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DOS_BRUTOS" sheetId="2" state="visible" r:id="rId2"/>
    <sheet xmlns:r="http://schemas.openxmlformats.org/officeDocument/2006/relationships" name="02_DICIONARIO" sheetId="3" state="visible" r:id="rId3"/>
    <sheet xmlns:r="http://schemas.openxmlformats.org/officeDocument/2006/relationships" name="03_DADOS_LIMPOS" sheetId="4" state="visible" r:id="rId4"/>
    <sheet xmlns:r="http://schemas.openxmlformats.org/officeDocument/2006/relationships" name="04_RESUMO_POR_TIPO" sheetId="5" state="visible" r:id="rId5"/>
    <sheet xmlns:r="http://schemas.openxmlformats.org/officeDocument/2006/relationships" name="05_DESCRITIVAS_E_CORRELACOES" sheetId="6" state="visible" r:id="rId6"/>
    <sheet xmlns:r="http://schemas.openxmlformats.org/officeDocument/2006/relationships" name="06_MODELO_REFS" sheetId="7" state="visible" r:id="rId7"/>
    <sheet xmlns:r="http://schemas.openxmlformats.org/officeDocument/2006/relationships" name="07_MODELO_NPI" sheetId="8" state="visible" r:id="rId8"/>
    <sheet xmlns:r="http://schemas.openxmlformats.org/officeDocument/2006/relationships" name="08_MODELO_MULTIPLO" sheetId="9" state="visible" r:id="rId9"/>
    <sheet xmlns:r="http://schemas.openxmlformats.org/officeDocument/2006/relationships" name="09_COMPARACAO_MODELOS" sheetId="10" state="visible" r:id="rId10"/>
    <sheet xmlns:r="http://schemas.openxmlformats.org/officeDocument/2006/relationships" name="10_DIAGNOSTICOS" sheetId="11" state="visible" r:id="rId11"/>
    <sheet xmlns:r="http://schemas.openxmlformats.org/officeDocument/2006/relationships" name="11_OUTLIERS" sheetId="12" state="visible" r:id="rId12"/>
    <sheet xmlns:r="http://schemas.openxmlformats.org/officeDocument/2006/relationships" name="12_RESULTADOS_FINA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REFS e API00 com ajuste por MQ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'06_MODELO_REFS'!$D$26:$D$3837</f>
            </numRef>
          </xVal>
          <yVal>
            <numRef>
              <f>'06_MODELO_REFS'!$C$26:$C$3837</f>
            </numRef>
          </yVal>
        </ser>
        <ser>
          <idx val="1"/>
          <order val="1"/>
          <tx>
            <v>Ajustado MQ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'06_MODELO_REFS'!$D$26:$D$3837</f>
            </numRef>
          </xVal>
          <yVal>
            <numRef>
              <f>'06_MODELO_REFS'!$E$26:$E$3837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NPI e API00 com ajuste por MQ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'07_MODELO_NPI'!$D$26:$D$3837</f>
            </numRef>
          </xVal>
          <yVal>
            <numRef>
              <f>'07_MODELO_NPI'!$C$26:$C$3837</f>
            </numRef>
          </yVal>
        </ser>
        <ser>
          <idx val="1"/>
          <order val="1"/>
          <tx>
            <v>Ajustado MQ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'07_MODELO_NPI'!$D$26:$D$3837</f>
            </numRef>
          </xVal>
          <yVal>
            <numRef>
              <f>'07_MODELO_NPI'!$E$26:$E$3837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Observado versus ajustado MULTI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'08_MODELO_MULTIPLO'!$F$31:$F$3842</f>
            </numRef>
          </xVal>
          <yVal>
            <numRef>
              <f>'08_MODELO_MULTIPLO'!$C$31:$C$3842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API00 ajustado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API00 observado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REFS com ajuste MULTI projetado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'08_MODELO_MULTIPLO'!$D$31:$D$3842</f>
            </numRef>
          </xVal>
          <yVal>
            <numRef>
              <f>'08_MODELO_MULTIPLO'!$C$31:$C$3842</f>
            </numRef>
          </yVal>
        </ser>
        <ser>
          <idx val="1"/>
          <order val="1"/>
          <tx>
            <v>Ajustado MQ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'08_MODELO_MULTIPLO'!$D$31:$D$3842</f>
            </numRef>
          </xVal>
          <yVal>
            <numRef>
              <f>'08_MODELO_MULTIPLO'!$F$31:$F$3842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NPI com ajuste MULTI projetado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'08_MODELO_MULTIPLO'!$E$31:$E$3842</f>
            </numRef>
          </xVal>
          <yVal>
            <numRef>
              <f>'08_MODELO_MULTIPLO'!$C$31:$C$3842</f>
            </numRef>
          </yVal>
        </ser>
        <ser>
          <idx val="1"/>
          <order val="1"/>
          <tx>
            <v>Ajustado MQ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'08_MODELO_MULTIPLO'!$E$31:$E$3842</f>
            </numRef>
          </xVal>
          <yVal>
            <numRef>
              <f>'08_MODELO_MULTIPLO'!$F$31:$F$3842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Resíduos API00 ~ REFS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'10_DIAGNOSTICOS'!$A$3:$A$3814</f>
            </numRef>
          </xVal>
          <yVal>
            <numRef>
              <f>'10_DIAGNOSTICOS'!$B$3:$B$3814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Ajustado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Resíduo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Resíduos API00 ~ NPI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'10_DIAGNOSTICOS'!$E$3:$E$3814</f>
            </numRef>
          </xVal>
          <yVal>
            <numRef>
              <f>'10_DIAGNOSTICOS'!$F$3:$F$3814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Ajustado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Resíduo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Resíduos API00 ~ REFS + NPI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'10_DIAGNOSTICOS'!$I$3:$I$3814</f>
            </numRef>
          </xVal>
          <yVal>
            <numRef>
              <f>'10_DIAGNOSTICOS'!$J$3:$J$3814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Ajustado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Resíduo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QQ API00 ~ REFS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'10_DIAGNOSTICOS'!$C$3820:$C$7631</f>
            </numRef>
          </xVal>
          <yVal>
            <numRef>
              <f>'10_DIAGNOSTICOS'!$D$3820:$D$7631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Quantil normal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Resíduo ordenado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QQ API00 ~ NPI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'10_DIAGNOSTICOS'!$H$3820:$H$7631</f>
            </numRef>
          </xVal>
          <yVal>
            <numRef>
              <f>'10_DIAGNOSTICOS'!$I$3820:$I$7631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Quantil normal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Resíduo ordenado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QQ API00 ~ REFS + NPI</a:t>
            </a:r>
          </a:p>
        </rich>
      </tx>
    </title>
    <plotArea>
      <scatterChart>
        <ser>
          <idx val="0"/>
          <order val="0"/>
          <tx>
            <v>Observado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'10_DIAGNOSTICOS'!$M$3820:$M$7631</f>
            </numRef>
          </xVal>
          <yVal>
            <numRef>
              <f>'10_DIAGNOSTICOS'!$N$3820:$N$7631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Quantil normal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Resíduo ordenado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Relationship Type="http://schemas.openxmlformats.org/officeDocument/2006/relationships/chart" Target="/xl/charts/chart11.xml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24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24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29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65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58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94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API, Condições Socioeconômicas e Proficiência em Inglês</t>
        </is>
      </c>
    </row>
    <row r="2">
      <c r="A2" t="inlineStr">
        <is>
          <t>Objetivo</t>
        </is>
      </c>
    </row>
    <row r="3">
      <c r="A3" t="inlineStr">
        <is>
          <t>Esta planilha analisa a associação entre desempenho acadêmico de escolas da Califórnia e duas características contextuais dos estudantes: elegibilidade para refeição subsidiada e não proficiência em inglês.</t>
        </is>
      </c>
    </row>
    <row r="4">
      <c r="A4" t="inlineStr">
        <is>
          <t>Pergunta de pesquisa</t>
        </is>
      </c>
    </row>
    <row r="5">
      <c r="A5" t="inlineStr">
        <is>
          <t>Entre escolas fundamentais da Califórnia, como condições socioeducacionais dos alunos se associam ao desempenho acadêmico medido pelo API em 2000?</t>
        </is>
      </c>
    </row>
    <row r="6">
      <c r="A6" t="inlineStr">
        <is>
          <t>Dados</t>
        </is>
      </c>
    </row>
    <row r="7">
      <c r="A7" t="inlineStr">
        <is>
          <t>Fonte dos dados: dataset/api.csv.</t>
        </is>
      </c>
    </row>
    <row r="8">
      <c r="A8" t="inlineStr">
        <is>
          <t>Fonte do dicionário e contexto: dataset/api_doc.txt.</t>
        </is>
      </c>
    </row>
    <row r="9">
      <c r="A9" t="inlineStr">
        <is>
          <t>Unidade de análise: escola.</t>
        </is>
      </c>
    </row>
    <row r="10">
      <c r="A10" t="inlineStr">
        <is>
          <t>Variável resposta: API00, índice de desempenho acadêmico em 2000.</t>
        </is>
      </c>
    </row>
    <row r="11">
      <c r="A11" t="inlineStr">
        <is>
          <t>Preditor principal: REFS, percentual de alunos elegíveis para refeição subsidiada.</t>
        </is>
      </c>
    </row>
    <row r="12">
      <c r="A12" t="inlineStr">
        <is>
          <t>Preditor complementar: NPI, percentual de alunos não proficientes em inglês.</t>
        </is>
      </c>
    </row>
    <row r="13">
      <c r="A13" t="inlineStr">
        <is>
          <t>Recorte analítico: escolas com TIPO = Fundamental.</t>
        </is>
      </c>
    </row>
    <row r="14">
      <c r="A14" t="inlineStr">
        <is>
          <t>Análises implementadas</t>
        </is>
      </c>
    </row>
    <row r="15">
      <c r="A15" t="inlineStr">
        <is>
          <t>1. Importação do dataset bruto.</t>
        </is>
      </c>
    </row>
    <row r="16">
      <c r="A16" t="inlineStr">
        <is>
          <t>2. Construção do dicionário de variáveis.</t>
        </is>
      </c>
    </row>
    <row r="17">
      <c r="A17" t="inlineStr">
        <is>
          <t>3. Filtro das escolas fundamentais.</t>
        </is>
      </c>
    </row>
    <row r="18">
      <c r="A18" t="inlineStr">
        <is>
          <t>4. Resumo por tipo de escola.</t>
        </is>
      </c>
    </row>
    <row r="19">
      <c r="A19" t="inlineStr">
        <is>
          <t>5. Estatísticas descritivas e matriz de correlação.</t>
        </is>
      </c>
    </row>
    <row r="20">
      <c r="A20" t="inlineStr">
        <is>
          <t>6. Regressão linear simples: API00 ~ REFS.</t>
        </is>
      </c>
    </row>
    <row r="21">
      <c r="A21" t="inlineStr">
        <is>
          <t>7. Regressão linear simples: API00 ~ NPI.</t>
        </is>
      </c>
    </row>
    <row r="22">
      <c r="A22" t="inlineStr">
        <is>
          <t>8. Regressão linear múltipla: API00 ~ REFS + NPI.</t>
        </is>
      </c>
    </row>
    <row r="23">
      <c r="A23" t="inlineStr">
        <is>
          <t>9. Comparação dos modelos por R2, R2 ajustado e erro padrão residual.</t>
        </is>
      </c>
    </row>
    <row r="24">
      <c r="A24" t="inlineStr">
        <is>
          <t>10. Diagnóstico por resíduos e QQ-plots simplificados.</t>
        </is>
      </c>
    </row>
    <row r="25">
      <c r="A25" t="inlineStr">
        <is>
          <t>11. Identificação de observações atípicas por resíduo padronizado.</t>
        </is>
      </c>
    </row>
    <row r="26">
      <c r="A26" t="inlineStr">
        <is>
          <t>12. Síntese final dos achados e limitações.</t>
        </is>
      </c>
    </row>
    <row r="27">
      <c r="A27" t="inlineStr">
        <is>
          <t>Estrutura técnica</t>
        </is>
      </c>
    </row>
    <row r="28">
      <c r="A28" t="inlineStr">
        <is>
          <t>Configuração-alvo: Google Sheets com localidade Brasil.</t>
        </is>
      </c>
    </row>
    <row r="29">
      <c r="A29" t="inlineStr">
        <is>
          <t>Regra de construção: usar números, textos, fórmulas e gráficos simples; sem mesclagem de células ou estilo visual.</t>
        </is>
      </c>
    </row>
    <row r="30">
      <c r="A30" t="inlineStr">
        <is>
          <t>As abas analíticas usam fórmulas nas células; os resultados não foram convertidos em valores estáticos.</t>
        </is>
      </c>
    </row>
    <row r="31">
      <c r="A31" t="inlineStr">
        <is>
          <t>Principais funções usadas: FILTER, AVERAGE, STDEV, CORREL, SLOPE, INTERCEPT, RSQ, STEYX, LINEST, T.DIST.2T e TINV.</t>
        </is>
      </c>
    </row>
    <row r="32">
      <c r="A32" t="inlineStr">
        <is>
          <t>Inferência</t>
        </is>
      </c>
    </row>
    <row r="33">
      <c r="A33" t="inlineStr">
        <is>
          <t>Os intervalos de confiança usam alpha = 0,05, equivalente a nível de confiança de 95%.</t>
        </is>
      </c>
    </row>
    <row r="34">
      <c r="A34" t="inlineStr">
        <is>
          <t>O valor-p é usado para avaliar evidência estatística contra H0: coeficiente = 0.</t>
        </is>
      </c>
    </row>
    <row r="35">
      <c r="A35" t="inlineStr">
        <is>
          <t>Cuidados de interpretação</t>
        </is>
      </c>
    </row>
    <row r="36">
      <c r="A36" t="inlineStr">
        <is>
          <t>A análise é associativa, não causal.</t>
        </is>
      </c>
    </row>
    <row r="37">
      <c r="A37" t="inlineStr">
        <is>
          <t>API00 ~ REFS e API00 ~ NPI são modelos de regressão linear simples.</t>
        </is>
      </c>
    </row>
    <row r="38">
      <c r="A38" t="inlineStr">
        <is>
          <t>API00 ~ REFS + NPI é regressão múltipla, não RLS.</t>
        </is>
      </c>
    </row>
    <row r="39">
      <c r="A39" t="inlineStr">
        <is>
          <t>Valor-p pequeno não mede tamanho do efeito e não prova causalidade.</t>
        </is>
      </c>
    </row>
    <row r="40">
      <c r="A40" t="inlineStr">
        <is>
          <t>IC95 informa uma faixa plausível para o coeficiente sob o modelo especificado.</t>
        </is>
      </c>
    </row>
    <row r="41">
      <c r="A41" t="inlineStr">
        <is>
          <t>As conclusões são restritas às escolas fundamentais da base analisada.</t>
        </is>
      </c>
    </row>
    <row r="42">
      <c r="A42" t="inlineStr">
        <is>
          <t>REFS e NPI são positivamente correlacionadas; por isso, os coeficientes do modelo múltiplo exigem cautela.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NOME</t>
        </is>
      </c>
      <c r="D1" t="inlineStr">
        <is>
          <t>API00</t>
        </is>
      </c>
      <c r="E1" t="inlineStr">
        <is>
          <t>API99</t>
        </is>
      </c>
      <c r="F1" t="inlineStr">
        <is>
          <t>META</t>
        </is>
      </c>
      <c r="G1" t="inlineStr">
        <is>
          <t>EDU</t>
        </is>
      </c>
      <c r="H1" t="inlineStr">
        <is>
          <t>TEST_INSC</t>
        </is>
      </c>
      <c r="I1" t="inlineStr">
        <is>
          <t>TEST_NUM</t>
        </is>
      </c>
      <c r="J1" t="inlineStr">
        <is>
          <t>REFS</t>
        </is>
      </c>
      <c r="K1" t="inlineStr">
        <is>
          <t>NPI</t>
        </is>
      </c>
    </row>
    <row r="2">
      <c r="A2" t="n">
        <v>1611190130229</v>
      </c>
      <c r="B2" t="inlineStr">
        <is>
          <t>Superior</t>
        </is>
      </c>
      <c r="C2" t="inlineStr">
        <is>
          <t>Alameda High</t>
        </is>
      </c>
      <c r="D2" t="n">
        <v>731</v>
      </c>
      <c r="E2" t="n">
        <v>693</v>
      </c>
      <c r="F2" t="n">
        <v>5</v>
      </c>
      <c r="G2" t="n">
        <v>3.45000004768372</v>
      </c>
      <c r="H2" t="n">
        <v>1278</v>
      </c>
      <c r="I2" t="n">
        <v>1090</v>
      </c>
      <c r="J2" t="n">
        <v>14</v>
      </c>
      <c r="K2" t="n">
        <v>16</v>
      </c>
    </row>
    <row r="3">
      <c r="A3" t="n">
        <v>1611190132878</v>
      </c>
      <c r="B3" t="inlineStr">
        <is>
          <t>Superior</t>
        </is>
      </c>
      <c r="C3" t="inlineStr">
        <is>
          <t>Encinal High</t>
        </is>
      </c>
      <c r="D3" t="n">
        <v>622</v>
      </c>
      <c r="E3" t="n">
        <v>589</v>
      </c>
      <c r="F3" t="n">
        <v>11</v>
      </c>
      <c r="G3" t="n">
        <v>3.05999994277954</v>
      </c>
      <c r="H3" t="n">
        <v>1113</v>
      </c>
      <c r="I3" t="n">
        <v>840</v>
      </c>
      <c r="J3" t="n">
        <v>20</v>
      </c>
      <c r="K3" t="n">
        <v>18</v>
      </c>
    </row>
    <row r="4">
      <c r="A4" t="n">
        <v>1611196000004</v>
      </c>
      <c r="B4" t="inlineStr">
        <is>
          <t>Medio</t>
        </is>
      </c>
      <c r="C4" t="inlineStr">
        <is>
          <t>Chipman Middle</t>
        </is>
      </c>
      <c r="D4" t="n">
        <v>622</v>
      </c>
      <c r="E4" t="n">
        <v>572</v>
      </c>
      <c r="F4" t="n">
        <v>11</v>
      </c>
      <c r="G4" t="n">
        <v>2.8199999332428</v>
      </c>
      <c r="H4" t="n">
        <v>546</v>
      </c>
      <c r="I4" t="n">
        <v>472</v>
      </c>
      <c r="J4" t="n">
        <v>55</v>
      </c>
      <c r="K4" t="n">
        <v>25</v>
      </c>
    </row>
    <row r="5">
      <c r="A5" t="n">
        <v>1611196090005</v>
      </c>
      <c r="B5" t="inlineStr">
        <is>
          <t>Fundamental</t>
        </is>
      </c>
      <c r="C5" t="inlineStr">
        <is>
          <t>Lum (Donald D.)</t>
        </is>
      </c>
      <c r="D5" t="n">
        <v>774</v>
      </c>
      <c r="E5" t="n">
        <v>732</v>
      </c>
      <c r="F5" t="n">
        <v>3</v>
      </c>
      <c r="G5" t="n">
        <v>3.3199999332428</v>
      </c>
      <c r="H5" t="n">
        <v>330</v>
      </c>
      <c r="I5" t="n">
        <v>272</v>
      </c>
      <c r="J5" t="n">
        <v>35</v>
      </c>
      <c r="K5" t="n">
        <v>26</v>
      </c>
    </row>
    <row r="6">
      <c r="A6" t="n">
        <v>1611196090013</v>
      </c>
      <c r="B6" t="inlineStr">
        <is>
          <t>Fundamental</t>
        </is>
      </c>
      <c r="C6" t="inlineStr">
        <is>
          <t>Edison Elementa</t>
        </is>
      </c>
      <c r="D6" t="n">
        <v>811</v>
      </c>
      <c r="E6" t="n">
        <v>784</v>
      </c>
      <c r="F6" t="n">
        <v>1</v>
      </c>
      <c r="G6" t="n">
        <v>3.75999999046326</v>
      </c>
      <c r="H6" t="n">
        <v>233</v>
      </c>
      <c r="I6" t="n">
        <v>216</v>
      </c>
      <c r="J6" t="n">
        <v>15</v>
      </c>
      <c r="K6" t="n">
        <v>9</v>
      </c>
    </row>
    <row r="7">
      <c r="A7" t="n">
        <v>1611196090021</v>
      </c>
      <c r="B7" t="inlineStr">
        <is>
          <t>Fundamental</t>
        </is>
      </c>
      <c r="C7" t="inlineStr">
        <is>
          <t>Otis (Frank) El</t>
        </is>
      </c>
      <c r="D7" t="n">
        <v>780</v>
      </c>
      <c r="E7" t="n">
        <v>725</v>
      </c>
      <c r="F7" t="n">
        <v>4</v>
      </c>
      <c r="G7" t="n">
        <v>3.44000005722046</v>
      </c>
      <c r="H7" t="n">
        <v>276</v>
      </c>
      <c r="I7" t="n">
        <v>247</v>
      </c>
      <c r="J7" t="n">
        <v>25</v>
      </c>
      <c r="K7" t="n">
        <v>18</v>
      </c>
    </row>
    <row r="8">
      <c r="A8" t="n">
        <v>1611196090039</v>
      </c>
      <c r="B8" t="inlineStr">
        <is>
          <t>Fundamental</t>
        </is>
      </c>
      <c r="C8" t="inlineStr">
        <is>
          <t>Franklin Elemen</t>
        </is>
      </c>
      <c r="D8" t="n">
        <v>808</v>
      </c>
      <c r="E8" t="n">
        <v>765</v>
      </c>
      <c r="F8" t="n">
        <v>2</v>
      </c>
      <c r="G8" t="n">
        <v>3.23000001907349</v>
      </c>
      <c r="H8" t="n">
        <v>180</v>
      </c>
      <c r="I8" t="n">
        <v>167</v>
      </c>
      <c r="J8" t="n">
        <v>22</v>
      </c>
      <c r="K8" t="n">
        <v>9</v>
      </c>
    </row>
    <row r="9">
      <c r="A9" t="n">
        <v>1611196090047</v>
      </c>
      <c r="B9" t="inlineStr">
        <is>
          <t>Fundamental</t>
        </is>
      </c>
      <c r="C9" t="inlineStr">
        <is>
          <t>Haight Elementa</t>
        </is>
      </c>
      <c r="D9" t="n">
        <v>739</v>
      </c>
      <c r="E9" t="n">
        <v>667</v>
      </c>
      <c r="F9" t="n">
        <v>7</v>
      </c>
      <c r="G9" t="n">
        <v>2.75</v>
      </c>
      <c r="H9" t="n">
        <v>363</v>
      </c>
      <c r="I9" t="n">
        <v>292</v>
      </c>
      <c r="J9" t="n">
        <v>50</v>
      </c>
      <c r="K9" t="n">
        <v>35</v>
      </c>
    </row>
    <row r="10">
      <c r="A10" t="n">
        <v>1611196090054</v>
      </c>
      <c r="B10" t="inlineStr">
        <is>
          <t>Medio</t>
        </is>
      </c>
      <c r="C10" t="inlineStr">
        <is>
          <t>Lincoln Middle</t>
        </is>
      </c>
      <c r="D10" t="n">
        <v>795</v>
      </c>
      <c r="E10" t="n">
        <v>792</v>
      </c>
      <c r="F10" t="n">
        <v>1</v>
      </c>
      <c r="G10" t="n">
        <v>3.74000000953674</v>
      </c>
      <c r="H10" t="n">
        <v>850</v>
      </c>
      <c r="I10" t="n">
        <v>782</v>
      </c>
      <c r="J10" t="n">
        <v>10</v>
      </c>
      <c r="K10" t="n">
        <v>10</v>
      </c>
    </row>
    <row r="11">
      <c r="A11" t="n">
        <v>1611196090062</v>
      </c>
      <c r="B11" t="inlineStr">
        <is>
          <t>Fundamental</t>
        </is>
      </c>
      <c r="C11" t="inlineStr">
        <is>
          <t>Longfellow Elem</t>
        </is>
      </c>
      <c r="D11" t="n">
        <v>650</v>
      </c>
      <c r="E11" t="n">
        <v>580</v>
      </c>
      <c r="F11" t="n">
        <v>11</v>
      </c>
      <c r="G11" t="n">
        <v>2.66000008583069</v>
      </c>
      <c r="H11" t="n">
        <v>263</v>
      </c>
      <c r="I11" t="n">
        <v>219</v>
      </c>
      <c r="J11" t="n">
        <v>71</v>
      </c>
      <c r="K11" t="n">
        <v>41</v>
      </c>
    </row>
    <row r="12">
      <c r="A12" t="n">
        <v>1611196090104</v>
      </c>
      <c r="B12" t="inlineStr">
        <is>
          <t>Fundamental</t>
        </is>
      </c>
      <c r="C12" t="inlineStr">
        <is>
          <t>Washington Elem</t>
        </is>
      </c>
      <c r="D12" t="n">
        <v>668</v>
      </c>
      <c r="E12" t="n">
        <v>621</v>
      </c>
      <c r="F12" t="n">
        <v>9</v>
      </c>
      <c r="G12" t="n">
        <v>2.92000007629395</v>
      </c>
      <c r="H12" t="n">
        <v>369</v>
      </c>
      <c r="I12" t="n">
        <v>330</v>
      </c>
      <c r="J12" t="n">
        <v>48</v>
      </c>
      <c r="K12" t="n">
        <v>21</v>
      </c>
    </row>
    <row r="13">
      <c r="A13" t="n">
        <v>1611196090112</v>
      </c>
      <c r="B13" t="inlineStr">
        <is>
          <t>Medio</t>
        </is>
      </c>
      <c r="C13" t="inlineStr">
        <is>
          <t xml:space="preserve">Wood (Will C.) </t>
        </is>
      </c>
      <c r="D13" t="n">
        <v>701</v>
      </c>
      <c r="E13" t="n">
        <v>651</v>
      </c>
      <c r="F13" t="n">
        <v>7</v>
      </c>
      <c r="G13" t="n">
        <v>3.32999992370605</v>
      </c>
      <c r="H13" t="n">
        <v>792</v>
      </c>
      <c r="I13" t="n">
        <v>646</v>
      </c>
      <c r="J13" t="n">
        <v>32</v>
      </c>
      <c r="K13" t="n">
        <v>22</v>
      </c>
    </row>
    <row r="14">
      <c r="A14" t="n">
        <v>1611196090120</v>
      </c>
      <c r="B14" t="inlineStr">
        <is>
          <t>Fundamental</t>
        </is>
      </c>
      <c r="C14" t="inlineStr">
        <is>
          <t xml:space="preserve">Paden (William </t>
        </is>
      </c>
      <c r="D14" t="n">
        <v>791</v>
      </c>
      <c r="E14" t="n">
        <v>721</v>
      </c>
      <c r="F14" t="n">
        <v>4</v>
      </c>
      <c r="G14" t="n">
        <v>3.63000011444092</v>
      </c>
      <c r="H14" t="n">
        <v>279</v>
      </c>
      <c r="I14" t="n">
        <v>272</v>
      </c>
      <c r="J14" t="n">
        <v>23</v>
      </c>
      <c r="K14" t="n">
        <v>14</v>
      </c>
    </row>
    <row r="15">
      <c r="A15" t="n">
        <v>1611196090138</v>
      </c>
      <c r="B15" t="inlineStr">
        <is>
          <t>Fundamental</t>
        </is>
      </c>
      <c r="C15" t="inlineStr">
        <is>
          <t>Woodstock Eleme</t>
        </is>
      </c>
      <c r="D15" t="n">
        <v>651</v>
      </c>
      <c r="E15" t="n">
        <v>572</v>
      </c>
      <c r="F15" t="n">
        <v>11</v>
      </c>
      <c r="G15" t="n">
        <v>2.65000009536743</v>
      </c>
      <c r="H15" t="n">
        <v>205</v>
      </c>
      <c r="I15" t="n">
        <v>154</v>
      </c>
      <c r="J15" t="n">
        <v>76</v>
      </c>
      <c r="K15" t="n">
        <v>26</v>
      </c>
    </row>
    <row r="16">
      <c r="A16" t="n">
        <v>1611270130450</v>
      </c>
      <c r="B16" t="inlineStr">
        <is>
          <t>Superior</t>
        </is>
      </c>
      <c r="C16" t="inlineStr">
        <is>
          <t>Albany High</t>
        </is>
      </c>
      <c r="D16" t="n">
        <v>789</v>
      </c>
      <c r="E16" t="n">
        <v>773</v>
      </c>
      <c r="F16" t="n">
        <v>1</v>
      </c>
      <c r="G16" t="n">
        <v>3.94000005722046</v>
      </c>
      <c r="H16" t="n">
        <v>634</v>
      </c>
      <c r="I16" t="n">
        <v>515</v>
      </c>
      <c r="J16" t="n">
        <v>9</v>
      </c>
      <c r="K16" t="n">
        <v>7</v>
      </c>
    </row>
    <row r="17">
      <c r="A17" t="n">
        <v>1611430131177</v>
      </c>
      <c r="B17" t="inlineStr">
        <is>
          <t>Superior</t>
        </is>
      </c>
      <c r="C17" t="inlineStr">
        <is>
          <t>Berkeley High</t>
        </is>
      </c>
      <c r="D17" t="n">
        <v>716</v>
      </c>
      <c r="E17" t="n">
        <v>728</v>
      </c>
      <c r="F17" t="n">
        <v>4</v>
      </c>
      <c r="G17" t="n">
        <v>3.82999992370605</v>
      </c>
      <c r="H17" t="n">
        <v>2370</v>
      </c>
      <c r="I17" t="n">
        <v>1567</v>
      </c>
      <c r="J17" t="n">
        <v>3</v>
      </c>
      <c r="K17" t="n">
        <v>8</v>
      </c>
    </row>
    <row r="18">
      <c r="A18" t="n">
        <v>1611436056857</v>
      </c>
      <c r="B18" t="inlineStr">
        <is>
          <t>Medio</t>
        </is>
      </c>
      <c r="C18" t="inlineStr">
        <is>
          <t>King Middle</t>
        </is>
      </c>
      <c r="D18" t="n">
        <v>762</v>
      </c>
      <c r="E18" t="n">
        <v>731</v>
      </c>
      <c r="F18" t="n">
        <v>3</v>
      </c>
      <c r="G18" t="n">
        <v>3.85999989509583</v>
      </c>
      <c r="H18" t="n">
        <v>873</v>
      </c>
      <c r="I18" t="n">
        <v>708</v>
      </c>
      <c r="J18" t="n">
        <v>28</v>
      </c>
      <c r="K18" t="n">
        <v>11</v>
      </c>
    </row>
    <row r="19">
      <c r="A19" t="n">
        <v>1611436056865</v>
      </c>
      <c r="B19" t="inlineStr">
        <is>
          <t>Medio</t>
        </is>
      </c>
      <c r="C19" t="inlineStr">
        <is>
          <t>Willard Middle</t>
        </is>
      </c>
      <c r="D19" t="n">
        <v>690</v>
      </c>
      <c r="E19" t="n">
        <v>662</v>
      </c>
      <c r="F19" t="n">
        <v>7</v>
      </c>
      <c r="G19" t="n">
        <v>3.65000009536743</v>
      </c>
      <c r="H19" t="n">
        <v>713</v>
      </c>
      <c r="I19" t="n">
        <v>538</v>
      </c>
      <c r="J19" t="n">
        <v>31</v>
      </c>
      <c r="K19" t="n">
        <v>11</v>
      </c>
    </row>
    <row r="20">
      <c r="A20" t="n">
        <v>1611436090187</v>
      </c>
      <c r="B20" t="inlineStr">
        <is>
          <t>Fundamental</t>
        </is>
      </c>
      <c r="C20" t="inlineStr">
        <is>
          <t>Parks (Rosa) En</t>
        </is>
      </c>
      <c r="D20" t="n">
        <v>614</v>
      </c>
      <c r="E20" t="n">
        <v>522</v>
      </c>
      <c r="F20" t="n">
        <v>14</v>
      </c>
      <c r="G20" t="n">
        <v>3.16000008583069</v>
      </c>
      <c r="H20" t="n">
        <v>222</v>
      </c>
      <c r="I20" t="n">
        <v>206</v>
      </c>
      <c r="J20" t="n">
        <v>99</v>
      </c>
      <c r="K20" t="n">
        <v>36</v>
      </c>
    </row>
    <row r="21">
      <c r="A21" t="n">
        <v>1611436090195</v>
      </c>
      <c r="B21" t="inlineStr">
        <is>
          <t>Fundamental</t>
        </is>
      </c>
      <c r="C21" t="inlineStr">
        <is>
          <t>Cragmont Elemen</t>
        </is>
      </c>
      <c r="D21" t="n">
        <v>731</v>
      </c>
      <c r="E21" t="n">
        <v>607</v>
      </c>
      <c r="F21" t="n">
        <v>10</v>
      </c>
      <c r="G21" t="n">
        <v>3.66000008583069</v>
      </c>
      <c r="H21" t="n">
        <v>218</v>
      </c>
      <c r="I21" t="n">
        <v>171</v>
      </c>
      <c r="J21" t="n">
        <v>45</v>
      </c>
      <c r="K21" t="n">
        <v>6</v>
      </c>
    </row>
    <row r="22">
      <c r="A22" t="n">
        <v>1611436090211</v>
      </c>
      <c r="B22" t="inlineStr">
        <is>
          <t>Fundamental</t>
        </is>
      </c>
      <c r="C22" t="inlineStr">
        <is>
          <t>Emerson Element</t>
        </is>
      </c>
      <c r="D22" t="n">
        <v>767</v>
      </c>
      <c r="E22" t="n">
        <v>706</v>
      </c>
      <c r="F22" t="n">
        <v>5</v>
      </c>
      <c r="G22" t="n">
        <v>3.61999988555908</v>
      </c>
      <c r="H22" t="n">
        <v>185</v>
      </c>
      <c r="I22" t="n">
        <v>172</v>
      </c>
      <c r="J22" t="n">
        <v>45</v>
      </c>
      <c r="K22" t="n">
        <v>11</v>
      </c>
    </row>
    <row r="23">
      <c r="A23" t="n">
        <v>1611436090252</v>
      </c>
      <c r="B23" t="inlineStr">
        <is>
          <t>Fundamental</t>
        </is>
      </c>
      <c r="C23" t="inlineStr">
        <is>
          <t>Jefferson Eleme</t>
        </is>
      </c>
      <c r="D23" t="n">
        <v>779</v>
      </c>
      <c r="E23" t="n">
        <v>741</v>
      </c>
      <c r="F23" t="n">
        <v>3</v>
      </c>
      <c r="G23" t="n">
        <v>4.07000017166138</v>
      </c>
      <c r="H23" t="n">
        <v>199</v>
      </c>
      <c r="I23" t="n">
        <v>182</v>
      </c>
      <c r="J23" t="n">
        <v>32</v>
      </c>
      <c r="K23" t="n">
        <v>8</v>
      </c>
    </row>
    <row r="24">
      <c r="A24" t="n">
        <v>1611436090278</v>
      </c>
      <c r="B24" t="inlineStr">
        <is>
          <t>Fundamental</t>
        </is>
      </c>
      <c r="C24" t="inlineStr">
        <is>
          <t>Leconte Element</t>
        </is>
      </c>
      <c r="D24" t="n">
        <v>683</v>
      </c>
      <c r="E24" t="n">
        <v>644</v>
      </c>
      <c r="F24" t="n">
        <v>8</v>
      </c>
      <c r="G24" t="n">
        <v>3.38000011444092</v>
      </c>
      <c r="H24" t="n">
        <v>241</v>
      </c>
      <c r="I24" t="n">
        <v>203</v>
      </c>
      <c r="J24" t="n">
        <v>53</v>
      </c>
      <c r="K24" t="n">
        <v>7</v>
      </c>
    </row>
    <row r="25">
      <c r="A25" t="n">
        <v>1611436090286</v>
      </c>
      <c r="B25" t="inlineStr">
        <is>
          <t>Fundamental</t>
        </is>
      </c>
      <c r="C25" t="inlineStr">
        <is>
          <t>Malcolm X Eleme</t>
        </is>
      </c>
      <c r="D25" t="n">
        <v>688</v>
      </c>
      <c r="E25" t="n">
        <v>622</v>
      </c>
      <c r="F25" t="n">
        <v>9</v>
      </c>
      <c r="G25" t="n">
        <v>3.28999996185303</v>
      </c>
      <c r="H25" t="n">
        <v>268</v>
      </c>
      <c r="I25" t="n">
        <v>212</v>
      </c>
      <c r="J25" t="n">
        <v>56</v>
      </c>
      <c r="K25" t="n">
        <v>11</v>
      </c>
    </row>
    <row r="26">
      <c r="A26" t="n">
        <v>1611436090302</v>
      </c>
      <c r="B26" t="inlineStr">
        <is>
          <t>Fundamental</t>
        </is>
      </c>
      <c r="C26" t="inlineStr">
        <is>
          <t>Oxford Elementa</t>
        </is>
      </c>
      <c r="D26" t="n">
        <v>752</v>
      </c>
      <c r="E26" t="n">
        <v>731</v>
      </c>
      <c r="F26" t="n">
        <v>3</v>
      </c>
      <c r="G26" t="n">
        <v>4</v>
      </c>
      <c r="H26" t="n">
        <v>178</v>
      </c>
      <c r="I26" t="n">
        <v>147</v>
      </c>
      <c r="J26" t="n">
        <v>38</v>
      </c>
      <c r="K26" t="n">
        <v>6</v>
      </c>
    </row>
    <row r="27">
      <c r="A27" t="n">
        <v>1611436090310</v>
      </c>
      <c r="B27" t="inlineStr">
        <is>
          <t>Fundamental</t>
        </is>
      </c>
      <c r="C27" t="inlineStr">
        <is>
          <t>Thousand Oaks E</t>
        </is>
      </c>
      <c r="D27" t="n">
        <v>626</v>
      </c>
      <c r="E27" t="n">
        <v>586</v>
      </c>
      <c r="F27" t="n">
        <v>11</v>
      </c>
      <c r="G27" t="n">
        <v>2.78999996185303</v>
      </c>
      <c r="H27" t="n">
        <v>215</v>
      </c>
      <c r="I27" t="n">
        <v>181</v>
      </c>
      <c r="J27" t="n">
        <v>62</v>
      </c>
      <c r="K27" t="n">
        <v>39</v>
      </c>
    </row>
    <row r="28">
      <c r="A28" t="n">
        <v>1611436090328</v>
      </c>
      <c r="B28" t="inlineStr">
        <is>
          <t>Fundamental</t>
        </is>
      </c>
      <c r="C28" t="inlineStr">
        <is>
          <t>Washington Elem</t>
        </is>
      </c>
      <c r="D28" t="n">
        <v>689</v>
      </c>
      <c r="E28" t="n">
        <v>674</v>
      </c>
      <c r="F28" t="n">
        <v>6</v>
      </c>
      <c r="G28" t="n">
        <v>3.3199999332428</v>
      </c>
      <c r="H28" t="n">
        <v>298</v>
      </c>
      <c r="I28" t="n">
        <v>267</v>
      </c>
      <c r="J28" t="n">
        <v>59</v>
      </c>
      <c r="K28" t="n">
        <v>13</v>
      </c>
    </row>
    <row r="29">
      <c r="A29" t="n">
        <v>1611436097729</v>
      </c>
      <c r="B29" t="inlineStr">
        <is>
          <t>Fundamental</t>
        </is>
      </c>
      <c r="C29" t="inlineStr">
        <is>
          <t>Whittier/Arts (</t>
        </is>
      </c>
      <c r="D29" t="n">
        <v>731</v>
      </c>
      <c r="E29" t="n">
        <v>689</v>
      </c>
      <c r="F29" t="n">
        <v>6</v>
      </c>
      <c r="G29" t="n">
        <v>3.52999997138977</v>
      </c>
      <c r="H29" t="n">
        <v>313</v>
      </c>
      <c r="I29" t="n">
        <v>290</v>
      </c>
      <c r="J29" t="n">
        <v>42</v>
      </c>
      <c r="K29" t="n">
        <v>4</v>
      </c>
    </row>
    <row r="30">
      <c r="A30" t="n">
        <v>1611436105316</v>
      </c>
      <c r="B30" t="inlineStr">
        <is>
          <t>Fundamental</t>
        </is>
      </c>
      <c r="C30" t="inlineStr">
        <is>
          <t>Muir (John) Ele</t>
        </is>
      </c>
      <c r="D30" t="n">
        <v>687</v>
      </c>
      <c r="E30" t="n">
        <v>620</v>
      </c>
      <c r="F30" t="n">
        <v>9</v>
      </c>
      <c r="G30" t="n">
        <v>2.88000011444092</v>
      </c>
      <c r="H30" t="n">
        <v>169</v>
      </c>
      <c r="I30" t="n">
        <v>137</v>
      </c>
      <c r="J30" t="n">
        <v>61</v>
      </c>
      <c r="K30" t="n">
        <v>12</v>
      </c>
    </row>
    <row r="31">
      <c r="A31" t="n">
        <v>1611500132225</v>
      </c>
      <c r="B31" t="inlineStr">
        <is>
          <t>Superior</t>
        </is>
      </c>
      <c r="C31" t="inlineStr">
        <is>
          <t>Castro Valley H</t>
        </is>
      </c>
      <c r="D31" t="n">
        <v>741</v>
      </c>
      <c r="E31" t="n">
        <v>723</v>
      </c>
      <c r="F31" t="n">
        <v>4</v>
      </c>
      <c r="G31" t="n">
        <v>3.64000010490417</v>
      </c>
      <c r="H31" t="n">
        <v>1693</v>
      </c>
      <c r="I31" t="n">
        <v>1495</v>
      </c>
      <c r="J31" t="n">
        <v>8</v>
      </c>
      <c r="K31" t="n">
        <v>4</v>
      </c>
    </row>
    <row r="32">
      <c r="A32" t="n">
        <v>1611506090351</v>
      </c>
      <c r="B32" t="inlineStr">
        <is>
          <t>Fundamental</t>
        </is>
      </c>
      <c r="C32" t="inlineStr">
        <is>
          <t>Castro Valley E</t>
        </is>
      </c>
      <c r="D32" t="n">
        <v>760</v>
      </c>
      <c r="E32" t="n">
        <v>688</v>
      </c>
      <c r="F32" t="n">
        <v>6</v>
      </c>
      <c r="G32" t="n">
        <v>2.94000005722046</v>
      </c>
      <c r="H32" t="n">
        <v>252</v>
      </c>
      <c r="I32" t="n">
        <v>192</v>
      </c>
      <c r="J32" t="n">
        <v>35</v>
      </c>
      <c r="K32" t="n">
        <v>16</v>
      </c>
    </row>
    <row r="33">
      <c r="A33" t="n">
        <v>1611506090369</v>
      </c>
      <c r="B33" t="inlineStr">
        <is>
          <t>Fundamental</t>
        </is>
      </c>
      <c r="C33" t="inlineStr">
        <is>
          <t>Chabot Elementa</t>
        </is>
      </c>
      <c r="D33" t="n">
        <v>831</v>
      </c>
      <c r="E33" t="n">
        <v>792</v>
      </c>
      <c r="F33" t="n">
        <v>1</v>
      </c>
      <c r="G33" t="n">
        <v>3.5</v>
      </c>
      <c r="H33" t="n">
        <v>333</v>
      </c>
      <c r="I33" t="n">
        <v>292</v>
      </c>
      <c r="J33" t="n">
        <v>8</v>
      </c>
      <c r="K33" t="n">
        <v>5</v>
      </c>
    </row>
    <row r="34">
      <c r="A34" t="n">
        <v>1611506090385</v>
      </c>
      <c r="B34" t="inlineStr">
        <is>
          <t>Medio</t>
        </is>
      </c>
      <c r="C34" t="inlineStr">
        <is>
          <t>Creekside Middl</t>
        </is>
      </c>
      <c r="D34" t="n">
        <v>785</v>
      </c>
      <c r="E34" t="n">
        <v>772</v>
      </c>
      <c r="F34" t="n">
        <v>1</v>
      </c>
      <c r="G34" t="n">
        <v>3.63000011444092</v>
      </c>
      <c r="H34" t="n">
        <v>765</v>
      </c>
      <c r="I34" t="n">
        <v>709</v>
      </c>
      <c r="J34" t="n">
        <v>8</v>
      </c>
      <c r="K34" t="n">
        <v>3</v>
      </c>
    </row>
    <row r="35">
      <c r="A35" t="n">
        <v>1611506090401</v>
      </c>
      <c r="B35" t="inlineStr">
        <is>
          <t>Fundamental</t>
        </is>
      </c>
      <c r="C35" t="inlineStr">
        <is>
          <t>Marshall Elemen</t>
        </is>
      </c>
      <c r="D35" t="n">
        <v>782</v>
      </c>
      <c r="E35" t="n">
        <v>722</v>
      </c>
      <c r="F35" t="n">
        <v>4</v>
      </c>
      <c r="G35" t="n">
        <v>3.14000010490417</v>
      </c>
      <c r="H35" t="n">
        <v>220</v>
      </c>
      <c r="I35" t="n">
        <v>181</v>
      </c>
      <c r="J35" t="n">
        <v>25</v>
      </c>
      <c r="K35" t="n">
        <v>7</v>
      </c>
    </row>
    <row r="36">
      <c r="A36" t="n">
        <v>1611506090468</v>
      </c>
      <c r="B36" t="inlineStr">
        <is>
          <t>Fundamental</t>
        </is>
      </c>
      <c r="C36" t="inlineStr">
        <is>
          <t>Stanton Element</t>
        </is>
      </c>
      <c r="D36" t="n">
        <v>813</v>
      </c>
      <c r="E36" t="n">
        <v>762</v>
      </c>
      <c r="F36" t="n">
        <v>2</v>
      </c>
      <c r="G36" t="n">
        <v>2.32999992370605</v>
      </c>
      <c r="H36" t="n">
        <v>296</v>
      </c>
      <c r="I36" t="n">
        <v>236</v>
      </c>
      <c r="J36" t="n">
        <v>25</v>
      </c>
      <c r="K36" t="n">
        <v>8</v>
      </c>
    </row>
    <row r="37">
      <c r="A37" t="n">
        <v>1611506090484</v>
      </c>
      <c r="B37" t="inlineStr">
        <is>
          <t>Fundamental</t>
        </is>
      </c>
      <c r="C37" t="inlineStr">
        <is>
          <t>Vannoy Elementa</t>
        </is>
      </c>
      <c r="D37" t="n">
        <v>861</v>
      </c>
      <c r="E37" t="n">
        <v>788</v>
      </c>
      <c r="F37" t="n">
        <v>1</v>
      </c>
      <c r="G37" t="n">
        <v>3.75999999046326</v>
      </c>
      <c r="H37" t="n">
        <v>291</v>
      </c>
      <c r="I37" t="n">
        <v>231</v>
      </c>
      <c r="J37" t="n">
        <v>5</v>
      </c>
      <c r="K37" t="n">
        <v>2</v>
      </c>
    </row>
    <row r="38">
      <c r="A38" t="n">
        <v>1611506097653</v>
      </c>
      <c r="B38" t="inlineStr">
        <is>
          <t>Medio</t>
        </is>
      </c>
      <c r="C38" t="inlineStr">
        <is>
          <t>Canyon Middle</t>
        </is>
      </c>
      <c r="D38" t="n">
        <v>811</v>
      </c>
      <c r="E38" t="n">
        <v>767</v>
      </c>
      <c r="F38" t="n">
        <v>2</v>
      </c>
      <c r="G38" t="n">
        <v>3.5699999332428</v>
      </c>
      <c r="H38" t="n">
        <v>1156</v>
      </c>
      <c r="I38" t="n">
        <v>1006</v>
      </c>
      <c r="J38" t="n">
        <v>10</v>
      </c>
      <c r="K38" t="n">
        <v>3</v>
      </c>
    </row>
    <row r="39">
      <c r="A39" t="n">
        <v>1611680132746</v>
      </c>
      <c r="B39" t="inlineStr">
        <is>
          <t>Superior</t>
        </is>
      </c>
      <c r="C39" t="inlineStr">
        <is>
          <t>Emery High</t>
        </is>
      </c>
      <c r="D39" t="n">
        <v>491</v>
      </c>
      <c r="E39" t="n">
        <v>443</v>
      </c>
      <c r="F39" t="n">
        <v>18</v>
      </c>
      <c r="G39" t="n">
        <v>2.82999992370605</v>
      </c>
      <c r="H39" t="n">
        <v>204</v>
      </c>
      <c r="I39" t="n">
        <v>160</v>
      </c>
      <c r="J39" t="n">
        <v>20</v>
      </c>
      <c r="K39" t="n">
        <v>10</v>
      </c>
    </row>
    <row r="40">
      <c r="A40" t="n">
        <v>1611686090492</v>
      </c>
      <c r="B40" t="inlineStr">
        <is>
          <t>Fundamental</t>
        </is>
      </c>
      <c r="C40" t="inlineStr">
        <is>
          <t>Anna Yates Elem</t>
        </is>
      </c>
      <c r="D40" t="n">
        <v>693</v>
      </c>
      <c r="E40" t="n">
        <v>571</v>
      </c>
      <c r="F40" t="n">
        <v>11</v>
      </c>
      <c r="G40" t="n">
        <v>2.92000007629395</v>
      </c>
      <c r="H40" t="n">
        <v>297</v>
      </c>
      <c r="I40" t="n">
        <v>233</v>
      </c>
      <c r="J40" t="n">
        <v>67</v>
      </c>
      <c r="K40" t="n">
        <v>8</v>
      </c>
    </row>
    <row r="41">
      <c r="A41" t="n">
        <v>1611686113450</v>
      </c>
      <c r="B41" t="inlineStr">
        <is>
          <t>Medio</t>
        </is>
      </c>
      <c r="C41" t="inlineStr">
        <is>
          <t>Emery Middle</t>
        </is>
      </c>
      <c r="D41" t="n">
        <v>583</v>
      </c>
      <c r="E41" t="n">
        <v>519</v>
      </c>
      <c r="F41" t="n">
        <v>14</v>
      </c>
      <c r="G41" t="n">
        <v>3.05999994277954</v>
      </c>
      <c r="H41" t="n">
        <v>203</v>
      </c>
      <c r="I41" t="n">
        <v>139</v>
      </c>
      <c r="J41" t="n">
        <v>79</v>
      </c>
      <c r="K41" t="n">
        <v>10</v>
      </c>
    </row>
    <row r="42">
      <c r="A42" t="n">
        <v>1611760130062</v>
      </c>
      <c r="B42" t="inlineStr">
        <is>
          <t>Superior</t>
        </is>
      </c>
      <c r="C42" t="inlineStr">
        <is>
          <t>American High</t>
        </is>
      </c>
      <c r="D42" t="n">
        <v>673</v>
      </c>
      <c r="E42" t="n">
        <v>646</v>
      </c>
      <c r="F42" t="n">
        <v>8</v>
      </c>
      <c r="G42" t="n">
        <v>3.22000002861023</v>
      </c>
      <c r="H42" t="n">
        <v>981</v>
      </c>
      <c r="I42" t="n">
        <v>844</v>
      </c>
      <c r="J42" t="n">
        <v>16</v>
      </c>
      <c r="K42" t="n">
        <v>14</v>
      </c>
    </row>
    <row r="43">
      <c r="A43" t="n">
        <v>1611760134270</v>
      </c>
      <c r="B43" t="inlineStr">
        <is>
          <t>Superior</t>
        </is>
      </c>
      <c r="C43" t="inlineStr">
        <is>
          <t>Irvington High</t>
        </is>
      </c>
      <c r="D43" t="n">
        <v>715</v>
      </c>
      <c r="E43" t="n">
        <v>692</v>
      </c>
      <c r="F43" t="n">
        <v>5</v>
      </c>
      <c r="G43" t="n">
        <v>3.35999989509583</v>
      </c>
      <c r="H43" t="n">
        <v>1372</v>
      </c>
      <c r="I43" t="n">
        <v>1236</v>
      </c>
      <c r="J43" t="n">
        <v>10</v>
      </c>
      <c r="K43" t="n">
        <v>8</v>
      </c>
    </row>
    <row r="44">
      <c r="A44" t="n">
        <v>1611760134452</v>
      </c>
      <c r="B44" t="inlineStr">
        <is>
          <t>Superior</t>
        </is>
      </c>
      <c r="C44" t="inlineStr">
        <is>
          <t>Kennedy (John F</t>
        </is>
      </c>
      <c r="D44" t="n">
        <v>692</v>
      </c>
      <c r="E44" t="n">
        <v>689</v>
      </c>
      <c r="F44" t="n">
        <v>6</v>
      </c>
      <c r="G44" t="n">
        <v>3.04999995231628</v>
      </c>
      <c r="H44" t="n">
        <v>1059</v>
      </c>
      <c r="I44" t="n">
        <v>936</v>
      </c>
      <c r="J44" t="n">
        <v>20</v>
      </c>
      <c r="K44" t="n">
        <v>22</v>
      </c>
    </row>
    <row r="45">
      <c r="A45" t="n">
        <v>1611760138693</v>
      </c>
      <c r="B45" t="inlineStr">
        <is>
          <t>Superior</t>
        </is>
      </c>
      <c r="C45" t="inlineStr">
        <is>
          <t>Washington High</t>
        </is>
      </c>
      <c r="D45" t="n">
        <v>749</v>
      </c>
      <c r="E45" t="n">
        <v>767</v>
      </c>
      <c r="F45" t="n">
        <v>2</v>
      </c>
      <c r="G45" t="n">
        <v>3.46000003814697</v>
      </c>
      <c r="H45" t="n">
        <v>1437</v>
      </c>
      <c r="I45" t="n">
        <v>1182</v>
      </c>
      <c r="J45" t="n">
        <v>11</v>
      </c>
      <c r="K45" t="n">
        <v>11</v>
      </c>
    </row>
    <row r="46">
      <c r="A46" t="n">
        <v>1611766000541</v>
      </c>
      <c r="B46" t="inlineStr">
        <is>
          <t>Fundamental</t>
        </is>
      </c>
      <c r="C46" t="inlineStr">
        <is>
          <t>Blacow (John) E</t>
        </is>
      </c>
      <c r="D46" t="n">
        <v>695</v>
      </c>
      <c r="E46" t="n">
        <v>653</v>
      </c>
      <c r="F46" t="n">
        <v>7</v>
      </c>
      <c r="G46" t="n">
        <v>2.90000009536743</v>
      </c>
      <c r="H46" t="n">
        <v>484</v>
      </c>
      <c r="I46" t="n">
        <v>430</v>
      </c>
      <c r="J46" t="n">
        <v>29</v>
      </c>
      <c r="K46" t="n">
        <v>24</v>
      </c>
    </row>
    <row r="47">
      <c r="A47" t="n">
        <v>1611766000558</v>
      </c>
      <c r="B47" t="inlineStr">
        <is>
          <t>Fundamental</t>
        </is>
      </c>
      <c r="C47" t="inlineStr">
        <is>
          <t>Brier Elementar</t>
        </is>
      </c>
      <c r="D47" t="n">
        <v>726</v>
      </c>
      <c r="E47" t="n">
        <v>696</v>
      </c>
      <c r="F47" t="n">
        <v>5</v>
      </c>
      <c r="G47" t="n">
        <v>3.11999988555908</v>
      </c>
      <c r="H47" t="n">
        <v>480</v>
      </c>
      <c r="I47" t="n">
        <v>415</v>
      </c>
      <c r="J47" t="n">
        <v>30</v>
      </c>
      <c r="K47" t="n">
        <v>18</v>
      </c>
    </row>
    <row r="48">
      <c r="A48" t="n">
        <v>1611766000566</v>
      </c>
      <c r="B48" t="inlineStr">
        <is>
          <t>Fundamental</t>
        </is>
      </c>
      <c r="C48" t="inlineStr">
        <is>
          <t>Cabrillo Elemen</t>
        </is>
      </c>
      <c r="D48" t="n">
        <v>703</v>
      </c>
      <c r="E48" t="n">
        <v>630</v>
      </c>
      <c r="F48" t="n">
        <v>9</v>
      </c>
      <c r="G48" t="n">
        <v>2.53999996185303</v>
      </c>
      <c r="H48" t="n">
        <v>311</v>
      </c>
      <c r="I48" t="n">
        <v>256</v>
      </c>
      <c r="J48" t="n">
        <v>37</v>
      </c>
      <c r="K48" t="n">
        <v>31</v>
      </c>
    </row>
    <row r="49">
      <c r="A49" t="n">
        <v>1611766000590</v>
      </c>
      <c r="B49" t="inlineStr">
        <is>
          <t>Fundamental</t>
        </is>
      </c>
      <c r="C49" t="inlineStr">
        <is>
          <t>Grimmer (E. M.)</t>
        </is>
      </c>
      <c r="D49" t="n">
        <v>716</v>
      </c>
      <c r="E49" t="n">
        <v>670</v>
      </c>
      <c r="F49" t="n">
        <v>7</v>
      </c>
      <c r="G49" t="n">
        <v>3.05999994277954</v>
      </c>
      <c r="H49" t="n">
        <v>357</v>
      </c>
      <c r="I49" t="n">
        <v>310</v>
      </c>
      <c r="J49" t="n">
        <v>25</v>
      </c>
      <c r="K49" t="n">
        <v>17</v>
      </c>
    </row>
    <row r="50">
      <c r="A50" t="n">
        <v>1611766000624</v>
      </c>
      <c r="B50" t="inlineStr">
        <is>
          <t>Fundamental</t>
        </is>
      </c>
      <c r="C50" t="inlineStr">
        <is>
          <t>Glenmoor Elemen</t>
        </is>
      </c>
      <c r="D50" t="n">
        <v>801</v>
      </c>
      <c r="E50" t="n">
        <v>765</v>
      </c>
      <c r="F50" t="n">
        <v>2</v>
      </c>
      <c r="G50" t="n">
        <v>3.34999990463257</v>
      </c>
      <c r="H50" t="n">
        <v>416</v>
      </c>
      <c r="I50" t="n">
        <v>363</v>
      </c>
      <c r="J50" t="n">
        <v>20</v>
      </c>
      <c r="K50" t="n">
        <v>12</v>
      </c>
    </row>
    <row r="51">
      <c r="A51" t="n">
        <v>1611766000640</v>
      </c>
      <c r="B51" t="inlineStr">
        <is>
          <t>Fundamental</t>
        </is>
      </c>
      <c r="C51" t="inlineStr">
        <is>
          <t xml:space="preserve">Green (Harvey) </t>
        </is>
      </c>
      <c r="D51" t="n">
        <v>719</v>
      </c>
      <c r="E51" t="n">
        <v>702</v>
      </c>
      <c r="F51" t="n">
        <v>5</v>
      </c>
      <c r="G51" t="n">
        <v>2.78999996185303</v>
      </c>
      <c r="H51" t="n">
        <v>361</v>
      </c>
      <c r="I51" t="n">
        <v>296</v>
      </c>
      <c r="J51" t="n">
        <v>24</v>
      </c>
      <c r="K51" t="n">
        <v>6</v>
      </c>
    </row>
    <row r="52">
      <c r="A52" t="n">
        <v>1611766000665</v>
      </c>
      <c r="B52" t="inlineStr">
        <is>
          <t>Fundamental</t>
        </is>
      </c>
      <c r="C52" t="inlineStr">
        <is>
          <t>Durham (J. Hale</t>
        </is>
      </c>
      <c r="D52" t="n">
        <v>761</v>
      </c>
      <c r="E52" t="n">
        <v>690</v>
      </c>
      <c r="F52" t="n">
        <v>6</v>
      </c>
      <c r="G52" t="n">
        <v>3.04999995231628</v>
      </c>
      <c r="H52" t="n">
        <v>507</v>
      </c>
      <c r="I52" t="n">
        <v>375</v>
      </c>
      <c r="J52" t="n">
        <v>24</v>
      </c>
      <c r="K52" t="n">
        <v>17</v>
      </c>
    </row>
    <row r="53">
      <c r="A53" t="n">
        <v>1611766000681</v>
      </c>
      <c r="B53" t="inlineStr">
        <is>
          <t>Fundamental</t>
        </is>
      </c>
      <c r="C53" t="inlineStr">
        <is>
          <t>Azeveda (Joseph</t>
        </is>
      </c>
      <c r="D53" t="n">
        <v>686</v>
      </c>
      <c r="E53" t="n">
        <v>667</v>
      </c>
      <c r="F53" t="n">
        <v>7</v>
      </c>
      <c r="G53" t="n">
        <v>2.79999995231628</v>
      </c>
      <c r="H53" t="n">
        <v>421</v>
      </c>
      <c r="I53" t="n">
        <v>355</v>
      </c>
      <c r="J53" t="n">
        <v>26</v>
      </c>
      <c r="K53" t="n">
        <v>30</v>
      </c>
    </row>
    <row r="54">
      <c r="A54" t="n">
        <v>1611766000715</v>
      </c>
      <c r="B54" t="inlineStr">
        <is>
          <t>Fundamental</t>
        </is>
      </c>
      <c r="C54" t="inlineStr">
        <is>
          <t>Maloney (Tom) E</t>
        </is>
      </c>
      <c r="D54" t="n">
        <v>742</v>
      </c>
      <c r="E54" t="n">
        <v>691</v>
      </c>
      <c r="F54" t="n">
        <v>5</v>
      </c>
      <c r="G54" t="n">
        <v>3.52999997138977</v>
      </c>
      <c r="H54" t="n">
        <v>313</v>
      </c>
      <c r="I54" t="n">
        <v>254</v>
      </c>
      <c r="J54" t="n">
        <v>20</v>
      </c>
      <c r="K54" t="n">
        <v>16</v>
      </c>
    </row>
    <row r="55">
      <c r="A55" t="n">
        <v>1611766000764</v>
      </c>
      <c r="B55" t="inlineStr">
        <is>
          <t>Fundamental</t>
        </is>
      </c>
      <c r="C55" t="inlineStr">
        <is>
          <t xml:space="preserve">Hirsch (O. N.) </t>
        </is>
      </c>
      <c r="D55" t="n">
        <v>734</v>
      </c>
      <c r="E55" t="n">
        <v>749</v>
      </c>
      <c r="F55" t="n">
        <v>3</v>
      </c>
      <c r="G55" t="n">
        <v>3.39000010490417</v>
      </c>
      <c r="H55" t="n">
        <v>297</v>
      </c>
      <c r="I55" t="n">
        <v>266</v>
      </c>
      <c r="J55" t="n">
        <v>22</v>
      </c>
      <c r="K55" t="n">
        <v>10</v>
      </c>
    </row>
    <row r="56">
      <c r="A56" t="n">
        <v>1611766000798</v>
      </c>
      <c r="B56" t="inlineStr">
        <is>
          <t>Fundamental</t>
        </is>
      </c>
      <c r="C56" t="inlineStr">
        <is>
          <t>Parkmont Elemen</t>
        </is>
      </c>
      <c r="D56" t="n">
        <v>837</v>
      </c>
      <c r="E56" t="n">
        <v>795</v>
      </c>
      <c r="F56" t="n">
        <v>1</v>
      </c>
      <c r="G56" t="n">
        <v>3.60999989509583</v>
      </c>
      <c r="H56" t="n">
        <v>502</v>
      </c>
      <c r="I56" t="n">
        <v>455</v>
      </c>
      <c r="J56" t="n">
        <v>13</v>
      </c>
      <c r="K56" t="n">
        <v>7</v>
      </c>
    </row>
    <row r="57">
      <c r="A57" t="n">
        <v>1611766000806</v>
      </c>
      <c r="B57" t="inlineStr">
        <is>
          <t>Fundamental</t>
        </is>
      </c>
      <c r="C57" t="inlineStr">
        <is>
          <t>Patterson Eleme</t>
        </is>
      </c>
      <c r="D57" t="n">
        <v>733</v>
      </c>
      <c r="E57" t="n">
        <v>678</v>
      </c>
      <c r="F57" t="n">
        <v>6</v>
      </c>
      <c r="G57" t="n">
        <v>3.25</v>
      </c>
      <c r="H57" t="n">
        <v>483</v>
      </c>
      <c r="I57" t="n">
        <v>386</v>
      </c>
      <c r="J57" t="n">
        <v>27</v>
      </c>
      <c r="K57" t="n">
        <v>27</v>
      </c>
    </row>
    <row r="58">
      <c r="A58" t="n">
        <v>1611766000830</v>
      </c>
      <c r="B58" t="inlineStr">
        <is>
          <t>Fundamental</t>
        </is>
      </c>
      <c r="C58" t="inlineStr">
        <is>
          <t>Vallejo Mill El</t>
        </is>
      </c>
      <c r="D58" t="n">
        <v>753</v>
      </c>
      <c r="E58" t="n">
        <v>694</v>
      </c>
      <c r="F58" t="n">
        <v>5</v>
      </c>
      <c r="G58" t="n">
        <v>3.25</v>
      </c>
      <c r="H58" t="n">
        <v>286</v>
      </c>
      <c r="I58" t="n">
        <v>262</v>
      </c>
      <c r="J58" t="n">
        <v>25</v>
      </c>
      <c r="K58" t="n">
        <v>19</v>
      </c>
    </row>
    <row r="59">
      <c r="A59" t="n">
        <v>1611766000848</v>
      </c>
      <c r="B59" t="inlineStr">
        <is>
          <t>Fundamental</t>
        </is>
      </c>
      <c r="C59" t="inlineStr">
        <is>
          <t>Warm Springs El</t>
        </is>
      </c>
      <c r="D59" t="n">
        <v>811</v>
      </c>
      <c r="E59" t="n">
        <v>794</v>
      </c>
      <c r="F59" t="n">
        <v>1</v>
      </c>
      <c r="G59" t="n">
        <v>3.70000004768372</v>
      </c>
      <c r="H59" t="n">
        <v>555</v>
      </c>
      <c r="I59" t="n">
        <v>512</v>
      </c>
      <c r="J59" t="n">
        <v>9</v>
      </c>
      <c r="K59" t="n">
        <v>9</v>
      </c>
    </row>
    <row r="60">
      <c r="A60" t="n">
        <v>1611766056873</v>
      </c>
      <c r="B60" t="inlineStr">
        <is>
          <t>Medio</t>
        </is>
      </c>
      <c r="C60" t="inlineStr">
        <is>
          <t>Centerville Jun</t>
        </is>
      </c>
      <c r="D60" t="n">
        <v>773</v>
      </c>
      <c r="E60" t="n">
        <v>764</v>
      </c>
      <c r="F60" t="n">
        <v>2</v>
      </c>
      <c r="G60" t="n">
        <v>3.48000001907349</v>
      </c>
      <c r="H60" t="n">
        <v>888</v>
      </c>
      <c r="I60" t="n">
        <v>776</v>
      </c>
      <c r="J60" t="n">
        <v>16</v>
      </c>
      <c r="K60" t="n">
        <v>8</v>
      </c>
    </row>
    <row r="61">
      <c r="A61" t="n">
        <v>1611766056881</v>
      </c>
      <c r="B61" t="inlineStr">
        <is>
          <t>Medio</t>
        </is>
      </c>
      <c r="C61" t="inlineStr">
        <is>
          <t>Walters (G. M.)</t>
        </is>
      </c>
      <c r="D61" t="n">
        <v>708</v>
      </c>
      <c r="E61" t="n">
        <v>702</v>
      </c>
      <c r="F61" t="n">
        <v>5</v>
      </c>
      <c r="G61" t="n">
        <v>3.10999989509583</v>
      </c>
      <c r="H61" t="n">
        <v>813</v>
      </c>
      <c r="I61" t="n">
        <v>747</v>
      </c>
      <c r="J61" t="n">
        <v>24</v>
      </c>
      <c r="K61" t="n">
        <v>16</v>
      </c>
    </row>
    <row r="62">
      <c r="A62" t="n">
        <v>1611766056907</v>
      </c>
      <c r="B62" t="inlineStr">
        <is>
          <t>Medio</t>
        </is>
      </c>
      <c r="C62" t="inlineStr">
        <is>
          <t>Horner (John M.</t>
        </is>
      </c>
      <c r="D62" t="n">
        <v>760</v>
      </c>
      <c r="E62" t="n">
        <v>740</v>
      </c>
      <c r="F62" t="n">
        <v>3</v>
      </c>
      <c r="G62" t="n">
        <v>3.3199999332428</v>
      </c>
      <c r="H62" t="n">
        <v>978</v>
      </c>
      <c r="I62" t="n">
        <v>889</v>
      </c>
      <c r="J62" t="n">
        <v>15</v>
      </c>
      <c r="K62" t="n">
        <v>8</v>
      </c>
    </row>
    <row r="63">
      <c r="A63" t="n">
        <v>1611766056915</v>
      </c>
      <c r="B63" t="inlineStr">
        <is>
          <t>Medio</t>
        </is>
      </c>
      <c r="C63" t="inlineStr">
        <is>
          <t>Thornton Junior</t>
        </is>
      </c>
      <c r="D63" t="n">
        <v>733</v>
      </c>
      <c r="E63" t="n">
        <v>707</v>
      </c>
      <c r="F63" t="n">
        <v>5</v>
      </c>
      <c r="G63" t="n">
        <v>3.22000002861023</v>
      </c>
      <c r="H63" t="n">
        <v>728</v>
      </c>
      <c r="I63" t="n">
        <v>633</v>
      </c>
      <c r="J63" t="n">
        <v>22</v>
      </c>
      <c r="K63" t="n">
        <v>13</v>
      </c>
    </row>
    <row r="64">
      <c r="A64" t="n">
        <v>1611766089320</v>
      </c>
      <c r="B64" t="inlineStr">
        <is>
          <t>Fundamental</t>
        </is>
      </c>
      <c r="C64" t="inlineStr">
        <is>
          <t>Brookvale Eleme</t>
        </is>
      </c>
      <c r="D64" t="n">
        <v>779</v>
      </c>
      <c r="E64" t="n">
        <v>766</v>
      </c>
      <c r="F64" t="n">
        <v>2</v>
      </c>
      <c r="G64" t="n">
        <v>3.3199999332428</v>
      </c>
      <c r="H64" t="n">
        <v>347</v>
      </c>
      <c r="I64" t="n">
        <v>290</v>
      </c>
      <c r="J64" t="n">
        <v>18</v>
      </c>
      <c r="K64" t="n">
        <v>10</v>
      </c>
    </row>
    <row r="65">
      <c r="A65" t="n">
        <v>1611766089619</v>
      </c>
      <c r="B65" t="inlineStr">
        <is>
          <t>Fundamental</t>
        </is>
      </c>
      <c r="C65" t="inlineStr">
        <is>
          <t>Warwick Element</t>
        </is>
      </c>
      <c r="D65" t="n">
        <v>795</v>
      </c>
      <c r="E65" t="n">
        <v>752</v>
      </c>
      <c r="F65" t="n">
        <v>2</v>
      </c>
      <c r="G65" t="n">
        <v>3.69000005722046</v>
      </c>
      <c r="H65" t="n">
        <v>502</v>
      </c>
      <c r="I65" t="n">
        <v>460</v>
      </c>
      <c r="J65" t="n">
        <v>17</v>
      </c>
      <c r="K65" t="n">
        <v>10</v>
      </c>
    </row>
    <row r="66">
      <c r="A66" t="n">
        <v>1611766090542</v>
      </c>
      <c r="B66" t="inlineStr">
        <is>
          <t>Fundamental</t>
        </is>
      </c>
      <c r="C66" t="inlineStr">
        <is>
          <t>Oliveira Elemen</t>
        </is>
      </c>
      <c r="D66" t="n">
        <v>782</v>
      </c>
      <c r="E66" t="n">
        <v>729</v>
      </c>
      <c r="F66" t="n">
        <v>4</v>
      </c>
      <c r="G66" t="n">
        <v>3.24000000953674</v>
      </c>
      <c r="H66" t="n">
        <v>352</v>
      </c>
      <c r="I66" t="n">
        <v>282</v>
      </c>
      <c r="J66" t="n">
        <v>22</v>
      </c>
      <c r="K66" t="n">
        <v>11</v>
      </c>
    </row>
    <row r="67">
      <c r="A67" t="n">
        <v>1611766090559</v>
      </c>
      <c r="B67" t="inlineStr">
        <is>
          <t>Fundamental</t>
        </is>
      </c>
      <c r="C67" t="inlineStr">
        <is>
          <t>Millard (Steven</t>
        </is>
      </c>
      <c r="D67" t="n">
        <v>798</v>
      </c>
      <c r="E67" t="n">
        <v>784</v>
      </c>
      <c r="F67" t="n">
        <v>1</v>
      </c>
      <c r="G67" t="n">
        <v>3.26999998092651</v>
      </c>
      <c r="H67" t="n">
        <v>470</v>
      </c>
      <c r="I67" t="n">
        <v>433</v>
      </c>
      <c r="J67" t="n">
        <v>14</v>
      </c>
      <c r="K67" t="n">
        <v>7</v>
      </c>
    </row>
    <row r="68">
      <c r="A68" t="n">
        <v>1611766104723</v>
      </c>
      <c r="B68" t="inlineStr">
        <is>
          <t>Fundamental</t>
        </is>
      </c>
      <c r="C68" t="inlineStr">
        <is>
          <t>Ardenwood Eleme</t>
        </is>
      </c>
      <c r="D68" t="n">
        <v>814</v>
      </c>
      <c r="E68" t="n">
        <v>794</v>
      </c>
      <c r="F68" t="n">
        <v>1</v>
      </c>
      <c r="G68" t="n">
        <v>3.6800000667572</v>
      </c>
      <c r="H68" t="n">
        <v>593</v>
      </c>
      <c r="I68" t="n">
        <v>574</v>
      </c>
      <c r="J68" t="n">
        <v>22</v>
      </c>
      <c r="K68" t="n">
        <v>13</v>
      </c>
    </row>
    <row r="69">
      <c r="A69" t="n">
        <v>1611920133629</v>
      </c>
      <c r="B69" t="inlineStr">
        <is>
          <t>Superior</t>
        </is>
      </c>
      <c r="C69" t="inlineStr">
        <is>
          <t>Hayward High</t>
        </is>
      </c>
      <c r="D69" t="n">
        <v>582</v>
      </c>
      <c r="E69" t="n">
        <v>586</v>
      </c>
      <c r="F69" t="n">
        <v>11</v>
      </c>
      <c r="G69" t="n">
        <v>3.0699999332428</v>
      </c>
      <c r="H69" t="n">
        <v>1389</v>
      </c>
      <c r="I69" t="n">
        <v>1004</v>
      </c>
      <c r="J69" t="n">
        <v>30</v>
      </c>
      <c r="K69" t="n">
        <v>18</v>
      </c>
    </row>
    <row r="70">
      <c r="A70" t="n">
        <v>1611920135319</v>
      </c>
      <c r="B70" t="inlineStr">
        <is>
          <t>Superior</t>
        </is>
      </c>
      <c r="C70" t="inlineStr">
        <is>
          <t>Mt. Eden High</t>
        </is>
      </c>
      <c r="D70" t="n">
        <v>606</v>
      </c>
      <c r="E70" t="n">
        <v>591</v>
      </c>
      <c r="F70" t="n">
        <v>10</v>
      </c>
      <c r="G70" t="n">
        <v>3.01999998092651</v>
      </c>
      <c r="H70" t="n">
        <v>1502</v>
      </c>
      <c r="I70" t="n">
        <v>1266</v>
      </c>
      <c r="J70" t="n">
        <v>33</v>
      </c>
      <c r="K70" t="n">
        <v>22</v>
      </c>
    </row>
    <row r="71">
      <c r="A71" t="n">
        <v>1611920138339</v>
      </c>
      <c r="B71" t="inlineStr">
        <is>
          <t>Superior</t>
        </is>
      </c>
      <c r="C71" t="inlineStr">
        <is>
          <t>Tennyson High</t>
        </is>
      </c>
      <c r="D71" t="n">
        <v>528</v>
      </c>
      <c r="E71" t="n">
        <v>531</v>
      </c>
      <c r="F71" t="n">
        <v>13</v>
      </c>
      <c r="G71" t="n">
        <v>2.66000008583069</v>
      </c>
      <c r="H71" t="n">
        <v>1225</v>
      </c>
      <c r="I71" t="n">
        <v>1009</v>
      </c>
      <c r="J71" t="n">
        <v>49</v>
      </c>
      <c r="K71" t="n">
        <v>37</v>
      </c>
    </row>
    <row r="72">
      <c r="A72" t="n">
        <v>1611926000889</v>
      </c>
      <c r="B72" t="inlineStr">
        <is>
          <t>Fundamental</t>
        </is>
      </c>
      <c r="C72" t="inlineStr">
        <is>
          <t>Bowman Elementa</t>
        </is>
      </c>
      <c r="D72" t="n">
        <v>607</v>
      </c>
      <c r="E72" t="n">
        <v>538</v>
      </c>
      <c r="F72" t="n">
        <v>13</v>
      </c>
      <c r="G72" t="n">
        <v>2.53999996185303</v>
      </c>
      <c r="H72" t="n">
        <v>339</v>
      </c>
      <c r="I72" t="n">
        <v>307</v>
      </c>
      <c r="J72" t="n">
        <v>61</v>
      </c>
      <c r="K72" t="n">
        <v>39</v>
      </c>
    </row>
    <row r="73">
      <c r="A73" t="n">
        <v>1611926000905</v>
      </c>
      <c r="B73" t="inlineStr">
        <is>
          <t>Fundamental</t>
        </is>
      </c>
      <c r="C73" t="inlineStr">
        <is>
          <t>Burbank Element</t>
        </is>
      </c>
      <c r="D73" t="n">
        <v>563</v>
      </c>
      <c r="E73" t="n">
        <v>526</v>
      </c>
      <c r="F73" t="n">
        <v>14</v>
      </c>
      <c r="G73" t="n">
        <v>1.86000001430511</v>
      </c>
      <c r="H73" t="n">
        <v>518</v>
      </c>
      <c r="I73" t="n">
        <v>425</v>
      </c>
      <c r="J73" t="n">
        <v>75</v>
      </c>
      <c r="K73" t="n">
        <v>51</v>
      </c>
    </row>
    <row r="74">
      <c r="A74" t="n">
        <v>1611926000913</v>
      </c>
      <c r="B74" t="inlineStr">
        <is>
          <t>Fundamental</t>
        </is>
      </c>
      <c r="C74" t="inlineStr">
        <is>
          <t>Cherryland Elem</t>
        </is>
      </c>
      <c r="D74" t="n">
        <v>593</v>
      </c>
      <c r="E74" t="n">
        <v>518</v>
      </c>
      <c r="F74" t="n">
        <v>14</v>
      </c>
      <c r="G74" t="n">
        <v>2.19000005722046</v>
      </c>
      <c r="H74" t="n">
        <v>565</v>
      </c>
      <c r="I74" t="n">
        <v>436</v>
      </c>
      <c r="J74" t="n">
        <v>72</v>
      </c>
      <c r="K74" t="n">
        <v>35</v>
      </c>
    </row>
    <row r="75">
      <c r="A75" t="n">
        <v>1611926000921</v>
      </c>
      <c r="B75" t="inlineStr">
        <is>
          <t>Fundamental</t>
        </is>
      </c>
      <c r="C75" t="inlineStr">
        <is>
          <t>East Avenue Ele</t>
        </is>
      </c>
      <c r="D75" t="n">
        <v>761</v>
      </c>
      <c r="E75" t="n">
        <v>726</v>
      </c>
      <c r="F75" t="n">
        <v>4</v>
      </c>
      <c r="G75" t="n">
        <v>3.59999990463257</v>
      </c>
      <c r="H75" t="n">
        <v>267</v>
      </c>
      <c r="I75" t="n">
        <v>227</v>
      </c>
      <c r="J75" t="n">
        <v>15</v>
      </c>
      <c r="K75" t="n">
        <v>3</v>
      </c>
    </row>
    <row r="76">
      <c r="A76" t="n">
        <v>1611926000947</v>
      </c>
      <c r="B76" t="inlineStr">
        <is>
          <t>Fundamental</t>
        </is>
      </c>
      <c r="C76" t="inlineStr">
        <is>
          <t>Eldridge Elemen</t>
        </is>
      </c>
      <c r="D76" t="n">
        <v>620</v>
      </c>
      <c r="E76" t="n">
        <v>592</v>
      </c>
      <c r="F76" t="n">
        <v>10</v>
      </c>
      <c r="G76" t="n">
        <v>2.78999996185303</v>
      </c>
      <c r="H76" t="n">
        <v>242</v>
      </c>
      <c r="I76" t="n">
        <v>221</v>
      </c>
      <c r="J76" t="n">
        <v>51</v>
      </c>
      <c r="K76" t="n">
        <v>20</v>
      </c>
    </row>
    <row r="77">
      <c r="A77" t="n">
        <v>1611926000962</v>
      </c>
      <c r="B77" t="inlineStr">
        <is>
          <t>Fundamental</t>
        </is>
      </c>
      <c r="C77" t="inlineStr">
        <is>
          <t>Fairview Elemen</t>
        </is>
      </c>
      <c r="D77" t="n">
        <v>637</v>
      </c>
      <c r="E77" t="n">
        <v>611</v>
      </c>
      <c r="F77" t="n">
        <v>9</v>
      </c>
      <c r="G77" t="n">
        <v>3.19000005722046</v>
      </c>
      <c r="H77" t="n">
        <v>307</v>
      </c>
      <c r="I77" t="n">
        <v>252</v>
      </c>
      <c r="J77" t="n">
        <v>40</v>
      </c>
      <c r="K77" t="n">
        <v>7</v>
      </c>
    </row>
    <row r="78">
      <c r="A78" t="n">
        <v>1611926000988</v>
      </c>
      <c r="B78" t="inlineStr">
        <is>
          <t>Fundamental</t>
        </is>
      </c>
      <c r="C78" t="inlineStr">
        <is>
          <t>Glassbrook Elem</t>
        </is>
      </c>
      <c r="D78" t="n">
        <v>588</v>
      </c>
      <c r="E78" t="n">
        <v>528</v>
      </c>
      <c r="F78" t="n">
        <v>14</v>
      </c>
      <c r="G78" t="n">
        <v>2.57999992370605</v>
      </c>
      <c r="H78" t="n">
        <v>264</v>
      </c>
      <c r="I78" t="n">
        <v>120</v>
      </c>
      <c r="J78" t="n">
        <v>75</v>
      </c>
      <c r="K78" t="n">
        <v>30</v>
      </c>
    </row>
    <row r="79">
      <c r="A79" t="n">
        <v>1611926000996</v>
      </c>
      <c r="B79" t="inlineStr">
        <is>
          <t>Fundamental</t>
        </is>
      </c>
      <c r="C79" t="inlineStr">
        <is>
          <t>Harder Elementa</t>
        </is>
      </c>
      <c r="D79" t="n">
        <v>583</v>
      </c>
      <c r="E79" t="n">
        <v>521</v>
      </c>
      <c r="F79" t="n">
        <v>14</v>
      </c>
      <c r="G79" t="n">
        <v>2.5699999332428</v>
      </c>
      <c r="H79" t="n">
        <v>523</v>
      </c>
      <c r="I79" t="n">
        <v>439</v>
      </c>
      <c r="J79" t="n">
        <v>60</v>
      </c>
      <c r="K79" t="n">
        <v>29</v>
      </c>
    </row>
    <row r="80">
      <c r="A80" t="n">
        <v>1611926001002</v>
      </c>
      <c r="B80" t="inlineStr">
        <is>
          <t>Fundamental</t>
        </is>
      </c>
      <c r="C80" t="inlineStr">
        <is>
          <t>Highland Elemen</t>
        </is>
      </c>
      <c r="D80" t="n">
        <v>723</v>
      </c>
      <c r="E80" t="n">
        <v>721</v>
      </c>
      <c r="F80" t="n">
        <v>4</v>
      </c>
      <c r="G80" t="n">
        <v>3.60999989509583</v>
      </c>
      <c r="H80" t="n">
        <v>343</v>
      </c>
      <c r="I80" t="n">
        <v>300</v>
      </c>
      <c r="J80" t="n">
        <v>24</v>
      </c>
      <c r="K80" t="n">
        <v>13</v>
      </c>
    </row>
    <row r="81">
      <c r="A81" t="n">
        <v>1611926001044</v>
      </c>
      <c r="B81" t="inlineStr">
        <is>
          <t>Fundamental</t>
        </is>
      </c>
      <c r="C81" t="inlineStr">
        <is>
          <t>Longwood Elemen</t>
        </is>
      </c>
      <c r="D81" t="n">
        <v>589</v>
      </c>
      <c r="E81" t="n">
        <v>547</v>
      </c>
      <c r="F81" t="n">
        <v>13</v>
      </c>
      <c r="G81" t="n">
        <v>2.38000011444092</v>
      </c>
      <c r="H81" t="n">
        <v>504</v>
      </c>
      <c r="I81" t="n">
        <v>383</v>
      </c>
      <c r="J81" t="n">
        <v>62</v>
      </c>
      <c r="K81" t="n">
        <v>44</v>
      </c>
    </row>
    <row r="82">
      <c r="A82" t="n">
        <v>1611926001051</v>
      </c>
      <c r="B82" t="inlineStr">
        <is>
          <t>Fundamental</t>
        </is>
      </c>
      <c r="C82" t="inlineStr">
        <is>
          <t>Lorin A. Eden E</t>
        </is>
      </c>
      <c r="D82" t="n">
        <v>624</v>
      </c>
      <c r="E82" t="n">
        <v>596</v>
      </c>
      <c r="F82" t="n">
        <v>10</v>
      </c>
      <c r="G82" t="n">
        <v>2.96000003814697</v>
      </c>
      <c r="H82" t="n">
        <v>378</v>
      </c>
      <c r="I82" t="n">
        <v>324</v>
      </c>
      <c r="J82" t="n">
        <v>47</v>
      </c>
      <c r="K82" t="n">
        <v>28</v>
      </c>
    </row>
    <row r="83">
      <c r="A83" t="n">
        <v>1611926001069</v>
      </c>
      <c r="B83" t="inlineStr">
        <is>
          <t>Fundamental</t>
        </is>
      </c>
      <c r="C83" t="inlineStr">
        <is>
          <t>Markham Element</t>
        </is>
      </c>
      <c r="D83" t="n">
        <v>607</v>
      </c>
      <c r="E83" t="n">
        <v>604</v>
      </c>
      <c r="F83" t="n">
        <v>10</v>
      </c>
      <c r="G83" t="n">
        <v>2.95000004768372</v>
      </c>
      <c r="H83" t="n">
        <v>412</v>
      </c>
      <c r="I83" t="n">
        <v>331</v>
      </c>
      <c r="J83" t="n">
        <v>58</v>
      </c>
      <c r="K83" t="n">
        <v>19</v>
      </c>
    </row>
    <row r="84">
      <c r="A84" t="n">
        <v>1611926001085</v>
      </c>
      <c r="B84" t="inlineStr">
        <is>
          <t>Fundamental</t>
        </is>
      </c>
      <c r="C84" t="inlineStr">
        <is>
          <t>Muir (John) Ele</t>
        </is>
      </c>
      <c r="D84" t="n">
        <v>551</v>
      </c>
      <c r="E84" t="n">
        <v>546</v>
      </c>
      <c r="F84" t="n">
        <v>13</v>
      </c>
      <c r="G84" t="n">
        <v>2.74000000953674</v>
      </c>
      <c r="H84" t="n">
        <v>480</v>
      </c>
      <c r="I84" t="n">
        <v>413</v>
      </c>
      <c r="J84" t="n">
        <v>66</v>
      </c>
      <c r="K84" t="n">
        <v>50</v>
      </c>
    </row>
    <row r="85">
      <c r="A85" t="n">
        <v>1611926001093</v>
      </c>
      <c r="B85" t="inlineStr">
        <is>
          <t>Fundamental</t>
        </is>
      </c>
      <c r="C85" t="inlineStr">
        <is>
          <t>Palma Ceia Elem</t>
        </is>
      </c>
      <c r="D85" t="n">
        <v>600</v>
      </c>
      <c r="E85" t="n">
        <v>578</v>
      </c>
      <c r="F85" t="n">
        <v>11</v>
      </c>
      <c r="G85" t="n">
        <v>2.72000002861023</v>
      </c>
      <c r="H85" t="n">
        <v>450</v>
      </c>
      <c r="I85" t="n">
        <v>379</v>
      </c>
      <c r="J85" t="n">
        <v>57</v>
      </c>
      <c r="K85" t="n">
        <v>24</v>
      </c>
    </row>
    <row r="86">
      <c r="A86" t="n">
        <v>1611926001101</v>
      </c>
      <c r="B86" t="inlineStr">
        <is>
          <t>Fundamental</t>
        </is>
      </c>
      <c r="C86" t="inlineStr">
        <is>
          <t>Park Elementary</t>
        </is>
      </c>
      <c r="D86" t="n">
        <v>627</v>
      </c>
      <c r="E86" t="n">
        <v>586</v>
      </c>
      <c r="F86" t="n">
        <v>11</v>
      </c>
      <c r="G86" t="n">
        <v>2.72000002861023</v>
      </c>
      <c r="H86" t="n">
        <v>438</v>
      </c>
      <c r="I86" t="n">
        <v>365</v>
      </c>
      <c r="J86" t="n">
        <v>48</v>
      </c>
      <c r="K86" t="n">
        <v>31</v>
      </c>
    </row>
    <row r="87">
      <c r="A87" t="n">
        <v>1611926001127</v>
      </c>
      <c r="B87" t="inlineStr">
        <is>
          <t>Fundamental</t>
        </is>
      </c>
      <c r="C87" t="inlineStr">
        <is>
          <t>Ruus Elementary</t>
        </is>
      </c>
      <c r="D87" t="n">
        <v>567</v>
      </c>
      <c r="E87" t="n">
        <v>535</v>
      </c>
      <c r="F87" t="n">
        <v>13</v>
      </c>
      <c r="G87" t="n">
        <v>2.67000007629395</v>
      </c>
      <c r="H87" t="n">
        <v>626</v>
      </c>
      <c r="I87" t="n">
        <v>526</v>
      </c>
      <c r="J87" t="n">
        <v>62</v>
      </c>
      <c r="K87" t="n">
        <v>43</v>
      </c>
    </row>
    <row r="88">
      <c r="A88" t="n">
        <v>1611926001150</v>
      </c>
      <c r="B88" t="inlineStr">
        <is>
          <t>Fundamental</t>
        </is>
      </c>
      <c r="C88" t="inlineStr">
        <is>
          <t>Shepherd Elemen</t>
        </is>
      </c>
      <c r="D88" t="n">
        <v>545</v>
      </c>
      <c r="E88" t="n">
        <v>482</v>
      </c>
      <c r="F88" t="n">
        <v>16</v>
      </c>
      <c r="G88" t="n">
        <v>2.30999994277954</v>
      </c>
      <c r="H88" t="n">
        <v>241</v>
      </c>
      <c r="I88" t="n">
        <v>176</v>
      </c>
      <c r="J88" t="n">
        <v>84</v>
      </c>
      <c r="K88" t="n">
        <v>56</v>
      </c>
    </row>
    <row r="89">
      <c r="A89" t="n">
        <v>1611926001176</v>
      </c>
      <c r="B89" t="inlineStr">
        <is>
          <t>Fundamental</t>
        </is>
      </c>
      <c r="C89" t="inlineStr">
        <is>
          <t>Southgate Eleme</t>
        </is>
      </c>
      <c r="D89" t="n">
        <v>670</v>
      </c>
      <c r="E89" t="n">
        <v>630</v>
      </c>
      <c r="F89" t="n">
        <v>9</v>
      </c>
      <c r="G89" t="n">
        <v>3.04999995231628</v>
      </c>
      <c r="H89" t="n">
        <v>462</v>
      </c>
      <c r="I89" t="n">
        <v>425</v>
      </c>
      <c r="J89" t="n">
        <v>35</v>
      </c>
      <c r="K89" t="n">
        <v>19</v>
      </c>
    </row>
    <row r="90">
      <c r="A90" t="n">
        <v>1611926001192</v>
      </c>
      <c r="B90" t="inlineStr">
        <is>
          <t>Fundamental</t>
        </is>
      </c>
      <c r="C90" t="inlineStr">
        <is>
          <t>Treeview Elemen</t>
        </is>
      </c>
      <c r="D90" t="n">
        <v>650</v>
      </c>
      <c r="E90" t="n">
        <v>560</v>
      </c>
      <c r="F90" t="n">
        <v>12</v>
      </c>
      <c r="G90" t="n">
        <v>2.8199999332428</v>
      </c>
      <c r="H90" t="n">
        <v>398</v>
      </c>
      <c r="I90" t="n">
        <v>288</v>
      </c>
      <c r="J90" t="n">
        <v>50</v>
      </c>
      <c r="K90" t="n">
        <v>23</v>
      </c>
    </row>
    <row r="91">
      <c r="A91" t="n">
        <v>1611926056931</v>
      </c>
      <c r="B91" t="inlineStr">
        <is>
          <t>Medio</t>
        </is>
      </c>
      <c r="C91" t="inlineStr">
        <is>
          <t>Bret Harte Midd</t>
        </is>
      </c>
      <c r="D91" t="n">
        <v>662</v>
      </c>
      <c r="E91" t="n">
        <v>654</v>
      </c>
      <c r="F91" t="n">
        <v>7</v>
      </c>
      <c r="G91" t="n">
        <v>3.39000010490417</v>
      </c>
      <c r="H91" t="n">
        <v>655</v>
      </c>
      <c r="I91" t="n">
        <v>549</v>
      </c>
      <c r="J91" t="n">
        <v>28</v>
      </c>
      <c r="K91" t="n">
        <v>9</v>
      </c>
    </row>
    <row r="92">
      <c r="A92" t="n">
        <v>1611926056949</v>
      </c>
      <c r="B92" t="inlineStr">
        <is>
          <t>Medio</t>
        </is>
      </c>
      <c r="C92" t="inlineStr">
        <is>
          <t xml:space="preserve">Chavez (Cesar) </t>
        </is>
      </c>
      <c r="D92" t="n">
        <v>559</v>
      </c>
      <c r="E92" t="n">
        <v>557</v>
      </c>
      <c r="F92" t="n">
        <v>12</v>
      </c>
      <c r="G92" t="n">
        <v>2.74000000953674</v>
      </c>
      <c r="H92" t="n">
        <v>735</v>
      </c>
      <c r="I92" t="n">
        <v>615</v>
      </c>
      <c r="J92" t="n">
        <v>55</v>
      </c>
      <c r="K92" t="n">
        <v>32</v>
      </c>
    </row>
    <row r="93">
      <c r="A93" t="n">
        <v>1611926056956</v>
      </c>
      <c r="B93" t="inlineStr">
        <is>
          <t>Medio</t>
        </is>
      </c>
      <c r="C93" t="inlineStr">
        <is>
          <t xml:space="preserve">Ochoa (Anthony </t>
        </is>
      </c>
      <c r="D93" t="n">
        <v>658</v>
      </c>
      <c r="E93" t="n">
        <v>587</v>
      </c>
      <c r="F93" t="n">
        <v>11</v>
      </c>
      <c r="G93" t="n">
        <v>2.99000000953674</v>
      </c>
      <c r="H93" t="n">
        <v>635</v>
      </c>
      <c r="I93" t="n">
        <v>487</v>
      </c>
      <c r="J93" t="n">
        <v>42</v>
      </c>
      <c r="K93" t="n">
        <v>22</v>
      </c>
    </row>
    <row r="94">
      <c r="A94" t="n">
        <v>1611926056972</v>
      </c>
      <c r="B94" t="inlineStr">
        <is>
          <t>Medio</t>
        </is>
      </c>
      <c r="C94" t="inlineStr">
        <is>
          <t>Winton Middle</t>
        </is>
      </c>
      <c r="D94" t="n">
        <v>555</v>
      </c>
      <c r="E94" t="n">
        <v>548</v>
      </c>
      <c r="F94" t="n">
        <v>13</v>
      </c>
      <c r="G94" t="n">
        <v>2.29999995231628</v>
      </c>
      <c r="H94" t="n">
        <v>571</v>
      </c>
      <c r="I94" t="n">
        <v>527</v>
      </c>
      <c r="J94" t="n">
        <v>63</v>
      </c>
      <c r="K94" t="n">
        <v>36</v>
      </c>
    </row>
    <row r="95">
      <c r="A95" t="n">
        <v>1611926062160</v>
      </c>
      <c r="B95" t="inlineStr">
        <is>
          <t>Fundamental</t>
        </is>
      </c>
      <c r="C95" t="inlineStr">
        <is>
          <t>Strobridge Elem</t>
        </is>
      </c>
      <c r="D95" t="n">
        <v>653</v>
      </c>
      <c r="E95" t="n">
        <v>593</v>
      </c>
      <c r="F95" t="n">
        <v>10</v>
      </c>
      <c r="G95" t="n">
        <v>2.8199999332428</v>
      </c>
      <c r="H95" t="n">
        <v>317</v>
      </c>
      <c r="I95" t="n">
        <v>266</v>
      </c>
      <c r="J95" t="n">
        <v>39</v>
      </c>
      <c r="K95" t="n">
        <v>9</v>
      </c>
    </row>
    <row r="96">
      <c r="A96" t="n">
        <v>1611926066476</v>
      </c>
      <c r="B96" t="inlineStr">
        <is>
          <t>Medio</t>
        </is>
      </c>
      <c r="C96" t="inlineStr">
        <is>
          <t>King (Martin Lu</t>
        </is>
      </c>
      <c r="D96" t="n">
        <v>581</v>
      </c>
      <c r="E96" t="n">
        <v>563</v>
      </c>
      <c r="F96" t="n">
        <v>12</v>
      </c>
      <c r="G96" t="n">
        <v>2.8199999332428</v>
      </c>
      <c r="H96" t="n">
        <v>618</v>
      </c>
      <c r="I96" t="n">
        <v>545</v>
      </c>
      <c r="J96" t="n">
        <v>52</v>
      </c>
      <c r="K96" t="n">
        <v>33</v>
      </c>
    </row>
    <row r="97">
      <c r="A97" t="n">
        <v>1611926090583</v>
      </c>
      <c r="B97" t="inlineStr">
        <is>
          <t>Fundamental</t>
        </is>
      </c>
      <c r="C97" t="inlineStr">
        <is>
          <t>Eden Gardens El</t>
        </is>
      </c>
      <c r="D97" t="n">
        <v>662</v>
      </c>
      <c r="E97" t="n">
        <v>649</v>
      </c>
      <c r="F97" t="n">
        <v>8</v>
      </c>
      <c r="G97" t="n">
        <v>3.25</v>
      </c>
      <c r="H97" t="n">
        <v>424</v>
      </c>
      <c r="I97" t="n">
        <v>359</v>
      </c>
      <c r="J97" t="n">
        <v>33</v>
      </c>
      <c r="K97" t="n">
        <v>16</v>
      </c>
    </row>
    <row r="98">
      <c r="A98" t="n">
        <v>1611926104566</v>
      </c>
      <c r="B98" t="inlineStr">
        <is>
          <t>Fundamental</t>
        </is>
      </c>
      <c r="C98" t="inlineStr">
        <is>
          <t>Tyrrell Element</t>
        </is>
      </c>
      <c r="D98" t="n">
        <v>513</v>
      </c>
      <c r="E98" t="n">
        <v>508</v>
      </c>
      <c r="F98" t="n">
        <v>15</v>
      </c>
      <c r="G98" t="n">
        <v>2.30999994277954</v>
      </c>
      <c r="H98" t="n">
        <v>558</v>
      </c>
      <c r="I98" t="n">
        <v>463</v>
      </c>
      <c r="J98" t="n">
        <v>82</v>
      </c>
      <c r="K98" t="n">
        <v>56</v>
      </c>
    </row>
    <row r="99">
      <c r="A99" t="n">
        <v>1611926113815</v>
      </c>
      <c r="B99" t="inlineStr">
        <is>
          <t>Fundamental</t>
        </is>
      </c>
      <c r="C99" t="inlineStr">
        <is>
          <t>Hayward Project</t>
        </is>
      </c>
      <c r="D99" t="n">
        <v>596</v>
      </c>
      <c r="E99" t="n">
        <v>578</v>
      </c>
      <c r="F99" t="n">
        <v>11</v>
      </c>
      <c r="G99" t="n">
        <v>3.04999995231628</v>
      </c>
      <c r="H99" t="n">
        <v>132</v>
      </c>
      <c r="I99" t="n">
        <v>113</v>
      </c>
      <c r="J99" t="n">
        <v>53</v>
      </c>
      <c r="K99" t="n">
        <v>6</v>
      </c>
    </row>
    <row r="100">
      <c r="A100" t="n">
        <v>1612000133397</v>
      </c>
      <c r="B100" t="inlineStr">
        <is>
          <t>Superior</t>
        </is>
      </c>
      <c r="C100" t="inlineStr">
        <is>
          <t>Granada High</t>
        </is>
      </c>
      <c r="D100" t="n">
        <v>759</v>
      </c>
      <c r="E100" t="n">
        <v>760</v>
      </c>
      <c r="F100" t="n">
        <v>2</v>
      </c>
      <c r="G100" t="n">
        <v>3.50999999046326</v>
      </c>
      <c r="H100" t="n">
        <v>1293</v>
      </c>
      <c r="I100" t="n">
        <v>1165</v>
      </c>
      <c r="J100" t="n">
        <v>5</v>
      </c>
      <c r="K100" t="n">
        <v>4</v>
      </c>
    </row>
    <row r="101">
      <c r="A101" t="n">
        <v>1612000134536</v>
      </c>
      <c r="B101" t="inlineStr">
        <is>
          <t>Superior</t>
        </is>
      </c>
      <c r="C101" t="inlineStr">
        <is>
          <t>Livermore High</t>
        </is>
      </c>
      <c r="D101" t="n">
        <v>731</v>
      </c>
      <c r="E101" t="n">
        <v>729</v>
      </c>
      <c r="F101" t="n">
        <v>4</v>
      </c>
      <c r="G101" t="n">
        <v>3.47000002861023</v>
      </c>
      <c r="H101" t="n">
        <v>1345</v>
      </c>
      <c r="I101" t="n">
        <v>1204</v>
      </c>
      <c r="J101" t="n">
        <v>6</v>
      </c>
      <c r="K101" t="n">
        <v>5</v>
      </c>
    </row>
    <row r="102">
      <c r="A102" t="n">
        <v>1612006001234</v>
      </c>
      <c r="B102" t="inlineStr">
        <is>
          <t>Fundamental</t>
        </is>
      </c>
      <c r="C102" t="inlineStr">
        <is>
          <t>Portola (Don Ga</t>
        </is>
      </c>
      <c r="D102" t="n">
        <v>692</v>
      </c>
      <c r="E102" t="n">
        <v>650</v>
      </c>
      <c r="F102" t="n">
        <v>8</v>
      </c>
      <c r="G102" t="n">
        <v>2.92000007629395</v>
      </c>
      <c r="H102" t="n">
        <v>334</v>
      </c>
      <c r="I102" t="n">
        <v>237</v>
      </c>
      <c r="J102" t="n">
        <v>42</v>
      </c>
      <c r="K102" t="n">
        <v>26</v>
      </c>
    </row>
    <row r="103">
      <c r="A103" t="n">
        <v>1612006001242</v>
      </c>
      <c r="B103" t="inlineStr">
        <is>
          <t>Medio</t>
        </is>
      </c>
      <c r="C103" t="inlineStr">
        <is>
          <t>East Avenue Mid</t>
        </is>
      </c>
      <c r="D103" t="n">
        <v>780</v>
      </c>
      <c r="E103" t="n">
        <v>772</v>
      </c>
      <c r="F103" t="n">
        <v>1</v>
      </c>
      <c r="G103" t="n">
        <v>3.47000002861023</v>
      </c>
      <c r="H103" t="n">
        <v>827</v>
      </c>
      <c r="I103" t="n">
        <v>756</v>
      </c>
      <c r="J103" t="n">
        <v>14</v>
      </c>
      <c r="K103" t="n">
        <v>8</v>
      </c>
    </row>
    <row r="104">
      <c r="A104" t="n">
        <v>1612006001259</v>
      </c>
      <c r="B104" t="inlineStr">
        <is>
          <t>Fundamental</t>
        </is>
      </c>
      <c r="C104" t="inlineStr">
        <is>
          <t>Smith (Emma C.)</t>
        </is>
      </c>
      <c r="D104" t="n">
        <v>827</v>
      </c>
      <c r="E104" t="n">
        <v>764</v>
      </c>
      <c r="F104" t="n">
        <v>2</v>
      </c>
      <c r="G104" t="n">
        <v>3.73000001907349</v>
      </c>
      <c r="H104" t="n">
        <v>320</v>
      </c>
      <c r="I104" t="n">
        <v>284</v>
      </c>
      <c r="J104" t="n">
        <v>5</v>
      </c>
      <c r="K104" t="n">
        <v>3</v>
      </c>
    </row>
    <row r="105">
      <c r="A105" t="n">
        <v>1612006001283</v>
      </c>
      <c r="B105" t="inlineStr">
        <is>
          <t>Fundamental</t>
        </is>
      </c>
      <c r="C105" t="inlineStr">
        <is>
          <t xml:space="preserve">Jackson Avenue </t>
        </is>
      </c>
      <c r="D105" t="n">
        <v>702</v>
      </c>
      <c r="E105" t="n">
        <v>651</v>
      </c>
      <c r="F105" t="n">
        <v>7</v>
      </c>
      <c r="G105" t="n">
        <v>3.16000008583069</v>
      </c>
      <c r="H105" t="n">
        <v>370</v>
      </c>
      <c r="I105" t="n">
        <v>284</v>
      </c>
      <c r="J105" t="n">
        <v>33</v>
      </c>
      <c r="K105" t="n">
        <v>19</v>
      </c>
    </row>
    <row r="106">
      <c r="A106" t="n">
        <v>1612006001291</v>
      </c>
      <c r="B106" t="inlineStr">
        <is>
          <t>Fundamental</t>
        </is>
      </c>
      <c r="C106" t="inlineStr">
        <is>
          <t>Michell (Joe) E</t>
        </is>
      </c>
      <c r="D106" t="n">
        <v>740</v>
      </c>
      <c r="E106" t="n">
        <v>696</v>
      </c>
      <c r="F106" t="n">
        <v>5</v>
      </c>
      <c r="G106" t="n">
        <v>2.99000000953674</v>
      </c>
      <c r="H106" t="n">
        <v>241</v>
      </c>
      <c r="I106" t="n">
        <v>205</v>
      </c>
      <c r="J106" t="n">
        <v>19</v>
      </c>
      <c r="K106" t="n">
        <v>11</v>
      </c>
    </row>
    <row r="107">
      <c r="A107" t="n">
        <v>1612006001309</v>
      </c>
      <c r="B107" t="inlineStr">
        <is>
          <t>Medio</t>
        </is>
      </c>
      <c r="C107" t="inlineStr">
        <is>
          <t>Junction Avenue</t>
        </is>
      </c>
      <c r="D107" t="n">
        <v>758</v>
      </c>
      <c r="E107" t="n">
        <v>704</v>
      </c>
      <c r="F107" t="n">
        <v>5</v>
      </c>
      <c r="G107" t="n">
        <v>3.25</v>
      </c>
      <c r="H107" t="n">
        <v>761</v>
      </c>
      <c r="I107" t="n">
        <v>557</v>
      </c>
      <c r="J107" t="n">
        <v>17</v>
      </c>
      <c r="K107" t="n">
        <v>9</v>
      </c>
    </row>
    <row r="108">
      <c r="A108" t="n">
        <v>1612006001317</v>
      </c>
      <c r="B108" t="inlineStr">
        <is>
          <t>Fundamental</t>
        </is>
      </c>
      <c r="C108" t="inlineStr">
        <is>
          <t xml:space="preserve">Marylin Avenue </t>
        </is>
      </c>
      <c r="D108" t="n">
        <v>646</v>
      </c>
      <c r="E108" t="n">
        <v>592</v>
      </c>
      <c r="F108" t="n">
        <v>10</v>
      </c>
      <c r="G108" t="n">
        <v>2.78999996185303</v>
      </c>
      <c r="H108" t="n">
        <v>362</v>
      </c>
      <c r="I108" t="n">
        <v>324</v>
      </c>
      <c r="J108" t="n">
        <v>39</v>
      </c>
      <c r="K108" t="n">
        <v>25</v>
      </c>
    </row>
    <row r="109">
      <c r="A109" t="n">
        <v>1612006001341</v>
      </c>
      <c r="B109" t="inlineStr">
        <is>
          <t>Medio</t>
        </is>
      </c>
      <c r="C109" t="inlineStr">
        <is>
          <t>William Mendenh</t>
        </is>
      </c>
      <c r="D109" t="n">
        <v>813</v>
      </c>
      <c r="E109" t="n">
        <v>796</v>
      </c>
      <c r="F109" t="n">
        <v>1</v>
      </c>
      <c r="G109" t="n">
        <v>3.71000003814697</v>
      </c>
      <c r="H109" t="n">
        <v>805</v>
      </c>
      <c r="I109" t="n">
        <v>735</v>
      </c>
      <c r="J109" t="n">
        <v>6</v>
      </c>
      <c r="K109" t="n">
        <v>2</v>
      </c>
    </row>
    <row r="110">
      <c r="A110" t="n">
        <v>1612006071906</v>
      </c>
      <c r="B110" t="inlineStr">
        <is>
          <t>Fundamental</t>
        </is>
      </c>
      <c r="C110" t="inlineStr">
        <is>
          <t>Arroyo Seco Ele</t>
        </is>
      </c>
      <c r="D110" t="n">
        <v>786</v>
      </c>
      <c r="E110" t="n">
        <v>753</v>
      </c>
      <c r="F110" t="n">
        <v>2</v>
      </c>
      <c r="G110" t="n">
        <v>3.5699999332428</v>
      </c>
      <c r="H110" t="n">
        <v>442</v>
      </c>
      <c r="I110" t="n">
        <v>374</v>
      </c>
      <c r="J110" t="n">
        <v>17</v>
      </c>
      <c r="K110" t="n">
        <v>10</v>
      </c>
    </row>
    <row r="111">
      <c r="A111" t="n">
        <v>1612006085773</v>
      </c>
      <c r="B111" t="inlineStr">
        <is>
          <t>Medio</t>
        </is>
      </c>
      <c r="C111" t="inlineStr">
        <is>
          <t>Christensen (An</t>
        </is>
      </c>
      <c r="D111" t="n">
        <v>780</v>
      </c>
      <c r="E111" t="n">
        <v>742</v>
      </c>
      <c r="F111" t="n">
        <v>3</v>
      </c>
      <c r="G111" t="n">
        <v>3.45000004768372</v>
      </c>
      <c r="H111" t="n">
        <v>889</v>
      </c>
      <c r="I111" t="n">
        <v>681</v>
      </c>
      <c r="J111" t="n">
        <v>9</v>
      </c>
      <c r="K111" t="n">
        <v>6</v>
      </c>
    </row>
    <row r="112">
      <c r="A112" t="n">
        <v>1612006089338</v>
      </c>
      <c r="B112" t="inlineStr">
        <is>
          <t>Fundamental</t>
        </is>
      </c>
      <c r="C112" t="inlineStr">
        <is>
          <t>Rancho Las Posi</t>
        </is>
      </c>
      <c r="D112" t="n">
        <v>804</v>
      </c>
      <c r="E112" t="n">
        <v>733</v>
      </c>
      <c r="F112" t="n">
        <v>3</v>
      </c>
      <c r="G112" t="n">
        <v>3.50999999046326</v>
      </c>
      <c r="H112" t="n">
        <v>434</v>
      </c>
      <c r="I112" t="n">
        <v>356</v>
      </c>
      <c r="J112" t="n">
        <v>8</v>
      </c>
      <c r="K112" t="n">
        <v>1</v>
      </c>
    </row>
    <row r="113">
      <c r="A113" t="n">
        <v>1612006110332</v>
      </c>
      <c r="B113" t="inlineStr">
        <is>
          <t>Fundamental</t>
        </is>
      </c>
      <c r="C113" t="inlineStr">
        <is>
          <t xml:space="preserve">Croce (Leo R.) </t>
        </is>
      </c>
      <c r="D113" t="n">
        <v>765</v>
      </c>
      <c r="E113" t="n">
        <v>704</v>
      </c>
      <c r="F113" t="n">
        <v>5</v>
      </c>
      <c r="G113" t="n">
        <v>3.38000011444092</v>
      </c>
      <c r="H113" t="n">
        <v>358</v>
      </c>
      <c r="I113" t="n">
        <v>302</v>
      </c>
      <c r="J113" t="n">
        <v>10</v>
      </c>
      <c r="K113" t="n">
        <v>8</v>
      </c>
    </row>
    <row r="114">
      <c r="A114" t="n">
        <v>1612340130054</v>
      </c>
      <c r="B114" t="inlineStr">
        <is>
          <t>Superior</t>
        </is>
      </c>
      <c r="C114" t="inlineStr">
        <is>
          <t>Newark Memorial</t>
        </is>
      </c>
      <c r="D114" t="n">
        <v>640</v>
      </c>
      <c r="E114" t="n">
        <v>633</v>
      </c>
      <c r="F114" t="n">
        <v>8</v>
      </c>
      <c r="G114" t="n">
        <v>2.9300000667572</v>
      </c>
      <c r="H114" t="n">
        <v>1579</v>
      </c>
      <c r="I114" t="n">
        <v>1317</v>
      </c>
      <c r="J114" t="n">
        <v>19</v>
      </c>
      <c r="K114" t="n">
        <v>9</v>
      </c>
    </row>
    <row r="115">
      <c r="A115" t="n">
        <v>1612346001440</v>
      </c>
      <c r="B115" t="inlineStr">
        <is>
          <t>Fundamental</t>
        </is>
      </c>
      <c r="C115" t="inlineStr">
        <is>
          <t>Schilling (Augu</t>
        </is>
      </c>
      <c r="D115" t="n">
        <v>655</v>
      </c>
      <c r="E115" t="n">
        <v>618</v>
      </c>
      <c r="F115" t="n">
        <v>9</v>
      </c>
      <c r="G115" t="n">
        <v>2.28999996185303</v>
      </c>
      <c r="H115" t="n">
        <v>464</v>
      </c>
      <c r="I115" t="n">
        <v>371</v>
      </c>
      <c r="J115" t="n">
        <v>52</v>
      </c>
      <c r="K115" t="n">
        <v>32</v>
      </c>
    </row>
    <row r="116">
      <c r="A116" t="n">
        <v>1612346001457</v>
      </c>
      <c r="B116" t="inlineStr">
        <is>
          <t>Fundamental</t>
        </is>
      </c>
      <c r="C116" t="inlineStr">
        <is>
          <t xml:space="preserve">Musick (E. L.) </t>
        </is>
      </c>
      <c r="D116" t="n">
        <v>683</v>
      </c>
      <c r="E116" t="n">
        <v>625</v>
      </c>
      <c r="F116" t="n">
        <v>9</v>
      </c>
      <c r="G116" t="n">
        <v>2.75</v>
      </c>
      <c r="H116" t="n">
        <v>370</v>
      </c>
      <c r="I116" t="n">
        <v>319</v>
      </c>
      <c r="J116" t="n">
        <v>35</v>
      </c>
      <c r="K116" t="n">
        <v>17</v>
      </c>
    </row>
    <row r="117">
      <c r="A117" t="n">
        <v>1612346001473</v>
      </c>
      <c r="B117" t="inlineStr">
        <is>
          <t>Fundamental</t>
        </is>
      </c>
      <c r="C117" t="inlineStr">
        <is>
          <t>Snow (H. A.) El</t>
        </is>
      </c>
      <c r="D117" t="n">
        <v>806</v>
      </c>
      <c r="E117" t="n">
        <v>735</v>
      </c>
      <c r="F117" t="n">
        <v>3</v>
      </c>
      <c r="G117" t="n">
        <v>3.07999992370605</v>
      </c>
      <c r="H117" t="n">
        <v>317</v>
      </c>
      <c r="I117" t="n">
        <v>288</v>
      </c>
      <c r="J117" t="n">
        <v>24</v>
      </c>
      <c r="K117" t="n">
        <v>14</v>
      </c>
    </row>
    <row r="118">
      <c r="A118" t="n">
        <v>1612346001481</v>
      </c>
      <c r="B118" t="inlineStr">
        <is>
          <t>Fundamental</t>
        </is>
      </c>
      <c r="C118" t="inlineStr">
        <is>
          <t>Graham (James A</t>
        </is>
      </c>
      <c r="D118" t="n">
        <v>649</v>
      </c>
      <c r="E118" t="n">
        <v>614</v>
      </c>
      <c r="F118" t="n">
        <v>9</v>
      </c>
      <c r="G118" t="n">
        <v>2.5</v>
      </c>
      <c r="H118" t="n">
        <v>426</v>
      </c>
      <c r="I118" t="n">
        <v>364</v>
      </c>
      <c r="J118" t="n">
        <v>40</v>
      </c>
      <c r="K118" t="n">
        <v>27</v>
      </c>
    </row>
    <row r="119">
      <c r="A119" t="n">
        <v>1612346001499</v>
      </c>
      <c r="B119" t="inlineStr">
        <is>
          <t>Fundamental</t>
        </is>
      </c>
      <c r="C119" t="inlineStr">
        <is>
          <t>Bunker (James L</t>
        </is>
      </c>
      <c r="D119" t="n">
        <v>738</v>
      </c>
      <c r="E119" t="n">
        <v>734</v>
      </c>
      <c r="F119" t="n">
        <v>3</v>
      </c>
      <c r="G119" t="n">
        <v>3.51999998092651</v>
      </c>
      <c r="H119" t="n">
        <v>409</v>
      </c>
      <c r="I119" t="n">
        <v>354</v>
      </c>
      <c r="J119" t="n">
        <v>21</v>
      </c>
      <c r="K119" t="n">
        <v>5</v>
      </c>
    </row>
    <row r="120">
      <c r="A120" t="n">
        <v>1612346001507</v>
      </c>
      <c r="B120" t="inlineStr">
        <is>
          <t>Fundamental</t>
        </is>
      </c>
      <c r="C120" t="inlineStr">
        <is>
          <t>Kennedy (John F</t>
        </is>
      </c>
      <c r="D120" t="n">
        <v>815</v>
      </c>
      <c r="E120" t="n">
        <v>782</v>
      </c>
      <c r="F120" t="n">
        <v>1</v>
      </c>
      <c r="G120" t="n">
        <v>3.49000000953674</v>
      </c>
      <c r="H120" t="n">
        <v>336</v>
      </c>
      <c r="I120" t="n">
        <v>286</v>
      </c>
      <c r="J120" t="n">
        <v>10</v>
      </c>
      <c r="K120" t="n">
        <v>3</v>
      </c>
    </row>
    <row r="121">
      <c r="A121" t="n">
        <v>1612346001523</v>
      </c>
      <c r="B121" t="inlineStr">
        <is>
          <t>Fundamental</t>
        </is>
      </c>
      <c r="C121" t="inlineStr">
        <is>
          <t>Lincoln Element</t>
        </is>
      </c>
      <c r="D121" t="n">
        <v>762</v>
      </c>
      <c r="E121" t="n">
        <v>720</v>
      </c>
      <c r="F121" t="n">
        <v>4</v>
      </c>
      <c r="G121" t="n">
        <v>3.5</v>
      </c>
      <c r="H121" t="n">
        <v>289</v>
      </c>
      <c r="I121" t="n">
        <v>252</v>
      </c>
      <c r="J121" t="n">
        <v>13</v>
      </c>
      <c r="K121" t="n">
        <v>7</v>
      </c>
    </row>
    <row r="122">
      <c r="A122" t="n">
        <v>1612346001531</v>
      </c>
      <c r="B122" t="inlineStr">
        <is>
          <t>Fundamental</t>
        </is>
      </c>
      <c r="C122" t="inlineStr">
        <is>
          <t xml:space="preserve">Milani (Louis) </t>
        </is>
      </c>
      <c r="D122" t="n">
        <v>669</v>
      </c>
      <c r="E122" t="n">
        <v>631</v>
      </c>
      <c r="F122" t="n">
        <v>8</v>
      </c>
      <c r="G122" t="n">
        <v>3.08999991416931</v>
      </c>
      <c r="H122" t="n">
        <v>329</v>
      </c>
      <c r="I122" t="n">
        <v>261</v>
      </c>
      <c r="J122" t="n">
        <v>41</v>
      </c>
      <c r="K122" t="n">
        <v>23</v>
      </c>
    </row>
    <row r="123">
      <c r="A123" t="n">
        <v>1612346102917</v>
      </c>
      <c r="B123" t="inlineStr">
        <is>
          <t>Medio</t>
        </is>
      </c>
      <c r="C123" t="inlineStr">
        <is>
          <t>Newark Junior H</t>
        </is>
      </c>
      <c r="D123" t="n">
        <v>616</v>
      </c>
      <c r="E123" t="n">
        <v>633</v>
      </c>
      <c r="F123" t="n">
        <v>8</v>
      </c>
      <c r="G123" t="n">
        <v>2.9300000667572</v>
      </c>
      <c r="H123" t="n">
        <v>1122</v>
      </c>
      <c r="I123" t="n">
        <v>1009</v>
      </c>
      <c r="J123" t="n">
        <v>25</v>
      </c>
      <c r="K123" t="n">
        <v>8</v>
      </c>
    </row>
    <row r="124">
      <c r="A124" t="n">
        <v>1612420134668</v>
      </c>
      <c r="B124" t="inlineStr">
        <is>
          <t>Superior</t>
        </is>
      </c>
      <c r="C124" t="inlineStr">
        <is>
          <t>James Logan Hig</t>
        </is>
      </c>
      <c r="D124" t="n">
        <v>663</v>
      </c>
      <c r="E124" t="n">
        <v>665</v>
      </c>
      <c r="F124" t="n">
        <v>7</v>
      </c>
      <c r="G124" t="n">
        <v>3.17000007629395</v>
      </c>
      <c r="H124" t="n">
        <v>3232</v>
      </c>
      <c r="I124" t="n">
        <v>2654</v>
      </c>
      <c r="J124" t="n">
        <v>21</v>
      </c>
      <c r="K124" t="n">
        <v>16</v>
      </c>
    </row>
    <row r="125">
      <c r="A125" t="n">
        <v>1612426001572</v>
      </c>
      <c r="B125" t="inlineStr">
        <is>
          <t>Fundamental</t>
        </is>
      </c>
      <c r="C125" t="inlineStr">
        <is>
          <t>Alvarado Elemen</t>
        </is>
      </c>
      <c r="D125" t="n">
        <v>679</v>
      </c>
      <c r="E125" t="n">
        <v>664</v>
      </c>
      <c r="F125" t="n">
        <v>7</v>
      </c>
      <c r="G125" t="n">
        <v>3.23000001907349</v>
      </c>
      <c r="H125" t="n">
        <v>613</v>
      </c>
      <c r="I125" t="n">
        <v>534</v>
      </c>
      <c r="J125" t="n">
        <v>36</v>
      </c>
      <c r="K125" t="n">
        <v>39</v>
      </c>
    </row>
    <row r="126">
      <c r="A126" t="n">
        <v>1612426001606</v>
      </c>
      <c r="B126" t="inlineStr">
        <is>
          <t>Fundamental</t>
        </is>
      </c>
      <c r="C126" t="inlineStr">
        <is>
          <t xml:space="preserve">Hillview Crest </t>
        </is>
      </c>
      <c r="D126" t="n">
        <v>678</v>
      </c>
      <c r="E126" t="n">
        <v>621</v>
      </c>
      <c r="F126" t="n">
        <v>9</v>
      </c>
      <c r="G126" t="n">
        <v>2.69000005722046</v>
      </c>
      <c r="H126" t="n">
        <v>518</v>
      </c>
      <c r="I126" t="n">
        <v>415</v>
      </c>
      <c r="J126" t="n">
        <v>34</v>
      </c>
      <c r="K126" t="n">
        <v>27</v>
      </c>
    </row>
    <row r="127">
      <c r="A127" t="n">
        <v>1612426001622</v>
      </c>
      <c r="B127" t="inlineStr">
        <is>
          <t>Fundamental</t>
        </is>
      </c>
      <c r="C127" t="inlineStr">
        <is>
          <t>Searles Element</t>
        </is>
      </c>
      <c r="D127" t="n">
        <v>677</v>
      </c>
      <c r="E127" t="n">
        <v>649</v>
      </c>
      <c r="F127" t="n">
        <v>8</v>
      </c>
      <c r="G127" t="n">
        <v>2.71000003814697</v>
      </c>
      <c r="H127" t="n">
        <v>716</v>
      </c>
      <c r="I127" t="n">
        <v>615</v>
      </c>
      <c r="J127" t="n">
        <v>40</v>
      </c>
      <c r="K127" t="n">
        <v>31</v>
      </c>
    </row>
    <row r="128">
      <c r="A128" t="n">
        <v>1612426056980</v>
      </c>
      <c r="B128" t="inlineStr">
        <is>
          <t>Medio</t>
        </is>
      </c>
      <c r="C128" t="inlineStr">
        <is>
          <t>Barnard-White M</t>
        </is>
      </c>
      <c r="D128" t="n">
        <v>617</v>
      </c>
      <c r="E128" t="n">
        <v>587</v>
      </c>
      <c r="F128" t="n">
        <v>11</v>
      </c>
      <c r="G128" t="n">
        <v>2.73000001907349</v>
      </c>
      <c r="H128" t="n">
        <v>1120</v>
      </c>
      <c r="I128" t="n">
        <v>952</v>
      </c>
      <c r="J128" t="n">
        <v>31</v>
      </c>
      <c r="K128" t="n">
        <v>20</v>
      </c>
    </row>
    <row r="129">
      <c r="A129" t="n">
        <v>1612426068266</v>
      </c>
      <c r="B129" t="inlineStr">
        <is>
          <t>Medio</t>
        </is>
      </c>
      <c r="C129" t="inlineStr">
        <is>
          <t>Alvarado Middle</t>
        </is>
      </c>
      <c r="D129" t="n">
        <v>744</v>
      </c>
      <c r="E129" t="n">
        <v>708</v>
      </c>
      <c r="F129" t="n">
        <v>5</v>
      </c>
      <c r="G129" t="n">
        <v>3.46000003814697</v>
      </c>
      <c r="H129" t="n">
        <v>1042</v>
      </c>
      <c r="I129" t="n">
        <v>887</v>
      </c>
      <c r="J129" t="n">
        <v>20</v>
      </c>
      <c r="K129" t="n">
        <v>17</v>
      </c>
    </row>
    <row r="130">
      <c r="A130" t="n">
        <v>1612426089346</v>
      </c>
      <c r="B130" t="inlineStr">
        <is>
          <t>Fundamental</t>
        </is>
      </c>
      <c r="C130" t="inlineStr">
        <is>
          <t>Cabello (Refugi</t>
        </is>
      </c>
      <c r="D130" t="n">
        <v>762</v>
      </c>
      <c r="E130" t="n">
        <v>713</v>
      </c>
      <c r="F130" t="n">
        <v>4</v>
      </c>
      <c r="G130" t="n">
        <v>3.39000010490417</v>
      </c>
      <c r="H130" t="n">
        <v>651</v>
      </c>
      <c r="I130" t="n">
        <v>577</v>
      </c>
      <c r="J130" t="n">
        <v>31</v>
      </c>
      <c r="K130" t="n">
        <v>27</v>
      </c>
    </row>
    <row r="131">
      <c r="A131" t="n">
        <v>1612426097679</v>
      </c>
      <c r="B131" t="inlineStr">
        <is>
          <t>Medio</t>
        </is>
      </c>
      <c r="C131" t="inlineStr">
        <is>
          <t xml:space="preserve">Chavez (Cesar) </t>
        </is>
      </c>
      <c r="D131" t="n">
        <v>725</v>
      </c>
      <c r="E131" t="n">
        <v>672</v>
      </c>
      <c r="F131" t="n">
        <v>6</v>
      </c>
      <c r="G131" t="n">
        <v>3.16000008583069</v>
      </c>
      <c r="H131" t="n">
        <v>999</v>
      </c>
      <c r="I131" t="n">
        <v>873</v>
      </c>
      <c r="J131" t="n">
        <v>23</v>
      </c>
      <c r="K131" t="n">
        <v>13</v>
      </c>
    </row>
    <row r="132">
      <c r="A132" t="n">
        <v>1612426101604</v>
      </c>
      <c r="B132" t="inlineStr">
        <is>
          <t>Fundamental</t>
        </is>
      </c>
      <c r="C132" t="inlineStr">
        <is>
          <t>Pioneer Element</t>
        </is>
      </c>
      <c r="D132" t="n">
        <v>797</v>
      </c>
      <c r="E132" t="n">
        <v>768</v>
      </c>
      <c r="F132" t="n">
        <v>2</v>
      </c>
      <c r="G132" t="n">
        <v>3.61999988555908</v>
      </c>
      <c r="H132" t="n">
        <v>649</v>
      </c>
      <c r="I132" t="n">
        <v>586</v>
      </c>
      <c r="J132" t="n">
        <v>15</v>
      </c>
      <c r="K132" t="n">
        <v>35</v>
      </c>
    </row>
    <row r="133">
      <c r="A133" t="n">
        <v>1612426115505</v>
      </c>
      <c r="B133" t="inlineStr">
        <is>
          <t>Fundamental</t>
        </is>
      </c>
      <c r="C133" t="inlineStr">
        <is>
          <t xml:space="preserve">Kitayama (Tom) </t>
        </is>
      </c>
      <c r="D133" t="n">
        <v>692</v>
      </c>
      <c r="E133" t="n">
        <v>647</v>
      </c>
      <c r="F133" t="n">
        <v>8</v>
      </c>
      <c r="G133" t="n">
        <v>3.1800000667572</v>
      </c>
      <c r="H133" t="n">
        <v>590</v>
      </c>
      <c r="I133" t="n">
        <v>515</v>
      </c>
      <c r="J133" t="n">
        <v>31</v>
      </c>
      <c r="K133" t="n">
        <v>27</v>
      </c>
    </row>
    <row r="134">
      <c r="A134" t="n">
        <v>1612426115554</v>
      </c>
      <c r="B134" t="inlineStr">
        <is>
          <t>Fundamental</t>
        </is>
      </c>
      <c r="C134" t="inlineStr">
        <is>
          <t>Emanuele (Guy J</t>
        </is>
      </c>
      <c r="D134" t="n">
        <v>588</v>
      </c>
      <c r="E134" t="n">
        <v>540</v>
      </c>
      <c r="F134" t="n">
        <v>13</v>
      </c>
      <c r="G134" t="n">
        <v>2.74000000953674</v>
      </c>
      <c r="H134" t="n">
        <v>487</v>
      </c>
      <c r="I134" t="n">
        <v>411</v>
      </c>
      <c r="J134" t="n">
        <v>49</v>
      </c>
      <c r="K134" t="n">
        <v>37</v>
      </c>
    </row>
    <row r="135">
      <c r="A135" t="n">
        <v>1612590132092</v>
      </c>
      <c r="B135" t="inlineStr">
        <is>
          <t>Superior</t>
        </is>
      </c>
      <c r="C135" t="inlineStr">
        <is>
          <t>Castlemont Seni</t>
        </is>
      </c>
      <c r="D135" t="n">
        <v>418</v>
      </c>
      <c r="E135" t="n">
        <v>433</v>
      </c>
      <c r="F135" t="n">
        <v>18</v>
      </c>
      <c r="G135" t="n">
        <v>2.25</v>
      </c>
      <c r="H135" t="n">
        <v>1560</v>
      </c>
      <c r="I135" t="n">
        <v>878</v>
      </c>
      <c r="J135" t="n">
        <v>47</v>
      </c>
      <c r="K135" t="n">
        <v>33</v>
      </c>
    </row>
    <row r="136">
      <c r="A136" t="n">
        <v>1612590133132</v>
      </c>
      <c r="B136" t="inlineStr">
        <is>
          <t>Superior</t>
        </is>
      </c>
      <c r="C136" t="inlineStr">
        <is>
          <t xml:space="preserve">Fremont Senior </t>
        </is>
      </c>
      <c r="D136" t="n">
        <v>436</v>
      </c>
      <c r="E136" t="n">
        <v>442</v>
      </c>
      <c r="F136" t="n">
        <v>18</v>
      </c>
      <c r="G136" t="n">
        <v>2.09999990463257</v>
      </c>
      <c r="H136" t="n">
        <v>1617</v>
      </c>
      <c r="I136" t="n">
        <v>1237</v>
      </c>
      <c r="J136" t="n">
        <v>45</v>
      </c>
      <c r="K136" t="n">
        <v>50</v>
      </c>
    </row>
    <row r="137">
      <c r="A137" t="n">
        <v>1612590134791</v>
      </c>
      <c r="B137" t="inlineStr">
        <is>
          <t>Superior</t>
        </is>
      </c>
      <c r="C137" t="inlineStr">
        <is>
          <t>McClymonds Seni</t>
        </is>
      </c>
      <c r="D137" t="n">
        <v>385</v>
      </c>
      <c r="E137" t="n">
        <v>386</v>
      </c>
      <c r="F137" t="n">
        <v>21</v>
      </c>
      <c r="G137" t="n">
        <v>2.51999998092651</v>
      </c>
      <c r="H137" t="n">
        <v>616</v>
      </c>
      <c r="I137" t="n">
        <v>306</v>
      </c>
      <c r="J137" t="n">
        <v>49</v>
      </c>
      <c r="K137" t="n">
        <v>14</v>
      </c>
    </row>
    <row r="138">
      <c r="A138" t="n">
        <v>1612590135905</v>
      </c>
      <c r="B138" t="inlineStr">
        <is>
          <t>Superior</t>
        </is>
      </c>
      <c r="C138" t="inlineStr">
        <is>
          <t xml:space="preserve">Oakland Senior </t>
        </is>
      </c>
      <c r="D138" t="n">
        <v>530</v>
      </c>
      <c r="E138" t="n">
        <v>516</v>
      </c>
      <c r="F138" t="n">
        <v>14</v>
      </c>
      <c r="G138" t="n">
        <v>2.0699999332428</v>
      </c>
      <c r="H138" t="n">
        <v>1688</v>
      </c>
      <c r="I138" t="n">
        <v>1341</v>
      </c>
      <c r="J138" t="n">
        <v>54</v>
      </c>
      <c r="K138" t="n">
        <v>47</v>
      </c>
    </row>
    <row r="139">
      <c r="A139" t="n">
        <v>1612590136051</v>
      </c>
      <c r="B139" t="inlineStr">
        <is>
          <t>Superior</t>
        </is>
      </c>
      <c r="C139" t="inlineStr">
        <is>
          <t>Oakland Technic</t>
        </is>
      </c>
      <c r="D139" t="n">
        <v>500</v>
      </c>
      <c r="E139" t="n">
        <v>506</v>
      </c>
      <c r="F139" t="n">
        <v>15</v>
      </c>
      <c r="G139" t="n">
        <v>2.8199999332428</v>
      </c>
      <c r="H139" t="n">
        <v>1659</v>
      </c>
      <c r="I139" t="n">
        <v>1063</v>
      </c>
      <c r="J139" t="n">
        <v>38</v>
      </c>
      <c r="K139" t="n">
        <v>21</v>
      </c>
    </row>
    <row r="140">
      <c r="A140" t="n">
        <v>1612590137943</v>
      </c>
      <c r="B140" t="inlineStr">
        <is>
          <t>Superior</t>
        </is>
      </c>
      <c r="C140" t="inlineStr">
        <is>
          <t xml:space="preserve">Skyline Senior </t>
        </is>
      </c>
      <c r="D140" t="n">
        <v>591</v>
      </c>
      <c r="E140" t="n">
        <v>613</v>
      </c>
      <c r="F140" t="n">
        <v>9</v>
      </c>
      <c r="G140" t="n">
        <v>3.02999997138977</v>
      </c>
      <c r="H140" t="n">
        <v>1606</v>
      </c>
      <c r="I140" t="n">
        <v>1381</v>
      </c>
      <c r="J140" t="n">
        <v>24</v>
      </c>
      <c r="K140" t="n">
        <v>17</v>
      </c>
    </row>
    <row r="141">
      <c r="A141" t="n">
        <v>1612596001630</v>
      </c>
      <c r="B141" t="inlineStr">
        <is>
          <t>Fundamental</t>
        </is>
      </c>
      <c r="C141" t="inlineStr">
        <is>
          <t>Allendale Eleme</t>
        </is>
      </c>
      <c r="D141" t="n">
        <v>543</v>
      </c>
      <c r="E141" t="n">
        <v>493</v>
      </c>
      <c r="F141" t="n">
        <v>15</v>
      </c>
      <c r="G141" t="n">
        <v>2.23000001907349</v>
      </c>
      <c r="H141" t="n">
        <v>450</v>
      </c>
      <c r="I141" t="n">
        <v>413</v>
      </c>
      <c r="J141" t="n">
        <v>68</v>
      </c>
      <c r="K141" t="n">
        <v>52</v>
      </c>
    </row>
    <row r="142">
      <c r="A142" t="n">
        <v>1612596001648</v>
      </c>
      <c r="B142" t="inlineStr">
        <is>
          <t>Fundamental</t>
        </is>
      </c>
      <c r="C142" t="inlineStr">
        <is>
          <t>Chabot (Anthony</t>
        </is>
      </c>
      <c r="D142" t="n">
        <v>844</v>
      </c>
      <c r="E142" t="n">
        <v>781</v>
      </c>
      <c r="F142" t="n">
        <v>1</v>
      </c>
      <c r="G142" t="n">
        <v>3.84999990463257</v>
      </c>
      <c r="H142" t="n">
        <v>193</v>
      </c>
      <c r="I142" t="n">
        <v>164</v>
      </c>
      <c r="J142" t="n">
        <v>16</v>
      </c>
      <c r="K142" t="n">
        <v>3</v>
      </c>
    </row>
    <row r="143">
      <c r="A143" t="n">
        <v>1612596001655</v>
      </c>
      <c r="B143" t="inlineStr">
        <is>
          <t>Fundamental</t>
        </is>
      </c>
      <c r="C143" t="inlineStr">
        <is>
          <t>Bella Vista Ele</t>
        </is>
      </c>
      <c r="D143" t="n">
        <v>514</v>
      </c>
      <c r="E143" t="n">
        <v>481</v>
      </c>
      <c r="F143" t="n">
        <v>16</v>
      </c>
      <c r="G143" t="n">
        <v>2.24000000953674</v>
      </c>
      <c r="H143" t="n">
        <v>531</v>
      </c>
      <c r="I143" t="n">
        <v>491</v>
      </c>
      <c r="J143" t="n">
        <v>92</v>
      </c>
      <c r="K143" t="n">
        <v>60</v>
      </c>
    </row>
    <row r="144">
      <c r="A144" t="n">
        <v>1612596001663</v>
      </c>
      <c r="B144" t="inlineStr">
        <is>
          <t>Fundamental</t>
        </is>
      </c>
      <c r="C144" t="inlineStr">
        <is>
          <t>Brookfield Vill</t>
        </is>
      </c>
      <c r="D144" t="n">
        <v>449</v>
      </c>
      <c r="E144" t="n">
        <v>434</v>
      </c>
      <c r="F144" t="n">
        <v>18</v>
      </c>
      <c r="G144" t="n">
        <v>1.91999995708466</v>
      </c>
      <c r="H144" t="n">
        <v>367</v>
      </c>
      <c r="I144" t="n">
        <v>335</v>
      </c>
      <c r="J144" t="n">
        <v>71</v>
      </c>
      <c r="K144" t="n">
        <v>21</v>
      </c>
    </row>
    <row r="145">
      <c r="A145" t="n">
        <v>1612596001713</v>
      </c>
      <c r="B145" t="inlineStr">
        <is>
          <t>Fundamental</t>
        </is>
      </c>
      <c r="C145" t="inlineStr">
        <is>
          <t>Howard Elementa</t>
        </is>
      </c>
      <c r="D145" t="n">
        <v>681</v>
      </c>
      <c r="E145" t="n">
        <v>641</v>
      </c>
      <c r="F145" t="n">
        <v>8</v>
      </c>
      <c r="G145" t="n">
        <v>2.79999995231628</v>
      </c>
      <c r="H145" t="n">
        <v>201</v>
      </c>
      <c r="I145" t="n">
        <v>160</v>
      </c>
      <c r="J145" t="n">
        <v>61</v>
      </c>
      <c r="K145" t="n">
        <v>0</v>
      </c>
    </row>
    <row r="146">
      <c r="A146" t="n">
        <v>1612596001739</v>
      </c>
      <c r="B146" t="inlineStr">
        <is>
          <t>Fundamental</t>
        </is>
      </c>
      <c r="C146" t="inlineStr">
        <is>
          <t>Cleveland Eleme</t>
        </is>
      </c>
      <c r="D146" t="n">
        <v>774</v>
      </c>
      <c r="E146" t="n">
        <v>757</v>
      </c>
      <c r="F146" t="n">
        <v>2</v>
      </c>
      <c r="G146" t="n">
        <v>2.67000007629395</v>
      </c>
      <c r="H146" t="n">
        <v>255</v>
      </c>
      <c r="I146" t="n">
        <v>234</v>
      </c>
      <c r="J146" t="n">
        <v>69</v>
      </c>
      <c r="K146" t="n">
        <v>51</v>
      </c>
    </row>
    <row r="147">
      <c r="A147" t="n">
        <v>1612596001747</v>
      </c>
      <c r="B147" t="inlineStr">
        <is>
          <t>Fundamental</t>
        </is>
      </c>
      <c r="C147" t="inlineStr">
        <is>
          <t>Cole Elementary</t>
        </is>
      </c>
      <c r="D147" t="n">
        <v>425</v>
      </c>
      <c r="E147" t="n">
        <v>419</v>
      </c>
      <c r="F147" t="n">
        <v>19</v>
      </c>
      <c r="G147" t="n">
        <v>2.39000010490417</v>
      </c>
      <c r="H147" t="n">
        <v>339</v>
      </c>
      <c r="I147" t="n">
        <v>313</v>
      </c>
      <c r="J147" t="n">
        <v>83</v>
      </c>
      <c r="K147" t="n">
        <v>17</v>
      </c>
    </row>
    <row r="148">
      <c r="A148" t="n">
        <v>1612596001754</v>
      </c>
      <c r="B148" t="inlineStr">
        <is>
          <t>Fundamental</t>
        </is>
      </c>
      <c r="C148" t="inlineStr">
        <is>
          <t>Crocker Highlan</t>
        </is>
      </c>
      <c r="D148" t="n">
        <v>771</v>
      </c>
      <c r="E148" t="n">
        <v>755</v>
      </c>
      <c r="F148" t="n">
        <v>2</v>
      </c>
      <c r="G148" t="n">
        <v>4.03000020980835</v>
      </c>
      <c r="H148" t="n">
        <v>266</v>
      </c>
      <c r="I148" t="n">
        <v>241</v>
      </c>
      <c r="J148" t="n">
        <v>15</v>
      </c>
      <c r="K148" t="n">
        <v>3</v>
      </c>
    </row>
    <row r="149">
      <c r="A149" t="n">
        <v>1612596001770</v>
      </c>
      <c r="B149" t="inlineStr">
        <is>
          <t>Medio</t>
        </is>
      </c>
      <c r="C149" t="inlineStr">
        <is>
          <t>Foster Middle</t>
        </is>
      </c>
      <c r="D149" t="n">
        <v>400</v>
      </c>
      <c r="E149" t="n">
        <v>411</v>
      </c>
      <c r="F149" t="n">
        <v>19</v>
      </c>
      <c r="G149" t="n">
        <v>1.99000000953674</v>
      </c>
      <c r="H149" t="n">
        <v>246</v>
      </c>
      <c r="I149" t="n">
        <v>234</v>
      </c>
      <c r="J149" t="n">
        <v>93</v>
      </c>
      <c r="K149" t="n">
        <v>23</v>
      </c>
    </row>
    <row r="150">
      <c r="A150" t="n">
        <v>1612596001788</v>
      </c>
      <c r="B150" t="inlineStr">
        <is>
          <t>Fundamental</t>
        </is>
      </c>
      <c r="C150" t="inlineStr">
        <is>
          <t>Cox Elementary</t>
        </is>
      </c>
      <c r="D150" t="n">
        <v>492</v>
      </c>
      <c r="E150" t="n">
        <v>487</v>
      </c>
      <c r="F150" t="n">
        <v>16</v>
      </c>
      <c r="G150" t="n">
        <v>1.67999994754791</v>
      </c>
      <c r="H150" t="n">
        <v>789</v>
      </c>
      <c r="I150" t="n">
        <v>715</v>
      </c>
      <c r="J150" t="n">
        <v>63</v>
      </c>
      <c r="K150" t="n">
        <v>37</v>
      </c>
    </row>
    <row r="151">
      <c r="A151" t="n">
        <v>1612596001804</v>
      </c>
      <c r="B151" t="inlineStr">
        <is>
          <t>Fundamental</t>
        </is>
      </c>
      <c r="C151" t="inlineStr">
        <is>
          <t>Sherman (Elisab</t>
        </is>
      </c>
      <c r="D151" t="n">
        <v>516</v>
      </c>
      <c r="E151" t="n">
        <v>484</v>
      </c>
      <c r="F151" t="n">
        <v>16</v>
      </c>
      <c r="G151" t="n">
        <v>3.02999997138977</v>
      </c>
      <c r="H151" t="n">
        <v>190</v>
      </c>
      <c r="I151" t="n">
        <v>183</v>
      </c>
      <c r="J151" t="n">
        <v>59</v>
      </c>
      <c r="K151" t="n">
        <v>5</v>
      </c>
    </row>
    <row r="152">
      <c r="A152" t="n">
        <v>1612596001812</v>
      </c>
      <c r="B152" t="inlineStr">
        <is>
          <t>Fundamental</t>
        </is>
      </c>
      <c r="C152" t="inlineStr">
        <is>
          <t>Emerson Element</t>
        </is>
      </c>
      <c r="D152" t="n">
        <v>484</v>
      </c>
      <c r="E152" t="n">
        <v>480</v>
      </c>
      <c r="F152" t="n">
        <v>16</v>
      </c>
      <c r="G152" t="n">
        <v>2.54999995231628</v>
      </c>
      <c r="H152" t="n">
        <v>250</v>
      </c>
      <c r="I152" t="n">
        <v>224</v>
      </c>
      <c r="J152" t="n">
        <v>72</v>
      </c>
      <c r="K152" t="n">
        <v>23</v>
      </c>
    </row>
    <row r="153">
      <c r="A153" t="n">
        <v>1612596001820</v>
      </c>
      <c r="B153" t="inlineStr">
        <is>
          <t>Fundamental</t>
        </is>
      </c>
      <c r="C153" t="inlineStr">
        <is>
          <t>Franklin Year-R</t>
        </is>
      </c>
      <c r="D153" t="n">
        <v>550</v>
      </c>
      <c r="E153" t="n">
        <v>531</v>
      </c>
      <c r="F153" t="n">
        <v>13</v>
      </c>
      <c r="G153" t="n">
        <v>1.85000002384186</v>
      </c>
      <c r="H153" t="n">
        <v>607</v>
      </c>
      <c r="I153" t="n">
        <v>526</v>
      </c>
      <c r="J153" t="n">
        <v>88</v>
      </c>
      <c r="K153" t="n">
        <v>69</v>
      </c>
    </row>
    <row r="154">
      <c r="A154" t="n">
        <v>1612596001838</v>
      </c>
      <c r="B154" t="inlineStr">
        <is>
          <t>Fundamental</t>
        </is>
      </c>
      <c r="C154" t="inlineStr">
        <is>
          <t>Fruitvale Eleme</t>
        </is>
      </c>
      <c r="D154" t="n">
        <v>549</v>
      </c>
      <c r="E154" t="n">
        <v>498</v>
      </c>
      <c r="F154" t="n">
        <v>15</v>
      </c>
      <c r="G154" t="n">
        <v>2.52999997138977</v>
      </c>
      <c r="H154" t="n">
        <v>425</v>
      </c>
      <c r="I154" t="n">
        <v>369</v>
      </c>
      <c r="J154" t="n">
        <v>81</v>
      </c>
      <c r="K154" t="n">
        <v>43</v>
      </c>
    </row>
    <row r="155">
      <c r="A155" t="n">
        <v>1612596001846</v>
      </c>
      <c r="B155" t="inlineStr">
        <is>
          <t>Fundamental</t>
        </is>
      </c>
      <c r="C155" t="inlineStr">
        <is>
          <t>Garfield Year-R</t>
        </is>
      </c>
      <c r="D155" t="n">
        <v>438</v>
      </c>
      <c r="E155" t="n">
        <v>450</v>
      </c>
      <c r="F155" t="n">
        <v>18</v>
      </c>
      <c r="G155" t="n">
        <v>2.23000001907349</v>
      </c>
      <c r="H155" t="n">
        <v>631</v>
      </c>
      <c r="I155" t="n">
        <v>543</v>
      </c>
      <c r="J155" t="n">
        <v>85</v>
      </c>
      <c r="K155" t="n">
        <v>65</v>
      </c>
    </row>
    <row r="156">
      <c r="A156" t="n">
        <v>1612596001853</v>
      </c>
      <c r="B156" t="inlineStr">
        <is>
          <t>Fundamental</t>
        </is>
      </c>
      <c r="C156" t="inlineStr">
        <is>
          <t>Glenview Elemen</t>
        </is>
      </c>
      <c r="D156" t="n">
        <v>633</v>
      </c>
      <c r="E156" t="n">
        <v>618</v>
      </c>
      <c r="F156" t="n">
        <v>9</v>
      </c>
      <c r="G156" t="n">
        <v>3.05999994277954</v>
      </c>
      <c r="H156" t="n">
        <v>276</v>
      </c>
      <c r="I156" t="n">
        <v>247</v>
      </c>
      <c r="J156" t="n">
        <v>60</v>
      </c>
      <c r="K156" t="n">
        <v>32</v>
      </c>
    </row>
    <row r="157">
      <c r="A157" t="n">
        <v>1612596001861</v>
      </c>
      <c r="B157" t="inlineStr">
        <is>
          <t>Fundamental</t>
        </is>
      </c>
      <c r="C157" t="inlineStr">
        <is>
          <t>Golden Gate Ele</t>
        </is>
      </c>
      <c r="D157" t="n">
        <v>445</v>
      </c>
      <c r="E157" t="n">
        <v>431</v>
      </c>
      <c r="F157" t="n">
        <v>18</v>
      </c>
      <c r="G157" t="n">
        <v>2.64000010490417</v>
      </c>
      <c r="H157" t="n">
        <v>218</v>
      </c>
      <c r="I157" t="n">
        <v>180</v>
      </c>
      <c r="J157" t="n">
        <v>87</v>
      </c>
      <c r="K157" t="n">
        <v>7</v>
      </c>
    </row>
    <row r="158">
      <c r="A158" t="n">
        <v>1612596001879</v>
      </c>
      <c r="B158" t="inlineStr">
        <is>
          <t>Fundamental</t>
        </is>
      </c>
      <c r="C158" t="inlineStr">
        <is>
          <t>Grass Valley El</t>
        </is>
      </c>
      <c r="D158" t="n">
        <v>712</v>
      </c>
      <c r="E158" t="n">
        <v>681</v>
      </c>
      <c r="F158" t="n">
        <v>6</v>
      </c>
      <c r="G158" t="n">
        <v>2.78999996185303</v>
      </c>
      <c r="H158" t="n">
        <v>159</v>
      </c>
      <c r="I158" t="n">
        <v>138</v>
      </c>
      <c r="J158" t="n">
        <v>35</v>
      </c>
      <c r="K158" t="n">
        <v>1</v>
      </c>
    </row>
    <row r="159">
      <c r="A159" t="n">
        <v>1612596001887</v>
      </c>
      <c r="B159" t="inlineStr">
        <is>
          <t>Fundamental</t>
        </is>
      </c>
      <c r="C159" t="inlineStr">
        <is>
          <t>Hawthorne Year-</t>
        </is>
      </c>
      <c r="D159" t="n">
        <v>391</v>
      </c>
      <c r="E159" t="n">
        <v>421</v>
      </c>
      <c r="F159" t="n">
        <v>19</v>
      </c>
      <c r="G159" t="n">
        <v>1.54999995231628</v>
      </c>
      <c r="H159" t="n">
        <v>863</v>
      </c>
      <c r="I159" t="n">
        <v>774</v>
      </c>
      <c r="J159" t="n">
        <v>89</v>
      </c>
      <c r="K159" t="n">
        <v>81</v>
      </c>
    </row>
    <row r="160">
      <c r="A160" t="n">
        <v>1612596001895</v>
      </c>
      <c r="B160" t="inlineStr">
        <is>
          <t>Fundamental</t>
        </is>
      </c>
      <c r="C160" t="inlineStr">
        <is>
          <t>Kaiser Elementa</t>
        </is>
      </c>
      <c r="D160" t="n">
        <v>724</v>
      </c>
      <c r="E160" t="n">
        <v>714</v>
      </c>
      <c r="F160" t="n">
        <v>4</v>
      </c>
      <c r="G160" t="n">
        <v>3.50999999046326</v>
      </c>
      <c r="H160" t="n">
        <v>196</v>
      </c>
      <c r="I160" t="n">
        <v>177</v>
      </c>
      <c r="J160" t="n">
        <v>15</v>
      </c>
      <c r="K160" t="n">
        <v>3</v>
      </c>
    </row>
    <row r="161">
      <c r="A161" t="n">
        <v>1612596001903</v>
      </c>
      <c r="B161" t="inlineStr">
        <is>
          <t>Fundamental</t>
        </is>
      </c>
      <c r="C161" t="inlineStr">
        <is>
          <t>Highland Elemen</t>
        </is>
      </c>
      <c r="D161" t="n">
        <v>411</v>
      </c>
      <c r="E161" t="n">
        <v>413</v>
      </c>
      <c r="F161" t="n">
        <v>19</v>
      </c>
      <c r="G161" t="n">
        <v>2.29999995231628</v>
      </c>
      <c r="H161" t="n">
        <v>494</v>
      </c>
      <c r="I161" t="n">
        <v>433</v>
      </c>
      <c r="J161" t="n">
        <v>81</v>
      </c>
      <c r="K161" t="n">
        <v>45</v>
      </c>
    </row>
    <row r="162">
      <c r="A162" t="n">
        <v>1612596001937</v>
      </c>
      <c r="B162" t="inlineStr">
        <is>
          <t>Fundamental</t>
        </is>
      </c>
      <c r="C162" t="inlineStr">
        <is>
          <t>Jefferson Year-</t>
        </is>
      </c>
      <c r="D162" t="n">
        <v>435</v>
      </c>
      <c r="E162" t="n">
        <v>445</v>
      </c>
      <c r="F162" t="n">
        <v>18</v>
      </c>
      <c r="G162" t="n">
        <v>1.85000002384186</v>
      </c>
      <c r="H162" t="n">
        <v>643</v>
      </c>
      <c r="I162" t="n">
        <v>598</v>
      </c>
      <c r="J162" t="n">
        <v>87</v>
      </c>
      <c r="K162" t="n">
        <v>70</v>
      </c>
    </row>
    <row r="163">
      <c r="A163" t="n">
        <v>1612596001960</v>
      </c>
      <c r="B163" t="inlineStr">
        <is>
          <t>Fundamental</t>
        </is>
      </c>
      <c r="C163" t="inlineStr">
        <is>
          <t>Swett (John) El</t>
        </is>
      </c>
      <c r="D163" t="n">
        <v>591</v>
      </c>
      <c r="E163" t="n">
        <v>541</v>
      </c>
      <c r="F163" t="n">
        <v>13</v>
      </c>
      <c r="G163" t="n">
        <v>2.67000007629395</v>
      </c>
      <c r="H163" t="n">
        <v>208</v>
      </c>
      <c r="I163" t="n">
        <v>172</v>
      </c>
      <c r="J163" t="n">
        <v>67</v>
      </c>
      <c r="K163" t="n">
        <v>11</v>
      </c>
    </row>
    <row r="164">
      <c r="A164" t="n">
        <v>1612596001978</v>
      </c>
      <c r="B164" t="inlineStr">
        <is>
          <t>Fundamental</t>
        </is>
      </c>
      <c r="C164" t="inlineStr">
        <is>
          <t>Lafayette Eleme</t>
        </is>
      </c>
      <c r="D164" t="n">
        <v>498</v>
      </c>
      <c r="E164" t="n">
        <v>480</v>
      </c>
      <c r="F164" t="n">
        <v>16</v>
      </c>
      <c r="G164" t="n">
        <v>2.13000011444092</v>
      </c>
      <c r="H164" t="n">
        <v>322</v>
      </c>
      <c r="I164" t="n">
        <v>289</v>
      </c>
      <c r="J164" t="n">
        <v>77</v>
      </c>
      <c r="K164" t="n">
        <v>30</v>
      </c>
    </row>
    <row r="165">
      <c r="A165" t="n">
        <v>1612596001986</v>
      </c>
      <c r="B165" t="inlineStr">
        <is>
          <t>Fundamental</t>
        </is>
      </c>
      <c r="C165" t="inlineStr">
        <is>
          <t>Lakeview Elemen</t>
        </is>
      </c>
      <c r="D165" t="n">
        <v>572</v>
      </c>
      <c r="E165" t="n">
        <v>559</v>
      </c>
      <c r="F165" t="n">
        <v>12</v>
      </c>
      <c r="G165" t="n">
        <v>2.6800000667572</v>
      </c>
      <c r="H165" t="n">
        <v>274</v>
      </c>
      <c r="I165" t="n">
        <v>235</v>
      </c>
      <c r="J165" t="n">
        <v>56</v>
      </c>
      <c r="K165" t="n">
        <v>13</v>
      </c>
    </row>
    <row r="166">
      <c r="A166" t="n">
        <v>1612596001994</v>
      </c>
      <c r="B166" t="inlineStr">
        <is>
          <t>Fundamental</t>
        </is>
      </c>
      <c r="C166" t="inlineStr">
        <is>
          <t>Laurel Elementa</t>
        </is>
      </c>
      <c r="D166" t="n">
        <v>631</v>
      </c>
      <c r="E166" t="n">
        <v>646</v>
      </c>
      <c r="F166" t="n">
        <v>8</v>
      </c>
      <c r="G166" t="n">
        <v>2.63000011444092</v>
      </c>
      <c r="H166" t="n">
        <v>364</v>
      </c>
      <c r="I166" t="n">
        <v>347</v>
      </c>
      <c r="J166" t="n">
        <v>74</v>
      </c>
      <c r="K166" t="n">
        <v>45</v>
      </c>
    </row>
    <row r="167">
      <c r="A167" t="n">
        <v>1612596002000</v>
      </c>
      <c r="B167" t="inlineStr">
        <is>
          <t>Fundamental</t>
        </is>
      </c>
      <c r="C167" t="inlineStr">
        <is>
          <t>Lazear Elementa</t>
        </is>
      </c>
      <c r="D167" t="n">
        <v>503</v>
      </c>
      <c r="E167" t="n">
        <v>457</v>
      </c>
      <c r="F167" t="n">
        <v>17</v>
      </c>
      <c r="G167" t="n">
        <v>1.8400000333786</v>
      </c>
      <c r="H167" t="n">
        <v>273</v>
      </c>
      <c r="I167" t="n">
        <v>252</v>
      </c>
      <c r="J167" t="n">
        <v>78</v>
      </c>
      <c r="K167" t="n">
        <v>82</v>
      </c>
    </row>
    <row r="168">
      <c r="A168" t="n">
        <v>1612596002018</v>
      </c>
      <c r="B168" t="inlineStr">
        <is>
          <t>Fundamental</t>
        </is>
      </c>
      <c r="C168" t="inlineStr">
        <is>
          <t>Lincoln Element</t>
        </is>
      </c>
      <c r="D168" t="n">
        <v>799</v>
      </c>
      <c r="E168" t="n">
        <v>756</v>
      </c>
      <c r="F168" t="n">
        <v>2</v>
      </c>
      <c r="G168" t="n">
        <v>2.26999998092651</v>
      </c>
      <c r="H168" t="n">
        <v>427</v>
      </c>
      <c r="I168" t="n">
        <v>407</v>
      </c>
      <c r="J168" t="n">
        <v>81</v>
      </c>
      <c r="K168" t="n">
        <v>75</v>
      </c>
    </row>
    <row r="169">
      <c r="A169" t="n">
        <v>1612596002026</v>
      </c>
      <c r="B169" t="inlineStr">
        <is>
          <t>Fundamental</t>
        </is>
      </c>
      <c r="C169" t="inlineStr">
        <is>
          <t>Lockwood Elemen</t>
        </is>
      </c>
      <c r="D169" t="n">
        <v>451</v>
      </c>
      <c r="E169" t="n">
        <v>476</v>
      </c>
      <c r="F169" t="n">
        <v>16</v>
      </c>
      <c r="G169" t="n">
        <v>1.53999996185303</v>
      </c>
      <c r="H169" t="n">
        <v>544</v>
      </c>
      <c r="I169" t="n">
        <v>497</v>
      </c>
      <c r="J169" t="n">
        <v>80</v>
      </c>
      <c r="K169" t="n">
        <v>47</v>
      </c>
    </row>
    <row r="170">
      <c r="A170" t="n">
        <v>1612596002034</v>
      </c>
      <c r="B170" t="inlineStr">
        <is>
          <t>Fundamental</t>
        </is>
      </c>
      <c r="C170" t="inlineStr">
        <is>
          <t>Longfellow Elem</t>
        </is>
      </c>
      <c r="D170" t="n">
        <v>485</v>
      </c>
      <c r="E170" t="n">
        <v>468</v>
      </c>
      <c r="F170" t="n">
        <v>17</v>
      </c>
      <c r="G170" t="n">
        <v>2.75999999046326</v>
      </c>
      <c r="H170" t="n">
        <v>242</v>
      </c>
      <c r="I170" t="n">
        <v>203</v>
      </c>
      <c r="J170" t="n">
        <v>71</v>
      </c>
      <c r="K170" t="n">
        <v>4</v>
      </c>
    </row>
    <row r="171">
      <c r="A171" t="n">
        <v>1612596002042</v>
      </c>
      <c r="B171" t="inlineStr">
        <is>
          <t>Fundamental</t>
        </is>
      </c>
      <c r="C171" t="inlineStr">
        <is>
          <t>Manzanita Eleme</t>
        </is>
      </c>
      <c r="D171" t="n">
        <v>514</v>
      </c>
      <c r="E171" t="n">
        <v>527</v>
      </c>
      <c r="F171" t="n">
        <v>14</v>
      </c>
      <c r="G171" t="n">
        <v>2.02999997138977</v>
      </c>
      <c r="H171" t="n">
        <v>602</v>
      </c>
      <c r="I171" t="n">
        <v>541</v>
      </c>
      <c r="J171" t="n">
        <v>76</v>
      </c>
      <c r="K171" t="n">
        <v>48</v>
      </c>
    </row>
    <row r="172">
      <c r="A172" t="n">
        <v>1612596002059</v>
      </c>
      <c r="B172" t="inlineStr">
        <is>
          <t>Fundamental</t>
        </is>
      </c>
      <c r="C172" t="inlineStr">
        <is>
          <t>Markham Element</t>
        </is>
      </c>
      <c r="D172" t="n">
        <v>442</v>
      </c>
      <c r="E172" t="n">
        <v>467</v>
      </c>
      <c r="F172" t="n">
        <v>17</v>
      </c>
      <c r="G172" t="n">
        <v>1.71000003814697</v>
      </c>
      <c r="H172" t="n">
        <v>411</v>
      </c>
      <c r="I172" t="n">
        <v>363</v>
      </c>
      <c r="J172" t="n">
        <v>92</v>
      </c>
      <c r="K172" t="n">
        <v>33</v>
      </c>
    </row>
    <row r="173">
      <c r="A173" t="n">
        <v>1612596002067</v>
      </c>
      <c r="B173" t="inlineStr">
        <is>
          <t>Fundamental</t>
        </is>
      </c>
      <c r="C173" t="inlineStr">
        <is>
          <t>Maxwell Park El</t>
        </is>
      </c>
      <c r="D173" t="n">
        <v>503</v>
      </c>
      <c r="E173" t="n">
        <v>475</v>
      </c>
      <c r="F173" t="n">
        <v>16</v>
      </c>
      <c r="G173" t="n">
        <v>2.41000008583069</v>
      </c>
      <c r="H173" t="n">
        <v>331</v>
      </c>
      <c r="I173" t="n">
        <v>298</v>
      </c>
      <c r="J173" t="n">
        <v>78</v>
      </c>
      <c r="K173" t="n">
        <v>20</v>
      </c>
    </row>
    <row r="174">
      <c r="A174" t="n">
        <v>1612596002075</v>
      </c>
      <c r="B174" t="inlineStr">
        <is>
          <t>Fundamental</t>
        </is>
      </c>
      <c r="C174" t="inlineStr">
        <is>
          <t>Melrose Element</t>
        </is>
      </c>
      <c r="D174" t="n">
        <v>470</v>
      </c>
      <c r="E174" t="n">
        <v>461</v>
      </c>
      <c r="F174" t="n">
        <v>17</v>
      </c>
      <c r="G174" t="n">
        <v>1.58000004291534</v>
      </c>
      <c r="H174" t="n">
        <v>190</v>
      </c>
      <c r="I174" t="n">
        <v>173</v>
      </c>
      <c r="J174" t="n">
        <v>92</v>
      </c>
      <c r="K174" t="n">
        <v>73</v>
      </c>
    </row>
    <row r="175">
      <c r="A175" t="n">
        <v>1612596002091</v>
      </c>
      <c r="B175" t="inlineStr">
        <is>
          <t>Fundamental</t>
        </is>
      </c>
      <c r="C175" t="inlineStr">
        <is>
          <t>Parker Elementa</t>
        </is>
      </c>
      <c r="D175" t="n">
        <v>429</v>
      </c>
      <c r="E175" t="n">
        <v>383</v>
      </c>
      <c r="F175" t="n">
        <v>21</v>
      </c>
      <c r="G175" t="n">
        <v>2.36999988555908</v>
      </c>
      <c r="H175" t="n">
        <v>337</v>
      </c>
      <c r="I175" t="n">
        <v>302</v>
      </c>
      <c r="J175" t="n">
        <v>88</v>
      </c>
      <c r="K175" t="n">
        <v>10</v>
      </c>
    </row>
    <row r="176">
      <c r="A176" t="n">
        <v>1612596002109</v>
      </c>
      <c r="B176" t="inlineStr">
        <is>
          <t>Fundamental</t>
        </is>
      </c>
      <c r="C176" t="inlineStr">
        <is>
          <t>Peralta Year-Ro</t>
        </is>
      </c>
      <c r="D176" t="n">
        <v>682</v>
      </c>
      <c r="E176" t="n">
        <v>638</v>
      </c>
      <c r="F176" t="n">
        <v>8</v>
      </c>
      <c r="G176" t="n">
        <v>2.54999995231628</v>
      </c>
      <c r="H176" t="n">
        <v>153</v>
      </c>
      <c r="I176" t="n">
        <v>138</v>
      </c>
      <c r="J176" t="n">
        <v>51</v>
      </c>
      <c r="K176" t="n">
        <v>5</v>
      </c>
    </row>
    <row r="177">
      <c r="A177" t="n">
        <v>1612596002117</v>
      </c>
      <c r="B177" t="inlineStr">
        <is>
          <t>Fundamental</t>
        </is>
      </c>
      <c r="C177" t="inlineStr">
        <is>
          <t>Piedmont Avenue</t>
        </is>
      </c>
      <c r="D177" t="n">
        <v>624</v>
      </c>
      <c r="E177" t="n">
        <v>558</v>
      </c>
      <c r="F177" t="n">
        <v>12</v>
      </c>
      <c r="G177" t="n">
        <v>2.5</v>
      </c>
      <c r="H177" t="n">
        <v>191</v>
      </c>
      <c r="I177" t="n">
        <v>169</v>
      </c>
      <c r="J177" t="n">
        <v>59</v>
      </c>
      <c r="K177" t="n">
        <v>16</v>
      </c>
    </row>
    <row r="178">
      <c r="A178" t="n">
        <v>1612596002125</v>
      </c>
      <c r="B178" t="inlineStr">
        <is>
          <t>Fundamental</t>
        </is>
      </c>
      <c r="C178" t="inlineStr">
        <is>
          <t>Prescott Elemen</t>
        </is>
      </c>
      <c r="D178" t="n">
        <v>552</v>
      </c>
      <c r="E178" t="n">
        <v>546</v>
      </c>
      <c r="F178" t="n">
        <v>13</v>
      </c>
      <c r="G178" t="n">
        <v>2.45000004768372</v>
      </c>
      <c r="H178" t="n">
        <v>427</v>
      </c>
      <c r="I178" t="n">
        <v>378</v>
      </c>
      <c r="J178" t="n">
        <v>87</v>
      </c>
      <c r="K178" t="n">
        <v>27</v>
      </c>
    </row>
    <row r="179">
      <c r="A179" t="n">
        <v>1612596002166</v>
      </c>
      <c r="B179" t="inlineStr">
        <is>
          <t>Fundamental</t>
        </is>
      </c>
      <c r="C179" t="inlineStr">
        <is>
          <t>Santa Fe Elemen</t>
        </is>
      </c>
      <c r="D179" t="n">
        <v>595</v>
      </c>
      <c r="E179" t="n">
        <v>613</v>
      </c>
      <c r="F179" t="n">
        <v>9</v>
      </c>
      <c r="G179" t="n">
        <v>2.92000007629395</v>
      </c>
      <c r="H179" t="n">
        <v>253</v>
      </c>
      <c r="I179" t="n">
        <v>225</v>
      </c>
      <c r="J179" t="n">
        <v>80</v>
      </c>
      <c r="K179" t="n">
        <v>4</v>
      </c>
    </row>
    <row r="180">
      <c r="A180" t="n">
        <v>1612596002174</v>
      </c>
      <c r="B180" t="inlineStr">
        <is>
          <t>Fundamental</t>
        </is>
      </c>
      <c r="C180" t="inlineStr">
        <is>
          <t>Sequoia Element</t>
        </is>
      </c>
      <c r="D180" t="n">
        <v>611</v>
      </c>
      <c r="E180" t="n">
        <v>579</v>
      </c>
      <c r="F180" t="n">
        <v>11</v>
      </c>
      <c r="G180" t="n">
        <v>2.99000000953674</v>
      </c>
      <c r="H180" t="n">
        <v>263</v>
      </c>
      <c r="I180" t="n">
        <v>230</v>
      </c>
      <c r="J180" t="n">
        <v>48</v>
      </c>
      <c r="K180" t="n">
        <v>23</v>
      </c>
    </row>
    <row r="181">
      <c r="A181" t="n">
        <v>1612596002182</v>
      </c>
      <c r="B181" t="inlineStr">
        <is>
          <t>Fundamental</t>
        </is>
      </c>
      <c r="C181" t="inlineStr">
        <is>
          <t>Sobrante Park E</t>
        </is>
      </c>
      <c r="D181" t="n">
        <v>473</v>
      </c>
      <c r="E181" t="n">
        <v>459</v>
      </c>
      <c r="F181" t="n">
        <v>17</v>
      </c>
      <c r="G181" t="n">
        <v>2.19000005722046</v>
      </c>
      <c r="H181" t="n">
        <v>242</v>
      </c>
      <c r="I181" t="n">
        <v>206</v>
      </c>
      <c r="J181" t="n">
        <v>59</v>
      </c>
      <c r="K181" t="n">
        <v>49</v>
      </c>
    </row>
    <row r="182">
      <c r="A182" t="n">
        <v>1612596002190</v>
      </c>
      <c r="B182" t="inlineStr">
        <is>
          <t>Fundamental</t>
        </is>
      </c>
      <c r="C182" t="inlineStr">
        <is>
          <t>Stonehurst Elem</t>
        </is>
      </c>
      <c r="D182" t="n">
        <v>453</v>
      </c>
      <c r="E182" t="n">
        <v>472</v>
      </c>
      <c r="F182" t="n">
        <v>16</v>
      </c>
      <c r="G182" t="n">
        <v>1.98000001907349</v>
      </c>
      <c r="H182" t="n">
        <v>433</v>
      </c>
      <c r="I182" t="n">
        <v>397</v>
      </c>
      <c r="J182" t="n">
        <v>79</v>
      </c>
      <c r="K182" t="n">
        <v>57</v>
      </c>
    </row>
    <row r="183">
      <c r="A183" t="n">
        <v>1612596002232</v>
      </c>
      <c r="B183" t="inlineStr">
        <is>
          <t>Fundamental</t>
        </is>
      </c>
      <c r="C183" t="inlineStr">
        <is>
          <t>Washington Elem</t>
        </is>
      </c>
      <c r="D183" t="n">
        <v>512</v>
      </c>
      <c r="E183" t="n">
        <v>461</v>
      </c>
      <c r="F183" t="n">
        <v>17</v>
      </c>
      <c r="G183" t="n">
        <v>2.75</v>
      </c>
      <c r="H183" t="n">
        <v>194</v>
      </c>
      <c r="I183" t="n">
        <v>183</v>
      </c>
      <c r="J183" t="n">
        <v>79</v>
      </c>
      <c r="K183" t="n">
        <v>5</v>
      </c>
    </row>
    <row r="184">
      <c r="A184" t="n">
        <v>1612596002240</v>
      </c>
      <c r="B184" t="inlineStr">
        <is>
          <t>Fundamental</t>
        </is>
      </c>
      <c r="C184" t="inlineStr">
        <is>
          <t>Webster Academy</t>
        </is>
      </c>
      <c r="D184" t="n">
        <v>432</v>
      </c>
      <c r="E184" t="n">
        <v>430</v>
      </c>
      <c r="F184" t="n">
        <v>19</v>
      </c>
      <c r="G184" t="n">
        <v>2.88000011444092</v>
      </c>
      <c r="H184" t="n">
        <v>595</v>
      </c>
      <c r="I184" t="n">
        <v>539</v>
      </c>
      <c r="J184" t="n">
        <v>90</v>
      </c>
      <c r="K184" t="n">
        <v>29</v>
      </c>
    </row>
    <row r="185">
      <c r="A185" t="n">
        <v>1612596002257</v>
      </c>
      <c r="B185" t="inlineStr">
        <is>
          <t>Fundamental</t>
        </is>
      </c>
      <c r="C185" t="inlineStr">
        <is>
          <t>Whittier Elemen</t>
        </is>
      </c>
      <c r="D185" t="n">
        <v>386</v>
      </c>
      <c r="E185" t="n">
        <v>360</v>
      </c>
      <c r="F185" t="n">
        <v>22</v>
      </c>
      <c r="G185" t="n">
        <v>1.94000005722046</v>
      </c>
      <c r="H185" t="n">
        <v>413</v>
      </c>
      <c r="I185" t="n">
        <v>354</v>
      </c>
      <c r="J185" t="n">
        <v>75</v>
      </c>
      <c r="K185" t="n">
        <v>48</v>
      </c>
    </row>
    <row r="186">
      <c r="A186" t="n">
        <v>1612596056998</v>
      </c>
      <c r="B186" t="inlineStr">
        <is>
          <t>Medio</t>
        </is>
      </c>
      <c r="C186" t="inlineStr">
        <is>
          <t>Harte (Bret) Mi</t>
        </is>
      </c>
      <c r="D186" t="n">
        <v>599</v>
      </c>
      <c r="E186" t="n">
        <v>578</v>
      </c>
      <c r="F186" t="n">
        <v>11</v>
      </c>
      <c r="G186" t="n">
        <v>2.92000007629395</v>
      </c>
      <c r="H186" t="n">
        <v>980</v>
      </c>
      <c r="I186" t="n">
        <v>867</v>
      </c>
      <c r="J186" t="n">
        <v>54</v>
      </c>
      <c r="K186" t="n">
        <v>32</v>
      </c>
    </row>
    <row r="187">
      <c r="A187" t="n">
        <v>1612596057004</v>
      </c>
      <c r="B187" t="inlineStr">
        <is>
          <t>Medio</t>
        </is>
      </c>
      <c r="C187" t="inlineStr">
        <is>
          <t>Claremont Middl</t>
        </is>
      </c>
      <c r="D187" t="n">
        <v>603</v>
      </c>
      <c r="E187" t="n">
        <v>589</v>
      </c>
      <c r="F187" t="n">
        <v>11</v>
      </c>
      <c r="G187" t="n">
        <v>3.51999998092651</v>
      </c>
      <c r="H187" t="n">
        <v>562</v>
      </c>
      <c r="I187" t="n">
        <v>514</v>
      </c>
      <c r="J187" t="n">
        <v>36</v>
      </c>
      <c r="K187" t="n">
        <v>9</v>
      </c>
    </row>
    <row r="188">
      <c r="A188" t="n">
        <v>1612596057012</v>
      </c>
      <c r="B188" t="inlineStr">
        <is>
          <t>Medio</t>
        </is>
      </c>
      <c r="C188" t="inlineStr">
        <is>
          <t>Elmhurst Middle</t>
        </is>
      </c>
      <c r="D188" t="n">
        <v>414</v>
      </c>
      <c r="E188" t="n">
        <v>446</v>
      </c>
      <c r="F188" t="n">
        <v>18</v>
      </c>
      <c r="G188" t="n">
        <v>2.47000002861023</v>
      </c>
      <c r="H188" t="n">
        <v>952</v>
      </c>
      <c r="I188" t="n">
        <v>779</v>
      </c>
      <c r="J188" t="n">
        <v>61</v>
      </c>
      <c r="K188" t="n">
        <v>37</v>
      </c>
    </row>
    <row r="189">
      <c r="A189" t="n">
        <v>1612596057020</v>
      </c>
      <c r="B189" t="inlineStr">
        <is>
          <t>Medio</t>
        </is>
      </c>
      <c r="C189" t="inlineStr">
        <is>
          <t>Frick Middle</t>
        </is>
      </c>
      <c r="D189" t="n">
        <v>409</v>
      </c>
      <c r="E189" t="n">
        <v>406</v>
      </c>
      <c r="F189" t="n">
        <v>20</v>
      </c>
      <c r="G189" t="n">
        <v>2.78999996185303</v>
      </c>
      <c r="H189" t="n">
        <v>739</v>
      </c>
      <c r="I189" t="n">
        <v>658</v>
      </c>
      <c r="J189" t="n">
        <v>54</v>
      </c>
      <c r="K189" t="n">
        <v>26</v>
      </c>
    </row>
    <row r="190">
      <c r="A190" t="n">
        <v>1612596057038</v>
      </c>
      <c r="B190" t="inlineStr">
        <is>
          <t>Medio</t>
        </is>
      </c>
      <c r="C190" t="inlineStr">
        <is>
          <t>Simmons (Calvin</t>
        </is>
      </c>
      <c r="D190" t="n">
        <v>409</v>
      </c>
      <c r="E190" t="n">
        <v>414</v>
      </c>
      <c r="F190" t="n">
        <v>19</v>
      </c>
      <c r="G190" t="n">
        <v>2.22000002861023</v>
      </c>
      <c r="H190" t="n">
        <v>1224</v>
      </c>
      <c r="I190" t="n">
        <v>1043</v>
      </c>
      <c r="J190" t="n">
        <v>52</v>
      </c>
      <c r="K190" t="n">
        <v>64</v>
      </c>
    </row>
    <row r="191">
      <c r="A191" t="n">
        <v>1612596057046</v>
      </c>
      <c r="B191" t="inlineStr">
        <is>
          <t>Fundamental</t>
        </is>
      </c>
      <c r="C191" t="inlineStr">
        <is>
          <t>Hoover Elementa</t>
        </is>
      </c>
      <c r="D191" t="n">
        <v>498</v>
      </c>
      <c r="E191" t="n">
        <v>470</v>
      </c>
      <c r="F191" t="n">
        <v>17</v>
      </c>
      <c r="G191" t="n">
        <v>1.67999994754791</v>
      </c>
      <c r="H191" t="n">
        <v>322</v>
      </c>
      <c r="I191" t="n">
        <v>301</v>
      </c>
      <c r="J191" t="n">
        <v>94</v>
      </c>
      <c r="K191" t="n">
        <v>15</v>
      </c>
    </row>
    <row r="192">
      <c r="A192" t="n">
        <v>1612596057053</v>
      </c>
      <c r="B192" t="inlineStr">
        <is>
          <t>Medio</t>
        </is>
      </c>
      <c r="C192" t="inlineStr">
        <is>
          <t>Lowell Middle</t>
        </is>
      </c>
      <c r="D192" t="n">
        <v>408</v>
      </c>
      <c r="E192" t="n">
        <v>447</v>
      </c>
      <c r="F192" t="n">
        <v>18</v>
      </c>
      <c r="G192" t="n">
        <v>2.66000008583069</v>
      </c>
      <c r="H192" t="n">
        <v>660</v>
      </c>
      <c r="I192" t="n">
        <v>519</v>
      </c>
      <c r="J192" t="n">
        <v>63</v>
      </c>
      <c r="K192" t="n">
        <v>17</v>
      </c>
    </row>
    <row r="193">
      <c r="A193" t="n">
        <v>1612596057061</v>
      </c>
      <c r="B193" t="inlineStr">
        <is>
          <t>Medio</t>
        </is>
      </c>
      <c r="C193" t="inlineStr">
        <is>
          <t>Brewer (Edna) M</t>
        </is>
      </c>
      <c r="D193" t="n">
        <v>578</v>
      </c>
      <c r="E193" t="n">
        <v>576</v>
      </c>
      <c r="F193" t="n">
        <v>11</v>
      </c>
      <c r="G193" t="n">
        <v>2.75999999046326</v>
      </c>
      <c r="H193" t="n">
        <v>794</v>
      </c>
      <c r="I193" t="n">
        <v>678</v>
      </c>
      <c r="J193" t="n">
        <v>62</v>
      </c>
      <c r="K193" t="n">
        <v>38</v>
      </c>
    </row>
    <row r="194">
      <c r="A194" t="n">
        <v>1612596057079</v>
      </c>
      <c r="B194" t="inlineStr">
        <is>
          <t>Medio</t>
        </is>
      </c>
      <c r="C194" t="inlineStr">
        <is>
          <t>Montera Middle</t>
        </is>
      </c>
      <c r="D194" t="n">
        <v>737</v>
      </c>
      <c r="E194" t="n">
        <v>741</v>
      </c>
      <c r="F194" t="n">
        <v>3</v>
      </c>
      <c r="G194" t="n">
        <v>3.76999998092651</v>
      </c>
      <c r="H194" t="n">
        <v>848</v>
      </c>
      <c r="I194" t="n">
        <v>797</v>
      </c>
      <c r="J194" t="n">
        <v>17</v>
      </c>
      <c r="K194" t="n">
        <v>7</v>
      </c>
    </row>
    <row r="195">
      <c r="A195" t="n">
        <v>1612596057087</v>
      </c>
      <c r="B195" t="inlineStr">
        <is>
          <t>Medio</t>
        </is>
      </c>
      <c r="C195" t="inlineStr">
        <is>
          <t>Roosevelt Middl</t>
        </is>
      </c>
      <c r="D195" t="n">
        <v>490</v>
      </c>
      <c r="E195" t="n">
        <v>474</v>
      </c>
      <c r="F195" t="n">
        <v>16</v>
      </c>
      <c r="G195" t="n">
        <v>1.89999997615814</v>
      </c>
      <c r="H195" t="n">
        <v>996</v>
      </c>
      <c r="I195" t="n">
        <v>904</v>
      </c>
      <c r="J195" t="n">
        <v>70</v>
      </c>
      <c r="K195" t="n">
        <v>64</v>
      </c>
    </row>
    <row r="196">
      <c r="A196" t="n">
        <v>1612596057095</v>
      </c>
      <c r="B196" t="inlineStr">
        <is>
          <t>Medio</t>
        </is>
      </c>
      <c r="C196" t="inlineStr">
        <is>
          <t>Westlake Middle</t>
        </is>
      </c>
      <c r="D196" t="n">
        <v>523</v>
      </c>
      <c r="E196" t="n">
        <v>518</v>
      </c>
      <c r="F196" t="n">
        <v>14</v>
      </c>
      <c r="G196" t="n">
        <v>2.61999988555908</v>
      </c>
      <c r="H196" t="n">
        <v>698</v>
      </c>
      <c r="I196" t="n">
        <v>544</v>
      </c>
      <c r="J196" t="n">
        <v>61</v>
      </c>
      <c r="K196" t="n">
        <v>43</v>
      </c>
    </row>
    <row r="197">
      <c r="A197" t="n">
        <v>1612596057103</v>
      </c>
      <c r="B197" t="inlineStr">
        <is>
          <t>Medio</t>
        </is>
      </c>
      <c r="C197" t="inlineStr">
        <is>
          <t>Carter Middle</t>
        </is>
      </c>
      <c r="D197" t="n">
        <v>456</v>
      </c>
      <c r="E197" t="n">
        <v>419</v>
      </c>
      <c r="F197" t="n">
        <v>19</v>
      </c>
      <c r="G197" t="n">
        <v>3.11999988555908</v>
      </c>
      <c r="H197" t="n">
        <v>429</v>
      </c>
      <c r="I197" t="n">
        <v>345</v>
      </c>
      <c r="J197" t="n">
        <v>65</v>
      </c>
      <c r="K197" t="n">
        <v>8</v>
      </c>
    </row>
    <row r="198">
      <c r="A198" t="n">
        <v>1612596065866</v>
      </c>
      <c r="B198" t="inlineStr">
        <is>
          <t>Medio</t>
        </is>
      </c>
      <c r="C198" t="inlineStr">
        <is>
          <t>Havenscourt Mid</t>
        </is>
      </c>
      <c r="D198" t="n">
        <v>370</v>
      </c>
      <c r="E198" t="n">
        <v>379</v>
      </c>
      <c r="F198" t="n">
        <v>21</v>
      </c>
      <c r="G198" t="n">
        <v>2.23000001907349</v>
      </c>
      <c r="H198" t="n">
        <v>746</v>
      </c>
      <c r="I198" t="n">
        <v>642</v>
      </c>
      <c r="J198" t="n">
        <v>63</v>
      </c>
      <c r="K198" t="n">
        <v>54</v>
      </c>
    </row>
    <row r="199">
      <c r="A199" t="n">
        <v>1612596066443</v>
      </c>
      <c r="B199" t="inlineStr">
        <is>
          <t>Medio</t>
        </is>
      </c>
      <c r="C199" t="inlineStr">
        <is>
          <t>King Estates Mi</t>
        </is>
      </c>
      <c r="D199" t="n">
        <v>440</v>
      </c>
      <c r="E199" t="n">
        <v>425</v>
      </c>
      <c r="F199" t="n">
        <v>19</v>
      </c>
      <c r="G199" t="n">
        <v>3.11999988555908</v>
      </c>
      <c r="H199" t="n">
        <v>528</v>
      </c>
      <c r="I199" t="n">
        <v>409</v>
      </c>
      <c r="J199" t="n">
        <v>57</v>
      </c>
      <c r="K199" t="n">
        <v>7</v>
      </c>
    </row>
    <row r="200">
      <c r="A200" t="n">
        <v>1612596066450</v>
      </c>
      <c r="B200" t="inlineStr">
        <is>
          <t>Medio</t>
        </is>
      </c>
      <c r="C200" t="inlineStr">
        <is>
          <t>Madison Middle</t>
        </is>
      </c>
      <c r="D200" t="n">
        <v>400</v>
      </c>
      <c r="E200" t="n">
        <v>402</v>
      </c>
      <c r="F200" t="n">
        <v>20</v>
      </c>
      <c r="G200" t="n">
        <v>2.27999997138977</v>
      </c>
      <c r="H200" t="n">
        <v>537</v>
      </c>
      <c r="I200" t="n">
        <v>481</v>
      </c>
      <c r="J200" t="n">
        <v>65</v>
      </c>
      <c r="K200" t="n">
        <v>40</v>
      </c>
    </row>
    <row r="201">
      <c r="A201" t="n">
        <v>1612596072235</v>
      </c>
      <c r="B201" t="inlineStr">
        <is>
          <t>Fundamental</t>
        </is>
      </c>
      <c r="C201" t="inlineStr">
        <is>
          <t>King (Martin Lu</t>
        </is>
      </c>
      <c r="D201" t="n">
        <v>507</v>
      </c>
      <c r="E201" t="n">
        <v>513</v>
      </c>
      <c r="F201" t="n">
        <v>14</v>
      </c>
      <c r="G201" t="n">
        <v>2.34999990463257</v>
      </c>
      <c r="H201" t="n">
        <v>205</v>
      </c>
      <c r="I201" t="n">
        <v>193</v>
      </c>
      <c r="J201" t="n">
        <v>91</v>
      </c>
      <c r="K201" t="n">
        <v>17</v>
      </c>
    </row>
    <row r="202">
      <c r="A202" t="n">
        <v>1612596089353</v>
      </c>
      <c r="B202" t="inlineStr">
        <is>
          <t>Fundamental</t>
        </is>
      </c>
      <c r="C202" t="inlineStr">
        <is>
          <t>Burbank Element</t>
        </is>
      </c>
      <c r="D202" t="n">
        <v>488</v>
      </c>
      <c r="E202" t="n">
        <v>449</v>
      </c>
      <c r="F202" t="n">
        <v>18</v>
      </c>
      <c r="G202" t="n">
        <v>2.64000010490417</v>
      </c>
      <c r="H202" t="n">
        <v>224</v>
      </c>
      <c r="I202" t="n">
        <v>192</v>
      </c>
      <c r="J202" t="n">
        <v>80</v>
      </c>
      <c r="K202" t="n">
        <v>11</v>
      </c>
    </row>
    <row r="203">
      <c r="A203" t="n">
        <v>1612596096523</v>
      </c>
      <c r="B203" t="inlineStr">
        <is>
          <t>Fundamental</t>
        </is>
      </c>
      <c r="C203" t="inlineStr">
        <is>
          <t>La Escuelita El</t>
        </is>
      </c>
      <c r="D203" t="n">
        <v>490</v>
      </c>
      <c r="E203" t="n">
        <v>492</v>
      </c>
      <c r="F203" t="n">
        <v>15</v>
      </c>
      <c r="G203" t="n">
        <v>2.32999992370605</v>
      </c>
      <c r="H203" t="n">
        <v>189</v>
      </c>
      <c r="I203" t="n">
        <v>173</v>
      </c>
      <c r="J203" t="n">
        <v>71</v>
      </c>
      <c r="K203" t="n">
        <v>76</v>
      </c>
    </row>
    <row r="204">
      <c r="A204" t="n">
        <v>1612596111660</v>
      </c>
      <c r="B204" t="inlineStr">
        <is>
          <t>Medio</t>
        </is>
      </c>
      <c r="C204" t="inlineStr">
        <is>
          <t>Oakland Charter</t>
        </is>
      </c>
      <c r="D204" t="n">
        <v>425</v>
      </c>
      <c r="E204" t="n">
        <v>413</v>
      </c>
      <c r="F204" t="n">
        <v>19</v>
      </c>
      <c r="G204" t="n">
        <v>1.53999996185303</v>
      </c>
      <c r="H204" t="n">
        <v>161</v>
      </c>
      <c r="I204" t="n">
        <v>160</v>
      </c>
      <c r="J204" t="n">
        <v>0</v>
      </c>
      <c r="K204" t="n">
        <v>89</v>
      </c>
    </row>
    <row r="205">
      <c r="A205" t="n">
        <v>1612910137588</v>
      </c>
      <c r="B205" t="inlineStr">
        <is>
          <t>Superior</t>
        </is>
      </c>
      <c r="C205" t="inlineStr">
        <is>
          <t>San Leandro Hig</t>
        </is>
      </c>
      <c r="D205" t="n">
        <v>608</v>
      </c>
      <c r="E205" t="n">
        <v>562</v>
      </c>
      <c r="F205" t="n">
        <v>12</v>
      </c>
      <c r="G205" t="n">
        <v>2.9300000667572</v>
      </c>
      <c r="H205" t="n">
        <v>1689</v>
      </c>
      <c r="I205" t="n">
        <v>1358</v>
      </c>
      <c r="J205" t="n">
        <v>19</v>
      </c>
      <c r="K205" t="n">
        <v>22</v>
      </c>
    </row>
    <row r="206">
      <c r="A206" t="n">
        <v>1612916002372</v>
      </c>
      <c r="B206" t="inlineStr">
        <is>
          <t>Fundamental</t>
        </is>
      </c>
      <c r="C206" t="inlineStr">
        <is>
          <t>Garfield Elemen</t>
        </is>
      </c>
      <c r="D206" t="n">
        <v>684</v>
      </c>
      <c r="E206" t="n">
        <v>554</v>
      </c>
      <c r="F206" t="n">
        <v>12</v>
      </c>
      <c r="G206" t="n">
        <v>3.01999998092651</v>
      </c>
      <c r="H206" t="n">
        <v>288</v>
      </c>
      <c r="I206" t="n">
        <v>223</v>
      </c>
      <c r="J206" t="n">
        <v>39</v>
      </c>
      <c r="K206" t="n">
        <v>23</v>
      </c>
    </row>
    <row r="207">
      <c r="A207" t="n">
        <v>1612916002398</v>
      </c>
      <c r="B207" t="inlineStr">
        <is>
          <t>Fundamental</t>
        </is>
      </c>
      <c r="C207" t="inlineStr">
        <is>
          <t>Jefferson Eleme</t>
        </is>
      </c>
      <c r="D207" t="n">
        <v>612</v>
      </c>
      <c r="E207" t="n">
        <v>528</v>
      </c>
      <c r="F207" t="n">
        <v>14</v>
      </c>
      <c r="G207" t="n">
        <v>2.82999992370605</v>
      </c>
      <c r="H207" t="n">
        <v>294</v>
      </c>
      <c r="I207" t="n">
        <v>220</v>
      </c>
      <c r="J207" t="n">
        <v>39</v>
      </c>
      <c r="K207" t="n">
        <v>27</v>
      </c>
    </row>
    <row r="208">
      <c r="A208" t="n">
        <v>1612916002414</v>
      </c>
      <c r="B208" t="inlineStr">
        <is>
          <t>Fundamental</t>
        </is>
      </c>
      <c r="C208" t="inlineStr">
        <is>
          <t>Madison (James)</t>
        </is>
      </c>
      <c r="D208" t="n">
        <v>710</v>
      </c>
      <c r="E208" t="n">
        <v>669</v>
      </c>
      <c r="F208" t="n">
        <v>7</v>
      </c>
      <c r="G208" t="n">
        <v>3.11999988555908</v>
      </c>
      <c r="H208" t="n">
        <v>143</v>
      </c>
      <c r="I208" t="n">
        <v>110</v>
      </c>
      <c r="J208" t="n">
        <v>23</v>
      </c>
      <c r="K208" t="n">
        <v>17</v>
      </c>
    </row>
    <row r="209">
      <c r="A209" t="n">
        <v>1612916002422</v>
      </c>
      <c r="B209" t="inlineStr">
        <is>
          <t>Fundamental</t>
        </is>
      </c>
      <c r="C209" t="inlineStr">
        <is>
          <t>McKinley Elemen</t>
        </is>
      </c>
      <c r="D209" t="n">
        <v>729</v>
      </c>
      <c r="E209" t="n">
        <v>660</v>
      </c>
      <c r="F209" t="n">
        <v>7</v>
      </c>
      <c r="G209" t="n">
        <v>2.71000003814697</v>
      </c>
      <c r="H209" t="n">
        <v>307</v>
      </c>
      <c r="I209" t="n">
        <v>239</v>
      </c>
      <c r="J209" t="n">
        <v>43</v>
      </c>
      <c r="K209" t="n">
        <v>27</v>
      </c>
    </row>
    <row r="210">
      <c r="A210" t="n">
        <v>1612916002430</v>
      </c>
      <c r="B210" t="inlineStr">
        <is>
          <t>Fundamental</t>
        </is>
      </c>
      <c r="C210" t="inlineStr">
        <is>
          <t>Monroe Elementa</t>
        </is>
      </c>
      <c r="D210" t="n">
        <v>714</v>
      </c>
      <c r="E210" t="n">
        <v>673</v>
      </c>
      <c r="F210" t="n">
        <v>6</v>
      </c>
      <c r="G210" t="n">
        <v>2.84999990463257</v>
      </c>
      <c r="H210" t="n">
        <v>311</v>
      </c>
      <c r="I210" t="n">
        <v>265</v>
      </c>
      <c r="J210" t="n">
        <v>36</v>
      </c>
      <c r="K210" t="n">
        <v>24</v>
      </c>
    </row>
    <row r="211">
      <c r="A211" t="n">
        <v>1612916002448</v>
      </c>
      <c r="B211" t="inlineStr">
        <is>
          <t>Fundamental</t>
        </is>
      </c>
      <c r="C211" t="inlineStr">
        <is>
          <t>Roosevelt Eleme</t>
        </is>
      </c>
      <c r="D211" t="n">
        <v>759</v>
      </c>
      <c r="E211" t="n">
        <v>693</v>
      </c>
      <c r="F211" t="n">
        <v>5</v>
      </c>
      <c r="G211" t="n">
        <v>3.5699999332428</v>
      </c>
      <c r="H211" t="n">
        <v>362</v>
      </c>
      <c r="I211" t="n">
        <v>309</v>
      </c>
      <c r="J211" t="n">
        <v>17</v>
      </c>
      <c r="K211" t="n">
        <v>10</v>
      </c>
    </row>
    <row r="212">
      <c r="A212" t="n">
        <v>1612916002455</v>
      </c>
      <c r="B212" t="inlineStr">
        <is>
          <t>Fundamental</t>
        </is>
      </c>
      <c r="C212" t="inlineStr">
        <is>
          <t>Washington Elem</t>
        </is>
      </c>
      <c r="D212" t="n">
        <v>585</v>
      </c>
      <c r="E212" t="n">
        <v>567</v>
      </c>
      <c r="F212" t="n">
        <v>12</v>
      </c>
      <c r="G212" t="n">
        <v>3.33999991416931</v>
      </c>
      <c r="H212" t="n">
        <v>263</v>
      </c>
      <c r="I212" t="n">
        <v>224</v>
      </c>
      <c r="J212" t="n">
        <v>43</v>
      </c>
      <c r="K212" t="n">
        <v>33</v>
      </c>
    </row>
    <row r="213">
      <c r="A213" t="n">
        <v>1612916002463</v>
      </c>
      <c r="B213" t="inlineStr">
        <is>
          <t>Fundamental</t>
        </is>
      </c>
      <c r="C213" t="inlineStr">
        <is>
          <t>Wilson Elementa</t>
        </is>
      </c>
      <c r="D213" t="n">
        <v>625</v>
      </c>
      <c r="E213" t="n">
        <v>576</v>
      </c>
      <c r="F213" t="n">
        <v>11</v>
      </c>
      <c r="G213" t="n">
        <v>2.70000004768372</v>
      </c>
      <c r="H213" t="n">
        <v>583</v>
      </c>
      <c r="I213" t="n">
        <v>469</v>
      </c>
      <c r="J213" t="n">
        <v>48</v>
      </c>
      <c r="K213" t="n">
        <v>36</v>
      </c>
    </row>
    <row r="214">
      <c r="A214" t="n">
        <v>1612916057111</v>
      </c>
      <c r="B214" t="inlineStr">
        <is>
          <t>Medio</t>
        </is>
      </c>
      <c r="C214" t="inlineStr">
        <is>
          <t>Bancroft Middle</t>
        </is>
      </c>
      <c r="D214" t="n">
        <v>664</v>
      </c>
      <c r="E214" t="n">
        <v>598</v>
      </c>
      <c r="F214" t="n">
        <v>10</v>
      </c>
      <c r="G214" t="n">
        <v>2.96000003814697</v>
      </c>
      <c r="H214" t="n">
        <v>886</v>
      </c>
      <c r="I214" t="n">
        <v>705</v>
      </c>
      <c r="J214" t="n">
        <v>28</v>
      </c>
      <c r="K214" t="n">
        <v>21</v>
      </c>
    </row>
    <row r="215">
      <c r="A215" t="n">
        <v>1612916066518</v>
      </c>
      <c r="B215" t="inlineStr">
        <is>
          <t>Medio</t>
        </is>
      </c>
      <c r="C215" t="inlineStr">
        <is>
          <t>Muir (John) Mid</t>
        </is>
      </c>
      <c r="D215" t="n">
        <v>669</v>
      </c>
      <c r="E215" t="n">
        <v>619</v>
      </c>
      <c r="F215" t="n">
        <v>9</v>
      </c>
      <c r="G215" t="n">
        <v>2.91000008583069</v>
      </c>
      <c r="H215" t="n">
        <v>955</v>
      </c>
      <c r="I215" t="n">
        <v>773</v>
      </c>
      <c r="J215" t="n">
        <v>37</v>
      </c>
      <c r="K215" t="n">
        <v>26</v>
      </c>
    </row>
    <row r="216">
      <c r="A216" t="n">
        <v>1613090130849</v>
      </c>
      <c r="B216" t="inlineStr">
        <is>
          <t>Superior</t>
        </is>
      </c>
      <c r="C216" t="inlineStr">
        <is>
          <t>Arroyo High</t>
        </is>
      </c>
      <c r="D216" t="n">
        <v>645</v>
      </c>
      <c r="E216" t="n">
        <v>642</v>
      </c>
      <c r="F216" t="n">
        <v>8</v>
      </c>
      <c r="G216" t="n">
        <v>3</v>
      </c>
      <c r="H216" t="n">
        <v>1270</v>
      </c>
      <c r="I216" t="n">
        <v>1026</v>
      </c>
      <c r="J216" t="n">
        <v>13</v>
      </c>
      <c r="K216" t="n">
        <v>7</v>
      </c>
    </row>
    <row r="217">
      <c r="A217" t="n">
        <v>1613090137810</v>
      </c>
      <c r="B217" t="inlineStr">
        <is>
          <t>Superior</t>
        </is>
      </c>
      <c r="C217" t="inlineStr">
        <is>
          <t>San Lorenzo Hig</t>
        </is>
      </c>
      <c r="D217" t="n">
        <v>542</v>
      </c>
      <c r="E217" t="n">
        <v>546</v>
      </c>
      <c r="F217" t="n">
        <v>13</v>
      </c>
      <c r="G217" t="n">
        <v>2.86999988555908</v>
      </c>
      <c r="H217" t="n">
        <v>1077</v>
      </c>
      <c r="I217" t="n">
        <v>681</v>
      </c>
      <c r="J217" t="n">
        <v>24</v>
      </c>
      <c r="K217" t="n">
        <v>12</v>
      </c>
    </row>
    <row r="218">
      <c r="A218" t="n">
        <v>1613096002505</v>
      </c>
      <c r="B218" t="inlineStr">
        <is>
          <t>Fundamental</t>
        </is>
      </c>
      <c r="C218" t="inlineStr">
        <is>
          <t>Bay Elementary</t>
        </is>
      </c>
      <c r="D218" t="n">
        <v>679</v>
      </c>
      <c r="E218" t="n">
        <v>662</v>
      </c>
      <c r="F218" t="n">
        <v>7</v>
      </c>
      <c r="G218" t="n">
        <v>3.16000008583069</v>
      </c>
      <c r="H218" t="n">
        <v>404</v>
      </c>
      <c r="I218" t="n">
        <v>317</v>
      </c>
      <c r="J218" t="n">
        <v>13</v>
      </c>
      <c r="K218" t="n">
        <v>17</v>
      </c>
    </row>
    <row r="219">
      <c r="A219" t="n">
        <v>1613096002513</v>
      </c>
      <c r="B219" t="inlineStr">
        <is>
          <t>Medio</t>
        </is>
      </c>
      <c r="C219" t="inlineStr">
        <is>
          <t>Bohannon Middle</t>
        </is>
      </c>
      <c r="D219" t="n">
        <v>676</v>
      </c>
      <c r="E219" t="n">
        <v>667</v>
      </c>
      <c r="F219" t="n">
        <v>7</v>
      </c>
      <c r="G219" t="n">
        <v>2.96000003814697</v>
      </c>
      <c r="H219" t="n">
        <v>885</v>
      </c>
      <c r="I219" t="n">
        <v>690</v>
      </c>
      <c r="J219" t="n">
        <v>22</v>
      </c>
      <c r="K219" t="n">
        <v>15</v>
      </c>
    </row>
    <row r="220">
      <c r="A220" t="n">
        <v>1613096002521</v>
      </c>
      <c r="B220" t="inlineStr">
        <is>
          <t>Fundamental</t>
        </is>
      </c>
      <c r="C220" t="inlineStr">
        <is>
          <t xml:space="preserve">Colonial Acres </t>
        </is>
      </c>
      <c r="D220" t="n">
        <v>543</v>
      </c>
      <c r="E220" t="n">
        <v>546</v>
      </c>
      <c r="F220" t="n">
        <v>13</v>
      </c>
      <c r="G220" t="n">
        <v>2.4300000667572</v>
      </c>
      <c r="H220" t="n">
        <v>406</v>
      </c>
      <c r="I220" t="n">
        <v>331</v>
      </c>
      <c r="J220" t="n">
        <v>52</v>
      </c>
      <c r="K220" t="n">
        <v>33</v>
      </c>
    </row>
    <row r="221">
      <c r="A221" t="n">
        <v>1613096002539</v>
      </c>
      <c r="B221" t="inlineStr">
        <is>
          <t>Fundamental</t>
        </is>
      </c>
      <c r="C221" t="inlineStr">
        <is>
          <t>Corvallis Eleme</t>
        </is>
      </c>
      <c r="D221" t="n">
        <v>679</v>
      </c>
      <c r="E221" t="n">
        <v>616</v>
      </c>
      <c r="F221" t="n">
        <v>9</v>
      </c>
      <c r="G221" t="n">
        <v>2.80999994277954</v>
      </c>
      <c r="H221" t="n">
        <v>469</v>
      </c>
      <c r="I221" t="n">
        <v>392</v>
      </c>
      <c r="J221" t="n">
        <v>32</v>
      </c>
      <c r="K221" t="n">
        <v>24</v>
      </c>
    </row>
    <row r="222">
      <c r="A222" t="n">
        <v>1613096002547</v>
      </c>
      <c r="B222" t="inlineStr">
        <is>
          <t>Fundamental</t>
        </is>
      </c>
      <c r="C222" t="inlineStr">
        <is>
          <t>Dayton Elementa</t>
        </is>
      </c>
      <c r="D222" t="n">
        <v>676</v>
      </c>
      <c r="E222" t="n">
        <v>622</v>
      </c>
      <c r="F222" t="n">
        <v>9</v>
      </c>
      <c r="G222" t="n">
        <v>2.8199999332428</v>
      </c>
      <c r="H222" t="n">
        <v>397</v>
      </c>
      <c r="I222" t="n">
        <v>325</v>
      </c>
      <c r="J222" t="n">
        <v>27</v>
      </c>
      <c r="K222" t="n">
        <v>26</v>
      </c>
    </row>
    <row r="223">
      <c r="A223" t="n">
        <v>1613096002554</v>
      </c>
      <c r="B223" t="inlineStr">
        <is>
          <t>Fundamental</t>
        </is>
      </c>
      <c r="C223" t="inlineStr">
        <is>
          <t>Del Rey Element</t>
        </is>
      </c>
      <c r="D223" t="n">
        <v>641</v>
      </c>
      <c r="E223" t="n">
        <v>584</v>
      </c>
      <c r="F223" t="n">
        <v>11</v>
      </c>
      <c r="G223" t="n">
        <v>3.11999988555908</v>
      </c>
      <c r="H223" t="n">
        <v>443</v>
      </c>
      <c r="I223" t="n">
        <v>362</v>
      </c>
      <c r="J223" t="n">
        <v>30</v>
      </c>
      <c r="K223" t="n">
        <v>15</v>
      </c>
    </row>
    <row r="224">
      <c r="A224" t="n">
        <v>1613096002562</v>
      </c>
      <c r="B224" t="inlineStr">
        <is>
          <t>Medio</t>
        </is>
      </c>
      <c r="C224" t="inlineStr">
        <is>
          <t>Edendale Middle</t>
        </is>
      </c>
      <c r="D224" t="n">
        <v>522</v>
      </c>
      <c r="E224" t="n">
        <v>517</v>
      </c>
      <c r="F224" t="n">
        <v>14</v>
      </c>
      <c r="G224" t="n">
        <v>2.73000001907349</v>
      </c>
      <c r="H224" t="n">
        <v>874</v>
      </c>
      <c r="I224" t="n">
        <v>583</v>
      </c>
      <c r="J224" t="n">
        <v>42</v>
      </c>
      <c r="K224" t="n">
        <v>18</v>
      </c>
    </row>
    <row r="225">
      <c r="A225" t="n">
        <v>1613096002604</v>
      </c>
      <c r="B225" t="inlineStr">
        <is>
          <t>Fundamental</t>
        </is>
      </c>
      <c r="C225" t="inlineStr">
        <is>
          <t>Grant Elementar</t>
        </is>
      </c>
      <c r="D225" t="n">
        <v>611</v>
      </c>
      <c r="E225" t="n">
        <v>552</v>
      </c>
      <c r="F225" t="n">
        <v>12</v>
      </c>
      <c r="G225" t="n">
        <v>2.94000005722046</v>
      </c>
      <c r="H225" t="n">
        <v>278</v>
      </c>
      <c r="I225" t="n">
        <v>193</v>
      </c>
      <c r="J225" t="n">
        <v>30</v>
      </c>
      <c r="K225" t="n">
        <v>14</v>
      </c>
    </row>
    <row r="226">
      <c r="A226" t="n">
        <v>1613096002612</v>
      </c>
      <c r="B226" t="inlineStr">
        <is>
          <t>Fundamental</t>
        </is>
      </c>
      <c r="C226" t="inlineStr">
        <is>
          <t>Hesperian Eleme</t>
        </is>
      </c>
      <c r="D226" t="n">
        <v>555</v>
      </c>
      <c r="E226" t="n">
        <v>483</v>
      </c>
      <c r="F226" t="n">
        <v>16</v>
      </c>
      <c r="G226" t="n">
        <v>2.82999992370605</v>
      </c>
      <c r="H226" t="n">
        <v>451</v>
      </c>
      <c r="I226" t="n">
        <v>359</v>
      </c>
      <c r="J226" t="n">
        <v>50</v>
      </c>
      <c r="K226" t="n">
        <v>29</v>
      </c>
    </row>
    <row r="227">
      <c r="A227" t="n">
        <v>1613096002620</v>
      </c>
      <c r="B227" t="inlineStr">
        <is>
          <t>Fundamental</t>
        </is>
      </c>
      <c r="C227" t="inlineStr">
        <is>
          <t>Hillside Elemen</t>
        </is>
      </c>
      <c r="D227" t="n">
        <v>486</v>
      </c>
      <c r="E227" t="n">
        <v>483</v>
      </c>
      <c r="F227" t="n">
        <v>16</v>
      </c>
      <c r="G227" t="n">
        <v>2.5699999332428</v>
      </c>
      <c r="H227" t="n">
        <v>239</v>
      </c>
      <c r="I227" t="n">
        <v>203</v>
      </c>
      <c r="J227" t="n">
        <v>57</v>
      </c>
      <c r="K227" t="n">
        <v>33</v>
      </c>
    </row>
    <row r="228">
      <c r="A228" t="n">
        <v>1613096002653</v>
      </c>
      <c r="B228" t="inlineStr">
        <is>
          <t>Fundamental</t>
        </is>
      </c>
      <c r="C228" t="inlineStr">
        <is>
          <t>Lorenzo Manor E</t>
        </is>
      </c>
      <c r="D228" t="n">
        <v>610</v>
      </c>
      <c r="E228" t="n">
        <v>598</v>
      </c>
      <c r="F228" t="n">
        <v>10</v>
      </c>
      <c r="G228" t="n">
        <v>2.9300000667572</v>
      </c>
      <c r="H228" t="n">
        <v>409</v>
      </c>
      <c r="I228" t="n">
        <v>344</v>
      </c>
      <c r="J228" t="n">
        <v>33</v>
      </c>
      <c r="K228" t="n">
        <v>20</v>
      </c>
    </row>
    <row r="229">
      <c r="A229" t="n">
        <v>1613096002703</v>
      </c>
      <c r="B229" t="inlineStr">
        <is>
          <t>Medio</t>
        </is>
      </c>
      <c r="C229" t="inlineStr">
        <is>
          <t>Washington Mano</t>
        </is>
      </c>
      <c r="D229" t="n">
        <v>718</v>
      </c>
      <c r="E229" t="n">
        <v>681</v>
      </c>
      <c r="F229" t="n">
        <v>6</v>
      </c>
      <c r="G229" t="n">
        <v>2.97000002861023</v>
      </c>
      <c r="H229" t="n">
        <v>747</v>
      </c>
      <c r="I229" t="n">
        <v>599</v>
      </c>
      <c r="J229" t="n">
        <v>25</v>
      </c>
      <c r="K229" t="n">
        <v>18</v>
      </c>
    </row>
    <row r="230">
      <c r="A230" t="n">
        <v>1750930132704</v>
      </c>
      <c r="B230" t="inlineStr">
        <is>
          <t>Superior</t>
        </is>
      </c>
      <c r="C230" t="inlineStr">
        <is>
          <t>Dublin High</t>
        </is>
      </c>
      <c r="D230" t="n">
        <v>701</v>
      </c>
      <c r="E230" t="n">
        <v>726</v>
      </c>
      <c r="F230" t="n">
        <v>4</v>
      </c>
      <c r="G230" t="n">
        <v>3.50999999046326</v>
      </c>
      <c r="H230" t="n">
        <v>930</v>
      </c>
      <c r="I230" t="n">
        <v>646</v>
      </c>
      <c r="J230" t="n">
        <v>8</v>
      </c>
      <c r="K230" t="n">
        <v>3</v>
      </c>
    </row>
    <row r="231">
      <c r="A231" t="n">
        <v>1750936001390</v>
      </c>
      <c r="B231" t="inlineStr">
        <is>
          <t>Fundamental</t>
        </is>
      </c>
      <c r="C231" t="inlineStr">
        <is>
          <t>Frederiksen Ele</t>
        </is>
      </c>
      <c r="D231" t="n">
        <v>755</v>
      </c>
      <c r="E231" t="n">
        <v>706</v>
      </c>
      <c r="F231" t="n">
        <v>5</v>
      </c>
      <c r="G231" t="n">
        <v>3.36999988555908</v>
      </c>
      <c r="H231" t="n">
        <v>470</v>
      </c>
      <c r="I231" t="n">
        <v>364</v>
      </c>
      <c r="J231" t="n">
        <v>14</v>
      </c>
      <c r="K231" t="n">
        <v>12</v>
      </c>
    </row>
    <row r="232">
      <c r="A232" t="n">
        <v>1750936001424</v>
      </c>
      <c r="B232" t="inlineStr">
        <is>
          <t>Fundamental</t>
        </is>
      </c>
      <c r="C232" t="inlineStr">
        <is>
          <t>Murray Elementa</t>
        </is>
      </c>
      <c r="D232" t="n">
        <v>753</v>
      </c>
      <c r="E232" t="n">
        <v>732</v>
      </c>
      <c r="F232" t="n">
        <v>3</v>
      </c>
      <c r="G232" t="n">
        <v>3.34999990463257</v>
      </c>
      <c r="H232" t="n">
        <v>277</v>
      </c>
      <c r="I232" t="n">
        <v>250</v>
      </c>
      <c r="J232" t="n">
        <v>13</v>
      </c>
      <c r="K232" t="n">
        <v>5</v>
      </c>
    </row>
    <row r="233">
      <c r="A233" t="n">
        <v>1750936066484</v>
      </c>
      <c r="B233" t="inlineStr">
        <is>
          <t>Medio</t>
        </is>
      </c>
      <c r="C233" t="inlineStr">
        <is>
          <t>Wells Middle</t>
        </is>
      </c>
      <c r="D233" t="n">
        <v>799</v>
      </c>
      <c r="E233" t="n">
        <v>740</v>
      </c>
      <c r="F233" t="n">
        <v>3</v>
      </c>
      <c r="G233" t="n">
        <v>3.59999990463257</v>
      </c>
      <c r="H233" t="n">
        <v>932</v>
      </c>
      <c r="I233" t="n">
        <v>782</v>
      </c>
      <c r="J233" t="n">
        <v>9</v>
      </c>
      <c r="K233" t="n">
        <v>5</v>
      </c>
    </row>
    <row r="234">
      <c r="A234" t="n">
        <v>1751010130096</v>
      </c>
      <c r="B234" t="inlineStr">
        <is>
          <t>Superior</t>
        </is>
      </c>
      <c r="C234" t="inlineStr">
        <is>
          <t>Foothill High</t>
        </is>
      </c>
      <c r="D234" t="n">
        <v>810</v>
      </c>
      <c r="E234" t="n">
        <v>797</v>
      </c>
      <c r="F234" t="n">
        <v>1</v>
      </c>
      <c r="G234" t="n">
        <v>3.45000004768372</v>
      </c>
      <c r="H234" t="n">
        <v>1315</v>
      </c>
      <c r="I234" t="n">
        <v>1207</v>
      </c>
      <c r="J234" t="n">
        <v>1</v>
      </c>
      <c r="K234" t="n">
        <v>0</v>
      </c>
    </row>
    <row r="235">
      <c r="A235" t="n">
        <v>1751010130583</v>
      </c>
      <c r="B235" t="inlineStr">
        <is>
          <t>Superior</t>
        </is>
      </c>
      <c r="C235" t="inlineStr">
        <is>
          <t>Amador Valley H</t>
        </is>
      </c>
      <c r="D235" t="n">
        <v>795</v>
      </c>
      <c r="E235" t="n">
        <v>788</v>
      </c>
      <c r="F235" t="n">
        <v>1</v>
      </c>
      <c r="G235" t="n">
        <v>3.77999997138977</v>
      </c>
      <c r="H235" t="n">
        <v>1365</v>
      </c>
      <c r="I235" t="n">
        <v>1264</v>
      </c>
      <c r="J235" t="n">
        <v>3</v>
      </c>
      <c r="K235" t="n">
        <v>0</v>
      </c>
    </row>
    <row r="236">
      <c r="A236" t="n">
        <v>3739810330753</v>
      </c>
      <c r="B236" t="inlineStr">
        <is>
          <t>Superior</t>
        </is>
      </c>
      <c r="C236" t="inlineStr">
        <is>
          <t>Amador County H</t>
        </is>
      </c>
      <c r="D236" t="n">
        <v>743</v>
      </c>
      <c r="E236" t="n">
        <v>750</v>
      </c>
      <c r="F236" t="n">
        <v>3</v>
      </c>
      <c r="G236" t="n">
        <v>3.38000011444092</v>
      </c>
      <c r="H236" t="n">
        <v>695</v>
      </c>
      <c r="I236" t="n">
        <v>626</v>
      </c>
      <c r="J236" t="n">
        <v>12</v>
      </c>
      <c r="K236" t="n">
        <v>0</v>
      </c>
    </row>
    <row r="237">
      <c r="A237" t="n">
        <v>3739810334755</v>
      </c>
      <c r="B237" t="inlineStr">
        <is>
          <t>Superior</t>
        </is>
      </c>
      <c r="C237" t="inlineStr">
        <is>
          <t>Argonaut High</t>
        </is>
      </c>
      <c r="D237" t="n">
        <v>707</v>
      </c>
      <c r="E237" t="n">
        <v>722</v>
      </c>
      <c r="F237" t="n">
        <v>4</v>
      </c>
      <c r="G237" t="n">
        <v>3.25</v>
      </c>
      <c r="H237" t="n">
        <v>383</v>
      </c>
      <c r="I237" t="n">
        <v>342</v>
      </c>
      <c r="J237" t="n">
        <v>15</v>
      </c>
      <c r="K237" t="n">
        <v>1</v>
      </c>
    </row>
    <row r="238">
      <c r="A238" t="n">
        <v>3739816002810</v>
      </c>
      <c r="B238" t="inlineStr">
        <is>
          <t>Fundamental</t>
        </is>
      </c>
      <c r="C238" t="inlineStr">
        <is>
          <t>Ione Elementary</t>
        </is>
      </c>
      <c r="D238" t="n">
        <v>658</v>
      </c>
      <c r="E238" t="n">
        <v>663</v>
      </c>
      <c r="F238" t="n">
        <v>7</v>
      </c>
      <c r="G238" t="n">
        <v>2.99000000953674</v>
      </c>
      <c r="H238" t="n">
        <v>397</v>
      </c>
      <c r="I238" t="n">
        <v>353</v>
      </c>
      <c r="J238" t="n">
        <v>35</v>
      </c>
      <c r="K238" t="n">
        <v>1</v>
      </c>
    </row>
    <row r="239">
      <c r="A239" t="n">
        <v>3739816002828</v>
      </c>
      <c r="B239" t="inlineStr">
        <is>
          <t>Fundamental</t>
        </is>
      </c>
      <c r="C239" t="inlineStr">
        <is>
          <t>Jackson Element</t>
        </is>
      </c>
      <c r="D239" t="n">
        <v>729</v>
      </c>
      <c r="E239" t="n">
        <v>723</v>
      </c>
      <c r="F239" t="n">
        <v>4</v>
      </c>
      <c r="G239" t="n">
        <v>3.0699999332428</v>
      </c>
      <c r="H239" t="n">
        <v>274</v>
      </c>
      <c r="I239" t="n">
        <v>246</v>
      </c>
      <c r="J239" t="n">
        <v>41</v>
      </c>
      <c r="K239" t="n">
        <v>0</v>
      </c>
    </row>
    <row r="240">
      <c r="A240" t="n">
        <v>3739816002844</v>
      </c>
      <c r="B240" t="inlineStr">
        <is>
          <t>Fundamental</t>
        </is>
      </c>
      <c r="C240" t="inlineStr">
        <is>
          <t>Pine Grove Elem</t>
        </is>
      </c>
      <c r="D240" t="n">
        <v>769</v>
      </c>
      <c r="E240" t="n">
        <v>739</v>
      </c>
      <c r="F240" t="n">
        <v>3</v>
      </c>
      <c r="G240" t="n">
        <v>3.34999990463257</v>
      </c>
      <c r="H240" t="n">
        <v>256</v>
      </c>
      <c r="I240" t="n">
        <v>219</v>
      </c>
      <c r="J240" t="n">
        <v>28</v>
      </c>
      <c r="K240" t="n">
        <v>0</v>
      </c>
    </row>
    <row r="241">
      <c r="A241" t="n">
        <v>3739816002851</v>
      </c>
      <c r="B241" t="inlineStr">
        <is>
          <t>Fundamental</t>
        </is>
      </c>
      <c r="C241" t="inlineStr">
        <is>
          <t>Pioneer Element</t>
        </is>
      </c>
      <c r="D241" t="n">
        <v>759</v>
      </c>
      <c r="E241" t="n">
        <v>684</v>
      </c>
      <c r="F241" t="n">
        <v>6</v>
      </c>
      <c r="G241" t="n">
        <v>2.65000009536743</v>
      </c>
      <c r="H241" t="n">
        <v>212</v>
      </c>
      <c r="I241" t="n">
        <v>172</v>
      </c>
      <c r="J241" t="n">
        <v>41</v>
      </c>
      <c r="K241" t="n">
        <v>0</v>
      </c>
    </row>
    <row r="242">
      <c r="A242" t="n">
        <v>3739816002869</v>
      </c>
      <c r="B242" t="inlineStr">
        <is>
          <t>Fundamental</t>
        </is>
      </c>
      <c r="C242" t="inlineStr">
        <is>
          <t>Plymouth Elemen</t>
        </is>
      </c>
      <c r="D242" t="n">
        <v>731</v>
      </c>
      <c r="E242" t="n">
        <v>713</v>
      </c>
      <c r="F242" t="n">
        <v>4</v>
      </c>
      <c r="G242" t="n">
        <v>3.04999995231628</v>
      </c>
      <c r="H242" t="n">
        <v>160</v>
      </c>
      <c r="I242" t="n">
        <v>142</v>
      </c>
      <c r="J242" t="n">
        <v>23</v>
      </c>
      <c r="K242" t="n">
        <v>0</v>
      </c>
    </row>
    <row r="243">
      <c r="A243" t="n">
        <v>3739816002877</v>
      </c>
      <c r="B243" t="inlineStr">
        <is>
          <t>Fundamental</t>
        </is>
      </c>
      <c r="C243" t="inlineStr">
        <is>
          <t>Sutter Creek El</t>
        </is>
      </c>
      <c r="D243" t="n">
        <v>772</v>
      </c>
      <c r="E243" t="n">
        <v>764</v>
      </c>
      <c r="F243" t="n">
        <v>2</v>
      </c>
      <c r="G243" t="n">
        <v>3.26999998092651</v>
      </c>
      <c r="H243" t="n">
        <v>343</v>
      </c>
      <c r="I243" t="n">
        <v>303</v>
      </c>
      <c r="J243" t="n">
        <v>25</v>
      </c>
      <c r="K243" t="n">
        <v>0</v>
      </c>
    </row>
    <row r="244">
      <c r="A244" t="n">
        <v>3739816107387</v>
      </c>
      <c r="B244" t="inlineStr">
        <is>
          <t>Medio</t>
        </is>
      </c>
      <c r="C244" t="inlineStr">
        <is>
          <t xml:space="preserve">Jackson Junior </t>
        </is>
      </c>
      <c r="D244" t="n">
        <v>762</v>
      </c>
      <c r="E244" t="n">
        <v>765</v>
      </c>
      <c r="F244" t="n">
        <v>2</v>
      </c>
      <c r="G244" t="n">
        <v>3.24000000953674</v>
      </c>
      <c r="H244" t="n">
        <v>414</v>
      </c>
      <c r="I244" t="n">
        <v>366</v>
      </c>
      <c r="J244" t="n">
        <v>26</v>
      </c>
      <c r="K244" t="n">
        <v>0</v>
      </c>
    </row>
    <row r="245">
      <c r="A245" t="n">
        <v>3739816107395</v>
      </c>
      <c r="B245" t="inlineStr">
        <is>
          <t>Medio</t>
        </is>
      </c>
      <c r="C245" t="inlineStr">
        <is>
          <t>Ione Junior Hig</t>
        </is>
      </c>
      <c r="D245" t="n">
        <v>786</v>
      </c>
      <c r="E245" t="n">
        <v>751</v>
      </c>
      <c r="F245" t="n">
        <v>2</v>
      </c>
      <c r="G245" t="n">
        <v>3.27999997138977</v>
      </c>
      <c r="H245" t="n">
        <v>394</v>
      </c>
      <c r="I245" t="n">
        <v>339</v>
      </c>
      <c r="J245" t="n">
        <v>21</v>
      </c>
      <c r="K245" t="n">
        <v>1</v>
      </c>
    </row>
    <row r="246">
      <c r="A246" t="n">
        <v>4100410430090</v>
      </c>
      <c r="B246" t="inlineStr">
        <is>
          <t>Superior</t>
        </is>
      </c>
      <c r="C246" t="inlineStr">
        <is>
          <t>Learning Commun</t>
        </is>
      </c>
      <c r="D246" t="n">
        <v>560</v>
      </c>
      <c r="E246" t="n">
        <v>554</v>
      </c>
      <c r="F246" t="n">
        <v>12</v>
      </c>
      <c r="G246" t="n">
        <v>2.90000009536743</v>
      </c>
      <c r="H246" t="n">
        <v>304</v>
      </c>
      <c r="I246" t="n">
        <v>191</v>
      </c>
      <c r="J246" t="n">
        <v>23</v>
      </c>
      <c r="K246" t="n">
        <v>1</v>
      </c>
    </row>
    <row r="247">
      <c r="A247" t="n">
        <v>4614080430827</v>
      </c>
      <c r="B247" t="inlineStr">
        <is>
          <t>Superior</t>
        </is>
      </c>
      <c r="C247" t="inlineStr">
        <is>
          <t>Biggs High</t>
        </is>
      </c>
      <c r="D247" t="n">
        <v>652</v>
      </c>
      <c r="E247" t="n">
        <v>616</v>
      </c>
      <c r="F247" t="n">
        <v>9</v>
      </c>
      <c r="G247" t="n">
        <v>2.88000011444092</v>
      </c>
      <c r="H247" t="n">
        <v>210</v>
      </c>
      <c r="I247" t="n">
        <v>185</v>
      </c>
      <c r="J247" t="n">
        <v>35</v>
      </c>
      <c r="K247" t="n">
        <v>9</v>
      </c>
    </row>
    <row r="248">
      <c r="A248" t="n">
        <v>4614086002943</v>
      </c>
      <c r="B248" t="inlineStr">
        <is>
          <t>Fundamental</t>
        </is>
      </c>
      <c r="C248" t="inlineStr">
        <is>
          <t>Biggs Elementar</t>
        </is>
      </c>
      <c r="D248" t="n">
        <v>669</v>
      </c>
      <c r="E248" t="n">
        <v>581</v>
      </c>
      <c r="F248" t="n">
        <v>11</v>
      </c>
      <c r="G248" t="n">
        <v>2.5</v>
      </c>
      <c r="H248" t="n">
        <v>271</v>
      </c>
      <c r="I248" t="n">
        <v>222</v>
      </c>
      <c r="J248" t="n">
        <v>57</v>
      </c>
      <c r="K248" t="n">
        <v>22</v>
      </c>
    </row>
    <row r="249">
      <c r="A249" t="n">
        <v>4614086113435</v>
      </c>
      <c r="B249" t="inlineStr">
        <is>
          <t>Medio</t>
        </is>
      </c>
      <c r="C249" t="inlineStr">
        <is>
          <t>Biggs Middle</t>
        </is>
      </c>
      <c r="D249" t="n">
        <v>638</v>
      </c>
      <c r="E249" t="n">
        <v>611</v>
      </c>
      <c r="F249" t="n">
        <v>9</v>
      </c>
      <c r="G249" t="n">
        <v>2.83999991416931</v>
      </c>
      <c r="H249" t="n">
        <v>137</v>
      </c>
      <c r="I249" t="n">
        <v>123</v>
      </c>
      <c r="J249" t="n">
        <v>41</v>
      </c>
      <c r="K249" t="n">
        <v>10</v>
      </c>
    </row>
    <row r="250">
      <c r="A250" t="n">
        <v>4614240431676</v>
      </c>
      <c r="B250" t="inlineStr">
        <is>
          <t>Superior</t>
        </is>
      </c>
      <c r="C250" t="inlineStr">
        <is>
          <t>Chico High</t>
        </is>
      </c>
      <c r="D250" t="n">
        <v>685</v>
      </c>
      <c r="E250" t="n">
        <v>702</v>
      </c>
      <c r="F250" t="n">
        <v>5</v>
      </c>
      <c r="G250" t="n">
        <v>3.28999996185303</v>
      </c>
      <c r="H250" t="n">
        <v>1421</v>
      </c>
      <c r="I250" t="n">
        <v>1306</v>
      </c>
      <c r="J250" t="n">
        <v>16</v>
      </c>
      <c r="K250" t="n">
        <v>15</v>
      </c>
    </row>
    <row r="251">
      <c r="A251" t="n">
        <v>4614240437558</v>
      </c>
      <c r="B251" t="inlineStr">
        <is>
          <t>Superior</t>
        </is>
      </c>
      <c r="C251" t="inlineStr">
        <is>
          <t>Pleasant Valley</t>
        </is>
      </c>
      <c r="D251" t="n">
        <v>742</v>
      </c>
      <c r="E251" t="n">
        <v>722</v>
      </c>
      <c r="F251" t="n">
        <v>4</v>
      </c>
      <c r="G251" t="n">
        <v>3.67000007629395</v>
      </c>
      <c r="H251" t="n">
        <v>1594</v>
      </c>
      <c r="I251" t="n">
        <v>1434</v>
      </c>
      <c r="J251" t="n">
        <v>10</v>
      </c>
      <c r="K251" t="n">
        <v>5</v>
      </c>
    </row>
    <row r="252">
      <c r="A252" t="n">
        <v>4614246002968</v>
      </c>
      <c r="B252" t="inlineStr">
        <is>
          <t>Fundamental</t>
        </is>
      </c>
      <c r="C252" t="inlineStr">
        <is>
          <t>Chapman Element</t>
        </is>
      </c>
      <c r="D252" t="n">
        <v>504</v>
      </c>
      <c r="E252" t="n">
        <v>426</v>
      </c>
      <c r="F252" t="n">
        <v>19</v>
      </c>
      <c r="G252" t="n">
        <v>1.64999997615814</v>
      </c>
      <c r="H252" t="n">
        <v>318</v>
      </c>
      <c r="I252" t="n">
        <v>296</v>
      </c>
      <c r="J252" t="n">
        <v>96</v>
      </c>
      <c r="K252" t="n">
        <v>47</v>
      </c>
    </row>
    <row r="253">
      <c r="A253" t="n">
        <v>4614246002976</v>
      </c>
      <c r="B253" t="inlineStr">
        <is>
          <t>Fundamental</t>
        </is>
      </c>
      <c r="C253" t="inlineStr">
        <is>
          <t>Citrus Avenue E</t>
        </is>
      </c>
      <c r="D253" t="n">
        <v>605</v>
      </c>
      <c r="E253" t="n">
        <v>577</v>
      </c>
      <c r="F253" t="n">
        <v>11</v>
      </c>
      <c r="G253" t="n">
        <v>2.85999989509583</v>
      </c>
      <c r="H253" t="n">
        <v>330</v>
      </c>
      <c r="I253" t="n">
        <v>276</v>
      </c>
      <c r="J253" t="n">
        <v>71</v>
      </c>
      <c r="K253" t="n">
        <v>20</v>
      </c>
    </row>
    <row r="254">
      <c r="A254" t="n">
        <v>4614246003008</v>
      </c>
      <c r="B254" t="inlineStr">
        <is>
          <t>Fundamental</t>
        </is>
      </c>
      <c r="C254" t="inlineStr">
        <is>
          <t>Hooker Oak Elem</t>
        </is>
      </c>
      <c r="D254" t="n">
        <v>772</v>
      </c>
      <c r="E254" t="n">
        <v>738</v>
      </c>
      <c r="F254" t="n">
        <v>3</v>
      </c>
      <c r="G254" t="n">
        <v>3.92000007629395</v>
      </c>
      <c r="H254" t="n">
        <v>316</v>
      </c>
      <c r="I254" t="n">
        <v>303</v>
      </c>
      <c r="J254" t="n">
        <v>24</v>
      </c>
      <c r="K254" t="n">
        <v>1</v>
      </c>
    </row>
    <row r="255">
      <c r="A255" t="n">
        <v>4614246003016</v>
      </c>
      <c r="B255" t="inlineStr">
        <is>
          <t>Fundamental</t>
        </is>
      </c>
      <c r="C255" t="inlineStr">
        <is>
          <t xml:space="preserve">Partridge (Jay </t>
        </is>
      </c>
      <c r="D255" t="n">
        <v>647</v>
      </c>
      <c r="E255" t="n">
        <v>593</v>
      </c>
      <c r="F255" t="n">
        <v>10</v>
      </c>
      <c r="G255" t="n">
        <v>2.98000001907349</v>
      </c>
      <c r="H255" t="n">
        <v>246</v>
      </c>
      <c r="I255" t="n">
        <v>228</v>
      </c>
      <c r="J255" t="n">
        <v>51</v>
      </c>
      <c r="K255" t="n">
        <v>9</v>
      </c>
    </row>
    <row r="256">
      <c r="A256" t="n">
        <v>4614246003024</v>
      </c>
      <c r="B256" t="inlineStr">
        <is>
          <t>Fundamental</t>
        </is>
      </c>
      <c r="C256" t="inlineStr">
        <is>
          <t>McManus (John A</t>
        </is>
      </c>
      <c r="D256" t="n">
        <v>614</v>
      </c>
      <c r="E256" t="n">
        <v>557</v>
      </c>
      <c r="F256" t="n">
        <v>12</v>
      </c>
      <c r="G256" t="n">
        <v>2.77999997138977</v>
      </c>
      <c r="H256" t="n">
        <v>457</v>
      </c>
      <c r="I256" t="n">
        <v>423</v>
      </c>
      <c r="J256" t="n">
        <v>57</v>
      </c>
      <c r="K256" t="n">
        <v>22</v>
      </c>
    </row>
    <row r="257">
      <c r="A257" t="n">
        <v>4614246003032</v>
      </c>
      <c r="B257" t="inlineStr">
        <is>
          <t>Fundamental</t>
        </is>
      </c>
      <c r="C257" t="inlineStr">
        <is>
          <t>Marigold Elemen</t>
        </is>
      </c>
      <c r="D257" t="n">
        <v>747</v>
      </c>
      <c r="E257" t="n">
        <v>710</v>
      </c>
      <c r="F257" t="n">
        <v>5</v>
      </c>
      <c r="G257" t="n">
        <v>3.59999990463257</v>
      </c>
      <c r="H257" t="n">
        <v>365</v>
      </c>
      <c r="I257" t="n">
        <v>346</v>
      </c>
      <c r="J257" t="n">
        <v>28</v>
      </c>
      <c r="K257" t="n">
        <v>3</v>
      </c>
    </row>
    <row r="258">
      <c r="A258" t="n">
        <v>4614246003040</v>
      </c>
      <c r="B258" t="inlineStr">
        <is>
          <t>Fundamental</t>
        </is>
      </c>
      <c r="C258" t="inlineStr">
        <is>
          <t>Neal Dow Elemen</t>
        </is>
      </c>
      <c r="D258" t="n">
        <v>706</v>
      </c>
      <c r="E258" t="n">
        <v>670</v>
      </c>
      <c r="F258" t="n">
        <v>7</v>
      </c>
      <c r="G258" t="n">
        <v>3.55999994277954</v>
      </c>
      <c r="H258" t="n">
        <v>326</v>
      </c>
      <c r="I258" t="n">
        <v>311</v>
      </c>
      <c r="J258" t="n">
        <v>26</v>
      </c>
      <c r="K258" t="n">
        <v>1</v>
      </c>
    </row>
    <row r="259">
      <c r="A259" t="n">
        <v>4614246003073</v>
      </c>
      <c r="B259" t="inlineStr">
        <is>
          <t>Fundamental</t>
        </is>
      </c>
      <c r="C259" t="inlineStr">
        <is>
          <t>Parkview Elemen</t>
        </is>
      </c>
      <c r="D259" t="n">
        <v>604</v>
      </c>
      <c r="E259" t="n">
        <v>593</v>
      </c>
      <c r="F259" t="n">
        <v>10</v>
      </c>
      <c r="G259" t="n">
        <v>3.13000011444092</v>
      </c>
      <c r="H259" t="n">
        <v>334</v>
      </c>
      <c r="I259" t="n">
        <v>325</v>
      </c>
      <c r="J259" t="n">
        <v>54</v>
      </c>
      <c r="K259" t="n">
        <v>23</v>
      </c>
    </row>
    <row r="260">
      <c r="A260" t="n">
        <v>4614246003081</v>
      </c>
      <c r="B260" t="inlineStr">
        <is>
          <t>Fundamental</t>
        </is>
      </c>
      <c r="C260" t="inlineStr">
        <is>
          <t>Rosedale Elemen</t>
        </is>
      </c>
      <c r="D260" t="n">
        <v>566</v>
      </c>
      <c r="E260" t="n">
        <v>521</v>
      </c>
      <c r="F260" t="n">
        <v>14</v>
      </c>
      <c r="G260" t="n">
        <v>2.35999989509583</v>
      </c>
      <c r="H260" t="n">
        <v>297</v>
      </c>
      <c r="I260" t="n">
        <v>282</v>
      </c>
      <c r="J260" t="n">
        <v>81</v>
      </c>
      <c r="K260" t="n">
        <v>39</v>
      </c>
    </row>
    <row r="261">
      <c r="A261" t="n">
        <v>4614246003099</v>
      </c>
      <c r="B261" t="inlineStr">
        <is>
          <t>Fundamental</t>
        </is>
      </c>
      <c r="C261" t="inlineStr">
        <is>
          <t>Shasta Elementa</t>
        </is>
      </c>
      <c r="D261" t="n">
        <v>737</v>
      </c>
      <c r="E261" t="n">
        <v>705</v>
      </c>
      <c r="F261" t="n">
        <v>5</v>
      </c>
      <c r="G261" t="n">
        <v>3.45000004768372</v>
      </c>
      <c r="H261" t="n">
        <v>394</v>
      </c>
      <c r="I261" t="n">
        <v>366</v>
      </c>
      <c r="J261" t="n">
        <v>23</v>
      </c>
      <c r="K261" t="n">
        <v>3</v>
      </c>
    </row>
    <row r="262">
      <c r="A262" t="n">
        <v>4614246003107</v>
      </c>
      <c r="B262" t="inlineStr">
        <is>
          <t>Fundamental</t>
        </is>
      </c>
      <c r="C262" t="inlineStr">
        <is>
          <t>Sierra View Ele</t>
        </is>
      </c>
      <c r="D262" t="n">
        <v>777</v>
      </c>
      <c r="E262" t="n">
        <v>741</v>
      </c>
      <c r="F262" t="n">
        <v>3</v>
      </c>
      <c r="G262" t="n">
        <v>3.88000011444092</v>
      </c>
      <c r="H262" t="n">
        <v>416</v>
      </c>
      <c r="I262" t="n">
        <v>387</v>
      </c>
      <c r="J262" t="n">
        <v>14</v>
      </c>
      <c r="K262" t="n">
        <v>2</v>
      </c>
    </row>
    <row r="263">
      <c r="A263" t="n">
        <v>4614246057129</v>
      </c>
      <c r="B263" t="inlineStr">
        <is>
          <t>Medio</t>
        </is>
      </c>
      <c r="C263" t="inlineStr">
        <is>
          <t xml:space="preserve">Bidwell Junior </t>
        </is>
      </c>
      <c r="D263" t="n">
        <v>688</v>
      </c>
      <c r="E263" t="n">
        <v>677</v>
      </c>
      <c r="F263" t="n">
        <v>6</v>
      </c>
      <c r="G263" t="n">
        <v>3.53999996185303</v>
      </c>
      <c r="H263" t="n">
        <v>901</v>
      </c>
      <c r="I263" t="n">
        <v>837</v>
      </c>
      <c r="J263" t="n">
        <v>25</v>
      </c>
      <c r="K263" t="n">
        <v>7</v>
      </c>
    </row>
    <row r="264">
      <c r="A264" t="n">
        <v>4614246057137</v>
      </c>
      <c r="B264" t="inlineStr">
        <is>
          <t>Medio</t>
        </is>
      </c>
      <c r="C264" t="inlineStr">
        <is>
          <t>Chico Junior Hi</t>
        </is>
      </c>
      <c r="D264" t="n">
        <v>684</v>
      </c>
      <c r="E264" t="n">
        <v>694</v>
      </c>
      <c r="F264" t="n">
        <v>5</v>
      </c>
      <c r="G264" t="n">
        <v>3.32999992370605</v>
      </c>
      <c r="H264" t="n">
        <v>716</v>
      </c>
      <c r="I264" t="n">
        <v>680</v>
      </c>
      <c r="J264" t="n">
        <v>38</v>
      </c>
      <c r="K264" t="n">
        <v>19</v>
      </c>
    </row>
    <row r="265">
      <c r="A265" t="n">
        <v>4614246109722</v>
      </c>
      <c r="B265" t="inlineStr">
        <is>
          <t>Fundamental</t>
        </is>
      </c>
      <c r="C265" t="inlineStr">
        <is>
          <t>Little Chico Cr</t>
        </is>
      </c>
      <c r="D265" t="n">
        <v>690</v>
      </c>
      <c r="E265" t="n">
        <v>662</v>
      </c>
      <c r="F265" t="n">
        <v>7</v>
      </c>
      <c r="G265" t="n">
        <v>3.05999994277954</v>
      </c>
      <c r="H265" t="n">
        <v>461</v>
      </c>
      <c r="I265" t="n">
        <v>424</v>
      </c>
      <c r="J265" t="n">
        <v>41</v>
      </c>
      <c r="K265" t="n">
        <v>6</v>
      </c>
    </row>
    <row r="266">
      <c r="A266" t="n">
        <v>4614246111116</v>
      </c>
      <c r="B266" t="inlineStr">
        <is>
          <t>Fundamental</t>
        </is>
      </c>
      <c r="C266" t="inlineStr">
        <is>
          <t>Wilson (Emma) E</t>
        </is>
      </c>
      <c r="D266" t="n">
        <v>693</v>
      </c>
      <c r="E266" t="n">
        <v>670</v>
      </c>
      <c r="F266" t="n">
        <v>7</v>
      </c>
      <c r="G266" t="n">
        <v>3.55999994277954</v>
      </c>
      <c r="H266" t="n">
        <v>537</v>
      </c>
      <c r="I266" t="n">
        <v>499</v>
      </c>
      <c r="J266" t="n">
        <v>28</v>
      </c>
      <c r="K266" t="n">
        <v>4</v>
      </c>
    </row>
    <row r="267">
      <c r="A267" t="n">
        <v>4614320433201</v>
      </c>
      <c r="B267" t="inlineStr">
        <is>
          <t>Superior</t>
        </is>
      </c>
      <c r="C267" t="inlineStr">
        <is>
          <t>Durham High</t>
        </is>
      </c>
      <c r="D267" t="n">
        <v>736</v>
      </c>
      <c r="E267" t="n">
        <v>763</v>
      </c>
      <c r="F267" t="n">
        <v>2</v>
      </c>
      <c r="G267" t="n">
        <v>3.6800000667572</v>
      </c>
      <c r="H267" t="n">
        <v>345</v>
      </c>
      <c r="I267" t="n">
        <v>308</v>
      </c>
      <c r="J267" t="n">
        <v>14</v>
      </c>
      <c r="K267" t="n">
        <v>1</v>
      </c>
    </row>
    <row r="268">
      <c r="A268" t="n">
        <v>4614326003115</v>
      </c>
      <c r="B268" t="inlineStr">
        <is>
          <t>Fundamental</t>
        </is>
      </c>
      <c r="C268" t="inlineStr">
        <is>
          <t>Durham Elementa</t>
        </is>
      </c>
      <c r="D268" t="n">
        <v>709</v>
      </c>
      <c r="E268" t="n">
        <v>646</v>
      </c>
      <c r="F268" t="n">
        <v>8</v>
      </c>
      <c r="G268" t="n">
        <v>3.46000003814697</v>
      </c>
      <c r="H268" t="n">
        <v>367</v>
      </c>
      <c r="I268" t="n">
        <v>321</v>
      </c>
      <c r="J268" t="n">
        <v>33</v>
      </c>
      <c r="K268" t="n">
        <v>5</v>
      </c>
    </row>
    <row r="269">
      <c r="A269" t="n">
        <v>4614326105761</v>
      </c>
      <c r="B269" t="inlineStr">
        <is>
          <t>Medio</t>
        </is>
      </c>
      <c r="C269" t="inlineStr">
        <is>
          <t>Durham Intermed</t>
        </is>
      </c>
      <c r="D269" t="n">
        <v>755</v>
      </c>
      <c r="E269" t="n">
        <v>754</v>
      </c>
      <c r="F269" t="n">
        <v>2</v>
      </c>
      <c r="G269" t="n">
        <v>3.58999991416931</v>
      </c>
      <c r="H269" t="n">
        <v>313</v>
      </c>
      <c r="I269" t="n">
        <v>281</v>
      </c>
      <c r="J269" t="n">
        <v>28</v>
      </c>
      <c r="K269" t="n">
        <v>3</v>
      </c>
    </row>
    <row r="270">
      <c r="A270" t="n">
        <v>4614996003198</v>
      </c>
      <c r="B270" t="inlineStr">
        <is>
          <t>Fundamental</t>
        </is>
      </c>
      <c r="C270" t="inlineStr">
        <is>
          <t>Manzanita Eleme</t>
        </is>
      </c>
      <c r="D270" t="n">
        <v>633</v>
      </c>
      <c r="E270" t="n">
        <v>609</v>
      </c>
      <c r="F270" t="n">
        <v>10</v>
      </c>
      <c r="G270" t="n">
        <v>3.08999991416931</v>
      </c>
      <c r="H270" t="n">
        <v>202</v>
      </c>
      <c r="I270" t="n">
        <v>157</v>
      </c>
      <c r="J270" t="n">
        <v>44</v>
      </c>
      <c r="K270" t="n">
        <v>15</v>
      </c>
    </row>
    <row r="271">
      <c r="A271" t="n">
        <v>4615076003230</v>
      </c>
      <c r="B271" t="inlineStr">
        <is>
          <t>Medio</t>
        </is>
      </c>
      <c r="C271" t="inlineStr">
        <is>
          <t>Central Middle</t>
        </is>
      </c>
      <c r="D271" t="n">
        <v>580</v>
      </c>
      <c r="E271" t="n">
        <v>563</v>
      </c>
      <c r="F271" t="n">
        <v>12</v>
      </c>
      <c r="G271" t="n">
        <v>2.96000003814697</v>
      </c>
      <c r="H271" t="n">
        <v>747</v>
      </c>
      <c r="I271" t="n">
        <v>653</v>
      </c>
      <c r="J271" t="n">
        <v>50</v>
      </c>
      <c r="K271" t="n">
        <v>15</v>
      </c>
    </row>
    <row r="272">
      <c r="A272" t="n">
        <v>4615076003255</v>
      </c>
      <c r="B272" t="inlineStr">
        <is>
          <t>Fundamental</t>
        </is>
      </c>
      <c r="C272" t="inlineStr">
        <is>
          <t>Oakdale Heights</t>
        </is>
      </c>
      <c r="D272" t="n">
        <v>480</v>
      </c>
      <c r="E272" t="n">
        <v>443</v>
      </c>
      <c r="F272" t="n">
        <v>18</v>
      </c>
      <c r="G272" t="n">
        <v>2.04999995231628</v>
      </c>
      <c r="H272" t="n">
        <v>370</v>
      </c>
      <c r="I272" t="n">
        <v>307</v>
      </c>
      <c r="J272" t="n">
        <v>88</v>
      </c>
      <c r="K272" t="n">
        <v>30</v>
      </c>
    </row>
    <row r="273">
      <c r="A273" t="n">
        <v>4615076003263</v>
      </c>
      <c r="B273" t="inlineStr">
        <is>
          <t>Fundamental</t>
        </is>
      </c>
      <c r="C273" t="inlineStr">
        <is>
          <t>Ophir Elementar</t>
        </is>
      </c>
      <c r="D273" t="n">
        <v>752</v>
      </c>
      <c r="E273" t="n">
        <v>730</v>
      </c>
      <c r="F273" t="n">
        <v>4</v>
      </c>
      <c r="G273" t="n">
        <v>3.19000005722046</v>
      </c>
      <c r="H273" t="n">
        <v>586</v>
      </c>
      <c r="I273" t="n">
        <v>507</v>
      </c>
      <c r="J273" t="n">
        <v>37</v>
      </c>
      <c r="K273" t="n">
        <v>1</v>
      </c>
    </row>
    <row r="274">
      <c r="A274" t="n">
        <v>4615076003271</v>
      </c>
      <c r="B274" t="inlineStr">
        <is>
          <t>Fundamental</t>
        </is>
      </c>
      <c r="C274" t="inlineStr">
        <is>
          <t>Stanford Avenue</t>
        </is>
      </c>
      <c r="D274" t="n">
        <v>635</v>
      </c>
      <c r="E274" t="n">
        <v>578</v>
      </c>
      <c r="F274" t="n">
        <v>11</v>
      </c>
      <c r="G274" t="n">
        <v>2.60999989509583</v>
      </c>
      <c r="H274" t="n">
        <v>379</v>
      </c>
      <c r="I274" t="n">
        <v>321</v>
      </c>
      <c r="J274" t="n">
        <v>67</v>
      </c>
      <c r="K274" t="n">
        <v>9</v>
      </c>
    </row>
    <row r="275">
      <c r="A275" t="n">
        <v>4615076094957</v>
      </c>
      <c r="B275" t="inlineStr">
        <is>
          <t>Fundamental</t>
        </is>
      </c>
      <c r="C275" t="inlineStr">
        <is>
          <t>Wyandotte Avenu</t>
        </is>
      </c>
      <c r="D275" t="n">
        <v>526</v>
      </c>
      <c r="E275" t="n">
        <v>490</v>
      </c>
      <c r="F275" t="n">
        <v>16</v>
      </c>
      <c r="G275" t="n">
        <v>2.07999992370605</v>
      </c>
      <c r="H275" t="n">
        <v>385</v>
      </c>
      <c r="I275" t="n">
        <v>306</v>
      </c>
      <c r="J275" t="n">
        <v>96</v>
      </c>
      <c r="K275" t="n">
        <v>30</v>
      </c>
    </row>
    <row r="276">
      <c r="A276" t="n">
        <v>4615150434803</v>
      </c>
      <c r="B276" t="inlineStr">
        <is>
          <t>Superior</t>
        </is>
      </c>
      <c r="C276" t="inlineStr">
        <is>
          <t>Las Plumas High</t>
        </is>
      </c>
      <c r="D276" t="n">
        <v>622</v>
      </c>
      <c r="E276" t="n">
        <v>590</v>
      </c>
      <c r="F276" t="n">
        <v>11</v>
      </c>
      <c r="G276" t="n">
        <v>2.82999992370605</v>
      </c>
      <c r="H276" t="n">
        <v>1031</v>
      </c>
      <c r="I276" t="n">
        <v>571</v>
      </c>
      <c r="J276" t="n">
        <v>38</v>
      </c>
      <c r="K276" t="n">
        <v>11</v>
      </c>
    </row>
    <row r="277">
      <c r="A277" t="n">
        <v>4615150435602</v>
      </c>
      <c r="B277" t="inlineStr">
        <is>
          <t>Superior</t>
        </is>
      </c>
      <c r="C277" t="inlineStr">
        <is>
          <t>Oroville High</t>
        </is>
      </c>
      <c r="D277" t="n">
        <v>566</v>
      </c>
      <c r="E277" t="n">
        <v>571</v>
      </c>
      <c r="F277" t="n">
        <v>11</v>
      </c>
      <c r="G277" t="n">
        <v>2.55999994277954</v>
      </c>
      <c r="H277" t="n">
        <v>797</v>
      </c>
      <c r="I277" t="n">
        <v>430</v>
      </c>
      <c r="J277" t="n">
        <v>39</v>
      </c>
      <c r="K277" t="n">
        <v>9</v>
      </c>
    </row>
    <row r="278">
      <c r="A278" t="n">
        <v>4615236003289</v>
      </c>
      <c r="B278" t="inlineStr">
        <is>
          <t>Fundamental</t>
        </is>
      </c>
      <c r="C278" t="inlineStr">
        <is>
          <t>Helen M. Wilcox</t>
        </is>
      </c>
      <c r="D278" t="n">
        <v>634</v>
      </c>
      <c r="E278" t="n">
        <v>578</v>
      </c>
      <c r="F278" t="n">
        <v>11</v>
      </c>
      <c r="G278" t="n">
        <v>2.50999999046326</v>
      </c>
      <c r="H278" t="n">
        <v>346</v>
      </c>
      <c r="I278" t="n">
        <v>281</v>
      </c>
      <c r="J278" t="n">
        <v>63</v>
      </c>
      <c r="K278" t="n">
        <v>12</v>
      </c>
    </row>
    <row r="279">
      <c r="A279" t="n">
        <v>4615236003297</v>
      </c>
      <c r="B279" t="inlineStr">
        <is>
          <t>Fundamental</t>
        </is>
      </c>
      <c r="C279" t="inlineStr">
        <is>
          <t>Palermo Element</t>
        </is>
      </c>
      <c r="D279" t="n">
        <v>609</v>
      </c>
      <c r="E279" t="n">
        <v>558</v>
      </c>
      <c r="F279" t="n">
        <v>12</v>
      </c>
      <c r="G279" t="n">
        <v>2.64000010490417</v>
      </c>
      <c r="H279" t="n">
        <v>564</v>
      </c>
      <c r="I279" t="n">
        <v>474</v>
      </c>
      <c r="J279" t="n">
        <v>65</v>
      </c>
      <c r="K279" t="n">
        <v>13</v>
      </c>
    </row>
    <row r="280">
      <c r="A280" t="n">
        <v>4615310437350</v>
      </c>
      <c r="B280" t="inlineStr">
        <is>
          <t>Superior</t>
        </is>
      </c>
      <c r="C280" t="inlineStr">
        <is>
          <t>Paradise Senior</t>
        </is>
      </c>
      <c r="D280" t="n">
        <v>692</v>
      </c>
      <c r="E280" t="n">
        <v>684</v>
      </c>
      <c r="F280" t="n">
        <v>6</v>
      </c>
      <c r="G280" t="n">
        <v>3.3199999332428</v>
      </c>
      <c r="H280" t="n">
        <v>1225</v>
      </c>
      <c r="I280" t="n">
        <v>1089</v>
      </c>
      <c r="J280" t="n">
        <v>22</v>
      </c>
      <c r="K280" t="n">
        <v>0</v>
      </c>
    </row>
    <row r="281">
      <c r="A281" t="n">
        <v>4615316003313</v>
      </c>
      <c r="B281" t="inlineStr">
        <is>
          <t>Fundamental</t>
        </is>
      </c>
      <c r="C281" t="inlineStr">
        <is>
          <t>Paradise Elemen</t>
        </is>
      </c>
      <c r="D281" t="n">
        <v>707</v>
      </c>
      <c r="E281" t="n">
        <v>646</v>
      </c>
      <c r="F281" t="n">
        <v>8</v>
      </c>
      <c r="G281" t="n">
        <v>2.78999996185303</v>
      </c>
      <c r="H281" t="n">
        <v>617</v>
      </c>
      <c r="I281" t="n">
        <v>546</v>
      </c>
      <c r="J281" t="n">
        <v>53</v>
      </c>
      <c r="K281" t="n">
        <v>0</v>
      </c>
    </row>
    <row r="282">
      <c r="A282" t="n">
        <v>4615316003321</v>
      </c>
      <c r="B282" t="inlineStr">
        <is>
          <t>Medio</t>
        </is>
      </c>
      <c r="C282" t="inlineStr">
        <is>
          <t>Paradise Interm</t>
        </is>
      </c>
      <c r="D282" t="n">
        <v>712</v>
      </c>
      <c r="E282" t="n">
        <v>723</v>
      </c>
      <c r="F282" t="n">
        <v>4</v>
      </c>
      <c r="G282" t="n">
        <v>2.91000008583069</v>
      </c>
      <c r="H282" t="n">
        <v>514</v>
      </c>
      <c r="I282" t="n">
        <v>459</v>
      </c>
      <c r="J282" t="n">
        <v>35</v>
      </c>
      <c r="K282" t="n">
        <v>0</v>
      </c>
    </row>
    <row r="283">
      <c r="A283" t="n">
        <v>4615316003339</v>
      </c>
      <c r="B283" t="inlineStr">
        <is>
          <t>Fundamental</t>
        </is>
      </c>
      <c r="C283" t="inlineStr">
        <is>
          <t>Ponderosa Eleme</t>
        </is>
      </c>
      <c r="D283" t="n">
        <v>707</v>
      </c>
      <c r="E283" t="n">
        <v>697</v>
      </c>
      <c r="F283" t="n">
        <v>5</v>
      </c>
      <c r="G283" t="n">
        <v>2.80999994277954</v>
      </c>
      <c r="H283" t="n">
        <v>563</v>
      </c>
      <c r="I283" t="n">
        <v>492</v>
      </c>
      <c r="J283" t="n">
        <v>40</v>
      </c>
      <c r="K283" t="n">
        <v>0</v>
      </c>
    </row>
    <row r="284">
      <c r="A284" t="n">
        <v>4615316105522</v>
      </c>
      <c r="B284" t="inlineStr">
        <is>
          <t>Fundamental</t>
        </is>
      </c>
      <c r="C284" t="inlineStr">
        <is>
          <t>Pines Elementar</t>
        </is>
      </c>
      <c r="D284" t="n">
        <v>745</v>
      </c>
      <c r="E284" t="n">
        <v>712</v>
      </c>
      <c r="F284" t="n">
        <v>4</v>
      </c>
      <c r="G284" t="n">
        <v>2.34999990463257</v>
      </c>
      <c r="H284" t="n">
        <v>260</v>
      </c>
      <c r="I284" t="n">
        <v>232</v>
      </c>
      <c r="J284" t="n">
        <v>56</v>
      </c>
      <c r="K284" t="n">
        <v>0</v>
      </c>
    </row>
    <row r="285">
      <c r="A285" t="n">
        <v>4615316113526</v>
      </c>
      <c r="B285" t="inlineStr">
        <is>
          <t>Fundamental</t>
        </is>
      </c>
      <c r="C285" t="inlineStr">
        <is>
          <t>Cedarwood Eleme</t>
        </is>
      </c>
      <c r="D285" t="n">
        <v>709</v>
      </c>
      <c r="E285" t="n">
        <v>667</v>
      </c>
      <c r="F285" t="n">
        <v>7</v>
      </c>
      <c r="G285" t="n">
        <v>2.24000000953674</v>
      </c>
      <c r="H285" t="n">
        <v>246</v>
      </c>
      <c r="I285" t="n">
        <v>201</v>
      </c>
      <c r="J285" t="n">
        <v>56</v>
      </c>
      <c r="K285" t="n">
        <v>0</v>
      </c>
    </row>
    <row r="286">
      <c r="A286" t="n">
        <v>4615316113781</v>
      </c>
      <c r="B286" t="inlineStr">
        <is>
          <t>Medio</t>
        </is>
      </c>
      <c r="C286" t="inlineStr">
        <is>
          <t xml:space="preserve">Mountain Ridge </t>
        </is>
      </c>
      <c r="D286" t="n">
        <v>689</v>
      </c>
      <c r="E286" t="n">
        <v>681</v>
      </c>
      <c r="F286" t="n">
        <v>6</v>
      </c>
      <c r="G286" t="n">
        <v>2.70000004768372</v>
      </c>
      <c r="H286" t="n">
        <v>407</v>
      </c>
      <c r="I286" t="n">
        <v>339</v>
      </c>
      <c r="J286" t="n">
        <v>48</v>
      </c>
      <c r="K286" t="n">
        <v>0</v>
      </c>
    </row>
    <row r="287">
      <c r="A287" t="n">
        <v>4615496003354</v>
      </c>
      <c r="B287" t="inlineStr">
        <is>
          <t>Medio</t>
        </is>
      </c>
      <c r="C287" t="inlineStr">
        <is>
          <t>Nelson Avenue M</t>
        </is>
      </c>
      <c r="D287" t="n">
        <v>568</v>
      </c>
      <c r="E287" t="n">
        <v>557</v>
      </c>
      <c r="F287" t="n">
        <v>12</v>
      </c>
      <c r="G287" t="n">
        <v>2.23000001907349</v>
      </c>
      <c r="H287" t="n">
        <v>472</v>
      </c>
      <c r="I287" t="n">
        <v>391</v>
      </c>
      <c r="J287" t="n">
        <v>72</v>
      </c>
      <c r="K287" t="n">
        <v>1</v>
      </c>
    </row>
    <row r="288">
      <c r="A288" t="n">
        <v>4615496003362</v>
      </c>
      <c r="B288" t="inlineStr">
        <is>
          <t>Fundamental</t>
        </is>
      </c>
      <c r="C288" t="inlineStr">
        <is>
          <t>Poplar Avenue E</t>
        </is>
      </c>
      <c r="D288" t="n">
        <v>545</v>
      </c>
      <c r="E288" t="n">
        <v>495</v>
      </c>
      <c r="F288" t="n">
        <v>15</v>
      </c>
      <c r="G288" t="n">
        <v>1.96000003814697</v>
      </c>
      <c r="H288" t="n">
        <v>161</v>
      </c>
      <c r="I288" t="n">
        <v>121</v>
      </c>
      <c r="J288" t="n">
        <v>80</v>
      </c>
      <c r="K288" t="n">
        <v>25</v>
      </c>
    </row>
    <row r="289">
      <c r="A289" t="n">
        <v>4615496003370</v>
      </c>
      <c r="B289" t="inlineStr">
        <is>
          <t>Fundamental</t>
        </is>
      </c>
      <c r="C289" t="inlineStr">
        <is>
          <t>Sierra Avenue E</t>
        </is>
      </c>
      <c r="D289" t="n">
        <v>563</v>
      </c>
      <c r="E289" t="n">
        <v>508</v>
      </c>
      <c r="F289" t="n">
        <v>15</v>
      </c>
      <c r="G289" t="n">
        <v>2.19000005722046</v>
      </c>
      <c r="H289" t="n">
        <v>492</v>
      </c>
      <c r="I289" t="n">
        <v>382</v>
      </c>
      <c r="J289" t="n">
        <v>85</v>
      </c>
      <c r="K289" t="n">
        <v>10</v>
      </c>
    </row>
    <row r="290">
      <c r="A290" t="n">
        <v>4733796002927</v>
      </c>
      <c r="B290" t="inlineStr">
        <is>
          <t>Fundamental</t>
        </is>
      </c>
      <c r="C290" t="inlineStr">
        <is>
          <t>Berry Creek Ele</t>
        </is>
      </c>
      <c r="D290" t="n">
        <v>498</v>
      </c>
      <c r="E290" t="n">
        <v>456</v>
      </c>
      <c r="F290" t="n">
        <v>17</v>
      </c>
      <c r="G290" t="n">
        <v>2.45000004768372</v>
      </c>
      <c r="H290" t="n">
        <v>142</v>
      </c>
      <c r="I290" t="n">
        <v>109</v>
      </c>
      <c r="J290" t="n">
        <v>85</v>
      </c>
      <c r="K290" t="n">
        <v>0</v>
      </c>
    </row>
    <row r="291">
      <c r="A291" t="n">
        <v>4755070433953</v>
      </c>
      <c r="B291" t="inlineStr">
        <is>
          <t>Superior</t>
        </is>
      </c>
      <c r="C291" t="inlineStr">
        <is>
          <t>Gridley High</t>
        </is>
      </c>
      <c r="D291" t="n">
        <v>558</v>
      </c>
      <c r="E291" t="n">
        <v>596</v>
      </c>
      <c r="F291" t="n">
        <v>10</v>
      </c>
      <c r="G291" t="n">
        <v>2.70000004768372</v>
      </c>
      <c r="H291" t="n">
        <v>474</v>
      </c>
      <c r="I291" t="n">
        <v>395</v>
      </c>
      <c r="J291" t="n">
        <v>38</v>
      </c>
      <c r="K291" t="n">
        <v>6</v>
      </c>
    </row>
    <row r="292">
      <c r="A292" t="n">
        <v>4755076003164</v>
      </c>
      <c r="B292" t="inlineStr">
        <is>
          <t>Medio</t>
        </is>
      </c>
      <c r="C292" t="inlineStr">
        <is>
          <t>Sycamore Middle</t>
        </is>
      </c>
      <c r="D292" t="n">
        <v>627</v>
      </c>
      <c r="E292" t="n">
        <v>597</v>
      </c>
      <c r="F292" t="n">
        <v>10</v>
      </c>
      <c r="G292" t="n">
        <v>2.40000009536743</v>
      </c>
      <c r="H292" t="n">
        <v>423</v>
      </c>
      <c r="I292" t="n">
        <v>369</v>
      </c>
      <c r="J292" t="n">
        <v>56</v>
      </c>
      <c r="K292" t="n">
        <v>6</v>
      </c>
    </row>
    <row r="293">
      <c r="A293" t="n">
        <v>4755076003172</v>
      </c>
      <c r="B293" t="inlineStr">
        <is>
          <t>Fundamental</t>
        </is>
      </c>
      <c r="C293" t="inlineStr">
        <is>
          <t>Wilson Elementa</t>
        </is>
      </c>
      <c r="D293" t="n">
        <v>622</v>
      </c>
      <c r="E293" t="n">
        <v>559</v>
      </c>
      <c r="F293" t="n">
        <v>12</v>
      </c>
      <c r="G293" t="n">
        <v>2.03999996185303</v>
      </c>
      <c r="H293" t="n">
        <v>556</v>
      </c>
      <c r="I293" t="n">
        <v>487</v>
      </c>
      <c r="J293" t="n">
        <v>59</v>
      </c>
      <c r="K293" t="n">
        <v>22</v>
      </c>
    </row>
    <row r="294">
      <c r="A294" t="n">
        <v>5615640531509</v>
      </c>
      <c r="B294" t="inlineStr">
        <is>
          <t>Superior</t>
        </is>
      </c>
      <c r="C294" t="inlineStr">
        <is>
          <t>Calaveras High</t>
        </is>
      </c>
      <c r="D294" t="n">
        <v>706</v>
      </c>
      <c r="E294" t="n">
        <v>656</v>
      </c>
      <c r="F294" t="n">
        <v>7</v>
      </c>
      <c r="G294" t="n">
        <v>3.25</v>
      </c>
      <c r="H294" t="n">
        <v>787</v>
      </c>
      <c r="I294" t="n">
        <v>633</v>
      </c>
      <c r="J294" t="n">
        <v>13</v>
      </c>
      <c r="K294" t="n">
        <v>1</v>
      </c>
    </row>
    <row r="295">
      <c r="A295" t="n">
        <v>5615646003438</v>
      </c>
      <c r="B295" t="inlineStr">
        <is>
          <t>Fundamental</t>
        </is>
      </c>
      <c r="C295" t="inlineStr">
        <is>
          <t>San Andreas Ele</t>
        </is>
      </c>
      <c r="D295" t="n">
        <v>655</v>
      </c>
      <c r="E295" t="n">
        <v>646</v>
      </c>
      <c r="F295" t="n">
        <v>8</v>
      </c>
      <c r="G295" t="n">
        <v>2</v>
      </c>
      <c r="H295" t="n">
        <v>318</v>
      </c>
      <c r="I295" t="n">
        <v>273</v>
      </c>
      <c r="J295" t="n">
        <v>54</v>
      </c>
      <c r="K295" t="n">
        <v>0</v>
      </c>
    </row>
    <row r="296">
      <c r="A296" t="n">
        <v>5615646003446</v>
      </c>
      <c r="B296" t="inlineStr">
        <is>
          <t>Fundamental</t>
        </is>
      </c>
      <c r="C296" t="inlineStr">
        <is>
          <t xml:space="preserve">Valley Springs </t>
        </is>
      </c>
      <c r="D296" t="n">
        <v>665</v>
      </c>
      <c r="E296" t="n">
        <v>641</v>
      </c>
      <c r="F296" t="n">
        <v>8</v>
      </c>
      <c r="G296" t="n">
        <v>2.70000004768372</v>
      </c>
      <c r="H296" t="n">
        <v>310</v>
      </c>
      <c r="I296" t="n">
        <v>268</v>
      </c>
      <c r="J296" t="n">
        <v>28</v>
      </c>
      <c r="K296" t="n">
        <v>3</v>
      </c>
    </row>
    <row r="297">
      <c r="A297" t="n">
        <v>5615646105431</v>
      </c>
      <c r="B297" t="inlineStr">
        <is>
          <t>Medio</t>
        </is>
      </c>
      <c r="C297" t="inlineStr">
        <is>
          <t>Toyon Middle</t>
        </is>
      </c>
      <c r="D297" t="n">
        <v>758</v>
      </c>
      <c r="E297" t="n">
        <v>711</v>
      </c>
      <c r="F297" t="n">
        <v>4</v>
      </c>
      <c r="G297" t="n">
        <v>3.07999992370605</v>
      </c>
      <c r="H297" t="n">
        <v>564</v>
      </c>
      <c r="I297" t="n">
        <v>442</v>
      </c>
      <c r="J297" t="n">
        <v>25</v>
      </c>
      <c r="K297" t="n">
        <v>0</v>
      </c>
    </row>
    <row r="298">
      <c r="A298" t="n">
        <v>5615646108518</v>
      </c>
      <c r="B298" t="inlineStr">
        <is>
          <t>Fundamental</t>
        </is>
      </c>
      <c r="C298" t="inlineStr">
        <is>
          <t>Lind (Jenny) El</t>
        </is>
      </c>
      <c r="D298" t="n">
        <v>647</v>
      </c>
      <c r="E298" t="n">
        <v>602</v>
      </c>
      <c r="F298" t="n">
        <v>10</v>
      </c>
      <c r="G298" t="n">
        <v>3.32999992370605</v>
      </c>
      <c r="H298" t="n">
        <v>503</v>
      </c>
      <c r="I298" t="n">
        <v>442</v>
      </c>
      <c r="J298" t="n">
        <v>20</v>
      </c>
      <c r="K298" t="n">
        <v>1</v>
      </c>
    </row>
    <row r="299">
      <c r="A299" t="n">
        <v>5615726003388</v>
      </c>
      <c r="B299" t="inlineStr">
        <is>
          <t>Fundamental</t>
        </is>
      </c>
      <c r="C299" t="inlineStr">
        <is>
          <t>Copperopolis El</t>
        </is>
      </c>
      <c r="D299" t="n">
        <v>746</v>
      </c>
      <c r="E299" t="n">
        <v>702</v>
      </c>
      <c r="F299" t="n">
        <v>5</v>
      </c>
      <c r="G299" t="n">
        <v>2.75</v>
      </c>
      <c r="H299" t="n">
        <v>146</v>
      </c>
      <c r="I299" t="n">
        <v>104</v>
      </c>
      <c r="J299" t="n">
        <v>35</v>
      </c>
      <c r="K299" t="n">
        <v>1</v>
      </c>
    </row>
    <row r="300">
      <c r="A300" t="n">
        <v>5615726003461</v>
      </c>
      <c r="B300" t="inlineStr">
        <is>
          <t>Fundamental</t>
        </is>
      </c>
      <c r="C300" t="inlineStr">
        <is>
          <t>Mark Twain Elem</t>
        </is>
      </c>
      <c r="D300" t="n">
        <v>723</v>
      </c>
      <c r="E300" t="n">
        <v>678</v>
      </c>
      <c r="F300" t="n">
        <v>6</v>
      </c>
      <c r="G300" t="n">
        <v>2.80999994277954</v>
      </c>
      <c r="H300" t="n">
        <v>498</v>
      </c>
      <c r="I300" t="n">
        <v>401</v>
      </c>
      <c r="J300" t="n">
        <v>37</v>
      </c>
      <c r="K300" t="n">
        <v>1</v>
      </c>
    </row>
    <row r="301">
      <c r="A301" t="n">
        <v>5615806003396</v>
      </c>
      <c r="B301" t="inlineStr">
        <is>
          <t>Fundamental</t>
        </is>
      </c>
      <c r="C301" t="inlineStr">
        <is>
          <t>Fischer (Hazel)</t>
        </is>
      </c>
      <c r="D301" t="n">
        <v>757</v>
      </c>
      <c r="E301" t="n">
        <v>743</v>
      </c>
      <c r="F301" t="n">
        <v>3</v>
      </c>
      <c r="G301" t="n">
        <v>3.23000001907349</v>
      </c>
      <c r="H301" t="n">
        <v>193</v>
      </c>
      <c r="I301" t="n">
        <v>174</v>
      </c>
      <c r="J301" t="n">
        <v>39</v>
      </c>
      <c r="K301" t="n">
        <v>0</v>
      </c>
    </row>
    <row r="302">
      <c r="A302" t="n">
        <v>5615806088975</v>
      </c>
      <c r="B302" t="inlineStr">
        <is>
          <t>Fundamental</t>
        </is>
      </c>
      <c r="C302" t="inlineStr">
        <is>
          <t>Michelson (Albe</t>
        </is>
      </c>
      <c r="D302" t="n">
        <v>768</v>
      </c>
      <c r="E302" t="n">
        <v>734</v>
      </c>
      <c r="F302" t="n">
        <v>3</v>
      </c>
      <c r="G302" t="n">
        <v>3.07999992370605</v>
      </c>
      <c r="H302" t="n">
        <v>218</v>
      </c>
      <c r="I302" t="n">
        <v>192</v>
      </c>
      <c r="J302" t="n">
        <v>33</v>
      </c>
      <c r="K302" t="n">
        <v>1</v>
      </c>
    </row>
    <row r="303">
      <c r="A303" t="n">
        <v>5615806111884</v>
      </c>
      <c r="B303" t="inlineStr">
        <is>
          <t>Medio</t>
        </is>
      </c>
      <c r="C303" t="inlineStr">
        <is>
          <t>Avery Middle</t>
        </is>
      </c>
      <c r="D303" t="n">
        <v>790</v>
      </c>
      <c r="E303" t="n">
        <v>775</v>
      </c>
      <c r="F303" t="n">
        <v>1</v>
      </c>
      <c r="G303" t="n">
        <v>3.33999991416931</v>
      </c>
      <c r="H303" t="n">
        <v>419</v>
      </c>
      <c r="I303" t="n">
        <v>352</v>
      </c>
      <c r="J303" t="n">
        <v>22</v>
      </c>
      <c r="K303" t="n">
        <v>0</v>
      </c>
    </row>
    <row r="304">
      <c r="A304" t="n">
        <v>6615980631259</v>
      </c>
      <c r="B304" t="inlineStr">
        <is>
          <t>Superior</t>
        </is>
      </c>
      <c r="C304" t="inlineStr">
        <is>
          <t>Colusa High</t>
        </is>
      </c>
      <c r="D304" t="n">
        <v>591</v>
      </c>
      <c r="E304" t="n">
        <v>585</v>
      </c>
      <c r="F304" t="n">
        <v>11</v>
      </c>
      <c r="G304" t="n">
        <v>2.83999991416931</v>
      </c>
      <c r="H304" t="n">
        <v>332</v>
      </c>
      <c r="I304" t="n">
        <v>303</v>
      </c>
      <c r="J304" t="n">
        <v>42</v>
      </c>
      <c r="K304" t="n">
        <v>23</v>
      </c>
    </row>
    <row r="305">
      <c r="A305" t="n">
        <v>6615986003495</v>
      </c>
      <c r="B305" t="inlineStr">
        <is>
          <t>Fundamental</t>
        </is>
      </c>
      <c r="C305" t="inlineStr">
        <is>
          <t>Burchfield (Jam</t>
        </is>
      </c>
      <c r="D305" t="n">
        <v>544</v>
      </c>
      <c r="E305" t="n">
        <v>554</v>
      </c>
      <c r="F305" t="n">
        <v>12</v>
      </c>
      <c r="G305" t="n">
        <v>2.27999997138977</v>
      </c>
      <c r="H305" t="n">
        <v>217</v>
      </c>
      <c r="I305" t="n">
        <v>182</v>
      </c>
      <c r="J305" t="n">
        <v>63</v>
      </c>
      <c r="K305" t="n">
        <v>42</v>
      </c>
    </row>
    <row r="306">
      <c r="A306" t="n">
        <v>6615986057152</v>
      </c>
      <c r="B306" t="inlineStr">
        <is>
          <t>Medio</t>
        </is>
      </c>
      <c r="C306" t="inlineStr">
        <is>
          <t xml:space="preserve">Egling (George </t>
        </is>
      </c>
      <c r="D306" t="n">
        <v>612</v>
      </c>
      <c r="E306" t="n">
        <v>583</v>
      </c>
      <c r="F306" t="n">
        <v>11</v>
      </c>
      <c r="G306" t="n">
        <v>2.53999996185303</v>
      </c>
      <c r="H306" t="n">
        <v>520</v>
      </c>
      <c r="I306" t="n">
        <v>438</v>
      </c>
      <c r="J306" t="n">
        <v>54</v>
      </c>
      <c r="K306" t="n">
        <v>24</v>
      </c>
    </row>
    <row r="307">
      <c r="A307" t="n">
        <v>6616066003503</v>
      </c>
      <c r="B307" t="inlineStr">
        <is>
          <t>Fundamental</t>
        </is>
      </c>
      <c r="C307" t="inlineStr">
        <is>
          <t>Maxwell Element</t>
        </is>
      </c>
      <c r="D307" t="n">
        <v>646</v>
      </c>
      <c r="E307" t="n">
        <v>591</v>
      </c>
      <c r="F307" t="n">
        <v>10</v>
      </c>
      <c r="G307" t="n">
        <v>2.64000010490417</v>
      </c>
      <c r="H307" t="n">
        <v>212</v>
      </c>
      <c r="I307" t="n">
        <v>184</v>
      </c>
      <c r="J307" t="n">
        <v>62</v>
      </c>
      <c r="K307" t="n">
        <v>16</v>
      </c>
    </row>
    <row r="308">
      <c r="A308" t="n">
        <v>6616140635250</v>
      </c>
      <c r="B308" t="inlineStr">
        <is>
          <t>Superior</t>
        </is>
      </c>
      <c r="C308" t="inlineStr">
        <is>
          <t>Pierce High</t>
        </is>
      </c>
      <c r="D308" t="n">
        <v>512</v>
      </c>
      <c r="E308" t="n">
        <v>512</v>
      </c>
      <c r="F308" t="n">
        <v>14</v>
      </c>
      <c r="G308" t="n">
        <v>2.10999989509583</v>
      </c>
      <c r="H308" t="n">
        <v>283</v>
      </c>
      <c r="I308" t="n">
        <v>237</v>
      </c>
      <c r="J308" t="n">
        <v>43</v>
      </c>
      <c r="K308" t="n">
        <v>34</v>
      </c>
    </row>
    <row r="309">
      <c r="A309" t="n">
        <v>6616146003511</v>
      </c>
      <c r="B309" t="inlineStr">
        <is>
          <t>Fundamental</t>
        </is>
      </c>
      <c r="C309" t="inlineStr">
        <is>
          <t>Arbuckle Elemen</t>
        </is>
      </c>
      <c r="D309" t="n">
        <v>570</v>
      </c>
      <c r="E309" t="n">
        <v>534</v>
      </c>
      <c r="F309" t="n">
        <v>13</v>
      </c>
      <c r="G309" t="n">
        <v>1.99000000953674</v>
      </c>
      <c r="H309" t="n">
        <v>386</v>
      </c>
      <c r="I309" t="n">
        <v>337</v>
      </c>
      <c r="J309" t="n">
        <v>76</v>
      </c>
      <c r="K309" t="n">
        <v>49</v>
      </c>
    </row>
    <row r="310">
      <c r="A310" t="n">
        <v>6616146103576</v>
      </c>
      <c r="B310" t="inlineStr">
        <is>
          <t>Medio</t>
        </is>
      </c>
      <c r="C310" t="inlineStr">
        <is>
          <t xml:space="preserve">Johnson (Lloyd </t>
        </is>
      </c>
      <c r="D310" t="n">
        <v>552</v>
      </c>
      <c r="E310" t="n">
        <v>475</v>
      </c>
      <c r="F310" t="n">
        <v>16</v>
      </c>
      <c r="G310" t="n">
        <v>1.78999996185303</v>
      </c>
      <c r="H310" t="n">
        <v>179</v>
      </c>
      <c r="I310" t="n">
        <v>143</v>
      </c>
      <c r="J310" t="n">
        <v>66</v>
      </c>
      <c r="K310" t="n">
        <v>42</v>
      </c>
    </row>
    <row r="311">
      <c r="A311" t="n">
        <v>6616220637504</v>
      </c>
      <c r="B311" t="inlineStr">
        <is>
          <t>Superior</t>
        </is>
      </c>
      <c r="C311" t="inlineStr">
        <is>
          <t>Williams High</t>
        </is>
      </c>
      <c r="D311" t="n">
        <v>462</v>
      </c>
      <c r="E311" t="n">
        <v>420</v>
      </c>
      <c r="F311" t="n">
        <v>19</v>
      </c>
      <c r="G311" t="n">
        <v>1.66999995708466</v>
      </c>
      <c r="H311" t="n">
        <v>305</v>
      </c>
      <c r="I311" t="n">
        <v>262</v>
      </c>
      <c r="J311" t="n">
        <v>83</v>
      </c>
      <c r="K311" t="n">
        <v>57</v>
      </c>
    </row>
    <row r="312">
      <c r="A312" t="n">
        <v>6616226003552</v>
      </c>
      <c r="B312" t="inlineStr">
        <is>
          <t>Fundamental</t>
        </is>
      </c>
      <c r="C312" t="inlineStr">
        <is>
          <t>Williams Elemen</t>
        </is>
      </c>
      <c r="D312" t="n">
        <v>561</v>
      </c>
      <c r="E312" t="n">
        <v>460</v>
      </c>
      <c r="F312" t="n">
        <v>17</v>
      </c>
      <c r="G312" t="n">
        <v>1.62999999523163</v>
      </c>
      <c r="H312" t="n">
        <v>350</v>
      </c>
      <c r="I312" t="n">
        <v>303</v>
      </c>
      <c r="J312" t="n">
        <v>85</v>
      </c>
      <c r="K312" t="n">
        <v>67</v>
      </c>
    </row>
    <row r="313">
      <c r="A313" t="n">
        <v>7616480730465</v>
      </c>
      <c r="B313" t="inlineStr">
        <is>
          <t>Superior</t>
        </is>
      </c>
      <c r="C313" t="inlineStr">
        <is>
          <t>Deer Valley Hig</t>
        </is>
      </c>
      <c r="D313" t="n">
        <v>688</v>
      </c>
      <c r="E313" t="n">
        <v>673</v>
      </c>
      <c r="F313" t="n">
        <v>6</v>
      </c>
      <c r="G313" t="n">
        <v>3.38000011444092</v>
      </c>
      <c r="H313" t="n">
        <v>2129</v>
      </c>
      <c r="I313" t="n">
        <v>1599</v>
      </c>
      <c r="J313" t="n">
        <v>11</v>
      </c>
      <c r="K313" t="n">
        <v>2</v>
      </c>
    </row>
    <row r="314">
      <c r="A314" t="n">
        <v>7616480730861</v>
      </c>
      <c r="B314" t="inlineStr">
        <is>
          <t>Superior</t>
        </is>
      </c>
      <c r="C314" t="inlineStr">
        <is>
          <t>Antioch High</t>
        </is>
      </c>
      <c r="D314" t="n">
        <v>603</v>
      </c>
      <c r="E314" t="n">
        <v>610</v>
      </c>
      <c r="F314" t="n">
        <v>10</v>
      </c>
      <c r="G314" t="n">
        <v>2.95000004768372</v>
      </c>
      <c r="H314" t="n">
        <v>1745</v>
      </c>
      <c r="I314" t="n">
        <v>1550</v>
      </c>
      <c r="J314" t="n">
        <v>26</v>
      </c>
      <c r="K314" t="n">
        <v>6</v>
      </c>
    </row>
    <row r="315">
      <c r="A315" t="n">
        <v>7616486003586</v>
      </c>
      <c r="B315" t="inlineStr">
        <is>
          <t>Fundamental</t>
        </is>
      </c>
      <c r="C315" t="inlineStr">
        <is>
          <t>Bidwell Element</t>
        </is>
      </c>
      <c r="D315" t="n">
        <v>697</v>
      </c>
      <c r="E315" t="n">
        <v>652</v>
      </c>
      <c r="F315" t="n">
        <v>7</v>
      </c>
      <c r="G315" t="n">
        <v>3.25999999046326</v>
      </c>
      <c r="H315" t="n">
        <v>414</v>
      </c>
      <c r="I315" t="n">
        <v>349</v>
      </c>
      <c r="J315" t="n">
        <v>24</v>
      </c>
      <c r="K315" t="n">
        <v>2</v>
      </c>
    </row>
    <row r="316">
      <c r="A316" t="n">
        <v>7616486061154</v>
      </c>
      <c r="B316" t="inlineStr">
        <is>
          <t>Medio</t>
        </is>
      </c>
      <c r="C316" t="inlineStr">
        <is>
          <t>Park Middle</t>
        </is>
      </c>
      <c r="D316" t="n">
        <v>699</v>
      </c>
      <c r="E316" t="n">
        <v>658</v>
      </c>
      <c r="F316" t="n">
        <v>7</v>
      </c>
      <c r="G316" t="n">
        <v>2.98000001907349</v>
      </c>
      <c r="H316" t="n">
        <v>1391</v>
      </c>
      <c r="I316" t="n">
        <v>1108</v>
      </c>
      <c r="J316" t="n">
        <v>24</v>
      </c>
      <c r="K316" t="n">
        <v>1</v>
      </c>
    </row>
    <row r="317">
      <c r="A317" t="n">
        <v>7616486113104</v>
      </c>
      <c r="B317" t="inlineStr">
        <is>
          <t>Medio</t>
        </is>
      </c>
      <c r="C317" t="inlineStr">
        <is>
          <t>Black Diamond M</t>
        </is>
      </c>
      <c r="D317" t="n">
        <v>721</v>
      </c>
      <c r="E317" t="n">
        <v>711</v>
      </c>
      <c r="F317" t="n">
        <v>4</v>
      </c>
      <c r="G317" t="n">
        <v>3.46000003814697</v>
      </c>
      <c r="H317" t="n">
        <v>1502</v>
      </c>
      <c r="I317" t="n">
        <v>1258</v>
      </c>
      <c r="J317" t="n">
        <v>10</v>
      </c>
      <c r="K317" t="n">
        <v>3</v>
      </c>
    </row>
    <row r="318">
      <c r="A318" t="n">
        <v>7616556003644</v>
      </c>
      <c r="B318" t="inlineStr">
        <is>
          <t>Fundamental</t>
        </is>
      </c>
      <c r="C318" t="inlineStr">
        <is>
          <t>Brentwood Eleme</t>
        </is>
      </c>
      <c r="D318" t="n">
        <v>642</v>
      </c>
      <c r="E318" t="n">
        <v>556</v>
      </c>
      <c r="F318" t="n">
        <v>12</v>
      </c>
      <c r="G318" t="n">
        <v>2.72000002861023</v>
      </c>
      <c r="H318" t="n">
        <v>504</v>
      </c>
      <c r="I318" t="n">
        <v>396</v>
      </c>
      <c r="J318" t="n">
        <v>38</v>
      </c>
      <c r="K318" t="n">
        <v>18</v>
      </c>
    </row>
    <row r="319">
      <c r="A319" t="n">
        <v>7616556003651</v>
      </c>
      <c r="B319" t="inlineStr">
        <is>
          <t>Medio</t>
        </is>
      </c>
      <c r="C319" t="inlineStr">
        <is>
          <t>Edna Hill Middl</t>
        </is>
      </c>
      <c r="D319" t="n">
        <v>676</v>
      </c>
      <c r="E319" t="n">
        <v>682</v>
      </c>
      <c r="F319" t="n">
        <v>6</v>
      </c>
      <c r="G319" t="n">
        <v>3.19000005722046</v>
      </c>
      <c r="H319" t="n">
        <v>812</v>
      </c>
      <c r="I319" t="n">
        <v>685</v>
      </c>
      <c r="J319" t="n">
        <v>26</v>
      </c>
      <c r="K319" t="n">
        <v>11</v>
      </c>
    </row>
    <row r="320">
      <c r="A320" t="n">
        <v>7616556070981</v>
      </c>
      <c r="B320" t="inlineStr">
        <is>
          <t>Fundamental</t>
        </is>
      </c>
      <c r="C320" t="inlineStr">
        <is>
          <t>Garin Elementar</t>
        </is>
      </c>
      <c r="D320" t="n">
        <v>670</v>
      </c>
      <c r="E320" t="n">
        <v>643</v>
      </c>
      <c r="F320" t="n">
        <v>8</v>
      </c>
      <c r="G320" t="n">
        <v>2.97000002861023</v>
      </c>
      <c r="H320" t="n">
        <v>393</v>
      </c>
      <c r="I320" t="n">
        <v>322</v>
      </c>
      <c r="J320" t="n">
        <v>32</v>
      </c>
      <c r="K320" t="n">
        <v>14</v>
      </c>
    </row>
    <row r="321">
      <c r="A321" t="n">
        <v>7616556109730</v>
      </c>
      <c r="B321" t="inlineStr">
        <is>
          <t>Fundamental</t>
        </is>
      </c>
      <c r="C321" t="inlineStr">
        <is>
          <t>Nunn (Ron) Elem</t>
        </is>
      </c>
      <c r="D321" t="n">
        <v>772</v>
      </c>
      <c r="E321" t="n">
        <v>736</v>
      </c>
      <c r="F321" t="n">
        <v>3</v>
      </c>
      <c r="G321" t="n">
        <v>3.38000011444092</v>
      </c>
      <c r="H321" t="n">
        <v>466</v>
      </c>
      <c r="I321" t="n">
        <v>406</v>
      </c>
      <c r="J321" t="n">
        <v>8</v>
      </c>
      <c r="K321" t="n">
        <v>2</v>
      </c>
    </row>
    <row r="322">
      <c r="A322" t="n">
        <v>7616556112718</v>
      </c>
      <c r="B322" t="inlineStr">
        <is>
          <t>Medio</t>
        </is>
      </c>
      <c r="C322" t="inlineStr">
        <is>
          <t>Bristow (Willia</t>
        </is>
      </c>
      <c r="D322" t="n">
        <v>727</v>
      </c>
      <c r="E322" t="n">
        <v>643</v>
      </c>
      <c r="F322" t="n">
        <v>8</v>
      </c>
      <c r="G322" t="n">
        <v>3.25</v>
      </c>
      <c r="H322" t="n">
        <v>762</v>
      </c>
      <c r="I322" t="n">
        <v>667</v>
      </c>
      <c r="J322" t="n">
        <v>21</v>
      </c>
      <c r="K322" t="n">
        <v>11</v>
      </c>
    </row>
    <row r="323">
      <c r="A323" t="n">
        <v>7616970737023</v>
      </c>
      <c r="B323" t="inlineStr">
        <is>
          <t>Superior</t>
        </is>
      </c>
      <c r="C323" t="inlineStr">
        <is>
          <t>Swett (John) Hi</t>
        </is>
      </c>
      <c r="D323" t="n">
        <v>593</v>
      </c>
      <c r="E323" t="n">
        <v>573</v>
      </c>
      <c r="F323" t="n">
        <v>11</v>
      </c>
      <c r="G323" t="n">
        <v>3.11999988555908</v>
      </c>
      <c r="H323" t="n">
        <v>494</v>
      </c>
      <c r="I323" t="n">
        <v>432</v>
      </c>
      <c r="J323" t="n">
        <v>14</v>
      </c>
      <c r="K323" t="n">
        <v>6</v>
      </c>
    </row>
    <row r="324">
      <c r="A324" t="n">
        <v>7616976003685</v>
      </c>
      <c r="B324" t="inlineStr">
        <is>
          <t>Medio</t>
        </is>
      </c>
      <c r="C324" t="inlineStr">
        <is>
          <t>Carquinez Middl</t>
        </is>
      </c>
      <c r="D324" t="n">
        <v>676</v>
      </c>
      <c r="E324" t="n">
        <v>641</v>
      </c>
      <c r="F324" t="n">
        <v>8</v>
      </c>
      <c r="G324" t="n">
        <v>2.60999989509583</v>
      </c>
      <c r="H324" t="n">
        <v>475</v>
      </c>
      <c r="I324" t="n">
        <v>402</v>
      </c>
      <c r="J324" t="n">
        <v>24</v>
      </c>
      <c r="K324" t="n">
        <v>14</v>
      </c>
    </row>
    <row r="325">
      <c r="A325" t="n">
        <v>7616976003701</v>
      </c>
      <c r="B325" t="inlineStr">
        <is>
          <t>Fundamental</t>
        </is>
      </c>
      <c r="C325" t="inlineStr">
        <is>
          <t>Hillcrest Eleme</t>
        </is>
      </c>
      <c r="D325" t="n">
        <v>607</v>
      </c>
      <c r="E325" t="n">
        <v>573</v>
      </c>
      <c r="F325" t="n">
        <v>11</v>
      </c>
      <c r="G325" t="n">
        <v>2.6800000667572</v>
      </c>
      <c r="H325" t="n">
        <v>560</v>
      </c>
      <c r="I325" t="n">
        <v>464</v>
      </c>
      <c r="J325" t="n">
        <v>38</v>
      </c>
      <c r="K325" t="n">
        <v>15</v>
      </c>
    </row>
    <row r="326">
      <c r="A326" t="n">
        <v>7617056003719</v>
      </c>
      <c r="B326" t="inlineStr">
        <is>
          <t>Fundamental</t>
        </is>
      </c>
      <c r="C326" t="inlineStr">
        <is>
          <t>Knightsen Eleme</t>
        </is>
      </c>
      <c r="D326" t="n">
        <v>682</v>
      </c>
      <c r="E326" t="n">
        <v>638</v>
      </c>
      <c r="F326" t="n">
        <v>8</v>
      </c>
      <c r="G326" t="n">
        <v>2.48000001907349</v>
      </c>
      <c r="H326" t="n">
        <v>294</v>
      </c>
      <c r="I326" t="n">
        <v>248</v>
      </c>
      <c r="J326" t="n">
        <v>33</v>
      </c>
      <c r="K326" t="n">
        <v>7</v>
      </c>
    </row>
    <row r="327">
      <c r="A327" t="n">
        <v>7617210730457</v>
      </c>
      <c r="B327" t="inlineStr">
        <is>
          <t>Superior</t>
        </is>
      </c>
      <c r="C327" t="inlineStr">
        <is>
          <t>Freedom High</t>
        </is>
      </c>
      <c r="D327" t="n">
        <v>672</v>
      </c>
      <c r="E327" t="n">
        <v>684</v>
      </c>
      <c r="F327" t="n">
        <v>6</v>
      </c>
      <c r="G327" t="n">
        <v>2.98000001907349</v>
      </c>
      <c r="H327" t="n">
        <v>1188</v>
      </c>
      <c r="I327" t="n">
        <v>572</v>
      </c>
      <c r="J327" t="n">
        <v>4</v>
      </c>
      <c r="K327" t="n">
        <v>2</v>
      </c>
    </row>
    <row r="328">
      <c r="A328" t="n">
        <v>7617210733980</v>
      </c>
      <c r="B328" t="inlineStr">
        <is>
          <t>Superior</t>
        </is>
      </c>
      <c r="C328" t="inlineStr">
        <is>
          <t>Liberty High</t>
        </is>
      </c>
      <c r="D328" t="n">
        <v>726</v>
      </c>
      <c r="E328" t="n">
        <v>681</v>
      </c>
      <c r="F328" t="n">
        <v>6</v>
      </c>
      <c r="G328" t="n">
        <v>3.17000007629395</v>
      </c>
      <c r="H328" t="n">
        <v>1445</v>
      </c>
      <c r="I328" t="n">
        <v>643</v>
      </c>
      <c r="J328" t="n">
        <v>6</v>
      </c>
      <c r="K328" t="n">
        <v>3</v>
      </c>
    </row>
    <row r="329">
      <c r="A329" t="n">
        <v>7617390730549</v>
      </c>
      <c r="B329" t="inlineStr">
        <is>
          <t>Superior</t>
        </is>
      </c>
      <c r="C329" t="inlineStr">
        <is>
          <t>Alhambra Senior</t>
        </is>
      </c>
      <c r="D329" t="n">
        <v>663</v>
      </c>
      <c r="E329" t="n">
        <v>699</v>
      </c>
      <c r="F329" t="n">
        <v>5</v>
      </c>
      <c r="G329" t="n">
        <v>3.24000000953674</v>
      </c>
      <c r="H329" t="n">
        <v>894</v>
      </c>
      <c r="I329" t="n">
        <v>790</v>
      </c>
      <c r="J329" t="n">
        <v>8</v>
      </c>
      <c r="K329" t="n">
        <v>3</v>
      </c>
    </row>
    <row r="330">
      <c r="A330" t="n">
        <v>7617396003826</v>
      </c>
      <c r="B330" t="inlineStr">
        <is>
          <t>Fundamental</t>
        </is>
      </c>
      <c r="C330" t="inlineStr">
        <is>
          <t>Muir (John) Ele</t>
        </is>
      </c>
      <c r="D330" t="n">
        <v>706</v>
      </c>
      <c r="E330" t="n">
        <v>695</v>
      </c>
      <c r="F330" t="n">
        <v>5</v>
      </c>
      <c r="G330" t="n">
        <v>3.02999997138977</v>
      </c>
      <c r="H330" t="n">
        <v>382</v>
      </c>
      <c r="I330" t="n">
        <v>315</v>
      </c>
      <c r="J330" t="n">
        <v>31</v>
      </c>
      <c r="K330" t="n">
        <v>3</v>
      </c>
    </row>
    <row r="331">
      <c r="A331" t="n">
        <v>7617396003834</v>
      </c>
      <c r="B331" t="inlineStr">
        <is>
          <t>Fundamental</t>
        </is>
      </c>
      <c r="C331" t="inlineStr">
        <is>
          <t>John Swett Elem</t>
        </is>
      </c>
      <c r="D331" t="n">
        <v>821</v>
      </c>
      <c r="E331" t="n">
        <v>742</v>
      </c>
      <c r="F331" t="n">
        <v>3</v>
      </c>
      <c r="G331" t="n">
        <v>3.64000010490417</v>
      </c>
      <c r="H331" t="n">
        <v>365</v>
      </c>
      <c r="I331" t="n">
        <v>317</v>
      </c>
      <c r="J331" t="n">
        <v>11</v>
      </c>
      <c r="K331" t="n">
        <v>4</v>
      </c>
    </row>
    <row r="332">
      <c r="A332" t="n">
        <v>7617396003842</v>
      </c>
      <c r="B332" t="inlineStr">
        <is>
          <t>Fundamental</t>
        </is>
      </c>
      <c r="C332" t="inlineStr">
        <is>
          <t>Las Juntas Elem</t>
        </is>
      </c>
      <c r="D332" t="n">
        <v>655</v>
      </c>
      <c r="E332" t="n">
        <v>600</v>
      </c>
      <c r="F332" t="n">
        <v>10</v>
      </c>
      <c r="G332" t="n">
        <v>2.69000005722046</v>
      </c>
      <c r="H332" t="n">
        <v>244</v>
      </c>
      <c r="I332" t="n">
        <v>180</v>
      </c>
      <c r="J332" t="n">
        <v>48</v>
      </c>
      <c r="K332" t="n">
        <v>18</v>
      </c>
    </row>
    <row r="333">
      <c r="A333" t="n">
        <v>7617396003875</v>
      </c>
      <c r="B333" t="inlineStr">
        <is>
          <t>Fundamental</t>
        </is>
      </c>
      <c r="C333" t="inlineStr">
        <is>
          <t>Morello Park El</t>
        </is>
      </c>
      <c r="D333" t="n">
        <v>807</v>
      </c>
      <c r="E333" t="n">
        <v>769</v>
      </c>
      <c r="F333" t="n">
        <v>2</v>
      </c>
      <c r="G333" t="n">
        <v>3.45000004768372</v>
      </c>
      <c r="H333" t="n">
        <v>341</v>
      </c>
      <c r="I333" t="n">
        <v>300</v>
      </c>
      <c r="J333" t="n">
        <v>9</v>
      </c>
      <c r="K333" t="n">
        <v>3</v>
      </c>
    </row>
    <row r="334">
      <c r="A334" t="n">
        <v>7617396057186</v>
      </c>
      <c r="B334" t="inlineStr">
        <is>
          <t>Medio</t>
        </is>
      </c>
      <c r="C334" t="inlineStr">
        <is>
          <t>Martinez Junior</t>
        </is>
      </c>
      <c r="D334" t="n">
        <v>668</v>
      </c>
      <c r="E334" t="n">
        <v>680</v>
      </c>
      <c r="F334" t="n">
        <v>6</v>
      </c>
      <c r="G334" t="n">
        <v>3.1800000667572</v>
      </c>
      <c r="H334" t="n">
        <v>983</v>
      </c>
      <c r="I334" t="n">
        <v>856</v>
      </c>
      <c r="J334" t="n">
        <v>15</v>
      </c>
      <c r="K334" t="n">
        <v>3</v>
      </c>
    </row>
    <row r="335">
      <c r="A335" t="n">
        <v>7617540731380</v>
      </c>
      <c r="B335" t="inlineStr">
        <is>
          <t>Superior</t>
        </is>
      </c>
      <c r="C335" t="inlineStr">
        <is>
          <t xml:space="preserve">Clayton Valley </t>
        </is>
      </c>
      <c r="D335" t="n">
        <v>720</v>
      </c>
      <c r="E335" t="n">
        <v>706</v>
      </c>
      <c r="F335" t="n">
        <v>5</v>
      </c>
      <c r="G335" t="n">
        <v>3.52999997138977</v>
      </c>
      <c r="H335" t="n">
        <v>1315</v>
      </c>
      <c r="I335" t="n">
        <v>1113</v>
      </c>
      <c r="J335" t="n">
        <v>8</v>
      </c>
      <c r="K335" t="n">
        <v>3</v>
      </c>
    </row>
    <row r="336">
      <c r="A336" t="n">
        <v>7617540731646</v>
      </c>
      <c r="B336" t="inlineStr">
        <is>
          <t>Superior</t>
        </is>
      </c>
      <c r="C336" t="inlineStr">
        <is>
          <t>College Park Hi</t>
        </is>
      </c>
      <c r="D336" t="n">
        <v>758</v>
      </c>
      <c r="E336" t="n">
        <v>758</v>
      </c>
      <c r="F336" t="n">
        <v>2</v>
      </c>
      <c r="G336" t="n">
        <v>3.61999988555908</v>
      </c>
      <c r="H336" t="n">
        <v>1242</v>
      </c>
      <c r="I336" t="n">
        <v>1068</v>
      </c>
      <c r="J336" t="n">
        <v>7</v>
      </c>
      <c r="K336" t="n">
        <v>4</v>
      </c>
    </row>
    <row r="337">
      <c r="A337" t="n">
        <v>7617540731836</v>
      </c>
      <c r="B337" t="inlineStr">
        <is>
          <t>Superior</t>
        </is>
      </c>
      <c r="C337" t="inlineStr">
        <is>
          <t>Concord High</t>
        </is>
      </c>
      <c r="D337" t="n">
        <v>646</v>
      </c>
      <c r="E337" t="n">
        <v>668</v>
      </c>
      <c r="F337" t="n">
        <v>7</v>
      </c>
      <c r="G337" t="n">
        <v>3.10999989509583</v>
      </c>
      <c r="H337" t="n">
        <v>1136</v>
      </c>
      <c r="I337" t="n">
        <v>1020</v>
      </c>
      <c r="J337" t="n">
        <v>17</v>
      </c>
      <c r="K337" t="n">
        <v>5</v>
      </c>
    </row>
    <row r="338">
      <c r="A338" t="n">
        <v>7617540734566</v>
      </c>
      <c r="B338" t="inlineStr">
        <is>
          <t>Superior</t>
        </is>
      </c>
      <c r="C338" t="inlineStr">
        <is>
          <t>Mt. Diablo High</t>
        </is>
      </c>
      <c r="D338" t="n">
        <v>542</v>
      </c>
      <c r="E338" t="n">
        <v>547</v>
      </c>
      <c r="F338" t="n">
        <v>13</v>
      </c>
      <c r="G338" t="n">
        <v>2.48000001907349</v>
      </c>
      <c r="H338" t="n">
        <v>1174</v>
      </c>
      <c r="I338" t="n">
        <v>695</v>
      </c>
      <c r="J338" t="n">
        <v>45</v>
      </c>
      <c r="K338" t="n">
        <v>25</v>
      </c>
    </row>
    <row r="339">
      <c r="A339" t="n">
        <v>7617540737809</v>
      </c>
      <c r="B339" t="inlineStr">
        <is>
          <t>Superior</t>
        </is>
      </c>
      <c r="C339" t="inlineStr">
        <is>
          <t xml:space="preserve">Ygnacio Valley </t>
        </is>
      </c>
      <c r="D339" t="n">
        <v>622</v>
      </c>
      <c r="E339" t="n">
        <v>604</v>
      </c>
      <c r="F339" t="n">
        <v>10</v>
      </c>
      <c r="G339" t="n">
        <v>3.10999989509583</v>
      </c>
      <c r="H339" t="n">
        <v>1264</v>
      </c>
      <c r="I339" t="n">
        <v>1068</v>
      </c>
      <c r="J339" t="n">
        <v>27</v>
      </c>
      <c r="K339" t="n">
        <v>18</v>
      </c>
    </row>
    <row r="340">
      <c r="A340" t="n">
        <v>7617546003958</v>
      </c>
      <c r="B340" t="inlineStr">
        <is>
          <t>Fundamental</t>
        </is>
      </c>
      <c r="C340" t="inlineStr">
        <is>
          <t>Ayers Elementar</t>
        </is>
      </c>
      <c r="D340" t="n">
        <v>730</v>
      </c>
      <c r="E340" t="n">
        <v>720</v>
      </c>
      <c r="F340" t="n">
        <v>4</v>
      </c>
      <c r="G340" t="n">
        <v>3.51999998092651</v>
      </c>
      <c r="H340" t="n">
        <v>373</v>
      </c>
      <c r="I340" t="n">
        <v>334</v>
      </c>
      <c r="J340" t="n">
        <v>15</v>
      </c>
      <c r="K340" t="n">
        <v>3</v>
      </c>
    </row>
    <row r="341">
      <c r="A341" t="n">
        <v>7617546003974</v>
      </c>
      <c r="B341" t="inlineStr">
        <is>
          <t>Fundamental</t>
        </is>
      </c>
      <c r="C341" t="inlineStr">
        <is>
          <t>Bel Air Element</t>
        </is>
      </c>
      <c r="D341" t="n">
        <v>592</v>
      </c>
      <c r="E341" t="n">
        <v>553</v>
      </c>
      <c r="F341" t="n">
        <v>12</v>
      </c>
      <c r="G341" t="n">
        <v>2.90000009536743</v>
      </c>
      <c r="H341" t="n">
        <v>457</v>
      </c>
      <c r="I341" t="n">
        <v>376</v>
      </c>
      <c r="J341" t="n">
        <v>60</v>
      </c>
      <c r="K341" t="n">
        <v>14</v>
      </c>
    </row>
    <row r="342">
      <c r="A342" t="n">
        <v>7617546003982</v>
      </c>
      <c r="B342" t="inlineStr">
        <is>
          <t>Fundamental</t>
        </is>
      </c>
      <c r="C342" t="inlineStr">
        <is>
          <t>Cambridge Eleme</t>
        </is>
      </c>
      <c r="D342" t="n">
        <v>503</v>
      </c>
      <c r="E342" t="n">
        <v>467</v>
      </c>
      <c r="F342" t="n">
        <v>17</v>
      </c>
      <c r="G342" t="n">
        <v>2.21000003814697</v>
      </c>
      <c r="H342" t="n">
        <v>450</v>
      </c>
      <c r="I342" t="n">
        <v>389</v>
      </c>
      <c r="J342" t="n">
        <v>83</v>
      </c>
      <c r="K342" t="n">
        <v>52</v>
      </c>
    </row>
    <row r="343">
      <c r="A343" t="n">
        <v>7617546004030</v>
      </c>
      <c r="B343" t="inlineStr">
        <is>
          <t>Medio</t>
        </is>
      </c>
      <c r="C343" t="inlineStr">
        <is>
          <t>El Dorado Middl</t>
        </is>
      </c>
      <c r="D343" t="n">
        <v>716</v>
      </c>
      <c r="E343" t="n">
        <v>658</v>
      </c>
      <c r="F343" t="n">
        <v>7</v>
      </c>
      <c r="G343" t="n">
        <v>3.17000007629395</v>
      </c>
      <c r="H343" t="n">
        <v>985</v>
      </c>
      <c r="I343" t="n">
        <v>814</v>
      </c>
      <c r="J343" t="n">
        <v>23</v>
      </c>
      <c r="K343" t="n">
        <v>6</v>
      </c>
    </row>
    <row r="344">
      <c r="A344" t="n">
        <v>7617546004048</v>
      </c>
      <c r="B344" t="inlineStr">
        <is>
          <t>Fundamental</t>
        </is>
      </c>
      <c r="C344" t="inlineStr">
        <is>
          <t>El Monte Elemen</t>
        </is>
      </c>
      <c r="D344" t="n">
        <v>719</v>
      </c>
      <c r="E344" t="n">
        <v>670</v>
      </c>
      <c r="F344" t="n">
        <v>7</v>
      </c>
      <c r="G344" t="n">
        <v>3.04999995231628</v>
      </c>
      <c r="H344" t="n">
        <v>384</v>
      </c>
      <c r="I344" t="n">
        <v>337</v>
      </c>
      <c r="J344" t="n">
        <v>31</v>
      </c>
      <c r="K344" t="n">
        <v>6</v>
      </c>
    </row>
    <row r="345">
      <c r="A345" t="n">
        <v>7617546004055</v>
      </c>
      <c r="B345" t="inlineStr">
        <is>
          <t>Fundamental</t>
        </is>
      </c>
      <c r="C345" t="inlineStr">
        <is>
          <t>Fair Oaks Eleme</t>
        </is>
      </c>
      <c r="D345" t="n">
        <v>629</v>
      </c>
      <c r="E345" t="n">
        <v>609</v>
      </c>
      <c r="F345" t="n">
        <v>10</v>
      </c>
      <c r="G345" t="n">
        <v>2.98000001907349</v>
      </c>
      <c r="H345" t="n">
        <v>299</v>
      </c>
      <c r="I345" t="n">
        <v>220</v>
      </c>
      <c r="J345" t="n">
        <v>58</v>
      </c>
      <c r="K345" t="n">
        <v>26</v>
      </c>
    </row>
    <row r="346">
      <c r="A346" t="n">
        <v>7617546004071</v>
      </c>
      <c r="B346" t="inlineStr">
        <is>
          <t>Medio</t>
        </is>
      </c>
      <c r="C346" t="inlineStr">
        <is>
          <t>Glenbrook Middl</t>
        </is>
      </c>
      <c r="D346" t="n">
        <v>551</v>
      </c>
      <c r="E346" t="n">
        <v>519</v>
      </c>
      <c r="F346" t="n">
        <v>14</v>
      </c>
      <c r="G346" t="n">
        <v>2.6800000667572</v>
      </c>
      <c r="H346" t="n">
        <v>699</v>
      </c>
      <c r="I346" t="n">
        <v>589</v>
      </c>
      <c r="J346" t="n">
        <v>48</v>
      </c>
      <c r="K346" t="n">
        <v>19</v>
      </c>
    </row>
    <row r="347">
      <c r="A347" t="n">
        <v>7617546004097</v>
      </c>
      <c r="B347" t="inlineStr">
        <is>
          <t>Fundamental</t>
        </is>
      </c>
      <c r="C347" t="inlineStr">
        <is>
          <t>Hidden Valley E</t>
        </is>
      </c>
      <c r="D347" t="n">
        <v>756</v>
      </c>
      <c r="E347" t="n">
        <v>708</v>
      </c>
      <c r="F347" t="n">
        <v>5</v>
      </c>
      <c r="G347" t="n">
        <v>3.47000002861023</v>
      </c>
      <c r="H347" t="n">
        <v>636</v>
      </c>
      <c r="I347" t="n">
        <v>548</v>
      </c>
      <c r="J347" t="n">
        <v>17</v>
      </c>
      <c r="K347" t="n">
        <v>3</v>
      </c>
    </row>
    <row r="348">
      <c r="A348" t="n">
        <v>7617546004105</v>
      </c>
      <c r="B348" t="inlineStr">
        <is>
          <t>Fundamental</t>
        </is>
      </c>
      <c r="C348" t="inlineStr">
        <is>
          <t>Highlands Eleme</t>
        </is>
      </c>
      <c r="D348" t="n">
        <v>765</v>
      </c>
      <c r="E348" t="n">
        <v>703</v>
      </c>
      <c r="F348" t="n">
        <v>5</v>
      </c>
      <c r="G348" t="n">
        <v>3.88000011444092</v>
      </c>
      <c r="H348" t="n">
        <v>537</v>
      </c>
      <c r="I348" t="n">
        <v>438</v>
      </c>
      <c r="J348" t="n">
        <v>13</v>
      </c>
      <c r="K348" t="n">
        <v>3</v>
      </c>
    </row>
    <row r="349">
      <c r="A349" t="n">
        <v>7617546004121</v>
      </c>
      <c r="B349" t="inlineStr">
        <is>
          <t>Fundamental</t>
        </is>
      </c>
      <c r="C349" t="inlineStr">
        <is>
          <t>Holbrook Elemen</t>
        </is>
      </c>
      <c r="D349" t="n">
        <v>783</v>
      </c>
      <c r="E349" t="n">
        <v>725</v>
      </c>
      <c r="F349" t="n">
        <v>4</v>
      </c>
      <c r="G349" t="n">
        <v>2.76999998092651</v>
      </c>
      <c r="H349" t="n">
        <v>333</v>
      </c>
      <c r="I349" t="n">
        <v>259</v>
      </c>
      <c r="J349" t="n">
        <v>46</v>
      </c>
      <c r="K349" t="n">
        <v>5</v>
      </c>
    </row>
    <row r="350">
      <c r="A350" t="n">
        <v>7617546004154</v>
      </c>
      <c r="B350" t="inlineStr">
        <is>
          <t>Fundamental</t>
        </is>
      </c>
      <c r="C350" t="inlineStr">
        <is>
          <t>Meadow Homes El</t>
        </is>
      </c>
      <c r="D350" t="n">
        <v>615</v>
      </c>
      <c r="E350" t="n">
        <v>523</v>
      </c>
      <c r="F350" t="n">
        <v>14</v>
      </c>
      <c r="G350" t="n">
        <v>2.82999992370605</v>
      </c>
      <c r="H350" t="n">
        <v>419</v>
      </c>
      <c r="I350" t="n">
        <v>333</v>
      </c>
      <c r="J350" t="n">
        <v>75</v>
      </c>
      <c r="K350" t="n">
        <v>36</v>
      </c>
    </row>
    <row r="351">
      <c r="A351" t="n">
        <v>7617546004170</v>
      </c>
      <c r="B351" t="inlineStr">
        <is>
          <t>Fundamental</t>
        </is>
      </c>
      <c r="C351" t="inlineStr">
        <is>
          <t>Mountain View E</t>
        </is>
      </c>
      <c r="D351" t="n">
        <v>762</v>
      </c>
      <c r="E351" t="n">
        <v>734</v>
      </c>
      <c r="F351" t="n">
        <v>3</v>
      </c>
      <c r="G351" t="n">
        <v>3.58999991416931</v>
      </c>
      <c r="H351" t="n">
        <v>454</v>
      </c>
      <c r="I351" t="n">
        <v>389</v>
      </c>
      <c r="J351" t="n">
        <v>22</v>
      </c>
      <c r="K351" t="n">
        <v>5</v>
      </c>
    </row>
    <row r="352">
      <c r="A352" t="n">
        <v>7617546004196</v>
      </c>
      <c r="B352" t="inlineStr">
        <is>
          <t>Medio</t>
        </is>
      </c>
      <c r="C352" t="inlineStr">
        <is>
          <t>Oak Grove Middl</t>
        </is>
      </c>
      <c r="D352" t="n">
        <v>650</v>
      </c>
      <c r="E352" t="n">
        <v>647</v>
      </c>
      <c r="F352" t="n">
        <v>8</v>
      </c>
      <c r="G352" t="n">
        <v>2.82999992370605</v>
      </c>
      <c r="H352" t="n">
        <v>1011</v>
      </c>
      <c r="I352" t="n">
        <v>831</v>
      </c>
      <c r="J352" t="n">
        <v>45</v>
      </c>
      <c r="K352" t="n">
        <v>27</v>
      </c>
    </row>
    <row r="353">
      <c r="A353" t="n">
        <v>7617546004220</v>
      </c>
      <c r="B353" t="inlineStr">
        <is>
          <t>Medio</t>
        </is>
      </c>
      <c r="C353" t="inlineStr">
        <is>
          <t>Pine Hollow Mid</t>
        </is>
      </c>
      <c r="D353" t="n">
        <v>753</v>
      </c>
      <c r="E353" t="n">
        <v>696</v>
      </c>
      <c r="F353" t="n">
        <v>5</v>
      </c>
      <c r="G353" t="n">
        <v>3.30999994277954</v>
      </c>
      <c r="H353" t="n">
        <v>829</v>
      </c>
      <c r="I353" t="n">
        <v>714</v>
      </c>
      <c r="J353" t="n">
        <v>17</v>
      </c>
      <c r="K353" t="n">
        <v>5</v>
      </c>
    </row>
    <row r="354">
      <c r="A354" t="n">
        <v>7617546004261</v>
      </c>
      <c r="B354" t="inlineStr">
        <is>
          <t>Medio</t>
        </is>
      </c>
      <c r="C354" t="inlineStr">
        <is>
          <t>Riverview Middl</t>
        </is>
      </c>
      <c r="D354" t="n">
        <v>574</v>
      </c>
      <c r="E354" t="n">
        <v>515</v>
      </c>
      <c r="F354" t="n">
        <v>14</v>
      </c>
      <c r="G354" t="n">
        <v>2.75999999046326</v>
      </c>
      <c r="H354" t="n">
        <v>837</v>
      </c>
      <c r="I354" t="n">
        <v>554</v>
      </c>
      <c r="J354" t="n">
        <v>60</v>
      </c>
      <c r="K354" t="n">
        <v>22</v>
      </c>
    </row>
    <row r="355">
      <c r="A355" t="n">
        <v>7617546004295</v>
      </c>
      <c r="B355" t="inlineStr">
        <is>
          <t>Fundamental</t>
        </is>
      </c>
      <c r="C355" t="inlineStr">
        <is>
          <t>Shore Acres Ele</t>
        </is>
      </c>
      <c r="D355" t="n">
        <v>517</v>
      </c>
      <c r="E355" t="n">
        <v>490</v>
      </c>
      <c r="F355" t="n">
        <v>16</v>
      </c>
      <c r="G355" t="n">
        <v>2.33999991416931</v>
      </c>
      <c r="H355" t="n">
        <v>470</v>
      </c>
      <c r="I355" t="n">
        <v>371</v>
      </c>
      <c r="J355" t="n">
        <v>83</v>
      </c>
      <c r="K355" t="n">
        <v>39</v>
      </c>
    </row>
    <row r="356">
      <c r="A356" t="n">
        <v>7617546004303</v>
      </c>
      <c r="B356" t="inlineStr">
        <is>
          <t>Fundamental</t>
        </is>
      </c>
      <c r="C356" t="inlineStr">
        <is>
          <t>Silverwood Elem</t>
        </is>
      </c>
      <c r="D356" t="n">
        <v>727</v>
      </c>
      <c r="E356" t="n">
        <v>703</v>
      </c>
      <c r="F356" t="n">
        <v>5</v>
      </c>
      <c r="G356" t="n">
        <v>3.02999997138977</v>
      </c>
      <c r="H356" t="n">
        <v>289</v>
      </c>
      <c r="I356" t="n">
        <v>237</v>
      </c>
      <c r="J356" t="n">
        <v>29</v>
      </c>
      <c r="K356" t="n">
        <v>9</v>
      </c>
    </row>
    <row r="357">
      <c r="A357" t="n">
        <v>7617546004311</v>
      </c>
      <c r="B357" t="inlineStr">
        <is>
          <t>Fundamental</t>
        </is>
      </c>
      <c r="C357" t="inlineStr">
        <is>
          <t>Strandwood Elem</t>
        </is>
      </c>
      <c r="D357" t="n">
        <v>827</v>
      </c>
      <c r="E357" t="n">
        <v>748</v>
      </c>
      <c r="F357" t="n">
        <v>3</v>
      </c>
      <c r="G357" t="n">
        <v>3.82999992370605</v>
      </c>
      <c r="H357" t="n">
        <v>290</v>
      </c>
      <c r="I357" t="n">
        <v>257</v>
      </c>
      <c r="J357" t="n">
        <v>9</v>
      </c>
      <c r="K357" t="n">
        <v>3</v>
      </c>
    </row>
    <row r="358">
      <c r="A358" t="n">
        <v>7617546004329</v>
      </c>
      <c r="B358" t="inlineStr">
        <is>
          <t>Fundamental</t>
        </is>
      </c>
      <c r="C358" t="inlineStr">
        <is>
          <t>Sun Terrace Ele</t>
        </is>
      </c>
      <c r="D358" t="n">
        <v>657</v>
      </c>
      <c r="E358" t="n">
        <v>593</v>
      </c>
      <c r="F358" t="n">
        <v>10</v>
      </c>
      <c r="G358" t="n">
        <v>2.90000009536743</v>
      </c>
      <c r="H358" t="n">
        <v>510</v>
      </c>
      <c r="I358" t="n">
        <v>430</v>
      </c>
      <c r="J358" t="n">
        <v>45</v>
      </c>
      <c r="K358" t="n">
        <v>11</v>
      </c>
    </row>
    <row r="359">
      <c r="A359" t="n">
        <v>7617546004352</v>
      </c>
      <c r="B359" t="inlineStr">
        <is>
          <t>Medio</t>
        </is>
      </c>
      <c r="C359" t="inlineStr">
        <is>
          <t>Valley View Mid</t>
        </is>
      </c>
      <c r="D359" t="n">
        <v>788</v>
      </c>
      <c r="E359" t="n">
        <v>749</v>
      </c>
      <c r="F359" t="n">
        <v>3</v>
      </c>
      <c r="G359" t="n">
        <v>3.51999998092651</v>
      </c>
      <c r="H359" t="n">
        <v>743</v>
      </c>
      <c r="I359" t="n">
        <v>612</v>
      </c>
      <c r="J359" t="n">
        <v>12</v>
      </c>
      <c r="K359" t="n">
        <v>3</v>
      </c>
    </row>
    <row r="360">
      <c r="A360" t="n">
        <v>7617546004378</v>
      </c>
      <c r="B360" t="inlineStr">
        <is>
          <t>Fundamental</t>
        </is>
      </c>
      <c r="C360" t="inlineStr">
        <is>
          <t>Westwood Elemen</t>
        </is>
      </c>
      <c r="D360" t="n">
        <v>745</v>
      </c>
      <c r="E360" t="n">
        <v>663</v>
      </c>
      <c r="F360" t="n">
        <v>7</v>
      </c>
      <c r="G360" t="n">
        <v>3</v>
      </c>
      <c r="H360" t="n">
        <v>240</v>
      </c>
      <c r="I360" t="n">
        <v>194</v>
      </c>
      <c r="J360" t="n">
        <v>17</v>
      </c>
      <c r="K360" t="n">
        <v>3</v>
      </c>
    </row>
    <row r="361">
      <c r="A361" t="n">
        <v>7617546004402</v>
      </c>
      <c r="B361" t="inlineStr">
        <is>
          <t>Fundamental</t>
        </is>
      </c>
      <c r="C361" t="inlineStr">
        <is>
          <t>Wren Avenue Ele</t>
        </is>
      </c>
      <c r="D361" t="n">
        <v>700</v>
      </c>
      <c r="E361" t="n">
        <v>643</v>
      </c>
      <c r="F361" t="n">
        <v>8</v>
      </c>
      <c r="G361" t="n">
        <v>2.82999992370605</v>
      </c>
      <c r="H361" t="n">
        <v>332</v>
      </c>
      <c r="I361" t="n">
        <v>300</v>
      </c>
      <c r="J361" t="n">
        <v>39</v>
      </c>
      <c r="K361" t="n">
        <v>11</v>
      </c>
    </row>
    <row r="362">
      <c r="A362" t="n">
        <v>7617546004410</v>
      </c>
      <c r="B362" t="inlineStr">
        <is>
          <t>Fundamental</t>
        </is>
      </c>
      <c r="C362" t="inlineStr">
        <is>
          <t xml:space="preserve">Ygnacio Valley </t>
        </is>
      </c>
      <c r="D362" t="n">
        <v>576</v>
      </c>
      <c r="E362" t="n">
        <v>561</v>
      </c>
      <c r="F362" t="n">
        <v>12</v>
      </c>
      <c r="G362" t="n">
        <v>3.14000010490417</v>
      </c>
      <c r="H362" t="n">
        <v>364</v>
      </c>
      <c r="I362" t="n">
        <v>310</v>
      </c>
      <c r="J362" t="n">
        <v>55</v>
      </c>
      <c r="K362" t="n">
        <v>28</v>
      </c>
    </row>
    <row r="363">
      <c r="A363" t="n">
        <v>7617546096226</v>
      </c>
      <c r="B363" t="inlineStr">
        <is>
          <t>Fundamental</t>
        </is>
      </c>
      <c r="C363" t="inlineStr">
        <is>
          <t>Rio Vista Eleme</t>
        </is>
      </c>
      <c r="D363" t="n">
        <v>582</v>
      </c>
      <c r="E363" t="n">
        <v>493</v>
      </c>
      <c r="F363" t="n">
        <v>15</v>
      </c>
      <c r="G363" t="n">
        <v>2.64000010490417</v>
      </c>
      <c r="H363" t="n">
        <v>404</v>
      </c>
      <c r="I363" t="n">
        <v>329</v>
      </c>
      <c r="J363" t="n">
        <v>63</v>
      </c>
      <c r="K363" t="n">
        <v>16</v>
      </c>
    </row>
    <row r="364">
      <c r="A364" t="n">
        <v>7617546112395</v>
      </c>
      <c r="B364" t="inlineStr">
        <is>
          <t>Fundamental</t>
        </is>
      </c>
      <c r="C364" t="inlineStr">
        <is>
          <t>Gregory Gardens</t>
        </is>
      </c>
      <c r="D364" t="n">
        <v>767</v>
      </c>
      <c r="E364" t="n">
        <v>774</v>
      </c>
      <c r="F364" t="n">
        <v>1</v>
      </c>
      <c r="G364" t="n">
        <v>2.9300000667572</v>
      </c>
      <c r="H364" t="n">
        <v>340</v>
      </c>
      <c r="I364" t="n">
        <v>276</v>
      </c>
      <c r="J364" t="n">
        <v>17</v>
      </c>
      <c r="K364" t="n">
        <v>3</v>
      </c>
    </row>
    <row r="365">
      <c r="A365" t="n">
        <v>7617626004428</v>
      </c>
      <c r="B365" t="inlineStr">
        <is>
          <t>Fundamental</t>
        </is>
      </c>
      <c r="C365" t="inlineStr">
        <is>
          <t>Oakley Elementa</t>
        </is>
      </c>
      <c r="D365" t="n">
        <v>703</v>
      </c>
      <c r="E365" t="n">
        <v>633</v>
      </c>
      <c r="F365" t="n">
        <v>8</v>
      </c>
      <c r="G365" t="n">
        <v>2.48000001907349</v>
      </c>
      <c r="H365" t="n">
        <v>369</v>
      </c>
      <c r="I365" t="n">
        <v>304</v>
      </c>
      <c r="J365" t="n">
        <v>35</v>
      </c>
      <c r="K365" t="n">
        <v>8</v>
      </c>
    </row>
    <row r="366">
      <c r="A366" t="n">
        <v>7617626096234</v>
      </c>
      <c r="B366" t="inlineStr">
        <is>
          <t>Fundamental</t>
        </is>
      </c>
      <c r="C366" t="inlineStr">
        <is>
          <t>Gehringer Eleme</t>
        </is>
      </c>
      <c r="D366" t="n">
        <v>659</v>
      </c>
      <c r="E366" t="n">
        <v>595</v>
      </c>
      <c r="F366" t="n">
        <v>10</v>
      </c>
      <c r="G366" t="n">
        <v>2.34999990463257</v>
      </c>
      <c r="H366" t="n">
        <v>430</v>
      </c>
      <c r="I366" t="n">
        <v>366</v>
      </c>
      <c r="J366" t="n">
        <v>31</v>
      </c>
      <c r="K366" t="n">
        <v>6</v>
      </c>
    </row>
    <row r="367">
      <c r="A367" t="n">
        <v>7617626108765</v>
      </c>
      <c r="B367" t="inlineStr">
        <is>
          <t>Medio</t>
        </is>
      </c>
      <c r="C367" t="inlineStr">
        <is>
          <t>O'Hara Park Mid</t>
        </is>
      </c>
      <c r="D367" t="n">
        <v>667</v>
      </c>
      <c r="E367" t="n">
        <v>669</v>
      </c>
      <c r="F367" t="n">
        <v>7</v>
      </c>
      <c r="G367" t="n">
        <v>2.57999992370605</v>
      </c>
      <c r="H367" t="n">
        <v>1336</v>
      </c>
      <c r="I367" t="n">
        <v>1284</v>
      </c>
      <c r="J367" t="n">
        <v>18</v>
      </c>
      <c r="K367" t="n">
        <v>7</v>
      </c>
    </row>
    <row r="368">
      <c r="A368" t="n">
        <v>7617626110803</v>
      </c>
      <c r="B368" t="inlineStr">
        <is>
          <t>Fundamental</t>
        </is>
      </c>
      <c r="C368" t="inlineStr">
        <is>
          <t>Laurel Elementa</t>
        </is>
      </c>
      <c r="D368" t="n">
        <v>743</v>
      </c>
      <c r="E368" t="n">
        <v>694</v>
      </c>
      <c r="F368" t="n">
        <v>5</v>
      </c>
      <c r="G368" t="n">
        <v>2.04999995231628</v>
      </c>
      <c r="H368" t="n">
        <v>499</v>
      </c>
      <c r="I368" t="n">
        <v>491</v>
      </c>
      <c r="J368" t="n">
        <v>15</v>
      </c>
      <c r="K368" t="n">
        <v>5</v>
      </c>
    </row>
    <row r="369">
      <c r="A369" t="n">
        <v>7617626110811</v>
      </c>
      <c r="B369" t="inlineStr">
        <is>
          <t>Fundamental</t>
        </is>
      </c>
      <c r="C369" t="inlineStr">
        <is>
          <t>Vintage Parkway</t>
        </is>
      </c>
      <c r="D369" t="n">
        <v>696</v>
      </c>
      <c r="E369" t="n">
        <v>660</v>
      </c>
      <c r="F369" t="n">
        <v>7</v>
      </c>
      <c r="G369" t="n">
        <v>2.67000007629395</v>
      </c>
      <c r="H369" t="n">
        <v>512</v>
      </c>
      <c r="I369" t="n">
        <v>470</v>
      </c>
      <c r="J369" t="n">
        <v>8</v>
      </c>
      <c r="K369" t="n">
        <v>4</v>
      </c>
    </row>
    <row r="370">
      <c r="A370" t="n">
        <v>7617880735407</v>
      </c>
      <c r="B370" t="inlineStr">
        <is>
          <t>Superior</t>
        </is>
      </c>
      <c r="C370" t="inlineStr">
        <is>
          <t>Pittsburg Senio</t>
        </is>
      </c>
      <c r="D370" t="n">
        <v>546</v>
      </c>
      <c r="E370" t="n">
        <v>524</v>
      </c>
      <c r="F370" t="n">
        <v>14</v>
      </c>
      <c r="G370" t="n">
        <v>2.67000007629395</v>
      </c>
      <c r="H370" t="n">
        <v>1602</v>
      </c>
      <c r="I370" t="n">
        <v>1178</v>
      </c>
      <c r="J370" t="n">
        <v>38</v>
      </c>
      <c r="K370" t="n">
        <v>8</v>
      </c>
    </row>
    <row r="371">
      <c r="A371" t="n">
        <v>7617886004527</v>
      </c>
      <c r="B371" t="inlineStr">
        <is>
          <t>Fundamental</t>
        </is>
      </c>
      <c r="C371" t="inlineStr">
        <is>
          <t>Heights Element</t>
        </is>
      </c>
      <c r="D371" t="n">
        <v>608</v>
      </c>
      <c r="E371" t="n">
        <v>516</v>
      </c>
      <c r="F371" t="n">
        <v>14</v>
      </c>
      <c r="G371" t="n">
        <v>2</v>
      </c>
      <c r="H371" t="n">
        <v>390</v>
      </c>
      <c r="I371" t="n">
        <v>327</v>
      </c>
      <c r="J371" t="n">
        <v>64</v>
      </c>
      <c r="K371" t="n">
        <v>34</v>
      </c>
    </row>
    <row r="372">
      <c r="A372" t="n">
        <v>7617886004535</v>
      </c>
      <c r="B372" t="inlineStr">
        <is>
          <t>Fundamental</t>
        </is>
      </c>
      <c r="C372" t="inlineStr">
        <is>
          <t>Highlands Eleme</t>
        </is>
      </c>
      <c r="D372" t="n">
        <v>523</v>
      </c>
      <c r="E372" t="n">
        <v>457</v>
      </c>
      <c r="F372" t="n">
        <v>17</v>
      </c>
      <c r="G372" t="n">
        <v>2.1800000667572</v>
      </c>
      <c r="H372" t="n">
        <v>411</v>
      </c>
      <c r="I372" t="n">
        <v>348</v>
      </c>
      <c r="J372" t="n">
        <v>58</v>
      </c>
      <c r="K372" t="n">
        <v>16</v>
      </c>
    </row>
    <row r="373">
      <c r="A373" t="n">
        <v>7617886004543</v>
      </c>
      <c r="B373" t="inlineStr">
        <is>
          <t>Fundamental</t>
        </is>
      </c>
      <c r="C373" t="inlineStr">
        <is>
          <t>Los Medanos Ele</t>
        </is>
      </c>
      <c r="D373" t="n">
        <v>694</v>
      </c>
      <c r="E373" t="n">
        <v>539</v>
      </c>
      <c r="F373" t="n">
        <v>13</v>
      </c>
      <c r="G373" t="n">
        <v>3</v>
      </c>
      <c r="H373" t="n">
        <v>394</v>
      </c>
      <c r="I373" t="n">
        <v>334</v>
      </c>
      <c r="J373" t="n">
        <v>58</v>
      </c>
      <c r="K373" t="n">
        <v>31</v>
      </c>
    </row>
    <row r="374">
      <c r="A374" t="n">
        <v>7617886004568</v>
      </c>
      <c r="B374" t="inlineStr">
        <is>
          <t>Fundamental</t>
        </is>
      </c>
      <c r="C374" t="inlineStr">
        <is>
          <t>Parkside Elemen</t>
        </is>
      </c>
      <c r="D374" t="n">
        <v>525</v>
      </c>
      <c r="E374" t="n">
        <v>469</v>
      </c>
      <c r="F374" t="n">
        <v>17</v>
      </c>
      <c r="G374" t="n">
        <v>1.88999998569489</v>
      </c>
      <c r="H374" t="n">
        <v>431</v>
      </c>
      <c r="I374" t="n">
        <v>384</v>
      </c>
      <c r="J374" t="n">
        <v>71</v>
      </c>
      <c r="K374" t="n">
        <v>43</v>
      </c>
    </row>
    <row r="375">
      <c r="A375" t="n">
        <v>7617886004576</v>
      </c>
      <c r="B375" t="inlineStr">
        <is>
          <t>Fundamental</t>
        </is>
      </c>
      <c r="C375" t="inlineStr">
        <is>
          <t>Willow Cove Ele</t>
        </is>
      </c>
      <c r="D375" t="n">
        <v>558</v>
      </c>
      <c r="E375" t="n">
        <v>527</v>
      </c>
      <c r="F375" t="n">
        <v>14</v>
      </c>
      <c r="G375" t="n">
        <v>2</v>
      </c>
      <c r="H375" t="n">
        <v>460</v>
      </c>
      <c r="I375" t="n">
        <v>351</v>
      </c>
      <c r="J375" t="n">
        <v>63</v>
      </c>
      <c r="K375" t="n">
        <v>43</v>
      </c>
    </row>
    <row r="376">
      <c r="A376" t="n">
        <v>7617886061162</v>
      </c>
      <c r="B376" t="inlineStr">
        <is>
          <t>Medio</t>
        </is>
      </c>
      <c r="C376" t="inlineStr">
        <is>
          <t>Hillview Junior</t>
        </is>
      </c>
      <c r="D376" t="n">
        <v>588</v>
      </c>
      <c r="E376" t="n">
        <v>544</v>
      </c>
      <c r="F376" t="n">
        <v>13</v>
      </c>
      <c r="G376" t="n">
        <v>1.5</v>
      </c>
      <c r="H376" t="n">
        <v>1024</v>
      </c>
      <c r="I376" t="n">
        <v>830</v>
      </c>
      <c r="J376" t="n">
        <v>45</v>
      </c>
      <c r="K376" t="n">
        <v>3</v>
      </c>
    </row>
    <row r="377">
      <c r="A377" t="n">
        <v>7617886084966</v>
      </c>
      <c r="B377" t="inlineStr">
        <is>
          <t>Medio</t>
        </is>
      </c>
      <c r="C377" t="inlineStr">
        <is>
          <t xml:space="preserve">Central Junior </t>
        </is>
      </c>
      <c r="D377" t="n">
        <v>480</v>
      </c>
      <c r="E377" t="n">
        <v>497</v>
      </c>
      <c r="F377" t="n">
        <v>15</v>
      </c>
      <c r="G377" t="n">
        <v>2.21000003814697</v>
      </c>
      <c r="H377" t="n">
        <v>1172</v>
      </c>
      <c r="I377" t="n">
        <v>866</v>
      </c>
      <c r="J377" t="n">
        <v>57</v>
      </c>
      <c r="K377" t="n">
        <v>29</v>
      </c>
    </row>
    <row r="378">
      <c r="A378" t="n">
        <v>7617960730291</v>
      </c>
      <c r="B378" t="inlineStr">
        <is>
          <t>Superior</t>
        </is>
      </c>
      <c r="C378" t="inlineStr">
        <is>
          <t xml:space="preserve">Middle College </t>
        </is>
      </c>
      <c r="D378" t="n">
        <v>754</v>
      </c>
      <c r="E378" t="n">
        <v>755</v>
      </c>
      <c r="F378" t="n">
        <v>2</v>
      </c>
      <c r="G378" t="n">
        <v>2.69000005722046</v>
      </c>
      <c r="H378" t="n">
        <v>174</v>
      </c>
      <c r="I378" t="n">
        <v>158</v>
      </c>
      <c r="J378" t="n">
        <v>21</v>
      </c>
      <c r="K378" t="n">
        <v>12</v>
      </c>
    </row>
    <row r="379">
      <c r="A379" t="n">
        <v>7617960732164</v>
      </c>
      <c r="B379" t="inlineStr">
        <is>
          <t>Superior</t>
        </is>
      </c>
      <c r="C379" t="inlineStr">
        <is>
          <t xml:space="preserve">De Anza Senior </t>
        </is>
      </c>
      <c r="D379" t="n">
        <v>521</v>
      </c>
      <c r="E379" t="n">
        <v>502</v>
      </c>
      <c r="F379" t="n">
        <v>15</v>
      </c>
      <c r="G379" t="n">
        <v>2.91000008583069</v>
      </c>
      <c r="H379" t="n">
        <v>1110</v>
      </c>
      <c r="I379" t="n">
        <v>903</v>
      </c>
      <c r="J379" t="n">
        <v>21</v>
      </c>
      <c r="K379" t="n">
        <v>16</v>
      </c>
    </row>
    <row r="380">
      <c r="A380" t="n">
        <v>7617960732941</v>
      </c>
      <c r="B380" t="inlineStr">
        <is>
          <t>Superior</t>
        </is>
      </c>
      <c r="C380" t="inlineStr">
        <is>
          <t>El Cerrito Seni</t>
        </is>
      </c>
      <c r="D380" t="n">
        <v>613</v>
      </c>
      <c r="E380" t="n">
        <v>608</v>
      </c>
      <c r="F380" t="n">
        <v>10</v>
      </c>
      <c r="G380" t="n">
        <v>3.35999989509583</v>
      </c>
      <c r="H380" t="n">
        <v>1024</v>
      </c>
      <c r="I380" t="n">
        <v>856</v>
      </c>
      <c r="J380" t="n">
        <v>22</v>
      </c>
      <c r="K380" t="n">
        <v>9</v>
      </c>
    </row>
    <row r="381">
      <c r="A381" t="n">
        <v>7617960733659</v>
      </c>
      <c r="B381" t="inlineStr">
        <is>
          <t>Superior</t>
        </is>
      </c>
      <c r="C381" t="inlineStr">
        <is>
          <t>Kennedy High</t>
        </is>
      </c>
      <c r="D381" t="n">
        <v>383</v>
      </c>
      <c r="E381" t="n">
        <v>378</v>
      </c>
      <c r="F381" t="n">
        <v>21</v>
      </c>
      <c r="G381" t="n">
        <v>2.40000009536743</v>
      </c>
      <c r="H381" t="n">
        <v>799</v>
      </c>
      <c r="I381" t="n">
        <v>559</v>
      </c>
      <c r="J381" t="n">
        <v>52</v>
      </c>
      <c r="K381" t="n">
        <v>27</v>
      </c>
    </row>
    <row r="382">
      <c r="A382" t="n">
        <v>7617960735316</v>
      </c>
      <c r="B382" t="inlineStr">
        <is>
          <t>Superior</t>
        </is>
      </c>
      <c r="C382" t="inlineStr">
        <is>
          <t>Pinole Valley H</t>
        </is>
      </c>
      <c r="D382" t="n">
        <v>639</v>
      </c>
      <c r="E382" t="n">
        <v>613</v>
      </c>
      <c r="F382" t="n">
        <v>9</v>
      </c>
      <c r="G382" t="n">
        <v>3.21000003814697</v>
      </c>
      <c r="H382" t="n">
        <v>1720</v>
      </c>
      <c r="I382" t="n">
        <v>1357</v>
      </c>
      <c r="J382" t="n">
        <v>19</v>
      </c>
      <c r="K382" t="n">
        <v>9</v>
      </c>
    </row>
    <row r="383">
      <c r="A383" t="n">
        <v>7617960735902</v>
      </c>
      <c r="B383" t="inlineStr">
        <is>
          <t>Superior</t>
        </is>
      </c>
      <c r="C383" t="inlineStr">
        <is>
          <t>Richmond High</t>
        </is>
      </c>
      <c r="D383" t="n">
        <v>423</v>
      </c>
      <c r="E383" t="n">
        <v>385</v>
      </c>
      <c r="F383" t="n">
        <v>21</v>
      </c>
      <c r="G383" t="n">
        <v>2.00999999046326</v>
      </c>
      <c r="H383" t="n">
        <v>1316</v>
      </c>
      <c r="I383" t="n">
        <v>1020</v>
      </c>
      <c r="J383" t="n">
        <v>62</v>
      </c>
      <c r="K383" t="n">
        <v>45</v>
      </c>
    </row>
    <row r="384">
      <c r="A384" t="n">
        <v>7617966004600</v>
      </c>
      <c r="B384" t="inlineStr">
        <is>
          <t>Fundamental</t>
        </is>
      </c>
      <c r="C384" t="inlineStr">
        <is>
          <t>Bayview Element</t>
        </is>
      </c>
      <c r="D384" t="n">
        <v>488</v>
      </c>
      <c r="E384" t="n">
        <v>442</v>
      </c>
      <c r="F384" t="n">
        <v>18</v>
      </c>
      <c r="G384" t="n">
        <v>2.17000007629395</v>
      </c>
      <c r="H384" t="n">
        <v>474</v>
      </c>
      <c r="I384" t="n">
        <v>424</v>
      </c>
      <c r="J384" t="n">
        <v>85</v>
      </c>
      <c r="K384" t="n">
        <v>34</v>
      </c>
    </row>
    <row r="385">
      <c r="A385" t="n">
        <v>7617966004642</v>
      </c>
      <c r="B385" t="inlineStr">
        <is>
          <t>Fundamental</t>
        </is>
      </c>
      <c r="C385" t="inlineStr">
        <is>
          <t>Castro Elementa</t>
        </is>
      </c>
      <c r="D385" t="n">
        <v>655</v>
      </c>
      <c r="E385" t="n">
        <v>627</v>
      </c>
      <c r="F385" t="n">
        <v>9</v>
      </c>
      <c r="G385" t="n">
        <v>2.92000007629395</v>
      </c>
      <c r="H385" t="n">
        <v>298</v>
      </c>
      <c r="I385" t="n">
        <v>244</v>
      </c>
      <c r="J385" t="n">
        <v>49</v>
      </c>
      <c r="K385" t="n">
        <v>18</v>
      </c>
    </row>
    <row r="386">
      <c r="A386" t="n">
        <v>7617966004659</v>
      </c>
      <c r="B386" t="inlineStr">
        <is>
          <t>Fundamental</t>
        </is>
      </c>
      <c r="C386" t="inlineStr">
        <is>
          <t>Collins Element</t>
        </is>
      </c>
      <c r="D386" t="n">
        <v>644</v>
      </c>
      <c r="E386" t="n">
        <v>604</v>
      </c>
      <c r="F386" t="n">
        <v>10</v>
      </c>
      <c r="G386" t="n">
        <v>2.76999998092651</v>
      </c>
      <c r="H386" t="n">
        <v>396</v>
      </c>
      <c r="I386" t="n">
        <v>366</v>
      </c>
      <c r="J386" t="n">
        <v>43</v>
      </c>
      <c r="K386" t="n">
        <v>9</v>
      </c>
    </row>
    <row r="387">
      <c r="A387" t="n">
        <v>7617966004667</v>
      </c>
      <c r="B387" t="inlineStr">
        <is>
          <t>Fundamental</t>
        </is>
      </c>
      <c r="C387" t="inlineStr">
        <is>
          <t>Coronado Elemen</t>
        </is>
      </c>
      <c r="D387" t="n">
        <v>434</v>
      </c>
      <c r="E387" t="n">
        <v>381</v>
      </c>
      <c r="F387" t="n">
        <v>21</v>
      </c>
      <c r="G387" t="n">
        <v>1.85000002384186</v>
      </c>
      <c r="H387" t="n">
        <v>291</v>
      </c>
      <c r="I387" t="n">
        <v>241</v>
      </c>
      <c r="J387" t="n">
        <v>88</v>
      </c>
      <c r="K387" t="n">
        <v>24</v>
      </c>
    </row>
    <row r="388">
      <c r="A388" t="n">
        <v>7617966004691</v>
      </c>
      <c r="B388" t="inlineStr">
        <is>
          <t>Fundamental</t>
        </is>
      </c>
      <c r="C388" t="inlineStr">
        <is>
          <t>Dover Elementar</t>
        </is>
      </c>
      <c r="D388" t="n">
        <v>485</v>
      </c>
      <c r="E388" t="n">
        <v>428</v>
      </c>
      <c r="F388" t="n">
        <v>19</v>
      </c>
      <c r="G388" t="n">
        <v>1.88999998569489</v>
      </c>
      <c r="H388" t="n">
        <v>339</v>
      </c>
      <c r="I388" t="n">
        <v>303</v>
      </c>
      <c r="J388" t="n">
        <v>91</v>
      </c>
      <c r="K388" t="n">
        <v>50</v>
      </c>
    </row>
    <row r="389">
      <c r="A389" t="n">
        <v>7617966004725</v>
      </c>
      <c r="B389" t="inlineStr">
        <is>
          <t>Fundamental</t>
        </is>
      </c>
      <c r="C389" t="inlineStr">
        <is>
          <t>El Sobrante Ele</t>
        </is>
      </c>
      <c r="D389" t="n">
        <v>674</v>
      </c>
      <c r="E389" t="n">
        <v>617</v>
      </c>
      <c r="F389" t="n">
        <v>9</v>
      </c>
      <c r="G389" t="n">
        <v>2.39000010490417</v>
      </c>
      <c r="H389" t="n">
        <v>249</v>
      </c>
      <c r="I389" t="n">
        <v>193</v>
      </c>
      <c r="J389" t="n">
        <v>49</v>
      </c>
      <c r="K389" t="n">
        <v>7</v>
      </c>
    </row>
    <row r="390">
      <c r="A390" t="n">
        <v>7617966004733</v>
      </c>
      <c r="B390" t="inlineStr">
        <is>
          <t>Fundamental</t>
        </is>
      </c>
      <c r="C390" t="inlineStr">
        <is>
          <t>Ellerhorst Elem</t>
        </is>
      </c>
      <c r="D390" t="n">
        <v>783</v>
      </c>
      <c r="E390" t="n">
        <v>758</v>
      </c>
      <c r="F390" t="n">
        <v>2</v>
      </c>
      <c r="G390" t="n">
        <v>2.89000010490417</v>
      </c>
      <c r="H390" t="n">
        <v>317</v>
      </c>
      <c r="I390" t="n">
        <v>283</v>
      </c>
      <c r="J390" t="n">
        <v>31</v>
      </c>
      <c r="K390" t="n">
        <v>6</v>
      </c>
    </row>
    <row r="391">
      <c r="A391" t="n">
        <v>7617966004741</v>
      </c>
      <c r="B391" t="inlineStr">
        <is>
          <t>Fundamental</t>
        </is>
      </c>
      <c r="C391" t="inlineStr">
        <is>
          <t>Highland Elemen</t>
        </is>
      </c>
      <c r="D391" t="n">
        <v>543</v>
      </c>
      <c r="E391" t="n">
        <v>527</v>
      </c>
      <c r="F391" t="n">
        <v>14</v>
      </c>
      <c r="G391" t="n">
        <v>2.11999988555908</v>
      </c>
      <c r="H391" t="n">
        <v>400</v>
      </c>
      <c r="I391" t="n">
        <v>440</v>
      </c>
      <c r="J391" t="n">
        <v>82</v>
      </c>
      <c r="K391" t="n">
        <v>25</v>
      </c>
    </row>
    <row r="392">
      <c r="A392" t="n">
        <v>7617966004758</v>
      </c>
      <c r="B392" t="inlineStr">
        <is>
          <t>Fundamental</t>
        </is>
      </c>
      <c r="C392" t="inlineStr">
        <is>
          <t>Fairmont Elemen</t>
        </is>
      </c>
      <c r="D392" t="n">
        <v>598</v>
      </c>
      <c r="E392" t="n">
        <v>570</v>
      </c>
      <c r="F392" t="n">
        <v>12</v>
      </c>
      <c r="G392" t="n">
        <v>2.67000007629395</v>
      </c>
      <c r="H392" t="n">
        <v>344</v>
      </c>
      <c r="I392" t="n">
        <v>281</v>
      </c>
      <c r="J392" t="n">
        <v>60</v>
      </c>
      <c r="K392" t="n">
        <v>16</v>
      </c>
    </row>
    <row r="393">
      <c r="A393" t="n">
        <v>7617966004766</v>
      </c>
      <c r="B393" t="inlineStr">
        <is>
          <t>Fundamental</t>
        </is>
      </c>
      <c r="C393" t="inlineStr">
        <is>
          <t>Ford Elementary</t>
        </is>
      </c>
      <c r="D393" t="n">
        <v>483</v>
      </c>
      <c r="E393" t="n">
        <v>445</v>
      </c>
      <c r="F393" t="n">
        <v>18</v>
      </c>
      <c r="G393" t="n">
        <v>2.22000002861023</v>
      </c>
      <c r="H393" t="n">
        <v>377</v>
      </c>
      <c r="I393" t="n">
        <v>317</v>
      </c>
      <c r="J393" t="n">
        <v>83</v>
      </c>
      <c r="K393" t="n">
        <v>35</v>
      </c>
    </row>
    <row r="394">
      <c r="A394" t="n">
        <v>7617966004774</v>
      </c>
      <c r="B394" t="inlineStr">
        <is>
          <t>Fundamental</t>
        </is>
      </c>
      <c r="C394" t="inlineStr">
        <is>
          <t>Grant Elementar</t>
        </is>
      </c>
      <c r="D394" t="n">
        <v>432</v>
      </c>
      <c r="E394" t="n">
        <v>399</v>
      </c>
      <c r="F394" t="n">
        <v>20</v>
      </c>
      <c r="G394" t="n">
        <v>1.96000003814697</v>
      </c>
      <c r="H394" t="n">
        <v>608</v>
      </c>
      <c r="I394" t="n">
        <v>512</v>
      </c>
      <c r="J394" t="n">
        <v>87</v>
      </c>
      <c r="K394" t="n">
        <v>47</v>
      </c>
    </row>
    <row r="395">
      <c r="A395" t="n">
        <v>7617966004782</v>
      </c>
      <c r="B395" t="inlineStr">
        <is>
          <t>Fundamental</t>
        </is>
      </c>
      <c r="C395" t="inlineStr">
        <is>
          <t>Harding Element</t>
        </is>
      </c>
      <c r="D395" t="n">
        <v>681</v>
      </c>
      <c r="E395" t="n">
        <v>600</v>
      </c>
      <c r="F395" t="n">
        <v>10</v>
      </c>
      <c r="G395" t="n">
        <v>2.96000003814697</v>
      </c>
      <c r="H395" t="n">
        <v>338</v>
      </c>
      <c r="I395" t="n">
        <v>275</v>
      </c>
      <c r="J395" t="n">
        <v>45</v>
      </c>
      <c r="K395" t="n">
        <v>8</v>
      </c>
    </row>
    <row r="396">
      <c r="A396" t="n">
        <v>7617966004824</v>
      </c>
      <c r="B396" t="inlineStr">
        <is>
          <t>Fundamental</t>
        </is>
      </c>
      <c r="C396" t="inlineStr">
        <is>
          <t>Lake Elementary</t>
        </is>
      </c>
      <c r="D396" t="n">
        <v>458</v>
      </c>
      <c r="E396" t="n">
        <v>385</v>
      </c>
      <c r="F396" t="n">
        <v>21</v>
      </c>
      <c r="G396" t="n">
        <v>2.44000005722046</v>
      </c>
      <c r="H396" t="n">
        <v>286</v>
      </c>
      <c r="I396" t="n">
        <v>221</v>
      </c>
      <c r="J396" t="n">
        <v>87</v>
      </c>
      <c r="K396" t="n">
        <v>37</v>
      </c>
    </row>
    <row r="397">
      <c r="A397" t="n">
        <v>7617966004832</v>
      </c>
      <c r="B397" t="inlineStr">
        <is>
          <t>Fundamental</t>
        </is>
      </c>
      <c r="C397" t="inlineStr">
        <is>
          <t>Lincoln Element</t>
        </is>
      </c>
      <c r="D397" t="n">
        <v>439</v>
      </c>
      <c r="E397" t="n">
        <v>383</v>
      </c>
      <c r="F397" t="n">
        <v>21</v>
      </c>
      <c r="G397" t="n">
        <v>1.28999996185303</v>
      </c>
      <c r="H397" t="n">
        <v>373</v>
      </c>
      <c r="I397" t="n">
        <v>307</v>
      </c>
      <c r="J397" t="n">
        <v>100</v>
      </c>
      <c r="K397" t="n">
        <v>58</v>
      </c>
    </row>
    <row r="398">
      <c r="A398" t="n">
        <v>7617966004857</v>
      </c>
      <c r="B398" t="inlineStr">
        <is>
          <t>Fundamental</t>
        </is>
      </c>
      <c r="C398" t="inlineStr">
        <is>
          <t>Mira Vista Elem</t>
        </is>
      </c>
      <c r="D398" t="n">
        <v>696</v>
      </c>
      <c r="E398" t="n">
        <v>665</v>
      </c>
      <c r="F398" t="n">
        <v>7</v>
      </c>
      <c r="G398" t="n">
        <v>2.46000003814697</v>
      </c>
      <c r="H398" t="n">
        <v>257</v>
      </c>
      <c r="I398" t="n">
        <v>227</v>
      </c>
      <c r="J398" t="n">
        <v>50</v>
      </c>
      <c r="K398" t="n">
        <v>9</v>
      </c>
    </row>
    <row r="399">
      <c r="A399" t="n">
        <v>7617966004865</v>
      </c>
      <c r="B399" t="inlineStr">
        <is>
          <t>Fundamental</t>
        </is>
      </c>
      <c r="C399" t="inlineStr">
        <is>
          <t>Montalvin Manor</t>
        </is>
      </c>
      <c r="D399" t="n">
        <v>512</v>
      </c>
      <c r="E399" t="n">
        <v>447</v>
      </c>
      <c r="F399" t="n">
        <v>18</v>
      </c>
      <c r="G399" t="n">
        <v>2.00999999046326</v>
      </c>
      <c r="H399" t="n">
        <v>269</v>
      </c>
      <c r="I399" t="n">
        <v>197</v>
      </c>
      <c r="J399" t="n">
        <v>98</v>
      </c>
      <c r="K399" t="n">
        <v>34</v>
      </c>
    </row>
    <row r="400">
      <c r="A400" t="n">
        <v>7617966004873</v>
      </c>
      <c r="B400" t="inlineStr">
        <is>
          <t>Fundamental</t>
        </is>
      </c>
      <c r="C400" t="inlineStr">
        <is>
          <t>Murphy Elementa</t>
        </is>
      </c>
      <c r="D400" t="n">
        <v>638</v>
      </c>
      <c r="E400" t="n">
        <v>588</v>
      </c>
      <c r="F400" t="n">
        <v>11</v>
      </c>
      <c r="G400" t="n">
        <v>2.29999995231628</v>
      </c>
      <c r="H400" t="n">
        <v>338</v>
      </c>
      <c r="I400" t="n">
        <v>285</v>
      </c>
      <c r="J400" t="n">
        <v>55</v>
      </c>
      <c r="K400" t="n">
        <v>10</v>
      </c>
    </row>
    <row r="401">
      <c r="A401" t="n">
        <v>7617966004881</v>
      </c>
      <c r="B401" t="inlineStr">
        <is>
          <t>Fundamental</t>
        </is>
      </c>
      <c r="C401" t="inlineStr">
        <is>
          <t>Nystrom Element</t>
        </is>
      </c>
      <c r="D401" t="n">
        <v>385</v>
      </c>
      <c r="E401" t="n">
        <v>339</v>
      </c>
      <c r="F401" t="n">
        <v>23</v>
      </c>
      <c r="G401" t="n">
        <v>2.16000008583069</v>
      </c>
      <c r="H401" t="n">
        <v>432</v>
      </c>
      <c r="I401" t="n">
        <v>338</v>
      </c>
      <c r="J401" t="n">
        <v>88</v>
      </c>
      <c r="K401" t="n">
        <v>23</v>
      </c>
    </row>
    <row r="402">
      <c r="A402" t="n">
        <v>7617966004899</v>
      </c>
      <c r="B402" t="inlineStr">
        <is>
          <t>Fundamental</t>
        </is>
      </c>
      <c r="C402" t="inlineStr">
        <is>
          <t>Olinda Elementa</t>
        </is>
      </c>
      <c r="D402" t="n">
        <v>745</v>
      </c>
      <c r="E402" t="n">
        <v>736</v>
      </c>
      <c r="F402" t="n">
        <v>3</v>
      </c>
      <c r="G402" t="n">
        <v>3.11999988555908</v>
      </c>
      <c r="H402" t="n">
        <v>266</v>
      </c>
      <c r="I402" t="n">
        <v>252</v>
      </c>
      <c r="J402" t="n">
        <v>27</v>
      </c>
      <c r="K402" t="n">
        <v>12</v>
      </c>
    </row>
    <row r="403">
      <c r="A403" t="n">
        <v>7617966004907</v>
      </c>
      <c r="B403" t="inlineStr">
        <is>
          <t>Fundamental</t>
        </is>
      </c>
      <c r="C403" t="inlineStr">
        <is>
          <t>Peres Elementar</t>
        </is>
      </c>
      <c r="D403" t="n">
        <v>448</v>
      </c>
      <c r="E403" t="n">
        <v>391</v>
      </c>
      <c r="F403" t="n">
        <v>20</v>
      </c>
      <c r="G403" t="n">
        <v>1.78999996185303</v>
      </c>
      <c r="H403" t="n">
        <v>453</v>
      </c>
      <c r="I403" t="n">
        <v>385</v>
      </c>
      <c r="J403" t="n">
        <v>93</v>
      </c>
      <c r="K403" t="n">
        <v>34</v>
      </c>
    </row>
    <row r="404">
      <c r="A404" t="n">
        <v>7617966004915</v>
      </c>
      <c r="B404" t="inlineStr">
        <is>
          <t>Fundamental</t>
        </is>
      </c>
      <c r="C404" t="inlineStr">
        <is>
          <t>King Elementary</t>
        </is>
      </c>
      <c r="D404" t="n">
        <v>483</v>
      </c>
      <c r="E404" t="n">
        <v>454</v>
      </c>
      <c r="F404" t="n">
        <v>17</v>
      </c>
      <c r="G404" t="n">
        <v>2.23000001907349</v>
      </c>
      <c r="H404" t="n">
        <v>375</v>
      </c>
      <c r="I404" t="n">
        <v>315</v>
      </c>
      <c r="J404" t="n">
        <v>99</v>
      </c>
      <c r="K404" t="n">
        <v>18</v>
      </c>
    </row>
    <row r="405">
      <c r="A405" t="n">
        <v>7617966004931</v>
      </c>
      <c r="B405" t="inlineStr">
        <is>
          <t>Fundamental</t>
        </is>
      </c>
      <c r="C405" t="inlineStr">
        <is>
          <t>Riverside Eleme</t>
        </is>
      </c>
      <c r="D405" t="n">
        <v>524</v>
      </c>
      <c r="E405" t="n">
        <v>433</v>
      </c>
      <c r="F405" t="n">
        <v>18</v>
      </c>
      <c r="G405" t="n">
        <v>2.26999998092651</v>
      </c>
      <c r="H405" t="n">
        <v>216</v>
      </c>
      <c r="I405" t="n">
        <v>179</v>
      </c>
      <c r="J405" t="n">
        <v>79</v>
      </c>
      <c r="K405" t="n">
        <v>22</v>
      </c>
    </row>
    <row r="406">
      <c r="A406" t="n">
        <v>7617966004956</v>
      </c>
      <c r="B406" t="inlineStr">
        <is>
          <t>Fundamental</t>
        </is>
      </c>
      <c r="C406" t="inlineStr">
        <is>
          <t>Shannon Element</t>
        </is>
      </c>
      <c r="D406" t="n">
        <v>716</v>
      </c>
      <c r="E406" t="n">
        <v>661</v>
      </c>
      <c r="F406" t="n">
        <v>7</v>
      </c>
      <c r="G406" t="n">
        <v>2.49000000953674</v>
      </c>
      <c r="H406" t="n">
        <v>219</v>
      </c>
      <c r="I406" t="n">
        <v>201</v>
      </c>
      <c r="J406" t="n">
        <v>49</v>
      </c>
      <c r="K406" t="n">
        <v>11</v>
      </c>
    </row>
    <row r="407">
      <c r="A407" t="n">
        <v>7617966004964</v>
      </c>
      <c r="B407" t="inlineStr">
        <is>
          <t>Fundamental</t>
        </is>
      </c>
      <c r="C407" t="inlineStr">
        <is>
          <t>Sheldon Element</t>
        </is>
      </c>
      <c r="D407" t="n">
        <v>683</v>
      </c>
      <c r="E407" t="n">
        <v>671</v>
      </c>
      <c r="F407" t="n">
        <v>6</v>
      </c>
      <c r="G407" t="n">
        <v>2.57999992370605</v>
      </c>
      <c r="H407" t="n">
        <v>391</v>
      </c>
      <c r="I407" t="n">
        <v>325</v>
      </c>
      <c r="J407" t="n">
        <v>52</v>
      </c>
      <c r="K407" t="n">
        <v>13</v>
      </c>
    </row>
    <row r="408">
      <c r="A408" t="n">
        <v>7617966004972</v>
      </c>
      <c r="B408" t="inlineStr">
        <is>
          <t>Fundamental</t>
        </is>
      </c>
      <c r="C408" t="inlineStr">
        <is>
          <t>Stege Elementar</t>
        </is>
      </c>
      <c r="D408" t="n">
        <v>539</v>
      </c>
      <c r="E408" t="n">
        <v>424</v>
      </c>
      <c r="F408" t="n">
        <v>19</v>
      </c>
      <c r="G408" t="n">
        <v>2.05999994277954</v>
      </c>
      <c r="H408" t="n">
        <v>301</v>
      </c>
      <c r="I408" t="n">
        <v>262</v>
      </c>
      <c r="J408" t="n">
        <v>98</v>
      </c>
      <c r="K408" t="n">
        <v>12</v>
      </c>
    </row>
    <row r="409">
      <c r="A409" t="n">
        <v>7617966004980</v>
      </c>
      <c r="B409" t="inlineStr">
        <is>
          <t>Fundamental</t>
        </is>
      </c>
      <c r="C409" t="inlineStr">
        <is>
          <t>Stewart Element</t>
        </is>
      </c>
      <c r="D409" t="n">
        <v>720</v>
      </c>
      <c r="E409" t="n">
        <v>678</v>
      </c>
      <c r="F409" t="n">
        <v>6</v>
      </c>
      <c r="G409" t="n">
        <v>2.88000011444092</v>
      </c>
      <c r="H409" t="n">
        <v>461</v>
      </c>
      <c r="I409" t="n">
        <v>393</v>
      </c>
      <c r="J409" t="n">
        <v>34</v>
      </c>
      <c r="K409" t="n">
        <v>8</v>
      </c>
    </row>
    <row r="410">
      <c r="A410" t="n">
        <v>7617966004998</v>
      </c>
      <c r="B410" t="inlineStr">
        <is>
          <t>Fundamental</t>
        </is>
      </c>
      <c r="C410" t="inlineStr">
        <is>
          <t>Tara Hills Elem</t>
        </is>
      </c>
      <c r="D410" t="n">
        <v>645</v>
      </c>
      <c r="E410" t="n">
        <v>592</v>
      </c>
      <c r="F410" t="n">
        <v>10</v>
      </c>
      <c r="G410" t="n">
        <v>2.5</v>
      </c>
      <c r="H410" t="n">
        <v>358</v>
      </c>
      <c r="I410" t="n">
        <v>288</v>
      </c>
      <c r="J410" t="n">
        <v>56</v>
      </c>
      <c r="K410" t="n">
        <v>12</v>
      </c>
    </row>
    <row r="411">
      <c r="A411" t="n">
        <v>7617966005011</v>
      </c>
      <c r="B411" t="inlineStr">
        <is>
          <t>Fundamental</t>
        </is>
      </c>
      <c r="C411" t="inlineStr">
        <is>
          <t>Verde Elementar</t>
        </is>
      </c>
      <c r="D411" t="n">
        <v>346</v>
      </c>
      <c r="E411" t="n">
        <v>315</v>
      </c>
      <c r="F411" t="n">
        <v>24</v>
      </c>
      <c r="G411" t="n">
        <v>1.5900000333786</v>
      </c>
      <c r="H411" t="n">
        <v>226</v>
      </c>
      <c r="I411" t="n">
        <v>196</v>
      </c>
      <c r="J411" t="n">
        <v>97</v>
      </c>
      <c r="K411" t="n">
        <v>35</v>
      </c>
    </row>
    <row r="412">
      <c r="A412" t="n">
        <v>7617966005037</v>
      </c>
      <c r="B412" t="inlineStr">
        <is>
          <t>Fundamental</t>
        </is>
      </c>
      <c r="C412" t="inlineStr">
        <is>
          <t>Washington Elem</t>
        </is>
      </c>
      <c r="D412" t="n">
        <v>624</v>
      </c>
      <c r="E412" t="n">
        <v>563</v>
      </c>
      <c r="F412" t="n">
        <v>12</v>
      </c>
      <c r="G412" t="n">
        <v>2.57999992370605</v>
      </c>
      <c r="H412" t="n">
        <v>263</v>
      </c>
      <c r="I412" t="n">
        <v>231</v>
      </c>
      <c r="J412" t="n">
        <v>69</v>
      </c>
      <c r="K412" t="n">
        <v>13</v>
      </c>
    </row>
    <row r="413">
      <c r="A413" t="n">
        <v>7617966005045</v>
      </c>
      <c r="B413" t="inlineStr">
        <is>
          <t>Fundamental</t>
        </is>
      </c>
      <c r="C413" t="inlineStr">
        <is>
          <t>Wilson Elementa</t>
        </is>
      </c>
      <c r="D413" t="n">
        <v>577</v>
      </c>
      <c r="E413" t="n">
        <v>548</v>
      </c>
      <c r="F413" t="n">
        <v>13</v>
      </c>
      <c r="G413" t="n">
        <v>2.30999994277954</v>
      </c>
      <c r="H413" t="n">
        <v>383</v>
      </c>
      <c r="I413" t="n">
        <v>332</v>
      </c>
      <c r="J413" t="n">
        <v>73</v>
      </c>
      <c r="K413" t="n">
        <v>15</v>
      </c>
    </row>
    <row r="414">
      <c r="A414" t="n">
        <v>7617966057202</v>
      </c>
      <c r="B414" t="inlineStr">
        <is>
          <t>Medio</t>
        </is>
      </c>
      <c r="C414" t="inlineStr">
        <is>
          <t>Adams Middle</t>
        </is>
      </c>
      <c r="D414" t="n">
        <v>521</v>
      </c>
      <c r="E414" t="n">
        <v>506</v>
      </c>
      <c r="F414" t="n">
        <v>15</v>
      </c>
      <c r="G414" t="n">
        <v>2.52999997138977</v>
      </c>
      <c r="H414" t="n">
        <v>1079</v>
      </c>
      <c r="I414" t="n">
        <v>869</v>
      </c>
      <c r="J414" t="n">
        <v>60</v>
      </c>
      <c r="K414" t="n">
        <v>22</v>
      </c>
    </row>
    <row r="415">
      <c r="A415" t="n">
        <v>7617966057210</v>
      </c>
      <c r="B415" t="inlineStr">
        <is>
          <t>Fundamental</t>
        </is>
      </c>
      <c r="C415" t="inlineStr">
        <is>
          <t xml:space="preserve">Downer (Edward </t>
        </is>
      </c>
      <c r="D415" t="n">
        <v>451</v>
      </c>
      <c r="E415" t="n">
        <v>445</v>
      </c>
      <c r="F415" t="n">
        <v>18</v>
      </c>
      <c r="G415" t="n">
        <v>1.78999996185303</v>
      </c>
      <c r="H415" t="n">
        <v>593</v>
      </c>
      <c r="I415" t="n">
        <v>512</v>
      </c>
      <c r="J415" t="n">
        <v>99</v>
      </c>
      <c r="K415" t="n">
        <v>63</v>
      </c>
    </row>
    <row r="416">
      <c r="A416" t="n">
        <v>7617966057228</v>
      </c>
      <c r="B416" t="inlineStr">
        <is>
          <t>Medio</t>
        </is>
      </c>
      <c r="C416" t="inlineStr">
        <is>
          <t>Helms Middle</t>
        </is>
      </c>
      <c r="D416" t="n">
        <v>430</v>
      </c>
      <c r="E416" t="n">
        <v>410</v>
      </c>
      <c r="F416" t="n">
        <v>20</v>
      </c>
      <c r="G416" t="n">
        <v>1.96000003814697</v>
      </c>
      <c r="H416" t="n">
        <v>1151</v>
      </c>
      <c r="I416" t="n">
        <v>1034</v>
      </c>
      <c r="J416" t="n">
        <v>76</v>
      </c>
      <c r="K416" t="n">
        <v>50</v>
      </c>
    </row>
    <row r="417">
      <c r="A417" t="n">
        <v>7617966057236</v>
      </c>
      <c r="B417" t="inlineStr">
        <is>
          <t>Medio</t>
        </is>
      </c>
      <c r="C417" t="inlineStr">
        <is>
          <t>Pinole Junior H</t>
        </is>
      </c>
      <c r="D417" t="n">
        <v>657</v>
      </c>
      <c r="E417" t="n">
        <v>627</v>
      </c>
      <c r="F417" t="n">
        <v>9</v>
      </c>
      <c r="G417" t="n">
        <v>3.13000011444092</v>
      </c>
      <c r="H417" t="n">
        <v>933</v>
      </c>
      <c r="I417" t="n">
        <v>756</v>
      </c>
      <c r="J417" t="n">
        <v>24</v>
      </c>
      <c r="K417" t="n">
        <v>10</v>
      </c>
    </row>
    <row r="418">
      <c r="A418" t="n">
        <v>7617966057244</v>
      </c>
      <c r="B418" t="inlineStr">
        <is>
          <t>Medio</t>
        </is>
      </c>
      <c r="C418" t="inlineStr">
        <is>
          <t xml:space="preserve">Portola Junior </t>
        </is>
      </c>
      <c r="D418" t="n">
        <v>586</v>
      </c>
      <c r="E418" t="n">
        <v>552</v>
      </c>
      <c r="F418" t="n">
        <v>12</v>
      </c>
      <c r="G418" t="n">
        <v>2.90000009536743</v>
      </c>
      <c r="H418" t="n">
        <v>1041</v>
      </c>
      <c r="I418" t="n">
        <v>778</v>
      </c>
      <c r="J418" t="n">
        <v>46</v>
      </c>
      <c r="K418" t="n">
        <v>14</v>
      </c>
    </row>
    <row r="419">
      <c r="A419" t="n">
        <v>7617966061170</v>
      </c>
      <c r="B419" t="inlineStr">
        <is>
          <t>Medio</t>
        </is>
      </c>
      <c r="C419" t="inlineStr">
        <is>
          <t>Crespi Junior H</t>
        </is>
      </c>
      <c r="D419" t="n">
        <v>620</v>
      </c>
      <c r="E419" t="n">
        <v>550</v>
      </c>
      <c r="F419" t="n">
        <v>13</v>
      </c>
      <c r="G419" t="n">
        <v>2.76999998092651</v>
      </c>
      <c r="H419" t="n">
        <v>1067</v>
      </c>
      <c r="I419" t="n">
        <v>838</v>
      </c>
      <c r="J419" t="n">
        <v>35</v>
      </c>
      <c r="K419" t="n">
        <v>17</v>
      </c>
    </row>
    <row r="420">
      <c r="A420" t="n">
        <v>7617966070999</v>
      </c>
      <c r="B420" t="inlineStr">
        <is>
          <t>Fundamental</t>
        </is>
      </c>
      <c r="C420" t="inlineStr">
        <is>
          <t>Seaview Element</t>
        </is>
      </c>
      <c r="D420" t="n">
        <v>651</v>
      </c>
      <c r="E420" t="n">
        <v>651</v>
      </c>
      <c r="F420" t="n">
        <v>7</v>
      </c>
      <c r="G420" t="n">
        <v>2.70000004768372</v>
      </c>
      <c r="H420" t="n">
        <v>223</v>
      </c>
      <c r="I420" t="n">
        <v>227</v>
      </c>
      <c r="J420" t="n">
        <v>47</v>
      </c>
      <c r="K420" t="n">
        <v>11</v>
      </c>
    </row>
    <row r="421">
      <c r="A421" t="n">
        <v>7617966097141</v>
      </c>
      <c r="B421" t="inlineStr">
        <is>
          <t>Fundamental</t>
        </is>
      </c>
      <c r="C421" t="inlineStr">
        <is>
          <t>Hercules Elemen</t>
        </is>
      </c>
      <c r="D421" t="n">
        <v>741</v>
      </c>
      <c r="E421" t="n">
        <v>668</v>
      </c>
      <c r="F421" t="n">
        <v>7</v>
      </c>
      <c r="G421" t="n">
        <v>2.95000004768372</v>
      </c>
      <c r="H421" t="n">
        <v>247</v>
      </c>
      <c r="I421" t="n">
        <v>216</v>
      </c>
      <c r="J421" t="n">
        <v>35</v>
      </c>
      <c r="K421" t="n">
        <v>8</v>
      </c>
    </row>
    <row r="422">
      <c r="A422" t="n">
        <v>7617966099717</v>
      </c>
      <c r="B422" t="inlineStr">
        <is>
          <t>Fundamental</t>
        </is>
      </c>
      <c r="C422" t="inlineStr">
        <is>
          <t>Ohlone Elementa</t>
        </is>
      </c>
      <c r="D422" t="n">
        <v>726</v>
      </c>
      <c r="E422" t="n">
        <v>711</v>
      </c>
      <c r="F422" t="n">
        <v>4</v>
      </c>
      <c r="G422" t="n">
        <v>3.05999994277954</v>
      </c>
      <c r="H422" t="n">
        <v>513</v>
      </c>
      <c r="I422" t="n">
        <v>472</v>
      </c>
      <c r="J422" t="n">
        <v>26</v>
      </c>
      <c r="K422" t="n">
        <v>8</v>
      </c>
    </row>
    <row r="423">
      <c r="A423" t="n">
        <v>7617966112015</v>
      </c>
      <c r="B423" t="inlineStr">
        <is>
          <t>Fundamental</t>
        </is>
      </c>
      <c r="C423" t="inlineStr">
        <is>
          <t>Hanna Ranch Ele</t>
        </is>
      </c>
      <c r="D423" t="n">
        <v>802</v>
      </c>
      <c r="E423" t="n">
        <v>787</v>
      </c>
      <c r="F423" t="n">
        <v>1</v>
      </c>
      <c r="G423" t="n">
        <v>3.28999996185303</v>
      </c>
      <c r="H423" t="n">
        <v>360</v>
      </c>
      <c r="I423" t="n">
        <v>306</v>
      </c>
      <c r="J423" t="n">
        <v>26</v>
      </c>
      <c r="K423" t="n">
        <v>10</v>
      </c>
    </row>
    <row r="424">
      <c r="A424" t="n">
        <v>7617966114094</v>
      </c>
      <c r="B424" t="inlineStr">
        <is>
          <t>Fundamental</t>
        </is>
      </c>
      <c r="C424" t="inlineStr">
        <is>
          <t>Chavez (Cesar E</t>
        </is>
      </c>
      <c r="D424" t="n">
        <v>507</v>
      </c>
      <c r="E424" t="n">
        <v>418</v>
      </c>
      <c r="F424" t="n">
        <v>19</v>
      </c>
      <c r="G424" t="n">
        <v>1.66999995708466</v>
      </c>
      <c r="H424" t="n">
        <v>295</v>
      </c>
      <c r="I424" t="n">
        <v>257</v>
      </c>
      <c r="J424" t="n">
        <v>88</v>
      </c>
      <c r="K424" t="n">
        <v>42</v>
      </c>
    </row>
    <row r="425">
      <c r="A425" t="n">
        <v>8618200833004</v>
      </c>
      <c r="B425" t="inlineStr">
        <is>
          <t>Superior</t>
        </is>
      </c>
      <c r="C425" t="inlineStr">
        <is>
          <t>Del Norte High</t>
        </is>
      </c>
      <c r="D425" t="n">
        <v>645</v>
      </c>
      <c r="E425" t="n">
        <v>651</v>
      </c>
      <c r="F425" t="n">
        <v>7</v>
      </c>
      <c r="G425" t="n">
        <v>2.79999995231628</v>
      </c>
      <c r="H425" t="n">
        <v>1022</v>
      </c>
      <c r="I425" t="n">
        <v>888</v>
      </c>
      <c r="J425" t="n">
        <v>23</v>
      </c>
      <c r="K425" t="n">
        <v>3</v>
      </c>
    </row>
    <row r="426">
      <c r="A426" t="n">
        <v>8618206005375</v>
      </c>
      <c r="B426" t="inlineStr">
        <is>
          <t>Fundamental</t>
        </is>
      </c>
      <c r="C426" t="inlineStr">
        <is>
          <t>Bess Maxwell El</t>
        </is>
      </c>
      <c r="D426" t="n">
        <v>653</v>
      </c>
      <c r="E426" t="n">
        <v>568</v>
      </c>
      <c r="F426" t="n">
        <v>12</v>
      </c>
      <c r="G426" t="n">
        <v>2.49000000953674</v>
      </c>
      <c r="H426" t="n">
        <v>255</v>
      </c>
      <c r="I426" t="n">
        <v>202</v>
      </c>
      <c r="J426" t="n">
        <v>73</v>
      </c>
      <c r="K426" t="n">
        <v>6</v>
      </c>
    </row>
    <row r="427">
      <c r="A427" t="n">
        <v>8618206005383</v>
      </c>
      <c r="B427" t="inlineStr">
        <is>
          <t>Medio</t>
        </is>
      </c>
      <c r="C427" t="inlineStr">
        <is>
          <t>Crescent Elk El</t>
        </is>
      </c>
      <c r="D427" t="n">
        <v>663</v>
      </c>
      <c r="E427" t="n">
        <v>627</v>
      </c>
      <c r="F427" t="n">
        <v>9</v>
      </c>
      <c r="G427" t="n">
        <v>2.86999988555908</v>
      </c>
      <c r="H427" t="n">
        <v>703</v>
      </c>
      <c r="I427" t="n">
        <v>535</v>
      </c>
      <c r="J427" t="n">
        <v>54</v>
      </c>
      <c r="K427" t="n">
        <v>5</v>
      </c>
    </row>
    <row r="428">
      <c r="A428" t="n">
        <v>8618206005391</v>
      </c>
      <c r="B428" t="inlineStr">
        <is>
          <t>Fundamental</t>
        </is>
      </c>
      <c r="C428" t="inlineStr">
        <is>
          <t>Joe Hamilton El</t>
        </is>
      </c>
      <c r="D428" t="n">
        <v>599</v>
      </c>
      <c r="E428" t="n">
        <v>557</v>
      </c>
      <c r="F428" t="n">
        <v>12</v>
      </c>
      <c r="G428" t="n">
        <v>2.42000007629395</v>
      </c>
      <c r="H428" t="n">
        <v>330</v>
      </c>
      <c r="I428" t="n">
        <v>274</v>
      </c>
      <c r="J428" t="n">
        <v>77</v>
      </c>
      <c r="K428" t="n">
        <v>6</v>
      </c>
    </row>
    <row r="429">
      <c r="A429" t="n">
        <v>8618206005433</v>
      </c>
      <c r="B429" t="inlineStr">
        <is>
          <t>Fundamental</t>
        </is>
      </c>
      <c r="C429" t="inlineStr">
        <is>
          <t>Pine Grove Elem</t>
        </is>
      </c>
      <c r="D429" t="n">
        <v>724</v>
      </c>
      <c r="E429" t="n">
        <v>663</v>
      </c>
      <c r="F429" t="n">
        <v>7</v>
      </c>
      <c r="G429" t="n">
        <v>3.07999992370605</v>
      </c>
      <c r="H429" t="n">
        <v>297</v>
      </c>
      <c r="I429" t="n">
        <v>236</v>
      </c>
      <c r="J429" t="n">
        <v>51</v>
      </c>
      <c r="K429" t="n">
        <v>4</v>
      </c>
    </row>
    <row r="430">
      <c r="A430" t="n">
        <v>8618206005441</v>
      </c>
      <c r="B430" t="inlineStr">
        <is>
          <t>Fundamental</t>
        </is>
      </c>
      <c r="C430" t="inlineStr">
        <is>
          <t>Redwood Element</t>
        </is>
      </c>
      <c r="D430" t="n">
        <v>704</v>
      </c>
      <c r="E430" t="n">
        <v>683</v>
      </c>
      <c r="F430" t="n">
        <v>6</v>
      </c>
      <c r="G430" t="n">
        <v>3.0699999332428</v>
      </c>
      <c r="H430" t="n">
        <v>373</v>
      </c>
      <c r="I430" t="n">
        <v>332</v>
      </c>
      <c r="J430" t="n">
        <v>28</v>
      </c>
      <c r="K430" t="n">
        <v>3</v>
      </c>
    </row>
    <row r="431">
      <c r="A431" t="n">
        <v>8618206005458</v>
      </c>
      <c r="B431" t="inlineStr">
        <is>
          <t>Fundamental</t>
        </is>
      </c>
      <c r="C431" t="inlineStr">
        <is>
          <t>Smith River Ele</t>
        </is>
      </c>
      <c r="D431" t="n">
        <v>674</v>
      </c>
      <c r="E431" t="n">
        <v>608</v>
      </c>
      <c r="F431" t="n">
        <v>10</v>
      </c>
      <c r="G431" t="n">
        <v>2.59999990463257</v>
      </c>
      <c r="H431" t="n">
        <v>217</v>
      </c>
      <c r="I431" t="n">
        <v>182</v>
      </c>
      <c r="J431" t="n">
        <v>69</v>
      </c>
      <c r="K431" t="n">
        <v>19</v>
      </c>
    </row>
    <row r="432">
      <c r="A432" t="n">
        <v>8618206113013</v>
      </c>
      <c r="B432" t="inlineStr">
        <is>
          <t>Fundamental</t>
        </is>
      </c>
      <c r="C432" t="inlineStr">
        <is>
          <t xml:space="preserve">Peacock (Mary) </t>
        </is>
      </c>
      <c r="D432" t="n">
        <v>705</v>
      </c>
      <c r="E432" t="n">
        <v>659</v>
      </c>
      <c r="F432" t="n">
        <v>7</v>
      </c>
      <c r="G432" t="n">
        <v>2.96000003814697</v>
      </c>
      <c r="H432" t="n">
        <v>265</v>
      </c>
      <c r="I432" t="n">
        <v>221</v>
      </c>
      <c r="J432" t="n">
        <v>39</v>
      </c>
      <c r="K432" t="n">
        <v>3</v>
      </c>
    </row>
    <row r="433">
      <c r="A433" t="n">
        <v>9618386005466</v>
      </c>
      <c r="B433" t="inlineStr">
        <is>
          <t>Fundamental</t>
        </is>
      </c>
      <c r="C433" t="inlineStr">
        <is>
          <t>Buckeye Element</t>
        </is>
      </c>
      <c r="D433" t="n">
        <v>786</v>
      </c>
      <c r="E433" t="n">
        <v>751</v>
      </c>
      <c r="F433" t="n">
        <v>2</v>
      </c>
      <c r="G433" t="n">
        <v>3.51999998092651</v>
      </c>
      <c r="H433" t="n">
        <v>386</v>
      </c>
      <c r="I433" t="n">
        <v>322</v>
      </c>
      <c r="J433" t="n">
        <v>18</v>
      </c>
      <c r="K433" t="n">
        <v>0</v>
      </c>
    </row>
    <row r="434">
      <c r="A434" t="n">
        <v>9618386107361</v>
      </c>
      <c r="B434" t="inlineStr">
        <is>
          <t>Fundamental</t>
        </is>
      </c>
      <c r="C434" t="inlineStr">
        <is>
          <t>Blue Oak Elemen</t>
        </is>
      </c>
      <c r="D434" t="n">
        <v>819</v>
      </c>
      <c r="E434" t="n">
        <v>781</v>
      </c>
      <c r="F434" t="n">
        <v>1</v>
      </c>
      <c r="G434" t="n">
        <v>3.65000009536743</v>
      </c>
      <c r="H434" t="n">
        <v>592</v>
      </c>
      <c r="I434" t="n">
        <v>527</v>
      </c>
      <c r="J434" t="n">
        <v>7</v>
      </c>
      <c r="K434" t="n">
        <v>0</v>
      </c>
    </row>
    <row r="435">
      <c r="A435" t="n">
        <v>9618466005482</v>
      </c>
      <c r="B435" t="inlineStr">
        <is>
          <t>Fundamental</t>
        </is>
      </c>
      <c r="C435" t="inlineStr">
        <is>
          <t>Camino Elementa</t>
        </is>
      </c>
      <c r="D435" t="n">
        <v>706</v>
      </c>
      <c r="E435" t="n">
        <v>698</v>
      </c>
      <c r="F435" t="n">
        <v>5</v>
      </c>
      <c r="G435" t="n">
        <v>3.33999991416931</v>
      </c>
      <c r="H435" t="n">
        <v>400</v>
      </c>
      <c r="I435" t="n">
        <v>377</v>
      </c>
      <c r="J435" t="n">
        <v>33</v>
      </c>
      <c r="K435" t="n">
        <v>9</v>
      </c>
    </row>
    <row r="436">
      <c r="A436" t="n">
        <v>9618530930081</v>
      </c>
      <c r="B436" t="inlineStr">
        <is>
          <t>Superior</t>
        </is>
      </c>
      <c r="C436" t="inlineStr">
        <is>
          <t>Oak Ridge High</t>
        </is>
      </c>
      <c r="D436" t="n">
        <v>764</v>
      </c>
      <c r="E436" t="n">
        <v>760</v>
      </c>
      <c r="F436" t="n">
        <v>2</v>
      </c>
      <c r="G436" t="n">
        <v>3.9300000667572</v>
      </c>
      <c r="H436" t="n">
        <v>1377</v>
      </c>
      <c r="I436" t="n">
        <v>917</v>
      </c>
      <c r="J436" t="n">
        <v>1</v>
      </c>
      <c r="K436" t="n">
        <v>0</v>
      </c>
    </row>
    <row r="437">
      <c r="A437" t="n">
        <v>9618530932756</v>
      </c>
      <c r="B437" t="inlineStr">
        <is>
          <t>Superior</t>
        </is>
      </c>
      <c r="C437" t="inlineStr">
        <is>
          <t>El Dorado High</t>
        </is>
      </c>
      <c r="D437" t="n">
        <v>729</v>
      </c>
      <c r="E437" t="n">
        <v>717</v>
      </c>
      <c r="F437" t="n">
        <v>4</v>
      </c>
      <c r="G437" t="n">
        <v>3.38000011444092</v>
      </c>
      <c r="H437" t="n">
        <v>1056</v>
      </c>
      <c r="I437" t="n">
        <v>660</v>
      </c>
      <c r="J437" t="n">
        <v>15</v>
      </c>
      <c r="K437" t="n">
        <v>0</v>
      </c>
    </row>
    <row r="438">
      <c r="A438" t="n">
        <v>9618530936302</v>
      </c>
      <c r="B438" t="inlineStr">
        <is>
          <t>Superior</t>
        </is>
      </c>
      <c r="C438" t="inlineStr">
        <is>
          <t>Ponderosa High</t>
        </is>
      </c>
      <c r="D438" t="n">
        <v>749</v>
      </c>
      <c r="E438" t="n">
        <v>733</v>
      </c>
      <c r="F438" t="n">
        <v>3</v>
      </c>
      <c r="G438" t="n">
        <v>3.65000009536743</v>
      </c>
      <c r="H438" t="n">
        <v>1290</v>
      </c>
      <c r="I438" t="n">
        <v>791</v>
      </c>
      <c r="J438" t="n">
        <v>5</v>
      </c>
      <c r="K438" t="n">
        <v>0</v>
      </c>
    </row>
    <row r="439">
      <c r="A439" t="n">
        <v>9618796005508</v>
      </c>
      <c r="B439" t="inlineStr">
        <is>
          <t>Fundamental</t>
        </is>
      </c>
      <c r="C439" t="inlineStr">
        <is>
          <t>Gold Oak Elemen</t>
        </is>
      </c>
      <c r="D439" t="n">
        <v>797</v>
      </c>
      <c r="E439" t="n">
        <v>731</v>
      </c>
      <c r="F439" t="n">
        <v>3</v>
      </c>
      <c r="G439" t="n">
        <v>2.95000004768372</v>
      </c>
      <c r="H439" t="n">
        <v>354</v>
      </c>
      <c r="I439" t="n">
        <v>290</v>
      </c>
      <c r="J439" t="n">
        <v>14</v>
      </c>
      <c r="K439" t="n">
        <v>0</v>
      </c>
    </row>
    <row r="440">
      <c r="A440" t="n">
        <v>9618796109698</v>
      </c>
      <c r="B440" t="inlineStr">
        <is>
          <t>Medio</t>
        </is>
      </c>
      <c r="C440" t="inlineStr">
        <is>
          <t>Pleasant Valley</t>
        </is>
      </c>
      <c r="D440" t="n">
        <v>841</v>
      </c>
      <c r="E440" t="n">
        <v>795</v>
      </c>
      <c r="F440" t="n">
        <v>1</v>
      </c>
      <c r="G440" t="n">
        <v>2.83999991416931</v>
      </c>
      <c r="H440" t="n">
        <v>303</v>
      </c>
      <c r="I440" t="n">
        <v>271</v>
      </c>
      <c r="J440" t="n">
        <v>12</v>
      </c>
      <c r="K440" t="n">
        <v>0</v>
      </c>
    </row>
    <row r="441">
      <c r="A441" t="n">
        <v>9618876005516</v>
      </c>
      <c r="B441" t="inlineStr">
        <is>
          <t>Fundamental</t>
        </is>
      </c>
      <c r="C441" t="inlineStr">
        <is>
          <t>Gold Trail Elem</t>
        </is>
      </c>
      <c r="D441" t="n">
        <v>787</v>
      </c>
      <c r="E441" t="n">
        <v>751</v>
      </c>
      <c r="F441" t="n">
        <v>2</v>
      </c>
      <c r="G441" t="n">
        <v>2.67000007629395</v>
      </c>
      <c r="H441" t="n">
        <v>430</v>
      </c>
      <c r="I441" t="n">
        <v>367</v>
      </c>
      <c r="J441" t="n">
        <v>29</v>
      </c>
      <c r="K441" t="n">
        <v>0</v>
      </c>
    </row>
    <row r="442">
      <c r="A442" t="n">
        <v>9618876110167</v>
      </c>
      <c r="B442" t="inlineStr">
        <is>
          <t>Fundamental</t>
        </is>
      </c>
      <c r="C442" t="inlineStr">
        <is>
          <t>Sutter's Mill P</t>
        </is>
      </c>
      <c r="D442" t="n">
        <v>804</v>
      </c>
      <c r="E442" t="n">
        <v>717</v>
      </c>
      <c r="F442" t="n">
        <v>4</v>
      </c>
      <c r="G442" t="n">
        <v>2.82999992370605</v>
      </c>
      <c r="H442" t="n">
        <v>130</v>
      </c>
      <c r="I442" t="n">
        <v>117</v>
      </c>
      <c r="J442" t="n">
        <v>11</v>
      </c>
      <c r="K442" t="n">
        <v>0</v>
      </c>
    </row>
    <row r="443">
      <c r="A443" t="n">
        <v>9619030937805</v>
      </c>
      <c r="B443" t="inlineStr">
        <is>
          <t>Superior</t>
        </is>
      </c>
      <c r="C443" t="inlineStr">
        <is>
          <t>South Tahoe Hig</t>
        </is>
      </c>
      <c r="D443" t="n">
        <v>656</v>
      </c>
      <c r="E443" t="n">
        <v>636</v>
      </c>
      <c r="F443" t="n">
        <v>8</v>
      </c>
      <c r="G443" t="n">
        <v>3.03999996185303</v>
      </c>
      <c r="H443" t="n">
        <v>1111</v>
      </c>
      <c r="I443" t="n">
        <v>1031</v>
      </c>
      <c r="J443" t="n">
        <v>28</v>
      </c>
      <c r="K443" t="n">
        <v>15</v>
      </c>
    </row>
    <row r="444">
      <c r="A444" t="n">
        <v>9619036005532</v>
      </c>
      <c r="B444" t="inlineStr">
        <is>
          <t>Fundamental</t>
        </is>
      </c>
      <c r="C444" t="inlineStr">
        <is>
          <t>Al Tahoe Elemen</t>
        </is>
      </c>
      <c r="D444" t="n">
        <v>613</v>
      </c>
      <c r="E444" t="n">
        <v>569</v>
      </c>
      <c r="F444" t="n">
        <v>12</v>
      </c>
      <c r="G444" t="n">
        <v>2.5699999332428</v>
      </c>
      <c r="H444" t="n">
        <v>380</v>
      </c>
      <c r="I444" t="n">
        <v>320</v>
      </c>
      <c r="J444" t="n">
        <v>66</v>
      </c>
      <c r="K444" t="n">
        <v>36</v>
      </c>
    </row>
    <row r="445">
      <c r="A445" t="n">
        <v>9619036005540</v>
      </c>
      <c r="B445" t="inlineStr">
        <is>
          <t>Fundamental</t>
        </is>
      </c>
      <c r="C445" t="inlineStr">
        <is>
          <t>Bijou Community</t>
        </is>
      </c>
      <c r="D445" t="n">
        <v>528</v>
      </c>
      <c r="E445" t="n">
        <v>494</v>
      </c>
      <c r="F445" t="n">
        <v>15</v>
      </c>
      <c r="G445" t="n">
        <v>2.35999989509583</v>
      </c>
      <c r="H445" t="n">
        <v>324</v>
      </c>
      <c r="I445" t="n">
        <v>282</v>
      </c>
      <c r="J445" t="n">
        <v>78</v>
      </c>
      <c r="K445" t="n">
        <v>64</v>
      </c>
    </row>
    <row r="446">
      <c r="A446" t="n">
        <v>9619036005557</v>
      </c>
      <c r="B446" t="inlineStr">
        <is>
          <t>Fundamental</t>
        </is>
      </c>
      <c r="C446" t="inlineStr">
        <is>
          <t>Meyers Elementa</t>
        </is>
      </c>
      <c r="D446" t="n">
        <v>738</v>
      </c>
      <c r="E446" t="n">
        <v>711</v>
      </c>
      <c r="F446" t="n">
        <v>4</v>
      </c>
      <c r="G446" t="n">
        <v>3.36999988555908</v>
      </c>
      <c r="H446" t="n">
        <v>366</v>
      </c>
      <c r="I446" t="n">
        <v>338</v>
      </c>
      <c r="J446" t="n">
        <v>13</v>
      </c>
      <c r="K446" t="n">
        <v>0</v>
      </c>
    </row>
    <row r="447">
      <c r="A447" t="n">
        <v>9619036005565</v>
      </c>
      <c r="B447" t="inlineStr">
        <is>
          <t>Medio</t>
        </is>
      </c>
      <c r="C447" t="inlineStr">
        <is>
          <t>South Tahoe Mid</t>
        </is>
      </c>
      <c r="D447" t="n">
        <v>657</v>
      </c>
      <c r="E447" t="n">
        <v>664</v>
      </c>
      <c r="F447" t="n">
        <v>7</v>
      </c>
      <c r="G447" t="n">
        <v>3.03999996185303</v>
      </c>
      <c r="H447" t="n">
        <v>1242</v>
      </c>
      <c r="I447" t="n">
        <v>1115</v>
      </c>
      <c r="J447" t="n">
        <v>44</v>
      </c>
      <c r="K447" t="n">
        <v>18</v>
      </c>
    </row>
    <row r="448">
      <c r="A448" t="n">
        <v>9619036005573</v>
      </c>
      <c r="B448" t="inlineStr">
        <is>
          <t>Fundamental</t>
        </is>
      </c>
      <c r="C448" t="inlineStr">
        <is>
          <t>Tahoe Valley El</t>
        </is>
      </c>
      <c r="D448" t="n">
        <v>677</v>
      </c>
      <c r="E448" t="n">
        <v>636</v>
      </c>
      <c r="F448" t="n">
        <v>8</v>
      </c>
      <c r="G448" t="n">
        <v>2.75</v>
      </c>
      <c r="H448" t="n">
        <v>388</v>
      </c>
      <c r="I448" t="n">
        <v>358</v>
      </c>
      <c r="J448" t="n">
        <v>57</v>
      </c>
      <c r="K448" t="n">
        <v>11</v>
      </c>
    </row>
    <row r="449">
      <c r="A449" t="n">
        <v>9619036095301</v>
      </c>
      <c r="B449" t="inlineStr">
        <is>
          <t>Fundamental</t>
        </is>
      </c>
      <c r="C449" t="inlineStr">
        <is>
          <t>Sierra House El</t>
        </is>
      </c>
      <c r="D449" t="n">
        <v>729</v>
      </c>
      <c r="E449" t="n">
        <v>723</v>
      </c>
      <c r="F449" t="n">
        <v>4</v>
      </c>
      <c r="G449" t="n">
        <v>3.11999988555908</v>
      </c>
      <c r="H449" t="n">
        <v>315</v>
      </c>
      <c r="I449" t="n">
        <v>282</v>
      </c>
      <c r="J449" t="n">
        <v>41</v>
      </c>
      <c r="K449" t="n">
        <v>13</v>
      </c>
    </row>
    <row r="450">
      <c r="A450" t="n">
        <v>9619296005599</v>
      </c>
      <c r="B450" t="inlineStr">
        <is>
          <t>Fundamental</t>
        </is>
      </c>
      <c r="C450" t="inlineStr">
        <is>
          <t xml:space="preserve">Brown (Charles </t>
        </is>
      </c>
      <c r="D450" t="n">
        <v>775</v>
      </c>
      <c r="E450" t="n">
        <v>721</v>
      </c>
      <c r="F450" t="n">
        <v>4</v>
      </c>
      <c r="G450" t="n">
        <v>2.58999991416931</v>
      </c>
      <c r="H450" t="n">
        <v>345</v>
      </c>
      <c r="I450" t="n">
        <v>292</v>
      </c>
      <c r="J450" t="n">
        <v>32</v>
      </c>
      <c r="K450" t="n">
        <v>1</v>
      </c>
    </row>
    <row r="451">
      <c r="A451" t="n">
        <v>9619296005615</v>
      </c>
      <c r="B451" t="inlineStr">
        <is>
          <t>Medio</t>
        </is>
      </c>
      <c r="C451" t="inlineStr">
        <is>
          <t xml:space="preserve">Green (Herbert </t>
        </is>
      </c>
      <c r="D451" t="n">
        <v>752</v>
      </c>
      <c r="E451" t="n">
        <v>708</v>
      </c>
      <c r="F451" t="n">
        <v>5</v>
      </c>
      <c r="G451" t="n">
        <v>4.32999992370605</v>
      </c>
      <c r="H451" t="n">
        <v>549</v>
      </c>
      <c r="I451" t="n">
        <v>511</v>
      </c>
      <c r="J451" t="n">
        <v>23</v>
      </c>
      <c r="K451" t="n">
        <v>0</v>
      </c>
    </row>
    <row r="452">
      <c r="A452" t="n">
        <v>9619296106678</v>
      </c>
      <c r="B452" t="inlineStr">
        <is>
          <t>Fundamental</t>
        </is>
      </c>
      <c r="C452" t="inlineStr">
        <is>
          <t>Indian Creek El</t>
        </is>
      </c>
      <c r="D452" t="n">
        <v>824</v>
      </c>
      <c r="E452" t="n">
        <v>781</v>
      </c>
      <c r="F452" t="n">
        <v>1</v>
      </c>
      <c r="G452" t="n">
        <v>2.78999996185303</v>
      </c>
      <c r="H452" t="n">
        <v>355</v>
      </c>
      <c r="I452" t="n">
        <v>327</v>
      </c>
      <c r="J452" t="n">
        <v>22</v>
      </c>
      <c r="K452" t="n">
        <v>2</v>
      </c>
    </row>
    <row r="453">
      <c r="A453" t="n">
        <v>9619456005631</v>
      </c>
      <c r="B453" t="inlineStr">
        <is>
          <t>Fundamental</t>
        </is>
      </c>
      <c r="C453" t="inlineStr">
        <is>
          <t>Pioneer Element</t>
        </is>
      </c>
      <c r="D453" t="n">
        <v>733</v>
      </c>
      <c r="E453" t="n">
        <v>702</v>
      </c>
      <c r="F453" t="n">
        <v>5</v>
      </c>
      <c r="G453" t="n">
        <v>3.1800000667572</v>
      </c>
      <c r="H453" t="n">
        <v>230</v>
      </c>
      <c r="I453" t="n">
        <v>184</v>
      </c>
      <c r="J453" t="n">
        <v>42</v>
      </c>
      <c r="K453" t="n">
        <v>3</v>
      </c>
    </row>
    <row r="454">
      <c r="A454" t="n">
        <v>9619456112569</v>
      </c>
      <c r="B454" t="inlineStr">
        <is>
          <t>Medio</t>
        </is>
      </c>
      <c r="C454" t="inlineStr">
        <is>
          <t xml:space="preserve">Mountain Creek </t>
        </is>
      </c>
      <c r="D454" t="n">
        <v>759</v>
      </c>
      <c r="E454" t="n">
        <v>758</v>
      </c>
      <c r="F454" t="n">
        <v>2</v>
      </c>
      <c r="G454" t="n">
        <v>3.23000001907349</v>
      </c>
      <c r="H454" t="n">
        <v>223</v>
      </c>
      <c r="I454" t="n">
        <v>196</v>
      </c>
      <c r="J454" t="n">
        <v>37</v>
      </c>
      <c r="K454" t="n">
        <v>0</v>
      </c>
    </row>
    <row r="455">
      <c r="A455" t="n">
        <v>9619526005649</v>
      </c>
      <c r="B455" t="inlineStr">
        <is>
          <t>Medio</t>
        </is>
      </c>
      <c r="C455" t="inlineStr">
        <is>
          <t>Markham (Edwin)</t>
        </is>
      </c>
      <c r="D455" t="n">
        <v>764</v>
      </c>
      <c r="E455" t="n">
        <v>729</v>
      </c>
      <c r="F455" t="n">
        <v>4</v>
      </c>
      <c r="G455" t="n">
        <v>2.64000010490417</v>
      </c>
      <c r="H455" t="n">
        <v>419</v>
      </c>
      <c r="I455" t="n">
        <v>305</v>
      </c>
      <c r="J455" t="n">
        <v>25</v>
      </c>
      <c r="K455" t="n">
        <v>1</v>
      </c>
    </row>
    <row r="456">
      <c r="A456" t="n">
        <v>9619526005656</v>
      </c>
      <c r="B456" t="inlineStr">
        <is>
          <t>Fundamental</t>
        </is>
      </c>
      <c r="C456" t="inlineStr">
        <is>
          <t>Schnell (Louisi</t>
        </is>
      </c>
      <c r="D456" t="n">
        <v>758</v>
      </c>
      <c r="E456" t="n">
        <v>762</v>
      </c>
      <c r="F456" t="n">
        <v>2</v>
      </c>
      <c r="G456" t="n">
        <v>2.57999992370605</v>
      </c>
      <c r="H456" t="n">
        <v>309</v>
      </c>
      <c r="I456" t="n">
        <v>273</v>
      </c>
      <c r="J456" t="n">
        <v>39</v>
      </c>
      <c r="K456" t="n">
        <v>3</v>
      </c>
    </row>
    <row r="457">
      <c r="A457" t="n">
        <v>9619526005664</v>
      </c>
      <c r="B457" t="inlineStr">
        <is>
          <t>Fundamental</t>
        </is>
      </c>
      <c r="C457" t="inlineStr">
        <is>
          <t>Sierra Accelera</t>
        </is>
      </c>
      <c r="D457" t="n">
        <v>760</v>
      </c>
      <c r="E457" t="n">
        <v>762</v>
      </c>
      <c r="F457" t="n">
        <v>2</v>
      </c>
      <c r="G457" t="n">
        <v>2.41000008583069</v>
      </c>
      <c r="H457" t="n">
        <v>263</v>
      </c>
      <c r="I457" t="n">
        <v>195</v>
      </c>
      <c r="J457" t="n">
        <v>37</v>
      </c>
      <c r="K457" t="n">
        <v>1</v>
      </c>
    </row>
    <row r="458">
      <c r="A458" t="n">
        <v>9619606107437</v>
      </c>
      <c r="B458" t="inlineStr">
        <is>
          <t>Medio</t>
        </is>
      </c>
      <c r="C458" t="inlineStr">
        <is>
          <t>Sierra Ridge Mi</t>
        </is>
      </c>
      <c r="D458" t="n">
        <v>694</v>
      </c>
      <c r="E458" t="n">
        <v>679</v>
      </c>
      <c r="F458" t="n">
        <v>6</v>
      </c>
      <c r="G458" t="n">
        <v>2.83999991416931</v>
      </c>
      <c r="H458" t="n">
        <v>363</v>
      </c>
      <c r="I458" t="n">
        <v>306</v>
      </c>
      <c r="J458" t="n">
        <v>21</v>
      </c>
      <c r="K458" t="n">
        <v>0</v>
      </c>
    </row>
    <row r="459">
      <c r="A459" t="n">
        <v>9619606112908</v>
      </c>
      <c r="B459" t="inlineStr">
        <is>
          <t>Fundamental</t>
        </is>
      </c>
      <c r="C459" t="inlineStr">
        <is>
          <t xml:space="preserve">Emigrant Trail </t>
        </is>
      </c>
      <c r="D459" t="n">
        <v>720</v>
      </c>
      <c r="E459" t="n">
        <v>676</v>
      </c>
      <c r="F459" t="n">
        <v>6</v>
      </c>
      <c r="G459" t="n">
        <v>2.53999996185303</v>
      </c>
      <c r="H459" t="n">
        <v>281</v>
      </c>
      <c r="I459" t="n">
        <v>240</v>
      </c>
      <c r="J459" t="n">
        <v>35</v>
      </c>
      <c r="K459" t="n">
        <v>0</v>
      </c>
    </row>
    <row r="460">
      <c r="A460" t="n">
        <v>9619786005714</v>
      </c>
      <c r="B460" t="inlineStr">
        <is>
          <t>Fundamental</t>
        </is>
      </c>
      <c r="C460" t="inlineStr">
        <is>
          <t>Rescue Elementa</t>
        </is>
      </c>
      <c r="D460" t="n">
        <v>740</v>
      </c>
      <c r="E460" t="n">
        <v>714</v>
      </c>
      <c r="F460" t="n">
        <v>4</v>
      </c>
      <c r="G460" t="n">
        <v>3.03999996185303</v>
      </c>
      <c r="H460" t="n">
        <v>386</v>
      </c>
      <c r="I460" t="n">
        <v>298</v>
      </c>
      <c r="J460" t="n">
        <v>14</v>
      </c>
      <c r="K460" t="n">
        <v>0</v>
      </c>
    </row>
    <row r="461">
      <c r="A461" t="n">
        <v>9619786098693</v>
      </c>
      <c r="B461" t="inlineStr">
        <is>
          <t>Fundamental</t>
        </is>
      </c>
      <c r="C461" t="inlineStr">
        <is>
          <t>Green Valley El</t>
        </is>
      </c>
      <c r="D461" t="n">
        <v>759</v>
      </c>
      <c r="E461" t="n">
        <v>736</v>
      </c>
      <c r="F461" t="n">
        <v>3</v>
      </c>
      <c r="G461" t="n">
        <v>3.52999997138977</v>
      </c>
      <c r="H461" t="n">
        <v>398</v>
      </c>
      <c r="I461" t="n">
        <v>342</v>
      </c>
      <c r="J461" t="n">
        <v>15</v>
      </c>
      <c r="K461" t="n">
        <v>0</v>
      </c>
    </row>
    <row r="462">
      <c r="A462" t="n">
        <v>9619786103527</v>
      </c>
      <c r="B462" t="inlineStr">
        <is>
          <t>Medio</t>
        </is>
      </c>
      <c r="C462" t="inlineStr">
        <is>
          <t xml:space="preserve">Marina Village </t>
        </is>
      </c>
      <c r="D462" t="n">
        <v>818</v>
      </c>
      <c r="E462" t="n">
        <v>768</v>
      </c>
      <c r="F462" t="n">
        <v>2</v>
      </c>
      <c r="G462" t="n">
        <v>3.86999988555908</v>
      </c>
      <c r="H462" t="n">
        <v>611</v>
      </c>
      <c r="I462" t="n">
        <v>456</v>
      </c>
      <c r="J462" t="n">
        <v>5</v>
      </c>
      <c r="K462" t="n">
        <v>0</v>
      </c>
    </row>
    <row r="463">
      <c r="A463" t="n">
        <v>9737830930073</v>
      </c>
      <c r="B463" t="inlineStr">
        <is>
          <t>Superior</t>
        </is>
      </c>
      <c r="C463" t="inlineStr">
        <is>
          <t>Golden Sierra H</t>
        </is>
      </c>
      <c r="D463" t="n">
        <v>700</v>
      </c>
      <c r="E463" t="n">
        <v>679</v>
      </c>
      <c r="F463" t="n">
        <v>6</v>
      </c>
      <c r="G463" t="n">
        <v>3.33999991416931</v>
      </c>
      <c r="H463" t="n">
        <v>415</v>
      </c>
      <c r="I463" t="n">
        <v>383</v>
      </c>
      <c r="J463" t="n">
        <v>21</v>
      </c>
      <c r="K463" t="n">
        <v>0</v>
      </c>
    </row>
    <row r="464">
      <c r="A464" t="n">
        <v>9737836005490</v>
      </c>
      <c r="B464" t="inlineStr">
        <is>
          <t>Fundamental</t>
        </is>
      </c>
      <c r="C464" t="inlineStr">
        <is>
          <t>Georgetown Elem</t>
        </is>
      </c>
      <c r="D464" t="n">
        <v>744</v>
      </c>
      <c r="E464" t="n">
        <v>719</v>
      </c>
      <c r="F464" t="n">
        <v>4</v>
      </c>
      <c r="G464" t="n">
        <v>2.59999990463257</v>
      </c>
      <c r="H464" t="n">
        <v>409</v>
      </c>
      <c r="I464" t="n">
        <v>375</v>
      </c>
      <c r="J464" t="n">
        <v>37</v>
      </c>
      <c r="K464" t="n">
        <v>0</v>
      </c>
    </row>
    <row r="465">
      <c r="A465" t="n">
        <v>9737836005623</v>
      </c>
      <c r="B465" t="inlineStr">
        <is>
          <t>Fundamental</t>
        </is>
      </c>
      <c r="C465" t="inlineStr">
        <is>
          <t>Northside Eleme</t>
        </is>
      </c>
      <c r="D465" t="n">
        <v>780</v>
      </c>
      <c r="E465" t="n">
        <v>751</v>
      </c>
      <c r="F465" t="n">
        <v>2</v>
      </c>
      <c r="G465" t="n">
        <v>3.14000010490417</v>
      </c>
      <c r="H465" t="n">
        <v>529</v>
      </c>
      <c r="I465" t="n">
        <v>473</v>
      </c>
      <c r="J465" t="n">
        <v>13</v>
      </c>
      <c r="K465" t="n">
        <v>0</v>
      </c>
    </row>
    <row r="466">
      <c r="A466" t="n">
        <v>9737836107486</v>
      </c>
      <c r="B466" t="inlineStr">
        <is>
          <t>Fundamental</t>
        </is>
      </c>
      <c r="C466" t="inlineStr">
        <is>
          <t>Creekside Eleme</t>
        </is>
      </c>
      <c r="D466" t="n">
        <v>791</v>
      </c>
      <c r="E466" t="n">
        <v>731</v>
      </c>
      <c r="F466" t="n">
        <v>3</v>
      </c>
      <c r="G466" t="n">
        <v>3.16000008583069</v>
      </c>
      <c r="H466" t="n">
        <v>115</v>
      </c>
      <c r="I466" t="n">
        <v>100</v>
      </c>
      <c r="J466" t="n">
        <v>26</v>
      </c>
      <c r="K466" t="n">
        <v>0</v>
      </c>
    </row>
    <row r="467">
      <c r="A467" t="n">
        <v>10620006005748</v>
      </c>
      <c r="B467" t="inlineStr">
        <is>
          <t>Fundamental</t>
        </is>
      </c>
      <c r="C467" t="inlineStr">
        <is>
          <t>American Elemen</t>
        </is>
      </c>
      <c r="D467" t="n">
        <v>700</v>
      </c>
      <c r="E467" t="n">
        <v>649</v>
      </c>
      <c r="F467" t="n">
        <v>8</v>
      </c>
      <c r="G467" t="n">
        <v>2.08999991416931</v>
      </c>
      <c r="H467" t="n">
        <v>313</v>
      </c>
      <c r="I467" t="n">
        <v>252</v>
      </c>
      <c r="J467" t="n">
        <v>58</v>
      </c>
      <c r="K467" t="n">
        <v>12</v>
      </c>
    </row>
    <row r="468">
      <c r="A468" t="n">
        <v>10621096005839</v>
      </c>
      <c r="B468" t="inlineStr">
        <is>
          <t>Fundamental</t>
        </is>
      </c>
      <c r="C468" t="inlineStr">
        <is>
          <t>Clay Elementary</t>
        </is>
      </c>
      <c r="D468" t="n">
        <v>832</v>
      </c>
      <c r="E468" t="n">
        <v>774</v>
      </c>
      <c r="F468" t="n">
        <v>1</v>
      </c>
      <c r="G468" t="n">
        <v>3.40000009536743</v>
      </c>
      <c r="H468" t="n">
        <v>166</v>
      </c>
      <c r="I468" t="n">
        <v>143</v>
      </c>
      <c r="J468" t="n">
        <v>21</v>
      </c>
      <c r="K468" t="n">
        <v>4</v>
      </c>
    </row>
    <row r="469">
      <c r="A469" t="n">
        <v>10621171030196</v>
      </c>
      <c r="B469" t="inlineStr">
        <is>
          <t>Superior</t>
        </is>
      </c>
      <c r="C469" t="inlineStr">
        <is>
          <t>Clovis West Hig</t>
        </is>
      </c>
      <c r="D469" t="n">
        <v>740</v>
      </c>
      <c r="E469" t="n">
        <v>740</v>
      </c>
      <c r="F469" t="n">
        <v>3</v>
      </c>
      <c r="G469" t="n">
        <v>3.80999994277954</v>
      </c>
      <c r="H469" t="n">
        <v>2281</v>
      </c>
      <c r="I469" t="n">
        <v>2060</v>
      </c>
      <c r="J469" t="n">
        <v>11</v>
      </c>
      <c r="K469" t="n">
        <v>7</v>
      </c>
    </row>
    <row r="470">
      <c r="A470" t="n">
        <v>10621171030501</v>
      </c>
      <c r="B470" t="inlineStr">
        <is>
          <t>Superior</t>
        </is>
      </c>
      <c r="C470" t="inlineStr">
        <is>
          <t>Buchanan High</t>
        </is>
      </c>
      <c r="D470" t="n">
        <v>733</v>
      </c>
      <c r="E470" t="n">
        <v>720</v>
      </c>
      <c r="F470" t="n">
        <v>4</v>
      </c>
      <c r="G470" t="n">
        <v>3.5699999332428</v>
      </c>
      <c r="H470" t="n">
        <v>1999</v>
      </c>
      <c r="I470" t="n">
        <v>1832</v>
      </c>
      <c r="J470" t="n">
        <v>13</v>
      </c>
      <c r="K470" t="n">
        <v>5</v>
      </c>
    </row>
    <row r="471">
      <c r="A471" t="n">
        <v>10621171031053</v>
      </c>
      <c r="B471" t="inlineStr">
        <is>
          <t>Superior</t>
        </is>
      </c>
      <c r="C471" t="inlineStr">
        <is>
          <t>Clovis High</t>
        </is>
      </c>
      <c r="D471" t="n">
        <v>703</v>
      </c>
      <c r="E471" t="n">
        <v>697</v>
      </c>
      <c r="F471" t="n">
        <v>5</v>
      </c>
      <c r="G471" t="n">
        <v>3.33999991416931</v>
      </c>
      <c r="H471" t="n">
        <v>2184</v>
      </c>
      <c r="I471" t="n">
        <v>1997</v>
      </c>
      <c r="J471" t="n">
        <v>19</v>
      </c>
      <c r="K471" t="n">
        <v>9</v>
      </c>
    </row>
    <row r="472">
      <c r="A472" t="n">
        <v>10621176005888</v>
      </c>
      <c r="B472" t="inlineStr">
        <is>
          <t>Fundamental</t>
        </is>
      </c>
      <c r="C472" t="inlineStr">
        <is>
          <t>Nelson Elementa</t>
        </is>
      </c>
      <c r="D472" t="n">
        <v>764</v>
      </c>
      <c r="E472" t="n">
        <v>753</v>
      </c>
      <c r="F472" t="n">
        <v>2</v>
      </c>
      <c r="G472" t="n">
        <v>2.89000010490417</v>
      </c>
      <c r="H472" t="n">
        <v>436</v>
      </c>
      <c r="I472" t="n">
        <v>366</v>
      </c>
      <c r="J472" t="n">
        <v>51</v>
      </c>
      <c r="K472" t="n">
        <v>25</v>
      </c>
    </row>
    <row r="473">
      <c r="A473" t="n">
        <v>10621176005904</v>
      </c>
      <c r="B473" t="inlineStr">
        <is>
          <t>Fundamental</t>
        </is>
      </c>
      <c r="C473" t="inlineStr">
        <is>
          <t>Sierra Vista El</t>
        </is>
      </c>
      <c r="D473" t="n">
        <v>736</v>
      </c>
      <c r="E473" t="n">
        <v>721</v>
      </c>
      <c r="F473" t="n">
        <v>4</v>
      </c>
      <c r="G473" t="n">
        <v>2.27999997138977</v>
      </c>
      <c r="H473" t="n">
        <v>367</v>
      </c>
      <c r="I473" t="n">
        <v>298</v>
      </c>
      <c r="J473" t="n">
        <v>78</v>
      </c>
      <c r="K473" t="n">
        <v>28</v>
      </c>
    </row>
    <row r="474">
      <c r="A474" t="n">
        <v>10621176005920</v>
      </c>
      <c r="B474" t="inlineStr">
        <is>
          <t>Fundamental</t>
        </is>
      </c>
      <c r="C474" t="inlineStr">
        <is>
          <t>Temperance-Kutn</t>
        </is>
      </c>
      <c r="D474" t="n">
        <v>713</v>
      </c>
      <c r="E474" t="n">
        <v>664</v>
      </c>
      <c r="F474" t="n">
        <v>7</v>
      </c>
      <c r="G474" t="n">
        <v>2.08999991416931</v>
      </c>
      <c r="H474" t="n">
        <v>524</v>
      </c>
      <c r="I474" t="n">
        <v>462</v>
      </c>
      <c r="J474" t="n">
        <v>63</v>
      </c>
      <c r="K474" t="n">
        <v>35</v>
      </c>
    </row>
    <row r="475">
      <c r="A475" t="n">
        <v>10621176005938</v>
      </c>
      <c r="B475" t="inlineStr">
        <is>
          <t>Fundamental</t>
        </is>
      </c>
      <c r="C475" t="inlineStr">
        <is>
          <t>Weldon Elementa</t>
        </is>
      </c>
      <c r="D475" t="n">
        <v>800</v>
      </c>
      <c r="E475" t="n">
        <v>769</v>
      </c>
      <c r="F475" t="n">
        <v>2</v>
      </c>
      <c r="G475" t="n">
        <v>2.8199999332428</v>
      </c>
      <c r="H475" t="n">
        <v>451</v>
      </c>
      <c r="I475" t="n">
        <v>376</v>
      </c>
      <c r="J475" t="n">
        <v>56</v>
      </c>
      <c r="K475" t="n">
        <v>6</v>
      </c>
    </row>
    <row r="476">
      <c r="A476" t="n">
        <v>10621176066617</v>
      </c>
      <c r="B476" t="inlineStr">
        <is>
          <t>Medio</t>
        </is>
      </c>
      <c r="C476" t="inlineStr">
        <is>
          <t>Clark Intermedi</t>
        </is>
      </c>
      <c r="D476" t="n">
        <v>782</v>
      </c>
      <c r="E476" t="n">
        <v>756</v>
      </c>
      <c r="F476" t="n">
        <v>2</v>
      </c>
      <c r="G476" t="n">
        <v>3.23000001907349</v>
      </c>
      <c r="H476" t="n">
        <v>1176</v>
      </c>
      <c r="I476" t="n">
        <v>986</v>
      </c>
      <c r="J476" t="n">
        <v>26</v>
      </c>
      <c r="K476" t="n">
        <v>8</v>
      </c>
    </row>
    <row r="477">
      <c r="A477" t="n">
        <v>10621176097026</v>
      </c>
      <c r="B477" t="inlineStr">
        <is>
          <t>Fundamental</t>
        </is>
      </c>
      <c r="C477" t="inlineStr">
        <is>
          <t>Miramonte Eleme</t>
        </is>
      </c>
      <c r="D477" t="n">
        <v>765</v>
      </c>
      <c r="E477" t="n">
        <v>740</v>
      </c>
      <c r="F477" t="n">
        <v>3</v>
      </c>
      <c r="G477" t="n">
        <v>2.50999999046326</v>
      </c>
      <c r="H477" t="n">
        <v>589</v>
      </c>
      <c r="I477" t="n">
        <v>509</v>
      </c>
      <c r="J477" t="n">
        <v>54</v>
      </c>
      <c r="K477" t="n">
        <v>18</v>
      </c>
    </row>
    <row r="478">
      <c r="A478" t="n">
        <v>10621176108088</v>
      </c>
      <c r="B478" t="inlineStr">
        <is>
          <t>Fundamental</t>
        </is>
      </c>
      <c r="C478" t="inlineStr">
        <is>
          <t>Fancher Creek E</t>
        </is>
      </c>
      <c r="D478" t="n">
        <v>745</v>
      </c>
      <c r="E478" t="n">
        <v>721</v>
      </c>
      <c r="F478" t="n">
        <v>4</v>
      </c>
      <c r="G478" t="n">
        <v>2.46000003814697</v>
      </c>
      <c r="H478" t="n">
        <v>588</v>
      </c>
      <c r="I478" t="n">
        <v>451</v>
      </c>
      <c r="J478" t="n">
        <v>65</v>
      </c>
      <c r="K478" t="n">
        <v>27</v>
      </c>
    </row>
    <row r="479">
      <c r="A479" t="n">
        <v>10621176109235</v>
      </c>
      <c r="B479" t="inlineStr">
        <is>
          <t>Fundamental</t>
        </is>
      </c>
      <c r="C479" t="inlineStr">
        <is>
          <t>Pinedale Elemen</t>
        </is>
      </c>
      <c r="D479" t="n">
        <v>686</v>
      </c>
      <c r="E479" t="n">
        <v>705</v>
      </c>
      <c r="F479" t="n">
        <v>5</v>
      </c>
      <c r="G479" t="n">
        <v>2.09999990463257</v>
      </c>
      <c r="H479" t="n">
        <v>389</v>
      </c>
      <c r="I479" t="n">
        <v>304</v>
      </c>
      <c r="J479" t="n">
        <v>72</v>
      </c>
      <c r="K479" t="n">
        <v>33</v>
      </c>
    </row>
    <row r="480">
      <c r="A480" t="n">
        <v>10621176109912</v>
      </c>
      <c r="B480" t="inlineStr">
        <is>
          <t>Medio</t>
        </is>
      </c>
      <c r="C480" t="inlineStr">
        <is>
          <t>Alta Sierra Int</t>
        </is>
      </c>
      <c r="D480" t="n">
        <v>794</v>
      </c>
      <c r="E480" t="n">
        <v>738</v>
      </c>
      <c r="F480" t="n">
        <v>3</v>
      </c>
      <c r="G480" t="n">
        <v>3.6800000667572</v>
      </c>
      <c r="H480" t="n">
        <v>1154</v>
      </c>
      <c r="I480" t="n">
        <v>989</v>
      </c>
      <c r="J480" t="n">
        <v>14</v>
      </c>
      <c r="K480" t="n">
        <v>6</v>
      </c>
    </row>
    <row r="481">
      <c r="A481" t="n">
        <v>10621251031376</v>
      </c>
      <c r="B481" t="inlineStr">
        <is>
          <t>Superior</t>
        </is>
      </c>
      <c r="C481" t="inlineStr">
        <is>
          <t>Coalinga High</t>
        </is>
      </c>
      <c r="D481" t="n">
        <v>536</v>
      </c>
      <c r="E481" t="n">
        <v>501</v>
      </c>
      <c r="F481" t="n">
        <v>15</v>
      </c>
      <c r="G481" t="n">
        <v>2.3199999332428</v>
      </c>
      <c r="H481" t="n">
        <v>697</v>
      </c>
      <c r="I481" t="n">
        <v>593</v>
      </c>
      <c r="J481" t="n">
        <v>40</v>
      </c>
      <c r="K481" t="n">
        <v>10</v>
      </c>
    </row>
    <row r="482">
      <c r="A482" t="n">
        <v>10621256005979</v>
      </c>
      <c r="B482" t="inlineStr">
        <is>
          <t>Fundamental</t>
        </is>
      </c>
      <c r="C482" t="inlineStr">
        <is>
          <t>Sunset Elementa</t>
        </is>
      </c>
      <c r="D482" t="n">
        <v>590</v>
      </c>
      <c r="E482" t="n">
        <v>573</v>
      </c>
      <c r="F482" t="n">
        <v>11</v>
      </c>
      <c r="G482" t="n">
        <v>2.39000010490417</v>
      </c>
      <c r="H482" t="n">
        <v>459</v>
      </c>
      <c r="I482" t="n">
        <v>380</v>
      </c>
      <c r="J482" t="n">
        <v>60</v>
      </c>
      <c r="K482" t="n">
        <v>11</v>
      </c>
    </row>
    <row r="483">
      <c r="A483" t="n">
        <v>10621256110225</v>
      </c>
      <c r="B483" t="inlineStr">
        <is>
          <t>Fundamental</t>
        </is>
      </c>
      <c r="C483" t="inlineStr">
        <is>
          <t>Dawson (Nell) E</t>
        </is>
      </c>
      <c r="D483" t="n">
        <v>575</v>
      </c>
      <c r="E483" t="n">
        <v>545</v>
      </c>
      <c r="F483" t="n">
        <v>13</v>
      </c>
      <c r="G483" t="n">
        <v>2.52999997138977</v>
      </c>
      <c r="H483" t="n">
        <v>366</v>
      </c>
      <c r="I483" t="n">
        <v>331</v>
      </c>
      <c r="J483" t="n">
        <v>61</v>
      </c>
      <c r="K483" t="n">
        <v>20</v>
      </c>
    </row>
    <row r="484">
      <c r="A484" t="n">
        <v>10621256113849</v>
      </c>
      <c r="B484" t="inlineStr">
        <is>
          <t>Medio</t>
        </is>
      </c>
      <c r="C484" t="inlineStr">
        <is>
          <t>Huron Middle</t>
        </is>
      </c>
      <c r="D484" t="n">
        <v>443</v>
      </c>
      <c r="E484" t="n">
        <v>432</v>
      </c>
      <c r="F484" t="n">
        <v>18</v>
      </c>
      <c r="G484" t="n">
        <v>1.29999995231628</v>
      </c>
      <c r="H484" t="n">
        <v>279</v>
      </c>
      <c r="I484" t="n">
        <v>227</v>
      </c>
      <c r="J484" t="n">
        <v>92</v>
      </c>
      <c r="K484" t="n">
        <v>28</v>
      </c>
    </row>
    <row r="485">
      <c r="A485" t="n">
        <v>10621581032150</v>
      </c>
      <c r="B485" t="inlineStr">
        <is>
          <t>Superior</t>
        </is>
      </c>
      <c r="C485" t="inlineStr">
        <is>
          <t>Fowler High</t>
        </is>
      </c>
      <c r="D485" t="n">
        <v>578</v>
      </c>
      <c r="E485" t="n">
        <v>570</v>
      </c>
      <c r="F485" t="n">
        <v>12</v>
      </c>
      <c r="G485" t="n">
        <v>2.4300000667572</v>
      </c>
      <c r="H485" t="n">
        <v>442</v>
      </c>
      <c r="I485" t="n">
        <v>333</v>
      </c>
      <c r="J485" t="n">
        <v>60</v>
      </c>
      <c r="K485" t="n">
        <v>43</v>
      </c>
    </row>
    <row r="486">
      <c r="A486" t="n">
        <v>10621586006027</v>
      </c>
      <c r="B486" t="inlineStr">
        <is>
          <t>Fundamental</t>
        </is>
      </c>
      <c r="C486" t="inlineStr">
        <is>
          <t>Fremont Element</t>
        </is>
      </c>
      <c r="D486" t="n">
        <v>620</v>
      </c>
      <c r="E486" t="n">
        <v>585</v>
      </c>
      <c r="F486" t="n">
        <v>11</v>
      </c>
      <c r="G486" t="n">
        <v>2.0699999332428</v>
      </c>
      <c r="H486" t="n">
        <v>380</v>
      </c>
      <c r="I486" t="n">
        <v>320</v>
      </c>
      <c r="J486" t="n">
        <v>74</v>
      </c>
      <c r="K486" t="n">
        <v>29</v>
      </c>
    </row>
    <row r="487">
      <c r="A487" t="n">
        <v>10621586006043</v>
      </c>
      <c r="B487" t="inlineStr">
        <is>
          <t>Fundamental</t>
        </is>
      </c>
      <c r="C487" t="inlineStr">
        <is>
          <t>Malaga Elementa</t>
        </is>
      </c>
      <c r="D487" t="n">
        <v>533</v>
      </c>
      <c r="E487" t="n">
        <v>497</v>
      </c>
      <c r="F487" t="n">
        <v>15</v>
      </c>
      <c r="G487" t="n">
        <v>1.38999998569489</v>
      </c>
      <c r="H487" t="n">
        <v>154</v>
      </c>
      <c r="I487" t="n">
        <v>118</v>
      </c>
      <c r="J487" t="n">
        <v>93</v>
      </c>
      <c r="K487" t="n">
        <v>37</v>
      </c>
    </row>
    <row r="488">
      <c r="A488" t="n">
        <v>10621586115190</v>
      </c>
      <c r="B488" t="inlineStr">
        <is>
          <t>Medio</t>
        </is>
      </c>
      <c r="C488" t="inlineStr">
        <is>
          <t>Sutter (John) M</t>
        </is>
      </c>
      <c r="D488" t="n">
        <v>624</v>
      </c>
      <c r="E488" t="n">
        <v>628</v>
      </c>
      <c r="F488" t="n">
        <v>9</v>
      </c>
      <c r="G488" t="n">
        <v>2.09999990463257</v>
      </c>
      <c r="H488" t="n">
        <v>493</v>
      </c>
      <c r="I488" t="n">
        <v>407</v>
      </c>
      <c r="J488" t="n">
        <v>68</v>
      </c>
      <c r="K488" t="n">
        <v>24</v>
      </c>
    </row>
    <row r="489">
      <c r="A489" t="n">
        <v>10621661030279</v>
      </c>
      <c r="B489" t="inlineStr">
        <is>
          <t>Superior</t>
        </is>
      </c>
      <c r="C489" t="inlineStr">
        <is>
          <t>Bullard High</t>
        </is>
      </c>
      <c r="D489" t="n">
        <v>756</v>
      </c>
      <c r="E489" t="n">
        <v>749</v>
      </c>
      <c r="F489" t="n">
        <v>3</v>
      </c>
      <c r="G489" t="n">
        <v>3.75999999046326</v>
      </c>
      <c r="H489" t="n">
        <v>1842</v>
      </c>
      <c r="I489" t="n">
        <v>1657</v>
      </c>
      <c r="J489" t="n">
        <v>14</v>
      </c>
      <c r="K489" t="n">
        <v>4</v>
      </c>
    </row>
    <row r="490">
      <c r="A490" t="n">
        <v>10621661030295</v>
      </c>
      <c r="B490" t="inlineStr">
        <is>
          <t>Superior</t>
        </is>
      </c>
      <c r="C490" t="inlineStr">
        <is>
          <t>Duncan (Erma) P</t>
        </is>
      </c>
      <c r="D490" t="n">
        <v>617</v>
      </c>
      <c r="E490" t="n">
        <v>624</v>
      </c>
      <c r="F490" t="n">
        <v>9</v>
      </c>
      <c r="G490" t="n">
        <v>1.89999997615814</v>
      </c>
      <c r="H490" t="n">
        <v>761</v>
      </c>
      <c r="I490" t="n">
        <v>743</v>
      </c>
      <c r="J490" t="n">
        <v>87</v>
      </c>
      <c r="K490" t="n">
        <v>39</v>
      </c>
    </row>
    <row r="491">
      <c r="A491" t="n">
        <v>10621661031897</v>
      </c>
      <c r="B491" t="inlineStr">
        <is>
          <t>Superior</t>
        </is>
      </c>
      <c r="C491" t="inlineStr">
        <is>
          <t>Edison High</t>
        </is>
      </c>
      <c r="D491" t="n">
        <v>635</v>
      </c>
      <c r="E491" t="n">
        <v>623</v>
      </c>
      <c r="F491" t="n">
        <v>9</v>
      </c>
      <c r="G491" t="n">
        <v>2.80999994277954</v>
      </c>
      <c r="H491" t="n">
        <v>1535</v>
      </c>
      <c r="I491" t="n">
        <v>1350</v>
      </c>
      <c r="J491" t="n">
        <v>57</v>
      </c>
      <c r="K491" t="n">
        <v>23</v>
      </c>
    </row>
    <row r="492">
      <c r="A492" t="n">
        <v>10621661032507</v>
      </c>
      <c r="B492" t="inlineStr">
        <is>
          <t>Superior</t>
        </is>
      </c>
      <c r="C492" t="inlineStr">
        <is>
          <t>Fresno High</t>
        </is>
      </c>
      <c r="D492" t="n">
        <v>501</v>
      </c>
      <c r="E492" t="n">
        <v>473</v>
      </c>
      <c r="F492" t="n">
        <v>16</v>
      </c>
      <c r="G492" t="n">
        <v>2.25999999046326</v>
      </c>
      <c r="H492" t="n">
        <v>2114</v>
      </c>
      <c r="I492" t="n">
        <v>1752</v>
      </c>
      <c r="J492" t="n">
        <v>64</v>
      </c>
      <c r="K492" t="n">
        <v>31</v>
      </c>
    </row>
    <row r="493">
      <c r="A493" t="n">
        <v>10621661032911</v>
      </c>
      <c r="B493" t="inlineStr">
        <is>
          <t>Superior</t>
        </is>
      </c>
      <c r="C493" t="inlineStr">
        <is>
          <t xml:space="preserve">Herbert Hoover </t>
        </is>
      </c>
      <c r="D493" t="n">
        <v>607</v>
      </c>
      <c r="E493" t="n">
        <v>592</v>
      </c>
      <c r="F493" t="n">
        <v>10</v>
      </c>
      <c r="G493" t="n">
        <v>2.98000001907349</v>
      </c>
      <c r="H493" t="n">
        <v>1720</v>
      </c>
      <c r="I493" t="n">
        <v>1500</v>
      </c>
      <c r="J493" t="n">
        <v>41</v>
      </c>
      <c r="K493" t="n">
        <v>17</v>
      </c>
    </row>
    <row r="494">
      <c r="A494" t="n">
        <v>10621661034214</v>
      </c>
      <c r="B494" t="inlineStr">
        <is>
          <t>Superior</t>
        </is>
      </c>
      <c r="C494" t="inlineStr">
        <is>
          <t>McLane High</t>
        </is>
      </c>
      <c r="D494" t="n">
        <v>474</v>
      </c>
      <c r="E494" t="n">
        <v>464</v>
      </c>
      <c r="F494" t="n">
        <v>17</v>
      </c>
      <c r="G494" t="n">
        <v>1.95000004768372</v>
      </c>
      <c r="H494" t="n">
        <v>1882</v>
      </c>
      <c r="I494" t="n">
        <v>1437</v>
      </c>
      <c r="J494" t="n">
        <v>77</v>
      </c>
      <c r="K494" t="n">
        <v>45</v>
      </c>
    </row>
    <row r="495">
      <c r="A495" t="n">
        <v>10621661035831</v>
      </c>
      <c r="B495" t="inlineStr">
        <is>
          <t>Superior</t>
        </is>
      </c>
      <c r="C495" t="inlineStr">
        <is>
          <t>Roosevelt High</t>
        </is>
      </c>
      <c r="D495" t="n">
        <v>467</v>
      </c>
      <c r="E495" t="n">
        <v>460</v>
      </c>
      <c r="F495" t="n">
        <v>17</v>
      </c>
      <c r="G495" t="n">
        <v>2.00999999046326</v>
      </c>
      <c r="H495" t="n">
        <v>2165</v>
      </c>
      <c r="I495" t="n">
        <v>1850</v>
      </c>
      <c r="J495" t="n">
        <v>66</v>
      </c>
      <c r="K495" t="n">
        <v>43</v>
      </c>
    </row>
    <row r="496">
      <c r="A496" t="n">
        <v>10621666006068</v>
      </c>
      <c r="B496" t="inlineStr">
        <is>
          <t>Fundamental</t>
        </is>
      </c>
      <c r="C496" t="inlineStr">
        <is>
          <t>Addams Elementa</t>
        </is>
      </c>
      <c r="D496" t="n">
        <v>504</v>
      </c>
      <c r="E496" t="n">
        <v>453</v>
      </c>
      <c r="F496" t="n">
        <v>17</v>
      </c>
      <c r="G496" t="n">
        <v>1.92999994754791</v>
      </c>
      <c r="H496" t="n">
        <v>708</v>
      </c>
      <c r="I496" t="n">
        <v>603</v>
      </c>
      <c r="J496" t="n">
        <v>100</v>
      </c>
      <c r="K496" t="n">
        <v>32</v>
      </c>
    </row>
    <row r="497">
      <c r="A497" t="n">
        <v>10621666006076</v>
      </c>
      <c r="B497" t="inlineStr">
        <is>
          <t>Fundamental</t>
        </is>
      </c>
      <c r="C497" t="inlineStr">
        <is>
          <t>Aynesworth Elem</t>
        </is>
      </c>
      <c r="D497" t="n">
        <v>525</v>
      </c>
      <c r="E497" t="n">
        <v>522</v>
      </c>
      <c r="F497" t="n">
        <v>14</v>
      </c>
      <c r="G497" t="n">
        <v>1.85000002384186</v>
      </c>
      <c r="H497" t="n">
        <v>678</v>
      </c>
      <c r="I497" t="n">
        <v>623</v>
      </c>
      <c r="J497" t="n">
        <v>92</v>
      </c>
      <c r="K497" t="n">
        <v>41</v>
      </c>
    </row>
    <row r="498">
      <c r="A498" t="n">
        <v>10621666006084</v>
      </c>
      <c r="B498" t="inlineStr">
        <is>
          <t>Medio</t>
        </is>
      </c>
      <c r="C498" t="inlineStr">
        <is>
          <t>Baird Elementar</t>
        </is>
      </c>
      <c r="D498" t="n">
        <v>694</v>
      </c>
      <c r="E498" t="n">
        <v>673</v>
      </c>
      <c r="F498" t="n">
        <v>6</v>
      </c>
      <c r="G498" t="n">
        <v>3.48000001907349</v>
      </c>
      <c r="H498" t="n">
        <v>523</v>
      </c>
      <c r="I498" t="n">
        <v>489</v>
      </c>
      <c r="J498" t="n">
        <v>47</v>
      </c>
      <c r="K498" t="n">
        <v>11</v>
      </c>
    </row>
    <row r="499">
      <c r="A499" t="n">
        <v>10621666006092</v>
      </c>
      <c r="B499" t="inlineStr">
        <is>
          <t>Fundamental</t>
        </is>
      </c>
      <c r="C499" t="inlineStr">
        <is>
          <t>Birney Elementa</t>
        </is>
      </c>
      <c r="D499" t="n">
        <v>529</v>
      </c>
      <c r="E499" t="n">
        <v>495</v>
      </c>
      <c r="F499" t="n">
        <v>15</v>
      </c>
      <c r="G499" t="n">
        <v>2.00999999046326</v>
      </c>
      <c r="H499" t="n">
        <v>671</v>
      </c>
      <c r="I499" t="n">
        <v>553</v>
      </c>
      <c r="J499" t="n">
        <v>90</v>
      </c>
      <c r="K499" t="n">
        <v>38</v>
      </c>
    </row>
    <row r="500">
      <c r="A500" t="n">
        <v>10621666006100</v>
      </c>
      <c r="B500" t="inlineStr">
        <is>
          <t>Fundamental</t>
        </is>
      </c>
      <c r="C500" t="inlineStr">
        <is>
          <t xml:space="preserve">Bullard Talent </t>
        </is>
      </c>
      <c r="D500" t="n">
        <v>741</v>
      </c>
      <c r="E500" t="n">
        <v>714</v>
      </c>
      <c r="F500" t="n">
        <v>4</v>
      </c>
      <c r="G500" t="n">
        <v>3.59999990463257</v>
      </c>
      <c r="H500" t="n">
        <v>513</v>
      </c>
      <c r="I500" t="n">
        <v>509</v>
      </c>
      <c r="J500" t="n">
        <v>39</v>
      </c>
      <c r="K500" t="n">
        <v>5</v>
      </c>
    </row>
    <row r="501">
      <c r="A501" t="n">
        <v>10621666006118</v>
      </c>
      <c r="B501" t="inlineStr">
        <is>
          <t>Fundamental</t>
        </is>
      </c>
      <c r="C501" t="inlineStr">
        <is>
          <t>Burroughs Eleme</t>
        </is>
      </c>
      <c r="D501" t="n">
        <v>479</v>
      </c>
      <c r="E501" t="n">
        <v>466</v>
      </c>
      <c r="F501" t="n">
        <v>17</v>
      </c>
      <c r="G501" t="n">
        <v>1.62999999523163</v>
      </c>
      <c r="H501" t="n">
        <v>929</v>
      </c>
      <c r="I501" t="n">
        <v>837</v>
      </c>
      <c r="J501" t="n">
        <v>100</v>
      </c>
      <c r="K501" t="n">
        <v>59</v>
      </c>
    </row>
    <row r="502">
      <c r="A502" t="n">
        <v>10621666006126</v>
      </c>
      <c r="B502" t="inlineStr">
        <is>
          <t>Fundamental</t>
        </is>
      </c>
      <c r="C502" t="inlineStr">
        <is>
          <t>Calwa Elementar</t>
        </is>
      </c>
      <c r="D502" t="n">
        <v>443</v>
      </c>
      <c r="E502" t="n">
        <v>407</v>
      </c>
      <c r="F502" t="n">
        <v>20</v>
      </c>
      <c r="G502" t="n">
        <v>1.48000001907349</v>
      </c>
      <c r="H502" t="n">
        <v>510</v>
      </c>
      <c r="I502" t="n">
        <v>448</v>
      </c>
      <c r="J502" t="n">
        <v>100</v>
      </c>
      <c r="K502" t="n">
        <v>53</v>
      </c>
    </row>
    <row r="503">
      <c r="A503" t="n">
        <v>10621666006134</v>
      </c>
      <c r="B503" t="inlineStr">
        <is>
          <t>Medio</t>
        </is>
      </c>
      <c r="C503" t="inlineStr">
        <is>
          <t xml:space="preserve">Carver Academy </t>
        </is>
      </c>
      <c r="D503" t="n">
        <v>437</v>
      </c>
      <c r="E503" t="n">
        <v>405</v>
      </c>
      <c r="F503" t="n">
        <v>20</v>
      </c>
      <c r="G503" t="n">
        <v>2.57999992370605</v>
      </c>
      <c r="H503" t="n">
        <v>376</v>
      </c>
      <c r="I503" t="n">
        <v>344</v>
      </c>
      <c r="J503" t="n">
        <v>91</v>
      </c>
      <c r="K503" t="n">
        <v>41</v>
      </c>
    </row>
    <row r="504">
      <c r="A504" t="n">
        <v>10621666006142</v>
      </c>
      <c r="B504" t="inlineStr">
        <is>
          <t>Fundamental</t>
        </is>
      </c>
      <c r="C504" t="inlineStr">
        <is>
          <t>Centennial Elem</t>
        </is>
      </c>
      <c r="D504" t="n">
        <v>559</v>
      </c>
      <c r="E504" t="n">
        <v>525</v>
      </c>
      <c r="F504" t="n">
        <v>14</v>
      </c>
      <c r="G504" t="n">
        <v>2.54999995231628</v>
      </c>
      <c r="H504" t="n">
        <v>553</v>
      </c>
      <c r="I504" t="n">
        <v>509</v>
      </c>
      <c r="J504" t="n">
        <v>78</v>
      </c>
      <c r="K504" t="n">
        <v>27</v>
      </c>
    </row>
    <row r="505">
      <c r="A505" t="n">
        <v>10621666006159</v>
      </c>
      <c r="B505" t="inlineStr">
        <is>
          <t>Fundamental</t>
        </is>
      </c>
      <c r="C505" t="inlineStr">
        <is>
          <t>Columbia Elemen</t>
        </is>
      </c>
      <c r="D505" t="n">
        <v>447</v>
      </c>
      <c r="E505" t="n">
        <v>409</v>
      </c>
      <c r="F505" t="n">
        <v>20</v>
      </c>
      <c r="G505" t="n">
        <v>1.66999995708466</v>
      </c>
      <c r="H505" t="n">
        <v>396</v>
      </c>
      <c r="I505" t="n">
        <v>344</v>
      </c>
      <c r="J505" t="n">
        <v>100</v>
      </c>
      <c r="K505" t="n">
        <v>51</v>
      </c>
    </row>
    <row r="506">
      <c r="A506" t="n">
        <v>10621666006175</v>
      </c>
      <c r="B506" t="inlineStr">
        <is>
          <t>Fundamental</t>
        </is>
      </c>
      <c r="C506" t="inlineStr">
        <is>
          <t>Dailey Elementa</t>
        </is>
      </c>
      <c r="D506" t="n">
        <v>520</v>
      </c>
      <c r="E506" t="n">
        <v>524</v>
      </c>
      <c r="F506" t="n">
        <v>14</v>
      </c>
      <c r="G506" t="n">
        <v>2.48000001907349</v>
      </c>
      <c r="H506" t="n">
        <v>456</v>
      </c>
      <c r="I506" t="n">
        <v>414</v>
      </c>
      <c r="J506" t="n">
        <v>81</v>
      </c>
      <c r="K506" t="n">
        <v>23</v>
      </c>
    </row>
    <row r="507">
      <c r="A507" t="n">
        <v>10621666006183</v>
      </c>
      <c r="B507" t="inlineStr">
        <is>
          <t>Fundamental</t>
        </is>
      </c>
      <c r="C507" t="inlineStr">
        <is>
          <t>Del Mar Element</t>
        </is>
      </c>
      <c r="D507" t="n">
        <v>451</v>
      </c>
      <c r="E507" t="n">
        <v>441</v>
      </c>
      <c r="F507" t="n">
        <v>18</v>
      </c>
      <c r="G507" t="n">
        <v>2.1800000667572</v>
      </c>
      <c r="H507" t="n">
        <v>478</v>
      </c>
      <c r="I507" t="n">
        <v>409</v>
      </c>
      <c r="J507" t="n">
        <v>90</v>
      </c>
      <c r="K507" t="n">
        <v>29</v>
      </c>
    </row>
    <row r="508">
      <c r="A508" t="n">
        <v>10621666006191</v>
      </c>
      <c r="B508" t="inlineStr">
        <is>
          <t>Fundamental</t>
        </is>
      </c>
      <c r="C508" t="inlineStr">
        <is>
          <t>Easterby Elemen</t>
        </is>
      </c>
      <c r="D508" t="n">
        <v>512</v>
      </c>
      <c r="E508" t="n">
        <v>477</v>
      </c>
      <c r="F508" t="n">
        <v>16</v>
      </c>
      <c r="G508" t="n">
        <v>2.30999994277954</v>
      </c>
      <c r="H508" t="n">
        <v>672</v>
      </c>
      <c r="I508" t="n">
        <v>596</v>
      </c>
      <c r="J508" t="n">
        <v>84</v>
      </c>
      <c r="K508" t="n">
        <v>33</v>
      </c>
    </row>
    <row r="509">
      <c r="A509" t="n">
        <v>10621666006217</v>
      </c>
      <c r="B509" t="inlineStr">
        <is>
          <t>Fundamental</t>
        </is>
      </c>
      <c r="C509" t="inlineStr">
        <is>
          <t>Ericson Element</t>
        </is>
      </c>
      <c r="D509" t="n">
        <v>513</v>
      </c>
      <c r="E509" t="n">
        <v>493</v>
      </c>
      <c r="F509" t="n">
        <v>15</v>
      </c>
      <c r="G509" t="n">
        <v>2.14000010490417</v>
      </c>
      <c r="H509" t="n">
        <v>551</v>
      </c>
      <c r="I509" t="n">
        <v>482</v>
      </c>
      <c r="J509" t="n">
        <v>88</v>
      </c>
      <c r="K509" t="n">
        <v>37</v>
      </c>
    </row>
    <row r="510">
      <c r="A510" t="n">
        <v>10621666006225</v>
      </c>
      <c r="B510" t="inlineStr">
        <is>
          <t>Fundamental</t>
        </is>
      </c>
      <c r="C510" t="inlineStr">
        <is>
          <t>Ewing Elementar</t>
        </is>
      </c>
      <c r="D510" t="n">
        <v>467</v>
      </c>
      <c r="E510" t="n">
        <v>435</v>
      </c>
      <c r="F510" t="n">
        <v>18</v>
      </c>
      <c r="G510" t="n">
        <v>1.99000000953674</v>
      </c>
      <c r="H510" t="n">
        <v>573</v>
      </c>
      <c r="I510" t="n">
        <v>682</v>
      </c>
      <c r="J510" t="n">
        <v>93</v>
      </c>
      <c r="K510" t="n">
        <v>52</v>
      </c>
    </row>
    <row r="511">
      <c r="A511" t="n">
        <v>10621666006233</v>
      </c>
      <c r="B511" t="inlineStr">
        <is>
          <t>Fundamental</t>
        </is>
      </c>
      <c r="C511" t="inlineStr">
        <is>
          <t>Figarden Elemen</t>
        </is>
      </c>
      <c r="D511" t="n">
        <v>752</v>
      </c>
      <c r="E511" t="n">
        <v>728</v>
      </c>
      <c r="F511" t="n">
        <v>4</v>
      </c>
      <c r="G511" t="n">
        <v>3.44000005722046</v>
      </c>
      <c r="H511" t="n">
        <v>544</v>
      </c>
      <c r="I511" t="n">
        <v>477</v>
      </c>
      <c r="J511" t="n">
        <v>22</v>
      </c>
      <c r="K511" t="n">
        <v>6</v>
      </c>
    </row>
    <row r="512">
      <c r="A512" t="n">
        <v>10621666006258</v>
      </c>
      <c r="B512" t="inlineStr">
        <is>
          <t>Fundamental</t>
        </is>
      </c>
      <c r="C512" t="inlineStr">
        <is>
          <t>Fremont Element</t>
        </is>
      </c>
      <c r="D512" t="n">
        <v>515</v>
      </c>
      <c r="E512" t="n">
        <v>461</v>
      </c>
      <c r="F512" t="n">
        <v>17</v>
      </c>
      <c r="G512" t="n">
        <v>2.26999998092651</v>
      </c>
      <c r="H512" t="n">
        <v>371</v>
      </c>
      <c r="I512" t="n">
        <v>338</v>
      </c>
      <c r="J512" t="n">
        <v>100</v>
      </c>
      <c r="K512" t="n">
        <v>30</v>
      </c>
    </row>
    <row r="513">
      <c r="A513" t="n">
        <v>10621666006274</v>
      </c>
      <c r="B513" t="inlineStr">
        <is>
          <t>Fundamental</t>
        </is>
      </c>
      <c r="C513" t="inlineStr">
        <is>
          <t>Heaton Elementa</t>
        </is>
      </c>
      <c r="D513" t="n">
        <v>519</v>
      </c>
      <c r="E513" t="n">
        <v>491</v>
      </c>
      <c r="F513" t="n">
        <v>15</v>
      </c>
      <c r="G513" t="n">
        <v>2.00999999046326</v>
      </c>
      <c r="H513" t="n">
        <v>523</v>
      </c>
      <c r="I513" t="n">
        <v>456</v>
      </c>
      <c r="J513" t="n">
        <v>93</v>
      </c>
      <c r="K513" t="n">
        <v>33</v>
      </c>
    </row>
    <row r="514">
      <c r="A514" t="n">
        <v>10621666006282</v>
      </c>
      <c r="B514" t="inlineStr">
        <is>
          <t>Fundamental</t>
        </is>
      </c>
      <c r="C514" t="inlineStr">
        <is>
          <t>Holland Element</t>
        </is>
      </c>
      <c r="D514" t="n">
        <v>561</v>
      </c>
      <c r="E514" t="n">
        <v>483</v>
      </c>
      <c r="F514" t="n">
        <v>16</v>
      </c>
      <c r="G514" t="n">
        <v>2.21000003814697</v>
      </c>
      <c r="H514" t="n">
        <v>403</v>
      </c>
      <c r="I514" t="n">
        <v>364</v>
      </c>
      <c r="J514" t="n">
        <v>85</v>
      </c>
      <c r="K514" t="n">
        <v>28</v>
      </c>
    </row>
    <row r="515">
      <c r="A515" t="n">
        <v>10621666006290</v>
      </c>
      <c r="B515" t="inlineStr">
        <is>
          <t>Fundamental</t>
        </is>
      </c>
      <c r="C515" t="inlineStr">
        <is>
          <t>Homan Elementar</t>
        </is>
      </c>
      <c r="D515" t="n">
        <v>470</v>
      </c>
      <c r="E515" t="n">
        <v>416</v>
      </c>
      <c r="F515" t="n">
        <v>19</v>
      </c>
      <c r="G515" t="n">
        <v>1.99000000953674</v>
      </c>
      <c r="H515" t="n">
        <v>569</v>
      </c>
      <c r="I515" t="n">
        <v>475</v>
      </c>
      <c r="J515" t="n">
        <v>93</v>
      </c>
      <c r="K515" t="n">
        <v>45</v>
      </c>
    </row>
    <row r="516">
      <c r="A516" t="n">
        <v>10621666006308</v>
      </c>
      <c r="B516" t="inlineStr">
        <is>
          <t>Fundamental</t>
        </is>
      </c>
      <c r="C516" t="inlineStr">
        <is>
          <t>Jackson Element</t>
        </is>
      </c>
      <c r="D516" t="n">
        <v>501</v>
      </c>
      <c r="E516" t="n">
        <v>501</v>
      </c>
      <c r="F516" t="n">
        <v>15</v>
      </c>
      <c r="G516" t="n">
        <v>2.15000009536743</v>
      </c>
      <c r="H516" t="n">
        <v>323</v>
      </c>
      <c r="I516" t="n">
        <v>281</v>
      </c>
      <c r="J516" t="n">
        <v>88</v>
      </c>
      <c r="K516" t="n">
        <v>31</v>
      </c>
    </row>
    <row r="517">
      <c r="A517" t="n">
        <v>10621666006316</v>
      </c>
      <c r="B517" t="inlineStr">
        <is>
          <t>Fundamental</t>
        </is>
      </c>
      <c r="C517" t="inlineStr">
        <is>
          <t>Jefferson Eleme</t>
        </is>
      </c>
      <c r="D517" t="n">
        <v>406</v>
      </c>
      <c r="E517" t="n">
        <v>388</v>
      </c>
      <c r="F517" t="n">
        <v>21</v>
      </c>
      <c r="G517" t="n">
        <v>1.51999998092651</v>
      </c>
      <c r="H517" t="n">
        <v>617</v>
      </c>
      <c r="I517" t="n">
        <v>551</v>
      </c>
      <c r="J517" t="n">
        <v>99</v>
      </c>
      <c r="K517" t="n">
        <v>63</v>
      </c>
    </row>
    <row r="518">
      <c r="A518" t="n">
        <v>10621666006324</v>
      </c>
      <c r="B518" t="inlineStr">
        <is>
          <t>Fundamental</t>
        </is>
      </c>
      <c r="C518" t="inlineStr">
        <is>
          <t>Kirk Elementary</t>
        </is>
      </c>
      <c r="D518" t="n">
        <v>416</v>
      </c>
      <c r="E518" t="n">
        <v>403</v>
      </c>
      <c r="F518" t="n">
        <v>20</v>
      </c>
      <c r="G518" t="n">
        <v>2.16000008583069</v>
      </c>
      <c r="H518" t="n">
        <v>281</v>
      </c>
      <c r="I518" t="n">
        <v>241</v>
      </c>
      <c r="J518" t="n">
        <v>100</v>
      </c>
      <c r="K518" t="n">
        <v>38</v>
      </c>
    </row>
    <row r="519">
      <c r="A519" t="n">
        <v>10621666006332</v>
      </c>
      <c r="B519" t="inlineStr">
        <is>
          <t>Fundamental</t>
        </is>
      </c>
      <c r="C519" t="inlineStr">
        <is>
          <t>Kratt Elementar</t>
        </is>
      </c>
      <c r="D519" t="n">
        <v>653</v>
      </c>
      <c r="E519" t="n">
        <v>621</v>
      </c>
      <c r="F519" t="n">
        <v>9</v>
      </c>
      <c r="G519" t="n">
        <v>2.75</v>
      </c>
      <c r="H519" t="n">
        <v>390</v>
      </c>
      <c r="I519" t="n">
        <v>337</v>
      </c>
      <c r="J519" t="n">
        <v>47</v>
      </c>
      <c r="K519" t="n">
        <v>9</v>
      </c>
    </row>
    <row r="520">
      <c r="A520" t="n">
        <v>10621666006357</v>
      </c>
      <c r="B520" t="inlineStr">
        <is>
          <t>Fundamental</t>
        </is>
      </c>
      <c r="C520" t="inlineStr">
        <is>
          <t>Lane Elementary</t>
        </is>
      </c>
      <c r="D520" t="n">
        <v>464</v>
      </c>
      <c r="E520" t="n">
        <v>423</v>
      </c>
      <c r="F520" t="n">
        <v>19</v>
      </c>
      <c r="G520" t="n">
        <v>1.94000005722046</v>
      </c>
      <c r="H520" t="n">
        <v>805</v>
      </c>
      <c r="I520" t="n">
        <v>683</v>
      </c>
      <c r="J520" t="n">
        <v>100</v>
      </c>
      <c r="K520" t="n">
        <v>52</v>
      </c>
    </row>
    <row r="521">
      <c r="A521" t="n">
        <v>10621666006365</v>
      </c>
      <c r="B521" t="inlineStr">
        <is>
          <t>Fundamental</t>
        </is>
      </c>
      <c r="C521" t="inlineStr">
        <is>
          <t>Lincoln Element</t>
        </is>
      </c>
      <c r="D521" t="n">
        <v>381</v>
      </c>
      <c r="E521" t="n">
        <v>380</v>
      </c>
      <c r="F521" t="n">
        <v>21</v>
      </c>
      <c r="G521" t="n">
        <v>1.76999998092651</v>
      </c>
      <c r="H521" t="n">
        <v>398</v>
      </c>
      <c r="I521" t="n">
        <v>346</v>
      </c>
      <c r="J521" t="n">
        <v>100</v>
      </c>
      <c r="K521" t="n">
        <v>51</v>
      </c>
    </row>
    <row r="522">
      <c r="A522" t="n">
        <v>10621666006373</v>
      </c>
      <c r="B522" t="inlineStr">
        <is>
          <t>Fundamental</t>
        </is>
      </c>
      <c r="C522" t="inlineStr">
        <is>
          <t>Lowell Elementa</t>
        </is>
      </c>
      <c r="D522" t="n">
        <v>419</v>
      </c>
      <c r="E522" t="n">
        <v>382</v>
      </c>
      <c r="F522" t="n">
        <v>21</v>
      </c>
      <c r="G522" t="n">
        <v>1.30999994277954</v>
      </c>
      <c r="H522" t="n">
        <v>438</v>
      </c>
      <c r="I522" t="n">
        <v>390</v>
      </c>
      <c r="J522" t="n">
        <v>100</v>
      </c>
      <c r="K522" t="n">
        <v>64</v>
      </c>
    </row>
    <row r="523">
      <c r="A523" t="n">
        <v>10621666006407</v>
      </c>
      <c r="B523" t="inlineStr">
        <is>
          <t>Fundamental</t>
        </is>
      </c>
      <c r="C523" t="inlineStr">
        <is>
          <t>Mayfair Element</t>
        </is>
      </c>
      <c r="D523" t="n">
        <v>454</v>
      </c>
      <c r="E523" t="n">
        <v>443</v>
      </c>
      <c r="F523" t="n">
        <v>18</v>
      </c>
      <c r="G523" t="n">
        <v>1.82000005245209</v>
      </c>
      <c r="H523" t="n">
        <v>656</v>
      </c>
      <c r="I523" t="n">
        <v>595</v>
      </c>
      <c r="J523" t="n">
        <v>100</v>
      </c>
      <c r="K523" t="n">
        <v>53</v>
      </c>
    </row>
    <row r="524">
      <c r="A524" t="n">
        <v>10621666006415</v>
      </c>
      <c r="B524" t="inlineStr">
        <is>
          <t>Fundamental</t>
        </is>
      </c>
      <c r="C524" t="inlineStr">
        <is>
          <t>Muir Elementary</t>
        </is>
      </c>
      <c r="D524" t="n">
        <v>498</v>
      </c>
      <c r="E524" t="n">
        <v>438</v>
      </c>
      <c r="F524" t="n">
        <v>18</v>
      </c>
      <c r="G524" t="n">
        <v>2.14000010490417</v>
      </c>
      <c r="H524" t="n">
        <v>567</v>
      </c>
      <c r="I524" t="n">
        <v>481</v>
      </c>
      <c r="J524" t="n">
        <v>100</v>
      </c>
      <c r="K524" t="n">
        <v>33</v>
      </c>
    </row>
    <row r="525">
      <c r="A525" t="n">
        <v>10621666006423</v>
      </c>
      <c r="B525" t="inlineStr">
        <is>
          <t>Fundamental</t>
        </is>
      </c>
      <c r="C525" t="inlineStr">
        <is>
          <t>Norseman Elemen</t>
        </is>
      </c>
      <c r="D525" t="n">
        <v>486</v>
      </c>
      <c r="E525" t="n">
        <v>480</v>
      </c>
      <c r="F525" t="n">
        <v>16</v>
      </c>
      <c r="G525" t="n">
        <v>1.85000002384186</v>
      </c>
      <c r="H525" t="n">
        <v>680</v>
      </c>
      <c r="I525" t="n">
        <v>588</v>
      </c>
      <c r="J525" t="n">
        <v>90</v>
      </c>
      <c r="K525" t="n">
        <v>44</v>
      </c>
    </row>
    <row r="526">
      <c r="A526" t="n">
        <v>10621666006431</v>
      </c>
      <c r="B526" t="inlineStr">
        <is>
          <t>Fundamental</t>
        </is>
      </c>
      <c r="C526" t="inlineStr">
        <is>
          <t>Powers-Ginsburg</t>
        </is>
      </c>
      <c r="D526" t="n">
        <v>678</v>
      </c>
      <c r="E526" t="n">
        <v>630</v>
      </c>
      <c r="F526" t="n">
        <v>9</v>
      </c>
      <c r="G526" t="n">
        <v>2.78999996185303</v>
      </c>
      <c r="H526" t="n">
        <v>481</v>
      </c>
      <c r="I526" t="n">
        <v>417</v>
      </c>
      <c r="J526" t="n">
        <v>54</v>
      </c>
      <c r="K526" t="n">
        <v>10</v>
      </c>
    </row>
    <row r="527">
      <c r="A527" t="n">
        <v>10621666006449</v>
      </c>
      <c r="B527" t="inlineStr">
        <is>
          <t>Fundamental</t>
        </is>
      </c>
      <c r="C527" t="inlineStr">
        <is>
          <t>Pyle Elementary</t>
        </is>
      </c>
      <c r="D527" t="n">
        <v>561</v>
      </c>
      <c r="E527" t="n">
        <v>522</v>
      </c>
      <c r="F527" t="n">
        <v>14</v>
      </c>
      <c r="G527" t="n">
        <v>2</v>
      </c>
      <c r="H527" t="n">
        <v>489</v>
      </c>
      <c r="I527" t="n">
        <v>437</v>
      </c>
      <c r="J527" t="n">
        <v>85</v>
      </c>
      <c r="K527" t="n">
        <v>23</v>
      </c>
    </row>
    <row r="528">
      <c r="A528" t="n">
        <v>10621666006456</v>
      </c>
      <c r="B528" t="inlineStr">
        <is>
          <t>Fundamental</t>
        </is>
      </c>
      <c r="C528" t="inlineStr">
        <is>
          <t>Robinson Elemen</t>
        </is>
      </c>
      <c r="D528" t="n">
        <v>692</v>
      </c>
      <c r="E528" t="n">
        <v>621</v>
      </c>
      <c r="F528" t="n">
        <v>9</v>
      </c>
      <c r="G528" t="n">
        <v>2.8199999332428</v>
      </c>
      <c r="H528" t="n">
        <v>297</v>
      </c>
      <c r="I528" t="n">
        <v>244</v>
      </c>
      <c r="J528" t="n">
        <v>55</v>
      </c>
      <c r="K528" t="n">
        <v>9</v>
      </c>
    </row>
    <row r="529">
      <c r="A529" t="n">
        <v>10621666006464</v>
      </c>
      <c r="B529" t="inlineStr">
        <is>
          <t>Fundamental</t>
        </is>
      </c>
      <c r="C529" t="inlineStr">
        <is>
          <t>Roeding Element</t>
        </is>
      </c>
      <c r="D529" t="n">
        <v>518</v>
      </c>
      <c r="E529" t="n">
        <v>499</v>
      </c>
      <c r="F529" t="n">
        <v>15</v>
      </c>
      <c r="G529" t="n">
        <v>2.5699999332428</v>
      </c>
      <c r="H529" t="n">
        <v>495</v>
      </c>
      <c r="I529" t="n">
        <v>441</v>
      </c>
      <c r="J529" t="n">
        <v>86</v>
      </c>
      <c r="K529" t="n">
        <v>22</v>
      </c>
    </row>
    <row r="530">
      <c r="A530" t="n">
        <v>10621666006472</v>
      </c>
      <c r="B530" t="inlineStr">
        <is>
          <t>Fundamental</t>
        </is>
      </c>
      <c r="C530" t="inlineStr">
        <is>
          <t>Rowell Elementa</t>
        </is>
      </c>
      <c r="D530" t="n">
        <v>412</v>
      </c>
      <c r="E530" t="n">
        <v>423</v>
      </c>
      <c r="F530" t="n">
        <v>19</v>
      </c>
      <c r="G530" t="n">
        <v>1.5900000333786</v>
      </c>
      <c r="H530" t="n">
        <v>610</v>
      </c>
      <c r="I530" t="n">
        <v>550</v>
      </c>
      <c r="J530" t="n">
        <v>100</v>
      </c>
      <c r="K530" t="n">
        <v>49</v>
      </c>
    </row>
    <row r="531">
      <c r="A531" t="n">
        <v>10621666006480</v>
      </c>
      <c r="B531" t="inlineStr">
        <is>
          <t>Medio</t>
        </is>
      </c>
      <c r="C531" t="inlineStr">
        <is>
          <t>Scandinavian Mi</t>
        </is>
      </c>
      <c r="D531" t="n">
        <v>456</v>
      </c>
      <c r="E531" t="n">
        <v>463</v>
      </c>
      <c r="F531" t="n">
        <v>17</v>
      </c>
      <c r="G531" t="n">
        <v>2.23000001907349</v>
      </c>
      <c r="H531" t="n">
        <v>972</v>
      </c>
      <c r="I531" t="n">
        <v>852</v>
      </c>
      <c r="J531" t="n">
        <v>87</v>
      </c>
      <c r="K531" t="n">
        <v>38</v>
      </c>
    </row>
    <row r="532">
      <c r="A532" t="n">
        <v>10621666006514</v>
      </c>
      <c r="B532" t="inlineStr">
        <is>
          <t>Fundamental</t>
        </is>
      </c>
      <c r="C532" t="inlineStr">
        <is>
          <t>Thomas Elementa</t>
        </is>
      </c>
      <c r="D532" t="n">
        <v>616</v>
      </c>
      <c r="E532" t="n">
        <v>589</v>
      </c>
      <c r="F532" t="n">
        <v>11</v>
      </c>
      <c r="G532" t="n">
        <v>2.24000000953674</v>
      </c>
      <c r="H532" t="n">
        <v>504</v>
      </c>
      <c r="I532" t="n">
        <v>433</v>
      </c>
      <c r="J532" t="n">
        <v>77</v>
      </c>
      <c r="K532" t="n">
        <v>20</v>
      </c>
    </row>
    <row r="533">
      <c r="A533" t="n">
        <v>10621666006522</v>
      </c>
      <c r="B533" t="inlineStr">
        <is>
          <t>Fundamental</t>
        </is>
      </c>
      <c r="C533" t="inlineStr">
        <is>
          <t>Turner Elementa</t>
        </is>
      </c>
      <c r="D533" t="n">
        <v>480</v>
      </c>
      <c r="E533" t="n">
        <v>452</v>
      </c>
      <c r="F533" t="n">
        <v>17</v>
      </c>
      <c r="G533" t="n">
        <v>2.20000004768372</v>
      </c>
      <c r="H533" t="n">
        <v>631</v>
      </c>
      <c r="I533" t="n">
        <v>549</v>
      </c>
      <c r="J533" t="n">
        <v>89</v>
      </c>
      <c r="K533" t="n">
        <v>36</v>
      </c>
    </row>
    <row r="534">
      <c r="A534" t="n">
        <v>10621666006530</v>
      </c>
      <c r="B534" t="inlineStr">
        <is>
          <t>Fundamental</t>
        </is>
      </c>
      <c r="C534" t="inlineStr">
        <is>
          <t>Viking Elementa</t>
        </is>
      </c>
      <c r="D534" t="n">
        <v>547</v>
      </c>
      <c r="E534" t="n">
        <v>561</v>
      </c>
      <c r="F534" t="n">
        <v>12</v>
      </c>
      <c r="G534" t="n">
        <v>2.70000004768372</v>
      </c>
      <c r="H534" t="n">
        <v>582</v>
      </c>
      <c r="I534" t="n">
        <v>490</v>
      </c>
      <c r="J534" t="n">
        <v>74</v>
      </c>
      <c r="K534" t="n">
        <v>17</v>
      </c>
    </row>
    <row r="535">
      <c r="A535" t="n">
        <v>10621666006548</v>
      </c>
      <c r="B535" t="inlineStr">
        <is>
          <t>Fundamental</t>
        </is>
      </c>
      <c r="C535" t="inlineStr">
        <is>
          <t>Vinland Element</t>
        </is>
      </c>
      <c r="D535" t="n">
        <v>651</v>
      </c>
      <c r="E535" t="n">
        <v>608</v>
      </c>
      <c r="F535" t="n">
        <v>10</v>
      </c>
      <c r="G535" t="n">
        <v>2.59999990463257</v>
      </c>
      <c r="H535" t="n">
        <v>437</v>
      </c>
      <c r="I535" t="n">
        <v>367</v>
      </c>
      <c r="J535" t="n">
        <v>65</v>
      </c>
      <c r="K535" t="n">
        <v>16</v>
      </c>
    </row>
    <row r="536">
      <c r="A536" t="n">
        <v>10621666006555</v>
      </c>
      <c r="B536" t="inlineStr">
        <is>
          <t>Fundamental</t>
        </is>
      </c>
      <c r="C536" t="inlineStr">
        <is>
          <t>Webster Element</t>
        </is>
      </c>
      <c r="D536" t="n">
        <v>513</v>
      </c>
      <c r="E536" t="n">
        <v>408</v>
      </c>
      <c r="F536" t="n">
        <v>20</v>
      </c>
      <c r="G536" t="n">
        <v>1.51999998092651</v>
      </c>
      <c r="H536" t="n">
        <v>299</v>
      </c>
      <c r="I536" t="n">
        <v>258</v>
      </c>
      <c r="J536" t="n">
        <v>98</v>
      </c>
      <c r="K536" t="n">
        <v>49</v>
      </c>
    </row>
    <row r="537">
      <c r="A537" t="n">
        <v>10621666006563</v>
      </c>
      <c r="B537" t="inlineStr">
        <is>
          <t>Fundamental</t>
        </is>
      </c>
      <c r="C537" t="inlineStr">
        <is>
          <t>Wilson Elementa</t>
        </is>
      </c>
      <c r="D537" t="n">
        <v>497</v>
      </c>
      <c r="E537" t="n">
        <v>476</v>
      </c>
      <c r="F537" t="n">
        <v>16</v>
      </c>
      <c r="G537" t="n">
        <v>2.32999992370605</v>
      </c>
      <c r="H537" t="n">
        <v>639</v>
      </c>
      <c r="I537" t="n">
        <v>571</v>
      </c>
      <c r="J537" t="n">
        <v>91</v>
      </c>
      <c r="K537" t="n">
        <v>23</v>
      </c>
    </row>
    <row r="538">
      <c r="A538" t="n">
        <v>10621666006571</v>
      </c>
      <c r="B538" t="inlineStr">
        <is>
          <t>Fundamental</t>
        </is>
      </c>
      <c r="C538" t="inlineStr">
        <is>
          <t>Winchell Elemen</t>
        </is>
      </c>
      <c r="D538" t="n">
        <v>433</v>
      </c>
      <c r="E538" t="n">
        <v>392</v>
      </c>
      <c r="F538" t="n">
        <v>20</v>
      </c>
      <c r="G538" t="n">
        <v>1.69000005722046</v>
      </c>
      <c r="H538" t="n">
        <v>917</v>
      </c>
      <c r="I538" t="n">
        <v>836</v>
      </c>
      <c r="J538" t="n">
        <v>100</v>
      </c>
      <c r="K538" t="n">
        <v>57</v>
      </c>
    </row>
    <row r="539">
      <c r="A539" t="n">
        <v>10621666006589</v>
      </c>
      <c r="B539" t="inlineStr">
        <is>
          <t>Fundamental</t>
        </is>
      </c>
      <c r="C539" t="inlineStr">
        <is>
          <t>Wishon Elementa</t>
        </is>
      </c>
      <c r="D539" t="n">
        <v>500</v>
      </c>
      <c r="E539" t="n">
        <v>474</v>
      </c>
      <c r="F539" t="n">
        <v>16</v>
      </c>
      <c r="G539" t="n">
        <v>2.16000008583069</v>
      </c>
      <c r="H539" t="n">
        <v>526</v>
      </c>
      <c r="I539" t="n">
        <v>484</v>
      </c>
      <c r="J539" t="n">
        <v>88</v>
      </c>
      <c r="K539" t="n">
        <v>29</v>
      </c>
    </row>
    <row r="540">
      <c r="A540" t="n">
        <v>10621666006597</v>
      </c>
      <c r="B540" t="inlineStr">
        <is>
          <t>Fundamental</t>
        </is>
      </c>
      <c r="C540" t="inlineStr">
        <is>
          <t>Wolters Element</t>
        </is>
      </c>
      <c r="D540" t="n">
        <v>483</v>
      </c>
      <c r="E540" t="n">
        <v>481</v>
      </c>
      <c r="F540" t="n">
        <v>16</v>
      </c>
      <c r="G540" t="n">
        <v>2.16000008583069</v>
      </c>
      <c r="H540" t="n">
        <v>492</v>
      </c>
      <c r="I540" t="n">
        <v>426</v>
      </c>
      <c r="J540" t="n">
        <v>90</v>
      </c>
      <c r="K540" t="n">
        <v>48</v>
      </c>
    </row>
    <row r="541">
      <c r="A541" t="n">
        <v>10621666057285</v>
      </c>
      <c r="B541" t="inlineStr">
        <is>
          <t>Medio</t>
        </is>
      </c>
      <c r="C541" t="inlineStr">
        <is>
          <t>Cooper Middle</t>
        </is>
      </c>
      <c r="D541" t="n">
        <v>459</v>
      </c>
      <c r="E541" t="n">
        <v>426</v>
      </c>
      <c r="F541" t="n">
        <v>19</v>
      </c>
      <c r="G541" t="n">
        <v>2.54999995231628</v>
      </c>
      <c r="H541" t="n">
        <v>774</v>
      </c>
      <c r="I541" t="n">
        <v>658</v>
      </c>
      <c r="J541" t="n">
        <v>81</v>
      </c>
      <c r="K541" t="n">
        <v>29</v>
      </c>
    </row>
    <row r="542">
      <c r="A542" t="n">
        <v>10621666057293</v>
      </c>
      <c r="B542" t="inlineStr">
        <is>
          <t>Medio</t>
        </is>
      </c>
      <c r="C542" t="inlineStr">
        <is>
          <t>Fort Miller Pre</t>
        </is>
      </c>
      <c r="D542" t="n">
        <v>475</v>
      </c>
      <c r="E542" t="n">
        <v>481</v>
      </c>
      <c r="F542" t="n">
        <v>16</v>
      </c>
      <c r="G542" t="n">
        <v>1.99000000953674</v>
      </c>
      <c r="H542" t="n">
        <v>732</v>
      </c>
      <c r="I542" t="n">
        <v>634</v>
      </c>
      <c r="J542" t="n">
        <v>88</v>
      </c>
      <c r="K542" t="n">
        <v>38</v>
      </c>
    </row>
    <row r="543">
      <c r="A543" t="n">
        <v>10621666057327</v>
      </c>
      <c r="B543" t="inlineStr">
        <is>
          <t>Medio</t>
        </is>
      </c>
      <c r="C543" t="inlineStr">
        <is>
          <t>Kings Canyon Mi</t>
        </is>
      </c>
      <c r="D543" t="n">
        <v>485</v>
      </c>
      <c r="E543" t="n">
        <v>478</v>
      </c>
      <c r="F543" t="n">
        <v>16</v>
      </c>
      <c r="G543" t="n">
        <v>2.25999999046326</v>
      </c>
      <c r="H543" t="n">
        <v>1029</v>
      </c>
      <c r="I543" t="n">
        <v>911</v>
      </c>
      <c r="J543" t="n">
        <v>85</v>
      </c>
      <c r="K543" t="n">
        <v>40</v>
      </c>
    </row>
    <row r="544">
      <c r="A544" t="n">
        <v>10621666057335</v>
      </c>
      <c r="B544" t="inlineStr">
        <is>
          <t>Medio</t>
        </is>
      </c>
      <c r="C544" t="inlineStr">
        <is>
          <t>Sequoia Middle</t>
        </is>
      </c>
      <c r="D544" t="n">
        <v>434</v>
      </c>
      <c r="E544" t="n">
        <v>424</v>
      </c>
      <c r="F544" t="n">
        <v>19</v>
      </c>
      <c r="G544" t="n">
        <v>2.15000009536743</v>
      </c>
      <c r="H544" t="n">
        <v>866</v>
      </c>
      <c r="I544" t="n">
        <v>740</v>
      </c>
      <c r="J544" t="n">
        <v>100</v>
      </c>
      <c r="K544" t="n">
        <v>52</v>
      </c>
    </row>
    <row r="545">
      <c r="A545" t="n">
        <v>10621666057343</v>
      </c>
      <c r="B545" t="inlineStr">
        <is>
          <t>Medio</t>
        </is>
      </c>
      <c r="C545" t="inlineStr">
        <is>
          <t>Tenaya Middle</t>
        </is>
      </c>
      <c r="D545" t="n">
        <v>726</v>
      </c>
      <c r="E545" t="n">
        <v>728</v>
      </c>
      <c r="F545" t="n">
        <v>4</v>
      </c>
      <c r="G545" t="n">
        <v>3.58999991416931</v>
      </c>
      <c r="H545" t="n">
        <v>969</v>
      </c>
      <c r="I545" t="n">
        <v>900</v>
      </c>
      <c r="J545" t="n">
        <v>20</v>
      </c>
      <c r="K545" t="n">
        <v>4</v>
      </c>
    </row>
    <row r="546">
      <c r="A546" t="n">
        <v>10621666057350</v>
      </c>
      <c r="B546" t="inlineStr">
        <is>
          <t>Medio</t>
        </is>
      </c>
      <c r="C546" t="inlineStr">
        <is>
          <t>Wawona Middle</t>
        </is>
      </c>
      <c r="D546" t="n">
        <v>473</v>
      </c>
      <c r="E546" t="n">
        <v>447</v>
      </c>
      <c r="F546" t="n">
        <v>18</v>
      </c>
      <c r="G546" t="n">
        <v>2.32999992370605</v>
      </c>
      <c r="H546" t="n">
        <v>664</v>
      </c>
      <c r="I546" t="n">
        <v>582</v>
      </c>
      <c r="J546" t="n">
        <v>85</v>
      </c>
      <c r="K546" t="n">
        <v>25</v>
      </c>
    </row>
    <row r="547">
      <c r="A547" t="n">
        <v>10621666061188</v>
      </c>
      <c r="B547" t="inlineStr">
        <is>
          <t>Medio</t>
        </is>
      </c>
      <c r="C547" t="inlineStr">
        <is>
          <t>Ahwahnee Middle</t>
        </is>
      </c>
      <c r="D547" t="n">
        <v>641</v>
      </c>
      <c r="E547" t="n">
        <v>678</v>
      </c>
      <c r="F547" t="n">
        <v>6</v>
      </c>
      <c r="G547" t="n">
        <v>3.07999992370605</v>
      </c>
      <c r="H547" t="n">
        <v>768</v>
      </c>
      <c r="I547" t="n">
        <v>655</v>
      </c>
      <c r="J547" t="n">
        <v>52</v>
      </c>
      <c r="K547" t="n">
        <v>17</v>
      </c>
    </row>
    <row r="548">
      <c r="A548" t="n">
        <v>10621666061196</v>
      </c>
      <c r="B548" t="inlineStr">
        <is>
          <t>Medio</t>
        </is>
      </c>
      <c r="C548" t="inlineStr">
        <is>
          <t>Tioga Middle</t>
        </is>
      </c>
      <c r="D548" t="n">
        <v>544</v>
      </c>
      <c r="E548" t="n">
        <v>557</v>
      </c>
      <c r="F548" t="n">
        <v>12</v>
      </c>
      <c r="G548" t="n">
        <v>2.00999999046326</v>
      </c>
      <c r="H548" t="n">
        <v>775</v>
      </c>
      <c r="I548" t="n">
        <v>681</v>
      </c>
      <c r="J548" t="n">
        <v>81</v>
      </c>
      <c r="K548" t="n">
        <v>26</v>
      </c>
    </row>
    <row r="549">
      <c r="A549" t="n">
        <v>10621666061204</v>
      </c>
      <c r="B549" t="inlineStr">
        <is>
          <t>Medio</t>
        </is>
      </c>
      <c r="C549" t="inlineStr">
        <is>
          <t>Yosemite Middle</t>
        </is>
      </c>
      <c r="D549" t="n">
        <v>451</v>
      </c>
      <c r="E549" t="n">
        <v>446</v>
      </c>
      <c r="F549" t="n">
        <v>18</v>
      </c>
      <c r="G549" t="n">
        <v>1.91999995708466</v>
      </c>
      <c r="H549" t="n">
        <v>769</v>
      </c>
      <c r="I549" t="n">
        <v>676</v>
      </c>
      <c r="J549" t="n">
        <v>100</v>
      </c>
      <c r="K549" t="n">
        <v>56</v>
      </c>
    </row>
    <row r="550">
      <c r="A550" t="n">
        <v>10621666068704</v>
      </c>
      <c r="B550" t="inlineStr">
        <is>
          <t>Fundamental</t>
        </is>
      </c>
      <c r="C550" t="inlineStr">
        <is>
          <t>Eaton Elementar</t>
        </is>
      </c>
      <c r="D550" t="n">
        <v>764</v>
      </c>
      <c r="E550" t="n">
        <v>738</v>
      </c>
      <c r="F550" t="n">
        <v>3</v>
      </c>
      <c r="G550" t="n">
        <v>2.84999990463257</v>
      </c>
      <c r="H550" t="n">
        <v>375</v>
      </c>
      <c r="I550" t="n">
        <v>333</v>
      </c>
      <c r="J550" t="n">
        <v>35</v>
      </c>
      <c r="K550" t="n">
        <v>8</v>
      </c>
    </row>
    <row r="551">
      <c r="A551" t="n">
        <v>10621666085120</v>
      </c>
      <c r="B551" t="inlineStr">
        <is>
          <t>Fundamental</t>
        </is>
      </c>
      <c r="C551" t="inlineStr">
        <is>
          <t>McCardle Elemen</t>
        </is>
      </c>
      <c r="D551" t="n">
        <v>733</v>
      </c>
      <c r="E551" t="n">
        <v>704</v>
      </c>
      <c r="F551" t="n">
        <v>5</v>
      </c>
      <c r="G551" t="n">
        <v>2.49000000953674</v>
      </c>
      <c r="H551" t="n">
        <v>449</v>
      </c>
      <c r="I551" t="n">
        <v>414</v>
      </c>
      <c r="J551" t="n">
        <v>44</v>
      </c>
      <c r="K551" t="n">
        <v>11</v>
      </c>
    </row>
    <row r="552">
      <c r="A552" t="n">
        <v>10621666085138</v>
      </c>
      <c r="B552" t="inlineStr">
        <is>
          <t>Fundamental</t>
        </is>
      </c>
      <c r="C552" t="inlineStr">
        <is>
          <t>Slater Elementa</t>
        </is>
      </c>
      <c r="D552" t="n">
        <v>522</v>
      </c>
      <c r="E552" t="n">
        <v>503</v>
      </c>
      <c r="F552" t="n">
        <v>15</v>
      </c>
      <c r="G552" t="n">
        <v>2.35999989509583</v>
      </c>
      <c r="H552" t="n">
        <v>665</v>
      </c>
      <c r="I552" t="n">
        <v>578</v>
      </c>
      <c r="J552" t="n">
        <v>82</v>
      </c>
      <c r="K552" t="n">
        <v>21</v>
      </c>
    </row>
    <row r="553">
      <c r="A553" t="n">
        <v>10621666088538</v>
      </c>
      <c r="B553" t="inlineStr">
        <is>
          <t>Medio</t>
        </is>
      </c>
      <c r="C553" t="inlineStr">
        <is>
          <t>Tehipite Middle</t>
        </is>
      </c>
      <c r="D553" t="n">
        <v>406</v>
      </c>
      <c r="E553" t="n">
        <v>385</v>
      </c>
      <c r="F553" t="n">
        <v>21</v>
      </c>
      <c r="G553" t="n">
        <v>1.82000005245209</v>
      </c>
      <c r="H553" t="n">
        <v>746</v>
      </c>
      <c r="I553" t="n">
        <v>637</v>
      </c>
      <c r="J553" t="n">
        <v>100</v>
      </c>
      <c r="K553" t="n">
        <v>50</v>
      </c>
    </row>
    <row r="554">
      <c r="A554" t="n">
        <v>10621666088546</v>
      </c>
      <c r="B554" t="inlineStr">
        <is>
          <t>Fundamental</t>
        </is>
      </c>
      <c r="C554" t="inlineStr">
        <is>
          <t>King Elementary</t>
        </is>
      </c>
      <c r="D554" t="n">
        <v>542</v>
      </c>
      <c r="E554" t="n">
        <v>524</v>
      </c>
      <c r="F554" t="n">
        <v>14</v>
      </c>
      <c r="G554" t="n">
        <v>1.83000004291534</v>
      </c>
      <c r="H554" t="n">
        <v>325</v>
      </c>
      <c r="I554" t="n">
        <v>288</v>
      </c>
      <c r="J554" t="n">
        <v>100</v>
      </c>
      <c r="K554" t="n">
        <v>40</v>
      </c>
    </row>
    <row r="555">
      <c r="A555" t="n">
        <v>10621666088934</v>
      </c>
      <c r="B555" t="inlineStr">
        <is>
          <t>Fundamental</t>
        </is>
      </c>
      <c r="C555" t="inlineStr">
        <is>
          <t>Starr Elementar</t>
        </is>
      </c>
      <c r="D555" t="n">
        <v>801</v>
      </c>
      <c r="E555" t="n">
        <v>788</v>
      </c>
      <c r="F555" t="n">
        <v>1</v>
      </c>
      <c r="G555" t="n">
        <v>3.61999988555908</v>
      </c>
      <c r="H555" t="n">
        <v>286</v>
      </c>
      <c r="I555" t="n">
        <v>250</v>
      </c>
      <c r="J555" t="n">
        <v>18</v>
      </c>
      <c r="K555" t="n">
        <v>3</v>
      </c>
    </row>
    <row r="556">
      <c r="A556" t="n">
        <v>10621666088942</v>
      </c>
      <c r="B556" t="inlineStr">
        <is>
          <t>Fundamental</t>
        </is>
      </c>
      <c r="C556" t="inlineStr">
        <is>
          <t>Sunset Elementa</t>
        </is>
      </c>
      <c r="D556" t="n">
        <v>424</v>
      </c>
      <c r="E556" t="n">
        <v>343</v>
      </c>
      <c r="F556" t="n">
        <v>23</v>
      </c>
      <c r="G556" t="n">
        <v>1.9099999666214</v>
      </c>
      <c r="H556" t="n">
        <v>205</v>
      </c>
      <c r="I556" t="n">
        <v>180</v>
      </c>
      <c r="J556" t="n">
        <v>100</v>
      </c>
      <c r="K556" t="n">
        <v>36</v>
      </c>
    </row>
    <row r="557">
      <c r="A557" t="n">
        <v>10621666101091</v>
      </c>
      <c r="B557" t="inlineStr">
        <is>
          <t>Fundamental</t>
        </is>
      </c>
      <c r="C557" t="inlineStr">
        <is>
          <t>Ayer Elementary</t>
        </is>
      </c>
      <c r="D557" t="n">
        <v>512</v>
      </c>
      <c r="E557" t="n">
        <v>490</v>
      </c>
      <c r="F557" t="n">
        <v>16</v>
      </c>
      <c r="G557" t="n">
        <v>2.35999989509583</v>
      </c>
      <c r="H557" t="n">
        <v>624</v>
      </c>
      <c r="I557" t="n">
        <v>555</v>
      </c>
      <c r="J557" t="n">
        <v>77</v>
      </c>
      <c r="K557" t="n">
        <v>21</v>
      </c>
    </row>
    <row r="558">
      <c r="A558" t="n">
        <v>10621666101109</v>
      </c>
      <c r="B558" t="inlineStr">
        <is>
          <t>Fundamental</t>
        </is>
      </c>
      <c r="C558" t="inlineStr">
        <is>
          <t>Forkner Element</t>
        </is>
      </c>
      <c r="D558" t="n">
        <v>806</v>
      </c>
      <c r="E558" t="n">
        <v>797</v>
      </c>
      <c r="F558" t="n">
        <v>1</v>
      </c>
      <c r="G558" t="n">
        <v>3.84999990463257</v>
      </c>
      <c r="H558" t="n">
        <v>410</v>
      </c>
      <c r="I558" t="n">
        <v>371</v>
      </c>
      <c r="J558" t="n">
        <v>11</v>
      </c>
      <c r="K558" t="n">
        <v>2</v>
      </c>
    </row>
    <row r="559">
      <c r="A559" t="n">
        <v>10621666102016</v>
      </c>
      <c r="B559" t="inlineStr">
        <is>
          <t>Fundamental</t>
        </is>
      </c>
      <c r="C559" t="inlineStr">
        <is>
          <t>Lawless Element</t>
        </is>
      </c>
      <c r="D559" t="n">
        <v>615</v>
      </c>
      <c r="E559" t="n">
        <v>646</v>
      </c>
      <c r="F559" t="n">
        <v>8</v>
      </c>
      <c r="G559" t="n">
        <v>2.97000002861023</v>
      </c>
      <c r="H559" t="n">
        <v>621</v>
      </c>
      <c r="I559" t="n">
        <v>519</v>
      </c>
      <c r="J559" t="n">
        <v>48</v>
      </c>
      <c r="K559" t="n">
        <v>6</v>
      </c>
    </row>
    <row r="560">
      <c r="A560" t="n">
        <v>10621666105746</v>
      </c>
      <c r="B560" t="inlineStr">
        <is>
          <t>Fundamental</t>
        </is>
      </c>
      <c r="C560" t="inlineStr">
        <is>
          <t>Hidalgo (Miguel</t>
        </is>
      </c>
      <c r="D560" t="n">
        <v>401</v>
      </c>
      <c r="E560" t="n">
        <v>397</v>
      </c>
      <c r="F560" t="n">
        <v>20</v>
      </c>
      <c r="G560" t="n">
        <v>1.46000003814697</v>
      </c>
      <c r="H560" t="n">
        <v>493</v>
      </c>
      <c r="I560" t="n">
        <v>445</v>
      </c>
      <c r="J560" t="n">
        <v>100</v>
      </c>
      <c r="K560" t="n">
        <v>70</v>
      </c>
    </row>
    <row r="561">
      <c r="A561" t="n">
        <v>10621666109961</v>
      </c>
      <c r="B561" t="inlineStr">
        <is>
          <t>Fundamental</t>
        </is>
      </c>
      <c r="C561" t="inlineStr">
        <is>
          <t>Balderas (Ezeki</t>
        </is>
      </c>
      <c r="D561" t="n">
        <v>440</v>
      </c>
      <c r="E561" t="n">
        <v>428</v>
      </c>
      <c r="F561" t="n">
        <v>19</v>
      </c>
      <c r="G561" t="n">
        <v>1.63999998569489</v>
      </c>
      <c r="H561" t="n">
        <v>577</v>
      </c>
      <c r="I561" t="n">
        <v>541</v>
      </c>
      <c r="J561" t="n">
        <v>100</v>
      </c>
      <c r="K561" t="n">
        <v>67</v>
      </c>
    </row>
    <row r="562">
      <c r="A562" t="n">
        <v>10621666111231</v>
      </c>
      <c r="B562" t="inlineStr">
        <is>
          <t>Fundamental</t>
        </is>
      </c>
      <c r="C562" t="inlineStr">
        <is>
          <t xml:space="preserve">Anthony (Susan </t>
        </is>
      </c>
      <c r="D562" t="n">
        <v>427</v>
      </c>
      <c r="E562" t="n">
        <v>443</v>
      </c>
      <c r="F562" t="n">
        <v>18</v>
      </c>
      <c r="G562" t="n">
        <v>1.61000001430511</v>
      </c>
      <c r="H562" t="n">
        <v>594</v>
      </c>
      <c r="I562" t="n">
        <v>533</v>
      </c>
      <c r="J562" t="n">
        <v>100</v>
      </c>
      <c r="K562" t="n">
        <v>59</v>
      </c>
    </row>
    <row r="563">
      <c r="A563" t="n">
        <v>10621666111249</v>
      </c>
      <c r="B563" t="inlineStr">
        <is>
          <t>Fundamental</t>
        </is>
      </c>
      <c r="C563" t="inlineStr">
        <is>
          <t>Storey (Edith B</t>
        </is>
      </c>
      <c r="D563" t="n">
        <v>437</v>
      </c>
      <c r="E563" t="n">
        <v>409</v>
      </c>
      <c r="F563" t="n">
        <v>20</v>
      </c>
      <c r="G563" t="n">
        <v>1.5900000333786</v>
      </c>
      <c r="H563" t="n">
        <v>700</v>
      </c>
      <c r="I563" t="n">
        <v>619</v>
      </c>
      <c r="J563" t="n">
        <v>90</v>
      </c>
      <c r="K563" t="n">
        <v>70</v>
      </c>
    </row>
    <row r="564">
      <c r="A564" t="n">
        <v>10621666111256</v>
      </c>
      <c r="B564" t="inlineStr">
        <is>
          <t>Fundamental</t>
        </is>
      </c>
      <c r="C564" t="inlineStr">
        <is>
          <t>Leavenworth (An</t>
        </is>
      </c>
      <c r="D564" t="n">
        <v>423</v>
      </c>
      <c r="E564" t="n">
        <v>403</v>
      </c>
      <c r="F564" t="n">
        <v>20</v>
      </c>
      <c r="G564" t="n">
        <v>1.8400000333786</v>
      </c>
      <c r="H564" t="n">
        <v>660</v>
      </c>
      <c r="I564" t="n">
        <v>597</v>
      </c>
      <c r="J564" t="n">
        <v>100</v>
      </c>
      <c r="K564" t="n">
        <v>62</v>
      </c>
    </row>
    <row r="565">
      <c r="A565" t="n">
        <v>10621666112882</v>
      </c>
      <c r="B565" t="inlineStr">
        <is>
          <t>Medio</t>
        </is>
      </c>
      <c r="C565" t="inlineStr">
        <is>
          <t>Southeast Middl</t>
        </is>
      </c>
      <c r="D565" t="n">
        <v>473</v>
      </c>
      <c r="E565" t="n">
        <v>464</v>
      </c>
      <c r="F565" t="n">
        <v>17</v>
      </c>
      <c r="G565" t="n">
        <v>2.15000009536743</v>
      </c>
      <c r="H565" t="n">
        <v>508</v>
      </c>
      <c r="I565" t="n">
        <v>449</v>
      </c>
      <c r="J565" t="n">
        <v>85</v>
      </c>
      <c r="K565" t="n">
        <v>40</v>
      </c>
    </row>
    <row r="566">
      <c r="A566" t="n">
        <v>10621746006605</v>
      </c>
      <c r="B566" t="inlineStr">
        <is>
          <t>Fundamental</t>
        </is>
      </c>
      <c r="C566" t="inlineStr">
        <is>
          <t>West Fresno Ele</t>
        </is>
      </c>
      <c r="D566" t="n">
        <v>490</v>
      </c>
      <c r="E566" t="n">
        <v>443</v>
      </c>
      <c r="F566" t="n">
        <v>18</v>
      </c>
      <c r="G566" t="n">
        <v>1.5900000333786</v>
      </c>
      <c r="H566" t="n">
        <v>474</v>
      </c>
      <c r="I566" t="n">
        <v>303</v>
      </c>
      <c r="J566" t="n">
        <v>97</v>
      </c>
      <c r="K566" t="n">
        <v>51</v>
      </c>
    </row>
    <row r="567">
      <c r="A567" t="n">
        <v>10621746006613</v>
      </c>
      <c r="B567" t="inlineStr">
        <is>
          <t>Medio</t>
        </is>
      </c>
      <c r="C567" t="inlineStr">
        <is>
          <t>West Fresno Mid</t>
        </is>
      </c>
      <c r="D567" t="n">
        <v>530</v>
      </c>
      <c r="E567" t="n">
        <v>404</v>
      </c>
      <c r="F567" t="n">
        <v>20</v>
      </c>
      <c r="G567" t="n">
        <v>1.63999998569489</v>
      </c>
      <c r="H567" t="n">
        <v>364</v>
      </c>
      <c r="I567" t="n">
        <v>195</v>
      </c>
      <c r="J567" t="n">
        <v>100</v>
      </c>
      <c r="K567" t="n">
        <v>40</v>
      </c>
    </row>
    <row r="568">
      <c r="A568" t="n">
        <v>10622406006704</v>
      </c>
      <c r="B568" t="inlineStr">
        <is>
          <t>Fundamental</t>
        </is>
      </c>
      <c r="C568" t="inlineStr">
        <is>
          <t>Lincoln Element</t>
        </is>
      </c>
      <c r="D568" t="n">
        <v>761</v>
      </c>
      <c r="E568" t="n">
        <v>746</v>
      </c>
      <c r="F568" t="n">
        <v>3</v>
      </c>
      <c r="G568" t="n">
        <v>2.53999996185303</v>
      </c>
      <c r="H568" t="n">
        <v>626</v>
      </c>
      <c r="I568" t="n">
        <v>569</v>
      </c>
      <c r="J568" t="n">
        <v>44</v>
      </c>
      <c r="K568" t="n">
        <v>3</v>
      </c>
    </row>
    <row r="569">
      <c r="A569" t="n">
        <v>10622406006712</v>
      </c>
      <c r="B569" t="inlineStr">
        <is>
          <t>Medio</t>
        </is>
      </c>
      <c r="C569" t="inlineStr">
        <is>
          <t>Roosevelt Eleme</t>
        </is>
      </c>
      <c r="D569" t="n">
        <v>691</v>
      </c>
      <c r="E569" t="n">
        <v>678</v>
      </c>
      <c r="F569" t="n">
        <v>6</v>
      </c>
      <c r="G569" t="n">
        <v>2.79999995231628</v>
      </c>
      <c r="H569" t="n">
        <v>405</v>
      </c>
      <c r="I569" t="n">
        <v>361</v>
      </c>
      <c r="J569" t="n">
        <v>45</v>
      </c>
      <c r="K569" t="n">
        <v>5</v>
      </c>
    </row>
    <row r="570">
      <c r="A570" t="n">
        <v>10622406108328</v>
      </c>
      <c r="B570" t="inlineStr">
        <is>
          <t>Medio</t>
        </is>
      </c>
      <c r="C570" t="inlineStr">
        <is>
          <t>Johnson (Rafer)</t>
        </is>
      </c>
      <c r="D570" t="n">
        <v>715</v>
      </c>
      <c r="E570" t="n">
        <v>674</v>
      </c>
      <c r="F570" t="n">
        <v>6</v>
      </c>
      <c r="G570" t="n">
        <v>2.88000011444092</v>
      </c>
      <c r="H570" t="n">
        <v>380</v>
      </c>
      <c r="I570" t="n">
        <v>330</v>
      </c>
      <c r="J570" t="n">
        <v>32</v>
      </c>
      <c r="K570" t="n">
        <v>5</v>
      </c>
    </row>
    <row r="571">
      <c r="A571" t="n">
        <v>10622571033695</v>
      </c>
      <c r="B571" t="inlineStr">
        <is>
          <t>Superior</t>
        </is>
      </c>
      <c r="C571" t="inlineStr">
        <is>
          <t>Kingsburg High</t>
        </is>
      </c>
      <c r="D571" t="n">
        <v>640</v>
      </c>
      <c r="E571" t="n">
        <v>608</v>
      </c>
      <c r="F571" t="n">
        <v>10</v>
      </c>
      <c r="G571" t="n">
        <v>2.9300000667572</v>
      </c>
      <c r="H571" t="n">
        <v>660</v>
      </c>
      <c r="I571" t="n">
        <v>366</v>
      </c>
      <c r="J571" t="n">
        <v>16</v>
      </c>
      <c r="K571" t="n">
        <v>7</v>
      </c>
    </row>
    <row r="572">
      <c r="A572" t="n">
        <v>10622651035310</v>
      </c>
      <c r="B572" t="inlineStr">
        <is>
          <t>Superior</t>
        </is>
      </c>
      <c r="C572" t="inlineStr">
        <is>
          <t>Reedley High</t>
        </is>
      </c>
      <c r="D572" t="n">
        <v>577</v>
      </c>
      <c r="E572" t="n">
        <v>553</v>
      </c>
      <c r="F572" t="n">
        <v>12</v>
      </c>
      <c r="G572" t="n">
        <v>2.07999992370605</v>
      </c>
      <c r="H572" t="n">
        <v>1418</v>
      </c>
      <c r="I572" t="n">
        <v>1022</v>
      </c>
      <c r="J572" t="n">
        <v>62</v>
      </c>
      <c r="K572" t="n">
        <v>24</v>
      </c>
    </row>
    <row r="573">
      <c r="A573" t="n">
        <v>10622656006738</v>
      </c>
      <c r="B573" t="inlineStr">
        <is>
          <t>Fundamental</t>
        </is>
      </c>
      <c r="C573" t="inlineStr">
        <is>
          <t>Alta Elementary</t>
        </is>
      </c>
      <c r="D573" t="n">
        <v>753</v>
      </c>
      <c r="E573" t="n">
        <v>633</v>
      </c>
      <c r="F573" t="n">
        <v>8</v>
      </c>
      <c r="G573" t="n">
        <v>2.82999992370605</v>
      </c>
      <c r="H573" t="n">
        <v>212</v>
      </c>
      <c r="I573" t="n">
        <v>195</v>
      </c>
      <c r="J573" t="n">
        <v>77</v>
      </c>
      <c r="K573" t="n">
        <v>24</v>
      </c>
    </row>
    <row r="574">
      <c r="A574" t="n">
        <v>10622656006746</v>
      </c>
      <c r="B574" t="inlineStr">
        <is>
          <t>Medio</t>
        </is>
      </c>
      <c r="C574" t="inlineStr">
        <is>
          <t>Citrus Middle</t>
        </is>
      </c>
      <c r="D574" t="n">
        <v>480</v>
      </c>
      <c r="E574" t="n">
        <v>444</v>
      </c>
      <c r="F574" t="n">
        <v>18</v>
      </c>
      <c r="G574" t="n">
        <v>2.82999992370605</v>
      </c>
      <c r="H574" t="n">
        <v>450</v>
      </c>
      <c r="I574" t="n">
        <v>407</v>
      </c>
      <c r="J574" t="n">
        <v>97</v>
      </c>
      <c r="K574" t="n">
        <v>57</v>
      </c>
    </row>
    <row r="575">
      <c r="A575" t="n">
        <v>10622656006753</v>
      </c>
      <c r="B575" t="inlineStr">
        <is>
          <t>Fundamental</t>
        </is>
      </c>
      <c r="C575" t="inlineStr">
        <is>
          <t>Dunlap Elementa</t>
        </is>
      </c>
      <c r="D575" t="n">
        <v>614</v>
      </c>
      <c r="E575" t="n">
        <v>585</v>
      </c>
      <c r="F575" t="n">
        <v>11</v>
      </c>
      <c r="G575" t="n">
        <v>3</v>
      </c>
      <c r="H575" t="n">
        <v>326</v>
      </c>
      <c r="I575" t="n">
        <v>258</v>
      </c>
      <c r="J575" t="n">
        <v>53</v>
      </c>
      <c r="K575" t="n">
        <v>1</v>
      </c>
    </row>
    <row r="576">
      <c r="A576" t="n">
        <v>10622656006761</v>
      </c>
      <c r="B576" t="inlineStr">
        <is>
          <t>Medio</t>
        </is>
      </c>
      <c r="C576" t="inlineStr">
        <is>
          <t>General Grant M</t>
        </is>
      </c>
      <c r="D576" t="n">
        <v>562</v>
      </c>
      <c r="E576" t="n">
        <v>541</v>
      </c>
      <c r="F576" t="n">
        <v>13</v>
      </c>
      <c r="G576" t="n">
        <v>1.71000003814697</v>
      </c>
      <c r="H576" t="n">
        <v>552</v>
      </c>
      <c r="I576" t="n">
        <v>497</v>
      </c>
      <c r="J576" t="n">
        <v>80</v>
      </c>
      <c r="K576" t="n">
        <v>43</v>
      </c>
    </row>
    <row r="577">
      <c r="A577" t="n">
        <v>10622656006787</v>
      </c>
      <c r="B577" t="inlineStr">
        <is>
          <t>Fundamental</t>
        </is>
      </c>
      <c r="C577" t="inlineStr">
        <is>
          <t>Jefferson Eleme</t>
        </is>
      </c>
      <c r="D577" t="n">
        <v>601</v>
      </c>
      <c r="E577" t="n">
        <v>527</v>
      </c>
      <c r="F577" t="n">
        <v>14</v>
      </c>
      <c r="G577" t="n">
        <v>1.20000004768372</v>
      </c>
      <c r="H577" t="n">
        <v>453</v>
      </c>
      <c r="I577" t="n">
        <v>425</v>
      </c>
      <c r="J577" t="n">
        <v>97</v>
      </c>
      <c r="K577" t="n">
        <v>74</v>
      </c>
    </row>
    <row r="578">
      <c r="A578" t="n">
        <v>10622656006795</v>
      </c>
      <c r="B578" t="inlineStr">
        <is>
          <t>Fundamental</t>
        </is>
      </c>
      <c r="C578" t="inlineStr">
        <is>
          <t>McCord Elementa</t>
        </is>
      </c>
      <c r="D578" t="n">
        <v>519</v>
      </c>
      <c r="E578" t="n">
        <v>411</v>
      </c>
      <c r="F578" t="n">
        <v>19</v>
      </c>
      <c r="G578" t="n">
        <v>1.5</v>
      </c>
      <c r="H578" t="n">
        <v>323</v>
      </c>
      <c r="I578" t="n">
        <v>269</v>
      </c>
      <c r="J578" t="n">
        <v>98</v>
      </c>
      <c r="K578" t="n">
        <v>62</v>
      </c>
    </row>
    <row r="579">
      <c r="A579" t="n">
        <v>10622656006803</v>
      </c>
      <c r="B579" t="inlineStr">
        <is>
          <t>Fundamental</t>
        </is>
      </c>
      <c r="C579" t="inlineStr">
        <is>
          <t>Lincoln Element</t>
        </is>
      </c>
      <c r="D579" t="n">
        <v>611</v>
      </c>
      <c r="E579" t="n">
        <v>555</v>
      </c>
      <c r="F579" t="n">
        <v>12</v>
      </c>
      <c r="G579" t="n">
        <v>2</v>
      </c>
      <c r="H579" t="n">
        <v>323</v>
      </c>
      <c r="I579" t="n">
        <v>277</v>
      </c>
      <c r="J579" t="n">
        <v>85</v>
      </c>
      <c r="K579" t="n">
        <v>39</v>
      </c>
    </row>
    <row r="580">
      <c r="A580" t="n">
        <v>10622656006829</v>
      </c>
      <c r="B580" t="inlineStr">
        <is>
          <t>Medio</t>
        </is>
      </c>
      <c r="C580" t="inlineStr">
        <is>
          <t>Navelencia Midd</t>
        </is>
      </c>
      <c r="D580" t="n">
        <v>668</v>
      </c>
      <c r="E580" t="n">
        <v>603</v>
      </c>
      <c r="F580" t="n">
        <v>10</v>
      </c>
      <c r="G580" t="n">
        <v>2</v>
      </c>
      <c r="H580" t="n">
        <v>390</v>
      </c>
      <c r="I580" t="n">
        <v>339</v>
      </c>
      <c r="J580" t="n">
        <v>51</v>
      </c>
      <c r="K580" t="n">
        <v>15</v>
      </c>
    </row>
    <row r="581">
      <c r="A581" t="n">
        <v>10622656006837</v>
      </c>
      <c r="B581" t="inlineStr">
        <is>
          <t>Fundamental</t>
        </is>
      </c>
      <c r="C581" t="inlineStr">
        <is>
          <t>Riverview Eleme</t>
        </is>
      </c>
      <c r="D581" t="n">
        <v>725</v>
      </c>
      <c r="E581" t="n">
        <v>686</v>
      </c>
      <c r="F581" t="n">
        <v>6</v>
      </c>
      <c r="G581" t="n">
        <v>1.4099999666214</v>
      </c>
      <c r="H581" t="n">
        <v>389</v>
      </c>
      <c r="I581" t="n">
        <v>353</v>
      </c>
      <c r="J581" t="n">
        <v>45</v>
      </c>
      <c r="K581" t="n">
        <v>18</v>
      </c>
    </row>
    <row r="582">
      <c r="A582" t="n">
        <v>10622656006845</v>
      </c>
      <c r="B582" t="inlineStr">
        <is>
          <t>Fundamental</t>
        </is>
      </c>
      <c r="C582" t="inlineStr">
        <is>
          <t>Sheridan Elemen</t>
        </is>
      </c>
      <c r="D582" t="n">
        <v>554</v>
      </c>
      <c r="E582" t="n">
        <v>450</v>
      </c>
      <c r="F582" t="n">
        <v>18</v>
      </c>
      <c r="G582" t="n">
        <v>2.82999992370605</v>
      </c>
      <c r="H582" t="n">
        <v>426</v>
      </c>
      <c r="I582" t="n">
        <v>385</v>
      </c>
      <c r="J582" t="n">
        <v>100</v>
      </c>
      <c r="K582" t="n">
        <v>50</v>
      </c>
    </row>
    <row r="583">
      <c r="A583" t="n">
        <v>10622656006878</v>
      </c>
      <c r="B583" t="inlineStr">
        <is>
          <t>Fundamental</t>
        </is>
      </c>
      <c r="C583" t="inlineStr">
        <is>
          <t>Washington Elem</t>
        </is>
      </c>
      <c r="D583" t="n">
        <v>746</v>
      </c>
      <c r="E583" t="n">
        <v>673</v>
      </c>
      <c r="F583" t="n">
        <v>6</v>
      </c>
      <c r="G583" t="n">
        <v>1.60000002384186</v>
      </c>
      <c r="H583" t="n">
        <v>279</v>
      </c>
      <c r="I583" t="n">
        <v>257</v>
      </c>
      <c r="J583" t="n">
        <v>55</v>
      </c>
      <c r="K583" t="n">
        <v>16</v>
      </c>
    </row>
    <row r="584">
      <c r="A584" t="n">
        <v>10622656088959</v>
      </c>
      <c r="B584" t="inlineStr">
        <is>
          <t>Fundamental</t>
        </is>
      </c>
      <c r="C584" t="inlineStr">
        <is>
          <t>Great Western E</t>
        </is>
      </c>
      <c r="D584" t="n">
        <v>695</v>
      </c>
      <c r="E584" t="n">
        <v>615</v>
      </c>
      <c r="F584" t="n">
        <v>9</v>
      </c>
      <c r="G584" t="n">
        <v>2.82999992370605</v>
      </c>
      <c r="H584" t="n">
        <v>345</v>
      </c>
      <c r="I584" t="n">
        <v>292</v>
      </c>
      <c r="J584" t="n">
        <v>63</v>
      </c>
      <c r="K584" t="n">
        <v>23</v>
      </c>
    </row>
    <row r="585">
      <c r="A585" t="n">
        <v>10622811033950</v>
      </c>
      <c r="B585" t="inlineStr">
        <is>
          <t>Superior</t>
        </is>
      </c>
      <c r="C585" t="inlineStr">
        <is>
          <t>Laton High</t>
        </is>
      </c>
      <c r="D585" t="n">
        <v>571</v>
      </c>
      <c r="E585" t="n">
        <v>485</v>
      </c>
      <c r="F585" t="n">
        <v>16</v>
      </c>
      <c r="G585" t="n">
        <v>1.73000001907349</v>
      </c>
      <c r="H585" t="n">
        <v>152</v>
      </c>
      <c r="I585" t="n">
        <v>128</v>
      </c>
      <c r="J585" t="n">
        <v>74</v>
      </c>
      <c r="K585" t="n">
        <v>38</v>
      </c>
    </row>
    <row r="586">
      <c r="A586" t="n">
        <v>10622816006894</v>
      </c>
      <c r="B586" t="inlineStr">
        <is>
          <t>Medio</t>
        </is>
      </c>
      <c r="C586" t="inlineStr">
        <is>
          <t>Conejo Middle</t>
        </is>
      </c>
      <c r="D586" t="n">
        <v>627</v>
      </c>
      <c r="E586" t="n">
        <v>598</v>
      </c>
      <c r="F586" t="n">
        <v>10</v>
      </c>
      <c r="G586" t="n">
        <v>1.96000003814697</v>
      </c>
      <c r="H586" t="n">
        <v>181</v>
      </c>
      <c r="I586" t="n">
        <v>134</v>
      </c>
      <c r="J586" t="n">
        <v>85</v>
      </c>
      <c r="K586" t="n">
        <v>43</v>
      </c>
    </row>
    <row r="587">
      <c r="A587" t="n">
        <v>10622816006902</v>
      </c>
      <c r="B587" t="inlineStr">
        <is>
          <t>Fundamental</t>
        </is>
      </c>
      <c r="C587" t="inlineStr">
        <is>
          <t>Laton Elementar</t>
        </is>
      </c>
      <c r="D587" t="n">
        <v>590</v>
      </c>
      <c r="E587" t="n">
        <v>491</v>
      </c>
      <c r="F587" t="n">
        <v>15</v>
      </c>
      <c r="G587" t="n">
        <v>1.8400000333786</v>
      </c>
      <c r="H587" t="n">
        <v>252</v>
      </c>
      <c r="I587" t="n">
        <v>221</v>
      </c>
      <c r="J587" t="n">
        <v>79</v>
      </c>
      <c r="K587" t="n">
        <v>51</v>
      </c>
    </row>
    <row r="588">
      <c r="A588" t="n">
        <v>10623236006993</v>
      </c>
      <c r="B588" t="inlineStr">
        <is>
          <t>Fundamental</t>
        </is>
      </c>
      <c r="C588" t="inlineStr">
        <is>
          <t>Monroe Elementa</t>
        </is>
      </c>
      <c r="D588" t="n">
        <v>653</v>
      </c>
      <c r="E588" t="n">
        <v>578</v>
      </c>
      <c r="F588" t="n">
        <v>11</v>
      </c>
      <c r="G588" t="n">
        <v>1.97000002861023</v>
      </c>
      <c r="H588" t="n">
        <v>157</v>
      </c>
      <c r="I588" t="n">
        <v>124</v>
      </c>
      <c r="J588" t="n">
        <v>80</v>
      </c>
      <c r="K588" t="n">
        <v>20</v>
      </c>
    </row>
    <row r="589">
      <c r="A589" t="n">
        <v>10623316007009</v>
      </c>
      <c r="B589" t="inlineStr">
        <is>
          <t>Fundamental</t>
        </is>
      </c>
      <c r="C589" t="inlineStr">
        <is>
          <t>Orange Center E</t>
        </is>
      </c>
      <c r="D589" t="n">
        <v>534</v>
      </c>
      <c r="E589" t="n">
        <v>478</v>
      </c>
      <c r="F589" t="n">
        <v>16</v>
      </c>
      <c r="G589" t="n">
        <v>1.61000001430511</v>
      </c>
      <c r="H589" t="n">
        <v>262</v>
      </c>
      <c r="I589" t="n">
        <v>192</v>
      </c>
      <c r="J589" t="n">
        <v>93</v>
      </c>
      <c r="K589" t="n">
        <v>39</v>
      </c>
    </row>
    <row r="590">
      <c r="A590" t="n">
        <v>10623566007025</v>
      </c>
      <c r="B590" t="inlineStr">
        <is>
          <t>Fundamental</t>
        </is>
      </c>
      <c r="C590" t="inlineStr">
        <is>
          <t>Pacific Union E</t>
        </is>
      </c>
      <c r="D590" t="n">
        <v>683</v>
      </c>
      <c r="E590" t="n">
        <v>647</v>
      </c>
      <c r="F590" t="n">
        <v>8</v>
      </c>
      <c r="G590" t="n">
        <v>1.77999997138977</v>
      </c>
      <c r="H590" t="n">
        <v>344</v>
      </c>
      <c r="I590" t="n">
        <v>275</v>
      </c>
      <c r="J590" t="n">
        <v>73</v>
      </c>
      <c r="K590" t="n">
        <v>30</v>
      </c>
    </row>
    <row r="591">
      <c r="A591" t="n">
        <v>10623806007074</v>
      </c>
      <c r="B591" t="inlineStr">
        <is>
          <t>Fundamental</t>
        </is>
      </c>
      <c r="C591" t="inlineStr">
        <is>
          <t>Raisin City Ele</t>
        </is>
      </c>
      <c r="D591" t="n">
        <v>526</v>
      </c>
      <c r="E591" t="n">
        <v>493</v>
      </c>
      <c r="F591" t="n">
        <v>15</v>
      </c>
      <c r="G591" t="n">
        <v>1.58000004291534</v>
      </c>
      <c r="H591" t="n">
        <v>193</v>
      </c>
      <c r="I591" t="n">
        <v>144</v>
      </c>
      <c r="J591" t="n">
        <v>100</v>
      </c>
      <c r="K591" t="n">
        <v>22</v>
      </c>
    </row>
    <row r="592">
      <c r="A592" t="n">
        <v>10624146007157</v>
      </c>
      <c r="B592" t="inlineStr">
        <is>
          <t>Fundamental</t>
        </is>
      </c>
      <c r="C592" t="inlineStr">
        <is>
          <t xml:space="preserve">Wash (John S.) </t>
        </is>
      </c>
      <c r="D592" t="n">
        <v>795</v>
      </c>
      <c r="E592" t="n">
        <v>735</v>
      </c>
      <c r="F592" t="n">
        <v>3</v>
      </c>
      <c r="G592" t="n">
        <v>2.65000009536743</v>
      </c>
      <c r="H592" t="n">
        <v>162</v>
      </c>
      <c r="I592" t="n">
        <v>142</v>
      </c>
      <c r="J592" t="n">
        <v>33</v>
      </c>
      <c r="K592" t="n">
        <v>12</v>
      </c>
    </row>
    <row r="593">
      <c r="A593" t="n">
        <v>10625136007405</v>
      </c>
      <c r="B593" t="inlineStr">
        <is>
          <t>Fundamental</t>
        </is>
      </c>
      <c r="C593" t="inlineStr">
        <is>
          <t>Washington Colo</t>
        </is>
      </c>
      <c r="D593" t="n">
        <v>674</v>
      </c>
      <c r="E593" t="n">
        <v>612</v>
      </c>
      <c r="F593" t="n">
        <v>9</v>
      </c>
      <c r="G593" t="n">
        <v>2.13000011444092</v>
      </c>
      <c r="H593" t="n">
        <v>342</v>
      </c>
      <c r="I593" t="n">
        <v>267</v>
      </c>
      <c r="J593" t="n">
        <v>65</v>
      </c>
      <c r="K593" t="n">
        <v>17</v>
      </c>
    </row>
    <row r="594">
      <c r="A594" t="n">
        <v>10625211038306</v>
      </c>
      <c r="B594" t="inlineStr">
        <is>
          <t>Superior</t>
        </is>
      </c>
      <c r="C594" t="inlineStr">
        <is>
          <t>Washington High</t>
        </is>
      </c>
      <c r="D594" t="n">
        <v>500</v>
      </c>
      <c r="E594" t="n">
        <v>501</v>
      </c>
      <c r="F594" t="n">
        <v>15</v>
      </c>
      <c r="G594" t="n">
        <v>2.20000004768372</v>
      </c>
      <c r="H594" t="n">
        <v>765</v>
      </c>
      <c r="I594" t="n">
        <v>402</v>
      </c>
      <c r="J594" t="n">
        <v>48</v>
      </c>
      <c r="K594" t="n">
        <v>13</v>
      </c>
    </row>
    <row r="595">
      <c r="A595" t="n">
        <v>10625476007421</v>
      </c>
      <c r="B595" t="inlineStr">
        <is>
          <t>Fundamental</t>
        </is>
      </c>
      <c r="C595" t="inlineStr">
        <is>
          <t>Westside Elemen</t>
        </is>
      </c>
      <c r="D595" t="n">
        <v>591</v>
      </c>
      <c r="E595" t="n">
        <v>595</v>
      </c>
      <c r="F595" t="n">
        <v>10</v>
      </c>
      <c r="G595" t="n">
        <v>1.64999997615814</v>
      </c>
      <c r="H595" t="n">
        <v>258</v>
      </c>
      <c r="I595" t="n">
        <v>226</v>
      </c>
      <c r="J595" t="n">
        <v>90</v>
      </c>
      <c r="K595" t="n">
        <v>45</v>
      </c>
    </row>
    <row r="596">
      <c r="A596" t="n">
        <v>10738091030121</v>
      </c>
      <c r="B596" t="inlineStr">
        <is>
          <t>Superior</t>
        </is>
      </c>
      <c r="C596" t="inlineStr">
        <is>
          <t>Firebaugh High</t>
        </is>
      </c>
      <c r="D596" t="n">
        <v>464</v>
      </c>
      <c r="E596" t="n">
        <v>459</v>
      </c>
      <c r="F596" t="n">
        <v>17</v>
      </c>
      <c r="G596" t="n">
        <v>1.87000000476837</v>
      </c>
      <c r="H596" t="n">
        <v>452</v>
      </c>
      <c r="I596" t="n">
        <v>354</v>
      </c>
      <c r="J596" t="n">
        <v>75</v>
      </c>
      <c r="K596" t="n">
        <v>18</v>
      </c>
    </row>
    <row r="597">
      <c r="A597" t="n">
        <v>10738096005995</v>
      </c>
      <c r="B597" t="inlineStr">
        <is>
          <t>Fundamental</t>
        </is>
      </c>
      <c r="C597" t="inlineStr">
        <is>
          <t>Mills (Arthur E</t>
        </is>
      </c>
      <c r="D597" t="n">
        <v>529</v>
      </c>
      <c r="E597" t="n">
        <v>499</v>
      </c>
      <c r="F597" t="n">
        <v>15</v>
      </c>
      <c r="G597" t="n">
        <v>1.8400000333786</v>
      </c>
      <c r="H597" t="n">
        <v>349</v>
      </c>
      <c r="I597" t="n">
        <v>279</v>
      </c>
      <c r="J597" t="n">
        <v>89</v>
      </c>
      <c r="K597" t="n">
        <v>56</v>
      </c>
    </row>
    <row r="598">
      <c r="A598" t="n">
        <v>10738096006001</v>
      </c>
      <c r="B598" t="inlineStr">
        <is>
          <t>Fundamental</t>
        </is>
      </c>
      <c r="C598" t="inlineStr">
        <is>
          <t>Bailey (Hazel M</t>
        </is>
      </c>
      <c r="D598" t="n">
        <v>518</v>
      </c>
      <c r="E598" t="n">
        <v>462</v>
      </c>
      <c r="F598" t="n">
        <v>17</v>
      </c>
      <c r="G598" t="n">
        <v>1.62999999523163</v>
      </c>
      <c r="H598" t="n">
        <v>382</v>
      </c>
      <c r="I598" t="n">
        <v>332</v>
      </c>
      <c r="J598" t="n">
        <v>87</v>
      </c>
      <c r="K598" t="n">
        <v>65</v>
      </c>
    </row>
    <row r="599">
      <c r="A599" t="n">
        <v>10738096006019</v>
      </c>
      <c r="B599" t="inlineStr">
        <is>
          <t>Medio</t>
        </is>
      </c>
      <c r="C599" t="inlineStr">
        <is>
          <t>Firebaugh Middl</t>
        </is>
      </c>
      <c r="D599" t="n">
        <v>498</v>
      </c>
      <c r="E599" t="n">
        <v>483</v>
      </c>
      <c r="F599" t="n">
        <v>16</v>
      </c>
      <c r="G599" t="n">
        <v>1.74000000953674</v>
      </c>
      <c r="H599" t="n">
        <v>572</v>
      </c>
      <c r="I599" t="n">
        <v>477</v>
      </c>
      <c r="J599" t="n">
        <v>84</v>
      </c>
      <c r="K599" t="n">
        <v>36</v>
      </c>
    </row>
    <row r="600">
      <c r="A600" t="n">
        <v>10739651030626</v>
      </c>
      <c r="B600" t="inlineStr">
        <is>
          <t>Superior</t>
        </is>
      </c>
      <c r="C600" t="inlineStr">
        <is>
          <t>Central High Ea</t>
        </is>
      </c>
      <c r="D600" t="n">
        <v>594</v>
      </c>
      <c r="E600" t="n">
        <v>580</v>
      </c>
      <c r="F600" t="n">
        <v>11</v>
      </c>
      <c r="G600" t="n">
        <v>2.75999999046326</v>
      </c>
      <c r="H600" t="n">
        <v>1766</v>
      </c>
      <c r="I600" t="n">
        <v>1491</v>
      </c>
      <c r="J600" t="n">
        <v>35</v>
      </c>
      <c r="K600" t="n">
        <v>13</v>
      </c>
    </row>
    <row r="601">
      <c r="A601" t="n">
        <v>10739656006662</v>
      </c>
      <c r="B601" t="inlineStr">
        <is>
          <t>Fundamental</t>
        </is>
      </c>
      <c r="C601" t="inlineStr">
        <is>
          <t>Houghton-Kearne</t>
        </is>
      </c>
      <c r="D601" t="n">
        <v>824</v>
      </c>
      <c r="E601" t="n">
        <v>769</v>
      </c>
      <c r="F601" t="n">
        <v>2</v>
      </c>
      <c r="G601" t="n">
        <v>2.34999990463257</v>
      </c>
      <c r="H601" t="n">
        <v>176</v>
      </c>
      <c r="I601" t="n">
        <v>156</v>
      </c>
      <c r="J601" t="n">
        <v>42</v>
      </c>
      <c r="K601" t="n">
        <v>18</v>
      </c>
    </row>
    <row r="602">
      <c r="A602" t="n">
        <v>10739656006910</v>
      </c>
      <c r="B602" t="inlineStr">
        <is>
          <t>Fundamental</t>
        </is>
      </c>
      <c r="C602" t="inlineStr">
        <is>
          <t>Madison Element</t>
        </is>
      </c>
      <c r="D602" t="n">
        <v>648</v>
      </c>
      <c r="E602" t="n">
        <v>610</v>
      </c>
      <c r="F602" t="n">
        <v>10</v>
      </c>
      <c r="G602" t="n">
        <v>2.1800000667572</v>
      </c>
      <c r="H602" t="n">
        <v>646</v>
      </c>
      <c r="I602" t="n">
        <v>503</v>
      </c>
      <c r="J602" t="n">
        <v>62</v>
      </c>
      <c r="K602" t="n">
        <v>27</v>
      </c>
    </row>
    <row r="603">
      <c r="A603" t="n">
        <v>10739656006936</v>
      </c>
      <c r="B603" t="inlineStr">
        <is>
          <t>Medio</t>
        </is>
      </c>
      <c r="C603" t="inlineStr">
        <is>
          <t>El Capitan Elem</t>
        </is>
      </c>
      <c r="D603" t="n">
        <v>645</v>
      </c>
      <c r="E603" t="n">
        <v>602</v>
      </c>
      <c r="F603" t="n">
        <v>10</v>
      </c>
      <c r="G603" t="n">
        <v>2.77999997138977</v>
      </c>
      <c r="H603" t="n">
        <v>741</v>
      </c>
      <c r="I603" t="n">
        <v>660</v>
      </c>
      <c r="J603" t="n">
        <v>44</v>
      </c>
      <c r="K603" t="n">
        <v>13</v>
      </c>
    </row>
    <row r="604">
      <c r="A604" t="n">
        <v>10739656006951</v>
      </c>
      <c r="B604" t="inlineStr">
        <is>
          <t>Fundamental</t>
        </is>
      </c>
      <c r="C604" t="inlineStr">
        <is>
          <t>Roosevelt Eleme</t>
        </is>
      </c>
      <c r="D604" t="n">
        <v>710</v>
      </c>
      <c r="E604" t="n">
        <v>581</v>
      </c>
      <c r="F604" t="n">
        <v>11</v>
      </c>
      <c r="G604" t="n">
        <v>2.60999989509583</v>
      </c>
      <c r="H604" t="n">
        <v>434</v>
      </c>
      <c r="I604" t="n">
        <v>372</v>
      </c>
      <c r="J604" t="n">
        <v>57</v>
      </c>
      <c r="K604" t="n">
        <v>22</v>
      </c>
    </row>
    <row r="605">
      <c r="A605" t="n">
        <v>10739656007389</v>
      </c>
      <c r="B605" t="inlineStr">
        <is>
          <t>Fundamental</t>
        </is>
      </c>
      <c r="C605" t="inlineStr">
        <is>
          <t>Teague Elementa</t>
        </is>
      </c>
      <c r="D605" t="n">
        <v>655</v>
      </c>
      <c r="E605" t="n">
        <v>584</v>
      </c>
      <c r="F605" t="n">
        <v>11</v>
      </c>
      <c r="G605" t="n">
        <v>2.15000009536743</v>
      </c>
      <c r="H605" t="n">
        <v>549</v>
      </c>
      <c r="I605" t="n">
        <v>451</v>
      </c>
      <c r="J605" t="n">
        <v>71</v>
      </c>
      <c r="K605" t="n">
        <v>30</v>
      </c>
    </row>
    <row r="606">
      <c r="A606" t="n">
        <v>10739656112023</v>
      </c>
      <c r="B606" t="inlineStr">
        <is>
          <t>Fundamental</t>
        </is>
      </c>
      <c r="C606" t="inlineStr">
        <is>
          <t>Saroyan (Willia</t>
        </is>
      </c>
      <c r="D606" t="n">
        <v>828</v>
      </c>
      <c r="E606" t="n">
        <v>769</v>
      </c>
      <c r="F606" t="n">
        <v>2</v>
      </c>
      <c r="G606" t="n">
        <v>3.32999992370605</v>
      </c>
      <c r="H606" t="n">
        <v>456</v>
      </c>
      <c r="I606" t="n">
        <v>389</v>
      </c>
      <c r="J606" t="n">
        <v>27</v>
      </c>
      <c r="K606" t="n">
        <v>5</v>
      </c>
    </row>
    <row r="607">
      <c r="A607" t="n">
        <v>10739656112775</v>
      </c>
      <c r="B607" t="inlineStr">
        <is>
          <t>Fundamental</t>
        </is>
      </c>
      <c r="C607" t="inlineStr">
        <is>
          <t>Steinbeck (John</t>
        </is>
      </c>
      <c r="D607" t="n">
        <v>719</v>
      </c>
      <c r="E607" t="n">
        <v>634</v>
      </c>
      <c r="F607" t="n">
        <v>8</v>
      </c>
      <c r="G607" t="n">
        <v>3.02999997138977</v>
      </c>
      <c r="H607" t="n">
        <v>616</v>
      </c>
      <c r="I607" t="n">
        <v>531</v>
      </c>
      <c r="J607" t="n">
        <v>44</v>
      </c>
      <c r="K607" t="n">
        <v>18</v>
      </c>
    </row>
    <row r="608">
      <c r="A608" t="n">
        <v>10739656115521</v>
      </c>
      <c r="B608" t="inlineStr">
        <is>
          <t>Fundamental</t>
        </is>
      </c>
      <c r="C608" t="inlineStr">
        <is>
          <t>Liddell (Norman</t>
        </is>
      </c>
      <c r="D608" t="n">
        <v>852</v>
      </c>
      <c r="E608" t="n">
        <v>759</v>
      </c>
      <c r="F608" t="n">
        <v>2</v>
      </c>
      <c r="G608" t="n">
        <v>3.25</v>
      </c>
      <c r="H608" t="n">
        <v>363</v>
      </c>
      <c r="I608" t="n">
        <v>297</v>
      </c>
      <c r="J608" t="n">
        <v>19</v>
      </c>
      <c r="K608" t="n">
        <v>7</v>
      </c>
    </row>
    <row r="609">
      <c r="A609" t="n">
        <v>10739991033430</v>
      </c>
      <c r="B609" t="inlineStr">
        <is>
          <t>Superior</t>
        </is>
      </c>
      <c r="C609" t="inlineStr">
        <is>
          <t>Kerman High</t>
        </is>
      </c>
      <c r="D609" t="n">
        <v>577</v>
      </c>
      <c r="E609" t="n">
        <v>501</v>
      </c>
      <c r="F609" t="n">
        <v>15</v>
      </c>
      <c r="G609" t="n">
        <v>2.3199999332428</v>
      </c>
      <c r="H609" t="n">
        <v>730</v>
      </c>
      <c r="I609" t="n">
        <v>604</v>
      </c>
      <c r="J609" t="n">
        <v>56</v>
      </c>
      <c r="K609" t="n">
        <v>36</v>
      </c>
    </row>
    <row r="610">
      <c r="A610" t="n">
        <v>10739996006688</v>
      </c>
      <c r="B610" t="inlineStr">
        <is>
          <t>Fundamental</t>
        </is>
      </c>
      <c r="C610" t="inlineStr">
        <is>
          <t>Kerman-Floyd El</t>
        </is>
      </c>
      <c r="D610" t="n">
        <v>651</v>
      </c>
      <c r="E610" t="n">
        <v>546</v>
      </c>
      <c r="F610" t="n">
        <v>13</v>
      </c>
      <c r="G610" t="n">
        <v>2.26999998092651</v>
      </c>
      <c r="H610" t="n">
        <v>735</v>
      </c>
      <c r="I610" t="n">
        <v>653</v>
      </c>
      <c r="J610" t="n">
        <v>100</v>
      </c>
      <c r="K610" t="n">
        <v>37</v>
      </c>
    </row>
    <row r="611">
      <c r="A611" t="n">
        <v>10739996006696</v>
      </c>
      <c r="B611" t="inlineStr">
        <is>
          <t>Medio</t>
        </is>
      </c>
      <c r="C611" t="inlineStr">
        <is>
          <t>Kerman Middle</t>
        </is>
      </c>
      <c r="D611" t="n">
        <v>609</v>
      </c>
      <c r="E611" t="n">
        <v>576</v>
      </c>
      <c r="F611" t="n">
        <v>11</v>
      </c>
      <c r="G611" t="n">
        <v>2.27999997138977</v>
      </c>
      <c r="H611" t="n">
        <v>540</v>
      </c>
      <c r="I611" t="n">
        <v>458</v>
      </c>
      <c r="J611" t="n">
        <v>65</v>
      </c>
      <c r="K611" t="n">
        <v>38</v>
      </c>
    </row>
    <row r="612">
      <c r="A612" t="n">
        <v>10739996007371</v>
      </c>
      <c r="B612" t="inlineStr">
        <is>
          <t>Fundamental</t>
        </is>
      </c>
      <c r="C612" t="inlineStr">
        <is>
          <t>Sun Empire Elem</t>
        </is>
      </c>
      <c r="D612" t="n">
        <v>669</v>
      </c>
      <c r="E612" t="n">
        <v>536</v>
      </c>
      <c r="F612" t="n">
        <v>13</v>
      </c>
      <c r="G612" t="n">
        <v>1.96000003814697</v>
      </c>
      <c r="H612" t="n">
        <v>587</v>
      </c>
      <c r="I612" t="n">
        <v>478</v>
      </c>
      <c r="J612" t="n">
        <v>100</v>
      </c>
      <c r="K612" t="n">
        <v>50</v>
      </c>
    </row>
    <row r="613">
      <c r="A613" t="n">
        <v>10751271030493</v>
      </c>
      <c r="B613" t="inlineStr">
        <is>
          <t>Superior</t>
        </is>
      </c>
      <c r="C613" t="inlineStr">
        <is>
          <t>Mendota High</t>
        </is>
      </c>
      <c r="D613" t="n">
        <v>443</v>
      </c>
      <c r="E613" t="n">
        <v>414</v>
      </c>
      <c r="F613" t="n">
        <v>19</v>
      </c>
      <c r="G613" t="n">
        <v>1.62999999523163</v>
      </c>
      <c r="H613" t="n">
        <v>418</v>
      </c>
      <c r="I613" t="n">
        <v>358</v>
      </c>
      <c r="J613" t="n">
        <v>84</v>
      </c>
      <c r="K613" t="n">
        <v>52</v>
      </c>
    </row>
    <row r="614">
      <c r="A614" t="n">
        <v>10751276006969</v>
      </c>
      <c r="B614" t="inlineStr">
        <is>
          <t>Fundamental</t>
        </is>
      </c>
      <c r="C614" t="inlineStr">
        <is>
          <t>McCabe Elementa</t>
        </is>
      </c>
      <c r="D614" t="n">
        <v>467</v>
      </c>
      <c r="E614" t="n">
        <v>420</v>
      </c>
      <c r="F614" t="n">
        <v>19</v>
      </c>
      <c r="G614" t="n">
        <v>1.69000005722046</v>
      </c>
      <c r="H614" t="n">
        <v>574</v>
      </c>
      <c r="I614" t="n">
        <v>439</v>
      </c>
      <c r="J614" t="n">
        <v>96</v>
      </c>
      <c r="K614" t="n">
        <v>70</v>
      </c>
    </row>
    <row r="615">
      <c r="A615" t="n">
        <v>10751276006977</v>
      </c>
      <c r="B615" t="inlineStr">
        <is>
          <t>Medio</t>
        </is>
      </c>
      <c r="C615" t="inlineStr">
        <is>
          <t>McCabe Junior H</t>
        </is>
      </c>
      <c r="D615" t="n">
        <v>482</v>
      </c>
      <c r="E615" t="n">
        <v>404</v>
      </c>
      <c r="F615" t="n">
        <v>20</v>
      </c>
      <c r="G615" t="n">
        <v>1.33000004291534</v>
      </c>
      <c r="H615" t="n">
        <v>286</v>
      </c>
      <c r="I615" t="n">
        <v>260</v>
      </c>
      <c r="J615" t="n">
        <v>98</v>
      </c>
      <c r="K615" t="n">
        <v>73</v>
      </c>
    </row>
    <row r="616">
      <c r="A616" t="n">
        <v>10751276006985</v>
      </c>
      <c r="B616" t="inlineStr">
        <is>
          <t>Fundamental</t>
        </is>
      </c>
      <c r="C616" t="inlineStr">
        <is>
          <t>Washington Elem</t>
        </is>
      </c>
      <c r="D616" t="n">
        <v>496</v>
      </c>
      <c r="E616" t="n">
        <v>365</v>
      </c>
      <c r="F616" t="n">
        <v>22</v>
      </c>
      <c r="G616" t="n">
        <v>1.61000001430511</v>
      </c>
      <c r="H616" t="n">
        <v>158</v>
      </c>
      <c r="I616" t="n">
        <v>127</v>
      </c>
      <c r="J616" t="n">
        <v>98</v>
      </c>
      <c r="K616" t="n">
        <v>72</v>
      </c>
    </row>
    <row r="617">
      <c r="A617" t="n">
        <v>10752341037456</v>
      </c>
      <c r="B617" t="inlineStr">
        <is>
          <t>Superior</t>
        </is>
      </c>
      <c r="C617" t="inlineStr">
        <is>
          <t>Tranquillity Hi</t>
        </is>
      </c>
      <c r="D617" t="n">
        <v>433</v>
      </c>
      <c r="E617" t="n">
        <v>440</v>
      </c>
      <c r="F617" t="n">
        <v>18</v>
      </c>
      <c r="G617" t="n">
        <v>1.5</v>
      </c>
      <c r="H617" t="n">
        <v>407</v>
      </c>
      <c r="I617" t="n">
        <v>376</v>
      </c>
      <c r="J617" t="n">
        <v>84</v>
      </c>
      <c r="K617" t="n">
        <v>25</v>
      </c>
    </row>
    <row r="618">
      <c r="A618" t="n">
        <v>10752346005805</v>
      </c>
      <c r="B618" t="inlineStr">
        <is>
          <t>Fundamental</t>
        </is>
      </c>
      <c r="C618" t="inlineStr">
        <is>
          <t>Cantua Elementa</t>
        </is>
      </c>
      <c r="D618" t="n">
        <v>493</v>
      </c>
      <c r="E618" t="n">
        <v>420</v>
      </c>
      <c r="F618" t="n">
        <v>19</v>
      </c>
      <c r="G618" t="n">
        <v>1.37999999523163</v>
      </c>
      <c r="H618" t="n">
        <v>195</v>
      </c>
      <c r="I618" t="n">
        <v>168</v>
      </c>
      <c r="J618" t="n">
        <v>97</v>
      </c>
      <c r="K618" t="n">
        <v>84</v>
      </c>
    </row>
    <row r="619">
      <c r="A619" t="n">
        <v>10752346007223</v>
      </c>
      <c r="B619" t="inlineStr">
        <is>
          <t>Fundamental</t>
        </is>
      </c>
      <c r="C619" t="inlineStr">
        <is>
          <t>San Joaquin Ele</t>
        </is>
      </c>
      <c r="D619" t="n">
        <v>421</v>
      </c>
      <c r="E619" t="n">
        <v>398</v>
      </c>
      <c r="F619" t="n">
        <v>20</v>
      </c>
      <c r="G619" t="n">
        <v>1.41999995708466</v>
      </c>
      <c r="H619" t="n">
        <v>620</v>
      </c>
      <c r="I619" t="n">
        <v>500</v>
      </c>
      <c r="J619" t="n">
        <v>98</v>
      </c>
      <c r="K619" t="n">
        <v>69</v>
      </c>
    </row>
    <row r="620">
      <c r="A620" t="n">
        <v>10752346007397</v>
      </c>
      <c r="B620" t="inlineStr">
        <is>
          <t>Fundamental</t>
        </is>
      </c>
      <c r="C620" t="inlineStr">
        <is>
          <t>Tranquillity El</t>
        </is>
      </c>
      <c r="D620" t="n">
        <v>566</v>
      </c>
      <c r="E620" t="n">
        <v>529</v>
      </c>
      <c r="F620" t="n">
        <v>14</v>
      </c>
      <c r="G620" t="n">
        <v>2.15000009536743</v>
      </c>
      <c r="H620" t="n">
        <v>195</v>
      </c>
      <c r="I620" t="n">
        <v>168</v>
      </c>
      <c r="J620" t="n">
        <v>90</v>
      </c>
      <c r="K620" t="n">
        <v>38</v>
      </c>
    </row>
    <row r="621">
      <c r="A621" t="n">
        <v>10752751036938</v>
      </c>
      <c r="B621" t="inlineStr">
        <is>
          <t>Superior</t>
        </is>
      </c>
      <c r="C621" t="inlineStr">
        <is>
          <t>Sierra High</t>
        </is>
      </c>
      <c r="D621" t="n">
        <v>730</v>
      </c>
      <c r="E621" t="n">
        <v>723</v>
      </c>
      <c r="F621" t="n">
        <v>4</v>
      </c>
      <c r="G621" t="n">
        <v>3.32999992370605</v>
      </c>
      <c r="H621" t="n">
        <v>773</v>
      </c>
      <c r="I621" t="n">
        <v>573</v>
      </c>
      <c r="J621" t="n">
        <v>18</v>
      </c>
      <c r="K621" t="n">
        <v>0</v>
      </c>
    </row>
    <row r="622">
      <c r="A622" t="n">
        <v>10752756005755</v>
      </c>
      <c r="B622" t="inlineStr">
        <is>
          <t>Fundamental</t>
        </is>
      </c>
      <c r="C622" t="inlineStr">
        <is>
          <t>Auberry Element</t>
        </is>
      </c>
      <c r="D622" t="n">
        <v>772</v>
      </c>
      <c r="E622" t="n">
        <v>698</v>
      </c>
      <c r="F622" t="n">
        <v>5</v>
      </c>
      <c r="G622" t="n">
        <v>2.95000004768372</v>
      </c>
      <c r="H622" t="n">
        <v>253</v>
      </c>
      <c r="I622" t="n">
        <v>233</v>
      </c>
      <c r="J622" t="n">
        <v>37</v>
      </c>
      <c r="K622" t="n">
        <v>0</v>
      </c>
    </row>
    <row r="623">
      <c r="A623" t="n">
        <v>10752756111553</v>
      </c>
      <c r="B623" t="inlineStr">
        <is>
          <t>Medio</t>
        </is>
      </c>
      <c r="C623" t="inlineStr">
        <is>
          <t>Foothill Middle</t>
        </is>
      </c>
      <c r="D623" t="n">
        <v>739</v>
      </c>
      <c r="E623" t="n">
        <v>735</v>
      </c>
      <c r="F623" t="n">
        <v>3</v>
      </c>
      <c r="G623" t="n">
        <v>3.00999999046326</v>
      </c>
      <c r="H623" t="n">
        <v>446</v>
      </c>
      <c r="I623" t="n">
        <v>387</v>
      </c>
      <c r="J623" t="n">
        <v>37</v>
      </c>
      <c r="K623" t="n">
        <v>0</v>
      </c>
    </row>
    <row r="624">
      <c r="A624" t="n">
        <v>10754081035575</v>
      </c>
      <c r="B624" t="inlineStr">
        <is>
          <t>Superior</t>
        </is>
      </c>
      <c r="C624" t="inlineStr">
        <is>
          <t>Riverdale High</t>
        </is>
      </c>
      <c r="D624" t="n">
        <v>592</v>
      </c>
      <c r="E624" t="n">
        <v>560</v>
      </c>
      <c r="F624" t="n">
        <v>12</v>
      </c>
      <c r="G624" t="n">
        <v>1.82000005245209</v>
      </c>
      <c r="H624" t="n">
        <v>358</v>
      </c>
      <c r="I624" t="n">
        <v>258</v>
      </c>
      <c r="J624" t="n">
        <v>70</v>
      </c>
      <c r="K624" t="n">
        <v>28</v>
      </c>
    </row>
    <row r="625">
      <c r="A625" t="n">
        <v>10754086007082</v>
      </c>
      <c r="B625" t="inlineStr">
        <is>
          <t>Medio</t>
        </is>
      </c>
      <c r="C625" t="inlineStr">
        <is>
          <t>Riverdale Eleme</t>
        </is>
      </c>
      <c r="D625" t="n">
        <v>617</v>
      </c>
      <c r="E625" t="n">
        <v>578</v>
      </c>
      <c r="F625" t="n">
        <v>11</v>
      </c>
      <c r="G625" t="n">
        <v>2.0699999332428</v>
      </c>
      <c r="H625" t="n">
        <v>513</v>
      </c>
      <c r="I625" t="n">
        <v>432</v>
      </c>
      <c r="J625" t="n">
        <v>75</v>
      </c>
      <c r="K625" t="n">
        <v>27</v>
      </c>
    </row>
    <row r="626">
      <c r="A626" t="n">
        <v>10754086007090</v>
      </c>
      <c r="B626" t="inlineStr">
        <is>
          <t>Fundamental</t>
        </is>
      </c>
      <c r="C626" t="inlineStr">
        <is>
          <t>Fipps Primary</t>
        </is>
      </c>
      <c r="D626" t="n">
        <v>636</v>
      </c>
      <c r="E626" t="n">
        <v>684</v>
      </c>
      <c r="F626" t="n">
        <v>6</v>
      </c>
      <c r="G626" t="n">
        <v>1.9099999666214</v>
      </c>
      <c r="H626" t="n">
        <v>230</v>
      </c>
      <c r="I626" t="n">
        <v>199</v>
      </c>
      <c r="J626" t="n">
        <v>82</v>
      </c>
      <c r="K626" t="n">
        <v>23</v>
      </c>
    </row>
    <row r="627">
      <c r="A627" t="n">
        <v>10755981030535</v>
      </c>
      <c r="B627" t="inlineStr">
        <is>
          <t>Superior</t>
        </is>
      </c>
      <c r="C627" t="inlineStr">
        <is>
          <t>Caruthers High</t>
        </is>
      </c>
      <c r="D627" t="n">
        <v>541</v>
      </c>
      <c r="E627" t="n">
        <v>517</v>
      </c>
      <c r="F627" t="n">
        <v>14</v>
      </c>
      <c r="G627" t="n">
        <v>2.11999988555908</v>
      </c>
      <c r="H627" t="n">
        <v>402</v>
      </c>
      <c r="I627" t="n">
        <v>289</v>
      </c>
      <c r="J627" t="n">
        <v>58</v>
      </c>
      <c r="K627" t="n">
        <v>9</v>
      </c>
    </row>
    <row r="628">
      <c r="A628" t="n">
        <v>10755986005813</v>
      </c>
      <c r="B628" t="inlineStr">
        <is>
          <t>Fundamental</t>
        </is>
      </c>
      <c r="C628" t="inlineStr">
        <is>
          <t>Caruthers Eleme</t>
        </is>
      </c>
      <c r="D628" t="n">
        <v>637</v>
      </c>
      <c r="E628" t="n">
        <v>526</v>
      </c>
      <c r="F628" t="n">
        <v>14</v>
      </c>
      <c r="G628" t="n">
        <v>2.14000010490417</v>
      </c>
      <c r="H628" t="n">
        <v>640</v>
      </c>
      <c r="I628" t="n">
        <v>535</v>
      </c>
      <c r="J628" t="n">
        <v>78</v>
      </c>
      <c r="K628" t="n">
        <v>36</v>
      </c>
    </row>
    <row r="629">
      <c r="A629" t="n">
        <v>11625706007447</v>
      </c>
      <c r="B629" t="inlineStr">
        <is>
          <t>Fundamental</t>
        </is>
      </c>
      <c r="C629" t="inlineStr">
        <is>
          <t>Hamilton Elemen</t>
        </is>
      </c>
      <c r="D629" t="n">
        <v>579</v>
      </c>
      <c r="E629" t="n">
        <v>509</v>
      </c>
      <c r="F629" t="n">
        <v>15</v>
      </c>
      <c r="G629" t="n">
        <v>1.76999998092651</v>
      </c>
      <c r="H629" t="n">
        <v>346</v>
      </c>
      <c r="I629" t="n">
        <v>308</v>
      </c>
      <c r="J629" t="n">
        <v>89</v>
      </c>
      <c r="K629" t="n">
        <v>19</v>
      </c>
    </row>
    <row r="630">
      <c r="A630" t="n">
        <v>11626386007504</v>
      </c>
      <c r="B630" t="inlineStr">
        <is>
          <t>Fundamental</t>
        </is>
      </c>
      <c r="C630" t="inlineStr">
        <is>
          <t>Plaza Elementar</t>
        </is>
      </c>
      <c r="D630" t="n">
        <v>726</v>
      </c>
      <c r="E630" t="n">
        <v>715</v>
      </c>
      <c r="F630" t="n">
        <v>4</v>
      </c>
      <c r="G630" t="n">
        <v>2.75</v>
      </c>
      <c r="H630" t="n">
        <v>109</v>
      </c>
      <c r="I630" t="n">
        <v>107</v>
      </c>
      <c r="J630" t="n">
        <v>39</v>
      </c>
      <c r="K630" t="n">
        <v>9</v>
      </c>
    </row>
    <row r="631">
      <c r="A631" t="n">
        <v>11626611132851</v>
      </c>
      <c r="B631" t="inlineStr">
        <is>
          <t>Superior</t>
        </is>
      </c>
      <c r="C631" t="inlineStr">
        <is>
          <t>Willows High</t>
        </is>
      </c>
      <c r="D631" t="n">
        <v>631</v>
      </c>
      <c r="E631" t="n">
        <v>630</v>
      </c>
      <c r="F631" t="n">
        <v>9</v>
      </c>
      <c r="G631" t="n">
        <v>2.54999995231628</v>
      </c>
      <c r="H631" t="n">
        <v>410</v>
      </c>
      <c r="I631" t="n">
        <v>385</v>
      </c>
      <c r="J631" t="n">
        <v>42</v>
      </c>
      <c r="K631" t="n">
        <v>6</v>
      </c>
    </row>
    <row r="632">
      <c r="A632" t="n">
        <v>11626616007603</v>
      </c>
      <c r="B632" t="inlineStr">
        <is>
          <t>Fundamental</t>
        </is>
      </c>
      <c r="C632" t="inlineStr">
        <is>
          <t>Murdock Element</t>
        </is>
      </c>
      <c r="D632" t="n">
        <v>681</v>
      </c>
      <c r="E632" t="n">
        <v>667</v>
      </c>
      <c r="F632" t="n">
        <v>7</v>
      </c>
      <c r="G632" t="n">
        <v>2.19000005722046</v>
      </c>
      <c r="H632" t="n">
        <v>441</v>
      </c>
      <c r="I632" t="n">
        <v>388</v>
      </c>
      <c r="J632" t="n">
        <v>64</v>
      </c>
      <c r="K632" t="n">
        <v>29</v>
      </c>
    </row>
    <row r="633">
      <c r="A633" t="n">
        <v>11626616007611</v>
      </c>
      <c r="B633" t="inlineStr">
        <is>
          <t>Medio</t>
        </is>
      </c>
      <c r="C633" t="inlineStr">
        <is>
          <t>Willows Interme</t>
        </is>
      </c>
      <c r="D633" t="n">
        <v>679</v>
      </c>
      <c r="E633" t="n">
        <v>640</v>
      </c>
      <c r="F633" t="n">
        <v>8</v>
      </c>
      <c r="G633" t="n">
        <v>2.33999991416931</v>
      </c>
      <c r="H633" t="n">
        <v>562</v>
      </c>
      <c r="I633" t="n">
        <v>519</v>
      </c>
      <c r="J633" t="n">
        <v>56</v>
      </c>
      <c r="K633" t="n">
        <v>15</v>
      </c>
    </row>
    <row r="634">
      <c r="A634" t="n">
        <v>11754811135656</v>
      </c>
      <c r="B634" t="inlineStr">
        <is>
          <t>Superior</t>
        </is>
      </c>
      <c r="C634" t="inlineStr">
        <is>
          <t>Orland High</t>
        </is>
      </c>
      <c r="D634" t="n">
        <v>546</v>
      </c>
      <c r="E634" t="n">
        <v>603</v>
      </c>
      <c r="F634" t="n">
        <v>10</v>
      </c>
      <c r="G634" t="n">
        <v>2.63000011444092</v>
      </c>
      <c r="H634" t="n">
        <v>545</v>
      </c>
      <c r="I634" t="n">
        <v>504</v>
      </c>
      <c r="J634" t="n">
        <v>25</v>
      </c>
      <c r="K634" t="n">
        <v>14</v>
      </c>
    </row>
    <row r="635">
      <c r="A635" t="n">
        <v>11754816007470</v>
      </c>
      <c r="B635" t="inlineStr">
        <is>
          <t>Fundamental</t>
        </is>
      </c>
      <c r="C635" t="inlineStr">
        <is>
          <t>Fairview Elemen</t>
        </is>
      </c>
      <c r="D635" t="n">
        <v>636</v>
      </c>
      <c r="E635" t="n">
        <v>639</v>
      </c>
      <c r="F635" t="n">
        <v>8</v>
      </c>
      <c r="G635" t="n">
        <v>2.5699999332428</v>
      </c>
      <c r="H635" t="n">
        <v>554</v>
      </c>
      <c r="I635" t="n">
        <v>474</v>
      </c>
      <c r="J635" t="n">
        <v>66</v>
      </c>
      <c r="K635" t="n">
        <v>16</v>
      </c>
    </row>
    <row r="636">
      <c r="A636" t="n">
        <v>11754816007488</v>
      </c>
      <c r="B636" t="inlineStr">
        <is>
          <t>Fundamental</t>
        </is>
      </c>
      <c r="C636" t="inlineStr">
        <is>
          <t>Mill Street Ele</t>
        </is>
      </c>
      <c r="D636" t="n">
        <v>689</v>
      </c>
      <c r="E636" t="n">
        <v>621</v>
      </c>
      <c r="F636" t="n">
        <v>9</v>
      </c>
      <c r="G636" t="n">
        <v>2.45000004768372</v>
      </c>
      <c r="H636" t="n">
        <v>172</v>
      </c>
      <c r="I636" t="n">
        <v>153</v>
      </c>
      <c r="J636" t="n">
        <v>71</v>
      </c>
      <c r="K636" t="n">
        <v>19</v>
      </c>
    </row>
    <row r="637">
      <c r="A637" t="n">
        <v>11754816007496</v>
      </c>
      <c r="B637" t="inlineStr">
        <is>
          <t>Medio</t>
        </is>
      </c>
      <c r="C637" t="inlineStr">
        <is>
          <t>Price Intermedi</t>
        </is>
      </c>
      <c r="D637" t="n">
        <v>644</v>
      </c>
      <c r="E637" t="n">
        <v>597</v>
      </c>
      <c r="F637" t="n">
        <v>10</v>
      </c>
      <c r="G637" t="n">
        <v>2.55999994277954</v>
      </c>
      <c r="H637" t="n">
        <v>515</v>
      </c>
      <c r="I637" t="n">
        <v>437</v>
      </c>
      <c r="J637" t="n">
        <v>57</v>
      </c>
      <c r="K637" t="n">
        <v>19</v>
      </c>
    </row>
    <row r="638">
      <c r="A638" t="n">
        <v>12626796007637</v>
      </c>
      <c r="B638" t="inlineStr">
        <is>
          <t>Fundamental</t>
        </is>
      </c>
      <c r="C638" t="inlineStr">
        <is>
          <t>Bloomfield Elem</t>
        </is>
      </c>
      <c r="D638" t="n">
        <v>810</v>
      </c>
      <c r="E638" t="n">
        <v>752</v>
      </c>
      <c r="F638" t="n">
        <v>2</v>
      </c>
      <c r="G638" t="n">
        <v>3.24000000953674</v>
      </c>
      <c r="H638" t="n">
        <v>171</v>
      </c>
      <c r="I638" t="n">
        <v>142</v>
      </c>
      <c r="J638" t="n">
        <v>61</v>
      </c>
      <c r="K638" t="n">
        <v>1</v>
      </c>
    </row>
    <row r="639">
      <c r="A639" t="n">
        <v>12626796007678</v>
      </c>
      <c r="B639" t="inlineStr">
        <is>
          <t>Fundamental</t>
        </is>
      </c>
      <c r="C639" t="inlineStr">
        <is>
          <t>Sunset Elementa</t>
        </is>
      </c>
      <c r="D639" t="n">
        <v>750</v>
      </c>
      <c r="E639" t="n">
        <v>677</v>
      </c>
      <c r="F639" t="n">
        <v>6</v>
      </c>
      <c r="G639" t="n">
        <v>3.04999995231628</v>
      </c>
      <c r="H639" t="n">
        <v>186</v>
      </c>
      <c r="I639" t="n">
        <v>137</v>
      </c>
      <c r="J639" t="n">
        <v>53</v>
      </c>
      <c r="K639" t="n">
        <v>4</v>
      </c>
    </row>
    <row r="640">
      <c r="A640" t="n">
        <v>12626871230705</v>
      </c>
      <c r="B640" t="inlineStr">
        <is>
          <t>Superior</t>
        </is>
      </c>
      <c r="C640" t="inlineStr">
        <is>
          <t>Arcata High</t>
        </is>
      </c>
      <c r="D640" t="n">
        <v>782</v>
      </c>
      <c r="E640" t="n">
        <v>791</v>
      </c>
      <c r="F640" t="n">
        <v>1</v>
      </c>
      <c r="G640" t="n">
        <v>3.74000000953674</v>
      </c>
      <c r="H640" t="n">
        <v>830</v>
      </c>
      <c r="I640" t="n">
        <v>440</v>
      </c>
      <c r="J640" t="n">
        <v>4</v>
      </c>
      <c r="K640" t="n">
        <v>0</v>
      </c>
    </row>
    <row r="641">
      <c r="A641" t="n">
        <v>12626871235209</v>
      </c>
      <c r="B641" t="inlineStr">
        <is>
          <t>Superior</t>
        </is>
      </c>
      <c r="C641" t="inlineStr">
        <is>
          <t>McKinleyville H</t>
        </is>
      </c>
      <c r="D641" t="n">
        <v>712</v>
      </c>
      <c r="E641" t="n">
        <v>694</v>
      </c>
      <c r="F641" t="n">
        <v>5</v>
      </c>
      <c r="G641" t="n">
        <v>3.21000003814697</v>
      </c>
      <c r="H641" t="n">
        <v>532</v>
      </c>
      <c r="I641" t="n">
        <v>303</v>
      </c>
      <c r="J641" t="n">
        <v>3</v>
      </c>
      <c r="K641" t="n">
        <v>0</v>
      </c>
    </row>
    <row r="642">
      <c r="A642" t="n">
        <v>12627036007694</v>
      </c>
      <c r="B642" t="inlineStr">
        <is>
          <t>Fundamental</t>
        </is>
      </c>
      <c r="C642" t="inlineStr">
        <is>
          <t>Blue Lake Eleme</t>
        </is>
      </c>
      <c r="D642" t="n">
        <v>719</v>
      </c>
      <c r="E642" t="n">
        <v>721</v>
      </c>
      <c r="F642" t="n">
        <v>4</v>
      </c>
      <c r="G642" t="n">
        <v>2.98000001907349</v>
      </c>
      <c r="H642" t="n">
        <v>148</v>
      </c>
      <c r="I642" t="n">
        <v>124</v>
      </c>
      <c r="J642" t="n">
        <v>52</v>
      </c>
      <c r="K642" t="n">
        <v>0</v>
      </c>
    </row>
    <row r="643">
      <c r="A643" t="n">
        <v>12627456007736</v>
      </c>
      <c r="B643" t="inlineStr">
        <is>
          <t>Fundamental</t>
        </is>
      </c>
      <c r="C643" t="inlineStr">
        <is>
          <t>Cutten Elementa</t>
        </is>
      </c>
      <c r="D643" t="n">
        <v>784</v>
      </c>
      <c r="E643" t="n">
        <v>707</v>
      </c>
      <c r="F643" t="n">
        <v>5</v>
      </c>
      <c r="G643" t="n">
        <v>2.91000008583069</v>
      </c>
      <c r="H643" t="n">
        <v>266</v>
      </c>
      <c r="I643" t="n">
        <v>225</v>
      </c>
      <c r="J643" t="n">
        <v>26</v>
      </c>
      <c r="K643" t="n">
        <v>0</v>
      </c>
    </row>
    <row r="644">
      <c r="A644" t="n">
        <v>12628026007868</v>
      </c>
      <c r="B644" t="inlineStr">
        <is>
          <t>Medio</t>
        </is>
      </c>
      <c r="C644" t="inlineStr">
        <is>
          <t>Fortuna Element</t>
        </is>
      </c>
      <c r="D644" t="n">
        <v>710</v>
      </c>
      <c r="E644" t="n">
        <v>669</v>
      </c>
      <c r="F644" t="n">
        <v>7</v>
      </c>
      <c r="G644" t="n">
        <v>2.97000002861023</v>
      </c>
      <c r="H644" t="n">
        <v>319</v>
      </c>
      <c r="I644" t="n">
        <v>258</v>
      </c>
      <c r="J644" t="n">
        <v>47</v>
      </c>
      <c r="K644" t="n">
        <v>1</v>
      </c>
    </row>
    <row r="645">
      <c r="A645" t="n">
        <v>12628026007876</v>
      </c>
      <c r="B645" t="inlineStr">
        <is>
          <t>Fundamental</t>
        </is>
      </c>
      <c r="C645" t="inlineStr">
        <is>
          <t>South Fortuna E</t>
        </is>
      </c>
      <c r="D645" t="n">
        <v>722</v>
      </c>
      <c r="E645" t="n">
        <v>670</v>
      </c>
      <c r="F645" t="n">
        <v>7</v>
      </c>
      <c r="G645" t="n">
        <v>2.59999990463257</v>
      </c>
      <c r="H645" t="n">
        <v>277</v>
      </c>
      <c r="I645" t="n">
        <v>199</v>
      </c>
      <c r="J645" t="n">
        <v>57</v>
      </c>
      <c r="K645" t="n">
        <v>6</v>
      </c>
    </row>
    <row r="646">
      <c r="A646" t="n">
        <v>12628101233402</v>
      </c>
      <c r="B646" t="inlineStr">
        <is>
          <t>Superior</t>
        </is>
      </c>
      <c r="C646" t="inlineStr">
        <is>
          <t>Fortuna Union H</t>
        </is>
      </c>
      <c r="D646" t="n">
        <v>674</v>
      </c>
      <c r="E646" t="n">
        <v>712</v>
      </c>
      <c r="F646" t="n">
        <v>4</v>
      </c>
      <c r="G646" t="n">
        <v>2.95000004768372</v>
      </c>
      <c r="H646" t="n">
        <v>790</v>
      </c>
      <c r="I646" t="n">
        <v>426</v>
      </c>
      <c r="J646" t="n">
        <v>22</v>
      </c>
      <c r="K646" t="n">
        <v>1</v>
      </c>
    </row>
    <row r="647">
      <c r="A647" t="n">
        <v>12629011234004</v>
      </c>
      <c r="B647" t="inlineStr">
        <is>
          <t>Superior</t>
        </is>
      </c>
      <c r="C647" t="inlineStr">
        <is>
          <t>Hoopa Valley Hi</t>
        </is>
      </c>
      <c r="D647" t="n">
        <v>564</v>
      </c>
      <c r="E647" t="n">
        <v>599</v>
      </c>
      <c r="F647" t="n">
        <v>10</v>
      </c>
      <c r="G647" t="n">
        <v>2.50999999046326</v>
      </c>
      <c r="H647" t="n">
        <v>211</v>
      </c>
      <c r="I647" t="n">
        <v>174</v>
      </c>
      <c r="J647" t="n">
        <v>70</v>
      </c>
      <c r="K647" t="n">
        <v>0</v>
      </c>
    </row>
    <row r="648">
      <c r="A648" t="n">
        <v>12629016007967</v>
      </c>
      <c r="B648" t="inlineStr">
        <is>
          <t>Fundamental</t>
        </is>
      </c>
      <c r="C648" t="inlineStr">
        <is>
          <t>Hoopa Valley El</t>
        </is>
      </c>
      <c r="D648" t="n">
        <v>515</v>
      </c>
      <c r="E648" t="n">
        <v>505</v>
      </c>
      <c r="F648" t="n">
        <v>15</v>
      </c>
      <c r="G648" t="n">
        <v>2.50999999046326</v>
      </c>
      <c r="H648" t="n">
        <v>358</v>
      </c>
      <c r="I648" t="n">
        <v>316</v>
      </c>
      <c r="J648" t="n">
        <v>78</v>
      </c>
      <c r="K648" t="n">
        <v>0</v>
      </c>
    </row>
    <row r="649">
      <c r="A649" t="n">
        <v>12629016007991</v>
      </c>
      <c r="B649" t="inlineStr">
        <is>
          <t>Fundamental</t>
        </is>
      </c>
      <c r="C649" t="inlineStr">
        <is>
          <t xml:space="preserve">Trinity Valley </t>
        </is>
      </c>
      <c r="D649" t="n">
        <v>677</v>
      </c>
      <c r="E649" t="n">
        <v>709</v>
      </c>
      <c r="F649" t="n">
        <v>5</v>
      </c>
      <c r="G649" t="n">
        <v>2.60999989509583</v>
      </c>
      <c r="H649" t="n">
        <v>177</v>
      </c>
      <c r="I649" t="n">
        <v>155</v>
      </c>
      <c r="J649" t="n">
        <v>73</v>
      </c>
      <c r="K649" t="n">
        <v>0</v>
      </c>
    </row>
    <row r="650">
      <c r="A650" t="n">
        <v>12629506008056</v>
      </c>
      <c r="B650" t="inlineStr">
        <is>
          <t>Fundamental</t>
        </is>
      </c>
      <c r="C650" t="inlineStr">
        <is>
          <t>Dow's Prairie E</t>
        </is>
      </c>
      <c r="D650" t="n">
        <v>753</v>
      </c>
      <c r="E650" t="n">
        <v>704</v>
      </c>
      <c r="F650" t="n">
        <v>5</v>
      </c>
      <c r="G650" t="n">
        <v>3.0699999332428</v>
      </c>
      <c r="H650" t="n">
        <v>310</v>
      </c>
      <c r="I650" t="n">
        <v>257</v>
      </c>
      <c r="J650" t="n">
        <v>44</v>
      </c>
      <c r="K650" t="n">
        <v>0</v>
      </c>
    </row>
    <row r="651">
      <c r="A651" t="n">
        <v>12629506008064</v>
      </c>
      <c r="B651" t="inlineStr">
        <is>
          <t>Medio</t>
        </is>
      </c>
      <c r="C651" t="inlineStr">
        <is>
          <t>McKinleyville M</t>
        </is>
      </c>
      <c r="D651" t="n">
        <v>726</v>
      </c>
      <c r="E651" t="n">
        <v>712</v>
      </c>
      <c r="F651" t="n">
        <v>4</v>
      </c>
      <c r="G651" t="n">
        <v>3.17000007629395</v>
      </c>
      <c r="H651" t="n">
        <v>448</v>
      </c>
      <c r="I651" t="n">
        <v>363</v>
      </c>
      <c r="J651" t="n">
        <v>35</v>
      </c>
      <c r="K651" t="n">
        <v>0</v>
      </c>
    </row>
    <row r="652">
      <c r="A652" t="n">
        <v>12629506008072</v>
      </c>
      <c r="B652" t="inlineStr">
        <is>
          <t>Fundamental</t>
        </is>
      </c>
      <c r="C652" t="inlineStr">
        <is>
          <t>Morris Elementa</t>
        </is>
      </c>
      <c r="D652" t="n">
        <v>750</v>
      </c>
      <c r="E652" t="n">
        <v>637</v>
      </c>
      <c r="F652" t="n">
        <v>8</v>
      </c>
      <c r="G652" t="n">
        <v>2.90000009536743</v>
      </c>
      <c r="H652" t="n">
        <v>292</v>
      </c>
      <c r="I652" t="n">
        <v>249</v>
      </c>
      <c r="J652" t="n">
        <v>46</v>
      </c>
      <c r="K652" t="n">
        <v>0</v>
      </c>
    </row>
    <row r="653">
      <c r="A653" t="n">
        <v>12629766008098</v>
      </c>
      <c r="B653" t="inlineStr">
        <is>
          <t>Fundamental</t>
        </is>
      </c>
      <c r="C653" t="inlineStr">
        <is>
          <t>Pacific Union E</t>
        </is>
      </c>
      <c r="D653" t="n">
        <v>792</v>
      </c>
      <c r="E653" t="n">
        <v>751</v>
      </c>
      <c r="F653" t="n">
        <v>2</v>
      </c>
      <c r="G653" t="n">
        <v>3.51999998092651</v>
      </c>
      <c r="H653" t="n">
        <v>463</v>
      </c>
      <c r="I653" t="n">
        <v>399</v>
      </c>
      <c r="J653" t="n">
        <v>21</v>
      </c>
      <c r="K653" t="n">
        <v>2</v>
      </c>
    </row>
    <row r="654">
      <c r="A654" t="n">
        <v>12630086008114</v>
      </c>
      <c r="B654" t="inlineStr">
        <is>
          <t>Fundamental</t>
        </is>
      </c>
      <c r="C654" t="inlineStr">
        <is>
          <t>Rio Dell Elemen</t>
        </is>
      </c>
      <c r="D654" t="n">
        <v>635</v>
      </c>
      <c r="E654" t="n">
        <v>643</v>
      </c>
      <c r="F654" t="n">
        <v>8</v>
      </c>
      <c r="G654" t="n">
        <v>2.1800000667572</v>
      </c>
      <c r="H654" t="n">
        <v>196</v>
      </c>
      <c r="I654" t="n">
        <v>136</v>
      </c>
      <c r="J654" t="n">
        <v>76</v>
      </c>
      <c r="K654" t="n">
        <v>2</v>
      </c>
    </row>
    <row r="655">
      <c r="A655" t="n">
        <v>12630166008148</v>
      </c>
      <c r="B655" t="inlineStr">
        <is>
          <t>Fundamental</t>
        </is>
      </c>
      <c r="C655" t="inlineStr">
        <is>
          <t>Toddy Thomas El</t>
        </is>
      </c>
      <c r="D655" t="n">
        <v>694</v>
      </c>
      <c r="E655" t="n">
        <v>617</v>
      </c>
      <c r="F655" t="n">
        <v>9</v>
      </c>
      <c r="G655" t="n">
        <v>2.79999995231628</v>
      </c>
      <c r="H655" t="n">
        <v>297</v>
      </c>
      <c r="I655" t="n">
        <v>234</v>
      </c>
      <c r="J655" t="n">
        <v>47</v>
      </c>
      <c r="K655" t="n">
        <v>6</v>
      </c>
    </row>
    <row r="656">
      <c r="A656" t="n">
        <v>12630246008155</v>
      </c>
      <c r="B656" t="inlineStr">
        <is>
          <t>Fundamental</t>
        </is>
      </c>
      <c r="C656" t="inlineStr">
        <is>
          <t>Murphy (Stanwoo</t>
        </is>
      </c>
      <c r="D656" t="n">
        <v>725</v>
      </c>
      <c r="E656" t="n">
        <v>706</v>
      </c>
      <c r="F656" t="n">
        <v>5</v>
      </c>
      <c r="G656" t="n">
        <v>2.71000003814697</v>
      </c>
      <c r="H656" t="n">
        <v>265</v>
      </c>
      <c r="I656" t="n">
        <v>249</v>
      </c>
      <c r="J656" t="n">
        <v>40</v>
      </c>
      <c r="K656" t="n">
        <v>1</v>
      </c>
    </row>
    <row r="657">
      <c r="A657" t="n">
        <v>12630326008163</v>
      </c>
      <c r="B657" t="inlineStr">
        <is>
          <t>Fundamental</t>
        </is>
      </c>
      <c r="C657" t="inlineStr">
        <is>
          <t>Pine Hill Eleme</t>
        </is>
      </c>
      <c r="D657" t="n">
        <v>711</v>
      </c>
      <c r="E657" t="n">
        <v>664</v>
      </c>
      <c r="F657" t="n">
        <v>7</v>
      </c>
      <c r="G657" t="n">
        <v>2.40000009536743</v>
      </c>
      <c r="H657" t="n">
        <v>205</v>
      </c>
      <c r="I657" t="n">
        <v>159</v>
      </c>
      <c r="J657" t="n">
        <v>58</v>
      </c>
      <c r="K657" t="n">
        <v>7</v>
      </c>
    </row>
    <row r="658">
      <c r="A658" t="n">
        <v>12630326008171</v>
      </c>
      <c r="B658" t="inlineStr">
        <is>
          <t>Fundamental</t>
        </is>
      </c>
      <c r="C658" t="inlineStr">
        <is>
          <t>South Bay Eleme</t>
        </is>
      </c>
      <c r="D658" t="n">
        <v>673</v>
      </c>
      <c r="E658" t="n">
        <v>639</v>
      </c>
      <c r="F658" t="n">
        <v>8</v>
      </c>
      <c r="G658" t="n">
        <v>2.47000002861023</v>
      </c>
      <c r="H658" t="n">
        <v>181</v>
      </c>
      <c r="I658" t="n">
        <v>126</v>
      </c>
      <c r="J658" t="n">
        <v>66</v>
      </c>
      <c r="K658" t="n">
        <v>3</v>
      </c>
    </row>
    <row r="659">
      <c r="A659" t="n">
        <v>12630401237007</v>
      </c>
      <c r="B659" t="inlineStr">
        <is>
          <t>Superior</t>
        </is>
      </c>
      <c r="C659" t="inlineStr">
        <is>
          <t>South Fork High</t>
        </is>
      </c>
      <c r="D659" t="n">
        <v>676</v>
      </c>
      <c r="E659" t="n">
        <v>665</v>
      </c>
      <c r="F659" t="n">
        <v>7</v>
      </c>
      <c r="G659" t="n">
        <v>3.04999995231628</v>
      </c>
      <c r="H659" t="n">
        <v>273</v>
      </c>
      <c r="I659" t="n">
        <v>236</v>
      </c>
      <c r="J659" t="n">
        <v>18</v>
      </c>
      <c r="K659" t="n">
        <v>0</v>
      </c>
    </row>
    <row r="660">
      <c r="A660" t="n">
        <v>12630406008213</v>
      </c>
      <c r="B660" t="inlineStr">
        <is>
          <t>Fundamental</t>
        </is>
      </c>
      <c r="C660" t="inlineStr">
        <is>
          <t>Redway Elementa</t>
        </is>
      </c>
      <c r="D660" t="n">
        <v>700</v>
      </c>
      <c r="E660" t="n">
        <v>645</v>
      </c>
      <c r="F660" t="n">
        <v>8</v>
      </c>
      <c r="G660" t="n">
        <v>2.92000007629395</v>
      </c>
      <c r="H660" t="n">
        <v>251</v>
      </c>
      <c r="I660" t="n">
        <v>207</v>
      </c>
      <c r="J660" t="n">
        <v>45</v>
      </c>
      <c r="K660" t="n">
        <v>0</v>
      </c>
    </row>
    <row r="661">
      <c r="A661" t="n">
        <v>12630406057392</v>
      </c>
      <c r="B661" t="inlineStr">
        <is>
          <t>Medio</t>
        </is>
      </c>
      <c r="C661" t="inlineStr">
        <is>
          <t xml:space="preserve">Miranda Junior </t>
        </is>
      </c>
      <c r="D661" t="n">
        <v>649</v>
      </c>
      <c r="E661" t="n">
        <v>661</v>
      </c>
      <c r="F661" t="n">
        <v>7</v>
      </c>
      <c r="G661" t="n">
        <v>3.15000009536743</v>
      </c>
      <c r="H661" t="n">
        <v>161</v>
      </c>
      <c r="I661" t="n">
        <v>146</v>
      </c>
      <c r="J661" t="n">
        <v>29</v>
      </c>
      <c r="K661" t="n">
        <v>0</v>
      </c>
    </row>
    <row r="662">
      <c r="A662" t="n">
        <v>12753741232909</v>
      </c>
      <c r="B662" t="inlineStr">
        <is>
          <t>Superior</t>
        </is>
      </c>
      <c r="C662" t="inlineStr">
        <is>
          <t>Ferndale High</t>
        </is>
      </c>
      <c r="D662" t="n">
        <v>737</v>
      </c>
      <c r="E662" t="n">
        <v>758</v>
      </c>
      <c r="F662" t="n">
        <v>2</v>
      </c>
      <c r="G662" t="n">
        <v>3.30999994277954</v>
      </c>
      <c r="H662" t="n">
        <v>125</v>
      </c>
      <c r="I662" t="n">
        <v>109</v>
      </c>
      <c r="J662" t="n">
        <v>4</v>
      </c>
      <c r="K662" t="n">
        <v>0</v>
      </c>
    </row>
    <row r="663">
      <c r="A663" t="n">
        <v>12753746007843</v>
      </c>
      <c r="B663" t="inlineStr">
        <is>
          <t>Fundamental</t>
        </is>
      </c>
      <c r="C663" t="inlineStr">
        <is>
          <t>Ferndale Elemen</t>
        </is>
      </c>
      <c r="D663" t="n">
        <v>769</v>
      </c>
      <c r="E663" t="n">
        <v>735</v>
      </c>
      <c r="F663" t="n">
        <v>3</v>
      </c>
      <c r="G663" t="n">
        <v>3.30999994277954</v>
      </c>
      <c r="H663" t="n">
        <v>293</v>
      </c>
      <c r="I663" t="n">
        <v>261</v>
      </c>
      <c r="J663" t="n">
        <v>16</v>
      </c>
      <c r="K663" t="n">
        <v>1</v>
      </c>
    </row>
    <row r="664">
      <c r="A664" t="n">
        <v>12755151232206</v>
      </c>
      <c r="B664" t="inlineStr">
        <is>
          <t>Superior</t>
        </is>
      </c>
      <c r="C664" t="inlineStr">
        <is>
          <t>Eureka Senior H</t>
        </is>
      </c>
      <c r="D664" t="n">
        <v>704</v>
      </c>
      <c r="E664" t="n">
        <v>704</v>
      </c>
      <c r="F664" t="n">
        <v>5</v>
      </c>
      <c r="G664" t="n">
        <v>3.30999994277954</v>
      </c>
      <c r="H664" t="n">
        <v>1359</v>
      </c>
      <c r="I664" t="n">
        <v>1126</v>
      </c>
      <c r="J664" t="n">
        <v>19</v>
      </c>
      <c r="K664" t="n">
        <v>1</v>
      </c>
    </row>
    <row r="665">
      <c r="A665" t="n">
        <v>12755156007751</v>
      </c>
      <c r="B665" t="inlineStr">
        <is>
          <t>Fundamental</t>
        </is>
      </c>
      <c r="C665" t="inlineStr">
        <is>
          <t xml:space="preserve">Birney (Alice) </t>
        </is>
      </c>
      <c r="D665" t="n">
        <v>715</v>
      </c>
      <c r="E665" t="n">
        <v>650</v>
      </c>
      <c r="F665" t="n">
        <v>8</v>
      </c>
      <c r="G665" t="n">
        <v>2.45000004768372</v>
      </c>
      <c r="H665" t="n">
        <v>218</v>
      </c>
      <c r="I665" t="n">
        <v>203</v>
      </c>
      <c r="J665" t="n">
        <v>91</v>
      </c>
      <c r="K665" t="n">
        <v>13</v>
      </c>
    </row>
    <row r="666">
      <c r="A666" t="n">
        <v>12755156007777</v>
      </c>
      <c r="B666" t="inlineStr">
        <is>
          <t>Fundamental</t>
        </is>
      </c>
      <c r="C666" t="inlineStr">
        <is>
          <t>Grant Elementar</t>
        </is>
      </c>
      <c r="D666" t="n">
        <v>754</v>
      </c>
      <c r="E666" t="n">
        <v>702</v>
      </c>
      <c r="F666" t="n">
        <v>5</v>
      </c>
      <c r="G666" t="n">
        <v>3.07999992370605</v>
      </c>
      <c r="H666" t="n">
        <v>181</v>
      </c>
      <c r="I666" t="n">
        <v>167</v>
      </c>
      <c r="J666" t="n">
        <v>38</v>
      </c>
      <c r="K666" t="n">
        <v>5</v>
      </c>
    </row>
    <row r="667">
      <c r="A667" t="n">
        <v>12755156007785</v>
      </c>
      <c r="B667" t="inlineStr">
        <is>
          <t>Fundamental</t>
        </is>
      </c>
      <c r="C667" t="inlineStr">
        <is>
          <t>Jefferson Eleme</t>
        </is>
      </c>
      <c r="D667" t="n">
        <v>619</v>
      </c>
      <c r="E667" t="n">
        <v>595</v>
      </c>
      <c r="F667" t="n">
        <v>10</v>
      </c>
      <c r="G667" t="n">
        <v>2.35999989509583</v>
      </c>
      <c r="H667" t="n">
        <v>122</v>
      </c>
      <c r="I667" t="n">
        <v>103</v>
      </c>
      <c r="J667" t="n">
        <v>96</v>
      </c>
      <c r="K667" t="n">
        <v>6</v>
      </c>
    </row>
    <row r="668">
      <c r="A668" t="n">
        <v>12755156007793</v>
      </c>
      <c r="B668" t="inlineStr">
        <is>
          <t>Fundamental</t>
        </is>
      </c>
      <c r="C668" t="inlineStr">
        <is>
          <t>Lafayette Eleme</t>
        </is>
      </c>
      <c r="D668" t="n">
        <v>750</v>
      </c>
      <c r="E668" t="n">
        <v>689</v>
      </c>
      <c r="F668" t="n">
        <v>6</v>
      </c>
      <c r="G668" t="n">
        <v>2.94000005722046</v>
      </c>
      <c r="H668" t="n">
        <v>250</v>
      </c>
      <c r="I668" t="n">
        <v>205</v>
      </c>
      <c r="J668" t="n">
        <v>51</v>
      </c>
      <c r="K668" t="n">
        <v>0</v>
      </c>
    </row>
    <row r="669">
      <c r="A669" t="n">
        <v>12755156007801</v>
      </c>
      <c r="B669" t="inlineStr">
        <is>
          <t>Fundamental</t>
        </is>
      </c>
      <c r="C669" t="inlineStr">
        <is>
          <t>Lincoln Element</t>
        </is>
      </c>
      <c r="D669" t="n">
        <v>639</v>
      </c>
      <c r="E669" t="n">
        <v>552</v>
      </c>
      <c r="F669" t="n">
        <v>12</v>
      </c>
      <c r="G669" t="n">
        <v>2.14000010490417</v>
      </c>
      <c r="H669" t="n">
        <v>168</v>
      </c>
      <c r="I669" t="n">
        <v>130</v>
      </c>
      <c r="J669" t="n">
        <v>89</v>
      </c>
      <c r="K669" t="n">
        <v>9</v>
      </c>
    </row>
    <row r="670">
      <c r="A670" t="n">
        <v>12755156007819</v>
      </c>
      <c r="B670" t="inlineStr">
        <is>
          <t>Fundamental</t>
        </is>
      </c>
      <c r="C670" t="inlineStr">
        <is>
          <t>Marshall Elemen</t>
        </is>
      </c>
      <c r="D670" t="n">
        <v>685</v>
      </c>
      <c r="E670" t="n">
        <v>638</v>
      </c>
      <c r="F670" t="n">
        <v>8</v>
      </c>
      <c r="G670" t="n">
        <v>2.69000005722046</v>
      </c>
      <c r="H670" t="n">
        <v>240</v>
      </c>
      <c r="I670" t="n">
        <v>200</v>
      </c>
      <c r="J670" t="n">
        <v>70</v>
      </c>
      <c r="K670" t="n">
        <v>8</v>
      </c>
    </row>
    <row r="671">
      <c r="A671" t="n">
        <v>12755156007827</v>
      </c>
      <c r="B671" t="inlineStr">
        <is>
          <t>Fundamental</t>
        </is>
      </c>
      <c r="C671" t="inlineStr">
        <is>
          <t>Washington Elem</t>
        </is>
      </c>
      <c r="D671" t="n">
        <v>833</v>
      </c>
      <c r="E671" t="n">
        <v>779</v>
      </c>
      <c r="F671" t="n">
        <v>1</v>
      </c>
      <c r="G671" t="n">
        <v>3.60999989509583</v>
      </c>
      <c r="H671" t="n">
        <v>244</v>
      </c>
      <c r="I671" t="n">
        <v>234</v>
      </c>
      <c r="J671" t="n">
        <v>25</v>
      </c>
      <c r="K671" t="n">
        <v>2</v>
      </c>
    </row>
    <row r="672">
      <c r="A672" t="n">
        <v>12755156007835</v>
      </c>
      <c r="B672" t="inlineStr">
        <is>
          <t>Fundamental</t>
        </is>
      </c>
      <c r="C672" t="inlineStr">
        <is>
          <t>Worthington (El</t>
        </is>
      </c>
      <c r="D672" t="n">
        <v>639</v>
      </c>
      <c r="E672" t="n">
        <v>652</v>
      </c>
      <c r="F672" t="n">
        <v>7</v>
      </c>
      <c r="G672" t="n">
        <v>2.94000005722046</v>
      </c>
      <c r="H672" t="n">
        <v>225</v>
      </c>
      <c r="I672" t="n">
        <v>204</v>
      </c>
      <c r="J672" t="n">
        <v>62</v>
      </c>
      <c r="K672" t="n">
        <v>9</v>
      </c>
    </row>
    <row r="673">
      <c r="A673" t="n">
        <v>12755156057376</v>
      </c>
      <c r="B673" t="inlineStr">
        <is>
          <t>Medio</t>
        </is>
      </c>
      <c r="C673" t="inlineStr">
        <is>
          <t>Zane (Catherine</t>
        </is>
      </c>
      <c r="D673" t="n">
        <v>735</v>
      </c>
      <c r="E673" t="n">
        <v>682</v>
      </c>
      <c r="F673" t="n">
        <v>6</v>
      </c>
      <c r="G673" t="n">
        <v>3.29999995231628</v>
      </c>
      <c r="H673" t="n">
        <v>558</v>
      </c>
      <c r="I673" t="n">
        <v>451</v>
      </c>
      <c r="J673" t="n">
        <v>41</v>
      </c>
      <c r="K673" t="n">
        <v>7</v>
      </c>
    </row>
    <row r="674">
      <c r="A674" t="n">
        <v>12755156066633</v>
      </c>
      <c r="B674" t="inlineStr">
        <is>
          <t>Medio</t>
        </is>
      </c>
      <c r="C674" t="inlineStr">
        <is>
          <t xml:space="preserve">Winship Junior </t>
        </is>
      </c>
      <c r="D674" t="n">
        <v>786</v>
      </c>
      <c r="E674" t="n">
        <v>725</v>
      </c>
      <c r="F674" t="n">
        <v>4</v>
      </c>
      <c r="G674" t="n">
        <v>3.24000000953674</v>
      </c>
      <c r="H674" t="n">
        <v>437</v>
      </c>
      <c r="I674" t="n">
        <v>291</v>
      </c>
      <c r="J674" t="n">
        <v>32</v>
      </c>
      <c r="K674" t="n">
        <v>3</v>
      </c>
    </row>
    <row r="675">
      <c r="A675" t="n">
        <v>13630736008262</v>
      </c>
      <c r="B675" t="inlineStr">
        <is>
          <t>Medio</t>
        </is>
      </c>
      <c r="C675" t="inlineStr">
        <is>
          <t>Worth (Barbara)</t>
        </is>
      </c>
      <c r="D675" t="n">
        <v>557</v>
      </c>
      <c r="E675" t="n">
        <v>536</v>
      </c>
      <c r="F675" t="n">
        <v>13</v>
      </c>
      <c r="G675" t="n">
        <v>2.52999997138977</v>
      </c>
      <c r="H675" t="n">
        <v>833</v>
      </c>
      <c r="I675" t="n">
        <v>673</v>
      </c>
      <c r="J675" t="n">
        <v>56</v>
      </c>
      <c r="K675" t="n">
        <v>32</v>
      </c>
    </row>
    <row r="676">
      <c r="A676" t="n">
        <v>13630736008270</v>
      </c>
      <c r="B676" t="inlineStr">
        <is>
          <t>Fundamental</t>
        </is>
      </c>
      <c r="C676" t="inlineStr">
        <is>
          <t>Hidalgo (Miguel</t>
        </is>
      </c>
      <c r="D676" t="n">
        <v>694</v>
      </c>
      <c r="E676" t="n">
        <v>632</v>
      </c>
      <c r="F676" t="n">
        <v>8</v>
      </c>
      <c r="G676" t="n">
        <v>2.71000003814697</v>
      </c>
      <c r="H676" t="n">
        <v>967</v>
      </c>
      <c r="I676" t="n">
        <v>819</v>
      </c>
      <c r="J676" t="n">
        <v>62</v>
      </c>
      <c r="K676" t="n">
        <v>29</v>
      </c>
    </row>
    <row r="677">
      <c r="A677" t="n">
        <v>13630736008288</v>
      </c>
      <c r="B677" t="inlineStr">
        <is>
          <t>Fundamental</t>
        </is>
      </c>
      <c r="C677" t="inlineStr">
        <is>
          <t>Oakley (J.W.)</t>
        </is>
      </c>
      <c r="D677" t="n">
        <v>594</v>
      </c>
      <c r="E677" t="n">
        <v>530</v>
      </c>
      <c r="F677" t="n">
        <v>14</v>
      </c>
      <c r="G677" t="n">
        <v>2.25999999046326</v>
      </c>
      <c r="H677" t="n">
        <v>1090</v>
      </c>
      <c r="I677" t="n">
        <v>909</v>
      </c>
      <c r="J677" t="n">
        <v>80</v>
      </c>
      <c r="K677" t="n">
        <v>40</v>
      </c>
    </row>
    <row r="678">
      <c r="A678" t="n">
        <v>13630811331404</v>
      </c>
      <c r="B678" t="inlineStr">
        <is>
          <t>Superior</t>
        </is>
      </c>
      <c r="C678" t="inlineStr">
        <is>
          <t>Brawley High</t>
        </is>
      </c>
      <c r="D678" t="n">
        <v>524</v>
      </c>
      <c r="E678" t="n">
        <v>527</v>
      </c>
      <c r="F678" t="n">
        <v>14</v>
      </c>
      <c r="G678" t="n">
        <v>2.53999996185303</v>
      </c>
      <c r="H678" t="n">
        <v>1142</v>
      </c>
      <c r="I678" t="n">
        <v>667</v>
      </c>
      <c r="J678" t="n">
        <v>21</v>
      </c>
      <c r="K678" t="n">
        <v>32</v>
      </c>
    </row>
    <row r="679">
      <c r="A679" t="n">
        <v>13630991332204</v>
      </c>
      <c r="B679" t="inlineStr">
        <is>
          <t>Superior</t>
        </is>
      </c>
      <c r="C679" t="inlineStr">
        <is>
          <t>Calexico High</t>
        </is>
      </c>
      <c r="D679" t="n">
        <v>487</v>
      </c>
      <c r="E679" t="n">
        <v>459</v>
      </c>
      <c r="F679" t="n">
        <v>17</v>
      </c>
      <c r="G679" t="n">
        <v>2.34999990463257</v>
      </c>
      <c r="H679" t="n">
        <v>998</v>
      </c>
      <c r="I679" t="n">
        <v>844</v>
      </c>
      <c r="J679" t="n">
        <v>100</v>
      </c>
      <c r="K679" t="n">
        <v>64</v>
      </c>
    </row>
    <row r="680">
      <c r="A680" t="n">
        <v>13630996008338</v>
      </c>
      <c r="B680" t="inlineStr">
        <is>
          <t>Medio</t>
        </is>
      </c>
      <c r="C680" t="inlineStr">
        <is>
          <t xml:space="preserve">De Anza Junior </t>
        </is>
      </c>
      <c r="D680" t="n">
        <v>519</v>
      </c>
      <c r="E680" t="n">
        <v>492</v>
      </c>
      <c r="F680" t="n">
        <v>15</v>
      </c>
      <c r="G680" t="n">
        <v>2.6800000667572</v>
      </c>
      <c r="H680" t="n">
        <v>772</v>
      </c>
      <c r="I680" t="n">
        <v>689</v>
      </c>
      <c r="J680" t="n">
        <v>99</v>
      </c>
      <c r="K680" t="n">
        <v>67</v>
      </c>
    </row>
    <row r="681">
      <c r="A681" t="n">
        <v>13630996008346</v>
      </c>
      <c r="B681" t="inlineStr">
        <is>
          <t>Fundamental</t>
        </is>
      </c>
      <c r="C681" t="inlineStr">
        <is>
          <t>Dool Elementary</t>
        </is>
      </c>
      <c r="D681" t="n">
        <v>525</v>
      </c>
      <c r="E681" t="n">
        <v>475</v>
      </c>
      <c r="F681" t="n">
        <v>16</v>
      </c>
      <c r="G681" t="n">
        <v>2.95000004768372</v>
      </c>
      <c r="H681" t="n">
        <v>435</v>
      </c>
      <c r="I681" t="n">
        <v>374</v>
      </c>
      <c r="J681" t="n">
        <v>100</v>
      </c>
      <c r="K681" t="n">
        <v>70</v>
      </c>
    </row>
    <row r="682">
      <c r="A682" t="n">
        <v>13630996008379</v>
      </c>
      <c r="B682" t="inlineStr">
        <is>
          <t>Fundamental</t>
        </is>
      </c>
      <c r="C682" t="inlineStr">
        <is>
          <t>Rockwood Elemen</t>
        </is>
      </c>
      <c r="D682" t="n">
        <v>498</v>
      </c>
      <c r="E682" t="n">
        <v>452</v>
      </c>
      <c r="F682" t="n">
        <v>17</v>
      </c>
      <c r="G682" t="n">
        <v>1.91999995708466</v>
      </c>
      <c r="H682" t="n">
        <v>354</v>
      </c>
      <c r="I682" t="n">
        <v>336</v>
      </c>
      <c r="J682" t="n">
        <v>99</v>
      </c>
      <c r="K682" t="n">
        <v>81</v>
      </c>
    </row>
    <row r="683">
      <c r="A683" t="n">
        <v>13630996099485</v>
      </c>
      <c r="B683" t="inlineStr">
        <is>
          <t>Fundamental</t>
        </is>
      </c>
      <c r="C683" t="inlineStr">
        <is>
          <t xml:space="preserve">Kennedy Garden </t>
        </is>
      </c>
      <c r="D683" t="n">
        <v>463</v>
      </c>
      <c r="E683" t="n">
        <v>425</v>
      </c>
      <c r="F683" t="n">
        <v>19</v>
      </c>
      <c r="G683" t="n">
        <v>2.46000003814697</v>
      </c>
      <c r="H683" t="n">
        <v>286</v>
      </c>
      <c r="I683" t="n">
        <v>249</v>
      </c>
      <c r="J683" t="n">
        <v>100</v>
      </c>
      <c r="K683" t="n">
        <v>88</v>
      </c>
    </row>
    <row r="684">
      <c r="A684" t="n">
        <v>13630996106975</v>
      </c>
      <c r="B684" t="inlineStr">
        <is>
          <t>Fundamental</t>
        </is>
      </c>
      <c r="C684" t="inlineStr">
        <is>
          <t>Charles (Blanch</t>
        </is>
      </c>
      <c r="D684" t="n">
        <v>489</v>
      </c>
      <c r="E684" t="n">
        <v>440</v>
      </c>
      <c r="F684" t="n">
        <v>18</v>
      </c>
      <c r="G684" t="n">
        <v>2.60999989509583</v>
      </c>
      <c r="H684" t="n">
        <v>448</v>
      </c>
      <c r="I684" t="n">
        <v>412</v>
      </c>
      <c r="J684" t="n">
        <v>98</v>
      </c>
      <c r="K684" t="n">
        <v>75</v>
      </c>
    </row>
    <row r="685">
      <c r="A685" t="n">
        <v>13630996111587</v>
      </c>
      <c r="B685" t="inlineStr">
        <is>
          <t>Medio</t>
        </is>
      </c>
      <c r="C685" t="inlineStr">
        <is>
          <t>Moreno (William</t>
        </is>
      </c>
      <c r="D685" t="n">
        <v>529</v>
      </c>
      <c r="E685" t="n">
        <v>469</v>
      </c>
      <c r="F685" t="n">
        <v>17</v>
      </c>
      <c r="G685" t="n">
        <v>2.54999995231628</v>
      </c>
      <c r="H685" t="n">
        <v>699</v>
      </c>
      <c r="I685" t="n">
        <v>600</v>
      </c>
      <c r="J685" t="n">
        <v>100</v>
      </c>
      <c r="K685" t="n">
        <v>71</v>
      </c>
    </row>
    <row r="686">
      <c r="A686" t="n">
        <v>13631071332501</v>
      </c>
      <c r="B686" t="inlineStr">
        <is>
          <t>Superior</t>
        </is>
      </c>
      <c r="C686" t="inlineStr">
        <is>
          <t>Calipatria High</t>
        </is>
      </c>
      <c r="D686" t="n">
        <v>508</v>
      </c>
      <c r="E686" t="n">
        <v>509</v>
      </c>
      <c r="F686" t="n">
        <v>15</v>
      </c>
      <c r="G686" t="n">
        <v>2.13000011444092</v>
      </c>
      <c r="H686" t="n">
        <v>303</v>
      </c>
      <c r="I686" t="n">
        <v>259</v>
      </c>
      <c r="J686" t="n">
        <v>97</v>
      </c>
      <c r="K686" t="n">
        <v>27</v>
      </c>
    </row>
    <row r="687">
      <c r="A687" t="n">
        <v>13631076008395</v>
      </c>
      <c r="B687" t="inlineStr">
        <is>
          <t>Medio</t>
        </is>
      </c>
      <c r="C687" t="inlineStr">
        <is>
          <t>Fremont Element</t>
        </is>
      </c>
      <c r="D687" t="n">
        <v>588</v>
      </c>
      <c r="E687" t="n">
        <v>562</v>
      </c>
      <c r="F687" t="n">
        <v>12</v>
      </c>
      <c r="G687" t="n">
        <v>2.14000010490417</v>
      </c>
      <c r="H687" t="n">
        <v>307</v>
      </c>
      <c r="I687" t="n">
        <v>241</v>
      </c>
      <c r="J687" t="n">
        <v>71</v>
      </c>
      <c r="K687" t="n">
        <v>43</v>
      </c>
    </row>
    <row r="688">
      <c r="A688" t="n">
        <v>13631076008403</v>
      </c>
      <c r="B688" t="inlineStr">
        <is>
          <t>Fundamental</t>
        </is>
      </c>
      <c r="C688" t="inlineStr">
        <is>
          <t>Smith (Grace) E</t>
        </is>
      </c>
      <c r="D688" t="n">
        <v>555</v>
      </c>
      <c r="E688" t="n">
        <v>484</v>
      </c>
      <c r="F688" t="n">
        <v>16</v>
      </c>
      <c r="G688" t="n">
        <v>2.1800000667572</v>
      </c>
      <c r="H688" t="n">
        <v>184</v>
      </c>
      <c r="I688" t="n">
        <v>152</v>
      </c>
      <c r="J688" t="n">
        <v>85</v>
      </c>
      <c r="K688" t="n">
        <v>31</v>
      </c>
    </row>
    <row r="689">
      <c r="A689" t="n">
        <v>13631076103535</v>
      </c>
      <c r="B689" t="inlineStr">
        <is>
          <t>Fundamental</t>
        </is>
      </c>
      <c r="C689" t="inlineStr">
        <is>
          <t>Fremont Primary</t>
        </is>
      </c>
      <c r="D689" t="n">
        <v>668</v>
      </c>
      <c r="E689" t="n">
        <v>632</v>
      </c>
      <c r="F689" t="n">
        <v>8</v>
      </c>
      <c r="G689" t="n">
        <v>2.01999998092651</v>
      </c>
      <c r="H689" t="n">
        <v>216</v>
      </c>
      <c r="I689" t="n">
        <v>168</v>
      </c>
      <c r="J689" t="n">
        <v>77</v>
      </c>
      <c r="K689" t="n">
        <v>55</v>
      </c>
    </row>
    <row r="690">
      <c r="A690" t="n">
        <v>13631151333004</v>
      </c>
      <c r="B690" t="inlineStr">
        <is>
          <t>Superior</t>
        </is>
      </c>
      <c r="C690" t="inlineStr">
        <is>
          <t>Central High</t>
        </is>
      </c>
      <c r="D690" t="n">
        <v>530</v>
      </c>
      <c r="E690" t="n">
        <v>511</v>
      </c>
      <c r="F690" t="n">
        <v>14</v>
      </c>
      <c r="G690" t="n">
        <v>2.61999988555908</v>
      </c>
      <c r="H690" t="n">
        <v>1222</v>
      </c>
      <c r="I690" t="n">
        <v>654</v>
      </c>
      <c r="J690" t="n">
        <v>58</v>
      </c>
      <c r="K690" t="n">
        <v>37</v>
      </c>
    </row>
    <row r="691">
      <c r="A691" t="n">
        <v>13631236008411</v>
      </c>
      <c r="B691" t="inlineStr">
        <is>
          <t>Fundamental</t>
        </is>
      </c>
      <c r="C691" t="inlineStr">
        <is>
          <t>De Anza Element</t>
        </is>
      </c>
      <c r="D691" t="n">
        <v>612</v>
      </c>
      <c r="E691" t="n">
        <v>554</v>
      </c>
      <c r="F691" t="n">
        <v>12</v>
      </c>
      <c r="G691" t="n">
        <v>2.84999990463257</v>
      </c>
      <c r="H691" t="n">
        <v>498</v>
      </c>
      <c r="I691" t="n">
        <v>441</v>
      </c>
      <c r="J691" t="n">
        <v>97</v>
      </c>
      <c r="K691" t="n">
        <v>52</v>
      </c>
    </row>
    <row r="692">
      <c r="A692" t="n">
        <v>13631236008429</v>
      </c>
      <c r="B692" t="inlineStr">
        <is>
          <t>Fundamental</t>
        </is>
      </c>
      <c r="C692" t="inlineStr">
        <is>
          <t>Desert Garden E</t>
        </is>
      </c>
      <c r="D692" t="n">
        <v>615</v>
      </c>
      <c r="E692" t="n">
        <v>586</v>
      </c>
      <c r="F692" t="n">
        <v>11</v>
      </c>
      <c r="G692" t="n">
        <v>3</v>
      </c>
      <c r="H692" t="n">
        <v>469</v>
      </c>
      <c r="I692" t="n">
        <v>403</v>
      </c>
      <c r="J692" t="n">
        <v>95</v>
      </c>
      <c r="K692" t="n">
        <v>43</v>
      </c>
    </row>
    <row r="693">
      <c r="A693" t="n">
        <v>13631236008437</v>
      </c>
      <c r="B693" t="inlineStr">
        <is>
          <t>Fundamental</t>
        </is>
      </c>
      <c r="C693" t="inlineStr">
        <is>
          <t>Harding Element</t>
        </is>
      </c>
      <c r="D693" t="n">
        <v>622</v>
      </c>
      <c r="E693" t="n">
        <v>519</v>
      </c>
      <c r="F693" t="n">
        <v>14</v>
      </c>
      <c r="G693" t="n">
        <v>2.92000007629395</v>
      </c>
      <c r="H693" t="n">
        <v>397</v>
      </c>
      <c r="I693" t="n">
        <v>353</v>
      </c>
      <c r="J693" t="n">
        <v>96</v>
      </c>
      <c r="K693" t="n">
        <v>56</v>
      </c>
    </row>
    <row r="694">
      <c r="A694" t="n">
        <v>13631236008445</v>
      </c>
      <c r="B694" t="inlineStr">
        <is>
          <t>Medio</t>
        </is>
      </c>
      <c r="C694" t="inlineStr">
        <is>
          <t>Kennedy Middle</t>
        </is>
      </c>
      <c r="D694" t="n">
        <v>557</v>
      </c>
      <c r="E694" t="n">
        <v>506</v>
      </c>
      <c r="F694" t="n">
        <v>15</v>
      </c>
      <c r="G694" t="n">
        <v>2.22000002861023</v>
      </c>
      <c r="H694" t="n">
        <v>647</v>
      </c>
      <c r="I694" t="n">
        <v>585</v>
      </c>
      <c r="J694" t="n">
        <v>99</v>
      </c>
      <c r="K694" t="n">
        <v>67</v>
      </c>
    </row>
    <row r="695">
      <c r="A695" t="n">
        <v>13631236008452</v>
      </c>
      <c r="B695" t="inlineStr">
        <is>
          <t>Fundamental</t>
        </is>
      </c>
      <c r="C695" t="inlineStr">
        <is>
          <t>Lincoln Element</t>
        </is>
      </c>
      <c r="D695" t="n">
        <v>572</v>
      </c>
      <c r="E695" t="n">
        <v>500</v>
      </c>
      <c r="F695" t="n">
        <v>15</v>
      </c>
      <c r="G695" t="n">
        <v>2.39000010490417</v>
      </c>
      <c r="H695" t="n">
        <v>299</v>
      </c>
      <c r="I695" t="n">
        <v>257</v>
      </c>
      <c r="J695" t="n">
        <v>95</v>
      </c>
      <c r="K695" t="n">
        <v>64</v>
      </c>
    </row>
    <row r="696">
      <c r="A696" t="n">
        <v>13631236008460</v>
      </c>
      <c r="B696" t="inlineStr">
        <is>
          <t>Fundamental</t>
        </is>
      </c>
      <c r="C696" t="inlineStr">
        <is>
          <t>Hedrick (Margar</t>
        </is>
      </c>
      <c r="D696" t="n">
        <v>783</v>
      </c>
      <c r="E696" t="n">
        <v>775</v>
      </c>
      <c r="F696" t="n">
        <v>1</v>
      </c>
      <c r="G696" t="n">
        <v>3.14000010490417</v>
      </c>
      <c r="H696" t="n">
        <v>376</v>
      </c>
      <c r="I696" t="n">
        <v>320</v>
      </c>
      <c r="J696" t="n">
        <v>96</v>
      </c>
      <c r="K696" t="n">
        <v>26</v>
      </c>
    </row>
    <row r="697">
      <c r="A697" t="n">
        <v>13631236008478</v>
      </c>
      <c r="B697" t="inlineStr">
        <is>
          <t>Fundamental</t>
        </is>
      </c>
      <c r="C697" t="inlineStr">
        <is>
          <t>McKinley Elemen</t>
        </is>
      </c>
      <c r="D697" t="n">
        <v>622</v>
      </c>
      <c r="E697" t="n">
        <v>528</v>
      </c>
      <c r="F697" t="n">
        <v>14</v>
      </c>
      <c r="G697" t="n">
        <v>2.16000008583069</v>
      </c>
      <c r="H697" t="n">
        <v>365</v>
      </c>
      <c r="I697" t="n">
        <v>307</v>
      </c>
      <c r="J697" t="n">
        <v>94</v>
      </c>
      <c r="K697" t="n">
        <v>66</v>
      </c>
    </row>
    <row r="698">
      <c r="A698" t="n">
        <v>13631236008486</v>
      </c>
      <c r="B698" t="inlineStr">
        <is>
          <t>Fundamental</t>
        </is>
      </c>
      <c r="C698" t="inlineStr">
        <is>
          <t>Washington Elem</t>
        </is>
      </c>
      <c r="D698" t="n">
        <v>594</v>
      </c>
      <c r="E698" t="n">
        <v>557</v>
      </c>
      <c r="F698" t="n">
        <v>12</v>
      </c>
      <c r="G698" t="n">
        <v>2.55999994277954</v>
      </c>
      <c r="H698" t="n">
        <v>221</v>
      </c>
      <c r="I698" t="n">
        <v>172</v>
      </c>
      <c r="J698" t="n">
        <v>97</v>
      </c>
      <c r="K698" t="n">
        <v>53</v>
      </c>
    </row>
    <row r="699">
      <c r="A699" t="n">
        <v>13631236008494</v>
      </c>
      <c r="B699" t="inlineStr">
        <is>
          <t>Medio</t>
        </is>
      </c>
      <c r="C699" t="inlineStr">
        <is>
          <t>Wilson Junior H</t>
        </is>
      </c>
      <c r="D699" t="n">
        <v>610</v>
      </c>
      <c r="E699" t="n">
        <v>573</v>
      </c>
      <c r="F699" t="n">
        <v>11</v>
      </c>
      <c r="G699" t="n">
        <v>3.00999999046326</v>
      </c>
      <c r="H699" t="n">
        <v>834</v>
      </c>
      <c r="I699" t="n">
        <v>763</v>
      </c>
      <c r="J699" t="n">
        <v>58</v>
      </c>
      <c r="K699" t="n">
        <v>43</v>
      </c>
    </row>
    <row r="700">
      <c r="A700" t="n">
        <v>13631236108823</v>
      </c>
      <c r="B700" t="inlineStr">
        <is>
          <t>Fundamental</t>
        </is>
      </c>
      <c r="C700" t="inlineStr">
        <is>
          <t>King (Martin Lu</t>
        </is>
      </c>
      <c r="D700" t="n">
        <v>564</v>
      </c>
      <c r="E700" t="n">
        <v>498</v>
      </c>
      <c r="F700" t="n">
        <v>15</v>
      </c>
      <c r="G700" t="n">
        <v>1.99000000953674</v>
      </c>
      <c r="H700" t="n">
        <v>273</v>
      </c>
      <c r="I700" t="n">
        <v>241</v>
      </c>
      <c r="J700" t="n">
        <v>95</v>
      </c>
      <c r="K700" t="n">
        <v>62</v>
      </c>
    </row>
    <row r="701">
      <c r="A701" t="n">
        <v>13631236113658</v>
      </c>
      <c r="B701" t="inlineStr">
        <is>
          <t>Fundamental</t>
        </is>
      </c>
      <c r="C701" t="inlineStr">
        <is>
          <t>Sunflower Eleme</t>
        </is>
      </c>
      <c r="D701" t="n">
        <v>708</v>
      </c>
      <c r="E701" t="n">
        <v>647</v>
      </c>
      <c r="F701" t="n">
        <v>8</v>
      </c>
      <c r="G701" t="n">
        <v>3.28999996185303</v>
      </c>
      <c r="H701" t="n">
        <v>383</v>
      </c>
      <c r="I701" t="n">
        <v>348</v>
      </c>
      <c r="J701" t="n">
        <v>46</v>
      </c>
      <c r="K701" t="n">
        <v>39</v>
      </c>
    </row>
    <row r="702">
      <c r="A702" t="n">
        <v>13631316008502</v>
      </c>
      <c r="B702" t="inlineStr">
        <is>
          <t>Fundamental</t>
        </is>
      </c>
      <c r="C702" t="inlineStr">
        <is>
          <t>Heber Elementar</t>
        </is>
      </c>
      <c r="D702" t="n">
        <v>525</v>
      </c>
      <c r="E702" t="n">
        <v>481</v>
      </c>
      <c r="F702" t="n">
        <v>16</v>
      </c>
      <c r="G702" t="n">
        <v>2.28999996185303</v>
      </c>
      <c r="H702" t="n">
        <v>517</v>
      </c>
      <c r="I702" t="n">
        <v>461</v>
      </c>
      <c r="J702" t="n">
        <v>86</v>
      </c>
      <c r="K702" t="n">
        <v>79</v>
      </c>
    </row>
    <row r="703">
      <c r="A703" t="n">
        <v>13631496008510</v>
      </c>
      <c r="B703" t="inlineStr">
        <is>
          <t>Fundamental</t>
        </is>
      </c>
      <c r="C703" t="inlineStr">
        <is>
          <t xml:space="preserve">Finley (Emmett </t>
        </is>
      </c>
      <c r="D703" t="n">
        <v>654</v>
      </c>
      <c r="E703" t="n">
        <v>598</v>
      </c>
      <c r="F703" t="n">
        <v>10</v>
      </c>
      <c r="G703" t="n">
        <v>2.64000010490417</v>
      </c>
      <c r="H703" t="n">
        <v>549</v>
      </c>
      <c r="I703" t="n">
        <v>457</v>
      </c>
      <c r="J703" t="n">
        <v>77</v>
      </c>
      <c r="K703" t="n">
        <v>46</v>
      </c>
    </row>
    <row r="704">
      <c r="A704" t="n">
        <v>13631496008528</v>
      </c>
      <c r="B704" t="inlineStr">
        <is>
          <t>Medio</t>
        </is>
      </c>
      <c r="C704" t="inlineStr">
        <is>
          <t>Holtville Junio</t>
        </is>
      </c>
      <c r="D704" t="n">
        <v>605</v>
      </c>
      <c r="E704" t="n">
        <v>574</v>
      </c>
      <c r="F704" t="n">
        <v>11</v>
      </c>
      <c r="G704" t="n">
        <v>2.73000001907349</v>
      </c>
      <c r="H704" t="n">
        <v>374</v>
      </c>
      <c r="I704" t="n">
        <v>310</v>
      </c>
      <c r="J704" t="n">
        <v>72</v>
      </c>
      <c r="K704" t="n">
        <v>41</v>
      </c>
    </row>
    <row r="705">
      <c r="A705" t="n">
        <v>13631496008536</v>
      </c>
      <c r="B705" t="inlineStr">
        <is>
          <t>Fundamental</t>
        </is>
      </c>
      <c r="C705" t="inlineStr">
        <is>
          <t>Pine Elementary</t>
        </is>
      </c>
      <c r="D705" t="n">
        <v>728</v>
      </c>
      <c r="E705" t="n">
        <v>644</v>
      </c>
      <c r="F705" t="n">
        <v>8</v>
      </c>
      <c r="G705" t="n">
        <v>2.6800000667572</v>
      </c>
      <c r="H705" t="n">
        <v>159</v>
      </c>
      <c r="I705" t="n">
        <v>143</v>
      </c>
      <c r="J705" t="n">
        <v>56</v>
      </c>
      <c r="K705" t="n">
        <v>24</v>
      </c>
    </row>
    <row r="706">
      <c r="A706" t="n">
        <v>13631641335900</v>
      </c>
      <c r="B706" t="inlineStr">
        <is>
          <t>Superior</t>
        </is>
      </c>
      <c r="C706" t="inlineStr">
        <is>
          <t>Imperial High</t>
        </is>
      </c>
      <c r="D706" t="n">
        <v>625</v>
      </c>
      <c r="E706" t="n">
        <v>621</v>
      </c>
      <c r="F706" t="n">
        <v>9</v>
      </c>
      <c r="G706" t="n">
        <v>2.9300000667572</v>
      </c>
      <c r="H706" t="n">
        <v>502</v>
      </c>
      <c r="I706" t="n">
        <v>448</v>
      </c>
      <c r="J706" t="n">
        <v>23</v>
      </c>
      <c r="K706" t="n">
        <v>18</v>
      </c>
    </row>
    <row r="707">
      <c r="A707" t="n">
        <v>13631646008551</v>
      </c>
      <c r="B707" t="inlineStr">
        <is>
          <t>Fundamental</t>
        </is>
      </c>
      <c r="C707" t="inlineStr">
        <is>
          <t>Hulse (Ben) Ele</t>
        </is>
      </c>
      <c r="D707" t="n">
        <v>691</v>
      </c>
      <c r="E707" t="n">
        <v>669</v>
      </c>
      <c r="F707" t="n">
        <v>7</v>
      </c>
      <c r="G707" t="n">
        <v>2.77999997138977</v>
      </c>
      <c r="H707" t="n">
        <v>888</v>
      </c>
      <c r="I707" t="n">
        <v>742</v>
      </c>
      <c r="J707" t="n">
        <v>41</v>
      </c>
      <c r="K707" t="n">
        <v>32</v>
      </c>
    </row>
    <row r="708">
      <c r="A708" t="n">
        <v>13631646008569</v>
      </c>
      <c r="B708" t="inlineStr">
        <is>
          <t>Medio</t>
        </is>
      </c>
      <c r="C708" t="inlineStr">
        <is>
          <t>Wright (Frank M</t>
        </is>
      </c>
      <c r="D708" t="n">
        <v>711</v>
      </c>
      <c r="E708" t="n">
        <v>631</v>
      </c>
      <c r="F708" t="n">
        <v>8</v>
      </c>
      <c r="G708" t="n">
        <v>2.85999989509583</v>
      </c>
      <c r="H708" t="n">
        <v>370</v>
      </c>
      <c r="I708" t="n">
        <v>297</v>
      </c>
      <c r="J708" t="n">
        <v>30</v>
      </c>
      <c r="K708" t="n">
        <v>26</v>
      </c>
    </row>
    <row r="709">
      <c r="A709" t="n">
        <v>13631806008593</v>
      </c>
      <c r="B709" t="inlineStr">
        <is>
          <t>Fundamental</t>
        </is>
      </c>
      <c r="C709" t="inlineStr">
        <is>
          <t>McCabe Elementa</t>
        </is>
      </c>
      <c r="D709" t="n">
        <v>756</v>
      </c>
      <c r="E709" t="n">
        <v>744</v>
      </c>
      <c r="F709" t="n">
        <v>3</v>
      </c>
      <c r="G709" t="n">
        <v>3.54999995231628</v>
      </c>
      <c r="H709" t="n">
        <v>400</v>
      </c>
      <c r="I709" t="n">
        <v>359</v>
      </c>
      <c r="J709" t="n">
        <v>29</v>
      </c>
      <c r="K709" t="n">
        <v>8</v>
      </c>
    </row>
    <row r="710">
      <c r="A710" t="n">
        <v>13632141337609</v>
      </c>
      <c r="B710" t="inlineStr">
        <is>
          <t>Superior</t>
        </is>
      </c>
      <c r="C710" t="inlineStr">
        <is>
          <t>San Pasqual Val</t>
        </is>
      </c>
      <c r="D710" t="n">
        <v>489</v>
      </c>
      <c r="E710" t="n">
        <v>485</v>
      </c>
      <c r="F710" t="n">
        <v>16</v>
      </c>
      <c r="G710" t="n">
        <v>2.41000008583069</v>
      </c>
      <c r="H710" t="n">
        <v>156</v>
      </c>
      <c r="I710" t="n">
        <v>114</v>
      </c>
      <c r="J710" t="n">
        <v>87</v>
      </c>
      <c r="K710" t="n">
        <v>17</v>
      </c>
    </row>
    <row r="711">
      <c r="A711" t="n">
        <v>13632146008635</v>
      </c>
      <c r="B711" t="inlineStr">
        <is>
          <t>Fundamental</t>
        </is>
      </c>
      <c r="C711" t="inlineStr">
        <is>
          <t>San Pasqual Val</t>
        </is>
      </c>
      <c r="D711" t="n">
        <v>496</v>
      </c>
      <c r="E711" t="n">
        <v>462</v>
      </c>
      <c r="F711" t="n">
        <v>17</v>
      </c>
      <c r="G711" t="n">
        <v>2.1800000667572</v>
      </c>
      <c r="H711" t="n">
        <v>275</v>
      </c>
      <c r="I711" t="n">
        <v>216</v>
      </c>
      <c r="J711" t="n">
        <v>88</v>
      </c>
      <c r="K711" t="n">
        <v>13</v>
      </c>
    </row>
    <row r="712">
      <c r="A712" t="n">
        <v>13632146106298</v>
      </c>
      <c r="B712" t="inlineStr">
        <is>
          <t>Medio</t>
        </is>
      </c>
      <c r="C712" t="inlineStr">
        <is>
          <t>San Pasqual Mid</t>
        </is>
      </c>
      <c r="D712" t="n">
        <v>358</v>
      </c>
      <c r="E712" t="n">
        <v>383</v>
      </c>
      <c r="F712" t="n">
        <v>21</v>
      </c>
      <c r="G712" t="n">
        <v>2.45000004768372</v>
      </c>
      <c r="H712" t="n">
        <v>201</v>
      </c>
      <c r="I712" t="n">
        <v>141</v>
      </c>
      <c r="J712" t="n">
        <v>91</v>
      </c>
      <c r="K712" t="n">
        <v>15</v>
      </c>
    </row>
    <row r="713">
      <c r="A713" t="n">
        <v>13632226008643</v>
      </c>
      <c r="B713" t="inlineStr">
        <is>
          <t>Fundamental</t>
        </is>
      </c>
      <c r="C713" t="inlineStr">
        <is>
          <t>Seeley Elementa</t>
        </is>
      </c>
      <c r="D713" t="n">
        <v>630</v>
      </c>
      <c r="E713" t="n">
        <v>603</v>
      </c>
      <c r="F713" t="n">
        <v>10</v>
      </c>
      <c r="G713" t="n">
        <v>2.66000008583069</v>
      </c>
      <c r="H713" t="n">
        <v>415</v>
      </c>
      <c r="I713" t="n">
        <v>343</v>
      </c>
      <c r="J713" t="n">
        <v>74</v>
      </c>
      <c r="K713" t="n">
        <v>35</v>
      </c>
    </row>
    <row r="714">
      <c r="A714" t="n">
        <v>14632486008692</v>
      </c>
      <c r="B714" t="inlineStr">
        <is>
          <t>Fundamental</t>
        </is>
      </c>
      <c r="C714" t="inlineStr">
        <is>
          <t>Big Pine Elemen</t>
        </is>
      </c>
      <c r="D714" t="n">
        <v>667</v>
      </c>
      <c r="E714" t="n">
        <v>607</v>
      </c>
      <c r="F714" t="n">
        <v>10</v>
      </c>
      <c r="G714" t="n">
        <v>3.16000008583069</v>
      </c>
      <c r="H714" t="n">
        <v>153</v>
      </c>
      <c r="I714" t="n">
        <v>123</v>
      </c>
      <c r="J714" t="n">
        <v>41</v>
      </c>
      <c r="K714" t="n">
        <v>7</v>
      </c>
    </row>
    <row r="715">
      <c r="A715" t="n">
        <v>14632556008700</v>
      </c>
      <c r="B715" t="inlineStr">
        <is>
          <t>Medio</t>
        </is>
      </c>
      <c r="C715" t="inlineStr">
        <is>
          <t>Home Street Mid</t>
        </is>
      </c>
      <c r="D715" t="n">
        <v>719</v>
      </c>
      <c r="E715" t="n">
        <v>716</v>
      </c>
      <c r="F715" t="n">
        <v>4</v>
      </c>
      <c r="G715" t="n">
        <v>3.3199999332428</v>
      </c>
      <c r="H715" t="n">
        <v>513</v>
      </c>
      <c r="I715" t="n">
        <v>452</v>
      </c>
      <c r="J715" t="n">
        <v>32</v>
      </c>
      <c r="K715" t="n">
        <v>5</v>
      </c>
    </row>
    <row r="716">
      <c r="A716" t="n">
        <v>14632556008726</v>
      </c>
      <c r="B716" t="inlineStr">
        <is>
          <t>Fundamental</t>
        </is>
      </c>
      <c r="C716" t="inlineStr">
        <is>
          <t>Pine Street Ele</t>
        </is>
      </c>
      <c r="D716" t="n">
        <v>705</v>
      </c>
      <c r="E716" t="n">
        <v>685</v>
      </c>
      <c r="F716" t="n">
        <v>6</v>
      </c>
      <c r="G716" t="n">
        <v>3.10999989509583</v>
      </c>
      <c r="H716" t="n">
        <v>528</v>
      </c>
      <c r="I716" t="n">
        <v>479</v>
      </c>
      <c r="J716" t="n">
        <v>38</v>
      </c>
      <c r="K716" t="n">
        <v>6</v>
      </c>
    </row>
    <row r="717">
      <c r="A717" t="n">
        <v>14632556070783</v>
      </c>
      <c r="B717" t="inlineStr">
        <is>
          <t>Fundamental</t>
        </is>
      </c>
      <c r="C717" t="inlineStr">
        <is>
          <t>Elm Street Elem</t>
        </is>
      </c>
      <c r="D717" t="n">
        <v>654</v>
      </c>
      <c r="E717" t="n">
        <v>648</v>
      </c>
      <c r="F717" t="n">
        <v>8</v>
      </c>
      <c r="G717" t="n">
        <v>2.82999992370605</v>
      </c>
      <c r="H717" t="n">
        <v>164</v>
      </c>
      <c r="I717" t="n">
        <v>146</v>
      </c>
      <c r="J717" t="n">
        <v>44</v>
      </c>
      <c r="K717" t="n">
        <v>10</v>
      </c>
    </row>
    <row r="718">
      <c r="A718" t="n">
        <v>14632631431600</v>
      </c>
      <c r="B718" t="inlineStr">
        <is>
          <t>Superior</t>
        </is>
      </c>
      <c r="C718" t="inlineStr">
        <is>
          <t>Bishop High</t>
        </is>
      </c>
      <c r="D718" t="n">
        <v>675</v>
      </c>
      <c r="E718" t="n">
        <v>664</v>
      </c>
      <c r="F718" t="n">
        <v>7</v>
      </c>
      <c r="G718" t="n">
        <v>3.25</v>
      </c>
      <c r="H718" t="n">
        <v>563</v>
      </c>
      <c r="I718" t="n">
        <v>330</v>
      </c>
      <c r="J718" t="n">
        <v>1</v>
      </c>
      <c r="K718" t="n">
        <v>3</v>
      </c>
    </row>
    <row r="719">
      <c r="A719" t="n">
        <v>14632891434901</v>
      </c>
      <c r="B719" t="inlineStr">
        <is>
          <t>Superior</t>
        </is>
      </c>
      <c r="C719" t="inlineStr">
        <is>
          <t>Lone Pine High</t>
        </is>
      </c>
      <c r="D719" t="n">
        <v>641</v>
      </c>
      <c r="E719" t="n">
        <v>660</v>
      </c>
      <c r="F719" t="n">
        <v>7</v>
      </c>
      <c r="G719" t="n">
        <v>2.76999998092651</v>
      </c>
      <c r="H719" t="n">
        <v>119</v>
      </c>
      <c r="I719" t="n">
        <v>106</v>
      </c>
      <c r="J719" t="n">
        <v>6</v>
      </c>
      <c r="K719" t="n">
        <v>6</v>
      </c>
    </row>
    <row r="720">
      <c r="A720" t="n">
        <v>14632896008775</v>
      </c>
      <c r="B720" t="inlineStr">
        <is>
          <t>Fundamental</t>
        </is>
      </c>
      <c r="C720" t="inlineStr">
        <is>
          <t>Lo-Inyo Element</t>
        </is>
      </c>
      <c r="D720" t="n">
        <v>584</v>
      </c>
      <c r="E720" t="n">
        <v>551</v>
      </c>
      <c r="F720" t="n">
        <v>12</v>
      </c>
      <c r="G720" t="n">
        <v>2.73000001907349</v>
      </c>
      <c r="H720" t="n">
        <v>185</v>
      </c>
      <c r="I720" t="n">
        <v>144</v>
      </c>
      <c r="J720" t="n">
        <v>51</v>
      </c>
      <c r="K720" t="n">
        <v>18</v>
      </c>
    </row>
    <row r="721">
      <c r="A721" t="n">
        <v>15633136008817</v>
      </c>
      <c r="B721" t="inlineStr">
        <is>
          <t>Medio</t>
        </is>
      </c>
      <c r="C721" t="inlineStr">
        <is>
          <t>Haven Drive Mid</t>
        </is>
      </c>
      <c r="D721" t="n">
        <v>482</v>
      </c>
      <c r="E721" t="n">
        <v>451</v>
      </c>
      <c r="F721" t="n">
        <v>17</v>
      </c>
      <c r="G721" t="n">
        <v>1.50999999046326</v>
      </c>
      <c r="H721" t="n">
        <v>810</v>
      </c>
      <c r="I721" t="n">
        <v>644</v>
      </c>
      <c r="J721" t="n">
        <v>94</v>
      </c>
      <c r="K721" t="n">
        <v>62</v>
      </c>
    </row>
    <row r="722">
      <c r="A722" t="n">
        <v>15633136008833</v>
      </c>
      <c r="B722" t="inlineStr">
        <is>
          <t>Fundamental</t>
        </is>
      </c>
      <c r="C722" t="inlineStr">
        <is>
          <t>Sierra Vista El</t>
        </is>
      </c>
      <c r="D722" t="n">
        <v>485</v>
      </c>
      <c r="E722" t="n">
        <v>366</v>
      </c>
      <c r="F722" t="n">
        <v>22</v>
      </c>
      <c r="G722" t="n">
        <v>1.32000005245209</v>
      </c>
      <c r="H722" t="n">
        <v>301</v>
      </c>
      <c r="I722" t="n">
        <v>245</v>
      </c>
      <c r="J722" t="n">
        <v>95</v>
      </c>
      <c r="K722" t="n">
        <v>79</v>
      </c>
    </row>
    <row r="723">
      <c r="A723" t="n">
        <v>15633136110464</v>
      </c>
      <c r="B723" t="inlineStr">
        <is>
          <t>Fundamental</t>
        </is>
      </c>
      <c r="C723" t="inlineStr">
        <is>
          <t>Bear Mountain E</t>
        </is>
      </c>
      <c r="D723" t="n">
        <v>491</v>
      </c>
      <c r="E723" t="n">
        <v>410</v>
      </c>
      <c r="F723" t="n">
        <v>20</v>
      </c>
      <c r="G723" t="n">
        <v>1.51999998092651</v>
      </c>
      <c r="H723" t="n">
        <v>908</v>
      </c>
      <c r="I723" t="n">
        <v>715</v>
      </c>
      <c r="J723" t="n">
        <v>94</v>
      </c>
      <c r="K723" t="n">
        <v>70</v>
      </c>
    </row>
    <row r="724">
      <c r="A724" t="n">
        <v>15633216008841</v>
      </c>
      <c r="B724" t="inlineStr">
        <is>
          <t>Medio</t>
        </is>
      </c>
      <c r="C724" t="inlineStr">
        <is>
          <t xml:space="preserve">Chipman Junior </t>
        </is>
      </c>
      <c r="D724" t="n">
        <v>690</v>
      </c>
      <c r="E724" t="n">
        <v>642</v>
      </c>
      <c r="F724" t="n">
        <v>8</v>
      </c>
      <c r="G724" t="n">
        <v>2.46000003814697</v>
      </c>
      <c r="H724" t="n">
        <v>767</v>
      </c>
      <c r="I724" t="n">
        <v>607</v>
      </c>
      <c r="J724" t="n">
        <v>49</v>
      </c>
      <c r="K724" t="n">
        <v>15</v>
      </c>
    </row>
    <row r="725">
      <c r="A725" t="n">
        <v>15633216008858</v>
      </c>
      <c r="B725" t="inlineStr">
        <is>
          <t>Fundamental</t>
        </is>
      </c>
      <c r="C725" t="inlineStr">
        <is>
          <t>Harris (Carolin</t>
        </is>
      </c>
      <c r="D725" t="n">
        <v>643</v>
      </c>
      <c r="E725" t="n">
        <v>527</v>
      </c>
      <c r="F725" t="n">
        <v>14</v>
      </c>
      <c r="G725" t="n">
        <v>2.67000007629395</v>
      </c>
      <c r="H725" t="n">
        <v>403</v>
      </c>
      <c r="I725" t="n">
        <v>288</v>
      </c>
      <c r="J725" t="n">
        <v>79</v>
      </c>
      <c r="K725" t="n">
        <v>28</v>
      </c>
    </row>
    <row r="726">
      <c r="A726" t="n">
        <v>15633216008866</v>
      </c>
      <c r="B726" t="inlineStr">
        <is>
          <t>Fundamental</t>
        </is>
      </c>
      <c r="C726" t="inlineStr">
        <is>
          <t>Casa Loma Eleme</t>
        </is>
      </c>
      <c r="D726" t="n">
        <v>520</v>
      </c>
      <c r="E726" t="n">
        <v>529</v>
      </c>
      <c r="F726" t="n">
        <v>14</v>
      </c>
      <c r="G726" t="n">
        <v>2.82999992370605</v>
      </c>
      <c r="H726" t="n">
        <v>381</v>
      </c>
      <c r="I726" t="n">
        <v>279</v>
      </c>
      <c r="J726" t="n">
        <v>96</v>
      </c>
      <c r="K726" t="n">
        <v>31</v>
      </c>
    </row>
    <row r="727">
      <c r="A727" t="n">
        <v>15633216008874</v>
      </c>
      <c r="B727" t="inlineStr">
        <is>
          <t>Fundamental</t>
        </is>
      </c>
      <c r="C727" t="inlineStr">
        <is>
          <t>Evergreen Eleme</t>
        </is>
      </c>
      <c r="D727" t="n">
        <v>594</v>
      </c>
      <c r="E727" t="n">
        <v>509</v>
      </c>
      <c r="F727" t="n">
        <v>15</v>
      </c>
      <c r="G727" t="n">
        <v>1.5</v>
      </c>
      <c r="H727" t="n">
        <v>349</v>
      </c>
      <c r="I727" t="n">
        <v>259</v>
      </c>
      <c r="J727" t="n">
        <v>78</v>
      </c>
      <c r="K727" t="n">
        <v>18</v>
      </c>
    </row>
    <row r="728">
      <c r="A728" t="n">
        <v>15633216008882</v>
      </c>
      <c r="B728" t="inlineStr">
        <is>
          <t>Fundamental</t>
        </is>
      </c>
      <c r="C728" t="inlineStr">
        <is>
          <t>College Heights</t>
        </is>
      </c>
      <c r="D728" t="n">
        <v>552</v>
      </c>
      <c r="E728" t="n">
        <v>494</v>
      </c>
      <c r="F728" t="n">
        <v>15</v>
      </c>
      <c r="G728" t="n">
        <v>2.82999992370605</v>
      </c>
      <c r="H728" t="n">
        <v>497</v>
      </c>
      <c r="I728" t="n">
        <v>352</v>
      </c>
      <c r="J728" t="n">
        <v>95</v>
      </c>
      <c r="K728" t="n">
        <v>51</v>
      </c>
    </row>
    <row r="729">
      <c r="A729" t="n">
        <v>15633216008890</v>
      </c>
      <c r="B729" t="inlineStr">
        <is>
          <t>Fundamental</t>
        </is>
      </c>
      <c r="C729" t="inlineStr">
        <is>
          <t>Nichols (Colone</t>
        </is>
      </c>
      <c r="D729" t="n">
        <v>653</v>
      </c>
      <c r="E729" t="n">
        <v>664</v>
      </c>
      <c r="F729" t="n">
        <v>7</v>
      </c>
      <c r="G729" t="n">
        <v>2.82999992370605</v>
      </c>
      <c r="H729" t="n">
        <v>593</v>
      </c>
      <c r="I729" t="n">
        <v>419</v>
      </c>
      <c r="J729" t="n">
        <v>58</v>
      </c>
      <c r="K729" t="n">
        <v>13</v>
      </c>
    </row>
    <row r="730">
      <c r="A730" t="n">
        <v>15633216008916</v>
      </c>
      <c r="B730" t="inlineStr">
        <is>
          <t>Medio</t>
        </is>
      </c>
      <c r="C730" t="inlineStr">
        <is>
          <t xml:space="preserve">Emerson Junior </t>
        </is>
      </c>
      <c r="D730" t="n">
        <v>493</v>
      </c>
      <c r="E730" t="n">
        <v>450</v>
      </c>
      <c r="F730" t="n">
        <v>18</v>
      </c>
      <c r="G730" t="n">
        <v>1.1599999666214</v>
      </c>
      <c r="H730" t="n">
        <v>756</v>
      </c>
      <c r="I730" t="n">
        <v>449</v>
      </c>
      <c r="J730" t="n">
        <v>94</v>
      </c>
      <c r="K730" t="n">
        <v>24</v>
      </c>
    </row>
    <row r="731">
      <c r="A731" t="n">
        <v>15633216008924</v>
      </c>
      <c r="B731" t="inlineStr">
        <is>
          <t>Fundamental</t>
        </is>
      </c>
      <c r="C731" t="inlineStr">
        <is>
          <t>Frank West Elem</t>
        </is>
      </c>
      <c r="D731" t="n">
        <v>571</v>
      </c>
      <c r="E731" t="n">
        <v>487</v>
      </c>
      <c r="F731" t="n">
        <v>16</v>
      </c>
      <c r="G731" t="n">
        <v>1.9099999666214</v>
      </c>
      <c r="H731" t="n">
        <v>418</v>
      </c>
      <c r="I731" t="n">
        <v>315</v>
      </c>
      <c r="J731" t="n">
        <v>90</v>
      </c>
      <c r="K731" t="n">
        <v>27</v>
      </c>
    </row>
    <row r="732">
      <c r="A732" t="n">
        <v>15633216008932</v>
      </c>
      <c r="B732" t="inlineStr">
        <is>
          <t>Fundamental</t>
        </is>
      </c>
      <c r="C732" t="inlineStr">
        <is>
          <t>Franklin Elemen</t>
        </is>
      </c>
      <c r="D732" t="n">
        <v>636</v>
      </c>
      <c r="E732" t="n">
        <v>598</v>
      </c>
      <c r="F732" t="n">
        <v>10</v>
      </c>
      <c r="G732" t="n">
        <v>2.82999992370605</v>
      </c>
      <c r="H732" t="n">
        <v>379</v>
      </c>
      <c r="I732" t="n">
        <v>287</v>
      </c>
      <c r="J732" t="n">
        <v>75</v>
      </c>
      <c r="K732" t="n">
        <v>9</v>
      </c>
    </row>
    <row r="733">
      <c r="A733" t="n">
        <v>15633216008940</v>
      </c>
      <c r="B733" t="inlineStr">
        <is>
          <t>Fundamental</t>
        </is>
      </c>
      <c r="C733" t="inlineStr">
        <is>
          <t>Fremont Element</t>
        </is>
      </c>
      <c r="D733" t="n">
        <v>506</v>
      </c>
      <c r="E733" t="n">
        <v>470</v>
      </c>
      <c r="F733" t="n">
        <v>17</v>
      </c>
      <c r="G733" t="n">
        <v>2.82999992370605</v>
      </c>
      <c r="H733" t="n">
        <v>708</v>
      </c>
      <c r="I733" t="n">
        <v>537</v>
      </c>
      <c r="J733" t="n">
        <v>96</v>
      </c>
      <c r="K733" t="n">
        <v>40</v>
      </c>
    </row>
    <row r="734">
      <c r="A734" t="n">
        <v>15633216008957</v>
      </c>
      <c r="B734" t="inlineStr">
        <is>
          <t>Medio</t>
        </is>
      </c>
      <c r="C734" t="inlineStr">
        <is>
          <t>Sequoia Middle</t>
        </is>
      </c>
      <c r="D734" t="n">
        <v>525</v>
      </c>
      <c r="E734" t="n">
        <v>484</v>
      </c>
      <c r="F734" t="n">
        <v>16</v>
      </c>
      <c r="G734" t="n">
        <v>2</v>
      </c>
      <c r="H734" t="n">
        <v>870</v>
      </c>
      <c r="I734" t="n">
        <v>627</v>
      </c>
      <c r="J734" t="n">
        <v>82</v>
      </c>
      <c r="K734" t="n">
        <v>27</v>
      </c>
    </row>
    <row r="735">
      <c r="A735" t="n">
        <v>15633216008965</v>
      </c>
      <c r="B735" t="inlineStr">
        <is>
          <t>Fundamental</t>
        </is>
      </c>
      <c r="C735" t="inlineStr">
        <is>
          <t>Harding Element</t>
        </is>
      </c>
      <c r="D735" t="n">
        <v>707</v>
      </c>
      <c r="E735" t="n">
        <v>654</v>
      </c>
      <c r="F735" t="n">
        <v>7</v>
      </c>
      <c r="G735" t="n">
        <v>2.82999992370605</v>
      </c>
      <c r="H735" t="n">
        <v>379</v>
      </c>
      <c r="I735" t="n">
        <v>309</v>
      </c>
      <c r="J735" t="n">
        <v>56</v>
      </c>
      <c r="K735" t="n">
        <v>10</v>
      </c>
    </row>
    <row r="736">
      <c r="A736" t="n">
        <v>15633216008973</v>
      </c>
      <c r="B736" t="inlineStr">
        <is>
          <t>Fundamental</t>
        </is>
      </c>
      <c r="C736" t="inlineStr">
        <is>
          <t>Eissler (Henry)</t>
        </is>
      </c>
      <c r="D736" t="n">
        <v>663</v>
      </c>
      <c r="E736" t="n">
        <v>562</v>
      </c>
      <c r="F736" t="n">
        <v>12</v>
      </c>
      <c r="G736" t="n">
        <v>2</v>
      </c>
      <c r="H736" t="n">
        <v>435</v>
      </c>
      <c r="I736" t="n">
        <v>316</v>
      </c>
      <c r="J736" t="n">
        <v>59</v>
      </c>
      <c r="K736" t="n">
        <v>24</v>
      </c>
    </row>
    <row r="737">
      <c r="A737" t="n">
        <v>15633216008981</v>
      </c>
      <c r="B737" t="inlineStr">
        <is>
          <t>Fundamental</t>
        </is>
      </c>
      <c r="C737" t="inlineStr">
        <is>
          <t>Horace Mann Ele</t>
        </is>
      </c>
      <c r="D737" t="n">
        <v>495</v>
      </c>
      <c r="E737" t="n">
        <v>503</v>
      </c>
      <c r="F737" t="n">
        <v>15</v>
      </c>
      <c r="G737" t="n">
        <v>2.82999992370605</v>
      </c>
      <c r="H737" t="n">
        <v>505</v>
      </c>
      <c r="I737" t="n">
        <v>388</v>
      </c>
      <c r="J737" t="n">
        <v>94</v>
      </c>
      <c r="K737" t="n">
        <v>43</v>
      </c>
    </row>
    <row r="738">
      <c r="A738" t="n">
        <v>15633216008999</v>
      </c>
      <c r="B738" t="inlineStr">
        <is>
          <t>Fundamental</t>
        </is>
      </c>
      <c r="C738" t="inlineStr">
        <is>
          <t>Hort Elementary</t>
        </is>
      </c>
      <c r="D738" t="n">
        <v>702</v>
      </c>
      <c r="E738" t="n">
        <v>685</v>
      </c>
      <c r="F738" t="n">
        <v>6</v>
      </c>
      <c r="G738" t="n">
        <v>2.82999992370605</v>
      </c>
      <c r="H738" t="n">
        <v>416</v>
      </c>
      <c r="I738" t="n">
        <v>317</v>
      </c>
      <c r="J738" t="n">
        <v>74</v>
      </c>
      <c r="K738" t="n">
        <v>12</v>
      </c>
    </row>
    <row r="739">
      <c r="A739" t="n">
        <v>15633216009005</v>
      </c>
      <c r="B739" t="inlineStr">
        <is>
          <t>Medio</t>
        </is>
      </c>
      <c r="C739" t="inlineStr">
        <is>
          <t>Curran Junior H</t>
        </is>
      </c>
      <c r="D739" t="n">
        <v>601</v>
      </c>
      <c r="E739" t="n">
        <v>538</v>
      </c>
      <c r="F739" t="n">
        <v>13</v>
      </c>
      <c r="G739" t="n">
        <v>2.20000004768372</v>
      </c>
      <c r="H739" t="n">
        <v>890</v>
      </c>
      <c r="I739" t="n">
        <v>595</v>
      </c>
      <c r="J739" t="n">
        <v>80</v>
      </c>
      <c r="K739" t="n">
        <v>19</v>
      </c>
    </row>
    <row r="740">
      <c r="A740" t="n">
        <v>15633216009013</v>
      </c>
      <c r="B740" t="inlineStr">
        <is>
          <t>Fundamental</t>
        </is>
      </c>
      <c r="C740" t="inlineStr">
        <is>
          <t>Jefferson Eleme</t>
        </is>
      </c>
      <c r="D740" t="n">
        <v>543</v>
      </c>
      <c r="E740" t="n">
        <v>494</v>
      </c>
      <c r="F740" t="n">
        <v>15</v>
      </c>
      <c r="G740" t="n">
        <v>2.82999992370605</v>
      </c>
      <c r="H740" t="n">
        <v>334</v>
      </c>
      <c r="I740" t="n">
        <v>256</v>
      </c>
      <c r="J740" t="n">
        <v>97</v>
      </c>
      <c r="K740" t="n">
        <v>49</v>
      </c>
    </row>
    <row r="741">
      <c r="A741" t="n">
        <v>15633216009021</v>
      </c>
      <c r="B741" t="inlineStr">
        <is>
          <t>Medio</t>
        </is>
      </c>
      <c r="C741" t="inlineStr">
        <is>
          <t xml:space="preserve">Compton Junior </t>
        </is>
      </c>
      <c r="D741" t="n">
        <v>602</v>
      </c>
      <c r="E741" t="n">
        <v>614</v>
      </c>
      <c r="F741" t="n">
        <v>9</v>
      </c>
      <c r="G741" t="n">
        <v>1.19000005722046</v>
      </c>
      <c r="H741" t="n">
        <v>665</v>
      </c>
      <c r="I741" t="n">
        <v>476</v>
      </c>
      <c r="J741" t="n">
        <v>64</v>
      </c>
      <c r="K741" t="n">
        <v>28</v>
      </c>
    </row>
    <row r="742">
      <c r="A742" t="n">
        <v>15633216009047</v>
      </c>
      <c r="B742" t="inlineStr">
        <is>
          <t>Fundamental</t>
        </is>
      </c>
      <c r="C742" t="inlineStr">
        <is>
          <t xml:space="preserve">Pauly (Leo G.) </t>
        </is>
      </c>
      <c r="D742" t="n">
        <v>546</v>
      </c>
      <c r="E742" t="n">
        <v>472</v>
      </c>
      <c r="F742" t="n">
        <v>16</v>
      </c>
      <c r="G742" t="n">
        <v>2.82999992370605</v>
      </c>
      <c r="H742" t="n">
        <v>395</v>
      </c>
      <c r="I742" t="n">
        <v>278</v>
      </c>
      <c r="J742" t="n">
        <v>97</v>
      </c>
      <c r="K742" t="n">
        <v>29</v>
      </c>
    </row>
    <row r="743">
      <c r="A743" t="n">
        <v>15633216009062</v>
      </c>
      <c r="B743" t="inlineStr">
        <is>
          <t>Fundamental</t>
        </is>
      </c>
      <c r="C743" t="inlineStr">
        <is>
          <t>Longfellow Elem</t>
        </is>
      </c>
      <c r="D743" t="n">
        <v>478</v>
      </c>
      <c r="E743" t="n">
        <v>425</v>
      </c>
      <c r="F743" t="n">
        <v>19</v>
      </c>
      <c r="G743" t="n">
        <v>1.5</v>
      </c>
      <c r="H743" t="n">
        <v>520</v>
      </c>
      <c r="I743" t="n">
        <v>364</v>
      </c>
      <c r="J743" t="n">
        <v>89</v>
      </c>
      <c r="K743" t="n">
        <v>30</v>
      </c>
    </row>
    <row r="744">
      <c r="A744" t="n">
        <v>15633216009070</v>
      </c>
      <c r="B744" t="inlineStr">
        <is>
          <t>Fundamental</t>
        </is>
      </c>
      <c r="C744" t="inlineStr">
        <is>
          <t>McKinley Elemen</t>
        </is>
      </c>
      <c r="D744" t="n">
        <v>570</v>
      </c>
      <c r="E744" t="n">
        <v>501</v>
      </c>
      <c r="F744" t="n">
        <v>15</v>
      </c>
      <c r="G744" t="n">
        <v>2.82999992370605</v>
      </c>
      <c r="H744" t="n">
        <v>463</v>
      </c>
      <c r="I744" t="n">
        <v>383</v>
      </c>
      <c r="J744" t="n">
        <v>92</v>
      </c>
      <c r="K744" t="n">
        <v>21</v>
      </c>
    </row>
    <row r="745">
      <c r="A745" t="n">
        <v>15633216009088</v>
      </c>
      <c r="B745" t="inlineStr">
        <is>
          <t>Fundamental</t>
        </is>
      </c>
      <c r="C745" t="inlineStr">
        <is>
          <t>Mt. Vernon Elem</t>
        </is>
      </c>
      <c r="D745" t="n">
        <v>545</v>
      </c>
      <c r="E745" t="n">
        <v>479</v>
      </c>
      <c r="F745" t="n">
        <v>16</v>
      </c>
      <c r="G745" t="n">
        <v>2.82999992370605</v>
      </c>
      <c r="H745" t="n">
        <v>674</v>
      </c>
      <c r="I745" t="n">
        <v>570</v>
      </c>
      <c r="J745" t="n">
        <v>91</v>
      </c>
      <c r="K745" t="n">
        <v>37</v>
      </c>
    </row>
    <row r="746">
      <c r="A746" t="n">
        <v>15633216009096</v>
      </c>
      <c r="B746" t="inlineStr">
        <is>
          <t>Fundamental</t>
        </is>
      </c>
      <c r="C746" t="inlineStr">
        <is>
          <t>Munsey Elementa</t>
        </is>
      </c>
      <c r="D746" t="n">
        <v>530</v>
      </c>
      <c r="E746" t="n">
        <v>507</v>
      </c>
      <c r="F746" t="n">
        <v>15</v>
      </c>
      <c r="G746" t="n">
        <v>1.83000004291534</v>
      </c>
      <c r="H746" t="n">
        <v>453</v>
      </c>
      <c r="I746" t="n">
        <v>292</v>
      </c>
      <c r="J746" t="n">
        <v>85</v>
      </c>
      <c r="K746" t="n">
        <v>23</v>
      </c>
    </row>
    <row r="747">
      <c r="A747" t="n">
        <v>15633216009104</v>
      </c>
      <c r="B747" t="inlineStr">
        <is>
          <t>Fundamental</t>
        </is>
      </c>
      <c r="C747" t="inlineStr">
        <is>
          <t>Noble (Myra A.)</t>
        </is>
      </c>
      <c r="D747" t="n">
        <v>522</v>
      </c>
      <c r="E747" t="n">
        <v>434</v>
      </c>
      <c r="F747" t="n">
        <v>18</v>
      </c>
      <c r="G747" t="n">
        <v>2.82999992370605</v>
      </c>
      <c r="H747" t="n">
        <v>540</v>
      </c>
      <c r="I747" t="n">
        <v>412</v>
      </c>
      <c r="J747" t="n">
        <v>93</v>
      </c>
      <c r="K747" t="n">
        <v>37</v>
      </c>
    </row>
    <row r="748">
      <c r="A748" t="n">
        <v>15633216009120</v>
      </c>
      <c r="B748" t="inlineStr">
        <is>
          <t>Fundamental</t>
        </is>
      </c>
      <c r="C748" t="inlineStr">
        <is>
          <t>Pioneer Drive E</t>
        </is>
      </c>
      <c r="D748" t="n">
        <v>520</v>
      </c>
      <c r="E748" t="n">
        <v>432</v>
      </c>
      <c r="F748" t="n">
        <v>18</v>
      </c>
      <c r="G748" t="n">
        <v>1</v>
      </c>
      <c r="H748" t="n">
        <v>479</v>
      </c>
      <c r="I748" t="n">
        <v>369</v>
      </c>
      <c r="J748" t="n">
        <v>97</v>
      </c>
      <c r="K748" t="n">
        <v>39</v>
      </c>
    </row>
    <row r="749">
      <c r="A749" t="n">
        <v>15633216009138</v>
      </c>
      <c r="B749" t="inlineStr">
        <is>
          <t>Fundamental</t>
        </is>
      </c>
      <c r="C749" t="inlineStr">
        <is>
          <t>Owens (Bessie E</t>
        </is>
      </c>
      <c r="D749" t="n">
        <v>549</v>
      </c>
      <c r="E749" t="n">
        <v>567</v>
      </c>
      <c r="F749" t="n">
        <v>12</v>
      </c>
      <c r="G749" t="n">
        <v>2.82999992370605</v>
      </c>
      <c r="H749" t="n">
        <v>318</v>
      </c>
      <c r="I749" t="n">
        <v>224</v>
      </c>
      <c r="J749" t="n">
        <v>90</v>
      </c>
      <c r="K749" t="n">
        <v>54</v>
      </c>
    </row>
    <row r="750">
      <c r="A750" t="n">
        <v>15633216009146</v>
      </c>
      <c r="B750" t="inlineStr">
        <is>
          <t>Fundamental</t>
        </is>
      </c>
      <c r="C750" t="inlineStr">
        <is>
          <t>Roosevelt Eleme</t>
        </is>
      </c>
      <c r="D750" t="n">
        <v>554</v>
      </c>
      <c r="E750" t="n">
        <v>534</v>
      </c>
      <c r="F750" t="n">
        <v>13</v>
      </c>
      <c r="G750" t="n">
        <v>1</v>
      </c>
      <c r="H750" t="n">
        <v>314</v>
      </c>
      <c r="I750" t="n">
        <v>227</v>
      </c>
      <c r="J750" t="n">
        <v>90</v>
      </c>
      <c r="K750" t="n">
        <v>30</v>
      </c>
    </row>
    <row r="751">
      <c r="A751" t="n">
        <v>15633216009153</v>
      </c>
      <c r="B751" t="inlineStr">
        <is>
          <t>Medio</t>
        </is>
      </c>
      <c r="C751" t="inlineStr">
        <is>
          <t>Sierra Junior H</t>
        </is>
      </c>
      <c r="D751" t="n">
        <v>526</v>
      </c>
      <c r="E751" t="n">
        <v>478</v>
      </c>
      <c r="F751" t="n">
        <v>16</v>
      </c>
      <c r="G751" t="n">
        <v>2.82999992370605</v>
      </c>
      <c r="H751" t="n">
        <v>836</v>
      </c>
      <c r="I751" t="n">
        <v>597</v>
      </c>
      <c r="J751" t="n">
        <v>95</v>
      </c>
      <c r="K751" t="n">
        <v>40</v>
      </c>
    </row>
    <row r="752">
      <c r="A752" t="n">
        <v>15633216009161</v>
      </c>
      <c r="B752" t="inlineStr">
        <is>
          <t>Fundamental</t>
        </is>
      </c>
      <c r="C752" t="inlineStr">
        <is>
          <t>Voorhies Elemen</t>
        </is>
      </c>
      <c r="D752" t="n">
        <v>483</v>
      </c>
      <c r="E752" t="n">
        <v>421</v>
      </c>
      <c r="F752" t="n">
        <v>19</v>
      </c>
      <c r="G752" t="n">
        <v>1.69000005722046</v>
      </c>
      <c r="H752" t="n">
        <v>403</v>
      </c>
      <c r="I752" t="n">
        <v>296</v>
      </c>
      <c r="J752" t="n">
        <v>96</v>
      </c>
      <c r="K752" t="n">
        <v>44</v>
      </c>
    </row>
    <row r="753">
      <c r="A753" t="n">
        <v>15633216009179</v>
      </c>
      <c r="B753" t="inlineStr">
        <is>
          <t>Medio</t>
        </is>
      </c>
      <c r="C753" t="inlineStr">
        <is>
          <t>Washington Juni</t>
        </is>
      </c>
      <c r="D753" t="n">
        <v>523</v>
      </c>
      <c r="E753" t="n">
        <v>509</v>
      </c>
      <c r="F753" t="n">
        <v>15</v>
      </c>
      <c r="G753" t="n">
        <v>2</v>
      </c>
      <c r="H753" t="n">
        <v>598</v>
      </c>
      <c r="I753" t="n">
        <v>354</v>
      </c>
      <c r="J753" t="n">
        <v>86</v>
      </c>
      <c r="K753" t="n">
        <v>21</v>
      </c>
    </row>
    <row r="754">
      <c r="A754" t="n">
        <v>15633216009187</v>
      </c>
      <c r="B754" t="inlineStr">
        <is>
          <t>Fundamental</t>
        </is>
      </c>
      <c r="C754" t="inlineStr">
        <is>
          <t>Wayside Element</t>
        </is>
      </c>
      <c r="D754" t="n">
        <v>626</v>
      </c>
      <c r="E754" t="n">
        <v>531</v>
      </c>
      <c r="F754" t="n">
        <v>13</v>
      </c>
      <c r="G754" t="n">
        <v>2.82999992370605</v>
      </c>
      <c r="H754" t="n">
        <v>415</v>
      </c>
      <c r="I754" t="n">
        <v>335</v>
      </c>
      <c r="J754" t="n">
        <v>97</v>
      </c>
      <c r="K754" t="n">
        <v>31</v>
      </c>
    </row>
    <row r="755">
      <c r="A755" t="n">
        <v>15633216009195</v>
      </c>
      <c r="B755" t="inlineStr">
        <is>
          <t>Fundamental</t>
        </is>
      </c>
      <c r="C755" t="inlineStr">
        <is>
          <t>William Penn El</t>
        </is>
      </c>
      <c r="D755" t="n">
        <v>644</v>
      </c>
      <c r="E755" t="n">
        <v>554</v>
      </c>
      <c r="F755" t="n">
        <v>12</v>
      </c>
      <c r="G755" t="n">
        <v>2.82999992370605</v>
      </c>
      <c r="H755" t="n">
        <v>214</v>
      </c>
      <c r="I755" t="n">
        <v>151</v>
      </c>
      <c r="J755" t="n">
        <v>87</v>
      </c>
      <c r="K755" t="n">
        <v>18</v>
      </c>
    </row>
    <row r="756">
      <c r="A756" t="n">
        <v>15633216009203</v>
      </c>
      <c r="B756" t="inlineStr">
        <is>
          <t>Fundamental</t>
        </is>
      </c>
      <c r="C756" t="inlineStr">
        <is>
          <t>Williams Elemen</t>
        </is>
      </c>
      <c r="D756" t="n">
        <v>495</v>
      </c>
      <c r="E756" t="n">
        <v>429</v>
      </c>
      <c r="F756" t="n">
        <v>19</v>
      </c>
      <c r="G756" t="n">
        <v>3</v>
      </c>
      <c r="H756" t="n">
        <v>382</v>
      </c>
      <c r="I756" t="n">
        <v>249</v>
      </c>
      <c r="J756" t="n">
        <v>98</v>
      </c>
      <c r="K756" t="n">
        <v>50</v>
      </c>
    </row>
    <row r="757">
      <c r="A757" t="n">
        <v>15633216109052</v>
      </c>
      <c r="B757" t="inlineStr">
        <is>
          <t>Fundamental</t>
        </is>
      </c>
      <c r="C757" t="inlineStr">
        <is>
          <t>Garza (Ramon) E</t>
        </is>
      </c>
      <c r="D757" t="n">
        <v>486</v>
      </c>
      <c r="E757" t="n">
        <v>476</v>
      </c>
      <c r="F757" t="n">
        <v>16</v>
      </c>
      <c r="G757" t="n">
        <v>1.24000000953674</v>
      </c>
      <c r="H757" t="n">
        <v>559</v>
      </c>
      <c r="I757" t="n">
        <v>444</v>
      </c>
      <c r="J757" t="n">
        <v>95</v>
      </c>
      <c r="K757" t="n">
        <v>44</v>
      </c>
    </row>
    <row r="758">
      <c r="A758" t="n">
        <v>15633216109060</v>
      </c>
      <c r="B758" t="inlineStr">
        <is>
          <t>Fundamental</t>
        </is>
      </c>
      <c r="C758" t="inlineStr">
        <is>
          <t>Hills (Stella I</t>
        </is>
      </c>
      <c r="D758" t="n">
        <v>525</v>
      </c>
      <c r="E758" t="n">
        <v>477</v>
      </c>
      <c r="F758" t="n">
        <v>16</v>
      </c>
      <c r="G758" t="n">
        <v>2.82999992370605</v>
      </c>
      <c r="H758" t="n">
        <v>382</v>
      </c>
      <c r="I758" t="n">
        <v>245</v>
      </c>
      <c r="J758" t="n">
        <v>94</v>
      </c>
      <c r="K758" t="n">
        <v>15</v>
      </c>
    </row>
    <row r="759">
      <c r="A759" t="n">
        <v>15633216109078</v>
      </c>
      <c r="B759" t="inlineStr">
        <is>
          <t>Fundamental</t>
        </is>
      </c>
      <c r="C759" t="inlineStr">
        <is>
          <t>Thorner (Dr. Ju</t>
        </is>
      </c>
      <c r="D759" t="n">
        <v>731</v>
      </c>
      <c r="E759" t="n">
        <v>731</v>
      </c>
      <c r="F759" t="n">
        <v>3</v>
      </c>
      <c r="G759" t="n">
        <v>2.82999992370605</v>
      </c>
      <c r="H759" t="n">
        <v>583</v>
      </c>
      <c r="I759" t="n">
        <v>510</v>
      </c>
      <c r="J759" t="n">
        <v>45</v>
      </c>
      <c r="K759" t="n">
        <v>2</v>
      </c>
    </row>
    <row r="760">
      <c r="A760" t="n">
        <v>15633216111264</v>
      </c>
      <c r="B760" t="inlineStr">
        <is>
          <t>Medio</t>
        </is>
      </c>
      <c r="C760" t="inlineStr">
        <is>
          <t>Stiern (Walter)</t>
        </is>
      </c>
      <c r="D760" t="n">
        <v>539</v>
      </c>
      <c r="E760" t="n">
        <v>487</v>
      </c>
      <c r="F760" t="n">
        <v>16</v>
      </c>
      <c r="G760" t="n">
        <v>1.75999999046326</v>
      </c>
      <c r="H760" t="n">
        <v>1067</v>
      </c>
      <c r="I760" t="n">
        <v>768</v>
      </c>
      <c r="J760" t="n">
        <v>89</v>
      </c>
      <c r="K760" t="n">
        <v>32</v>
      </c>
    </row>
    <row r="761">
      <c r="A761" t="n">
        <v>15633216111900</v>
      </c>
      <c r="B761" t="inlineStr">
        <is>
          <t>Fundamental</t>
        </is>
      </c>
      <c r="C761" t="inlineStr">
        <is>
          <t>Chavez (Cesar E</t>
        </is>
      </c>
      <c r="D761" t="n">
        <v>693</v>
      </c>
      <c r="E761" t="n">
        <v>600</v>
      </c>
      <c r="F761" t="n">
        <v>10</v>
      </c>
      <c r="G761" t="n">
        <v>2.82999992370605</v>
      </c>
      <c r="H761" t="n">
        <v>247</v>
      </c>
      <c r="I761" t="n">
        <v>218</v>
      </c>
      <c r="J761" t="n">
        <v>67</v>
      </c>
      <c r="K761" t="n">
        <v>9</v>
      </c>
    </row>
    <row r="762">
      <c r="A762" t="n">
        <v>15633396009211</v>
      </c>
      <c r="B762" t="inlineStr">
        <is>
          <t>Fundamental</t>
        </is>
      </c>
      <c r="C762" t="inlineStr">
        <is>
          <t>Beardsley Inter</t>
        </is>
      </c>
      <c r="D762" t="n">
        <v>586</v>
      </c>
      <c r="E762" t="n">
        <v>540</v>
      </c>
      <c r="F762" t="n">
        <v>13</v>
      </c>
      <c r="G762" t="n">
        <v>1.73000001907349</v>
      </c>
      <c r="H762" t="n">
        <v>507</v>
      </c>
      <c r="I762" t="n">
        <v>347</v>
      </c>
      <c r="J762" t="n">
        <v>82</v>
      </c>
      <c r="K762" t="n">
        <v>7</v>
      </c>
    </row>
    <row r="763">
      <c r="A763" t="n">
        <v>15633396009229</v>
      </c>
      <c r="B763" t="inlineStr">
        <is>
          <t>Medio</t>
        </is>
      </c>
      <c r="C763" t="inlineStr">
        <is>
          <t>Beardsley Junio</t>
        </is>
      </c>
      <c r="D763" t="n">
        <v>634</v>
      </c>
      <c r="E763" t="n">
        <v>602</v>
      </c>
      <c r="F763" t="n">
        <v>10</v>
      </c>
      <c r="G763" t="n">
        <v>1.97000002861023</v>
      </c>
      <c r="H763" t="n">
        <v>318</v>
      </c>
      <c r="I763" t="n">
        <v>250</v>
      </c>
      <c r="J763" t="n">
        <v>74</v>
      </c>
      <c r="K763" t="n">
        <v>2</v>
      </c>
    </row>
    <row r="764">
      <c r="A764" t="n">
        <v>15633396009237</v>
      </c>
      <c r="B764" t="inlineStr">
        <is>
          <t>Fundamental</t>
        </is>
      </c>
      <c r="C764" t="inlineStr">
        <is>
          <t>North Beardsley</t>
        </is>
      </c>
      <c r="D764" t="n">
        <v>625</v>
      </c>
      <c r="E764" t="n">
        <v>573</v>
      </c>
      <c r="F764" t="n">
        <v>11</v>
      </c>
      <c r="G764" t="n">
        <v>1.54999995231628</v>
      </c>
      <c r="H764" t="n">
        <v>362</v>
      </c>
      <c r="I764" t="n">
        <v>272</v>
      </c>
      <c r="J764" t="n">
        <v>83</v>
      </c>
      <c r="K764" t="n">
        <v>6</v>
      </c>
    </row>
    <row r="765">
      <c r="A765" t="n">
        <v>15633626009260</v>
      </c>
      <c r="B765" t="inlineStr">
        <is>
          <t>Fundamental</t>
        </is>
      </c>
      <c r="C765" t="inlineStr">
        <is>
          <t>Buena Vista Ele</t>
        </is>
      </c>
      <c r="D765" t="n">
        <v>811</v>
      </c>
      <c r="E765" t="n">
        <v>758</v>
      </c>
      <c r="F765" t="n">
        <v>2</v>
      </c>
      <c r="G765" t="n">
        <v>2.78999996185303</v>
      </c>
      <c r="H765" t="n">
        <v>311</v>
      </c>
      <c r="I765" t="n">
        <v>288</v>
      </c>
      <c r="J765" t="n">
        <v>12</v>
      </c>
      <c r="K765" t="n">
        <v>1</v>
      </c>
    </row>
    <row r="766">
      <c r="A766" t="n">
        <v>15633626009922</v>
      </c>
      <c r="B766" t="inlineStr">
        <is>
          <t>Fundamental</t>
        </is>
      </c>
      <c r="C766" t="inlineStr">
        <is>
          <t>Seibert (Amy B.</t>
        </is>
      </c>
      <c r="D766" t="n">
        <v>719</v>
      </c>
      <c r="E766" t="n">
        <v>646</v>
      </c>
      <c r="F766" t="n">
        <v>8</v>
      </c>
      <c r="G766" t="n">
        <v>2.07999992370605</v>
      </c>
      <c r="H766" t="n">
        <v>473</v>
      </c>
      <c r="I766" t="n">
        <v>360</v>
      </c>
      <c r="J766" t="n">
        <v>63</v>
      </c>
      <c r="K766" t="n">
        <v>12</v>
      </c>
    </row>
    <row r="767">
      <c r="A767" t="n">
        <v>15633626009930</v>
      </c>
      <c r="B767" t="inlineStr">
        <is>
          <t>Medio</t>
        </is>
      </c>
      <c r="C767" t="inlineStr">
        <is>
          <t xml:space="preserve">Thompson (Fred </t>
        </is>
      </c>
      <c r="D767" t="n">
        <v>653</v>
      </c>
      <c r="E767" t="n">
        <v>629</v>
      </c>
      <c r="F767" t="n">
        <v>9</v>
      </c>
      <c r="G767" t="n">
        <v>2.77999997138977</v>
      </c>
      <c r="H767" t="n">
        <v>738</v>
      </c>
      <c r="I767" t="n">
        <v>589</v>
      </c>
      <c r="J767" t="n">
        <v>44</v>
      </c>
      <c r="K767" t="n">
        <v>9</v>
      </c>
    </row>
    <row r="768">
      <c r="A768" t="n">
        <v>15633626009948</v>
      </c>
      <c r="B768" t="inlineStr">
        <is>
          <t>Fundamental</t>
        </is>
      </c>
      <c r="C768" t="inlineStr">
        <is>
          <t>Panama Elementa</t>
        </is>
      </c>
      <c r="D768" t="n">
        <v>731</v>
      </c>
      <c r="E768" t="n">
        <v>711</v>
      </c>
      <c r="F768" t="n">
        <v>4</v>
      </c>
      <c r="G768" t="n">
        <v>2.23000001907349</v>
      </c>
      <c r="H768" t="n">
        <v>543</v>
      </c>
      <c r="I768" t="n">
        <v>408</v>
      </c>
      <c r="J768" t="n">
        <v>41</v>
      </c>
      <c r="K768" t="n">
        <v>7</v>
      </c>
    </row>
    <row r="769">
      <c r="A769" t="n">
        <v>15633626009955</v>
      </c>
      <c r="B769" t="inlineStr">
        <is>
          <t>Fundamental</t>
        </is>
      </c>
      <c r="C769" t="inlineStr">
        <is>
          <t>Stine Elementar</t>
        </is>
      </c>
      <c r="D769" t="n">
        <v>687</v>
      </c>
      <c r="E769" t="n">
        <v>638</v>
      </c>
      <c r="F769" t="n">
        <v>8</v>
      </c>
      <c r="G769" t="n">
        <v>2</v>
      </c>
      <c r="H769" t="n">
        <v>535</v>
      </c>
      <c r="I769" t="n">
        <v>422</v>
      </c>
      <c r="J769" t="n">
        <v>62</v>
      </c>
      <c r="K769" t="n">
        <v>6</v>
      </c>
    </row>
    <row r="770">
      <c r="A770" t="n">
        <v>15633626066674</v>
      </c>
      <c r="B770" t="inlineStr">
        <is>
          <t>Fundamental</t>
        </is>
      </c>
      <c r="C770" t="inlineStr">
        <is>
          <t>Van Horn (Wayne</t>
        </is>
      </c>
      <c r="D770" t="n">
        <v>746</v>
      </c>
      <c r="E770" t="n">
        <v>708</v>
      </c>
      <c r="F770" t="n">
        <v>5</v>
      </c>
      <c r="G770" t="n">
        <v>2.23000001907349</v>
      </c>
      <c r="H770" t="n">
        <v>399</v>
      </c>
      <c r="I770" t="n">
        <v>288</v>
      </c>
      <c r="J770" t="n">
        <v>52</v>
      </c>
      <c r="K770" t="n">
        <v>4</v>
      </c>
    </row>
    <row r="771">
      <c r="A771" t="n">
        <v>15633626095012</v>
      </c>
      <c r="B771" t="inlineStr">
        <is>
          <t>Fundamental</t>
        </is>
      </c>
      <c r="C771" t="inlineStr">
        <is>
          <t>Castle (Charles</t>
        </is>
      </c>
      <c r="D771" t="n">
        <v>688</v>
      </c>
      <c r="E771" t="n">
        <v>678</v>
      </c>
      <c r="F771" t="n">
        <v>6</v>
      </c>
      <c r="G771" t="n">
        <v>2.19000005722046</v>
      </c>
      <c r="H771" t="n">
        <v>538</v>
      </c>
      <c r="I771" t="n">
        <v>465</v>
      </c>
      <c r="J771" t="n">
        <v>53</v>
      </c>
      <c r="K771" t="n">
        <v>3</v>
      </c>
    </row>
    <row r="772">
      <c r="A772" t="n">
        <v>15633626099428</v>
      </c>
      <c r="B772" t="inlineStr">
        <is>
          <t>Medio</t>
        </is>
      </c>
      <c r="C772" t="inlineStr">
        <is>
          <t>Actis (O.J.) Ju</t>
        </is>
      </c>
      <c r="D772" t="n">
        <v>744</v>
      </c>
      <c r="E772" t="n">
        <v>752</v>
      </c>
      <c r="F772" t="n">
        <v>2</v>
      </c>
      <c r="G772" t="n">
        <v>3.22000002861023</v>
      </c>
      <c r="H772" t="n">
        <v>578</v>
      </c>
      <c r="I772" t="n">
        <v>465</v>
      </c>
      <c r="J772" t="n">
        <v>30</v>
      </c>
      <c r="K772" t="n">
        <v>3</v>
      </c>
    </row>
    <row r="773">
      <c r="A773" t="n">
        <v>15633626099436</v>
      </c>
      <c r="B773" t="inlineStr">
        <is>
          <t>Fundamental</t>
        </is>
      </c>
      <c r="C773" t="inlineStr">
        <is>
          <t>Sandrini (Louis</t>
        </is>
      </c>
      <c r="D773" t="n">
        <v>739</v>
      </c>
      <c r="E773" t="n">
        <v>695</v>
      </c>
      <c r="F773" t="n">
        <v>5</v>
      </c>
      <c r="G773" t="n">
        <v>2.20000004768372</v>
      </c>
      <c r="H773" t="n">
        <v>489</v>
      </c>
      <c r="I773" t="n">
        <v>403</v>
      </c>
      <c r="J773" t="n">
        <v>57</v>
      </c>
      <c r="K773" t="n">
        <v>5</v>
      </c>
    </row>
    <row r="774">
      <c r="A774" t="n">
        <v>15633626104632</v>
      </c>
      <c r="B774" t="inlineStr">
        <is>
          <t>Fundamental</t>
        </is>
      </c>
      <c r="C774" t="inlineStr">
        <is>
          <t>Sing Lum Elemen</t>
        </is>
      </c>
      <c r="D774" t="n">
        <v>774</v>
      </c>
      <c r="E774" t="n">
        <v>716</v>
      </c>
      <c r="F774" t="n">
        <v>4</v>
      </c>
      <c r="G774" t="n">
        <v>2.66000008583069</v>
      </c>
      <c r="H774" t="n">
        <v>540</v>
      </c>
      <c r="I774" t="n">
        <v>451</v>
      </c>
      <c r="J774" t="n">
        <v>28</v>
      </c>
      <c r="K774" t="n">
        <v>2</v>
      </c>
    </row>
    <row r="775">
      <c r="A775" t="n">
        <v>15633626108187</v>
      </c>
      <c r="B775" t="inlineStr">
        <is>
          <t>Fundamental</t>
        </is>
      </c>
      <c r="C775" t="inlineStr">
        <is>
          <t>Loudon (Roy W.)</t>
        </is>
      </c>
      <c r="D775" t="n">
        <v>737</v>
      </c>
      <c r="E775" t="n">
        <v>706</v>
      </c>
      <c r="F775" t="n">
        <v>5</v>
      </c>
      <c r="G775" t="n">
        <v>2.32999992370605</v>
      </c>
      <c r="H775" t="n">
        <v>526</v>
      </c>
      <c r="I775" t="n">
        <v>450</v>
      </c>
      <c r="J775" t="n">
        <v>43</v>
      </c>
      <c r="K775" t="n">
        <v>2</v>
      </c>
    </row>
    <row r="776">
      <c r="A776" t="n">
        <v>15633626112262</v>
      </c>
      <c r="B776" t="inlineStr">
        <is>
          <t>Medio</t>
        </is>
      </c>
      <c r="C776" t="inlineStr">
        <is>
          <t>Warren (Earl) J</t>
        </is>
      </c>
      <c r="D776" t="n">
        <v>713</v>
      </c>
      <c r="E776" t="n">
        <v>691</v>
      </c>
      <c r="F776" t="n">
        <v>5</v>
      </c>
      <c r="G776" t="n">
        <v>3.03999996185303</v>
      </c>
      <c r="H776" t="n">
        <v>630</v>
      </c>
      <c r="I776" t="n">
        <v>536</v>
      </c>
      <c r="J776" t="n">
        <v>28</v>
      </c>
      <c r="K776" t="n">
        <v>5</v>
      </c>
    </row>
    <row r="777">
      <c r="A777" t="n">
        <v>15633626113401</v>
      </c>
      <c r="B777" t="inlineStr">
        <is>
          <t>Fundamental</t>
        </is>
      </c>
      <c r="C777" t="inlineStr">
        <is>
          <t xml:space="preserve">Williams (Bill </t>
        </is>
      </c>
      <c r="D777" t="n">
        <v>767</v>
      </c>
      <c r="E777" t="n">
        <v>699</v>
      </c>
      <c r="F777" t="n">
        <v>5</v>
      </c>
      <c r="G777" t="n">
        <v>2.38000011444092</v>
      </c>
      <c r="H777" t="n">
        <v>529</v>
      </c>
      <c r="I777" t="n">
        <v>454</v>
      </c>
      <c r="J777" t="n">
        <v>40</v>
      </c>
      <c r="K777" t="n">
        <v>6</v>
      </c>
    </row>
    <row r="778">
      <c r="A778" t="n">
        <v>15633626115257</v>
      </c>
      <c r="B778" t="inlineStr">
        <is>
          <t>Fundamental</t>
        </is>
      </c>
      <c r="C778" t="inlineStr">
        <is>
          <t>Reagan (Ronald)</t>
        </is>
      </c>
      <c r="D778" t="n">
        <v>822</v>
      </c>
      <c r="E778" t="n">
        <v>799</v>
      </c>
      <c r="F778" t="n">
        <v>1</v>
      </c>
      <c r="G778" t="n">
        <v>3.07999992370605</v>
      </c>
      <c r="H778" t="n">
        <v>278</v>
      </c>
      <c r="I778" t="n">
        <v>212</v>
      </c>
      <c r="J778" t="n">
        <v>18</v>
      </c>
      <c r="K778" t="n">
        <v>1</v>
      </c>
    </row>
    <row r="779">
      <c r="A779" t="n">
        <v>15633706009278</v>
      </c>
      <c r="B779" t="inlineStr">
        <is>
          <t>Fundamental</t>
        </is>
      </c>
      <c r="C779" t="inlineStr">
        <is>
          <t>Buttonwillow El</t>
        </is>
      </c>
      <c r="D779" t="n">
        <v>559</v>
      </c>
      <c r="E779" t="n">
        <v>528</v>
      </c>
      <c r="F779" t="n">
        <v>14</v>
      </c>
      <c r="G779" t="n">
        <v>1.86000001430511</v>
      </c>
      <c r="H779" t="n">
        <v>276</v>
      </c>
      <c r="I779" t="n">
        <v>238</v>
      </c>
      <c r="J779" t="n">
        <v>85</v>
      </c>
      <c r="K779" t="n">
        <v>49</v>
      </c>
    </row>
    <row r="780">
      <c r="A780" t="n">
        <v>15634046009344</v>
      </c>
      <c r="B780" t="inlineStr">
        <is>
          <t>Fundamental</t>
        </is>
      </c>
      <c r="C780" t="inlineStr">
        <is>
          <t>Albany Park Ele</t>
        </is>
      </c>
      <c r="D780" t="n">
        <v>513</v>
      </c>
      <c r="E780" t="n">
        <v>394</v>
      </c>
      <c r="F780" t="n">
        <v>20</v>
      </c>
      <c r="G780" t="n">
        <v>1</v>
      </c>
      <c r="H780" t="n">
        <v>392</v>
      </c>
      <c r="I780" t="n">
        <v>369</v>
      </c>
      <c r="J780" t="n">
        <v>100</v>
      </c>
      <c r="K780" t="n">
        <v>57</v>
      </c>
    </row>
    <row r="781">
      <c r="A781" t="n">
        <v>15634046009351</v>
      </c>
      <c r="B781" t="inlineStr">
        <is>
          <t>Medio</t>
        </is>
      </c>
      <c r="C781" t="inlineStr">
        <is>
          <t>Cecil Avenue Mi</t>
        </is>
      </c>
      <c r="D781" t="n">
        <v>526</v>
      </c>
      <c r="E781" t="n">
        <v>512</v>
      </c>
      <c r="F781" t="n">
        <v>14</v>
      </c>
      <c r="G781" t="n">
        <v>2.82999992370605</v>
      </c>
      <c r="H781" t="n">
        <v>1058</v>
      </c>
      <c r="I781" t="n">
        <v>999</v>
      </c>
      <c r="J781" t="n">
        <v>100</v>
      </c>
      <c r="K781" t="n">
        <v>40</v>
      </c>
    </row>
    <row r="782">
      <c r="A782" t="n">
        <v>15634046009369</v>
      </c>
      <c r="B782" t="inlineStr">
        <is>
          <t>Fundamental</t>
        </is>
      </c>
      <c r="C782" t="inlineStr">
        <is>
          <t>Del Vista Eleme</t>
        </is>
      </c>
      <c r="D782" t="n">
        <v>602</v>
      </c>
      <c r="E782" t="n">
        <v>534</v>
      </c>
      <c r="F782" t="n">
        <v>13</v>
      </c>
      <c r="G782" t="n">
        <v>1</v>
      </c>
      <c r="H782" t="n">
        <v>474</v>
      </c>
      <c r="I782" t="n">
        <v>428</v>
      </c>
      <c r="J782" t="n">
        <v>99</v>
      </c>
      <c r="K782" t="n">
        <v>43</v>
      </c>
    </row>
    <row r="783">
      <c r="A783" t="n">
        <v>15634046009377</v>
      </c>
      <c r="B783" t="inlineStr">
        <is>
          <t>Fundamental</t>
        </is>
      </c>
      <c r="C783" t="inlineStr">
        <is>
          <t>Fremont Element</t>
        </is>
      </c>
      <c r="D783" t="n">
        <v>473</v>
      </c>
      <c r="E783" t="n">
        <v>409</v>
      </c>
      <c r="F783" t="n">
        <v>20</v>
      </c>
      <c r="G783" t="n">
        <v>1.66999995708466</v>
      </c>
      <c r="H783" t="n">
        <v>531</v>
      </c>
      <c r="I783" t="n">
        <v>507</v>
      </c>
      <c r="J783" t="n">
        <v>100</v>
      </c>
      <c r="K783" t="n">
        <v>67</v>
      </c>
    </row>
    <row r="784">
      <c r="A784" t="n">
        <v>15634046009393</v>
      </c>
      <c r="B784" t="inlineStr">
        <is>
          <t>Fundamental</t>
        </is>
      </c>
      <c r="C784" t="inlineStr">
        <is>
          <t>Terrace Element</t>
        </is>
      </c>
      <c r="D784" t="n">
        <v>508</v>
      </c>
      <c r="E784" t="n">
        <v>480</v>
      </c>
      <c r="F784" t="n">
        <v>16</v>
      </c>
      <c r="G784" t="n">
        <v>2.82999992370605</v>
      </c>
      <c r="H784" t="n">
        <v>454</v>
      </c>
      <c r="I784" t="n">
        <v>412</v>
      </c>
      <c r="J784" t="n">
        <v>100</v>
      </c>
      <c r="K784" t="n">
        <v>60</v>
      </c>
    </row>
    <row r="785">
      <c r="A785" t="n">
        <v>15634046009401</v>
      </c>
      <c r="B785" t="inlineStr">
        <is>
          <t>Fundamental</t>
        </is>
      </c>
      <c r="C785" t="inlineStr">
        <is>
          <t>Valle Vista Ele</t>
        </is>
      </c>
      <c r="D785" t="n">
        <v>437</v>
      </c>
      <c r="E785" t="n">
        <v>347</v>
      </c>
      <c r="F785" t="n">
        <v>23</v>
      </c>
      <c r="G785" t="n">
        <v>2</v>
      </c>
      <c r="H785" t="n">
        <v>436</v>
      </c>
      <c r="I785" t="n">
        <v>386</v>
      </c>
      <c r="J785" t="n">
        <v>100</v>
      </c>
      <c r="K785" t="n">
        <v>77</v>
      </c>
    </row>
    <row r="786">
      <c r="A786" t="n">
        <v>15634046111355</v>
      </c>
      <c r="B786" t="inlineStr">
        <is>
          <t>Fundamental</t>
        </is>
      </c>
      <c r="C786" t="inlineStr">
        <is>
          <t>Princeton Stree</t>
        </is>
      </c>
      <c r="D786" t="n">
        <v>591</v>
      </c>
      <c r="E786" t="n">
        <v>528</v>
      </c>
      <c r="F786" t="n">
        <v>14</v>
      </c>
      <c r="G786" t="n">
        <v>2.82999992370605</v>
      </c>
      <c r="H786" t="n">
        <v>488</v>
      </c>
      <c r="I786" t="n">
        <v>453</v>
      </c>
      <c r="J786" t="n">
        <v>100</v>
      </c>
      <c r="K786" t="n">
        <v>58</v>
      </c>
    </row>
    <row r="787">
      <c r="A787" t="n">
        <v>15634046115471</v>
      </c>
      <c r="B787" t="inlineStr">
        <is>
          <t>Medio</t>
        </is>
      </c>
      <c r="C787" t="inlineStr">
        <is>
          <t>Almond Tree Mid</t>
        </is>
      </c>
      <c r="D787" t="n">
        <v>469</v>
      </c>
      <c r="E787" t="n">
        <v>412</v>
      </c>
      <c r="F787" t="n">
        <v>19</v>
      </c>
      <c r="G787" t="n">
        <v>1.57000005245209</v>
      </c>
      <c r="H787" t="n">
        <v>700</v>
      </c>
      <c r="I787" t="n">
        <v>619</v>
      </c>
      <c r="J787" t="n">
        <v>99</v>
      </c>
      <c r="K787" t="n">
        <v>61</v>
      </c>
    </row>
    <row r="788">
      <c r="A788" t="n">
        <v>15634121531672</v>
      </c>
      <c r="B788" t="inlineStr">
        <is>
          <t>Superior</t>
        </is>
      </c>
      <c r="C788" t="inlineStr">
        <is>
          <t>Delano High</t>
        </is>
      </c>
      <c r="D788" t="n">
        <v>453</v>
      </c>
      <c r="E788" t="n">
        <v>447</v>
      </c>
      <c r="F788" t="n">
        <v>18</v>
      </c>
      <c r="G788" t="n">
        <v>1.96000003814697</v>
      </c>
      <c r="H788" t="n">
        <v>2237</v>
      </c>
      <c r="I788" t="n">
        <v>1248</v>
      </c>
      <c r="J788" t="n">
        <v>47</v>
      </c>
      <c r="K788" t="n">
        <v>37</v>
      </c>
    </row>
    <row r="789">
      <c r="A789" t="n">
        <v>15634206009419</v>
      </c>
      <c r="B789" t="inlineStr">
        <is>
          <t>Fundamental</t>
        </is>
      </c>
      <c r="C789" t="inlineStr">
        <is>
          <t>Di Giorgio Elem</t>
        </is>
      </c>
      <c r="D789" t="n">
        <v>559</v>
      </c>
      <c r="E789" t="n">
        <v>589</v>
      </c>
      <c r="F789" t="n">
        <v>11</v>
      </c>
      <c r="G789" t="n">
        <v>1.8400000333786</v>
      </c>
      <c r="H789" t="n">
        <v>182</v>
      </c>
      <c r="I789" t="n">
        <v>154</v>
      </c>
      <c r="J789" t="n">
        <v>86</v>
      </c>
      <c r="K789" t="n">
        <v>6</v>
      </c>
    </row>
    <row r="790">
      <c r="A790" t="n">
        <v>15634386009435</v>
      </c>
      <c r="B790" t="inlineStr">
        <is>
          <t>Medio</t>
        </is>
      </c>
      <c r="C790" t="inlineStr">
        <is>
          <t>Edison Senior E</t>
        </is>
      </c>
      <c r="D790" t="n">
        <v>557</v>
      </c>
      <c r="E790" t="n">
        <v>548</v>
      </c>
      <c r="F790" t="n">
        <v>13</v>
      </c>
      <c r="G790" t="n">
        <v>2.02999997138977</v>
      </c>
      <c r="H790" t="n">
        <v>439</v>
      </c>
      <c r="I790" t="n">
        <v>328</v>
      </c>
      <c r="J790" t="n">
        <v>70</v>
      </c>
      <c r="K790" t="n">
        <v>15</v>
      </c>
    </row>
    <row r="791">
      <c r="A791" t="n">
        <v>15634386009443</v>
      </c>
      <c r="B791" t="inlineStr">
        <is>
          <t>Fundamental</t>
        </is>
      </c>
      <c r="C791" t="inlineStr">
        <is>
          <t>Orangewood Elem</t>
        </is>
      </c>
      <c r="D791" t="n">
        <v>608</v>
      </c>
      <c r="E791" t="n">
        <v>536</v>
      </c>
      <c r="F791" t="n">
        <v>13</v>
      </c>
      <c r="G791" t="n">
        <v>2.07999992370605</v>
      </c>
      <c r="H791" t="n">
        <v>197</v>
      </c>
      <c r="I791" t="n">
        <v>149</v>
      </c>
      <c r="J791" t="n">
        <v>63</v>
      </c>
      <c r="K791" t="n">
        <v>11</v>
      </c>
    </row>
    <row r="792">
      <c r="A792" t="n">
        <v>15634796101588</v>
      </c>
      <c r="B792" t="inlineStr">
        <is>
          <t>Fundamental</t>
        </is>
      </c>
      <c r="C792" t="inlineStr">
        <is>
          <t>Quailwood Eleme</t>
        </is>
      </c>
      <c r="D792" t="n">
        <v>784</v>
      </c>
      <c r="E792" t="n">
        <v>767</v>
      </c>
      <c r="F792" t="n">
        <v>2</v>
      </c>
      <c r="G792" t="n">
        <v>3.55999994277954</v>
      </c>
      <c r="H792" t="n">
        <v>267</v>
      </c>
      <c r="I792" t="n">
        <v>207</v>
      </c>
      <c r="J792" t="n">
        <v>23</v>
      </c>
      <c r="K792" t="n">
        <v>0</v>
      </c>
    </row>
    <row r="793">
      <c r="A793" t="n">
        <v>15634796104004</v>
      </c>
      <c r="B793" t="inlineStr">
        <is>
          <t>Medio</t>
        </is>
      </c>
      <c r="C793" t="inlineStr">
        <is>
          <t>Fruitvale Junio</t>
        </is>
      </c>
      <c r="D793" t="n">
        <v>793</v>
      </c>
      <c r="E793" t="n">
        <v>773</v>
      </c>
      <c r="F793" t="n">
        <v>1</v>
      </c>
      <c r="G793" t="n">
        <v>3.4300000667572</v>
      </c>
      <c r="H793" t="n">
        <v>627</v>
      </c>
      <c r="I793" t="n">
        <v>534</v>
      </c>
      <c r="J793" t="n">
        <v>11</v>
      </c>
      <c r="K793" t="n">
        <v>0</v>
      </c>
    </row>
    <row r="794">
      <c r="A794" t="n">
        <v>15634796112783</v>
      </c>
      <c r="B794" t="inlineStr">
        <is>
          <t>Fundamental</t>
        </is>
      </c>
      <c r="C794" t="inlineStr">
        <is>
          <t>Columbia Elemen</t>
        </is>
      </c>
      <c r="D794" t="n">
        <v>787</v>
      </c>
      <c r="E794" t="n">
        <v>770</v>
      </c>
      <c r="F794" t="n">
        <v>2</v>
      </c>
      <c r="G794" t="n">
        <v>3.39000010490417</v>
      </c>
      <c r="H794" t="n">
        <v>381</v>
      </c>
      <c r="I794" t="n">
        <v>310</v>
      </c>
      <c r="J794" t="n">
        <v>19</v>
      </c>
      <c r="K794" t="n">
        <v>1</v>
      </c>
    </row>
    <row r="795">
      <c r="A795" t="n">
        <v>15634796112791</v>
      </c>
      <c r="B795" t="inlineStr">
        <is>
          <t>Fundamental</t>
        </is>
      </c>
      <c r="C795" t="inlineStr">
        <is>
          <t>Endeavour Eleme</t>
        </is>
      </c>
      <c r="D795" t="n">
        <v>832</v>
      </c>
      <c r="E795" t="n">
        <v>793</v>
      </c>
      <c r="F795" t="n">
        <v>1</v>
      </c>
      <c r="G795" t="n">
        <v>3.25</v>
      </c>
      <c r="H795" t="n">
        <v>448</v>
      </c>
      <c r="I795" t="n">
        <v>371</v>
      </c>
      <c r="J795" t="n">
        <v>19</v>
      </c>
      <c r="K795" t="n">
        <v>1</v>
      </c>
    </row>
    <row r="796">
      <c r="A796" t="n">
        <v>15634876009534</v>
      </c>
      <c r="B796" t="inlineStr">
        <is>
          <t>Fundamental</t>
        </is>
      </c>
      <c r="C796" t="inlineStr">
        <is>
          <t>General Shafter</t>
        </is>
      </c>
      <c r="D796" t="n">
        <v>637</v>
      </c>
      <c r="E796" t="n">
        <v>595</v>
      </c>
      <c r="F796" t="n">
        <v>10</v>
      </c>
      <c r="G796" t="n">
        <v>1.35000002384186</v>
      </c>
      <c r="H796" t="n">
        <v>178</v>
      </c>
      <c r="I796" t="n">
        <v>140</v>
      </c>
      <c r="J796" t="n">
        <v>63</v>
      </c>
      <c r="K796" t="n">
        <v>1</v>
      </c>
    </row>
    <row r="797">
      <c r="A797" t="n">
        <v>15635036009559</v>
      </c>
      <c r="B797" t="inlineStr">
        <is>
          <t>Fundamental</t>
        </is>
      </c>
      <c r="C797" t="inlineStr">
        <is>
          <t>Fairview Elemen</t>
        </is>
      </c>
      <c r="D797" t="n">
        <v>544</v>
      </c>
      <c r="E797" t="n">
        <v>493</v>
      </c>
      <c r="F797" t="n">
        <v>15</v>
      </c>
      <c r="G797" t="n">
        <v>1.44000005722046</v>
      </c>
      <c r="H797" t="n">
        <v>336</v>
      </c>
      <c r="I797" t="n">
        <v>279</v>
      </c>
      <c r="J797" t="n">
        <v>94</v>
      </c>
      <c r="K797" t="n">
        <v>15</v>
      </c>
    </row>
    <row r="798">
      <c r="A798" t="n">
        <v>15635036009567</v>
      </c>
      <c r="B798" t="inlineStr">
        <is>
          <t>Medio</t>
        </is>
      </c>
      <c r="C798" t="inlineStr">
        <is>
          <t>Greenfield Juni</t>
        </is>
      </c>
      <c r="D798" t="n">
        <v>562</v>
      </c>
      <c r="E798" t="n">
        <v>533</v>
      </c>
      <c r="F798" t="n">
        <v>13</v>
      </c>
      <c r="G798" t="n">
        <v>2.3199999332428</v>
      </c>
      <c r="H798" t="n">
        <v>834</v>
      </c>
      <c r="I798" t="n">
        <v>693</v>
      </c>
      <c r="J798" t="n">
        <v>79</v>
      </c>
      <c r="K798" t="n">
        <v>26</v>
      </c>
    </row>
    <row r="799">
      <c r="A799" t="n">
        <v>15635036009575</v>
      </c>
      <c r="B799" t="inlineStr">
        <is>
          <t>Fundamental</t>
        </is>
      </c>
      <c r="C799" t="inlineStr">
        <is>
          <t>McKee Elementar</t>
        </is>
      </c>
      <c r="D799" t="n">
        <v>619</v>
      </c>
      <c r="E799" t="n">
        <v>569</v>
      </c>
      <c r="F799" t="n">
        <v>12</v>
      </c>
      <c r="G799" t="n">
        <v>1.88999998569489</v>
      </c>
      <c r="H799" t="n">
        <v>530</v>
      </c>
      <c r="I799" t="n">
        <v>407</v>
      </c>
      <c r="J799" t="n">
        <v>71</v>
      </c>
      <c r="K799" t="n">
        <v>16</v>
      </c>
    </row>
    <row r="800">
      <c r="A800" t="n">
        <v>15635036009583</v>
      </c>
      <c r="B800" t="inlineStr">
        <is>
          <t>Fundamental</t>
        </is>
      </c>
      <c r="C800" t="inlineStr">
        <is>
          <t>Plantation Elem</t>
        </is>
      </c>
      <c r="D800" t="n">
        <v>559</v>
      </c>
      <c r="E800" t="n">
        <v>562</v>
      </c>
      <c r="F800" t="n">
        <v>12</v>
      </c>
      <c r="G800" t="n">
        <v>1.62000000476837</v>
      </c>
      <c r="H800" t="n">
        <v>385</v>
      </c>
      <c r="I800" t="n">
        <v>312</v>
      </c>
      <c r="J800" t="n">
        <v>85</v>
      </c>
      <c r="K800" t="n">
        <v>14</v>
      </c>
    </row>
    <row r="801">
      <c r="A801" t="n">
        <v>15635036009591</v>
      </c>
      <c r="B801" t="inlineStr">
        <is>
          <t>Fundamental</t>
        </is>
      </c>
      <c r="C801" t="inlineStr">
        <is>
          <t>Planz Elementar</t>
        </is>
      </c>
      <c r="D801" t="n">
        <v>587</v>
      </c>
      <c r="E801" t="n">
        <v>529</v>
      </c>
      <c r="F801" t="n">
        <v>14</v>
      </c>
      <c r="G801" t="n">
        <v>2.10999989509583</v>
      </c>
      <c r="H801" t="n">
        <v>445</v>
      </c>
      <c r="I801" t="n">
        <v>350</v>
      </c>
      <c r="J801" t="n">
        <v>78</v>
      </c>
      <c r="K801" t="n">
        <v>11</v>
      </c>
    </row>
    <row r="802">
      <c r="A802" t="n">
        <v>15635036107783</v>
      </c>
      <c r="B802" t="inlineStr">
        <is>
          <t>Fundamental</t>
        </is>
      </c>
      <c r="C802" t="inlineStr">
        <is>
          <t>McKee Primary</t>
        </is>
      </c>
      <c r="D802" t="n">
        <v>724</v>
      </c>
      <c r="E802" t="n">
        <v>678</v>
      </c>
      <c r="F802" t="n">
        <v>6</v>
      </c>
      <c r="G802" t="n">
        <v>1.85000002384186</v>
      </c>
      <c r="H802" t="n">
        <v>172</v>
      </c>
      <c r="I802" t="n">
        <v>126</v>
      </c>
      <c r="J802" t="n">
        <v>70</v>
      </c>
      <c r="K802" t="n">
        <v>4</v>
      </c>
    </row>
    <row r="803">
      <c r="A803" t="n">
        <v>15635036108468</v>
      </c>
      <c r="B803" t="inlineStr">
        <is>
          <t>Fundamental</t>
        </is>
      </c>
      <c r="C803" t="inlineStr">
        <is>
          <t>Kendrick (W.A.)</t>
        </is>
      </c>
      <c r="D803" t="n">
        <v>680</v>
      </c>
      <c r="E803" t="n">
        <v>606</v>
      </c>
      <c r="F803" t="n">
        <v>10</v>
      </c>
      <c r="G803" t="n">
        <v>2.01999998092651</v>
      </c>
      <c r="H803" t="n">
        <v>446</v>
      </c>
      <c r="I803" t="n">
        <v>359</v>
      </c>
      <c r="J803" t="n">
        <v>61</v>
      </c>
      <c r="K803" t="n">
        <v>8</v>
      </c>
    </row>
    <row r="804">
      <c r="A804" t="n">
        <v>15635036111157</v>
      </c>
      <c r="B804" t="inlineStr">
        <is>
          <t>Fundamental</t>
        </is>
      </c>
      <c r="C804" t="inlineStr">
        <is>
          <t>Palla (Raffaell</t>
        </is>
      </c>
      <c r="D804" t="n">
        <v>631</v>
      </c>
      <c r="E804" t="n">
        <v>562</v>
      </c>
      <c r="F804" t="n">
        <v>12</v>
      </c>
      <c r="G804" t="n">
        <v>2.15000009536743</v>
      </c>
      <c r="H804" t="n">
        <v>563</v>
      </c>
      <c r="I804" t="n">
        <v>465</v>
      </c>
      <c r="J804" t="n">
        <v>72</v>
      </c>
      <c r="K804" t="n">
        <v>8</v>
      </c>
    </row>
    <row r="805">
      <c r="A805" t="n">
        <v>15635036112270</v>
      </c>
      <c r="B805" t="inlineStr">
        <is>
          <t>Medio</t>
        </is>
      </c>
      <c r="C805" t="inlineStr">
        <is>
          <t xml:space="preserve">Ollivier (Leon </t>
        </is>
      </c>
      <c r="D805" t="n">
        <v>624</v>
      </c>
      <c r="E805" t="n">
        <v>595</v>
      </c>
      <c r="F805" t="n">
        <v>10</v>
      </c>
      <c r="G805" t="n">
        <v>2.39000010490417</v>
      </c>
      <c r="H805" t="n">
        <v>1059</v>
      </c>
      <c r="I805" t="n">
        <v>875</v>
      </c>
      <c r="J805" t="n">
        <v>57</v>
      </c>
      <c r="K805" t="n">
        <v>12</v>
      </c>
    </row>
    <row r="806">
      <c r="A806" t="n">
        <v>15635291530252</v>
      </c>
      <c r="B806" t="inlineStr">
        <is>
          <t>Superior</t>
        </is>
      </c>
      <c r="C806" t="inlineStr">
        <is>
          <t>Arvin High</t>
        </is>
      </c>
      <c r="D806" t="n">
        <v>424</v>
      </c>
      <c r="E806" t="n">
        <v>409</v>
      </c>
      <c r="F806" t="n">
        <v>20</v>
      </c>
      <c r="G806" t="n">
        <v>1.60000002384186</v>
      </c>
      <c r="H806" t="n">
        <v>1656</v>
      </c>
      <c r="I806" t="n">
        <v>968</v>
      </c>
      <c r="J806" t="n">
        <v>72</v>
      </c>
      <c r="K806" t="n">
        <v>42</v>
      </c>
    </row>
    <row r="807">
      <c r="A807" t="n">
        <v>15635291530344</v>
      </c>
      <c r="B807" t="inlineStr">
        <is>
          <t>Superior</t>
        </is>
      </c>
      <c r="C807" t="inlineStr">
        <is>
          <t>Stockdale High</t>
        </is>
      </c>
      <c r="D807" t="n">
        <v>705</v>
      </c>
      <c r="E807" t="n">
        <v>723</v>
      </c>
      <c r="F807" t="n">
        <v>4</v>
      </c>
      <c r="G807" t="n">
        <v>3.6800000667572</v>
      </c>
      <c r="H807" t="n">
        <v>1514</v>
      </c>
      <c r="I807" t="n">
        <v>936</v>
      </c>
      <c r="J807" t="n">
        <v>5</v>
      </c>
      <c r="K807" t="n">
        <v>2</v>
      </c>
    </row>
    <row r="808">
      <c r="A808" t="n">
        <v>15635291530369</v>
      </c>
      <c r="B808" t="inlineStr">
        <is>
          <t>Superior</t>
        </is>
      </c>
      <c r="C808" t="inlineStr">
        <is>
          <t>Centennial High</t>
        </is>
      </c>
      <c r="D808" t="n">
        <v>649</v>
      </c>
      <c r="E808" t="n">
        <v>646</v>
      </c>
      <c r="F808" t="n">
        <v>8</v>
      </c>
      <c r="G808" t="n">
        <v>3.30999994277954</v>
      </c>
      <c r="H808" t="n">
        <v>1523</v>
      </c>
      <c r="I808" t="n">
        <v>936</v>
      </c>
      <c r="J808" t="n">
        <v>14</v>
      </c>
      <c r="K808" t="n">
        <v>5</v>
      </c>
    </row>
    <row r="809">
      <c r="A809" t="n">
        <v>15635291530385</v>
      </c>
      <c r="B809" t="inlineStr">
        <is>
          <t>Superior</t>
        </is>
      </c>
      <c r="C809" t="inlineStr">
        <is>
          <t>Ridgeview High</t>
        </is>
      </c>
      <c r="D809" t="n">
        <v>547</v>
      </c>
      <c r="E809" t="n">
        <v>582</v>
      </c>
      <c r="F809" t="n">
        <v>11</v>
      </c>
      <c r="G809" t="n">
        <v>2.71000003814697</v>
      </c>
      <c r="H809" t="n">
        <v>1717</v>
      </c>
      <c r="I809" t="n">
        <v>1011</v>
      </c>
      <c r="J809" t="n">
        <v>34</v>
      </c>
      <c r="K809" t="n">
        <v>8</v>
      </c>
    </row>
    <row r="810">
      <c r="A810" t="n">
        <v>15635291530435</v>
      </c>
      <c r="B810" t="inlineStr">
        <is>
          <t>Superior</t>
        </is>
      </c>
      <c r="C810" t="inlineStr">
        <is>
          <t xml:space="preserve">Kern Workforce </t>
        </is>
      </c>
      <c r="D810" t="n">
        <v>348</v>
      </c>
      <c r="E810" t="n">
        <v>347</v>
      </c>
      <c r="F810" t="n">
        <v>23</v>
      </c>
      <c r="G810" t="n">
        <v>2.03999996185303</v>
      </c>
      <c r="H810" t="n">
        <v>475</v>
      </c>
      <c r="I810" t="n">
        <v>196</v>
      </c>
      <c r="J810" t="n">
        <v>10</v>
      </c>
      <c r="K810" t="n">
        <v>16</v>
      </c>
    </row>
    <row r="811">
      <c r="A811" t="n">
        <v>15635291530708</v>
      </c>
      <c r="B811" t="inlineStr">
        <is>
          <t>Superior</t>
        </is>
      </c>
      <c r="C811" t="inlineStr">
        <is>
          <t>Bakersfield Hig</t>
        </is>
      </c>
      <c r="D811" t="n">
        <v>581</v>
      </c>
      <c r="E811" t="n">
        <v>609</v>
      </c>
      <c r="F811" t="n">
        <v>10</v>
      </c>
      <c r="G811" t="n">
        <v>3</v>
      </c>
      <c r="H811" t="n">
        <v>2007</v>
      </c>
      <c r="I811" t="n">
        <v>1252</v>
      </c>
      <c r="J811" t="n">
        <v>35</v>
      </c>
      <c r="K811" t="n">
        <v>11</v>
      </c>
    </row>
    <row r="812">
      <c r="A812" t="n">
        <v>15635291532290</v>
      </c>
      <c r="B812" t="inlineStr">
        <is>
          <t>Superior</t>
        </is>
      </c>
      <c r="C812" t="inlineStr">
        <is>
          <t>East Bakersfiel</t>
        </is>
      </c>
      <c r="D812" t="n">
        <v>496</v>
      </c>
      <c r="E812" t="n">
        <v>518</v>
      </c>
      <c r="F812" t="n">
        <v>14</v>
      </c>
      <c r="G812" t="n">
        <v>2.53999996185303</v>
      </c>
      <c r="H812" t="n">
        <v>1453</v>
      </c>
      <c r="I812" t="n">
        <v>823</v>
      </c>
      <c r="J812" t="n">
        <v>50</v>
      </c>
      <c r="K812" t="n">
        <v>17</v>
      </c>
    </row>
    <row r="813">
      <c r="A813" t="n">
        <v>15635291532605</v>
      </c>
      <c r="B813" t="inlineStr">
        <is>
          <t>Superior</t>
        </is>
      </c>
      <c r="C813" t="inlineStr">
        <is>
          <t>Foothill High</t>
        </is>
      </c>
      <c r="D813" t="n">
        <v>506</v>
      </c>
      <c r="E813" t="n">
        <v>497</v>
      </c>
      <c r="F813" t="n">
        <v>15</v>
      </c>
      <c r="G813" t="n">
        <v>2.25999999046326</v>
      </c>
      <c r="H813" t="n">
        <v>1467</v>
      </c>
      <c r="I813" t="n">
        <v>864</v>
      </c>
      <c r="J813" t="n">
        <v>55</v>
      </c>
      <c r="K813" t="n">
        <v>18</v>
      </c>
    </row>
    <row r="814">
      <c r="A814" t="n">
        <v>15635291533330</v>
      </c>
      <c r="B814" t="inlineStr">
        <is>
          <t>Superior</t>
        </is>
      </c>
      <c r="C814" t="inlineStr">
        <is>
          <t>Highland High</t>
        </is>
      </c>
      <c r="D814" t="n">
        <v>527</v>
      </c>
      <c r="E814" t="n">
        <v>522</v>
      </c>
      <c r="F814" t="n">
        <v>14</v>
      </c>
      <c r="G814" t="n">
        <v>2.69000005722046</v>
      </c>
      <c r="H814" t="n">
        <v>1356</v>
      </c>
      <c r="I814" t="n">
        <v>826</v>
      </c>
      <c r="J814" t="n">
        <v>47</v>
      </c>
      <c r="K814" t="n">
        <v>18</v>
      </c>
    </row>
    <row r="815">
      <c r="A815" t="n">
        <v>15635291533538</v>
      </c>
      <c r="B815" t="inlineStr">
        <is>
          <t>Superior</t>
        </is>
      </c>
      <c r="C815" t="inlineStr">
        <is>
          <t>Kern Valley Hig</t>
        </is>
      </c>
      <c r="D815" t="n">
        <v>529</v>
      </c>
      <c r="E815" t="n">
        <v>588</v>
      </c>
      <c r="F815" t="n">
        <v>11</v>
      </c>
      <c r="G815" t="n">
        <v>2.96000003814697</v>
      </c>
      <c r="H815" t="n">
        <v>480</v>
      </c>
      <c r="I815" t="n">
        <v>288</v>
      </c>
      <c r="J815" t="n">
        <v>41</v>
      </c>
      <c r="K815" t="n">
        <v>0</v>
      </c>
    </row>
    <row r="816">
      <c r="A816" t="n">
        <v>15635291534775</v>
      </c>
      <c r="B816" t="inlineStr">
        <is>
          <t>Superior</t>
        </is>
      </c>
      <c r="C816" t="inlineStr">
        <is>
          <t>North High</t>
        </is>
      </c>
      <c r="D816" t="n">
        <v>547</v>
      </c>
      <c r="E816" t="n">
        <v>529</v>
      </c>
      <c r="F816" t="n">
        <v>14</v>
      </c>
      <c r="G816" t="n">
        <v>2.65000009536743</v>
      </c>
      <c r="H816" t="n">
        <v>1467</v>
      </c>
      <c r="I816" t="n">
        <v>858</v>
      </c>
      <c r="J816" t="n">
        <v>38</v>
      </c>
      <c r="K816" t="n">
        <v>3</v>
      </c>
    </row>
    <row r="817">
      <c r="A817" t="n">
        <v>15635291535087</v>
      </c>
      <c r="B817" t="inlineStr">
        <is>
          <t>Superior</t>
        </is>
      </c>
      <c r="C817" t="inlineStr">
        <is>
          <t>Shafter High</t>
        </is>
      </c>
      <c r="D817" t="n">
        <v>468</v>
      </c>
      <c r="E817" t="n">
        <v>473</v>
      </c>
      <c r="F817" t="n">
        <v>16</v>
      </c>
      <c r="G817" t="n">
        <v>2.11999988555908</v>
      </c>
      <c r="H817" t="n">
        <v>938</v>
      </c>
      <c r="I817" t="n">
        <v>579</v>
      </c>
      <c r="J817" t="n">
        <v>56</v>
      </c>
      <c r="K817" t="n">
        <v>32</v>
      </c>
    </row>
    <row r="818">
      <c r="A818" t="n">
        <v>15635291535392</v>
      </c>
      <c r="B818" t="inlineStr">
        <is>
          <t>Superior</t>
        </is>
      </c>
      <c r="C818" t="inlineStr">
        <is>
          <t>South High</t>
        </is>
      </c>
      <c r="D818" t="n">
        <v>481</v>
      </c>
      <c r="E818" t="n">
        <v>508</v>
      </c>
      <c r="F818" t="n">
        <v>15</v>
      </c>
      <c r="G818" t="n">
        <v>2.33999991416931</v>
      </c>
      <c r="H818" t="n">
        <v>1751</v>
      </c>
      <c r="I818" t="n">
        <v>992</v>
      </c>
      <c r="J818" t="n">
        <v>52</v>
      </c>
      <c r="K818" t="n">
        <v>16</v>
      </c>
    </row>
    <row r="819">
      <c r="A819" t="n">
        <v>15635291536606</v>
      </c>
      <c r="B819" t="inlineStr">
        <is>
          <t>Superior</t>
        </is>
      </c>
      <c r="C819" t="inlineStr">
        <is>
          <t>West High</t>
        </is>
      </c>
      <c r="D819" t="n">
        <v>511</v>
      </c>
      <c r="E819" t="n">
        <v>530</v>
      </c>
      <c r="F819" t="n">
        <v>14</v>
      </c>
      <c r="G819" t="n">
        <v>2.69000005722046</v>
      </c>
      <c r="H819" t="n">
        <v>1536</v>
      </c>
      <c r="I819" t="n">
        <v>877</v>
      </c>
      <c r="J819" t="n">
        <v>40</v>
      </c>
      <c r="K819" t="n">
        <v>7</v>
      </c>
    </row>
    <row r="820">
      <c r="A820" t="n">
        <v>15635456009641</v>
      </c>
      <c r="B820" t="inlineStr">
        <is>
          <t>Fundamental</t>
        </is>
      </c>
      <c r="C820" t="inlineStr">
        <is>
          <t>Kernville Eleme</t>
        </is>
      </c>
      <c r="D820" t="n">
        <v>742</v>
      </c>
      <c r="E820" t="n">
        <v>696</v>
      </c>
      <c r="F820" t="n">
        <v>5</v>
      </c>
      <c r="G820" t="n">
        <v>2.82999992370605</v>
      </c>
      <c r="H820" t="n">
        <v>151</v>
      </c>
      <c r="I820" t="n">
        <v>122</v>
      </c>
      <c r="J820" t="n">
        <v>57</v>
      </c>
      <c r="K820" t="n">
        <v>0</v>
      </c>
    </row>
    <row r="821">
      <c r="A821" t="n">
        <v>15635456009658</v>
      </c>
      <c r="B821" t="inlineStr">
        <is>
          <t>Fundamental</t>
        </is>
      </c>
      <c r="C821" t="inlineStr">
        <is>
          <t>Wallace (Woodro</t>
        </is>
      </c>
      <c r="D821" t="n">
        <v>655</v>
      </c>
      <c r="E821" t="n">
        <v>565</v>
      </c>
      <c r="F821" t="n">
        <v>12</v>
      </c>
      <c r="G821" t="n">
        <v>2.57999992370605</v>
      </c>
      <c r="H821" t="n">
        <v>339</v>
      </c>
      <c r="I821" t="n">
        <v>292</v>
      </c>
      <c r="J821" t="n">
        <v>65</v>
      </c>
      <c r="K821" t="n">
        <v>0</v>
      </c>
    </row>
    <row r="822">
      <c r="A822" t="n">
        <v>15635456105696</v>
      </c>
      <c r="B822" t="inlineStr">
        <is>
          <t>Medio</t>
        </is>
      </c>
      <c r="C822" t="inlineStr">
        <is>
          <t>Wallace (Woodro</t>
        </is>
      </c>
      <c r="D822" t="n">
        <v>624</v>
      </c>
      <c r="E822" t="n">
        <v>652</v>
      </c>
      <c r="F822" t="n">
        <v>7</v>
      </c>
      <c r="G822" t="n">
        <v>2.83999991416931</v>
      </c>
      <c r="H822" t="n">
        <v>339</v>
      </c>
      <c r="I822" t="n">
        <v>293</v>
      </c>
      <c r="J822" t="n">
        <v>52</v>
      </c>
      <c r="K822" t="n">
        <v>0</v>
      </c>
    </row>
    <row r="823">
      <c r="A823" t="n">
        <v>15635526009666</v>
      </c>
      <c r="B823" t="inlineStr">
        <is>
          <t>Fundamental</t>
        </is>
      </c>
      <c r="C823" t="inlineStr">
        <is>
          <t>Lakeside Elemen</t>
        </is>
      </c>
      <c r="D823" t="n">
        <v>696</v>
      </c>
      <c r="E823" t="n">
        <v>640</v>
      </c>
      <c r="F823" t="n">
        <v>8</v>
      </c>
      <c r="G823" t="n">
        <v>2.96000003814697</v>
      </c>
      <c r="H823" t="n">
        <v>484</v>
      </c>
      <c r="I823" t="n">
        <v>360</v>
      </c>
      <c r="J823" t="n">
        <v>33</v>
      </c>
      <c r="K823" t="n">
        <v>3</v>
      </c>
    </row>
    <row r="824">
      <c r="A824" t="n">
        <v>15635526115042</v>
      </c>
      <c r="B824" t="inlineStr">
        <is>
          <t>Fundamental</t>
        </is>
      </c>
      <c r="C824" t="inlineStr">
        <is>
          <t xml:space="preserve">Suburu (Donald </t>
        </is>
      </c>
      <c r="D824" t="n">
        <v>727</v>
      </c>
      <c r="E824" t="n">
        <v>728</v>
      </c>
      <c r="F824" t="n">
        <v>4</v>
      </c>
      <c r="G824" t="n">
        <v>3.39000010490417</v>
      </c>
      <c r="H824" t="n">
        <v>185</v>
      </c>
      <c r="I824" t="n">
        <v>136</v>
      </c>
      <c r="J824" t="n">
        <v>26</v>
      </c>
      <c r="K824" t="n">
        <v>2</v>
      </c>
    </row>
    <row r="825">
      <c r="A825" t="n">
        <v>15635606009674</v>
      </c>
      <c r="B825" t="inlineStr">
        <is>
          <t>Fundamental</t>
        </is>
      </c>
      <c r="C825" t="inlineStr">
        <is>
          <t>Alicante Avenue</t>
        </is>
      </c>
      <c r="D825" t="n">
        <v>591</v>
      </c>
      <c r="E825" t="n">
        <v>527</v>
      </c>
      <c r="F825" t="n">
        <v>14</v>
      </c>
      <c r="G825" t="n">
        <v>1.75999999046326</v>
      </c>
      <c r="H825" t="n">
        <v>326</v>
      </c>
      <c r="I825" t="n">
        <v>279</v>
      </c>
      <c r="J825" t="n">
        <v>86</v>
      </c>
      <c r="K825" t="n">
        <v>42</v>
      </c>
    </row>
    <row r="826">
      <c r="A826" t="n">
        <v>15635606009690</v>
      </c>
      <c r="B826" t="inlineStr">
        <is>
          <t>Medio</t>
        </is>
      </c>
      <c r="C826" t="inlineStr">
        <is>
          <t>Mountain View M</t>
        </is>
      </c>
      <c r="D826" t="n">
        <v>486</v>
      </c>
      <c r="E826" t="n">
        <v>431</v>
      </c>
      <c r="F826" t="n">
        <v>18</v>
      </c>
      <c r="G826" t="n">
        <v>1.6599999666214</v>
      </c>
      <c r="H826" t="n">
        <v>788</v>
      </c>
      <c r="I826" t="n">
        <v>648</v>
      </c>
      <c r="J826" t="n">
        <v>94</v>
      </c>
      <c r="K826" t="n">
        <v>45</v>
      </c>
    </row>
    <row r="827">
      <c r="A827" t="n">
        <v>15635606009708</v>
      </c>
      <c r="B827" t="inlineStr">
        <is>
          <t>Fundamental</t>
        </is>
      </c>
      <c r="C827" t="inlineStr">
        <is>
          <t>Myrtle Avenue E</t>
        </is>
      </c>
      <c r="D827" t="n">
        <v>476</v>
      </c>
      <c r="E827" t="n">
        <v>409</v>
      </c>
      <c r="F827" t="n">
        <v>20</v>
      </c>
      <c r="G827" t="n">
        <v>1.57000005245209</v>
      </c>
      <c r="H827" t="n">
        <v>541</v>
      </c>
      <c r="I827" t="n">
        <v>478</v>
      </c>
      <c r="J827" t="n">
        <v>96</v>
      </c>
      <c r="K827" t="n">
        <v>38</v>
      </c>
    </row>
    <row r="828">
      <c r="A828" t="n">
        <v>15635786009989</v>
      </c>
      <c r="B828" t="inlineStr">
        <is>
          <t>Fundamental</t>
        </is>
      </c>
      <c r="C828" t="inlineStr">
        <is>
          <t>Richland Interm</t>
        </is>
      </c>
      <c r="D828" t="n">
        <v>495</v>
      </c>
      <c r="E828" t="n">
        <v>450</v>
      </c>
      <c r="F828" t="n">
        <v>18</v>
      </c>
      <c r="G828" t="n">
        <v>1.97000002861023</v>
      </c>
      <c r="H828" t="n">
        <v>807</v>
      </c>
      <c r="I828" t="n">
        <v>680</v>
      </c>
      <c r="J828" t="n">
        <v>88</v>
      </c>
      <c r="K828" t="n">
        <v>55</v>
      </c>
    </row>
    <row r="829">
      <c r="A829" t="n">
        <v>15635786010003</v>
      </c>
      <c r="B829" t="inlineStr">
        <is>
          <t>Medio</t>
        </is>
      </c>
      <c r="C829" t="inlineStr">
        <is>
          <t>Richland Senior</t>
        </is>
      </c>
      <c r="D829" t="n">
        <v>498</v>
      </c>
      <c r="E829" t="n">
        <v>540</v>
      </c>
      <c r="F829" t="n">
        <v>13</v>
      </c>
      <c r="G829" t="n">
        <v>1.87999999523163</v>
      </c>
      <c r="H829" t="n">
        <v>692</v>
      </c>
      <c r="I829" t="n">
        <v>622</v>
      </c>
      <c r="J829" t="n">
        <v>85</v>
      </c>
      <c r="K829" t="n">
        <v>48</v>
      </c>
    </row>
    <row r="830">
      <c r="A830" t="n">
        <v>15635786090591</v>
      </c>
      <c r="B830" t="inlineStr">
        <is>
          <t>Fundamental</t>
        </is>
      </c>
      <c r="C830" t="inlineStr">
        <is>
          <t>Richland Primar</t>
        </is>
      </c>
      <c r="D830" t="n">
        <v>508</v>
      </c>
      <c r="E830" t="n">
        <v>479</v>
      </c>
      <c r="F830" t="n">
        <v>16</v>
      </c>
      <c r="G830" t="n">
        <v>1.79999995231628</v>
      </c>
      <c r="H830" t="n">
        <v>272</v>
      </c>
      <c r="I830" t="n">
        <v>237</v>
      </c>
      <c r="J830" t="n">
        <v>87</v>
      </c>
      <c r="K830" t="n">
        <v>53</v>
      </c>
    </row>
    <row r="831">
      <c r="A831" t="n">
        <v>15635946060420</v>
      </c>
      <c r="B831" t="inlineStr">
        <is>
          <t>Fundamental</t>
        </is>
      </c>
      <c r="C831" t="inlineStr">
        <is>
          <t>Lost Hills Elem</t>
        </is>
      </c>
      <c r="D831" t="n">
        <v>464</v>
      </c>
      <c r="E831" t="n">
        <v>371</v>
      </c>
      <c r="F831" t="n">
        <v>21</v>
      </c>
      <c r="G831" t="n">
        <v>1.16999995708466</v>
      </c>
      <c r="H831" t="n">
        <v>173</v>
      </c>
      <c r="I831" t="n">
        <v>146</v>
      </c>
      <c r="J831" t="n">
        <v>98</v>
      </c>
      <c r="K831" t="n">
        <v>94</v>
      </c>
    </row>
    <row r="832">
      <c r="A832" t="n">
        <v>15635946102792</v>
      </c>
      <c r="B832" t="inlineStr">
        <is>
          <t>Medio</t>
        </is>
      </c>
      <c r="C832" t="inlineStr">
        <is>
          <t>Thomas (A.M.) M</t>
        </is>
      </c>
      <c r="D832" t="n">
        <v>478</v>
      </c>
      <c r="E832" t="n">
        <v>452</v>
      </c>
      <c r="F832" t="n">
        <v>17</v>
      </c>
      <c r="G832" t="n">
        <v>1.20000004768372</v>
      </c>
      <c r="H832" t="n">
        <v>160</v>
      </c>
      <c r="I832" t="n">
        <v>126</v>
      </c>
      <c r="J832" t="n">
        <v>96</v>
      </c>
      <c r="K832" t="n">
        <v>88</v>
      </c>
    </row>
    <row r="833">
      <c r="A833" t="n">
        <v>15636286009740</v>
      </c>
      <c r="B833" t="inlineStr">
        <is>
          <t>Fundamental</t>
        </is>
      </c>
      <c r="C833" t="inlineStr">
        <is>
          <t>Maricopa Elemen</t>
        </is>
      </c>
      <c r="D833" t="n">
        <v>533</v>
      </c>
      <c r="E833" t="n">
        <v>548</v>
      </c>
      <c r="F833" t="n">
        <v>13</v>
      </c>
      <c r="G833" t="n">
        <v>2.13000011444092</v>
      </c>
      <c r="H833" t="n">
        <v>227</v>
      </c>
      <c r="I833" t="n">
        <v>169</v>
      </c>
      <c r="J833" t="n">
        <v>72</v>
      </c>
      <c r="K833" t="n">
        <v>5</v>
      </c>
    </row>
    <row r="834">
      <c r="A834" t="n">
        <v>15636851530997</v>
      </c>
      <c r="B834" t="inlineStr">
        <is>
          <t>Superior</t>
        </is>
      </c>
      <c r="C834" t="inlineStr">
        <is>
          <t>Boron Junior-Se</t>
        </is>
      </c>
      <c r="D834" t="n">
        <v>630</v>
      </c>
      <c r="E834" t="n">
        <v>597</v>
      </c>
      <c r="F834" t="n">
        <v>10</v>
      </c>
      <c r="G834" t="n">
        <v>2.8199999332428</v>
      </c>
      <c r="H834" t="n">
        <v>227</v>
      </c>
      <c r="I834" t="n">
        <v>205</v>
      </c>
      <c r="J834" t="n">
        <v>23</v>
      </c>
      <c r="K834" t="n">
        <v>0</v>
      </c>
    </row>
    <row r="835">
      <c r="A835" t="n">
        <v>15636851531987</v>
      </c>
      <c r="B835" t="inlineStr">
        <is>
          <t>Superior</t>
        </is>
      </c>
      <c r="C835" t="inlineStr">
        <is>
          <t>Desert Junior/S</t>
        </is>
      </c>
      <c r="D835" t="n">
        <v>720</v>
      </c>
      <c r="E835" t="n">
        <v>704</v>
      </c>
      <c r="F835" t="n">
        <v>5</v>
      </c>
      <c r="G835" t="n">
        <v>3.38000011444092</v>
      </c>
      <c r="H835" t="n">
        <v>533</v>
      </c>
      <c r="I835" t="n">
        <v>417</v>
      </c>
      <c r="J835" t="n">
        <v>15</v>
      </c>
      <c r="K835" t="n">
        <v>0</v>
      </c>
    </row>
    <row r="836">
      <c r="A836" t="n">
        <v>15636856009864</v>
      </c>
      <c r="B836" t="inlineStr">
        <is>
          <t>Medio</t>
        </is>
      </c>
      <c r="C836" t="inlineStr">
        <is>
          <t>Forbes Avenue E</t>
        </is>
      </c>
      <c r="D836" t="n">
        <v>766</v>
      </c>
      <c r="E836" t="n">
        <v>747</v>
      </c>
      <c r="F836" t="n">
        <v>3</v>
      </c>
      <c r="G836" t="n">
        <v>3.39000010490417</v>
      </c>
      <c r="H836" t="n">
        <v>470</v>
      </c>
      <c r="I836" t="n">
        <v>358</v>
      </c>
      <c r="J836" t="n">
        <v>25</v>
      </c>
      <c r="K836" t="n">
        <v>0</v>
      </c>
    </row>
    <row r="837">
      <c r="A837" t="n">
        <v>15636856009880</v>
      </c>
      <c r="B837" t="inlineStr">
        <is>
          <t>Fundamental</t>
        </is>
      </c>
      <c r="C837" t="inlineStr">
        <is>
          <t xml:space="preserve">Branch (Irving </t>
        </is>
      </c>
      <c r="D837" t="n">
        <v>813</v>
      </c>
      <c r="E837" t="n">
        <v>768</v>
      </c>
      <c r="F837" t="n">
        <v>2</v>
      </c>
      <c r="G837" t="n">
        <v>2.6800000667572</v>
      </c>
      <c r="H837" t="n">
        <v>319</v>
      </c>
      <c r="I837" t="n">
        <v>239</v>
      </c>
      <c r="J837" t="n">
        <v>33</v>
      </c>
      <c r="K837" t="n">
        <v>1</v>
      </c>
    </row>
    <row r="838">
      <c r="A838" t="n">
        <v>15636856009906</v>
      </c>
      <c r="B838" t="inlineStr">
        <is>
          <t>Fundamental</t>
        </is>
      </c>
      <c r="C838" t="inlineStr">
        <is>
          <t>West Boron Elem</t>
        </is>
      </c>
      <c r="D838" t="n">
        <v>719</v>
      </c>
      <c r="E838" t="n">
        <v>648</v>
      </c>
      <c r="F838" t="n">
        <v>8</v>
      </c>
      <c r="G838" t="n">
        <v>2.25</v>
      </c>
      <c r="H838" t="n">
        <v>197</v>
      </c>
      <c r="I838" t="n">
        <v>162</v>
      </c>
      <c r="J838" t="n">
        <v>41</v>
      </c>
      <c r="K838" t="n">
        <v>3</v>
      </c>
    </row>
    <row r="839">
      <c r="A839" t="n">
        <v>15636936009914</v>
      </c>
      <c r="B839" t="inlineStr">
        <is>
          <t>Fundamental</t>
        </is>
      </c>
      <c r="C839" t="inlineStr">
        <is>
          <t>Norris Elementa</t>
        </is>
      </c>
      <c r="D839" t="n">
        <v>814</v>
      </c>
      <c r="E839" t="n">
        <v>784</v>
      </c>
      <c r="F839" t="n">
        <v>1</v>
      </c>
      <c r="G839" t="n">
        <v>2.91000008583069</v>
      </c>
      <c r="H839" t="n">
        <v>328</v>
      </c>
      <c r="I839" t="n">
        <v>271</v>
      </c>
      <c r="J839" t="n">
        <v>10</v>
      </c>
      <c r="K839" t="n">
        <v>0</v>
      </c>
    </row>
    <row r="840">
      <c r="A840" t="n">
        <v>15636936103493</v>
      </c>
      <c r="B840" t="inlineStr">
        <is>
          <t>Medio</t>
        </is>
      </c>
      <c r="C840" t="inlineStr">
        <is>
          <t>Norris Middle</t>
        </is>
      </c>
      <c r="D840" t="n">
        <v>815</v>
      </c>
      <c r="E840" t="n">
        <v>780</v>
      </c>
      <c r="F840" t="n">
        <v>1</v>
      </c>
      <c r="G840" t="n">
        <v>3.20000004768372</v>
      </c>
      <c r="H840" t="n">
        <v>497</v>
      </c>
      <c r="I840" t="n">
        <v>434</v>
      </c>
      <c r="J840" t="n">
        <v>8</v>
      </c>
      <c r="K840" t="n">
        <v>0</v>
      </c>
    </row>
    <row r="841">
      <c r="A841" t="n">
        <v>15636936108575</v>
      </c>
      <c r="B841" t="inlineStr">
        <is>
          <t>Fundamental</t>
        </is>
      </c>
      <c r="C841" t="inlineStr">
        <is>
          <t>Olive Drive Ele</t>
        </is>
      </c>
      <c r="D841" t="n">
        <v>836</v>
      </c>
      <c r="E841" t="n">
        <v>772</v>
      </c>
      <c r="F841" t="n">
        <v>1</v>
      </c>
      <c r="G841" t="n">
        <v>3.46000003814697</v>
      </c>
      <c r="H841" t="n">
        <v>304</v>
      </c>
      <c r="I841" t="n">
        <v>251</v>
      </c>
      <c r="J841" t="n">
        <v>10</v>
      </c>
      <c r="K841" t="n">
        <v>1</v>
      </c>
    </row>
    <row r="842">
      <c r="A842" t="n">
        <v>15637506010029</v>
      </c>
      <c r="B842" t="inlineStr">
        <is>
          <t>Medio</t>
        </is>
      </c>
      <c r="C842" t="inlineStr">
        <is>
          <t>Rosedale Middle</t>
        </is>
      </c>
      <c r="D842" t="n">
        <v>742</v>
      </c>
      <c r="E842" t="n">
        <v>707</v>
      </c>
      <c r="F842" t="n">
        <v>5</v>
      </c>
      <c r="G842" t="n">
        <v>3.53999996185303</v>
      </c>
      <c r="H842" t="n">
        <v>850</v>
      </c>
      <c r="I842" t="n">
        <v>748</v>
      </c>
      <c r="J842" t="n">
        <v>9</v>
      </c>
      <c r="K842" t="n">
        <v>0</v>
      </c>
    </row>
    <row r="843">
      <c r="A843" t="n">
        <v>15637506096127</v>
      </c>
      <c r="B843" t="inlineStr">
        <is>
          <t>Fundamental</t>
        </is>
      </c>
      <c r="C843" t="inlineStr">
        <is>
          <t xml:space="preserve">Rosedale-North </t>
        </is>
      </c>
      <c r="D843" t="n">
        <v>713</v>
      </c>
      <c r="E843" t="n">
        <v>671</v>
      </c>
      <c r="F843" t="n">
        <v>6</v>
      </c>
      <c r="G843" t="n">
        <v>2.71000003814697</v>
      </c>
      <c r="H843" t="n">
        <v>419</v>
      </c>
      <c r="I843" t="n">
        <v>354</v>
      </c>
      <c r="J843" t="n">
        <v>25</v>
      </c>
      <c r="K843" t="n">
        <v>0</v>
      </c>
    </row>
    <row r="844">
      <c r="A844" t="n">
        <v>15637506110431</v>
      </c>
      <c r="B844" t="inlineStr">
        <is>
          <t>Fundamental</t>
        </is>
      </c>
      <c r="C844" t="inlineStr">
        <is>
          <t>Del Rio Element</t>
        </is>
      </c>
      <c r="D844" t="n">
        <v>796</v>
      </c>
      <c r="E844" t="n">
        <v>757</v>
      </c>
      <c r="F844" t="n">
        <v>2</v>
      </c>
      <c r="G844" t="n">
        <v>3.51999998092651</v>
      </c>
      <c r="H844" t="n">
        <v>331</v>
      </c>
      <c r="I844" t="n">
        <v>283</v>
      </c>
      <c r="J844" t="n">
        <v>7</v>
      </c>
      <c r="K844" t="n">
        <v>0</v>
      </c>
    </row>
    <row r="845">
      <c r="A845" t="n">
        <v>15637506111686</v>
      </c>
      <c r="B845" t="inlineStr">
        <is>
          <t>Fundamental</t>
        </is>
      </c>
      <c r="C845" t="inlineStr">
        <is>
          <t>Almondale Eleme</t>
        </is>
      </c>
      <c r="D845" t="n">
        <v>732</v>
      </c>
      <c r="E845" t="n">
        <v>716</v>
      </c>
      <c r="F845" t="n">
        <v>4</v>
      </c>
      <c r="G845" t="n">
        <v>3.19000005722046</v>
      </c>
      <c r="H845" t="n">
        <v>604</v>
      </c>
      <c r="I845" t="n">
        <v>512</v>
      </c>
      <c r="J845" t="n">
        <v>15</v>
      </c>
      <c r="K845" t="n">
        <v>0</v>
      </c>
    </row>
    <row r="846">
      <c r="A846" t="n">
        <v>15637506113484</v>
      </c>
      <c r="B846" t="inlineStr">
        <is>
          <t>Fundamental</t>
        </is>
      </c>
      <c r="C846" t="inlineStr">
        <is>
          <t>Independence El</t>
        </is>
      </c>
      <c r="D846" t="n">
        <v>733</v>
      </c>
      <c r="E846" t="n">
        <v>718</v>
      </c>
      <c r="F846" t="n">
        <v>4</v>
      </c>
      <c r="G846" t="n">
        <v>3.60999989509583</v>
      </c>
      <c r="H846" t="n">
        <v>382</v>
      </c>
      <c r="I846" t="n">
        <v>312</v>
      </c>
      <c r="J846" t="n">
        <v>14</v>
      </c>
      <c r="K846" t="n">
        <v>2</v>
      </c>
    </row>
    <row r="847">
      <c r="A847" t="n">
        <v>15637686010037</v>
      </c>
      <c r="B847" t="inlineStr">
        <is>
          <t>Fundamental</t>
        </is>
      </c>
      <c r="C847" t="inlineStr">
        <is>
          <t>Semitropic Elem</t>
        </is>
      </c>
      <c r="D847" t="n">
        <v>533</v>
      </c>
      <c r="E847" t="n">
        <v>481</v>
      </c>
      <c r="F847" t="n">
        <v>16</v>
      </c>
      <c r="G847" t="n">
        <v>1.38999998569489</v>
      </c>
      <c r="H847" t="n">
        <v>195</v>
      </c>
      <c r="I847" t="n">
        <v>143</v>
      </c>
      <c r="J847" t="n">
        <v>89</v>
      </c>
      <c r="K847" t="n">
        <v>7</v>
      </c>
    </row>
    <row r="848">
      <c r="A848" t="n">
        <v>15637761534957</v>
      </c>
      <c r="B848" t="inlineStr">
        <is>
          <t>Superior</t>
        </is>
      </c>
      <c r="C848" t="inlineStr">
        <is>
          <t>Rosamond High</t>
        </is>
      </c>
      <c r="D848" t="n">
        <v>608</v>
      </c>
      <c r="E848" t="n">
        <v>594</v>
      </c>
      <c r="F848" t="n">
        <v>10</v>
      </c>
      <c r="G848" t="n">
        <v>2.91000008583069</v>
      </c>
      <c r="H848" t="n">
        <v>542</v>
      </c>
      <c r="I848" t="n">
        <v>434</v>
      </c>
      <c r="J848" t="n">
        <v>36</v>
      </c>
      <c r="K848" t="n">
        <v>2</v>
      </c>
    </row>
    <row r="849">
      <c r="A849" t="n">
        <v>15637766010045</v>
      </c>
      <c r="B849" t="inlineStr">
        <is>
          <t>Fundamental</t>
        </is>
      </c>
      <c r="C849" t="inlineStr">
        <is>
          <t>Rosamond Elemen</t>
        </is>
      </c>
      <c r="D849" t="n">
        <v>621</v>
      </c>
      <c r="E849" t="n">
        <v>568</v>
      </c>
      <c r="F849" t="n">
        <v>12</v>
      </c>
      <c r="G849" t="n">
        <v>2.46000003814697</v>
      </c>
      <c r="H849" t="n">
        <v>474</v>
      </c>
      <c r="I849" t="n">
        <v>399</v>
      </c>
      <c r="J849" t="n">
        <v>54</v>
      </c>
      <c r="K849" t="n">
        <v>19</v>
      </c>
    </row>
    <row r="850">
      <c r="A850" t="n">
        <v>15637766010052</v>
      </c>
      <c r="B850" t="inlineStr">
        <is>
          <t>Medio</t>
        </is>
      </c>
      <c r="C850" t="inlineStr">
        <is>
          <t>Tropico Middle</t>
        </is>
      </c>
      <c r="D850" t="n">
        <v>666</v>
      </c>
      <c r="E850" t="n">
        <v>663</v>
      </c>
      <c r="F850" t="n">
        <v>7</v>
      </c>
      <c r="G850" t="n">
        <v>2.83999991416931</v>
      </c>
      <c r="H850" t="n">
        <v>677</v>
      </c>
      <c r="I850" t="n">
        <v>559</v>
      </c>
      <c r="J850" t="n">
        <v>47</v>
      </c>
      <c r="K850" t="n">
        <v>5</v>
      </c>
    </row>
    <row r="851">
      <c r="A851" t="n">
        <v>15637766061212</v>
      </c>
      <c r="B851" t="inlineStr">
        <is>
          <t>Fundamental</t>
        </is>
      </c>
      <c r="C851" t="inlineStr">
        <is>
          <t>Hamilton Elemen</t>
        </is>
      </c>
      <c r="D851" t="n">
        <v>631</v>
      </c>
      <c r="E851" t="n">
        <v>591</v>
      </c>
      <c r="F851" t="n">
        <v>10</v>
      </c>
      <c r="G851" t="n">
        <v>2.57999992370605</v>
      </c>
      <c r="H851" t="n">
        <v>549</v>
      </c>
      <c r="I851" t="n">
        <v>472</v>
      </c>
      <c r="J851" t="n">
        <v>47</v>
      </c>
      <c r="K851" t="n">
        <v>14</v>
      </c>
    </row>
    <row r="852">
      <c r="A852" t="n">
        <v>15637846010060</v>
      </c>
      <c r="B852" t="inlineStr">
        <is>
          <t>Fundamental</t>
        </is>
      </c>
      <c r="C852" t="inlineStr">
        <is>
          <t>South Fork Elem</t>
        </is>
      </c>
      <c r="D852" t="n">
        <v>631</v>
      </c>
      <c r="E852" t="n">
        <v>560</v>
      </c>
      <c r="F852" t="n">
        <v>12</v>
      </c>
      <c r="G852" t="n">
        <v>2.52999997138977</v>
      </c>
      <c r="H852" t="n">
        <v>262</v>
      </c>
      <c r="I852" t="n">
        <v>215</v>
      </c>
      <c r="J852" t="n">
        <v>64</v>
      </c>
      <c r="K852" t="n">
        <v>0</v>
      </c>
    </row>
    <row r="853">
      <c r="A853" t="n">
        <v>15638006010110</v>
      </c>
      <c r="B853" t="inlineStr">
        <is>
          <t>Fundamental</t>
        </is>
      </c>
      <c r="C853" t="inlineStr">
        <is>
          <t>Conley Elementa</t>
        </is>
      </c>
      <c r="D853" t="n">
        <v>555</v>
      </c>
      <c r="E853" t="n">
        <v>500</v>
      </c>
      <c r="F853" t="n">
        <v>15</v>
      </c>
      <c r="G853" t="n">
        <v>1.64999997615814</v>
      </c>
      <c r="H853" t="n">
        <v>123</v>
      </c>
      <c r="I853" t="n">
        <v>102</v>
      </c>
      <c r="J853" t="n">
        <v>88</v>
      </c>
      <c r="K853" t="n">
        <v>16</v>
      </c>
    </row>
    <row r="854">
      <c r="A854" t="n">
        <v>15638006010136</v>
      </c>
      <c r="B854" t="inlineStr">
        <is>
          <t>Medio</t>
        </is>
      </c>
      <c r="C854" t="inlineStr">
        <is>
          <t>Lincoln Element</t>
        </is>
      </c>
      <c r="D854" t="n">
        <v>624</v>
      </c>
      <c r="E854" t="n">
        <v>597</v>
      </c>
      <c r="F854" t="n">
        <v>10</v>
      </c>
      <c r="G854" t="n">
        <v>2.71000003814697</v>
      </c>
      <c r="H854" t="n">
        <v>625</v>
      </c>
      <c r="I854" t="n">
        <v>527</v>
      </c>
      <c r="J854" t="n">
        <v>53</v>
      </c>
      <c r="K854" t="n">
        <v>7</v>
      </c>
    </row>
    <row r="855">
      <c r="A855" t="n">
        <v>15638006010144</v>
      </c>
      <c r="B855" t="inlineStr">
        <is>
          <t>Fundamental</t>
        </is>
      </c>
      <c r="C855" t="inlineStr">
        <is>
          <t>Parkview Elemen</t>
        </is>
      </c>
      <c r="D855" t="n">
        <v>677</v>
      </c>
      <c r="E855" t="n">
        <v>689</v>
      </c>
      <c r="F855" t="n">
        <v>6</v>
      </c>
      <c r="G855" t="n">
        <v>2.54999995231628</v>
      </c>
      <c r="H855" t="n">
        <v>128</v>
      </c>
      <c r="I855" t="n">
        <v>118</v>
      </c>
      <c r="J855" t="n">
        <v>50</v>
      </c>
      <c r="K855" t="n">
        <v>3</v>
      </c>
    </row>
    <row r="856">
      <c r="A856" t="n">
        <v>15638006010151</v>
      </c>
      <c r="B856" t="inlineStr">
        <is>
          <t>Fundamental</t>
        </is>
      </c>
      <c r="C856" t="inlineStr">
        <is>
          <t>Roosevelt Eleme</t>
        </is>
      </c>
      <c r="D856" t="n">
        <v>586</v>
      </c>
      <c r="E856" t="n">
        <v>550</v>
      </c>
      <c r="F856" t="n">
        <v>13</v>
      </c>
      <c r="G856" t="n">
        <v>2.47000002861023</v>
      </c>
      <c r="H856" t="n">
        <v>475</v>
      </c>
      <c r="I856" t="n">
        <v>394</v>
      </c>
      <c r="J856" t="n">
        <v>62</v>
      </c>
      <c r="K856" t="n">
        <v>15</v>
      </c>
    </row>
    <row r="857">
      <c r="A857" t="n">
        <v>15638181535905</v>
      </c>
      <c r="B857" t="inlineStr">
        <is>
          <t>Superior</t>
        </is>
      </c>
      <c r="C857" t="inlineStr">
        <is>
          <t>Taft Union High</t>
        </is>
      </c>
      <c r="D857" t="n">
        <v>561</v>
      </c>
      <c r="E857" t="n">
        <v>591</v>
      </c>
      <c r="F857" t="n">
        <v>10</v>
      </c>
      <c r="G857" t="n">
        <v>2.83999991416931</v>
      </c>
      <c r="H857" t="n">
        <v>606</v>
      </c>
      <c r="I857" t="n">
        <v>340</v>
      </c>
      <c r="J857" t="n">
        <v>40</v>
      </c>
      <c r="K857" t="n">
        <v>6</v>
      </c>
    </row>
    <row r="858">
      <c r="A858" t="n">
        <v>15638261536135</v>
      </c>
      <c r="B858" t="inlineStr">
        <is>
          <t>Superior</t>
        </is>
      </c>
      <c r="C858" t="inlineStr">
        <is>
          <t>Tehachapi High</t>
        </is>
      </c>
      <c r="D858" t="n">
        <v>649</v>
      </c>
      <c r="E858" t="n">
        <v>648</v>
      </c>
      <c r="F858" t="n">
        <v>8</v>
      </c>
      <c r="G858" t="n">
        <v>3.27999997138977</v>
      </c>
      <c r="H858" t="n">
        <v>1029</v>
      </c>
      <c r="I858" t="n">
        <v>900</v>
      </c>
      <c r="J858" t="n">
        <v>11</v>
      </c>
      <c r="K858" t="n">
        <v>1</v>
      </c>
    </row>
    <row r="859">
      <c r="A859" t="n">
        <v>15638266010201</v>
      </c>
      <c r="B859" t="inlineStr">
        <is>
          <t>Fundamental</t>
        </is>
      </c>
      <c r="C859" t="inlineStr">
        <is>
          <t>Tompkins Elemen</t>
        </is>
      </c>
      <c r="D859" t="n">
        <v>714</v>
      </c>
      <c r="E859" t="n">
        <v>662</v>
      </c>
      <c r="F859" t="n">
        <v>7</v>
      </c>
      <c r="G859" t="n">
        <v>2.75999999046326</v>
      </c>
      <c r="H859" t="n">
        <v>461</v>
      </c>
      <c r="I859" t="n">
        <v>393</v>
      </c>
      <c r="J859" t="n">
        <v>40</v>
      </c>
      <c r="K859" t="n">
        <v>6</v>
      </c>
    </row>
    <row r="860">
      <c r="A860" t="n">
        <v>15638266010219</v>
      </c>
      <c r="B860" t="inlineStr">
        <is>
          <t>Fundamental</t>
        </is>
      </c>
      <c r="C860" t="inlineStr">
        <is>
          <t>Wells Elementar</t>
        </is>
      </c>
      <c r="D860" t="n">
        <v>623</v>
      </c>
      <c r="E860" t="n">
        <v>620</v>
      </c>
      <c r="F860" t="n">
        <v>9</v>
      </c>
      <c r="G860" t="n">
        <v>2.80999994277954</v>
      </c>
      <c r="H860" t="n">
        <v>331</v>
      </c>
      <c r="I860" t="n">
        <v>264</v>
      </c>
      <c r="J860" t="n">
        <v>53</v>
      </c>
      <c r="K860" t="n">
        <v>15</v>
      </c>
    </row>
    <row r="861">
      <c r="A861" t="n">
        <v>15638266057426</v>
      </c>
      <c r="B861" t="inlineStr">
        <is>
          <t>Medio</t>
        </is>
      </c>
      <c r="C861" t="inlineStr">
        <is>
          <t>Jacobsen Junior</t>
        </is>
      </c>
      <c r="D861" t="n">
        <v>741</v>
      </c>
      <c r="E861" t="n">
        <v>718</v>
      </c>
      <c r="F861" t="n">
        <v>4</v>
      </c>
      <c r="G861" t="n">
        <v>3.23000001907349</v>
      </c>
      <c r="H861" t="n">
        <v>792</v>
      </c>
      <c r="I861" t="n">
        <v>637</v>
      </c>
      <c r="J861" t="n">
        <v>17</v>
      </c>
      <c r="K861" t="n">
        <v>2</v>
      </c>
    </row>
    <row r="862">
      <c r="A862" t="n">
        <v>15638266105415</v>
      </c>
      <c r="B862" t="inlineStr">
        <is>
          <t>Fundamental</t>
        </is>
      </c>
      <c r="C862" t="inlineStr">
        <is>
          <t>Golden Hills El</t>
        </is>
      </c>
      <c r="D862" t="n">
        <v>713</v>
      </c>
      <c r="E862" t="n">
        <v>682</v>
      </c>
      <c r="F862" t="n">
        <v>6</v>
      </c>
      <c r="G862" t="n">
        <v>3.17000007629395</v>
      </c>
      <c r="H862" t="n">
        <v>582</v>
      </c>
      <c r="I862" t="n">
        <v>537</v>
      </c>
      <c r="J862" t="n">
        <v>25</v>
      </c>
      <c r="K862" t="n">
        <v>0</v>
      </c>
    </row>
    <row r="863">
      <c r="A863" t="n">
        <v>15638266108898</v>
      </c>
      <c r="B863" t="inlineStr">
        <is>
          <t>Fundamental</t>
        </is>
      </c>
      <c r="C863" t="inlineStr">
        <is>
          <t>Cummings Valley</t>
        </is>
      </c>
      <c r="D863" t="n">
        <v>810</v>
      </c>
      <c r="E863" t="n">
        <v>766</v>
      </c>
      <c r="F863" t="n">
        <v>2</v>
      </c>
      <c r="G863" t="n">
        <v>3.26999998092651</v>
      </c>
      <c r="H863" t="n">
        <v>459</v>
      </c>
      <c r="I863" t="n">
        <v>378</v>
      </c>
      <c r="J863" t="n">
        <v>9</v>
      </c>
      <c r="K863" t="n">
        <v>1</v>
      </c>
    </row>
    <row r="864">
      <c r="A864" t="n">
        <v>15638346010227</v>
      </c>
      <c r="B864" t="inlineStr">
        <is>
          <t>Medio</t>
        </is>
      </c>
      <c r="C864" t="inlineStr">
        <is>
          <t>Sunset Elementa</t>
        </is>
      </c>
      <c r="D864" t="n">
        <v>411</v>
      </c>
      <c r="E864" t="n">
        <v>408</v>
      </c>
      <c r="F864" t="n">
        <v>20</v>
      </c>
      <c r="G864" t="n">
        <v>1.55999994277954</v>
      </c>
      <c r="H864" t="n">
        <v>372</v>
      </c>
      <c r="I864" t="n">
        <v>291</v>
      </c>
      <c r="J864" t="n">
        <v>97</v>
      </c>
      <c r="K864" t="n">
        <v>42</v>
      </c>
    </row>
    <row r="865">
      <c r="A865" t="n">
        <v>15638346010235</v>
      </c>
      <c r="B865" t="inlineStr">
        <is>
          <t>Fundamental</t>
        </is>
      </c>
      <c r="C865" t="inlineStr">
        <is>
          <t>Vineland Elemen</t>
        </is>
      </c>
      <c r="D865" t="n">
        <v>494</v>
      </c>
      <c r="E865" t="n">
        <v>404</v>
      </c>
      <c r="F865" t="n">
        <v>20</v>
      </c>
      <c r="G865" t="n">
        <v>1.49000000953674</v>
      </c>
      <c r="H865" t="n">
        <v>308</v>
      </c>
      <c r="I865" t="n">
        <v>241</v>
      </c>
      <c r="J865" t="n">
        <v>97</v>
      </c>
      <c r="K865" t="n">
        <v>53</v>
      </c>
    </row>
    <row r="866">
      <c r="A866" t="n">
        <v>15638426010243</v>
      </c>
      <c r="B866" t="inlineStr">
        <is>
          <t>Fundamental</t>
        </is>
      </c>
      <c r="C866" t="inlineStr">
        <is>
          <t>Clemens (Karl F</t>
        </is>
      </c>
      <c r="D866" t="n">
        <v>508</v>
      </c>
      <c r="E866" t="n">
        <v>438</v>
      </c>
      <c r="F866" t="n">
        <v>18</v>
      </c>
      <c r="G866" t="n">
        <v>2.09999990463257</v>
      </c>
      <c r="H866" t="n">
        <v>637</v>
      </c>
      <c r="I866" t="n">
        <v>587</v>
      </c>
      <c r="J866" t="n">
        <v>79</v>
      </c>
      <c r="K866" t="n">
        <v>54</v>
      </c>
    </row>
    <row r="867">
      <c r="A867" t="n">
        <v>15638426010250</v>
      </c>
      <c r="B867" t="inlineStr">
        <is>
          <t>Fundamental</t>
        </is>
      </c>
      <c r="C867" t="inlineStr">
        <is>
          <t>Palm Avenue Ele</t>
        </is>
      </c>
      <c r="D867" t="n">
        <v>471</v>
      </c>
      <c r="E867" t="n">
        <v>483</v>
      </c>
      <c r="F867" t="n">
        <v>16</v>
      </c>
      <c r="G867" t="n">
        <v>1.89999997615814</v>
      </c>
      <c r="H867" t="n">
        <v>819</v>
      </c>
      <c r="I867" t="n">
        <v>726</v>
      </c>
      <c r="J867" t="n">
        <v>82</v>
      </c>
      <c r="K867" t="n">
        <v>43</v>
      </c>
    </row>
    <row r="868">
      <c r="A868" t="n">
        <v>15638426010268</v>
      </c>
      <c r="B868" t="inlineStr">
        <is>
          <t>Medio</t>
        </is>
      </c>
      <c r="C868" t="inlineStr">
        <is>
          <t>Jefferson (Thom</t>
        </is>
      </c>
      <c r="D868" t="n">
        <v>528</v>
      </c>
      <c r="E868" t="n">
        <v>524</v>
      </c>
      <c r="F868" t="n">
        <v>14</v>
      </c>
      <c r="G868" t="n">
        <v>1.96000003814697</v>
      </c>
      <c r="H868" t="n">
        <v>529</v>
      </c>
      <c r="I868" t="n">
        <v>492</v>
      </c>
      <c r="J868" t="n">
        <v>77</v>
      </c>
      <c r="K868" t="n">
        <v>32</v>
      </c>
    </row>
    <row r="869">
      <c r="A869" t="n">
        <v>15638591536440</v>
      </c>
      <c r="B869" t="inlineStr">
        <is>
          <t>Superior</t>
        </is>
      </c>
      <c r="C869" t="inlineStr">
        <is>
          <t>Wasco High</t>
        </is>
      </c>
      <c r="D869" t="n">
        <v>501</v>
      </c>
      <c r="E869" t="n">
        <v>474</v>
      </c>
      <c r="F869" t="n">
        <v>16</v>
      </c>
      <c r="G869" t="n">
        <v>2.07999992370605</v>
      </c>
      <c r="H869" t="n">
        <v>837</v>
      </c>
      <c r="I869" t="n">
        <v>448</v>
      </c>
      <c r="J869" t="n">
        <v>63</v>
      </c>
      <c r="K869" t="n">
        <v>35</v>
      </c>
    </row>
    <row r="870">
      <c r="A870" t="n">
        <v>15735446010011</v>
      </c>
      <c r="B870" t="inlineStr">
        <is>
          <t>Fundamental</t>
        </is>
      </c>
      <c r="C870" t="inlineStr">
        <is>
          <t>Rio Bravo-Greel</t>
        </is>
      </c>
      <c r="D870" t="n">
        <v>728</v>
      </c>
      <c r="E870" t="n">
        <v>699</v>
      </c>
      <c r="F870" t="n">
        <v>5</v>
      </c>
      <c r="G870" t="n">
        <v>2.99000000953674</v>
      </c>
      <c r="H870" t="n">
        <v>600</v>
      </c>
      <c r="I870" t="n">
        <v>515</v>
      </c>
      <c r="J870" t="n">
        <v>30</v>
      </c>
      <c r="K870" t="n">
        <v>1</v>
      </c>
    </row>
    <row r="871">
      <c r="A871" t="n">
        <v>15737421531367</v>
      </c>
      <c r="B871" t="inlineStr">
        <is>
          <t>Superior</t>
        </is>
      </c>
      <c r="C871" t="inlineStr">
        <is>
          <t>Burroughs High</t>
        </is>
      </c>
      <c r="D871" t="n">
        <v>674</v>
      </c>
      <c r="E871" t="n">
        <v>698</v>
      </c>
      <c r="F871" t="n">
        <v>5</v>
      </c>
      <c r="G871" t="n">
        <v>3.38000011444092</v>
      </c>
      <c r="H871" t="n">
        <v>1114</v>
      </c>
      <c r="I871" t="n">
        <v>1022</v>
      </c>
      <c r="J871" t="n">
        <v>20</v>
      </c>
      <c r="K871" t="n">
        <v>3</v>
      </c>
    </row>
    <row r="872">
      <c r="A872" t="n">
        <v>15737426009294</v>
      </c>
      <c r="B872" t="inlineStr">
        <is>
          <t>Fundamental</t>
        </is>
      </c>
      <c r="C872" t="inlineStr">
        <is>
          <t>Pierce Elementa</t>
        </is>
      </c>
      <c r="D872" t="n">
        <v>668</v>
      </c>
      <c r="E872" t="n">
        <v>655</v>
      </c>
      <c r="F872" t="n">
        <v>7</v>
      </c>
      <c r="G872" t="n">
        <v>2.71000003814697</v>
      </c>
      <c r="H872" t="n">
        <v>308</v>
      </c>
      <c r="I872" t="n">
        <v>289</v>
      </c>
      <c r="J872" t="n">
        <v>68</v>
      </c>
      <c r="K872" t="n">
        <v>28</v>
      </c>
    </row>
    <row r="873">
      <c r="A873" t="n">
        <v>15737426009310</v>
      </c>
      <c r="B873" t="inlineStr">
        <is>
          <t>Medio</t>
        </is>
      </c>
      <c r="C873" t="inlineStr">
        <is>
          <t>Murray Middle</t>
        </is>
      </c>
      <c r="D873" t="n">
        <v>670</v>
      </c>
      <c r="E873" t="n">
        <v>655</v>
      </c>
      <c r="F873" t="n">
        <v>7</v>
      </c>
      <c r="G873" t="n">
        <v>3.25</v>
      </c>
      <c r="H873" t="n">
        <v>728</v>
      </c>
      <c r="I873" t="n">
        <v>648</v>
      </c>
      <c r="J873" t="n">
        <v>36</v>
      </c>
      <c r="K873" t="n">
        <v>5</v>
      </c>
    </row>
    <row r="874">
      <c r="A874" t="n">
        <v>15737426009328</v>
      </c>
      <c r="B874" t="inlineStr">
        <is>
          <t>Fundamental</t>
        </is>
      </c>
      <c r="C874" t="inlineStr">
        <is>
          <t>Richmond Elemen</t>
        </is>
      </c>
      <c r="D874" t="n">
        <v>754</v>
      </c>
      <c r="E874" t="n">
        <v>643</v>
      </c>
      <c r="F874" t="n">
        <v>8</v>
      </c>
      <c r="G874" t="n">
        <v>2.83999991416931</v>
      </c>
      <c r="H874" t="n">
        <v>271</v>
      </c>
      <c r="I874" t="n">
        <v>203</v>
      </c>
      <c r="J874" t="n">
        <v>60</v>
      </c>
      <c r="K874" t="n">
        <v>6</v>
      </c>
    </row>
    <row r="875">
      <c r="A875" t="n">
        <v>15737426009609</v>
      </c>
      <c r="B875" t="inlineStr">
        <is>
          <t>Fundamental</t>
        </is>
      </c>
      <c r="C875" t="inlineStr">
        <is>
          <t>Inyokern Elemen</t>
        </is>
      </c>
      <c r="D875" t="n">
        <v>684</v>
      </c>
      <c r="E875" t="n">
        <v>623</v>
      </c>
      <c r="F875" t="n">
        <v>9</v>
      </c>
      <c r="G875" t="n">
        <v>2.38000011444092</v>
      </c>
      <c r="H875" t="n">
        <v>167</v>
      </c>
      <c r="I875" t="n">
        <v>133</v>
      </c>
      <c r="J875" t="n">
        <v>61</v>
      </c>
      <c r="K875" t="n">
        <v>1</v>
      </c>
    </row>
    <row r="876">
      <c r="A876" t="n">
        <v>15737426009617</v>
      </c>
      <c r="B876" t="inlineStr">
        <is>
          <t>Medio</t>
        </is>
      </c>
      <c r="C876" t="inlineStr">
        <is>
          <t xml:space="preserve">Monroe (James) </t>
        </is>
      </c>
      <c r="D876" t="n">
        <v>654</v>
      </c>
      <c r="E876" t="n">
        <v>677</v>
      </c>
      <c r="F876" t="n">
        <v>6</v>
      </c>
      <c r="G876" t="n">
        <v>3.27999997138977</v>
      </c>
      <c r="H876" t="n">
        <v>542</v>
      </c>
      <c r="I876" t="n">
        <v>492</v>
      </c>
      <c r="J876" t="n">
        <v>38</v>
      </c>
      <c r="K876" t="n">
        <v>4</v>
      </c>
    </row>
    <row r="877">
      <c r="A877" t="n">
        <v>15737426009625</v>
      </c>
      <c r="B877" t="inlineStr">
        <is>
          <t>Fundamental</t>
        </is>
      </c>
      <c r="C877" t="inlineStr">
        <is>
          <t>Las Flores Elem</t>
        </is>
      </c>
      <c r="D877" t="n">
        <v>748</v>
      </c>
      <c r="E877" t="n">
        <v>722</v>
      </c>
      <c r="F877" t="n">
        <v>4</v>
      </c>
      <c r="G877" t="n">
        <v>3.35999989509583</v>
      </c>
      <c r="H877" t="n">
        <v>364</v>
      </c>
      <c r="I877" t="n">
        <v>322</v>
      </c>
      <c r="J877" t="n">
        <v>31</v>
      </c>
      <c r="K877" t="n">
        <v>5</v>
      </c>
    </row>
    <row r="878">
      <c r="A878" t="n">
        <v>15737426009633</v>
      </c>
      <c r="B878" t="inlineStr">
        <is>
          <t>Fundamental</t>
        </is>
      </c>
      <c r="C878" t="inlineStr">
        <is>
          <t>Faller Elementa</t>
        </is>
      </c>
      <c r="D878" t="n">
        <v>726</v>
      </c>
      <c r="E878" t="n">
        <v>689</v>
      </c>
      <c r="F878" t="n">
        <v>6</v>
      </c>
      <c r="G878" t="n">
        <v>2.82999992370605</v>
      </c>
      <c r="H878" t="n">
        <v>342</v>
      </c>
      <c r="I878" t="n">
        <v>293</v>
      </c>
      <c r="J878" t="n">
        <v>45</v>
      </c>
      <c r="K878" t="n">
        <v>8</v>
      </c>
    </row>
    <row r="879">
      <c r="A879" t="n">
        <v>15737426110712</v>
      </c>
      <c r="B879" t="inlineStr">
        <is>
          <t>Fundamental</t>
        </is>
      </c>
      <c r="C879" t="inlineStr">
        <is>
          <t>Gateway Element</t>
        </is>
      </c>
      <c r="D879" t="n">
        <v>807</v>
      </c>
      <c r="E879" t="n">
        <v>729</v>
      </c>
      <c r="F879" t="n">
        <v>4</v>
      </c>
      <c r="G879" t="n">
        <v>3.16000008583069</v>
      </c>
      <c r="H879" t="n">
        <v>331</v>
      </c>
      <c r="I879" t="n">
        <v>296</v>
      </c>
      <c r="J879" t="n">
        <v>43</v>
      </c>
      <c r="K879" t="n">
        <v>5</v>
      </c>
    </row>
    <row r="880">
      <c r="A880" t="n">
        <v>15739081534155</v>
      </c>
      <c r="B880" t="inlineStr">
        <is>
          <t>Superior</t>
        </is>
      </c>
      <c r="C880" t="inlineStr">
        <is>
          <t>McFarland High</t>
        </is>
      </c>
      <c r="D880" t="n">
        <v>462</v>
      </c>
      <c r="E880" t="n">
        <v>448</v>
      </c>
      <c r="F880" t="n">
        <v>18</v>
      </c>
      <c r="G880" t="n">
        <v>1.9099999666214</v>
      </c>
      <c r="H880" t="n">
        <v>477</v>
      </c>
      <c r="I880" t="n">
        <v>429</v>
      </c>
      <c r="J880" t="n">
        <v>44</v>
      </c>
      <c r="K880" t="n">
        <v>31</v>
      </c>
    </row>
    <row r="881">
      <c r="A881" t="n">
        <v>15739086009757</v>
      </c>
      <c r="B881" t="inlineStr">
        <is>
          <t>Fundamental</t>
        </is>
      </c>
      <c r="C881" t="inlineStr">
        <is>
          <t>Browning Road E</t>
        </is>
      </c>
      <c r="D881" t="n">
        <v>494</v>
      </c>
      <c r="E881" t="n">
        <v>413</v>
      </c>
      <c r="F881" t="n">
        <v>19</v>
      </c>
      <c r="G881" t="n">
        <v>1.8400000333786</v>
      </c>
      <c r="H881" t="n">
        <v>350</v>
      </c>
      <c r="I881" t="n">
        <v>261</v>
      </c>
      <c r="J881" t="n">
        <v>95</v>
      </c>
      <c r="K881" t="n">
        <v>67</v>
      </c>
    </row>
    <row r="882">
      <c r="A882" t="n">
        <v>15739086009765</v>
      </c>
      <c r="B882" t="inlineStr">
        <is>
          <t>Fundamental</t>
        </is>
      </c>
      <c r="C882" t="inlineStr">
        <is>
          <t>Kern Avenue Ele</t>
        </is>
      </c>
      <c r="D882" t="n">
        <v>495</v>
      </c>
      <c r="E882" t="n">
        <v>433</v>
      </c>
      <c r="F882" t="n">
        <v>18</v>
      </c>
      <c r="G882" t="n">
        <v>1.53999996185303</v>
      </c>
      <c r="H882" t="n">
        <v>462</v>
      </c>
      <c r="I882" t="n">
        <v>365</v>
      </c>
      <c r="J882" t="n">
        <v>91</v>
      </c>
      <c r="K882" t="n">
        <v>59</v>
      </c>
    </row>
    <row r="883">
      <c r="A883" t="n">
        <v>15739086106306</v>
      </c>
      <c r="B883" t="inlineStr">
        <is>
          <t>Medio</t>
        </is>
      </c>
      <c r="C883" t="inlineStr">
        <is>
          <t>McFarland Middl</t>
        </is>
      </c>
      <c r="D883" t="n">
        <v>485</v>
      </c>
      <c r="E883" t="n">
        <v>430</v>
      </c>
      <c r="F883" t="n">
        <v>19</v>
      </c>
      <c r="G883" t="n">
        <v>1.87000000476837</v>
      </c>
      <c r="H883" t="n">
        <v>554</v>
      </c>
      <c r="I883" t="n">
        <v>490</v>
      </c>
      <c r="J883" t="n">
        <v>85</v>
      </c>
      <c r="K883" t="n">
        <v>33</v>
      </c>
    </row>
    <row r="884">
      <c r="A884" t="n">
        <v>15751681530401</v>
      </c>
      <c r="B884" t="inlineStr">
        <is>
          <t>Superior</t>
        </is>
      </c>
      <c r="C884" t="inlineStr">
        <is>
          <t>Frazier Mountai</t>
        </is>
      </c>
      <c r="D884" t="n">
        <v>641</v>
      </c>
      <c r="E884" t="n">
        <v>620</v>
      </c>
      <c r="F884" t="n">
        <v>9</v>
      </c>
      <c r="G884" t="n">
        <v>2.97000002861023</v>
      </c>
      <c r="H884" t="n">
        <v>331</v>
      </c>
      <c r="I884" t="n">
        <v>285</v>
      </c>
      <c r="J884" t="n">
        <v>23</v>
      </c>
      <c r="K884" t="n">
        <v>0</v>
      </c>
    </row>
    <row r="885">
      <c r="A885" t="n">
        <v>15751686009468</v>
      </c>
      <c r="B885" t="inlineStr">
        <is>
          <t>Fundamental</t>
        </is>
      </c>
      <c r="C885" t="inlineStr">
        <is>
          <t>El Tejon Elemen</t>
        </is>
      </c>
      <c r="D885" t="n">
        <v>707</v>
      </c>
      <c r="E885" t="n">
        <v>660</v>
      </c>
      <c r="F885" t="n">
        <v>7</v>
      </c>
      <c r="G885" t="n">
        <v>2.53999996185303</v>
      </c>
      <c r="H885" t="n">
        <v>533</v>
      </c>
      <c r="I885" t="n">
        <v>432</v>
      </c>
      <c r="J885" t="n">
        <v>34</v>
      </c>
      <c r="K885" t="n">
        <v>3</v>
      </c>
    </row>
    <row r="886">
      <c r="A886" t="n">
        <v>15751686009476</v>
      </c>
      <c r="B886" t="inlineStr">
        <is>
          <t>Fundamental</t>
        </is>
      </c>
      <c r="C886" t="inlineStr">
        <is>
          <t>Frazier Park El</t>
        </is>
      </c>
      <c r="D886" t="n">
        <v>705</v>
      </c>
      <c r="E886" t="n">
        <v>610</v>
      </c>
      <c r="F886" t="n">
        <v>10</v>
      </c>
      <c r="G886" t="n">
        <v>2.54999995231628</v>
      </c>
      <c r="H886" t="n">
        <v>215</v>
      </c>
      <c r="I886" t="n">
        <v>155</v>
      </c>
      <c r="J886" t="n">
        <v>33</v>
      </c>
      <c r="K886" t="n">
        <v>2</v>
      </c>
    </row>
    <row r="887">
      <c r="A887" t="n">
        <v>16638756010276</v>
      </c>
      <c r="B887" t="inlineStr">
        <is>
          <t>Fundamental</t>
        </is>
      </c>
      <c r="C887" t="inlineStr">
        <is>
          <t>Armona Elementa</t>
        </is>
      </c>
      <c r="D887" t="n">
        <v>587</v>
      </c>
      <c r="E887" t="n">
        <v>548</v>
      </c>
      <c r="F887" t="n">
        <v>13</v>
      </c>
      <c r="G887" t="n">
        <v>2.15000009536743</v>
      </c>
      <c r="H887" t="n">
        <v>323</v>
      </c>
      <c r="I887" t="n">
        <v>242</v>
      </c>
      <c r="J887" t="n">
        <v>79</v>
      </c>
      <c r="K887" t="n">
        <v>24</v>
      </c>
    </row>
    <row r="888">
      <c r="A888" t="n">
        <v>16638756010284</v>
      </c>
      <c r="B888" t="inlineStr">
        <is>
          <t>Medio</t>
        </is>
      </c>
      <c r="C888" t="inlineStr">
        <is>
          <t>Parkview Middle</t>
        </is>
      </c>
      <c r="D888" t="n">
        <v>636</v>
      </c>
      <c r="E888" t="n">
        <v>619</v>
      </c>
      <c r="F888" t="n">
        <v>9</v>
      </c>
      <c r="G888" t="n">
        <v>2.3199999332428</v>
      </c>
      <c r="H888" t="n">
        <v>388</v>
      </c>
      <c r="I888" t="n">
        <v>326</v>
      </c>
      <c r="J888" t="n">
        <v>72</v>
      </c>
      <c r="K888" t="n">
        <v>13</v>
      </c>
    </row>
    <row r="889">
      <c r="A889" t="n">
        <v>16638836010292</v>
      </c>
      <c r="B889" t="inlineStr">
        <is>
          <t>Fundamental</t>
        </is>
      </c>
      <c r="C889" t="inlineStr">
        <is>
          <t>Akers Elementar</t>
        </is>
      </c>
      <c r="D889" t="n">
        <v>796</v>
      </c>
      <c r="E889" t="n">
        <v>743</v>
      </c>
      <c r="F889" t="n">
        <v>3</v>
      </c>
      <c r="G889" t="n">
        <v>2.99000000953674</v>
      </c>
      <c r="H889" t="n">
        <v>533</v>
      </c>
      <c r="I889" t="n">
        <v>406</v>
      </c>
      <c r="J889" t="n">
        <v>47</v>
      </c>
      <c r="K889" t="n">
        <v>1</v>
      </c>
    </row>
    <row r="890">
      <c r="A890" t="n">
        <v>16638836010300</v>
      </c>
      <c r="B890" t="inlineStr">
        <is>
          <t>Fundamental</t>
        </is>
      </c>
      <c r="C890" t="inlineStr">
        <is>
          <t>Central Element</t>
        </is>
      </c>
      <c r="D890" t="n">
        <v>649</v>
      </c>
      <c r="E890" t="n">
        <v>607</v>
      </c>
      <c r="F890" t="n">
        <v>10</v>
      </c>
      <c r="G890" t="n">
        <v>2.1800000667572</v>
      </c>
      <c r="H890" t="n">
        <v>232</v>
      </c>
      <c r="I890" t="n">
        <v>192</v>
      </c>
      <c r="J890" t="n">
        <v>69</v>
      </c>
      <c r="K890" t="n">
        <v>13</v>
      </c>
    </row>
    <row r="891">
      <c r="A891" t="n">
        <v>16638836010326</v>
      </c>
      <c r="B891" t="inlineStr">
        <is>
          <t>Fundamental</t>
        </is>
      </c>
      <c r="C891" t="inlineStr">
        <is>
          <t>Stratford Eleme</t>
        </is>
      </c>
      <c r="D891" t="n">
        <v>646</v>
      </c>
      <c r="E891" t="n">
        <v>556</v>
      </c>
      <c r="F891" t="n">
        <v>12</v>
      </c>
      <c r="G891" t="n">
        <v>1.6599999666214</v>
      </c>
      <c r="H891" t="n">
        <v>239</v>
      </c>
      <c r="I891" t="n">
        <v>187</v>
      </c>
      <c r="J891" t="n">
        <v>87</v>
      </c>
      <c r="K891" t="n">
        <v>38</v>
      </c>
    </row>
    <row r="892">
      <c r="A892" t="n">
        <v>16638911632207</v>
      </c>
      <c r="B892" t="inlineStr">
        <is>
          <t>Superior</t>
        </is>
      </c>
      <c r="C892" t="inlineStr">
        <is>
          <t>Corcoran High</t>
        </is>
      </c>
      <c r="D892" t="n">
        <v>505</v>
      </c>
      <c r="E892" t="n">
        <v>487</v>
      </c>
      <c r="F892" t="n">
        <v>16</v>
      </c>
      <c r="G892" t="n">
        <v>2.14000010490417</v>
      </c>
      <c r="H892" t="n">
        <v>598</v>
      </c>
      <c r="I892" t="n">
        <v>564</v>
      </c>
      <c r="J892" t="n">
        <v>47</v>
      </c>
      <c r="K892" t="n">
        <v>5</v>
      </c>
    </row>
    <row r="893">
      <c r="A893" t="n">
        <v>16638916010342</v>
      </c>
      <c r="B893" t="inlineStr">
        <is>
          <t>Fundamental</t>
        </is>
      </c>
      <c r="C893" t="inlineStr">
        <is>
          <t>Fremont (John C</t>
        </is>
      </c>
      <c r="D893" t="n">
        <v>548</v>
      </c>
      <c r="E893" t="n">
        <v>496</v>
      </c>
      <c r="F893" t="n">
        <v>15</v>
      </c>
      <c r="G893" t="n">
        <v>2.08999991416931</v>
      </c>
      <c r="H893" t="n">
        <v>507</v>
      </c>
      <c r="I893" t="n">
        <v>462</v>
      </c>
      <c r="J893" t="n">
        <v>80</v>
      </c>
      <c r="K893" t="n">
        <v>28</v>
      </c>
    </row>
    <row r="894">
      <c r="A894" t="n">
        <v>16638916010359</v>
      </c>
      <c r="B894" t="inlineStr">
        <is>
          <t>Medio</t>
        </is>
      </c>
      <c r="C894" t="inlineStr">
        <is>
          <t>John Muir Middl</t>
        </is>
      </c>
      <c r="D894" t="n">
        <v>577</v>
      </c>
      <c r="E894" t="n">
        <v>533</v>
      </c>
      <c r="F894" t="n">
        <v>13</v>
      </c>
      <c r="G894" t="n">
        <v>2.11999988555908</v>
      </c>
      <c r="H894" t="n">
        <v>701</v>
      </c>
      <c r="I894" t="n">
        <v>651</v>
      </c>
      <c r="J894" t="n">
        <v>68</v>
      </c>
      <c r="K894" t="n">
        <v>4</v>
      </c>
    </row>
    <row r="895">
      <c r="A895" t="n">
        <v>16638916010367</v>
      </c>
      <c r="B895" t="inlineStr">
        <is>
          <t>Fundamental</t>
        </is>
      </c>
      <c r="C895" t="inlineStr">
        <is>
          <t>Mark Twain Elem</t>
        </is>
      </c>
      <c r="D895" t="n">
        <v>529</v>
      </c>
      <c r="E895" t="n">
        <v>478</v>
      </c>
      <c r="F895" t="n">
        <v>16</v>
      </c>
      <c r="G895" t="n">
        <v>2.30999994277954</v>
      </c>
      <c r="H895" t="n">
        <v>473</v>
      </c>
      <c r="I895" t="n">
        <v>397</v>
      </c>
      <c r="J895" t="n">
        <v>74</v>
      </c>
      <c r="K895" t="n">
        <v>9</v>
      </c>
    </row>
    <row r="896">
      <c r="A896" t="n">
        <v>16639336010466</v>
      </c>
      <c r="B896" t="inlineStr">
        <is>
          <t>Fundamental</t>
        </is>
      </c>
      <c r="C896" t="inlineStr">
        <is>
          <t>Island Elementa</t>
        </is>
      </c>
      <c r="D896" t="n">
        <v>734</v>
      </c>
      <c r="E896" t="n">
        <v>684</v>
      </c>
      <c r="F896" t="n">
        <v>6</v>
      </c>
      <c r="G896" t="n">
        <v>2.58999991416931</v>
      </c>
      <c r="H896" t="n">
        <v>192</v>
      </c>
      <c r="I896" t="n">
        <v>165</v>
      </c>
      <c r="J896" t="n">
        <v>43</v>
      </c>
      <c r="K896" t="n">
        <v>11</v>
      </c>
    </row>
    <row r="897">
      <c r="A897" t="n">
        <v>16639416010474</v>
      </c>
      <c r="B897" t="inlineStr">
        <is>
          <t>Fundamental</t>
        </is>
      </c>
      <c r="C897" t="inlineStr">
        <is>
          <t>Kings River-Har</t>
        </is>
      </c>
      <c r="D897" t="n">
        <v>815</v>
      </c>
      <c r="E897" t="n">
        <v>798</v>
      </c>
      <c r="F897" t="n">
        <v>1</v>
      </c>
      <c r="G897" t="n">
        <v>3.24000000953674</v>
      </c>
      <c r="H897" t="n">
        <v>381</v>
      </c>
      <c r="I897" t="n">
        <v>325</v>
      </c>
      <c r="J897" t="n">
        <v>24</v>
      </c>
      <c r="K897" t="n">
        <v>7</v>
      </c>
    </row>
    <row r="898">
      <c r="A898" t="n">
        <v>16639586010482</v>
      </c>
      <c r="B898" t="inlineStr">
        <is>
          <t>Fundamental</t>
        </is>
      </c>
      <c r="C898" t="inlineStr">
        <is>
          <t>Kit Carson Elem</t>
        </is>
      </c>
      <c r="D898" t="n">
        <v>705</v>
      </c>
      <c r="E898" t="n">
        <v>667</v>
      </c>
      <c r="F898" t="n">
        <v>7</v>
      </c>
      <c r="G898" t="n">
        <v>2.53999996185303</v>
      </c>
      <c r="H898" t="n">
        <v>291</v>
      </c>
      <c r="I898" t="n">
        <v>235</v>
      </c>
      <c r="J898" t="n">
        <v>49</v>
      </c>
      <c r="K898" t="n">
        <v>8</v>
      </c>
    </row>
    <row r="899">
      <c r="A899" t="n">
        <v>16639666010508</v>
      </c>
      <c r="B899" t="inlineStr">
        <is>
          <t>Fundamental</t>
        </is>
      </c>
      <c r="C899" t="inlineStr">
        <is>
          <t>Lakeside Elemen</t>
        </is>
      </c>
      <c r="D899" t="n">
        <v>573</v>
      </c>
      <c r="E899" t="n">
        <v>568</v>
      </c>
      <c r="F899" t="n">
        <v>12</v>
      </c>
      <c r="G899" t="n">
        <v>2.05999994277954</v>
      </c>
      <c r="H899" t="n">
        <v>227</v>
      </c>
      <c r="I899" t="n">
        <v>179</v>
      </c>
      <c r="J899" t="n">
        <v>88</v>
      </c>
      <c r="K899" t="n">
        <v>12</v>
      </c>
    </row>
    <row r="900">
      <c r="A900" t="n">
        <v>16639746010532</v>
      </c>
      <c r="B900" t="inlineStr">
        <is>
          <t>Fundamental</t>
        </is>
      </c>
      <c r="C900" t="inlineStr">
        <is>
          <t>Meadow Lane Ele</t>
        </is>
      </c>
      <c r="D900" t="n">
        <v>569</v>
      </c>
      <c r="E900" t="n">
        <v>569</v>
      </c>
      <c r="F900" t="n">
        <v>12</v>
      </c>
      <c r="G900" t="n">
        <v>2.30999994277954</v>
      </c>
      <c r="H900" t="n">
        <v>568</v>
      </c>
      <c r="I900" t="n">
        <v>469</v>
      </c>
      <c r="J900" t="n">
        <v>56</v>
      </c>
      <c r="K900" t="n">
        <v>11</v>
      </c>
    </row>
    <row r="901">
      <c r="A901" t="n">
        <v>16639746066666</v>
      </c>
      <c r="B901" t="inlineStr">
        <is>
          <t>Fundamental</t>
        </is>
      </c>
      <c r="C901" t="inlineStr">
        <is>
          <t xml:space="preserve">Engvall (P.W.) </t>
        </is>
      </c>
      <c r="D901" t="n">
        <v>604</v>
      </c>
      <c r="E901" t="n">
        <v>552</v>
      </c>
      <c r="F901" t="n">
        <v>12</v>
      </c>
      <c r="G901" t="n">
        <v>2.3199999332428</v>
      </c>
      <c r="H901" t="n">
        <v>529</v>
      </c>
      <c r="I901" t="n">
        <v>440</v>
      </c>
      <c r="J901" t="n">
        <v>52</v>
      </c>
      <c r="K901" t="n">
        <v>10</v>
      </c>
    </row>
    <row r="902">
      <c r="A902" t="n">
        <v>16639746069140</v>
      </c>
      <c r="B902" t="inlineStr">
        <is>
          <t>Fundamental</t>
        </is>
      </c>
      <c r="C902" t="inlineStr">
        <is>
          <t>Lemoore Element</t>
        </is>
      </c>
      <c r="D902" t="n">
        <v>579</v>
      </c>
      <c r="E902" t="n">
        <v>527</v>
      </c>
      <c r="F902" t="n">
        <v>14</v>
      </c>
      <c r="G902" t="n">
        <v>2.35999989509583</v>
      </c>
      <c r="H902" t="n">
        <v>521</v>
      </c>
      <c r="I902" t="n">
        <v>458</v>
      </c>
      <c r="J902" t="n">
        <v>59</v>
      </c>
      <c r="K902" t="n">
        <v>10</v>
      </c>
    </row>
    <row r="903">
      <c r="A903" t="n">
        <v>16639746111934</v>
      </c>
      <c r="B903" t="inlineStr">
        <is>
          <t>Medio</t>
        </is>
      </c>
      <c r="C903" t="inlineStr">
        <is>
          <t>Liberty Middle</t>
        </is>
      </c>
      <c r="D903" t="n">
        <v>583</v>
      </c>
      <c r="E903" t="n">
        <v>582</v>
      </c>
      <c r="F903" t="n">
        <v>11</v>
      </c>
      <c r="G903" t="n">
        <v>2.52999997138977</v>
      </c>
      <c r="H903" t="n">
        <v>672</v>
      </c>
      <c r="I903" t="n">
        <v>539</v>
      </c>
      <c r="J903" t="n">
        <v>44</v>
      </c>
      <c r="K903" t="n">
        <v>3</v>
      </c>
    </row>
    <row r="904">
      <c r="A904" t="n">
        <v>16639821635606</v>
      </c>
      <c r="B904" t="inlineStr">
        <is>
          <t>Superior</t>
        </is>
      </c>
      <c r="C904" t="inlineStr">
        <is>
          <t>Lemoore High</t>
        </is>
      </c>
      <c r="D904" t="n">
        <v>597</v>
      </c>
      <c r="E904" t="n">
        <v>592</v>
      </c>
      <c r="F904" t="n">
        <v>10</v>
      </c>
      <c r="G904" t="n">
        <v>2.90000009536743</v>
      </c>
      <c r="H904" t="n">
        <v>1466</v>
      </c>
      <c r="I904" t="n">
        <v>802</v>
      </c>
      <c r="J904" t="n">
        <v>13</v>
      </c>
      <c r="K904" t="n">
        <v>2</v>
      </c>
    </row>
    <row r="905">
      <c r="A905" t="n">
        <v>16639906010557</v>
      </c>
      <c r="B905" t="inlineStr">
        <is>
          <t>Fundamental</t>
        </is>
      </c>
      <c r="C905" t="inlineStr">
        <is>
          <t>Pioneer Element</t>
        </is>
      </c>
      <c r="D905" t="n">
        <v>803</v>
      </c>
      <c r="E905" t="n">
        <v>724</v>
      </c>
      <c r="F905" t="n">
        <v>4</v>
      </c>
      <c r="G905" t="n">
        <v>3.32999992370605</v>
      </c>
      <c r="H905" t="n">
        <v>454</v>
      </c>
      <c r="I905" t="n">
        <v>346</v>
      </c>
      <c r="J905" t="n">
        <v>20</v>
      </c>
      <c r="K905" t="n">
        <v>4</v>
      </c>
    </row>
    <row r="906">
      <c r="A906" t="n">
        <v>16639906110233</v>
      </c>
      <c r="B906" t="inlineStr">
        <is>
          <t>Medio</t>
        </is>
      </c>
      <c r="C906" t="inlineStr">
        <is>
          <t>Pioneer Middle</t>
        </is>
      </c>
      <c r="D906" t="n">
        <v>759</v>
      </c>
      <c r="E906" t="n">
        <v>736</v>
      </c>
      <c r="F906" t="n">
        <v>3</v>
      </c>
      <c r="G906" t="n">
        <v>3.35999989509583</v>
      </c>
      <c r="H906" t="n">
        <v>343</v>
      </c>
      <c r="I906" t="n">
        <v>300</v>
      </c>
      <c r="J906" t="n">
        <v>16</v>
      </c>
      <c r="K906" t="n">
        <v>4</v>
      </c>
    </row>
    <row r="907">
      <c r="A907" t="n">
        <v>16739321630953</v>
      </c>
      <c r="B907" t="inlineStr">
        <is>
          <t>Superior</t>
        </is>
      </c>
      <c r="C907" t="inlineStr">
        <is>
          <t>Avenal High</t>
        </is>
      </c>
      <c r="D907" t="n">
        <v>448</v>
      </c>
      <c r="E907" t="n">
        <v>413</v>
      </c>
      <c r="F907" t="n">
        <v>19</v>
      </c>
      <c r="G907" t="n">
        <v>1.53999996185303</v>
      </c>
      <c r="H907" t="n">
        <v>413</v>
      </c>
      <c r="I907" t="n">
        <v>341</v>
      </c>
      <c r="J907" t="n">
        <v>100</v>
      </c>
      <c r="K907" t="n">
        <v>31</v>
      </c>
    </row>
    <row r="908">
      <c r="A908" t="n">
        <v>16739326010565</v>
      </c>
      <c r="B908" t="inlineStr">
        <is>
          <t>Fundamental</t>
        </is>
      </c>
      <c r="C908" t="inlineStr">
        <is>
          <t>Avenal Elementa</t>
        </is>
      </c>
      <c r="D908" t="n">
        <v>410</v>
      </c>
      <c r="E908" t="n">
        <v>372</v>
      </c>
      <c r="F908" t="n">
        <v>21</v>
      </c>
      <c r="G908" t="n">
        <v>1.72000002861023</v>
      </c>
      <c r="H908" t="n">
        <v>581</v>
      </c>
      <c r="I908" t="n">
        <v>524</v>
      </c>
      <c r="J908" t="n">
        <v>100</v>
      </c>
      <c r="K908" t="n">
        <v>65</v>
      </c>
    </row>
    <row r="909">
      <c r="A909" t="n">
        <v>16739326010573</v>
      </c>
      <c r="B909" t="inlineStr">
        <is>
          <t>Fundamental</t>
        </is>
      </c>
      <c r="C909" t="inlineStr">
        <is>
          <t xml:space="preserve">Kettleman City </t>
        </is>
      </c>
      <c r="D909" t="n">
        <v>419</v>
      </c>
      <c r="E909" t="n">
        <v>387</v>
      </c>
      <c r="F909" t="n">
        <v>21</v>
      </c>
      <c r="G909" t="n">
        <v>1.50999999046326</v>
      </c>
      <c r="H909" t="n">
        <v>197</v>
      </c>
      <c r="I909" t="n">
        <v>186</v>
      </c>
      <c r="J909" t="n">
        <v>100</v>
      </c>
      <c r="K909" t="n">
        <v>84</v>
      </c>
    </row>
    <row r="910">
      <c r="A910" t="n">
        <v>16739326109888</v>
      </c>
      <c r="B910" t="inlineStr">
        <is>
          <t>Medio</t>
        </is>
      </c>
      <c r="C910" t="inlineStr">
        <is>
          <t>Reef Sunset Mid</t>
        </is>
      </c>
      <c r="D910" t="n">
        <v>403</v>
      </c>
      <c r="E910" t="n">
        <v>368</v>
      </c>
      <c r="F910" t="n">
        <v>22</v>
      </c>
      <c r="G910" t="n">
        <v>1.47000002861023</v>
      </c>
      <c r="H910" t="n">
        <v>389</v>
      </c>
      <c r="I910" t="n">
        <v>355</v>
      </c>
      <c r="J910" t="n">
        <v>100</v>
      </c>
      <c r="K910" t="n">
        <v>63</v>
      </c>
    </row>
    <row r="911">
      <c r="A911" t="n">
        <v>17640141734359</v>
      </c>
      <c r="B911" t="inlineStr">
        <is>
          <t>Superior</t>
        </is>
      </c>
      <c r="C911" t="inlineStr">
        <is>
          <t>Kelseyville Hig</t>
        </is>
      </c>
      <c r="D911" t="n">
        <v>644</v>
      </c>
      <c r="E911" t="n">
        <v>662</v>
      </c>
      <c r="F911" t="n">
        <v>7</v>
      </c>
      <c r="G911" t="n">
        <v>2.94000005722046</v>
      </c>
      <c r="H911" t="n">
        <v>445</v>
      </c>
      <c r="I911" t="n">
        <v>375</v>
      </c>
      <c r="J911" t="n">
        <v>35</v>
      </c>
      <c r="K911" t="n">
        <v>4</v>
      </c>
    </row>
    <row r="912">
      <c r="A912" t="n">
        <v>17640146010607</v>
      </c>
      <c r="B912" t="inlineStr">
        <is>
          <t>Fundamental</t>
        </is>
      </c>
      <c r="C912" t="inlineStr">
        <is>
          <t>Kelseyville Pri</t>
        </is>
      </c>
      <c r="D912" t="n">
        <v>613</v>
      </c>
      <c r="E912" t="n">
        <v>596</v>
      </c>
      <c r="F912" t="n">
        <v>10</v>
      </c>
      <c r="G912" t="n">
        <v>1.94000005722046</v>
      </c>
      <c r="H912" t="n">
        <v>159</v>
      </c>
      <c r="I912" t="n">
        <v>121</v>
      </c>
      <c r="J912" t="n">
        <v>75</v>
      </c>
      <c r="K912" t="n">
        <v>32</v>
      </c>
    </row>
    <row r="913">
      <c r="A913" t="n">
        <v>17640146069587</v>
      </c>
      <c r="B913" t="inlineStr">
        <is>
          <t>Fundamental</t>
        </is>
      </c>
      <c r="C913" t="inlineStr">
        <is>
          <t>Gard Street Ele</t>
        </is>
      </c>
      <c r="D913" t="n">
        <v>665</v>
      </c>
      <c r="E913" t="n">
        <v>614</v>
      </c>
      <c r="F913" t="n">
        <v>9</v>
      </c>
      <c r="G913" t="n">
        <v>2.44000005722046</v>
      </c>
      <c r="H913" t="n">
        <v>198</v>
      </c>
      <c r="I913" t="n">
        <v>164</v>
      </c>
      <c r="J913" t="n">
        <v>69</v>
      </c>
      <c r="K913" t="n">
        <v>19</v>
      </c>
    </row>
    <row r="914">
      <c r="A914" t="n">
        <v>17640146107791</v>
      </c>
      <c r="B914" t="inlineStr">
        <is>
          <t>Medio</t>
        </is>
      </c>
      <c r="C914" t="inlineStr">
        <is>
          <t xml:space="preserve">Mountain Vista </t>
        </is>
      </c>
      <c r="D914" t="n">
        <v>676</v>
      </c>
      <c r="E914" t="n">
        <v>661</v>
      </c>
      <c r="F914" t="n">
        <v>7</v>
      </c>
      <c r="G914" t="n">
        <v>3.03999996185303</v>
      </c>
      <c r="H914" t="n">
        <v>472</v>
      </c>
      <c r="I914" t="n">
        <v>416</v>
      </c>
      <c r="J914" t="n">
        <v>46</v>
      </c>
      <c r="K914" t="n">
        <v>8</v>
      </c>
    </row>
    <row r="915">
      <c r="A915" t="n">
        <v>17640146112759</v>
      </c>
      <c r="B915" t="inlineStr">
        <is>
          <t>Fundamental</t>
        </is>
      </c>
      <c r="C915" t="inlineStr">
        <is>
          <t>Riviera Element</t>
        </is>
      </c>
      <c r="D915" t="n">
        <v>799</v>
      </c>
      <c r="E915" t="n">
        <v>773</v>
      </c>
      <c r="F915" t="n">
        <v>1</v>
      </c>
      <c r="G915" t="n">
        <v>2.92000007629395</v>
      </c>
      <c r="H915" t="n">
        <v>210</v>
      </c>
      <c r="I915" t="n">
        <v>185</v>
      </c>
      <c r="J915" t="n">
        <v>44</v>
      </c>
      <c r="K915" t="n">
        <v>0</v>
      </c>
    </row>
    <row r="916">
      <c r="A916" t="n">
        <v>17640221735000</v>
      </c>
      <c r="B916" t="inlineStr">
        <is>
          <t>Superior</t>
        </is>
      </c>
      <c r="C916" t="inlineStr">
        <is>
          <t>Lower Lake High</t>
        </is>
      </c>
      <c r="D916" t="n">
        <v>557</v>
      </c>
      <c r="E916" t="n">
        <v>601</v>
      </c>
      <c r="F916" t="n">
        <v>10</v>
      </c>
      <c r="G916" t="n">
        <v>2.72000002861023</v>
      </c>
      <c r="H916" t="n">
        <v>501</v>
      </c>
      <c r="I916" t="n">
        <v>412</v>
      </c>
      <c r="J916" t="n">
        <v>54</v>
      </c>
      <c r="K916" t="n">
        <v>3</v>
      </c>
    </row>
    <row r="917">
      <c r="A917" t="n">
        <v>17640226010615</v>
      </c>
      <c r="B917" t="inlineStr">
        <is>
          <t>Fundamental</t>
        </is>
      </c>
      <c r="C917" t="inlineStr">
        <is>
          <t>Burns Valley El</t>
        </is>
      </c>
      <c r="D917" t="n">
        <v>500</v>
      </c>
      <c r="E917" t="n">
        <v>441</v>
      </c>
      <c r="F917" t="n">
        <v>18</v>
      </c>
      <c r="G917" t="n">
        <v>1.74000000953674</v>
      </c>
      <c r="H917" t="n">
        <v>227</v>
      </c>
      <c r="I917" t="n">
        <v>178</v>
      </c>
      <c r="J917" t="n">
        <v>92</v>
      </c>
      <c r="K917" t="n">
        <v>2</v>
      </c>
    </row>
    <row r="918">
      <c r="A918" t="n">
        <v>17640226010623</v>
      </c>
      <c r="B918" t="inlineStr">
        <is>
          <t>Fundamental</t>
        </is>
      </c>
      <c r="C918" t="inlineStr">
        <is>
          <t>East Lake Eleme</t>
        </is>
      </c>
      <c r="D918" t="n">
        <v>512</v>
      </c>
      <c r="E918" t="n">
        <v>492</v>
      </c>
      <c r="F918" t="n">
        <v>15</v>
      </c>
      <c r="G918" t="n">
        <v>2.27999997138977</v>
      </c>
      <c r="H918" t="n">
        <v>167</v>
      </c>
      <c r="I918" t="n">
        <v>132</v>
      </c>
      <c r="J918" t="n">
        <v>81</v>
      </c>
      <c r="K918" t="n">
        <v>1</v>
      </c>
    </row>
    <row r="919">
      <c r="A919" t="n">
        <v>17640226057434</v>
      </c>
      <c r="B919" t="inlineStr">
        <is>
          <t>Medio</t>
        </is>
      </c>
      <c r="C919" t="inlineStr">
        <is>
          <t>Oak Hill Middle</t>
        </is>
      </c>
      <c r="D919" t="n">
        <v>538</v>
      </c>
      <c r="E919" t="n">
        <v>519</v>
      </c>
      <c r="F919" t="n">
        <v>14</v>
      </c>
      <c r="G919" t="n">
        <v>2.45000004768372</v>
      </c>
      <c r="H919" t="n">
        <v>654</v>
      </c>
      <c r="I919" t="n">
        <v>511</v>
      </c>
      <c r="J919" t="n">
        <v>70</v>
      </c>
      <c r="K919" t="n">
        <v>5</v>
      </c>
    </row>
    <row r="920">
      <c r="A920" t="n">
        <v>17640226084990</v>
      </c>
      <c r="B920" t="inlineStr">
        <is>
          <t>Fundamental</t>
        </is>
      </c>
      <c r="C920" t="inlineStr">
        <is>
          <t>Lower Lake Elem</t>
        </is>
      </c>
      <c r="D920" t="n">
        <v>559</v>
      </c>
      <c r="E920" t="n">
        <v>488</v>
      </c>
      <c r="F920" t="n">
        <v>16</v>
      </c>
      <c r="G920" t="n">
        <v>2.53999996185303</v>
      </c>
      <c r="H920" t="n">
        <v>306</v>
      </c>
      <c r="I920" t="n">
        <v>235</v>
      </c>
      <c r="J920" t="n">
        <v>72</v>
      </c>
      <c r="K920" t="n">
        <v>6</v>
      </c>
    </row>
    <row r="921">
      <c r="A921" t="n">
        <v>17640226109706</v>
      </c>
      <c r="B921" t="inlineStr">
        <is>
          <t>Fundamental</t>
        </is>
      </c>
      <c r="C921" t="inlineStr">
        <is>
          <t>Pomo Elementary</t>
        </is>
      </c>
      <c r="D921" t="n">
        <v>586</v>
      </c>
      <c r="E921" t="n">
        <v>559</v>
      </c>
      <c r="F921" t="n">
        <v>12</v>
      </c>
      <c r="G921" t="n">
        <v>2.1800000667572</v>
      </c>
      <c r="H921" t="n">
        <v>355</v>
      </c>
      <c r="I921" t="n">
        <v>286</v>
      </c>
      <c r="J921" t="n">
        <v>87</v>
      </c>
      <c r="K921" t="n">
        <v>4</v>
      </c>
    </row>
    <row r="922">
      <c r="A922" t="n">
        <v>17640301732304</v>
      </c>
      <c r="B922" t="inlineStr">
        <is>
          <t>Superior</t>
        </is>
      </c>
      <c r="C922" t="inlineStr">
        <is>
          <t>Clear Lake High</t>
        </is>
      </c>
      <c r="D922" t="n">
        <v>695</v>
      </c>
      <c r="E922" t="n">
        <v>693</v>
      </c>
      <c r="F922" t="n">
        <v>5</v>
      </c>
      <c r="G922" t="n">
        <v>3.33999991416931</v>
      </c>
      <c r="H922" t="n">
        <v>377</v>
      </c>
      <c r="I922" t="n">
        <v>291</v>
      </c>
      <c r="J922" t="n">
        <v>25</v>
      </c>
      <c r="K922" t="n">
        <v>2</v>
      </c>
    </row>
    <row r="923">
      <c r="A923" t="n">
        <v>17640306010631</v>
      </c>
      <c r="B923" t="inlineStr">
        <is>
          <t>Fundamental</t>
        </is>
      </c>
      <c r="C923" t="inlineStr">
        <is>
          <t>Lakeport Elemen</t>
        </is>
      </c>
      <c r="D923" t="n">
        <v>725</v>
      </c>
      <c r="E923" t="n">
        <v>594</v>
      </c>
      <c r="F923" t="n">
        <v>10</v>
      </c>
      <c r="G923" t="n">
        <v>2.70000004768372</v>
      </c>
      <c r="H923" t="n">
        <v>271</v>
      </c>
      <c r="I923" t="n">
        <v>200</v>
      </c>
      <c r="J923" t="n">
        <v>52</v>
      </c>
      <c r="K923" t="n">
        <v>11</v>
      </c>
    </row>
    <row r="924">
      <c r="A924" t="n">
        <v>17640306010649</v>
      </c>
      <c r="B924" t="inlineStr">
        <is>
          <t>Medio</t>
        </is>
      </c>
      <c r="C924" t="inlineStr">
        <is>
          <t>Terrace Element</t>
        </is>
      </c>
      <c r="D924" t="n">
        <v>643</v>
      </c>
      <c r="E924" t="n">
        <v>622</v>
      </c>
      <c r="F924" t="n">
        <v>9</v>
      </c>
      <c r="G924" t="n">
        <v>2.88000011444092</v>
      </c>
      <c r="H924" t="n">
        <v>678</v>
      </c>
      <c r="I924" t="n">
        <v>581</v>
      </c>
      <c r="J924" t="n">
        <v>41</v>
      </c>
      <c r="K924" t="n">
        <v>3</v>
      </c>
    </row>
    <row r="925">
      <c r="A925" t="n">
        <v>17640486010656</v>
      </c>
      <c r="B925" t="inlineStr">
        <is>
          <t>Fundamental</t>
        </is>
      </c>
      <c r="C925" t="inlineStr">
        <is>
          <t>Lucerne Element</t>
        </is>
      </c>
      <c r="D925" t="n">
        <v>672</v>
      </c>
      <c r="E925" t="n">
        <v>634</v>
      </c>
      <c r="F925" t="n">
        <v>8</v>
      </c>
      <c r="G925" t="n">
        <v>2.13000011444092</v>
      </c>
      <c r="H925" t="n">
        <v>222</v>
      </c>
      <c r="I925" t="n">
        <v>152</v>
      </c>
      <c r="J925" t="n">
        <v>69</v>
      </c>
      <c r="K925" t="n">
        <v>0</v>
      </c>
    </row>
    <row r="926">
      <c r="A926" t="n">
        <v>17640551736008</v>
      </c>
      <c r="B926" t="inlineStr">
        <is>
          <t>Superior</t>
        </is>
      </c>
      <c r="C926" t="inlineStr">
        <is>
          <t>Middletown High</t>
        </is>
      </c>
      <c r="D926" t="n">
        <v>660</v>
      </c>
      <c r="E926" t="n">
        <v>659</v>
      </c>
      <c r="F926" t="n">
        <v>7</v>
      </c>
      <c r="G926" t="n">
        <v>3.13000011444092</v>
      </c>
      <c r="H926" t="n">
        <v>408</v>
      </c>
      <c r="I926" t="n">
        <v>275</v>
      </c>
      <c r="J926" t="n">
        <v>10</v>
      </c>
      <c r="K926" t="n">
        <v>1</v>
      </c>
    </row>
    <row r="927">
      <c r="A927" t="n">
        <v>17640556010672</v>
      </c>
      <c r="B927" t="inlineStr">
        <is>
          <t>Fundamental</t>
        </is>
      </c>
      <c r="C927" t="inlineStr">
        <is>
          <t>Cannon (Minnie)</t>
        </is>
      </c>
      <c r="D927" t="n">
        <v>643</v>
      </c>
      <c r="E927" t="n">
        <v>606</v>
      </c>
      <c r="F927" t="n">
        <v>10</v>
      </c>
      <c r="G927" t="n">
        <v>2.1800000667572</v>
      </c>
      <c r="H927" t="n">
        <v>120</v>
      </c>
      <c r="I927" t="n">
        <v>111</v>
      </c>
      <c r="J927" t="n">
        <v>50</v>
      </c>
      <c r="K927" t="n">
        <v>17</v>
      </c>
    </row>
    <row r="928">
      <c r="A928" t="n">
        <v>17640556105456</v>
      </c>
      <c r="B928" t="inlineStr">
        <is>
          <t>Fundamental</t>
        </is>
      </c>
      <c r="C928" t="inlineStr">
        <is>
          <t>Cobb Mountain E</t>
        </is>
      </c>
      <c r="D928" t="n">
        <v>804</v>
      </c>
      <c r="E928" t="n">
        <v>775</v>
      </c>
      <c r="F928" t="n">
        <v>1</v>
      </c>
      <c r="G928" t="n">
        <v>2.92000007629395</v>
      </c>
      <c r="H928" t="n">
        <v>207</v>
      </c>
      <c r="I928" t="n">
        <v>147</v>
      </c>
      <c r="J928" t="n">
        <v>28</v>
      </c>
      <c r="K928" t="n">
        <v>0</v>
      </c>
    </row>
    <row r="929">
      <c r="A929" t="n">
        <v>17640556107049</v>
      </c>
      <c r="B929" t="inlineStr">
        <is>
          <t>Medio</t>
        </is>
      </c>
      <c r="C929" t="inlineStr">
        <is>
          <t>Middletown Midd</t>
        </is>
      </c>
      <c r="D929" t="n">
        <v>733</v>
      </c>
      <c r="E929" t="n">
        <v>724</v>
      </c>
      <c r="F929" t="n">
        <v>4</v>
      </c>
      <c r="G929" t="n">
        <v>3.26999998092651</v>
      </c>
      <c r="H929" t="n">
        <v>266</v>
      </c>
      <c r="I929" t="n">
        <v>229</v>
      </c>
      <c r="J929" t="n">
        <v>26</v>
      </c>
      <c r="K929" t="n">
        <v>1</v>
      </c>
    </row>
    <row r="930">
      <c r="A930" t="n">
        <v>17640556110761</v>
      </c>
      <c r="B930" t="inlineStr">
        <is>
          <t>Fundamental</t>
        </is>
      </c>
      <c r="C930" t="inlineStr">
        <is>
          <t>Coyote Valley E</t>
        </is>
      </c>
      <c r="D930" t="n">
        <v>759</v>
      </c>
      <c r="E930" t="n">
        <v>703</v>
      </c>
      <c r="F930" t="n">
        <v>5</v>
      </c>
      <c r="G930" t="n">
        <v>3.0699999332428</v>
      </c>
      <c r="H930" t="n">
        <v>369</v>
      </c>
      <c r="I930" t="n">
        <v>291</v>
      </c>
      <c r="J930" t="n">
        <v>22</v>
      </c>
      <c r="K930" t="n">
        <v>0</v>
      </c>
    </row>
    <row r="931">
      <c r="A931" t="n">
        <v>17640636108773</v>
      </c>
      <c r="B931" t="inlineStr">
        <is>
          <t>Medio</t>
        </is>
      </c>
      <c r="C931" t="inlineStr">
        <is>
          <t>Upper Lake Midd</t>
        </is>
      </c>
      <c r="D931" t="n">
        <v>615</v>
      </c>
      <c r="E931" t="n">
        <v>664</v>
      </c>
      <c r="F931" t="n">
        <v>7</v>
      </c>
      <c r="G931" t="n">
        <v>2.5699999332428</v>
      </c>
      <c r="H931" t="n">
        <v>206</v>
      </c>
      <c r="I931" t="n">
        <v>158</v>
      </c>
      <c r="J931" t="n">
        <v>61</v>
      </c>
      <c r="K931" t="n">
        <v>1</v>
      </c>
    </row>
    <row r="932">
      <c r="A932" t="n">
        <v>17640711737006</v>
      </c>
      <c r="B932" t="inlineStr">
        <is>
          <t>Superior</t>
        </is>
      </c>
      <c r="C932" t="inlineStr">
        <is>
          <t>Upper Lake High</t>
        </is>
      </c>
      <c r="D932" t="n">
        <v>625</v>
      </c>
      <c r="E932" t="n">
        <v>617</v>
      </c>
      <c r="F932" t="n">
        <v>9</v>
      </c>
      <c r="G932" t="n">
        <v>2.63000011444092</v>
      </c>
      <c r="H932" t="n">
        <v>231</v>
      </c>
      <c r="I932" t="n">
        <v>113</v>
      </c>
      <c r="J932" t="n">
        <v>45</v>
      </c>
      <c r="K932" t="n">
        <v>0</v>
      </c>
    </row>
    <row r="933">
      <c r="A933" t="n">
        <v>18640896010698</v>
      </c>
      <c r="B933" t="inlineStr">
        <is>
          <t>Medio</t>
        </is>
      </c>
      <c r="C933" t="inlineStr">
        <is>
          <t>Big Valley Inte</t>
        </is>
      </c>
      <c r="D933" t="n">
        <v>685</v>
      </c>
      <c r="E933" t="n">
        <v>668</v>
      </c>
      <c r="F933" t="n">
        <v>7</v>
      </c>
      <c r="G933" t="n">
        <v>2.59999990463257</v>
      </c>
      <c r="H933" t="n">
        <v>126</v>
      </c>
      <c r="I933" t="n">
        <v>119</v>
      </c>
      <c r="J933" t="n">
        <v>57</v>
      </c>
      <c r="K933" t="n">
        <v>11</v>
      </c>
    </row>
    <row r="934">
      <c r="A934" t="n">
        <v>18641056010730</v>
      </c>
      <c r="B934" t="inlineStr">
        <is>
          <t>Fundamental</t>
        </is>
      </c>
      <c r="C934" t="inlineStr">
        <is>
          <t>Janesville Elem</t>
        </is>
      </c>
      <c r="D934" t="n">
        <v>694</v>
      </c>
      <c r="E934" t="n">
        <v>684</v>
      </c>
      <c r="F934" t="n">
        <v>6</v>
      </c>
      <c r="G934" t="n">
        <v>3.14000010490417</v>
      </c>
      <c r="H934" t="n">
        <v>412</v>
      </c>
      <c r="I934" t="n">
        <v>365</v>
      </c>
      <c r="J934" t="n">
        <v>19</v>
      </c>
      <c r="K934" t="n">
        <v>0</v>
      </c>
    </row>
    <row r="935">
      <c r="A935" t="n">
        <v>18641136010748</v>
      </c>
      <c r="B935" t="inlineStr">
        <is>
          <t>Fundamental</t>
        </is>
      </c>
      <c r="C935" t="inlineStr">
        <is>
          <t>Johnstonville E</t>
        </is>
      </c>
      <c r="D935" t="n">
        <v>792</v>
      </c>
      <c r="E935" t="n">
        <v>792</v>
      </c>
      <c r="F935" t="n">
        <v>1</v>
      </c>
      <c r="G935" t="n">
        <v>3.22000002861023</v>
      </c>
      <c r="H935" t="n">
        <v>166</v>
      </c>
      <c r="I935" t="n">
        <v>143</v>
      </c>
      <c r="J935" t="n">
        <v>32</v>
      </c>
      <c r="K935" t="n">
        <v>4</v>
      </c>
    </row>
    <row r="936">
      <c r="A936" t="n">
        <v>18641391833805</v>
      </c>
      <c r="B936" t="inlineStr">
        <is>
          <t>Superior</t>
        </is>
      </c>
      <c r="C936" t="inlineStr">
        <is>
          <t>Lassen High</t>
        </is>
      </c>
      <c r="D936" t="n">
        <v>678</v>
      </c>
      <c r="E936" t="n">
        <v>641</v>
      </c>
      <c r="F936" t="n">
        <v>8</v>
      </c>
      <c r="G936" t="n">
        <v>3.30999994277954</v>
      </c>
      <c r="H936" t="n">
        <v>852</v>
      </c>
      <c r="I936" t="n">
        <v>463</v>
      </c>
      <c r="J936" t="n">
        <v>6</v>
      </c>
      <c r="K936" t="n">
        <v>0</v>
      </c>
    </row>
    <row r="937">
      <c r="A937" t="n">
        <v>18641706010797</v>
      </c>
      <c r="B937" t="inlineStr">
        <is>
          <t>Fundamental</t>
        </is>
      </c>
      <c r="C937" t="inlineStr">
        <is>
          <t>Richmond Elemen</t>
        </is>
      </c>
      <c r="D937" t="n">
        <v>811</v>
      </c>
      <c r="E937" t="n">
        <v>737</v>
      </c>
      <c r="F937" t="n">
        <v>3</v>
      </c>
      <c r="G937" t="n">
        <v>3.49000000953674</v>
      </c>
      <c r="H937" t="n">
        <v>155</v>
      </c>
      <c r="I937" t="n">
        <v>127</v>
      </c>
      <c r="J937" t="n">
        <v>10</v>
      </c>
      <c r="K937" t="n">
        <v>0</v>
      </c>
    </row>
    <row r="938">
      <c r="A938" t="n">
        <v>18641886010805</v>
      </c>
      <c r="B938" t="inlineStr">
        <is>
          <t>Fundamental</t>
        </is>
      </c>
      <c r="C938" t="inlineStr">
        <is>
          <t>Shaffer Element</t>
        </is>
      </c>
      <c r="D938" t="n">
        <v>668</v>
      </c>
      <c r="E938" t="n">
        <v>639</v>
      </c>
      <c r="F938" t="n">
        <v>8</v>
      </c>
      <c r="G938" t="n">
        <v>2.50999999046326</v>
      </c>
      <c r="H938" t="n">
        <v>314</v>
      </c>
      <c r="I938" t="n">
        <v>258</v>
      </c>
      <c r="J938" t="n">
        <v>49</v>
      </c>
      <c r="K938" t="n">
        <v>4</v>
      </c>
    </row>
    <row r="939">
      <c r="A939" t="n">
        <v>18641966010813</v>
      </c>
      <c r="B939" t="inlineStr">
        <is>
          <t>Medio</t>
        </is>
      </c>
      <c r="C939" t="inlineStr">
        <is>
          <t>Diamond View El</t>
        </is>
      </c>
      <c r="D939" t="n">
        <v>715</v>
      </c>
      <c r="E939" t="n">
        <v>688</v>
      </c>
      <c r="F939" t="n">
        <v>6</v>
      </c>
      <c r="G939" t="n">
        <v>3.27999997138977</v>
      </c>
      <c r="H939" t="n">
        <v>419</v>
      </c>
      <c r="I939" t="n">
        <v>346</v>
      </c>
      <c r="J939" t="n">
        <v>35</v>
      </c>
      <c r="K939" t="n">
        <v>0</v>
      </c>
    </row>
    <row r="940">
      <c r="A940" t="n">
        <v>18641966010821</v>
      </c>
      <c r="B940" t="inlineStr">
        <is>
          <t>Fundamental</t>
        </is>
      </c>
      <c r="C940" t="inlineStr">
        <is>
          <t>McKinley Elemen</t>
        </is>
      </c>
      <c r="D940" t="n">
        <v>690</v>
      </c>
      <c r="E940" t="n">
        <v>677</v>
      </c>
      <c r="F940" t="n">
        <v>6</v>
      </c>
      <c r="G940" t="n">
        <v>3.04999995231628</v>
      </c>
      <c r="H940" t="n">
        <v>322</v>
      </c>
      <c r="I940" t="n">
        <v>232</v>
      </c>
      <c r="J940" t="n">
        <v>53</v>
      </c>
      <c r="K940" t="n">
        <v>2</v>
      </c>
    </row>
    <row r="941">
      <c r="A941" t="n">
        <v>18641966109748</v>
      </c>
      <c r="B941" t="inlineStr">
        <is>
          <t>Fundamental</t>
        </is>
      </c>
      <c r="C941" t="inlineStr">
        <is>
          <t>Meadow View Ele</t>
        </is>
      </c>
      <c r="D941" t="n">
        <v>752</v>
      </c>
      <c r="E941" t="n">
        <v>703</v>
      </c>
      <c r="F941" t="n">
        <v>5</v>
      </c>
      <c r="G941" t="n">
        <v>3.24000000953674</v>
      </c>
      <c r="H941" t="n">
        <v>316</v>
      </c>
      <c r="I941" t="n">
        <v>275</v>
      </c>
      <c r="J941" t="n">
        <v>32</v>
      </c>
      <c r="K941" t="n">
        <v>0</v>
      </c>
    </row>
    <row r="942">
      <c r="A942" t="n">
        <v>18642041838507</v>
      </c>
      <c r="B942" t="inlineStr">
        <is>
          <t>Superior</t>
        </is>
      </c>
      <c r="C942" t="inlineStr">
        <is>
          <t>Westwood High</t>
        </is>
      </c>
      <c r="D942" t="n">
        <v>636</v>
      </c>
      <c r="E942" t="n">
        <v>636</v>
      </c>
      <c r="F942" t="n">
        <v>8</v>
      </c>
      <c r="G942" t="n">
        <v>2.8199999332428</v>
      </c>
      <c r="H942" t="n">
        <v>181</v>
      </c>
      <c r="I942" t="n">
        <v>156</v>
      </c>
      <c r="J942" t="n">
        <v>48</v>
      </c>
      <c r="K942" t="n">
        <v>1</v>
      </c>
    </row>
    <row r="943">
      <c r="A943" t="n">
        <v>18642046010847</v>
      </c>
      <c r="B943" t="inlineStr">
        <is>
          <t>Fundamental</t>
        </is>
      </c>
      <c r="C943" t="inlineStr">
        <is>
          <t>Fletcher Walker</t>
        </is>
      </c>
      <c r="D943" t="n">
        <v>564</v>
      </c>
      <c r="E943" t="n">
        <v>570</v>
      </c>
      <c r="F943" t="n">
        <v>12</v>
      </c>
      <c r="G943" t="n">
        <v>2.16000008583069</v>
      </c>
      <c r="H943" t="n">
        <v>195</v>
      </c>
      <c r="I943" t="n">
        <v>153</v>
      </c>
      <c r="J943" t="n">
        <v>65</v>
      </c>
      <c r="K943" t="n">
        <v>0</v>
      </c>
    </row>
    <row r="944">
      <c r="A944" t="n">
        <v>19642121930056</v>
      </c>
      <c r="B944" t="inlineStr">
        <is>
          <t>Superior</t>
        </is>
      </c>
      <c r="C944" t="inlineStr">
        <is>
          <t>Cerritos High</t>
        </is>
      </c>
      <c r="D944" t="n">
        <v>771</v>
      </c>
      <c r="E944" t="n">
        <v>758</v>
      </c>
      <c r="F944" t="n">
        <v>2</v>
      </c>
      <c r="G944" t="n">
        <v>3.83999991416931</v>
      </c>
      <c r="H944" t="n">
        <v>1692</v>
      </c>
      <c r="I944" t="n">
        <v>1407</v>
      </c>
      <c r="J944" t="n">
        <v>4</v>
      </c>
      <c r="K944" t="n">
        <v>6</v>
      </c>
    </row>
    <row r="945">
      <c r="A945" t="n">
        <v>19642121930361</v>
      </c>
      <c r="B945" t="inlineStr">
        <is>
          <t>Superior</t>
        </is>
      </c>
      <c r="C945" t="inlineStr">
        <is>
          <t>Artesia High</t>
        </is>
      </c>
      <c r="D945" t="n">
        <v>524</v>
      </c>
      <c r="E945" t="n">
        <v>513</v>
      </c>
      <c r="F945" t="n">
        <v>14</v>
      </c>
      <c r="G945" t="n">
        <v>2.52999997138977</v>
      </c>
      <c r="H945" t="n">
        <v>1345</v>
      </c>
      <c r="I945" t="n">
        <v>1055</v>
      </c>
      <c r="J945" t="n">
        <v>37</v>
      </c>
      <c r="K945" t="n">
        <v>27</v>
      </c>
    </row>
    <row r="946">
      <c r="A946" t="n">
        <v>19642121933159</v>
      </c>
      <c r="B946" t="inlineStr">
        <is>
          <t>Superior</t>
        </is>
      </c>
      <c r="C946" t="inlineStr">
        <is>
          <t xml:space="preserve">Gahr (Richard) </t>
        </is>
      </c>
      <c r="D946" t="n">
        <v>614</v>
      </c>
      <c r="E946" t="n">
        <v>599</v>
      </c>
      <c r="F946" t="n">
        <v>10</v>
      </c>
      <c r="G946" t="n">
        <v>3.20000004768372</v>
      </c>
      <c r="H946" t="n">
        <v>1453</v>
      </c>
      <c r="I946" t="n">
        <v>1095</v>
      </c>
      <c r="J946" t="n">
        <v>19</v>
      </c>
      <c r="K946" t="n">
        <v>14</v>
      </c>
    </row>
    <row r="947">
      <c r="A947" t="n">
        <v>19642126010862</v>
      </c>
      <c r="B947" t="inlineStr">
        <is>
          <t>Fundamental</t>
        </is>
      </c>
      <c r="C947" t="inlineStr">
        <is>
          <t>Aloha Elementar</t>
        </is>
      </c>
      <c r="D947" t="n">
        <v>619</v>
      </c>
      <c r="E947" t="n">
        <v>552</v>
      </c>
      <c r="F947" t="n">
        <v>12</v>
      </c>
      <c r="G947" t="n">
        <v>2.58999991416931</v>
      </c>
      <c r="H947" t="n">
        <v>353</v>
      </c>
      <c r="I947" t="n">
        <v>276</v>
      </c>
      <c r="J947" t="n">
        <v>66</v>
      </c>
      <c r="K947" t="n">
        <v>27</v>
      </c>
    </row>
    <row r="948">
      <c r="A948" t="n">
        <v>19642126010904</v>
      </c>
      <c r="B948" t="inlineStr">
        <is>
          <t>Fundamental</t>
        </is>
      </c>
      <c r="C948" t="inlineStr">
        <is>
          <t>Carver (Charles</t>
        </is>
      </c>
      <c r="D948" t="n">
        <v>789</v>
      </c>
      <c r="E948" t="n">
        <v>734</v>
      </c>
      <c r="F948" t="n">
        <v>3</v>
      </c>
      <c r="G948" t="n">
        <v>3.38000011444092</v>
      </c>
      <c r="H948" t="n">
        <v>356</v>
      </c>
      <c r="I948" t="n">
        <v>284</v>
      </c>
      <c r="J948" t="n">
        <v>30</v>
      </c>
      <c r="K948" t="n">
        <v>21</v>
      </c>
    </row>
    <row r="949">
      <c r="A949" t="n">
        <v>19642126010912</v>
      </c>
      <c r="B949" t="inlineStr">
        <is>
          <t>Fundamental</t>
        </is>
      </c>
      <c r="C949" t="inlineStr">
        <is>
          <t>Melbourne (Ella</t>
        </is>
      </c>
      <c r="D949" t="n">
        <v>579</v>
      </c>
      <c r="E949" t="n">
        <v>491</v>
      </c>
      <c r="F949" t="n">
        <v>15</v>
      </c>
      <c r="G949" t="n">
        <v>2.0699999332428</v>
      </c>
      <c r="H949" t="n">
        <v>524</v>
      </c>
      <c r="I949" t="n">
        <v>424</v>
      </c>
      <c r="J949" t="n">
        <v>79</v>
      </c>
      <c r="K949" t="n">
        <v>44</v>
      </c>
    </row>
    <row r="950">
      <c r="A950" t="n">
        <v>19642126010920</v>
      </c>
      <c r="B950" t="inlineStr">
        <is>
          <t>Fundamental</t>
        </is>
      </c>
      <c r="C950" t="inlineStr">
        <is>
          <t>Hawaiian Elemen</t>
        </is>
      </c>
      <c r="D950" t="n">
        <v>434</v>
      </c>
      <c r="E950" t="n">
        <v>427</v>
      </c>
      <c r="F950" t="n">
        <v>19</v>
      </c>
      <c r="G950" t="n">
        <v>1.76999998092651</v>
      </c>
      <c r="H950" t="n">
        <v>509</v>
      </c>
      <c r="I950" t="n">
        <v>471</v>
      </c>
      <c r="J950" t="n">
        <v>84</v>
      </c>
      <c r="K950" t="n">
        <v>64</v>
      </c>
    </row>
    <row r="951">
      <c r="A951" t="n">
        <v>19642126010938</v>
      </c>
      <c r="B951" t="inlineStr">
        <is>
          <t>Fundamental</t>
        </is>
      </c>
      <c r="C951" t="inlineStr">
        <is>
          <t>Kennedy (John F</t>
        </is>
      </c>
      <c r="D951" t="n">
        <v>822</v>
      </c>
      <c r="E951" t="n">
        <v>753</v>
      </c>
      <c r="F951" t="n">
        <v>2</v>
      </c>
      <c r="G951" t="n">
        <v>3.45000004768372</v>
      </c>
      <c r="H951" t="n">
        <v>357</v>
      </c>
      <c r="I951" t="n">
        <v>267</v>
      </c>
      <c r="J951" t="n">
        <v>34</v>
      </c>
      <c r="K951" t="n">
        <v>15</v>
      </c>
    </row>
    <row r="952">
      <c r="A952" t="n">
        <v>19642126010946</v>
      </c>
      <c r="B952" t="inlineStr">
        <is>
          <t>Fundamental</t>
        </is>
      </c>
      <c r="C952" t="inlineStr">
        <is>
          <t>Niemes (John H.</t>
        </is>
      </c>
      <c r="D952" t="n">
        <v>653</v>
      </c>
      <c r="E952" t="n">
        <v>545</v>
      </c>
      <c r="F952" t="n">
        <v>13</v>
      </c>
      <c r="G952" t="n">
        <v>2.5699999332428</v>
      </c>
      <c r="H952" t="n">
        <v>441</v>
      </c>
      <c r="I952" t="n">
        <v>392</v>
      </c>
      <c r="J952" t="n">
        <v>55</v>
      </c>
      <c r="K952" t="n">
        <v>44</v>
      </c>
    </row>
    <row r="953">
      <c r="A953" t="n">
        <v>19642126010953</v>
      </c>
      <c r="B953" t="inlineStr">
        <is>
          <t>Fundamental</t>
        </is>
      </c>
      <c r="C953" t="inlineStr">
        <is>
          <t>Burbank (Luther</t>
        </is>
      </c>
      <c r="D953" t="n">
        <v>613</v>
      </c>
      <c r="E953" t="n">
        <v>527</v>
      </c>
      <c r="F953" t="n">
        <v>14</v>
      </c>
      <c r="G953" t="n">
        <v>2.66000008583069</v>
      </c>
      <c r="H953" t="n">
        <v>389</v>
      </c>
      <c r="I953" t="n">
        <v>297</v>
      </c>
      <c r="J953" t="n">
        <v>49</v>
      </c>
      <c r="K953" t="n">
        <v>27</v>
      </c>
    </row>
    <row r="954">
      <c r="A954" t="n">
        <v>19642126010961</v>
      </c>
      <c r="B954" t="inlineStr">
        <is>
          <t>Fundamental</t>
        </is>
      </c>
      <c r="C954" t="inlineStr">
        <is>
          <t>Palms Elementar</t>
        </is>
      </c>
      <c r="D954" t="n">
        <v>709</v>
      </c>
      <c r="E954" t="n">
        <v>665</v>
      </c>
      <c r="F954" t="n">
        <v>7</v>
      </c>
      <c r="G954" t="n">
        <v>2.99000000953674</v>
      </c>
      <c r="H954" t="n">
        <v>553</v>
      </c>
      <c r="I954" t="n">
        <v>417</v>
      </c>
      <c r="J954" t="n">
        <v>41</v>
      </c>
      <c r="K954" t="n">
        <v>15</v>
      </c>
    </row>
    <row r="955">
      <c r="A955" t="n">
        <v>19642126010979</v>
      </c>
      <c r="B955" t="inlineStr">
        <is>
          <t>Fundamental</t>
        </is>
      </c>
      <c r="C955" t="inlineStr">
        <is>
          <t xml:space="preserve">Furgeson (Venn </t>
        </is>
      </c>
      <c r="D955" t="n">
        <v>426</v>
      </c>
      <c r="E955" t="n">
        <v>414</v>
      </c>
      <c r="F955" t="n">
        <v>19</v>
      </c>
      <c r="G955" t="n">
        <v>1.66999995708466</v>
      </c>
      <c r="H955" t="n">
        <v>417</v>
      </c>
      <c r="I955" t="n">
        <v>368</v>
      </c>
      <c r="J955" t="n">
        <v>89</v>
      </c>
      <c r="K955" t="n">
        <v>68</v>
      </c>
    </row>
    <row r="956">
      <c r="A956" t="n">
        <v>19642126010987</v>
      </c>
      <c r="B956" t="inlineStr">
        <is>
          <t>Fundamental</t>
        </is>
      </c>
      <c r="C956" t="inlineStr">
        <is>
          <t>Elliott (Willia</t>
        </is>
      </c>
      <c r="D956" t="n">
        <v>707</v>
      </c>
      <c r="E956" t="n">
        <v>626</v>
      </c>
      <c r="F956" t="n">
        <v>9</v>
      </c>
      <c r="G956" t="n">
        <v>2.89000010490417</v>
      </c>
      <c r="H956" t="n">
        <v>319</v>
      </c>
      <c r="I956" t="n">
        <v>255</v>
      </c>
      <c r="J956" t="n">
        <v>36</v>
      </c>
      <c r="K956" t="n">
        <v>19</v>
      </c>
    </row>
    <row r="957">
      <c r="A957" t="n">
        <v>19642126010995</v>
      </c>
      <c r="B957" t="inlineStr">
        <is>
          <t>Fundamental</t>
        </is>
      </c>
      <c r="C957" t="inlineStr">
        <is>
          <t>Willow Elementa</t>
        </is>
      </c>
      <c r="D957" t="n">
        <v>533</v>
      </c>
      <c r="E957" t="n">
        <v>508</v>
      </c>
      <c r="F957" t="n">
        <v>15</v>
      </c>
      <c r="G957" t="n">
        <v>2.28999996185303</v>
      </c>
      <c r="H957" t="n">
        <v>533</v>
      </c>
      <c r="I957" t="n">
        <v>456</v>
      </c>
      <c r="J957" t="n">
        <v>71</v>
      </c>
      <c r="K957" t="n">
        <v>39</v>
      </c>
    </row>
    <row r="958">
      <c r="A958" t="n">
        <v>19642126057442</v>
      </c>
      <c r="B958" t="inlineStr">
        <is>
          <t>Medio</t>
        </is>
      </c>
      <c r="C958" t="inlineStr">
        <is>
          <t>Ross (Faye) Mid</t>
        </is>
      </c>
      <c r="D958" t="n">
        <v>601</v>
      </c>
      <c r="E958" t="n">
        <v>610</v>
      </c>
      <c r="F958" t="n">
        <v>10</v>
      </c>
      <c r="G958" t="n">
        <v>2.90000009536743</v>
      </c>
      <c r="H958" t="n">
        <v>571</v>
      </c>
      <c r="I958" t="n">
        <v>477</v>
      </c>
      <c r="J958" t="n">
        <v>39</v>
      </c>
      <c r="K958" t="n">
        <v>19</v>
      </c>
    </row>
    <row r="959">
      <c r="A959" t="n">
        <v>19642126057459</v>
      </c>
      <c r="B959" t="inlineStr">
        <is>
          <t>Medio</t>
        </is>
      </c>
      <c r="C959" t="inlineStr">
        <is>
          <t>Tetzlaff (Marti</t>
        </is>
      </c>
      <c r="D959" t="n">
        <v>708</v>
      </c>
      <c r="E959" t="n">
        <v>696</v>
      </c>
      <c r="F959" t="n">
        <v>5</v>
      </c>
      <c r="G959" t="n">
        <v>3.46000003814697</v>
      </c>
      <c r="H959" t="n">
        <v>648</v>
      </c>
      <c r="I959" t="n">
        <v>555</v>
      </c>
      <c r="J959" t="n">
        <v>18</v>
      </c>
      <c r="K959" t="n">
        <v>21</v>
      </c>
    </row>
    <row r="960">
      <c r="A960" t="n">
        <v>19642126061220</v>
      </c>
      <c r="B960" t="inlineStr">
        <is>
          <t>Medio</t>
        </is>
      </c>
      <c r="C960" t="inlineStr">
        <is>
          <t xml:space="preserve">Haskell (Pliny </t>
        </is>
      </c>
      <c r="D960" t="n">
        <v>644</v>
      </c>
      <c r="E960" t="n">
        <v>613</v>
      </c>
      <c r="F960" t="n">
        <v>9</v>
      </c>
      <c r="G960" t="n">
        <v>2.82999992370605</v>
      </c>
      <c r="H960" t="n">
        <v>608</v>
      </c>
      <c r="I960" t="n">
        <v>485</v>
      </c>
      <c r="J960" t="n">
        <v>36</v>
      </c>
      <c r="K960" t="n">
        <v>14</v>
      </c>
    </row>
    <row r="961">
      <c r="A961" t="n">
        <v>19642126061238</v>
      </c>
      <c r="B961" t="inlineStr">
        <is>
          <t>Medio</t>
        </is>
      </c>
      <c r="C961" t="inlineStr">
        <is>
          <t>Fedde (Pharis F</t>
        </is>
      </c>
      <c r="D961" t="n">
        <v>499</v>
      </c>
      <c r="E961" t="n">
        <v>463</v>
      </c>
      <c r="F961" t="n">
        <v>17</v>
      </c>
      <c r="G961" t="n">
        <v>1.92999994754791</v>
      </c>
      <c r="H961" t="n">
        <v>552</v>
      </c>
      <c r="I961" t="n">
        <v>487</v>
      </c>
      <c r="J961" t="n">
        <v>76</v>
      </c>
      <c r="K961" t="n">
        <v>44</v>
      </c>
    </row>
    <row r="962">
      <c r="A962" t="n">
        <v>19642126071351</v>
      </c>
      <c r="B962" t="inlineStr">
        <is>
          <t>Fundamental</t>
        </is>
      </c>
      <c r="C962" t="inlineStr">
        <is>
          <t>Juarez (Benito)</t>
        </is>
      </c>
      <c r="D962" t="n">
        <v>587</v>
      </c>
      <c r="E962" t="n">
        <v>513</v>
      </c>
      <c r="F962" t="n">
        <v>14</v>
      </c>
      <c r="G962" t="n">
        <v>2.85999989509583</v>
      </c>
      <c r="H962" t="n">
        <v>416</v>
      </c>
      <c r="I962" t="n">
        <v>346</v>
      </c>
      <c r="J962" t="n">
        <v>50</v>
      </c>
      <c r="K962" t="n">
        <v>38</v>
      </c>
    </row>
    <row r="963">
      <c r="A963" t="n">
        <v>19642126093454</v>
      </c>
      <c r="B963" t="inlineStr">
        <is>
          <t>Fundamental</t>
        </is>
      </c>
      <c r="C963" t="inlineStr">
        <is>
          <t>Nixon (Patricia</t>
        </is>
      </c>
      <c r="D963" t="n">
        <v>837</v>
      </c>
      <c r="E963" t="n">
        <v>754</v>
      </c>
      <c r="F963" t="n">
        <v>2</v>
      </c>
      <c r="G963" t="n">
        <v>3.54999995231628</v>
      </c>
      <c r="H963" t="n">
        <v>499</v>
      </c>
      <c r="I963" t="n">
        <v>437</v>
      </c>
      <c r="J963" t="n">
        <v>19</v>
      </c>
      <c r="K963" t="n">
        <v>11</v>
      </c>
    </row>
    <row r="964">
      <c r="A964" t="n">
        <v>19642461930213</v>
      </c>
      <c r="B964" t="inlineStr">
        <is>
          <t>Superior</t>
        </is>
      </c>
      <c r="C964" t="inlineStr">
        <is>
          <t>Antelope Valley</t>
        </is>
      </c>
      <c r="D964" t="n">
        <v>556</v>
      </c>
      <c r="E964" t="n">
        <v>545</v>
      </c>
      <c r="F964" t="n">
        <v>13</v>
      </c>
      <c r="G964" t="n">
        <v>2.75</v>
      </c>
      <c r="H964" t="n">
        <v>1783</v>
      </c>
      <c r="I964" t="n">
        <v>814</v>
      </c>
      <c r="J964" t="n">
        <v>33</v>
      </c>
      <c r="K964" t="n">
        <v>6</v>
      </c>
    </row>
    <row r="965">
      <c r="A965" t="n">
        <v>19642461936624</v>
      </c>
      <c r="B965" t="inlineStr">
        <is>
          <t>Superior</t>
        </is>
      </c>
      <c r="C965" t="inlineStr">
        <is>
          <t>Palmdale High</t>
        </is>
      </c>
      <c r="D965" t="n">
        <v>571</v>
      </c>
      <c r="E965" t="n">
        <v>564</v>
      </c>
      <c r="F965" t="n">
        <v>12</v>
      </c>
      <c r="G965" t="n">
        <v>2.75999999046326</v>
      </c>
      <c r="H965" t="n">
        <v>2497</v>
      </c>
      <c r="I965" t="n">
        <v>1180</v>
      </c>
      <c r="J965" t="n">
        <v>19</v>
      </c>
      <c r="K965" t="n">
        <v>3</v>
      </c>
    </row>
    <row r="966">
      <c r="A966" t="n">
        <v>19642461937051</v>
      </c>
      <c r="B966" t="inlineStr">
        <is>
          <t>Superior</t>
        </is>
      </c>
      <c r="C966" t="inlineStr">
        <is>
          <t>Quartz Hill Hig</t>
        </is>
      </c>
      <c r="D966" t="n">
        <v>665</v>
      </c>
      <c r="E966" t="n">
        <v>673</v>
      </c>
      <c r="F966" t="n">
        <v>6</v>
      </c>
      <c r="G966" t="n">
        <v>3.38000011444092</v>
      </c>
      <c r="H966" t="n">
        <v>2073</v>
      </c>
      <c r="I966" t="n">
        <v>1236</v>
      </c>
      <c r="J966" t="n">
        <v>8</v>
      </c>
      <c r="K966" t="n">
        <v>1</v>
      </c>
    </row>
    <row r="967">
      <c r="A967" t="n">
        <v>19642461995398</v>
      </c>
      <c r="B967" t="inlineStr">
        <is>
          <t>Superior</t>
        </is>
      </c>
      <c r="C967" t="inlineStr">
        <is>
          <t>Highland High</t>
        </is>
      </c>
      <c r="D967" t="n">
        <v>633</v>
      </c>
      <c r="E967" t="n">
        <v>615</v>
      </c>
      <c r="F967" t="n">
        <v>9</v>
      </c>
      <c r="G967" t="n">
        <v>3.1800000667572</v>
      </c>
      <c r="H967" t="n">
        <v>2146</v>
      </c>
      <c r="I967" t="n">
        <v>1237</v>
      </c>
      <c r="J967" t="n">
        <v>14</v>
      </c>
      <c r="K967" t="n">
        <v>2</v>
      </c>
    </row>
    <row r="968">
      <c r="A968" t="n">
        <v>19642461995406</v>
      </c>
      <c r="B968" t="inlineStr">
        <is>
          <t>Superior</t>
        </is>
      </c>
      <c r="C968" t="inlineStr">
        <is>
          <t>Littlerock High</t>
        </is>
      </c>
      <c r="D968" t="n">
        <v>563</v>
      </c>
      <c r="E968" t="n">
        <v>529</v>
      </c>
      <c r="F968" t="n">
        <v>14</v>
      </c>
      <c r="G968" t="n">
        <v>2.72000002861023</v>
      </c>
      <c r="H968" t="n">
        <v>2172</v>
      </c>
      <c r="I968" t="n">
        <v>986</v>
      </c>
      <c r="J968" t="n">
        <v>46</v>
      </c>
      <c r="K968" t="n">
        <v>3</v>
      </c>
    </row>
    <row r="969">
      <c r="A969" t="n">
        <v>19642461995844</v>
      </c>
      <c r="B969" t="inlineStr">
        <is>
          <t>Superior</t>
        </is>
      </c>
      <c r="C969" t="inlineStr">
        <is>
          <t>Lancaster High</t>
        </is>
      </c>
      <c r="D969" t="n">
        <v>623</v>
      </c>
      <c r="E969" t="n">
        <v>627</v>
      </c>
      <c r="F969" t="n">
        <v>9</v>
      </c>
      <c r="G969" t="n">
        <v>3.17000007629395</v>
      </c>
      <c r="H969" t="n">
        <v>1893</v>
      </c>
      <c r="I969" t="n">
        <v>929</v>
      </c>
      <c r="J969" t="n">
        <v>16</v>
      </c>
      <c r="K969" t="n">
        <v>2</v>
      </c>
    </row>
    <row r="970">
      <c r="A970" t="n">
        <v>19642611930288</v>
      </c>
      <c r="B970" t="inlineStr">
        <is>
          <t>Superior</t>
        </is>
      </c>
      <c r="C970" t="inlineStr">
        <is>
          <t>Arcadia High</t>
        </is>
      </c>
      <c r="D970" t="n">
        <v>791</v>
      </c>
      <c r="E970" t="n">
        <v>795</v>
      </c>
      <c r="F970" t="n">
        <v>1</v>
      </c>
      <c r="G970" t="n">
        <v>3.90000009536743</v>
      </c>
      <c r="H970" t="n">
        <v>2539</v>
      </c>
      <c r="I970" t="n">
        <v>2387</v>
      </c>
      <c r="J970" t="n">
        <v>5</v>
      </c>
      <c r="K970" t="n">
        <v>12</v>
      </c>
    </row>
    <row r="971">
      <c r="A971" t="n">
        <v>19642616011183</v>
      </c>
      <c r="B971" t="inlineStr">
        <is>
          <t>Fundamental</t>
        </is>
      </c>
      <c r="C971" t="inlineStr">
        <is>
          <t>Hugo Reid Eleme</t>
        </is>
      </c>
      <c r="D971" t="n">
        <v>822</v>
      </c>
      <c r="E971" t="n">
        <v>771</v>
      </c>
      <c r="F971" t="n">
        <v>1</v>
      </c>
      <c r="G971" t="n">
        <v>3.86999988555908</v>
      </c>
      <c r="H971" t="n">
        <v>480</v>
      </c>
      <c r="I971" t="n">
        <v>466</v>
      </c>
      <c r="J971" t="n">
        <v>14</v>
      </c>
      <c r="K971" t="n">
        <v>21</v>
      </c>
    </row>
    <row r="972">
      <c r="A972" t="n">
        <v>19642791930528</v>
      </c>
      <c r="B972" t="inlineStr">
        <is>
          <t>Superior</t>
        </is>
      </c>
      <c r="C972" t="inlineStr">
        <is>
          <t>Azusa High</t>
        </is>
      </c>
      <c r="D972" t="n">
        <v>492</v>
      </c>
      <c r="E972" t="n">
        <v>493</v>
      </c>
      <c r="F972" t="n">
        <v>15</v>
      </c>
      <c r="G972" t="n">
        <v>2.23000001907349</v>
      </c>
      <c r="H972" t="n">
        <v>976</v>
      </c>
      <c r="I972" t="n">
        <v>849</v>
      </c>
      <c r="J972" t="n">
        <v>47</v>
      </c>
      <c r="K972" t="n">
        <v>37</v>
      </c>
    </row>
    <row r="973">
      <c r="A973" t="n">
        <v>19642791933449</v>
      </c>
      <c r="B973" t="inlineStr">
        <is>
          <t>Superior</t>
        </is>
      </c>
      <c r="C973" t="inlineStr">
        <is>
          <t>Gladstone High</t>
        </is>
      </c>
      <c r="D973" t="n">
        <v>510</v>
      </c>
      <c r="E973" t="n">
        <v>485</v>
      </c>
      <c r="F973" t="n">
        <v>16</v>
      </c>
      <c r="G973" t="n">
        <v>2.19000005722046</v>
      </c>
      <c r="H973" t="n">
        <v>983</v>
      </c>
      <c r="I973" t="n">
        <v>853</v>
      </c>
      <c r="J973" t="n">
        <v>31</v>
      </c>
      <c r="K973" t="n">
        <v>30</v>
      </c>
    </row>
    <row r="974">
      <c r="A974" t="n">
        <v>19642796011217</v>
      </c>
      <c r="B974" t="inlineStr">
        <is>
          <t>Fundamental</t>
        </is>
      </c>
      <c r="C974" t="inlineStr">
        <is>
          <t>Ellington (Alic</t>
        </is>
      </c>
      <c r="D974" t="n">
        <v>611</v>
      </c>
      <c r="E974" t="n">
        <v>572</v>
      </c>
      <c r="F974" t="n">
        <v>11</v>
      </c>
      <c r="G974" t="n">
        <v>2.51999998092651</v>
      </c>
      <c r="H974" t="n">
        <v>253</v>
      </c>
      <c r="I974" t="n">
        <v>217</v>
      </c>
      <c r="J974" t="n">
        <v>54</v>
      </c>
      <c r="K974" t="n">
        <v>23</v>
      </c>
    </row>
    <row r="975">
      <c r="A975" t="n">
        <v>19642796011225</v>
      </c>
      <c r="B975" t="inlineStr">
        <is>
          <t>Medio</t>
        </is>
      </c>
      <c r="C975" t="inlineStr">
        <is>
          <t>Center Middle</t>
        </is>
      </c>
      <c r="D975" t="n">
        <v>538</v>
      </c>
      <c r="E975" t="n">
        <v>504</v>
      </c>
      <c r="F975" t="n">
        <v>15</v>
      </c>
      <c r="G975" t="n">
        <v>2.04999995231628</v>
      </c>
      <c r="H975" t="n">
        <v>850</v>
      </c>
      <c r="I975" t="n">
        <v>739</v>
      </c>
      <c r="J975" t="n">
        <v>59</v>
      </c>
      <c r="K975" t="n">
        <v>41</v>
      </c>
    </row>
    <row r="976">
      <c r="A976" t="n">
        <v>19642796011233</v>
      </c>
      <c r="B976" t="inlineStr">
        <is>
          <t>Fundamental</t>
        </is>
      </c>
      <c r="C976" t="inlineStr">
        <is>
          <t>Lee (Charles H.</t>
        </is>
      </c>
      <c r="D976" t="n">
        <v>531</v>
      </c>
      <c r="E976" t="n">
        <v>496</v>
      </c>
      <c r="F976" t="n">
        <v>15</v>
      </c>
      <c r="G976" t="n">
        <v>1.6599999666214</v>
      </c>
      <c r="H976" t="n">
        <v>393</v>
      </c>
      <c r="I976" t="n">
        <v>321</v>
      </c>
      <c r="J976" t="n">
        <v>88</v>
      </c>
      <c r="K976" t="n">
        <v>61</v>
      </c>
    </row>
    <row r="977">
      <c r="A977" t="n">
        <v>19642796011241</v>
      </c>
      <c r="B977" t="inlineStr">
        <is>
          <t>Fundamental</t>
        </is>
      </c>
      <c r="C977" t="inlineStr">
        <is>
          <t>Murray (Cliffor</t>
        </is>
      </c>
      <c r="D977" t="n">
        <v>469</v>
      </c>
      <c r="E977" t="n">
        <v>459</v>
      </c>
      <c r="F977" t="n">
        <v>17</v>
      </c>
      <c r="G977" t="n">
        <v>1.89999997615814</v>
      </c>
      <c r="H977" t="n">
        <v>304</v>
      </c>
      <c r="I977" t="n">
        <v>271</v>
      </c>
      <c r="J977" t="n">
        <v>89</v>
      </c>
      <c r="K977" t="n">
        <v>58</v>
      </c>
    </row>
    <row r="978">
      <c r="A978" t="n">
        <v>19642796011258</v>
      </c>
      <c r="B978" t="inlineStr">
        <is>
          <t>Medio</t>
        </is>
      </c>
      <c r="C978" t="inlineStr">
        <is>
          <t>Foothill Middle</t>
        </is>
      </c>
      <c r="D978" t="n">
        <v>554</v>
      </c>
      <c r="E978" t="n">
        <v>519</v>
      </c>
      <c r="F978" t="n">
        <v>14</v>
      </c>
      <c r="G978" t="n">
        <v>2.22000002861023</v>
      </c>
      <c r="H978" t="n">
        <v>796</v>
      </c>
      <c r="I978" t="n">
        <v>704</v>
      </c>
      <c r="J978" t="n">
        <v>52</v>
      </c>
      <c r="K978" t="n">
        <v>40</v>
      </c>
    </row>
    <row r="979">
      <c r="A979" t="n">
        <v>19642796011266</v>
      </c>
      <c r="B979" t="inlineStr">
        <is>
          <t>Fundamental</t>
        </is>
      </c>
      <c r="C979" t="inlineStr">
        <is>
          <t>Gladstone Stree</t>
        </is>
      </c>
      <c r="D979" t="n">
        <v>571</v>
      </c>
      <c r="E979" t="n">
        <v>520</v>
      </c>
      <c r="F979" t="n">
        <v>14</v>
      </c>
      <c r="G979" t="n">
        <v>2.05999994277954</v>
      </c>
      <c r="H979" t="n">
        <v>360</v>
      </c>
      <c r="I979" t="n">
        <v>321</v>
      </c>
      <c r="J979" t="n">
        <v>74</v>
      </c>
      <c r="K979" t="n">
        <v>48</v>
      </c>
    </row>
    <row r="980">
      <c r="A980" t="n">
        <v>19642796011274</v>
      </c>
      <c r="B980" t="inlineStr">
        <is>
          <t>Fundamental</t>
        </is>
      </c>
      <c r="C980" t="inlineStr">
        <is>
          <t xml:space="preserve">Dalton (Henry) </t>
        </is>
      </c>
      <c r="D980" t="n">
        <v>558</v>
      </c>
      <c r="E980" t="n">
        <v>507</v>
      </c>
      <c r="F980" t="n">
        <v>15</v>
      </c>
      <c r="G980" t="n">
        <v>2.05999994277954</v>
      </c>
      <c r="H980" t="n">
        <v>386</v>
      </c>
      <c r="I980" t="n">
        <v>329</v>
      </c>
      <c r="J980" t="n">
        <v>73</v>
      </c>
      <c r="K980" t="n">
        <v>44</v>
      </c>
    </row>
    <row r="981">
      <c r="A981" t="n">
        <v>19642796011290</v>
      </c>
      <c r="B981" t="inlineStr">
        <is>
          <t>Fundamental</t>
        </is>
      </c>
      <c r="C981" t="inlineStr">
        <is>
          <t>Magnolia Elemen</t>
        </is>
      </c>
      <c r="D981" t="n">
        <v>658</v>
      </c>
      <c r="E981" t="n">
        <v>602</v>
      </c>
      <c r="F981" t="n">
        <v>10</v>
      </c>
      <c r="G981" t="n">
        <v>2.1800000667572</v>
      </c>
      <c r="H981" t="n">
        <v>307</v>
      </c>
      <c r="I981" t="n">
        <v>284</v>
      </c>
      <c r="J981" t="n">
        <v>60</v>
      </c>
      <c r="K981" t="n">
        <v>33</v>
      </c>
    </row>
    <row r="982">
      <c r="A982" t="n">
        <v>19642796011308</v>
      </c>
      <c r="B982" t="inlineStr">
        <is>
          <t>Fundamental</t>
        </is>
      </c>
      <c r="C982" t="inlineStr">
        <is>
          <t>Mountain View E</t>
        </is>
      </c>
      <c r="D982" t="n">
        <v>558</v>
      </c>
      <c r="E982" t="n">
        <v>486</v>
      </c>
      <c r="F982" t="n">
        <v>16</v>
      </c>
      <c r="G982" t="n">
        <v>1.98000001907349</v>
      </c>
      <c r="H982" t="n">
        <v>374</v>
      </c>
      <c r="I982" t="n">
        <v>321</v>
      </c>
      <c r="J982" t="n">
        <v>81</v>
      </c>
      <c r="K982" t="n">
        <v>49</v>
      </c>
    </row>
    <row r="983">
      <c r="A983" t="n">
        <v>19642796011316</v>
      </c>
      <c r="B983" t="inlineStr">
        <is>
          <t>Fundamental</t>
        </is>
      </c>
      <c r="C983" t="inlineStr">
        <is>
          <t>Paramount Eleme</t>
        </is>
      </c>
      <c r="D983" t="n">
        <v>505</v>
      </c>
      <c r="E983" t="n">
        <v>518</v>
      </c>
      <c r="F983" t="n">
        <v>14</v>
      </c>
      <c r="G983" t="n">
        <v>2.07999992370605</v>
      </c>
      <c r="H983" t="n">
        <v>401</v>
      </c>
      <c r="I983" t="n">
        <v>360</v>
      </c>
      <c r="J983" t="n">
        <v>81</v>
      </c>
      <c r="K983" t="n">
        <v>50</v>
      </c>
    </row>
    <row r="984">
      <c r="A984" t="n">
        <v>19642796011324</v>
      </c>
      <c r="B984" t="inlineStr">
        <is>
          <t>Medio</t>
        </is>
      </c>
      <c r="C984" t="inlineStr">
        <is>
          <t>Slauson Interme</t>
        </is>
      </c>
      <c r="D984" t="n">
        <v>551</v>
      </c>
      <c r="E984" t="n">
        <v>533</v>
      </c>
      <c r="F984" t="n">
        <v>13</v>
      </c>
      <c r="G984" t="n">
        <v>2.11999988555908</v>
      </c>
      <c r="H984" t="n">
        <v>852</v>
      </c>
      <c r="I984" t="n">
        <v>720</v>
      </c>
      <c r="J984" t="n">
        <v>62</v>
      </c>
      <c r="K984" t="n">
        <v>38</v>
      </c>
    </row>
    <row r="985">
      <c r="A985" t="n">
        <v>19642796011332</v>
      </c>
      <c r="B985" t="inlineStr">
        <is>
          <t>Fundamental</t>
        </is>
      </c>
      <c r="C985" t="inlineStr">
        <is>
          <t>Valleydale Elem</t>
        </is>
      </c>
      <c r="D985" t="n">
        <v>526</v>
      </c>
      <c r="E985" t="n">
        <v>516</v>
      </c>
      <c r="F985" t="n">
        <v>14</v>
      </c>
      <c r="G985" t="n">
        <v>2.07999992370605</v>
      </c>
      <c r="H985" t="n">
        <v>296</v>
      </c>
      <c r="I985" t="n">
        <v>250</v>
      </c>
      <c r="J985" t="n">
        <v>77</v>
      </c>
      <c r="K985" t="n">
        <v>42</v>
      </c>
    </row>
    <row r="986">
      <c r="A986" t="n">
        <v>19642796011340</v>
      </c>
      <c r="B986" t="inlineStr">
        <is>
          <t>Fundamental</t>
        </is>
      </c>
      <c r="C986" t="inlineStr">
        <is>
          <t>Hodge (Victor F</t>
        </is>
      </c>
      <c r="D986" t="n">
        <v>553</v>
      </c>
      <c r="E986" t="n">
        <v>521</v>
      </c>
      <c r="F986" t="n">
        <v>14</v>
      </c>
      <c r="G986" t="n">
        <v>2.39000010490417</v>
      </c>
      <c r="H986" t="n">
        <v>351</v>
      </c>
      <c r="I986" t="n">
        <v>323</v>
      </c>
      <c r="J986" t="n">
        <v>64</v>
      </c>
      <c r="K986" t="n">
        <v>38</v>
      </c>
    </row>
    <row r="987">
      <c r="A987" t="n">
        <v>19642796011357</v>
      </c>
      <c r="B987" t="inlineStr">
        <is>
          <t>Fundamental</t>
        </is>
      </c>
      <c r="C987" t="inlineStr">
        <is>
          <t xml:space="preserve">Powell (W. R.) </t>
        </is>
      </c>
      <c r="D987" t="n">
        <v>591</v>
      </c>
      <c r="E987" t="n">
        <v>529</v>
      </c>
      <c r="F987" t="n">
        <v>14</v>
      </c>
      <c r="G987" t="n">
        <v>2.44000005722046</v>
      </c>
      <c r="H987" t="n">
        <v>260</v>
      </c>
      <c r="I987" t="n">
        <v>225</v>
      </c>
      <c r="J987" t="n">
        <v>72</v>
      </c>
      <c r="K987" t="n">
        <v>30</v>
      </c>
    </row>
    <row r="988">
      <c r="A988" t="n">
        <v>19642871930601</v>
      </c>
      <c r="B988" t="inlineStr">
        <is>
          <t>Superior</t>
        </is>
      </c>
      <c r="C988" t="inlineStr">
        <is>
          <t>Baldwin Park Hi</t>
        </is>
      </c>
      <c r="D988" t="n">
        <v>468</v>
      </c>
      <c r="E988" t="n">
        <v>486</v>
      </c>
      <c r="F988" t="n">
        <v>16</v>
      </c>
      <c r="G988" t="n">
        <v>1.5</v>
      </c>
      <c r="H988" t="n">
        <v>1708</v>
      </c>
      <c r="I988" t="n">
        <v>1448</v>
      </c>
      <c r="J988" t="n">
        <v>56</v>
      </c>
      <c r="K988" t="n">
        <v>0</v>
      </c>
    </row>
    <row r="989">
      <c r="A989" t="n">
        <v>19642871938166</v>
      </c>
      <c r="B989" t="inlineStr">
        <is>
          <t>Superior</t>
        </is>
      </c>
      <c r="C989" t="inlineStr">
        <is>
          <t>Sierra Vista Hi</t>
        </is>
      </c>
      <c r="D989" t="n">
        <v>515</v>
      </c>
      <c r="E989" t="n">
        <v>484</v>
      </c>
      <c r="F989" t="n">
        <v>16</v>
      </c>
      <c r="G989" t="n">
        <v>1.87999999523163</v>
      </c>
      <c r="H989" t="n">
        <v>1385</v>
      </c>
      <c r="I989" t="n">
        <v>1232</v>
      </c>
      <c r="J989" t="n">
        <v>50</v>
      </c>
      <c r="K989" t="n">
        <v>7</v>
      </c>
    </row>
    <row r="990">
      <c r="A990" t="n">
        <v>19642876011373</v>
      </c>
      <c r="B990" t="inlineStr">
        <is>
          <t>Fundamental</t>
        </is>
      </c>
      <c r="C990" t="inlineStr">
        <is>
          <t>Bursch (Charles</t>
        </is>
      </c>
      <c r="D990" t="n">
        <v>572</v>
      </c>
      <c r="E990" t="n">
        <v>515</v>
      </c>
      <c r="F990" t="n">
        <v>14</v>
      </c>
      <c r="G990" t="n">
        <v>2.82999992370605</v>
      </c>
      <c r="H990" t="n">
        <v>532</v>
      </c>
      <c r="I990" t="n">
        <v>487</v>
      </c>
      <c r="J990" t="n">
        <v>79</v>
      </c>
      <c r="K990" t="n">
        <v>60</v>
      </c>
    </row>
    <row r="991">
      <c r="A991" t="n">
        <v>19642876011381</v>
      </c>
      <c r="B991" t="inlineStr">
        <is>
          <t>Fundamental</t>
        </is>
      </c>
      <c r="C991" t="inlineStr">
        <is>
          <t>Central Element</t>
        </is>
      </c>
      <c r="D991" t="n">
        <v>537</v>
      </c>
      <c r="E991" t="n">
        <v>490</v>
      </c>
      <c r="F991" t="n">
        <v>16</v>
      </c>
      <c r="G991" t="n">
        <v>2.82999992370605</v>
      </c>
      <c r="H991" t="n">
        <v>692</v>
      </c>
      <c r="I991" t="n">
        <v>634</v>
      </c>
      <c r="J991" t="n">
        <v>82</v>
      </c>
      <c r="K991" t="n">
        <v>43</v>
      </c>
    </row>
    <row r="992">
      <c r="A992" t="n">
        <v>19642876011399</v>
      </c>
      <c r="B992" t="inlineStr">
        <is>
          <t>Medio</t>
        </is>
      </c>
      <c r="C992" t="inlineStr">
        <is>
          <t xml:space="preserve">Jones (Charles </t>
        </is>
      </c>
      <c r="D992" t="n">
        <v>513</v>
      </c>
      <c r="E992" t="n">
        <v>521</v>
      </c>
      <c r="F992" t="n">
        <v>14</v>
      </c>
      <c r="G992" t="n">
        <v>2.55999994277954</v>
      </c>
      <c r="H992" t="n">
        <v>705</v>
      </c>
      <c r="I992" t="n">
        <v>650</v>
      </c>
      <c r="J992" t="n">
        <v>76</v>
      </c>
      <c r="K992" t="n">
        <v>9</v>
      </c>
    </row>
    <row r="993">
      <c r="A993" t="n">
        <v>19642876011407</v>
      </c>
      <c r="B993" t="inlineStr">
        <is>
          <t>Fundamental</t>
        </is>
      </c>
      <c r="C993" t="inlineStr">
        <is>
          <t>Deanza Elementa</t>
        </is>
      </c>
      <c r="D993" t="n">
        <v>540</v>
      </c>
      <c r="E993" t="n">
        <v>457</v>
      </c>
      <c r="F993" t="n">
        <v>17</v>
      </c>
      <c r="G993" t="n">
        <v>2.82999992370605</v>
      </c>
      <c r="H993" t="n">
        <v>641</v>
      </c>
      <c r="I993" t="n">
        <v>582</v>
      </c>
      <c r="J993" t="n">
        <v>90</v>
      </c>
      <c r="K993" t="n">
        <v>66</v>
      </c>
    </row>
    <row r="994">
      <c r="A994" t="n">
        <v>19642876011415</v>
      </c>
      <c r="B994" t="inlineStr">
        <is>
          <t>Fundamental</t>
        </is>
      </c>
      <c r="C994" t="inlineStr">
        <is>
          <t>Elwin Elementar</t>
        </is>
      </c>
      <c r="D994" t="n">
        <v>518</v>
      </c>
      <c r="E994" t="n">
        <v>462</v>
      </c>
      <c r="F994" t="n">
        <v>17</v>
      </c>
      <c r="G994" t="n">
        <v>2.82999992370605</v>
      </c>
      <c r="H994" t="n">
        <v>449</v>
      </c>
      <c r="I994" t="n">
        <v>399</v>
      </c>
      <c r="J994" t="n">
        <v>86</v>
      </c>
      <c r="K994" t="n">
        <v>54</v>
      </c>
    </row>
    <row r="995">
      <c r="A995" t="n">
        <v>19642876011423</v>
      </c>
      <c r="B995" t="inlineStr">
        <is>
          <t>Fundamental</t>
        </is>
      </c>
      <c r="C995" t="inlineStr">
        <is>
          <t>Foster Elementa</t>
        </is>
      </c>
      <c r="D995" t="n">
        <v>603</v>
      </c>
      <c r="E995" t="n">
        <v>501</v>
      </c>
      <c r="F995" t="n">
        <v>15</v>
      </c>
      <c r="G995" t="n">
        <v>2.82999992370605</v>
      </c>
      <c r="H995" t="n">
        <v>547</v>
      </c>
      <c r="I995" t="n">
        <v>500</v>
      </c>
      <c r="J995" t="n">
        <v>85</v>
      </c>
      <c r="K995" t="n">
        <v>52</v>
      </c>
    </row>
    <row r="996">
      <c r="A996" t="n">
        <v>19642876011431</v>
      </c>
      <c r="B996" t="inlineStr">
        <is>
          <t>Fundamental</t>
        </is>
      </c>
      <c r="C996" t="inlineStr">
        <is>
          <t xml:space="preserve">Geddes (Ernest </t>
        </is>
      </c>
      <c r="D996" t="n">
        <v>513</v>
      </c>
      <c r="E996" t="n">
        <v>420</v>
      </c>
      <c r="F996" t="n">
        <v>19</v>
      </c>
      <c r="G996" t="n">
        <v>1</v>
      </c>
      <c r="H996" t="n">
        <v>603</v>
      </c>
      <c r="I996" t="n">
        <v>558</v>
      </c>
      <c r="J996" t="n">
        <v>83</v>
      </c>
      <c r="K996" t="n">
        <v>56</v>
      </c>
    </row>
    <row r="997">
      <c r="A997" t="n">
        <v>19642876011449</v>
      </c>
      <c r="B997" t="inlineStr">
        <is>
          <t>Fundamental</t>
        </is>
      </c>
      <c r="C997" t="inlineStr">
        <is>
          <t>Kenmore Element</t>
        </is>
      </c>
      <c r="D997" t="n">
        <v>559</v>
      </c>
      <c r="E997" t="n">
        <v>450</v>
      </c>
      <c r="F997" t="n">
        <v>18</v>
      </c>
      <c r="G997" t="n">
        <v>2.82999992370605</v>
      </c>
      <c r="H997" t="n">
        <v>534</v>
      </c>
      <c r="I997" t="n">
        <v>495</v>
      </c>
      <c r="J997" t="n">
        <v>83</v>
      </c>
      <c r="K997" t="n">
        <v>56</v>
      </c>
    </row>
    <row r="998">
      <c r="A998" t="n">
        <v>19642876011456</v>
      </c>
      <c r="B998" t="inlineStr">
        <is>
          <t>Medio</t>
        </is>
      </c>
      <c r="C998" t="inlineStr">
        <is>
          <t xml:space="preserve">Holland (Jerry </t>
        </is>
      </c>
      <c r="D998" t="n">
        <v>536</v>
      </c>
      <c r="E998" t="n">
        <v>478</v>
      </c>
      <c r="F998" t="n">
        <v>16</v>
      </c>
      <c r="G998" t="n">
        <v>2.82999992370605</v>
      </c>
      <c r="H998" t="n">
        <v>574</v>
      </c>
      <c r="I998" t="n">
        <v>533</v>
      </c>
      <c r="J998" t="n">
        <v>85</v>
      </c>
      <c r="K998" t="n">
        <v>39</v>
      </c>
    </row>
    <row r="999">
      <c r="A999" t="n">
        <v>19642876011464</v>
      </c>
      <c r="B999" t="inlineStr">
        <is>
          <t>Fundamental</t>
        </is>
      </c>
      <c r="C999" t="inlineStr">
        <is>
          <t>Heath (Margaret</t>
        </is>
      </c>
      <c r="D999" t="n">
        <v>558</v>
      </c>
      <c r="E999" t="n">
        <v>515</v>
      </c>
      <c r="F999" t="n">
        <v>14</v>
      </c>
      <c r="G999" t="n">
        <v>2.82999992370605</v>
      </c>
      <c r="H999" t="n">
        <v>393</v>
      </c>
      <c r="I999" t="n">
        <v>381</v>
      </c>
      <c r="J999" t="n">
        <v>83</v>
      </c>
      <c r="K999" t="n">
        <v>54</v>
      </c>
    </row>
    <row r="1000">
      <c r="A1000" t="n">
        <v>19642876011472</v>
      </c>
      <c r="B1000" t="inlineStr">
        <is>
          <t>Medio</t>
        </is>
      </c>
      <c r="C1000" t="inlineStr">
        <is>
          <t>Olive Middle</t>
        </is>
      </c>
      <c r="D1000" t="n">
        <v>539</v>
      </c>
      <c r="E1000" t="n">
        <v>516</v>
      </c>
      <c r="F1000" t="n">
        <v>14</v>
      </c>
      <c r="G1000" t="n">
        <v>2.82999992370605</v>
      </c>
      <c r="H1000" t="n">
        <v>576</v>
      </c>
      <c r="I1000" t="n">
        <v>539</v>
      </c>
      <c r="J1000" t="n">
        <v>72</v>
      </c>
      <c r="K1000" t="n">
        <v>17</v>
      </c>
    </row>
    <row r="1001">
      <c r="A1001" t="n">
        <v>19642876011480</v>
      </c>
      <c r="B1001" t="inlineStr">
        <is>
          <t>Fundamental</t>
        </is>
      </c>
      <c r="C1001" t="inlineStr">
        <is>
          <t>Pleasant View E</t>
        </is>
      </c>
      <c r="D1001" t="n">
        <v>526</v>
      </c>
      <c r="E1001" t="n">
        <v>449</v>
      </c>
      <c r="F1001" t="n">
        <v>18</v>
      </c>
      <c r="G1001" t="n">
        <v>2.82999992370605</v>
      </c>
      <c r="H1001" t="n">
        <v>450</v>
      </c>
      <c r="I1001" t="n">
        <v>402</v>
      </c>
      <c r="J1001" t="n">
        <v>91</v>
      </c>
      <c r="K1001" t="n">
        <v>64</v>
      </c>
    </row>
    <row r="1002">
      <c r="A1002" t="n">
        <v>19642876011498</v>
      </c>
      <c r="B1002" t="inlineStr">
        <is>
          <t>Fundamental</t>
        </is>
      </c>
      <c r="C1002" t="inlineStr">
        <is>
          <t>Tracy Elementar</t>
        </is>
      </c>
      <c r="D1002" t="n">
        <v>539</v>
      </c>
      <c r="E1002" t="n">
        <v>499</v>
      </c>
      <c r="F1002" t="n">
        <v>15</v>
      </c>
      <c r="G1002" t="n">
        <v>3</v>
      </c>
      <c r="H1002" t="n">
        <v>584</v>
      </c>
      <c r="I1002" t="n">
        <v>532</v>
      </c>
      <c r="J1002" t="n">
        <v>85</v>
      </c>
      <c r="K1002" t="n">
        <v>48</v>
      </c>
    </row>
    <row r="1003">
      <c r="A1003" t="n">
        <v>19642876011506</v>
      </c>
      <c r="B1003" t="inlineStr">
        <is>
          <t>Fundamental</t>
        </is>
      </c>
      <c r="C1003" t="inlineStr">
        <is>
          <t>Vineland Elemen</t>
        </is>
      </c>
      <c r="D1003" t="n">
        <v>584</v>
      </c>
      <c r="E1003" t="n">
        <v>541</v>
      </c>
      <c r="F1003" t="n">
        <v>13</v>
      </c>
      <c r="G1003" t="n">
        <v>2.82999992370605</v>
      </c>
      <c r="H1003" t="n">
        <v>599</v>
      </c>
      <c r="I1003" t="n">
        <v>557</v>
      </c>
      <c r="J1003" t="n">
        <v>88</v>
      </c>
      <c r="K1003" t="n">
        <v>54</v>
      </c>
    </row>
    <row r="1004">
      <c r="A1004" t="n">
        <v>19642876011514</v>
      </c>
      <c r="B1004" t="inlineStr">
        <is>
          <t>Fundamental</t>
        </is>
      </c>
      <c r="C1004" t="inlineStr">
        <is>
          <t>Walnut Elementa</t>
        </is>
      </c>
      <c r="D1004" t="n">
        <v>578</v>
      </c>
      <c r="E1004" t="n">
        <v>449</v>
      </c>
      <c r="F1004" t="n">
        <v>18</v>
      </c>
      <c r="G1004" t="n">
        <v>2.82999992370605</v>
      </c>
      <c r="H1004" t="n">
        <v>564</v>
      </c>
      <c r="I1004" t="n">
        <v>526</v>
      </c>
      <c r="J1004" t="n">
        <v>83</v>
      </c>
      <c r="K1004" t="n">
        <v>50</v>
      </c>
    </row>
    <row r="1005">
      <c r="A1005" t="n">
        <v>19642876096135</v>
      </c>
      <c r="B1005" t="inlineStr">
        <is>
          <t>Medio</t>
        </is>
      </c>
      <c r="C1005" t="inlineStr">
        <is>
          <t>Sierra Vista Ju</t>
        </is>
      </c>
      <c r="D1005" t="n">
        <v>553</v>
      </c>
      <c r="E1005" t="n">
        <v>518</v>
      </c>
      <c r="F1005" t="n">
        <v>14</v>
      </c>
      <c r="G1005" t="n">
        <v>2</v>
      </c>
      <c r="H1005" t="n">
        <v>573</v>
      </c>
      <c r="I1005" t="n">
        <v>533</v>
      </c>
      <c r="J1005" t="n">
        <v>77</v>
      </c>
      <c r="K1005" t="n">
        <v>30</v>
      </c>
    </row>
    <row r="1006">
      <c r="A1006" t="n">
        <v>19642876110043</v>
      </c>
      <c r="B1006" t="inlineStr">
        <is>
          <t>Fundamental</t>
        </is>
      </c>
      <c r="C1006" t="inlineStr">
        <is>
          <t>Santa Fe Elemen</t>
        </is>
      </c>
      <c r="D1006" t="n">
        <v>670</v>
      </c>
      <c r="E1006" t="n">
        <v>638</v>
      </c>
      <c r="F1006" t="n">
        <v>8</v>
      </c>
      <c r="G1006" t="n">
        <v>2.82999992370605</v>
      </c>
      <c r="H1006" t="n">
        <v>327</v>
      </c>
      <c r="I1006" t="n">
        <v>323</v>
      </c>
      <c r="J1006" t="n">
        <v>71</v>
      </c>
      <c r="K1006" t="n">
        <v>28</v>
      </c>
    </row>
    <row r="1007">
      <c r="A1007" t="n">
        <v>19642951930700</v>
      </c>
      <c r="B1007" t="inlineStr">
        <is>
          <t>Superior</t>
        </is>
      </c>
      <c r="C1007" t="inlineStr">
        <is>
          <t xml:space="preserve">Bassett Senior </t>
        </is>
      </c>
      <c r="D1007" t="n">
        <v>460</v>
      </c>
      <c r="E1007" t="n">
        <v>452</v>
      </c>
      <c r="F1007" t="n">
        <v>17</v>
      </c>
      <c r="G1007" t="n">
        <v>1.99000000953674</v>
      </c>
      <c r="H1007" t="n">
        <v>956</v>
      </c>
      <c r="I1007" t="n">
        <v>876</v>
      </c>
      <c r="J1007" t="n">
        <v>73</v>
      </c>
      <c r="K1007" t="n">
        <v>28</v>
      </c>
    </row>
    <row r="1008">
      <c r="A1008" t="n">
        <v>19642956011530</v>
      </c>
      <c r="B1008" t="inlineStr">
        <is>
          <t>Fundamental</t>
        </is>
      </c>
      <c r="C1008" t="inlineStr">
        <is>
          <t>Julian (Don) El</t>
        </is>
      </c>
      <c r="D1008" t="n">
        <v>592</v>
      </c>
      <c r="E1008" t="n">
        <v>503</v>
      </c>
      <c r="F1008" t="n">
        <v>15</v>
      </c>
      <c r="G1008" t="n">
        <v>1.66999995708466</v>
      </c>
      <c r="H1008" t="n">
        <v>538</v>
      </c>
      <c r="I1008" t="n">
        <v>481</v>
      </c>
      <c r="J1008" t="n">
        <v>88</v>
      </c>
      <c r="K1008" t="n">
        <v>39</v>
      </c>
    </row>
    <row r="1009">
      <c r="A1009" t="n">
        <v>19642956011563</v>
      </c>
      <c r="B1009" t="inlineStr">
        <is>
          <t>Fundamental</t>
        </is>
      </c>
      <c r="C1009" t="inlineStr">
        <is>
          <t xml:space="preserve">Vanwig (J. E.) </t>
        </is>
      </c>
      <c r="D1009" t="n">
        <v>593</v>
      </c>
      <c r="E1009" t="n">
        <v>557</v>
      </c>
      <c r="F1009" t="n">
        <v>12</v>
      </c>
      <c r="G1009" t="n">
        <v>1</v>
      </c>
      <c r="H1009" t="n">
        <v>509</v>
      </c>
      <c r="I1009" t="n">
        <v>473</v>
      </c>
      <c r="J1009" t="n">
        <v>83</v>
      </c>
      <c r="K1009" t="n">
        <v>37</v>
      </c>
    </row>
    <row r="1010">
      <c r="A1010" t="n">
        <v>19642956011571</v>
      </c>
      <c r="B1010" t="inlineStr">
        <is>
          <t>Fundamental</t>
        </is>
      </c>
      <c r="C1010" t="inlineStr">
        <is>
          <t>Sunkist Element</t>
        </is>
      </c>
      <c r="D1010" t="n">
        <v>524</v>
      </c>
      <c r="E1010" t="n">
        <v>476</v>
      </c>
      <c r="F1010" t="n">
        <v>16</v>
      </c>
      <c r="G1010" t="n">
        <v>1</v>
      </c>
      <c r="H1010" t="n">
        <v>503</v>
      </c>
      <c r="I1010" t="n">
        <v>415</v>
      </c>
      <c r="J1010" t="n">
        <v>83</v>
      </c>
      <c r="K1010" t="n">
        <v>30</v>
      </c>
    </row>
    <row r="1011">
      <c r="A1011" t="n">
        <v>19642956011589</v>
      </c>
      <c r="B1011" t="inlineStr">
        <is>
          <t>Fundamental</t>
        </is>
      </c>
      <c r="C1011" t="inlineStr">
        <is>
          <t>Erwin (Thomas E</t>
        </is>
      </c>
      <c r="D1011" t="n">
        <v>584</v>
      </c>
      <c r="E1011" t="n">
        <v>530</v>
      </c>
      <c r="F1011" t="n">
        <v>14</v>
      </c>
      <c r="G1011" t="n">
        <v>1.79999995231628</v>
      </c>
      <c r="H1011" t="n">
        <v>532</v>
      </c>
      <c r="I1011" t="n">
        <v>476</v>
      </c>
      <c r="J1011" t="n">
        <v>82</v>
      </c>
      <c r="K1011" t="n">
        <v>28</v>
      </c>
    </row>
    <row r="1012">
      <c r="A1012" t="n">
        <v>19642956057483</v>
      </c>
      <c r="B1012" t="inlineStr">
        <is>
          <t>Fundamental</t>
        </is>
      </c>
      <c r="C1012" t="inlineStr">
        <is>
          <t>Edgewood Academ</t>
        </is>
      </c>
      <c r="D1012" t="n">
        <v>612</v>
      </c>
      <c r="E1012" t="n">
        <v>591</v>
      </c>
      <c r="F1012" t="n">
        <v>10</v>
      </c>
      <c r="G1012" t="n">
        <v>1.96000003814697</v>
      </c>
      <c r="H1012" t="n">
        <v>537</v>
      </c>
      <c r="I1012" t="n">
        <v>452</v>
      </c>
      <c r="J1012" t="n">
        <v>73</v>
      </c>
      <c r="K1012" t="n">
        <v>12</v>
      </c>
    </row>
    <row r="1013">
      <c r="A1013" t="n">
        <v>19642956057491</v>
      </c>
      <c r="B1013" t="inlineStr">
        <is>
          <t>Medio</t>
        </is>
      </c>
      <c r="C1013" t="inlineStr">
        <is>
          <t>Torch Middle</t>
        </is>
      </c>
      <c r="D1013" t="n">
        <v>480</v>
      </c>
      <c r="E1013" t="n">
        <v>445</v>
      </c>
      <c r="F1013" t="n">
        <v>18</v>
      </c>
      <c r="G1013" t="n">
        <v>2.21000003814697</v>
      </c>
      <c r="H1013" t="n">
        <v>701</v>
      </c>
      <c r="I1013" t="n">
        <v>599</v>
      </c>
      <c r="J1013" t="n">
        <v>81</v>
      </c>
      <c r="K1013" t="n">
        <v>32</v>
      </c>
    </row>
    <row r="1014">
      <c r="A1014" t="n">
        <v>19643031930775</v>
      </c>
      <c r="B1014" t="inlineStr">
        <is>
          <t>Superior</t>
        </is>
      </c>
      <c r="C1014" t="inlineStr">
        <is>
          <t>Bellflower High</t>
        </is>
      </c>
      <c r="D1014" t="n">
        <v>529</v>
      </c>
      <c r="E1014" t="n">
        <v>528</v>
      </c>
      <c r="F1014" t="n">
        <v>14</v>
      </c>
      <c r="G1014" t="n">
        <v>2.71000003814697</v>
      </c>
      <c r="H1014" t="n">
        <v>2406</v>
      </c>
      <c r="I1014" t="n">
        <v>1950</v>
      </c>
      <c r="J1014" t="n">
        <v>54</v>
      </c>
      <c r="K1014" t="n">
        <v>18</v>
      </c>
    </row>
    <row r="1015">
      <c r="A1015" t="n">
        <v>19643031935618</v>
      </c>
      <c r="B1015" t="inlineStr">
        <is>
          <t>Superior</t>
        </is>
      </c>
      <c r="C1015" t="inlineStr">
        <is>
          <t>Mayfair High</t>
        </is>
      </c>
      <c r="D1015" t="n">
        <v>631</v>
      </c>
      <c r="E1015" t="n">
        <v>623</v>
      </c>
      <c r="F1015" t="n">
        <v>9</v>
      </c>
      <c r="G1015" t="n">
        <v>3.24000000953674</v>
      </c>
      <c r="H1015" t="n">
        <v>2306</v>
      </c>
      <c r="I1015" t="n">
        <v>2055</v>
      </c>
      <c r="J1015" t="n">
        <v>29</v>
      </c>
      <c r="K1015" t="n">
        <v>4</v>
      </c>
    </row>
    <row r="1016">
      <c r="A1016" t="n">
        <v>19643036011605</v>
      </c>
      <c r="B1016" t="inlineStr">
        <is>
          <t>Fundamental</t>
        </is>
      </c>
      <c r="C1016" t="inlineStr">
        <is>
          <t>Baxter (Albert)</t>
        </is>
      </c>
      <c r="D1016" t="n">
        <v>579</v>
      </c>
      <c r="E1016" t="n">
        <v>555</v>
      </c>
      <c r="F1016" t="n">
        <v>12</v>
      </c>
      <c r="G1016" t="n">
        <v>2.61999988555908</v>
      </c>
      <c r="H1016" t="n">
        <v>335</v>
      </c>
      <c r="I1016" t="n">
        <v>236</v>
      </c>
      <c r="J1016" t="n">
        <v>74</v>
      </c>
      <c r="K1016" t="n">
        <v>24</v>
      </c>
    </row>
    <row r="1017">
      <c r="A1017" t="n">
        <v>19643036011613</v>
      </c>
      <c r="B1017" t="inlineStr">
        <is>
          <t>Fundamental</t>
        </is>
      </c>
      <c r="C1017" t="inlineStr">
        <is>
          <t xml:space="preserve">Bellflower Usd </t>
        </is>
      </c>
      <c r="D1017" t="n">
        <v>823</v>
      </c>
      <c r="E1017" t="n">
        <v>780</v>
      </c>
      <c r="F1017" t="n">
        <v>1</v>
      </c>
      <c r="G1017" t="n">
        <v>3.5</v>
      </c>
      <c r="H1017" t="n">
        <v>559</v>
      </c>
      <c r="I1017" t="n">
        <v>514</v>
      </c>
      <c r="J1017" t="n">
        <v>38</v>
      </c>
      <c r="K1017" t="n">
        <v>4</v>
      </c>
    </row>
    <row r="1018">
      <c r="A1018" t="n">
        <v>19643036011621</v>
      </c>
      <c r="B1018" t="inlineStr">
        <is>
          <t>Fundamental</t>
        </is>
      </c>
      <c r="C1018" t="inlineStr">
        <is>
          <t>Pyle (Ernie) El</t>
        </is>
      </c>
      <c r="D1018" t="n">
        <v>598</v>
      </c>
      <c r="E1018" t="n">
        <v>556</v>
      </c>
      <c r="F1018" t="n">
        <v>12</v>
      </c>
      <c r="G1018" t="n">
        <v>2.84999990463257</v>
      </c>
      <c r="H1018" t="n">
        <v>511</v>
      </c>
      <c r="I1018" t="n">
        <v>421</v>
      </c>
      <c r="J1018" t="n">
        <v>68</v>
      </c>
      <c r="K1018" t="n">
        <v>13</v>
      </c>
    </row>
    <row r="1019">
      <c r="A1019" t="n">
        <v>19643036011639</v>
      </c>
      <c r="B1019" t="inlineStr">
        <is>
          <t>Fundamental</t>
        </is>
      </c>
      <c r="C1019" t="inlineStr">
        <is>
          <t>Lindstrom (Esth</t>
        </is>
      </c>
      <c r="D1019" t="n">
        <v>767</v>
      </c>
      <c r="E1019" t="n">
        <v>756</v>
      </c>
      <c r="F1019" t="n">
        <v>2</v>
      </c>
      <c r="G1019" t="n">
        <v>3.51999998092651</v>
      </c>
      <c r="H1019" t="n">
        <v>657</v>
      </c>
      <c r="I1019" t="n">
        <v>618</v>
      </c>
      <c r="J1019" t="n">
        <v>24</v>
      </c>
      <c r="K1019" t="n">
        <v>3</v>
      </c>
    </row>
    <row r="1020">
      <c r="A1020" t="n">
        <v>19643036011647</v>
      </c>
      <c r="B1020" t="inlineStr">
        <is>
          <t>Fundamental</t>
        </is>
      </c>
      <c r="C1020" t="inlineStr">
        <is>
          <t>Woodruff (Frank</t>
        </is>
      </c>
      <c r="D1020" t="n">
        <v>523</v>
      </c>
      <c r="E1020" t="n">
        <v>479</v>
      </c>
      <c r="F1020" t="n">
        <v>16</v>
      </c>
      <c r="G1020" t="n">
        <v>2.11999988555908</v>
      </c>
      <c r="H1020" t="n">
        <v>570</v>
      </c>
      <c r="I1020" t="n">
        <v>462</v>
      </c>
      <c r="J1020" t="n">
        <v>82</v>
      </c>
      <c r="K1020" t="n">
        <v>22</v>
      </c>
    </row>
    <row r="1021">
      <c r="A1021" t="n">
        <v>19643036011654</v>
      </c>
      <c r="B1021" t="inlineStr">
        <is>
          <t>Fundamental</t>
        </is>
      </c>
      <c r="C1021" t="inlineStr">
        <is>
          <t>Williams (Craig</t>
        </is>
      </c>
      <c r="D1021" t="n">
        <v>560</v>
      </c>
      <c r="E1021" t="n">
        <v>537</v>
      </c>
      <c r="F1021" t="n">
        <v>13</v>
      </c>
      <c r="G1021" t="n">
        <v>2.69000005722046</v>
      </c>
      <c r="H1021" t="n">
        <v>609</v>
      </c>
      <c r="I1021" t="n">
        <v>502</v>
      </c>
      <c r="J1021" t="n">
        <v>71</v>
      </c>
      <c r="K1021" t="n">
        <v>19</v>
      </c>
    </row>
    <row r="1022">
      <c r="A1022" t="n">
        <v>19643036011662</v>
      </c>
      <c r="B1022" t="inlineStr">
        <is>
          <t>Fundamental</t>
        </is>
      </c>
      <c r="C1022" t="inlineStr">
        <is>
          <t>Las Flores Elem</t>
        </is>
      </c>
      <c r="D1022" t="n">
        <v>555</v>
      </c>
      <c r="E1022" t="n">
        <v>507</v>
      </c>
      <c r="F1022" t="n">
        <v>15</v>
      </c>
      <c r="G1022" t="n">
        <v>2.3199999332428</v>
      </c>
      <c r="H1022" t="n">
        <v>245</v>
      </c>
      <c r="I1022" t="n">
        <v>195</v>
      </c>
      <c r="J1022" t="n">
        <v>90</v>
      </c>
      <c r="K1022" t="n">
        <v>62</v>
      </c>
    </row>
    <row r="1023">
      <c r="A1023" t="n">
        <v>19643036011696</v>
      </c>
      <c r="B1023" t="inlineStr">
        <is>
          <t>Fundamental</t>
        </is>
      </c>
      <c r="C1023" t="inlineStr">
        <is>
          <t>Ramona Elementa</t>
        </is>
      </c>
      <c r="D1023" t="n">
        <v>579</v>
      </c>
      <c r="E1023" t="n">
        <v>582</v>
      </c>
      <c r="F1023" t="n">
        <v>11</v>
      </c>
      <c r="G1023" t="n">
        <v>2.5699999332428</v>
      </c>
      <c r="H1023" t="n">
        <v>619</v>
      </c>
      <c r="I1023" t="n">
        <v>532</v>
      </c>
      <c r="J1023" t="n">
        <v>74</v>
      </c>
      <c r="K1023" t="n">
        <v>28</v>
      </c>
    </row>
    <row r="1024">
      <c r="A1024" t="n">
        <v>19643036011704</v>
      </c>
      <c r="B1024" t="inlineStr">
        <is>
          <t>Fundamental</t>
        </is>
      </c>
      <c r="C1024" t="inlineStr">
        <is>
          <t>Foster (Stephen</t>
        </is>
      </c>
      <c r="D1024" t="n">
        <v>813</v>
      </c>
      <c r="E1024" t="n">
        <v>794</v>
      </c>
      <c r="F1024" t="n">
        <v>1</v>
      </c>
      <c r="G1024" t="n">
        <v>3.24000000953674</v>
      </c>
      <c r="H1024" t="n">
        <v>535</v>
      </c>
      <c r="I1024" t="n">
        <v>465</v>
      </c>
      <c r="J1024" t="n">
        <v>24</v>
      </c>
      <c r="K1024" t="n">
        <v>2</v>
      </c>
    </row>
    <row r="1025">
      <c r="A1025" t="n">
        <v>19643036011712</v>
      </c>
      <c r="B1025" t="inlineStr">
        <is>
          <t>Fundamental</t>
        </is>
      </c>
      <c r="C1025" t="inlineStr">
        <is>
          <t>Jefferson (Thom</t>
        </is>
      </c>
      <c r="D1025" t="n">
        <v>586</v>
      </c>
      <c r="E1025" t="n">
        <v>560</v>
      </c>
      <c r="F1025" t="n">
        <v>12</v>
      </c>
      <c r="G1025" t="n">
        <v>2.60999989509583</v>
      </c>
      <c r="H1025" t="n">
        <v>558</v>
      </c>
      <c r="I1025" t="n">
        <v>480</v>
      </c>
      <c r="J1025" t="n">
        <v>73</v>
      </c>
      <c r="K1025" t="n">
        <v>15</v>
      </c>
    </row>
    <row r="1026">
      <c r="A1026" t="n">
        <v>19643036057517</v>
      </c>
      <c r="B1026" t="inlineStr">
        <is>
          <t>Fundamental</t>
        </is>
      </c>
      <c r="C1026" t="inlineStr">
        <is>
          <t>Washington Elem</t>
        </is>
      </c>
      <c r="D1026" t="n">
        <v>599</v>
      </c>
      <c r="E1026" t="n">
        <v>560</v>
      </c>
      <c r="F1026" t="n">
        <v>12</v>
      </c>
      <c r="G1026" t="n">
        <v>2.42000007629395</v>
      </c>
      <c r="H1026" t="n">
        <v>638</v>
      </c>
      <c r="I1026" t="n">
        <v>572</v>
      </c>
      <c r="J1026" t="n">
        <v>81</v>
      </c>
      <c r="K1026" t="n">
        <v>37</v>
      </c>
    </row>
    <row r="1027">
      <c r="A1027" t="n">
        <v>19643371931187</v>
      </c>
      <c r="B1027" t="inlineStr">
        <is>
          <t>Superior</t>
        </is>
      </c>
      <c r="C1027" t="inlineStr">
        <is>
          <t>Burbank High</t>
        </is>
      </c>
      <c r="D1027" t="n">
        <v>653</v>
      </c>
      <c r="E1027" t="n">
        <v>650</v>
      </c>
      <c r="F1027" t="n">
        <v>8</v>
      </c>
      <c r="G1027" t="n">
        <v>2.80999994277954</v>
      </c>
      <c r="H1027" t="n">
        <v>1748</v>
      </c>
      <c r="I1027" t="n">
        <v>1644</v>
      </c>
      <c r="J1027" t="n">
        <v>29</v>
      </c>
      <c r="K1027" t="n">
        <v>43</v>
      </c>
    </row>
    <row r="1028">
      <c r="A1028" t="n">
        <v>19643371931237</v>
      </c>
      <c r="B1028" t="inlineStr">
        <is>
          <t>Superior</t>
        </is>
      </c>
      <c r="C1028" t="inlineStr">
        <is>
          <t>Burroughs High</t>
        </is>
      </c>
      <c r="D1028" t="n">
        <v>648</v>
      </c>
      <c r="E1028" t="n">
        <v>638</v>
      </c>
      <c r="F1028" t="n">
        <v>8</v>
      </c>
      <c r="G1028" t="n">
        <v>3.07999992370605</v>
      </c>
      <c r="H1028" t="n">
        <v>1515</v>
      </c>
      <c r="I1028" t="n">
        <v>1437</v>
      </c>
      <c r="J1028" t="n">
        <v>25</v>
      </c>
      <c r="K1028" t="n">
        <v>10</v>
      </c>
    </row>
    <row r="1029">
      <c r="A1029" t="n">
        <v>19643376011878</v>
      </c>
      <c r="B1029" t="inlineStr">
        <is>
          <t>Fundamental</t>
        </is>
      </c>
      <c r="C1029" t="inlineStr">
        <is>
          <t>Disney (Walt) E</t>
        </is>
      </c>
      <c r="D1029" t="n">
        <v>697</v>
      </c>
      <c r="E1029" t="n">
        <v>603</v>
      </c>
      <c r="F1029" t="n">
        <v>10</v>
      </c>
      <c r="G1029" t="n">
        <v>2.70000004768372</v>
      </c>
      <c r="H1029" t="n">
        <v>292</v>
      </c>
      <c r="I1029" t="n">
        <v>237</v>
      </c>
      <c r="J1029" t="n">
        <v>64</v>
      </c>
      <c r="K1029" t="n">
        <v>48</v>
      </c>
    </row>
    <row r="1030">
      <c r="A1030" t="n">
        <v>19643376011886</v>
      </c>
      <c r="B1030" t="inlineStr">
        <is>
          <t>Fundamental</t>
        </is>
      </c>
      <c r="C1030" t="inlineStr">
        <is>
          <t>Edison (Thomas)</t>
        </is>
      </c>
      <c r="D1030" t="n">
        <v>721</v>
      </c>
      <c r="E1030" t="n">
        <v>664</v>
      </c>
      <c r="F1030" t="n">
        <v>7</v>
      </c>
      <c r="G1030" t="n">
        <v>3.25</v>
      </c>
      <c r="H1030" t="n">
        <v>370</v>
      </c>
      <c r="I1030" t="n">
        <v>317</v>
      </c>
      <c r="J1030" t="n">
        <v>24</v>
      </c>
      <c r="K1030" t="n">
        <v>16</v>
      </c>
    </row>
    <row r="1031">
      <c r="A1031" t="n">
        <v>19643376011894</v>
      </c>
      <c r="B1031" t="inlineStr">
        <is>
          <t>Fundamental</t>
        </is>
      </c>
      <c r="C1031" t="inlineStr">
        <is>
          <t>Emerson (Ralph)</t>
        </is>
      </c>
      <c r="D1031" t="n">
        <v>742</v>
      </c>
      <c r="E1031" t="n">
        <v>708</v>
      </c>
      <c r="F1031" t="n">
        <v>5</v>
      </c>
      <c r="G1031" t="n">
        <v>3.47000002861023</v>
      </c>
      <c r="H1031" t="n">
        <v>407</v>
      </c>
      <c r="I1031" t="n">
        <v>322</v>
      </c>
      <c r="J1031" t="n">
        <v>24</v>
      </c>
      <c r="K1031" t="n">
        <v>33</v>
      </c>
    </row>
    <row r="1032">
      <c r="A1032" t="n">
        <v>19643376011910</v>
      </c>
      <c r="B1032" t="inlineStr">
        <is>
          <t>Fundamental</t>
        </is>
      </c>
      <c r="C1032" t="inlineStr">
        <is>
          <t>Harte (Bret) El</t>
        </is>
      </c>
      <c r="D1032" t="n">
        <v>731</v>
      </c>
      <c r="E1032" t="n">
        <v>709</v>
      </c>
      <c r="F1032" t="n">
        <v>5</v>
      </c>
      <c r="G1032" t="n">
        <v>3.20000004768372</v>
      </c>
      <c r="H1032" t="n">
        <v>486</v>
      </c>
      <c r="I1032" t="n">
        <v>427</v>
      </c>
      <c r="J1032" t="n">
        <v>29</v>
      </c>
      <c r="K1032" t="n">
        <v>17</v>
      </c>
    </row>
    <row r="1033">
      <c r="A1033" t="n">
        <v>19643376011928</v>
      </c>
      <c r="B1033" t="inlineStr">
        <is>
          <t>Fundamental</t>
        </is>
      </c>
      <c r="C1033" t="inlineStr">
        <is>
          <t>Jefferson (Thom</t>
        </is>
      </c>
      <c r="D1033" t="n">
        <v>776</v>
      </c>
      <c r="E1033" t="n">
        <v>742</v>
      </c>
      <c r="F1033" t="n">
        <v>3</v>
      </c>
      <c r="G1033" t="n">
        <v>3.70000004768372</v>
      </c>
      <c r="H1033" t="n">
        <v>552</v>
      </c>
      <c r="I1033" t="n">
        <v>453</v>
      </c>
      <c r="J1033" t="n">
        <v>17</v>
      </c>
      <c r="K1033" t="n">
        <v>19</v>
      </c>
    </row>
    <row r="1034">
      <c r="A1034" t="n">
        <v>19643376011951</v>
      </c>
      <c r="B1034" t="inlineStr">
        <is>
          <t>Fundamental</t>
        </is>
      </c>
      <c r="C1034" t="inlineStr">
        <is>
          <t>McKinley (Willi</t>
        </is>
      </c>
      <c r="D1034" t="n">
        <v>644</v>
      </c>
      <c r="E1034" t="n">
        <v>613</v>
      </c>
      <c r="F1034" t="n">
        <v>9</v>
      </c>
      <c r="G1034" t="n">
        <v>2.89000010490417</v>
      </c>
      <c r="H1034" t="n">
        <v>399</v>
      </c>
      <c r="I1034" t="n">
        <v>333</v>
      </c>
      <c r="J1034" t="n">
        <v>52</v>
      </c>
      <c r="K1034" t="n">
        <v>42</v>
      </c>
    </row>
    <row r="1035">
      <c r="A1035" t="n">
        <v>19643376011969</v>
      </c>
      <c r="B1035" t="inlineStr">
        <is>
          <t>Fundamental</t>
        </is>
      </c>
      <c r="C1035" t="inlineStr">
        <is>
          <t>Miller (Joaquin</t>
        </is>
      </c>
      <c r="D1035" t="n">
        <v>698</v>
      </c>
      <c r="E1035" t="n">
        <v>642</v>
      </c>
      <c r="F1035" t="n">
        <v>8</v>
      </c>
      <c r="G1035" t="n">
        <v>3.11999988555908</v>
      </c>
      <c r="H1035" t="n">
        <v>671</v>
      </c>
      <c r="I1035" t="n">
        <v>563</v>
      </c>
      <c r="J1035" t="n">
        <v>54</v>
      </c>
      <c r="K1035" t="n">
        <v>42</v>
      </c>
    </row>
    <row r="1036">
      <c r="A1036" t="n">
        <v>19643376011993</v>
      </c>
      <c r="B1036" t="inlineStr">
        <is>
          <t>Fundamental</t>
        </is>
      </c>
      <c r="C1036" t="inlineStr">
        <is>
          <t>Providencia Ele</t>
        </is>
      </c>
      <c r="D1036" t="n">
        <v>670</v>
      </c>
      <c r="E1036" t="n">
        <v>587</v>
      </c>
      <c r="F1036" t="n">
        <v>11</v>
      </c>
      <c r="G1036" t="n">
        <v>2.59999990463257</v>
      </c>
      <c r="H1036" t="n">
        <v>334</v>
      </c>
      <c r="I1036" t="n">
        <v>288</v>
      </c>
      <c r="J1036" t="n">
        <v>50</v>
      </c>
      <c r="K1036" t="n">
        <v>43</v>
      </c>
    </row>
    <row r="1037">
      <c r="A1037" t="n">
        <v>19643376012009</v>
      </c>
      <c r="B1037" t="inlineStr">
        <is>
          <t>Fundamental</t>
        </is>
      </c>
      <c r="C1037" t="inlineStr">
        <is>
          <t>Roosevelt (Theo</t>
        </is>
      </c>
      <c r="D1037" t="n">
        <v>765</v>
      </c>
      <c r="E1037" t="n">
        <v>738</v>
      </c>
      <c r="F1037" t="n">
        <v>3</v>
      </c>
      <c r="G1037" t="n">
        <v>3.38000011444092</v>
      </c>
      <c r="H1037" t="n">
        <v>325</v>
      </c>
      <c r="I1037" t="n">
        <v>243</v>
      </c>
      <c r="J1037" t="n">
        <v>19</v>
      </c>
      <c r="K1037" t="n">
        <v>12</v>
      </c>
    </row>
    <row r="1038">
      <c r="A1038" t="n">
        <v>19643376012017</v>
      </c>
      <c r="B1038" t="inlineStr">
        <is>
          <t>Fundamental</t>
        </is>
      </c>
      <c r="C1038" t="inlineStr">
        <is>
          <t>Stevenson (R.L.</t>
        </is>
      </c>
      <c r="D1038" t="n">
        <v>741</v>
      </c>
      <c r="E1038" t="n">
        <v>668</v>
      </c>
      <c r="F1038" t="n">
        <v>7</v>
      </c>
      <c r="G1038" t="n">
        <v>3.35999989509583</v>
      </c>
      <c r="H1038" t="n">
        <v>348</v>
      </c>
      <c r="I1038" t="n">
        <v>276</v>
      </c>
      <c r="J1038" t="n">
        <v>26</v>
      </c>
      <c r="K1038" t="n">
        <v>18</v>
      </c>
    </row>
    <row r="1039">
      <c r="A1039" t="n">
        <v>19643376012025</v>
      </c>
      <c r="B1039" t="inlineStr">
        <is>
          <t>Fundamental</t>
        </is>
      </c>
      <c r="C1039" t="inlineStr">
        <is>
          <t>Washington (Geo</t>
        </is>
      </c>
      <c r="D1039" t="n">
        <v>708</v>
      </c>
      <c r="E1039" t="n">
        <v>700</v>
      </c>
      <c r="F1039" t="n">
        <v>5</v>
      </c>
      <c r="G1039" t="n">
        <v>2.84999990463257</v>
      </c>
      <c r="H1039" t="n">
        <v>398</v>
      </c>
      <c r="I1039" t="n">
        <v>341</v>
      </c>
      <c r="J1039" t="n">
        <v>54</v>
      </c>
      <c r="K1039" t="n">
        <v>39</v>
      </c>
    </row>
    <row r="1040">
      <c r="A1040" t="n">
        <v>19643376057525</v>
      </c>
      <c r="B1040" t="inlineStr">
        <is>
          <t>Medio</t>
        </is>
      </c>
      <c r="C1040" t="inlineStr">
        <is>
          <t>Jordan (David S</t>
        </is>
      </c>
      <c r="D1040" t="n">
        <v>685</v>
      </c>
      <c r="E1040" t="n">
        <v>693</v>
      </c>
      <c r="F1040" t="n">
        <v>5</v>
      </c>
      <c r="G1040" t="n">
        <v>2.89000010490417</v>
      </c>
      <c r="H1040" t="n">
        <v>982</v>
      </c>
      <c r="I1040" t="n">
        <v>842</v>
      </c>
      <c r="J1040" t="n">
        <v>31</v>
      </c>
      <c r="K1040" t="n">
        <v>14</v>
      </c>
    </row>
    <row r="1041">
      <c r="A1041" t="n">
        <v>19643376057533</v>
      </c>
      <c r="B1041" t="inlineStr">
        <is>
          <t>Medio</t>
        </is>
      </c>
      <c r="C1041" t="inlineStr">
        <is>
          <t>Burbank (Luther</t>
        </is>
      </c>
      <c r="D1041" t="n">
        <v>696</v>
      </c>
      <c r="E1041" t="n">
        <v>653</v>
      </c>
      <c r="F1041" t="n">
        <v>7</v>
      </c>
      <c r="G1041" t="n">
        <v>2.74000000953674</v>
      </c>
      <c r="H1041" t="n">
        <v>1030</v>
      </c>
      <c r="I1041" t="n">
        <v>845</v>
      </c>
      <c r="J1041" t="n">
        <v>39</v>
      </c>
      <c r="K1041" t="n">
        <v>13</v>
      </c>
    </row>
    <row r="1042">
      <c r="A1042" t="n">
        <v>19643376066724</v>
      </c>
      <c r="B1042" t="inlineStr">
        <is>
          <t>Medio</t>
        </is>
      </c>
      <c r="C1042" t="inlineStr">
        <is>
          <t>Muir (John) Mid</t>
        </is>
      </c>
      <c r="D1042" t="n">
        <v>712</v>
      </c>
      <c r="E1042" t="n">
        <v>669</v>
      </c>
      <c r="F1042" t="n">
        <v>7</v>
      </c>
      <c r="G1042" t="n">
        <v>3.22000002861023</v>
      </c>
      <c r="H1042" t="n">
        <v>1421</v>
      </c>
      <c r="I1042" t="n">
        <v>1242</v>
      </c>
      <c r="J1042" t="n">
        <v>34</v>
      </c>
      <c r="K1042" t="n">
        <v>16</v>
      </c>
    </row>
    <row r="1043">
      <c r="A1043" t="n">
        <v>19643456012033</v>
      </c>
      <c r="B1043" t="inlineStr">
        <is>
          <t>Fundamental</t>
        </is>
      </c>
      <c r="C1043" t="inlineStr">
        <is>
          <t>Castaic Element</t>
        </is>
      </c>
      <c r="D1043" t="n">
        <v>798</v>
      </c>
      <c r="E1043" t="n">
        <v>746</v>
      </c>
      <c r="F1043" t="n">
        <v>3</v>
      </c>
      <c r="G1043" t="n">
        <v>3.20000004768372</v>
      </c>
      <c r="H1043" t="n">
        <v>364</v>
      </c>
      <c r="I1043" t="n">
        <v>294</v>
      </c>
      <c r="J1043" t="n">
        <v>12</v>
      </c>
      <c r="K1043" t="n">
        <v>5</v>
      </c>
    </row>
    <row r="1044">
      <c r="A1044" t="n">
        <v>19643456106215</v>
      </c>
      <c r="B1044" t="inlineStr">
        <is>
          <t>Medio</t>
        </is>
      </c>
      <c r="C1044" t="inlineStr">
        <is>
          <t>Castaic Middle</t>
        </is>
      </c>
      <c r="D1044" t="n">
        <v>725</v>
      </c>
      <c r="E1044" t="n">
        <v>699</v>
      </c>
      <c r="F1044" t="n">
        <v>5</v>
      </c>
      <c r="G1044" t="n">
        <v>3.20000004768372</v>
      </c>
      <c r="H1044" t="n">
        <v>1342</v>
      </c>
      <c r="I1044" t="n">
        <v>1170</v>
      </c>
      <c r="J1044" t="n">
        <v>15</v>
      </c>
      <c r="K1044" t="n">
        <v>10</v>
      </c>
    </row>
    <row r="1045">
      <c r="A1045" t="n">
        <v>19643456107353</v>
      </c>
      <c r="B1045" t="inlineStr">
        <is>
          <t>Fundamental</t>
        </is>
      </c>
      <c r="C1045" t="inlineStr">
        <is>
          <t>Live Oak Elemen</t>
        </is>
      </c>
      <c r="D1045" t="n">
        <v>713</v>
      </c>
      <c r="E1045" t="n">
        <v>691</v>
      </c>
      <c r="F1045" t="n">
        <v>5</v>
      </c>
      <c r="G1045" t="n">
        <v>2.5699999332428</v>
      </c>
      <c r="H1045" t="n">
        <v>253</v>
      </c>
      <c r="I1045" t="n">
        <v>196</v>
      </c>
      <c r="J1045" t="n">
        <v>31</v>
      </c>
      <c r="K1045" t="n">
        <v>25</v>
      </c>
    </row>
    <row r="1046">
      <c r="A1046" t="n">
        <v>19643521933951</v>
      </c>
      <c r="B1046" t="inlineStr">
        <is>
          <t>Superior</t>
        </is>
      </c>
      <c r="C1046" t="inlineStr">
        <is>
          <t>Hawthorne High</t>
        </is>
      </c>
      <c r="D1046" t="n">
        <v>466</v>
      </c>
      <c r="E1046" t="n">
        <v>446</v>
      </c>
      <c r="F1046" t="n">
        <v>18</v>
      </c>
      <c r="G1046" t="n">
        <v>2.14000010490417</v>
      </c>
      <c r="H1046" t="n">
        <v>2298</v>
      </c>
      <c r="I1046" t="n">
        <v>1327</v>
      </c>
      <c r="J1046" t="n">
        <v>55</v>
      </c>
      <c r="K1046" t="n">
        <v>20</v>
      </c>
    </row>
    <row r="1047">
      <c r="A1047" t="n">
        <v>19643521934926</v>
      </c>
      <c r="B1047" t="inlineStr">
        <is>
          <t>Superior</t>
        </is>
      </c>
      <c r="C1047" t="inlineStr">
        <is>
          <t>Lawndale High</t>
        </is>
      </c>
      <c r="D1047" t="n">
        <v>476</v>
      </c>
      <c r="E1047" t="n">
        <v>448</v>
      </c>
      <c r="F1047" t="n">
        <v>18</v>
      </c>
      <c r="G1047" t="n">
        <v>2.4300000667572</v>
      </c>
      <c r="H1047" t="n">
        <v>791</v>
      </c>
      <c r="I1047" t="n">
        <v>404</v>
      </c>
      <c r="J1047" t="n">
        <v>50</v>
      </c>
      <c r="K1047" t="n">
        <v>8</v>
      </c>
    </row>
    <row r="1048">
      <c r="A1048" t="n">
        <v>19643521935048</v>
      </c>
      <c r="B1048" t="inlineStr">
        <is>
          <t>Superior</t>
        </is>
      </c>
      <c r="C1048" t="inlineStr">
        <is>
          <t>Leuzinger High</t>
        </is>
      </c>
      <c r="D1048" t="n">
        <v>422</v>
      </c>
      <c r="E1048" t="n">
        <v>432</v>
      </c>
      <c r="F1048" t="n">
        <v>18</v>
      </c>
      <c r="G1048" t="n">
        <v>2.24000000953674</v>
      </c>
      <c r="H1048" t="n">
        <v>1923</v>
      </c>
      <c r="I1048" t="n">
        <v>964</v>
      </c>
      <c r="J1048" t="n">
        <v>61</v>
      </c>
      <c r="K1048" t="n">
        <v>18</v>
      </c>
    </row>
    <row r="1049">
      <c r="A1049" t="n">
        <v>19643781931666</v>
      </c>
      <c r="B1049" t="inlineStr">
        <is>
          <t>Superior</t>
        </is>
      </c>
      <c r="C1049" t="inlineStr">
        <is>
          <t>Charter Oak Hig</t>
        </is>
      </c>
      <c r="D1049" t="n">
        <v>664</v>
      </c>
      <c r="E1049" t="n">
        <v>654</v>
      </c>
      <c r="F1049" t="n">
        <v>7</v>
      </c>
      <c r="G1049" t="n">
        <v>3.29999995231628</v>
      </c>
      <c r="H1049" t="n">
        <v>1353</v>
      </c>
      <c r="I1049" t="n">
        <v>1174</v>
      </c>
      <c r="J1049" t="n">
        <v>15</v>
      </c>
      <c r="K1049" t="n">
        <v>7</v>
      </c>
    </row>
    <row r="1050">
      <c r="A1050" t="n">
        <v>19643786012041</v>
      </c>
      <c r="B1050" t="inlineStr">
        <is>
          <t>Fundamental</t>
        </is>
      </c>
      <c r="C1050" t="inlineStr">
        <is>
          <t>Badillo Element</t>
        </is>
      </c>
      <c r="D1050" t="n">
        <v>670</v>
      </c>
      <c r="E1050" t="n">
        <v>575</v>
      </c>
      <c r="F1050" t="n">
        <v>11</v>
      </c>
      <c r="G1050" t="n">
        <v>2.8199999332428</v>
      </c>
      <c r="H1050" t="n">
        <v>442</v>
      </c>
      <c r="I1050" t="n">
        <v>358</v>
      </c>
      <c r="J1050" t="n">
        <v>37</v>
      </c>
      <c r="K1050" t="n">
        <v>6</v>
      </c>
    </row>
    <row r="1051">
      <c r="A1051" t="n">
        <v>19643786012066</v>
      </c>
      <c r="B1051" t="inlineStr">
        <is>
          <t>Fundamental</t>
        </is>
      </c>
      <c r="C1051" t="inlineStr">
        <is>
          <t>Cedargrove Elem</t>
        </is>
      </c>
      <c r="D1051" t="n">
        <v>713</v>
      </c>
      <c r="E1051" t="n">
        <v>654</v>
      </c>
      <c r="F1051" t="n">
        <v>7</v>
      </c>
      <c r="G1051" t="n">
        <v>2.95000004768372</v>
      </c>
      <c r="H1051" t="n">
        <v>640</v>
      </c>
      <c r="I1051" t="n">
        <v>527</v>
      </c>
      <c r="J1051" t="n">
        <v>33</v>
      </c>
      <c r="K1051" t="n">
        <v>0</v>
      </c>
    </row>
    <row r="1052">
      <c r="A1052" t="n">
        <v>19643786012090</v>
      </c>
      <c r="B1052" t="inlineStr">
        <is>
          <t>Fundamental</t>
        </is>
      </c>
      <c r="C1052" t="inlineStr">
        <is>
          <t>Glen Oak Elemen</t>
        </is>
      </c>
      <c r="D1052" t="n">
        <v>695</v>
      </c>
      <c r="E1052" t="n">
        <v>613</v>
      </c>
      <c r="F1052" t="n">
        <v>9</v>
      </c>
      <c r="G1052" t="n">
        <v>3.04999995231628</v>
      </c>
      <c r="H1052" t="n">
        <v>404</v>
      </c>
      <c r="I1052" t="n">
        <v>328</v>
      </c>
      <c r="J1052" t="n">
        <v>38</v>
      </c>
      <c r="K1052" t="n">
        <v>18</v>
      </c>
    </row>
    <row r="1053">
      <c r="A1053" t="n">
        <v>19643786012116</v>
      </c>
      <c r="B1053" t="inlineStr">
        <is>
          <t>Medio</t>
        </is>
      </c>
      <c r="C1053" t="inlineStr">
        <is>
          <t>Royal Oak Inter</t>
        </is>
      </c>
      <c r="D1053" t="n">
        <v>695</v>
      </c>
      <c r="E1053" t="n">
        <v>687</v>
      </c>
      <c r="F1053" t="n">
        <v>6</v>
      </c>
      <c r="G1053" t="n">
        <v>3.20000004768372</v>
      </c>
      <c r="H1053" t="n">
        <v>1468</v>
      </c>
      <c r="I1053" t="n">
        <v>1287</v>
      </c>
      <c r="J1053" t="n">
        <v>22</v>
      </c>
      <c r="K1053" t="n">
        <v>9</v>
      </c>
    </row>
    <row r="1054">
      <c r="A1054" t="n">
        <v>19643786012132</v>
      </c>
      <c r="B1054" t="inlineStr">
        <is>
          <t>Fundamental</t>
        </is>
      </c>
      <c r="C1054" t="inlineStr">
        <is>
          <t>Washington Elem</t>
        </is>
      </c>
      <c r="D1054" t="n">
        <v>754</v>
      </c>
      <c r="E1054" t="n">
        <v>701</v>
      </c>
      <c r="F1054" t="n">
        <v>5</v>
      </c>
      <c r="G1054" t="n">
        <v>3.0699999332428</v>
      </c>
      <c r="H1054" t="n">
        <v>329</v>
      </c>
      <c r="I1054" t="n">
        <v>265</v>
      </c>
      <c r="J1054" t="n">
        <v>30</v>
      </c>
      <c r="K1054" t="n">
        <v>1</v>
      </c>
    </row>
    <row r="1055">
      <c r="A1055" t="n">
        <v>19643786012140</v>
      </c>
      <c r="B1055" t="inlineStr">
        <is>
          <t>Fundamental</t>
        </is>
      </c>
      <c r="C1055" t="inlineStr">
        <is>
          <t>Willow Elementa</t>
        </is>
      </c>
      <c r="D1055" t="n">
        <v>729</v>
      </c>
      <c r="E1055" t="n">
        <v>689</v>
      </c>
      <c r="F1055" t="n">
        <v>6</v>
      </c>
      <c r="G1055" t="n">
        <v>3.15000009536743</v>
      </c>
      <c r="H1055" t="n">
        <v>243</v>
      </c>
      <c r="I1055" t="n">
        <v>214</v>
      </c>
      <c r="J1055" t="n">
        <v>31</v>
      </c>
      <c r="K1055" t="n">
        <v>1</v>
      </c>
    </row>
    <row r="1056">
      <c r="A1056" t="n">
        <v>19643941931823</v>
      </c>
      <c r="B1056" t="inlineStr">
        <is>
          <t>Superior</t>
        </is>
      </c>
      <c r="C1056" t="inlineStr">
        <is>
          <t>Claremont High</t>
        </is>
      </c>
      <c r="D1056" t="n">
        <v>766</v>
      </c>
      <c r="E1056" t="n">
        <v>749</v>
      </c>
      <c r="F1056" t="n">
        <v>3</v>
      </c>
      <c r="G1056" t="n">
        <v>3.84999990463257</v>
      </c>
      <c r="H1056" t="n">
        <v>1619</v>
      </c>
      <c r="I1056" t="n">
        <v>1428</v>
      </c>
      <c r="J1056" t="n">
        <v>17</v>
      </c>
      <c r="K1056" t="n">
        <v>7</v>
      </c>
    </row>
    <row r="1057">
      <c r="A1057" t="n">
        <v>19643946012157</v>
      </c>
      <c r="B1057" t="inlineStr">
        <is>
          <t>Fundamental</t>
        </is>
      </c>
      <c r="C1057" t="inlineStr">
        <is>
          <t>Chaparral Eleme</t>
        </is>
      </c>
      <c r="D1057" t="n">
        <v>824</v>
      </c>
      <c r="E1057" t="n">
        <v>784</v>
      </c>
      <c r="F1057" t="n">
        <v>1</v>
      </c>
      <c r="G1057" t="n">
        <v>4.11999988555908</v>
      </c>
      <c r="H1057" t="n">
        <v>421</v>
      </c>
      <c r="I1057" t="n">
        <v>369</v>
      </c>
      <c r="J1057" t="n">
        <v>7</v>
      </c>
      <c r="K1057" t="n">
        <v>6</v>
      </c>
    </row>
    <row r="1058">
      <c r="A1058" t="n">
        <v>19643946012165</v>
      </c>
      <c r="B1058" t="inlineStr">
        <is>
          <t>Fundamental</t>
        </is>
      </c>
      <c r="C1058" t="inlineStr">
        <is>
          <t>Condit Elementa</t>
        </is>
      </c>
      <c r="D1058" t="n">
        <v>823</v>
      </c>
      <c r="E1058" t="n">
        <v>798</v>
      </c>
      <c r="F1058" t="n">
        <v>1</v>
      </c>
      <c r="G1058" t="n">
        <v>4.07000017166138</v>
      </c>
      <c r="H1058" t="n">
        <v>453</v>
      </c>
      <c r="I1058" t="n">
        <v>440</v>
      </c>
      <c r="J1058" t="n">
        <v>9</v>
      </c>
      <c r="K1058" t="n">
        <v>2</v>
      </c>
    </row>
    <row r="1059">
      <c r="A1059" t="n">
        <v>19643946012181</v>
      </c>
      <c r="B1059" t="inlineStr">
        <is>
          <t>Fundamental</t>
        </is>
      </c>
      <c r="C1059" t="inlineStr">
        <is>
          <t>Mountain View E</t>
        </is>
      </c>
      <c r="D1059" t="n">
        <v>701</v>
      </c>
      <c r="E1059" t="n">
        <v>640</v>
      </c>
      <c r="F1059" t="n">
        <v>8</v>
      </c>
      <c r="G1059" t="n">
        <v>3.39000010490417</v>
      </c>
      <c r="H1059" t="n">
        <v>309</v>
      </c>
      <c r="I1059" t="n">
        <v>281</v>
      </c>
      <c r="J1059" t="n">
        <v>45</v>
      </c>
      <c r="K1059" t="n">
        <v>15</v>
      </c>
    </row>
    <row r="1060">
      <c r="A1060" t="n">
        <v>19643946012199</v>
      </c>
      <c r="B1060" t="inlineStr">
        <is>
          <t>Fundamental</t>
        </is>
      </c>
      <c r="C1060" t="inlineStr">
        <is>
          <t>Oakmont Element</t>
        </is>
      </c>
      <c r="D1060" t="n">
        <v>684</v>
      </c>
      <c r="E1060" t="n">
        <v>653</v>
      </c>
      <c r="F1060" t="n">
        <v>7</v>
      </c>
      <c r="G1060" t="n">
        <v>3.14000010490417</v>
      </c>
      <c r="H1060" t="n">
        <v>251</v>
      </c>
      <c r="I1060" t="n">
        <v>232</v>
      </c>
      <c r="J1060" t="n">
        <v>49</v>
      </c>
      <c r="K1060" t="n">
        <v>12</v>
      </c>
    </row>
    <row r="1061">
      <c r="A1061" t="n">
        <v>19643946012207</v>
      </c>
      <c r="B1061" t="inlineStr">
        <is>
          <t>Fundamental</t>
        </is>
      </c>
      <c r="C1061" t="inlineStr">
        <is>
          <t>Sumner Elementa</t>
        </is>
      </c>
      <c r="D1061" t="n">
        <v>775</v>
      </c>
      <c r="E1061" t="n">
        <v>742</v>
      </c>
      <c r="F1061" t="n">
        <v>3</v>
      </c>
      <c r="G1061" t="n">
        <v>3.4300000667572</v>
      </c>
      <c r="H1061" t="n">
        <v>370</v>
      </c>
      <c r="I1061" t="n">
        <v>302</v>
      </c>
      <c r="J1061" t="n">
        <v>35</v>
      </c>
      <c r="K1061" t="n">
        <v>11</v>
      </c>
    </row>
    <row r="1062">
      <c r="A1062" t="n">
        <v>19643946012215</v>
      </c>
      <c r="B1062" t="inlineStr">
        <is>
          <t>Fundamental</t>
        </is>
      </c>
      <c r="C1062" t="inlineStr">
        <is>
          <t>Sycamore Elemen</t>
        </is>
      </c>
      <c r="D1062" t="n">
        <v>753</v>
      </c>
      <c r="E1062" t="n">
        <v>714</v>
      </c>
      <c r="F1062" t="n">
        <v>4</v>
      </c>
      <c r="G1062" t="n">
        <v>4.26000022888184</v>
      </c>
      <c r="H1062" t="n">
        <v>267</v>
      </c>
      <c r="I1062" t="n">
        <v>240</v>
      </c>
      <c r="J1062" t="n">
        <v>12</v>
      </c>
      <c r="K1062" t="n">
        <v>6</v>
      </c>
    </row>
    <row r="1063">
      <c r="A1063" t="n">
        <v>19643946012223</v>
      </c>
      <c r="B1063" t="inlineStr">
        <is>
          <t>Fundamental</t>
        </is>
      </c>
      <c r="C1063" t="inlineStr">
        <is>
          <t>Vista del Valle</t>
        </is>
      </c>
      <c r="D1063" t="n">
        <v>611</v>
      </c>
      <c r="E1063" t="n">
        <v>524</v>
      </c>
      <c r="F1063" t="n">
        <v>14</v>
      </c>
      <c r="G1063" t="n">
        <v>2.52999997138977</v>
      </c>
      <c r="H1063" t="n">
        <v>203</v>
      </c>
      <c r="I1063" t="n">
        <v>182</v>
      </c>
      <c r="J1063" t="n">
        <v>66</v>
      </c>
      <c r="K1063" t="n">
        <v>19</v>
      </c>
    </row>
    <row r="1064">
      <c r="A1064" t="n">
        <v>19643946057541</v>
      </c>
      <c r="B1064" t="inlineStr">
        <is>
          <t>Medio</t>
        </is>
      </c>
      <c r="C1064" t="inlineStr">
        <is>
          <t>El Roble Interm</t>
        </is>
      </c>
      <c r="D1064" t="n">
        <v>766</v>
      </c>
      <c r="E1064" t="n">
        <v>757</v>
      </c>
      <c r="F1064" t="n">
        <v>2</v>
      </c>
      <c r="G1064" t="n">
        <v>3.80999994277954</v>
      </c>
      <c r="H1064" t="n">
        <v>982</v>
      </c>
      <c r="I1064" t="n">
        <v>877</v>
      </c>
      <c r="J1064" t="n">
        <v>23</v>
      </c>
      <c r="K1064" t="n">
        <v>8</v>
      </c>
    </row>
    <row r="1065">
      <c r="A1065" t="n">
        <v>19644361932086</v>
      </c>
      <c r="B1065" t="inlineStr">
        <is>
          <t>Superior</t>
        </is>
      </c>
      <c r="C1065" t="inlineStr">
        <is>
          <t>Covina High</t>
        </is>
      </c>
      <c r="D1065" t="n">
        <v>625</v>
      </c>
      <c r="E1065" t="n">
        <v>613</v>
      </c>
      <c r="F1065" t="n">
        <v>9</v>
      </c>
      <c r="G1065" t="n">
        <v>2.9300000667572</v>
      </c>
      <c r="H1065" t="n">
        <v>1007</v>
      </c>
      <c r="I1065" t="n">
        <v>812</v>
      </c>
      <c r="J1065" t="n">
        <v>28</v>
      </c>
      <c r="K1065" t="n">
        <v>8</v>
      </c>
    </row>
    <row r="1066">
      <c r="A1066" t="n">
        <v>19644361936418</v>
      </c>
      <c r="B1066" t="inlineStr">
        <is>
          <t>Superior</t>
        </is>
      </c>
      <c r="C1066" t="inlineStr">
        <is>
          <t>Northview High</t>
        </is>
      </c>
      <c r="D1066" t="n">
        <v>585</v>
      </c>
      <c r="E1066" t="n">
        <v>564</v>
      </c>
      <c r="F1066" t="n">
        <v>12</v>
      </c>
      <c r="G1066" t="n">
        <v>2.64000010490417</v>
      </c>
      <c r="H1066" t="n">
        <v>862</v>
      </c>
      <c r="I1066" t="n">
        <v>685</v>
      </c>
      <c r="J1066" t="n">
        <v>40</v>
      </c>
      <c r="K1066" t="n">
        <v>6</v>
      </c>
    </row>
    <row r="1067">
      <c r="A1067" t="n">
        <v>19644361938372</v>
      </c>
      <c r="B1067" t="inlineStr">
        <is>
          <t>Superior</t>
        </is>
      </c>
      <c r="C1067" t="inlineStr">
        <is>
          <t>South Hills Hig</t>
        </is>
      </c>
      <c r="D1067" t="n">
        <v>681</v>
      </c>
      <c r="E1067" t="n">
        <v>673</v>
      </c>
      <c r="F1067" t="n">
        <v>6</v>
      </c>
      <c r="G1067" t="n">
        <v>3.30999994277954</v>
      </c>
      <c r="H1067" t="n">
        <v>1105</v>
      </c>
      <c r="I1067" t="n">
        <v>851</v>
      </c>
      <c r="J1067" t="n">
        <v>18</v>
      </c>
      <c r="K1067" t="n">
        <v>3</v>
      </c>
    </row>
    <row r="1068">
      <c r="A1068" t="n">
        <v>19644366012439</v>
      </c>
      <c r="B1068" t="inlineStr">
        <is>
          <t>Fundamental</t>
        </is>
      </c>
      <c r="C1068" t="inlineStr">
        <is>
          <t>Barranca Elemen</t>
        </is>
      </c>
      <c r="D1068" t="n">
        <v>727</v>
      </c>
      <c r="E1068" t="n">
        <v>688</v>
      </c>
      <c r="F1068" t="n">
        <v>6</v>
      </c>
      <c r="G1068" t="n">
        <v>3.03999996185303</v>
      </c>
      <c r="H1068" t="n">
        <v>366</v>
      </c>
      <c r="I1068" t="n">
        <v>289</v>
      </c>
      <c r="J1068" t="n">
        <v>29</v>
      </c>
      <c r="K1068" t="n">
        <v>12</v>
      </c>
    </row>
    <row r="1069">
      <c r="A1069" t="n">
        <v>19644366012447</v>
      </c>
      <c r="B1069" t="inlineStr">
        <is>
          <t>Fundamental</t>
        </is>
      </c>
      <c r="C1069" t="inlineStr">
        <is>
          <t>Ben Lomond Elem</t>
        </is>
      </c>
      <c r="D1069" t="n">
        <v>688</v>
      </c>
      <c r="E1069" t="n">
        <v>683</v>
      </c>
      <c r="F1069" t="n">
        <v>6</v>
      </c>
      <c r="G1069" t="n">
        <v>2.94000005722046</v>
      </c>
      <c r="H1069" t="n">
        <v>308</v>
      </c>
      <c r="I1069" t="n">
        <v>247</v>
      </c>
      <c r="J1069" t="n">
        <v>42</v>
      </c>
      <c r="K1069" t="n">
        <v>16</v>
      </c>
    </row>
    <row r="1070">
      <c r="A1070" t="n">
        <v>19644366012462</v>
      </c>
      <c r="B1070" t="inlineStr">
        <is>
          <t>Fundamental</t>
        </is>
      </c>
      <c r="C1070" t="inlineStr">
        <is>
          <t>Covina Elementa</t>
        </is>
      </c>
      <c r="D1070" t="n">
        <v>595</v>
      </c>
      <c r="E1070" t="n">
        <v>550</v>
      </c>
      <c r="F1070" t="n">
        <v>13</v>
      </c>
      <c r="G1070" t="n">
        <v>2.38000011444092</v>
      </c>
      <c r="H1070" t="n">
        <v>368</v>
      </c>
      <c r="I1070" t="n">
        <v>301</v>
      </c>
      <c r="J1070" t="n">
        <v>68</v>
      </c>
      <c r="K1070" t="n">
        <v>19</v>
      </c>
    </row>
    <row r="1071">
      <c r="A1071" t="n">
        <v>19644366012470</v>
      </c>
      <c r="B1071" t="inlineStr">
        <is>
          <t>Fundamental</t>
        </is>
      </c>
      <c r="C1071" t="inlineStr">
        <is>
          <t>Cypress Element</t>
        </is>
      </c>
      <c r="D1071" t="n">
        <v>612</v>
      </c>
      <c r="E1071" t="n">
        <v>587</v>
      </c>
      <c r="F1071" t="n">
        <v>11</v>
      </c>
      <c r="G1071" t="n">
        <v>2.76999998092651</v>
      </c>
      <c r="H1071" t="n">
        <v>458</v>
      </c>
      <c r="I1071" t="n">
        <v>354</v>
      </c>
      <c r="J1071" t="n">
        <v>44</v>
      </c>
      <c r="K1071" t="n">
        <v>18</v>
      </c>
    </row>
    <row r="1072">
      <c r="A1072" t="n">
        <v>19644366012512</v>
      </c>
      <c r="B1072" t="inlineStr">
        <is>
          <t>Fundamental</t>
        </is>
      </c>
      <c r="C1072" t="inlineStr">
        <is>
          <t>Grovecenter Ele</t>
        </is>
      </c>
      <c r="D1072" t="n">
        <v>760</v>
      </c>
      <c r="E1072" t="n">
        <v>741</v>
      </c>
      <c r="F1072" t="n">
        <v>3</v>
      </c>
      <c r="G1072" t="n">
        <v>2.8199999332428</v>
      </c>
      <c r="H1072" t="n">
        <v>327</v>
      </c>
      <c r="I1072" t="n">
        <v>245</v>
      </c>
      <c r="J1072" t="n">
        <v>49</v>
      </c>
      <c r="K1072" t="n">
        <v>19</v>
      </c>
    </row>
    <row r="1073">
      <c r="A1073" t="n">
        <v>19644366012520</v>
      </c>
      <c r="B1073" t="inlineStr">
        <is>
          <t>Fundamental</t>
        </is>
      </c>
      <c r="C1073" t="inlineStr">
        <is>
          <t>Lark Ellen Elem</t>
        </is>
      </c>
      <c r="D1073" t="n">
        <v>648</v>
      </c>
      <c r="E1073" t="n">
        <v>602</v>
      </c>
      <c r="F1073" t="n">
        <v>10</v>
      </c>
      <c r="G1073" t="n">
        <v>2.67000007629395</v>
      </c>
      <c r="H1073" t="n">
        <v>315</v>
      </c>
      <c r="I1073" t="n">
        <v>256</v>
      </c>
      <c r="J1073" t="n">
        <v>62</v>
      </c>
      <c r="K1073" t="n">
        <v>28</v>
      </c>
    </row>
    <row r="1074">
      <c r="A1074" t="n">
        <v>19644366012538</v>
      </c>
      <c r="B1074" t="inlineStr">
        <is>
          <t>Medio</t>
        </is>
      </c>
      <c r="C1074" t="inlineStr">
        <is>
          <t>Las Palmas Inte</t>
        </is>
      </c>
      <c r="D1074" t="n">
        <v>628</v>
      </c>
      <c r="E1074" t="n">
        <v>604</v>
      </c>
      <c r="F1074" t="n">
        <v>10</v>
      </c>
      <c r="G1074" t="n">
        <v>2.55999994277954</v>
      </c>
      <c r="H1074" t="n">
        <v>1053</v>
      </c>
      <c r="I1074" t="n">
        <v>801</v>
      </c>
      <c r="J1074" t="n">
        <v>53</v>
      </c>
      <c r="K1074" t="n">
        <v>10</v>
      </c>
    </row>
    <row r="1075">
      <c r="A1075" t="n">
        <v>19644366012546</v>
      </c>
      <c r="B1075" t="inlineStr">
        <is>
          <t>Fundamental</t>
        </is>
      </c>
      <c r="C1075" t="inlineStr">
        <is>
          <t>Manzanita Eleme</t>
        </is>
      </c>
      <c r="D1075" t="n">
        <v>581</v>
      </c>
      <c r="E1075" t="n">
        <v>580</v>
      </c>
      <c r="F1075" t="n">
        <v>11</v>
      </c>
      <c r="G1075" t="n">
        <v>2.61999988555908</v>
      </c>
      <c r="H1075" t="n">
        <v>313</v>
      </c>
      <c r="I1075" t="n">
        <v>240</v>
      </c>
      <c r="J1075" t="n">
        <v>62</v>
      </c>
      <c r="K1075" t="n">
        <v>36</v>
      </c>
    </row>
    <row r="1076">
      <c r="A1076" t="n">
        <v>19644366012553</v>
      </c>
      <c r="B1076" t="inlineStr">
        <is>
          <t>Fundamental</t>
        </is>
      </c>
      <c r="C1076" t="inlineStr">
        <is>
          <t>Merwin Elementa</t>
        </is>
      </c>
      <c r="D1076" t="n">
        <v>628</v>
      </c>
      <c r="E1076" t="n">
        <v>585</v>
      </c>
      <c r="F1076" t="n">
        <v>11</v>
      </c>
      <c r="G1076" t="n">
        <v>2.45000004768372</v>
      </c>
      <c r="H1076" t="n">
        <v>299</v>
      </c>
      <c r="I1076" t="n">
        <v>257</v>
      </c>
      <c r="J1076" t="n">
        <v>60</v>
      </c>
      <c r="K1076" t="n">
        <v>33</v>
      </c>
    </row>
    <row r="1077">
      <c r="A1077" t="n">
        <v>19644366012561</v>
      </c>
      <c r="B1077" t="inlineStr">
        <is>
          <t>Fundamental</t>
        </is>
      </c>
      <c r="C1077" t="inlineStr">
        <is>
          <t>Mesa Elementary</t>
        </is>
      </c>
      <c r="D1077" t="n">
        <v>791</v>
      </c>
      <c r="E1077" t="n">
        <v>763</v>
      </c>
      <c r="F1077" t="n">
        <v>2</v>
      </c>
      <c r="G1077" t="n">
        <v>3.58999991416931</v>
      </c>
      <c r="H1077" t="n">
        <v>485</v>
      </c>
      <c r="I1077" t="n">
        <v>398</v>
      </c>
      <c r="J1077" t="n">
        <v>19</v>
      </c>
      <c r="K1077" t="n">
        <v>17</v>
      </c>
    </row>
    <row r="1078">
      <c r="A1078" t="n">
        <v>19644366012587</v>
      </c>
      <c r="B1078" t="inlineStr">
        <is>
          <t>Fundamental</t>
        </is>
      </c>
      <c r="C1078" t="inlineStr">
        <is>
          <t xml:space="preserve">Rowland Avenue </t>
        </is>
      </c>
      <c r="D1078" t="n">
        <v>710</v>
      </c>
      <c r="E1078" t="n">
        <v>664</v>
      </c>
      <c r="F1078" t="n">
        <v>7</v>
      </c>
      <c r="G1078" t="n">
        <v>2.83999991416931</v>
      </c>
      <c r="H1078" t="n">
        <v>380</v>
      </c>
      <c r="I1078" t="n">
        <v>312</v>
      </c>
      <c r="J1078" t="n">
        <v>40</v>
      </c>
      <c r="K1078" t="n">
        <v>20</v>
      </c>
    </row>
    <row r="1079">
      <c r="A1079" t="n">
        <v>19644366012595</v>
      </c>
      <c r="B1079" t="inlineStr">
        <is>
          <t>Medio</t>
        </is>
      </c>
      <c r="C1079" t="inlineStr">
        <is>
          <t>Sierra Vista In</t>
        </is>
      </c>
      <c r="D1079" t="n">
        <v>729</v>
      </c>
      <c r="E1079" t="n">
        <v>682</v>
      </c>
      <c r="F1079" t="n">
        <v>6</v>
      </c>
      <c r="G1079" t="n">
        <v>3.21000003814697</v>
      </c>
      <c r="H1079" t="n">
        <v>1064</v>
      </c>
      <c r="I1079" t="n">
        <v>830</v>
      </c>
      <c r="J1079" t="n">
        <v>32</v>
      </c>
      <c r="K1079" t="n">
        <v>9</v>
      </c>
    </row>
    <row r="1080">
      <c r="A1080" t="n">
        <v>19644366012611</v>
      </c>
      <c r="B1080" t="inlineStr">
        <is>
          <t>Medio</t>
        </is>
      </c>
      <c r="C1080" t="inlineStr">
        <is>
          <t>Traweek Interme</t>
        </is>
      </c>
      <c r="D1080" t="n">
        <v>648</v>
      </c>
      <c r="E1080" t="n">
        <v>656</v>
      </c>
      <c r="F1080" t="n">
        <v>7</v>
      </c>
      <c r="G1080" t="n">
        <v>2.85999989509583</v>
      </c>
      <c r="H1080" t="n">
        <v>998</v>
      </c>
      <c r="I1080" t="n">
        <v>818</v>
      </c>
      <c r="J1080" t="n">
        <v>43</v>
      </c>
      <c r="K1080" t="n">
        <v>11</v>
      </c>
    </row>
    <row r="1081">
      <c r="A1081" t="n">
        <v>19644366012629</v>
      </c>
      <c r="B1081" t="inlineStr">
        <is>
          <t>Fundamental</t>
        </is>
      </c>
      <c r="C1081" t="inlineStr">
        <is>
          <t>Valencia Elemen</t>
        </is>
      </c>
      <c r="D1081" t="n">
        <v>665</v>
      </c>
      <c r="E1081" t="n">
        <v>591</v>
      </c>
      <c r="F1081" t="n">
        <v>10</v>
      </c>
      <c r="G1081" t="n">
        <v>2.58999991416931</v>
      </c>
      <c r="H1081" t="n">
        <v>243</v>
      </c>
      <c r="I1081" t="n">
        <v>184</v>
      </c>
      <c r="J1081" t="n">
        <v>56</v>
      </c>
      <c r="K1081" t="n">
        <v>29</v>
      </c>
    </row>
    <row r="1082">
      <c r="A1082" t="n">
        <v>19644366012645</v>
      </c>
      <c r="B1082" t="inlineStr">
        <is>
          <t>Fundamental</t>
        </is>
      </c>
      <c r="C1082" t="inlineStr">
        <is>
          <t xml:space="preserve">Workman Avenue </t>
        </is>
      </c>
      <c r="D1082" t="n">
        <v>662</v>
      </c>
      <c r="E1082" t="n">
        <v>619</v>
      </c>
      <c r="F1082" t="n">
        <v>9</v>
      </c>
      <c r="G1082" t="n">
        <v>2.5699999332428</v>
      </c>
      <c r="H1082" t="n">
        <v>423</v>
      </c>
      <c r="I1082" t="n">
        <v>350</v>
      </c>
      <c r="J1082" t="n">
        <v>50</v>
      </c>
      <c r="K1082" t="n">
        <v>24</v>
      </c>
    </row>
    <row r="1083">
      <c r="A1083" t="n">
        <v>19644441932201</v>
      </c>
      <c r="B1083" t="inlineStr">
        <is>
          <t>Superior</t>
        </is>
      </c>
      <c r="C1083" t="inlineStr">
        <is>
          <t>Culver City Sen</t>
        </is>
      </c>
      <c r="D1083" t="n">
        <v>670</v>
      </c>
      <c r="E1083" t="n">
        <v>649</v>
      </c>
      <c r="F1083" t="n">
        <v>8</v>
      </c>
      <c r="G1083" t="n">
        <v>3.07999992370605</v>
      </c>
      <c r="H1083" t="n">
        <v>1274</v>
      </c>
      <c r="I1083" t="n">
        <v>1043</v>
      </c>
      <c r="J1083" t="n">
        <v>33</v>
      </c>
      <c r="K1083" t="n">
        <v>11</v>
      </c>
    </row>
    <row r="1084">
      <c r="A1084" t="n">
        <v>19644446012660</v>
      </c>
      <c r="B1084" t="inlineStr">
        <is>
          <t>Fundamental</t>
        </is>
      </c>
      <c r="C1084" t="inlineStr">
        <is>
          <t>Howe (Linwood E</t>
        </is>
      </c>
      <c r="D1084" t="n">
        <v>699</v>
      </c>
      <c r="E1084" t="n">
        <v>621</v>
      </c>
      <c r="F1084" t="n">
        <v>9</v>
      </c>
      <c r="G1084" t="n">
        <v>2.92000007629395</v>
      </c>
      <c r="H1084" t="n">
        <v>368</v>
      </c>
      <c r="I1084" t="n">
        <v>315</v>
      </c>
      <c r="J1084" t="n">
        <v>53</v>
      </c>
      <c r="K1084" t="n">
        <v>36</v>
      </c>
    </row>
    <row r="1085">
      <c r="A1085" t="n">
        <v>19644446012678</v>
      </c>
      <c r="B1085" t="inlineStr">
        <is>
          <t>Fundamental</t>
        </is>
      </c>
      <c r="C1085" t="inlineStr">
        <is>
          <t>El Marino Eleme</t>
        </is>
      </c>
      <c r="D1085" t="n">
        <v>846</v>
      </c>
      <c r="E1085" t="n">
        <v>770</v>
      </c>
      <c r="F1085" t="n">
        <v>2</v>
      </c>
      <c r="G1085" t="n">
        <v>2.82999992370605</v>
      </c>
      <c r="H1085" t="n">
        <v>381</v>
      </c>
      <c r="I1085" t="n">
        <v>376</v>
      </c>
      <c r="J1085" t="n">
        <v>16</v>
      </c>
      <c r="K1085" t="n">
        <v>13</v>
      </c>
    </row>
    <row r="1086">
      <c r="A1086" t="n">
        <v>19644446012686</v>
      </c>
      <c r="B1086" t="inlineStr">
        <is>
          <t>Fundamental</t>
        </is>
      </c>
      <c r="C1086" t="inlineStr">
        <is>
          <t>El Rincon Eleme</t>
        </is>
      </c>
      <c r="D1086" t="n">
        <v>688</v>
      </c>
      <c r="E1086" t="n">
        <v>624</v>
      </c>
      <c r="F1086" t="n">
        <v>9</v>
      </c>
      <c r="G1086" t="n">
        <v>2.85999989509583</v>
      </c>
      <c r="H1086" t="n">
        <v>409</v>
      </c>
      <c r="I1086" t="n">
        <v>357</v>
      </c>
      <c r="J1086" t="n">
        <v>43</v>
      </c>
      <c r="K1086" t="n">
        <v>19</v>
      </c>
    </row>
    <row r="1087">
      <c r="A1087" t="n">
        <v>19644446012694</v>
      </c>
      <c r="B1087" t="inlineStr">
        <is>
          <t>Fundamental</t>
        </is>
      </c>
      <c r="C1087" t="inlineStr">
        <is>
          <t>Farragut Elemen</t>
        </is>
      </c>
      <c r="D1087" t="n">
        <v>715</v>
      </c>
      <c r="E1087" t="n">
        <v>696</v>
      </c>
      <c r="F1087" t="n">
        <v>5</v>
      </c>
      <c r="G1087" t="n">
        <v>3.45000004768372</v>
      </c>
      <c r="H1087" t="n">
        <v>330</v>
      </c>
      <c r="I1087" t="n">
        <v>283</v>
      </c>
      <c r="J1087" t="n">
        <v>30</v>
      </c>
      <c r="K1087" t="n">
        <v>21</v>
      </c>
    </row>
    <row r="1088">
      <c r="A1088" t="n">
        <v>19644446012702</v>
      </c>
      <c r="B1088" t="inlineStr">
        <is>
          <t>Fundamental</t>
        </is>
      </c>
      <c r="C1088" t="inlineStr">
        <is>
          <t>La Ballona Elem</t>
        </is>
      </c>
      <c r="D1088" t="n">
        <v>649</v>
      </c>
      <c r="E1088" t="n">
        <v>610</v>
      </c>
      <c r="F1088" t="n">
        <v>10</v>
      </c>
      <c r="G1088" t="n">
        <v>2.73000001907349</v>
      </c>
      <c r="H1088" t="n">
        <v>417</v>
      </c>
      <c r="I1088" t="n">
        <v>367</v>
      </c>
      <c r="J1088" t="n">
        <v>54</v>
      </c>
      <c r="K1088" t="n">
        <v>45</v>
      </c>
    </row>
    <row r="1089">
      <c r="A1089" t="n">
        <v>19644446057608</v>
      </c>
      <c r="B1089" t="inlineStr">
        <is>
          <t>Medio</t>
        </is>
      </c>
      <c r="C1089" t="inlineStr">
        <is>
          <t>Culver City Mid</t>
        </is>
      </c>
      <c r="D1089" t="n">
        <v>665</v>
      </c>
      <c r="E1089" t="n">
        <v>640</v>
      </c>
      <c r="F1089" t="n">
        <v>8</v>
      </c>
      <c r="G1089" t="n">
        <v>3.25</v>
      </c>
      <c r="H1089" t="n">
        <v>1346</v>
      </c>
      <c r="I1089" t="n">
        <v>1185</v>
      </c>
      <c r="J1089" t="n">
        <v>39</v>
      </c>
      <c r="K1089" t="n">
        <v>16</v>
      </c>
    </row>
    <row r="1090">
      <c r="A1090" t="n">
        <v>19644511932441</v>
      </c>
      <c r="B1090" t="inlineStr">
        <is>
          <t>Superior</t>
        </is>
      </c>
      <c r="C1090" t="inlineStr">
        <is>
          <t>Downey High</t>
        </is>
      </c>
      <c r="D1090" t="n">
        <v>612</v>
      </c>
      <c r="E1090" t="n">
        <v>585</v>
      </c>
      <c r="F1090" t="n">
        <v>11</v>
      </c>
      <c r="G1090" t="n">
        <v>2.88000011444092</v>
      </c>
      <c r="H1090" t="n">
        <v>2107</v>
      </c>
      <c r="I1090" t="n">
        <v>1840</v>
      </c>
      <c r="J1090" t="n">
        <v>32</v>
      </c>
      <c r="K1090" t="n">
        <v>21</v>
      </c>
    </row>
    <row r="1091">
      <c r="A1091" t="n">
        <v>19644511939164</v>
      </c>
      <c r="B1091" t="inlineStr">
        <is>
          <t>Superior</t>
        </is>
      </c>
      <c r="C1091" t="inlineStr">
        <is>
          <t>Warren High</t>
        </is>
      </c>
      <c r="D1091" t="n">
        <v>613</v>
      </c>
      <c r="E1091" t="n">
        <v>608</v>
      </c>
      <c r="F1091" t="n">
        <v>10</v>
      </c>
      <c r="G1091" t="n">
        <v>2.85999989509583</v>
      </c>
      <c r="H1091" t="n">
        <v>2062</v>
      </c>
      <c r="I1091" t="n">
        <v>1795</v>
      </c>
      <c r="J1091" t="n">
        <v>31</v>
      </c>
      <c r="K1091" t="n">
        <v>21</v>
      </c>
    </row>
    <row r="1092">
      <c r="A1092" t="n">
        <v>19644516012736</v>
      </c>
      <c r="B1092" t="inlineStr">
        <is>
          <t>Fundamental</t>
        </is>
      </c>
      <c r="C1092" t="inlineStr">
        <is>
          <t>Gauldin Element</t>
        </is>
      </c>
      <c r="D1092" t="n">
        <v>610</v>
      </c>
      <c r="E1092" t="n">
        <v>541</v>
      </c>
      <c r="F1092" t="n">
        <v>13</v>
      </c>
      <c r="G1092" t="n">
        <v>2.47000002861023</v>
      </c>
      <c r="H1092" t="n">
        <v>412</v>
      </c>
      <c r="I1092" t="n">
        <v>364</v>
      </c>
      <c r="J1092" t="n">
        <v>83</v>
      </c>
      <c r="K1092" t="n">
        <v>33</v>
      </c>
    </row>
    <row r="1093">
      <c r="A1093" t="n">
        <v>19644516012744</v>
      </c>
      <c r="B1093" t="inlineStr">
        <is>
          <t>Fundamental</t>
        </is>
      </c>
      <c r="C1093" t="inlineStr">
        <is>
          <t>Alameda Element</t>
        </is>
      </c>
      <c r="D1093" t="n">
        <v>772</v>
      </c>
      <c r="E1093" t="n">
        <v>657</v>
      </c>
      <c r="F1093" t="n">
        <v>7</v>
      </c>
      <c r="G1093" t="n">
        <v>1.96000003814697</v>
      </c>
      <c r="H1093" t="n">
        <v>342</v>
      </c>
      <c r="I1093" t="n">
        <v>291</v>
      </c>
      <c r="J1093" t="n">
        <v>70</v>
      </c>
      <c r="K1093" t="n">
        <v>25</v>
      </c>
    </row>
    <row r="1094">
      <c r="A1094" t="n">
        <v>19644516012751</v>
      </c>
      <c r="B1094" t="inlineStr">
        <is>
          <t>Fundamental</t>
        </is>
      </c>
      <c r="C1094" t="inlineStr">
        <is>
          <t>Carpenter Eleme</t>
        </is>
      </c>
      <c r="D1094" t="n">
        <v>599</v>
      </c>
      <c r="E1094" t="n">
        <v>580</v>
      </c>
      <c r="F1094" t="n">
        <v>11</v>
      </c>
      <c r="G1094" t="n">
        <v>2.74000000953674</v>
      </c>
      <c r="H1094" t="n">
        <v>806</v>
      </c>
      <c r="I1094" t="n">
        <v>695</v>
      </c>
      <c r="J1094" t="n">
        <v>59</v>
      </c>
      <c r="K1094" t="n">
        <v>28</v>
      </c>
    </row>
    <row r="1095">
      <c r="A1095" t="n">
        <v>19644516012777</v>
      </c>
      <c r="B1095" t="inlineStr">
        <is>
          <t>Fundamental</t>
        </is>
      </c>
      <c r="C1095" t="inlineStr">
        <is>
          <t>Ward Elementary</t>
        </is>
      </c>
      <c r="D1095" t="n">
        <v>688</v>
      </c>
      <c r="E1095" t="n">
        <v>553</v>
      </c>
      <c r="F1095" t="n">
        <v>12</v>
      </c>
      <c r="G1095" t="n">
        <v>2.75</v>
      </c>
      <c r="H1095" t="n">
        <v>249</v>
      </c>
      <c r="I1095" t="n">
        <v>219</v>
      </c>
      <c r="J1095" t="n">
        <v>70</v>
      </c>
      <c r="K1095" t="n">
        <v>37</v>
      </c>
    </row>
    <row r="1096">
      <c r="A1096" t="n">
        <v>19644516012785</v>
      </c>
      <c r="B1096" t="inlineStr">
        <is>
          <t>Fundamental</t>
        </is>
      </c>
      <c r="C1096" t="inlineStr">
        <is>
          <t>Lewis (Ed C.)El</t>
        </is>
      </c>
      <c r="D1096" t="n">
        <v>678</v>
      </c>
      <c r="E1096" t="n">
        <v>598</v>
      </c>
      <c r="F1096" t="n">
        <v>10</v>
      </c>
      <c r="G1096" t="n">
        <v>2.53999996185303</v>
      </c>
      <c r="H1096" t="n">
        <v>425</v>
      </c>
      <c r="I1096" t="n">
        <v>357</v>
      </c>
      <c r="J1096" t="n">
        <v>65</v>
      </c>
      <c r="K1096" t="n">
        <v>38</v>
      </c>
    </row>
    <row r="1097">
      <c r="A1097" t="n">
        <v>19644516012793</v>
      </c>
      <c r="B1097" t="inlineStr">
        <is>
          <t>Fundamental</t>
        </is>
      </c>
      <c r="C1097" t="inlineStr">
        <is>
          <t>Unsworth Elemen</t>
        </is>
      </c>
      <c r="D1097" t="n">
        <v>679</v>
      </c>
      <c r="E1097" t="n">
        <v>642</v>
      </c>
      <c r="F1097" t="n">
        <v>8</v>
      </c>
      <c r="G1097" t="n">
        <v>2.41000008583069</v>
      </c>
      <c r="H1097" t="n">
        <v>381</v>
      </c>
      <c r="I1097" t="n">
        <v>321</v>
      </c>
      <c r="J1097" t="n">
        <v>53</v>
      </c>
      <c r="K1097" t="n">
        <v>28</v>
      </c>
    </row>
    <row r="1098">
      <c r="A1098" t="n">
        <v>19644516012801</v>
      </c>
      <c r="B1098" t="inlineStr">
        <is>
          <t>Fundamental</t>
        </is>
      </c>
      <c r="C1098" t="inlineStr">
        <is>
          <t>Gallatin Elemen</t>
        </is>
      </c>
      <c r="D1098" t="n">
        <v>731</v>
      </c>
      <c r="E1098" t="n">
        <v>667</v>
      </c>
      <c r="F1098" t="n">
        <v>7</v>
      </c>
      <c r="G1098" t="n">
        <v>2.76999998092651</v>
      </c>
      <c r="H1098" t="n">
        <v>485</v>
      </c>
      <c r="I1098" t="n">
        <v>431</v>
      </c>
      <c r="J1098" t="n">
        <v>31</v>
      </c>
      <c r="K1098" t="n">
        <v>21</v>
      </c>
    </row>
    <row r="1099">
      <c r="A1099" t="n">
        <v>19644516012819</v>
      </c>
      <c r="B1099" t="inlineStr">
        <is>
          <t>Fundamental</t>
        </is>
      </c>
      <c r="C1099" t="inlineStr">
        <is>
          <t>Imperial Elemen</t>
        </is>
      </c>
      <c r="D1099" t="n">
        <v>722</v>
      </c>
      <c r="E1099" t="n">
        <v>691</v>
      </c>
      <c r="F1099" t="n">
        <v>5</v>
      </c>
      <c r="G1099" t="n">
        <v>2.24000000953674</v>
      </c>
      <c r="H1099" t="n">
        <v>282</v>
      </c>
      <c r="I1099" t="n">
        <v>244</v>
      </c>
      <c r="J1099" t="n">
        <v>59</v>
      </c>
      <c r="K1099" t="n">
        <v>32</v>
      </c>
    </row>
    <row r="1100">
      <c r="A1100" t="n">
        <v>19644516012835</v>
      </c>
      <c r="B1100" t="inlineStr">
        <is>
          <t>Fundamental</t>
        </is>
      </c>
      <c r="C1100" t="inlineStr">
        <is>
          <t>Price Elementar</t>
        </is>
      </c>
      <c r="D1100" t="n">
        <v>685</v>
      </c>
      <c r="E1100" t="n">
        <v>640</v>
      </c>
      <c r="F1100" t="n">
        <v>8</v>
      </c>
      <c r="G1100" t="n">
        <v>2.55999994277954</v>
      </c>
      <c r="H1100" t="n">
        <v>502</v>
      </c>
      <c r="I1100" t="n">
        <v>403</v>
      </c>
      <c r="J1100" t="n">
        <v>51</v>
      </c>
      <c r="K1100" t="n">
        <v>27</v>
      </c>
    </row>
    <row r="1101">
      <c r="A1101" t="n">
        <v>19644516012868</v>
      </c>
      <c r="B1101" t="inlineStr">
        <is>
          <t>Fundamental</t>
        </is>
      </c>
      <c r="C1101" t="inlineStr">
        <is>
          <t>Rio Hondo Eleme</t>
        </is>
      </c>
      <c r="D1101" t="n">
        <v>694</v>
      </c>
      <c r="E1101" t="n">
        <v>634</v>
      </c>
      <c r="F1101" t="n">
        <v>8</v>
      </c>
      <c r="G1101" t="n">
        <v>2.40000009536743</v>
      </c>
      <c r="H1101" t="n">
        <v>612</v>
      </c>
      <c r="I1101" t="n">
        <v>520</v>
      </c>
      <c r="J1101" t="n">
        <v>57</v>
      </c>
      <c r="K1101" t="n">
        <v>33</v>
      </c>
    </row>
    <row r="1102">
      <c r="A1102" t="n">
        <v>19644516012876</v>
      </c>
      <c r="B1102" t="inlineStr">
        <is>
          <t>Fundamental</t>
        </is>
      </c>
      <c r="C1102" t="inlineStr">
        <is>
          <t>Rio San Gabriel</t>
        </is>
      </c>
      <c r="D1102" t="n">
        <v>783</v>
      </c>
      <c r="E1102" t="n">
        <v>744</v>
      </c>
      <c r="F1102" t="n">
        <v>3</v>
      </c>
      <c r="G1102" t="n">
        <v>3.17000007629395</v>
      </c>
      <c r="H1102" t="n">
        <v>484</v>
      </c>
      <c r="I1102" t="n">
        <v>404</v>
      </c>
      <c r="J1102" t="n">
        <v>30</v>
      </c>
      <c r="K1102" t="n">
        <v>18</v>
      </c>
    </row>
    <row r="1103">
      <c r="A1103" t="n">
        <v>19644516012900</v>
      </c>
      <c r="B1103" t="inlineStr">
        <is>
          <t>Fundamental</t>
        </is>
      </c>
      <c r="C1103" t="inlineStr">
        <is>
          <t>Williams Elemen</t>
        </is>
      </c>
      <c r="D1103" t="n">
        <v>705</v>
      </c>
      <c r="E1103" t="n">
        <v>652</v>
      </c>
      <c r="F1103" t="n">
        <v>7</v>
      </c>
      <c r="G1103" t="n">
        <v>2.53999996185303</v>
      </c>
      <c r="H1103" t="n">
        <v>320</v>
      </c>
      <c r="I1103" t="n">
        <v>275</v>
      </c>
      <c r="J1103" t="n">
        <v>61</v>
      </c>
      <c r="K1103" t="n">
        <v>25</v>
      </c>
    </row>
    <row r="1104">
      <c r="A1104" t="n">
        <v>19644516057616</v>
      </c>
      <c r="B1104" t="inlineStr">
        <is>
          <t>Medio</t>
        </is>
      </c>
      <c r="C1104" t="inlineStr">
        <is>
          <t>East Middle</t>
        </is>
      </c>
      <c r="D1104" t="n">
        <v>685</v>
      </c>
      <c r="E1104" t="n">
        <v>649</v>
      </c>
      <c r="F1104" t="n">
        <v>8</v>
      </c>
      <c r="G1104" t="n">
        <v>2.97000002861023</v>
      </c>
      <c r="H1104" t="n">
        <v>1066</v>
      </c>
      <c r="I1104" t="n">
        <v>900</v>
      </c>
      <c r="J1104" t="n">
        <v>41</v>
      </c>
      <c r="K1104" t="n">
        <v>23</v>
      </c>
    </row>
    <row r="1105">
      <c r="A1105" t="n">
        <v>19644516057624</v>
      </c>
      <c r="B1105" t="inlineStr">
        <is>
          <t>Medio</t>
        </is>
      </c>
      <c r="C1105" t="inlineStr">
        <is>
          <t>Griffiths Middl</t>
        </is>
      </c>
      <c r="D1105" t="n">
        <v>685</v>
      </c>
      <c r="E1105" t="n">
        <v>655</v>
      </c>
      <c r="F1105" t="n">
        <v>7</v>
      </c>
      <c r="G1105" t="n">
        <v>3.05999994277954</v>
      </c>
      <c r="H1105" t="n">
        <v>1066</v>
      </c>
      <c r="I1105" t="n">
        <v>958</v>
      </c>
      <c r="J1105" t="n">
        <v>42</v>
      </c>
      <c r="K1105" t="n">
        <v>24</v>
      </c>
    </row>
    <row r="1106">
      <c r="A1106" t="n">
        <v>19644516057632</v>
      </c>
      <c r="B1106" t="inlineStr">
        <is>
          <t>Medio</t>
        </is>
      </c>
      <c r="C1106" t="inlineStr">
        <is>
          <t>South Middle</t>
        </is>
      </c>
      <c r="D1106" t="n">
        <v>632</v>
      </c>
      <c r="E1106" t="n">
        <v>606</v>
      </c>
      <c r="F1106" t="n">
        <v>10</v>
      </c>
      <c r="G1106" t="n">
        <v>2.70000004768372</v>
      </c>
      <c r="H1106" t="n">
        <v>1362</v>
      </c>
      <c r="I1106" t="n">
        <v>1164</v>
      </c>
      <c r="J1106" t="n">
        <v>54</v>
      </c>
      <c r="K1106" t="n">
        <v>26</v>
      </c>
    </row>
    <row r="1107">
      <c r="A1107" t="n">
        <v>19644516057640</v>
      </c>
      <c r="B1107" t="inlineStr">
        <is>
          <t>Medio</t>
        </is>
      </c>
      <c r="C1107" t="inlineStr">
        <is>
          <t>West Middle</t>
        </is>
      </c>
      <c r="D1107" t="n">
        <v>648</v>
      </c>
      <c r="E1107" t="n">
        <v>616</v>
      </c>
      <c r="F1107" t="n">
        <v>9</v>
      </c>
      <c r="G1107" t="n">
        <v>2.76999998092651</v>
      </c>
      <c r="H1107" t="n">
        <v>1029</v>
      </c>
      <c r="I1107" t="n">
        <v>887</v>
      </c>
      <c r="J1107" t="n">
        <v>51</v>
      </c>
      <c r="K1107" t="n">
        <v>22</v>
      </c>
    </row>
    <row r="1108">
      <c r="A1108" t="n">
        <v>19644516114235</v>
      </c>
      <c r="B1108" t="inlineStr">
        <is>
          <t>Fundamental</t>
        </is>
      </c>
      <c r="C1108" t="inlineStr">
        <is>
          <t>Old River Eleme</t>
        </is>
      </c>
      <c r="D1108" t="n">
        <v>644</v>
      </c>
      <c r="E1108" t="n">
        <v>605</v>
      </c>
      <c r="F1108" t="n">
        <v>10</v>
      </c>
      <c r="G1108" t="n">
        <v>3.01999998092651</v>
      </c>
      <c r="H1108" t="n">
        <v>717</v>
      </c>
      <c r="I1108" t="n">
        <v>615</v>
      </c>
      <c r="J1108" t="n">
        <v>61</v>
      </c>
      <c r="K1108" t="n">
        <v>30</v>
      </c>
    </row>
    <row r="1109">
      <c r="A1109" t="n">
        <v>19644691932482</v>
      </c>
      <c r="B1109" t="inlineStr">
        <is>
          <t>Superior</t>
        </is>
      </c>
      <c r="C1109" t="inlineStr">
        <is>
          <t>Duarte High</t>
        </is>
      </c>
      <c r="D1109" t="n">
        <v>530</v>
      </c>
      <c r="E1109" t="n">
        <v>503</v>
      </c>
      <c r="F1109" t="n">
        <v>15</v>
      </c>
      <c r="G1109" t="n">
        <v>2.5</v>
      </c>
      <c r="H1109" t="n">
        <v>760</v>
      </c>
      <c r="I1109" t="n">
        <v>644</v>
      </c>
      <c r="J1109" t="n">
        <v>37</v>
      </c>
      <c r="K1109" t="n">
        <v>8</v>
      </c>
    </row>
    <row r="1110">
      <c r="A1110" t="n">
        <v>19644696012918</v>
      </c>
      <c r="B1110" t="inlineStr">
        <is>
          <t>Fundamental</t>
        </is>
      </c>
      <c r="C1110" t="inlineStr">
        <is>
          <t>Andres Duarte E</t>
        </is>
      </c>
      <c r="D1110" t="n">
        <v>532</v>
      </c>
      <c r="E1110" t="n">
        <v>494</v>
      </c>
      <c r="F1110" t="n">
        <v>15</v>
      </c>
      <c r="G1110" t="n">
        <v>2.20000004768372</v>
      </c>
      <c r="H1110" t="n">
        <v>411</v>
      </c>
      <c r="I1110" t="n">
        <v>323</v>
      </c>
      <c r="J1110" t="n">
        <v>82</v>
      </c>
      <c r="K1110" t="n">
        <v>30</v>
      </c>
    </row>
    <row r="1111">
      <c r="A1111" t="n">
        <v>19644696012926</v>
      </c>
      <c r="B1111" t="inlineStr">
        <is>
          <t>Fundamental</t>
        </is>
      </c>
      <c r="C1111" t="inlineStr">
        <is>
          <t>Beardslee Eleme</t>
        </is>
      </c>
      <c r="D1111" t="n">
        <v>631</v>
      </c>
      <c r="E1111" t="n">
        <v>617</v>
      </c>
      <c r="F1111" t="n">
        <v>9</v>
      </c>
      <c r="G1111" t="n">
        <v>1.80999994277954</v>
      </c>
      <c r="H1111" t="n">
        <v>391</v>
      </c>
      <c r="I1111" t="n">
        <v>311</v>
      </c>
      <c r="J1111" t="n">
        <v>82</v>
      </c>
      <c r="K1111" t="n">
        <v>49</v>
      </c>
    </row>
    <row r="1112">
      <c r="A1112" t="n">
        <v>19644696012934</v>
      </c>
      <c r="B1112" t="inlineStr">
        <is>
          <t>Fundamental</t>
        </is>
      </c>
      <c r="C1112" t="inlineStr">
        <is>
          <t>Maxwell Element</t>
        </is>
      </c>
      <c r="D1112" t="n">
        <v>489</v>
      </c>
      <c r="E1112" t="n">
        <v>457</v>
      </c>
      <c r="F1112" t="n">
        <v>17</v>
      </c>
      <c r="G1112" t="n">
        <v>1.61000001430511</v>
      </c>
      <c r="H1112" t="n">
        <v>402</v>
      </c>
      <c r="I1112" t="n">
        <v>337</v>
      </c>
      <c r="J1112" t="n">
        <v>100</v>
      </c>
      <c r="K1112" t="n">
        <v>66</v>
      </c>
    </row>
    <row r="1113">
      <c r="A1113" t="n">
        <v>19644696012942</v>
      </c>
      <c r="B1113" t="inlineStr">
        <is>
          <t>Fundamental</t>
        </is>
      </c>
      <c r="C1113" t="inlineStr">
        <is>
          <t>Royal Oaks Elem</t>
        </is>
      </c>
      <c r="D1113" t="n">
        <v>721</v>
      </c>
      <c r="E1113" t="n">
        <v>730</v>
      </c>
      <c r="F1113" t="n">
        <v>4</v>
      </c>
      <c r="G1113" t="n">
        <v>2.8199999332428</v>
      </c>
      <c r="H1113" t="n">
        <v>413</v>
      </c>
      <c r="I1113" t="n">
        <v>364</v>
      </c>
      <c r="J1113" t="n">
        <v>43</v>
      </c>
      <c r="K1113" t="n">
        <v>18</v>
      </c>
    </row>
    <row r="1114">
      <c r="A1114" t="n">
        <v>19644696012959</v>
      </c>
      <c r="B1114" t="inlineStr">
        <is>
          <t>Fundamental</t>
        </is>
      </c>
      <c r="C1114" t="inlineStr">
        <is>
          <t>Valley View Ele</t>
        </is>
      </c>
      <c r="D1114" t="n">
        <v>670</v>
      </c>
      <c r="E1114" t="n">
        <v>653</v>
      </c>
      <c r="F1114" t="n">
        <v>7</v>
      </c>
      <c r="G1114" t="n">
        <v>2.99000000953674</v>
      </c>
      <c r="H1114" t="n">
        <v>327</v>
      </c>
      <c r="I1114" t="n">
        <v>276</v>
      </c>
      <c r="J1114" t="n">
        <v>49</v>
      </c>
      <c r="K1114" t="n">
        <v>22</v>
      </c>
    </row>
    <row r="1115">
      <c r="A1115" t="n">
        <v>19644696057665</v>
      </c>
      <c r="B1115" t="inlineStr">
        <is>
          <t>Medio</t>
        </is>
      </c>
      <c r="C1115" t="inlineStr">
        <is>
          <t>Northview Inter</t>
        </is>
      </c>
      <c r="D1115" t="n">
        <v>596</v>
      </c>
      <c r="E1115" t="n">
        <v>596</v>
      </c>
      <c r="F1115" t="n">
        <v>10</v>
      </c>
      <c r="G1115" t="n">
        <v>2.4300000667572</v>
      </c>
      <c r="H1115" t="n">
        <v>659</v>
      </c>
      <c r="I1115" t="n">
        <v>506</v>
      </c>
      <c r="J1115" t="n">
        <v>53</v>
      </c>
      <c r="K1115" t="n">
        <v>18</v>
      </c>
    </row>
    <row r="1116">
      <c r="A1116" t="n">
        <v>19644776012967</v>
      </c>
      <c r="B1116" t="inlineStr">
        <is>
          <t>Fundamental</t>
        </is>
      </c>
      <c r="C1116" t="inlineStr">
        <is>
          <t>Eastside Elemen</t>
        </is>
      </c>
      <c r="D1116" t="n">
        <v>545</v>
      </c>
      <c r="E1116" t="n">
        <v>480</v>
      </c>
      <c r="F1116" t="n">
        <v>16</v>
      </c>
      <c r="G1116" t="n">
        <v>2.30999994277954</v>
      </c>
      <c r="H1116" t="n">
        <v>501</v>
      </c>
      <c r="I1116" t="n">
        <v>255</v>
      </c>
      <c r="J1116" t="n">
        <v>69</v>
      </c>
      <c r="K1116" t="n">
        <v>31</v>
      </c>
    </row>
    <row r="1117">
      <c r="A1117" t="n">
        <v>19644776106421</v>
      </c>
      <c r="B1117" t="inlineStr">
        <is>
          <t>Fundamental</t>
        </is>
      </c>
      <c r="C1117" t="inlineStr">
        <is>
          <t>Tierra Bonita N</t>
        </is>
      </c>
      <c r="D1117" t="n">
        <v>601</v>
      </c>
      <c r="E1117" t="n">
        <v>544</v>
      </c>
      <c r="F1117" t="n">
        <v>13</v>
      </c>
      <c r="G1117" t="n">
        <v>2.67000007629395</v>
      </c>
      <c r="H1117" t="n">
        <v>311</v>
      </c>
      <c r="I1117" t="n">
        <v>239</v>
      </c>
      <c r="J1117" t="n">
        <v>55</v>
      </c>
      <c r="K1117" t="n">
        <v>14</v>
      </c>
    </row>
    <row r="1118">
      <c r="A1118" t="n">
        <v>19644776108294</v>
      </c>
      <c r="B1118" t="inlineStr">
        <is>
          <t>Medio</t>
        </is>
      </c>
      <c r="C1118" t="inlineStr">
        <is>
          <t>Cole (Gifford C</t>
        </is>
      </c>
      <c r="D1118" t="n">
        <v>584</v>
      </c>
      <c r="E1118" t="n">
        <v>569</v>
      </c>
      <c r="F1118" t="n">
        <v>12</v>
      </c>
      <c r="G1118" t="n">
        <v>2.8199999332428</v>
      </c>
      <c r="H1118" t="n">
        <v>720</v>
      </c>
      <c r="I1118" t="n">
        <v>543</v>
      </c>
      <c r="J1118" t="n">
        <v>53</v>
      </c>
      <c r="K1118" t="n">
        <v>17</v>
      </c>
    </row>
    <row r="1119">
      <c r="A1119" t="n">
        <v>19644776114227</v>
      </c>
      <c r="B1119" t="inlineStr">
        <is>
          <t>Fundamental</t>
        </is>
      </c>
      <c r="C1119" t="inlineStr">
        <is>
          <t>Tierra Bonita S</t>
        </is>
      </c>
      <c r="D1119" t="n">
        <v>569</v>
      </c>
      <c r="E1119" t="n">
        <v>542</v>
      </c>
      <c r="F1119" t="n">
        <v>13</v>
      </c>
      <c r="G1119" t="n">
        <v>2.50999999046326</v>
      </c>
      <c r="H1119" t="n">
        <v>471</v>
      </c>
      <c r="I1119" t="n">
        <v>406</v>
      </c>
      <c r="J1119" t="n">
        <v>59</v>
      </c>
      <c r="K1119" t="n">
        <v>14</v>
      </c>
    </row>
    <row r="1120">
      <c r="A1120" t="n">
        <v>19644856012975</v>
      </c>
      <c r="B1120" t="inlineStr">
        <is>
          <t>Fundamental</t>
        </is>
      </c>
      <c r="C1120" t="inlineStr">
        <is>
          <t>Ceres Elementar</t>
        </is>
      </c>
      <c r="D1120" t="n">
        <v>493</v>
      </c>
      <c r="E1120" t="n">
        <v>469</v>
      </c>
      <c r="F1120" t="n">
        <v>17</v>
      </c>
      <c r="G1120" t="n">
        <v>2.33999991416931</v>
      </c>
      <c r="H1120" t="n">
        <v>358</v>
      </c>
      <c r="I1120" t="n">
        <v>294</v>
      </c>
      <c r="J1120" t="n">
        <v>61</v>
      </c>
      <c r="K1120" t="n">
        <v>38</v>
      </c>
    </row>
    <row r="1121">
      <c r="A1121" t="n">
        <v>19644856012991</v>
      </c>
      <c r="B1121" t="inlineStr">
        <is>
          <t>Medio</t>
        </is>
      </c>
      <c r="C1121" t="inlineStr">
        <is>
          <t>East Whittier M</t>
        </is>
      </c>
      <c r="D1121" t="n">
        <v>592</v>
      </c>
      <c r="E1121" t="n">
        <v>601</v>
      </c>
      <c r="F1121" t="n">
        <v>10</v>
      </c>
      <c r="G1121" t="n">
        <v>2.86999988555908</v>
      </c>
      <c r="H1121" t="n">
        <v>921</v>
      </c>
      <c r="I1121" t="n">
        <v>801</v>
      </c>
      <c r="J1121" t="n">
        <v>35</v>
      </c>
      <c r="K1121" t="n">
        <v>25</v>
      </c>
    </row>
    <row r="1122">
      <c r="A1122" t="n">
        <v>19644856013007</v>
      </c>
      <c r="B1122" t="inlineStr">
        <is>
          <t>Fundamental</t>
        </is>
      </c>
      <c r="C1122" t="inlineStr">
        <is>
          <t>Evergreen Eleme</t>
        </is>
      </c>
      <c r="D1122" t="n">
        <v>550</v>
      </c>
      <c r="E1122" t="n">
        <v>464</v>
      </c>
      <c r="F1122" t="n">
        <v>17</v>
      </c>
      <c r="G1122" t="n">
        <v>1.79999995231628</v>
      </c>
      <c r="H1122" t="n">
        <v>375</v>
      </c>
      <c r="I1122" t="n">
        <v>297</v>
      </c>
      <c r="J1122" t="n">
        <v>84</v>
      </c>
      <c r="K1122" t="n">
        <v>67</v>
      </c>
    </row>
    <row r="1123">
      <c r="A1123" t="n">
        <v>19644856013015</v>
      </c>
      <c r="B1123" t="inlineStr">
        <is>
          <t>Medio</t>
        </is>
      </c>
      <c r="C1123" t="inlineStr">
        <is>
          <t>Granada Middle</t>
        </is>
      </c>
      <c r="D1123" t="n">
        <v>689</v>
      </c>
      <c r="E1123" t="n">
        <v>679</v>
      </c>
      <c r="F1123" t="n">
        <v>6</v>
      </c>
      <c r="G1123" t="n">
        <v>3.19000005722046</v>
      </c>
      <c r="H1123" t="n">
        <v>962</v>
      </c>
      <c r="I1123" t="n">
        <v>845</v>
      </c>
      <c r="J1123" t="n">
        <v>17</v>
      </c>
      <c r="K1123" t="n">
        <v>12</v>
      </c>
    </row>
    <row r="1124">
      <c r="A1124" t="n">
        <v>19644856013023</v>
      </c>
      <c r="B1124" t="inlineStr">
        <is>
          <t>Medio</t>
        </is>
      </c>
      <c r="C1124" t="inlineStr">
        <is>
          <t>Hillview Middle</t>
        </is>
      </c>
      <c r="D1124" t="n">
        <v>598</v>
      </c>
      <c r="E1124" t="n">
        <v>594</v>
      </c>
      <c r="F1124" t="n">
        <v>10</v>
      </c>
      <c r="G1124" t="n">
        <v>2.72000002861023</v>
      </c>
      <c r="H1124" t="n">
        <v>954</v>
      </c>
      <c r="I1124" t="n">
        <v>803</v>
      </c>
      <c r="J1124" t="n">
        <v>30</v>
      </c>
      <c r="K1124" t="n">
        <v>14</v>
      </c>
    </row>
    <row r="1125">
      <c r="A1125" t="n">
        <v>19644856013031</v>
      </c>
      <c r="B1125" t="inlineStr">
        <is>
          <t>Fundamental</t>
        </is>
      </c>
      <c r="C1125" t="inlineStr">
        <is>
          <t>La Colima Eleme</t>
        </is>
      </c>
      <c r="D1125" t="n">
        <v>628</v>
      </c>
      <c r="E1125" t="n">
        <v>560</v>
      </c>
      <c r="F1125" t="n">
        <v>12</v>
      </c>
      <c r="G1125" t="n">
        <v>2.60999989509583</v>
      </c>
      <c r="H1125" t="n">
        <v>370</v>
      </c>
      <c r="I1125" t="n">
        <v>310</v>
      </c>
      <c r="J1125" t="n">
        <v>53</v>
      </c>
      <c r="K1125" t="n">
        <v>29</v>
      </c>
    </row>
    <row r="1126">
      <c r="A1126" t="n">
        <v>19644856013049</v>
      </c>
      <c r="B1126" t="inlineStr">
        <is>
          <t>Fundamental</t>
        </is>
      </c>
      <c r="C1126" t="inlineStr">
        <is>
          <t>Laurel Elementa</t>
        </is>
      </c>
      <c r="D1126" t="n">
        <v>652</v>
      </c>
      <c r="E1126" t="n">
        <v>608</v>
      </c>
      <c r="F1126" t="n">
        <v>10</v>
      </c>
      <c r="G1126" t="n">
        <v>2.40000009536743</v>
      </c>
      <c r="H1126" t="n">
        <v>596</v>
      </c>
      <c r="I1126" t="n">
        <v>504</v>
      </c>
      <c r="J1126" t="n">
        <v>50</v>
      </c>
      <c r="K1126" t="n">
        <v>29</v>
      </c>
    </row>
    <row r="1127">
      <c r="A1127" t="n">
        <v>19644856013072</v>
      </c>
      <c r="B1127" t="inlineStr">
        <is>
          <t>Fundamental</t>
        </is>
      </c>
      <c r="C1127" t="inlineStr">
        <is>
          <t>Mulberry Elemen</t>
        </is>
      </c>
      <c r="D1127" t="n">
        <v>628</v>
      </c>
      <c r="E1127" t="n">
        <v>565</v>
      </c>
      <c r="F1127" t="n">
        <v>12</v>
      </c>
      <c r="G1127" t="n">
        <v>2.57999992370605</v>
      </c>
      <c r="H1127" t="n">
        <v>485</v>
      </c>
      <c r="I1127" t="n">
        <v>423</v>
      </c>
      <c r="J1127" t="n">
        <v>50</v>
      </c>
      <c r="K1127" t="n">
        <v>25</v>
      </c>
    </row>
    <row r="1128">
      <c r="A1128" t="n">
        <v>19644856013080</v>
      </c>
      <c r="B1128" t="inlineStr">
        <is>
          <t>Fundamental</t>
        </is>
      </c>
      <c r="C1128" t="inlineStr">
        <is>
          <t>Murphy Ranch El</t>
        </is>
      </c>
      <c r="D1128" t="n">
        <v>832</v>
      </c>
      <c r="E1128" t="n">
        <v>779</v>
      </c>
      <c r="F1128" t="n">
        <v>1</v>
      </c>
      <c r="G1128" t="n">
        <v>4</v>
      </c>
      <c r="H1128" t="n">
        <v>254</v>
      </c>
      <c r="I1128" t="n">
        <v>203</v>
      </c>
      <c r="J1128" t="n">
        <v>6</v>
      </c>
      <c r="K1128" t="n">
        <v>4</v>
      </c>
    </row>
    <row r="1129">
      <c r="A1129" t="n">
        <v>19644856013098</v>
      </c>
      <c r="B1129" t="inlineStr">
        <is>
          <t>Fundamental</t>
        </is>
      </c>
      <c r="C1129" t="inlineStr">
        <is>
          <t>Ocean View Elem</t>
        </is>
      </c>
      <c r="D1129" t="n">
        <v>777</v>
      </c>
      <c r="E1129" t="n">
        <v>739</v>
      </c>
      <c r="F1129" t="n">
        <v>3</v>
      </c>
      <c r="G1129" t="n">
        <v>3.49000000953674</v>
      </c>
      <c r="H1129" t="n">
        <v>465</v>
      </c>
      <c r="I1129" t="n">
        <v>404</v>
      </c>
      <c r="J1129" t="n">
        <v>9</v>
      </c>
      <c r="K1129" t="n">
        <v>2</v>
      </c>
    </row>
    <row r="1130">
      <c r="A1130" t="n">
        <v>19644856013106</v>
      </c>
      <c r="B1130" t="inlineStr">
        <is>
          <t>Fundamental</t>
        </is>
      </c>
      <c r="C1130" t="inlineStr">
        <is>
          <t>Orchard Dale El</t>
        </is>
      </c>
      <c r="D1130" t="n">
        <v>709</v>
      </c>
      <c r="E1130" t="n">
        <v>645</v>
      </c>
      <c r="F1130" t="n">
        <v>8</v>
      </c>
      <c r="G1130" t="n">
        <v>3.01999998092651</v>
      </c>
      <c r="H1130" t="n">
        <v>481</v>
      </c>
      <c r="I1130" t="n">
        <v>427</v>
      </c>
      <c r="J1130" t="n">
        <v>23</v>
      </c>
      <c r="K1130" t="n">
        <v>8</v>
      </c>
    </row>
    <row r="1131">
      <c r="A1131" t="n">
        <v>19644856013114</v>
      </c>
      <c r="B1131" t="inlineStr">
        <is>
          <t>Fundamental</t>
        </is>
      </c>
      <c r="C1131" t="inlineStr">
        <is>
          <t>Scott Avenue El</t>
        </is>
      </c>
      <c r="D1131" t="n">
        <v>709</v>
      </c>
      <c r="E1131" t="n">
        <v>716</v>
      </c>
      <c r="F1131" t="n">
        <v>4</v>
      </c>
      <c r="G1131" t="n">
        <v>3.11999988555908</v>
      </c>
      <c r="H1131" t="n">
        <v>425</v>
      </c>
      <c r="I1131" t="n">
        <v>368</v>
      </c>
      <c r="J1131" t="n">
        <v>23</v>
      </c>
      <c r="K1131" t="n">
        <v>13</v>
      </c>
    </row>
    <row r="1132">
      <c r="A1132" t="n">
        <v>19644856089148</v>
      </c>
      <c r="B1132" t="inlineStr">
        <is>
          <t>Fundamental</t>
        </is>
      </c>
      <c r="C1132" t="inlineStr">
        <is>
          <t>Leffingwell Ele</t>
        </is>
      </c>
      <c r="D1132" t="n">
        <v>736</v>
      </c>
      <c r="E1132" t="n">
        <v>710</v>
      </c>
      <c r="F1132" t="n">
        <v>5</v>
      </c>
      <c r="G1132" t="n">
        <v>3.20000004768372</v>
      </c>
      <c r="H1132" t="n">
        <v>312</v>
      </c>
      <c r="I1132" t="n">
        <v>256</v>
      </c>
      <c r="J1132" t="n">
        <v>15</v>
      </c>
      <c r="K1132" t="n">
        <v>4</v>
      </c>
    </row>
    <row r="1133">
      <c r="A1133" t="n">
        <v>19645016013130</v>
      </c>
      <c r="B1133" t="inlineStr">
        <is>
          <t>Fundamental</t>
        </is>
      </c>
      <c r="C1133" t="inlineStr">
        <is>
          <t>Cherrylee Eleme</t>
        </is>
      </c>
      <c r="D1133" t="n">
        <v>652</v>
      </c>
      <c r="E1133" t="n">
        <v>615</v>
      </c>
      <c r="F1133" t="n">
        <v>9</v>
      </c>
      <c r="G1133" t="n">
        <v>2.21000003814697</v>
      </c>
      <c r="H1133" t="n">
        <v>379</v>
      </c>
      <c r="I1133" t="n">
        <v>312</v>
      </c>
      <c r="J1133" t="n">
        <v>73</v>
      </c>
      <c r="K1133" t="n">
        <v>37</v>
      </c>
    </row>
    <row r="1134">
      <c r="A1134" t="n">
        <v>19645016013148</v>
      </c>
      <c r="B1134" t="inlineStr">
        <is>
          <t>Fundamental</t>
        </is>
      </c>
      <c r="C1134" t="inlineStr">
        <is>
          <t>Cleminson Eleme</t>
        </is>
      </c>
      <c r="D1134" t="n">
        <v>696</v>
      </c>
      <c r="E1134" t="n">
        <v>625</v>
      </c>
      <c r="F1134" t="n">
        <v>9</v>
      </c>
      <c r="G1134" t="n">
        <v>2.60999989509583</v>
      </c>
      <c r="H1134" t="n">
        <v>250</v>
      </c>
      <c r="I1134" t="n">
        <v>224</v>
      </c>
      <c r="J1134" t="n">
        <v>55</v>
      </c>
      <c r="K1134" t="n">
        <v>32</v>
      </c>
    </row>
    <row r="1135">
      <c r="A1135" t="n">
        <v>19645016013155</v>
      </c>
      <c r="B1135" t="inlineStr">
        <is>
          <t>Fundamental</t>
        </is>
      </c>
      <c r="C1135" t="inlineStr">
        <is>
          <t>Columbia Elemen</t>
        </is>
      </c>
      <c r="D1135" t="n">
        <v>528</v>
      </c>
      <c r="E1135" t="n">
        <v>501</v>
      </c>
      <c r="F1135" t="n">
        <v>15</v>
      </c>
      <c r="G1135" t="n">
        <v>1.83000004291534</v>
      </c>
      <c r="H1135" t="n">
        <v>857</v>
      </c>
      <c r="I1135" t="n">
        <v>730</v>
      </c>
      <c r="J1135" t="n">
        <v>90</v>
      </c>
      <c r="K1135" t="n">
        <v>58</v>
      </c>
    </row>
    <row r="1136">
      <c r="A1136" t="n">
        <v>19645016013163</v>
      </c>
      <c r="B1136" t="inlineStr">
        <is>
          <t>Fundamental</t>
        </is>
      </c>
      <c r="C1136" t="inlineStr">
        <is>
          <t>Cortada Element</t>
        </is>
      </c>
      <c r="D1136" t="n">
        <v>580</v>
      </c>
      <c r="E1136" t="n">
        <v>523</v>
      </c>
      <c r="F1136" t="n">
        <v>14</v>
      </c>
      <c r="G1136" t="n">
        <v>1.51999998092651</v>
      </c>
      <c r="H1136" t="n">
        <v>431</v>
      </c>
      <c r="I1136" t="n">
        <v>388</v>
      </c>
      <c r="J1136" t="n">
        <v>92</v>
      </c>
      <c r="K1136" t="n">
        <v>75</v>
      </c>
    </row>
    <row r="1137">
      <c r="A1137" t="n">
        <v>19645016013171</v>
      </c>
      <c r="B1137" t="inlineStr">
        <is>
          <t>Fundamental</t>
        </is>
      </c>
      <c r="C1137" t="inlineStr">
        <is>
          <t>Durfee Elementa</t>
        </is>
      </c>
      <c r="D1137" t="n">
        <v>608</v>
      </c>
      <c r="E1137" t="n">
        <v>574</v>
      </c>
      <c r="F1137" t="n">
        <v>11</v>
      </c>
      <c r="G1137" t="n">
        <v>2.20000004768372</v>
      </c>
      <c r="H1137" t="n">
        <v>665</v>
      </c>
      <c r="I1137" t="n">
        <v>529</v>
      </c>
      <c r="J1137" t="n">
        <v>75</v>
      </c>
      <c r="K1137" t="n">
        <v>41</v>
      </c>
    </row>
    <row r="1138">
      <c r="A1138" t="n">
        <v>19645016013189</v>
      </c>
      <c r="B1138" t="inlineStr">
        <is>
          <t>Fundamental</t>
        </is>
      </c>
      <c r="C1138" t="inlineStr">
        <is>
          <t>Shirpser Elemen</t>
        </is>
      </c>
      <c r="D1138" t="n">
        <v>492</v>
      </c>
      <c r="E1138" t="n">
        <v>440</v>
      </c>
      <c r="F1138" t="n">
        <v>18</v>
      </c>
      <c r="G1138" t="n">
        <v>1.64999997615814</v>
      </c>
      <c r="H1138" t="n">
        <v>499</v>
      </c>
      <c r="I1138" t="n">
        <v>433</v>
      </c>
      <c r="J1138" t="n">
        <v>93</v>
      </c>
      <c r="K1138" t="n">
        <v>76</v>
      </c>
    </row>
    <row r="1139">
      <c r="A1139" t="n">
        <v>19645016013197</v>
      </c>
      <c r="B1139" t="inlineStr">
        <is>
          <t>Fundamental</t>
        </is>
      </c>
      <c r="C1139" t="inlineStr">
        <is>
          <t>Gidley Elementa</t>
        </is>
      </c>
      <c r="D1139" t="n">
        <v>595</v>
      </c>
      <c r="E1139" t="n">
        <v>572</v>
      </c>
      <c r="F1139" t="n">
        <v>11</v>
      </c>
      <c r="G1139" t="n">
        <v>1.85000002384186</v>
      </c>
      <c r="H1139" t="n">
        <v>613</v>
      </c>
      <c r="I1139" t="n">
        <v>545</v>
      </c>
      <c r="J1139" t="n">
        <v>77</v>
      </c>
      <c r="K1139" t="n">
        <v>52</v>
      </c>
    </row>
    <row r="1140">
      <c r="A1140" t="n">
        <v>19645016013205</v>
      </c>
      <c r="B1140" t="inlineStr">
        <is>
          <t>Fundamental</t>
        </is>
      </c>
      <c r="C1140" t="inlineStr">
        <is>
          <t>Legore Elementa</t>
        </is>
      </c>
      <c r="D1140" t="n">
        <v>581</v>
      </c>
      <c r="E1140" t="n">
        <v>525</v>
      </c>
      <c r="F1140" t="n">
        <v>14</v>
      </c>
      <c r="G1140" t="n">
        <v>1.50999999046326</v>
      </c>
      <c r="H1140" t="n">
        <v>414</v>
      </c>
      <c r="I1140" t="n">
        <v>369</v>
      </c>
      <c r="J1140" t="n">
        <v>84</v>
      </c>
      <c r="K1140" t="n">
        <v>65</v>
      </c>
    </row>
    <row r="1141">
      <c r="A1141" t="n">
        <v>19645016013213</v>
      </c>
      <c r="B1141" t="inlineStr">
        <is>
          <t>Fundamental</t>
        </is>
      </c>
      <c r="C1141" t="inlineStr">
        <is>
          <t>Mulhall Element</t>
        </is>
      </c>
      <c r="D1141" t="n">
        <v>528</v>
      </c>
      <c r="E1141" t="n">
        <v>432</v>
      </c>
      <c r="F1141" t="n">
        <v>18</v>
      </c>
      <c r="G1141" t="n">
        <v>1.57000005245209</v>
      </c>
      <c r="H1141" t="n">
        <v>310</v>
      </c>
      <c r="I1141" t="n">
        <v>255</v>
      </c>
      <c r="J1141" t="n">
        <v>88</v>
      </c>
      <c r="K1141" t="n">
        <v>57</v>
      </c>
    </row>
    <row r="1142">
      <c r="A1142" t="n">
        <v>19645016013221</v>
      </c>
      <c r="B1142" t="inlineStr">
        <is>
          <t>Fundamental</t>
        </is>
      </c>
      <c r="C1142" t="inlineStr">
        <is>
          <t>New Lexington E</t>
        </is>
      </c>
      <c r="D1142" t="n">
        <v>534</v>
      </c>
      <c r="E1142" t="n">
        <v>538</v>
      </c>
      <c r="F1142" t="n">
        <v>13</v>
      </c>
      <c r="G1142" t="n">
        <v>1.64999997615814</v>
      </c>
      <c r="H1142" t="n">
        <v>362</v>
      </c>
      <c r="I1142" t="n">
        <v>316</v>
      </c>
      <c r="J1142" t="n">
        <v>86</v>
      </c>
      <c r="K1142" t="n">
        <v>59</v>
      </c>
    </row>
    <row r="1143">
      <c r="A1143" t="n">
        <v>19645016013239</v>
      </c>
      <c r="B1143" t="inlineStr">
        <is>
          <t>Fundamental</t>
        </is>
      </c>
      <c r="C1143" t="inlineStr">
        <is>
          <t>Norwood Element</t>
        </is>
      </c>
      <c r="D1143" t="n">
        <v>591</v>
      </c>
      <c r="E1143" t="n">
        <v>531</v>
      </c>
      <c r="F1143" t="n">
        <v>13</v>
      </c>
      <c r="G1143" t="n">
        <v>2.0699999332428</v>
      </c>
      <c r="H1143" t="n">
        <v>314</v>
      </c>
      <c r="I1143" t="n">
        <v>277</v>
      </c>
      <c r="J1143" t="n">
        <v>82</v>
      </c>
      <c r="K1143" t="n">
        <v>50</v>
      </c>
    </row>
    <row r="1144">
      <c r="A1144" t="n">
        <v>19645016013247</v>
      </c>
      <c r="B1144" t="inlineStr">
        <is>
          <t>Fundamental</t>
        </is>
      </c>
      <c r="C1144" t="inlineStr">
        <is>
          <t>Potrero Element</t>
        </is>
      </c>
      <c r="D1144" t="n">
        <v>509</v>
      </c>
      <c r="E1144" t="n">
        <v>477</v>
      </c>
      <c r="F1144" t="n">
        <v>16</v>
      </c>
      <c r="G1144" t="n">
        <v>1.6599999666214</v>
      </c>
      <c r="H1144" t="n">
        <v>709</v>
      </c>
      <c r="I1144" t="n">
        <v>615</v>
      </c>
      <c r="J1144" t="n">
        <v>92</v>
      </c>
      <c r="K1144" t="n">
        <v>75</v>
      </c>
    </row>
    <row r="1145">
      <c r="A1145" t="n">
        <v>19645016013254</v>
      </c>
      <c r="B1145" t="inlineStr">
        <is>
          <t>Fundamental</t>
        </is>
      </c>
      <c r="C1145" t="inlineStr">
        <is>
          <t>Rio Hondo Eleme</t>
        </is>
      </c>
      <c r="D1145" t="n">
        <v>614</v>
      </c>
      <c r="E1145" t="n">
        <v>585</v>
      </c>
      <c r="F1145" t="n">
        <v>11</v>
      </c>
      <c r="G1145" t="n">
        <v>2.39000010490417</v>
      </c>
      <c r="H1145" t="n">
        <v>775</v>
      </c>
      <c r="I1145" t="n">
        <v>693</v>
      </c>
      <c r="J1145" t="n">
        <v>58</v>
      </c>
      <c r="K1145" t="n">
        <v>38</v>
      </c>
    </row>
    <row r="1146">
      <c r="A1146" t="n">
        <v>19645016013262</v>
      </c>
      <c r="B1146" t="inlineStr">
        <is>
          <t>Fundamental</t>
        </is>
      </c>
      <c r="C1146" t="inlineStr">
        <is>
          <t>Rio Vista Eleme</t>
        </is>
      </c>
      <c r="D1146" t="n">
        <v>666</v>
      </c>
      <c r="E1146" t="n">
        <v>590</v>
      </c>
      <c r="F1146" t="n">
        <v>11</v>
      </c>
      <c r="G1146" t="n">
        <v>2.25999999046326</v>
      </c>
      <c r="H1146" t="n">
        <v>262</v>
      </c>
      <c r="I1146" t="n">
        <v>229</v>
      </c>
      <c r="J1146" t="n">
        <v>70</v>
      </c>
      <c r="K1146" t="n">
        <v>44</v>
      </c>
    </row>
    <row r="1147">
      <c r="A1147" t="n">
        <v>19645016013288</v>
      </c>
      <c r="B1147" t="inlineStr">
        <is>
          <t>Fundamental</t>
        </is>
      </c>
      <c r="C1147" t="inlineStr">
        <is>
          <t>Wilkerson Eleme</t>
        </is>
      </c>
      <c r="D1147" t="n">
        <v>623</v>
      </c>
      <c r="E1147" t="n">
        <v>554</v>
      </c>
      <c r="F1147" t="n">
        <v>12</v>
      </c>
      <c r="G1147" t="n">
        <v>1.55999994277954</v>
      </c>
      <c r="H1147" t="n">
        <v>496</v>
      </c>
      <c r="I1147" t="n">
        <v>426</v>
      </c>
      <c r="J1147" t="n">
        <v>94</v>
      </c>
      <c r="K1147" t="n">
        <v>66</v>
      </c>
    </row>
    <row r="1148">
      <c r="A1148" t="n">
        <v>19645016013296</v>
      </c>
      <c r="B1148" t="inlineStr">
        <is>
          <t>Fundamental</t>
        </is>
      </c>
      <c r="C1148" t="inlineStr">
        <is>
          <t>Wright Elementa</t>
        </is>
      </c>
      <c r="D1148" t="n">
        <v>582</v>
      </c>
      <c r="E1148" t="n">
        <v>551</v>
      </c>
      <c r="F1148" t="n">
        <v>12</v>
      </c>
      <c r="G1148" t="n">
        <v>1.96000003814697</v>
      </c>
      <c r="H1148" t="n">
        <v>795</v>
      </c>
      <c r="I1148" t="n">
        <v>695</v>
      </c>
      <c r="J1148" t="n">
        <v>75</v>
      </c>
      <c r="K1148" t="n">
        <v>50</v>
      </c>
    </row>
    <row r="1149">
      <c r="A1149" t="n">
        <v>19645016068795</v>
      </c>
      <c r="B1149" t="inlineStr">
        <is>
          <t>Fundamental</t>
        </is>
      </c>
      <c r="C1149" t="inlineStr">
        <is>
          <t>Loma Elementary</t>
        </is>
      </c>
      <c r="D1149" t="n">
        <v>407</v>
      </c>
      <c r="E1149" t="n">
        <v>359</v>
      </c>
      <c r="F1149" t="n">
        <v>22</v>
      </c>
      <c r="G1149" t="n">
        <v>1.71000003814697</v>
      </c>
      <c r="H1149" t="n">
        <v>221</v>
      </c>
      <c r="I1149" t="n">
        <v>188</v>
      </c>
      <c r="J1149" t="n">
        <v>97</v>
      </c>
      <c r="K1149" t="n">
        <v>86</v>
      </c>
    </row>
    <row r="1150">
      <c r="A1150" t="n">
        <v>19645191930320</v>
      </c>
      <c r="B1150" t="inlineStr">
        <is>
          <t>Superior</t>
        </is>
      </c>
      <c r="C1150" t="inlineStr">
        <is>
          <t>Arroyo High</t>
        </is>
      </c>
      <c r="D1150" t="n">
        <v>571</v>
      </c>
      <c r="E1150" t="n">
        <v>520</v>
      </c>
      <c r="F1150" t="n">
        <v>14</v>
      </c>
      <c r="G1150" t="n">
        <v>2.15000009536743</v>
      </c>
      <c r="H1150" t="n">
        <v>1590</v>
      </c>
      <c r="I1150" t="n">
        <v>793</v>
      </c>
      <c r="J1150" t="n">
        <v>52</v>
      </c>
      <c r="K1150" t="n">
        <v>29</v>
      </c>
    </row>
    <row r="1151">
      <c r="A1151" t="n">
        <v>19645191932664</v>
      </c>
      <c r="B1151" t="inlineStr">
        <is>
          <t>Superior</t>
        </is>
      </c>
      <c r="C1151" t="inlineStr">
        <is>
          <t>El Monte High</t>
        </is>
      </c>
      <c r="D1151" t="n">
        <v>512</v>
      </c>
      <c r="E1151" t="n">
        <v>453</v>
      </c>
      <c r="F1151" t="n">
        <v>17</v>
      </c>
      <c r="G1151" t="n">
        <v>1.58000004291534</v>
      </c>
      <c r="H1151" t="n">
        <v>1433</v>
      </c>
      <c r="I1151" t="n">
        <v>690</v>
      </c>
      <c r="J1151" t="n">
        <v>76</v>
      </c>
      <c r="K1151" t="n">
        <v>44</v>
      </c>
    </row>
    <row r="1152">
      <c r="A1152" t="n">
        <v>19645191932680</v>
      </c>
      <c r="B1152" t="inlineStr">
        <is>
          <t>Superior</t>
        </is>
      </c>
      <c r="C1152" t="inlineStr">
        <is>
          <t>Mountain View H</t>
        </is>
      </c>
      <c r="D1152" t="n">
        <v>508</v>
      </c>
      <c r="E1152" t="n">
        <v>459</v>
      </c>
      <c r="F1152" t="n">
        <v>17</v>
      </c>
      <c r="G1152" t="n">
        <v>1.6599999666214</v>
      </c>
      <c r="H1152" t="n">
        <v>1377</v>
      </c>
      <c r="I1152" t="n">
        <v>575</v>
      </c>
      <c r="J1152" t="n">
        <v>74</v>
      </c>
      <c r="K1152" t="n">
        <v>33</v>
      </c>
    </row>
    <row r="1153">
      <c r="A1153" t="n">
        <v>19645191937481</v>
      </c>
      <c r="B1153" t="inlineStr">
        <is>
          <t>Superior</t>
        </is>
      </c>
      <c r="C1153" t="inlineStr">
        <is>
          <t>Rosemead High</t>
        </is>
      </c>
      <c r="D1153" t="n">
        <v>608</v>
      </c>
      <c r="E1153" t="n">
        <v>568</v>
      </c>
      <c r="F1153" t="n">
        <v>12</v>
      </c>
      <c r="G1153" t="n">
        <v>2.30999994277954</v>
      </c>
      <c r="H1153" t="n">
        <v>1344</v>
      </c>
      <c r="I1153" t="n">
        <v>612</v>
      </c>
      <c r="J1153" t="n">
        <v>55</v>
      </c>
      <c r="K1153" t="n">
        <v>23</v>
      </c>
    </row>
    <row r="1154">
      <c r="A1154" t="n">
        <v>19645191995661</v>
      </c>
      <c r="B1154" t="inlineStr">
        <is>
          <t>Superior</t>
        </is>
      </c>
      <c r="C1154" t="inlineStr">
        <is>
          <t xml:space="preserve">South El Monte </t>
        </is>
      </c>
      <c r="D1154" t="n">
        <v>527</v>
      </c>
      <c r="E1154" t="n">
        <v>470</v>
      </c>
      <c r="F1154" t="n">
        <v>17</v>
      </c>
      <c r="G1154" t="n">
        <v>1.67999994754791</v>
      </c>
      <c r="H1154" t="n">
        <v>983</v>
      </c>
      <c r="I1154" t="n">
        <v>405</v>
      </c>
      <c r="J1154" t="n">
        <v>74</v>
      </c>
      <c r="K1154" t="n">
        <v>38</v>
      </c>
    </row>
    <row r="1155">
      <c r="A1155" t="n">
        <v>19645351932763</v>
      </c>
      <c r="B1155" t="inlineStr">
        <is>
          <t>Superior</t>
        </is>
      </c>
      <c r="C1155" t="inlineStr">
        <is>
          <t>El Segundo High</t>
        </is>
      </c>
      <c r="D1155" t="n">
        <v>787</v>
      </c>
      <c r="E1155" t="n">
        <v>775</v>
      </c>
      <c r="F1155" t="n">
        <v>1</v>
      </c>
      <c r="G1155" t="n">
        <v>3.39000010490417</v>
      </c>
      <c r="H1155" t="n">
        <v>731</v>
      </c>
      <c r="I1155" t="n">
        <v>517</v>
      </c>
      <c r="J1155" t="n">
        <v>9</v>
      </c>
      <c r="K1155" t="n">
        <v>6</v>
      </c>
    </row>
    <row r="1156">
      <c r="A1156" t="n">
        <v>19645356013452</v>
      </c>
      <c r="B1156" t="inlineStr">
        <is>
          <t>Medio</t>
        </is>
      </c>
      <c r="C1156" t="inlineStr">
        <is>
          <t>El Segundo Midd</t>
        </is>
      </c>
      <c r="D1156" t="n">
        <v>826</v>
      </c>
      <c r="E1156" t="n">
        <v>780</v>
      </c>
      <c r="F1156" t="n">
        <v>1</v>
      </c>
      <c r="G1156" t="n">
        <v>3.60999989509583</v>
      </c>
      <c r="H1156" t="n">
        <v>618</v>
      </c>
      <c r="I1156" t="n">
        <v>500</v>
      </c>
      <c r="J1156" t="n">
        <v>13</v>
      </c>
      <c r="K1156" t="n">
        <v>7</v>
      </c>
    </row>
    <row r="1157">
      <c r="A1157" t="n">
        <v>19645506013502</v>
      </c>
      <c r="B1157" t="inlineStr">
        <is>
          <t>Fundamental</t>
        </is>
      </c>
      <c r="C1157" t="inlineStr">
        <is>
          <t>Williams (Dan T</t>
        </is>
      </c>
      <c r="D1157" t="n">
        <v>689</v>
      </c>
      <c r="E1157" t="n">
        <v>605</v>
      </c>
      <c r="F1157" t="n">
        <v>10</v>
      </c>
      <c r="G1157" t="n">
        <v>2.0699999332428</v>
      </c>
      <c r="H1157" t="n">
        <v>293</v>
      </c>
      <c r="I1157" t="n">
        <v>241</v>
      </c>
      <c r="J1157" t="n">
        <v>93</v>
      </c>
      <c r="K1157" t="n">
        <v>55</v>
      </c>
    </row>
    <row r="1158">
      <c r="A1158" t="n">
        <v>19645506013510</v>
      </c>
      <c r="B1158" t="inlineStr">
        <is>
          <t>Fundamental</t>
        </is>
      </c>
      <c r="C1158" t="inlineStr">
        <is>
          <t>Dewey Avenue El</t>
        </is>
      </c>
      <c r="D1158" t="n">
        <v>677</v>
      </c>
      <c r="E1158" t="n">
        <v>702</v>
      </c>
      <c r="F1158" t="n">
        <v>5</v>
      </c>
      <c r="G1158" t="n">
        <v>2.35999989509583</v>
      </c>
      <c r="H1158" t="n">
        <v>219</v>
      </c>
      <c r="I1158" t="n">
        <v>185</v>
      </c>
      <c r="J1158" t="n">
        <v>86</v>
      </c>
      <c r="K1158" t="n">
        <v>44</v>
      </c>
    </row>
    <row r="1159">
      <c r="A1159" t="n">
        <v>19645506013528</v>
      </c>
      <c r="B1159" t="inlineStr">
        <is>
          <t>Fundamental</t>
        </is>
      </c>
      <c r="C1159" t="inlineStr">
        <is>
          <t>Rice (Eldridge)</t>
        </is>
      </c>
      <c r="D1159" t="n">
        <v>618</v>
      </c>
      <c r="E1159" t="n">
        <v>593</v>
      </c>
      <c r="F1159" t="n">
        <v>10</v>
      </c>
      <c r="G1159" t="n">
        <v>2.25999999046326</v>
      </c>
      <c r="H1159" t="n">
        <v>516</v>
      </c>
      <c r="I1159" t="n">
        <v>458</v>
      </c>
      <c r="J1159" t="n">
        <v>86</v>
      </c>
      <c r="K1159" t="n">
        <v>51</v>
      </c>
    </row>
    <row r="1160">
      <c r="A1160" t="n">
        <v>19645506013536</v>
      </c>
      <c r="B1160" t="inlineStr">
        <is>
          <t>Fundamental</t>
        </is>
      </c>
      <c r="C1160" t="inlineStr">
        <is>
          <t>Sanchez (George</t>
        </is>
      </c>
      <c r="D1160" t="n">
        <v>671</v>
      </c>
      <c r="E1160" t="n">
        <v>587</v>
      </c>
      <c r="F1160" t="n">
        <v>11</v>
      </c>
      <c r="G1160" t="n">
        <v>2.09999990463257</v>
      </c>
      <c r="H1160" t="n">
        <v>344</v>
      </c>
      <c r="I1160" t="n">
        <v>309</v>
      </c>
      <c r="J1160" t="n">
        <v>90</v>
      </c>
      <c r="K1160" t="n">
        <v>69</v>
      </c>
    </row>
    <row r="1161">
      <c r="A1161" t="n">
        <v>19645506013544</v>
      </c>
      <c r="B1161" t="inlineStr">
        <is>
          <t>Fundamental</t>
        </is>
      </c>
      <c r="C1161" t="inlineStr">
        <is>
          <t>Willard (France</t>
        </is>
      </c>
      <c r="D1161" t="n">
        <v>630</v>
      </c>
      <c r="E1161" t="n">
        <v>584</v>
      </c>
      <c r="F1161" t="n">
        <v>11</v>
      </c>
      <c r="G1161" t="n">
        <v>2.27999997138977</v>
      </c>
      <c r="H1161" t="n">
        <v>426</v>
      </c>
      <c r="I1161" t="n">
        <v>349</v>
      </c>
      <c r="J1161" t="n">
        <v>90</v>
      </c>
      <c r="K1161" t="n">
        <v>57</v>
      </c>
    </row>
    <row r="1162">
      <c r="A1162" t="n">
        <v>19645506013551</v>
      </c>
      <c r="B1162" t="inlineStr">
        <is>
          <t>Fundamental</t>
        </is>
      </c>
      <c r="C1162" t="inlineStr">
        <is>
          <t>Hillcrest Eleme</t>
        </is>
      </c>
      <c r="D1162" t="n">
        <v>740</v>
      </c>
      <c r="E1162" t="n">
        <v>722</v>
      </c>
      <c r="F1162" t="n">
        <v>4</v>
      </c>
      <c r="G1162" t="n">
        <v>2.95000004768372</v>
      </c>
      <c r="H1162" t="n">
        <v>398</v>
      </c>
      <c r="I1162" t="n">
        <v>336</v>
      </c>
      <c r="J1162" t="n">
        <v>62</v>
      </c>
      <c r="K1162" t="n">
        <v>21</v>
      </c>
    </row>
    <row r="1163">
      <c r="A1163" t="n">
        <v>19645506013569</v>
      </c>
      <c r="B1163" t="inlineStr">
        <is>
          <t>Fundamental</t>
        </is>
      </c>
      <c r="C1163" t="inlineStr">
        <is>
          <t xml:space="preserve">Marshall(John) </t>
        </is>
      </c>
      <c r="D1163" t="n">
        <v>633</v>
      </c>
      <c r="E1163" t="n">
        <v>631</v>
      </c>
      <c r="F1163" t="n">
        <v>8</v>
      </c>
      <c r="G1163" t="n">
        <v>2.15000009536743</v>
      </c>
      <c r="H1163" t="n">
        <v>238</v>
      </c>
      <c r="I1163" t="n">
        <v>215</v>
      </c>
      <c r="J1163" t="n">
        <v>93</v>
      </c>
      <c r="K1163" t="n">
        <v>63</v>
      </c>
    </row>
    <row r="1164">
      <c r="A1164" t="n">
        <v>19645506013577</v>
      </c>
      <c r="B1164" t="inlineStr">
        <is>
          <t>Fundamental</t>
        </is>
      </c>
      <c r="C1164" t="inlineStr">
        <is>
          <t>Duff (Margaret)</t>
        </is>
      </c>
      <c r="D1164" t="n">
        <v>581</v>
      </c>
      <c r="E1164" t="n">
        <v>544</v>
      </c>
      <c r="F1164" t="n">
        <v>13</v>
      </c>
      <c r="G1164" t="n">
        <v>2.0699999332428</v>
      </c>
      <c r="H1164" t="n">
        <v>296</v>
      </c>
      <c r="I1164" t="n">
        <v>254</v>
      </c>
      <c r="J1164" t="n">
        <v>93</v>
      </c>
      <c r="K1164" t="n">
        <v>40</v>
      </c>
    </row>
    <row r="1165">
      <c r="A1165" t="n">
        <v>19645506013585</v>
      </c>
      <c r="B1165" t="inlineStr">
        <is>
          <t>Fundamental</t>
        </is>
      </c>
      <c r="C1165" t="inlineStr">
        <is>
          <t xml:space="preserve">Monterey Vista </t>
        </is>
      </c>
      <c r="D1165" t="n">
        <v>696</v>
      </c>
      <c r="E1165" t="n">
        <v>645</v>
      </c>
      <c r="F1165" t="n">
        <v>8</v>
      </c>
      <c r="G1165" t="n">
        <v>2.42000007629395</v>
      </c>
      <c r="H1165" t="n">
        <v>368</v>
      </c>
      <c r="I1165" t="n">
        <v>314</v>
      </c>
      <c r="J1165" t="n">
        <v>85</v>
      </c>
      <c r="K1165" t="n">
        <v>41</v>
      </c>
    </row>
    <row r="1166">
      <c r="A1166" t="n">
        <v>19645506013593</v>
      </c>
      <c r="B1166" t="inlineStr">
        <is>
          <t>Fundamental</t>
        </is>
      </c>
      <c r="C1166" t="inlineStr">
        <is>
          <t xml:space="preserve">Emerson (Ralph </t>
        </is>
      </c>
      <c r="D1166" t="n">
        <v>701</v>
      </c>
      <c r="E1166" t="n">
        <v>668</v>
      </c>
      <c r="F1166" t="n">
        <v>7</v>
      </c>
      <c r="G1166" t="n">
        <v>2.25999999046326</v>
      </c>
      <c r="H1166" t="n">
        <v>475</v>
      </c>
      <c r="I1166" t="n">
        <v>418</v>
      </c>
      <c r="J1166" t="n">
        <v>90</v>
      </c>
      <c r="K1166" t="n">
        <v>36</v>
      </c>
    </row>
    <row r="1167">
      <c r="A1167" t="n">
        <v>19645506013601</v>
      </c>
      <c r="B1167" t="inlineStr">
        <is>
          <t>Medio</t>
        </is>
      </c>
      <c r="C1167" t="inlineStr">
        <is>
          <t>Garvey (Richard</t>
        </is>
      </c>
      <c r="D1167" t="n">
        <v>643</v>
      </c>
      <c r="E1167" t="n">
        <v>631</v>
      </c>
      <c r="F1167" t="n">
        <v>8</v>
      </c>
      <c r="G1167" t="n">
        <v>2.26999998092651</v>
      </c>
      <c r="H1167" t="n">
        <v>907</v>
      </c>
      <c r="I1167" t="n">
        <v>746</v>
      </c>
      <c r="J1167" t="n">
        <v>83</v>
      </c>
      <c r="K1167" t="n">
        <v>31</v>
      </c>
    </row>
    <row r="1168">
      <c r="A1168" t="n">
        <v>19645506101497</v>
      </c>
      <c r="B1168" t="inlineStr">
        <is>
          <t>Medio</t>
        </is>
      </c>
      <c r="C1168" t="inlineStr">
        <is>
          <t>Temple (Roger W</t>
        </is>
      </c>
      <c r="D1168" t="n">
        <v>575</v>
      </c>
      <c r="E1168" t="n">
        <v>584</v>
      </c>
      <c r="F1168" t="n">
        <v>11</v>
      </c>
      <c r="G1168" t="n">
        <v>2.04999995231628</v>
      </c>
      <c r="H1168" t="n">
        <v>472</v>
      </c>
      <c r="I1168" t="n">
        <v>412</v>
      </c>
      <c r="J1168" t="n">
        <v>87</v>
      </c>
      <c r="K1168" t="n">
        <v>51</v>
      </c>
    </row>
    <row r="1169">
      <c r="A1169" t="n">
        <v>19645506105886</v>
      </c>
      <c r="B1169" t="inlineStr">
        <is>
          <t>Fundamental</t>
        </is>
      </c>
      <c r="C1169" t="inlineStr">
        <is>
          <t>Bitely (Arlene)</t>
        </is>
      </c>
      <c r="D1169" t="n">
        <v>577</v>
      </c>
      <c r="E1169" t="n">
        <v>596</v>
      </c>
      <c r="F1169" t="n">
        <v>10</v>
      </c>
      <c r="G1169" t="n">
        <v>2.16000008583069</v>
      </c>
      <c r="H1169" t="n">
        <v>425</v>
      </c>
      <c r="I1169" t="n">
        <v>368</v>
      </c>
      <c r="J1169" t="n">
        <v>87</v>
      </c>
      <c r="K1169" t="n">
        <v>54</v>
      </c>
    </row>
    <row r="1170">
      <c r="A1170" t="n">
        <v>19645681932144</v>
      </c>
      <c r="B1170" t="inlineStr">
        <is>
          <t>Superior</t>
        </is>
      </c>
      <c r="C1170" t="inlineStr">
        <is>
          <t>Crescenta Valle</t>
        </is>
      </c>
      <c r="D1170" t="n">
        <v>758</v>
      </c>
      <c r="E1170" t="n">
        <v>759</v>
      </c>
      <c r="F1170" t="n">
        <v>2</v>
      </c>
      <c r="G1170" t="n">
        <v>3.70000004768372</v>
      </c>
      <c r="H1170" t="n">
        <v>1678</v>
      </c>
      <c r="I1170" t="n">
        <v>1563</v>
      </c>
      <c r="J1170" t="n">
        <v>10</v>
      </c>
      <c r="K1170" t="n">
        <v>12</v>
      </c>
    </row>
    <row r="1171">
      <c r="A1171" t="n">
        <v>19645681933530</v>
      </c>
      <c r="B1171" t="inlineStr">
        <is>
          <t>Superior</t>
        </is>
      </c>
      <c r="C1171" t="inlineStr">
        <is>
          <t>Glendale Senior</t>
        </is>
      </c>
      <c r="D1171" t="n">
        <v>603</v>
      </c>
      <c r="E1171" t="n">
        <v>585</v>
      </c>
      <c r="F1171" t="n">
        <v>11</v>
      </c>
      <c r="G1171" t="n">
        <v>3.14000010490417</v>
      </c>
      <c r="H1171" t="n">
        <v>2554</v>
      </c>
      <c r="I1171" t="n">
        <v>2298</v>
      </c>
      <c r="J1171" t="n">
        <v>53</v>
      </c>
      <c r="K1171" t="n">
        <v>39</v>
      </c>
    </row>
    <row r="1172">
      <c r="A1172" t="n">
        <v>19645681934082</v>
      </c>
      <c r="B1172" t="inlineStr">
        <is>
          <t>Superior</t>
        </is>
      </c>
      <c r="C1172" t="inlineStr">
        <is>
          <t>Hoover (Herbert</t>
        </is>
      </c>
      <c r="D1172" t="n">
        <v>614</v>
      </c>
      <c r="E1172" t="n">
        <v>606</v>
      </c>
      <c r="F1172" t="n">
        <v>10</v>
      </c>
      <c r="G1172" t="n">
        <v>3.05999994277954</v>
      </c>
      <c r="H1172" t="n">
        <v>1927</v>
      </c>
      <c r="I1172" t="n">
        <v>1767</v>
      </c>
      <c r="J1172" t="n">
        <v>53</v>
      </c>
      <c r="K1172" t="n">
        <v>37</v>
      </c>
    </row>
    <row r="1173">
      <c r="A1173" t="n">
        <v>19645681996131</v>
      </c>
      <c r="B1173" t="inlineStr">
        <is>
          <t>Superior</t>
        </is>
      </c>
      <c r="C1173" t="inlineStr">
        <is>
          <t>Clark (Anderson</t>
        </is>
      </c>
      <c r="D1173" t="n">
        <v>786</v>
      </c>
      <c r="E1173" t="n">
        <v>771</v>
      </c>
      <c r="F1173" t="n">
        <v>1</v>
      </c>
      <c r="G1173" t="n">
        <v>3.85999989509583</v>
      </c>
      <c r="H1173" t="n">
        <v>747</v>
      </c>
      <c r="I1173" t="n">
        <v>727</v>
      </c>
      <c r="J1173" t="n">
        <v>33</v>
      </c>
      <c r="K1173" t="n">
        <v>16</v>
      </c>
    </row>
    <row r="1174">
      <c r="A1174" t="n">
        <v>19645686013619</v>
      </c>
      <c r="B1174" t="inlineStr">
        <is>
          <t>Fundamental</t>
        </is>
      </c>
      <c r="C1174" t="inlineStr">
        <is>
          <t>Balboa Elementa</t>
        </is>
      </c>
      <c r="D1174" t="n">
        <v>707</v>
      </c>
      <c r="E1174" t="n">
        <v>638</v>
      </c>
      <c r="F1174" t="n">
        <v>8</v>
      </c>
      <c r="G1174" t="n">
        <v>2.75</v>
      </c>
      <c r="H1174" t="n">
        <v>555</v>
      </c>
      <c r="I1174" t="n">
        <v>512</v>
      </c>
      <c r="J1174" t="n">
        <v>56</v>
      </c>
      <c r="K1174" t="n">
        <v>59</v>
      </c>
    </row>
    <row r="1175">
      <c r="A1175" t="n">
        <v>19645686013627</v>
      </c>
      <c r="B1175" t="inlineStr">
        <is>
          <t>Fundamental</t>
        </is>
      </c>
      <c r="C1175" t="inlineStr">
        <is>
          <t>Cerritos Elemen</t>
        </is>
      </c>
      <c r="D1175" t="n">
        <v>594</v>
      </c>
      <c r="E1175" t="n">
        <v>558</v>
      </c>
      <c r="F1175" t="n">
        <v>12</v>
      </c>
      <c r="G1175" t="n">
        <v>2.34999990463257</v>
      </c>
      <c r="H1175" t="n">
        <v>371</v>
      </c>
      <c r="I1175" t="n">
        <v>344</v>
      </c>
      <c r="J1175" t="n">
        <v>78</v>
      </c>
      <c r="K1175" t="n">
        <v>75</v>
      </c>
    </row>
    <row r="1176">
      <c r="A1176" t="n">
        <v>19645686013635</v>
      </c>
      <c r="B1176" t="inlineStr">
        <is>
          <t>Fundamental</t>
        </is>
      </c>
      <c r="C1176" t="inlineStr">
        <is>
          <t>Columbus Elemen</t>
        </is>
      </c>
      <c r="D1176" t="n">
        <v>650</v>
      </c>
      <c r="E1176" t="n">
        <v>648</v>
      </c>
      <c r="F1176" t="n">
        <v>8</v>
      </c>
      <c r="G1176" t="n">
        <v>3.08999991416931</v>
      </c>
      <c r="H1176" t="n">
        <v>763</v>
      </c>
      <c r="I1176" t="n">
        <v>706</v>
      </c>
      <c r="J1176" t="n">
        <v>70</v>
      </c>
      <c r="K1176" t="n">
        <v>64</v>
      </c>
    </row>
    <row r="1177">
      <c r="A1177" t="n">
        <v>19645686013650</v>
      </c>
      <c r="B1177" t="inlineStr">
        <is>
          <t>Fundamental</t>
        </is>
      </c>
      <c r="C1177" t="inlineStr">
        <is>
          <t>Edison (Thomas)</t>
        </is>
      </c>
      <c r="D1177" t="n">
        <v>612</v>
      </c>
      <c r="E1177" t="n">
        <v>563</v>
      </c>
      <c r="F1177" t="n">
        <v>12</v>
      </c>
      <c r="G1177" t="n">
        <v>2.57999992370605</v>
      </c>
      <c r="H1177" t="n">
        <v>650</v>
      </c>
      <c r="I1177" t="n">
        <v>614</v>
      </c>
      <c r="J1177" t="n">
        <v>79</v>
      </c>
      <c r="K1177" t="n">
        <v>64</v>
      </c>
    </row>
    <row r="1178">
      <c r="A1178" t="n">
        <v>19645686013676</v>
      </c>
      <c r="B1178" t="inlineStr">
        <is>
          <t>Fundamental</t>
        </is>
      </c>
      <c r="C1178" t="inlineStr">
        <is>
          <t>Franklin (Benja</t>
        </is>
      </c>
      <c r="D1178" t="n">
        <v>676</v>
      </c>
      <c r="E1178" t="n">
        <v>616</v>
      </c>
      <c r="F1178" t="n">
        <v>9</v>
      </c>
      <c r="G1178" t="n">
        <v>2.50999999046326</v>
      </c>
      <c r="H1178" t="n">
        <v>271</v>
      </c>
      <c r="I1178" t="n">
        <v>261</v>
      </c>
      <c r="J1178" t="n">
        <v>76</v>
      </c>
      <c r="K1178" t="n">
        <v>51</v>
      </c>
    </row>
    <row r="1179">
      <c r="A1179" t="n">
        <v>19645686013684</v>
      </c>
      <c r="B1179" t="inlineStr">
        <is>
          <t>Fundamental</t>
        </is>
      </c>
      <c r="C1179" t="inlineStr">
        <is>
          <t>Fremont (John C</t>
        </is>
      </c>
      <c r="D1179" t="n">
        <v>804</v>
      </c>
      <c r="E1179" t="n">
        <v>769</v>
      </c>
      <c r="F1179" t="n">
        <v>2</v>
      </c>
      <c r="G1179" t="n">
        <v>3.58999991416931</v>
      </c>
      <c r="H1179" t="n">
        <v>479</v>
      </c>
      <c r="I1179" t="n">
        <v>438</v>
      </c>
      <c r="J1179" t="n">
        <v>15</v>
      </c>
      <c r="K1179" t="n">
        <v>18</v>
      </c>
    </row>
    <row r="1180">
      <c r="A1180" t="n">
        <v>19645686013692</v>
      </c>
      <c r="B1180" t="inlineStr">
        <is>
          <t>Fundamental</t>
        </is>
      </c>
      <c r="C1180" t="inlineStr">
        <is>
          <t>Glenoaks Elemen</t>
        </is>
      </c>
      <c r="D1180" t="n">
        <v>829</v>
      </c>
      <c r="E1180" t="n">
        <v>794</v>
      </c>
      <c r="F1180" t="n">
        <v>1</v>
      </c>
      <c r="G1180" t="n">
        <v>3.75999999046326</v>
      </c>
      <c r="H1180" t="n">
        <v>498</v>
      </c>
      <c r="I1180" t="n">
        <v>456</v>
      </c>
      <c r="J1180" t="n">
        <v>25</v>
      </c>
      <c r="K1180" t="n">
        <v>22</v>
      </c>
    </row>
    <row r="1181">
      <c r="A1181" t="n">
        <v>19645686013718</v>
      </c>
      <c r="B1181" t="inlineStr">
        <is>
          <t>Fundamental</t>
        </is>
      </c>
      <c r="C1181" t="inlineStr">
        <is>
          <t>Jefferson (Thom</t>
        </is>
      </c>
      <c r="D1181" t="n">
        <v>635</v>
      </c>
      <c r="E1181" t="n">
        <v>597</v>
      </c>
      <c r="F1181" t="n">
        <v>10</v>
      </c>
      <c r="G1181" t="n">
        <v>2.65000009536743</v>
      </c>
      <c r="H1181" t="n">
        <v>559</v>
      </c>
      <c r="I1181" t="n">
        <v>482</v>
      </c>
      <c r="J1181" t="n">
        <v>77</v>
      </c>
      <c r="K1181" t="n">
        <v>72</v>
      </c>
    </row>
    <row r="1182">
      <c r="A1182" t="n">
        <v>19645686013726</v>
      </c>
      <c r="B1182" t="inlineStr">
        <is>
          <t>Fundamental</t>
        </is>
      </c>
      <c r="C1182" t="inlineStr">
        <is>
          <t>Keppel (Mark) E</t>
        </is>
      </c>
      <c r="D1182" t="n">
        <v>781</v>
      </c>
      <c r="E1182" t="n">
        <v>745</v>
      </c>
      <c r="F1182" t="n">
        <v>3</v>
      </c>
      <c r="G1182" t="n">
        <v>3.46000003814697</v>
      </c>
      <c r="H1182" t="n">
        <v>859</v>
      </c>
      <c r="I1182" t="n">
        <v>793</v>
      </c>
      <c r="J1182" t="n">
        <v>37</v>
      </c>
      <c r="K1182" t="n">
        <v>40</v>
      </c>
    </row>
    <row r="1183">
      <c r="A1183" t="n">
        <v>19645686013734</v>
      </c>
      <c r="B1183" t="inlineStr">
        <is>
          <t>Fundamental</t>
        </is>
      </c>
      <c r="C1183" t="inlineStr">
        <is>
          <t>La Crescenta El</t>
        </is>
      </c>
      <c r="D1183" t="n">
        <v>803</v>
      </c>
      <c r="E1183" t="n">
        <v>770</v>
      </c>
      <c r="F1183" t="n">
        <v>2</v>
      </c>
      <c r="G1183" t="n">
        <v>3.55999994277954</v>
      </c>
      <c r="H1183" t="n">
        <v>405</v>
      </c>
      <c r="I1183" t="n">
        <v>361</v>
      </c>
      <c r="J1183" t="n">
        <v>15</v>
      </c>
      <c r="K1183" t="n">
        <v>24</v>
      </c>
    </row>
    <row r="1184">
      <c r="A1184" t="n">
        <v>19645686013767</v>
      </c>
      <c r="B1184" t="inlineStr">
        <is>
          <t>Fundamental</t>
        </is>
      </c>
      <c r="C1184" t="inlineStr">
        <is>
          <t>Mann (Horace) E</t>
        </is>
      </c>
      <c r="D1184" t="n">
        <v>607</v>
      </c>
      <c r="E1184" t="n">
        <v>568</v>
      </c>
      <c r="F1184" t="n">
        <v>12</v>
      </c>
      <c r="G1184" t="n">
        <v>2.39000010490417</v>
      </c>
      <c r="H1184" t="n">
        <v>1035</v>
      </c>
      <c r="I1184" t="n">
        <v>971</v>
      </c>
      <c r="J1184" t="n">
        <v>81</v>
      </c>
      <c r="K1184" t="n">
        <v>74</v>
      </c>
    </row>
    <row r="1185">
      <c r="A1185" t="n">
        <v>19645686013775</v>
      </c>
      <c r="B1185" t="inlineStr">
        <is>
          <t>Fundamental</t>
        </is>
      </c>
      <c r="C1185" t="inlineStr">
        <is>
          <t>Marshall (John)</t>
        </is>
      </c>
      <c r="D1185" t="n">
        <v>649</v>
      </c>
      <c r="E1185" t="n">
        <v>607</v>
      </c>
      <c r="F1185" t="n">
        <v>10</v>
      </c>
      <c r="G1185" t="n">
        <v>2.67000007629395</v>
      </c>
      <c r="H1185" t="n">
        <v>636</v>
      </c>
      <c r="I1185" t="n">
        <v>581</v>
      </c>
      <c r="J1185" t="n">
        <v>76</v>
      </c>
      <c r="K1185" t="n">
        <v>63</v>
      </c>
    </row>
    <row r="1186">
      <c r="A1186" t="n">
        <v>19645686013817</v>
      </c>
      <c r="B1186" t="inlineStr">
        <is>
          <t>Fundamental</t>
        </is>
      </c>
      <c r="C1186" t="inlineStr">
        <is>
          <t>Muir (John) Ele</t>
        </is>
      </c>
      <c r="D1186" t="n">
        <v>638</v>
      </c>
      <c r="E1186" t="n">
        <v>608</v>
      </c>
      <c r="F1186" t="n">
        <v>10</v>
      </c>
      <c r="G1186" t="n">
        <v>3.10999989509583</v>
      </c>
      <c r="H1186" t="n">
        <v>990</v>
      </c>
      <c r="I1186" t="n">
        <v>884</v>
      </c>
      <c r="J1186" t="n">
        <v>77</v>
      </c>
      <c r="K1186" t="n">
        <v>72</v>
      </c>
    </row>
    <row r="1187">
      <c r="A1187" t="n">
        <v>19645686013833</v>
      </c>
      <c r="B1187" t="inlineStr">
        <is>
          <t>Fundamental</t>
        </is>
      </c>
      <c r="C1187" t="inlineStr">
        <is>
          <t>Verdugo Woodlan</t>
        </is>
      </c>
      <c r="D1187" t="n">
        <v>813</v>
      </c>
      <c r="E1187" t="n">
        <v>797</v>
      </c>
      <c r="F1187" t="n">
        <v>1</v>
      </c>
      <c r="G1187" t="n">
        <v>3.66000008583069</v>
      </c>
      <c r="H1187" t="n">
        <v>434</v>
      </c>
      <c r="I1187" t="n">
        <v>384</v>
      </c>
      <c r="J1187" t="n">
        <v>21</v>
      </c>
      <c r="K1187" t="n">
        <v>36</v>
      </c>
    </row>
    <row r="1188">
      <c r="A1188" t="n">
        <v>19645686013841</v>
      </c>
      <c r="B1188" t="inlineStr">
        <is>
          <t>Fundamental</t>
        </is>
      </c>
      <c r="C1188" t="inlineStr">
        <is>
          <t>White (R. D.) E</t>
        </is>
      </c>
      <c r="D1188" t="n">
        <v>705</v>
      </c>
      <c r="E1188" t="n">
        <v>673</v>
      </c>
      <c r="F1188" t="n">
        <v>6</v>
      </c>
      <c r="G1188" t="n">
        <v>3.38000011444092</v>
      </c>
      <c r="H1188" t="n">
        <v>628</v>
      </c>
      <c r="I1188" t="n">
        <v>578</v>
      </c>
      <c r="J1188" t="n">
        <v>49</v>
      </c>
      <c r="K1188" t="n">
        <v>50</v>
      </c>
    </row>
    <row r="1189">
      <c r="A1189" t="n">
        <v>19645686057715</v>
      </c>
      <c r="B1189" t="inlineStr">
        <is>
          <t>Medio</t>
        </is>
      </c>
      <c r="C1189" t="inlineStr">
        <is>
          <t>Roosevelt (Theo</t>
        </is>
      </c>
      <c r="D1189" t="n">
        <v>593</v>
      </c>
      <c r="E1189" t="n">
        <v>556</v>
      </c>
      <c r="F1189" t="n">
        <v>12</v>
      </c>
      <c r="G1189" t="n">
        <v>2.67000007629395</v>
      </c>
      <c r="H1189" t="n">
        <v>1041</v>
      </c>
      <c r="I1189" t="n">
        <v>957</v>
      </c>
      <c r="J1189" t="n">
        <v>74</v>
      </c>
      <c r="K1189" t="n">
        <v>50</v>
      </c>
    </row>
    <row r="1190">
      <c r="A1190" t="n">
        <v>19645686057723</v>
      </c>
      <c r="B1190" t="inlineStr">
        <is>
          <t>Medio</t>
        </is>
      </c>
      <c r="C1190" t="inlineStr">
        <is>
          <t>Toll (Eleanor J</t>
        </is>
      </c>
      <c r="D1190" t="n">
        <v>707</v>
      </c>
      <c r="E1190" t="n">
        <v>663</v>
      </c>
      <c r="F1190" t="n">
        <v>7</v>
      </c>
      <c r="G1190" t="n">
        <v>3.23000001907349</v>
      </c>
      <c r="H1190" t="n">
        <v>1315</v>
      </c>
      <c r="I1190" t="n">
        <v>1178</v>
      </c>
      <c r="J1190" t="n">
        <v>60</v>
      </c>
      <c r="K1190" t="n">
        <v>37</v>
      </c>
    </row>
    <row r="1191">
      <c r="A1191" t="n">
        <v>19645686061303</v>
      </c>
      <c r="B1191" t="inlineStr">
        <is>
          <t>Medio</t>
        </is>
      </c>
      <c r="C1191" t="inlineStr">
        <is>
          <t>Rosemont Middle</t>
        </is>
      </c>
      <c r="D1191" t="n">
        <v>803</v>
      </c>
      <c r="E1191" t="n">
        <v>786</v>
      </c>
      <c r="F1191" t="n">
        <v>1</v>
      </c>
      <c r="G1191" t="n">
        <v>3.72000002861023</v>
      </c>
      <c r="H1191" t="n">
        <v>1311</v>
      </c>
      <c r="I1191" t="n">
        <v>1224</v>
      </c>
      <c r="J1191" t="n">
        <v>12</v>
      </c>
      <c r="K1191" t="n">
        <v>8</v>
      </c>
    </row>
    <row r="1192">
      <c r="A1192" t="n">
        <v>19645686061311</v>
      </c>
      <c r="B1192" t="inlineStr">
        <is>
          <t>Medio</t>
        </is>
      </c>
      <c r="C1192" t="inlineStr">
        <is>
          <t>Wilson (Woodrow</t>
        </is>
      </c>
      <c r="D1192" t="n">
        <v>717</v>
      </c>
      <c r="E1192" t="n">
        <v>723</v>
      </c>
      <c r="F1192" t="n">
        <v>4</v>
      </c>
      <c r="G1192" t="n">
        <v>3.4300000667572</v>
      </c>
      <c r="H1192" t="n">
        <v>1241</v>
      </c>
      <c r="I1192" t="n">
        <v>1126</v>
      </c>
      <c r="J1192" t="n">
        <v>49</v>
      </c>
      <c r="K1192" t="n">
        <v>32</v>
      </c>
    </row>
    <row r="1193">
      <c r="A1193" t="n">
        <v>19645761933597</v>
      </c>
      <c r="B1193" t="inlineStr">
        <is>
          <t>Superior</t>
        </is>
      </c>
      <c r="C1193" t="inlineStr">
        <is>
          <t>Glendora High</t>
        </is>
      </c>
      <c r="D1193" t="n">
        <v>743</v>
      </c>
      <c r="E1193" t="n">
        <v>735</v>
      </c>
      <c r="F1193" t="n">
        <v>3</v>
      </c>
      <c r="G1193" t="n">
        <v>3.67000007629395</v>
      </c>
      <c r="H1193" t="n">
        <v>1789</v>
      </c>
      <c r="I1193" t="n">
        <v>1613</v>
      </c>
      <c r="J1193" t="n">
        <v>7</v>
      </c>
      <c r="K1193" t="n">
        <v>2</v>
      </c>
    </row>
    <row r="1194">
      <c r="A1194" t="n">
        <v>19645766013866</v>
      </c>
      <c r="B1194" t="inlineStr">
        <is>
          <t>Fundamental</t>
        </is>
      </c>
      <c r="C1194" t="inlineStr">
        <is>
          <t>Cullen Elementa</t>
        </is>
      </c>
      <c r="D1194" t="n">
        <v>806</v>
      </c>
      <c r="E1194" t="n">
        <v>768</v>
      </c>
      <c r="F1194" t="n">
        <v>2</v>
      </c>
      <c r="G1194" t="n">
        <v>3.51999998092651</v>
      </c>
      <c r="H1194" t="n">
        <v>410</v>
      </c>
      <c r="I1194" t="n">
        <v>362</v>
      </c>
      <c r="J1194" t="n">
        <v>10</v>
      </c>
      <c r="K1194" t="n">
        <v>2</v>
      </c>
    </row>
    <row r="1195">
      <c r="A1195" t="n">
        <v>19645766013882</v>
      </c>
      <c r="B1195" t="inlineStr">
        <is>
          <t>Fundamental</t>
        </is>
      </c>
      <c r="C1195" t="inlineStr">
        <is>
          <t>La Fetra Elemen</t>
        </is>
      </c>
      <c r="D1195" t="n">
        <v>735</v>
      </c>
      <c r="E1195" t="n">
        <v>712</v>
      </c>
      <c r="F1195" t="n">
        <v>4</v>
      </c>
      <c r="G1195" t="n">
        <v>3.36999988555908</v>
      </c>
      <c r="H1195" t="n">
        <v>495</v>
      </c>
      <c r="I1195" t="n">
        <v>439</v>
      </c>
      <c r="J1195" t="n">
        <v>11</v>
      </c>
      <c r="K1195" t="n">
        <v>2</v>
      </c>
    </row>
    <row r="1196">
      <c r="A1196" t="n">
        <v>19645766013908</v>
      </c>
      <c r="B1196" t="inlineStr">
        <is>
          <t>Fundamental</t>
        </is>
      </c>
      <c r="C1196" t="inlineStr">
        <is>
          <t>Sellers Element</t>
        </is>
      </c>
      <c r="D1196" t="n">
        <v>812</v>
      </c>
      <c r="E1196" t="n">
        <v>787</v>
      </c>
      <c r="F1196" t="n">
        <v>1</v>
      </c>
      <c r="G1196" t="n">
        <v>3.90000009536743</v>
      </c>
      <c r="H1196" t="n">
        <v>439</v>
      </c>
      <c r="I1196" t="n">
        <v>394</v>
      </c>
      <c r="J1196" t="n">
        <v>3</v>
      </c>
      <c r="K1196" t="n">
        <v>3</v>
      </c>
    </row>
    <row r="1197">
      <c r="A1197" t="n">
        <v>19645766013916</v>
      </c>
      <c r="B1197" t="inlineStr">
        <is>
          <t>Fundamental</t>
        </is>
      </c>
      <c r="C1197" t="inlineStr">
        <is>
          <t>Stanton Element</t>
        </is>
      </c>
      <c r="D1197" t="n">
        <v>741</v>
      </c>
      <c r="E1197" t="n">
        <v>704</v>
      </c>
      <c r="F1197" t="n">
        <v>5</v>
      </c>
      <c r="G1197" t="n">
        <v>3.07999992370605</v>
      </c>
      <c r="H1197" t="n">
        <v>382</v>
      </c>
      <c r="I1197" t="n">
        <v>330</v>
      </c>
      <c r="J1197" t="n">
        <v>24</v>
      </c>
      <c r="K1197" t="n">
        <v>7</v>
      </c>
    </row>
    <row r="1198">
      <c r="A1198" t="n">
        <v>19645766013924</v>
      </c>
      <c r="B1198" t="inlineStr">
        <is>
          <t>Fundamental</t>
        </is>
      </c>
      <c r="C1198" t="inlineStr">
        <is>
          <t>Sutherland Elem</t>
        </is>
      </c>
      <c r="D1198" t="n">
        <v>808</v>
      </c>
      <c r="E1198" t="n">
        <v>768</v>
      </c>
      <c r="F1198" t="n">
        <v>2</v>
      </c>
      <c r="G1198" t="n">
        <v>3.69000005722046</v>
      </c>
      <c r="H1198" t="n">
        <v>375</v>
      </c>
      <c r="I1198" t="n">
        <v>353</v>
      </c>
      <c r="J1198" t="n">
        <v>12</v>
      </c>
      <c r="K1198" t="n">
        <v>2</v>
      </c>
    </row>
    <row r="1199">
      <c r="A1199" t="n">
        <v>19645766013932</v>
      </c>
      <c r="B1199" t="inlineStr">
        <is>
          <t>Fundamental</t>
        </is>
      </c>
      <c r="C1199" t="inlineStr">
        <is>
          <t>Williams Elemen</t>
        </is>
      </c>
      <c r="D1199" t="n">
        <v>737</v>
      </c>
      <c r="E1199" t="n">
        <v>725</v>
      </c>
      <c r="F1199" t="n">
        <v>4</v>
      </c>
      <c r="G1199" t="n">
        <v>3.33999991416931</v>
      </c>
      <c r="H1199" t="n">
        <v>297</v>
      </c>
      <c r="I1199" t="n">
        <v>249</v>
      </c>
      <c r="J1199" t="n">
        <v>21</v>
      </c>
      <c r="K1199" t="n">
        <v>3</v>
      </c>
    </row>
    <row r="1200">
      <c r="A1200" t="n">
        <v>19645766057731</v>
      </c>
      <c r="B1200" t="inlineStr">
        <is>
          <t>Medio</t>
        </is>
      </c>
      <c r="C1200" t="inlineStr">
        <is>
          <t>Goddard Middle</t>
        </is>
      </c>
      <c r="D1200" t="n">
        <v>800</v>
      </c>
      <c r="E1200" t="n">
        <v>779</v>
      </c>
      <c r="F1200" t="n">
        <v>1</v>
      </c>
      <c r="G1200" t="n">
        <v>3.75</v>
      </c>
      <c r="H1200" t="n">
        <v>993</v>
      </c>
      <c r="I1200" t="n">
        <v>925</v>
      </c>
      <c r="J1200" t="n">
        <v>7</v>
      </c>
      <c r="K1200" t="n">
        <v>1</v>
      </c>
    </row>
    <row r="1201">
      <c r="A1201" t="n">
        <v>19645766061329</v>
      </c>
      <c r="B1201" t="inlineStr">
        <is>
          <t>Medio</t>
        </is>
      </c>
      <c r="C1201" t="inlineStr">
        <is>
          <t>Sandburg Middle</t>
        </is>
      </c>
      <c r="D1201" t="n">
        <v>757</v>
      </c>
      <c r="E1201" t="n">
        <v>729</v>
      </c>
      <c r="F1201" t="n">
        <v>4</v>
      </c>
      <c r="G1201" t="n">
        <v>3.38000011444092</v>
      </c>
      <c r="H1201" t="n">
        <v>847</v>
      </c>
      <c r="I1201" t="n">
        <v>759</v>
      </c>
      <c r="J1201" t="n">
        <v>15</v>
      </c>
      <c r="K1201" t="n">
        <v>4</v>
      </c>
    </row>
    <row r="1202">
      <c r="A1202" t="n">
        <v>19645926013957</v>
      </c>
      <c r="B1202" t="inlineStr">
        <is>
          <t>Fundamental</t>
        </is>
      </c>
      <c r="C1202" t="inlineStr">
        <is>
          <t>Eucalyptus Elem</t>
        </is>
      </c>
      <c r="D1202" t="n">
        <v>545</v>
      </c>
      <c r="E1202" t="n">
        <v>509</v>
      </c>
      <c r="F1202" t="n">
        <v>15</v>
      </c>
      <c r="G1202" t="n">
        <v>2.19000005722046</v>
      </c>
      <c r="H1202" t="n">
        <v>769</v>
      </c>
      <c r="I1202" t="n">
        <v>644</v>
      </c>
      <c r="J1202" t="n">
        <v>91</v>
      </c>
      <c r="K1202" t="n">
        <v>53</v>
      </c>
    </row>
    <row r="1203">
      <c r="A1203" t="n">
        <v>19645926013965</v>
      </c>
      <c r="B1203" t="inlineStr">
        <is>
          <t>Medio</t>
        </is>
      </c>
      <c r="C1203" t="inlineStr">
        <is>
          <t>Hawthorne Middl</t>
        </is>
      </c>
      <c r="D1203" t="n">
        <v>582</v>
      </c>
      <c r="E1203" t="n">
        <v>556</v>
      </c>
      <c r="F1203" t="n">
        <v>12</v>
      </c>
      <c r="G1203" t="n">
        <v>2.25999999046326</v>
      </c>
      <c r="H1203" t="n">
        <v>848</v>
      </c>
      <c r="I1203" t="n">
        <v>659</v>
      </c>
      <c r="J1203" t="n">
        <v>79</v>
      </c>
      <c r="K1203" t="n">
        <v>35</v>
      </c>
    </row>
    <row r="1204">
      <c r="A1204" t="n">
        <v>19645926013973</v>
      </c>
      <c r="B1204" t="inlineStr">
        <is>
          <t>Fundamental</t>
        </is>
      </c>
      <c r="C1204" t="inlineStr">
        <is>
          <t>Jefferson Eleme</t>
        </is>
      </c>
      <c r="D1204" t="n">
        <v>581</v>
      </c>
      <c r="E1204" t="n">
        <v>568</v>
      </c>
      <c r="F1204" t="n">
        <v>12</v>
      </c>
      <c r="G1204" t="n">
        <v>2.29999995231628</v>
      </c>
      <c r="H1204" t="n">
        <v>474</v>
      </c>
      <c r="I1204" t="n">
        <v>396</v>
      </c>
      <c r="J1204" t="n">
        <v>84</v>
      </c>
      <c r="K1204" t="n">
        <v>32</v>
      </c>
    </row>
    <row r="1205">
      <c r="A1205" t="n">
        <v>19645926013981</v>
      </c>
      <c r="B1205" t="inlineStr">
        <is>
          <t>Fundamental</t>
        </is>
      </c>
      <c r="C1205" t="inlineStr">
        <is>
          <t>Ramona Elementa</t>
        </is>
      </c>
      <c r="D1205" t="n">
        <v>606</v>
      </c>
      <c r="E1205" t="n">
        <v>643</v>
      </c>
      <c r="F1205" t="n">
        <v>8</v>
      </c>
      <c r="G1205" t="n">
        <v>2.80999994277954</v>
      </c>
      <c r="H1205" t="n">
        <v>489</v>
      </c>
      <c r="I1205" t="n">
        <v>392</v>
      </c>
      <c r="J1205" t="n">
        <v>69</v>
      </c>
      <c r="K1205" t="n">
        <v>38</v>
      </c>
    </row>
    <row r="1206">
      <c r="A1206" t="n">
        <v>19645926013999</v>
      </c>
      <c r="B1206" t="inlineStr">
        <is>
          <t>Fundamental</t>
        </is>
      </c>
      <c r="C1206" t="inlineStr">
        <is>
          <t>Washington Elem</t>
        </is>
      </c>
      <c r="D1206" t="n">
        <v>515</v>
      </c>
      <c r="E1206" t="n">
        <v>486</v>
      </c>
      <c r="F1206" t="n">
        <v>16</v>
      </c>
      <c r="G1206" t="n">
        <v>2.3199999332428</v>
      </c>
      <c r="H1206" t="n">
        <v>463</v>
      </c>
      <c r="I1206" t="n">
        <v>353</v>
      </c>
      <c r="J1206" t="n">
        <v>90</v>
      </c>
      <c r="K1206" t="n">
        <v>41</v>
      </c>
    </row>
    <row r="1207">
      <c r="A1207" t="n">
        <v>19645926014005</v>
      </c>
      <c r="B1207" t="inlineStr">
        <is>
          <t>Fundamental</t>
        </is>
      </c>
      <c r="C1207" t="inlineStr">
        <is>
          <t>Williams Elemen</t>
        </is>
      </c>
      <c r="D1207" t="n">
        <v>547</v>
      </c>
      <c r="E1207" t="n">
        <v>506</v>
      </c>
      <c r="F1207" t="n">
        <v>15</v>
      </c>
      <c r="G1207" t="n">
        <v>2.1800000667572</v>
      </c>
      <c r="H1207" t="n">
        <v>679</v>
      </c>
      <c r="I1207" t="n">
        <v>454</v>
      </c>
      <c r="J1207" t="n">
        <v>90</v>
      </c>
      <c r="K1207" t="n">
        <v>36</v>
      </c>
    </row>
    <row r="1208">
      <c r="A1208" t="n">
        <v>19645926014013</v>
      </c>
      <c r="B1208" t="inlineStr">
        <is>
          <t>Fundamental</t>
        </is>
      </c>
      <c r="C1208" t="inlineStr">
        <is>
          <t>York Elementary</t>
        </is>
      </c>
      <c r="D1208" t="n">
        <v>548</v>
      </c>
      <c r="E1208" t="n">
        <v>485</v>
      </c>
      <c r="F1208" t="n">
        <v>16</v>
      </c>
      <c r="G1208" t="n">
        <v>2.17000007629395</v>
      </c>
      <c r="H1208" t="n">
        <v>574</v>
      </c>
      <c r="I1208" t="n">
        <v>447</v>
      </c>
      <c r="J1208" t="n">
        <v>90</v>
      </c>
      <c r="K1208" t="n">
        <v>58</v>
      </c>
    </row>
    <row r="1209">
      <c r="A1209" t="n">
        <v>19645926014021</v>
      </c>
      <c r="B1209" t="inlineStr">
        <is>
          <t>Medio</t>
        </is>
      </c>
      <c r="C1209" t="inlineStr">
        <is>
          <t>Yukon Middle</t>
        </is>
      </c>
      <c r="D1209" t="n">
        <v>513</v>
      </c>
      <c r="E1209" t="n">
        <v>464</v>
      </c>
      <c r="F1209" t="n">
        <v>17</v>
      </c>
      <c r="G1209" t="n">
        <v>2.14000010490417</v>
      </c>
      <c r="H1209" t="n">
        <v>910</v>
      </c>
      <c r="I1209" t="n">
        <v>667</v>
      </c>
      <c r="J1209" t="n">
        <v>86</v>
      </c>
      <c r="K1209" t="n">
        <v>30</v>
      </c>
    </row>
    <row r="1210">
      <c r="A1210" t="n">
        <v>19645926014039</v>
      </c>
      <c r="B1210" t="inlineStr">
        <is>
          <t>Fundamental</t>
        </is>
      </c>
      <c r="C1210" t="inlineStr">
        <is>
          <t>Zela Davis Elem</t>
        </is>
      </c>
      <c r="D1210" t="n">
        <v>575</v>
      </c>
      <c r="E1210" t="n">
        <v>556</v>
      </c>
      <c r="F1210" t="n">
        <v>12</v>
      </c>
      <c r="G1210" t="n">
        <v>2.19000005722046</v>
      </c>
      <c r="H1210" t="n">
        <v>787</v>
      </c>
      <c r="I1210" t="n">
        <v>588</v>
      </c>
      <c r="J1210" t="n">
        <v>91</v>
      </c>
      <c r="K1210" t="n">
        <v>44</v>
      </c>
    </row>
    <row r="1211">
      <c r="A1211" t="n">
        <v>19645926115265</v>
      </c>
      <c r="B1211" t="inlineStr">
        <is>
          <t>Medio</t>
        </is>
      </c>
      <c r="C1211" t="inlineStr">
        <is>
          <t>Prairie Vista M</t>
        </is>
      </c>
      <c r="D1211" t="n">
        <v>525</v>
      </c>
      <c r="E1211" t="n">
        <v>487</v>
      </c>
      <c r="F1211" t="n">
        <v>16</v>
      </c>
      <c r="G1211" t="n">
        <v>2.3199999332428</v>
      </c>
      <c r="H1211" t="n">
        <v>864</v>
      </c>
      <c r="I1211" t="n">
        <v>647</v>
      </c>
      <c r="J1211" t="n">
        <v>87</v>
      </c>
      <c r="K1211" t="n">
        <v>41</v>
      </c>
    </row>
    <row r="1212">
      <c r="A1212" t="n">
        <v>19646266014427</v>
      </c>
      <c r="B1212" t="inlineStr">
        <is>
          <t>Fundamental</t>
        </is>
      </c>
      <c r="C1212" t="inlineStr">
        <is>
          <t>Hughes-Elizabet</t>
        </is>
      </c>
      <c r="D1212" t="n">
        <v>722</v>
      </c>
      <c r="E1212" t="n">
        <v>694</v>
      </c>
      <c r="F1212" t="n">
        <v>5</v>
      </c>
      <c r="G1212" t="n">
        <v>3.08999991416931</v>
      </c>
      <c r="H1212" t="n">
        <v>353</v>
      </c>
      <c r="I1212" t="n">
        <v>298</v>
      </c>
      <c r="J1212" t="n">
        <v>23</v>
      </c>
      <c r="K1212" t="n">
        <v>1</v>
      </c>
    </row>
    <row r="1213">
      <c r="A1213" t="n">
        <v>19646341934231</v>
      </c>
      <c r="B1213" t="inlineStr">
        <is>
          <t>Superior</t>
        </is>
      </c>
      <c r="C1213" t="inlineStr">
        <is>
          <t>Inglewood High</t>
        </is>
      </c>
      <c r="D1213" t="n">
        <v>442</v>
      </c>
      <c r="E1213" t="n">
        <v>433</v>
      </c>
      <c r="F1213" t="n">
        <v>18</v>
      </c>
      <c r="G1213" t="n">
        <v>2.25</v>
      </c>
      <c r="H1213" t="n">
        <v>1606</v>
      </c>
      <c r="I1213" t="n">
        <v>1188</v>
      </c>
      <c r="J1213" t="n">
        <v>25</v>
      </c>
      <c r="K1213" t="n">
        <v>33</v>
      </c>
    </row>
    <row r="1214">
      <c r="A1214" t="n">
        <v>19646341936046</v>
      </c>
      <c r="B1214" t="inlineStr">
        <is>
          <t>Superior</t>
        </is>
      </c>
      <c r="C1214" t="inlineStr">
        <is>
          <t>Morningside Hig</t>
        </is>
      </c>
      <c r="D1214" t="n">
        <v>462</v>
      </c>
      <c r="E1214" t="n">
        <v>449</v>
      </c>
      <c r="F1214" t="n">
        <v>18</v>
      </c>
      <c r="G1214" t="n">
        <v>2.25</v>
      </c>
      <c r="H1214" t="n">
        <v>990</v>
      </c>
      <c r="I1214" t="n">
        <v>809</v>
      </c>
      <c r="J1214" t="n">
        <v>31</v>
      </c>
      <c r="K1214" t="n">
        <v>18</v>
      </c>
    </row>
    <row r="1215">
      <c r="A1215" t="n">
        <v>19646346014443</v>
      </c>
      <c r="B1215" t="inlineStr">
        <is>
          <t>Fundamental</t>
        </is>
      </c>
      <c r="C1215" t="inlineStr">
        <is>
          <t>Worthington Ele</t>
        </is>
      </c>
      <c r="D1215" t="n">
        <v>572</v>
      </c>
      <c r="E1215" t="n">
        <v>566</v>
      </c>
      <c r="F1215" t="n">
        <v>12</v>
      </c>
      <c r="G1215" t="n">
        <v>1.6599999666214</v>
      </c>
      <c r="H1215" t="n">
        <v>560</v>
      </c>
      <c r="I1215" t="n">
        <v>472</v>
      </c>
      <c r="J1215" t="n">
        <v>94</v>
      </c>
      <c r="K1215" t="n">
        <v>60</v>
      </c>
    </row>
    <row r="1216">
      <c r="A1216" t="n">
        <v>19646346014468</v>
      </c>
      <c r="B1216" t="inlineStr">
        <is>
          <t>Fundamental</t>
        </is>
      </c>
      <c r="C1216" t="inlineStr">
        <is>
          <t>Freeman (Daniel</t>
        </is>
      </c>
      <c r="D1216" t="n">
        <v>728</v>
      </c>
      <c r="E1216" t="n">
        <v>629</v>
      </c>
      <c r="F1216" t="n">
        <v>9</v>
      </c>
      <c r="G1216" t="n">
        <v>2.96000003814697</v>
      </c>
      <c r="H1216" t="n">
        <v>333</v>
      </c>
      <c r="I1216" t="n">
        <v>239</v>
      </c>
      <c r="J1216" t="n">
        <v>61</v>
      </c>
      <c r="K1216" t="n">
        <v>3</v>
      </c>
    </row>
    <row r="1217">
      <c r="A1217" t="n">
        <v>19646346014476</v>
      </c>
      <c r="B1217" t="inlineStr">
        <is>
          <t>Fundamental</t>
        </is>
      </c>
      <c r="C1217" t="inlineStr">
        <is>
          <t>Highland Elemen</t>
        </is>
      </c>
      <c r="D1217" t="n">
        <v>761</v>
      </c>
      <c r="E1217" t="n">
        <v>717</v>
      </c>
      <c r="F1217" t="n">
        <v>4</v>
      </c>
      <c r="G1217" t="n">
        <v>2.36999988555908</v>
      </c>
      <c r="H1217" t="n">
        <v>654</v>
      </c>
      <c r="I1217" t="n">
        <v>481</v>
      </c>
      <c r="J1217" t="n">
        <v>85</v>
      </c>
      <c r="K1217" t="n">
        <v>30</v>
      </c>
    </row>
    <row r="1218">
      <c r="A1218" t="n">
        <v>19646346014518</v>
      </c>
      <c r="B1218" t="inlineStr">
        <is>
          <t>Fundamental</t>
        </is>
      </c>
      <c r="C1218" t="inlineStr">
        <is>
          <t>La Tijera Eleme</t>
        </is>
      </c>
      <c r="D1218" t="n">
        <v>572</v>
      </c>
      <c r="E1218" t="n">
        <v>552</v>
      </c>
      <c r="F1218" t="n">
        <v>12</v>
      </c>
      <c r="G1218" t="n">
        <v>2.51999998092651</v>
      </c>
      <c r="H1218" t="n">
        <v>688</v>
      </c>
      <c r="I1218" t="n">
        <v>535</v>
      </c>
      <c r="J1218" t="n">
        <v>51</v>
      </c>
      <c r="K1218" t="n">
        <v>9</v>
      </c>
    </row>
    <row r="1219">
      <c r="A1219" t="n">
        <v>19646346014534</v>
      </c>
      <c r="B1219" t="inlineStr">
        <is>
          <t>Fundamental</t>
        </is>
      </c>
      <c r="C1219" t="inlineStr">
        <is>
          <t>Oak Street Elem</t>
        </is>
      </c>
      <c r="D1219" t="n">
        <v>672</v>
      </c>
      <c r="E1219" t="n">
        <v>597</v>
      </c>
      <c r="F1219" t="n">
        <v>10</v>
      </c>
      <c r="G1219" t="n">
        <v>2.03999996185303</v>
      </c>
      <c r="H1219" t="n">
        <v>548</v>
      </c>
      <c r="I1219" t="n">
        <v>474</v>
      </c>
      <c r="J1219" t="n">
        <v>79</v>
      </c>
      <c r="K1219" t="n">
        <v>38</v>
      </c>
    </row>
    <row r="1220">
      <c r="A1220" t="n">
        <v>19646346014542</v>
      </c>
      <c r="B1220" t="inlineStr">
        <is>
          <t>Fundamental</t>
        </is>
      </c>
      <c r="C1220" t="inlineStr">
        <is>
          <t>Parent (Frank D</t>
        </is>
      </c>
      <c r="D1220" t="n">
        <v>683</v>
      </c>
      <c r="E1220" t="n">
        <v>638</v>
      </c>
      <c r="F1220" t="n">
        <v>8</v>
      </c>
      <c r="G1220" t="n">
        <v>3.40000009536743</v>
      </c>
      <c r="H1220" t="n">
        <v>539</v>
      </c>
      <c r="I1220" t="n">
        <v>431</v>
      </c>
      <c r="J1220" t="n">
        <v>20</v>
      </c>
      <c r="K1220" t="n">
        <v>2</v>
      </c>
    </row>
    <row r="1221">
      <c r="A1221" t="n">
        <v>19646346014559</v>
      </c>
      <c r="B1221" t="inlineStr">
        <is>
          <t>Fundamental</t>
        </is>
      </c>
      <c r="C1221" t="inlineStr">
        <is>
          <t xml:space="preserve">Payne (Buelah) </t>
        </is>
      </c>
      <c r="D1221" t="n">
        <v>748</v>
      </c>
      <c r="E1221" t="n">
        <v>706</v>
      </c>
      <c r="F1221" t="n">
        <v>5</v>
      </c>
      <c r="G1221" t="n">
        <v>2.00999999046326</v>
      </c>
      <c r="H1221" t="n">
        <v>531</v>
      </c>
      <c r="I1221" t="n">
        <v>482</v>
      </c>
      <c r="J1221" t="n">
        <v>85</v>
      </c>
      <c r="K1221" t="n">
        <v>52</v>
      </c>
    </row>
    <row r="1222">
      <c r="A1222" t="n">
        <v>19646346014575</v>
      </c>
      <c r="B1222" t="inlineStr">
        <is>
          <t>Fundamental</t>
        </is>
      </c>
      <c r="C1222" t="inlineStr">
        <is>
          <t>Woodworth (Clyd</t>
        </is>
      </c>
      <c r="D1222" t="n">
        <v>597</v>
      </c>
      <c r="E1222" t="n">
        <v>588</v>
      </c>
      <c r="F1222" t="n">
        <v>11</v>
      </c>
      <c r="G1222" t="n">
        <v>1.8400000333786</v>
      </c>
      <c r="H1222" t="n">
        <v>767</v>
      </c>
      <c r="I1222" t="n">
        <v>648</v>
      </c>
      <c r="J1222" t="n">
        <v>99</v>
      </c>
      <c r="K1222" t="n">
        <v>62</v>
      </c>
    </row>
    <row r="1223">
      <c r="A1223" t="n">
        <v>19646346057749</v>
      </c>
      <c r="B1223" t="inlineStr">
        <is>
          <t>Medio</t>
        </is>
      </c>
      <c r="C1223" t="inlineStr">
        <is>
          <t>Crozier (George</t>
        </is>
      </c>
      <c r="D1223" t="n">
        <v>559</v>
      </c>
      <c r="E1223" t="n">
        <v>527</v>
      </c>
      <c r="F1223" t="n">
        <v>14</v>
      </c>
      <c r="G1223" t="n">
        <v>2.19000005722046</v>
      </c>
      <c r="H1223" t="n">
        <v>1280</v>
      </c>
      <c r="I1223" t="n">
        <v>994</v>
      </c>
      <c r="J1223" t="n">
        <v>47</v>
      </c>
      <c r="K1223" t="n">
        <v>27</v>
      </c>
    </row>
    <row r="1224">
      <c r="A1224" t="n">
        <v>19646426014583</v>
      </c>
      <c r="B1224" t="inlineStr">
        <is>
          <t>Medio</t>
        </is>
      </c>
      <c r="C1224" t="inlineStr">
        <is>
          <t>Almondale Middl</t>
        </is>
      </c>
      <c r="D1224" t="n">
        <v>596</v>
      </c>
      <c r="E1224" t="n">
        <v>606</v>
      </c>
      <c r="F1224" t="n">
        <v>10</v>
      </c>
      <c r="G1224" t="n">
        <v>2.75999999046326</v>
      </c>
      <c r="H1224" t="n">
        <v>512</v>
      </c>
      <c r="I1224" t="n">
        <v>422</v>
      </c>
      <c r="J1224" t="n">
        <v>50</v>
      </c>
      <c r="K1224" t="n">
        <v>5</v>
      </c>
    </row>
    <row r="1225">
      <c r="A1225" t="n">
        <v>19646426014591</v>
      </c>
      <c r="B1225" t="inlineStr">
        <is>
          <t>Fundamental</t>
        </is>
      </c>
      <c r="C1225" t="inlineStr">
        <is>
          <t>Alpine Elementa</t>
        </is>
      </c>
      <c r="D1225" t="n">
        <v>599</v>
      </c>
      <c r="E1225" t="n">
        <v>618</v>
      </c>
      <c r="F1225" t="n">
        <v>9</v>
      </c>
      <c r="G1225" t="n">
        <v>2.3199999332428</v>
      </c>
      <c r="H1225" t="n">
        <v>362</v>
      </c>
      <c r="I1225" t="n">
        <v>299</v>
      </c>
      <c r="J1225" t="n">
        <v>63</v>
      </c>
      <c r="K1225" t="n">
        <v>13</v>
      </c>
    </row>
    <row r="1226">
      <c r="A1226" t="n">
        <v>19646426014609</v>
      </c>
      <c r="B1226" t="inlineStr">
        <is>
          <t>Fundamental</t>
        </is>
      </c>
      <c r="C1226" t="inlineStr">
        <is>
          <t>Antelope Elemen</t>
        </is>
      </c>
      <c r="D1226" t="n">
        <v>517</v>
      </c>
      <c r="E1226" t="n">
        <v>499</v>
      </c>
      <c r="F1226" t="n">
        <v>15</v>
      </c>
      <c r="G1226" t="n">
        <v>1.99000000953674</v>
      </c>
      <c r="H1226" t="n">
        <v>173</v>
      </c>
      <c r="I1226" t="n">
        <v>144</v>
      </c>
      <c r="J1226" t="n">
        <v>76</v>
      </c>
      <c r="K1226" t="n">
        <v>29</v>
      </c>
    </row>
    <row r="1227">
      <c r="A1227" t="n">
        <v>19646426105969</v>
      </c>
      <c r="B1227" t="inlineStr">
        <is>
          <t>Fundamental</t>
        </is>
      </c>
      <c r="C1227" t="inlineStr">
        <is>
          <t>Lake Los Angele</t>
        </is>
      </c>
      <c r="D1227" t="n">
        <v>599</v>
      </c>
      <c r="E1227" t="n">
        <v>567</v>
      </c>
      <c r="F1227" t="n">
        <v>12</v>
      </c>
      <c r="G1227" t="n">
        <v>2.75</v>
      </c>
      <c r="H1227" t="n">
        <v>385</v>
      </c>
      <c r="I1227" t="n">
        <v>330</v>
      </c>
      <c r="J1227" t="n">
        <v>64</v>
      </c>
      <c r="K1227" t="n">
        <v>4</v>
      </c>
    </row>
    <row r="1228">
      <c r="A1228" t="n">
        <v>19646676014674</v>
      </c>
      <c r="B1228" t="inlineStr">
        <is>
          <t>Fundamental</t>
        </is>
      </c>
      <c r="C1228" t="inlineStr">
        <is>
          <t>Desert View Ele</t>
        </is>
      </c>
      <c r="D1228" t="n">
        <v>566</v>
      </c>
      <c r="E1228" t="n">
        <v>521</v>
      </c>
      <c r="F1228" t="n">
        <v>14</v>
      </c>
      <c r="G1228" t="n">
        <v>2.39000010490417</v>
      </c>
      <c r="H1228" t="n">
        <v>685</v>
      </c>
      <c r="I1228" t="n">
        <v>543</v>
      </c>
      <c r="J1228" t="n">
        <v>67</v>
      </c>
      <c r="K1228" t="n">
        <v>8</v>
      </c>
    </row>
    <row r="1229">
      <c r="A1229" t="n">
        <v>19646676014682</v>
      </c>
      <c r="B1229" t="inlineStr">
        <is>
          <t>Fundamental</t>
        </is>
      </c>
      <c r="C1229" t="inlineStr">
        <is>
          <t>El Dorado Eleme</t>
        </is>
      </c>
      <c r="D1229" t="n">
        <v>655</v>
      </c>
      <c r="E1229" t="n">
        <v>598</v>
      </c>
      <c r="F1229" t="n">
        <v>10</v>
      </c>
      <c r="G1229" t="n">
        <v>2.46000003814697</v>
      </c>
      <c r="H1229" t="n">
        <v>447</v>
      </c>
      <c r="I1229" t="n">
        <v>373</v>
      </c>
      <c r="J1229" t="n">
        <v>70</v>
      </c>
      <c r="K1229" t="n">
        <v>9</v>
      </c>
    </row>
    <row r="1230">
      <c r="A1230" t="n">
        <v>19646676014690</v>
      </c>
      <c r="B1230" t="inlineStr">
        <is>
          <t>Fundamental</t>
        </is>
      </c>
      <c r="C1230" t="inlineStr">
        <is>
          <t>Joshua Elementa</t>
        </is>
      </c>
      <c r="D1230" t="n">
        <v>563</v>
      </c>
      <c r="E1230" t="n">
        <v>519</v>
      </c>
      <c r="F1230" t="n">
        <v>14</v>
      </c>
      <c r="G1230" t="n">
        <v>2.41000008583069</v>
      </c>
      <c r="H1230" t="n">
        <v>630</v>
      </c>
      <c r="I1230" t="n">
        <v>492</v>
      </c>
      <c r="J1230" t="n">
        <v>56</v>
      </c>
      <c r="K1230" t="n">
        <v>7</v>
      </c>
    </row>
    <row r="1231">
      <c r="A1231" t="n">
        <v>19646676014708</v>
      </c>
      <c r="B1231" t="inlineStr">
        <is>
          <t>Fundamental</t>
        </is>
      </c>
      <c r="C1231" t="inlineStr">
        <is>
          <t>Linda Verde Ele</t>
        </is>
      </c>
      <c r="D1231" t="n">
        <v>486</v>
      </c>
      <c r="E1231" t="n">
        <v>435</v>
      </c>
      <c r="F1231" t="n">
        <v>18</v>
      </c>
      <c r="G1231" t="n">
        <v>1.80999994277954</v>
      </c>
      <c r="H1231" t="n">
        <v>603</v>
      </c>
      <c r="I1231" t="n">
        <v>445</v>
      </c>
      <c r="J1231" t="n">
        <v>87</v>
      </c>
      <c r="K1231" t="n">
        <v>11</v>
      </c>
    </row>
    <row r="1232">
      <c r="A1232" t="n">
        <v>19646676014716</v>
      </c>
      <c r="B1232" t="inlineStr">
        <is>
          <t>Fundamental</t>
        </is>
      </c>
      <c r="C1232" t="inlineStr">
        <is>
          <t>Mariposa Elemen</t>
        </is>
      </c>
      <c r="D1232" t="n">
        <v>552</v>
      </c>
      <c r="E1232" t="n">
        <v>497</v>
      </c>
      <c r="F1232" t="n">
        <v>15</v>
      </c>
      <c r="G1232" t="n">
        <v>2.16000008583069</v>
      </c>
      <c r="H1232" t="n">
        <v>411</v>
      </c>
      <c r="I1232" t="n">
        <v>329</v>
      </c>
      <c r="J1232" t="n">
        <v>75</v>
      </c>
      <c r="K1232" t="n">
        <v>7</v>
      </c>
    </row>
    <row r="1233">
      <c r="A1233" t="n">
        <v>19646676014724</v>
      </c>
      <c r="B1233" t="inlineStr">
        <is>
          <t>Fundamental</t>
        </is>
      </c>
      <c r="C1233" t="inlineStr">
        <is>
          <t>Monte Vista Ele</t>
        </is>
      </c>
      <c r="D1233" t="n">
        <v>657</v>
      </c>
      <c r="E1233" t="n">
        <v>634</v>
      </c>
      <c r="F1233" t="n">
        <v>8</v>
      </c>
      <c r="G1233" t="n">
        <v>2.84999990463257</v>
      </c>
      <c r="H1233" t="n">
        <v>690</v>
      </c>
      <c r="I1233" t="n">
        <v>547</v>
      </c>
      <c r="J1233" t="n">
        <v>44</v>
      </c>
      <c r="K1233" t="n">
        <v>8</v>
      </c>
    </row>
    <row r="1234">
      <c r="A1234" t="n">
        <v>19646676014732</v>
      </c>
      <c r="B1234" t="inlineStr">
        <is>
          <t>Medio</t>
        </is>
      </c>
      <c r="C1234" t="inlineStr">
        <is>
          <t>Park View Inter</t>
        </is>
      </c>
      <c r="D1234" t="n">
        <v>598</v>
      </c>
      <c r="E1234" t="n">
        <v>575</v>
      </c>
      <c r="F1234" t="n">
        <v>11</v>
      </c>
      <c r="G1234" t="n">
        <v>2.94000005722046</v>
      </c>
      <c r="H1234" t="n">
        <v>1357</v>
      </c>
      <c r="I1234" t="n">
        <v>1125</v>
      </c>
      <c r="J1234" t="n">
        <v>45</v>
      </c>
      <c r="K1234" t="n">
        <v>11</v>
      </c>
    </row>
    <row r="1235">
      <c r="A1235" t="n">
        <v>19646676014740</v>
      </c>
      <c r="B1235" t="inlineStr">
        <is>
          <t>Medio</t>
        </is>
      </c>
      <c r="C1235" t="inlineStr">
        <is>
          <t>Piute Intermedi</t>
        </is>
      </c>
      <c r="D1235" t="n">
        <v>520</v>
      </c>
      <c r="E1235" t="n">
        <v>522</v>
      </c>
      <c r="F1235" t="n">
        <v>14</v>
      </c>
      <c r="G1235" t="n">
        <v>2.49000000953674</v>
      </c>
      <c r="H1235" t="n">
        <v>1078</v>
      </c>
      <c r="I1235" t="n">
        <v>868</v>
      </c>
      <c r="J1235" t="n">
        <v>68</v>
      </c>
      <c r="K1235" t="n">
        <v>10</v>
      </c>
    </row>
    <row r="1236">
      <c r="A1236" t="n">
        <v>19646676014757</v>
      </c>
      <c r="B1236" t="inlineStr">
        <is>
          <t>Fundamental</t>
        </is>
      </c>
      <c r="C1236" t="inlineStr">
        <is>
          <t>Sierra Elementa</t>
        </is>
      </c>
      <c r="D1236" t="n">
        <v>601</v>
      </c>
      <c r="E1236" t="n">
        <v>543</v>
      </c>
      <c r="F1236" t="n">
        <v>13</v>
      </c>
      <c r="G1236" t="n">
        <v>2.5699999332428</v>
      </c>
      <c r="H1236" t="n">
        <v>612</v>
      </c>
      <c r="I1236" t="n">
        <v>460</v>
      </c>
      <c r="J1236" t="n">
        <v>65</v>
      </c>
      <c r="K1236" t="n">
        <v>10</v>
      </c>
    </row>
    <row r="1237">
      <c r="A1237" t="n">
        <v>19646676014765</v>
      </c>
      <c r="B1237" t="inlineStr">
        <is>
          <t>Fundamental</t>
        </is>
      </c>
      <c r="C1237" t="inlineStr">
        <is>
          <t>Sunnydale Eleme</t>
        </is>
      </c>
      <c r="D1237" t="n">
        <v>615</v>
      </c>
      <c r="E1237" t="n">
        <v>578</v>
      </c>
      <c r="F1237" t="n">
        <v>11</v>
      </c>
      <c r="G1237" t="n">
        <v>2.51999998092651</v>
      </c>
      <c r="H1237" t="n">
        <v>653</v>
      </c>
      <c r="I1237" t="n">
        <v>510</v>
      </c>
      <c r="J1237" t="n">
        <v>65</v>
      </c>
      <c r="K1237" t="n">
        <v>9</v>
      </c>
    </row>
    <row r="1238">
      <c r="A1238" t="n">
        <v>19646676108393</v>
      </c>
      <c r="B1238" t="inlineStr">
        <is>
          <t>Fundamental</t>
        </is>
      </c>
      <c r="C1238" t="inlineStr">
        <is>
          <t>Cory (Nancy) El</t>
        </is>
      </c>
      <c r="D1238" t="n">
        <v>651</v>
      </c>
      <c r="E1238" t="n">
        <v>614</v>
      </c>
      <c r="F1238" t="n">
        <v>9</v>
      </c>
      <c r="G1238" t="n">
        <v>3.09999990463257</v>
      </c>
      <c r="H1238" t="n">
        <v>725</v>
      </c>
      <c r="I1238" t="n">
        <v>650</v>
      </c>
      <c r="J1238" t="n">
        <v>39</v>
      </c>
      <c r="K1238" t="n">
        <v>8</v>
      </c>
    </row>
    <row r="1239">
      <c r="A1239" t="n">
        <v>19646676108401</v>
      </c>
      <c r="B1239" t="inlineStr">
        <is>
          <t>Fundamental</t>
        </is>
      </c>
      <c r="C1239" t="inlineStr">
        <is>
          <t>Lincoln Element</t>
        </is>
      </c>
      <c r="D1239" t="n">
        <v>643</v>
      </c>
      <c r="E1239" t="n">
        <v>608</v>
      </c>
      <c r="F1239" t="n">
        <v>10</v>
      </c>
      <c r="G1239" t="n">
        <v>2.73000001907349</v>
      </c>
      <c r="H1239" t="n">
        <v>716</v>
      </c>
      <c r="I1239" t="n">
        <v>600</v>
      </c>
      <c r="J1239" t="n">
        <v>47</v>
      </c>
      <c r="K1239" t="n">
        <v>9</v>
      </c>
    </row>
    <row r="1240">
      <c r="A1240" t="n">
        <v>19646676108419</v>
      </c>
      <c r="B1240" t="inlineStr">
        <is>
          <t>Fundamental</t>
        </is>
      </c>
      <c r="C1240" t="inlineStr">
        <is>
          <t>Northrop (Jack)</t>
        </is>
      </c>
      <c r="D1240" t="n">
        <v>642</v>
      </c>
      <c r="E1240" t="n">
        <v>601</v>
      </c>
      <c r="F1240" t="n">
        <v>10</v>
      </c>
      <c r="G1240" t="n">
        <v>2.58999991416931</v>
      </c>
      <c r="H1240" t="n">
        <v>487</v>
      </c>
      <c r="I1240" t="n">
        <v>394</v>
      </c>
      <c r="J1240" t="n">
        <v>52</v>
      </c>
      <c r="K1240" t="n">
        <v>7</v>
      </c>
    </row>
    <row r="1241">
      <c r="A1241" t="n">
        <v>19646676109276</v>
      </c>
      <c r="B1241" t="inlineStr">
        <is>
          <t>Fundamental</t>
        </is>
      </c>
      <c r="C1241" t="inlineStr">
        <is>
          <t>Lancaster Eleme</t>
        </is>
      </c>
      <c r="D1241" t="n">
        <v>647</v>
      </c>
      <c r="E1241" t="n">
        <v>611</v>
      </c>
      <c r="F1241" t="n">
        <v>9</v>
      </c>
      <c r="G1241" t="n">
        <v>3.02999997138977</v>
      </c>
      <c r="H1241" t="n">
        <v>443</v>
      </c>
      <c r="I1241" t="n">
        <v>343</v>
      </c>
      <c r="J1241" t="n">
        <v>37</v>
      </c>
      <c r="K1241" t="n">
        <v>8</v>
      </c>
    </row>
    <row r="1242">
      <c r="A1242" t="n">
        <v>19646676113294</v>
      </c>
      <c r="B1242" t="inlineStr">
        <is>
          <t>Medio</t>
        </is>
      </c>
      <c r="C1242" t="inlineStr">
        <is>
          <t>New Vista Middl</t>
        </is>
      </c>
      <c r="D1242" t="n">
        <v>664</v>
      </c>
      <c r="E1242" t="n">
        <v>645</v>
      </c>
      <c r="F1242" t="n">
        <v>8</v>
      </c>
      <c r="G1242" t="n">
        <v>2.86999988555908</v>
      </c>
      <c r="H1242" t="n">
        <v>1040</v>
      </c>
      <c r="I1242" t="n">
        <v>825</v>
      </c>
      <c r="J1242" t="n">
        <v>44</v>
      </c>
      <c r="K1242" t="n">
        <v>9</v>
      </c>
    </row>
    <row r="1243">
      <c r="A1243" t="n">
        <v>19646836085658</v>
      </c>
      <c r="B1243" t="inlineStr">
        <is>
          <t>Fundamental</t>
        </is>
      </c>
      <c r="C1243" t="inlineStr">
        <is>
          <t>Lupin Hill Elem</t>
        </is>
      </c>
      <c r="D1243" t="n">
        <v>825</v>
      </c>
      <c r="E1243" t="n">
        <v>782</v>
      </c>
      <c r="F1243" t="n">
        <v>1</v>
      </c>
      <c r="G1243" t="n">
        <v>3.29999995231628</v>
      </c>
      <c r="H1243" t="n">
        <v>550</v>
      </c>
      <c r="I1243" t="n">
        <v>468</v>
      </c>
      <c r="J1243" t="n">
        <v>6</v>
      </c>
      <c r="K1243" t="n">
        <v>8</v>
      </c>
    </row>
    <row r="1244">
      <c r="A1244" t="n">
        <v>19646916014856</v>
      </c>
      <c r="B1244" t="inlineStr">
        <is>
          <t>Fundamental</t>
        </is>
      </c>
      <c r="C1244" t="inlineStr">
        <is>
          <t>Mitchell (Billy</t>
        </is>
      </c>
      <c r="D1244" t="n">
        <v>563</v>
      </c>
      <c r="E1244" t="n">
        <v>504</v>
      </c>
      <c r="F1244" t="n">
        <v>15</v>
      </c>
      <c r="G1244" t="n">
        <v>2.4300000667572</v>
      </c>
      <c r="H1244" t="n">
        <v>456</v>
      </c>
      <c r="I1244" t="n">
        <v>415</v>
      </c>
      <c r="J1244" t="n">
        <v>65</v>
      </c>
      <c r="K1244" t="n">
        <v>40</v>
      </c>
    </row>
    <row r="1245">
      <c r="A1245" t="n">
        <v>19646916014864</v>
      </c>
      <c r="B1245" t="inlineStr">
        <is>
          <t>Fundamental</t>
        </is>
      </c>
      <c r="C1245" t="inlineStr">
        <is>
          <t>Addams (Jane) E</t>
        </is>
      </c>
      <c r="D1245" t="n">
        <v>572</v>
      </c>
      <c r="E1245" t="n">
        <v>490</v>
      </c>
      <c r="F1245" t="n">
        <v>16</v>
      </c>
      <c r="G1245" t="n">
        <v>1.88999998569489</v>
      </c>
      <c r="H1245" t="n">
        <v>579</v>
      </c>
      <c r="I1245" t="n">
        <v>508</v>
      </c>
      <c r="J1245" t="n">
        <v>78</v>
      </c>
      <c r="K1245" t="n">
        <v>36</v>
      </c>
    </row>
    <row r="1246">
      <c r="A1246" t="n">
        <v>19646916014906</v>
      </c>
      <c r="B1246" t="inlineStr">
        <is>
          <t>Fundamental</t>
        </is>
      </c>
      <c r="C1246" t="inlineStr">
        <is>
          <t>Twain (Mark) El</t>
        </is>
      </c>
      <c r="D1246" t="n">
        <v>692</v>
      </c>
      <c r="E1246" t="n">
        <v>666</v>
      </c>
      <c r="F1246" t="n">
        <v>7</v>
      </c>
      <c r="G1246" t="n">
        <v>2.55999994277954</v>
      </c>
      <c r="H1246" t="n">
        <v>322</v>
      </c>
      <c r="I1246" t="n">
        <v>287</v>
      </c>
      <c r="J1246" t="n">
        <v>46</v>
      </c>
      <c r="K1246" t="n">
        <v>19</v>
      </c>
    </row>
    <row r="1247">
      <c r="A1247" t="n">
        <v>19646916014914</v>
      </c>
      <c r="B1247" t="inlineStr">
        <is>
          <t>Fundamental</t>
        </is>
      </c>
      <c r="C1247" t="inlineStr">
        <is>
          <t>Roosevelt (F.D.</t>
        </is>
      </c>
      <c r="D1247" t="n">
        <v>496</v>
      </c>
      <c r="E1247" t="n">
        <v>439</v>
      </c>
      <c r="F1247" t="n">
        <v>18</v>
      </c>
      <c r="G1247" t="n">
        <v>1.97000002861023</v>
      </c>
      <c r="H1247" t="n">
        <v>573</v>
      </c>
      <c r="I1247" t="n">
        <v>445</v>
      </c>
      <c r="J1247" t="n">
        <v>83</v>
      </c>
      <c r="K1247" t="n">
        <v>51</v>
      </c>
    </row>
    <row r="1248">
      <c r="A1248" t="n">
        <v>19646916014930</v>
      </c>
      <c r="B1248" t="inlineStr">
        <is>
          <t>Fundamental</t>
        </is>
      </c>
      <c r="C1248" t="inlineStr">
        <is>
          <t>Green (William)</t>
        </is>
      </c>
      <c r="D1248" t="n">
        <v>554</v>
      </c>
      <c r="E1248" t="n">
        <v>524</v>
      </c>
      <c r="F1248" t="n">
        <v>14</v>
      </c>
      <c r="G1248" t="n">
        <v>2.47000002861023</v>
      </c>
      <c r="H1248" t="n">
        <v>628</v>
      </c>
      <c r="I1248" t="n">
        <v>538</v>
      </c>
      <c r="J1248" t="n">
        <v>76</v>
      </c>
      <c r="K1248" t="n">
        <v>41</v>
      </c>
    </row>
    <row r="1249">
      <c r="A1249" t="n">
        <v>19647096014948</v>
      </c>
      <c r="B1249" t="inlineStr">
        <is>
          <t>Fundamental</t>
        </is>
      </c>
      <c r="C1249" t="inlineStr">
        <is>
          <t>Buford Elementa</t>
        </is>
      </c>
      <c r="D1249" t="n">
        <v>469</v>
      </c>
      <c r="E1249" t="n">
        <v>438</v>
      </c>
      <c r="F1249" t="n">
        <v>18</v>
      </c>
      <c r="G1249" t="n">
        <v>1.5900000333786</v>
      </c>
      <c r="H1249" t="n">
        <v>614</v>
      </c>
      <c r="I1249" t="n">
        <v>553</v>
      </c>
      <c r="J1249" t="n">
        <v>96</v>
      </c>
      <c r="K1249" t="n">
        <v>83</v>
      </c>
    </row>
    <row r="1250">
      <c r="A1250" t="n">
        <v>19647096014963</v>
      </c>
      <c r="B1250" t="inlineStr">
        <is>
          <t>Fundamental</t>
        </is>
      </c>
      <c r="C1250" t="inlineStr">
        <is>
          <t>Jefferson Eleme</t>
        </is>
      </c>
      <c r="D1250" t="n">
        <v>461</v>
      </c>
      <c r="E1250" t="n">
        <v>402</v>
      </c>
      <c r="F1250" t="n">
        <v>20</v>
      </c>
      <c r="G1250" t="n">
        <v>1.75</v>
      </c>
      <c r="H1250" t="n">
        <v>795</v>
      </c>
      <c r="I1250" t="n">
        <v>670</v>
      </c>
      <c r="J1250" t="n">
        <v>93</v>
      </c>
      <c r="K1250" t="n">
        <v>79</v>
      </c>
    </row>
    <row r="1251">
      <c r="A1251" t="n">
        <v>19647096014989</v>
      </c>
      <c r="B1251" t="inlineStr">
        <is>
          <t>Fundamental</t>
        </is>
      </c>
      <c r="C1251" t="inlineStr">
        <is>
          <t>Whelan Elementa</t>
        </is>
      </c>
      <c r="D1251" t="n">
        <v>478</v>
      </c>
      <c r="E1251" t="n">
        <v>413</v>
      </c>
      <c r="F1251" t="n">
        <v>19</v>
      </c>
      <c r="G1251" t="n">
        <v>2</v>
      </c>
      <c r="H1251" t="n">
        <v>392</v>
      </c>
      <c r="I1251" t="n">
        <v>338</v>
      </c>
      <c r="J1251" t="n">
        <v>99</v>
      </c>
      <c r="K1251" t="n">
        <v>91</v>
      </c>
    </row>
    <row r="1252">
      <c r="A1252" t="n">
        <v>19647176014997</v>
      </c>
      <c r="B1252" t="inlineStr">
        <is>
          <t>Fundamental</t>
        </is>
      </c>
      <c r="C1252" t="inlineStr">
        <is>
          <t>Cresson Element</t>
        </is>
      </c>
      <c r="D1252" t="n">
        <v>612</v>
      </c>
      <c r="E1252" t="n">
        <v>530</v>
      </c>
      <c r="F1252" t="n">
        <v>14</v>
      </c>
      <c r="G1252" t="n">
        <v>2.61999988555908</v>
      </c>
      <c r="H1252" t="n">
        <v>323</v>
      </c>
      <c r="I1252" t="n">
        <v>270</v>
      </c>
      <c r="J1252" t="n">
        <v>64</v>
      </c>
      <c r="K1252" t="n">
        <v>29</v>
      </c>
    </row>
    <row r="1253">
      <c r="A1253" t="n">
        <v>19647176015036</v>
      </c>
      <c r="B1253" t="inlineStr">
        <is>
          <t>Fundamental</t>
        </is>
      </c>
      <c r="C1253" t="inlineStr">
        <is>
          <t>Jersey Avenue E</t>
        </is>
      </c>
      <c r="D1253" t="n">
        <v>573</v>
      </c>
      <c r="E1253" t="n">
        <v>562</v>
      </c>
      <c r="F1253" t="n">
        <v>12</v>
      </c>
      <c r="G1253" t="n">
        <v>2.75</v>
      </c>
      <c r="H1253" t="n">
        <v>314</v>
      </c>
      <c r="I1253" t="n">
        <v>271</v>
      </c>
      <c r="J1253" t="n">
        <v>61</v>
      </c>
      <c r="K1253" t="n">
        <v>35</v>
      </c>
    </row>
    <row r="1254">
      <c r="A1254" t="n">
        <v>19647176015044</v>
      </c>
      <c r="B1254" t="inlineStr">
        <is>
          <t>Medio</t>
        </is>
      </c>
      <c r="C1254" t="inlineStr">
        <is>
          <t>Lake Center Ele</t>
        </is>
      </c>
      <c r="D1254" t="n">
        <v>566</v>
      </c>
      <c r="E1254" t="n">
        <v>562</v>
      </c>
      <c r="F1254" t="n">
        <v>12</v>
      </c>
      <c r="G1254" t="n">
        <v>2.66000008583069</v>
      </c>
      <c r="H1254" t="n">
        <v>907</v>
      </c>
      <c r="I1254" t="n">
        <v>792</v>
      </c>
      <c r="J1254" t="n">
        <v>58</v>
      </c>
      <c r="K1254" t="n">
        <v>15</v>
      </c>
    </row>
    <row r="1255">
      <c r="A1255" t="n">
        <v>19647176015051</v>
      </c>
      <c r="B1255" t="inlineStr">
        <is>
          <t>Fundamental</t>
        </is>
      </c>
      <c r="C1255" t="inlineStr">
        <is>
          <t>Lakeland Elemen</t>
        </is>
      </c>
      <c r="D1255" t="n">
        <v>602</v>
      </c>
      <c r="E1255" t="n">
        <v>554</v>
      </c>
      <c r="F1255" t="n">
        <v>12</v>
      </c>
      <c r="G1255" t="n">
        <v>2.72000002861023</v>
      </c>
      <c r="H1255" t="n">
        <v>307</v>
      </c>
      <c r="I1255" t="n">
        <v>243</v>
      </c>
      <c r="J1255" t="n">
        <v>69</v>
      </c>
      <c r="K1255" t="n">
        <v>30</v>
      </c>
    </row>
    <row r="1256">
      <c r="A1256" t="n">
        <v>19647176015069</v>
      </c>
      <c r="B1256" t="inlineStr">
        <is>
          <t>Medio</t>
        </is>
      </c>
      <c r="C1256" t="inlineStr">
        <is>
          <t>Lakeside Elemen</t>
        </is>
      </c>
      <c r="D1256" t="n">
        <v>566</v>
      </c>
      <c r="E1256" t="n">
        <v>562</v>
      </c>
      <c r="F1256" t="n">
        <v>12</v>
      </c>
      <c r="G1256" t="n">
        <v>2.59999990463257</v>
      </c>
      <c r="H1256" t="n">
        <v>746</v>
      </c>
      <c r="I1256" t="n">
        <v>598</v>
      </c>
      <c r="J1256" t="n">
        <v>53</v>
      </c>
      <c r="K1256" t="n">
        <v>27</v>
      </c>
    </row>
    <row r="1257">
      <c r="A1257" t="n">
        <v>19647176015077</v>
      </c>
      <c r="B1257" t="inlineStr">
        <is>
          <t>Fundamental</t>
        </is>
      </c>
      <c r="C1257" t="inlineStr">
        <is>
          <t>Lakeview Elemen</t>
        </is>
      </c>
      <c r="D1257" t="n">
        <v>635</v>
      </c>
      <c r="E1257" t="n">
        <v>595</v>
      </c>
      <c r="F1257" t="n">
        <v>10</v>
      </c>
      <c r="G1257" t="n">
        <v>2.85999989509583</v>
      </c>
      <c r="H1257" t="n">
        <v>337</v>
      </c>
      <c r="I1257" t="n">
        <v>275</v>
      </c>
      <c r="J1257" t="n">
        <v>50</v>
      </c>
      <c r="K1257" t="n">
        <v>14</v>
      </c>
    </row>
    <row r="1258">
      <c r="A1258" t="n">
        <v>19647176015085</v>
      </c>
      <c r="B1258" t="inlineStr">
        <is>
          <t>Fundamental</t>
        </is>
      </c>
      <c r="C1258" t="inlineStr">
        <is>
          <t>Paddison Elemen</t>
        </is>
      </c>
      <c r="D1258" t="n">
        <v>599</v>
      </c>
      <c r="E1258" t="n">
        <v>569</v>
      </c>
      <c r="F1258" t="n">
        <v>12</v>
      </c>
      <c r="G1258" t="n">
        <v>2.69000005722046</v>
      </c>
      <c r="H1258" t="n">
        <v>353</v>
      </c>
      <c r="I1258" t="n">
        <v>265</v>
      </c>
      <c r="J1258" t="n">
        <v>69</v>
      </c>
      <c r="K1258" t="n">
        <v>34</v>
      </c>
    </row>
    <row r="1259">
      <c r="A1259" t="n">
        <v>19647176015093</v>
      </c>
      <c r="B1259" t="inlineStr">
        <is>
          <t>Fundamental</t>
        </is>
      </c>
      <c r="C1259" t="inlineStr">
        <is>
          <t>Studebaker Elem</t>
        </is>
      </c>
      <c r="D1259" t="n">
        <v>613</v>
      </c>
      <c r="E1259" t="n">
        <v>579</v>
      </c>
      <c r="F1259" t="n">
        <v>11</v>
      </c>
      <c r="G1259" t="n">
        <v>3.0699999332428</v>
      </c>
      <c r="H1259" t="n">
        <v>388</v>
      </c>
      <c r="I1259" t="n">
        <v>342</v>
      </c>
      <c r="J1259" t="n">
        <v>53</v>
      </c>
      <c r="K1259" t="n">
        <v>26</v>
      </c>
    </row>
    <row r="1260">
      <c r="A1260" t="n">
        <v>19647176015101</v>
      </c>
      <c r="B1260" t="inlineStr">
        <is>
          <t>Fundamental</t>
        </is>
      </c>
      <c r="C1260" t="inlineStr">
        <is>
          <t>Orr (William W.</t>
        </is>
      </c>
      <c r="D1260" t="n">
        <v>582</v>
      </c>
      <c r="E1260" t="n">
        <v>522</v>
      </c>
      <c r="F1260" t="n">
        <v>14</v>
      </c>
      <c r="G1260" t="n">
        <v>2.57999992370605</v>
      </c>
      <c r="H1260" t="n">
        <v>319</v>
      </c>
      <c r="I1260" t="n">
        <v>262</v>
      </c>
      <c r="J1260" t="n">
        <v>66</v>
      </c>
      <c r="K1260" t="n">
        <v>35</v>
      </c>
    </row>
    <row r="1261">
      <c r="A1261" t="n">
        <v>19647251930411</v>
      </c>
      <c r="B1261" t="inlineStr">
        <is>
          <t>Superior</t>
        </is>
      </c>
      <c r="C1261" t="inlineStr">
        <is>
          <t>Avalon (K-12)</t>
        </is>
      </c>
      <c r="D1261" t="n">
        <v>626</v>
      </c>
      <c r="E1261" t="n">
        <v>596</v>
      </c>
      <c r="F1261" t="n">
        <v>10</v>
      </c>
      <c r="G1261" t="n">
        <v>2.60999989509583</v>
      </c>
      <c r="H1261" t="n">
        <v>603</v>
      </c>
      <c r="I1261" t="n">
        <v>561</v>
      </c>
      <c r="J1261" t="n">
        <v>26</v>
      </c>
      <c r="K1261" t="n">
        <v>33</v>
      </c>
    </row>
    <row r="1262">
      <c r="A1262" t="n">
        <v>19647251934470</v>
      </c>
      <c r="B1262" t="inlineStr">
        <is>
          <t>Superior</t>
        </is>
      </c>
      <c r="C1262" t="inlineStr">
        <is>
          <t>Jordan High</t>
        </is>
      </c>
      <c r="D1262" t="n">
        <v>484</v>
      </c>
      <c r="E1262" t="n">
        <v>472</v>
      </c>
      <c r="F1262" t="n">
        <v>16</v>
      </c>
      <c r="G1262" t="n">
        <v>2.26999998092651</v>
      </c>
      <c r="H1262" t="n">
        <v>2800</v>
      </c>
      <c r="I1262" t="n">
        <v>2403</v>
      </c>
      <c r="J1262" t="n">
        <v>53</v>
      </c>
      <c r="K1262" t="n">
        <v>31</v>
      </c>
    </row>
    <row r="1263">
      <c r="A1263" t="n">
        <v>19647251934678</v>
      </c>
      <c r="B1263" t="inlineStr">
        <is>
          <t>Superior</t>
        </is>
      </c>
      <c r="C1263" t="inlineStr">
        <is>
          <t>Lakewood High</t>
        </is>
      </c>
      <c r="D1263" t="n">
        <v>601</v>
      </c>
      <c r="E1263" t="n">
        <v>592</v>
      </c>
      <c r="F1263" t="n">
        <v>10</v>
      </c>
      <c r="G1263" t="n">
        <v>2.78999996185303</v>
      </c>
      <c r="H1263" t="n">
        <v>3138</v>
      </c>
      <c r="I1263" t="n">
        <v>2767</v>
      </c>
      <c r="J1263" t="n">
        <v>31</v>
      </c>
      <c r="K1263" t="n">
        <v>19</v>
      </c>
    </row>
    <row r="1264">
      <c r="A1264" t="n">
        <v>19647251935758</v>
      </c>
      <c r="B1264" t="inlineStr">
        <is>
          <t>Superior</t>
        </is>
      </c>
      <c r="C1264" t="inlineStr">
        <is>
          <t>Millikan Senior</t>
        </is>
      </c>
      <c r="D1264" t="n">
        <v>595</v>
      </c>
      <c r="E1264" t="n">
        <v>586</v>
      </c>
      <c r="F1264" t="n">
        <v>11</v>
      </c>
      <c r="G1264" t="n">
        <v>2.71000003814697</v>
      </c>
      <c r="H1264" t="n">
        <v>3337</v>
      </c>
      <c r="I1264" t="n">
        <v>3126</v>
      </c>
      <c r="J1264" t="n">
        <v>35</v>
      </c>
      <c r="K1264" t="n">
        <v>24</v>
      </c>
    </row>
    <row r="1265">
      <c r="A1265" t="n">
        <v>19647251936947</v>
      </c>
      <c r="B1265" t="inlineStr">
        <is>
          <t>Superior</t>
        </is>
      </c>
      <c r="C1265" t="inlineStr">
        <is>
          <t>Polytechnic Hig</t>
        </is>
      </c>
      <c r="D1265" t="n">
        <v>661</v>
      </c>
      <c r="E1265" t="n">
        <v>635</v>
      </c>
      <c r="F1265" t="n">
        <v>8</v>
      </c>
      <c r="G1265" t="n">
        <v>2.97000002861023</v>
      </c>
      <c r="H1265" t="n">
        <v>3345</v>
      </c>
      <c r="I1265" t="n">
        <v>3031</v>
      </c>
      <c r="J1265" t="n">
        <v>43</v>
      </c>
      <c r="K1265" t="n">
        <v>16</v>
      </c>
    </row>
    <row r="1266">
      <c r="A1266" t="n">
        <v>19647251939875</v>
      </c>
      <c r="B1266" t="inlineStr">
        <is>
          <t>Superior</t>
        </is>
      </c>
      <c r="C1266" t="inlineStr">
        <is>
          <t>Wilson High</t>
        </is>
      </c>
      <c r="D1266" t="n">
        <v>623</v>
      </c>
      <c r="E1266" t="n">
        <v>582</v>
      </c>
      <c r="F1266" t="n">
        <v>11</v>
      </c>
      <c r="G1266" t="n">
        <v>2.90000009536743</v>
      </c>
      <c r="H1266" t="n">
        <v>2481</v>
      </c>
      <c r="I1266" t="n">
        <v>2115</v>
      </c>
      <c r="J1266" t="n">
        <v>40</v>
      </c>
      <c r="K1266" t="n">
        <v>25</v>
      </c>
    </row>
    <row r="1267">
      <c r="A1267" t="n">
        <v>19647251995851</v>
      </c>
      <c r="B1267" t="inlineStr">
        <is>
          <t>Superior</t>
        </is>
      </c>
      <c r="C1267" t="inlineStr">
        <is>
          <t>Savannah Academ</t>
        </is>
      </c>
      <c r="D1267" t="n">
        <v>524</v>
      </c>
      <c r="E1267" t="n">
        <v>468</v>
      </c>
      <c r="F1267" t="n">
        <v>17</v>
      </c>
      <c r="G1267" t="n">
        <v>2.50999999046326</v>
      </c>
      <c r="H1267" t="n">
        <v>167</v>
      </c>
      <c r="I1267" t="n">
        <v>148</v>
      </c>
      <c r="J1267" t="n">
        <v>73</v>
      </c>
      <c r="K1267" t="n">
        <v>38</v>
      </c>
    </row>
    <row r="1268">
      <c r="A1268" t="n">
        <v>19647251995935</v>
      </c>
      <c r="B1268" t="inlineStr">
        <is>
          <t>Superior</t>
        </is>
      </c>
      <c r="C1268" t="inlineStr">
        <is>
          <t xml:space="preserve">Cabrillo (Juan </t>
        </is>
      </c>
      <c r="D1268" t="n">
        <v>434</v>
      </c>
      <c r="E1268" t="n">
        <v>429</v>
      </c>
      <c r="F1268" t="n">
        <v>19</v>
      </c>
      <c r="G1268" t="n">
        <v>2.23000001907349</v>
      </c>
      <c r="H1268" t="n">
        <v>1082</v>
      </c>
      <c r="I1268" t="n">
        <v>826</v>
      </c>
      <c r="J1268" t="n">
        <v>54</v>
      </c>
      <c r="K1268" t="n">
        <v>46</v>
      </c>
    </row>
    <row r="1269">
      <c r="A1269" t="n">
        <v>19647256015119</v>
      </c>
      <c r="B1269" t="inlineStr">
        <is>
          <t>Fundamental</t>
        </is>
      </c>
      <c r="C1269" t="inlineStr">
        <is>
          <t>Addams Elementa</t>
        </is>
      </c>
      <c r="D1269" t="n">
        <v>632</v>
      </c>
      <c r="E1269" t="n">
        <v>538</v>
      </c>
      <c r="F1269" t="n">
        <v>13</v>
      </c>
      <c r="G1269" t="n">
        <v>1.9099999666214</v>
      </c>
      <c r="H1269" t="n">
        <v>763</v>
      </c>
      <c r="I1269" t="n">
        <v>708</v>
      </c>
      <c r="J1269" t="n">
        <v>91</v>
      </c>
      <c r="K1269" t="n">
        <v>66</v>
      </c>
    </row>
    <row r="1270">
      <c r="A1270" t="n">
        <v>19647256015135</v>
      </c>
      <c r="B1270" t="inlineStr">
        <is>
          <t>Fundamental</t>
        </is>
      </c>
      <c r="C1270" t="inlineStr">
        <is>
          <t>Barton Elementa</t>
        </is>
      </c>
      <c r="D1270" t="n">
        <v>561</v>
      </c>
      <c r="E1270" t="n">
        <v>537</v>
      </c>
      <c r="F1270" t="n">
        <v>13</v>
      </c>
      <c r="G1270" t="n">
        <v>2.78999996185303</v>
      </c>
      <c r="H1270" t="n">
        <v>750</v>
      </c>
      <c r="I1270" t="n">
        <v>637</v>
      </c>
      <c r="J1270" t="n">
        <v>83</v>
      </c>
      <c r="K1270" t="n">
        <v>28</v>
      </c>
    </row>
    <row r="1271">
      <c r="A1271" t="n">
        <v>19647256015143</v>
      </c>
      <c r="B1271" t="inlineStr">
        <is>
          <t>Fundamental</t>
        </is>
      </c>
      <c r="C1271" t="inlineStr">
        <is>
          <t>Birney Elementa</t>
        </is>
      </c>
      <c r="D1271" t="n">
        <v>691</v>
      </c>
      <c r="E1271" t="n">
        <v>630</v>
      </c>
      <c r="F1271" t="n">
        <v>9</v>
      </c>
      <c r="G1271" t="n">
        <v>2.72000002861023</v>
      </c>
      <c r="H1271" t="n">
        <v>604</v>
      </c>
      <c r="I1271" t="n">
        <v>534</v>
      </c>
      <c r="J1271" t="n">
        <v>71</v>
      </c>
      <c r="K1271" t="n">
        <v>34</v>
      </c>
    </row>
    <row r="1272">
      <c r="A1272" t="n">
        <v>19647256015150</v>
      </c>
      <c r="B1272" t="inlineStr">
        <is>
          <t>Fundamental</t>
        </is>
      </c>
      <c r="C1272" t="inlineStr">
        <is>
          <t>Bixby Elementar</t>
        </is>
      </c>
      <c r="D1272" t="n">
        <v>657</v>
      </c>
      <c r="E1272" t="n">
        <v>567</v>
      </c>
      <c r="F1272" t="n">
        <v>12</v>
      </c>
      <c r="G1272" t="n">
        <v>2.24000000953674</v>
      </c>
      <c r="H1272" t="n">
        <v>403</v>
      </c>
      <c r="I1272" t="n">
        <v>338</v>
      </c>
      <c r="J1272" t="n">
        <v>64</v>
      </c>
      <c r="K1272" t="n">
        <v>19</v>
      </c>
    </row>
    <row r="1273">
      <c r="A1273" t="n">
        <v>19647256015168</v>
      </c>
      <c r="B1273" t="inlineStr">
        <is>
          <t>Fundamental</t>
        </is>
      </c>
      <c r="C1273" t="inlineStr">
        <is>
          <t>Bryant Elementa</t>
        </is>
      </c>
      <c r="D1273" t="n">
        <v>650</v>
      </c>
      <c r="E1273" t="n">
        <v>631</v>
      </c>
      <c r="F1273" t="n">
        <v>8</v>
      </c>
      <c r="G1273" t="n">
        <v>2.51999998092651</v>
      </c>
      <c r="H1273" t="n">
        <v>262</v>
      </c>
      <c r="I1273" t="n">
        <v>241</v>
      </c>
      <c r="J1273" t="n">
        <v>78</v>
      </c>
      <c r="K1273" t="n">
        <v>33</v>
      </c>
    </row>
    <row r="1274">
      <c r="A1274" t="n">
        <v>19647256015184</v>
      </c>
      <c r="B1274" t="inlineStr">
        <is>
          <t>Fundamental</t>
        </is>
      </c>
      <c r="C1274" t="inlineStr">
        <is>
          <t>Burbank Element</t>
        </is>
      </c>
      <c r="D1274" t="n">
        <v>573</v>
      </c>
      <c r="E1274" t="n">
        <v>536</v>
      </c>
      <c r="F1274" t="n">
        <v>13</v>
      </c>
      <c r="G1274" t="n">
        <v>2.32999992370605</v>
      </c>
      <c r="H1274" t="n">
        <v>660</v>
      </c>
      <c r="I1274" t="n">
        <v>610</v>
      </c>
      <c r="J1274" t="n">
        <v>100</v>
      </c>
      <c r="K1274" t="n">
        <v>63</v>
      </c>
    </row>
    <row r="1275">
      <c r="A1275" t="n">
        <v>19647256015192</v>
      </c>
      <c r="B1275" t="inlineStr">
        <is>
          <t>Fundamental</t>
        </is>
      </c>
      <c r="C1275" t="inlineStr">
        <is>
          <t>Burcham Element</t>
        </is>
      </c>
      <c r="D1275" t="n">
        <v>609</v>
      </c>
      <c r="E1275" t="n">
        <v>597</v>
      </c>
      <c r="F1275" t="n">
        <v>10</v>
      </c>
      <c r="G1275" t="n">
        <v>2.4300000667572</v>
      </c>
      <c r="H1275" t="n">
        <v>553</v>
      </c>
      <c r="I1275" t="n">
        <v>498</v>
      </c>
      <c r="J1275" t="n">
        <v>67</v>
      </c>
      <c r="K1275" t="n">
        <v>41</v>
      </c>
    </row>
    <row r="1276">
      <c r="A1276" t="n">
        <v>19647256015200</v>
      </c>
      <c r="B1276" t="inlineStr">
        <is>
          <t>Fundamental</t>
        </is>
      </c>
      <c r="C1276" t="inlineStr">
        <is>
          <t>Burnett Element</t>
        </is>
      </c>
      <c r="D1276" t="n">
        <v>553</v>
      </c>
      <c r="E1276" t="n">
        <v>466</v>
      </c>
      <c r="F1276" t="n">
        <v>17</v>
      </c>
      <c r="G1276" t="n">
        <v>1.53999996185303</v>
      </c>
      <c r="H1276" t="n">
        <v>637</v>
      </c>
      <c r="I1276" t="n">
        <v>613</v>
      </c>
      <c r="J1276" t="n">
        <v>100</v>
      </c>
      <c r="K1276" t="n">
        <v>70</v>
      </c>
    </row>
    <row r="1277">
      <c r="A1277" t="n">
        <v>19647256015218</v>
      </c>
      <c r="B1277" t="inlineStr">
        <is>
          <t>Fundamental</t>
        </is>
      </c>
      <c r="C1277" t="inlineStr">
        <is>
          <t>Burroughs Eleme</t>
        </is>
      </c>
      <c r="D1277" t="n">
        <v>707</v>
      </c>
      <c r="E1277" t="n">
        <v>740</v>
      </c>
      <c r="F1277" t="n">
        <v>3</v>
      </c>
      <c r="G1277" t="n">
        <v>2.8199999332428</v>
      </c>
      <c r="H1277" t="n">
        <v>261</v>
      </c>
      <c r="I1277" t="n">
        <v>234</v>
      </c>
      <c r="J1277" t="n">
        <v>56</v>
      </c>
      <c r="K1277" t="n">
        <v>24</v>
      </c>
    </row>
    <row r="1278">
      <c r="A1278" t="n">
        <v>19647256015242</v>
      </c>
      <c r="B1278" t="inlineStr">
        <is>
          <t>Fundamental</t>
        </is>
      </c>
      <c r="C1278" t="inlineStr">
        <is>
          <t>Carver Elementa</t>
        </is>
      </c>
      <c r="D1278" t="n">
        <v>645</v>
      </c>
      <c r="E1278" t="n">
        <v>697</v>
      </c>
      <c r="F1278" t="n">
        <v>5</v>
      </c>
      <c r="G1278" t="n">
        <v>3.08999991416931</v>
      </c>
      <c r="H1278" t="n">
        <v>446</v>
      </c>
      <c r="I1278" t="n">
        <v>397</v>
      </c>
      <c r="J1278" t="n">
        <v>49</v>
      </c>
      <c r="K1278" t="n">
        <v>25</v>
      </c>
    </row>
    <row r="1279">
      <c r="A1279" t="n">
        <v>19647256015259</v>
      </c>
      <c r="B1279" t="inlineStr">
        <is>
          <t>Fundamental</t>
        </is>
      </c>
      <c r="C1279" t="inlineStr">
        <is>
          <t>Cleveland Eleme</t>
        </is>
      </c>
      <c r="D1279" t="n">
        <v>639</v>
      </c>
      <c r="E1279" t="n">
        <v>652</v>
      </c>
      <c r="F1279" t="n">
        <v>7</v>
      </c>
      <c r="G1279" t="n">
        <v>2.73000001907349</v>
      </c>
      <c r="H1279" t="n">
        <v>528</v>
      </c>
      <c r="I1279" t="n">
        <v>480</v>
      </c>
      <c r="J1279" t="n">
        <v>53</v>
      </c>
      <c r="K1279" t="n">
        <v>30</v>
      </c>
    </row>
    <row r="1280">
      <c r="A1280" t="n">
        <v>19647256015267</v>
      </c>
      <c r="B1280" t="inlineStr">
        <is>
          <t>Fundamental</t>
        </is>
      </c>
      <c r="C1280" t="inlineStr">
        <is>
          <t>Cubberley Eleme</t>
        </is>
      </c>
      <c r="D1280" t="n">
        <v>756</v>
      </c>
      <c r="E1280" t="n">
        <v>728</v>
      </c>
      <c r="F1280" t="n">
        <v>4</v>
      </c>
      <c r="G1280" t="n">
        <v>3.09999990463257</v>
      </c>
      <c r="H1280" t="n">
        <v>966</v>
      </c>
      <c r="I1280" t="n">
        <v>907</v>
      </c>
      <c r="J1280" t="n">
        <v>40</v>
      </c>
      <c r="K1280" t="n">
        <v>13</v>
      </c>
    </row>
    <row r="1281">
      <c r="A1281" t="n">
        <v>19647256015275</v>
      </c>
      <c r="B1281" t="inlineStr">
        <is>
          <t>Fundamental</t>
        </is>
      </c>
      <c r="C1281" t="inlineStr">
        <is>
          <t>Edison Elementa</t>
        </is>
      </c>
      <c r="D1281" t="n">
        <v>570</v>
      </c>
      <c r="E1281" t="n">
        <v>468</v>
      </c>
      <c r="F1281" t="n">
        <v>17</v>
      </c>
      <c r="G1281" t="n">
        <v>1.26999998092651</v>
      </c>
      <c r="H1281" t="n">
        <v>442</v>
      </c>
      <c r="I1281" t="n">
        <v>397</v>
      </c>
      <c r="J1281" t="n">
        <v>100</v>
      </c>
      <c r="K1281" t="n">
        <v>84</v>
      </c>
    </row>
    <row r="1282">
      <c r="A1282" t="n">
        <v>19647256015283</v>
      </c>
      <c r="B1282" t="inlineStr">
        <is>
          <t>Fundamental</t>
        </is>
      </c>
      <c r="C1282" t="inlineStr">
        <is>
          <t>Emerson Element</t>
        </is>
      </c>
      <c r="D1282" t="n">
        <v>614</v>
      </c>
      <c r="E1282" t="n">
        <v>536</v>
      </c>
      <c r="F1282" t="n">
        <v>13</v>
      </c>
      <c r="G1282" t="n">
        <v>2.4300000667572</v>
      </c>
      <c r="H1282" t="n">
        <v>452</v>
      </c>
      <c r="I1282" t="n">
        <v>423</v>
      </c>
      <c r="J1282" t="n">
        <v>71</v>
      </c>
      <c r="K1282" t="n">
        <v>41</v>
      </c>
    </row>
    <row r="1283">
      <c r="A1283" t="n">
        <v>19647256015309</v>
      </c>
      <c r="B1283" t="inlineStr">
        <is>
          <t>Fundamental</t>
        </is>
      </c>
      <c r="C1283" t="inlineStr">
        <is>
          <t>Fremont Element</t>
        </is>
      </c>
      <c r="D1283" t="n">
        <v>799</v>
      </c>
      <c r="E1283" t="n">
        <v>765</v>
      </c>
      <c r="F1283" t="n">
        <v>2</v>
      </c>
      <c r="G1283" t="n">
        <v>3.3199999332428</v>
      </c>
      <c r="H1283" t="n">
        <v>290</v>
      </c>
      <c r="I1283" t="n">
        <v>263</v>
      </c>
      <c r="J1283" t="n">
        <v>50</v>
      </c>
      <c r="K1283" t="n">
        <v>12</v>
      </c>
    </row>
    <row r="1284">
      <c r="A1284" t="n">
        <v>19647256015325</v>
      </c>
      <c r="B1284" t="inlineStr">
        <is>
          <t>Fundamental</t>
        </is>
      </c>
      <c r="C1284" t="inlineStr">
        <is>
          <t>Garfield Elemen</t>
        </is>
      </c>
      <c r="D1284" t="n">
        <v>519</v>
      </c>
      <c r="E1284" t="n">
        <v>471</v>
      </c>
      <c r="F1284" t="n">
        <v>16</v>
      </c>
      <c r="G1284" t="n">
        <v>1.98000001907349</v>
      </c>
      <c r="H1284" t="n">
        <v>792</v>
      </c>
      <c r="I1284" t="n">
        <v>723</v>
      </c>
      <c r="J1284" t="n">
        <v>90</v>
      </c>
      <c r="K1284" t="n">
        <v>70</v>
      </c>
    </row>
    <row r="1285">
      <c r="A1285" t="n">
        <v>19647256015333</v>
      </c>
      <c r="B1285" t="inlineStr">
        <is>
          <t>Fundamental</t>
        </is>
      </c>
      <c r="C1285" t="inlineStr">
        <is>
          <t>Gompers Element</t>
        </is>
      </c>
      <c r="D1285" t="n">
        <v>614</v>
      </c>
      <c r="E1285" t="n">
        <v>541</v>
      </c>
      <c r="F1285" t="n">
        <v>13</v>
      </c>
      <c r="G1285" t="n">
        <v>1.95000004768372</v>
      </c>
      <c r="H1285" t="n">
        <v>628</v>
      </c>
      <c r="I1285" t="n">
        <v>551</v>
      </c>
      <c r="J1285" t="n">
        <v>67</v>
      </c>
      <c r="K1285" t="n">
        <v>48</v>
      </c>
    </row>
    <row r="1286">
      <c r="A1286" t="n">
        <v>19647256015341</v>
      </c>
      <c r="B1286" t="inlineStr">
        <is>
          <t>Fundamental</t>
        </is>
      </c>
      <c r="C1286" t="inlineStr">
        <is>
          <t>Grant Elementar</t>
        </is>
      </c>
      <c r="D1286" t="n">
        <v>568</v>
      </c>
      <c r="E1286" t="n">
        <v>507</v>
      </c>
      <c r="F1286" t="n">
        <v>15</v>
      </c>
      <c r="G1286" t="n">
        <v>1.96000003814697</v>
      </c>
      <c r="H1286" t="n">
        <v>1029</v>
      </c>
      <c r="I1286" t="n">
        <v>938</v>
      </c>
      <c r="J1286" t="n">
        <v>84</v>
      </c>
      <c r="K1286" t="n">
        <v>55</v>
      </c>
    </row>
    <row r="1287">
      <c r="A1287" t="n">
        <v>19647256015358</v>
      </c>
      <c r="B1287" t="inlineStr">
        <is>
          <t>Fundamental</t>
        </is>
      </c>
      <c r="C1287" t="inlineStr">
        <is>
          <t>Harte Elementar</t>
        </is>
      </c>
      <c r="D1287" t="n">
        <v>590</v>
      </c>
      <c r="E1287" t="n">
        <v>552</v>
      </c>
      <c r="F1287" t="n">
        <v>12</v>
      </c>
      <c r="G1287" t="n">
        <v>2.13000011444092</v>
      </c>
      <c r="H1287" t="n">
        <v>837</v>
      </c>
      <c r="I1287" t="n">
        <v>776</v>
      </c>
      <c r="J1287" t="n">
        <v>89</v>
      </c>
      <c r="K1287" t="n">
        <v>58</v>
      </c>
    </row>
    <row r="1288">
      <c r="A1288" t="n">
        <v>19647256015366</v>
      </c>
      <c r="B1288" t="inlineStr">
        <is>
          <t>Fundamental</t>
        </is>
      </c>
      <c r="C1288" t="inlineStr">
        <is>
          <t>Henry Elementar</t>
        </is>
      </c>
      <c r="D1288" t="n">
        <v>620</v>
      </c>
      <c r="E1288" t="n">
        <v>574</v>
      </c>
      <c r="F1288" t="n">
        <v>11</v>
      </c>
      <c r="G1288" t="n">
        <v>2.61999988555908</v>
      </c>
      <c r="H1288" t="n">
        <v>551</v>
      </c>
      <c r="I1288" t="n">
        <v>518</v>
      </c>
      <c r="J1288" t="n">
        <v>65</v>
      </c>
      <c r="K1288" t="n">
        <v>48</v>
      </c>
    </row>
    <row r="1289">
      <c r="A1289" t="n">
        <v>19647256015374</v>
      </c>
      <c r="B1289" t="inlineStr">
        <is>
          <t>Fundamental</t>
        </is>
      </c>
      <c r="C1289" t="inlineStr">
        <is>
          <t>Holmes Elementa</t>
        </is>
      </c>
      <c r="D1289" t="n">
        <v>640</v>
      </c>
      <c r="E1289" t="n">
        <v>591</v>
      </c>
      <c r="F1289" t="n">
        <v>10</v>
      </c>
      <c r="G1289" t="n">
        <v>2.77999997138977</v>
      </c>
      <c r="H1289" t="n">
        <v>464</v>
      </c>
      <c r="I1289" t="n">
        <v>397</v>
      </c>
      <c r="J1289" t="n">
        <v>72</v>
      </c>
      <c r="K1289" t="n">
        <v>26</v>
      </c>
    </row>
    <row r="1290">
      <c r="A1290" t="n">
        <v>19647256015382</v>
      </c>
      <c r="B1290" t="inlineStr">
        <is>
          <t>Fundamental</t>
        </is>
      </c>
      <c r="C1290" t="inlineStr">
        <is>
          <t>Hudson Elementa</t>
        </is>
      </c>
      <c r="D1290" t="n">
        <v>637</v>
      </c>
      <c r="E1290" t="n">
        <v>622</v>
      </c>
      <c r="F1290" t="n">
        <v>9</v>
      </c>
      <c r="G1290" t="n">
        <v>2.58999991416931</v>
      </c>
      <c r="H1290" t="n">
        <v>891</v>
      </c>
      <c r="I1290" t="n">
        <v>844</v>
      </c>
      <c r="J1290" t="n">
        <v>78</v>
      </c>
      <c r="K1290" t="n">
        <v>30</v>
      </c>
    </row>
    <row r="1291">
      <c r="A1291" t="n">
        <v>19647256015390</v>
      </c>
      <c r="B1291" t="inlineStr">
        <is>
          <t>Fundamental</t>
        </is>
      </c>
      <c r="C1291" t="inlineStr">
        <is>
          <t>Keller Elementa</t>
        </is>
      </c>
      <c r="D1291" t="n">
        <v>483</v>
      </c>
      <c r="E1291" t="n">
        <v>480</v>
      </c>
      <c r="F1291" t="n">
        <v>16</v>
      </c>
      <c r="G1291" t="n">
        <v>1.71000003814697</v>
      </c>
      <c r="H1291" t="n">
        <v>505</v>
      </c>
      <c r="I1291" t="n">
        <v>476</v>
      </c>
      <c r="J1291" t="n">
        <v>82</v>
      </c>
      <c r="K1291" t="n">
        <v>63</v>
      </c>
    </row>
    <row r="1292">
      <c r="A1292" t="n">
        <v>19647256015408</v>
      </c>
      <c r="B1292" t="inlineStr">
        <is>
          <t>Fundamental</t>
        </is>
      </c>
      <c r="C1292" t="inlineStr">
        <is>
          <t>Kettering Eleme</t>
        </is>
      </c>
      <c r="D1292" t="n">
        <v>705</v>
      </c>
      <c r="E1292" t="n">
        <v>675</v>
      </c>
      <c r="F1292" t="n">
        <v>6</v>
      </c>
      <c r="G1292" t="n">
        <v>3.35999989509583</v>
      </c>
      <c r="H1292" t="n">
        <v>264</v>
      </c>
      <c r="I1292" t="n">
        <v>248</v>
      </c>
      <c r="J1292" t="n">
        <v>45</v>
      </c>
      <c r="K1292" t="n">
        <v>14</v>
      </c>
    </row>
    <row r="1293">
      <c r="A1293" t="n">
        <v>19647256015416</v>
      </c>
      <c r="B1293" t="inlineStr">
        <is>
          <t>Fundamental</t>
        </is>
      </c>
      <c r="C1293" t="inlineStr">
        <is>
          <t>King Elementary</t>
        </is>
      </c>
      <c r="D1293" t="n">
        <v>547</v>
      </c>
      <c r="E1293" t="n">
        <v>520</v>
      </c>
      <c r="F1293" t="n">
        <v>14</v>
      </c>
      <c r="G1293" t="n">
        <v>2.07999992370605</v>
      </c>
      <c r="H1293" t="n">
        <v>705</v>
      </c>
      <c r="I1293" t="n">
        <v>628</v>
      </c>
      <c r="J1293" t="n">
        <v>90</v>
      </c>
      <c r="K1293" t="n">
        <v>66</v>
      </c>
    </row>
    <row r="1294">
      <c r="A1294" t="n">
        <v>19647256015424</v>
      </c>
      <c r="B1294" t="inlineStr">
        <is>
          <t>Fundamental</t>
        </is>
      </c>
      <c r="C1294" t="inlineStr">
        <is>
          <t>Lafayette Eleme</t>
        </is>
      </c>
      <c r="D1294" t="n">
        <v>604</v>
      </c>
      <c r="E1294" t="n">
        <v>529</v>
      </c>
      <c r="F1294" t="n">
        <v>14</v>
      </c>
      <c r="G1294" t="n">
        <v>1.77999997138977</v>
      </c>
      <c r="H1294" t="n">
        <v>591</v>
      </c>
      <c r="I1294" t="n">
        <v>560</v>
      </c>
      <c r="J1294" t="n">
        <v>100</v>
      </c>
      <c r="K1294" t="n">
        <v>68</v>
      </c>
    </row>
    <row r="1295">
      <c r="A1295" t="n">
        <v>19647256015432</v>
      </c>
      <c r="B1295" t="inlineStr">
        <is>
          <t>Fundamental</t>
        </is>
      </c>
      <c r="C1295" t="inlineStr">
        <is>
          <t>Lee Elementary</t>
        </is>
      </c>
      <c r="D1295" t="n">
        <v>576</v>
      </c>
      <c r="E1295" t="n">
        <v>496</v>
      </c>
      <c r="F1295" t="n">
        <v>15</v>
      </c>
      <c r="G1295" t="n">
        <v>2.05999994277954</v>
      </c>
      <c r="H1295" t="n">
        <v>392</v>
      </c>
      <c r="I1295" t="n">
        <v>375</v>
      </c>
      <c r="J1295" t="n">
        <v>100</v>
      </c>
      <c r="K1295" t="n">
        <v>75</v>
      </c>
    </row>
    <row r="1296">
      <c r="A1296" t="n">
        <v>19647256015440</v>
      </c>
      <c r="B1296" t="inlineStr">
        <is>
          <t>Fundamental</t>
        </is>
      </c>
      <c r="C1296" t="inlineStr">
        <is>
          <t>Lincoln Element</t>
        </is>
      </c>
      <c r="D1296" t="n">
        <v>539</v>
      </c>
      <c r="E1296" t="n">
        <v>509</v>
      </c>
      <c r="F1296" t="n">
        <v>15</v>
      </c>
      <c r="G1296" t="n">
        <v>1.86000001430511</v>
      </c>
      <c r="H1296" t="n">
        <v>733</v>
      </c>
      <c r="I1296" t="n">
        <v>688</v>
      </c>
      <c r="J1296" t="n">
        <v>100</v>
      </c>
      <c r="K1296" t="n">
        <v>91</v>
      </c>
    </row>
    <row r="1297">
      <c r="A1297" t="n">
        <v>19647256015457</v>
      </c>
      <c r="B1297" t="inlineStr">
        <is>
          <t>Fundamental</t>
        </is>
      </c>
      <c r="C1297" t="inlineStr">
        <is>
          <t>Longfellow Elem</t>
        </is>
      </c>
      <c r="D1297" t="n">
        <v>777</v>
      </c>
      <c r="E1297" t="n">
        <v>752</v>
      </c>
      <c r="F1297" t="n">
        <v>2</v>
      </c>
      <c r="G1297" t="n">
        <v>3.10999989509583</v>
      </c>
      <c r="H1297" t="n">
        <v>669</v>
      </c>
      <c r="I1297" t="n">
        <v>596</v>
      </c>
      <c r="J1297" t="n">
        <v>37</v>
      </c>
      <c r="K1297" t="n">
        <v>11</v>
      </c>
    </row>
    <row r="1298">
      <c r="A1298" t="n">
        <v>19647256015465</v>
      </c>
      <c r="B1298" t="inlineStr">
        <is>
          <t>Fundamental</t>
        </is>
      </c>
      <c r="C1298" t="inlineStr">
        <is>
          <t>Los Cerritos El</t>
        </is>
      </c>
      <c r="D1298" t="n">
        <v>760</v>
      </c>
      <c r="E1298" t="n">
        <v>729</v>
      </c>
      <c r="F1298" t="n">
        <v>4</v>
      </c>
      <c r="G1298" t="n">
        <v>2.95000004768372</v>
      </c>
      <c r="H1298" t="n">
        <v>318</v>
      </c>
      <c r="I1298" t="n">
        <v>262</v>
      </c>
      <c r="J1298" t="n">
        <v>43</v>
      </c>
      <c r="K1298" t="n">
        <v>18</v>
      </c>
    </row>
    <row r="1299">
      <c r="A1299" t="n">
        <v>19647256015481</v>
      </c>
      <c r="B1299" t="inlineStr">
        <is>
          <t>Fundamental</t>
        </is>
      </c>
      <c r="C1299" t="inlineStr">
        <is>
          <t>Macarthur Eleme</t>
        </is>
      </c>
      <c r="D1299" t="n">
        <v>573</v>
      </c>
      <c r="E1299" t="n">
        <v>545</v>
      </c>
      <c r="F1299" t="n">
        <v>13</v>
      </c>
      <c r="G1299" t="n">
        <v>2.28999996185303</v>
      </c>
      <c r="H1299" t="n">
        <v>662</v>
      </c>
      <c r="I1299" t="n">
        <v>597</v>
      </c>
      <c r="J1299" t="n">
        <v>67</v>
      </c>
      <c r="K1299" t="n">
        <v>48</v>
      </c>
    </row>
    <row r="1300">
      <c r="A1300" t="n">
        <v>19647256015499</v>
      </c>
      <c r="B1300" t="inlineStr">
        <is>
          <t>Fundamental</t>
        </is>
      </c>
      <c r="C1300" t="inlineStr">
        <is>
          <t>Madison Element</t>
        </is>
      </c>
      <c r="D1300" t="n">
        <v>736</v>
      </c>
      <c r="E1300" t="n">
        <v>716</v>
      </c>
      <c r="F1300" t="n">
        <v>4</v>
      </c>
      <c r="G1300" t="n">
        <v>3.03999996185303</v>
      </c>
      <c r="H1300" t="n">
        <v>445</v>
      </c>
      <c r="I1300" t="n">
        <v>410</v>
      </c>
      <c r="J1300" t="n">
        <v>40</v>
      </c>
      <c r="K1300" t="n">
        <v>4</v>
      </c>
    </row>
    <row r="1301">
      <c r="A1301" t="n">
        <v>19647256015507</v>
      </c>
      <c r="B1301" t="inlineStr">
        <is>
          <t>Fundamental</t>
        </is>
      </c>
      <c r="C1301" t="inlineStr">
        <is>
          <t>Mann Elementary</t>
        </is>
      </c>
      <c r="D1301" t="n">
        <v>627</v>
      </c>
      <c r="E1301" t="n">
        <v>567</v>
      </c>
      <c r="F1301" t="n">
        <v>12</v>
      </c>
      <c r="G1301" t="n">
        <v>2.78999996185303</v>
      </c>
      <c r="H1301" t="n">
        <v>322</v>
      </c>
      <c r="I1301" t="n">
        <v>289</v>
      </c>
      <c r="J1301" t="n">
        <v>79</v>
      </c>
      <c r="K1301" t="n">
        <v>25</v>
      </c>
    </row>
    <row r="1302">
      <c r="A1302" t="n">
        <v>19647256015515</v>
      </c>
      <c r="B1302" t="inlineStr">
        <is>
          <t>Fundamental</t>
        </is>
      </c>
      <c r="C1302" t="inlineStr">
        <is>
          <t>McKinley Elemen</t>
        </is>
      </c>
      <c r="D1302" t="n">
        <v>480</v>
      </c>
      <c r="E1302" t="n">
        <v>474</v>
      </c>
      <c r="F1302" t="n">
        <v>16</v>
      </c>
      <c r="G1302" t="n">
        <v>1.88999998569489</v>
      </c>
      <c r="H1302" t="n">
        <v>675</v>
      </c>
      <c r="I1302" t="n">
        <v>594</v>
      </c>
      <c r="J1302" t="n">
        <v>100</v>
      </c>
      <c r="K1302" t="n">
        <v>55</v>
      </c>
    </row>
    <row r="1303">
      <c r="A1303" t="n">
        <v>19647256015523</v>
      </c>
      <c r="B1303" t="inlineStr">
        <is>
          <t>Fundamental</t>
        </is>
      </c>
      <c r="C1303" t="inlineStr">
        <is>
          <t>Monroe Elementa</t>
        </is>
      </c>
      <c r="D1303" t="n">
        <v>579</v>
      </c>
      <c r="E1303" t="n">
        <v>535</v>
      </c>
      <c r="F1303" t="n">
        <v>13</v>
      </c>
      <c r="G1303" t="n">
        <v>2.1800000667572</v>
      </c>
      <c r="H1303" t="n">
        <v>479</v>
      </c>
      <c r="I1303" t="n">
        <v>434</v>
      </c>
      <c r="J1303" t="n">
        <v>69</v>
      </c>
      <c r="K1303" t="n">
        <v>48</v>
      </c>
    </row>
    <row r="1304">
      <c r="A1304" t="n">
        <v>19647256015531</v>
      </c>
      <c r="B1304" t="inlineStr">
        <is>
          <t>Fundamental</t>
        </is>
      </c>
      <c r="C1304" t="inlineStr">
        <is>
          <t>Muir Elementary</t>
        </is>
      </c>
      <c r="D1304" t="n">
        <v>566</v>
      </c>
      <c r="E1304" t="n">
        <v>544</v>
      </c>
      <c r="F1304" t="n">
        <v>13</v>
      </c>
      <c r="G1304" t="n">
        <v>2.25</v>
      </c>
      <c r="H1304" t="n">
        <v>654</v>
      </c>
      <c r="I1304" t="n">
        <v>605</v>
      </c>
      <c r="J1304" t="n">
        <v>88</v>
      </c>
      <c r="K1304" t="n">
        <v>46</v>
      </c>
    </row>
    <row r="1305">
      <c r="A1305" t="n">
        <v>19647256015549</v>
      </c>
      <c r="B1305" t="inlineStr">
        <is>
          <t>Fundamental</t>
        </is>
      </c>
      <c r="C1305" t="inlineStr">
        <is>
          <t>Naples Elementa</t>
        </is>
      </c>
      <c r="D1305" t="n">
        <v>791</v>
      </c>
      <c r="E1305" t="n">
        <v>762</v>
      </c>
      <c r="F1305" t="n">
        <v>2</v>
      </c>
      <c r="G1305" t="n">
        <v>3.33999991416931</v>
      </c>
      <c r="H1305" t="n">
        <v>227</v>
      </c>
      <c r="I1305" t="n">
        <v>204</v>
      </c>
      <c r="J1305" t="n">
        <v>35</v>
      </c>
      <c r="K1305" t="n">
        <v>16</v>
      </c>
    </row>
    <row r="1306">
      <c r="A1306" t="n">
        <v>19647256015556</v>
      </c>
      <c r="B1306" t="inlineStr">
        <is>
          <t>Fundamental</t>
        </is>
      </c>
      <c r="C1306" t="inlineStr">
        <is>
          <t>Newcomb Element</t>
        </is>
      </c>
      <c r="D1306" t="n">
        <v>798</v>
      </c>
      <c r="E1306" t="n">
        <v>793</v>
      </c>
      <c r="F1306" t="n">
        <v>1</v>
      </c>
      <c r="G1306" t="n">
        <v>3.5</v>
      </c>
      <c r="H1306" t="n">
        <v>907</v>
      </c>
      <c r="I1306" t="n">
        <v>843</v>
      </c>
      <c r="J1306" t="n">
        <v>29</v>
      </c>
      <c r="K1306" t="n">
        <v>8</v>
      </c>
    </row>
    <row r="1307">
      <c r="A1307" t="n">
        <v>19647256015572</v>
      </c>
      <c r="B1307" t="inlineStr">
        <is>
          <t>Fundamental</t>
        </is>
      </c>
      <c r="C1307" t="inlineStr">
        <is>
          <t>Butler (Mary) E</t>
        </is>
      </c>
      <c r="D1307" t="n">
        <v>492</v>
      </c>
      <c r="E1307" t="n">
        <v>500</v>
      </c>
      <c r="F1307" t="n">
        <v>15</v>
      </c>
      <c r="G1307" t="n">
        <v>2.19000005722046</v>
      </c>
      <c r="H1307" t="n">
        <v>810</v>
      </c>
      <c r="I1307" t="n">
        <v>764</v>
      </c>
      <c r="J1307" t="n">
        <v>89</v>
      </c>
      <c r="K1307" t="n">
        <v>48</v>
      </c>
    </row>
    <row r="1308">
      <c r="A1308" t="n">
        <v>19647256015580</v>
      </c>
      <c r="B1308" t="inlineStr">
        <is>
          <t>Fundamental</t>
        </is>
      </c>
      <c r="C1308" t="inlineStr">
        <is>
          <t>Prisk Elementar</t>
        </is>
      </c>
      <c r="D1308" t="n">
        <v>769</v>
      </c>
      <c r="E1308" t="n">
        <v>752</v>
      </c>
      <c r="F1308" t="n">
        <v>2</v>
      </c>
      <c r="G1308" t="n">
        <v>3.13000011444092</v>
      </c>
      <c r="H1308" t="n">
        <v>467</v>
      </c>
      <c r="I1308" t="n">
        <v>418</v>
      </c>
      <c r="J1308" t="n">
        <v>47</v>
      </c>
      <c r="K1308" t="n">
        <v>20</v>
      </c>
    </row>
    <row r="1309">
      <c r="A1309" t="n">
        <v>19647256015598</v>
      </c>
      <c r="B1309" t="inlineStr">
        <is>
          <t>Fundamental</t>
        </is>
      </c>
      <c r="C1309" t="inlineStr">
        <is>
          <t>Riley Elementar</t>
        </is>
      </c>
      <c r="D1309" t="n">
        <v>600</v>
      </c>
      <c r="E1309" t="n">
        <v>529</v>
      </c>
      <c r="F1309" t="n">
        <v>14</v>
      </c>
      <c r="G1309" t="n">
        <v>2.52999997138977</v>
      </c>
      <c r="H1309" t="n">
        <v>604</v>
      </c>
      <c r="I1309" t="n">
        <v>551</v>
      </c>
      <c r="J1309" t="n">
        <v>69</v>
      </c>
      <c r="K1309" t="n">
        <v>35</v>
      </c>
    </row>
    <row r="1310">
      <c r="A1310" t="n">
        <v>19647256015606</v>
      </c>
      <c r="B1310" t="inlineStr">
        <is>
          <t>Fundamental</t>
        </is>
      </c>
      <c r="C1310" t="inlineStr">
        <is>
          <t>Roosevelt Eleme</t>
        </is>
      </c>
      <c r="D1310" t="n">
        <v>592</v>
      </c>
      <c r="E1310" t="n">
        <v>545</v>
      </c>
      <c r="F1310" t="n">
        <v>13</v>
      </c>
      <c r="G1310" t="n">
        <v>1.61000001430511</v>
      </c>
      <c r="H1310" t="n">
        <v>537</v>
      </c>
      <c r="I1310" t="n">
        <v>502</v>
      </c>
      <c r="J1310" t="n">
        <v>100</v>
      </c>
      <c r="K1310" t="n">
        <v>84</v>
      </c>
    </row>
    <row r="1311">
      <c r="A1311" t="n">
        <v>19647256015614</v>
      </c>
      <c r="B1311" t="inlineStr">
        <is>
          <t>Fundamental</t>
        </is>
      </c>
      <c r="C1311" t="inlineStr">
        <is>
          <t>Signal Hill Ele</t>
        </is>
      </c>
      <c r="D1311" t="n">
        <v>667</v>
      </c>
      <c r="E1311" t="n">
        <v>625</v>
      </c>
      <c r="F1311" t="n">
        <v>9</v>
      </c>
      <c r="G1311" t="n">
        <v>1.97000002861023</v>
      </c>
      <c r="H1311" t="n">
        <v>621</v>
      </c>
      <c r="I1311" t="n">
        <v>577</v>
      </c>
      <c r="J1311" t="n">
        <v>85</v>
      </c>
      <c r="K1311" t="n">
        <v>52</v>
      </c>
    </row>
    <row r="1312">
      <c r="A1312" t="n">
        <v>19647256015622</v>
      </c>
      <c r="B1312" t="inlineStr">
        <is>
          <t>Fundamental</t>
        </is>
      </c>
      <c r="C1312" t="inlineStr">
        <is>
          <t>Stevenson Eleme</t>
        </is>
      </c>
      <c r="D1312" t="n">
        <v>597</v>
      </c>
      <c r="E1312" t="n">
        <v>543</v>
      </c>
      <c r="F1312" t="n">
        <v>13</v>
      </c>
      <c r="G1312" t="n">
        <v>1.71000003814697</v>
      </c>
      <c r="H1312" t="n">
        <v>590</v>
      </c>
      <c r="I1312" t="n">
        <v>565</v>
      </c>
      <c r="J1312" t="n">
        <v>100</v>
      </c>
      <c r="K1312" t="n">
        <v>71</v>
      </c>
    </row>
    <row r="1313">
      <c r="A1313" t="n">
        <v>19647256015630</v>
      </c>
      <c r="B1313" t="inlineStr">
        <is>
          <t>Fundamental</t>
        </is>
      </c>
      <c r="C1313" t="inlineStr">
        <is>
          <t>Sutter Elementa</t>
        </is>
      </c>
      <c r="D1313" t="n">
        <v>596</v>
      </c>
      <c r="E1313" t="n">
        <v>601</v>
      </c>
      <c r="F1313" t="n">
        <v>10</v>
      </c>
      <c r="G1313" t="n">
        <v>2.25999999046326</v>
      </c>
      <c r="H1313" t="n">
        <v>756</v>
      </c>
      <c r="I1313" t="n">
        <v>681</v>
      </c>
      <c r="J1313" t="n">
        <v>85</v>
      </c>
      <c r="K1313" t="n">
        <v>45</v>
      </c>
    </row>
    <row r="1314">
      <c r="A1314" t="n">
        <v>19647256015648</v>
      </c>
      <c r="B1314" t="inlineStr">
        <is>
          <t>Fundamental</t>
        </is>
      </c>
      <c r="C1314" t="inlineStr">
        <is>
          <t>Tincher Element</t>
        </is>
      </c>
      <c r="D1314" t="n">
        <v>632</v>
      </c>
      <c r="E1314" t="n">
        <v>609</v>
      </c>
      <c r="F1314" t="n">
        <v>10</v>
      </c>
      <c r="G1314" t="n">
        <v>3.07999992370605</v>
      </c>
      <c r="H1314" t="n">
        <v>653</v>
      </c>
      <c r="I1314" t="n">
        <v>584</v>
      </c>
      <c r="J1314" t="n">
        <v>68</v>
      </c>
      <c r="K1314" t="n">
        <v>33</v>
      </c>
    </row>
    <row r="1315">
      <c r="A1315" t="n">
        <v>19647256015655</v>
      </c>
      <c r="B1315" t="inlineStr">
        <is>
          <t>Fundamental</t>
        </is>
      </c>
      <c r="C1315" t="inlineStr">
        <is>
          <t>Tucker Elementa</t>
        </is>
      </c>
      <c r="D1315" t="n">
        <v>491</v>
      </c>
      <c r="E1315" t="n">
        <v>446</v>
      </c>
      <c r="F1315" t="n">
        <v>18</v>
      </c>
      <c r="G1315" t="n">
        <v>1.75</v>
      </c>
      <c r="H1315" t="n">
        <v>379</v>
      </c>
      <c r="I1315" t="n">
        <v>350</v>
      </c>
      <c r="J1315" t="n">
        <v>100</v>
      </c>
      <c r="K1315" t="n">
        <v>62</v>
      </c>
    </row>
    <row r="1316">
      <c r="A1316" t="n">
        <v>19647256015663</v>
      </c>
      <c r="B1316" t="inlineStr">
        <is>
          <t>Fundamental</t>
        </is>
      </c>
      <c r="C1316" t="inlineStr">
        <is>
          <t>Twain Elementar</t>
        </is>
      </c>
      <c r="D1316" t="n">
        <v>814</v>
      </c>
      <c r="E1316" t="n">
        <v>783</v>
      </c>
      <c r="F1316" t="n">
        <v>1</v>
      </c>
      <c r="G1316" t="n">
        <v>3.66000008583069</v>
      </c>
      <c r="H1316" t="n">
        <v>615</v>
      </c>
      <c r="I1316" t="n">
        <v>552</v>
      </c>
      <c r="J1316" t="n">
        <v>28</v>
      </c>
      <c r="K1316" t="n">
        <v>9</v>
      </c>
    </row>
    <row r="1317">
      <c r="A1317" t="n">
        <v>19647256015671</v>
      </c>
      <c r="B1317" t="inlineStr">
        <is>
          <t>Fundamental</t>
        </is>
      </c>
      <c r="C1317" t="inlineStr">
        <is>
          <t>Webster Element</t>
        </is>
      </c>
      <c r="D1317" t="n">
        <v>515</v>
      </c>
      <c r="E1317" t="n">
        <v>475</v>
      </c>
      <c r="F1317" t="n">
        <v>16</v>
      </c>
      <c r="G1317" t="n">
        <v>2.11999988555908</v>
      </c>
      <c r="H1317" t="n">
        <v>512</v>
      </c>
      <c r="I1317" t="n">
        <v>442</v>
      </c>
      <c r="J1317" t="n">
        <v>100</v>
      </c>
      <c r="K1317" t="n">
        <v>45</v>
      </c>
    </row>
    <row r="1318">
      <c r="A1318" t="n">
        <v>19647256015689</v>
      </c>
      <c r="B1318" t="inlineStr">
        <is>
          <t>Fundamental</t>
        </is>
      </c>
      <c r="C1318" t="inlineStr">
        <is>
          <t>Whittier Elemen</t>
        </is>
      </c>
      <c r="D1318" t="n">
        <v>561</v>
      </c>
      <c r="E1318" t="n">
        <v>427</v>
      </c>
      <c r="F1318" t="n">
        <v>19</v>
      </c>
      <c r="G1318" t="n">
        <v>1.80999994277954</v>
      </c>
      <c r="H1318" t="n">
        <v>795</v>
      </c>
      <c r="I1318" t="n">
        <v>772</v>
      </c>
      <c r="J1318" t="n">
        <v>100</v>
      </c>
      <c r="K1318" t="n">
        <v>86</v>
      </c>
    </row>
    <row r="1319">
      <c r="A1319" t="n">
        <v>19647256015697</v>
      </c>
      <c r="B1319" t="inlineStr">
        <is>
          <t>Fundamental</t>
        </is>
      </c>
      <c r="C1319" t="inlineStr">
        <is>
          <t>Willard Element</t>
        </is>
      </c>
      <c r="D1319" t="n">
        <v>602</v>
      </c>
      <c r="E1319" t="n">
        <v>561</v>
      </c>
      <c r="F1319" t="n">
        <v>12</v>
      </c>
      <c r="G1319" t="n">
        <v>1.79999995231628</v>
      </c>
      <c r="H1319" t="n">
        <v>622</v>
      </c>
      <c r="I1319" t="n">
        <v>596</v>
      </c>
      <c r="J1319" t="n">
        <v>100</v>
      </c>
      <c r="K1319" t="n">
        <v>69</v>
      </c>
    </row>
    <row r="1320">
      <c r="A1320" t="n">
        <v>19647256057772</v>
      </c>
      <c r="B1320" t="inlineStr">
        <is>
          <t>Medio</t>
        </is>
      </c>
      <c r="C1320" t="inlineStr">
        <is>
          <t>Demille Middle</t>
        </is>
      </c>
      <c r="D1320" t="n">
        <v>525</v>
      </c>
      <c r="E1320" t="n">
        <v>512</v>
      </c>
      <c r="F1320" t="n">
        <v>14</v>
      </c>
      <c r="G1320" t="n">
        <v>2.27999997138977</v>
      </c>
      <c r="H1320" t="n">
        <v>1215</v>
      </c>
      <c r="I1320" t="n">
        <v>1133</v>
      </c>
      <c r="J1320" t="n">
        <v>72</v>
      </c>
      <c r="K1320" t="n">
        <v>48</v>
      </c>
    </row>
    <row r="1321">
      <c r="A1321" t="n">
        <v>19647256057780</v>
      </c>
      <c r="B1321" t="inlineStr">
        <is>
          <t>Medio</t>
        </is>
      </c>
      <c r="C1321" t="inlineStr">
        <is>
          <t>Hamilton Middle</t>
        </is>
      </c>
      <c r="D1321" t="n">
        <v>488</v>
      </c>
      <c r="E1321" t="n">
        <v>466</v>
      </c>
      <c r="F1321" t="n">
        <v>17</v>
      </c>
      <c r="G1321" t="n">
        <v>2.33999991416931</v>
      </c>
      <c r="H1321" t="n">
        <v>1669</v>
      </c>
      <c r="I1321" t="n">
        <v>1440</v>
      </c>
      <c r="J1321" t="n">
        <v>83</v>
      </c>
      <c r="K1321" t="n">
        <v>35</v>
      </c>
    </row>
    <row r="1322">
      <c r="A1322" t="n">
        <v>19647256057798</v>
      </c>
      <c r="B1322" t="inlineStr">
        <is>
          <t>Medio</t>
        </is>
      </c>
      <c r="C1322" t="inlineStr">
        <is>
          <t>Hoover Middle</t>
        </is>
      </c>
      <c r="D1322" t="n">
        <v>618</v>
      </c>
      <c r="E1322" t="n">
        <v>580</v>
      </c>
      <c r="F1322" t="n">
        <v>11</v>
      </c>
      <c r="G1322" t="n">
        <v>2.82999992370605</v>
      </c>
      <c r="H1322" t="n">
        <v>1082</v>
      </c>
      <c r="I1322" t="n">
        <v>979</v>
      </c>
      <c r="J1322" t="n">
        <v>58</v>
      </c>
      <c r="K1322" t="n">
        <v>18</v>
      </c>
    </row>
    <row r="1323">
      <c r="A1323" t="n">
        <v>19647256057814</v>
      </c>
      <c r="B1323" t="inlineStr">
        <is>
          <t>Medio</t>
        </is>
      </c>
      <c r="C1323" t="inlineStr">
        <is>
          <t>Lindbergh Middl</t>
        </is>
      </c>
      <c r="D1323" t="n">
        <v>461</v>
      </c>
      <c r="E1323" t="n">
        <v>453</v>
      </c>
      <c r="F1323" t="n">
        <v>17</v>
      </c>
      <c r="G1323" t="n">
        <v>2.5</v>
      </c>
      <c r="H1323" t="n">
        <v>1404</v>
      </c>
      <c r="I1323" t="n">
        <v>1259</v>
      </c>
      <c r="J1323" t="n">
        <v>86</v>
      </c>
      <c r="K1323" t="n">
        <v>40</v>
      </c>
    </row>
    <row r="1324">
      <c r="A1324" t="n">
        <v>19647256057822</v>
      </c>
      <c r="B1324" t="inlineStr">
        <is>
          <t>Medio</t>
        </is>
      </c>
      <c r="C1324" t="inlineStr">
        <is>
          <t>Marshall Middle</t>
        </is>
      </c>
      <c r="D1324" t="n">
        <v>582</v>
      </c>
      <c r="E1324" t="n">
        <v>548</v>
      </c>
      <c r="F1324" t="n">
        <v>13</v>
      </c>
      <c r="G1324" t="n">
        <v>2.76999998092651</v>
      </c>
      <c r="H1324" t="n">
        <v>1205</v>
      </c>
      <c r="I1324" t="n">
        <v>1139</v>
      </c>
      <c r="J1324" t="n">
        <v>71</v>
      </c>
      <c r="K1324" t="n">
        <v>35</v>
      </c>
    </row>
    <row r="1325">
      <c r="A1325" t="n">
        <v>19647256057830</v>
      </c>
      <c r="B1325" t="inlineStr">
        <is>
          <t>Medio</t>
        </is>
      </c>
      <c r="C1325" t="inlineStr">
        <is>
          <t>Rogers Middle</t>
        </is>
      </c>
      <c r="D1325" t="n">
        <v>741</v>
      </c>
      <c r="E1325" t="n">
        <v>719</v>
      </c>
      <c r="F1325" t="n">
        <v>4</v>
      </c>
      <c r="G1325" t="n">
        <v>3.46000003814697</v>
      </c>
      <c r="H1325" t="n">
        <v>781</v>
      </c>
      <c r="I1325" t="n">
        <v>701</v>
      </c>
      <c r="J1325" t="n">
        <v>41</v>
      </c>
      <c r="K1325" t="n">
        <v>12</v>
      </c>
    </row>
    <row r="1326">
      <c r="A1326" t="n">
        <v>19647256057848</v>
      </c>
      <c r="B1326" t="inlineStr">
        <is>
          <t>Medio</t>
        </is>
      </c>
      <c r="C1326" t="inlineStr">
        <is>
          <t>Stephens Middle</t>
        </is>
      </c>
      <c r="D1326" t="n">
        <v>552</v>
      </c>
      <c r="E1326" t="n">
        <v>554</v>
      </c>
      <c r="F1326" t="n">
        <v>12</v>
      </c>
      <c r="G1326" t="n">
        <v>2.42000007629395</v>
      </c>
      <c r="H1326" t="n">
        <v>1366</v>
      </c>
      <c r="I1326" t="n">
        <v>1199</v>
      </c>
      <c r="J1326" t="n">
        <v>77</v>
      </c>
      <c r="K1326" t="n">
        <v>31</v>
      </c>
    </row>
    <row r="1327">
      <c r="A1327" t="n">
        <v>19647256061337</v>
      </c>
      <c r="B1327" t="inlineStr">
        <is>
          <t>Medio</t>
        </is>
      </c>
      <c r="C1327" t="inlineStr">
        <is>
          <t>Bancroft Middle</t>
        </is>
      </c>
      <c r="D1327" t="n">
        <v>723</v>
      </c>
      <c r="E1327" t="n">
        <v>742</v>
      </c>
      <c r="F1327" t="n">
        <v>3</v>
      </c>
      <c r="G1327" t="n">
        <v>3.25999999046326</v>
      </c>
      <c r="H1327" t="n">
        <v>1284</v>
      </c>
      <c r="I1327" t="n">
        <v>1189</v>
      </c>
      <c r="J1327" t="n">
        <v>41</v>
      </c>
      <c r="K1327" t="n">
        <v>6</v>
      </c>
    </row>
    <row r="1328">
      <c r="A1328" t="n">
        <v>19647256061345</v>
      </c>
      <c r="B1328" t="inlineStr">
        <is>
          <t>Medio</t>
        </is>
      </c>
      <c r="C1328" t="inlineStr">
        <is>
          <t>Franklin Middle</t>
        </is>
      </c>
      <c r="D1328" t="n">
        <v>469</v>
      </c>
      <c r="E1328" t="n">
        <v>412</v>
      </c>
      <c r="F1328" t="n">
        <v>19</v>
      </c>
      <c r="G1328" t="n">
        <v>2.05999994277954</v>
      </c>
      <c r="H1328" t="n">
        <v>1111</v>
      </c>
      <c r="I1328" t="n">
        <v>961</v>
      </c>
      <c r="J1328" t="n">
        <v>99</v>
      </c>
      <c r="K1328" t="n">
        <v>60</v>
      </c>
    </row>
    <row r="1329">
      <c r="A1329" t="n">
        <v>19647256061352</v>
      </c>
      <c r="B1329" t="inlineStr">
        <is>
          <t>Medio</t>
        </is>
      </c>
      <c r="C1329" t="inlineStr">
        <is>
          <t>Hill Middle</t>
        </is>
      </c>
      <c r="D1329" t="n">
        <v>519</v>
      </c>
      <c r="E1329" t="n">
        <v>514</v>
      </c>
      <c r="F1329" t="n">
        <v>14</v>
      </c>
      <c r="G1329" t="n">
        <v>2.73000001907349</v>
      </c>
      <c r="H1329" t="n">
        <v>1036</v>
      </c>
      <c r="I1329" t="n">
        <v>980</v>
      </c>
      <c r="J1329" t="n">
        <v>74</v>
      </c>
      <c r="K1329" t="n">
        <v>31</v>
      </c>
    </row>
    <row r="1330">
      <c r="A1330" t="n">
        <v>19647256061360</v>
      </c>
      <c r="B1330" t="inlineStr">
        <is>
          <t>Medio</t>
        </is>
      </c>
      <c r="C1330" t="inlineStr">
        <is>
          <t>Hughes Middle</t>
        </is>
      </c>
      <c r="D1330" t="n">
        <v>737</v>
      </c>
      <c r="E1330" t="n">
        <v>734</v>
      </c>
      <c r="F1330" t="n">
        <v>3</v>
      </c>
      <c r="G1330" t="n">
        <v>3.44000005722046</v>
      </c>
      <c r="H1330" t="n">
        <v>1463</v>
      </c>
      <c r="I1330" t="n">
        <v>1382</v>
      </c>
      <c r="J1330" t="n">
        <v>38</v>
      </c>
      <c r="K1330" t="n">
        <v>7</v>
      </c>
    </row>
    <row r="1331">
      <c r="A1331" t="n">
        <v>19647256061378</v>
      </c>
      <c r="B1331" t="inlineStr">
        <is>
          <t>Medio</t>
        </is>
      </c>
      <c r="C1331" t="inlineStr">
        <is>
          <t>Stanford Middle</t>
        </is>
      </c>
      <c r="D1331" t="n">
        <v>731</v>
      </c>
      <c r="E1331" t="n">
        <v>694</v>
      </c>
      <c r="F1331" t="n">
        <v>5</v>
      </c>
      <c r="G1331" t="n">
        <v>3.32999992370605</v>
      </c>
      <c r="H1331" t="n">
        <v>1239</v>
      </c>
      <c r="I1331" t="n">
        <v>1185</v>
      </c>
      <c r="J1331" t="n">
        <v>43</v>
      </c>
      <c r="K1331" t="n">
        <v>21</v>
      </c>
    </row>
    <row r="1332">
      <c r="A1332" t="n">
        <v>19647256061386</v>
      </c>
      <c r="B1332" t="inlineStr">
        <is>
          <t>Medio</t>
        </is>
      </c>
      <c r="C1332" t="inlineStr">
        <is>
          <t>Washington Midd</t>
        </is>
      </c>
      <c r="D1332" t="n">
        <v>483</v>
      </c>
      <c r="E1332" t="n">
        <v>433</v>
      </c>
      <c r="F1332" t="n">
        <v>18</v>
      </c>
      <c r="G1332" t="n">
        <v>1.75</v>
      </c>
      <c r="H1332" t="n">
        <v>1063</v>
      </c>
      <c r="I1332" t="n">
        <v>929</v>
      </c>
      <c r="J1332" t="n">
        <v>100</v>
      </c>
      <c r="K1332" t="n">
        <v>64</v>
      </c>
    </row>
    <row r="1333">
      <c r="A1333" t="n">
        <v>19647256093769</v>
      </c>
      <c r="B1333" t="inlineStr">
        <is>
          <t>Fundamental</t>
        </is>
      </c>
      <c r="C1333" t="inlineStr">
        <is>
          <t>Buffum Elementa</t>
        </is>
      </c>
      <c r="D1333" t="n">
        <v>676</v>
      </c>
      <c r="E1333" t="n">
        <v>661</v>
      </c>
      <c r="F1333" t="n">
        <v>7</v>
      </c>
      <c r="G1333" t="n">
        <v>2.75999999046326</v>
      </c>
      <c r="H1333" t="n">
        <v>346</v>
      </c>
      <c r="I1333" t="n">
        <v>317</v>
      </c>
      <c r="J1333" t="n">
        <v>58</v>
      </c>
      <c r="K1333" t="n">
        <v>26</v>
      </c>
    </row>
    <row r="1334">
      <c r="A1334" t="n">
        <v>19647256108013</v>
      </c>
      <c r="B1334" t="inlineStr">
        <is>
          <t>Fundamental</t>
        </is>
      </c>
      <c r="C1334" t="inlineStr">
        <is>
          <t>International E</t>
        </is>
      </c>
      <c r="D1334" t="n">
        <v>551</v>
      </c>
      <c r="E1334" t="n">
        <v>497</v>
      </c>
      <c r="F1334" t="n">
        <v>15</v>
      </c>
      <c r="G1334" t="n">
        <v>1.6599999666214</v>
      </c>
      <c r="H1334" t="n">
        <v>512</v>
      </c>
      <c r="I1334" t="n">
        <v>497</v>
      </c>
      <c r="J1334" t="n">
        <v>100</v>
      </c>
      <c r="K1334" t="n">
        <v>69</v>
      </c>
    </row>
    <row r="1335">
      <c r="A1335" t="n">
        <v>19647256109292</v>
      </c>
      <c r="B1335" t="inlineStr">
        <is>
          <t>Fundamental</t>
        </is>
      </c>
      <c r="C1335" t="inlineStr">
        <is>
          <t xml:space="preserve">Alvarado (Juan </t>
        </is>
      </c>
      <c r="D1335" t="n">
        <v>700</v>
      </c>
      <c r="E1335" t="n">
        <v>711</v>
      </c>
      <c r="F1335" t="n">
        <v>4</v>
      </c>
      <c r="G1335" t="n">
        <v>2.44000005722046</v>
      </c>
      <c r="H1335" t="n">
        <v>295</v>
      </c>
      <c r="I1335" t="n">
        <v>277</v>
      </c>
      <c r="J1335" t="n">
        <v>80</v>
      </c>
      <c r="K1335" t="n">
        <v>51</v>
      </c>
    </row>
    <row r="1336">
      <c r="A1336" t="n">
        <v>19647256112056</v>
      </c>
      <c r="B1336" t="inlineStr">
        <is>
          <t>Fundamental</t>
        </is>
      </c>
      <c r="C1336" t="inlineStr">
        <is>
          <t>Robinson (Jacki</t>
        </is>
      </c>
      <c r="D1336" t="n">
        <v>641</v>
      </c>
      <c r="E1336" t="n">
        <v>562</v>
      </c>
      <c r="F1336" t="n">
        <v>12</v>
      </c>
      <c r="G1336" t="n">
        <v>2.67000007629395</v>
      </c>
      <c r="H1336" t="n">
        <v>727</v>
      </c>
      <c r="I1336" t="n">
        <v>665</v>
      </c>
      <c r="J1336" t="n">
        <v>73</v>
      </c>
      <c r="K1336" t="n">
        <v>39</v>
      </c>
    </row>
    <row r="1337">
      <c r="A1337" t="n">
        <v>19647331930650</v>
      </c>
      <c r="B1337" t="inlineStr">
        <is>
          <t>Superior</t>
        </is>
      </c>
      <c r="C1337" t="inlineStr">
        <is>
          <t>Banning (Phinea</t>
        </is>
      </c>
      <c r="D1337" t="n">
        <v>484</v>
      </c>
      <c r="E1337" t="n">
        <v>507</v>
      </c>
      <c r="F1337" t="n">
        <v>15</v>
      </c>
      <c r="G1337" t="n">
        <v>1.92999994754791</v>
      </c>
      <c r="H1337" t="n">
        <v>2415</v>
      </c>
      <c r="I1337" t="n">
        <v>2007</v>
      </c>
      <c r="J1337" t="n">
        <v>79</v>
      </c>
      <c r="K1337" t="n">
        <v>23</v>
      </c>
    </row>
    <row r="1338">
      <c r="A1338" t="n">
        <v>19647331930866</v>
      </c>
      <c r="B1338" t="inlineStr">
        <is>
          <t>Superior</t>
        </is>
      </c>
      <c r="C1338" t="inlineStr">
        <is>
          <t>Bell Senior Hig</t>
        </is>
      </c>
      <c r="D1338" t="n">
        <v>483</v>
      </c>
      <c r="E1338" t="n">
        <v>483</v>
      </c>
      <c r="F1338" t="n">
        <v>16</v>
      </c>
      <c r="G1338" t="n">
        <v>1.71000003814697</v>
      </c>
      <c r="H1338" t="n">
        <v>3477</v>
      </c>
      <c r="I1338" t="n">
        <v>3046</v>
      </c>
      <c r="J1338" t="n">
        <v>90</v>
      </c>
      <c r="K1338" t="n">
        <v>31</v>
      </c>
    </row>
    <row r="1339">
      <c r="A1339" t="n">
        <v>19647331930924</v>
      </c>
      <c r="B1339" t="inlineStr">
        <is>
          <t>Superior</t>
        </is>
      </c>
      <c r="C1339" t="inlineStr">
        <is>
          <t xml:space="preserve">Belmont Senior </t>
        </is>
      </c>
      <c r="D1339" t="n">
        <v>477</v>
      </c>
      <c r="E1339" t="n">
        <v>464</v>
      </c>
      <c r="F1339" t="n">
        <v>17</v>
      </c>
      <c r="G1339" t="n">
        <v>1.77999997138977</v>
      </c>
      <c r="H1339" t="n">
        <v>3467</v>
      </c>
      <c r="I1339" t="n">
        <v>2890</v>
      </c>
      <c r="J1339" t="n">
        <v>87</v>
      </c>
      <c r="K1339" t="n">
        <v>39</v>
      </c>
    </row>
    <row r="1340">
      <c r="A1340" t="n">
        <v>19647331931047</v>
      </c>
      <c r="B1340" t="inlineStr">
        <is>
          <t>Superior</t>
        </is>
      </c>
      <c r="C1340" t="inlineStr">
        <is>
          <t>Birmingham Seni</t>
        </is>
      </c>
      <c r="D1340" t="n">
        <v>560</v>
      </c>
      <c r="E1340" t="n">
        <v>552</v>
      </c>
      <c r="F1340" t="n">
        <v>12</v>
      </c>
      <c r="G1340" t="n">
        <v>3.08999991416931</v>
      </c>
      <c r="H1340" t="n">
        <v>2234</v>
      </c>
      <c r="I1340" t="n">
        <v>2033</v>
      </c>
      <c r="J1340" t="n">
        <v>37</v>
      </c>
      <c r="K1340" t="n">
        <v>20</v>
      </c>
    </row>
    <row r="1341">
      <c r="A1341" t="n">
        <v>19647331931070</v>
      </c>
      <c r="B1341" t="inlineStr">
        <is>
          <t>Superior</t>
        </is>
      </c>
      <c r="C1341" t="inlineStr">
        <is>
          <t>Mid City Magnet</t>
        </is>
      </c>
      <c r="D1341" t="n">
        <v>508</v>
      </c>
      <c r="E1341" t="n">
        <v>456</v>
      </c>
      <c r="F1341" t="n">
        <v>17</v>
      </c>
      <c r="G1341" t="n">
        <v>2.94000005722046</v>
      </c>
      <c r="H1341" t="n">
        <v>296</v>
      </c>
      <c r="I1341" t="n">
        <v>268</v>
      </c>
      <c r="J1341" t="n">
        <v>82</v>
      </c>
      <c r="K1341" t="n">
        <v>15</v>
      </c>
    </row>
    <row r="1342">
      <c r="A1342" t="n">
        <v>19647331931476</v>
      </c>
      <c r="B1342" t="inlineStr">
        <is>
          <t>Superior</t>
        </is>
      </c>
      <c r="C1342" t="inlineStr">
        <is>
          <t>Canoga Park Sen</t>
        </is>
      </c>
      <c r="D1342" t="n">
        <v>546</v>
      </c>
      <c r="E1342" t="n">
        <v>506</v>
      </c>
      <c r="F1342" t="n">
        <v>15</v>
      </c>
      <c r="G1342" t="n">
        <v>2.20000004768372</v>
      </c>
      <c r="H1342" t="n">
        <v>1499</v>
      </c>
      <c r="I1342" t="n">
        <v>1111</v>
      </c>
      <c r="J1342" t="n">
        <v>76</v>
      </c>
      <c r="K1342" t="n">
        <v>29</v>
      </c>
    </row>
    <row r="1343">
      <c r="A1343" t="n">
        <v>19647331931526</v>
      </c>
      <c r="B1343" t="inlineStr">
        <is>
          <t>Superior</t>
        </is>
      </c>
      <c r="C1343" t="inlineStr">
        <is>
          <t>Carson Senior H</t>
        </is>
      </c>
      <c r="D1343" t="n">
        <v>540</v>
      </c>
      <c r="E1343" t="n">
        <v>532</v>
      </c>
      <c r="F1343" t="n">
        <v>13</v>
      </c>
      <c r="G1343" t="n">
        <v>2.80999994277954</v>
      </c>
      <c r="H1343" t="n">
        <v>2352</v>
      </c>
      <c r="I1343" t="n">
        <v>2020</v>
      </c>
      <c r="J1343" t="n">
        <v>47</v>
      </c>
      <c r="K1343" t="n">
        <v>8</v>
      </c>
    </row>
    <row r="1344">
      <c r="A1344" t="n">
        <v>19647331931708</v>
      </c>
      <c r="B1344" t="inlineStr">
        <is>
          <t>Superior</t>
        </is>
      </c>
      <c r="C1344" t="inlineStr">
        <is>
          <t>Chatsworth Seni</t>
        </is>
      </c>
      <c r="D1344" t="n">
        <v>620</v>
      </c>
      <c r="E1344" t="n">
        <v>582</v>
      </c>
      <c r="F1344" t="n">
        <v>11</v>
      </c>
      <c r="G1344" t="n">
        <v>2.94000005722046</v>
      </c>
      <c r="H1344" t="n">
        <v>2409</v>
      </c>
      <c r="I1344" t="n">
        <v>2192</v>
      </c>
      <c r="J1344" t="n">
        <v>29</v>
      </c>
      <c r="K1344" t="n">
        <v>19</v>
      </c>
    </row>
    <row r="1345">
      <c r="A1345" t="n">
        <v>19647331931864</v>
      </c>
      <c r="B1345" t="inlineStr">
        <is>
          <t>Superior</t>
        </is>
      </c>
      <c r="C1345" t="inlineStr">
        <is>
          <t>Cleveland (Grov</t>
        </is>
      </c>
      <c r="D1345" t="n">
        <v>607</v>
      </c>
      <c r="E1345" t="n">
        <v>604</v>
      </c>
      <c r="F1345" t="n">
        <v>10</v>
      </c>
      <c r="G1345" t="n">
        <v>2.97000002861023</v>
      </c>
      <c r="H1345" t="n">
        <v>2014</v>
      </c>
      <c r="I1345" t="n">
        <v>1715</v>
      </c>
      <c r="J1345" t="n">
        <v>79</v>
      </c>
      <c r="K1345" t="n">
        <v>24</v>
      </c>
    </row>
    <row r="1346">
      <c r="A1346" t="n">
        <v>19647331932128</v>
      </c>
      <c r="B1346" t="inlineStr">
        <is>
          <t>Superior</t>
        </is>
      </c>
      <c r="C1346" t="inlineStr">
        <is>
          <t>Crenshaw Senior</t>
        </is>
      </c>
      <c r="D1346" t="n">
        <v>452</v>
      </c>
      <c r="E1346" t="n">
        <v>459</v>
      </c>
      <c r="F1346" t="n">
        <v>17</v>
      </c>
      <c r="G1346" t="n">
        <v>2.78999996185303</v>
      </c>
      <c r="H1346" t="n">
        <v>2036</v>
      </c>
      <c r="I1346" t="n">
        <v>1687</v>
      </c>
      <c r="J1346" t="n">
        <v>70</v>
      </c>
      <c r="K1346" t="n">
        <v>9</v>
      </c>
    </row>
    <row r="1347">
      <c r="A1347" t="n">
        <v>19647331932383</v>
      </c>
      <c r="B1347" t="inlineStr">
        <is>
          <t>Superior</t>
        </is>
      </c>
      <c r="C1347" t="inlineStr">
        <is>
          <t>Dorsey (Susan M</t>
        </is>
      </c>
      <c r="D1347" t="n">
        <v>440</v>
      </c>
      <c r="E1347" t="n">
        <v>439</v>
      </c>
      <c r="F1347" t="n">
        <v>18</v>
      </c>
      <c r="G1347" t="n">
        <v>2.61999988555908</v>
      </c>
      <c r="H1347" t="n">
        <v>1378</v>
      </c>
      <c r="I1347" t="n">
        <v>1144</v>
      </c>
      <c r="J1347" t="n">
        <v>66</v>
      </c>
      <c r="K1347" t="n">
        <v>21</v>
      </c>
    </row>
    <row r="1348">
      <c r="A1348" t="n">
        <v>19647331932540</v>
      </c>
      <c r="B1348" t="inlineStr">
        <is>
          <t>Superior</t>
        </is>
      </c>
      <c r="C1348" t="inlineStr">
        <is>
          <t>Eagle Rock Juni</t>
        </is>
      </c>
      <c r="D1348" t="n">
        <v>629</v>
      </c>
      <c r="E1348" t="n">
        <v>611</v>
      </c>
      <c r="F1348" t="n">
        <v>9</v>
      </c>
      <c r="G1348" t="n">
        <v>2.9300000667572</v>
      </c>
      <c r="H1348" t="n">
        <v>2218</v>
      </c>
      <c r="I1348" t="n">
        <v>2013</v>
      </c>
      <c r="J1348" t="n">
        <v>58</v>
      </c>
      <c r="K1348" t="n">
        <v>15</v>
      </c>
    </row>
    <row r="1349">
      <c r="A1349" t="n">
        <v>19647331932623</v>
      </c>
      <c r="B1349" t="inlineStr">
        <is>
          <t>Superior</t>
        </is>
      </c>
      <c r="C1349" t="inlineStr">
        <is>
          <t xml:space="preserve">El Camino Real </t>
        </is>
      </c>
      <c r="D1349" t="n">
        <v>737</v>
      </c>
      <c r="E1349" t="n">
        <v>716</v>
      </c>
      <c r="F1349" t="n">
        <v>4</v>
      </c>
      <c r="G1349" t="n">
        <v>3.45000004768372</v>
      </c>
      <c r="H1349" t="n">
        <v>2499</v>
      </c>
      <c r="I1349" t="n">
        <v>2340</v>
      </c>
      <c r="J1349" t="n">
        <v>13</v>
      </c>
      <c r="K1349" t="n">
        <v>10</v>
      </c>
    </row>
    <row r="1350">
      <c r="A1350" t="n">
        <v>19647331932888</v>
      </c>
      <c r="B1350" t="inlineStr">
        <is>
          <t>Superior</t>
        </is>
      </c>
      <c r="C1350" t="inlineStr">
        <is>
          <t>Downtown Busine</t>
        </is>
      </c>
      <c r="D1350" t="n">
        <v>593</v>
      </c>
      <c r="E1350" t="n">
        <v>595</v>
      </c>
      <c r="F1350" t="n">
        <v>10</v>
      </c>
      <c r="G1350" t="n">
        <v>2.41000008583069</v>
      </c>
      <c r="H1350" t="n">
        <v>637</v>
      </c>
      <c r="I1350" t="n">
        <v>594</v>
      </c>
      <c r="J1350" t="n">
        <v>72</v>
      </c>
      <c r="K1350" t="n">
        <v>21</v>
      </c>
    </row>
    <row r="1351">
      <c r="A1351" t="n">
        <v>19647331932920</v>
      </c>
      <c r="B1351" t="inlineStr">
        <is>
          <t>Superior</t>
        </is>
      </c>
      <c r="C1351" t="inlineStr">
        <is>
          <t xml:space="preserve">Fairfax Senior </t>
        </is>
      </c>
      <c r="D1351" t="n">
        <v>547</v>
      </c>
      <c r="E1351" t="n">
        <v>545</v>
      </c>
      <c r="F1351" t="n">
        <v>13</v>
      </c>
      <c r="G1351" t="n">
        <v>2.79999995231628</v>
      </c>
      <c r="H1351" t="n">
        <v>1689</v>
      </c>
      <c r="I1351" t="n">
        <v>1270</v>
      </c>
      <c r="J1351" t="n">
        <v>58</v>
      </c>
      <c r="K1351" t="n">
        <v>30</v>
      </c>
    </row>
    <row r="1352">
      <c r="A1352" t="n">
        <v>19647331932987</v>
      </c>
      <c r="B1352" t="inlineStr">
        <is>
          <t>Superior</t>
        </is>
      </c>
      <c r="C1352" t="inlineStr">
        <is>
          <t>Francis (John H</t>
        </is>
      </c>
      <c r="D1352" t="n">
        <v>473</v>
      </c>
      <c r="E1352" t="n">
        <v>468</v>
      </c>
      <c r="F1352" t="n">
        <v>17</v>
      </c>
      <c r="G1352" t="n">
        <v>1.86000001430511</v>
      </c>
      <c r="H1352" t="n">
        <v>2943</v>
      </c>
      <c r="I1352" t="n">
        <v>2561</v>
      </c>
      <c r="J1352" t="n">
        <v>81</v>
      </c>
      <c r="K1352" t="n">
        <v>35</v>
      </c>
    </row>
    <row r="1353">
      <c r="A1353" t="n">
        <v>19647331933001</v>
      </c>
      <c r="B1353" t="inlineStr">
        <is>
          <t>Superior</t>
        </is>
      </c>
      <c r="C1353" t="inlineStr">
        <is>
          <t>King/Drew Medic</t>
        </is>
      </c>
      <c r="D1353" t="n">
        <v>601</v>
      </c>
      <c r="E1353" t="n">
        <v>630</v>
      </c>
      <c r="F1353" t="n">
        <v>9</v>
      </c>
      <c r="G1353" t="n">
        <v>3.22000002861023</v>
      </c>
      <c r="H1353" t="n">
        <v>946</v>
      </c>
      <c r="I1353" t="n">
        <v>809</v>
      </c>
      <c r="J1353" t="n">
        <v>40</v>
      </c>
      <c r="K1353" t="n">
        <v>4</v>
      </c>
    </row>
    <row r="1354">
      <c r="A1354" t="n">
        <v>19647331933043</v>
      </c>
      <c r="B1354" t="inlineStr">
        <is>
          <t>Superior</t>
        </is>
      </c>
      <c r="C1354" t="inlineStr">
        <is>
          <t>Franklin (Benja</t>
        </is>
      </c>
      <c r="D1354" t="n">
        <v>513</v>
      </c>
      <c r="E1354" t="n">
        <v>506</v>
      </c>
      <c r="F1354" t="n">
        <v>15</v>
      </c>
      <c r="G1354" t="n">
        <v>1.99000000953674</v>
      </c>
      <c r="H1354" t="n">
        <v>2478</v>
      </c>
      <c r="I1354" t="n">
        <v>1927</v>
      </c>
      <c r="J1354" t="n">
        <v>86</v>
      </c>
      <c r="K1354" t="n">
        <v>30</v>
      </c>
    </row>
    <row r="1355">
      <c r="A1355" t="n">
        <v>19647331933118</v>
      </c>
      <c r="B1355" t="inlineStr">
        <is>
          <t>Superior</t>
        </is>
      </c>
      <c r="C1355" t="inlineStr">
        <is>
          <t>Fremont (John C</t>
        </is>
      </c>
      <c r="D1355" t="n">
        <v>404</v>
      </c>
      <c r="E1355" t="n">
        <v>399</v>
      </c>
      <c r="F1355" t="n">
        <v>20</v>
      </c>
      <c r="G1355" t="n">
        <v>1.54999995231628</v>
      </c>
      <c r="H1355" t="n">
        <v>3603</v>
      </c>
      <c r="I1355" t="n">
        <v>2821</v>
      </c>
      <c r="J1355" t="n">
        <v>66</v>
      </c>
      <c r="K1355" t="n">
        <v>49</v>
      </c>
    </row>
    <row r="1356">
      <c r="A1356" t="n">
        <v>19647331933233</v>
      </c>
      <c r="B1356" t="inlineStr">
        <is>
          <t>Superior</t>
        </is>
      </c>
      <c r="C1356" t="inlineStr">
        <is>
          <t>Sherman Oaks Ct</t>
        </is>
      </c>
      <c r="D1356" t="n">
        <v>775</v>
      </c>
      <c r="E1356" t="n">
        <v>760</v>
      </c>
      <c r="F1356" t="n">
        <v>2</v>
      </c>
      <c r="G1356" t="n">
        <v>3.53999996185303</v>
      </c>
      <c r="H1356" t="n">
        <v>1530</v>
      </c>
      <c r="I1356" t="n">
        <v>1490</v>
      </c>
      <c r="J1356" t="n">
        <v>36</v>
      </c>
      <c r="K1356" t="n">
        <v>7</v>
      </c>
    </row>
    <row r="1357">
      <c r="A1357" t="n">
        <v>19647331933241</v>
      </c>
      <c r="B1357" t="inlineStr">
        <is>
          <t>Superior</t>
        </is>
      </c>
      <c r="C1357" t="inlineStr">
        <is>
          <t xml:space="preserve">Gardena Senior </t>
        </is>
      </c>
      <c r="D1357" t="n">
        <v>491</v>
      </c>
      <c r="E1357" t="n">
        <v>488</v>
      </c>
      <c r="F1357" t="n">
        <v>16</v>
      </c>
      <c r="G1357" t="n">
        <v>2.49000000953674</v>
      </c>
      <c r="H1357" t="n">
        <v>2125</v>
      </c>
      <c r="I1357" t="n">
        <v>1863</v>
      </c>
      <c r="J1357" t="n">
        <v>68</v>
      </c>
      <c r="K1357" t="n">
        <v>18</v>
      </c>
    </row>
    <row r="1358">
      <c r="A1358" t="n">
        <v>19647331933381</v>
      </c>
      <c r="B1358" t="inlineStr">
        <is>
          <t>Superior</t>
        </is>
      </c>
      <c r="C1358" t="inlineStr">
        <is>
          <t>Garfield (James</t>
        </is>
      </c>
      <c r="D1358" t="n">
        <v>477</v>
      </c>
      <c r="E1358" t="n">
        <v>484</v>
      </c>
      <c r="F1358" t="n">
        <v>16</v>
      </c>
      <c r="G1358" t="n">
        <v>1.62000000476837</v>
      </c>
      <c r="H1358" t="n">
        <v>3156</v>
      </c>
      <c r="I1358" t="n">
        <v>2900</v>
      </c>
      <c r="J1358" t="n">
        <v>86</v>
      </c>
      <c r="K1358" t="n">
        <v>34</v>
      </c>
    </row>
    <row r="1359">
      <c r="A1359" t="n">
        <v>19647331933795</v>
      </c>
      <c r="B1359" t="inlineStr">
        <is>
          <t>Superior</t>
        </is>
      </c>
      <c r="C1359" t="inlineStr">
        <is>
          <t xml:space="preserve">Grant (Ulysses </t>
        </is>
      </c>
      <c r="D1359" t="n">
        <v>556</v>
      </c>
      <c r="E1359" t="n">
        <v>556</v>
      </c>
      <c r="F1359" t="n">
        <v>12</v>
      </c>
      <c r="G1359" t="n">
        <v>2.79999995231628</v>
      </c>
      <c r="H1359" t="n">
        <v>2401</v>
      </c>
      <c r="I1359" t="n">
        <v>2031</v>
      </c>
      <c r="J1359" t="n">
        <v>56</v>
      </c>
      <c r="K1359" t="n">
        <v>25</v>
      </c>
    </row>
    <row r="1360">
      <c r="A1360" t="n">
        <v>19647331933852</v>
      </c>
      <c r="B1360" t="inlineStr">
        <is>
          <t>Superior</t>
        </is>
      </c>
      <c r="C1360" t="inlineStr">
        <is>
          <t>Hamilton (Alexa</t>
        </is>
      </c>
      <c r="D1360" t="n">
        <v>585</v>
      </c>
      <c r="E1360" t="n">
        <v>606</v>
      </c>
      <c r="F1360" t="n">
        <v>10</v>
      </c>
      <c r="G1360" t="n">
        <v>3.02999997138977</v>
      </c>
      <c r="H1360" t="n">
        <v>2181</v>
      </c>
      <c r="I1360" t="n">
        <v>1958</v>
      </c>
      <c r="J1360" t="n">
        <v>23</v>
      </c>
      <c r="K1360" t="n">
        <v>16</v>
      </c>
    </row>
    <row r="1361">
      <c r="A1361" t="n">
        <v>19647331934033</v>
      </c>
      <c r="B1361" t="inlineStr">
        <is>
          <t>Superior</t>
        </is>
      </c>
      <c r="C1361" t="inlineStr">
        <is>
          <t>Hollywood Senio</t>
        </is>
      </c>
      <c r="D1361" t="n">
        <v>497</v>
      </c>
      <c r="E1361" t="n">
        <v>486</v>
      </c>
      <c r="F1361" t="n">
        <v>16</v>
      </c>
      <c r="G1361" t="n">
        <v>2</v>
      </c>
      <c r="H1361" t="n">
        <v>2100</v>
      </c>
      <c r="I1361" t="n">
        <v>1670</v>
      </c>
      <c r="J1361" t="n">
        <v>84</v>
      </c>
      <c r="K1361" t="n">
        <v>38</v>
      </c>
    </row>
    <row r="1362">
      <c r="A1362" t="n">
        <v>19647331934157</v>
      </c>
      <c r="B1362" t="inlineStr">
        <is>
          <t>Superior</t>
        </is>
      </c>
      <c r="C1362" t="inlineStr">
        <is>
          <t>Huntington Park</t>
        </is>
      </c>
      <c r="D1362" t="n">
        <v>456</v>
      </c>
      <c r="E1362" t="n">
        <v>454</v>
      </c>
      <c r="F1362" t="n">
        <v>17</v>
      </c>
      <c r="G1362" t="n">
        <v>1.64999997615814</v>
      </c>
      <c r="H1362" t="n">
        <v>3304</v>
      </c>
      <c r="I1362" t="n">
        <v>3091</v>
      </c>
      <c r="J1362" t="n">
        <v>88</v>
      </c>
      <c r="K1362" t="n">
        <v>31</v>
      </c>
    </row>
    <row r="1363">
      <c r="A1363" t="n">
        <v>19647331934371</v>
      </c>
      <c r="B1363" t="inlineStr">
        <is>
          <t>Superior</t>
        </is>
      </c>
      <c r="C1363" t="inlineStr">
        <is>
          <t>Jefferson (Thom</t>
        </is>
      </c>
      <c r="D1363" t="n">
        <v>411</v>
      </c>
      <c r="E1363" t="n">
        <v>413</v>
      </c>
      <c r="F1363" t="n">
        <v>19</v>
      </c>
      <c r="G1363" t="n">
        <v>1.46000003814697</v>
      </c>
      <c r="H1363" t="n">
        <v>2921</v>
      </c>
      <c r="I1363" t="n">
        <v>2613</v>
      </c>
      <c r="J1363" t="n">
        <v>81</v>
      </c>
      <c r="K1363" t="n">
        <v>48</v>
      </c>
    </row>
    <row r="1364">
      <c r="A1364" t="n">
        <v>19647331934454</v>
      </c>
      <c r="B1364" t="inlineStr">
        <is>
          <t>Superior</t>
        </is>
      </c>
      <c r="C1364" t="inlineStr">
        <is>
          <t>Jordan (David S</t>
        </is>
      </c>
      <c r="D1364" t="n">
        <v>427</v>
      </c>
      <c r="E1364" t="n">
        <v>410</v>
      </c>
      <c r="F1364" t="n">
        <v>20</v>
      </c>
      <c r="G1364" t="n">
        <v>1.72000002861023</v>
      </c>
      <c r="H1364" t="n">
        <v>1691</v>
      </c>
      <c r="I1364" t="n">
        <v>1263</v>
      </c>
      <c r="J1364" t="n">
        <v>78</v>
      </c>
      <c r="K1364" t="n">
        <v>36</v>
      </c>
    </row>
    <row r="1365">
      <c r="A1365" t="n">
        <v>19647331935121</v>
      </c>
      <c r="B1365" t="inlineStr">
        <is>
          <t>Superior</t>
        </is>
      </c>
      <c r="C1365" t="inlineStr">
        <is>
          <t>Lincoln (Abraha</t>
        </is>
      </c>
      <c r="D1365" t="n">
        <v>473</v>
      </c>
      <c r="E1365" t="n">
        <v>468</v>
      </c>
      <c r="F1365" t="n">
        <v>17</v>
      </c>
      <c r="G1365" t="n">
        <v>1.62999999523163</v>
      </c>
      <c r="H1365" t="n">
        <v>2042</v>
      </c>
      <c r="I1365" t="n">
        <v>1830</v>
      </c>
      <c r="J1365" t="n">
        <v>84</v>
      </c>
      <c r="K1365" t="n">
        <v>42</v>
      </c>
    </row>
    <row r="1366">
      <c r="A1366" t="n">
        <v>19647331935154</v>
      </c>
      <c r="B1366" t="inlineStr">
        <is>
          <t>Superior</t>
        </is>
      </c>
      <c r="C1366" t="inlineStr">
        <is>
          <t>Locke (Alain Le</t>
        </is>
      </c>
      <c r="D1366" t="n">
        <v>370</v>
      </c>
      <c r="E1366" t="n">
        <v>380</v>
      </c>
      <c r="F1366" t="n">
        <v>21</v>
      </c>
      <c r="G1366" t="n">
        <v>2.01999998092651</v>
      </c>
      <c r="H1366" t="n">
        <v>1643</v>
      </c>
      <c r="I1366" t="n">
        <v>1318</v>
      </c>
      <c r="J1366" t="n">
        <v>72</v>
      </c>
      <c r="K1366" t="n">
        <v>34</v>
      </c>
    </row>
    <row r="1367">
      <c r="A1367" t="n">
        <v>19647331935352</v>
      </c>
      <c r="B1367" t="inlineStr">
        <is>
          <t>Superior</t>
        </is>
      </c>
      <c r="C1367" t="inlineStr">
        <is>
          <t>Los Angeles Sen</t>
        </is>
      </c>
      <c r="D1367" t="n">
        <v>482</v>
      </c>
      <c r="E1367" t="n">
        <v>445</v>
      </c>
      <c r="F1367" t="n">
        <v>18</v>
      </c>
      <c r="G1367" t="n">
        <v>2.02999997138977</v>
      </c>
      <c r="H1367" t="n">
        <v>3282</v>
      </c>
      <c r="I1367" t="n">
        <v>2397</v>
      </c>
      <c r="J1367" t="n">
        <v>83</v>
      </c>
      <c r="K1367" t="n">
        <v>36</v>
      </c>
    </row>
    <row r="1368">
      <c r="A1368" t="n">
        <v>19647331935519</v>
      </c>
      <c r="B1368" t="inlineStr">
        <is>
          <t>Superior</t>
        </is>
      </c>
      <c r="C1368" t="inlineStr">
        <is>
          <t>Manual Arts Sen</t>
        </is>
      </c>
      <c r="D1368" t="n">
        <v>426</v>
      </c>
      <c r="E1368" t="n">
        <v>414</v>
      </c>
      <c r="F1368" t="n">
        <v>19</v>
      </c>
      <c r="G1368" t="n">
        <v>1.79999995231628</v>
      </c>
      <c r="H1368" t="n">
        <v>2955</v>
      </c>
      <c r="I1368" t="n">
        <v>2473</v>
      </c>
      <c r="J1368" t="n">
        <v>78</v>
      </c>
      <c r="K1368" t="n">
        <v>38</v>
      </c>
    </row>
    <row r="1369">
      <c r="A1369" t="n">
        <v>19647331935568</v>
      </c>
      <c r="B1369" t="inlineStr">
        <is>
          <t>Superior</t>
        </is>
      </c>
      <c r="C1369" t="inlineStr">
        <is>
          <t>Marshall (John)</t>
        </is>
      </c>
      <c r="D1369" t="n">
        <v>553</v>
      </c>
      <c r="E1369" t="n">
        <v>535</v>
      </c>
      <c r="F1369" t="n">
        <v>13</v>
      </c>
      <c r="G1369" t="n">
        <v>2.61999988555908</v>
      </c>
      <c r="H1369" t="n">
        <v>3042</v>
      </c>
      <c r="I1369" t="n">
        <v>2585</v>
      </c>
      <c r="J1369" t="n">
        <v>73</v>
      </c>
      <c r="K1369" t="n">
        <v>24</v>
      </c>
    </row>
    <row r="1370">
      <c r="A1370" t="n">
        <v>19647331935865</v>
      </c>
      <c r="B1370" t="inlineStr">
        <is>
          <t>Superior</t>
        </is>
      </c>
      <c r="C1370" t="inlineStr">
        <is>
          <t xml:space="preserve">Monroe (James) </t>
        </is>
      </c>
      <c r="D1370" t="n">
        <v>510</v>
      </c>
      <c r="E1370" t="n">
        <v>498</v>
      </c>
      <c r="F1370" t="n">
        <v>15</v>
      </c>
      <c r="G1370" t="n">
        <v>2.08999991416931</v>
      </c>
      <c r="H1370" t="n">
        <v>3278</v>
      </c>
      <c r="I1370" t="n">
        <v>2660</v>
      </c>
      <c r="J1370" t="n">
        <v>73</v>
      </c>
      <c r="K1370" t="n">
        <v>43</v>
      </c>
    </row>
    <row r="1371">
      <c r="A1371" t="n">
        <v>19647331936160</v>
      </c>
      <c r="B1371" t="inlineStr">
        <is>
          <t>Superior</t>
        </is>
      </c>
      <c r="C1371" t="inlineStr">
        <is>
          <t>Narbonne (Natha</t>
        </is>
      </c>
      <c r="D1371" t="n">
        <v>609</v>
      </c>
      <c r="E1371" t="n">
        <v>591</v>
      </c>
      <c r="F1371" t="n">
        <v>10</v>
      </c>
      <c r="G1371" t="n">
        <v>2.78999996185303</v>
      </c>
      <c r="H1371" t="n">
        <v>2203</v>
      </c>
      <c r="I1371" t="n">
        <v>1712</v>
      </c>
      <c r="J1371" t="n">
        <v>49</v>
      </c>
      <c r="K1371" t="n">
        <v>10</v>
      </c>
    </row>
    <row r="1372">
      <c r="A1372" t="n">
        <v>19647331936350</v>
      </c>
      <c r="B1372" t="inlineStr">
        <is>
          <t>Superior</t>
        </is>
      </c>
      <c r="C1372" t="inlineStr">
        <is>
          <t>North Hollywood</t>
        </is>
      </c>
      <c r="D1372" t="n">
        <v>572</v>
      </c>
      <c r="E1372" t="n">
        <v>553</v>
      </c>
      <c r="F1372" t="n">
        <v>12</v>
      </c>
      <c r="G1372" t="n">
        <v>2.48000001907349</v>
      </c>
      <c r="H1372" t="n">
        <v>2612</v>
      </c>
      <c r="I1372" t="n">
        <v>2479</v>
      </c>
      <c r="J1372" t="n">
        <v>68</v>
      </c>
      <c r="K1372" t="n">
        <v>27</v>
      </c>
    </row>
    <row r="1373">
      <c r="A1373" t="n">
        <v>19647331937226</v>
      </c>
      <c r="B1373" t="inlineStr">
        <is>
          <t>Superior</t>
        </is>
      </c>
      <c r="C1373" t="inlineStr">
        <is>
          <t>Reseda Senior H</t>
        </is>
      </c>
      <c r="D1373" t="n">
        <v>562</v>
      </c>
      <c r="E1373" t="n">
        <v>548</v>
      </c>
      <c r="F1373" t="n">
        <v>13</v>
      </c>
      <c r="G1373" t="n">
        <v>2.65000009536743</v>
      </c>
      <c r="H1373" t="n">
        <v>1706</v>
      </c>
      <c r="I1373" t="n">
        <v>1476</v>
      </c>
      <c r="J1373" t="n">
        <v>68</v>
      </c>
      <c r="K1373" t="n">
        <v>29</v>
      </c>
    </row>
    <row r="1374">
      <c r="A1374" t="n">
        <v>19647331937424</v>
      </c>
      <c r="B1374" t="inlineStr">
        <is>
          <t>Superior</t>
        </is>
      </c>
      <c r="C1374" t="inlineStr">
        <is>
          <t>Roosevelt (Theo</t>
        </is>
      </c>
      <c r="D1374" t="n">
        <v>463</v>
      </c>
      <c r="E1374" t="n">
        <v>461</v>
      </c>
      <c r="F1374" t="n">
        <v>17</v>
      </c>
      <c r="G1374" t="n">
        <v>1.54999995231628</v>
      </c>
      <c r="H1374" t="n">
        <v>3560</v>
      </c>
      <c r="I1374" t="n">
        <v>3103</v>
      </c>
      <c r="J1374" t="n">
        <v>86</v>
      </c>
      <c r="K1374" t="n">
        <v>36</v>
      </c>
    </row>
    <row r="1375">
      <c r="A1375" t="n">
        <v>19647331937622</v>
      </c>
      <c r="B1375" t="inlineStr">
        <is>
          <t>Superior</t>
        </is>
      </c>
      <c r="C1375" t="inlineStr">
        <is>
          <t>San Fernando Se</t>
        </is>
      </c>
      <c r="D1375" t="n">
        <v>475</v>
      </c>
      <c r="E1375" t="n">
        <v>476</v>
      </c>
      <c r="F1375" t="n">
        <v>16</v>
      </c>
      <c r="G1375" t="n">
        <v>1.61000001430511</v>
      </c>
      <c r="H1375" t="n">
        <v>3273</v>
      </c>
      <c r="I1375" t="n">
        <v>2951</v>
      </c>
      <c r="J1375" t="n">
        <v>86</v>
      </c>
      <c r="K1375" t="n">
        <v>32</v>
      </c>
    </row>
    <row r="1376">
      <c r="A1376" t="n">
        <v>19647331937838</v>
      </c>
      <c r="B1376" t="inlineStr">
        <is>
          <t>Superior</t>
        </is>
      </c>
      <c r="C1376" t="inlineStr">
        <is>
          <t>San Pedro Senio</t>
        </is>
      </c>
      <c r="D1376" t="n">
        <v>630</v>
      </c>
      <c r="E1376" t="n">
        <v>620</v>
      </c>
      <c r="F1376" t="n">
        <v>9</v>
      </c>
      <c r="G1376" t="n">
        <v>2.84999990463257</v>
      </c>
      <c r="H1376" t="n">
        <v>2286</v>
      </c>
      <c r="I1376" t="n">
        <v>1931</v>
      </c>
      <c r="J1376" t="n">
        <v>35</v>
      </c>
      <c r="K1376" t="n">
        <v>10</v>
      </c>
    </row>
    <row r="1377">
      <c r="A1377" t="n">
        <v>19647331938307</v>
      </c>
      <c r="B1377" t="inlineStr">
        <is>
          <t>Superior</t>
        </is>
      </c>
      <c r="C1377" t="inlineStr">
        <is>
          <t>South Gate Seni</t>
        </is>
      </c>
      <c r="D1377" t="n">
        <v>492</v>
      </c>
      <c r="E1377" t="n">
        <v>489</v>
      </c>
      <c r="F1377" t="n">
        <v>16</v>
      </c>
      <c r="G1377" t="n">
        <v>1.82000005245209</v>
      </c>
      <c r="H1377" t="n">
        <v>3477</v>
      </c>
      <c r="I1377" t="n">
        <v>3008</v>
      </c>
      <c r="J1377" t="n">
        <v>82</v>
      </c>
      <c r="K1377" t="n">
        <v>19</v>
      </c>
    </row>
    <row r="1378">
      <c r="A1378" t="n">
        <v>19647331938554</v>
      </c>
      <c r="B1378" t="inlineStr">
        <is>
          <t>Superior</t>
        </is>
      </c>
      <c r="C1378" t="inlineStr">
        <is>
          <t>Sylmar Senior H</t>
        </is>
      </c>
      <c r="D1378" t="n">
        <v>497</v>
      </c>
      <c r="E1378" t="n">
        <v>499</v>
      </c>
      <c r="F1378" t="n">
        <v>15</v>
      </c>
      <c r="G1378" t="n">
        <v>1.99000000953674</v>
      </c>
      <c r="H1378" t="n">
        <v>2436</v>
      </c>
      <c r="I1378" t="n">
        <v>2161</v>
      </c>
      <c r="J1378" t="n">
        <v>76</v>
      </c>
      <c r="K1378" t="n">
        <v>24</v>
      </c>
    </row>
    <row r="1379">
      <c r="A1379" t="n">
        <v>19647331938612</v>
      </c>
      <c r="B1379" t="inlineStr">
        <is>
          <t>Superior</t>
        </is>
      </c>
      <c r="C1379" t="inlineStr">
        <is>
          <t>Taft (William H</t>
        </is>
      </c>
      <c r="D1379" t="n">
        <v>653</v>
      </c>
      <c r="E1379" t="n">
        <v>640</v>
      </c>
      <c r="F1379" t="n">
        <v>8</v>
      </c>
      <c r="G1379" t="n">
        <v>3.21000003814697</v>
      </c>
      <c r="H1379" t="n">
        <v>2747</v>
      </c>
      <c r="I1379" t="n">
        <v>1847</v>
      </c>
      <c r="J1379" t="n">
        <v>24</v>
      </c>
      <c r="K1379" t="n">
        <v>12</v>
      </c>
    </row>
    <row r="1380">
      <c r="A1380" t="n">
        <v>19647331938885</v>
      </c>
      <c r="B1380" t="inlineStr">
        <is>
          <t>Superior</t>
        </is>
      </c>
      <c r="C1380" t="inlineStr">
        <is>
          <t>University Seni</t>
        </is>
      </c>
      <c r="D1380" t="n">
        <v>595</v>
      </c>
      <c r="E1380" t="n">
        <v>595</v>
      </c>
      <c r="F1380" t="n">
        <v>10</v>
      </c>
      <c r="G1380" t="n">
        <v>3.01999998092651</v>
      </c>
      <c r="H1380" t="n">
        <v>1624</v>
      </c>
      <c r="I1380" t="n">
        <v>1458</v>
      </c>
      <c r="J1380" t="n">
        <v>40</v>
      </c>
      <c r="K1380" t="n">
        <v>16</v>
      </c>
    </row>
    <row r="1381">
      <c r="A1381" t="n">
        <v>19647331938968</v>
      </c>
      <c r="B1381" t="inlineStr">
        <is>
          <t>Superior</t>
        </is>
      </c>
      <c r="C1381" t="inlineStr">
        <is>
          <t>Van Nuys Senior</t>
        </is>
      </c>
      <c r="D1381" t="n">
        <v>628</v>
      </c>
      <c r="E1381" t="n">
        <v>625</v>
      </c>
      <c r="F1381" t="n">
        <v>9</v>
      </c>
      <c r="G1381" t="n">
        <v>2.83999991416931</v>
      </c>
      <c r="H1381" t="n">
        <v>2726</v>
      </c>
      <c r="I1381" t="n">
        <v>2452</v>
      </c>
      <c r="J1381" t="n">
        <v>47</v>
      </c>
      <c r="K1381" t="n">
        <v>24</v>
      </c>
    </row>
    <row r="1382">
      <c r="A1382" t="n">
        <v>19647331939040</v>
      </c>
      <c r="B1382" t="inlineStr">
        <is>
          <t>Superior</t>
        </is>
      </c>
      <c r="C1382" t="inlineStr">
        <is>
          <t>Venice Senior H</t>
        </is>
      </c>
      <c r="D1382" t="n">
        <v>573</v>
      </c>
      <c r="E1382" t="n">
        <v>569</v>
      </c>
      <c r="F1382" t="n">
        <v>12</v>
      </c>
      <c r="G1382" t="n">
        <v>2.36999988555908</v>
      </c>
      <c r="H1382" t="n">
        <v>1940</v>
      </c>
      <c r="I1382" t="n">
        <v>1682</v>
      </c>
      <c r="J1382" t="n">
        <v>31</v>
      </c>
      <c r="K1382" t="n">
        <v>19</v>
      </c>
    </row>
    <row r="1383">
      <c r="A1383" t="n">
        <v>19647331939107</v>
      </c>
      <c r="B1383" t="inlineStr">
        <is>
          <t>Superior</t>
        </is>
      </c>
      <c r="C1383" t="inlineStr">
        <is>
          <t>Verdugo Hills S</t>
        </is>
      </c>
      <c r="D1383" t="n">
        <v>553</v>
      </c>
      <c r="E1383" t="n">
        <v>528</v>
      </c>
      <c r="F1383" t="n">
        <v>14</v>
      </c>
      <c r="G1383" t="n">
        <v>2.4300000667572</v>
      </c>
      <c r="H1383" t="n">
        <v>1608</v>
      </c>
      <c r="I1383" t="n">
        <v>1311</v>
      </c>
      <c r="J1383" t="n">
        <v>55</v>
      </c>
      <c r="K1383" t="n">
        <v>17</v>
      </c>
    </row>
    <row r="1384">
      <c r="A1384" t="n">
        <v>19647331939305</v>
      </c>
      <c r="B1384" t="inlineStr">
        <is>
          <t>Superior</t>
        </is>
      </c>
      <c r="C1384" t="inlineStr">
        <is>
          <t>Washington (Geo</t>
        </is>
      </c>
      <c r="D1384" t="n">
        <v>439</v>
      </c>
      <c r="E1384" t="n">
        <v>426</v>
      </c>
      <c r="F1384" t="n">
        <v>19</v>
      </c>
      <c r="G1384" t="n">
        <v>2.42000007629395</v>
      </c>
      <c r="H1384" t="n">
        <v>2604</v>
      </c>
      <c r="I1384" t="n">
        <v>2184</v>
      </c>
      <c r="J1384" t="n">
        <v>69</v>
      </c>
      <c r="K1384" t="n">
        <v>15</v>
      </c>
    </row>
    <row r="1385">
      <c r="A1385" t="n">
        <v>19647331939479</v>
      </c>
      <c r="B1385" t="inlineStr">
        <is>
          <t>Superior</t>
        </is>
      </c>
      <c r="C1385" t="inlineStr">
        <is>
          <t>Westchester Sen</t>
        </is>
      </c>
      <c r="D1385" t="n">
        <v>567</v>
      </c>
      <c r="E1385" t="n">
        <v>572</v>
      </c>
      <c r="F1385" t="n">
        <v>11</v>
      </c>
      <c r="G1385" t="n">
        <v>3.25</v>
      </c>
      <c r="H1385" t="n">
        <v>1943</v>
      </c>
      <c r="I1385" t="n">
        <v>1178</v>
      </c>
      <c r="J1385" t="n">
        <v>10</v>
      </c>
      <c r="K1385" t="n">
        <v>3</v>
      </c>
    </row>
    <row r="1386">
      <c r="A1386" t="n">
        <v>19647331939859</v>
      </c>
      <c r="B1386" t="inlineStr">
        <is>
          <t>Superior</t>
        </is>
      </c>
      <c r="C1386" t="inlineStr">
        <is>
          <t>Wilson (Woodrow</t>
        </is>
      </c>
      <c r="D1386" t="n">
        <v>514</v>
      </c>
      <c r="E1386" t="n">
        <v>486</v>
      </c>
      <c r="F1386" t="n">
        <v>16</v>
      </c>
      <c r="G1386" t="n">
        <v>1.96000003814697</v>
      </c>
      <c r="H1386" t="n">
        <v>2462</v>
      </c>
      <c r="I1386" t="n">
        <v>1668</v>
      </c>
      <c r="J1386" t="n">
        <v>78</v>
      </c>
      <c r="K1386" t="n">
        <v>26</v>
      </c>
    </row>
    <row r="1387">
      <c r="A1387" t="n">
        <v>19647331939941</v>
      </c>
      <c r="B1387" t="inlineStr">
        <is>
          <t>Superior</t>
        </is>
      </c>
      <c r="C1387" t="inlineStr">
        <is>
          <t>Kennedy (John F</t>
        </is>
      </c>
      <c r="D1387" t="n">
        <v>572</v>
      </c>
      <c r="E1387" t="n">
        <v>563</v>
      </c>
      <c r="F1387" t="n">
        <v>12</v>
      </c>
      <c r="G1387" t="n">
        <v>2.45000004768372</v>
      </c>
      <c r="H1387" t="n">
        <v>2043</v>
      </c>
      <c r="I1387" t="n">
        <v>1779</v>
      </c>
      <c r="J1387" t="n">
        <v>48</v>
      </c>
      <c r="K1387" t="n">
        <v>17</v>
      </c>
    </row>
    <row r="1388">
      <c r="A1388" t="n">
        <v>19647331995448</v>
      </c>
      <c r="B1388" t="inlineStr">
        <is>
          <t>Superior</t>
        </is>
      </c>
      <c r="C1388" t="inlineStr">
        <is>
          <t>Bravo (Francisc</t>
        </is>
      </c>
      <c r="D1388" t="n">
        <v>732</v>
      </c>
      <c r="E1388" t="n">
        <v>715</v>
      </c>
      <c r="F1388" t="n">
        <v>4</v>
      </c>
      <c r="G1388" t="n">
        <v>3.00999999046326</v>
      </c>
      <c r="H1388" t="n">
        <v>1291</v>
      </c>
      <c r="I1388" t="n">
        <v>1227</v>
      </c>
      <c r="J1388" t="n">
        <v>75</v>
      </c>
      <c r="K1388" t="n">
        <v>12</v>
      </c>
    </row>
    <row r="1389">
      <c r="A1389" t="n">
        <v>19647331995836</v>
      </c>
      <c r="B1389" t="inlineStr">
        <is>
          <t>Superior</t>
        </is>
      </c>
      <c r="C1389" t="inlineStr">
        <is>
          <t>Palisades Chart</t>
        </is>
      </c>
      <c r="D1389" t="n">
        <v>707</v>
      </c>
      <c r="E1389" t="n">
        <v>720</v>
      </c>
      <c r="F1389" t="n">
        <v>4</v>
      </c>
      <c r="G1389" t="n">
        <v>3.52999997138977</v>
      </c>
      <c r="H1389" t="n">
        <v>1945</v>
      </c>
      <c r="I1389" t="n">
        <v>1768</v>
      </c>
      <c r="J1389" t="n">
        <v>13</v>
      </c>
      <c r="K1389" t="n">
        <v>7</v>
      </c>
    </row>
    <row r="1390">
      <c r="A1390" t="n">
        <v>19647336015705</v>
      </c>
      <c r="B1390" t="inlineStr">
        <is>
          <t>Fundamental</t>
        </is>
      </c>
      <c r="C1390" t="inlineStr">
        <is>
          <t>Albion Street E</t>
        </is>
      </c>
      <c r="D1390" t="n">
        <v>523</v>
      </c>
      <c r="E1390" t="n">
        <v>517</v>
      </c>
      <c r="F1390" t="n">
        <v>14</v>
      </c>
      <c r="G1390" t="n">
        <v>1.66999995708466</v>
      </c>
      <c r="H1390" t="n">
        <v>318</v>
      </c>
      <c r="I1390" t="n">
        <v>307</v>
      </c>
      <c r="J1390" t="n">
        <v>100</v>
      </c>
      <c r="K1390" t="n">
        <v>80</v>
      </c>
    </row>
    <row r="1391">
      <c r="A1391" t="n">
        <v>19647336015713</v>
      </c>
      <c r="B1391" t="inlineStr">
        <is>
          <t>Fundamental</t>
        </is>
      </c>
      <c r="C1391" t="inlineStr">
        <is>
          <t>Aldama Elementa</t>
        </is>
      </c>
      <c r="D1391" t="n">
        <v>536</v>
      </c>
      <c r="E1391" t="n">
        <v>456</v>
      </c>
      <c r="F1391" t="n">
        <v>17</v>
      </c>
      <c r="G1391" t="n">
        <v>2.11999988555908</v>
      </c>
      <c r="H1391" t="n">
        <v>514</v>
      </c>
      <c r="I1391" t="n">
        <v>463</v>
      </c>
      <c r="J1391" t="n">
        <v>95</v>
      </c>
      <c r="K1391" t="n">
        <v>70</v>
      </c>
    </row>
    <row r="1392">
      <c r="A1392" t="n">
        <v>19647336015721</v>
      </c>
      <c r="B1392" t="inlineStr">
        <is>
          <t>Fundamental</t>
        </is>
      </c>
      <c r="C1392" t="inlineStr">
        <is>
          <t>Alexandria Aven</t>
        </is>
      </c>
      <c r="D1392" t="n">
        <v>532</v>
      </c>
      <c r="E1392" t="n">
        <v>506</v>
      </c>
      <c r="F1392" t="n">
        <v>15</v>
      </c>
      <c r="G1392" t="n">
        <v>2.13000011444092</v>
      </c>
      <c r="H1392" t="n">
        <v>1007</v>
      </c>
      <c r="I1392" t="n">
        <v>952</v>
      </c>
      <c r="J1392" t="n">
        <v>100</v>
      </c>
      <c r="K1392" t="n">
        <v>74</v>
      </c>
    </row>
    <row r="1393">
      <c r="A1393" t="n">
        <v>19647336015739</v>
      </c>
      <c r="B1393" t="inlineStr">
        <is>
          <t>Fundamental</t>
        </is>
      </c>
      <c r="C1393" t="inlineStr">
        <is>
          <t>Allesandro Elem</t>
        </is>
      </c>
      <c r="D1393" t="n">
        <v>624</v>
      </c>
      <c r="E1393" t="n">
        <v>559</v>
      </c>
      <c r="F1393" t="n">
        <v>12</v>
      </c>
      <c r="G1393" t="n">
        <v>2.20000004768372</v>
      </c>
      <c r="H1393" t="n">
        <v>444</v>
      </c>
      <c r="I1393" t="n">
        <v>336</v>
      </c>
      <c r="J1393" t="n">
        <v>91</v>
      </c>
      <c r="K1393" t="n">
        <v>47</v>
      </c>
    </row>
    <row r="1394">
      <c r="A1394" t="n">
        <v>19647336015747</v>
      </c>
      <c r="B1394" t="inlineStr">
        <is>
          <t>Fundamental</t>
        </is>
      </c>
      <c r="C1394" t="inlineStr">
        <is>
          <t>Alta Loma Eleme</t>
        </is>
      </c>
      <c r="D1394" t="n">
        <v>487</v>
      </c>
      <c r="E1394" t="n">
        <v>428</v>
      </c>
      <c r="F1394" t="n">
        <v>19</v>
      </c>
      <c r="G1394" t="n">
        <v>2.82999992370605</v>
      </c>
      <c r="H1394" t="n">
        <v>621</v>
      </c>
      <c r="I1394" t="n">
        <v>571</v>
      </c>
      <c r="J1394" t="n">
        <v>99</v>
      </c>
      <c r="K1394" t="n">
        <v>45</v>
      </c>
    </row>
    <row r="1395">
      <c r="A1395" t="n">
        <v>19647336015754</v>
      </c>
      <c r="B1395" t="inlineStr">
        <is>
          <t>Fundamental</t>
        </is>
      </c>
      <c r="C1395" t="inlineStr">
        <is>
          <t>Ambler Avenue E</t>
        </is>
      </c>
      <c r="D1395" t="n">
        <v>683</v>
      </c>
      <c r="E1395" t="n">
        <v>631</v>
      </c>
      <c r="F1395" t="n">
        <v>8</v>
      </c>
      <c r="G1395" t="n">
        <v>3.36999988555908</v>
      </c>
      <c r="H1395" t="n">
        <v>428</v>
      </c>
      <c r="I1395" t="n">
        <v>352</v>
      </c>
      <c r="J1395" t="n">
        <v>63</v>
      </c>
      <c r="K1395" t="n">
        <v>5</v>
      </c>
    </row>
    <row r="1396">
      <c r="A1396" t="n">
        <v>19647336015762</v>
      </c>
      <c r="B1396" t="inlineStr">
        <is>
          <t>Fundamental</t>
        </is>
      </c>
      <c r="C1396" t="inlineStr">
        <is>
          <t>Amestoy Element</t>
        </is>
      </c>
      <c r="D1396" t="n">
        <v>528</v>
      </c>
      <c r="E1396" t="n">
        <v>483</v>
      </c>
      <c r="F1396" t="n">
        <v>16</v>
      </c>
      <c r="G1396" t="n">
        <v>2.36999988555908</v>
      </c>
      <c r="H1396" t="n">
        <v>683</v>
      </c>
      <c r="I1396" t="n">
        <v>635</v>
      </c>
      <c r="J1396" t="n">
        <v>90</v>
      </c>
      <c r="K1396" t="n">
        <v>42</v>
      </c>
    </row>
    <row r="1397">
      <c r="A1397" t="n">
        <v>19647336015770</v>
      </c>
      <c r="B1397" t="inlineStr">
        <is>
          <t>Fundamental</t>
        </is>
      </c>
      <c r="C1397" t="inlineStr">
        <is>
          <t xml:space="preserve">Anatola Avenue </t>
        </is>
      </c>
      <c r="D1397" t="n">
        <v>625</v>
      </c>
      <c r="E1397" t="n">
        <v>610</v>
      </c>
      <c r="F1397" t="n">
        <v>10</v>
      </c>
      <c r="G1397" t="n">
        <v>2.83999991416931</v>
      </c>
      <c r="H1397" t="n">
        <v>264</v>
      </c>
      <c r="I1397" t="n">
        <v>242</v>
      </c>
      <c r="J1397" t="n">
        <v>72</v>
      </c>
      <c r="K1397" t="n">
        <v>43</v>
      </c>
    </row>
    <row r="1398">
      <c r="A1398" t="n">
        <v>19647336015796</v>
      </c>
      <c r="B1398" t="inlineStr">
        <is>
          <t>Fundamental</t>
        </is>
      </c>
      <c r="C1398" t="inlineStr">
        <is>
          <t xml:space="preserve">Andasol Avenue </t>
        </is>
      </c>
      <c r="D1398" t="n">
        <v>776</v>
      </c>
      <c r="E1398" t="n">
        <v>769</v>
      </c>
      <c r="F1398" t="n">
        <v>2</v>
      </c>
      <c r="G1398" t="n">
        <v>3.45000004768372</v>
      </c>
      <c r="H1398" t="n">
        <v>341</v>
      </c>
      <c r="I1398" t="n">
        <v>279</v>
      </c>
      <c r="J1398" t="n">
        <v>44</v>
      </c>
      <c r="K1398" t="n">
        <v>15</v>
      </c>
    </row>
    <row r="1399">
      <c r="A1399" t="n">
        <v>19647336015804</v>
      </c>
      <c r="B1399" t="inlineStr">
        <is>
          <t>Fundamental</t>
        </is>
      </c>
      <c r="C1399" t="inlineStr">
        <is>
          <t>Angeles Mesa El</t>
        </is>
      </c>
      <c r="D1399" t="n">
        <v>461</v>
      </c>
      <c r="E1399" t="n">
        <v>452</v>
      </c>
      <c r="F1399" t="n">
        <v>17</v>
      </c>
      <c r="G1399" t="n">
        <v>2.46000003814697</v>
      </c>
      <c r="H1399" t="n">
        <v>473</v>
      </c>
      <c r="I1399" t="n">
        <v>392</v>
      </c>
      <c r="J1399" t="n">
        <v>100</v>
      </c>
      <c r="K1399" t="n">
        <v>28</v>
      </c>
    </row>
    <row r="1400">
      <c r="A1400" t="n">
        <v>19647336015812</v>
      </c>
      <c r="B1400" t="inlineStr">
        <is>
          <t>Fundamental</t>
        </is>
      </c>
      <c r="C1400" t="inlineStr">
        <is>
          <t>Ann Street Elem</t>
        </is>
      </c>
      <c r="D1400" t="n">
        <v>445</v>
      </c>
      <c r="E1400" t="n">
        <v>382</v>
      </c>
      <c r="F1400" t="n">
        <v>21</v>
      </c>
      <c r="G1400" t="n">
        <v>1.74000000953674</v>
      </c>
      <c r="H1400" t="n">
        <v>151</v>
      </c>
      <c r="I1400" t="n">
        <v>110</v>
      </c>
      <c r="J1400" t="n">
        <v>100</v>
      </c>
      <c r="K1400" t="n">
        <v>72</v>
      </c>
    </row>
    <row r="1401">
      <c r="A1401" t="n">
        <v>19647336015820</v>
      </c>
      <c r="B1401" t="inlineStr">
        <is>
          <t>Fundamental</t>
        </is>
      </c>
      <c r="C1401" t="inlineStr">
        <is>
          <t xml:space="preserve">Annalee Avenue </t>
        </is>
      </c>
      <c r="D1401" t="n">
        <v>588</v>
      </c>
      <c r="E1401" t="n">
        <v>538</v>
      </c>
      <c r="F1401" t="n">
        <v>13</v>
      </c>
      <c r="G1401" t="n">
        <v>3.49000000953674</v>
      </c>
      <c r="H1401" t="n">
        <v>285</v>
      </c>
      <c r="I1401" t="n">
        <v>250</v>
      </c>
      <c r="J1401" t="n">
        <v>61</v>
      </c>
      <c r="K1401" t="n">
        <v>1</v>
      </c>
    </row>
    <row r="1402">
      <c r="A1402" t="n">
        <v>19647336015838</v>
      </c>
      <c r="B1402" t="inlineStr">
        <is>
          <t>Fundamental</t>
        </is>
      </c>
      <c r="C1402" t="inlineStr">
        <is>
          <t>Annandale Eleme</t>
        </is>
      </c>
      <c r="D1402" t="n">
        <v>643</v>
      </c>
      <c r="E1402" t="n">
        <v>529</v>
      </c>
      <c r="F1402" t="n">
        <v>14</v>
      </c>
      <c r="G1402" t="n">
        <v>1.85000002384186</v>
      </c>
      <c r="H1402" t="n">
        <v>244</v>
      </c>
      <c r="I1402" t="n">
        <v>218</v>
      </c>
      <c r="J1402" t="n">
        <v>88</v>
      </c>
      <c r="K1402" t="n">
        <v>42</v>
      </c>
    </row>
    <row r="1403">
      <c r="A1403" t="n">
        <v>19647336015846</v>
      </c>
      <c r="B1403" t="inlineStr">
        <is>
          <t>Fundamental</t>
        </is>
      </c>
      <c r="C1403" t="inlineStr">
        <is>
          <t>Apperson Street</t>
        </is>
      </c>
      <c r="D1403" t="n">
        <v>683</v>
      </c>
      <c r="E1403" t="n">
        <v>660</v>
      </c>
      <c r="F1403" t="n">
        <v>7</v>
      </c>
      <c r="G1403" t="n">
        <v>2.82999992370605</v>
      </c>
      <c r="H1403" t="n">
        <v>354</v>
      </c>
      <c r="I1403" t="n">
        <v>331</v>
      </c>
      <c r="J1403" t="n">
        <v>51</v>
      </c>
      <c r="K1403" t="n">
        <v>16</v>
      </c>
    </row>
    <row r="1404">
      <c r="A1404" t="n">
        <v>19647336015853</v>
      </c>
      <c r="B1404" t="inlineStr">
        <is>
          <t>Fundamental</t>
        </is>
      </c>
      <c r="C1404" t="inlineStr">
        <is>
          <t>Aragon Avenue E</t>
        </is>
      </c>
      <c r="D1404" t="n">
        <v>494</v>
      </c>
      <c r="E1404" t="n">
        <v>464</v>
      </c>
      <c r="F1404" t="n">
        <v>17</v>
      </c>
      <c r="G1404" t="n">
        <v>1</v>
      </c>
      <c r="H1404" t="n">
        <v>445</v>
      </c>
      <c r="I1404" t="n">
        <v>346</v>
      </c>
      <c r="J1404" t="n">
        <v>98</v>
      </c>
      <c r="K1404" t="n">
        <v>68</v>
      </c>
    </row>
    <row r="1405">
      <c r="A1405" t="n">
        <v>19647336015861</v>
      </c>
      <c r="B1405" t="inlineStr">
        <is>
          <t>Fundamental</t>
        </is>
      </c>
      <c r="C1405" t="inlineStr">
        <is>
          <t>Arlington Heigh</t>
        </is>
      </c>
      <c r="D1405" t="n">
        <v>472</v>
      </c>
      <c r="E1405" t="n">
        <v>400</v>
      </c>
      <c r="F1405" t="n">
        <v>20</v>
      </c>
      <c r="G1405" t="n">
        <v>2.05999994277954</v>
      </c>
      <c r="H1405" t="n">
        <v>666</v>
      </c>
      <c r="I1405" t="n">
        <v>603</v>
      </c>
      <c r="J1405" t="n">
        <v>100</v>
      </c>
      <c r="K1405" t="n">
        <v>60</v>
      </c>
    </row>
    <row r="1406">
      <c r="A1406" t="n">
        <v>19647336015879</v>
      </c>
      <c r="B1406" t="inlineStr">
        <is>
          <t>Fundamental</t>
        </is>
      </c>
      <c r="C1406" t="inlineStr">
        <is>
          <t xml:space="preserve">Arminta Street </t>
        </is>
      </c>
      <c r="D1406" t="n">
        <v>474</v>
      </c>
      <c r="E1406" t="n">
        <v>415</v>
      </c>
      <c r="F1406" t="n">
        <v>19</v>
      </c>
      <c r="G1406" t="n">
        <v>1.91999995708466</v>
      </c>
      <c r="H1406" t="n">
        <v>738</v>
      </c>
      <c r="I1406" t="n">
        <v>680</v>
      </c>
      <c r="J1406" t="n">
        <v>100</v>
      </c>
      <c r="K1406" t="n">
        <v>73</v>
      </c>
    </row>
    <row r="1407">
      <c r="A1407" t="n">
        <v>19647336015887</v>
      </c>
      <c r="B1407" t="inlineStr">
        <is>
          <t>Fundamental</t>
        </is>
      </c>
      <c r="C1407" t="inlineStr">
        <is>
          <t>Ascot Avenue El</t>
        </is>
      </c>
      <c r="D1407" t="n">
        <v>437</v>
      </c>
      <c r="E1407" t="n">
        <v>363</v>
      </c>
      <c r="F1407" t="n">
        <v>22</v>
      </c>
      <c r="G1407" t="n">
        <v>1.11000001430511</v>
      </c>
      <c r="H1407" t="n">
        <v>704</v>
      </c>
      <c r="I1407" t="n">
        <v>654</v>
      </c>
      <c r="J1407" t="n">
        <v>97</v>
      </c>
      <c r="K1407" t="n">
        <v>71</v>
      </c>
    </row>
    <row r="1408">
      <c r="A1408" t="n">
        <v>19647336015895</v>
      </c>
      <c r="B1408" t="inlineStr">
        <is>
          <t>Fundamental</t>
        </is>
      </c>
      <c r="C1408" t="inlineStr">
        <is>
          <t xml:space="preserve">Atwater Avenue </t>
        </is>
      </c>
      <c r="D1408" t="n">
        <v>605</v>
      </c>
      <c r="E1408" t="n">
        <v>497</v>
      </c>
      <c r="F1408" t="n">
        <v>15</v>
      </c>
      <c r="G1408" t="n">
        <v>2.70000004768372</v>
      </c>
      <c r="H1408" t="n">
        <v>318</v>
      </c>
      <c r="I1408" t="n">
        <v>285</v>
      </c>
      <c r="J1408" t="n">
        <v>86</v>
      </c>
      <c r="K1408" t="n">
        <v>51</v>
      </c>
    </row>
    <row r="1409">
      <c r="A1409" t="n">
        <v>19647336015903</v>
      </c>
      <c r="B1409" t="inlineStr">
        <is>
          <t>Fundamental</t>
        </is>
      </c>
      <c r="C1409" t="inlineStr">
        <is>
          <t xml:space="preserve">Avalon Gardens </t>
        </is>
      </c>
      <c r="D1409" t="n">
        <v>461</v>
      </c>
      <c r="E1409" t="n">
        <v>467</v>
      </c>
      <c r="F1409" t="n">
        <v>17</v>
      </c>
      <c r="G1409" t="n">
        <v>2.82999992370605</v>
      </c>
      <c r="H1409" t="n">
        <v>197</v>
      </c>
      <c r="I1409" t="n">
        <v>170</v>
      </c>
      <c r="J1409" t="n">
        <v>100</v>
      </c>
      <c r="K1409" t="n">
        <v>6</v>
      </c>
    </row>
    <row r="1410">
      <c r="A1410" t="n">
        <v>19647336015929</v>
      </c>
      <c r="B1410" t="inlineStr">
        <is>
          <t>Fundamental</t>
        </is>
      </c>
      <c r="C1410" t="inlineStr">
        <is>
          <t>Baldwin Hills E</t>
        </is>
      </c>
      <c r="D1410" t="n">
        <v>657</v>
      </c>
      <c r="E1410" t="n">
        <v>625</v>
      </c>
      <c r="F1410" t="n">
        <v>9</v>
      </c>
      <c r="G1410" t="n">
        <v>3.28999996185303</v>
      </c>
      <c r="H1410" t="n">
        <v>508</v>
      </c>
      <c r="I1410" t="n">
        <v>429</v>
      </c>
      <c r="J1410" t="n">
        <v>75</v>
      </c>
      <c r="K1410" t="n">
        <v>6</v>
      </c>
    </row>
    <row r="1411">
      <c r="A1411" t="n">
        <v>19647336015945</v>
      </c>
      <c r="B1411" t="inlineStr">
        <is>
          <t>Fundamental</t>
        </is>
      </c>
      <c r="C1411" t="inlineStr">
        <is>
          <t xml:space="preserve">Bandini Street </t>
        </is>
      </c>
      <c r="D1411" t="n">
        <v>512</v>
      </c>
      <c r="E1411" t="n">
        <v>480</v>
      </c>
      <c r="F1411" t="n">
        <v>16</v>
      </c>
      <c r="G1411" t="n">
        <v>2.90000009536743</v>
      </c>
      <c r="H1411" t="n">
        <v>297</v>
      </c>
      <c r="I1411" t="n">
        <v>282</v>
      </c>
      <c r="J1411" t="n">
        <v>88</v>
      </c>
      <c r="K1411" t="n">
        <v>27</v>
      </c>
    </row>
    <row r="1412">
      <c r="A1412" t="n">
        <v>19647336015952</v>
      </c>
      <c r="B1412" t="inlineStr">
        <is>
          <t>Fundamental</t>
        </is>
      </c>
      <c r="C1412" t="inlineStr">
        <is>
          <t>Barton Hill Ele</t>
        </is>
      </c>
      <c r="D1412" t="n">
        <v>422</v>
      </c>
      <c r="E1412" t="n">
        <v>420</v>
      </c>
      <c r="F1412" t="n">
        <v>19</v>
      </c>
      <c r="G1412" t="n">
        <v>1.6599999666214</v>
      </c>
      <c r="H1412" t="n">
        <v>553</v>
      </c>
      <c r="I1412" t="n">
        <v>484</v>
      </c>
      <c r="J1412" t="n">
        <v>98</v>
      </c>
      <c r="K1412" t="n">
        <v>53</v>
      </c>
    </row>
    <row r="1413">
      <c r="A1413" t="n">
        <v>19647336015960</v>
      </c>
      <c r="B1413" t="inlineStr">
        <is>
          <t>Fundamental</t>
        </is>
      </c>
      <c r="C1413" t="inlineStr">
        <is>
          <t xml:space="preserve">Bassett Street </t>
        </is>
      </c>
      <c r="D1413" t="n">
        <v>484</v>
      </c>
      <c r="E1413" t="n">
        <v>443</v>
      </c>
      <c r="F1413" t="n">
        <v>18</v>
      </c>
      <c r="G1413" t="n">
        <v>2.82999992370605</v>
      </c>
      <c r="H1413" t="n">
        <v>762</v>
      </c>
      <c r="I1413" t="n">
        <v>680</v>
      </c>
      <c r="J1413" t="n">
        <v>97</v>
      </c>
      <c r="K1413" t="n">
        <v>72</v>
      </c>
    </row>
    <row r="1414">
      <c r="A1414" t="n">
        <v>19647336015978</v>
      </c>
      <c r="B1414" t="inlineStr">
        <is>
          <t>Fundamental</t>
        </is>
      </c>
      <c r="C1414" t="inlineStr">
        <is>
          <t>Beachy Avenue E</t>
        </is>
      </c>
      <c r="D1414" t="n">
        <v>484</v>
      </c>
      <c r="E1414" t="n">
        <v>431</v>
      </c>
      <c r="F1414" t="n">
        <v>18</v>
      </c>
      <c r="G1414" t="n">
        <v>2.26999998092651</v>
      </c>
      <c r="H1414" t="n">
        <v>430</v>
      </c>
      <c r="I1414" t="n">
        <v>388</v>
      </c>
      <c r="J1414" t="n">
        <v>90</v>
      </c>
      <c r="K1414" t="n">
        <v>63</v>
      </c>
    </row>
    <row r="1415">
      <c r="A1415" t="n">
        <v>19647336015986</v>
      </c>
      <c r="B1415" t="inlineStr">
        <is>
          <t>Fundamental</t>
        </is>
      </c>
      <c r="C1415" t="inlineStr">
        <is>
          <t>Beckford Avenue</t>
        </is>
      </c>
      <c r="D1415" t="n">
        <v>793</v>
      </c>
      <c r="E1415" t="n">
        <v>761</v>
      </c>
      <c r="F1415" t="n">
        <v>2</v>
      </c>
      <c r="G1415" t="n">
        <v>3.70000004768372</v>
      </c>
      <c r="H1415" t="n">
        <v>378</v>
      </c>
      <c r="I1415" t="n">
        <v>321</v>
      </c>
      <c r="J1415" t="n">
        <v>26</v>
      </c>
      <c r="K1415" t="n">
        <v>13</v>
      </c>
    </row>
    <row r="1416">
      <c r="A1416" t="n">
        <v>19647336015994</v>
      </c>
      <c r="B1416" t="inlineStr">
        <is>
          <t>Fundamental</t>
        </is>
      </c>
      <c r="C1416" t="inlineStr">
        <is>
          <t>Beethoven Stree</t>
        </is>
      </c>
      <c r="D1416" t="n">
        <v>717</v>
      </c>
      <c r="E1416" t="n">
        <v>667</v>
      </c>
      <c r="F1416" t="n">
        <v>7</v>
      </c>
      <c r="G1416" t="n">
        <v>2.20000004768372</v>
      </c>
      <c r="H1416" t="n">
        <v>236</v>
      </c>
      <c r="I1416" t="n">
        <v>187</v>
      </c>
      <c r="J1416" t="n">
        <v>72</v>
      </c>
      <c r="K1416" t="n">
        <v>29</v>
      </c>
    </row>
    <row r="1417">
      <c r="A1417" t="n">
        <v>19647336016018</v>
      </c>
      <c r="B1417" t="inlineStr">
        <is>
          <t>Fundamental</t>
        </is>
      </c>
      <c r="C1417" t="inlineStr">
        <is>
          <t>Belvedere Eleme</t>
        </is>
      </c>
      <c r="D1417" t="n">
        <v>516</v>
      </c>
      <c r="E1417" t="n">
        <v>476</v>
      </c>
      <c r="F1417" t="n">
        <v>16</v>
      </c>
      <c r="G1417" t="n">
        <v>2.82999992370605</v>
      </c>
      <c r="H1417" t="n">
        <v>841</v>
      </c>
      <c r="I1417" t="n">
        <v>631</v>
      </c>
      <c r="J1417" t="n">
        <v>98</v>
      </c>
      <c r="K1417" t="n">
        <v>77</v>
      </c>
    </row>
    <row r="1418">
      <c r="A1418" t="n">
        <v>19647336016026</v>
      </c>
      <c r="B1418" t="inlineStr">
        <is>
          <t>Fundamental</t>
        </is>
      </c>
      <c r="C1418" t="inlineStr">
        <is>
          <t>Bertrand Avenue</t>
        </is>
      </c>
      <c r="D1418" t="n">
        <v>492</v>
      </c>
      <c r="E1418" t="n">
        <v>464</v>
      </c>
      <c r="F1418" t="n">
        <v>17</v>
      </c>
      <c r="G1418" t="n">
        <v>1.73000001907349</v>
      </c>
      <c r="H1418" t="n">
        <v>297</v>
      </c>
      <c r="I1418" t="n">
        <v>276</v>
      </c>
      <c r="J1418" t="n">
        <v>89</v>
      </c>
      <c r="K1418" t="n">
        <v>60</v>
      </c>
    </row>
    <row r="1419">
      <c r="A1419" t="n">
        <v>19647336016034</v>
      </c>
      <c r="B1419" t="inlineStr">
        <is>
          <t>Fundamental</t>
        </is>
      </c>
      <c r="C1419" t="inlineStr">
        <is>
          <t>Blythe Street E</t>
        </is>
      </c>
      <c r="D1419" t="n">
        <v>486</v>
      </c>
      <c r="E1419" t="n">
        <v>505</v>
      </c>
      <c r="F1419" t="n">
        <v>15</v>
      </c>
      <c r="G1419" t="n">
        <v>1.30999994277954</v>
      </c>
      <c r="H1419" t="n">
        <v>310</v>
      </c>
      <c r="I1419" t="n">
        <v>289</v>
      </c>
      <c r="J1419" t="n">
        <v>88</v>
      </c>
      <c r="K1419" t="n">
        <v>55</v>
      </c>
    </row>
    <row r="1420">
      <c r="A1420" t="n">
        <v>19647336016042</v>
      </c>
      <c r="B1420" t="inlineStr">
        <is>
          <t>Fundamental</t>
        </is>
      </c>
      <c r="C1420" t="inlineStr">
        <is>
          <t>Bonita Street E</t>
        </is>
      </c>
      <c r="D1420" t="n">
        <v>631</v>
      </c>
      <c r="E1420" t="n">
        <v>604</v>
      </c>
      <c r="F1420" t="n">
        <v>10</v>
      </c>
      <c r="G1420" t="n">
        <v>2.85999989509583</v>
      </c>
      <c r="H1420" t="n">
        <v>464</v>
      </c>
      <c r="I1420" t="n">
        <v>381</v>
      </c>
      <c r="J1420" t="n">
        <v>65</v>
      </c>
      <c r="K1420" t="n">
        <v>18</v>
      </c>
    </row>
    <row r="1421">
      <c r="A1421" t="n">
        <v>19647336016059</v>
      </c>
      <c r="B1421" t="inlineStr">
        <is>
          <t>Fundamental</t>
        </is>
      </c>
      <c r="C1421" t="inlineStr">
        <is>
          <t xml:space="preserve">Braddock Drive </t>
        </is>
      </c>
      <c r="D1421" t="n">
        <v>581</v>
      </c>
      <c r="E1421" t="n">
        <v>466</v>
      </c>
      <c r="F1421" t="n">
        <v>17</v>
      </c>
      <c r="G1421" t="n">
        <v>1.87000000476837</v>
      </c>
      <c r="H1421" t="n">
        <v>495</v>
      </c>
      <c r="I1421" t="n">
        <v>377</v>
      </c>
      <c r="J1421" t="n">
        <v>92</v>
      </c>
      <c r="K1421" t="n">
        <v>61</v>
      </c>
    </row>
    <row r="1422">
      <c r="A1422" t="n">
        <v>19647336016067</v>
      </c>
      <c r="B1422" t="inlineStr">
        <is>
          <t>Fundamental</t>
        </is>
      </c>
      <c r="C1422" t="inlineStr">
        <is>
          <t>Brainard Avenue</t>
        </is>
      </c>
      <c r="D1422" t="n">
        <v>594</v>
      </c>
      <c r="E1422" t="n">
        <v>606</v>
      </c>
      <c r="F1422" t="n">
        <v>10</v>
      </c>
      <c r="G1422" t="n">
        <v>2.97000002861023</v>
      </c>
      <c r="H1422" t="n">
        <v>229</v>
      </c>
      <c r="I1422" t="n">
        <v>176</v>
      </c>
      <c r="J1422" t="n">
        <v>63</v>
      </c>
      <c r="K1422" t="n">
        <v>14</v>
      </c>
    </row>
    <row r="1423">
      <c r="A1423" t="n">
        <v>19647336016075</v>
      </c>
      <c r="B1423" t="inlineStr">
        <is>
          <t>Fundamental</t>
        </is>
      </c>
      <c r="C1423" t="inlineStr">
        <is>
          <t>Breed Street El</t>
        </is>
      </c>
      <c r="D1423" t="n">
        <v>555</v>
      </c>
      <c r="E1423" t="n">
        <v>468</v>
      </c>
      <c r="F1423" t="n">
        <v>17</v>
      </c>
      <c r="G1423" t="n">
        <v>1.75999999046326</v>
      </c>
      <c r="H1423" t="n">
        <v>456</v>
      </c>
      <c r="I1423" t="n">
        <v>433</v>
      </c>
      <c r="J1423" t="n">
        <v>100</v>
      </c>
      <c r="K1423" t="n">
        <v>83</v>
      </c>
    </row>
    <row r="1424">
      <c r="A1424" t="n">
        <v>19647336016083</v>
      </c>
      <c r="B1424" t="inlineStr">
        <is>
          <t>Fundamental</t>
        </is>
      </c>
      <c r="C1424" t="inlineStr">
        <is>
          <t>Brentwood Scien</t>
        </is>
      </c>
      <c r="D1424" t="n">
        <v>792</v>
      </c>
      <c r="E1424" t="n">
        <v>747</v>
      </c>
      <c r="F1424" t="n">
        <v>3</v>
      </c>
      <c r="G1424" t="n">
        <v>3.78999996185303</v>
      </c>
      <c r="H1424" t="n">
        <v>941</v>
      </c>
      <c r="I1424" t="n">
        <v>900</v>
      </c>
      <c r="J1424" t="n">
        <v>50</v>
      </c>
      <c r="K1424" t="n">
        <v>27</v>
      </c>
    </row>
    <row r="1425">
      <c r="A1425" t="n">
        <v>19647336016091</v>
      </c>
      <c r="B1425" t="inlineStr">
        <is>
          <t>Fundamental</t>
        </is>
      </c>
      <c r="C1425" t="inlineStr">
        <is>
          <t>Bridge Street E</t>
        </is>
      </c>
      <c r="D1425" t="n">
        <v>460</v>
      </c>
      <c r="E1425" t="n">
        <v>394</v>
      </c>
      <c r="F1425" t="n">
        <v>20</v>
      </c>
      <c r="G1425" t="n">
        <v>2.17000007629395</v>
      </c>
      <c r="H1425" t="n">
        <v>198</v>
      </c>
      <c r="I1425" t="n">
        <v>163</v>
      </c>
      <c r="J1425" t="n">
        <v>100</v>
      </c>
      <c r="K1425" t="n">
        <v>55</v>
      </c>
    </row>
    <row r="1426">
      <c r="A1426" t="n">
        <v>19647336016109</v>
      </c>
      <c r="B1426" t="inlineStr">
        <is>
          <t>Fundamental</t>
        </is>
      </c>
      <c r="C1426" t="inlineStr">
        <is>
          <t>Broad Avenue El</t>
        </is>
      </c>
      <c r="D1426" t="n">
        <v>609</v>
      </c>
      <c r="E1426" t="n">
        <v>541</v>
      </c>
      <c r="F1426" t="n">
        <v>13</v>
      </c>
      <c r="G1426" t="n">
        <v>2.44000005722046</v>
      </c>
      <c r="H1426" t="n">
        <v>678</v>
      </c>
      <c r="I1426" t="n">
        <v>403</v>
      </c>
      <c r="J1426" t="n">
        <v>82</v>
      </c>
      <c r="K1426" t="n">
        <v>33</v>
      </c>
    </row>
    <row r="1427">
      <c r="A1427" t="n">
        <v>19647336016117</v>
      </c>
      <c r="B1427" t="inlineStr">
        <is>
          <t>Fundamental</t>
        </is>
      </c>
      <c r="C1427" t="inlineStr">
        <is>
          <t>Broadacres Aven</t>
        </is>
      </c>
      <c r="D1427" t="n">
        <v>703</v>
      </c>
      <c r="E1427" t="n">
        <v>652</v>
      </c>
      <c r="F1427" t="n">
        <v>7</v>
      </c>
      <c r="G1427" t="n">
        <v>3.41000008583069</v>
      </c>
      <c r="H1427" t="n">
        <v>313</v>
      </c>
      <c r="I1427" t="n">
        <v>256</v>
      </c>
      <c r="J1427" t="n">
        <v>67</v>
      </c>
      <c r="K1427" t="n">
        <v>0</v>
      </c>
    </row>
    <row r="1428">
      <c r="A1428" t="n">
        <v>19647336016125</v>
      </c>
      <c r="B1428" t="inlineStr">
        <is>
          <t>Fundamental</t>
        </is>
      </c>
      <c r="C1428" t="inlineStr">
        <is>
          <t>Broadway Elemen</t>
        </is>
      </c>
      <c r="D1428" t="n">
        <v>584</v>
      </c>
      <c r="E1428" t="n">
        <v>501</v>
      </c>
      <c r="F1428" t="n">
        <v>15</v>
      </c>
      <c r="G1428" t="n">
        <v>1.55999994277954</v>
      </c>
      <c r="H1428" t="n">
        <v>244</v>
      </c>
      <c r="I1428" t="n">
        <v>238</v>
      </c>
      <c r="J1428" t="n">
        <v>97</v>
      </c>
      <c r="K1428" t="n">
        <v>61</v>
      </c>
    </row>
    <row r="1429">
      <c r="A1429" t="n">
        <v>19647336016133</v>
      </c>
      <c r="B1429" t="inlineStr">
        <is>
          <t>Fundamental</t>
        </is>
      </c>
      <c r="C1429" t="inlineStr">
        <is>
          <t>Brockton Avenue</t>
        </is>
      </c>
      <c r="D1429" t="n">
        <v>551</v>
      </c>
      <c r="E1429" t="n">
        <v>505</v>
      </c>
      <c r="F1429" t="n">
        <v>15</v>
      </c>
      <c r="G1429" t="n">
        <v>2.75</v>
      </c>
      <c r="H1429" t="n">
        <v>167</v>
      </c>
      <c r="I1429" t="n">
        <v>152</v>
      </c>
      <c r="J1429" t="n">
        <v>76</v>
      </c>
      <c r="K1429" t="n">
        <v>59</v>
      </c>
    </row>
    <row r="1430">
      <c r="A1430" t="n">
        <v>19647336016141</v>
      </c>
      <c r="B1430" t="inlineStr">
        <is>
          <t>Fundamental</t>
        </is>
      </c>
      <c r="C1430" t="inlineStr">
        <is>
          <t>Brooklyn Avenue</t>
        </is>
      </c>
      <c r="D1430" t="n">
        <v>476</v>
      </c>
      <c r="E1430" t="n">
        <v>444</v>
      </c>
      <c r="F1430" t="n">
        <v>18</v>
      </c>
      <c r="G1430" t="n">
        <v>2.82999992370605</v>
      </c>
      <c r="H1430" t="n">
        <v>444</v>
      </c>
      <c r="I1430" t="n">
        <v>410</v>
      </c>
      <c r="J1430" t="n">
        <v>100</v>
      </c>
      <c r="K1430" t="n">
        <v>61</v>
      </c>
    </row>
    <row r="1431">
      <c r="A1431" t="n">
        <v>19647336016158</v>
      </c>
      <c r="B1431" t="inlineStr">
        <is>
          <t>Fundamental</t>
        </is>
      </c>
      <c r="C1431" t="inlineStr">
        <is>
          <t>Bryson Avenue E</t>
        </is>
      </c>
      <c r="D1431" t="n">
        <v>547</v>
      </c>
      <c r="E1431" t="n">
        <v>509</v>
      </c>
      <c r="F1431" t="n">
        <v>15</v>
      </c>
      <c r="G1431" t="n">
        <v>2.27999997138977</v>
      </c>
      <c r="H1431" t="n">
        <v>784</v>
      </c>
      <c r="I1431" t="n">
        <v>615</v>
      </c>
      <c r="J1431" t="n">
        <v>94</v>
      </c>
      <c r="K1431" t="n">
        <v>54</v>
      </c>
    </row>
    <row r="1432">
      <c r="A1432" t="n">
        <v>19647336016166</v>
      </c>
      <c r="B1432" t="inlineStr">
        <is>
          <t>Fundamental</t>
        </is>
      </c>
      <c r="C1432" t="inlineStr">
        <is>
          <t>Buchanan Street</t>
        </is>
      </c>
      <c r="D1432" t="n">
        <v>596</v>
      </c>
      <c r="E1432" t="n">
        <v>558</v>
      </c>
      <c r="F1432" t="n">
        <v>12</v>
      </c>
      <c r="G1432" t="n">
        <v>2.29999995231628</v>
      </c>
      <c r="H1432" t="n">
        <v>574</v>
      </c>
      <c r="I1432" t="n">
        <v>392</v>
      </c>
      <c r="J1432" t="n">
        <v>92</v>
      </c>
      <c r="K1432" t="n">
        <v>51</v>
      </c>
    </row>
    <row r="1433">
      <c r="A1433" t="n">
        <v>19647336016174</v>
      </c>
      <c r="B1433" t="inlineStr">
        <is>
          <t>Fundamental</t>
        </is>
      </c>
      <c r="C1433" t="inlineStr">
        <is>
          <t xml:space="preserve">Budlong Avenue </t>
        </is>
      </c>
      <c r="D1433" t="n">
        <v>440</v>
      </c>
      <c r="E1433" t="n">
        <v>403</v>
      </c>
      <c r="F1433" t="n">
        <v>20</v>
      </c>
      <c r="G1433" t="n">
        <v>2.54999995231628</v>
      </c>
      <c r="H1433" t="n">
        <v>1149</v>
      </c>
      <c r="I1433" t="n">
        <v>994</v>
      </c>
      <c r="J1433" t="n">
        <v>97</v>
      </c>
      <c r="K1433" t="n">
        <v>54</v>
      </c>
    </row>
    <row r="1434">
      <c r="A1434" t="n">
        <v>19647336016182</v>
      </c>
      <c r="B1434" t="inlineStr">
        <is>
          <t>Fundamental</t>
        </is>
      </c>
      <c r="C1434" t="inlineStr">
        <is>
          <t>Burbank Bouleva</t>
        </is>
      </c>
      <c r="D1434" t="n">
        <v>590</v>
      </c>
      <c r="E1434" t="n">
        <v>523</v>
      </c>
      <c r="F1434" t="n">
        <v>14</v>
      </c>
      <c r="G1434" t="n">
        <v>3.75</v>
      </c>
      <c r="H1434" t="n">
        <v>353</v>
      </c>
      <c r="I1434" t="n">
        <v>329</v>
      </c>
      <c r="J1434" t="n">
        <v>87</v>
      </c>
      <c r="K1434" t="n">
        <v>54</v>
      </c>
    </row>
    <row r="1435">
      <c r="A1435" t="n">
        <v>19647336016208</v>
      </c>
      <c r="B1435" t="inlineStr">
        <is>
          <t>Fundamental</t>
        </is>
      </c>
      <c r="C1435" t="inlineStr">
        <is>
          <t>Burton Street E</t>
        </is>
      </c>
      <c r="D1435" t="n">
        <v>434</v>
      </c>
      <c r="E1435" t="n">
        <v>393</v>
      </c>
      <c r="F1435" t="n">
        <v>20</v>
      </c>
      <c r="G1435" t="n">
        <v>1.94000005722046</v>
      </c>
      <c r="H1435" t="n">
        <v>450</v>
      </c>
      <c r="I1435" t="n">
        <v>387</v>
      </c>
      <c r="J1435" t="n">
        <v>98</v>
      </c>
      <c r="K1435" t="n">
        <v>83</v>
      </c>
    </row>
    <row r="1436">
      <c r="A1436" t="n">
        <v>19647336016216</v>
      </c>
      <c r="B1436" t="inlineStr">
        <is>
          <t>Fundamental</t>
        </is>
      </c>
      <c r="C1436" t="inlineStr">
        <is>
          <t>Bushnell Way El</t>
        </is>
      </c>
      <c r="D1436" t="n">
        <v>502</v>
      </c>
      <c r="E1436" t="n">
        <v>436</v>
      </c>
      <c r="F1436" t="n">
        <v>18</v>
      </c>
      <c r="G1436" t="n">
        <v>2.16000008583069</v>
      </c>
      <c r="H1436" t="n">
        <v>443</v>
      </c>
      <c r="I1436" t="n">
        <v>421</v>
      </c>
      <c r="J1436" t="n">
        <v>92</v>
      </c>
      <c r="K1436" t="n">
        <v>57</v>
      </c>
    </row>
    <row r="1437">
      <c r="A1437" t="n">
        <v>19647336016224</v>
      </c>
      <c r="B1437" t="inlineStr">
        <is>
          <t>Fundamental</t>
        </is>
      </c>
      <c r="C1437" t="inlineStr">
        <is>
          <t>Cabrillo Avenue</t>
        </is>
      </c>
      <c r="D1437" t="n">
        <v>524</v>
      </c>
      <c r="E1437" t="n">
        <v>502</v>
      </c>
      <c r="F1437" t="n">
        <v>15</v>
      </c>
      <c r="G1437" t="n">
        <v>2.05999994277954</v>
      </c>
      <c r="H1437" t="n">
        <v>465</v>
      </c>
      <c r="I1437" t="n">
        <v>376</v>
      </c>
      <c r="J1437" t="n">
        <v>93</v>
      </c>
      <c r="K1437" t="n">
        <v>47</v>
      </c>
    </row>
    <row r="1438">
      <c r="A1438" t="n">
        <v>19647336016232</v>
      </c>
      <c r="B1438" t="inlineStr">
        <is>
          <t>Fundamental</t>
        </is>
      </c>
      <c r="C1438" t="inlineStr">
        <is>
          <t>Cahuenga Elemen</t>
        </is>
      </c>
      <c r="D1438" t="n">
        <v>627</v>
      </c>
      <c r="E1438" t="n">
        <v>600</v>
      </c>
      <c r="F1438" t="n">
        <v>10</v>
      </c>
      <c r="G1438" t="n">
        <v>2.50999999046326</v>
      </c>
      <c r="H1438" t="n">
        <v>744</v>
      </c>
      <c r="I1438" t="n">
        <v>584</v>
      </c>
      <c r="J1438" t="n">
        <v>93</v>
      </c>
      <c r="K1438" t="n">
        <v>73</v>
      </c>
    </row>
    <row r="1439">
      <c r="A1439" t="n">
        <v>19647336016257</v>
      </c>
      <c r="B1439" t="inlineStr">
        <is>
          <t>Fundamental</t>
        </is>
      </c>
      <c r="C1439" t="inlineStr">
        <is>
          <t xml:space="preserve">Calahan Street </t>
        </is>
      </c>
      <c r="D1439" t="n">
        <v>723</v>
      </c>
      <c r="E1439" t="n">
        <v>660</v>
      </c>
      <c r="F1439" t="n">
        <v>7</v>
      </c>
      <c r="G1439" t="n">
        <v>3.09999990463257</v>
      </c>
      <c r="H1439" t="n">
        <v>292</v>
      </c>
      <c r="I1439" t="n">
        <v>274</v>
      </c>
      <c r="J1439" t="n">
        <v>33</v>
      </c>
      <c r="K1439" t="n">
        <v>15</v>
      </c>
    </row>
    <row r="1440">
      <c r="A1440" t="n">
        <v>19647336016265</v>
      </c>
      <c r="B1440" t="inlineStr">
        <is>
          <t>Fundamental</t>
        </is>
      </c>
      <c r="C1440" t="inlineStr">
        <is>
          <t xml:space="preserve">Calvert Street </t>
        </is>
      </c>
      <c r="D1440" t="n">
        <v>718</v>
      </c>
      <c r="E1440" t="n">
        <v>631</v>
      </c>
      <c r="F1440" t="n">
        <v>8</v>
      </c>
      <c r="G1440" t="n">
        <v>3.11999988555908</v>
      </c>
      <c r="H1440" t="n">
        <v>300</v>
      </c>
      <c r="I1440" t="n">
        <v>236</v>
      </c>
      <c r="J1440" t="n">
        <v>48</v>
      </c>
      <c r="K1440" t="n">
        <v>18</v>
      </c>
    </row>
    <row r="1441">
      <c r="A1441" t="n">
        <v>19647336016273</v>
      </c>
      <c r="B1441" t="inlineStr">
        <is>
          <t>Fundamental</t>
        </is>
      </c>
      <c r="C1441" t="inlineStr">
        <is>
          <t>Camellia Avenue</t>
        </is>
      </c>
      <c r="D1441" t="n">
        <v>444</v>
      </c>
      <c r="E1441" t="n">
        <v>397</v>
      </c>
      <c r="F1441" t="n">
        <v>20</v>
      </c>
      <c r="G1441" t="n">
        <v>1.78999996185303</v>
      </c>
      <c r="H1441" t="n">
        <v>754</v>
      </c>
      <c r="I1441" t="n">
        <v>613</v>
      </c>
      <c r="J1441" t="n">
        <v>95</v>
      </c>
      <c r="K1441" t="n">
        <v>81</v>
      </c>
    </row>
    <row r="1442">
      <c r="A1442" t="n">
        <v>19647336016281</v>
      </c>
      <c r="B1442" t="inlineStr">
        <is>
          <t>Fundamental</t>
        </is>
      </c>
      <c r="C1442" t="inlineStr">
        <is>
          <t>Canfield Avenue</t>
        </is>
      </c>
      <c r="D1442" t="n">
        <v>707</v>
      </c>
      <c r="E1442" t="n">
        <v>667</v>
      </c>
      <c r="F1442" t="n">
        <v>7</v>
      </c>
      <c r="G1442" t="n">
        <v>3.5</v>
      </c>
      <c r="H1442" t="n">
        <v>220</v>
      </c>
      <c r="I1442" t="n">
        <v>163</v>
      </c>
      <c r="J1442" t="n">
        <v>64</v>
      </c>
      <c r="K1442" t="n">
        <v>15</v>
      </c>
    </row>
    <row r="1443">
      <c r="A1443" t="n">
        <v>19647336016299</v>
      </c>
      <c r="B1443" t="inlineStr">
        <is>
          <t>Fundamental</t>
        </is>
      </c>
      <c r="C1443" t="inlineStr">
        <is>
          <t>Canoga Park Ele</t>
        </is>
      </c>
      <c r="D1443" t="n">
        <v>475</v>
      </c>
      <c r="E1443" t="n">
        <v>425</v>
      </c>
      <c r="F1443" t="n">
        <v>19</v>
      </c>
      <c r="G1443" t="n">
        <v>1.94000005722046</v>
      </c>
      <c r="H1443" t="n">
        <v>749</v>
      </c>
      <c r="I1443" t="n">
        <v>667</v>
      </c>
      <c r="J1443" t="n">
        <v>92</v>
      </c>
      <c r="K1443" t="n">
        <v>74</v>
      </c>
    </row>
    <row r="1444">
      <c r="A1444" t="n">
        <v>19647336016307</v>
      </c>
      <c r="B1444" t="inlineStr">
        <is>
          <t>Fundamental</t>
        </is>
      </c>
      <c r="C1444" t="inlineStr">
        <is>
          <t xml:space="preserve">Cantara Street </t>
        </is>
      </c>
      <c r="D1444" t="n">
        <v>610</v>
      </c>
      <c r="E1444" t="n">
        <v>539</v>
      </c>
      <c r="F1444" t="n">
        <v>13</v>
      </c>
      <c r="G1444" t="n">
        <v>2.07999992370605</v>
      </c>
      <c r="H1444" t="n">
        <v>488</v>
      </c>
      <c r="I1444" t="n">
        <v>435</v>
      </c>
      <c r="J1444" t="n">
        <v>87</v>
      </c>
      <c r="K1444" t="n">
        <v>62</v>
      </c>
    </row>
    <row r="1445">
      <c r="A1445" t="n">
        <v>19647336016315</v>
      </c>
      <c r="B1445" t="inlineStr">
        <is>
          <t>Fundamental</t>
        </is>
      </c>
      <c r="C1445" t="inlineStr">
        <is>
          <t>Canterbury Aven</t>
        </is>
      </c>
      <c r="D1445" t="n">
        <v>650</v>
      </c>
      <c r="E1445" t="n">
        <v>599</v>
      </c>
      <c r="F1445" t="n">
        <v>10</v>
      </c>
      <c r="G1445" t="n">
        <v>3.24000000953674</v>
      </c>
      <c r="H1445" t="n">
        <v>722</v>
      </c>
      <c r="I1445" t="n">
        <v>688</v>
      </c>
      <c r="J1445" t="n">
        <v>73</v>
      </c>
      <c r="K1445" t="n">
        <v>40</v>
      </c>
    </row>
    <row r="1446">
      <c r="A1446" t="n">
        <v>19647336016331</v>
      </c>
      <c r="B1446" t="inlineStr">
        <is>
          <t>Fundamental</t>
        </is>
      </c>
      <c r="C1446" t="inlineStr">
        <is>
          <t>Capistrano Aven</t>
        </is>
      </c>
      <c r="D1446" t="n">
        <v>626</v>
      </c>
      <c r="E1446" t="n">
        <v>596</v>
      </c>
      <c r="F1446" t="n">
        <v>10</v>
      </c>
      <c r="G1446" t="n">
        <v>2.77999997138977</v>
      </c>
      <c r="H1446" t="n">
        <v>299</v>
      </c>
      <c r="I1446" t="n">
        <v>275</v>
      </c>
      <c r="J1446" t="n">
        <v>57</v>
      </c>
      <c r="K1446" t="n">
        <v>29</v>
      </c>
    </row>
    <row r="1447">
      <c r="A1447" t="n">
        <v>19647336016349</v>
      </c>
      <c r="B1447" t="inlineStr">
        <is>
          <t>Fundamental</t>
        </is>
      </c>
      <c r="C1447" t="inlineStr">
        <is>
          <t>Caroldale Avenu</t>
        </is>
      </c>
      <c r="D1447" t="n">
        <v>658</v>
      </c>
      <c r="E1447" t="n">
        <v>615</v>
      </c>
      <c r="F1447" t="n">
        <v>9</v>
      </c>
      <c r="G1447" t="n">
        <v>2.94000005722046</v>
      </c>
      <c r="H1447" t="n">
        <v>828</v>
      </c>
      <c r="I1447" t="n">
        <v>745</v>
      </c>
      <c r="J1447" t="n">
        <v>59</v>
      </c>
      <c r="K1447" t="n">
        <v>18</v>
      </c>
    </row>
    <row r="1448">
      <c r="A1448" t="n">
        <v>19647336016356</v>
      </c>
      <c r="B1448" t="inlineStr">
        <is>
          <t>Fundamental</t>
        </is>
      </c>
      <c r="C1448" t="inlineStr">
        <is>
          <t>Carpenter Avenu</t>
        </is>
      </c>
      <c r="D1448" t="n">
        <v>834</v>
      </c>
      <c r="E1448" t="n">
        <v>787</v>
      </c>
      <c r="F1448" t="n">
        <v>1</v>
      </c>
      <c r="G1448" t="n">
        <v>3.58999991416931</v>
      </c>
      <c r="H1448" t="n">
        <v>603</v>
      </c>
      <c r="I1448" t="n">
        <v>433</v>
      </c>
      <c r="J1448" t="n">
        <v>14</v>
      </c>
      <c r="K1448" t="n">
        <v>11</v>
      </c>
    </row>
    <row r="1449">
      <c r="A1449" t="n">
        <v>19647336016364</v>
      </c>
      <c r="B1449" t="inlineStr">
        <is>
          <t>Fundamental</t>
        </is>
      </c>
      <c r="C1449" t="inlineStr">
        <is>
          <t>Carson Street E</t>
        </is>
      </c>
      <c r="D1449" t="n">
        <v>575</v>
      </c>
      <c r="E1449" t="n">
        <v>553</v>
      </c>
      <c r="F1449" t="n">
        <v>12</v>
      </c>
      <c r="G1449" t="n">
        <v>2.58999991416931</v>
      </c>
      <c r="H1449" t="n">
        <v>569</v>
      </c>
      <c r="I1449" t="n">
        <v>390</v>
      </c>
      <c r="J1449" t="n">
        <v>81</v>
      </c>
      <c r="K1449" t="n">
        <v>36</v>
      </c>
    </row>
    <row r="1450">
      <c r="A1450" t="n">
        <v>19647336016372</v>
      </c>
      <c r="B1450" t="inlineStr">
        <is>
          <t>Fundamental</t>
        </is>
      </c>
      <c r="C1450" t="inlineStr">
        <is>
          <t xml:space="preserve">Carthay Center </t>
        </is>
      </c>
      <c r="D1450" t="n">
        <v>596</v>
      </c>
      <c r="E1450" t="n">
        <v>578</v>
      </c>
      <c r="F1450" t="n">
        <v>11</v>
      </c>
      <c r="G1450" t="n">
        <v>2.69000005722046</v>
      </c>
      <c r="H1450" t="n">
        <v>269</v>
      </c>
      <c r="I1450" t="n">
        <v>245</v>
      </c>
      <c r="J1450" t="n">
        <v>69</v>
      </c>
      <c r="K1450" t="n">
        <v>25</v>
      </c>
    </row>
    <row r="1451">
      <c r="A1451" t="n">
        <v>19647336016380</v>
      </c>
      <c r="B1451" t="inlineStr">
        <is>
          <t>Fundamental</t>
        </is>
      </c>
      <c r="C1451" t="inlineStr">
        <is>
          <t>Castelar Street</t>
        </is>
      </c>
      <c r="D1451" t="n">
        <v>714</v>
      </c>
      <c r="E1451" t="n">
        <v>683</v>
      </c>
      <c r="F1451" t="n">
        <v>6</v>
      </c>
      <c r="G1451" t="n">
        <v>2.15000009536743</v>
      </c>
      <c r="H1451" t="n">
        <v>559</v>
      </c>
      <c r="I1451" t="n">
        <v>536</v>
      </c>
      <c r="J1451" t="n">
        <v>100</v>
      </c>
      <c r="K1451" t="n">
        <v>62</v>
      </c>
    </row>
    <row r="1452">
      <c r="A1452" t="n">
        <v>19647336016398</v>
      </c>
      <c r="B1452" t="inlineStr">
        <is>
          <t>Fundamental</t>
        </is>
      </c>
      <c r="C1452" t="inlineStr">
        <is>
          <t xml:space="preserve">Castle Heights </t>
        </is>
      </c>
      <c r="D1452" t="n">
        <v>704</v>
      </c>
      <c r="E1452" t="n">
        <v>656</v>
      </c>
      <c r="F1452" t="n">
        <v>7</v>
      </c>
      <c r="G1452" t="n">
        <v>3.53999996185303</v>
      </c>
      <c r="H1452" t="n">
        <v>404</v>
      </c>
      <c r="I1452" t="n">
        <v>334</v>
      </c>
      <c r="J1452" t="n">
        <v>51</v>
      </c>
      <c r="K1452" t="n">
        <v>22</v>
      </c>
    </row>
    <row r="1453">
      <c r="A1453" t="n">
        <v>19647336016406</v>
      </c>
      <c r="B1453" t="inlineStr">
        <is>
          <t>Fundamental</t>
        </is>
      </c>
      <c r="C1453" t="inlineStr">
        <is>
          <t>Catskill Avenue</t>
        </is>
      </c>
      <c r="D1453" t="n">
        <v>613</v>
      </c>
      <c r="E1453" t="n">
        <v>536</v>
      </c>
      <c r="F1453" t="n">
        <v>13</v>
      </c>
      <c r="G1453" t="n">
        <v>2.09999990463257</v>
      </c>
      <c r="H1453" t="n">
        <v>512</v>
      </c>
      <c r="I1453" t="n">
        <v>445</v>
      </c>
      <c r="J1453" t="n">
        <v>88</v>
      </c>
      <c r="K1453" t="n">
        <v>42</v>
      </c>
    </row>
    <row r="1454">
      <c r="A1454" t="n">
        <v>19647336016414</v>
      </c>
      <c r="B1454" t="inlineStr">
        <is>
          <t>Fundamental</t>
        </is>
      </c>
      <c r="C1454" t="inlineStr">
        <is>
          <t>Century Park El</t>
        </is>
      </c>
      <c r="D1454" t="n">
        <v>541</v>
      </c>
      <c r="E1454" t="n">
        <v>488</v>
      </c>
      <c r="F1454" t="n">
        <v>16</v>
      </c>
      <c r="G1454" t="n">
        <v>2.78999996185303</v>
      </c>
      <c r="H1454" t="n">
        <v>568</v>
      </c>
      <c r="I1454" t="n">
        <v>483</v>
      </c>
      <c r="J1454" t="n">
        <v>84</v>
      </c>
      <c r="K1454" t="n">
        <v>12</v>
      </c>
    </row>
    <row r="1455">
      <c r="A1455" t="n">
        <v>19647336016422</v>
      </c>
      <c r="B1455" t="inlineStr">
        <is>
          <t>Fundamental</t>
        </is>
      </c>
      <c r="C1455" t="inlineStr">
        <is>
          <t>Chandler Elemen</t>
        </is>
      </c>
      <c r="D1455" t="n">
        <v>650</v>
      </c>
      <c r="E1455" t="n">
        <v>590</v>
      </c>
      <c r="F1455" t="n">
        <v>11</v>
      </c>
      <c r="G1455" t="n">
        <v>2.25</v>
      </c>
      <c r="H1455" t="n">
        <v>381</v>
      </c>
      <c r="I1455" t="n">
        <v>299</v>
      </c>
      <c r="J1455" t="n">
        <v>74</v>
      </c>
      <c r="K1455" t="n">
        <v>41</v>
      </c>
    </row>
    <row r="1456">
      <c r="A1456" t="n">
        <v>19647336016430</v>
      </c>
      <c r="B1456" t="inlineStr">
        <is>
          <t>Fundamental</t>
        </is>
      </c>
      <c r="C1456" t="inlineStr">
        <is>
          <t>Chapman Element</t>
        </is>
      </c>
      <c r="D1456" t="n">
        <v>653</v>
      </c>
      <c r="E1456" t="n">
        <v>607</v>
      </c>
      <c r="F1456" t="n">
        <v>10</v>
      </c>
      <c r="G1456" t="n">
        <v>2.82999992370605</v>
      </c>
      <c r="H1456" t="n">
        <v>305</v>
      </c>
      <c r="I1456" t="n">
        <v>263</v>
      </c>
      <c r="J1456" t="n">
        <v>74</v>
      </c>
      <c r="K1456" t="n">
        <v>29</v>
      </c>
    </row>
    <row r="1457">
      <c r="A1457" t="n">
        <v>19647336016448</v>
      </c>
      <c r="B1457" t="inlineStr">
        <is>
          <t>Fundamental</t>
        </is>
      </c>
      <c r="C1457" t="inlineStr">
        <is>
          <t>Charnock Road E</t>
        </is>
      </c>
      <c r="D1457" t="n">
        <v>572</v>
      </c>
      <c r="E1457" t="n">
        <v>535</v>
      </c>
      <c r="F1457" t="n">
        <v>13</v>
      </c>
      <c r="G1457" t="n">
        <v>2.73000001907349</v>
      </c>
      <c r="H1457" t="n">
        <v>380</v>
      </c>
      <c r="I1457" t="n">
        <v>349</v>
      </c>
      <c r="J1457" t="n">
        <v>76</v>
      </c>
      <c r="K1457" t="n">
        <v>44</v>
      </c>
    </row>
    <row r="1458">
      <c r="A1458" t="n">
        <v>19647336016455</v>
      </c>
      <c r="B1458" t="inlineStr">
        <is>
          <t>Fundamental</t>
        </is>
      </c>
      <c r="C1458" t="inlineStr">
        <is>
          <t>Chase Street El</t>
        </is>
      </c>
      <c r="D1458" t="n">
        <v>524</v>
      </c>
      <c r="E1458" t="n">
        <v>481</v>
      </c>
      <c r="F1458" t="n">
        <v>16</v>
      </c>
      <c r="G1458" t="n">
        <v>2.20000004768372</v>
      </c>
      <c r="H1458" t="n">
        <v>525</v>
      </c>
      <c r="I1458" t="n">
        <v>503</v>
      </c>
      <c r="J1458" t="n">
        <v>87</v>
      </c>
      <c r="K1458" t="n">
        <v>62</v>
      </c>
    </row>
    <row r="1459">
      <c r="A1459" t="n">
        <v>19647336016463</v>
      </c>
      <c r="B1459" t="inlineStr">
        <is>
          <t>Fundamental</t>
        </is>
      </c>
      <c r="C1459" t="inlineStr">
        <is>
          <t>Chatsworth Park</t>
        </is>
      </c>
      <c r="D1459" t="n">
        <v>719</v>
      </c>
      <c r="E1459" t="n">
        <v>683</v>
      </c>
      <c r="F1459" t="n">
        <v>6</v>
      </c>
      <c r="G1459" t="n">
        <v>3.34999990463257</v>
      </c>
      <c r="H1459" t="n">
        <v>329</v>
      </c>
      <c r="I1459" t="n">
        <v>284</v>
      </c>
      <c r="J1459" t="n">
        <v>39</v>
      </c>
      <c r="K1459" t="n">
        <v>13</v>
      </c>
    </row>
    <row r="1460">
      <c r="A1460" t="n">
        <v>19647336016471</v>
      </c>
      <c r="B1460" t="inlineStr">
        <is>
          <t>Fundamental</t>
        </is>
      </c>
      <c r="C1460" t="inlineStr">
        <is>
          <t>Cheremoya Avenu</t>
        </is>
      </c>
      <c r="D1460" t="n">
        <v>527</v>
      </c>
      <c r="E1460" t="n">
        <v>493</v>
      </c>
      <c r="F1460" t="n">
        <v>15</v>
      </c>
      <c r="G1460" t="n">
        <v>2.80999994277954</v>
      </c>
      <c r="H1460" t="n">
        <v>295</v>
      </c>
      <c r="I1460" t="n">
        <v>255</v>
      </c>
      <c r="J1460" t="n">
        <v>90</v>
      </c>
      <c r="K1460" t="n">
        <v>73</v>
      </c>
    </row>
    <row r="1461">
      <c r="A1461" t="n">
        <v>19647336016489</v>
      </c>
      <c r="B1461" t="inlineStr">
        <is>
          <t>Fundamental</t>
        </is>
      </c>
      <c r="C1461" t="inlineStr">
        <is>
          <t>Cienega Element</t>
        </is>
      </c>
      <c r="D1461" t="n">
        <v>507</v>
      </c>
      <c r="E1461" t="n">
        <v>454</v>
      </c>
      <c r="F1461" t="n">
        <v>17</v>
      </c>
      <c r="G1461" t="n">
        <v>2.38000011444092</v>
      </c>
      <c r="H1461" t="n">
        <v>681</v>
      </c>
      <c r="I1461" t="n">
        <v>580</v>
      </c>
      <c r="J1461" t="n">
        <v>97</v>
      </c>
      <c r="K1461" t="n">
        <v>54</v>
      </c>
    </row>
    <row r="1462">
      <c r="A1462" t="n">
        <v>19647336016497</v>
      </c>
      <c r="B1462" t="inlineStr">
        <is>
          <t>Fundamental</t>
        </is>
      </c>
      <c r="C1462" t="inlineStr">
        <is>
          <t>Cimarron Avenue</t>
        </is>
      </c>
      <c r="D1462" t="n">
        <v>556</v>
      </c>
      <c r="E1462" t="n">
        <v>575</v>
      </c>
      <c r="F1462" t="n">
        <v>11</v>
      </c>
      <c r="G1462" t="n">
        <v>2.84999990463257</v>
      </c>
      <c r="H1462" t="n">
        <v>328</v>
      </c>
      <c r="I1462" t="n">
        <v>253</v>
      </c>
      <c r="J1462" t="n">
        <v>81</v>
      </c>
      <c r="K1462" t="n">
        <v>4</v>
      </c>
    </row>
    <row r="1463">
      <c r="A1463" t="n">
        <v>19647336016505</v>
      </c>
      <c r="B1463" t="inlineStr">
        <is>
          <t>Fundamental</t>
        </is>
      </c>
      <c r="C1463" t="inlineStr">
        <is>
          <t>City Terrace El</t>
        </is>
      </c>
      <c r="D1463" t="n">
        <v>473</v>
      </c>
      <c r="E1463" t="n">
        <v>436</v>
      </c>
      <c r="F1463" t="n">
        <v>18</v>
      </c>
      <c r="G1463" t="n">
        <v>3.5</v>
      </c>
      <c r="H1463" t="n">
        <v>315</v>
      </c>
      <c r="I1463" t="n">
        <v>274</v>
      </c>
      <c r="J1463" t="n">
        <v>97</v>
      </c>
      <c r="K1463" t="n">
        <v>66</v>
      </c>
    </row>
    <row r="1464">
      <c r="A1464" t="n">
        <v>19647336016539</v>
      </c>
      <c r="B1464" t="inlineStr">
        <is>
          <t>Fundamental</t>
        </is>
      </c>
      <c r="C1464" t="inlineStr">
        <is>
          <t>Coeur D'Alene A</t>
        </is>
      </c>
      <c r="D1464" t="n">
        <v>761</v>
      </c>
      <c r="E1464" t="n">
        <v>716</v>
      </c>
      <c r="F1464" t="n">
        <v>4</v>
      </c>
      <c r="G1464" t="n">
        <v>3.35999989509583</v>
      </c>
      <c r="H1464" t="n">
        <v>251</v>
      </c>
      <c r="I1464" t="n">
        <v>212</v>
      </c>
      <c r="J1464" t="n">
        <v>40</v>
      </c>
      <c r="K1464" t="n">
        <v>10</v>
      </c>
    </row>
    <row r="1465">
      <c r="A1465" t="n">
        <v>19647336016547</v>
      </c>
      <c r="B1465" t="inlineStr">
        <is>
          <t>Fundamental</t>
        </is>
      </c>
      <c r="C1465" t="inlineStr">
        <is>
          <t>Cohasset Street</t>
        </is>
      </c>
      <c r="D1465" t="n">
        <v>483</v>
      </c>
      <c r="E1465" t="n">
        <v>436</v>
      </c>
      <c r="F1465" t="n">
        <v>18</v>
      </c>
      <c r="G1465" t="n">
        <v>2.29999995231628</v>
      </c>
      <c r="H1465" t="n">
        <v>492</v>
      </c>
      <c r="I1465" t="n">
        <v>446</v>
      </c>
      <c r="J1465" t="n">
        <v>100</v>
      </c>
      <c r="K1465" t="n">
        <v>76</v>
      </c>
    </row>
    <row r="1466">
      <c r="A1466" t="n">
        <v>19647336016554</v>
      </c>
      <c r="B1466" t="inlineStr">
        <is>
          <t>Fundamental</t>
        </is>
      </c>
      <c r="C1466" t="inlineStr">
        <is>
          <t>Coldwater Canyo</t>
        </is>
      </c>
      <c r="D1466" t="n">
        <v>484</v>
      </c>
      <c r="E1466" t="n">
        <v>450</v>
      </c>
      <c r="F1466" t="n">
        <v>18</v>
      </c>
      <c r="G1466" t="n">
        <v>2.15000009536743</v>
      </c>
      <c r="H1466" t="n">
        <v>908</v>
      </c>
      <c r="I1466" t="n">
        <v>859</v>
      </c>
      <c r="J1466" t="n">
        <v>96</v>
      </c>
      <c r="K1466" t="n">
        <v>74</v>
      </c>
    </row>
    <row r="1467">
      <c r="A1467" t="n">
        <v>19647336016562</v>
      </c>
      <c r="B1467" t="inlineStr">
        <is>
          <t>Fundamental</t>
        </is>
      </c>
      <c r="C1467" t="inlineStr">
        <is>
          <t>Colfax Avenue E</t>
        </is>
      </c>
      <c r="D1467" t="n">
        <v>662</v>
      </c>
      <c r="E1467" t="n">
        <v>621</v>
      </c>
      <c r="F1467" t="n">
        <v>9</v>
      </c>
      <c r="G1467" t="n">
        <v>2.76999998092651</v>
      </c>
      <c r="H1467" t="n">
        <v>326</v>
      </c>
      <c r="I1467" t="n">
        <v>275</v>
      </c>
      <c r="J1467" t="n">
        <v>60</v>
      </c>
      <c r="K1467" t="n">
        <v>28</v>
      </c>
    </row>
    <row r="1468">
      <c r="A1468" t="n">
        <v>19647336016570</v>
      </c>
      <c r="B1468" t="inlineStr">
        <is>
          <t>Fundamental</t>
        </is>
      </c>
      <c r="C1468" t="inlineStr">
        <is>
          <t>Coliseum Street</t>
        </is>
      </c>
      <c r="D1468" t="n">
        <v>515</v>
      </c>
      <c r="E1468" t="n">
        <v>440</v>
      </c>
      <c r="F1468" t="n">
        <v>18</v>
      </c>
      <c r="G1468" t="n">
        <v>2.98000001907349</v>
      </c>
      <c r="H1468" t="n">
        <v>230</v>
      </c>
      <c r="I1468" t="n">
        <v>197</v>
      </c>
      <c r="J1468" t="n">
        <v>91</v>
      </c>
      <c r="K1468" t="n">
        <v>8</v>
      </c>
    </row>
    <row r="1469">
      <c r="A1469" t="n">
        <v>19647336016612</v>
      </c>
      <c r="B1469" t="inlineStr">
        <is>
          <t>Fundamental</t>
        </is>
      </c>
      <c r="C1469" t="inlineStr">
        <is>
          <t xml:space="preserve">Compton Avenue </t>
        </is>
      </c>
      <c r="D1469" t="n">
        <v>534</v>
      </c>
      <c r="E1469" t="n">
        <v>482</v>
      </c>
      <c r="F1469" t="n">
        <v>16</v>
      </c>
      <c r="G1469" t="n">
        <v>1.76999998092651</v>
      </c>
      <c r="H1469" t="n">
        <v>259</v>
      </c>
      <c r="I1469" t="n">
        <v>225</v>
      </c>
      <c r="J1469" t="n">
        <v>100</v>
      </c>
      <c r="K1469" t="n">
        <v>49</v>
      </c>
    </row>
    <row r="1470">
      <c r="A1470" t="n">
        <v>19647336016620</v>
      </c>
      <c r="B1470" t="inlineStr">
        <is>
          <t>Fundamental</t>
        </is>
      </c>
      <c r="C1470" t="inlineStr">
        <is>
          <t>Corona Avenue E</t>
        </is>
      </c>
      <c r="D1470" t="n">
        <v>497</v>
      </c>
      <c r="E1470" t="n">
        <v>440</v>
      </c>
      <c r="F1470" t="n">
        <v>18</v>
      </c>
      <c r="G1470" t="n">
        <v>1.82000005245209</v>
      </c>
      <c r="H1470" t="n">
        <v>1112</v>
      </c>
      <c r="I1470" t="n">
        <v>931</v>
      </c>
      <c r="J1470" t="n">
        <v>95</v>
      </c>
      <c r="K1470" t="n">
        <v>66</v>
      </c>
    </row>
    <row r="1471">
      <c r="A1471" t="n">
        <v>19647336016638</v>
      </c>
      <c r="B1471" t="inlineStr">
        <is>
          <t>Fundamental</t>
        </is>
      </c>
      <c r="C1471" t="inlineStr">
        <is>
          <t>Plasencia (Bett</t>
        </is>
      </c>
      <c r="D1471" t="n">
        <v>505</v>
      </c>
      <c r="E1471" t="n">
        <v>497</v>
      </c>
      <c r="F1471" t="n">
        <v>15</v>
      </c>
      <c r="G1471" t="n">
        <v>4.07000017166138</v>
      </c>
      <c r="H1471" t="n">
        <v>969</v>
      </c>
      <c r="I1471" t="n">
        <v>895</v>
      </c>
      <c r="J1471" t="n">
        <v>90</v>
      </c>
      <c r="K1471" t="n">
        <v>57</v>
      </c>
    </row>
    <row r="1472">
      <c r="A1472" t="n">
        <v>19647336016646</v>
      </c>
      <c r="B1472" t="inlineStr">
        <is>
          <t>Fundamental</t>
        </is>
      </c>
      <c r="C1472" t="inlineStr">
        <is>
          <t>Cowan Avenue El</t>
        </is>
      </c>
      <c r="D1472" t="n">
        <v>744</v>
      </c>
      <c r="E1472" t="n">
        <v>737</v>
      </c>
      <c r="F1472" t="n">
        <v>3</v>
      </c>
      <c r="G1472" t="n">
        <v>3.77999997138977</v>
      </c>
      <c r="H1472" t="n">
        <v>326</v>
      </c>
      <c r="I1472" t="n">
        <v>269</v>
      </c>
      <c r="J1472" t="n">
        <v>31</v>
      </c>
      <c r="K1472" t="n">
        <v>2</v>
      </c>
    </row>
    <row r="1473">
      <c r="A1473" t="n">
        <v>19647336016653</v>
      </c>
      <c r="B1473" t="inlineStr">
        <is>
          <t>Fundamental</t>
        </is>
      </c>
      <c r="C1473" t="inlineStr">
        <is>
          <t>Crescent Height</t>
        </is>
      </c>
      <c r="D1473" t="n">
        <v>609</v>
      </c>
      <c r="E1473" t="n">
        <v>518</v>
      </c>
      <c r="F1473" t="n">
        <v>14</v>
      </c>
      <c r="G1473" t="n">
        <v>2.57999992370605</v>
      </c>
      <c r="H1473" t="n">
        <v>235</v>
      </c>
      <c r="I1473" t="n">
        <v>185</v>
      </c>
      <c r="J1473" t="n">
        <v>100</v>
      </c>
      <c r="K1473" t="n">
        <v>15</v>
      </c>
    </row>
    <row r="1474">
      <c r="A1474" t="n">
        <v>19647336016661</v>
      </c>
      <c r="B1474" t="inlineStr">
        <is>
          <t>Fundamental</t>
        </is>
      </c>
      <c r="C1474" t="inlineStr">
        <is>
          <t>Crestwood Stree</t>
        </is>
      </c>
      <c r="D1474" t="n">
        <v>755</v>
      </c>
      <c r="E1474" t="n">
        <v>716</v>
      </c>
      <c r="F1474" t="n">
        <v>4</v>
      </c>
      <c r="G1474" t="n">
        <v>3.48000001907349</v>
      </c>
      <c r="H1474" t="n">
        <v>283</v>
      </c>
      <c r="I1474" t="n">
        <v>274</v>
      </c>
      <c r="J1474" t="n">
        <v>27</v>
      </c>
      <c r="K1474" t="n">
        <v>2</v>
      </c>
    </row>
    <row r="1475">
      <c r="A1475" t="n">
        <v>19647336016679</v>
      </c>
      <c r="B1475" t="inlineStr">
        <is>
          <t>Fundamental</t>
        </is>
      </c>
      <c r="C1475" t="inlineStr">
        <is>
          <t>Dena (Christoph</t>
        </is>
      </c>
      <c r="D1475" t="n">
        <v>427</v>
      </c>
      <c r="E1475" t="n">
        <v>407</v>
      </c>
      <c r="F1475" t="n">
        <v>20</v>
      </c>
      <c r="G1475" t="n">
        <v>1.37999999523163</v>
      </c>
      <c r="H1475" t="n">
        <v>587</v>
      </c>
      <c r="I1475" t="n">
        <v>566</v>
      </c>
      <c r="J1475" t="n">
        <v>99</v>
      </c>
      <c r="K1475" t="n">
        <v>86</v>
      </c>
    </row>
    <row r="1476">
      <c r="A1476" t="n">
        <v>19647336016687</v>
      </c>
      <c r="B1476" t="inlineStr">
        <is>
          <t>Fundamental</t>
        </is>
      </c>
      <c r="C1476" t="inlineStr">
        <is>
          <t xml:space="preserve">Dahlia Heights </t>
        </is>
      </c>
      <c r="D1476" t="n">
        <v>719</v>
      </c>
      <c r="E1476" t="n">
        <v>703</v>
      </c>
      <c r="F1476" t="n">
        <v>5</v>
      </c>
      <c r="G1476" t="n">
        <v>3.26999998092651</v>
      </c>
      <c r="H1476" t="n">
        <v>250</v>
      </c>
      <c r="I1476" t="n">
        <v>224</v>
      </c>
      <c r="J1476" t="n">
        <v>39</v>
      </c>
      <c r="K1476" t="n">
        <v>12</v>
      </c>
    </row>
    <row r="1477">
      <c r="A1477" t="n">
        <v>19647336016695</v>
      </c>
      <c r="B1477" t="inlineStr">
        <is>
          <t>Fundamental</t>
        </is>
      </c>
      <c r="C1477" t="inlineStr">
        <is>
          <t>Danube Avenue E</t>
        </is>
      </c>
      <c r="D1477" t="n">
        <v>686</v>
      </c>
      <c r="E1477" t="n">
        <v>621</v>
      </c>
      <c r="F1477" t="n">
        <v>9</v>
      </c>
      <c r="G1477" t="n">
        <v>2.66000008583069</v>
      </c>
      <c r="H1477" t="n">
        <v>278</v>
      </c>
      <c r="I1477" t="n">
        <v>250</v>
      </c>
      <c r="J1477" t="n">
        <v>62</v>
      </c>
      <c r="K1477" t="n">
        <v>21</v>
      </c>
    </row>
    <row r="1478">
      <c r="A1478" t="n">
        <v>19647336016703</v>
      </c>
      <c r="B1478" t="inlineStr">
        <is>
          <t>Fundamental</t>
        </is>
      </c>
      <c r="C1478" t="inlineStr">
        <is>
          <t>Darby Avenue El</t>
        </is>
      </c>
      <c r="D1478" t="n">
        <v>686</v>
      </c>
      <c r="E1478" t="n">
        <v>678</v>
      </c>
      <c r="F1478" t="n">
        <v>6</v>
      </c>
      <c r="G1478" t="n">
        <v>2.55999994277954</v>
      </c>
      <c r="H1478" t="n">
        <v>379</v>
      </c>
      <c r="I1478" t="n">
        <v>303</v>
      </c>
      <c r="J1478" t="n">
        <v>50</v>
      </c>
      <c r="K1478" t="n">
        <v>22</v>
      </c>
    </row>
    <row r="1479">
      <c r="A1479" t="n">
        <v>19647336016711</v>
      </c>
      <c r="B1479" t="inlineStr">
        <is>
          <t>Fundamental</t>
        </is>
      </c>
      <c r="C1479" t="inlineStr">
        <is>
          <t xml:space="preserve">Dayton Heights </t>
        </is>
      </c>
      <c r="D1479" t="n">
        <v>460</v>
      </c>
      <c r="E1479" t="n">
        <v>439</v>
      </c>
      <c r="F1479" t="n">
        <v>18</v>
      </c>
      <c r="G1479" t="n">
        <v>2.64000010490417</v>
      </c>
      <c r="H1479" t="n">
        <v>805</v>
      </c>
      <c r="I1479" t="n">
        <v>713</v>
      </c>
      <c r="J1479" t="n">
        <v>97</v>
      </c>
      <c r="K1479" t="n">
        <v>66</v>
      </c>
    </row>
    <row r="1480">
      <c r="A1480" t="n">
        <v>19647336016729</v>
      </c>
      <c r="B1480" t="inlineStr">
        <is>
          <t>Fundamental</t>
        </is>
      </c>
      <c r="C1480" t="inlineStr">
        <is>
          <t>Dearborn Street</t>
        </is>
      </c>
      <c r="D1480" t="n">
        <v>673</v>
      </c>
      <c r="E1480" t="n">
        <v>660</v>
      </c>
      <c r="F1480" t="n">
        <v>7</v>
      </c>
      <c r="G1480" t="n">
        <v>2.82999992370605</v>
      </c>
      <c r="H1480" t="n">
        <v>405</v>
      </c>
      <c r="I1480" t="n">
        <v>314</v>
      </c>
      <c r="J1480" t="n">
        <v>43</v>
      </c>
      <c r="K1480" t="n">
        <v>19</v>
      </c>
    </row>
    <row r="1481">
      <c r="A1481" t="n">
        <v>19647336016737</v>
      </c>
      <c r="B1481" t="inlineStr">
        <is>
          <t>Fundamental</t>
        </is>
      </c>
      <c r="C1481" t="inlineStr">
        <is>
          <t>Del Amo Element</t>
        </is>
      </c>
      <c r="D1481" t="n">
        <v>583</v>
      </c>
      <c r="E1481" t="n">
        <v>575</v>
      </c>
      <c r="F1481" t="n">
        <v>11</v>
      </c>
      <c r="G1481" t="n">
        <v>2.78999996185303</v>
      </c>
      <c r="H1481" t="n">
        <v>363</v>
      </c>
      <c r="I1481" t="n">
        <v>247</v>
      </c>
      <c r="J1481" t="n">
        <v>73</v>
      </c>
      <c r="K1481" t="n">
        <v>16</v>
      </c>
    </row>
    <row r="1482">
      <c r="A1482" t="n">
        <v>19647336016745</v>
      </c>
      <c r="B1482" t="inlineStr">
        <is>
          <t>Fundamental</t>
        </is>
      </c>
      <c r="C1482" t="inlineStr">
        <is>
          <t>Delevan Drive E</t>
        </is>
      </c>
      <c r="D1482" t="n">
        <v>735</v>
      </c>
      <c r="E1482" t="n">
        <v>693</v>
      </c>
      <c r="F1482" t="n">
        <v>5</v>
      </c>
      <c r="G1482" t="n">
        <v>3.57999992370605</v>
      </c>
      <c r="H1482" t="n">
        <v>388</v>
      </c>
      <c r="I1482" t="n">
        <v>325</v>
      </c>
      <c r="J1482" t="n">
        <v>71</v>
      </c>
      <c r="K1482" t="n">
        <v>24</v>
      </c>
    </row>
    <row r="1483">
      <c r="A1483" t="n">
        <v>19647336016752</v>
      </c>
      <c r="B1483" t="inlineStr">
        <is>
          <t>Fundamental</t>
        </is>
      </c>
      <c r="C1483" t="inlineStr">
        <is>
          <t>Denker Avenue E</t>
        </is>
      </c>
      <c r="D1483" t="n">
        <v>621</v>
      </c>
      <c r="E1483" t="n">
        <v>549</v>
      </c>
      <c r="F1483" t="n">
        <v>13</v>
      </c>
      <c r="G1483" t="n">
        <v>2.86999988555908</v>
      </c>
      <c r="H1483" t="n">
        <v>650</v>
      </c>
      <c r="I1483" t="n">
        <v>554</v>
      </c>
      <c r="J1483" t="n">
        <v>65</v>
      </c>
      <c r="K1483" t="n">
        <v>36</v>
      </c>
    </row>
    <row r="1484">
      <c r="A1484" t="n">
        <v>19647336016778</v>
      </c>
      <c r="B1484" t="inlineStr">
        <is>
          <t>Fundamental</t>
        </is>
      </c>
      <c r="C1484" t="inlineStr">
        <is>
          <t>Dixie Canyon Av</t>
        </is>
      </c>
      <c r="D1484" t="n">
        <v>712</v>
      </c>
      <c r="E1484" t="n">
        <v>695</v>
      </c>
      <c r="F1484" t="n">
        <v>5</v>
      </c>
      <c r="G1484" t="n">
        <v>3.4300000667572</v>
      </c>
      <c r="H1484" t="n">
        <v>454</v>
      </c>
      <c r="I1484" t="n">
        <v>400</v>
      </c>
      <c r="J1484" t="n">
        <v>26</v>
      </c>
      <c r="K1484" t="n">
        <v>13</v>
      </c>
    </row>
    <row r="1485">
      <c r="A1485" t="n">
        <v>19647336016786</v>
      </c>
      <c r="B1485" t="inlineStr">
        <is>
          <t>Fundamental</t>
        </is>
      </c>
      <c r="C1485" t="inlineStr">
        <is>
          <t xml:space="preserve">Dolores Street </t>
        </is>
      </c>
      <c r="D1485" t="n">
        <v>631</v>
      </c>
      <c r="E1485" t="n">
        <v>594</v>
      </c>
      <c r="F1485" t="n">
        <v>10</v>
      </c>
      <c r="G1485" t="n">
        <v>2.65000009536743</v>
      </c>
      <c r="H1485" t="n">
        <v>570</v>
      </c>
      <c r="I1485" t="n">
        <v>518</v>
      </c>
      <c r="J1485" t="n">
        <v>75</v>
      </c>
      <c r="K1485" t="n">
        <v>18</v>
      </c>
    </row>
    <row r="1486">
      <c r="A1486" t="n">
        <v>19647336016794</v>
      </c>
      <c r="B1486" t="inlineStr">
        <is>
          <t>Fundamental</t>
        </is>
      </c>
      <c r="C1486" t="inlineStr">
        <is>
          <t>Dominguez Eleme</t>
        </is>
      </c>
      <c r="D1486" t="n">
        <v>571</v>
      </c>
      <c r="E1486" t="n">
        <v>506</v>
      </c>
      <c r="F1486" t="n">
        <v>15</v>
      </c>
      <c r="G1486" t="n">
        <v>2.07999992370605</v>
      </c>
      <c r="H1486" t="n">
        <v>473</v>
      </c>
      <c r="I1486" t="n">
        <v>433</v>
      </c>
      <c r="J1486" t="n">
        <v>87</v>
      </c>
      <c r="K1486" t="n">
        <v>30</v>
      </c>
    </row>
    <row r="1487">
      <c r="A1487" t="n">
        <v>19647336016802</v>
      </c>
      <c r="B1487" t="inlineStr">
        <is>
          <t>Fundamental</t>
        </is>
      </c>
      <c r="C1487" t="inlineStr">
        <is>
          <t>Dorris Place El</t>
        </is>
      </c>
      <c r="D1487" t="n">
        <v>567</v>
      </c>
      <c r="E1487" t="n">
        <v>546</v>
      </c>
      <c r="F1487" t="n">
        <v>13</v>
      </c>
      <c r="G1487" t="n">
        <v>1.67999994754791</v>
      </c>
      <c r="H1487" t="n">
        <v>405</v>
      </c>
      <c r="I1487" t="n">
        <v>324</v>
      </c>
      <c r="J1487" t="n">
        <v>95</v>
      </c>
      <c r="K1487" t="n">
        <v>29</v>
      </c>
    </row>
    <row r="1488">
      <c r="A1488" t="n">
        <v>19647336016810</v>
      </c>
      <c r="B1488" t="inlineStr">
        <is>
          <t>Fundamental</t>
        </is>
      </c>
      <c r="C1488" t="inlineStr">
        <is>
          <t>Bradley (Tom) E</t>
        </is>
      </c>
      <c r="D1488" t="n">
        <v>536</v>
      </c>
      <c r="E1488" t="n">
        <v>508</v>
      </c>
      <c r="F1488" t="n">
        <v>15</v>
      </c>
      <c r="G1488" t="n">
        <v>3.04999995231628</v>
      </c>
      <c r="H1488" t="n">
        <v>528</v>
      </c>
      <c r="I1488" t="n">
        <v>501</v>
      </c>
      <c r="J1488" t="n">
        <v>77</v>
      </c>
      <c r="K1488" t="n">
        <v>9</v>
      </c>
    </row>
    <row r="1489">
      <c r="A1489" t="n">
        <v>19647336016828</v>
      </c>
      <c r="B1489" t="inlineStr">
        <is>
          <t>Fundamental</t>
        </is>
      </c>
      <c r="C1489" t="inlineStr">
        <is>
          <t>Dyer Street Ele</t>
        </is>
      </c>
      <c r="D1489" t="n">
        <v>476</v>
      </c>
      <c r="E1489" t="n">
        <v>468</v>
      </c>
      <c r="F1489" t="n">
        <v>17</v>
      </c>
      <c r="G1489" t="n">
        <v>2.82999992370605</v>
      </c>
      <c r="H1489" t="n">
        <v>762</v>
      </c>
      <c r="I1489" t="n">
        <v>638</v>
      </c>
      <c r="J1489" t="n">
        <v>92</v>
      </c>
      <c r="K1489" t="n">
        <v>63</v>
      </c>
    </row>
    <row r="1490">
      <c r="A1490" t="n">
        <v>19647336016836</v>
      </c>
      <c r="B1490" t="inlineStr">
        <is>
          <t>Fundamental</t>
        </is>
      </c>
      <c r="C1490" t="inlineStr">
        <is>
          <t>Eagle Rock Elem</t>
        </is>
      </c>
      <c r="D1490" t="n">
        <v>721</v>
      </c>
      <c r="E1490" t="n">
        <v>677</v>
      </c>
      <c r="F1490" t="n">
        <v>6</v>
      </c>
      <c r="G1490" t="n">
        <v>3.5</v>
      </c>
      <c r="H1490" t="n">
        <v>753</v>
      </c>
      <c r="I1490" t="n">
        <v>703</v>
      </c>
      <c r="J1490" t="n">
        <v>58</v>
      </c>
      <c r="K1490" t="n">
        <v>24</v>
      </c>
    </row>
    <row r="1491">
      <c r="A1491" t="n">
        <v>19647336016844</v>
      </c>
      <c r="B1491" t="inlineStr">
        <is>
          <t>Fundamental</t>
        </is>
      </c>
      <c r="C1491" t="inlineStr">
        <is>
          <t xml:space="preserve">Eastman Avenue </t>
        </is>
      </c>
      <c r="D1491" t="n">
        <v>542</v>
      </c>
      <c r="E1491" t="n">
        <v>456</v>
      </c>
      <c r="F1491" t="n">
        <v>17</v>
      </c>
      <c r="G1491" t="n">
        <v>2.16000008583069</v>
      </c>
      <c r="H1491" t="n">
        <v>414</v>
      </c>
      <c r="I1491" t="n">
        <v>381</v>
      </c>
      <c r="J1491" t="n">
        <v>99</v>
      </c>
      <c r="K1491" t="n">
        <v>53</v>
      </c>
    </row>
    <row r="1492">
      <c r="A1492" t="n">
        <v>19647336016851</v>
      </c>
      <c r="B1492" t="inlineStr">
        <is>
          <t>Fundamental</t>
        </is>
      </c>
      <c r="C1492" t="inlineStr">
        <is>
          <t>El Dorado Avenu</t>
        </is>
      </c>
      <c r="D1492" t="n">
        <v>574</v>
      </c>
      <c r="E1492" t="n">
        <v>532</v>
      </c>
      <c r="F1492" t="n">
        <v>13</v>
      </c>
      <c r="G1492" t="n">
        <v>1.55999994277954</v>
      </c>
      <c r="H1492" t="n">
        <v>386</v>
      </c>
      <c r="I1492" t="n">
        <v>369</v>
      </c>
      <c r="J1492" t="n">
        <v>93</v>
      </c>
      <c r="K1492" t="n">
        <v>64</v>
      </c>
    </row>
    <row r="1493">
      <c r="A1493" t="n">
        <v>19647336016869</v>
      </c>
      <c r="B1493" t="inlineStr">
        <is>
          <t>Fundamental</t>
        </is>
      </c>
      <c r="C1493" t="inlineStr">
        <is>
          <t>El Oro Way Elem</t>
        </is>
      </c>
      <c r="D1493" t="n">
        <v>664</v>
      </c>
      <c r="E1493" t="n">
        <v>594</v>
      </c>
      <c r="F1493" t="n">
        <v>10</v>
      </c>
      <c r="G1493" t="n">
        <v>3.39000010490417</v>
      </c>
      <c r="H1493" t="n">
        <v>371</v>
      </c>
      <c r="I1493" t="n">
        <v>320</v>
      </c>
      <c r="J1493" t="n">
        <v>52</v>
      </c>
      <c r="K1493" t="n">
        <v>22</v>
      </c>
    </row>
    <row r="1494">
      <c r="A1494" t="n">
        <v>19647336016877</v>
      </c>
      <c r="B1494" t="inlineStr">
        <is>
          <t>Fundamental</t>
        </is>
      </c>
      <c r="C1494" t="inlineStr">
        <is>
          <t>El Sereno Eleme</t>
        </is>
      </c>
      <c r="D1494" t="n">
        <v>542</v>
      </c>
      <c r="E1494" t="n">
        <v>497</v>
      </c>
      <c r="F1494" t="n">
        <v>15</v>
      </c>
      <c r="G1494" t="n">
        <v>2.27999997138977</v>
      </c>
      <c r="H1494" t="n">
        <v>459</v>
      </c>
      <c r="I1494" t="n">
        <v>349</v>
      </c>
      <c r="J1494" t="n">
        <v>98</v>
      </c>
      <c r="K1494" t="n">
        <v>66</v>
      </c>
    </row>
    <row r="1495">
      <c r="A1495" t="n">
        <v>19647336016885</v>
      </c>
      <c r="B1495" t="inlineStr">
        <is>
          <t>Superior</t>
        </is>
      </c>
      <c r="C1495" t="inlineStr">
        <is>
          <t>Elizabeth Learn</t>
        </is>
      </c>
      <c r="D1495" t="n">
        <v>445</v>
      </c>
      <c r="E1495" t="n">
        <v>405</v>
      </c>
      <c r="F1495" t="n">
        <v>20</v>
      </c>
      <c r="G1495" t="n">
        <v>1.92999994754791</v>
      </c>
      <c r="H1495" t="n">
        <v>2199</v>
      </c>
      <c r="I1495" t="n">
        <v>1964</v>
      </c>
      <c r="J1495" t="n">
        <v>98</v>
      </c>
      <c r="K1495" t="n">
        <v>53</v>
      </c>
    </row>
    <row r="1496">
      <c r="A1496" t="n">
        <v>19647336016893</v>
      </c>
      <c r="B1496" t="inlineStr">
        <is>
          <t>Fundamental</t>
        </is>
      </c>
      <c r="C1496" t="inlineStr">
        <is>
          <t>Elysian Heights</t>
        </is>
      </c>
      <c r="D1496" t="n">
        <v>524</v>
      </c>
      <c r="E1496" t="n">
        <v>511</v>
      </c>
      <c r="F1496" t="n">
        <v>14</v>
      </c>
      <c r="G1496" t="n">
        <v>2.08999991416931</v>
      </c>
      <c r="H1496" t="n">
        <v>338</v>
      </c>
      <c r="I1496" t="n">
        <v>292</v>
      </c>
      <c r="J1496" t="n">
        <v>97</v>
      </c>
      <c r="K1496" t="n">
        <v>53</v>
      </c>
    </row>
    <row r="1497">
      <c r="A1497" t="n">
        <v>19647336016901</v>
      </c>
      <c r="B1497" t="inlineStr">
        <is>
          <t>Fundamental</t>
        </is>
      </c>
      <c r="C1497" t="inlineStr">
        <is>
          <t xml:space="preserve">Emelita Street </t>
        </is>
      </c>
      <c r="D1497" t="n">
        <v>667</v>
      </c>
      <c r="E1497" t="n">
        <v>617</v>
      </c>
      <c r="F1497" t="n">
        <v>9</v>
      </c>
      <c r="G1497" t="n">
        <v>2.70000004768372</v>
      </c>
      <c r="H1497" t="n">
        <v>356</v>
      </c>
      <c r="I1497" t="n">
        <v>313</v>
      </c>
      <c r="J1497" t="n">
        <v>48</v>
      </c>
      <c r="K1497" t="n">
        <v>34</v>
      </c>
    </row>
    <row r="1498">
      <c r="A1498" t="n">
        <v>19647336016935</v>
      </c>
      <c r="B1498" t="inlineStr">
        <is>
          <t>Fundamental</t>
        </is>
      </c>
      <c r="C1498" t="inlineStr">
        <is>
          <t>Encino Elementa</t>
        </is>
      </c>
      <c r="D1498" t="n">
        <v>678</v>
      </c>
      <c r="E1498" t="n">
        <v>627</v>
      </c>
      <c r="F1498" t="n">
        <v>9</v>
      </c>
      <c r="G1498" t="n">
        <v>2.84999990463257</v>
      </c>
      <c r="H1498" t="n">
        <v>446</v>
      </c>
      <c r="I1498" t="n">
        <v>386</v>
      </c>
      <c r="J1498" t="n">
        <v>62</v>
      </c>
      <c r="K1498" t="n">
        <v>38</v>
      </c>
    </row>
    <row r="1499">
      <c r="A1499" t="n">
        <v>19647336016943</v>
      </c>
      <c r="B1499" t="inlineStr">
        <is>
          <t>Fundamental</t>
        </is>
      </c>
      <c r="C1499" t="inlineStr">
        <is>
          <t>Erwin Street El</t>
        </is>
      </c>
      <c r="D1499" t="n">
        <v>555</v>
      </c>
      <c r="E1499" t="n">
        <v>468</v>
      </c>
      <c r="F1499" t="n">
        <v>17</v>
      </c>
      <c r="G1499" t="n">
        <v>2.82999992370605</v>
      </c>
      <c r="H1499" t="n">
        <v>656</v>
      </c>
      <c r="I1499" t="n">
        <v>574</v>
      </c>
      <c r="J1499" t="n">
        <v>88</v>
      </c>
      <c r="K1499" t="n">
        <v>62</v>
      </c>
    </row>
    <row r="1500">
      <c r="A1500" t="n">
        <v>19647336016950</v>
      </c>
      <c r="B1500" t="inlineStr">
        <is>
          <t>Fundamental</t>
        </is>
      </c>
      <c r="C1500" t="inlineStr">
        <is>
          <t>Eshelman Avenue</t>
        </is>
      </c>
      <c r="D1500" t="n">
        <v>644</v>
      </c>
      <c r="E1500" t="n">
        <v>581</v>
      </c>
      <c r="F1500" t="n">
        <v>11</v>
      </c>
      <c r="G1500" t="n">
        <v>2.61999988555908</v>
      </c>
      <c r="H1500" t="n">
        <v>452</v>
      </c>
      <c r="I1500" t="n">
        <v>395</v>
      </c>
      <c r="J1500" t="n">
        <v>75</v>
      </c>
      <c r="K1500" t="n">
        <v>20</v>
      </c>
    </row>
    <row r="1501">
      <c r="A1501" t="n">
        <v>19647336016968</v>
      </c>
      <c r="B1501" t="inlineStr">
        <is>
          <t>Fundamental</t>
        </is>
      </c>
      <c r="C1501" t="inlineStr">
        <is>
          <t>Euclid Avenue E</t>
        </is>
      </c>
      <c r="D1501" t="n">
        <v>515</v>
      </c>
      <c r="E1501" t="n">
        <v>487</v>
      </c>
      <c r="F1501" t="n">
        <v>16</v>
      </c>
      <c r="G1501" t="n">
        <v>3.38000011444092</v>
      </c>
      <c r="H1501" t="n">
        <v>726</v>
      </c>
      <c r="I1501" t="n">
        <v>667</v>
      </c>
      <c r="J1501" t="n">
        <v>96</v>
      </c>
      <c r="K1501" t="n">
        <v>66</v>
      </c>
    </row>
    <row r="1502">
      <c r="A1502" t="n">
        <v>19647336016976</v>
      </c>
      <c r="B1502" t="inlineStr">
        <is>
          <t>Fundamental</t>
        </is>
      </c>
      <c r="C1502" t="inlineStr">
        <is>
          <t>Evergreen Avenu</t>
        </is>
      </c>
      <c r="D1502" t="n">
        <v>491</v>
      </c>
      <c r="E1502" t="n">
        <v>411</v>
      </c>
      <c r="F1502" t="n">
        <v>19</v>
      </c>
      <c r="G1502" t="n">
        <v>2.25999999046326</v>
      </c>
      <c r="H1502" t="n">
        <v>391</v>
      </c>
      <c r="I1502" t="n">
        <v>372</v>
      </c>
      <c r="J1502" t="n">
        <v>100</v>
      </c>
      <c r="K1502" t="n">
        <v>60</v>
      </c>
    </row>
    <row r="1503">
      <c r="A1503" t="n">
        <v>19647336016984</v>
      </c>
      <c r="B1503" t="inlineStr">
        <is>
          <t>Fundamental</t>
        </is>
      </c>
      <c r="C1503" t="inlineStr">
        <is>
          <t>Fair Avenue Ele</t>
        </is>
      </c>
      <c r="D1503" t="n">
        <v>539</v>
      </c>
      <c r="E1503" t="n">
        <v>493</v>
      </c>
      <c r="F1503" t="n">
        <v>15</v>
      </c>
      <c r="G1503" t="n">
        <v>2.59999990463257</v>
      </c>
      <c r="H1503" t="n">
        <v>1071</v>
      </c>
      <c r="I1503" t="n">
        <v>958</v>
      </c>
      <c r="J1503" t="n">
        <v>96</v>
      </c>
      <c r="K1503" t="n">
        <v>80</v>
      </c>
    </row>
    <row r="1504">
      <c r="A1504" t="n">
        <v>19647336017008</v>
      </c>
      <c r="B1504" t="inlineStr">
        <is>
          <t>Fundamental</t>
        </is>
      </c>
      <c r="C1504" t="inlineStr">
        <is>
          <t>Farmdale Elemen</t>
        </is>
      </c>
      <c r="D1504" t="n">
        <v>548</v>
      </c>
      <c r="E1504" t="n">
        <v>494</v>
      </c>
      <c r="F1504" t="n">
        <v>15</v>
      </c>
      <c r="G1504" t="n">
        <v>2.33999991416931</v>
      </c>
      <c r="H1504" t="n">
        <v>443</v>
      </c>
      <c r="I1504" t="n">
        <v>323</v>
      </c>
      <c r="J1504" t="n">
        <v>97</v>
      </c>
      <c r="K1504" t="n">
        <v>46</v>
      </c>
    </row>
    <row r="1505">
      <c r="A1505" t="n">
        <v>19647336017024</v>
      </c>
      <c r="B1505" t="inlineStr">
        <is>
          <t>Fundamental</t>
        </is>
      </c>
      <c r="C1505" t="inlineStr">
        <is>
          <t>Fernangeles Ele</t>
        </is>
      </c>
      <c r="D1505" t="n">
        <v>434</v>
      </c>
      <c r="E1505" t="n">
        <v>411</v>
      </c>
      <c r="F1505" t="n">
        <v>19</v>
      </c>
      <c r="G1505" t="n">
        <v>2.0699999332428</v>
      </c>
      <c r="H1505" t="n">
        <v>748</v>
      </c>
      <c r="I1505" t="n">
        <v>528</v>
      </c>
      <c r="J1505" t="n">
        <v>99</v>
      </c>
      <c r="K1505" t="n">
        <v>72</v>
      </c>
    </row>
    <row r="1506">
      <c r="A1506" t="n">
        <v>19647336017040</v>
      </c>
      <c r="B1506" t="inlineStr">
        <is>
          <t>Fundamental</t>
        </is>
      </c>
      <c r="C1506" t="inlineStr">
        <is>
          <t>Fifty-Fourth St</t>
        </is>
      </c>
      <c r="D1506" t="n">
        <v>653</v>
      </c>
      <c r="E1506" t="n">
        <v>597</v>
      </c>
      <c r="F1506" t="n">
        <v>10</v>
      </c>
      <c r="G1506" t="n">
        <v>2.32999992370605</v>
      </c>
      <c r="H1506" t="n">
        <v>323</v>
      </c>
      <c r="I1506" t="n">
        <v>213</v>
      </c>
      <c r="J1506" t="n">
        <v>81</v>
      </c>
      <c r="K1506" t="n">
        <v>4</v>
      </c>
    </row>
    <row r="1507">
      <c r="A1507" t="n">
        <v>19647336017057</v>
      </c>
      <c r="B1507" t="inlineStr">
        <is>
          <t>Fundamental</t>
        </is>
      </c>
      <c r="C1507" t="inlineStr">
        <is>
          <t>Fifty-Ninth Str</t>
        </is>
      </c>
      <c r="D1507" t="n">
        <v>519</v>
      </c>
      <c r="E1507" t="n">
        <v>503</v>
      </c>
      <c r="F1507" t="n">
        <v>15</v>
      </c>
      <c r="G1507" t="n">
        <v>4.5</v>
      </c>
      <c r="H1507" t="n">
        <v>325</v>
      </c>
      <c r="I1507" t="n">
        <v>276</v>
      </c>
      <c r="J1507" t="n">
        <v>95</v>
      </c>
      <c r="K1507" t="n">
        <v>28</v>
      </c>
    </row>
    <row r="1508">
      <c r="A1508" t="n">
        <v>19647336017065</v>
      </c>
      <c r="B1508" t="inlineStr">
        <is>
          <t>Fundamental</t>
        </is>
      </c>
      <c r="C1508" t="inlineStr">
        <is>
          <t>Fifty-Second St</t>
        </is>
      </c>
      <c r="D1508" t="n">
        <v>409</v>
      </c>
      <c r="E1508" t="n">
        <v>402</v>
      </c>
      <c r="F1508" t="n">
        <v>20</v>
      </c>
      <c r="G1508" t="n">
        <v>4</v>
      </c>
      <c r="H1508" t="n">
        <v>736</v>
      </c>
      <c r="I1508" t="n">
        <v>691</v>
      </c>
      <c r="J1508" t="n">
        <v>99</v>
      </c>
      <c r="K1508" t="n">
        <v>54</v>
      </c>
    </row>
    <row r="1509">
      <c r="A1509" t="n">
        <v>19647336017073</v>
      </c>
      <c r="B1509" t="inlineStr">
        <is>
          <t>Fundamental</t>
        </is>
      </c>
      <c r="C1509" t="inlineStr">
        <is>
          <t>Figueroa Street</t>
        </is>
      </c>
      <c r="D1509" t="n">
        <v>419</v>
      </c>
      <c r="E1509" t="n">
        <v>377</v>
      </c>
      <c r="F1509" t="n">
        <v>21</v>
      </c>
      <c r="G1509" t="n">
        <v>1.87999999523163</v>
      </c>
      <c r="H1509" t="n">
        <v>602</v>
      </c>
      <c r="I1509" t="n">
        <v>511</v>
      </c>
      <c r="J1509" t="n">
        <v>99</v>
      </c>
      <c r="K1509" t="n">
        <v>53</v>
      </c>
    </row>
    <row r="1510">
      <c r="A1510" t="n">
        <v>19647336017081</v>
      </c>
      <c r="B1510" t="inlineStr">
        <is>
          <t>Fundamental</t>
        </is>
      </c>
      <c r="C1510" t="inlineStr">
        <is>
          <t>Broadous (Hille</t>
        </is>
      </c>
      <c r="D1510" t="n">
        <v>380</v>
      </c>
      <c r="E1510" t="n">
        <v>347</v>
      </c>
      <c r="F1510" t="n">
        <v>23</v>
      </c>
      <c r="G1510" t="n">
        <v>2.5699999332428</v>
      </c>
      <c r="H1510" t="n">
        <v>664</v>
      </c>
      <c r="I1510" t="n">
        <v>600</v>
      </c>
      <c r="J1510" t="n">
        <v>93</v>
      </c>
      <c r="K1510" t="n">
        <v>78</v>
      </c>
    </row>
    <row r="1511">
      <c r="A1511" t="n">
        <v>19647336017099</v>
      </c>
      <c r="B1511" t="inlineStr">
        <is>
          <t>Fundamental</t>
        </is>
      </c>
      <c r="C1511" t="inlineStr">
        <is>
          <t>First Street El</t>
        </is>
      </c>
      <c r="D1511" t="n">
        <v>499</v>
      </c>
      <c r="E1511" t="n">
        <v>448</v>
      </c>
      <c r="F1511" t="n">
        <v>18</v>
      </c>
      <c r="G1511" t="n">
        <v>1.83000004291534</v>
      </c>
      <c r="H1511" t="n">
        <v>477</v>
      </c>
      <c r="I1511" t="n">
        <v>457</v>
      </c>
      <c r="J1511" t="n">
        <v>100</v>
      </c>
      <c r="K1511" t="n">
        <v>64</v>
      </c>
    </row>
    <row r="1512">
      <c r="A1512" t="n">
        <v>19647336017115</v>
      </c>
      <c r="B1512" t="inlineStr">
        <is>
          <t>Fundamental</t>
        </is>
      </c>
      <c r="C1512" t="inlineStr">
        <is>
          <t xml:space="preserve">Fletcher Drive </t>
        </is>
      </c>
      <c r="D1512" t="n">
        <v>419</v>
      </c>
      <c r="E1512" t="n">
        <v>389</v>
      </c>
      <c r="F1512" t="n">
        <v>21</v>
      </c>
      <c r="G1512" t="n">
        <v>1.55999994277954</v>
      </c>
      <c r="H1512" t="n">
        <v>654</v>
      </c>
      <c r="I1512" t="n">
        <v>410</v>
      </c>
      <c r="J1512" t="n">
        <v>99</v>
      </c>
      <c r="K1512" t="n">
        <v>74</v>
      </c>
    </row>
    <row r="1513">
      <c r="A1513" t="n">
        <v>19647336017123</v>
      </c>
      <c r="B1513" t="inlineStr">
        <is>
          <t>Fundamental</t>
        </is>
      </c>
      <c r="C1513" t="inlineStr">
        <is>
          <t>Florence Avenue</t>
        </is>
      </c>
      <c r="D1513" t="n">
        <v>404</v>
      </c>
      <c r="E1513" t="n">
        <v>371</v>
      </c>
      <c r="F1513" t="n">
        <v>21</v>
      </c>
      <c r="G1513" t="n">
        <v>1.60000002384186</v>
      </c>
      <c r="H1513" t="n">
        <v>761</v>
      </c>
      <c r="I1513" t="n">
        <v>679</v>
      </c>
      <c r="J1513" t="n">
        <v>98</v>
      </c>
      <c r="K1513" t="n">
        <v>75</v>
      </c>
    </row>
    <row r="1514">
      <c r="A1514" t="n">
        <v>19647336017131</v>
      </c>
      <c r="B1514" t="inlineStr">
        <is>
          <t>Fundamental</t>
        </is>
      </c>
      <c r="C1514" t="inlineStr">
        <is>
          <t xml:space="preserve">Ford Boulevard </t>
        </is>
      </c>
      <c r="D1514" t="n">
        <v>448</v>
      </c>
      <c r="E1514" t="n">
        <v>459</v>
      </c>
      <c r="F1514" t="n">
        <v>17</v>
      </c>
      <c r="G1514" t="n">
        <v>1.80999994277954</v>
      </c>
      <c r="H1514" t="n">
        <v>855</v>
      </c>
      <c r="I1514" t="n">
        <v>794</v>
      </c>
      <c r="J1514" t="n">
        <v>100</v>
      </c>
      <c r="K1514" t="n">
        <v>83</v>
      </c>
    </row>
    <row r="1515">
      <c r="A1515" t="n">
        <v>19647336017149</v>
      </c>
      <c r="B1515" t="inlineStr">
        <is>
          <t>Fundamental</t>
        </is>
      </c>
      <c r="C1515" t="inlineStr">
        <is>
          <t>Forty-Ninth Str</t>
        </is>
      </c>
      <c r="D1515" t="n">
        <v>369</v>
      </c>
      <c r="E1515" t="n">
        <v>354</v>
      </c>
      <c r="F1515" t="n">
        <v>22</v>
      </c>
      <c r="G1515" t="n">
        <v>1.3400000333786</v>
      </c>
      <c r="H1515" t="n">
        <v>1009</v>
      </c>
      <c r="I1515" t="n">
        <v>944</v>
      </c>
      <c r="J1515" t="n">
        <v>99</v>
      </c>
      <c r="K1515" t="n">
        <v>83</v>
      </c>
    </row>
    <row r="1516">
      <c r="A1516" t="n">
        <v>19647336017156</v>
      </c>
      <c r="B1516" t="inlineStr">
        <is>
          <t>Fundamental</t>
        </is>
      </c>
      <c r="C1516" t="inlineStr">
        <is>
          <t>Forty-Second St</t>
        </is>
      </c>
      <c r="D1516" t="n">
        <v>545</v>
      </c>
      <c r="E1516" t="n">
        <v>479</v>
      </c>
      <c r="F1516" t="n">
        <v>16</v>
      </c>
      <c r="G1516" t="n">
        <v>2.13000011444092</v>
      </c>
      <c r="H1516" t="n">
        <v>468</v>
      </c>
      <c r="I1516" t="n">
        <v>406</v>
      </c>
      <c r="J1516" t="n">
        <v>85</v>
      </c>
      <c r="K1516" t="n">
        <v>11</v>
      </c>
    </row>
    <row r="1517">
      <c r="A1517" t="n">
        <v>19647336017164</v>
      </c>
      <c r="B1517" t="inlineStr">
        <is>
          <t>Fundamental</t>
        </is>
      </c>
      <c r="C1517" t="inlineStr">
        <is>
          <t>Fourth Street E</t>
        </is>
      </c>
      <c r="D1517" t="n">
        <v>508</v>
      </c>
      <c r="E1517" t="n">
        <v>454</v>
      </c>
      <c r="F1517" t="n">
        <v>17</v>
      </c>
      <c r="G1517" t="n">
        <v>2.82999992370605</v>
      </c>
      <c r="H1517" t="n">
        <v>675</v>
      </c>
      <c r="I1517" t="n">
        <v>509</v>
      </c>
      <c r="J1517" t="n">
        <v>90</v>
      </c>
      <c r="K1517" t="n">
        <v>59</v>
      </c>
    </row>
    <row r="1518">
      <c r="A1518" t="n">
        <v>19647336017172</v>
      </c>
      <c r="B1518" t="inlineStr">
        <is>
          <t>Fundamental</t>
        </is>
      </c>
      <c r="C1518" t="inlineStr">
        <is>
          <t>Franklin Avenue</t>
        </is>
      </c>
      <c r="D1518" t="n">
        <v>687</v>
      </c>
      <c r="E1518" t="n">
        <v>635</v>
      </c>
      <c r="F1518" t="n">
        <v>8</v>
      </c>
      <c r="G1518" t="n">
        <v>3.25999999046326</v>
      </c>
      <c r="H1518" t="n">
        <v>338</v>
      </c>
      <c r="I1518" t="n">
        <v>313</v>
      </c>
      <c r="J1518" t="n">
        <v>67</v>
      </c>
      <c r="K1518" t="n">
        <v>13</v>
      </c>
    </row>
    <row r="1519">
      <c r="A1519" t="n">
        <v>19647336017180</v>
      </c>
      <c r="B1519" t="inlineStr">
        <is>
          <t>Fundamental</t>
        </is>
      </c>
      <c r="C1519" t="inlineStr">
        <is>
          <t>Fries Avenue El</t>
        </is>
      </c>
      <c r="D1519" t="n">
        <v>445</v>
      </c>
      <c r="E1519" t="n">
        <v>420</v>
      </c>
      <c r="F1519" t="n">
        <v>19</v>
      </c>
      <c r="G1519" t="n">
        <v>2.1800000667572</v>
      </c>
      <c r="H1519" t="n">
        <v>782</v>
      </c>
      <c r="I1519" t="n">
        <v>480</v>
      </c>
      <c r="J1519" t="n">
        <v>97</v>
      </c>
      <c r="K1519" t="n">
        <v>68</v>
      </c>
    </row>
    <row r="1520">
      <c r="A1520" t="n">
        <v>19647336017198</v>
      </c>
      <c r="B1520" t="inlineStr">
        <is>
          <t>Fundamental</t>
        </is>
      </c>
      <c r="C1520" t="inlineStr">
        <is>
          <t>Fullbright Aven</t>
        </is>
      </c>
      <c r="D1520" t="n">
        <v>557</v>
      </c>
      <c r="E1520" t="n">
        <v>518</v>
      </c>
      <c r="F1520" t="n">
        <v>14</v>
      </c>
      <c r="G1520" t="n">
        <v>2.40000009536743</v>
      </c>
      <c r="H1520" t="n">
        <v>382</v>
      </c>
      <c r="I1520" t="n">
        <v>330</v>
      </c>
      <c r="J1520" t="n">
        <v>84</v>
      </c>
      <c r="K1520" t="n">
        <v>58</v>
      </c>
    </row>
    <row r="1521">
      <c r="A1521" t="n">
        <v>19647336017206</v>
      </c>
      <c r="B1521" t="inlineStr">
        <is>
          <t>Fundamental</t>
        </is>
      </c>
      <c r="C1521" t="inlineStr">
        <is>
          <t>Garden Grove El</t>
        </is>
      </c>
      <c r="D1521" t="n">
        <v>589</v>
      </c>
      <c r="E1521" t="n">
        <v>511</v>
      </c>
      <c r="F1521" t="n">
        <v>14</v>
      </c>
      <c r="G1521" t="n">
        <v>1.97000002861023</v>
      </c>
      <c r="H1521" t="n">
        <v>245</v>
      </c>
      <c r="I1521" t="n">
        <v>215</v>
      </c>
      <c r="J1521" t="n">
        <v>82</v>
      </c>
      <c r="K1521" t="n">
        <v>43</v>
      </c>
    </row>
    <row r="1522">
      <c r="A1522" t="n">
        <v>19647336017214</v>
      </c>
      <c r="B1522" t="inlineStr">
        <is>
          <t>Fundamental</t>
        </is>
      </c>
      <c r="C1522" t="inlineStr">
        <is>
          <t>Gardena Element</t>
        </is>
      </c>
      <c r="D1522" t="n">
        <v>517</v>
      </c>
      <c r="E1522" t="n">
        <v>472</v>
      </c>
      <c r="F1522" t="n">
        <v>16</v>
      </c>
      <c r="G1522" t="n">
        <v>1.5</v>
      </c>
      <c r="H1522" t="n">
        <v>539</v>
      </c>
      <c r="I1522" t="n">
        <v>443</v>
      </c>
      <c r="J1522" t="n">
        <v>99</v>
      </c>
      <c r="K1522" t="n">
        <v>61</v>
      </c>
    </row>
    <row r="1523">
      <c r="A1523" t="n">
        <v>19647336017222</v>
      </c>
      <c r="B1523" t="inlineStr">
        <is>
          <t>Fundamental</t>
        </is>
      </c>
      <c r="C1523" t="inlineStr">
        <is>
          <t xml:space="preserve">Gardner Street </t>
        </is>
      </c>
      <c r="D1523" t="n">
        <v>719</v>
      </c>
      <c r="E1523" t="n">
        <v>684</v>
      </c>
      <c r="F1523" t="n">
        <v>6</v>
      </c>
      <c r="G1523" t="n">
        <v>3.25999999046326</v>
      </c>
      <c r="H1523" t="n">
        <v>367</v>
      </c>
      <c r="I1523" t="n">
        <v>306</v>
      </c>
      <c r="J1523" t="n">
        <v>79</v>
      </c>
      <c r="K1523" t="n">
        <v>48</v>
      </c>
    </row>
    <row r="1524">
      <c r="A1524" t="n">
        <v>19647336017230</v>
      </c>
      <c r="B1524" t="inlineStr">
        <is>
          <t>Fundamental</t>
        </is>
      </c>
      <c r="C1524" t="inlineStr">
        <is>
          <t>Garvanza Elemen</t>
        </is>
      </c>
      <c r="D1524" t="n">
        <v>536</v>
      </c>
      <c r="E1524" t="n">
        <v>496</v>
      </c>
      <c r="F1524" t="n">
        <v>15</v>
      </c>
      <c r="G1524" t="n">
        <v>2.32999992370605</v>
      </c>
      <c r="H1524" t="n">
        <v>495</v>
      </c>
      <c r="I1524" t="n">
        <v>443</v>
      </c>
      <c r="J1524" t="n">
        <v>98</v>
      </c>
      <c r="K1524" t="n">
        <v>48</v>
      </c>
    </row>
    <row r="1525">
      <c r="A1525" t="n">
        <v>19647336017248</v>
      </c>
      <c r="B1525" t="inlineStr">
        <is>
          <t>Fundamental</t>
        </is>
      </c>
      <c r="C1525" t="inlineStr">
        <is>
          <t>Gates Street El</t>
        </is>
      </c>
      <c r="D1525" t="n">
        <v>466</v>
      </c>
      <c r="E1525" t="n">
        <v>460</v>
      </c>
      <c r="F1525" t="n">
        <v>17</v>
      </c>
      <c r="G1525" t="n">
        <v>1.69000005722046</v>
      </c>
      <c r="H1525" t="n">
        <v>596</v>
      </c>
      <c r="I1525" t="n">
        <v>448</v>
      </c>
      <c r="J1525" t="n">
        <v>97</v>
      </c>
      <c r="K1525" t="n">
        <v>69</v>
      </c>
    </row>
    <row r="1526">
      <c r="A1526" t="n">
        <v>19647336017255</v>
      </c>
      <c r="B1526" t="inlineStr">
        <is>
          <t>Fundamental</t>
        </is>
      </c>
      <c r="C1526" t="inlineStr">
        <is>
          <t>Gault Street El</t>
        </is>
      </c>
      <c r="D1526" t="n">
        <v>573</v>
      </c>
      <c r="E1526" t="n">
        <v>495</v>
      </c>
      <c r="F1526" t="n">
        <v>15</v>
      </c>
      <c r="G1526" t="n">
        <v>2.48000001907349</v>
      </c>
      <c r="H1526" t="n">
        <v>334</v>
      </c>
      <c r="I1526" t="n">
        <v>318</v>
      </c>
      <c r="J1526" t="n">
        <v>86</v>
      </c>
      <c r="K1526" t="n">
        <v>53</v>
      </c>
    </row>
    <row r="1527">
      <c r="A1527" t="n">
        <v>19647336017263</v>
      </c>
      <c r="B1527" t="inlineStr">
        <is>
          <t>Fundamental</t>
        </is>
      </c>
      <c r="C1527" t="inlineStr">
        <is>
          <t xml:space="preserve">Germain Street </t>
        </is>
      </c>
      <c r="D1527" t="n">
        <v>781</v>
      </c>
      <c r="E1527" t="n">
        <v>752</v>
      </c>
      <c r="F1527" t="n">
        <v>2</v>
      </c>
      <c r="G1527" t="n">
        <v>3.41000008583069</v>
      </c>
      <c r="H1527" t="n">
        <v>543</v>
      </c>
      <c r="I1527" t="n">
        <v>435</v>
      </c>
      <c r="J1527" t="n">
        <v>34</v>
      </c>
      <c r="K1527" t="n">
        <v>13</v>
      </c>
    </row>
    <row r="1528">
      <c r="A1528" t="n">
        <v>19647336017271</v>
      </c>
      <c r="B1528" t="inlineStr">
        <is>
          <t>Fundamental</t>
        </is>
      </c>
      <c r="C1528" t="inlineStr">
        <is>
          <t>Glassell Park E</t>
        </is>
      </c>
      <c r="D1528" t="n">
        <v>506</v>
      </c>
      <c r="E1528" t="n">
        <v>474</v>
      </c>
      <c r="F1528" t="n">
        <v>16</v>
      </c>
      <c r="G1528" t="n">
        <v>1.78999996185303</v>
      </c>
      <c r="H1528" t="n">
        <v>566</v>
      </c>
      <c r="I1528" t="n">
        <v>353</v>
      </c>
      <c r="J1528" t="n">
        <v>98</v>
      </c>
      <c r="K1528" t="n">
        <v>65</v>
      </c>
    </row>
    <row r="1529">
      <c r="A1529" t="n">
        <v>19647336017289</v>
      </c>
      <c r="B1529" t="inlineStr">
        <is>
          <t>Fundamental</t>
        </is>
      </c>
      <c r="C1529" t="inlineStr">
        <is>
          <t>Gledhill Street</t>
        </is>
      </c>
      <c r="D1529" t="n">
        <v>638</v>
      </c>
      <c r="E1529" t="n">
        <v>586</v>
      </c>
      <c r="F1529" t="n">
        <v>11</v>
      </c>
      <c r="G1529" t="n">
        <v>2.77999997138977</v>
      </c>
      <c r="H1529" t="n">
        <v>554</v>
      </c>
      <c r="I1529" t="n">
        <v>494</v>
      </c>
      <c r="J1529" t="n">
        <v>77</v>
      </c>
      <c r="K1529" t="n">
        <v>41</v>
      </c>
    </row>
    <row r="1530">
      <c r="A1530" t="n">
        <v>19647336017297</v>
      </c>
      <c r="B1530" t="inlineStr">
        <is>
          <t>Fundamental</t>
        </is>
      </c>
      <c r="C1530" t="inlineStr">
        <is>
          <t>Glen Alta Eleme</t>
        </is>
      </c>
      <c r="D1530" t="n">
        <v>528</v>
      </c>
      <c r="E1530" t="n">
        <v>478</v>
      </c>
      <c r="F1530" t="n">
        <v>16</v>
      </c>
      <c r="G1530" t="n">
        <v>1.33000004291534</v>
      </c>
      <c r="H1530" t="n">
        <v>284</v>
      </c>
      <c r="I1530" t="n">
        <v>246</v>
      </c>
      <c r="J1530" t="n">
        <v>100</v>
      </c>
      <c r="K1530" t="n">
        <v>54</v>
      </c>
    </row>
    <row r="1531">
      <c r="A1531" t="n">
        <v>19647336017305</v>
      </c>
      <c r="B1531" t="inlineStr">
        <is>
          <t>Fundamental</t>
        </is>
      </c>
      <c r="C1531" t="inlineStr">
        <is>
          <t>Glenfeliz Boule</t>
        </is>
      </c>
      <c r="D1531" t="n">
        <v>615</v>
      </c>
      <c r="E1531" t="n">
        <v>591</v>
      </c>
      <c r="F1531" t="n">
        <v>10</v>
      </c>
      <c r="G1531" t="n">
        <v>2.67000007629395</v>
      </c>
      <c r="H1531" t="n">
        <v>369</v>
      </c>
      <c r="I1531" t="n">
        <v>268</v>
      </c>
      <c r="J1531" t="n">
        <v>87</v>
      </c>
      <c r="K1531" t="n">
        <v>47</v>
      </c>
    </row>
    <row r="1532">
      <c r="A1532" t="n">
        <v>19647336017313</v>
      </c>
      <c r="B1532" t="inlineStr">
        <is>
          <t>Fundamental</t>
        </is>
      </c>
      <c r="C1532" t="inlineStr">
        <is>
          <t>Glenwood Elemen</t>
        </is>
      </c>
      <c r="D1532" t="n">
        <v>521</v>
      </c>
      <c r="E1532" t="n">
        <v>452</v>
      </c>
      <c r="F1532" t="n">
        <v>17</v>
      </c>
      <c r="G1532" t="n">
        <v>1.87000000476837</v>
      </c>
      <c r="H1532" t="n">
        <v>484</v>
      </c>
      <c r="I1532" t="n">
        <v>419</v>
      </c>
      <c r="J1532" t="n">
        <v>99</v>
      </c>
      <c r="K1532" t="n">
        <v>64</v>
      </c>
    </row>
    <row r="1533">
      <c r="A1533" t="n">
        <v>19647336017321</v>
      </c>
      <c r="B1533" t="inlineStr">
        <is>
          <t>Fundamental</t>
        </is>
      </c>
      <c r="C1533" t="inlineStr">
        <is>
          <t>Graham Elementa</t>
        </is>
      </c>
      <c r="D1533" t="n">
        <v>387</v>
      </c>
      <c r="E1533" t="n">
        <v>365</v>
      </c>
      <c r="F1533" t="n">
        <v>22</v>
      </c>
      <c r="G1533" t="n">
        <v>2.4300000667572</v>
      </c>
      <c r="H1533" t="n">
        <v>761</v>
      </c>
      <c r="I1533" t="n">
        <v>669</v>
      </c>
      <c r="J1533" t="n">
        <v>99</v>
      </c>
      <c r="K1533" t="n">
        <v>75</v>
      </c>
    </row>
    <row r="1534">
      <c r="A1534" t="n">
        <v>19647336017339</v>
      </c>
      <c r="B1534" t="inlineStr">
        <is>
          <t>Fundamental</t>
        </is>
      </c>
      <c r="C1534" t="inlineStr">
        <is>
          <t>Granada Element</t>
        </is>
      </c>
      <c r="D1534" t="n">
        <v>657</v>
      </c>
      <c r="E1534" t="n">
        <v>615</v>
      </c>
      <c r="F1534" t="n">
        <v>9</v>
      </c>
      <c r="G1534" t="n">
        <v>2.76999998092651</v>
      </c>
      <c r="H1534" t="n">
        <v>403</v>
      </c>
      <c r="I1534" t="n">
        <v>344</v>
      </c>
      <c r="J1534" t="n">
        <v>63</v>
      </c>
      <c r="K1534" t="n">
        <v>23</v>
      </c>
    </row>
    <row r="1535">
      <c r="A1535" t="n">
        <v>19647336017347</v>
      </c>
      <c r="B1535" t="inlineStr">
        <is>
          <t>Fundamental</t>
        </is>
      </c>
      <c r="C1535" t="inlineStr">
        <is>
          <t>Grand View Boul</t>
        </is>
      </c>
      <c r="D1535" t="n">
        <v>556</v>
      </c>
      <c r="E1535" t="n">
        <v>508</v>
      </c>
      <c r="F1535" t="n">
        <v>15</v>
      </c>
      <c r="G1535" t="n">
        <v>2.01999998092651</v>
      </c>
      <c r="H1535" t="n">
        <v>372</v>
      </c>
      <c r="I1535" t="n">
        <v>319</v>
      </c>
      <c r="J1535" t="n">
        <v>86</v>
      </c>
      <c r="K1535" t="n">
        <v>56</v>
      </c>
    </row>
    <row r="1536">
      <c r="A1536" t="n">
        <v>19647336017354</v>
      </c>
      <c r="B1536" t="inlineStr">
        <is>
          <t>Fundamental</t>
        </is>
      </c>
      <c r="C1536" t="inlineStr">
        <is>
          <t>Grant Elementar</t>
        </is>
      </c>
      <c r="D1536" t="n">
        <v>552</v>
      </c>
      <c r="E1536" t="n">
        <v>491</v>
      </c>
      <c r="F1536" t="n">
        <v>15</v>
      </c>
      <c r="G1536" t="n">
        <v>2.25999999046326</v>
      </c>
      <c r="H1536" t="n">
        <v>1009</v>
      </c>
      <c r="I1536" t="n">
        <v>881</v>
      </c>
      <c r="J1536" t="n">
        <v>97</v>
      </c>
      <c r="K1536" t="n">
        <v>86</v>
      </c>
    </row>
    <row r="1537">
      <c r="A1537" t="n">
        <v>19647336017362</v>
      </c>
      <c r="B1537" t="inlineStr">
        <is>
          <t>Fundamental</t>
        </is>
      </c>
      <c r="C1537" t="inlineStr">
        <is>
          <t>Grape Street El</t>
        </is>
      </c>
      <c r="D1537" t="n">
        <v>409</v>
      </c>
      <c r="E1537" t="n">
        <v>355</v>
      </c>
      <c r="F1537" t="n">
        <v>22</v>
      </c>
      <c r="G1537" t="n">
        <v>2.11999988555908</v>
      </c>
      <c r="H1537" t="n">
        <v>451</v>
      </c>
      <c r="I1537" t="n">
        <v>421</v>
      </c>
      <c r="J1537" t="n">
        <v>100</v>
      </c>
      <c r="K1537" t="n">
        <v>60</v>
      </c>
    </row>
    <row r="1538">
      <c r="A1538" t="n">
        <v>19647336017388</v>
      </c>
      <c r="B1538" t="inlineStr">
        <is>
          <t>Fundamental</t>
        </is>
      </c>
      <c r="C1538" t="inlineStr">
        <is>
          <t xml:space="preserve">Gridley Street </t>
        </is>
      </c>
      <c r="D1538" t="n">
        <v>455</v>
      </c>
      <c r="E1538" t="n">
        <v>425</v>
      </c>
      <c r="F1538" t="n">
        <v>19</v>
      </c>
      <c r="G1538" t="n">
        <v>1.67999994754791</v>
      </c>
      <c r="H1538" t="n">
        <v>652</v>
      </c>
      <c r="I1538" t="n">
        <v>597</v>
      </c>
      <c r="J1538" t="n">
        <v>91</v>
      </c>
      <c r="K1538" t="n">
        <v>65</v>
      </c>
    </row>
    <row r="1539">
      <c r="A1539" t="n">
        <v>19647336017396</v>
      </c>
      <c r="B1539" t="inlineStr">
        <is>
          <t>Fundamental</t>
        </is>
      </c>
      <c r="C1539" t="inlineStr">
        <is>
          <t xml:space="preserve">Griffin Avenue </t>
        </is>
      </c>
      <c r="D1539" t="n">
        <v>559</v>
      </c>
      <c r="E1539" t="n">
        <v>511</v>
      </c>
      <c r="F1539" t="n">
        <v>14</v>
      </c>
      <c r="G1539" t="n">
        <v>1.75</v>
      </c>
      <c r="H1539" t="n">
        <v>419</v>
      </c>
      <c r="I1539" t="n">
        <v>385</v>
      </c>
      <c r="J1539" t="n">
        <v>100</v>
      </c>
      <c r="K1539" t="n">
        <v>74</v>
      </c>
    </row>
    <row r="1540">
      <c r="A1540" t="n">
        <v>19647336017404</v>
      </c>
      <c r="B1540" t="inlineStr">
        <is>
          <t>Fundamental</t>
        </is>
      </c>
      <c r="C1540" t="inlineStr">
        <is>
          <t>Gulf Avenue Ele</t>
        </is>
      </c>
      <c r="D1540" t="n">
        <v>492</v>
      </c>
      <c r="E1540" t="n">
        <v>425</v>
      </c>
      <c r="F1540" t="n">
        <v>19</v>
      </c>
      <c r="G1540" t="n">
        <v>1.44000005722046</v>
      </c>
      <c r="H1540" t="n">
        <v>914</v>
      </c>
      <c r="I1540" t="n">
        <v>842</v>
      </c>
      <c r="J1540" t="n">
        <v>95</v>
      </c>
      <c r="K1540" t="n">
        <v>61</v>
      </c>
    </row>
    <row r="1541">
      <c r="A1541" t="n">
        <v>19647336017412</v>
      </c>
      <c r="B1541" t="inlineStr">
        <is>
          <t>Fundamental</t>
        </is>
      </c>
      <c r="C1541" t="inlineStr">
        <is>
          <t>Haddon Avenue E</t>
        </is>
      </c>
      <c r="D1541" t="n">
        <v>440</v>
      </c>
      <c r="E1541" t="n">
        <v>417</v>
      </c>
      <c r="F1541" t="n">
        <v>19</v>
      </c>
      <c r="G1541" t="n">
        <v>1.46000003814697</v>
      </c>
      <c r="H1541" t="n">
        <v>824</v>
      </c>
      <c r="I1541" t="n">
        <v>645</v>
      </c>
      <c r="J1541" t="n">
        <v>100</v>
      </c>
      <c r="K1541" t="n">
        <v>75</v>
      </c>
    </row>
    <row r="1542">
      <c r="A1542" t="n">
        <v>19647336017420</v>
      </c>
      <c r="B1542" t="inlineStr">
        <is>
          <t>Fundamental</t>
        </is>
      </c>
      <c r="C1542" t="inlineStr">
        <is>
          <t>Halldale Elemen</t>
        </is>
      </c>
      <c r="D1542" t="n">
        <v>645</v>
      </c>
      <c r="E1542" t="n">
        <v>565</v>
      </c>
      <c r="F1542" t="n">
        <v>12</v>
      </c>
      <c r="G1542" t="n">
        <v>2.70000004768372</v>
      </c>
      <c r="H1542" t="n">
        <v>403</v>
      </c>
      <c r="I1542" t="n">
        <v>340</v>
      </c>
      <c r="J1542" t="n">
        <v>75</v>
      </c>
      <c r="K1542" t="n">
        <v>30</v>
      </c>
    </row>
    <row r="1543">
      <c r="A1543" t="n">
        <v>19647336017438</v>
      </c>
      <c r="B1543" t="inlineStr">
        <is>
          <t>Fundamental</t>
        </is>
      </c>
      <c r="C1543" t="inlineStr">
        <is>
          <t>Hamlin Street E</t>
        </is>
      </c>
      <c r="D1543" t="n">
        <v>618</v>
      </c>
      <c r="E1543" t="n">
        <v>591</v>
      </c>
      <c r="F1543" t="n">
        <v>10</v>
      </c>
      <c r="G1543" t="n">
        <v>3.01999998092651</v>
      </c>
      <c r="H1543" t="n">
        <v>281</v>
      </c>
      <c r="I1543" t="n">
        <v>229</v>
      </c>
      <c r="J1543" t="n">
        <v>61</v>
      </c>
      <c r="K1543" t="n">
        <v>30</v>
      </c>
    </row>
    <row r="1544">
      <c r="A1544" t="n">
        <v>19647336017446</v>
      </c>
      <c r="B1544" t="inlineStr">
        <is>
          <t>Fundamental</t>
        </is>
      </c>
      <c r="C1544" t="inlineStr">
        <is>
          <t>Hammel Street E</t>
        </is>
      </c>
      <c r="D1544" t="n">
        <v>467</v>
      </c>
      <c r="E1544" t="n">
        <v>442</v>
      </c>
      <c r="F1544" t="n">
        <v>18</v>
      </c>
      <c r="G1544" t="n">
        <v>1.73000001907349</v>
      </c>
      <c r="H1544" t="n">
        <v>621</v>
      </c>
      <c r="I1544" t="n">
        <v>528</v>
      </c>
      <c r="J1544" t="n">
        <v>100</v>
      </c>
      <c r="K1544" t="n">
        <v>70</v>
      </c>
    </row>
    <row r="1545">
      <c r="A1545" t="n">
        <v>19647336017461</v>
      </c>
      <c r="B1545" t="inlineStr">
        <is>
          <t>Fundamental</t>
        </is>
      </c>
      <c r="C1545" t="inlineStr">
        <is>
          <t>Harbor City Ele</t>
        </is>
      </c>
      <c r="D1545" t="n">
        <v>494</v>
      </c>
      <c r="E1545" t="n">
        <v>459</v>
      </c>
      <c r="F1545" t="n">
        <v>17</v>
      </c>
      <c r="G1545" t="n">
        <v>1.67999994754791</v>
      </c>
      <c r="H1545" t="n">
        <v>487</v>
      </c>
      <c r="I1545" t="n">
        <v>418</v>
      </c>
      <c r="J1545" t="n">
        <v>95</v>
      </c>
      <c r="K1545" t="n">
        <v>53</v>
      </c>
    </row>
    <row r="1546">
      <c r="A1546" t="n">
        <v>19647336017479</v>
      </c>
      <c r="B1546" t="inlineStr">
        <is>
          <t>Fundamental</t>
        </is>
      </c>
      <c r="C1546" t="inlineStr">
        <is>
          <t xml:space="preserve">Harding Street </t>
        </is>
      </c>
      <c r="D1546" t="n">
        <v>639</v>
      </c>
      <c r="E1546" t="n">
        <v>556</v>
      </c>
      <c r="F1546" t="n">
        <v>12</v>
      </c>
      <c r="G1546" t="n">
        <v>2.46000003814697</v>
      </c>
      <c r="H1546" t="n">
        <v>467</v>
      </c>
      <c r="I1546" t="n">
        <v>446</v>
      </c>
      <c r="J1546" t="n">
        <v>72</v>
      </c>
      <c r="K1546" t="n">
        <v>24</v>
      </c>
    </row>
    <row r="1547">
      <c r="A1547" t="n">
        <v>19647336017487</v>
      </c>
      <c r="B1547" t="inlineStr">
        <is>
          <t>Fundamental</t>
        </is>
      </c>
      <c r="C1547" t="inlineStr">
        <is>
          <t>Harrison Street</t>
        </is>
      </c>
      <c r="D1547" t="n">
        <v>468</v>
      </c>
      <c r="E1547" t="n">
        <v>367</v>
      </c>
      <c r="F1547" t="n">
        <v>22</v>
      </c>
      <c r="G1547" t="n">
        <v>2.03999996185303</v>
      </c>
      <c r="H1547" t="n">
        <v>839</v>
      </c>
      <c r="I1547" t="n">
        <v>667</v>
      </c>
      <c r="J1547" t="n">
        <v>91</v>
      </c>
      <c r="K1547" t="n">
        <v>65</v>
      </c>
    </row>
    <row r="1548">
      <c r="A1548" t="n">
        <v>19647336017495</v>
      </c>
      <c r="B1548" t="inlineStr">
        <is>
          <t>Fundamental</t>
        </is>
      </c>
      <c r="C1548" t="inlineStr">
        <is>
          <t>Hart Street Ele</t>
        </is>
      </c>
      <c r="D1548" t="n">
        <v>463</v>
      </c>
      <c r="E1548" t="n">
        <v>438</v>
      </c>
      <c r="F1548" t="n">
        <v>18</v>
      </c>
      <c r="G1548" t="n">
        <v>1.85000002384186</v>
      </c>
      <c r="H1548" t="n">
        <v>631</v>
      </c>
      <c r="I1548" t="n">
        <v>481</v>
      </c>
      <c r="J1548" t="n">
        <v>88</v>
      </c>
      <c r="K1548" t="n">
        <v>75</v>
      </c>
    </row>
    <row r="1549">
      <c r="A1549" t="n">
        <v>19647336017503</v>
      </c>
      <c r="B1549" t="inlineStr">
        <is>
          <t>Fundamental</t>
        </is>
      </c>
      <c r="C1549" t="inlineStr">
        <is>
          <t>Haskell Element</t>
        </is>
      </c>
      <c r="D1549" t="n">
        <v>665</v>
      </c>
      <c r="E1549" t="n">
        <v>602</v>
      </c>
      <c r="F1549" t="n">
        <v>10</v>
      </c>
      <c r="G1549" t="n">
        <v>2.49000000953674</v>
      </c>
      <c r="H1549" t="n">
        <v>465</v>
      </c>
      <c r="I1549" t="n">
        <v>426</v>
      </c>
      <c r="J1549" t="n">
        <v>64</v>
      </c>
      <c r="K1549" t="n">
        <v>23</v>
      </c>
    </row>
    <row r="1550">
      <c r="A1550" t="n">
        <v>19647336017511</v>
      </c>
      <c r="B1550" t="inlineStr">
        <is>
          <t>Fundamental</t>
        </is>
      </c>
      <c r="C1550" t="inlineStr">
        <is>
          <t>Hawaiian Avenue</t>
        </is>
      </c>
      <c r="D1550" t="n">
        <v>450</v>
      </c>
      <c r="E1550" t="n">
        <v>403</v>
      </c>
      <c r="F1550" t="n">
        <v>20</v>
      </c>
      <c r="G1550" t="n">
        <v>1.35000002384186</v>
      </c>
      <c r="H1550" t="n">
        <v>769</v>
      </c>
      <c r="I1550" t="n">
        <v>544</v>
      </c>
      <c r="J1550" t="n">
        <v>99</v>
      </c>
      <c r="K1550" t="n">
        <v>67</v>
      </c>
    </row>
    <row r="1551">
      <c r="A1551" t="n">
        <v>19647336017529</v>
      </c>
      <c r="B1551" t="inlineStr">
        <is>
          <t>Fundamental</t>
        </is>
      </c>
      <c r="C1551" t="inlineStr">
        <is>
          <t>Haynes Elementa</t>
        </is>
      </c>
      <c r="D1551" t="n">
        <v>720</v>
      </c>
      <c r="E1551" t="n">
        <v>637</v>
      </c>
      <c r="F1551" t="n">
        <v>8</v>
      </c>
      <c r="G1551" t="n">
        <v>3.20000004768372</v>
      </c>
      <c r="H1551" t="n">
        <v>250</v>
      </c>
      <c r="I1551" t="n">
        <v>219</v>
      </c>
      <c r="J1551" t="n">
        <v>39</v>
      </c>
      <c r="K1551" t="n">
        <v>20</v>
      </c>
    </row>
    <row r="1552">
      <c r="A1552" t="n">
        <v>19647336017537</v>
      </c>
      <c r="B1552" t="inlineStr">
        <is>
          <t>Fundamental</t>
        </is>
      </c>
      <c r="C1552" t="inlineStr">
        <is>
          <t>Hazeltine Avenu</t>
        </is>
      </c>
      <c r="D1552" t="n">
        <v>507</v>
      </c>
      <c r="E1552" t="n">
        <v>441</v>
      </c>
      <c r="F1552" t="n">
        <v>18</v>
      </c>
      <c r="G1552" t="n">
        <v>1.95000004768372</v>
      </c>
      <c r="H1552" t="n">
        <v>828</v>
      </c>
      <c r="I1552" t="n">
        <v>773</v>
      </c>
      <c r="J1552" t="n">
        <v>94</v>
      </c>
      <c r="K1552" t="n">
        <v>70</v>
      </c>
    </row>
    <row r="1553">
      <c r="A1553" t="n">
        <v>19647336017545</v>
      </c>
      <c r="B1553" t="inlineStr">
        <is>
          <t>Fundamental</t>
        </is>
      </c>
      <c r="C1553" t="inlineStr">
        <is>
          <t>Heliotrope Aven</t>
        </is>
      </c>
      <c r="D1553" t="n">
        <v>471</v>
      </c>
      <c r="E1553" t="n">
        <v>389</v>
      </c>
      <c r="F1553" t="n">
        <v>21</v>
      </c>
      <c r="G1553" t="n">
        <v>2.1800000667572</v>
      </c>
      <c r="H1553" t="n">
        <v>790</v>
      </c>
      <c r="I1553" t="n">
        <v>626</v>
      </c>
      <c r="J1553" t="n">
        <v>93</v>
      </c>
      <c r="K1553" t="n">
        <v>77</v>
      </c>
    </row>
    <row r="1554">
      <c r="A1554" t="n">
        <v>19647336017552</v>
      </c>
      <c r="B1554" t="inlineStr">
        <is>
          <t>Fundamental</t>
        </is>
      </c>
      <c r="C1554" t="inlineStr">
        <is>
          <t xml:space="preserve">Herrick Avenue </t>
        </is>
      </c>
      <c r="D1554" t="n">
        <v>586</v>
      </c>
      <c r="E1554" t="n">
        <v>539</v>
      </c>
      <c r="F1554" t="n">
        <v>13</v>
      </c>
      <c r="G1554" t="n">
        <v>1.89999997615814</v>
      </c>
      <c r="H1554" t="n">
        <v>499</v>
      </c>
      <c r="I1554" t="n">
        <v>415</v>
      </c>
      <c r="J1554" t="n">
        <v>80</v>
      </c>
      <c r="K1554" t="n">
        <v>50</v>
      </c>
    </row>
    <row r="1555">
      <c r="A1555" t="n">
        <v>19647336017586</v>
      </c>
      <c r="B1555" t="inlineStr">
        <is>
          <t>Fundamental</t>
        </is>
      </c>
      <c r="C1555" t="inlineStr">
        <is>
          <t>Hillcrest Drive</t>
        </is>
      </c>
      <c r="D1555" t="n">
        <v>432</v>
      </c>
      <c r="E1555" t="n">
        <v>398</v>
      </c>
      <c r="F1555" t="n">
        <v>20</v>
      </c>
      <c r="G1555" t="n">
        <v>2.91000008583069</v>
      </c>
      <c r="H1555" t="n">
        <v>838</v>
      </c>
      <c r="I1555" t="n">
        <v>721</v>
      </c>
      <c r="J1555" t="n">
        <v>99</v>
      </c>
      <c r="K1555" t="n">
        <v>28</v>
      </c>
    </row>
    <row r="1556">
      <c r="A1556" t="n">
        <v>19647336017594</v>
      </c>
      <c r="B1556" t="inlineStr">
        <is>
          <t>Fundamental</t>
        </is>
      </c>
      <c r="C1556" t="inlineStr">
        <is>
          <t>Hillside Elemen</t>
        </is>
      </c>
      <c r="D1556" t="n">
        <v>439</v>
      </c>
      <c r="E1556" t="n">
        <v>451</v>
      </c>
      <c r="F1556" t="n">
        <v>17</v>
      </c>
      <c r="G1556" t="n">
        <v>1.75</v>
      </c>
      <c r="H1556" t="n">
        <v>381</v>
      </c>
      <c r="I1556" t="n">
        <v>359</v>
      </c>
      <c r="J1556" t="n">
        <v>97</v>
      </c>
      <c r="K1556" t="n">
        <v>71</v>
      </c>
    </row>
    <row r="1557">
      <c r="A1557" t="n">
        <v>19647336017602</v>
      </c>
      <c r="B1557" t="inlineStr">
        <is>
          <t>Fundamental</t>
        </is>
      </c>
      <c r="C1557" t="inlineStr">
        <is>
          <t>Hobart Boulevar</t>
        </is>
      </c>
      <c r="D1557" t="n">
        <v>645</v>
      </c>
      <c r="E1557" t="n">
        <v>603</v>
      </c>
      <c r="F1557" t="n">
        <v>10</v>
      </c>
      <c r="G1557" t="n">
        <v>2.16000008583069</v>
      </c>
      <c r="H1557" t="n">
        <v>1320</v>
      </c>
      <c r="I1557" t="n">
        <v>1125</v>
      </c>
      <c r="J1557" t="n">
        <v>91</v>
      </c>
      <c r="K1557" t="n">
        <v>77</v>
      </c>
    </row>
    <row r="1558">
      <c r="A1558" t="n">
        <v>19647336017610</v>
      </c>
      <c r="B1558" t="inlineStr">
        <is>
          <t>Fundamental</t>
        </is>
      </c>
      <c r="C1558" t="inlineStr">
        <is>
          <t>Holmes Avenue E</t>
        </is>
      </c>
      <c r="D1558" t="n">
        <v>391</v>
      </c>
      <c r="E1558" t="n">
        <v>311</v>
      </c>
      <c r="F1558" t="n">
        <v>24</v>
      </c>
      <c r="G1558" t="n">
        <v>1.75999999046326</v>
      </c>
      <c r="H1558" t="n">
        <v>306</v>
      </c>
      <c r="I1558" t="n">
        <v>276</v>
      </c>
      <c r="J1558" t="n">
        <v>99</v>
      </c>
      <c r="K1558" t="n">
        <v>67</v>
      </c>
    </row>
    <row r="1559">
      <c r="A1559" t="n">
        <v>19647336017628</v>
      </c>
      <c r="B1559" t="inlineStr">
        <is>
          <t>Fundamental</t>
        </is>
      </c>
      <c r="C1559" t="inlineStr">
        <is>
          <t>Hooper Avenue E</t>
        </is>
      </c>
      <c r="D1559" t="n">
        <v>366</v>
      </c>
      <c r="E1559" t="n">
        <v>322</v>
      </c>
      <c r="F1559" t="n">
        <v>24</v>
      </c>
      <c r="G1559" t="n">
        <v>1.5900000333786</v>
      </c>
      <c r="H1559" t="n">
        <v>1209</v>
      </c>
      <c r="I1559" t="n">
        <v>1100</v>
      </c>
      <c r="J1559" t="n">
        <v>99</v>
      </c>
      <c r="K1559" t="n">
        <v>80</v>
      </c>
    </row>
    <row r="1560">
      <c r="A1560" t="n">
        <v>19647336017636</v>
      </c>
      <c r="B1560" t="inlineStr">
        <is>
          <t>Fundamental</t>
        </is>
      </c>
      <c r="C1560" t="inlineStr">
        <is>
          <t>Hoover Street E</t>
        </is>
      </c>
      <c r="D1560" t="n">
        <v>420</v>
      </c>
      <c r="E1560" t="n">
        <v>407</v>
      </c>
      <c r="F1560" t="n">
        <v>20</v>
      </c>
      <c r="G1560" t="n">
        <v>1.75</v>
      </c>
      <c r="H1560" t="n">
        <v>1529</v>
      </c>
      <c r="I1560" t="n">
        <v>1102</v>
      </c>
      <c r="J1560" t="n">
        <v>98</v>
      </c>
      <c r="K1560" t="n">
        <v>91</v>
      </c>
    </row>
    <row r="1561">
      <c r="A1561" t="n">
        <v>19647336017644</v>
      </c>
      <c r="B1561" t="inlineStr">
        <is>
          <t>Fundamental</t>
        </is>
      </c>
      <c r="C1561" t="inlineStr">
        <is>
          <t xml:space="preserve">Hubbard Street </t>
        </is>
      </c>
      <c r="D1561" t="n">
        <v>582</v>
      </c>
      <c r="E1561" t="n">
        <v>530</v>
      </c>
      <c r="F1561" t="n">
        <v>14</v>
      </c>
      <c r="G1561" t="n">
        <v>2.16000008583069</v>
      </c>
      <c r="H1561" t="n">
        <v>621</v>
      </c>
      <c r="I1561" t="n">
        <v>548</v>
      </c>
      <c r="J1561" t="n">
        <v>82</v>
      </c>
      <c r="K1561" t="n">
        <v>59</v>
      </c>
    </row>
    <row r="1562">
      <c r="A1562" t="n">
        <v>19647336017651</v>
      </c>
      <c r="B1562" t="inlineStr">
        <is>
          <t>Fundamental</t>
        </is>
      </c>
      <c r="C1562" t="inlineStr">
        <is>
          <t>Humphreys Avenu</t>
        </is>
      </c>
      <c r="D1562" t="n">
        <v>508</v>
      </c>
      <c r="E1562" t="n">
        <v>415</v>
      </c>
      <c r="F1562" t="n">
        <v>19</v>
      </c>
      <c r="G1562" t="n">
        <v>2.1800000667572</v>
      </c>
      <c r="H1562" t="n">
        <v>651</v>
      </c>
      <c r="I1562" t="n">
        <v>586</v>
      </c>
      <c r="J1562" t="n">
        <v>98</v>
      </c>
      <c r="K1562" t="n">
        <v>68</v>
      </c>
    </row>
    <row r="1563">
      <c r="A1563" t="n">
        <v>19647336017669</v>
      </c>
      <c r="B1563" t="inlineStr">
        <is>
          <t>Fundamental</t>
        </is>
      </c>
      <c r="C1563" t="inlineStr">
        <is>
          <t>Huntington Driv</t>
        </is>
      </c>
      <c r="D1563" t="n">
        <v>468</v>
      </c>
      <c r="E1563" t="n">
        <v>451</v>
      </c>
      <c r="F1563" t="n">
        <v>17</v>
      </c>
      <c r="G1563" t="n">
        <v>2.28999996185303</v>
      </c>
      <c r="H1563" t="n">
        <v>397</v>
      </c>
      <c r="I1563" t="n">
        <v>318</v>
      </c>
      <c r="J1563" t="n">
        <v>100</v>
      </c>
      <c r="K1563" t="n">
        <v>45</v>
      </c>
    </row>
    <row r="1564">
      <c r="A1564" t="n">
        <v>19647336017677</v>
      </c>
      <c r="B1564" t="inlineStr">
        <is>
          <t>Fundamental</t>
        </is>
      </c>
      <c r="C1564" t="inlineStr">
        <is>
          <t>Hyde Park Blvd.</t>
        </is>
      </c>
      <c r="D1564" t="n">
        <v>376</v>
      </c>
      <c r="E1564" t="n">
        <v>349</v>
      </c>
      <c r="F1564" t="n">
        <v>23</v>
      </c>
      <c r="G1564" t="n">
        <v>2.6800000667572</v>
      </c>
      <c r="H1564" t="n">
        <v>670</v>
      </c>
      <c r="I1564" t="n">
        <v>532</v>
      </c>
      <c r="J1564" t="n">
        <v>98</v>
      </c>
      <c r="K1564" t="n">
        <v>40</v>
      </c>
    </row>
    <row r="1565">
      <c r="A1565" t="n">
        <v>19647336017685</v>
      </c>
      <c r="B1565" t="inlineStr">
        <is>
          <t>Fundamental</t>
        </is>
      </c>
      <c r="C1565" t="inlineStr">
        <is>
          <t>Ivanhoe Element</t>
        </is>
      </c>
      <c r="D1565" t="n">
        <v>806</v>
      </c>
      <c r="E1565" t="n">
        <v>773</v>
      </c>
      <c r="F1565" t="n">
        <v>1</v>
      </c>
      <c r="G1565" t="n">
        <v>4.1100001335144</v>
      </c>
      <c r="H1565" t="n">
        <v>219</v>
      </c>
      <c r="I1565" t="n">
        <v>192</v>
      </c>
      <c r="J1565" t="n">
        <v>28</v>
      </c>
      <c r="K1565" t="n">
        <v>17</v>
      </c>
    </row>
    <row r="1566">
      <c r="A1566" t="n">
        <v>19647336017693</v>
      </c>
      <c r="B1566" t="inlineStr">
        <is>
          <t>Fundamental</t>
        </is>
      </c>
      <c r="C1566" t="inlineStr">
        <is>
          <t xml:space="preserve">Justice Street </t>
        </is>
      </c>
      <c r="D1566" t="n">
        <v>771</v>
      </c>
      <c r="E1566" t="n">
        <v>708</v>
      </c>
      <c r="F1566" t="n">
        <v>5</v>
      </c>
      <c r="G1566" t="n">
        <v>3.0699999332428</v>
      </c>
      <c r="H1566" t="n">
        <v>328</v>
      </c>
      <c r="I1566" t="n">
        <v>304</v>
      </c>
      <c r="J1566" t="n">
        <v>31</v>
      </c>
      <c r="K1566" t="n">
        <v>11</v>
      </c>
    </row>
    <row r="1567">
      <c r="A1567" t="n">
        <v>19647336017719</v>
      </c>
      <c r="B1567" t="inlineStr">
        <is>
          <t>Fundamental</t>
        </is>
      </c>
      <c r="C1567" t="inlineStr">
        <is>
          <t>Kentwood Elemen</t>
        </is>
      </c>
      <c r="D1567" t="n">
        <v>751</v>
      </c>
      <c r="E1567" t="n">
        <v>687</v>
      </c>
      <c r="F1567" t="n">
        <v>6</v>
      </c>
      <c r="G1567" t="n">
        <v>3.41000008583069</v>
      </c>
      <c r="H1567" t="n">
        <v>256</v>
      </c>
      <c r="I1567" t="n">
        <v>222</v>
      </c>
      <c r="J1567" t="n">
        <v>35</v>
      </c>
      <c r="K1567" t="n">
        <v>7</v>
      </c>
    </row>
    <row r="1568">
      <c r="A1568" t="n">
        <v>19647336017727</v>
      </c>
      <c r="B1568" t="inlineStr">
        <is>
          <t>Fundamental</t>
        </is>
      </c>
      <c r="C1568" t="inlineStr">
        <is>
          <t>Kester Avenue E</t>
        </is>
      </c>
      <c r="D1568" t="n">
        <v>699</v>
      </c>
      <c r="E1568" t="n">
        <v>660</v>
      </c>
      <c r="F1568" t="n">
        <v>7</v>
      </c>
      <c r="G1568" t="n">
        <v>3.53999996185303</v>
      </c>
      <c r="H1568" t="n">
        <v>665</v>
      </c>
      <c r="I1568" t="n">
        <v>606</v>
      </c>
      <c r="J1568" t="n">
        <v>67</v>
      </c>
      <c r="K1568" t="n">
        <v>35</v>
      </c>
    </row>
    <row r="1569">
      <c r="A1569" t="n">
        <v>19647336017735</v>
      </c>
      <c r="B1569" t="inlineStr">
        <is>
          <t>Fundamental</t>
        </is>
      </c>
      <c r="C1569" t="inlineStr">
        <is>
          <t>Kittridge Stree</t>
        </is>
      </c>
      <c r="D1569" t="n">
        <v>500</v>
      </c>
      <c r="E1569" t="n">
        <v>424</v>
      </c>
      <c r="F1569" t="n">
        <v>19</v>
      </c>
      <c r="G1569" t="n">
        <v>2.82999992370605</v>
      </c>
      <c r="H1569" t="n">
        <v>688</v>
      </c>
      <c r="I1569" t="n">
        <v>566</v>
      </c>
      <c r="J1569" t="n">
        <v>93</v>
      </c>
      <c r="K1569" t="n">
        <v>73</v>
      </c>
    </row>
    <row r="1570">
      <c r="A1570" t="n">
        <v>19647336017743</v>
      </c>
      <c r="B1570" t="inlineStr">
        <is>
          <t>Fundamental</t>
        </is>
      </c>
      <c r="C1570" t="inlineStr">
        <is>
          <t>Knollwood Eleme</t>
        </is>
      </c>
      <c r="D1570" t="n">
        <v>643</v>
      </c>
      <c r="E1570" t="n">
        <v>577</v>
      </c>
      <c r="F1570" t="n">
        <v>11</v>
      </c>
      <c r="G1570" t="n">
        <v>2.84999990463257</v>
      </c>
      <c r="H1570" t="n">
        <v>440</v>
      </c>
      <c r="I1570" t="n">
        <v>403</v>
      </c>
      <c r="J1570" t="n">
        <v>59</v>
      </c>
      <c r="K1570" t="n">
        <v>32</v>
      </c>
    </row>
    <row r="1571">
      <c r="A1571" t="n">
        <v>19647336017750</v>
      </c>
      <c r="B1571" t="inlineStr">
        <is>
          <t>Fundamental</t>
        </is>
      </c>
      <c r="C1571" t="inlineStr">
        <is>
          <t>La Salle Avenue</t>
        </is>
      </c>
      <c r="D1571" t="n">
        <v>466</v>
      </c>
      <c r="E1571" t="n">
        <v>442</v>
      </c>
      <c r="F1571" t="n">
        <v>18</v>
      </c>
      <c r="G1571" t="n">
        <v>2.83999991416931</v>
      </c>
      <c r="H1571" t="n">
        <v>715</v>
      </c>
      <c r="I1571" t="n">
        <v>623</v>
      </c>
      <c r="J1571" t="n">
        <v>94</v>
      </c>
      <c r="K1571" t="n">
        <v>13</v>
      </c>
    </row>
    <row r="1572">
      <c r="A1572" t="n">
        <v>19647336017768</v>
      </c>
      <c r="B1572" t="inlineStr">
        <is>
          <t>Fundamental</t>
        </is>
      </c>
      <c r="C1572" t="inlineStr">
        <is>
          <t>Lanai Road Elem</t>
        </is>
      </c>
      <c r="D1572" t="n">
        <v>548</v>
      </c>
      <c r="E1572" t="n">
        <v>512</v>
      </c>
      <c r="F1572" t="n">
        <v>14</v>
      </c>
      <c r="G1572" t="n">
        <v>2.90000009536743</v>
      </c>
      <c r="H1572" t="n">
        <v>336</v>
      </c>
      <c r="I1572" t="n">
        <v>317</v>
      </c>
      <c r="J1572" t="n">
        <v>70</v>
      </c>
      <c r="K1572" t="n">
        <v>59</v>
      </c>
    </row>
    <row r="1573">
      <c r="A1573" t="n">
        <v>19647336017776</v>
      </c>
      <c r="B1573" t="inlineStr">
        <is>
          <t>Fundamental</t>
        </is>
      </c>
      <c r="C1573" t="inlineStr">
        <is>
          <t xml:space="preserve">Langdon Avenue </t>
        </is>
      </c>
      <c r="D1573" t="n">
        <v>437</v>
      </c>
      <c r="E1573" t="n">
        <v>377</v>
      </c>
      <c r="F1573" t="n">
        <v>21</v>
      </c>
      <c r="G1573" t="n">
        <v>1.44000005722046</v>
      </c>
      <c r="H1573" t="n">
        <v>943</v>
      </c>
      <c r="I1573" t="n">
        <v>895</v>
      </c>
      <c r="J1573" t="n">
        <v>99</v>
      </c>
      <c r="K1573" t="n">
        <v>90</v>
      </c>
    </row>
    <row r="1574">
      <c r="A1574" t="n">
        <v>19647336017784</v>
      </c>
      <c r="B1574" t="inlineStr">
        <is>
          <t>Fundamental</t>
        </is>
      </c>
      <c r="C1574" t="inlineStr">
        <is>
          <t>Lankershim Elem</t>
        </is>
      </c>
      <c r="D1574" t="n">
        <v>511</v>
      </c>
      <c r="E1574" t="n">
        <v>446</v>
      </c>
      <c r="F1574" t="n">
        <v>18</v>
      </c>
      <c r="G1574" t="n">
        <v>2.82999992370605</v>
      </c>
      <c r="H1574" t="n">
        <v>542</v>
      </c>
      <c r="I1574" t="n">
        <v>487</v>
      </c>
      <c r="J1574" t="n">
        <v>97</v>
      </c>
      <c r="K1574" t="n">
        <v>67</v>
      </c>
    </row>
    <row r="1575">
      <c r="A1575" t="n">
        <v>19647336017792</v>
      </c>
      <c r="B1575" t="inlineStr">
        <is>
          <t>Fundamental</t>
        </is>
      </c>
      <c r="C1575" t="inlineStr">
        <is>
          <t>Lassen Elementa</t>
        </is>
      </c>
      <c r="D1575" t="n">
        <v>624</v>
      </c>
      <c r="E1575" t="n">
        <v>584</v>
      </c>
      <c r="F1575" t="n">
        <v>11</v>
      </c>
      <c r="G1575" t="n">
        <v>2.5699999332428</v>
      </c>
      <c r="H1575" t="n">
        <v>469</v>
      </c>
      <c r="I1575" t="n">
        <v>402</v>
      </c>
      <c r="J1575" t="n">
        <v>86</v>
      </c>
      <c r="K1575" t="n">
        <v>32</v>
      </c>
    </row>
    <row r="1576">
      <c r="A1576" t="n">
        <v>19647336017800</v>
      </c>
      <c r="B1576" t="inlineStr">
        <is>
          <t>Fundamental</t>
        </is>
      </c>
      <c r="C1576" t="inlineStr">
        <is>
          <t>Latona Avenue E</t>
        </is>
      </c>
      <c r="D1576" t="n">
        <v>520</v>
      </c>
      <c r="E1576" t="n">
        <v>458</v>
      </c>
      <c r="F1576" t="n">
        <v>17</v>
      </c>
      <c r="G1576" t="n">
        <v>2.04999995231628</v>
      </c>
      <c r="H1576" t="n">
        <v>306</v>
      </c>
      <c r="I1576" t="n">
        <v>200</v>
      </c>
      <c r="J1576" t="n">
        <v>99</v>
      </c>
      <c r="K1576" t="n">
        <v>62</v>
      </c>
    </row>
    <row r="1577">
      <c r="A1577" t="n">
        <v>19647336017818</v>
      </c>
      <c r="B1577" t="inlineStr">
        <is>
          <t>Fundamental</t>
        </is>
      </c>
      <c r="C1577" t="inlineStr">
        <is>
          <t>Laurel Elementa</t>
        </is>
      </c>
      <c r="D1577" t="n">
        <v>631</v>
      </c>
      <c r="E1577" t="n">
        <v>615</v>
      </c>
      <c r="F1577" t="n">
        <v>9</v>
      </c>
      <c r="G1577" t="n">
        <v>2.83999991416931</v>
      </c>
      <c r="H1577" t="n">
        <v>293</v>
      </c>
      <c r="I1577" t="n">
        <v>242</v>
      </c>
      <c r="J1577" t="n">
        <v>83</v>
      </c>
      <c r="K1577" t="n">
        <v>47</v>
      </c>
    </row>
    <row r="1578">
      <c r="A1578" t="n">
        <v>19647336017826</v>
      </c>
      <c r="B1578" t="inlineStr">
        <is>
          <t>Fundamental</t>
        </is>
      </c>
      <c r="C1578" t="inlineStr">
        <is>
          <t>Leapwood Avenue</t>
        </is>
      </c>
      <c r="D1578" t="n">
        <v>560</v>
      </c>
      <c r="E1578" t="n">
        <v>504</v>
      </c>
      <c r="F1578" t="n">
        <v>15</v>
      </c>
      <c r="G1578" t="n">
        <v>3.39000010490417</v>
      </c>
      <c r="H1578" t="n">
        <v>321</v>
      </c>
      <c r="I1578" t="n">
        <v>253</v>
      </c>
      <c r="J1578" t="n">
        <v>72</v>
      </c>
      <c r="K1578" t="n">
        <v>1</v>
      </c>
    </row>
    <row r="1579">
      <c r="A1579" t="n">
        <v>19647336017834</v>
      </c>
      <c r="B1579" t="inlineStr">
        <is>
          <t>Fundamental</t>
        </is>
      </c>
      <c r="C1579" t="inlineStr">
        <is>
          <t>Leland Street E</t>
        </is>
      </c>
      <c r="D1579" t="n">
        <v>662</v>
      </c>
      <c r="E1579" t="n">
        <v>618</v>
      </c>
      <c r="F1579" t="n">
        <v>9</v>
      </c>
      <c r="G1579" t="n">
        <v>2.28999996185303</v>
      </c>
      <c r="H1579" t="n">
        <v>414</v>
      </c>
      <c r="I1579" t="n">
        <v>390</v>
      </c>
      <c r="J1579" t="n">
        <v>77</v>
      </c>
      <c r="K1579" t="n">
        <v>22</v>
      </c>
    </row>
    <row r="1580">
      <c r="A1580" t="n">
        <v>19647336017842</v>
      </c>
      <c r="B1580" t="inlineStr">
        <is>
          <t>Fundamental</t>
        </is>
      </c>
      <c r="C1580" t="inlineStr">
        <is>
          <t>Lemay Street El</t>
        </is>
      </c>
      <c r="D1580" t="n">
        <v>611</v>
      </c>
      <c r="E1580" t="n">
        <v>565</v>
      </c>
      <c r="F1580" t="n">
        <v>12</v>
      </c>
      <c r="G1580" t="n">
        <v>2.11999988555908</v>
      </c>
      <c r="H1580" t="n">
        <v>211</v>
      </c>
      <c r="I1580" t="n">
        <v>207</v>
      </c>
      <c r="J1580" t="n">
        <v>83</v>
      </c>
      <c r="K1580" t="n">
        <v>47</v>
      </c>
    </row>
    <row r="1581">
      <c r="A1581" t="n">
        <v>19647336017859</v>
      </c>
      <c r="B1581" t="inlineStr">
        <is>
          <t>Fundamental</t>
        </is>
      </c>
      <c r="C1581" t="inlineStr">
        <is>
          <t>Liberty Bouleva</t>
        </is>
      </c>
      <c r="D1581" t="n">
        <v>482</v>
      </c>
      <c r="E1581" t="n">
        <v>441</v>
      </c>
      <c r="F1581" t="n">
        <v>18</v>
      </c>
      <c r="G1581" t="n">
        <v>1.92999994754791</v>
      </c>
      <c r="H1581" t="n">
        <v>787</v>
      </c>
      <c r="I1581" t="n">
        <v>561</v>
      </c>
      <c r="J1581" t="n">
        <v>100</v>
      </c>
      <c r="K1581" t="n">
        <v>67</v>
      </c>
    </row>
    <row r="1582">
      <c r="A1582" t="n">
        <v>19647336017867</v>
      </c>
      <c r="B1582" t="inlineStr">
        <is>
          <t>Fundamental</t>
        </is>
      </c>
      <c r="C1582" t="inlineStr">
        <is>
          <t xml:space="preserve">Liggett Street </t>
        </is>
      </c>
      <c r="D1582" t="n">
        <v>499</v>
      </c>
      <c r="E1582" t="n">
        <v>447</v>
      </c>
      <c r="F1582" t="n">
        <v>18</v>
      </c>
      <c r="G1582" t="n">
        <v>2.30999994277954</v>
      </c>
      <c r="H1582" t="n">
        <v>894</v>
      </c>
      <c r="I1582" t="n">
        <v>782</v>
      </c>
      <c r="J1582" t="n">
        <v>95</v>
      </c>
      <c r="K1582" t="n">
        <v>64</v>
      </c>
    </row>
    <row r="1583">
      <c r="A1583" t="n">
        <v>19647336017875</v>
      </c>
      <c r="B1583" t="inlineStr">
        <is>
          <t>Fundamental</t>
        </is>
      </c>
      <c r="C1583" t="inlineStr">
        <is>
          <t xml:space="preserve">Lillian Street </t>
        </is>
      </c>
      <c r="D1583" t="n">
        <v>465</v>
      </c>
      <c r="E1583" t="n">
        <v>429</v>
      </c>
      <c r="F1583" t="n">
        <v>19</v>
      </c>
      <c r="G1583" t="n">
        <v>1.80999994277954</v>
      </c>
      <c r="H1583" t="n">
        <v>452</v>
      </c>
      <c r="I1583" t="n">
        <v>399</v>
      </c>
      <c r="J1583" t="n">
        <v>99</v>
      </c>
      <c r="K1583" t="n">
        <v>81</v>
      </c>
    </row>
    <row r="1584">
      <c r="A1584" t="n">
        <v>19647336017883</v>
      </c>
      <c r="B1584" t="inlineStr">
        <is>
          <t>Fundamental</t>
        </is>
      </c>
      <c r="C1584" t="inlineStr">
        <is>
          <t>Limerick Avenue</t>
        </is>
      </c>
      <c r="D1584" t="n">
        <v>564</v>
      </c>
      <c r="E1584" t="n">
        <v>531</v>
      </c>
      <c r="F1584" t="n">
        <v>13</v>
      </c>
      <c r="G1584" t="n">
        <v>2.72000002861023</v>
      </c>
      <c r="H1584" t="n">
        <v>677</v>
      </c>
      <c r="I1584" t="n">
        <v>510</v>
      </c>
      <c r="J1584" t="n">
        <v>80</v>
      </c>
      <c r="K1584" t="n">
        <v>54</v>
      </c>
    </row>
    <row r="1585">
      <c r="A1585" t="n">
        <v>19647336017891</v>
      </c>
      <c r="B1585" t="inlineStr">
        <is>
          <t>Fundamental</t>
        </is>
      </c>
      <c r="C1585" t="inlineStr">
        <is>
          <t>Lockhurst Drive</t>
        </is>
      </c>
      <c r="D1585" t="n">
        <v>759</v>
      </c>
      <c r="E1585" t="n">
        <v>725</v>
      </c>
      <c r="F1585" t="n">
        <v>4</v>
      </c>
      <c r="G1585" t="n">
        <v>3.04999995231628</v>
      </c>
      <c r="H1585" t="n">
        <v>355</v>
      </c>
      <c r="I1585" t="n">
        <v>310</v>
      </c>
      <c r="J1585" t="n">
        <v>33</v>
      </c>
      <c r="K1585" t="n">
        <v>18</v>
      </c>
    </row>
    <row r="1586">
      <c r="A1586" t="n">
        <v>19647336017909</v>
      </c>
      <c r="B1586" t="inlineStr">
        <is>
          <t>Fundamental</t>
        </is>
      </c>
      <c r="C1586" t="inlineStr">
        <is>
          <t>Lockwood Avenue</t>
        </is>
      </c>
      <c r="D1586" t="n">
        <v>427</v>
      </c>
      <c r="E1586" t="n">
        <v>396</v>
      </c>
      <c r="F1586" t="n">
        <v>20</v>
      </c>
      <c r="G1586" t="n">
        <v>2.11999988555908</v>
      </c>
      <c r="H1586" t="n">
        <v>706</v>
      </c>
      <c r="I1586" t="n">
        <v>603</v>
      </c>
      <c r="J1586" t="n">
        <v>97</v>
      </c>
      <c r="K1586" t="n">
        <v>85</v>
      </c>
    </row>
    <row r="1587">
      <c r="A1587" t="n">
        <v>19647336017917</v>
      </c>
      <c r="B1587" t="inlineStr">
        <is>
          <t>Fundamental</t>
        </is>
      </c>
      <c r="C1587" t="inlineStr">
        <is>
          <t>Logan Street El</t>
        </is>
      </c>
      <c r="D1587" t="n">
        <v>556</v>
      </c>
      <c r="E1587" t="n">
        <v>489</v>
      </c>
      <c r="F1587" t="n">
        <v>16</v>
      </c>
      <c r="G1587" t="n">
        <v>1.78999996185303</v>
      </c>
      <c r="H1587" t="n">
        <v>712</v>
      </c>
      <c r="I1587" t="n">
        <v>606</v>
      </c>
      <c r="J1587" t="n">
        <v>98</v>
      </c>
      <c r="K1587" t="n">
        <v>75</v>
      </c>
    </row>
    <row r="1588">
      <c r="A1588" t="n">
        <v>19647336017925</v>
      </c>
      <c r="B1588" t="inlineStr">
        <is>
          <t>Fundamental</t>
        </is>
      </c>
      <c r="C1588" t="inlineStr">
        <is>
          <t>Loma Vista Aven</t>
        </is>
      </c>
      <c r="D1588" t="n">
        <v>463</v>
      </c>
      <c r="E1588" t="n">
        <v>418</v>
      </c>
      <c r="F1588" t="n">
        <v>19</v>
      </c>
      <c r="G1588" t="n">
        <v>1.41999995708466</v>
      </c>
      <c r="H1588" t="n">
        <v>1072</v>
      </c>
      <c r="I1588" t="n">
        <v>841</v>
      </c>
      <c r="J1588" t="n">
        <v>99</v>
      </c>
      <c r="K1588" t="n">
        <v>74</v>
      </c>
    </row>
    <row r="1589">
      <c r="A1589" t="n">
        <v>19647336017933</v>
      </c>
      <c r="B1589" t="inlineStr">
        <is>
          <t>Fundamental</t>
        </is>
      </c>
      <c r="C1589" t="inlineStr">
        <is>
          <t>Lomita Fundamen</t>
        </is>
      </c>
      <c r="D1589" t="n">
        <v>723</v>
      </c>
      <c r="E1589" t="n">
        <v>673</v>
      </c>
      <c r="F1589" t="n">
        <v>6</v>
      </c>
      <c r="G1589" t="n">
        <v>2.86999988555908</v>
      </c>
      <c r="H1589" t="n">
        <v>807</v>
      </c>
      <c r="I1589" t="n">
        <v>751</v>
      </c>
      <c r="J1589" t="n">
        <v>41</v>
      </c>
      <c r="K1589" t="n">
        <v>11</v>
      </c>
    </row>
    <row r="1590">
      <c r="A1590" t="n">
        <v>19647336017941</v>
      </c>
      <c r="B1590" t="inlineStr">
        <is>
          <t>Fundamental</t>
        </is>
      </c>
      <c r="C1590" t="inlineStr">
        <is>
          <t>Lorena Street E</t>
        </is>
      </c>
      <c r="D1590" t="n">
        <v>465</v>
      </c>
      <c r="E1590" t="n">
        <v>402</v>
      </c>
      <c r="F1590" t="n">
        <v>20</v>
      </c>
      <c r="G1590" t="n">
        <v>2.82999992370605</v>
      </c>
      <c r="H1590" t="n">
        <v>518</v>
      </c>
      <c r="I1590" t="n">
        <v>453</v>
      </c>
      <c r="J1590" t="n">
        <v>100</v>
      </c>
      <c r="K1590" t="n">
        <v>65</v>
      </c>
    </row>
    <row r="1591">
      <c r="A1591" t="n">
        <v>19647336017958</v>
      </c>
      <c r="B1591" t="inlineStr">
        <is>
          <t>Fundamental</t>
        </is>
      </c>
      <c r="C1591" t="inlineStr">
        <is>
          <t>Loreto Street E</t>
        </is>
      </c>
      <c r="D1591" t="n">
        <v>457</v>
      </c>
      <c r="E1591" t="n">
        <v>395</v>
      </c>
      <c r="F1591" t="n">
        <v>20</v>
      </c>
      <c r="G1591" t="n">
        <v>2.28999996185303</v>
      </c>
      <c r="H1591" t="n">
        <v>333</v>
      </c>
      <c r="I1591" t="n">
        <v>258</v>
      </c>
      <c r="J1591" t="n">
        <v>100</v>
      </c>
      <c r="K1591" t="n">
        <v>59</v>
      </c>
    </row>
    <row r="1592">
      <c r="A1592" t="n">
        <v>19647336017966</v>
      </c>
      <c r="B1592" t="inlineStr">
        <is>
          <t>Fundamental</t>
        </is>
      </c>
      <c r="C1592" t="inlineStr">
        <is>
          <t>Lorne Street El</t>
        </is>
      </c>
      <c r="D1592" t="n">
        <v>752</v>
      </c>
      <c r="E1592" t="n">
        <v>692</v>
      </c>
      <c r="F1592" t="n">
        <v>5</v>
      </c>
      <c r="G1592" t="n">
        <v>3.40000009536743</v>
      </c>
      <c r="H1592" t="n">
        <v>533</v>
      </c>
      <c r="I1592" t="n">
        <v>499</v>
      </c>
      <c r="J1592" t="n">
        <v>47</v>
      </c>
      <c r="K1592" t="n">
        <v>13</v>
      </c>
    </row>
    <row r="1593">
      <c r="A1593" t="n">
        <v>19647336017974</v>
      </c>
      <c r="B1593" t="inlineStr">
        <is>
          <t>Fundamental</t>
        </is>
      </c>
      <c r="C1593" t="inlineStr">
        <is>
          <t>Los Feliz Eleme</t>
        </is>
      </c>
      <c r="D1593" t="n">
        <v>589</v>
      </c>
      <c r="E1593" t="n">
        <v>549</v>
      </c>
      <c r="F1593" t="n">
        <v>13</v>
      </c>
      <c r="G1593" t="n">
        <v>2.98000001907349</v>
      </c>
      <c r="H1593" t="n">
        <v>551</v>
      </c>
      <c r="I1593" t="n">
        <v>512</v>
      </c>
      <c r="J1593" t="n">
        <v>92</v>
      </c>
      <c r="K1593" t="n">
        <v>72</v>
      </c>
    </row>
    <row r="1594">
      <c r="A1594" t="n">
        <v>19647336017982</v>
      </c>
      <c r="B1594" t="inlineStr">
        <is>
          <t>Fundamental</t>
        </is>
      </c>
      <c r="C1594" t="inlineStr">
        <is>
          <t xml:space="preserve">Loyola Village </t>
        </is>
      </c>
      <c r="D1594" t="n">
        <v>740</v>
      </c>
      <c r="E1594" t="n">
        <v>680</v>
      </c>
      <c r="F1594" t="n">
        <v>6</v>
      </c>
      <c r="G1594" t="n">
        <v>3.8199999332428</v>
      </c>
      <c r="H1594" t="n">
        <v>460</v>
      </c>
      <c r="I1594" t="n">
        <v>417</v>
      </c>
      <c r="J1594" t="n">
        <v>43</v>
      </c>
      <c r="K1594" t="n">
        <v>7</v>
      </c>
    </row>
    <row r="1595">
      <c r="A1595" t="n">
        <v>19647336017990</v>
      </c>
      <c r="B1595" t="inlineStr">
        <is>
          <t>Fundamental</t>
        </is>
      </c>
      <c r="C1595" t="inlineStr">
        <is>
          <t>Magnolia Avenue</t>
        </is>
      </c>
      <c r="D1595" t="n">
        <v>421</v>
      </c>
      <c r="E1595" t="n">
        <v>399</v>
      </c>
      <c r="F1595" t="n">
        <v>20</v>
      </c>
      <c r="G1595" t="n">
        <v>2.32999992370605</v>
      </c>
      <c r="H1595" t="n">
        <v>1081</v>
      </c>
      <c r="I1595" t="n">
        <v>896</v>
      </c>
      <c r="J1595" t="n">
        <v>99</v>
      </c>
      <c r="K1595" t="n">
        <v>86</v>
      </c>
    </row>
    <row r="1596">
      <c r="A1596" t="n">
        <v>19647336018006</v>
      </c>
      <c r="B1596" t="inlineStr">
        <is>
          <t>Fundamental</t>
        </is>
      </c>
      <c r="C1596" t="inlineStr">
        <is>
          <t>Main Street Ele</t>
        </is>
      </c>
      <c r="D1596" t="n">
        <v>406</v>
      </c>
      <c r="E1596" t="n">
        <v>367</v>
      </c>
      <c r="F1596" t="n">
        <v>22</v>
      </c>
      <c r="G1596" t="n">
        <v>2</v>
      </c>
      <c r="H1596" t="n">
        <v>699</v>
      </c>
      <c r="I1596" t="n">
        <v>635</v>
      </c>
      <c r="J1596" t="n">
        <v>100</v>
      </c>
      <c r="K1596" t="n">
        <v>75</v>
      </c>
    </row>
    <row r="1597">
      <c r="A1597" t="n">
        <v>19647336018014</v>
      </c>
      <c r="B1597" t="inlineStr">
        <is>
          <t>Fundamental</t>
        </is>
      </c>
      <c r="C1597" t="inlineStr">
        <is>
          <t xml:space="preserve">Malabar Street </t>
        </is>
      </c>
      <c r="D1597" t="n">
        <v>457</v>
      </c>
      <c r="E1597" t="n">
        <v>410</v>
      </c>
      <c r="F1597" t="n">
        <v>20</v>
      </c>
      <c r="G1597" t="n">
        <v>2.28999996185303</v>
      </c>
      <c r="H1597" t="n">
        <v>643</v>
      </c>
      <c r="I1597" t="n">
        <v>602</v>
      </c>
      <c r="J1597" t="n">
        <v>100</v>
      </c>
      <c r="K1597" t="n">
        <v>73</v>
      </c>
    </row>
    <row r="1598">
      <c r="A1598" t="n">
        <v>19647336018022</v>
      </c>
      <c r="B1598" t="inlineStr">
        <is>
          <t>Fundamental</t>
        </is>
      </c>
      <c r="C1598" t="inlineStr">
        <is>
          <t>Manchester Aven</t>
        </is>
      </c>
      <c r="D1598" t="n">
        <v>384</v>
      </c>
      <c r="E1598" t="n">
        <v>375</v>
      </c>
      <c r="F1598" t="n">
        <v>21</v>
      </c>
      <c r="G1598" t="n">
        <v>1.70000004768372</v>
      </c>
      <c r="H1598" t="n">
        <v>1012</v>
      </c>
      <c r="I1598" t="n">
        <v>897</v>
      </c>
      <c r="J1598" t="n">
        <v>100</v>
      </c>
      <c r="K1598" t="n">
        <v>55</v>
      </c>
    </row>
    <row r="1599">
      <c r="A1599" t="n">
        <v>19647336018030</v>
      </c>
      <c r="B1599" t="inlineStr">
        <is>
          <t>Fundamental</t>
        </is>
      </c>
      <c r="C1599" t="inlineStr">
        <is>
          <t>Manhattan Place</t>
        </is>
      </c>
      <c r="D1599" t="n">
        <v>512</v>
      </c>
      <c r="E1599" t="n">
        <v>456</v>
      </c>
      <c r="F1599" t="n">
        <v>17</v>
      </c>
      <c r="G1599" t="n">
        <v>3.07999992370605</v>
      </c>
      <c r="H1599" t="n">
        <v>504</v>
      </c>
      <c r="I1599" t="n">
        <v>399</v>
      </c>
      <c r="J1599" t="n">
        <v>98</v>
      </c>
      <c r="K1599" t="n">
        <v>16</v>
      </c>
    </row>
    <row r="1600">
      <c r="A1600" t="n">
        <v>19647336018048</v>
      </c>
      <c r="B1600" t="inlineStr">
        <is>
          <t>Fundamental</t>
        </is>
      </c>
      <c r="C1600" t="inlineStr">
        <is>
          <t>Mar Vista Eleme</t>
        </is>
      </c>
      <c r="D1600" t="n">
        <v>732</v>
      </c>
      <c r="E1600" t="n">
        <v>710</v>
      </c>
      <c r="F1600" t="n">
        <v>5</v>
      </c>
      <c r="G1600" t="n">
        <v>3.25999999046326</v>
      </c>
      <c r="H1600" t="n">
        <v>508</v>
      </c>
      <c r="I1600" t="n">
        <v>449</v>
      </c>
      <c r="J1600" t="n">
        <v>34</v>
      </c>
      <c r="K1600" t="n">
        <v>21</v>
      </c>
    </row>
    <row r="1601">
      <c r="A1601" t="n">
        <v>19647336018055</v>
      </c>
      <c r="B1601" t="inlineStr">
        <is>
          <t>Fundamental</t>
        </is>
      </c>
      <c r="C1601" t="inlineStr">
        <is>
          <t>Marianna Avenue</t>
        </is>
      </c>
      <c r="D1601" t="n">
        <v>523</v>
      </c>
      <c r="E1601" t="n">
        <v>506</v>
      </c>
      <c r="F1601" t="n">
        <v>15</v>
      </c>
      <c r="G1601" t="n">
        <v>2.15000009536743</v>
      </c>
      <c r="H1601" t="n">
        <v>321</v>
      </c>
      <c r="I1601" t="n">
        <v>289</v>
      </c>
      <c r="J1601" t="n">
        <v>100</v>
      </c>
      <c r="K1601" t="n">
        <v>56</v>
      </c>
    </row>
    <row r="1602">
      <c r="A1602" t="n">
        <v>19647336018071</v>
      </c>
      <c r="B1602" t="inlineStr">
        <is>
          <t>Fundamental</t>
        </is>
      </c>
      <c r="C1602" t="inlineStr">
        <is>
          <t>Marvin Elementa</t>
        </is>
      </c>
      <c r="D1602" t="n">
        <v>495</v>
      </c>
      <c r="E1602" t="n">
        <v>424</v>
      </c>
      <c r="F1602" t="n">
        <v>19</v>
      </c>
      <c r="G1602" t="n">
        <v>2.30999994277954</v>
      </c>
      <c r="H1602" t="n">
        <v>741</v>
      </c>
      <c r="I1602" t="n">
        <v>687</v>
      </c>
      <c r="J1602" t="n">
        <v>95</v>
      </c>
      <c r="K1602" t="n">
        <v>54</v>
      </c>
    </row>
    <row r="1603">
      <c r="A1603" t="n">
        <v>19647336018089</v>
      </c>
      <c r="B1603" t="inlineStr">
        <is>
          <t>Fundamental</t>
        </is>
      </c>
      <c r="C1603" t="inlineStr">
        <is>
          <t>Mayall Street E</t>
        </is>
      </c>
      <c r="D1603" t="n">
        <v>681</v>
      </c>
      <c r="E1603" t="n">
        <v>600</v>
      </c>
      <c r="F1603" t="n">
        <v>10</v>
      </c>
      <c r="G1603" t="n">
        <v>2.30999994277954</v>
      </c>
      <c r="H1603" t="n">
        <v>320</v>
      </c>
      <c r="I1603" t="n">
        <v>270</v>
      </c>
      <c r="J1603" t="n">
        <v>55</v>
      </c>
      <c r="K1603" t="n">
        <v>22</v>
      </c>
    </row>
    <row r="1604">
      <c r="A1604" t="n">
        <v>19647336018097</v>
      </c>
      <c r="B1604" t="inlineStr">
        <is>
          <t>Fundamental</t>
        </is>
      </c>
      <c r="C1604" t="inlineStr">
        <is>
          <t>Mayberry Street</t>
        </is>
      </c>
      <c r="D1604" t="n">
        <v>581</v>
      </c>
      <c r="E1604" t="n">
        <v>548</v>
      </c>
      <c r="F1604" t="n">
        <v>13</v>
      </c>
      <c r="G1604" t="n">
        <v>1.91999995708466</v>
      </c>
      <c r="H1604" t="n">
        <v>290</v>
      </c>
      <c r="I1604" t="n">
        <v>227</v>
      </c>
      <c r="J1604" t="n">
        <v>100</v>
      </c>
      <c r="K1604" t="n">
        <v>63</v>
      </c>
    </row>
    <row r="1605">
      <c r="A1605" t="n">
        <v>19647336018105</v>
      </c>
      <c r="B1605" t="inlineStr">
        <is>
          <t>Fundamental</t>
        </is>
      </c>
      <c r="C1605" t="inlineStr">
        <is>
          <t>McKinley Avenue</t>
        </is>
      </c>
      <c r="D1605" t="n">
        <v>515</v>
      </c>
      <c r="E1605" t="n">
        <v>442</v>
      </c>
      <c r="F1605" t="n">
        <v>18</v>
      </c>
      <c r="G1605" t="n">
        <v>2.5</v>
      </c>
      <c r="H1605" t="n">
        <v>577</v>
      </c>
      <c r="I1605" t="n">
        <v>563</v>
      </c>
      <c r="J1605" t="n">
        <v>100</v>
      </c>
      <c r="K1605" t="n">
        <v>52</v>
      </c>
    </row>
    <row r="1606">
      <c r="A1606" t="n">
        <v>19647336018113</v>
      </c>
      <c r="B1606" t="inlineStr">
        <is>
          <t>Fundamental</t>
        </is>
      </c>
      <c r="C1606" t="inlineStr">
        <is>
          <t xml:space="preserve">Melrose Avenue </t>
        </is>
      </c>
      <c r="D1606" t="n">
        <v>590</v>
      </c>
      <c r="E1606" t="n">
        <v>616</v>
      </c>
      <c r="F1606" t="n">
        <v>9</v>
      </c>
      <c r="G1606" t="n">
        <v>2.72000002861023</v>
      </c>
      <c r="H1606" t="n">
        <v>186</v>
      </c>
      <c r="I1606" t="n">
        <v>149</v>
      </c>
      <c r="J1606" t="n">
        <v>89</v>
      </c>
      <c r="K1606" t="n">
        <v>28</v>
      </c>
    </row>
    <row r="1607">
      <c r="A1607" t="n">
        <v>19647336018121</v>
      </c>
      <c r="B1607" t="inlineStr">
        <is>
          <t>Fundamental</t>
        </is>
      </c>
      <c r="C1607" t="inlineStr">
        <is>
          <t>Melvin Avenue E</t>
        </is>
      </c>
      <c r="D1607" t="n">
        <v>637</v>
      </c>
      <c r="E1607" t="n">
        <v>558</v>
      </c>
      <c r="F1607" t="n">
        <v>12</v>
      </c>
      <c r="G1607" t="n">
        <v>2.82999992370605</v>
      </c>
      <c r="H1607" t="n">
        <v>446</v>
      </c>
      <c r="I1607" t="n">
        <v>380</v>
      </c>
      <c r="J1607" t="n">
        <v>76</v>
      </c>
      <c r="K1607" t="n">
        <v>35</v>
      </c>
    </row>
    <row r="1608">
      <c r="A1608" t="n">
        <v>19647336018139</v>
      </c>
      <c r="B1608" t="inlineStr">
        <is>
          <t>Fundamental</t>
        </is>
      </c>
      <c r="C1608" t="inlineStr">
        <is>
          <t>Menlo Avenue El</t>
        </is>
      </c>
      <c r="D1608" t="n">
        <v>406</v>
      </c>
      <c r="E1608" t="n">
        <v>372</v>
      </c>
      <c r="F1608" t="n">
        <v>21</v>
      </c>
      <c r="G1608" t="n">
        <v>5</v>
      </c>
      <c r="H1608" t="n">
        <v>872</v>
      </c>
      <c r="I1608" t="n">
        <v>751</v>
      </c>
      <c r="J1608" t="n">
        <v>100</v>
      </c>
      <c r="K1608" t="n">
        <v>74</v>
      </c>
    </row>
    <row r="1609">
      <c r="A1609" t="n">
        <v>19647336018147</v>
      </c>
      <c r="B1609" t="inlineStr">
        <is>
          <t>Fundamental</t>
        </is>
      </c>
      <c r="C1609" t="inlineStr">
        <is>
          <t>Meyler Street E</t>
        </is>
      </c>
      <c r="D1609" t="n">
        <v>551</v>
      </c>
      <c r="E1609" t="n">
        <v>504</v>
      </c>
      <c r="F1609" t="n">
        <v>15</v>
      </c>
      <c r="G1609" t="n">
        <v>2.27999997138977</v>
      </c>
      <c r="H1609" t="n">
        <v>651</v>
      </c>
      <c r="I1609" t="n">
        <v>580</v>
      </c>
      <c r="J1609" t="n">
        <v>83</v>
      </c>
      <c r="K1609" t="n">
        <v>37</v>
      </c>
    </row>
    <row r="1610">
      <c r="A1610" t="n">
        <v>19647336018162</v>
      </c>
      <c r="B1610" t="inlineStr">
        <is>
          <t>Fundamental</t>
        </is>
      </c>
      <c r="C1610" t="inlineStr">
        <is>
          <t>Middleton Stree</t>
        </is>
      </c>
      <c r="D1610" t="n">
        <v>412</v>
      </c>
      <c r="E1610" t="n">
        <v>379</v>
      </c>
      <c r="F1610" t="n">
        <v>21</v>
      </c>
      <c r="G1610" t="n">
        <v>1.5</v>
      </c>
      <c r="H1610" t="n">
        <v>1264</v>
      </c>
      <c r="I1610" t="n">
        <v>1179</v>
      </c>
      <c r="J1610" t="n">
        <v>100</v>
      </c>
      <c r="K1610" t="n">
        <v>77</v>
      </c>
    </row>
    <row r="1611">
      <c r="A1611" t="n">
        <v>19647336018170</v>
      </c>
      <c r="B1611" t="inlineStr">
        <is>
          <t>Fundamental</t>
        </is>
      </c>
      <c r="C1611" t="inlineStr">
        <is>
          <t>Miles Avenue El</t>
        </is>
      </c>
      <c r="D1611" t="n">
        <v>538</v>
      </c>
      <c r="E1611" t="n">
        <v>439</v>
      </c>
      <c r="F1611" t="n">
        <v>18</v>
      </c>
      <c r="G1611" t="n">
        <v>1.83000004291534</v>
      </c>
      <c r="H1611" t="n">
        <v>1557</v>
      </c>
      <c r="I1611" t="n">
        <v>1456</v>
      </c>
      <c r="J1611" t="n">
        <v>97</v>
      </c>
      <c r="K1611" t="n">
        <v>65</v>
      </c>
    </row>
    <row r="1612">
      <c r="A1612" t="n">
        <v>19647336018188</v>
      </c>
      <c r="B1612" t="inlineStr">
        <is>
          <t>Fundamental</t>
        </is>
      </c>
      <c r="C1612" t="inlineStr">
        <is>
          <t>Miramonte Eleme</t>
        </is>
      </c>
      <c r="D1612" t="n">
        <v>384</v>
      </c>
      <c r="E1612" t="n">
        <v>369</v>
      </c>
      <c r="F1612" t="n">
        <v>22</v>
      </c>
      <c r="G1612" t="n">
        <v>1.83000004291534</v>
      </c>
      <c r="H1612" t="n">
        <v>1273</v>
      </c>
      <c r="I1612" t="n">
        <v>1133</v>
      </c>
      <c r="J1612" t="n">
        <v>97</v>
      </c>
      <c r="K1612" t="n">
        <v>82</v>
      </c>
    </row>
    <row r="1613">
      <c r="A1613" t="n">
        <v>19647336018196</v>
      </c>
      <c r="B1613" t="inlineStr">
        <is>
          <t>Fundamental</t>
        </is>
      </c>
      <c r="C1613" t="inlineStr">
        <is>
          <t>Monlux (John B.</t>
        </is>
      </c>
      <c r="D1613" t="n">
        <v>626</v>
      </c>
      <c r="E1613" t="n">
        <v>572</v>
      </c>
      <c r="F1613" t="n">
        <v>11</v>
      </c>
      <c r="G1613" t="n">
        <v>2.97000002861023</v>
      </c>
      <c r="H1613" t="n">
        <v>618</v>
      </c>
      <c r="I1613" t="n">
        <v>539</v>
      </c>
      <c r="J1613" t="n">
        <v>79</v>
      </c>
      <c r="K1613" t="n">
        <v>55</v>
      </c>
    </row>
    <row r="1614">
      <c r="A1614" t="n">
        <v>19647336018204</v>
      </c>
      <c r="B1614" t="inlineStr">
        <is>
          <t>Fundamental</t>
        </is>
      </c>
      <c r="C1614" t="inlineStr">
        <is>
          <t>Montague Street</t>
        </is>
      </c>
      <c r="D1614" t="n">
        <v>505</v>
      </c>
      <c r="E1614" t="n">
        <v>444</v>
      </c>
      <c r="F1614" t="n">
        <v>18</v>
      </c>
      <c r="G1614" t="n">
        <v>1.67999994754791</v>
      </c>
      <c r="H1614" t="n">
        <v>680</v>
      </c>
      <c r="I1614" t="n">
        <v>613</v>
      </c>
      <c r="J1614" t="n">
        <v>90</v>
      </c>
      <c r="K1614" t="n">
        <v>63</v>
      </c>
    </row>
    <row r="1615">
      <c r="A1615" t="n">
        <v>19647336018212</v>
      </c>
      <c r="B1615" t="inlineStr">
        <is>
          <t>Fundamental</t>
        </is>
      </c>
      <c r="C1615" t="inlineStr">
        <is>
          <t>Monte Vista Str</t>
        </is>
      </c>
      <c r="D1615" t="n">
        <v>559</v>
      </c>
      <c r="E1615" t="n">
        <v>492</v>
      </c>
      <c r="F1615" t="n">
        <v>15</v>
      </c>
      <c r="G1615" t="n">
        <v>1.83000004291534</v>
      </c>
      <c r="H1615" t="n">
        <v>560</v>
      </c>
      <c r="I1615" t="n">
        <v>466</v>
      </c>
      <c r="J1615" t="n">
        <v>96</v>
      </c>
      <c r="K1615" t="n">
        <v>58</v>
      </c>
    </row>
    <row r="1616">
      <c r="A1616" t="n">
        <v>19647336018220</v>
      </c>
      <c r="B1616" t="inlineStr">
        <is>
          <t>Fundamental</t>
        </is>
      </c>
      <c r="C1616" t="inlineStr">
        <is>
          <t>Morningside Ele</t>
        </is>
      </c>
      <c r="D1616" t="n">
        <v>502</v>
      </c>
      <c r="E1616" t="n">
        <v>462</v>
      </c>
      <c r="F1616" t="n">
        <v>17</v>
      </c>
      <c r="G1616" t="n">
        <v>2.42000007629395</v>
      </c>
      <c r="H1616" t="n">
        <v>721</v>
      </c>
      <c r="I1616" t="n">
        <v>708</v>
      </c>
      <c r="J1616" t="n">
        <v>94</v>
      </c>
      <c r="K1616" t="n">
        <v>68</v>
      </c>
    </row>
    <row r="1617">
      <c r="A1617" t="n">
        <v>19647336018238</v>
      </c>
      <c r="B1617" t="inlineStr">
        <is>
          <t>Fundamental</t>
        </is>
      </c>
      <c r="C1617" t="inlineStr">
        <is>
          <t>Mountain View E</t>
        </is>
      </c>
      <c r="D1617" t="n">
        <v>654</v>
      </c>
      <c r="E1617" t="n">
        <v>556</v>
      </c>
      <c r="F1617" t="n">
        <v>12</v>
      </c>
      <c r="G1617" t="n">
        <v>2.70000004768372</v>
      </c>
      <c r="H1617" t="n">
        <v>393</v>
      </c>
      <c r="I1617" t="n">
        <v>341</v>
      </c>
      <c r="J1617" t="n">
        <v>66</v>
      </c>
      <c r="K1617" t="n">
        <v>37</v>
      </c>
    </row>
    <row r="1618">
      <c r="A1618" t="n">
        <v>19647336018253</v>
      </c>
      <c r="B1618" t="inlineStr">
        <is>
          <t>Fundamental</t>
        </is>
      </c>
      <c r="C1618" t="inlineStr">
        <is>
          <t>Multnomah Stree</t>
        </is>
      </c>
      <c r="D1618" t="n">
        <v>647</v>
      </c>
      <c r="E1618" t="n">
        <v>616</v>
      </c>
      <c r="F1618" t="n">
        <v>9</v>
      </c>
      <c r="G1618" t="n">
        <v>2.86999988555908</v>
      </c>
      <c r="H1618" t="n">
        <v>430</v>
      </c>
      <c r="I1618" t="n">
        <v>355</v>
      </c>
      <c r="J1618" t="n">
        <v>86</v>
      </c>
      <c r="K1618" t="n">
        <v>31</v>
      </c>
    </row>
    <row r="1619">
      <c r="A1619" t="n">
        <v>19647336018261</v>
      </c>
      <c r="B1619" t="inlineStr">
        <is>
          <t>Fundamental</t>
        </is>
      </c>
      <c r="C1619" t="inlineStr">
        <is>
          <t>Murchison Stree</t>
        </is>
      </c>
      <c r="D1619" t="n">
        <v>471</v>
      </c>
      <c r="E1619" t="n">
        <v>409</v>
      </c>
      <c r="F1619" t="n">
        <v>20</v>
      </c>
      <c r="G1619" t="n">
        <v>1.87000000476837</v>
      </c>
      <c r="H1619" t="n">
        <v>357</v>
      </c>
      <c r="I1619" t="n">
        <v>351</v>
      </c>
      <c r="J1619" t="n">
        <v>100</v>
      </c>
      <c r="K1619" t="n">
        <v>76</v>
      </c>
    </row>
    <row r="1620">
      <c r="A1620" t="n">
        <v>19647336018279</v>
      </c>
      <c r="B1620" t="inlineStr">
        <is>
          <t>Fundamental</t>
        </is>
      </c>
      <c r="C1620" t="inlineStr">
        <is>
          <t>Napa Street Ele</t>
        </is>
      </c>
      <c r="D1620" t="n">
        <v>426</v>
      </c>
      <c r="E1620" t="n">
        <v>402</v>
      </c>
      <c r="F1620" t="n">
        <v>20</v>
      </c>
      <c r="G1620" t="n">
        <v>1.91999995708466</v>
      </c>
      <c r="H1620" t="n">
        <v>523</v>
      </c>
      <c r="I1620" t="n">
        <v>463</v>
      </c>
      <c r="J1620" t="n">
        <v>98</v>
      </c>
      <c r="K1620" t="n">
        <v>77</v>
      </c>
    </row>
    <row r="1621">
      <c r="A1621" t="n">
        <v>19647336018287</v>
      </c>
      <c r="B1621" t="inlineStr">
        <is>
          <t>Fundamental</t>
        </is>
      </c>
      <c r="C1621" t="inlineStr">
        <is>
          <t>Nestle Avenue E</t>
        </is>
      </c>
      <c r="D1621" t="n">
        <v>762</v>
      </c>
      <c r="E1621" t="n">
        <v>649</v>
      </c>
      <c r="F1621" t="n">
        <v>8</v>
      </c>
      <c r="G1621" t="n">
        <v>3.10999989509583</v>
      </c>
      <c r="H1621" t="n">
        <v>317</v>
      </c>
      <c r="I1621" t="n">
        <v>269</v>
      </c>
      <c r="J1621" t="n">
        <v>57</v>
      </c>
      <c r="K1621" t="n">
        <v>34</v>
      </c>
    </row>
    <row r="1622">
      <c r="A1622" t="n">
        <v>19647336018295</v>
      </c>
      <c r="B1622" t="inlineStr">
        <is>
          <t>Fundamental</t>
        </is>
      </c>
      <c r="C1622" t="inlineStr">
        <is>
          <t>Nevada Avenue E</t>
        </is>
      </c>
      <c r="D1622" t="n">
        <v>583</v>
      </c>
      <c r="E1622" t="n">
        <v>526</v>
      </c>
      <c r="F1622" t="n">
        <v>14</v>
      </c>
      <c r="G1622" t="n">
        <v>2.5699999332428</v>
      </c>
      <c r="H1622" t="n">
        <v>463</v>
      </c>
      <c r="I1622" t="n">
        <v>433</v>
      </c>
      <c r="J1622" t="n">
        <v>83</v>
      </c>
      <c r="K1622" t="n">
        <v>47</v>
      </c>
    </row>
    <row r="1623">
      <c r="A1623" t="n">
        <v>19647336018303</v>
      </c>
      <c r="B1623" t="inlineStr">
        <is>
          <t>Fundamental</t>
        </is>
      </c>
      <c r="C1623" t="inlineStr">
        <is>
          <t>Nevin Avenue El</t>
        </is>
      </c>
      <c r="D1623" t="n">
        <v>407</v>
      </c>
      <c r="E1623" t="n">
        <v>364</v>
      </c>
      <c r="F1623" t="n">
        <v>22</v>
      </c>
      <c r="G1623" t="n">
        <v>1.50999999046326</v>
      </c>
      <c r="H1623" t="n">
        <v>508</v>
      </c>
      <c r="I1623" t="n">
        <v>475</v>
      </c>
      <c r="J1623" t="n">
        <v>98</v>
      </c>
      <c r="K1623" t="n">
        <v>81</v>
      </c>
    </row>
    <row r="1624">
      <c r="A1624" t="n">
        <v>19647336018329</v>
      </c>
      <c r="B1624" t="inlineStr">
        <is>
          <t>Fundamental</t>
        </is>
      </c>
      <c r="C1624" t="inlineStr">
        <is>
          <t>Ninety-Eighth S</t>
        </is>
      </c>
      <c r="D1624" t="n">
        <v>506</v>
      </c>
      <c r="E1624" t="n">
        <v>462</v>
      </c>
      <c r="F1624" t="n">
        <v>17</v>
      </c>
      <c r="G1624" t="n">
        <v>2.13000011444092</v>
      </c>
      <c r="H1624" t="n">
        <v>213</v>
      </c>
      <c r="I1624" t="n">
        <v>175</v>
      </c>
      <c r="J1624" t="n">
        <v>87</v>
      </c>
      <c r="K1624" t="n">
        <v>22</v>
      </c>
    </row>
    <row r="1625">
      <c r="A1625" t="n">
        <v>19647336018337</v>
      </c>
      <c r="B1625" t="inlineStr">
        <is>
          <t>Fundamental</t>
        </is>
      </c>
      <c r="C1625" t="inlineStr">
        <is>
          <t>Ninety-Fifth St</t>
        </is>
      </c>
      <c r="D1625" t="n">
        <v>446</v>
      </c>
      <c r="E1625" t="n">
        <v>420</v>
      </c>
      <c r="F1625" t="n">
        <v>19</v>
      </c>
      <c r="G1625" t="n">
        <v>2.17000007629395</v>
      </c>
      <c r="H1625" t="n">
        <v>868</v>
      </c>
      <c r="I1625" t="n">
        <v>792</v>
      </c>
      <c r="J1625" t="n">
        <v>89</v>
      </c>
      <c r="K1625" t="n">
        <v>41</v>
      </c>
    </row>
    <row r="1626">
      <c r="A1626" t="n">
        <v>19647336018345</v>
      </c>
      <c r="B1626" t="inlineStr">
        <is>
          <t>Fundamental</t>
        </is>
      </c>
      <c r="C1626" t="inlineStr">
        <is>
          <t>Ninety-Ninth St</t>
        </is>
      </c>
      <c r="D1626" t="n">
        <v>465</v>
      </c>
      <c r="E1626" t="n">
        <v>415</v>
      </c>
      <c r="F1626" t="n">
        <v>19</v>
      </c>
      <c r="G1626" t="n">
        <v>2.51999998092651</v>
      </c>
      <c r="H1626" t="n">
        <v>425</v>
      </c>
      <c r="I1626" t="n">
        <v>390</v>
      </c>
      <c r="J1626" t="n">
        <v>100</v>
      </c>
      <c r="K1626" t="n">
        <v>39</v>
      </c>
    </row>
    <row r="1627">
      <c r="A1627" t="n">
        <v>19647336018352</v>
      </c>
      <c r="B1627" t="inlineStr">
        <is>
          <t>Fundamental</t>
        </is>
      </c>
      <c r="C1627" t="inlineStr">
        <is>
          <t>Ninety-Second S</t>
        </is>
      </c>
      <c r="D1627" t="n">
        <v>402</v>
      </c>
      <c r="E1627" t="n">
        <v>359</v>
      </c>
      <c r="F1627" t="n">
        <v>22</v>
      </c>
      <c r="G1627" t="n">
        <v>1.77999997138977</v>
      </c>
      <c r="H1627" t="n">
        <v>610</v>
      </c>
      <c r="I1627" t="n">
        <v>494</v>
      </c>
      <c r="J1627" t="n">
        <v>98</v>
      </c>
      <c r="K1627" t="n">
        <v>71</v>
      </c>
    </row>
    <row r="1628">
      <c r="A1628" t="n">
        <v>19647336018360</v>
      </c>
      <c r="B1628" t="inlineStr">
        <is>
          <t>Fundamental</t>
        </is>
      </c>
      <c r="C1628" t="inlineStr">
        <is>
          <t>Barrett (Charle</t>
        </is>
      </c>
      <c r="D1628" t="n">
        <v>515</v>
      </c>
      <c r="E1628" t="n">
        <v>460</v>
      </c>
      <c r="F1628" t="n">
        <v>17</v>
      </c>
      <c r="G1628" t="n">
        <v>2.10999989509583</v>
      </c>
      <c r="H1628" t="n">
        <v>750</v>
      </c>
      <c r="I1628" t="n">
        <v>685</v>
      </c>
      <c r="J1628" t="n">
        <v>98</v>
      </c>
      <c r="K1628" t="n">
        <v>40</v>
      </c>
    </row>
    <row r="1629">
      <c r="A1629" t="n">
        <v>19647336018378</v>
      </c>
      <c r="B1629" t="inlineStr">
        <is>
          <t>Fundamental</t>
        </is>
      </c>
      <c r="C1629" t="inlineStr">
        <is>
          <t>Ninety-Sixth St</t>
        </is>
      </c>
      <c r="D1629" t="n">
        <v>486</v>
      </c>
      <c r="E1629" t="n">
        <v>440</v>
      </c>
      <c r="F1629" t="n">
        <v>18</v>
      </c>
      <c r="G1629" t="n">
        <v>1.5</v>
      </c>
      <c r="H1629" t="n">
        <v>593</v>
      </c>
      <c r="I1629" t="n">
        <v>531</v>
      </c>
      <c r="J1629" t="n">
        <v>98</v>
      </c>
      <c r="K1629" t="n">
        <v>56</v>
      </c>
    </row>
    <row r="1630">
      <c r="A1630" t="n">
        <v>19647336018386</v>
      </c>
      <c r="B1630" t="inlineStr">
        <is>
          <t>Fundamental</t>
        </is>
      </c>
      <c r="C1630" t="inlineStr">
        <is>
          <t>Ninety-Third St</t>
        </is>
      </c>
      <c r="D1630" t="n">
        <v>575</v>
      </c>
      <c r="E1630" t="n">
        <v>506</v>
      </c>
      <c r="F1630" t="n">
        <v>15</v>
      </c>
      <c r="G1630" t="n">
        <v>1.77999997138977</v>
      </c>
      <c r="H1630" t="n">
        <v>783</v>
      </c>
      <c r="I1630" t="n">
        <v>737</v>
      </c>
      <c r="J1630" t="n">
        <v>100</v>
      </c>
      <c r="K1630" t="n">
        <v>58</v>
      </c>
    </row>
    <row r="1631">
      <c r="A1631" t="n">
        <v>19647336018394</v>
      </c>
      <c r="B1631" t="inlineStr">
        <is>
          <t>Fundamental</t>
        </is>
      </c>
      <c r="C1631" t="inlineStr">
        <is>
          <t>Noble Avenue El</t>
        </is>
      </c>
      <c r="D1631" t="n">
        <v>432</v>
      </c>
      <c r="E1631" t="n">
        <v>372</v>
      </c>
      <c r="F1631" t="n">
        <v>21</v>
      </c>
      <c r="G1631" t="n">
        <v>1.78999996185303</v>
      </c>
      <c r="H1631" t="n">
        <v>938</v>
      </c>
      <c r="I1631" t="n">
        <v>854</v>
      </c>
      <c r="J1631" t="n">
        <v>98</v>
      </c>
      <c r="K1631" t="n">
        <v>79</v>
      </c>
    </row>
    <row r="1632">
      <c r="A1632" t="n">
        <v>19647336018402</v>
      </c>
      <c r="B1632" t="inlineStr">
        <is>
          <t>Fundamental</t>
        </is>
      </c>
      <c r="C1632" t="inlineStr">
        <is>
          <t>Sterry (Nora) E</t>
        </is>
      </c>
      <c r="D1632" t="n">
        <v>574</v>
      </c>
      <c r="E1632" t="n">
        <v>529</v>
      </c>
      <c r="F1632" t="n">
        <v>14</v>
      </c>
      <c r="G1632" t="n">
        <v>2.59999990463257</v>
      </c>
      <c r="H1632" t="n">
        <v>225</v>
      </c>
      <c r="I1632" t="n">
        <v>190</v>
      </c>
      <c r="J1632" t="n">
        <v>91</v>
      </c>
      <c r="K1632" t="n">
        <v>56</v>
      </c>
    </row>
    <row r="1633">
      <c r="A1633" t="n">
        <v>19647336018410</v>
      </c>
      <c r="B1633" t="inlineStr">
        <is>
          <t>Fundamental</t>
        </is>
      </c>
      <c r="C1633" t="inlineStr">
        <is>
          <t>Normandie Avenu</t>
        </is>
      </c>
      <c r="D1633" t="n">
        <v>395</v>
      </c>
      <c r="E1633" t="n">
        <v>377</v>
      </c>
      <c r="F1633" t="n">
        <v>21</v>
      </c>
      <c r="G1633" t="n">
        <v>2.36999988555908</v>
      </c>
      <c r="H1633" t="n">
        <v>806</v>
      </c>
      <c r="I1633" t="n">
        <v>685</v>
      </c>
      <c r="J1633" t="n">
        <v>99</v>
      </c>
      <c r="K1633" t="n">
        <v>42</v>
      </c>
    </row>
    <row r="1634">
      <c r="A1634" t="n">
        <v>19647336018428</v>
      </c>
      <c r="B1634" t="inlineStr">
        <is>
          <t>Fundamental</t>
        </is>
      </c>
      <c r="C1634" t="inlineStr">
        <is>
          <t>Normont Element</t>
        </is>
      </c>
      <c r="D1634" t="n">
        <v>563</v>
      </c>
      <c r="E1634" t="n">
        <v>474</v>
      </c>
      <c r="F1634" t="n">
        <v>16</v>
      </c>
      <c r="G1634" t="n">
        <v>1.91999995708466</v>
      </c>
      <c r="H1634" t="n">
        <v>322</v>
      </c>
      <c r="I1634" t="n">
        <v>275</v>
      </c>
      <c r="J1634" t="n">
        <v>100</v>
      </c>
      <c r="K1634" t="n">
        <v>34</v>
      </c>
    </row>
    <row r="1635">
      <c r="A1635" t="n">
        <v>19647336018444</v>
      </c>
      <c r="B1635" t="inlineStr">
        <is>
          <t>Fundamental</t>
        </is>
      </c>
      <c r="C1635" t="inlineStr">
        <is>
          <t>O'Melveny Eleme</t>
        </is>
      </c>
      <c r="D1635" t="n">
        <v>516</v>
      </c>
      <c r="E1635" t="n">
        <v>486</v>
      </c>
      <c r="F1635" t="n">
        <v>16</v>
      </c>
      <c r="G1635" t="n">
        <v>2.07999992370605</v>
      </c>
      <c r="H1635" t="n">
        <v>494</v>
      </c>
      <c r="I1635" t="n">
        <v>405</v>
      </c>
      <c r="J1635" t="n">
        <v>92</v>
      </c>
      <c r="K1635" t="n">
        <v>62</v>
      </c>
    </row>
    <row r="1636">
      <c r="A1636" t="n">
        <v>19647336018469</v>
      </c>
      <c r="B1636" t="inlineStr">
        <is>
          <t>Fundamental</t>
        </is>
      </c>
      <c r="C1636" t="inlineStr">
        <is>
          <t>One Hundred Eig</t>
        </is>
      </c>
      <c r="D1636" t="n">
        <v>403</v>
      </c>
      <c r="E1636" t="n">
        <v>356</v>
      </c>
      <c r="F1636" t="n">
        <v>22</v>
      </c>
      <c r="G1636" t="n">
        <v>2.07999992370605</v>
      </c>
      <c r="H1636" t="n">
        <v>437</v>
      </c>
      <c r="I1636" t="n">
        <v>350</v>
      </c>
      <c r="J1636" t="n">
        <v>100</v>
      </c>
      <c r="K1636" t="n">
        <v>56</v>
      </c>
    </row>
    <row r="1637">
      <c r="A1637" t="n">
        <v>19647336018477</v>
      </c>
      <c r="B1637" t="inlineStr">
        <is>
          <t>Fundamental</t>
        </is>
      </c>
      <c r="C1637" t="inlineStr">
        <is>
          <t>One Hundred Eig</t>
        </is>
      </c>
      <c r="D1637" t="n">
        <v>579</v>
      </c>
      <c r="E1637" t="n">
        <v>512</v>
      </c>
      <c r="F1637" t="n">
        <v>14</v>
      </c>
      <c r="G1637" t="n">
        <v>2.22000002861023</v>
      </c>
      <c r="H1637" t="n">
        <v>544</v>
      </c>
      <c r="I1637" t="n">
        <v>490</v>
      </c>
      <c r="J1637" t="n">
        <v>85</v>
      </c>
      <c r="K1637" t="n">
        <v>40</v>
      </c>
    </row>
    <row r="1638">
      <c r="A1638" t="n">
        <v>19647336018485</v>
      </c>
      <c r="B1638" t="inlineStr">
        <is>
          <t>Fundamental</t>
        </is>
      </c>
      <c r="C1638" t="inlineStr">
        <is>
          <t>Flournoy (Lovel</t>
        </is>
      </c>
      <c r="D1638" t="n">
        <v>500</v>
      </c>
      <c r="E1638" t="n">
        <v>464</v>
      </c>
      <c r="F1638" t="n">
        <v>17</v>
      </c>
      <c r="G1638" t="n">
        <v>1.85000002384186</v>
      </c>
      <c r="H1638" t="n">
        <v>529</v>
      </c>
      <c r="I1638" t="n">
        <v>460</v>
      </c>
      <c r="J1638" t="n">
        <v>99</v>
      </c>
      <c r="K1638" t="n">
        <v>46</v>
      </c>
    </row>
    <row r="1639">
      <c r="A1639" t="n">
        <v>19647336018493</v>
      </c>
      <c r="B1639" t="inlineStr">
        <is>
          <t>Fundamental</t>
        </is>
      </c>
      <c r="C1639" t="inlineStr">
        <is>
          <t>One Hundred Fif</t>
        </is>
      </c>
      <c r="D1639" t="n">
        <v>747</v>
      </c>
      <c r="E1639" t="n">
        <v>735</v>
      </c>
      <c r="F1639" t="n">
        <v>3</v>
      </c>
      <c r="G1639" t="n">
        <v>3.01999998092651</v>
      </c>
      <c r="H1639" t="n">
        <v>239</v>
      </c>
      <c r="I1639" t="n">
        <v>180</v>
      </c>
      <c r="J1639" t="n">
        <v>47</v>
      </c>
      <c r="K1639" t="n">
        <v>14</v>
      </c>
    </row>
    <row r="1640">
      <c r="A1640" t="n">
        <v>19647336018501</v>
      </c>
      <c r="B1640" t="inlineStr">
        <is>
          <t>Fundamental</t>
        </is>
      </c>
      <c r="C1640" t="inlineStr">
        <is>
          <t>One Hundred Fif</t>
        </is>
      </c>
      <c r="D1640" t="n">
        <v>516</v>
      </c>
      <c r="E1640" t="n">
        <v>477</v>
      </c>
      <c r="F1640" t="n">
        <v>16</v>
      </c>
      <c r="G1640" t="n">
        <v>2.50999999046326</v>
      </c>
      <c r="H1640" t="n">
        <v>439</v>
      </c>
      <c r="I1640" t="n">
        <v>372</v>
      </c>
      <c r="J1640" t="n">
        <v>100</v>
      </c>
      <c r="K1640" t="n">
        <v>29</v>
      </c>
    </row>
    <row r="1641">
      <c r="A1641" t="n">
        <v>19647336018519</v>
      </c>
      <c r="B1641" t="inlineStr">
        <is>
          <t>Fundamental</t>
        </is>
      </c>
      <c r="C1641" t="inlineStr">
        <is>
          <t>One Hundred Nin</t>
        </is>
      </c>
      <c r="D1641" t="n">
        <v>475</v>
      </c>
      <c r="E1641" t="n">
        <v>415</v>
      </c>
      <c r="F1641" t="n">
        <v>19</v>
      </c>
      <c r="G1641" t="n">
        <v>2.14000010490417</v>
      </c>
      <c r="H1641" t="n">
        <v>307</v>
      </c>
      <c r="I1641" t="n">
        <v>279</v>
      </c>
      <c r="J1641" t="n">
        <v>95</v>
      </c>
      <c r="K1641" t="n">
        <v>64</v>
      </c>
    </row>
    <row r="1642">
      <c r="A1642" t="n">
        <v>19647336018527</v>
      </c>
      <c r="B1642" t="inlineStr">
        <is>
          <t>Fundamental</t>
        </is>
      </c>
      <c r="C1642" t="inlineStr">
        <is>
          <t>Griffith Joyner</t>
        </is>
      </c>
      <c r="D1642" t="n">
        <v>470</v>
      </c>
      <c r="E1642" t="n">
        <v>444</v>
      </c>
      <c r="F1642" t="n">
        <v>18</v>
      </c>
      <c r="G1642" t="n">
        <v>1.94000005722046</v>
      </c>
      <c r="H1642" t="n">
        <v>703</v>
      </c>
      <c r="I1642" t="n">
        <v>639</v>
      </c>
      <c r="J1642" t="n">
        <v>98</v>
      </c>
      <c r="K1642" t="n">
        <v>45</v>
      </c>
    </row>
    <row r="1643">
      <c r="A1643" t="n">
        <v>19647336018535</v>
      </c>
      <c r="B1643" t="inlineStr">
        <is>
          <t>Fundamental</t>
        </is>
      </c>
      <c r="C1643" t="inlineStr">
        <is>
          <t>One Hundred Sev</t>
        </is>
      </c>
      <c r="D1643" t="n">
        <v>375</v>
      </c>
      <c r="E1643" t="n">
        <v>366</v>
      </c>
      <c r="F1643" t="n">
        <v>22</v>
      </c>
      <c r="G1643" t="n">
        <v>2.14000010490417</v>
      </c>
      <c r="H1643" t="n">
        <v>777</v>
      </c>
      <c r="I1643" t="n">
        <v>728</v>
      </c>
      <c r="J1643" t="n">
        <v>98</v>
      </c>
      <c r="K1643" t="n">
        <v>49</v>
      </c>
    </row>
    <row r="1644">
      <c r="A1644" t="n">
        <v>19647336018543</v>
      </c>
      <c r="B1644" t="inlineStr">
        <is>
          <t>Fundamental</t>
        </is>
      </c>
      <c r="C1644" t="inlineStr">
        <is>
          <t>One Hundred Six</t>
        </is>
      </c>
      <c r="D1644" t="n">
        <v>461</v>
      </c>
      <c r="E1644" t="n">
        <v>420</v>
      </c>
      <c r="F1644" t="n">
        <v>19</v>
      </c>
      <c r="G1644" t="n">
        <v>2.82999992370605</v>
      </c>
      <c r="H1644" t="n">
        <v>347</v>
      </c>
      <c r="I1644" t="n">
        <v>273</v>
      </c>
      <c r="J1644" t="n">
        <v>99</v>
      </c>
      <c r="K1644" t="n">
        <v>37</v>
      </c>
    </row>
    <row r="1645">
      <c r="A1645" t="n">
        <v>19647336018550</v>
      </c>
      <c r="B1645" t="inlineStr">
        <is>
          <t>Fundamental</t>
        </is>
      </c>
      <c r="C1645" t="inlineStr">
        <is>
          <t>One Hundred Thi</t>
        </is>
      </c>
      <c r="D1645" t="n">
        <v>465</v>
      </c>
      <c r="E1645" t="n">
        <v>453</v>
      </c>
      <c r="F1645" t="n">
        <v>17</v>
      </c>
      <c r="G1645" t="n">
        <v>1.17999994754791</v>
      </c>
      <c r="H1645" t="n">
        <v>608</v>
      </c>
      <c r="I1645" t="n">
        <v>526</v>
      </c>
      <c r="J1645" t="n">
        <v>100</v>
      </c>
      <c r="K1645" t="n">
        <v>57</v>
      </c>
    </row>
    <row r="1646">
      <c r="A1646" t="n">
        <v>19647336018568</v>
      </c>
      <c r="B1646" t="inlineStr">
        <is>
          <t>Fundamental</t>
        </is>
      </c>
      <c r="C1646" t="inlineStr">
        <is>
          <t>One Hundred Twe</t>
        </is>
      </c>
      <c r="D1646" t="n">
        <v>477</v>
      </c>
      <c r="E1646" t="n">
        <v>424</v>
      </c>
      <c r="F1646" t="n">
        <v>19</v>
      </c>
      <c r="G1646" t="n">
        <v>2.67000007629395</v>
      </c>
      <c r="H1646" t="n">
        <v>446</v>
      </c>
      <c r="I1646" t="n">
        <v>351</v>
      </c>
      <c r="J1646" t="n">
        <v>98</v>
      </c>
      <c r="K1646" t="n">
        <v>56</v>
      </c>
    </row>
    <row r="1647">
      <c r="A1647" t="n">
        <v>19647336018592</v>
      </c>
      <c r="B1647" t="inlineStr">
        <is>
          <t>Fundamental</t>
        </is>
      </c>
      <c r="C1647" t="inlineStr">
        <is>
          <t xml:space="preserve">Osceola Street </t>
        </is>
      </c>
      <c r="D1647" t="n">
        <v>525</v>
      </c>
      <c r="E1647" t="n">
        <v>496</v>
      </c>
      <c r="F1647" t="n">
        <v>15</v>
      </c>
      <c r="G1647" t="n">
        <v>1.99000000953674</v>
      </c>
      <c r="H1647" t="n">
        <v>316</v>
      </c>
      <c r="I1647" t="n">
        <v>267</v>
      </c>
      <c r="J1647" t="n">
        <v>88</v>
      </c>
      <c r="K1647" t="n">
        <v>50</v>
      </c>
    </row>
    <row r="1648">
      <c r="A1648" t="n">
        <v>19647336018626</v>
      </c>
      <c r="B1648" t="inlineStr">
        <is>
          <t>Fundamental</t>
        </is>
      </c>
      <c r="C1648" t="inlineStr">
        <is>
          <t>Oxnard Street E</t>
        </is>
      </c>
      <c r="D1648" t="n">
        <v>532</v>
      </c>
      <c r="E1648" t="n">
        <v>491</v>
      </c>
      <c r="F1648" t="n">
        <v>15</v>
      </c>
      <c r="G1648" t="n">
        <v>1.71000003814697</v>
      </c>
      <c r="H1648" t="n">
        <v>683</v>
      </c>
      <c r="I1648" t="n">
        <v>595</v>
      </c>
      <c r="J1648" t="n">
        <v>93</v>
      </c>
      <c r="K1648" t="n">
        <v>76</v>
      </c>
    </row>
    <row r="1649">
      <c r="A1649" t="n">
        <v>19647336018634</v>
      </c>
      <c r="B1649" t="inlineStr">
        <is>
          <t>Fundamental</t>
        </is>
      </c>
      <c r="C1649" t="inlineStr">
        <is>
          <t>Pacific Palisad</t>
        </is>
      </c>
      <c r="D1649" t="n">
        <v>815</v>
      </c>
      <c r="E1649" t="n">
        <v>785</v>
      </c>
      <c r="F1649" t="n">
        <v>1</v>
      </c>
      <c r="G1649" t="n">
        <v>3.80999994277954</v>
      </c>
      <c r="H1649" t="n">
        <v>300</v>
      </c>
      <c r="I1649" t="n">
        <v>244</v>
      </c>
      <c r="J1649" t="n">
        <v>24</v>
      </c>
      <c r="K1649" t="n">
        <v>18</v>
      </c>
    </row>
    <row r="1650">
      <c r="A1650" t="n">
        <v>19647336018642</v>
      </c>
      <c r="B1650" t="inlineStr">
        <is>
          <t>Fundamental</t>
        </is>
      </c>
      <c r="C1650" t="inlineStr">
        <is>
          <t>Pacoima Element</t>
        </is>
      </c>
      <c r="D1650" t="n">
        <v>387</v>
      </c>
      <c r="E1650" t="n">
        <v>338</v>
      </c>
      <c r="F1650" t="n">
        <v>23</v>
      </c>
      <c r="G1650" t="n">
        <v>1.5</v>
      </c>
      <c r="H1650" t="n">
        <v>1013</v>
      </c>
      <c r="I1650" t="n">
        <v>975</v>
      </c>
      <c r="J1650" t="n">
        <v>96</v>
      </c>
      <c r="K1650" t="n">
        <v>80</v>
      </c>
    </row>
    <row r="1651">
      <c r="A1651" t="n">
        <v>19647336018659</v>
      </c>
      <c r="B1651" t="inlineStr">
        <is>
          <t>Fundamental</t>
        </is>
      </c>
      <c r="C1651" t="inlineStr">
        <is>
          <t>Palms Elementar</t>
        </is>
      </c>
      <c r="D1651" t="n">
        <v>628</v>
      </c>
      <c r="E1651" t="n">
        <v>561</v>
      </c>
      <c r="F1651" t="n">
        <v>12</v>
      </c>
      <c r="G1651" t="n">
        <v>1.99000000953674</v>
      </c>
      <c r="H1651" t="n">
        <v>331</v>
      </c>
      <c r="I1651" t="n">
        <v>269</v>
      </c>
      <c r="J1651" t="n">
        <v>81</v>
      </c>
      <c r="K1651" t="n">
        <v>47</v>
      </c>
    </row>
    <row r="1652">
      <c r="A1652" t="n">
        <v>19647336018667</v>
      </c>
      <c r="B1652" t="inlineStr">
        <is>
          <t>Fundamental</t>
        </is>
      </c>
      <c r="C1652" t="inlineStr">
        <is>
          <t>Park Avenue Ele</t>
        </is>
      </c>
      <c r="D1652" t="n">
        <v>495</v>
      </c>
      <c r="E1652" t="n">
        <v>429</v>
      </c>
      <c r="F1652" t="n">
        <v>19</v>
      </c>
      <c r="G1652" t="n">
        <v>1.66999995708466</v>
      </c>
      <c r="H1652" t="n">
        <v>578</v>
      </c>
      <c r="I1652" t="n">
        <v>463</v>
      </c>
      <c r="J1652" t="n">
        <v>99</v>
      </c>
      <c r="K1652" t="n">
        <v>60</v>
      </c>
    </row>
    <row r="1653">
      <c r="A1653" t="n">
        <v>19647336018675</v>
      </c>
      <c r="B1653" t="inlineStr">
        <is>
          <t>Fundamental</t>
        </is>
      </c>
      <c r="C1653" t="inlineStr">
        <is>
          <t>Park Western Pl</t>
        </is>
      </c>
      <c r="D1653" t="n">
        <v>821</v>
      </c>
      <c r="E1653" t="n">
        <v>793</v>
      </c>
      <c r="F1653" t="n">
        <v>1</v>
      </c>
      <c r="G1653" t="n">
        <v>3.57999992370605</v>
      </c>
      <c r="H1653" t="n">
        <v>393</v>
      </c>
      <c r="I1653" t="n">
        <v>355</v>
      </c>
      <c r="J1653" t="n">
        <v>48</v>
      </c>
      <c r="K1653" t="n">
        <v>9</v>
      </c>
    </row>
    <row r="1654">
      <c r="A1654" t="n">
        <v>19647336018683</v>
      </c>
      <c r="B1654" t="inlineStr">
        <is>
          <t>Fundamental</t>
        </is>
      </c>
      <c r="C1654" t="inlineStr">
        <is>
          <t>Parmelee Avenue</t>
        </is>
      </c>
      <c r="D1654" t="n">
        <v>387</v>
      </c>
      <c r="E1654" t="n">
        <v>366</v>
      </c>
      <c r="F1654" t="n">
        <v>22</v>
      </c>
      <c r="G1654" t="n">
        <v>1.3400000333786</v>
      </c>
      <c r="H1654" t="n">
        <v>925</v>
      </c>
      <c r="I1654" t="n">
        <v>832</v>
      </c>
      <c r="J1654" t="n">
        <v>100</v>
      </c>
      <c r="K1654" t="n">
        <v>70</v>
      </c>
    </row>
    <row r="1655">
      <c r="A1655" t="n">
        <v>19647336018691</v>
      </c>
      <c r="B1655" t="inlineStr">
        <is>
          <t>Fundamental</t>
        </is>
      </c>
      <c r="C1655" t="inlineStr">
        <is>
          <t>Parthenia Stree</t>
        </is>
      </c>
      <c r="D1655" t="n">
        <v>486</v>
      </c>
      <c r="E1655" t="n">
        <v>422</v>
      </c>
      <c r="F1655" t="n">
        <v>19</v>
      </c>
      <c r="G1655" t="n">
        <v>1.27999997138977</v>
      </c>
      <c r="H1655" t="n">
        <v>617</v>
      </c>
      <c r="I1655" t="n">
        <v>550</v>
      </c>
      <c r="J1655" t="n">
        <v>96</v>
      </c>
      <c r="K1655" t="n">
        <v>75</v>
      </c>
    </row>
    <row r="1656">
      <c r="A1656" t="n">
        <v>19647336018709</v>
      </c>
      <c r="B1656" t="inlineStr">
        <is>
          <t>Fundamental</t>
        </is>
      </c>
      <c r="C1656" t="inlineStr">
        <is>
          <t>Paseo del Rey F</t>
        </is>
      </c>
      <c r="D1656" t="n">
        <v>730</v>
      </c>
      <c r="E1656" t="n">
        <v>698</v>
      </c>
      <c r="F1656" t="n">
        <v>5</v>
      </c>
      <c r="G1656" t="n">
        <v>3.5699999332428</v>
      </c>
      <c r="H1656" t="n">
        <v>391</v>
      </c>
      <c r="I1656" t="n">
        <v>376</v>
      </c>
      <c r="J1656" t="n">
        <v>51</v>
      </c>
      <c r="K1656" t="n">
        <v>8</v>
      </c>
    </row>
    <row r="1657">
      <c r="A1657" t="n">
        <v>19647336018717</v>
      </c>
      <c r="B1657" t="inlineStr">
        <is>
          <t>Fundamental</t>
        </is>
      </c>
      <c r="C1657" t="inlineStr">
        <is>
          <t>Pinewood Avenue</t>
        </is>
      </c>
      <c r="D1657" t="n">
        <v>515</v>
      </c>
      <c r="E1657" t="n">
        <v>447</v>
      </c>
      <c r="F1657" t="n">
        <v>18</v>
      </c>
      <c r="G1657" t="n">
        <v>2.84999990463257</v>
      </c>
      <c r="H1657" t="n">
        <v>541</v>
      </c>
      <c r="I1657" t="n">
        <v>470</v>
      </c>
      <c r="J1657" t="n">
        <v>93</v>
      </c>
      <c r="K1657" t="n">
        <v>58</v>
      </c>
    </row>
    <row r="1658">
      <c r="A1658" t="n">
        <v>19647336018725</v>
      </c>
      <c r="B1658" t="inlineStr">
        <is>
          <t>Fundamental</t>
        </is>
      </c>
      <c r="C1658" t="inlineStr">
        <is>
          <t>Plainview Avenu</t>
        </is>
      </c>
      <c r="D1658" t="n">
        <v>594</v>
      </c>
      <c r="E1658" t="n">
        <v>521</v>
      </c>
      <c r="F1658" t="n">
        <v>14</v>
      </c>
      <c r="G1658" t="n">
        <v>1.95000004768372</v>
      </c>
      <c r="H1658" t="n">
        <v>334</v>
      </c>
      <c r="I1658" t="n">
        <v>292</v>
      </c>
      <c r="J1658" t="n">
        <v>63</v>
      </c>
      <c r="K1658" t="n">
        <v>37</v>
      </c>
    </row>
    <row r="1659">
      <c r="A1659" t="n">
        <v>19647336018741</v>
      </c>
      <c r="B1659" t="inlineStr">
        <is>
          <t>Fundamental</t>
        </is>
      </c>
      <c r="C1659" t="inlineStr">
        <is>
          <t>Playa del Rey E</t>
        </is>
      </c>
      <c r="D1659" t="n">
        <v>674</v>
      </c>
      <c r="E1659" t="n">
        <v>634</v>
      </c>
      <c r="F1659" t="n">
        <v>8</v>
      </c>
      <c r="G1659" t="n">
        <v>1.52999997138977</v>
      </c>
      <c r="H1659" t="n">
        <v>151</v>
      </c>
      <c r="I1659" t="n">
        <v>142</v>
      </c>
      <c r="J1659" t="n">
        <v>72</v>
      </c>
      <c r="K1659" t="n">
        <v>44</v>
      </c>
    </row>
    <row r="1660">
      <c r="A1660" t="n">
        <v>19647336018758</v>
      </c>
      <c r="B1660" t="inlineStr">
        <is>
          <t>Fundamental</t>
        </is>
      </c>
      <c r="C1660" t="inlineStr">
        <is>
          <t>Plummer Element</t>
        </is>
      </c>
      <c r="D1660" t="n">
        <v>416</v>
      </c>
      <c r="E1660" t="n">
        <v>405</v>
      </c>
      <c r="F1660" t="n">
        <v>20</v>
      </c>
      <c r="G1660" t="n">
        <v>1.78999996185303</v>
      </c>
      <c r="H1660" t="n">
        <v>1035</v>
      </c>
      <c r="I1660" t="n">
        <v>929</v>
      </c>
      <c r="J1660" t="n">
        <v>100</v>
      </c>
      <c r="K1660" t="n">
        <v>80</v>
      </c>
    </row>
    <row r="1661">
      <c r="A1661" t="n">
        <v>19647336018766</v>
      </c>
      <c r="B1661" t="inlineStr">
        <is>
          <t>Fundamental</t>
        </is>
      </c>
      <c r="C1661" t="inlineStr">
        <is>
          <t>Point Fermin El</t>
        </is>
      </c>
      <c r="D1661" t="n">
        <v>682</v>
      </c>
      <c r="E1661" t="n">
        <v>624</v>
      </c>
      <c r="F1661" t="n">
        <v>9</v>
      </c>
      <c r="G1661" t="n">
        <v>3</v>
      </c>
      <c r="H1661" t="n">
        <v>191</v>
      </c>
      <c r="I1661" t="n">
        <v>159</v>
      </c>
      <c r="J1661" t="n">
        <v>55</v>
      </c>
      <c r="K1661" t="n">
        <v>6</v>
      </c>
    </row>
    <row r="1662">
      <c r="A1662" t="n">
        <v>19647336018790</v>
      </c>
      <c r="B1662" t="inlineStr">
        <is>
          <t>Fundamental</t>
        </is>
      </c>
      <c r="C1662" t="inlineStr">
        <is>
          <t>President Avenu</t>
        </is>
      </c>
      <c r="D1662" t="n">
        <v>674</v>
      </c>
      <c r="E1662" t="n">
        <v>608</v>
      </c>
      <c r="F1662" t="n">
        <v>10</v>
      </c>
      <c r="G1662" t="n">
        <v>2.91000008583069</v>
      </c>
      <c r="H1662" t="n">
        <v>346</v>
      </c>
      <c r="I1662" t="n">
        <v>308</v>
      </c>
      <c r="J1662" t="n">
        <v>52</v>
      </c>
      <c r="K1662" t="n">
        <v>7</v>
      </c>
    </row>
    <row r="1663">
      <c r="A1663" t="n">
        <v>19647336018808</v>
      </c>
      <c r="B1663" t="inlineStr">
        <is>
          <t>Fundamental</t>
        </is>
      </c>
      <c r="C1663" t="inlineStr">
        <is>
          <t>Purche Avenue E</t>
        </is>
      </c>
      <c r="D1663" t="n">
        <v>559</v>
      </c>
      <c r="E1663" t="n">
        <v>497</v>
      </c>
      <c r="F1663" t="n">
        <v>15</v>
      </c>
      <c r="G1663" t="n">
        <v>3.22000002861023</v>
      </c>
      <c r="H1663" t="n">
        <v>451</v>
      </c>
      <c r="I1663" t="n">
        <v>400</v>
      </c>
      <c r="J1663" t="n">
        <v>78</v>
      </c>
      <c r="K1663" t="n">
        <v>8</v>
      </c>
    </row>
    <row r="1664">
      <c r="A1664" t="n">
        <v>19647336018816</v>
      </c>
      <c r="B1664" t="inlineStr">
        <is>
          <t>Fundamental</t>
        </is>
      </c>
      <c r="C1664" t="inlineStr">
        <is>
          <t>Queen Anne Plac</t>
        </is>
      </c>
      <c r="D1664" t="n">
        <v>489</v>
      </c>
      <c r="E1664" t="n">
        <v>439</v>
      </c>
      <c r="F1664" t="n">
        <v>18</v>
      </c>
      <c r="G1664" t="n">
        <v>2.49000000953674</v>
      </c>
      <c r="H1664" t="n">
        <v>338</v>
      </c>
      <c r="I1664" t="n">
        <v>272</v>
      </c>
      <c r="J1664" t="n">
        <v>100</v>
      </c>
      <c r="K1664" t="n">
        <v>75</v>
      </c>
    </row>
    <row r="1665">
      <c r="A1665" t="n">
        <v>19647336018824</v>
      </c>
      <c r="B1665" t="inlineStr">
        <is>
          <t>Fundamental</t>
        </is>
      </c>
      <c r="C1665" t="inlineStr">
        <is>
          <t>Ramona Elementa</t>
        </is>
      </c>
      <c r="D1665" t="n">
        <v>636</v>
      </c>
      <c r="E1665" t="n">
        <v>605</v>
      </c>
      <c r="F1665" t="n">
        <v>10</v>
      </c>
      <c r="G1665" t="n">
        <v>3.01999998092651</v>
      </c>
      <c r="H1665" t="n">
        <v>724</v>
      </c>
      <c r="I1665" t="n">
        <v>688</v>
      </c>
      <c r="J1665" t="n">
        <v>100</v>
      </c>
      <c r="K1665" t="n">
        <v>70</v>
      </c>
    </row>
    <row r="1666">
      <c r="A1666" t="n">
        <v>19647336018832</v>
      </c>
      <c r="B1666" t="inlineStr">
        <is>
          <t>Fundamental</t>
        </is>
      </c>
      <c r="C1666" t="inlineStr">
        <is>
          <t>Ranchito Avenue</t>
        </is>
      </c>
      <c r="D1666" t="n">
        <v>521</v>
      </c>
      <c r="E1666" t="n">
        <v>450</v>
      </c>
      <c r="F1666" t="n">
        <v>18</v>
      </c>
      <c r="G1666" t="n">
        <v>2.33999991416931</v>
      </c>
      <c r="H1666" t="n">
        <v>423</v>
      </c>
      <c r="I1666" t="n">
        <v>355</v>
      </c>
      <c r="J1666" t="n">
        <v>89</v>
      </c>
      <c r="K1666" t="n">
        <v>52</v>
      </c>
    </row>
    <row r="1667">
      <c r="A1667" t="n">
        <v>19647336018840</v>
      </c>
      <c r="B1667" t="inlineStr">
        <is>
          <t>Fundamental</t>
        </is>
      </c>
      <c r="C1667" t="inlineStr">
        <is>
          <t xml:space="preserve">Raymond Avenue </t>
        </is>
      </c>
      <c r="D1667" t="n">
        <v>394</v>
      </c>
      <c r="E1667" t="n">
        <v>382</v>
      </c>
      <c r="F1667" t="n">
        <v>21</v>
      </c>
      <c r="G1667" t="n">
        <v>2.23000001907349</v>
      </c>
      <c r="H1667" t="n">
        <v>629</v>
      </c>
      <c r="I1667" t="n">
        <v>560</v>
      </c>
      <c r="J1667" t="n">
        <v>99</v>
      </c>
      <c r="K1667" t="n">
        <v>42</v>
      </c>
    </row>
    <row r="1668">
      <c r="A1668" t="n">
        <v>19647336018857</v>
      </c>
      <c r="B1668" t="inlineStr">
        <is>
          <t>Fundamental</t>
        </is>
      </c>
      <c r="C1668" t="inlineStr">
        <is>
          <t>Reseda Elementa</t>
        </is>
      </c>
      <c r="D1668" t="n">
        <v>550</v>
      </c>
      <c r="E1668" t="n">
        <v>489</v>
      </c>
      <c r="F1668" t="n">
        <v>16</v>
      </c>
      <c r="G1668" t="n">
        <v>2.08999991416931</v>
      </c>
      <c r="H1668" t="n">
        <v>324</v>
      </c>
      <c r="I1668" t="n">
        <v>307</v>
      </c>
      <c r="J1668" t="n">
        <v>90</v>
      </c>
      <c r="K1668" t="n">
        <v>58</v>
      </c>
    </row>
    <row r="1669">
      <c r="A1669" t="n">
        <v>19647336018873</v>
      </c>
      <c r="B1669" t="inlineStr">
        <is>
          <t>Fundamental</t>
        </is>
      </c>
      <c r="C1669" t="inlineStr">
        <is>
          <t>Richland Avenue</t>
        </is>
      </c>
      <c r="D1669" t="n">
        <v>542</v>
      </c>
      <c r="E1669" t="n">
        <v>539</v>
      </c>
      <c r="F1669" t="n">
        <v>13</v>
      </c>
      <c r="G1669" t="n">
        <v>1.77999997138977</v>
      </c>
      <c r="H1669" t="n">
        <v>224</v>
      </c>
      <c r="I1669" t="n">
        <v>164</v>
      </c>
      <c r="J1669" t="n">
        <v>76</v>
      </c>
      <c r="K1669" t="n">
        <v>44</v>
      </c>
    </row>
    <row r="1670">
      <c r="A1670" t="n">
        <v>19647336018881</v>
      </c>
      <c r="B1670" t="inlineStr">
        <is>
          <t>Fundamental</t>
        </is>
      </c>
      <c r="C1670" t="inlineStr">
        <is>
          <t>Hamasaki (Morri</t>
        </is>
      </c>
      <c r="D1670" t="n">
        <v>456</v>
      </c>
      <c r="E1670" t="n">
        <v>407</v>
      </c>
      <c r="F1670" t="n">
        <v>20</v>
      </c>
      <c r="G1670" t="n">
        <v>1.69000005722046</v>
      </c>
      <c r="H1670" t="n">
        <v>402</v>
      </c>
      <c r="I1670" t="n">
        <v>335</v>
      </c>
      <c r="J1670" t="n">
        <v>100</v>
      </c>
      <c r="K1670" t="n">
        <v>64</v>
      </c>
    </row>
    <row r="1671">
      <c r="A1671" t="n">
        <v>19647336018907</v>
      </c>
      <c r="B1671" t="inlineStr">
        <is>
          <t>Fundamental</t>
        </is>
      </c>
      <c r="C1671" t="inlineStr">
        <is>
          <t>Rio Vista Eleme</t>
        </is>
      </c>
      <c r="D1671" t="n">
        <v>605</v>
      </c>
      <c r="E1671" t="n">
        <v>600</v>
      </c>
      <c r="F1671" t="n">
        <v>10</v>
      </c>
      <c r="G1671" t="n">
        <v>3.16000008583069</v>
      </c>
      <c r="H1671" t="n">
        <v>277</v>
      </c>
      <c r="I1671" t="n">
        <v>243</v>
      </c>
      <c r="J1671" t="n">
        <v>68</v>
      </c>
      <c r="K1671" t="n">
        <v>31</v>
      </c>
    </row>
    <row r="1672">
      <c r="A1672" t="n">
        <v>19647336018915</v>
      </c>
      <c r="B1672" t="inlineStr">
        <is>
          <t>Fundamental</t>
        </is>
      </c>
      <c r="C1672" t="inlineStr">
        <is>
          <t>Ritter Elementa</t>
        </is>
      </c>
      <c r="D1672" t="n">
        <v>411</v>
      </c>
      <c r="E1672" t="n">
        <v>399</v>
      </c>
      <c r="F1672" t="n">
        <v>20</v>
      </c>
      <c r="G1672" t="n">
        <v>1.16999995708466</v>
      </c>
      <c r="H1672" t="n">
        <v>291</v>
      </c>
      <c r="I1672" t="n">
        <v>260</v>
      </c>
      <c r="J1672" t="n">
        <v>99</v>
      </c>
      <c r="K1672" t="n">
        <v>46</v>
      </c>
    </row>
    <row r="1673">
      <c r="A1673" t="n">
        <v>19647336018923</v>
      </c>
      <c r="B1673" t="inlineStr">
        <is>
          <t>Fundamental</t>
        </is>
      </c>
      <c r="C1673" t="inlineStr">
        <is>
          <t>Riverside Drive</t>
        </is>
      </c>
      <c r="D1673" t="n">
        <v>735</v>
      </c>
      <c r="E1673" t="n">
        <v>684</v>
      </c>
      <c r="F1673" t="n">
        <v>6</v>
      </c>
      <c r="G1673" t="n">
        <v>3.36999988555908</v>
      </c>
      <c r="H1673" t="n">
        <v>524</v>
      </c>
      <c r="I1673" t="n">
        <v>436</v>
      </c>
      <c r="J1673" t="n">
        <v>34</v>
      </c>
      <c r="K1673" t="n">
        <v>13</v>
      </c>
    </row>
    <row r="1674">
      <c r="A1674" t="n">
        <v>19647336018931</v>
      </c>
      <c r="B1674" t="inlineStr">
        <is>
          <t>Fundamental</t>
        </is>
      </c>
      <c r="C1674" t="inlineStr">
        <is>
          <t>Lane (Robert Hi</t>
        </is>
      </c>
      <c r="D1674" t="n">
        <v>749</v>
      </c>
      <c r="E1674" t="n">
        <v>737</v>
      </c>
      <c r="F1674" t="n">
        <v>3</v>
      </c>
      <c r="G1674" t="n">
        <v>1.67999994754791</v>
      </c>
      <c r="H1674" t="n">
        <v>240</v>
      </c>
      <c r="I1674" t="n">
        <v>179</v>
      </c>
      <c r="J1674" t="n">
        <v>85</v>
      </c>
      <c r="K1674" t="n">
        <v>35</v>
      </c>
    </row>
    <row r="1675">
      <c r="A1675" t="n">
        <v>19647336018949</v>
      </c>
      <c r="B1675" t="inlineStr">
        <is>
          <t>Fundamental</t>
        </is>
      </c>
      <c r="C1675" t="inlineStr">
        <is>
          <t>Rockdale Elemen</t>
        </is>
      </c>
      <c r="D1675" t="n">
        <v>612</v>
      </c>
      <c r="E1675" t="n">
        <v>555</v>
      </c>
      <c r="F1675" t="n">
        <v>12</v>
      </c>
      <c r="G1675" t="n">
        <v>2.84999990463257</v>
      </c>
      <c r="H1675" t="n">
        <v>259</v>
      </c>
      <c r="I1675" t="n">
        <v>233</v>
      </c>
      <c r="J1675" t="n">
        <v>83</v>
      </c>
      <c r="K1675" t="n">
        <v>20</v>
      </c>
    </row>
    <row r="1676">
      <c r="A1676" t="n">
        <v>19647336018956</v>
      </c>
      <c r="B1676" t="inlineStr">
        <is>
          <t>Fundamental</t>
        </is>
      </c>
      <c r="C1676" t="inlineStr">
        <is>
          <t>Roscoe Elementa</t>
        </is>
      </c>
      <c r="D1676" t="n">
        <v>457</v>
      </c>
      <c r="E1676" t="n">
        <v>421</v>
      </c>
      <c r="F1676" t="n">
        <v>19</v>
      </c>
      <c r="G1676" t="n">
        <v>1.72000002861023</v>
      </c>
      <c r="H1676" t="n">
        <v>672</v>
      </c>
      <c r="I1676" t="n">
        <v>542</v>
      </c>
      <c r="J1676" t="n">
        <v>92</v>
      </c>
      <c r="K1676" t="n">
        <v>77</v>
      </c>
    </row>
    <row r="1677">
      <c r="A1677" t="n">
        <v>19647336018972</v>
      </c>
      <c r="B1677" t="inlineStr">
        <is>
          <t>Fundamental</t>
        </is>
      </c>
      <c r="C1677" t="inlineStr">
        <is>
          <t>Rosemont Avenue</t>
        </is>
      </c>
      <c r="D1677" t="n">
        <v>524</v>
      </c>
      <c r="E1677" t="n">
        <v>479</v>
      </c>
      <c r="F1677" t="n">
        <v>16</v>
      </c>
      <c r="G1677" t="n">
        <v>4</v>
      </c>
      <c r="H1677" t="n">
        <v>989</v>
      </c>
      <c r="I1677" t="n">
        <v>922</v>
      </c>
      <c r="J1677" t="n">
        <v>99</v>
      </c>
      <c r="K1677" t="n">
        <v>75</v>
      </c>
    </row>
    <row r="1678">
      <c r="A1678" t="n">
        <v>19647336018980</v>
      </c>
      <c r="B1678" t="inlineStr">
        <is>
          <t>Fundamental</t>
        </is>
      </c>
      <c r="C1678" t="inlineStr">
        <is>
          <t>Rosewood Avenue</t>
        </is>
      </c>
      <c r="D1678" t="n">
        <v>648</v>
      </c>
      <c r="E1678" t="n">
        <v>601</v>
      </c>
      <c r="F1678" t="n">
        <v>10</v>
      </c>
      <c r="G1678" t="n">
        <v>2.79999995231628</v>
      </c>
      <c r="H1678" t="n">
        <v>391</v>
      </c>
      <c r="I1678" t="n">
        <v>352</v>
      </c>
      <c r="J1678" t="n">
        <v>76</v>
      </c>
      <c r="K1678" t="n">
        <v>45</v>
      </c>
    </row>
    <row r="1679">
      <c r="A1679" t="n">
        <v>19647336018998</v>
      </c>
      <c r="B1679" t="inlineStr">
        <is>
          <t>Fundamental</t>
        </is>
      </c>
      <c r="C1679" t="inlineStr">
        <is>
          <t>Rowan Avenue El</t>
        </is>
      </c>
      <c r="D1679" t="n">
        <v>459</v>
      </c>
      <c r="E1679" t="n">
        <v>426</v>
      </c>
      <c r="F1679" t="n">
        <v>19</v>
      </c>
      <c r="G1679" t="n">
        <v>1.94000005722046</v>
      </c>
      <c r="H1679" t="n">
        <v>833</v>
      </c>
      <c r="I1679" t="n">
        <v>777</v>
      </c>
      <c r="J1679" t="n">
        <v>99</v>
      </c>
      <c r="K1679" t="n">
        <v>69</v>
      </c>
    </row>
    <row r="1680">
      <c r="A1680" t="n">
        <v>19647336019004</v>
      </c>
      <c r="B1680" t="inlineStr">
        <is>
          <t>Fundamental</t>
        </is>
      </c>
      <c r="C1680" t="inlineStr">
        <is>
          <t>Russell Element</t>
        </is>
      </c>
      <c r="D1680" t="n">
        <v>456</v>
      </c>
      <c r="E1680" t="n">
        <v>415</v>
      </c>
      <c r="F1680" t="n">
        <v>19</v>
      </c>
      <c r="G1680" t="n">
        <v>1.05999994277954</v>
      </c>
      <c r="H1680" t="n">
        <v>821</v>
      </c>
      <c r="I1680" t="n">
        <v>732</v>
      </c>
      <c r="J1680" t="n">
        <v>95</v>
      </c>
      <c r="K1680" t="n">
        <v>65</v>
      </c>
    </row>
    <row r="1681">
      <c r="A1681" t="n">
        <v>19647336019020</v>
      </c>
      <c r="B1681" t="inlineStr">
        <is>
          <t>Fundamental</t>
        </is>
      </c>
      <c r="C1681" t="inlineStr">
        <is>
          <t>San Gabriel Ave</t>
        </is>
      </c>
      <c r="D1681" t="n">
        <v>492</v>
      </c>
      <c r="E1681" t="n">
        <v>466</v>
      </c>
      <c r="F1681" t="n">
        <v>17</v>
      </c>
      <c r="G1681" t="n">
        <v>2.13000011444092</v>
      </c>
      <c r="H1681" t="n">
        <v>656</v>
      </c>
      <c r="I1681" t="n">
        <v>597</v>
      </c>
      <c r="J1681" t="n">
        <v>87</v>
      </c>
      <c r="K1681" t="n">
        <v>70</v>
      </c>
    </row>
    <row r="1682">
      <c r="A1682" t="n">
        <v>19647336019038</v>
      </c>
      <c r="B1682" t="inlineStr">
        <is>
          <t>Fundamental</t>
        </is>
      </c>
      <c r="C1682" t="inlineStr">
        <is>
          <t>San Jose Street</t>
        </is>
      </c>
      <c r="D1682" t="n">
        <v>660</v>
      </c>
      <c r="E1682" t="n">
        <v>624</v>
      </c>
      <c r="F1682" t="n">
        <v>9</v>
      </c>
      <c r="G1682" t="n">
        <v>3.22000002861023</v>
      </c>
      <c r="H1682" t="n">
        <v>559</v>
      </c>
      <c r="I1682" t="n">
        <v>498</v>
      </c>
      <c r="J1682" t="n">
        <v>55</v>
      </c>
      <c r="K1682" t="n">
        <v>31</v>
      </c>
    </row>
    <row r="1683">
      <c r="A1683" t="n">
        <v>19647336019053</v>
      </c>
      <c r="B1683" t="inlineStr">
        <is>
          <t>Fundamental</t>
        </is>
      </c>
      <c r="C1683" t="inlineStr">
        <is>
          <t>San Pedro Stree</t>
        </is>
      </c>
      <c r="D1683" t="n">
        <v>537</v>
      </c>
      <c r="E1683" t="n">
        <v>434</v>
      </c>
      <c r="F1683" t="n">
        <v>18</v>
      </c>
      <c r="G1683" t="n">
        <v>1.30999994277954</v>
      </c>
      <c r="H1683" t="n">
        <v>403</v>
      </c>
      <c r="I1683" t="n">
        <v>287</v>
      </c>
      <c r="J1683" t="n">
        <v>97</v>
      </c>
      <c r="K1683" t="n">
        <v>81</v>
      </c>
    </row>
    <row r="1684">
      <c r="A1684" t="n">
        <v>19647336019061</v>
      </c>
      <c r="B1684" t="inlineStr">
        <is>
          <t>Fundamental</t>
        </is>
      </c>
      <c r="C1684" t="inlineStr">
        <is>
          <t>King (Martin Lu</t>
        </is>
      </c>
      <c r="D1684" t="n">
        <v>548</v>
      </c>
      <c r="E1684" t="n">
        <v>555</v>
      </c>
      <c r="F1684" t="n">
        <v>12</v>
      </c>
      <c r="G1684" t="n">
        <v>2.30999994277954</v>
      </c>
      <c r="H1684" t="n">
        <v>697</v>
      </c>
      <c r="I1684" t="n">
        <v>635</v>
      </c>
      <c r="J1684" t="n">
        <v>100</v>
      </c>
      <c r="K1684" t="n">
        <v>54</v>
      </c>
    </row>
    <row r="1685">
      <c r="A1685" t="n">
        <v>19647336019079</v>
      </c>
      <c r="B1685" t="inlineStr">
        <is>
          <t>Fundamental</t>
        </is>
      </c>
      <c r="C1685" t="inlineStr">
        <is>
          <t>Santa Monica Bo</t>
        </is>
      </c>
      <c r="D1685" t="n">
        <v>486</v>
      </c>
      <c r="E1685" t="n">
        <v>453</v>
      </c>
      <c r="F1685" t="n">
        <v>17</v>
      </c>
      <c r="G1685" t="n">
        <v>1.88999998569489</v>
      </c>
      <c r="H1685" t="n">
        <v>739</v>
      </c>
      <c r="I1685" t="n">
        <v>613</v>
      </c>
      <c r="J1685" t="n">
        <v>96</v>
      </c>
      <c r="K1685" t="n">
        <v>84</v>
      </c>
    </row>
    <row r="1686">
      <c r="A1686" t="n">
        <v>19647336019087</v>
      </c>
      <c r="B1686" t="inlineStr">
        <is>
          <t>Fundamental</t>
        </is>
      </c>
      <c r="C1686" t="inlineStr">
        <is>
          <t>Saticoy Element</t>
        </is>
      </c>
      <c r="D1686" t="n">
        <v>605</v>
      </c>
      <c r="E1686" t="n">
        <v>542</v>
      </c>
      <c r="F1686" t="n">
        <v>13</v>
      </c>
      <c r="G1686" t="n">
        <v>2.82999992370605</v>
      </c>
      <c r="H1686" t="n">
        <v>470</v>
      </c>
      <c r="I1686" t="n">
        <v>395</v>
      </c>
      <c r="J1686" t="n">
        <v>83</v>
      </c>
      <c r="K1686" t="n">
        <v>59</v>
      </c>
    </row>
    <row r="1687">
      <c r="A1687" t="n">
        <v>19647336019095</v>
      </c>
      <c r="B1687" t="inlineStr">
        <is>
          <t>Fundamental</t>
        </is>
      </c>
      <c r="C1687" t="inlineStr">
        <is>
          <t>Second Street E</t>
        </is>
      </c>
      <c r="D1687" t="n">
        <v>488</v>
      </c>
      <c r="E1687" t="n">
        <v>444</v>
      </c>
      <c r="F1687" t="n">
        <v>18</v>
      </c>
      <c r="G1687" t="n">
        <v>1.66999995708466</v>
      </c>
      <c r="H1687" t="n">
        <v>455</v>
      </c>
      <c r="I1687" t="n">
        <v>425</v>
      </c>
      <c r="J1687" t="n">
        <v>100</v>
      </c>
      <c r="K1687" t="n">
        <v>75</v>
      </c>
    </row>
    <row r="1688">
      <c r="A1688" t="n">
        <v>19647336019103</v>
      </c>
      <c r="B1688" t="inlineStr">
        <is>
          <t>Fundamental</t>
        </is>
      </c>
      <c r="C1688" t="inlineStr">
        <is>
          <t>Selma Avenue El</t>
        </is>
      </c>
      <c r="D1688" t="n">
        <v>592</v>
      </c>
      <c r="E1688" t="n">
        <v>489</v>
      </c>
      <c r="F1688" t="n">
        <v>16</v>
      </c>
      <c r="G1688" t="n">
        <v>2.1800000667572</v>
      </c>
      <c r="H1688" t="n">
        <v>443</v>
      </c>
      <c r="I1688" t="n">
        <v>385</v>
      </c>
      <c r="J1688" t="n">
        <v>100</v>
      </c>
      <c r="K1688" t="n">
        <v>67</v>
      </c>
    </row>
    <row r="1689">
      <c r="A1689" t="n">
        <v>19647336019111</v>
      </c>
      <c r="B1689" t="inlineStr">
        <is>
          <t>Fundamental</t>
        </is>
      </c>
      <c r="C1689" t="inlineStr">
        <is>
          <t>Serrania Avenue</t>
        </is>
      </c>
      <c r="D1689" t="n">
        <v>743</v>
      </c>
      <c r="E1689" t="n">
        <v>726</v>
      </c>
      <c r="F1689" t="n">
        <v>4</v>
      </c>
      <c r="G1689" t="n">
        <v>3.16000008583069</v>
      </c>
      <c r="H1689" t="n">
        <v>483</v>
      </c>
      <c r="I1689" t="n">
        <v>430</v>
      </c>
      <c r="J1689" t="n">
        <v>26</v>
      </c>
      <c r="K1689" t="n">
        <v>12</v>
      </c>
    </row>
    <row r="1690">
      <c r="A1690" t="n">
        <v>19647336019129</v>
      </c>
      <c r="B1690" t="inlineStr">
        <is>
          <t>Fundamental</t>
        </is>
      </c>
      <c r="C1690" t="inlineStr">
        <is>
          <t xml:space="preserve">Seventh Street </t>
        </is>
      </c>
      <c r="D1690" t="n">
        <v>693</v>
      </c>
      <c r="E1690" t="n">
        <v>663</v>
      </c>
      <c r="F1690" t="n">
        <v>7</v>
      </c>
      <c r="G1690" t="n">
        <v>2.64000010490417</v>
      </c>
      <c r="H1690" t="n">
        <v>353</v>
      </c>
      <c r="I1690" t="n">
        <v>319</v>
      </c>
      <c r="J1690" t="n">
        <v>50</v>
      </c>
      <c r="K1690" t="n">
        <v>4</v>
      </c>
    </row>
    <row r="1691">
      <c r="A1691" t="n">
        <v>19647336019137</v>
      </c>
      <c r="B1691" t="inlineStr">
        <is>
          <t>Fundamental</t>
        </is>
      </c>
      <c r="C1691" t="inlineStr">
        <is>
          <t>Seventy-Fifth S</t>
        </is>
      </c>
      <c r="D1691" t="n">
        <v>412</v>
      </c>
      <c r="E1691" t="n">
        <v>383</v>
      </c>
      <c r="F1691" t="n">
        <v>21</v>
      </c>
      <c r="G1691" t="n">
        <v>1.8400000333786</v>
      </c>
      <c r="H1691" t="n">
        <v>1047</v>
      </c>
      <c r="I1691" t="n">
        <v>922</v>
      </c>
      <c r="J1691" t="n">
        <v>96</v>
      </c>
      <c r="K1691" t="n">
        <v>65</v>
      </c>
    </row>
    <row r="1692">
      <c r="A1692" t="n">
        <v>19647336019145</v>
      </c>
      <c r="B1692" t="inlineStr">
        <is>
          <t>Fundamental</t>
        </is>
      </c>
      <c r="C1692" t="inlineStr">
        <is>
          <t xml:space="preserve">Seventy-Fourth </t>
        </is>
      </c>
      <c r="D1692" t="n">
        <v>506</v>
      </c>
      <c r="E1692" t="n">
        <v>482</v>
      </c>
      <c r="F1692" t="n">
        <v>16</v>
      </c>
      <c r="G1692" t="n">
        <v>1.96000003814697</v>
      </c>
      <c r="H1692" t="n">
        <v>637</v>
      </c>
      <c r="I1692" t="n">
        <v>583</v>
      </c>
      <c r="J1692" t="n">
        <v>79</v>
      </c>
      <c r="K1692" t="n">
        <v>7</v>
      </c>
    </row>
    <row r="1693">
      <c r="A1693" t="n">
        <v>19647336019152</v>
      </c>
      <c r="B1693" t="inlineStr">
        <is>
          <t>Fundamental</t>
        </is>
      </c>
      <c r="C1693" t="inlineStr">
        <is>
          <t>Sharp Avenue El</t>
        </is>
      </c>
      <c r="D1693" t="n">
        <v>416</v>
      </c>
      <c r="E1693" t="n">
        <v>378</v>
      </c>
      <c r="F1693" t="n">
        <v>21</v>
      </c>
      <c r="G1693" t="n">
        <v>2.19000005722046</v>
      </c>
      <c r="H1693" t="n">
        <v>766</v>
      </c>
      <c r="I1693" t="n">
        <v>676</v>
      </c>
      <c r="J1693" t="n">
        <v>95</v>
      </c>
      <c r="K1693" t="n">
        <v>72</v>
      </c>
    </row>
    <row r="1694">
      <c r="A1694" t="n">
        <v>19647336019160</v>
      </c>
      <c r="B1694" t="inlineStr">
        <is>
          <t>Fundamental</t>
        </is>
      </c>
      <c r="C1694" t="inlineStr">
        <is>
          <t>Shenandoah Stre</t>
        </is>
      </c>
      <c r="D1694" t="n">
        <v>453</v>
      </c>
      <c r="E1694" t="n">
        <v>423</v>
      </c>
      <c r="F1694" t="n">
        <v>19</v>
      </c>
      <c r="G1694" t="n">
        <v>2.5699999332428</v>
      </c>
      <c r="H1694" t="n">
        <v>570</v>
      </c>
      <c r="I1694" t="n">
        <v>437</v>
      </c>
      <c r="J1694" t="n">
        <v>98</v>
      </c>
      <c r="K1694" t="n">
        <v>53</v>
      </c>
    </row>
    <row r="1695">
      <c r="A1695" t="n">
        <v>19647336019178</v>
      </c>
      <c r="B1695" t="inlineStr">
        <is>
          <t>Fundamental</t>
        </is>
      </c>
      <c r="C1695" t="inlineStr">
        <is>
          <t>Sheridan Street</t>
        </is>
      </c>
      <c r="D1695" t="n">
        <v>478</v>
      </c>
      <c r="E1695" t="n">
        <v>400</v>
      </c>
      <c r="F1695" t="n">
        <v>20</v>
      </c>
      <c r="G1695" t="n">
        <v>1.92999994754791</v>
      </c>
      <c r="H1695" t="n">
        <v>797</v>
      </c>
      <c r="I1695" t="n">
        <v>762</v>
      </c>
      <c r="J1695" t="n">
        <v>99</v>
      </c>
      <c r="K1695" t="n">
        <v>77</v>
      </c>
    </row>
    <row r="1696">
      <c r="A1696" t="n">
        <v>19647336019186</v>
      </c>
      <c r="B1696" t="inlineStr">
        <is>
          <t>Fundamental</t>
        </is>
      </c>
      <c r="C1696" t="inlineStr">
        <is>
          <t>Sherman Oaks El</t>
        </is>
      </c>
      <c r="D1696" t="n">
        <v>720</v>
      </c>
      <c r="E1696" t="n">
        <v>708</v>
      </c>
      <c r="F1696" t="n">
        <v>5</v>
      </c>
      <c r="G1696" t="n">
        <v>3.41000008583069</v>
      </c>
      <c r="H1696" t="n">
        <v>632</v>
      </c>
      <c r="I1696" t="n">
        <v>570</v>
      </c>
      <c r="J1696" t="n">
        <v>21</v>
      </c>
      <c r="K1696" t="n">
        <v>13</v>
      </c>
    </row>
    <row r="1697">
      <c r="A1697" t="n">
        <v>19647336019194</v>
      </c>
      <c r="B1697" t="inlineStr">
        <is>
          <t>Fundamental</t>
        </is>
      </c>
      <c r="C1697" t="inlineStr">
        <is>
          <t xml:space="preserve">Shirley Avenue </t>
        </is>
      </c>
      <c r="D1697" t="n">
        <v>616</v>
      </c>
      <c r="E1697" t="n">
        <v>615</v>
      </c>
      <c r="F1697" t="n">
        <v>9</v>
      </c>
      <c r="G1697" t="n">
        <v>2.32999992370605</v>
      </c>
      <c r="H1697" t="n">
        <v>399</v>
      </c>
      <c r="I1697" t="n">
        <v>379</v>
      </c>
      <c r="J1697" t="n">
        <v>78</v>
      </c>
      <c r="K1697" t="n">
        <v>48</v>
      </c>
    </row>
    <row r="1698">
      <c r="A1698" t="n">
        <v>19647336019202</v>
      </c>
      <c r="B1698" t="inlineStr">
        <is>
          <t>Fundamental</t>
        </is>
      </c>
      <c r="C1698" t="inlineStr">
        <is>
          <t>Short Avenue El</t>
        </is>
      </c>
      <c r="D1698" t="n">
        <v>603</v>
      </c>
      <c r="E1698" t="n">
        <v>576</v>
      </c>
      <c r="F1698" t="n">
        <v>11</v>
      </c>
      <c r="G1698" t="n">
        <v>2.48000001907349</v>
      </c>
      <c r="H1698" t="n">
        <v>300</v>
      </c>
      <c r="I1698" t="n">
        <v>241</v>
      </c>
      <c r="J1698" t="n">
        <v>71</v>
      </c>
      <c r="K1698" t="n">
        <v>35</v>
      </c>
    </row>
    <row r="1699">
      <c r="A1699" t="n">
        <v>19647336019210</v>
      </c>
      <c r="B1699" t="inlineStr">
        <is>
          <t>Fundamental</t>
        </is>
      </c>
      <c r="C1699" t="inlineStr">
        <is>
          <t>Sierra Park Ele</t>
        </is>
      </c>
      <c r="D1699" t="n">
        <v>487</v>
      </c>
      <c r="E1699" t="n">
        <v>489</v>
      </c>
      <c r="F1699" t="n">
        <v>16</v>
      </c>
      <c r="G1699" t="n">
        <v>2.21000003814697</v>
      </c>
      <c r="H1699" t="n">
        <v>717</v>
      </c>
      <c r="I1699" t="n">
        <v>598</v>
      </c>
      <c r="J1699" t="n">
        <v>91</v>
      </c>
      <c r="K1699" t="n">
        <v>48</v>
      </c>
    </row>
    <row r="1700">
      <c r="A1700" t="n">
        <v>19647336019228</v>
      </c>
      <c r="B1700" t="inlineStr">
        <is>
          <t>Fundamental</t>
        </is>
      </c>
      <c r="C1700" t="inlineStr">
        <is>
          <t>Sierra Vista El</t>
        </is>
      </c>
      <c r="D1700" t="n">
        <v>540</v>
      </c>
      <c r="E1700" t="n">
        <v>482</v>
      </c>
      <c r="F1700" t="n">
        <v>16</v>
      </c>
      <c r="G1700" t="n">
        <v>2.82999992370605</v>
      </c>
      <c r="H1700" t="n">
        <v>206</v>
      </c>
      <c r="I1700" t="n">
        <v>182</v>
      </c>
      <c r="J1700" t="n">
        <v>96</v>
      </c>
      <c r="K1700" t="n">
        <v>51</v>
      </c>
    </row>
    <row r="1701">
      <c r="A1701" t="n">
        <v>19647336019236</v>
      </c>
      <c r="B1701" t="inlineStr">
        <is>
          <t>Fundamental</t>
        </is>
      </c>
      <c r="C1701" t="inlineStr">
        <is>
          <t>Sixth Avenue El</t>
        </is>
      </c>
      <c r="D1701" t="n">
        <v>417</v>
      </c>
      <c r="E1701" t="n">
        <v>344</v>
      </c>
      <c r="F1701" t="n">
        <v>23</v>
      </c>
      <c r="G1701" t="n">
        <v>1.92999994754791</v>
      </c>
      <c r="H1701" t="n">
        <v>650</v>
      </c>
      <c r="I1701" t="n">
        <v>579</v>
      </c>
      <c r="J1701" t="n">
        <v>99</v>
      </c>
      <c r="K1701" t="n">
        <v>49</v>
      </c>
    </row>
    <row r="1702">
      <c r="A1702" t="n">
        <v>19647336019244</v>
      </c>
      <c r="B1702" t="inlineStr">
        <is>
          <t>Fundamental</t>
        </is>
      </c>
      <c r="C1702" t="inlineStr">
        <is>
          <t>Sixty-Eighth St</t>
        </is>
      </c>
      <c r="D1702" t="n">
        <v>477</v>
      </c>
      <c r="E1702" t="n">
        <v>444</v>
      </c>
      <c r="F1702" t="n">
        <v>18</v>
      </c>
      <c r="G1702" t="n">
        <v>1.87999999523163</v>
      </c>
      <c r="H1702" t="n">
        <v>655</v>
      </c>
      <c r="I1702" t="n">
        <v>608</v>
      </c>
      <c r="J1702" t="n">
        <v>99</v>
      </c>
      <c r="K1702" t="n">
        <v>68</v>
      </c>
    </row>
    <row r="1703">
      <c r="A1703" t="n">
        <v>19647336019251</v>
      </c>
      <c r="B1703" t="inlineStr">
        <is>
          <t>Fundamental</t>
        </is>
      </c>
      <c r="C1703" t="inlineStr">
        <is>
          <t>Sixty-First Str</t>
        </is>
      </c>
      <c r="D1703" t="n">
        <v>424</v>
      </c>
      <c r="E1703" t="n">
        <v>453</v>
      </c>
      <c r="F1703" t="n">
        <v>17</v>
      </c>
      <c r="G1703" t="n">
        <v>1.82000005245209</v>
      </c>
      <c r="H1703" t="n">
        <v>582</v>
      </c>
      <c r="I1703" t="n">
        <v>512</v>
      </c>
      <c r="J1703" t="n">
        <v>99</v>
      </c>
      <c r="K1703" t="n">
        <v>60</v>
      </c>
    </row>
    <row r="1704">
      <c r="A1704" t="n">
        <v>19647336019269</v>
      </c>
      <c r="B1704" t="inlineStr">
        <is>
          <t>Fundamental</t>
        </is>
      </c>
      <c r="C1704" t="inlineStr">
        <is>
          <t>Sixty-Sixth Str</t>
        </is>
      </c>
      <c r="D1704" t="n">
        <v>433</v>
      </c>
      <c r="E1704" t="n">
        <v>425</v>
      </c>
      <c r="F1704" t="n">
        <v>19</v>
      </c>
      <c r="G1704" t="n">
        <v>1.96000003814697</v>
      </c>
      <c r="H1704" t="n">
        <v>859</v>
      </c>
      <c r="I1704" t="n">
        <v>758</v>
      </c>
      <c r="J1704" t="n">
        <v>100</v>
      </c>
      <c r="K1704" t="n">
        <v>74</v>
      </c>
    </row>
    <row r="1705">
      <c r="A1705" t="n">
        <v>19647336019277</v>
      </c>
      <c r="B1705" t="inlineStr">
        <is>
          <t>Fundamental</t>
        </is>
      </c>
      <c r="C1705" t="inlineStr">
        <is>
          <t>Solano Avenue E</t>
        </is>
      </c>
      <c r="D1705" t="n">
        <v>721</v>
      </c>
      <c r="E1705" t="n">
        <v>711</v>
      </c>
      <c r="F1705" t="n">
        <v>4</v>
      </c>
      <c r="G1705" t="n">
        <v>1.71000003814697</v>
      </c>
      <c r="H1705" t="n">
        <v>161</v>
      </c>
      <c r="I1705" t="n">
        <v>131</v>
      </c>
      <c r="J1705" t="n">
        <v>100</v>
      </c>
      <c r="K1705" t="n">
        <v>50</v>
      </c>
    </row>
    <row r="1706">
      <c r="A1706" t="n">
        <v>19647336019285</v>
      </c>
      <c r="B1706" t="inlineStr">
        <is>
          <t>Fundamental</t>
        </is>
      </c>
      <c r="C1706" t="inlineStr">
        <is>
          <t>Soto Street Ele</t>
        </is>
      </c>
      <c r="D1706" t="n">
        <v>501</v>
      </c>
      <c r="E1706" t="n">
        <v>457</v>
      </c>
      <c r="F1706" t="n">
        <v>17</v>
      </c>
      <c r="G1706" t="n">
        <v>2.82999992370605</v>
      </c>
      <c r="H1706" t="n">
        <v>298</v>
      </c>
      <c r="I1706" t="n">
        <v>288</v>
      </c>
      <c r="J1706" t="n">
        <v>83</v>
      </c>
      <c r="K1706" t="n">
        <v>63</v>
      </c>
    </row>
    <row r="1707">
      <c r="A1707" t="n">
        <v>19647336019293</v>
      </c>
      <c r="B1707" t="inlineStr">
        <is>
          <t>Fundamental</t>
        </is>
      </c>
      <c r="C1707" t="inlineStr">
        <is>
          <t>South Park Elem</t>
        </is>
      </c>
      <c r="D1707" t="n">
        <v>449</v>
      </c>
      <c r="E1707" t="n">
        <v>353</v>
      </c>
      <c r="F1707" t="n">
        <v>22</v>
      </c>
      <c r="G1707" t="n">
        <v>1.41999995708466</v>
      </c>
      <c r="H1707" t="n">
        <v>690</v>
      </c>
      <c r="I1707" t="n">
        <v>582</v>
      </c>
      <c r="J1707" t="n">
        <v>100</v>
      </c>
      <c r="K1707" t="n">
        <v>68</v>
      </c>
    </row>
    <row r="1708">
      <c r="A1708" t="n">
        <v>19647336019301</v>
      </c>
      <c r="B1708" t="inlineStr">
        <is>
          <t>Fundamental</t>
        </is>
      </c>
      <c r="C1708" t="inlineStr">
        <is>
          <t>South Shores/CS</t>
        </is>
      </c>
      <c r="D1708" t="n">
        <v>784</v>
      </c>
      <c r="E1708" t="n">
        <v>746</v>
      </c>
      <c r="F1708" t="n">
        <v>3</v>
      </c>
      <c r="G1708" t="n">
        <v>3.42000007629395</v>
      </c>
      <c r="H1708" t="n">
        <v>369</v>
      </c>
      <c r="I1708" t="n">
        <v>332</v>
      </c>
      <c r="J1708" t="n">
        <v>43</v>
      </c>
      <c r="K1708" t="n">
        <v>4</v>
      </c>
    </row>
    <row r="1709">
      <c r="A1709" t="n">
        <v>19647336019319</v>
      </c>
      <c r="B1709" t="inlineStr">
        <is>
          <t>Fundamental</t>
        </is>
      </c>
      <c r="C1709" t="inlineStr">
        <is>
          <t>Stagg Street El</t>
        </is>
      </c>
      <c r="D1709" t="n">
        <v>569</v>
      </c>
      <c r="E1709" t="n">
        <v>514</v>
      </c>
      <c r="F1709" t="n">
        <v>14</v>
      </c>
      <c r="G1709" t="n">
        <v>2.59999990463257</v>
      </c>
      <c r="H1709" t="n">
        <v>306</v>
      </c>
      <c r="I1709" t="n">
        <v>266</v>
      </c>
      <c r="J1709" t="n">
        <v>76</v>
      </c>
      <c r="K1709" t="n">
        <v>28</v>
      </c>
    </row>
    <row r="1710">
      <c r="A1710" t="n">
        <v>19647336019327</v>
      </c>
      <c r="B1710" t="inlineStr">
        <is>
          <t>Fundamental</t>
        </is>
      </c>
      <c r="C1710" t="inlineStr">
        <is>
          <t>Stanford Avenue</t>
        </is>
      </c>
      <c r="D1710" t="n">
        <v>435</v>
      </c>
      <c r="E1710" t="n">
        <v>425</v>
      </c>
      <c r="F1710" t="n">
        <v>19</v>
      </c>
      <c r="G1710" t="n">
        <v>2.05999994277954</v>
      </c>
      <c r="H1710" t="n">
        <v>965</v>
      </c>
      <c r="I1710" t="n">
        <v>833</v>
      </c>
      <c r="J1710" t="n">
        <v>98</v>
      </c>
      <c r="K1710" t="n">
        <v>72</v>
      </c>
    </row>
    <row r="1711">
      <c r="A1711" t="n">
        <v>19647336019335</v>
      </c>
      <c r="B1711" t="inlineStr">
        <is>
          <t>Fundamental</t>
        </is>
      </c>
      <c r="C1711" t="inlineStr">
        <is>
          <t>State Street El</t>
        </is>
      </c>
      <c r="D1711" t="n">
        <v>457</v>
      </c>
      <c r="E1711" t="n">
        <v>399</v>
      </c>
      <c r="F1711" t="n">
        <v>20</v>
      </c>
      <c r="G1711" t="n">
        <v>1.8400000333786</v>
      </c>
      <c r="H1711" t="n">
        <v>1059</v>
      </c>
      <c r="I1711" t="n">
        <v>803</v>
      </c>
      <c r="J1711" t="n">
        <v>91</v>
      </c>
      <c r="K1711" t="n">
        <v>74</v>
      </c>
    </row>
    <row r="1712">
      <c r="A1712" t="n">
        <v>19647336019343</v>
      </c>
      <c r="B1712" t="inlineStr">
        <is>
          <t>Fundamental</t>
        </is>
      </c>
      <c r="C1712" t="inlineStr">
        <is>
          <t>Stonehurst Aven</t>
        </is>
      </c>
      <c r="D1712" t="n">
        <v>541</v>
      </c>
      <c r="E1712" t="n">
        <v>452</v>
      </c>
      <c r="F1712" t="n">
        <v>17</v>
      </c>
      <c r="G1712" t="n">
        <v>2.24000000953674</v>
      </c>
      <c r="H1712" t="n">
        <v>234</v>
      </c>
      <c r="I1712" t="n">
        <v>188</v>
      </c>
      <c r="J1712" t="n">
        <v>73</v>
      </c>
      <c r="K1712" t="n">
        <v>51</v>
      </c>
    </row>
    <row r="1713">
      <c r="A1713" t="n">
        <v>19647336019350</v>
      </c>
      <c r="B1713" t="inlineStr">
        <is>
          <t>Fundamental</t>
        </is>
      </c>
      <c r="C1713" t="inlineStr">
        <is>
          <t>Stoner Avenue E</t>
        </is>
      </c>
      <c r="D1713" t="n">
        <v>516</v>
      </c>
      <c r="E1713" t="n">
        <v>439</v>
      </c>
      <c r="F1713" t="n">
        <v>18</v>
      </c>
      <c r="G1713" t="n">
        <v>1.73000001907349</v>
      </c>
      <c r="H1713" t="n">
        <v>374</v>
      </c>
      <c r="I1713" t="n">
        <v>293</v>
      </c>
      <c r="J1713" t="n">
        <v>100</v>
      </c>
      <c r="K1713" t="n">
        <v>71</v>
      </c>
    </row>
    <row r="1714">
      <c r="A1714" t="n">
        <v>19647336019368</v>
      </c>
      <c r="B1714" t="inlineStr">
        <is>
          <t>Fundamental</t>
        </is>
      </c>
      <c r="C1714" t="inlineStr">
        <is>
          <t>Strathern Stree</t>
        </is>
      </c>
      <c r="D1714" t="n">
        <v>519</v>
      </c>
      <c r="E1714" t="n">
        <v>480</v>
      </c>
      <c r="F1714" t="n">
        <v>16</v>
      </c>
      <c r="G1714" t="n">
        <v>2.13000011444092</v>
      </c>
      <c r="H1714" t="n">
        <v>860</v>
      </c>
      <c r="I1714" t="n">
        <v>739</v>
      </c>
      <c r="J1714" t="n">
        <v>91</v>
      </c>
      <c r="K1714" t="n">
        <v>62</v>
      </c>
    </row>
    <row r="1715">
      <c r="A1715" t="n">
        <v>19647336019376</v>
      </c>
      <c r="B1715" t="inlineStr">
        <is>
          <t>Fundamental</t>
        </is>
      </c>
      <c r="C1715" t="inlineStr">
        <is>
          <t>Sunland Element</t>
        </is>
      </c>
      <c r="D1715" t="n">
        <v>617</v>
      </c>
      <c r="E1715" t="n">
        <v>587</v>
      </c>
      <c r="F1715" t="n">
        <v>11</v>
      </c>
      <c r="G1715" t="n">
        <v>2.84999990463257</v>
      </c>
      <c r="H1715" t="n">
        <v>470</v>
      </c>
      <c r="I1715" t="n">
        <v>406</v>
      </c>
      <c r="J1715" t="n">
        <v>59</v>
      </c>
      <c r="K1715" t="n">
        <v>23</v>
      </c>
    </row>
    <row r="1716">
      <c r="A1716" t="n">
        <v>19647336019384</v>
      </c>
      <c r="B1716" t="inlineStr">
        <is>
          <t>Fundamental</t>
        </is>
      </c>
      <c r="C1716" t="inlineStr">
        <is>
          <t>Sunny Brae Aven</t>
        </is>
      </c>
      <c r="D1716" t="n">
        <v>510</v>
      </c>
      <c r="E1716" t="n">
        <v>456</v>
      </c>
      <c r="F1716" t="n">
        <v>17</v>
      </c>
      <c r="G1716" t="n">
        <v>1.67999994754791</v>
      </c>
      <c r="H1716" t="n">
        <v>552</v>
      </c>
      <c r="I1716" t="n">
        <v>512</v>
      </c>
      <c r="J1716" t="n">
        <v>90</v>
      </c>
      <c r="K1716" t="n">
        <v>70</v>
      </c>
    </row>
    <row r="1717">
      <c r="A1717" t="n">
        <v>19647336019392</v>
      </c>
      <c r="B1717" t="inlineStr">
        <is>
          <t>Fundamental</t>
        </is>
      </c>
      <c r="C1717" t="inlineStr">
        <is>
          <t>Superior Street</t>
        </is>
      </c>
      <c r="D1717" t="n">
        <v>694</v>
      </c>
      <c r="E1717" t="n">
        <v>631</v>
      </c>
      <c r="F1717" t="n">
        <v>8</v>
      </c>
      <c r="G1717" t="n">
        <v>2.64000010490417</v>
      </c>
      <c r="H1717" t="n">
        <v>361</v>
      </c>
      <c r="I1717" t="n">
        <v>292</v>
      </c>
      <c r="J1717" t="n">
        <v>56</v>
      </c>
      <c r="K1717" t="n">
        <v>24</v>
      </c>
    </row>
    <row r="1718">
      <c r="A1718" t="n">
        <v>19647336019400</v>
      </c>
      <c r="B1718" t="inlineStr">
        <is>
          <t>Fundamental</t>
        </is>
      </c>
      <c r="C1718" t="inlineStr">
        <is>
          <t>Sylmar Elementa</t>
        </is>
      </c>
      <c r="D1718" t="n">
        <v>410</v>
      </c>
      <c r="E1718" t="n">
        <v>372</v>
      </c>
      <c r="F1718" t="n">
        <v>21</v>
      </c>
      <c r="G1718" t="n">
        <v>2.1800000667572</v>
      </c>
      <c r="H1718" t="n">
        <v>689</v>
      </c>
      <c r="I1718" t="n">
        <v>538</v>
      </c>
      <c r="J1718" t="n">
        <v>72</v>
      </c>
      <c r="K1718" t="n">
        <v>63</v>
      </c>
    </row>
    <row r="1719">
      <c r="A1719" t="n">
        <v>19647336019418</v>
      </c>
      <c r="B1719" t="inlineStr">
        <is>
          <t>Fundamental</t>
        </is>
      </c>
      <c r="C1719" t="inlineStr">
        <is>
          <t>Sylvan Park Ele</t>
        </is>
      </c>
      <c r="D1719" t="n">
        <v>466</v>
      </c>
      <c r="E1719" t="n">
        <v>387</v>
      </c>
      <c r="F1719" t="n">
        <v>21</v>
      </c>
      <c r="G1719" t="n">
        <v>3.5</v>
      </c>
      <c r="H1719" t="n">
        <v>763</v>
      </c>
      <c r="I1719" t="n">
        <v>699</v>
      </c>
      <c r="J1719" t="n">
        <v>100</v>
      </c>
      <c r="K1719" t="n">
        <v>76</v>
      </c>
    </row>
    <row r="1720">
      <c r="A1720" t="n">
        <v>19647336019426</v>
      </c>
      <c r="B1720" t="inlineStr">
        <is>
          <t>Fundamental</t>
        </is>
      </c>
      <c r="C1720" t="inlineStr">
        <is>
          <t>Taper Avenue El</t>
        </is>
      </c>
      <c r="D1720" t="n">
        <v>710</v>
      </c>
      <c r="E1720" t="n">
        <v>690</v>
      </c>
      <c r="F1720" t="n">
        <v>6</v>
      </c>
      <c r="G1720" t="n">
        <v>3.10999989509583</v>
      </c>
      <c r="H1720" t="n">
        <v>473</v>
      </c>
      <c r="I1720" t="n">
        <v>415</v>
      </c>
      <c r="J1720" t="n">
        <v>42</v>
      </c>
      <c r="K1720" t="n">
        <v>8</v>
      </c>
    </row>
    <row r="1721">
      <c r="A1721" t="n">
        <v>19647336019434</v>
      </c>
      <c r="B1721" t="inlineStr">
        <is>
          <t>Fundamental</t>
        </is>
      </c>
      <c r="C1721" t="inlineStr">
        <is>
          <t>Tarzana Element</t>
        </is>
      </c>
      <c r="D1721" t="n">
        <v>638</v>
      </c>
      <c r="E1721" t="n">
        <v>531</v>
      </c>
      <c r="F1721" t="n">
        <v>13</v>
      </c>
      <c r="G1721" t="n">
        <v>2.89000010490417</v>
      </c>
      <c r="H1721" t="n">
        <v>346</v>
      </c>
      <c r="I1721" t="n">
        <v>298</v>
      </c>
      <c r="J1721" t="n">
        <v>74</v>
      </c>
      <c r="K1721" t="n">
        <v>33</v>
      </c>
    </row>
    <row r="1722">
      <c r="A1722" t="n">
        <v>19647336019442</v>
      </c>
      <c r="B1722" t="inlineStr">
        <is>
          <t>Fundamental</t>
        </is>
      </c>
      <c r="C1722" t="inlineStr">
        <is>
          <t xml:space="preserve">Telfair Avenue </t>
        </is>
      </c>
      <c r="D1722" t="n">
        <v>437</v>
      </c>
      <c r="E1722" t="n">
        <v>401</v>
      </c>
      <c r="F1722" t="n">
        <v>20</v>
      </c>
      <c r="G1722" t="n">
        <v>1.88999998569489</v>
      </c>
      <c r="H1722" t="n">
        <v>857</v>
      </c>
      <c r="I1722" t="n">
        <v>758</v>
      </c>
      <c r="J1722" t="n">
        <v>100</v>
      </c>
      <c r="K1722" t="n">
        <v>68</v>
      </c>
    </row>
    <row r="1723">
      <c r="A1723" t="n">
        <v>19647336019459</v>
      </c>
      <c r="B1723" t="inlineStr">
        <is>
          <t>Fundamental</t>
        </is>
      </c>
      <c r="C1723" t="inlineStr">
        <is>
          <t>Tenth Street El</t>
        </is>
      </c>
      <c r="D1723" t="n">
        <v>422</v>
      </c>
      <c r="E1723" t="n">
        <v>383</v>
      </c>
      <c r="F1723" t="n">
        <v>21</v>
      </c>
      <c r="G1723" t="n">
        <v>1.61000001430511</v>
      </c>
      <c r="H1723" t="n">
        <v>1045</v>
      </c>
      <c r="I1723" t="n">
        <v>915</v>
      </c>
      <c r="J1723" t="n">
        <v>98</v>
      </c>
      <c r="K1723" t="n">
        <v>90</v>
      </c>
    </row>
    <row r="1724">
      <c r="A1724" t="n">
        <v>19647336019475</v>
      </c>
      <c r="B1724" t="inlineStr">
        <is>
          <t>Superior</t>
        </is>
      </c>
      <c r="C1724" t="inlineStr">
        <is>
          <t>Thirty-Second S</t>
        </is>
      </c>
      <c r="D1724" t="n">
        <v>627</v>
      </c>
      <c r="E1724" t="n">
        <v>608</v>
      </c>
      <c r="F1724" t="n">
        <v>10</v>
      </c>
      <c r="G1724" t="n">
        <v>3.14000010490417</v>
      </c>
      <c r="H1724" t="n">
        <v>771</v>
      </c>
      <c r="I1724" t="n">
        <v>744</v>
      </c>
      <c r="J1724" t="n">
        <v>62</v>
      </c>
      <c r="K1724" t="n">
        <v>15</v>
      </c>
    </row>
    <row r="1725">
      <c r="A1725" t="n">
        <v>19647336019483</v>
      </c>
      <c r="B1725" t="inlineStr">
        <is>
          <t>Fundamental</t>
        </is>
      </c>
      <c r="C1725" t="inlineStr">
        <is>
          <t>Weemes (Lenicia</t>
        </is>
      </c>
      <c r="D1725" t="n">
        <v>495</v>
      </c>
      <c r="E1725" t="n">
        <v>451</v>
      </c>
      <c r="F1725" t="n">
        <v>17</v>
      </c>
      <c r="G1725" t="n">
        <v>2</v>
      </c>
      <c r="H1725" t="n">
        <v>1127</v>
      </c>
      <c r="I1725" t="n">
        <v>929</v>
      </c>
      <c r="J1725" t="n">
        <v>96</v>
      </c>
      <c r="K1725" t="n">
        <v>41</v>
      </c>
    </row>
    <row r="1726">
      <c r="A1726" t="n">
        <v>19647336019491</v>
      </c>
      <c r="B1726" t="inlineStr">
        <is>
          <t>Fundamental</t>
        </is>
      </c>
      <c r="C1726" t="inlineStr">
        <is>
          <t>Bright (Birdiel</t>
        </is>
      </c>
      <c r="D1726" t="n">
        <v>619</v>
      </c>
      <c r="E1726" t="n">
        <v>605</v>
      </c>
      <c r="F1726" t="n">
        <v>10</v>
      </c>
      <c r="G1726" t="n">
        <v>2.21000003814697</v>
      </c>
      <c r="H1726" t="n">
        <v>500</v>
      </c>
      <c r="I1726" t="n">
        <v>453</v>
      </c>
      <c r="J1726" t="n">
        <v>100</v>
      </c>
      <c r="K1726" t="n">
        <v>37</v>
      </c>
    </row>
    <row r="1727">
      <c r="A1727" t="n">
        <v>19647336019509</v>
      </c>
      <c r="B1727" t="inlineStr">
        <is>
          <t>Fundamental</t>
        </is>
      </c>
      <c r="C1727" t="inlineStr">
        <is>
          <t>Toland Way Elem</t>
        </is>
      </c>
      <c r="D1727" t="n">
        <v>609</v>
      </c>
      <c r="E1727" t="n">
        <v>539</v>
      </c>
      <c r="F1727" t="n">
        <v>13</v>
      </c>
      <c r="G1727" t="n">
        <v>2.39000010490417</v>
      </c>
      <c r="H1727" t="n">
        <v>329</v>
      </c>
      <c r="I1727" t="n">
        <v>297</v>
      </c>
      <c r="J1727" t="n">
        <v>89</v>
      </c>
      <c r="K1727" t="n">
        <v>55</v>
      </c>
    </row>
    <row r="1728">
      <c r="A1728" t="n">
        <v>19647336019517</v>
      </c>
      <c r="B1728" t="inlineStr">
        <is>
          <t>Fundamental</t>
        </is>
      </c>
      <c r="C1728" t="inlineStr">
        <is>
          <t>Toluca Lake Ele</t>
        </is>
      </c>
      <c r="D1728" t="n">
        <v>567</v>
      </c>
      <c r="E1728" t="n">
        <v>520</v>
      </c>
      <c r="F1728" t="n">
        <v>14</v>
      </c>
      <c r="G1728" t="n">
        <v>2.46000003814697</v>
      </c>
      <c r="H1728" t="n">
        <v>462</v>
      </c>
      <c r="I1728" t="n">
        <v>441</v>
      </c>
      <c r="J1728" t="n">
        <v>86</v>
      </c>
      <c r="K1728" t="n">
        <v>46</v>
      </c>
    </row>
    <row r="1729">
      <c r="A1729" t="n">
        <v>19647336019525</v>
      </c>
      <c r="B1729" t="inlineStr">
        <is>
          <t>Fundamental</t>
        </is>
      </c>
      <c r="C1729" t="inlineStr">
        <is>
          <t>Topanga Element</t>
        </is>
      </c>
      <c r="D1729" t="n">
        <v>861</v>
      </c>
      <c r="E1729" t="n">
        <v>794</v>
      </c>
      <c r="F1729" t="n">
        <v>1</v>
      </c>
      <c r="G1729" t="n">
        <v>4.23999977111816</v>
      </c>
      <c r="H1729" t="n">
        <v>219</v>
      </c>
      <c r="I1729" t="n">
        <v>165</v>
      </c>
      <c r="J1729" t="n">
        <v>10</v>
      </c>
      <c r="K1729" t="n">
        <v>4</v>
      </c>
    </row>
    <row r="1730">
      <c r="A1730" t="n">
        <v>19647336019533</v>
      </c>
      <c r="B1730" t="inlineStr">
        <is>
          <t>Fundamental</t>
        </is>
      </c>
      <c r="C1730" t="inlineStr">
        <is>
          <t>Topeka Drive El</t>
        </is>
      </c>
      <c r="D1730" t="n">
        <v>821</v>
      </c>
      <c r="E1730" t="n">
        <v>767</v>
      </c>
      <c r="F1730" t="n">
        <v>2</v>
      </c>
      <c r="G1730" t="n">
        <v>3.30999994277954</v>
      </c>
      <c r="H1730" t="n">
        <v>405</v>
      </c>
      <c r="I1730" t="n">
        <v>348</v>
      </c>
      <c r="J1730" t="n">
        <v>21</v>
      </c>
      <c r="K1730" t="n">
        <v>4</v>
      </c>
    </row>
    <row r="1731">
      <c r="A1731" t="n">
        <v>19647336019541</v>
      </c>
      <c r="B1731" t="inlineStr">
        <is>
          <t>Fundamental</t>
        </is>
      </c>
      <c r="C1731" t="inlineStr">
        <is>
          <t>Towne Avenue El</t>
        </is>
      </c>
      <c r="D1731" t="n">
        <v>669</v>
      </c>
      <c r="E1731" t="n">
        <v>662</v>
      </c>
      <c r="F1731" t="n">
        <v>7</v>
      </c>
      <c r="G1731" t="n">
        <v>1.86000001430511</v>
      </c>
      <c r="H1731" t="n">
        <v>366</v>
      </c>
      <c r="I1731" t="n">
        <v>241</v>
      </c>
      <c r="J1731" t="n">
        <v>85</v>
      </c>
      <c r="K1731" t="n">
        <v>27</v>
      </c>
    </row>
    <row r="1732">
      <c r="A1732" t="n">
        <v>19647336019558</v>
      </c>
      <c r="B1732" t="inlineStr">
        <is>
          <t>Fundamental</t>
        </is>
      </c>
      <c r="C1732" t="inlineStr">
        <is>
          <t xml:space="preserve">Trinity Street </t>
        </is>
      </c>
      <c r="D1732" t="n">
        <v>442</v>
      </c>
      <c r="E1732" t="n">
        <v>379</v>
      </c>
      <c r="F1732" t="n">
        <v>21</v>
      </c>
      <c r="G1732" t="n">
        <v>1.62999999523163</v>
      </c>
      <c r="H1732" t="n">
        <v>1077</v>
      </c>
      <c r="I1732" t="n">
        <v>973</v>
      </c>
      <c r="J1732" t="n">
        <v>100</v>
      </c>
      <c r="K1732" t="n">
        <v>83</v>
      </c>
    </row>
    <row r="1733">
      <c r="A1733" t="n">
        <v>19647336019566</v>
      </c>
      <c r="B1733" t="inlineStr">
        <is>
          <t>Fundamental</t>
        </is>
      </c>
      <c r="C1733" t="inlineStr">
        <is>
          <t>Tulsa Street El</t>
        </is>
      </c>
      <c r="D1733" t="n">
        <v>696</v>
      </c>
      <c r="E1733" t="n">
        <v>636</v>
      </c>
      <c r="F1733" t="n">
        <v>8</v>
      </c>
      <c r="G1733" t="n">
        <v>2.5699999332428</v>
      </c>
      <c r="H1733" t="n">
        <v>373</v>
      </c>
      <c r="I1733" t="n">
        <v>320</v>
      </c>
      <c r="J1733" t="n">
        <v>66</v>
      </c>
      <c r="K1733" t="n">
        <v>22</v>
      </c>
    </row>
    <row r="1734">
      <c r="A1734" t="n">
        <v>19647336019574</v>
      </c>
      <c r="B1734" t="inlineStr">
        <is>
          <t>Fundamental</t>
        </is>
      </c>
      <c r="C1734" t="inlineStr">
        <is>
          <t>Tweedy Elementa</t>
        </is>
      </c>
      <c r="D1734" t="n">
        <v>490</v>
      </c>
      <c r="E1734" t="n">
        <v>480</v>
      </c>
      <c r="F1734" t="n">
        <v>16</v>
      </c>
      <c r="G1734" t="n">
        <v>2.17000007629395</v>
      </c>
      <c r="H1734" t="n">
        <v>533</v>
      </c>
      <c r="I1734" t="n">
        <v>472</v>
      </c>
      <c r="J1734" t="n">
        <v>99</v>
      </c>
      <c r="K1734" t="n">
        <v>55</v>
      </c>
    </row>
    <row r="1735">
      <c r="A1735" t="n">
        <v>19647336019582</v>
      </c>
      <c r="B1735" t="inlineStr">
        <is>
          <t>Fundamental</t>
        </is>
      </c>
      <c r="C1735" t="inlineStr">
        <is>
          <t>Twentieth Stree</t>
        </is>
      </c>
      <c r="D1735" t="n">
        <v>382</v>
      </c>
      <c r="E1735" t="n">
        <v>360</v>
      </c>
      <c r="F1735" t="n">
        <v>22</v>
      </c>
      <c r="G1735" t="n">
        <v>1.47000002861023</v>
      </c>
      <c r="H1735" t="n">
        <v>559</v>
      </c>
      <c r="I1735" t="n">
        <v>460</v>
      </c>
      <c r="J1735" t="n">
        <v>99</v>
      </c>
      <c r="K1735" t="n">
        <v>81</v>
      </c>
    </row>
    <row r="1736">
      <c r="A1736" t="n">
        <v>19647336019590</v>
      </c>
      <c r="B1736" t="inlineStr">
        <is>
          <t>Fundamental</t>
        </is>
      </c>
      <c r="C1736" t="inlineStr">
        <is>
          <t>Twenty-Eighth S</t>
        </is>
      </c>
      <c r="D1736" t="n">
        <v>397</v>
      </c>
      <c r="E1736" t="n">
        <v>333</v>
      </c>
      <c r="F1736" t="n">
        <v>23</v>
      </c>
      <c r="G1736" t="n">
        <v>3</v>
      </c>
      <c r="H1736" t="n">
        <v>1004</v>
      </c>
      <c r="I1736" t="n">
        <v>960</v>
      </c>
      <c r="J1736" t="n">
        <v>98</v>
      </c>
      <c r="K1736" t="n">
        <v>84</v>
      </c>
    </row>
    <row r="1737">
      <c r="A1737" t="n">
        <v>19647336019608</v>
      </c>
      <c r="B1737" t="inlineStr">
        <is>
          <t>Fundamental</t>
        </is>
      </c>
      <c r="C1737" t="inlineStr">
        <is>
          <t>Twenty-Fourth S</t>
        </is>
      </c>
      <c r="D1737" t="n">
        <v>466</v>
      </c>
      <c r="E1737" t="n">
        <v>409</v>
      </c>
      <c r="F1737" t="n">
        <v>20</v>
      </c>
      <c r="G1737" t="n">
        <v>1.89999997615814</v>
      </c>
      <c r="H1737" t="n">
        <v>843</v>
      </c>
      <c r="I1737" t="n">
        <v>758</v>
      </c>
      <c r="J1737" t="n">
        <v>96</v>
      </c>
      <c r="K1737" t="n">
        <v>55</v>
      </c>
    </row>
    <row r="1738">
      <c r="A1738" t="n">
        <v>19647336019616</v>
      </c>
      <c r="B1738" t="inlineStr">
        <is>
          <t>Fundamental</t>
        </is>
      </c>
      <c r="C1738" t="inlineStr">
        <is>
          <t>Two Hundred Thi</t>
        </is>
      </c>
      <c r="D1738" t="n">
        <v>684</v>
      </c>
      <c r="E1738" t="n">
        <v>622</v>
      </c>
      <c r="F1738" t="n">
        <v>9</v>
      </c>
      <c r="G1738" t="n">
        <v>2.96000003814697</v>
      </c>
      <c r="H1738" t="n">
        <v>263</v>
      </c>
      <c r="I1738" t="n">
        <v>211</v>
      </c>
      <c r="J1738" t="n">
        <v>56</v>
      </c>
      <c r="K1738" t="n">
        <v>14</v>
      </c>
    </row>
    <row r="1739">
      <c r="A1739" t="n">
        <v>19647336019624</v>
      </c>
      <c r="B1739" t="inlineStr">
        <is>
          <t>Fundamental</t>
        </is>
      </c>
      <c r="C1739" t="inlineStr">
        <is>
          <t>Union Avenue El</t>
        </is>
      </c>
      <c r="D1739" t="n">
        <v>425</v>
      </c>
      <c r="E1739" t="n">
        <v>394</v>
      </c>
      <c r="F1739" t="n">
        <v>20</v>
      </c>
      <c r="G1739" t="n">
        <v>2.82999992370605</v>
      </c>
      <c r="H1739" t="n">
        <v>1268</v>
      </c>
      <c r="I1739" t="n">
        <v>1134</v>
      </c>
      <c r="J1739" t="n">
        <v>98</v>
      </c>
      <c r="K1739" t="n">
        <v>88</v>
      </c>
    </row>
    <row r="1740">
      <c r="A1740" t="n">
        <v>19647336019632</v>
      </c>
      <c r="B1740" t="inlineStr">
        <is>
          <t>Fundamental</t>
        </is>
      </c>
      <c r="C1740" t="inlineStr">
        <is>
          <t>Utah Street Ele</t>
        </is>
      </c>
      <c r="D1740" t="n">
        <v>420</v>
      </c>
      <c r="E1740" t="n">
        <v>394</v>
      </c>
      <c r="F1740" t="n">
        <v>20</v>
      </c>
      <c r="G1740" t="n">
        <v>1.5900000333786</v>
      </c>
      <c r="H1740" t="n">
        <v>300</v>
      </c>
      <c r="I1740" t="n">
        <v>261</v>
      </c>
      <c r="J1740" t="n">
        <v>100</v>
      </c>
      <c r="K1740" t="n">
        <v>81</v>
      </c>
    </row>
    <row r="1741">
      <c r="A1741" t="n">
        <v>19647336019640</v>
      </c>
      <c r="B1741" t="inlineStr">
        <is>
          <t>Fundamental</t>
        </is>
      </c>
      <c r="C1741" t="inlineStr">
        <is>
          <t xml:space="preserve">Valerio Street </t>
        </is>
      </c>
      <c r="D1741" t="n">
        <v>457</v>
      </c>
      <c r="E1741" t="n">
        <v>411</v>
      </c>
      <c r="F1741" t="n">
        <v>19</v>
      </c>
      <c r="G1741" t="n">
        <v>1.5</v>
      </c>
      <c r="H1741" t="n">
        <v>989</v>
      </c>
      <c r="I1741" t="n">
        <v>785</v>
      </c>
      <c r="J1741" t="n">
        <v>99</v>
      </c>
      <c r="K1741" t="n">
        <v>72</v>
      </c>
    </row>
    <row r="1742">
      <c r="A1742" t="n">
        <v>19647336019657</v>
      </c>
      <c r="B1742" t="inlineStr">
        <is>
          <t>Fundamental</t>
        </is>
      </c>
      <c r="C1742" t="inlineStr">
        <is>
          <t>Valley View Ele</t>
        </is>
      </c>
      <c r="D1742" t="n">
        <v>626</v>
      </c>
      <c r="E1742" t="n">
        <v>508</v>
      </c>
      <c r="F1742" t="n">
        <v>15</v>
      </c>
      <c r="G1742" t="n">
        <v>2.88000011444092</v>
      </c>
      <c r="H1742" t="n">
        <v>158</v>
      </c>
      <c r="I1742" t="n">
        <v>127</v>
      </c>
      <c r="J1742" t="n">
        <v>59</v>
      </c>
      <c r="K1742" t="n">
        <v>34</v>
      </c>
    </row>
    <row r="1743">
      <c r="A1743" t="n">
        <v>19647336019665</v>
      </c>
      <c r="B1743" t="inlineStr">
        <is>
          <t>Fundamental</t>
        </is>
      </c>
      <c r="C1743" t="inlineStr">
        <is>
          <t>Van Deene Avenu</t>
        </is>
      </c>
      <c r="D1743" t="n">
        <v>621</v>
      </c>
      <c r="E1743" t="n">
        <v>605</v>
      </c>
      <c r="F1743" t="n">
        <v>10</v>
      </c>
      <c r="G1743" t="n">
        <v>1.66999995708466</v>
      </c>
      <c r="H1743" t="n">
        <v>320</v>
      </c>
      <c r="I1743" t="n">
        <v>298</v>
      </c>
      <c r="J1743" t="n">
        <v>82</v>
      </c>
      <c r="K1743" t="n">
        <v>45</v>
      </c>
    </row>
    <row r="1744">
      <c r="A1744" t="n">
        <v>19647336019673</v>
      </c>
      <c r="B1744" t="inlineStr">
        <is>
          <t>Fundamental</t>
        </is>
      </c>
      <c r="C1744" t="inlineStr">
        <is>
          <t>Van Gogh Street</t>
        </is>
      </c>
      <c r="D1744" t="n">
        <v>832</v>
      </c>
      <c r="E1744" t="n">
        <v>762</v>
      </c>
      <c r="F1744" t="n">
        <v>2</v>
      </c>
      <c r="G1744" t="n">
        <v>3.28999996185303</v>
      </c>
      <c r="H1744" t="n">
        <v>291</v>
      </c>
      <c r="I1744" t="n">
        <v>254</v>
      </c>
      <c r="J1744" t="n">
        <v>21</v>
      </c>
      <c r="K1744" t="n">
        <v>5</v>
      </c>
    </row>
    <row r="1745">
      <c r="A1745" t="n">
        <v>19647336019681</v>
      </c>
      <c r="B1745" t="inlineStr">
        <is>
          <t>Fundamental</t>
        </is>
      </c>
      <c r="C1745" t="inlineStr">
        <is>
          <t>Van Ness Avenue</t>
        </is>
      </c>
      <c r="D1745" t="n">
        <v>582</v>
      </c>
      <c r="E1745" t="n">
        <v>538</v>
      </c>
      <c r="F1745" t="n">
        <v>13</v>
      </c>
      <c r="G1745" t="n">
        <v>2.83999991416931</v>
      </c>
      <c r="H1745" t="n">
        <v>401</v>
      </c>
      <c r="I1745" t="n">
        <v>307</v>
      </c>
      <c r="J1745" t="n">
        <v>89</v>
      </c>
      <c r="K1745" t="n">
        <v>67</v>
      </c>
    </row>
    <row r="1746">
      <c r="A1746" t="n">
        <v>19647336019699</v>
      </c>
      <c r="B1746" t="inlineStr">
        <is>
          <t>Fundamental</t>
        </is>
      </c>
      <c r="C1746" t="inlineStr">
        <is>
          <t>Van Nuys Elemen</t>
        </is>
      </c>
      <c r="D1746" t="n">
        <v>494</v>
      </c>
      <c r="E1746" t="n">
        <v>449</v>
      </c>
      <c r="F1746" t="n">
        <v>18</v>
      </c>
      <c r="G1746" t="n">
        <v>2.9300000667572</v>
      </c>
      <c r="H1746" t="n">
        <v>686</v>
      </c>
      <c r="I1746" t="n">
        <v>471</v>
      </c>
      <c r="J1746" t="n">
        <v>98</v>
      </c>
      <c r="K1746" t="n">
        <v>74</v>
      </c>
    </row>
    <row r="1747">
      <c r="A1747" t="n">
        <v>19647336019707</v>
      </c>
      <c r="B1747" t="inlineStr">
        <is>
          <t>Fundamental</t>
        </is>
      </c>
      <c r="C1747" t="inlineStr">
        <is>
          <t>Vanalden Avenue</t>
        </is>
      </c>
      <c r="D1747" t="n">
        <v>702</v>
      </c>
      <c r="E1747" t="n">
        <v>633</v>
      </c>
      <c r="F1747" t="n">
        <v>8</v>
      </c>
      <c r="G1747" t="n">
        <v>2.72000002861023</v>
      </c>
      <c r="H1747" t="n">
        <v>331</v>
      </c>
      <c r="I1747" t="n">
        <v>296</v>
      </c>
      <c r="J1747" t="n">
        <v>80</v>
      </c>
      <c r="K1747" t="n">
        <v>23</v>
      </c>
    </row>
    <row r="1748">
      <c r="A1748" t="n">
        <v>19647336019715</v>
      </c>
      <c r="B1748" t="inlineStr">
        <is>
          <t>Fundamental</t>
        </is>
      </c>
      <c r="C1748" t="inlineStr">
        <is>
          <t>Vaughn Street E</t>
        </is>
      </c>
      <c r="D1748" t="n">
        <v>494</v>
      </c>
      <c r="E1748" t="n">
        <v>443</v>
      </c>
      <c r="F1748" t="n">
        <v>18</v>
      </c>
      <c r="G1748" t="n">
        <v>1.30999994277954</v>
      </c>
      <c r="H1748" t="n">
        <v>651</v>
      </c>
      <c r="I1748" t="n">
        <v>607</v>
      </c>
      <c r="J1748" t="n">
        <v>97</v>
      </c>
      <c r="K1748" t="n">
        <v>73</v>
      </c>
    </row>
    <row r="1749">
      <c r="A1749" t="n">
        <v>19647336019723</v>
      </c>
      <c r="B1749" t="inlineStr">
        <is>
          <t>Fundamental</t>
        </is>
      </c>
      <c r="C1749" t="inlineStr">
        <is>
          <t>Vena Avenue Ele</t>
        </is>
      </c>
      <c r="D1749" t="n">
        <v>659</v>
      </c>
      <c r="E1749" t="n">
        <v>589</v>
      </c>
      <c r="F1749" t="n">
        <v>11</v>
      </c>
      <c r="G1749" t="n">
        <v>2.65000009536743</v>
      </c>
      <c r="H1749" t="n">
        <v>600</v>
      </c>
      <c r="I1749" t="n">
        <v>558</v>
      </c>
      <c r="J1749" t="n">
        <v>74</v>
      </c>
      <c r="K1749" t="n">
        <v>37</v>
      </c>
    </row>
    <row r="1750">
      <c r="A1750" t="n">
        <v>19647336019731</v>
      </c>
      <c r="B1750" t="inlineStr">
        <is>
          <t>Fundamental</t>
        </is>
      </c>
      <c r="C1750" t="inlineStr">
        <is>
          <t xml:space="preserve">Vermont Avenue </t>
        </is>
      </c>
      <c r="D1750" t="n">
        <v>448</v>
      </c>
      <c r="E1750" t="n">
        <v>403</v>
      </c>
      <c r="F1750" t="n">
        <v>20</v>
      </c>
      <c r="G1750" t="n">
        <v>1.5</v>
      </c>
      <c r="H1750" t="n">
        <v>1066</v>
      </c>
      <c r="I1750" t="n">
        <v>941</v>
      </c>
      <c r="J1750" t="n">
        <v>100</v>
      </c>
      <c r="K1750" t="n">
        <v>71</v>
      </c>
    </row>
    <row r="1751">
      <c r="A1751" t="n">
        <v>19647336019749</v>
      </c>
      <c r="B1751" t="inlineStr">
        <is>
          <t>Fundamental</t>
        </is>
      </c>
      <c r="C1751" t="inlineStr">
        <is>
          <t>Vernon City Ele</t>
        </is>
      </c>
      <c r="D1751" t="n">
        <v>520</v>
      </c>
      <c r="E1751" t="n">
        <v>449</v>
      </c>
      <c r="F1751" t="n">
        <v>18</v>
      </c>
      <c r="G1751" t="n">
        <v>1.70000004768372</v>
      </c>
      <c r="H1751" t="n">
        <v>185</v>
      </c>
      <c r="I1751" t="n">
        <v>168</v>
      </c>
      <c r="J1751" t="n">
        <v>99</v>
      </c>
      <c r="K1751" t="n">
        <v>67</v>
      </c>
    </row>
    <row r="1752">
      <c r="A1752" t="n">
        <v>19647336019756</v>
      </c>
      <c r="B1752" t="inlineStr">
        <is>
          <t>Fundamental</t>
        </is>
      </c>
      <c r="C1752" t="inlineStr">
        <is>
          <t>Victoria Avenue</t>
        </is>
      </c>
      <c r="D1752" t="n">
        <v>511</v>
      </c>
      <c r="E1752" t="n">
        <v>477</v>
      </c>
      <c r="F1752" t="n">
        <v>16</v>
      </c>
      <c r="G1752" t="n">
        <v>1.97000002861023</v>
      </c>
      <c r="H1752" t="n">
        <v>1045</v>
      </c>
      <c r="I1752" t="n">
        <v>997</v>
      </c>
      <c r="J1752" t="n">
        <v>98</v>
      </c>
      <c r="K1752" t="n">
        <v>63</v>
      </c>
    </row>
    <row r="1753">
      <c r="A1753" t="n">
        <v>19647336019764</v>
      </c>
      <c r="B1753" t="inlineStr">
        <is>
          <t>Fundamental</t>
        </is>
      </c>
      <c r="C1753" t="inlineStr">
        <is>
          <t>Victory Bouleva</t>
        </is>
      </c>
      <c r="D1753" t="n">
        <v>514</v>
      </c>
      <c r="E1753" t="n">
        <v>453</v>
      </c>
      <c r="F1753" t="n">
        <v>17</v>
      </c>
      <c r="G1753" t="n">
        <v>1.41999995708466</v>
      </c>
      <c r="H1753" t="n">
        <v>1002</v>
      </c>
      <c r="I1753" t="n">
        <v>938</v>
      </c>
      <c r="J1753" t="n">
        <v>95</v>
      </c>
      <c r="K1753" t="n">
        <v>74</v>
      </c>
    </row>
    <row r="1754">
      <c r="A1754" t="n">
        <v>19647336019772</v>
      </c>
      <c r="B1754" t="inlineStr">
        <is>
          <t>Fundamental</t>
        </is>
      </c>
      <c r="C1754" t="inlineStr">
        <is>
          <t>Vine Street Ele</t>
        </is>
      </c>
      <c r="D1754" t="n">
        <v>582</v>
      </c>
      <c r="E1754" t="n">
        <v>508</v>
      </c>
      <c r="F1754" t="n">
        <v>15</v>
      </c>
      <c r="G1754" t="n">
        <v>1</v>
      </c>
      <c r="H1754" t="n">
        <v>567</v>
      </c>
      <c r="I1754" t="n">
        <v>485</v>
      </c>
      <c r="J1754" t="n">
        <v>96</v>
      </c>
      <c r="K1754" t="n">
        <v>67</v>
      </c>
    </row>
    <row r="1755">
      <c r="A1755" t="n">
        <v>19647336019780</v>
      </c>
      <c r="B1755" t="inlineStr">
        <is>
          <t>Fundamental</t>
        </is>
      </c>
      <c r="C1755" t="inlineStr">
        <is>
          <t>Vinedale Elemen</t>
        </is>
      </c>
      <c r="D1755" t="n">
        <v>475</v>
      </c>
      <c r="E1755" t="n">
        <v>480</v>
      </c>
      <c r="F1755" t="n">
        <v>16</v>
      </c>
      <c r="G1755" t="n">
        <v>2.26999998092651</v>
      </c>
      <c r="H1755" t="n">
        <v>296</v>
      </c>
      <c r="I1755" t="n">
        <v>278</v>
      </c>
      <c r="J1755" t="n">
        <v>89</v>
      </c>
      <c r="K1755" t="n">
        <v>63</v>
      </c>
    </row>
    <row r="1756">
      <c r="A1756" t="n">
        <v>19647336019798</v>
      </c>
      <c r="B1756" t="inlineStr">
        <is>
          <t>Fundamental</t>
        </is>
      </c>
      <c r="C1756" t="inlineStr">
        <is>
          <t xml:space="preserve">Vintage Street </t>
        </is>
      </c>
      <c r="D1756" t="n">
        <v>769</v>
      </c>
      <c r="E1756" t="n">
        <v>712</v>
      </c>
      <c r="F1756" t="n">
        <v>4</v>
      </c>
      <c r="G1756" t="n">
        <v>3.5699999332428</v>
      </c>
      <c r="H1756" t="n">
        <v>557</v>
      </c>
      <c r="I1756" t="n">
        <v>540</v>
      </c>
      <c r="J1756" t="n">
        <v>49</v>
      </c>
      <c r="K1756" t="n">
        <v>15</v>
      </c>
    </row>
    <row r="1757">
      <c r="A1757" t="n">
        <v>19647336019806</v>
      </c>
      <c r="B1757" t="inlineStr">
        <is>
          <t>Fundamental</t>
        </is>
      </c>
      <c r="C1757" t="inlineStr">
        <is>
          <t>Virginia Road E</t>
        </is>
      </c>
      <c r="D1757" t="n">
        <v>519</v>
      </c>
      <c r="E1757" t="n">
        <v>446</v>
      </c>
      <c r="F1757" t="n">
        <v>18</v>
      </c>
      <c r="G1757" t="n">
        <v>2.65000009536743</v>
      </c>
      <c r="H1757" t="n">
        <v>360</v>
      </c>
      <c r="I1757" t="n">
        <v>312</v>
      </c>
      <c r="J1757" t="n">
        <v>94</v>
      </c>
      <c r="K1757" t="n">
        <v>40</v>
      </c>
    </row>
    <row r="1758">
      <c r="A1758" t="n">
        <v>19647336019814</v>
      </c>
      <c r="B1758" t="inlineStr">
        <is>
          <t>Fundamental</t>
        </is>
      </c>
      <c r="C1758" t="inlineStr">
        <is>
          <t>Wadsworth Avenu</t>
        </is>
      </c>
      <c r="D1758" t="n">
        <v>411</v>
      </c>
      <c r="E1758" t="n">
        <v>380</v>
      </c>
      <c r="F1758" t="n">
        <v>21</v>
      </c>
      <c r="G1758" t="n">
        <v>1.80999994277954</v>
      </c>
      <c r="H1758" t="n">
        <v>1037</v>
      </c>
      <c r="I1758" t="n">
        <v>890</v>
      </c>
      <c r="J1758" t="n">
        <v>100</v>
      </c>
      <c r="K1758" t="n">
        <v>77</v>
      </c>
    </row>
    <row r="1759">
      <c r="A1759" t="n">
        <v>19647336019822</v>
      </c>
      <c r="B1759" t="inlineStr">
        <is>
          <t>Fundamental</t>
        </is>
      </c>
      <c r="C1759" t="inlineStr">
        <is>
          <t>Walgrove Avenue</t>
        </is>
      </c>
      <c r="D1759" t="n">
        <v>569</v>
      </c>
      <c r="E1759" t="n">
        <v>474</v>
      </c>
      <c r="F1759" t="n">
        <v>16</v>
      </c>
      <c r="G1759" t="n">
        <v>2.82999992370605</v>
      </c>
      <c r="H1759" t="n">
        <v>184</v>
      </c>
      <c r="I1759" t="n">
        <v>171</v>
      </c>
      <c r="J1759" t="n">
        <v>82</v>
      </c>
      <c r="K1759" t="n">
        <v>60</v>
      </c>
    </row>
    <row r="1760">
      <c r="A1760" t="n">
        <v>19647336019848</v>
      </c>
      <c r="B1760" t="inlineStr">
        <is>
          <t>Fundamental</t>
        </is>
      </c>
      <c r="C1760" t="inlineStr">
        <is>
          <t xml:space="preserve">Weigand Avenue </t>
        </is>
      </c>
      <c r="D1760" t="n">
        <v>386</v>
      </c>
      <c r="E1760" t="n">
        <v>358</v>
      </c>
      <c r="F1760" t="n">
        <v>22</v>
      </c>
      <c r="G1760" t="n">
        <v>1.60000002384186</v>
      </c>
      <c r="H1760" t="n">
        <v>364</v>
      </c>
      <c r="I1760" t="n">
        <v>302</v>
      </c>
      <c r="J1760" t="n">
        <v>96</v>
      </c>
      <c r="K1760" t="n">
        <v>65</v>
      </c>
    </row>
    <row r="1761">
      <c r="A1761" t="n">
        <v>19647336019863</v>
      </c>
      <c r="B1761" t="inlineStr">
        <is>
          <t>Fundamental</t>
        </is>
      </c>
      <c r="C1761" t="inlineStr">
        <is>
          <t>West Athens Ele</t>
        </is>
      </c>
      <c r="D1761" t="n">
        <v>459</v>
      </c>
      <c r="E1761" t="n">
        <v>446</v>
      </c>
      <c r="F1761" t="n">
        <v>18</v>
      </c>
      <c r="G1761" t="n">
        <v>2.49000000953674</v>
      </c>
      <c r="H1761" t="n">
        <v>761</v>
      </c>
      <c r="I1761" t="n">
        <v>544</v>
      </c>
      <c r="J1761" t="n">
        <v>98</v>
      </c>
      <c r="K1761" t="n">
        <v>42</v>
      </c>
    </row>
    <row r="1762">
      <c r="A1762" t="n">
        <v>19647336019871</v>
      </c>
      <c r="B1762" t="inlineStr">
        <is>
          <t>Fundamental</t>
        </is>
      </c>
      <c r="C1762" t="inlineStr">
        <is>
          <t xml:space="preserve">West Hollywood </t>
        </is>
      </c>
      <c r="D1762" t="n">
        <v>529</v>
      </c>
      <c r="E1762" t="n">
        <v>434</v>
      </c>
      <c r="F1762" t="n">
        <v>18</v>
      </c>
      <c r="G1762" t="n">
        <v>2.23000001907349</v>
      </c>
      <c r="H1762" t="n">
        <v>178</v>
      </c>
      <c r="I1762" t="n">
        <v>154</v>
      </c>
      <c r="J1762" t="n">
        <v>88</v>
      </c>
      <c r="K1762" t="n">
        <v>60</v>
      </c>
    </row>
    <row r="1763">
      <c r="A1763" t="n">
        <v>19647336019889</v>
      </c>
      <c r="B1763" t="inlineStr">
        <is>
          <t>Fundamental</t>
        </is>
      </c>
      <c r="C1763" t="inlineStr">
        <is>
          <t>West Vernon Ave</t>
        </is>
      </c>
      <c r="D1763" t="n">
        <v>356</v>
      </c>
      <c r="E1763" t="n">
        <v>332</v>
      </c>
      <c r="F1763" t="n">
        <v>23</v>
      </c>
      <c r="G1763" t="n">
        <v>2.10999989509583</v>
      </c>
      <c r="H1763" t="n">
        <v>954</v>
      </c>
      <c r="I1763" t="n">
        <v>833</v>
      </c>
      <c r="J1763" t="n">
        <v>100</v>
      </c>
      <c r="K1763" t="n">
        <v>79</v>
      </c>
    </row>
    <row r="1764">
      <c r="A1764" t="n">
        <v>19647336019905</v>
      </c>
      <c r="B1764" t="inlineStr">
        <is>
          <t>Fundamental</t>
        </is>
      </c>
      <c r="C1764" t="inlineStr">
        <is>
          <t xml:space="preserve">Western Avenue </t>
        </is>
      </c>
      <c r="D1764" t="n">
        <v>458</v>
      </c>
      <c r="E1764" t="n">
        <v>435</v>
      </c>
      <c r="F1764" t="n">
        <v>18</v>
      </c>
      <c r="G1764" t="n">
        <v>1.62000000476837</v>
      </c>
      <c r="H1764" t="n">
        <v>553</v>
      </c>
      <c r="I1764" t="n">
        <v>491</v>
      </c>
      <c r="J1764" t="n">
        <v>99</v>
      </c>
      <c r="K1764" t="n">
        <v>44</v>
      </c>
    </row>
    <row r="1765">
      <c r="A1765" t="n">
        <v>19647336019913</v>
      </c>
      <c r="B1765" t="inlineStr">
        <is>
          <t>Fundamental</t>
        </is>
      </c>
      <c r="C1765" t="inlineStr">
        <is>
          <t>Westminster Ave</t>
        </is>
      </c>
      <c r="D1765" t="n">
        <v>579</v>
      </c>
      <c r="E1765" t="n">
        <v>536</v>
      </c>
      <c r="F1765" t="n">
        <v>13</v>
      </c>
      <c r="G1765" t="n">
        <v>1.74000000953674</v>
      </c>
      <c r="H1765" t="n">
        <v>477</v>
      </c>
      <c r="I1765" t="n">
        <v>410</v>
      </c>
      <c r="J1765" t="n">
        <v>91</v>
      </c>
      <c r="K1765" t="n">
        <v>42</v>
      </c>
    </row>
    <row r="1766">
      <c r="A1766" t="n">
        <v>19647336019921</v>
      </c>
      <c r="B1766" t="inlineStr">
        <is>
          <t>Fundamental</t>
        </is>
      </c>
      <c r="C1766" t="inlineStr">
        <is>
          <t>Westport Height</t>
        </is>
      </c>
      <c r="D1766" t="n">
        <v>666</v>
      </c>
      <c r="E1766" t="n">
        <v>641</v>
      </c>
      <c r="F1766" t="n">
        <v>8</v>
      </c>
      <c r="G1766" t="n">
        <v>3.10999989509583</v>
      </c>
      <c r="H1766" t="n">
        <v>414</v>
      </c>
      <c r="I1766" t="n">
        <v>369</v>
      </c>
      <c r="J1766" t="n">
        <v>59</v>
      </c>
      <c r="K1766" t="n">
        <v>23</v>
      </c>
    </row>
    <row r="1767">
      <c r="A1767" t="n">
        <v>19647336019947</v>
      </c>
      <c r="B1767" t="inlineStr">
        <is>
          <t>Fundamental</t>
        </is>
      </c>
      <c r="C1767" t="inlineStr">
        <is>
          <t>White Point Ele</t>
        </is>
      </c>
      <c r="D1767" t="n">
        <v>801</v>
      </c>
      <c r="E1767" t="n">
        <v>752</v>
      </c>
      <c r="F1767" t="n">
        <v>2</v>
      </c>
      <c r="G1767" t="n">
        <v>3.60999989509583</v>
      </c>
      <c r="H1767" t="n">
        <v>284</v>
      </c>
      <c r="I1767" t="n">
        <v>248</v>
      </c>
      <c r="J1767" t="n">
        <v>21</v>
      </c>
      <c r="K1767" t="n">
        <v>1</v>
      </c>
    </row>
    <row r="1768">
      <c r="A1768" t="n">
        <v>19647336019954</v>
      </c>
      <c r="B1768" t="inlineStr">
        <is>
          <t>Fundamental</t>
        </is>
      </c>
      <c r="C1768" t="inlineStr">
        <is>
          <t>Wilbur Avenue E</t>
        </is>
      </c>
      <c r="D1768" t="n">
        <v>787</v>
      </c>
      <c r="E1768" t="n">
        <v>735</v>
      </c>
      <c r="F1768" t="n">
        <v>3</v>
      </c>
      <c r="G1768" t="n">
        <v>3.0699999332428</v>
      </c>
      <c r="H1768" t="n">
        <v>459</v>
      </c>
      <c r="I1768" t="n">
        <v>393</v>
      </c>
      <c r="J1768" t="n">
        <v>21</v>
      </c>
      <c r="K1768" t="n">
        <v>15</v>
      </c>
    </row>
    <row r="1769">
      <c r="A1769" t="n">
        <v>19647336019962</v>
      </c>
      <c r="B1769" t="inlineStr">
        <is>
          <t>Fundamental</t>
        </is>
      </c>
      <c r="C1769" t="inlineStr">
        <is>
          <t>Wilmington Park</t>
        </is>
      </c>
      <c r="D1769" t="n">
        <v>514</v>
      </c>
      <c r="E1769" t="n">
        <v>457</v>
      </c>
      <c r="F1769" t="n">
        <v>17</v>
      </c>
      <c r="G1769" t="n">
        <v>3</v>
      </c>
      <c r="H1769" t="n">
        <v>770</v>
      </c>
      <c r="I1769" t="n">
        <v>746</v>
      </c>
      <c r="J1769" t="n">
        <v>96</v>
      </c>
      <c r="K1769" t="n">
        <v>60</v>
      </c>
    </row>
    <row r="1770">
      <c r="A1770" t="n">
        <v>19647336019970</v>
      </c>
      <c r="B1770" t="inlineStr">
        <is>
          <t>Fundamental</t>
        </is>
      </c>
      <c r="C1770" t="inlineStr">
        <is>
          <t xml:space="preserve">Wilshire Crest </t>
        </is>
      </c>
      <c r="D1770" t="n">
        <v>563</v>
      </c>
      <c r="E1770" t="n">
        <v>563</v>
      </c>
      <c r="F1770" t="n">
        <v>12</v>
      </c>
      <c r="G1770" t="n">
        <v>2.58999991416931</v>
      </c>
      <c r="H1770" t="n">
        <v>383</v>
      </c>
      <c r="I1770" t="n">
        <v>325</v>
      </c>
      <c r="J1770" t="n">
        <v>81</v>
      </c>
      <c r="K1770" t="n">
        <v>33</v>
      </c>
    </row>
    <row r="1771">
      <c r="A1771" t="n">
        <v>19647336019988</v>
      </c>
      <c r="B1771" t="inlineStr">
        <is>
          <t>Fundamental</t>
        </is>
      </c>
      <c r="C1771" t="inlineStr">
        <is>
          <t>Wilton Place El</t>
        </is>
      </c>
      <c r="D1771" t="n">
        <v>650</v>
      </c>
      <c r="E1771" t="n">
        <v>611</v>
      </c>
      <c r="F1771" t="n">
        <v>9</v>
      </c>
      <c r="G1771" t="n">
        <v>2.88000011444092</v>
      </c>
      <c r="H1771" t="n">
        <v>848</v>
      </c>
      <c r="I1771" t="n">
        <v>793</v>
      </c>
      <c r="J1771" t="n">
        <v>75</v>
      </c>
      <c r="K1771" t="n">
        <v>64</v>
      </c>
    </row>
    <row r="1772">
      <c r="A1772" t="n">
        <v>19647336019996</v>
      </c>
      <c r="B1772" t="inlineStr">
        <is>
          <t>Fundamental</t>
        </is>
      </c>
      <c r="C1772" t="inlineStr">
        <is>
          <t>Windsor Hills M</t>
        </is>
      </c>
      <c r="D1772" t="n">
        <v>682</v>
      </c>
      <c r="E1772" t="n">
        <v>638</v>
      </c>
      <c r="F1772" t="n">
        <v>8</v>
      </c>
      <c r="G1772" t="n">
        <v>4.07000017166138</v>
      </c>
      <c r="H1772" t="n">
        <v>517</v>
      </c>
      <c r="I1772" t="n">
        <v>480</v>
      </c>
      <c r="J1772" t="n">
        <v>66</v>
      </c>
      <c r="K1772" t="n">
        <v>2</v>
      </c>
    </row>
    <row r="1773">
      <c r="A1773" t="n">
        <v>19647336020002</v>
      </c>
      <c r="B1773" t="inlineStr">
        <is>
          <t>Fundamental</t>
        </is>
      </c>
      <c r="C1773" t="inlineStr">
        <is>
          <t>Winnetka Avenue</t>
        </is>
      </c>
      <c r="D1773" t="n">
        <v>564</v>
      </c>
      <c r="E1773" t="n">
        <v>540</v>
      </c>
      <c r="F1773" t="n">
        <v>13</v>
      </c>
      <c r="G1773" t="n">
        <v>2.55999994277954</v>
      </c>
      <c r="H1773" t="n">
        <v>429</v>
      </c>
      <c r="I1773" t="n">
        <v>376</v>
      </c>
      <c r="J1773" t="n">
        <v>77</v>
      </c>
      <c r="K1773" t="n">
        <v>54</v>
      </c>
    </row>
    <row r="1774">
      <c r="A1774" t="n">
        <v>19647336020028</v>
      </c>
      <c r="B1774" t="inlineStr">
        <is>
          <t>Fundamental</t>
        </is>
      </c>
      <c r="C1774" t="inlineStr">
        <is>
          <t>Woodcrest Eleme</t>
        </is>
      </c>
      <c r="D1774" t="n">
        <v>428</v>
      </c>
      <c r="E1774" t="n">
        <v>396</v>
      </c>
      <c r="F1774" t="n">
        <v>20</v>
      </c>
      <c r="G1774" t="n">
        <v>2.16000008583069</v>
      </c>
      <c r="H1774" t="n">
        <v>922</v>
      </c>
      <c r="I1774" t="n">
        <v>726</v>
      </c>
      <c r="J1774" t="n">
        <v>97</v>
      </c>
      <c r="K1774" t="n">
        <v>43</v>
      </c>
    </row>
    <row r="1775">
      <c r="A1775" t="n">
        <v>19647336020036</v>
      </c>
      <c r="B1775" t="inlineStr">
        <is>
          <t>Fundamental</t>
        </is>
      </c>
      <c r="C1775" t="inlineStr">
        <is>
          <t>Woodlake Avenue</t>
        </is>
      </c>
      <c r="D1775" t="n">
        <v>756</v>
      </c>
      <c r="E1775" t="n">
        <v>717</v>
      </c>
      <c r="F1775" t="n">
        <v>4</v>
      </c>
      <c r="G1775" t="n">
        <v>2.84999990463257</v>
      </c>
      <c r="H1775" t="n">
        <v>455</v>
      </c>
      <c r="I1775" t="n">
        <v>402</v>
      </c>
      <c r="J1775" t="n">
        <v>17</v>
      </c>
      <c r="K1775" t="n">
        <v>4</v>
      </c>
    </row>
    <row r="1776">
      <c r="A1776" t="n">
        <v>19647336020051</v>
      </c>
      <c r="B1776" t="inlineStr">
        <is>
          <t>Fundamental</t>
        </is>
      </c>
      <c r="C1776" t="inlineStr">
        <is>
          <t>Woodlawn Avenue</t>
        </is>
      </c>
      <c r="D1776" t="n">
        <v>471</v>
      </c>
      <c r="E1776" t="n">
        <v>416</v>
      </c>
      <c r="F1776" t="n">
        <v>19</v>
      </c>
      <c r="G1776" t="n">
        <v>2.30999994277954</v>
      </c>
      <c r="H1776" t="n">
        <v>743</v>
      </c>
      <c r="I1776" t="n">
        <v>544</v>
      </c>
      <c r="J1776" t="n">
        <v>99</v>
      </c>
      <c r="K1776" t="n">
        <v>46</v>
      </c>
    </row>
    <row r="1777">
      <c r="A1777" t="n">
        <v>19647336020069</v>
      </c>
      <c r="B1777" t="inlineStr">
        <is>
          <t>Fundamental</t>
        </is>
      </c>
      <c r="C1777" t="inlineStr">
        <is>
          <t>Yorkdale Elemen</t>
        </is>
      </c>
      <c r="D1777" t="n">
        <v>572</v>
      </c>
      <c r="E1777" t="n">
        <v>519</v>
      </c>
      <c r="F1777" t="n">
        <v>14</v>
      </c>
      <c r="G1777" t="n">
        <v>2.35999989509583</v>
      </c>
      <c r="H1777" t="n">
        <v>377</v>
      </c>
      <c r="I1777" t="n">
        <v>357</v>
      </c>
      <c r="J1777" t="n">
        <v>96</v>
      </c>
      <c r="K1777" t="n">
        <v>53</v>
      </c>
    </row>
    <row r="1778">
      <c r="A1778" t="n">
        <v>19647336057855</v>
      </c>
      <c r="B1778" t="inlineStr">
        <is>
          <t>Medio</t>
        </is>
      </c>
      <c r="C1778" t="inlineStr">
        <is>
          <t>Adams (John) Mi</t>
        </is>
      </c>
      <c r="D1778" t="n">
        <v>414</v>
      </c>
      <c r="E1778" t="n">
        <v>406</v>
      </c>
      <c r="F1778" t="n">
        <v>20</v>
      </c>
      <c r="G1778" t="n">
        <v>1.77999997138977</v>
      </c>
      <c r="H1778" t="n">
        <v>2147</v>
      </c>
      <c r="I1778" t="n">
        <v>2034</v>
      </c>
      <c r="J1778" t="n">
        <v>90</v>
      </c>
      <c r="K1778" t="n">
        <v>52</v>
      </c>
    </row>
    <row r="1779">
      <c r="A1779" t="n">
        <v>19647336057871</v>
      </c>
      <c r="B1779" t="inlineStr">
        <is>
          <t>Medio</t>
        </is>
      </c>
      <c r="C1779" t="inlineStr">
        <is>
          <t>Bancroft (Huber</t>
        </is>
      </c>
      <c r="D1779" t="n">
        <v>567</v>
      </c>
      <c r="E1779" t="n">
        <v>578</v>
      </c>
      <c r="F1779" t="n">
        <v>11</v>
      </c>
      <c r="G1779" t="n">
        <v>2.74000000953674</v>
      </c>
      <c r="H1779" t="n">
        <v>1378</v>
      </c>
      <c r="I1779" t="n">
        <v>1205</v>
      </c>
      <c r="J1779" t="n">
        <v>85</v>
      </c>
      <c r="K1779" t="n">
        <v>33</v>
      </c>
    </row>
    <row r="1780">
      <c r="A1780" t="n">
        <v>19647336057889</v>
      </c>
      <c r="B1780" t="inlineStr">
        <is>
          <t>Medio</t>
        </is>
      </c>
      <c r="C1780" t="inlineStr">
        <is>
          <t>Belvedere Middl</t>
        </is>
      </c>
      <c r="D1780" t="n">
        <v>489</v>
      </c>
      <c r="E1780" t="n">
        <v>465</v>
      </c>
      <c r="F1780" t="n">
        <v>17</v>
      </c>
      <c r="G1780" t="n">
        <v>1.9099999666214</v>
      </c>
      <c r="H1780" t="n">
        <v>2160</v>
      </c>
      <c r="I1780" t="n">
        <v>1980</v>
      </c>
      <c r="J1780" t="n">
        <v>93</v>
      </c>
      <c r="K1780" t="n">
        <v>40</v>
      </c>
    </row>
    <row r="1781">
      <c r="A1781" t="n">
        <v>19647336057897</v>
      </c>
      <c r="B1781" t="inlineStr">
        <is>
          <t>Medio</t>
        </is>
      </c>
      <c r="C1781" t="inlineStr">
        <is>
          <t>Burbank (Luther</t>
        </is>
      </c>
      <c r="D1781" t="n">
        <v>491</v>
      </c>
      <c r="E1781" t="n">
        <v>480</v>
      </c>
      <c r="F1781" t="n">
        <v>16</v>
      </c>
      <c r="G1781" t="n">
        <v>2.14000010490417</v>
      </c>
      <c r="H1781" t="n">
        <v>1721</v>
      </c>
      <c r="I1781" t="n">
        <v>1672</v>
      </c>
      <c r="J1781" t="n">
        <v>83</v>
      </c>
      <c r="K1781" t="n">
        <v>26</v>
      </c>
    </row>
    <row r="1782">
      <c r="A1782" t="n">
        <v>19647336057905</v>
      </c>
      <c r="B1782" t="inlineStr">
        <is>
          <t>Medio</t>
        </is>
      </c>
      <c r="C1782" t="inlineStr">
        <is>
          <t>Byrd (Richard E</t>
        </is>
      </c>
      <c r="D1782" t="n">
        <v>498</v>
      </c>
      <c r="E1782" t="n">
        <v>504</v>
      </c>
      <c r="F1782" t="n">
        <v>15</v>
      </c>
      <c r="G1782" t="n">
        <v>2.3199999332428</v>
      </c>
      <c r="H1782" t="n">
        <v>1766</v>
      </c>
      <c r="I1782" t="n">
        <v>1681</v>
      </c>
      <c r="J1782" t="n">
        <v>75</v>
      </c>
      <c r="K1782" t="n">
        <v>28</v>
      </c>
    </row>
    <row r="1783">
      <c r="A1783" t="n">
        <v>19647336057913</v>
      </c>
      <c r="B1783" t="inlineStr">
        <is>
          <t>Medio</t>
        </is>
      </c>
      <c r="C1783" t="inlineStr">
        <is>
          <t>Carnegie (Andre</t>
        </is>
      </c>
      <c r="D1783" t="n">
        <v>584</v>
      </c>
      <c r="E1783" t="n">
        <v>575</v>
      </c>
      <c r="F1783" t="n">
        <v>11</v>
      </c>
      <c r="G1783" t="n">
        <v>2.80999994277954</v>
      </c>
      <c r="H1783" t="n">
        <v>1488</v>
      </c>
      <c r="I1783" t="n">
        <v>1228</v>
      </c>
      <c r="J1783" t="n">
        <v>70</v>
      </c>
      <c r="K1783" t="n">
        <v>13</v>
      </c>
    </row>
    <row r="1784">
      <c r="A1784" t="n">
        <v>19647336057921</v>
      </c>
      <c r="B1784" t="inlineStr">
        <is>
          <t>Medio</t>
        </is>
      </c>
      <c r="C1784" t="inlineStr">
        <is>
          <t xml:space="preserve">Carver (George </t>
        </is>
      </c>
      <c r="D1784" t="n">
        <v>392</v>
      </c>
      <c r="E1784" t="n">
        <v>364</v>
      </c>
      <c r="F1784" t="n">
        <v>22</v>
      </c>
      <c r="G1784" t="n">
        <v>1.88999998569489</v>
      </c>
      <c r="H1784" t="n">
        <v>1790</v>
      </c>
      <c r="I1784" t="n">
        <v>1668</v>
      </c>
      <c r="J1784" t="n">
        <v>91</v>
      </c>
      <c r="K1784" t="n">
        <v>40</v>
      </c>
    </row>
    <row r="1785">
      <c r="A1785" t="n">
        <v>19647336057939</v>
      </c>
      <c r="B1785" t="inlineStr">
        <is>
          <t>Medio</t>
        </is>
      </c>
      <c r="C1785" t="inlineStr">
        <is>
          <t>Nimitz (Chester</t>
        </is>
      </c>
      <c r="D1785" t="n">
        <v>441</v>
      </c>
      <c r="E1785" t="n">
        <v>419</v>
      </c>
      <c r="F1785" t="n">
        <v>19</v>
      </c>
      <c r="G1785" t="n">
        <v>1.98000001907349</v>
      </c>
      <c r="H1785" t="n">
        <v>3321</v>
      </c>
      <c r="I1785" t="n">
        <v>3094</v>
      </c>
      <c r="J1785" t="n">
        <v>90</v>
      </c>
      <c r="K1785" t="n">
        <v>37</v>
      </c>
    </row>
    <row r="1786">
      <c r="A1786" t="n">
        <v>19647336057947</v>
      </c>
      <c r="B1786" t="inlineStr">
        <is>
          <t>Medio</t>
        </is>
      </c>
      <c r="C1786" t="inlineStr">
        <is>
          <t>Columbus (Chris</t>
        </is>
      </c>
      <c r="D1786" t="n">
        <v>554</v>
      </c>
      <c r="E1786" t="n">
        <v>533</v>
      </c>
      <c r="F1786" t="n">
        <v>13</v>
      </c>
      <c r="G1786" t="n">
        <v>2.74000000953674</v>
      </c>
      <c r="H1786" t="n">
        <v>1219</v>
      </c>
      <c r="I1786" t="n">
        <v>1147</v>
      </c>
      <c r="J1786" t="n">
        <v>70</v>
      </c>
      <c r="K1786" t="n">
        <v>28</v>
      </c>
    </row>
    <row r="1787">
      <c r="A1787" t="n">
        <v>19647336057954</v>
      </c>
      <c r="B1787" t="inlineStr">
        <is>
          <t>Medio</t>
        </is>
      </c>
      <c r="C1787" t="inlineStr">
        <is>
          <t>Dana (Richard H</t>
        </is>
      </c>
      <c r="D1787" t="n">
        <v>552</v>
      </c>
      <c r="E1787" t="n">
        <v>514</v>
      </c>
      <c r="F1787" t="n">
        <v>14</v>
      </c>
      <c r="G1787" t="n">
        <v>2.83999991416931</v>
      </c>
      <c r="H1787" t="n">
        <v>1638</v>
      </c>
      <c r="I1787" t="n">
        <v>1535</v>
      </c>
      <c r="J1787" t="n">
        <v>67</v>
      </c>
      <c r="K1787" t="n">
        <v>11</v>
      </c>
    </row>
    <row r="1788">
      <c r="A1788" t="n">
        <v>19647336057962</v>
      </c>
      <c r="B1788" t="inlineStr">
        <is>
          <t>Medio</t>
        </is>
      </c>
      <c r="C1788" t="inlineStr">
        <is>
          <t xml:space="preserve">Drew (Charles) </t>
        </is>
      </c>
      <c r="D1788" t="n">
        <v>380</v>
      </c>
      <c r="E1788" t="n">
        <v>357</v>
      </c>
      <c r="F1788" t="n">
        <v>22</v>
      </c>
      <c r="G1788" t="n">
        <v>2.16000008583069</v>
      </c>
      <c r="H1788" t="n">
        <v>2212</v>
      </c>
      <c r="I1788" t="n">
        <v>2013</v>
      </c>
      <c r="J1788" t="n">
        <v>79</v>
      </c>
      <c r="K1788" t="n">
        <v>43</v>
      </c>
    </row>
    <row r="1789">
      <c r="A1789" t="n">
        <v>19647336057988</v>
      </c>
      <c r="B1789" t="inlineStr">
        <is>
          <t>Medio</t>
        </is>
      </c>
      <c r="C1789" t="inlineStr">
        <is>
          <t xml:space="preserve">Emerson (Ralph </t>
        </is>
      </c>
      <c r="D1789" t="n">
        <v>577</v>
      </c>
      <c r="E1789" t="n">
        <v>530</v>
      </c>
      <c r="F1789" t="n">
        <v>14</v>
      </c>
      <c r="G1789" t="n">
        <v>3.00999999046326</v>
      </c>
      <c r="H1789" t="n">
        <v>1392</v>
      </c>
      <c r="I1789" t="n">
        <v>1127</v>
      </c>
      <c r="J1789" t="n">
        <v>71</v>
      </c>
      <c r="K1789" t="n">
        <v>28</v>
      </c>
    </row>
    <row r="1790">
      <c r="A1790" t="n">
        <v>19647336057996</v>
      </c>
      <c r="B1790" t="inlineStr">
        <is>
          <t>Medio</t>
        </is>
      </c>
      <c r="C1790" t="inlineStr">
        <is>
          <t>Fleming (Alexan</t>
        </is>
      </c>
      <c r="D1790" t="n">
        <v>553</v>
      </c>
      <c r="E1790" t="n">
        <v>533</v>
      </c>
      <c r="F1790" t="n">
        <v>13</v>
      </c>
      <c r="G1790" t="n">
        <v>2.66000008583069</v>
      </c>
      <c r="H1790" t="n">
        <v>1629</v>
      </c>
      <c r="I1790" t="n">
        <v>1404</v>
      </c>
      <c r="J1790" t="n">
        <v>70</v>
      </c>
      <c r="K1790" t="n">
        <v>14</v>
      </c>
    </row>
    <row r="1791">
      <c r="A1791" t="n">
        <v>19647336058002</v>
      </c>
      <c r="B1791" t="inlineStr">
        <is>
          <t>Medio</t>
        </is>
      </c>
      <c r="C1791" t="inlineStr">
        <is>
          <t>Fulton (Robert)</t>
        </is>
      </c>
      <c r="D1791" t="n">
        <v>444</v>
      </c>
      <c r="E1791" t="n">
        <v>441</v>
      </c>
      <c r="F1791" t="n">
        <v>18</v>
      </c>
      <c r="G1791" t="n">
        <v>2.1800000667572</v>
      </c>
      <c r="H1791" t="n">
        <v>1847</v>
      </c>
      <c r="I1791" t="n">
        <v>1725</v>
      </c>
      <c r="J1791" t="n">
        <v>81</v>
      </c>
      <c r="K1791" t="n">
        <v>47</v>
      </c>
    </row>
    <row r="1792">
      <c r="A1792" t="n">
        <v>19647336058028</v>
      </c>
      <c r="B1792" t="inlineStr">
        <is>
          <t>Medio</t>
        </is>
      </c>
      <c r="C1792" t="inlineStr">
        <is>
          <t>Gompers (Samuel</t>
        </is>
      </c>
      <c r="D1792" t="n">
        <v>378</v>
      </c>
      <c r="E1792" t="n">
        <v>361</v>
      </c>
      <c r="F1792" t="n">
        <v>22</v>
      </c>
      <c r="G1792" t="n">
        <v>2.27999997138977</v>
      </c>
      <c r="H1792" t="n">
        <v>1653</v>
      </c>
      <c r="I1792" t="n">
        <v>1549</v>
      </c>
      <c r="J1792" t="n">
        <v>79</v>
      </c>
      <c r="K1792" t="n">
        <v>35</v>
      </c>
    </row>
    <row r="1793">
      <c r="A1793" t="n">
        <v>19647336058036</v>
      </c>
      <c r="B1793" t="inlineStr">
        <is>
          <t>Medio</t>
        </is>
      </c>
      <c r="C1793" t="inlineStr">
        <is>
          <t>Griffith (David</t>
        </is>
      </c>
      <c r="D1793" t="n">
        <v>453</v>
      </c>
      <c r="E1793" t="n">
        <v>448</v>
      </c>
      <c r="F1793" t="n">
        <v>18</v>
      </c>
      <c r="G1793" t="n">
        <v>2.26999998092651</v>
      </c>
      <c r="H1793" t="n">
        <v>2066</v>
      </c>
      <c r="I1793" t="n">
        <v>1993</v>
      </c>
      <c r="J1793" t="n">
        <v>80</v>
      </c>
      <c r="K1793" t="n">
        <v>48</v>
      </c>
    </row>
    <row r="1794">
      <c r="A1794" t="n">
        <v>19647336058044</v>
      </c>
      <c r="B1794" t="inlineStr">
        <is>
          <t>Medio</t>
        </is>
      </c>
      <c r="C1794" t="inlineStr">
        <is>
          <t>Harte (Bret) Pr</t>
        </is>
      </c>
      <c r="D1794" t="n">
        <v>421</v>
      </c>
      <c r="E1794" t="n">
        <v>424</v>
      </c>
      <c r="F1794" t="n">
        <v>19</v>
      </c>
      <c r="G1794" t="n">
        <v>2.20000004768372</v>
      </c>
      <c r="H1794" t="n">
        <v>1372</v>
      </c>
      <c r="I1794" t="n">
        <v>1295</v>
      </c>
      <c r="J1794" t="n">
        <v>91</v>
      </c>
      <c r="K1794" t="n">
        <v>27</v>
      </c>
    </row>
    <row r="1795">
      <c r="A1795" t="n">
        <v>19647336058051</v>
      </c>
      <c r="B1795" t="inlineStr">
        <is>
          <t>Medio</t>
        </is>
      </c>
      <c r="C1795" t="inlineStr">
        <is>
          <t>Hollenbeck Midd</t>
        </is>
      </c>
      <c r="D1795" t="n">
        <v>431</v>
      </c>
      <c r="E1795" t="n">
        <v>396</v>
      </c>
      <c r="F1795" t="n">
        <v>20</v>
      </c>
      <c r="G1795" t="n">
        <v>1.77999997138977</v>
      </c>
      <c r="H1795" t="n">
        <v>1864</v>
      </c>
      <c r="I1795" t="n">
        <v>1774</v>
      </c>
      <c r="J1795" t="n">
        <v>92</v>
      </c>
      <c r="K1795" t="n">
        <v>54</v>
      </c>
    </row>
    <row r="1796">
      <c r="A1796" t="n">
        <v>19647336058069</v>
      </c>
      <c r="B1796" t="inlineStr">
        <is>
          <t>Medio</t>
        </is>
      </c>
      <c r="C1796" t="inlineStr">
        <is>
          <t xml:space="preserve">Holmes (Oliver </t>
        </is>
      </c>
      <c r="D1796" t="n">
        <v>611</v>
      </c>
      <c r="E1796" t="n">
        <v>613</v>
      </c>
      <c r="F1796" t="n">
        <v>9</v>
      </c>
      <c r="G1796" t="n">
        <v>3.10999989509583</v>
      </c>
      <c r="H1796" t="n">
        <v>1669</v>
      </c>
      <c r="I1796" t="n">
        <v>1563</v>
      </c>
      <c r="J1796" t="n">
        <v>62</v>
      </c>
      <c r="K1796" t="n">
        <v>21</v>
      </c>
    </row>
    <row r="1797">
      <c r="A1797" t="n">
        <v>19647336058077</v>
      </c>
      <c r="B1797" t="inlineStr">
        <is>
          <t>Medio</t>
        </is>
      </c>
      <c r="C1797" t="inlineStr">
        <is>
          <t>Irving (Washing</t>
        </is>
      </c>
      <c r="D1797" t="n">
        <v>545</v>
      </c>
      <c r="E1797" t="n">
        <v>513</v>
      </c>
      <c r="F1797" t="n">
        <v>14</v>
      </c>
      <c r="G1797" t="n">
        <v>2.30999994277954</v>
      </c>
      <c r="H1797" t="n">
        <v>1766</v>
      </c>
      <c r="I1797" t="n">
        <v>1650</v>
      </c>
      <c r="J1797" t="n">
        <v>88</v>
      </c>
      <c r="K1797" t="n">
        <v>34</v>
      </c>
    </row>
    <row r="1798">
      <c r="A1798" t="n">
        <v>19647336058085</v>
      </c>
      <c r="B1798" t="inlineStr">
        <is>
          <t>Medio</t>
        </is>
      </c>
      <c r="C1798" t="inlineStr">
        <is>
          <t>King (Thomas St</t>
        </is>
      </c>
      <c r="D1798" t="n">
        <v>531</v>
      </c>
      <c r="E1798" t="n">
        <v>520</v>
      </c>
      <c r="F1798" t="n">
        <v>14</v>
      </c>
      <c r="G1798" t="n">
        <v>2.54999995231628</v>
      </c>
      <c r="H1798" t="n">
        <v>2174</v>
      </c>
      <c r="I1798" t="n">
        <v>2006</v>
      </c>
      <c r="J1798" t="n">
        <v>91</v>
      </c>
      <c r="K1798" t="n">
        <v>42</v>
      </c>
    </row>
    <row r="1799">
      <c r="A1799" t="n">
        <v>19647336058093</v>
      </c>
      <c r="B1799" t="inlineStr">
        <is>
          <t>Medio</t>
        </is>
      </c>
      <c r="C1799" t="inlineStr">
        <is>
          <t>Lawrence (Ernes</t>
        </is>
      </c>
      <c r="D1799" t="n">
        <v>660</v>
      </c>
      <c r="E1799" t="n">
        <v>642</v>
      </c>
      <c r="F1799" t="n">
        <v>8</v>
      </c>
      <c r="G1799" t="n">
        <v>3.14000010490417</v>
      </c>
      <c r="H1799" t="n">
        <v>1911</v>
      </c>
      <c r="I1799" t="n">
        <v>1647</v>
      </c>
      <c r="J1799" t="n">
        <v>52</v>
      </c>
      <c r="K1799" t="n">
        <v>22</v>
      </c>
    </row>
    <row r="1800">
      <c r="A1800" t="n">
        <v>19647336058101</v>
      </c>
      <c r="B1800" t="inlineStr">
        <is>
          <t>Medio</t>
        </is>
      </c>
      <c r="C1800" t="inlineStr">
        <is>
          <t>Maclay (Charles</t>
        </is>
      </c>
      <c r="D1800" t="n">
        <v>414</v>
      </c>
      <c r="E1800" t="n">
        <v>397</v>
      </c>
      <c r="F1800" t="n">
        <v>20</v>
      </c>
      <c r="G1800" t="n">
        <v>1.82000005245209</v>
      </c>
      <c r="H1800" t="n">
        <v>1465</v>
      </c>
      <c r="I1800" t="n">
        <v>1263</v>
      </c>
      <c r="J1800" t="n">
        <v>92</v>
      </c>
      <c r="K1800" t="n">
        <v>55</v>
      </c>
    </row>
    <row r="1801">
      <c r="A1801" t="n">
        <v>19647336058119</v>
      </c>
      <c r="B1801" t="inlineStr">
        <is>
          <t>Medio</t>
        </is>
      </c>
      <c r="C1801" t="inlineStr">
        <is>
          <t>Mann (Horace) J</t>
        </is>
      </c>
      <c r="D1801" t="n">
        <v>407</v>
      </c>
      <c r="E1801" t="n">
        <v>416</v>
      </c>
      <c r="F1801" t="n">
        <v>19</v>
      </c>
      <c r="G1801" t="n">
        <v>2.74000000953674</v>
      </c>
      <c r="H1801" t="n">
        <v>1607</v>
      </c>
      <c r="I1801" t="n">
        <v>1290</v>
      </c>
      <c r="J1801" t="n">
        <v>77</v>
      </c>
      <c r="K1801" t="n">
        <v>16</v>
      </c>
    </row>
    <row r="1802">
      <c r="A1802" t="n">
        <v>19647336058127</v>
      </c>
      <c r="B1802" t="inlineStr">
        <is>
          <t>Medio</t>
        </is>
      </c>
      <c r="C1802" t="inlineStr">
        <is>
          <t xml:space="preserve">Marina del Rey </t>
        </is>
      </c>
      <c r="D1802" t="n">
        <v>546</v>
      </c>
      <c r="E1802" t="n">
        <v>491</v>
      </c>
      <c r="F1802" t="n">
        <v>15</v>
      </c>
      <c r="G1802" t="n">
        <v>2.41000008583069</v>
      </c>
      <c r="H1802" t="n">
        <v>881</v>
      </c>
      <c r="I1802" t="n">
        <v>770</v>
      </c>
      <c r="J1802" t="n">
        <v>84</v>
      </c>
      <c r="K1802" t="n">
        <v>24</v>
      </c>
    </row>
    <row r="1803">
      <c r="A1803" t="n">
        <v>19647336058135</v>
      </c>
      <c r="B1803" t="inlineStr">
        <is>
          <t>Medio</t>
        </is>
      </c>
      <c r="C1803" t="inlineStr">
        <is>
          <t>Mark Twain Midd</t>
        </is>
      </c>
      <c r="D1803" t="n">
        <v>546</v>
      </c>
      <c r="E1803" t="n">
        <v>524</v>
      </c>
      <c r="F1803" t="n">
        <v>14</v>
      </c>
      <c r="G1803" t="n">
        <v>2.30999994277954</v>
      </c>
      <c r="H1803" t="n">
        <v>988</v>
      </c>
      <c r="I1803" t="n">
        <v>793</v>
      </c>
      <c r="J1803" t="n">
        <v>74</v>
      </c>
      <c r="K1803" t="n">
        <v>24</v>
      </c>
    </row>
    <row r="1804">
      <c r="A1804" t="n">
        <v>19647336058143</v>
      </c>
      <c r="B1804" t="inlineStr">
        <is>
          <t>Medio</t>
        </is>
      </c>
      <c r="C1804" t="inlineStr">
        <is>
          <t>Bethune (Mary M</t>
        </is>
      </c>
      <c r="D1804" t="n">
        <v>388</v>
      </c>
      <c r="E1804" t="n">
        <v>345</v>
      </c>
      <c r="F1804" t="n">
        <v>23</v>
      </c>
      <c r="G1804" t="n">
        <v>2.02999997138977</v>
      </c>
      <c r="H1804" t="n">
        <v>2266</v>
      </c>
      <c r="I1804" t="n">
        <v>2017</v>
      </c>
      <c r="J1804" t="n">
        <v>91</v>
      </c>
      <c r="K1804" t="n">
        <v>51</v>
      </c>
    </row>
    <row r="1805">
      <c r="A1805" t="n">
        <v>19647336058150</v>
      </c>
      <c r="B1805" t="inlineStr">
        <is>
          <t>Medio</t>
        </is>
      </c>
      <c r="C1805" t="inlineStr">
        <is>
          <t>Millikan (Rober</t>
        </is>
      </c>
      <c r="D1805" t="n">
        <v>643</v>
      </c>
      <c r="E1805" t="n">
        <v>604</v>
      </c>
      <c r="F1805" t="n">
        <v>10</v>
      </c>
      <c r="G1805" t="n">
        <v>3.17000007629395</v>
      </c>
      <c r="H1805" t="n">
        <v>1934</v>
      </c>
      <c r="I1805" t="n">
        <v>1670</v>
      </c>
      <c r="J1805" t="n">
        <v>45</v>
      </c>
      <c r="K1805" t="n">
        <v>20</v>
      </c>
    </row>
    <row r="1806">
      <c r="A1806" t="n">
        <v>19647336058168</v>
      </c>
      <c r="B1806" t="inlineStr">
        <is>
          <t>Medio</t>
        </is>
      </c>
      <c r="C1806" t="inlineStr">
        <is>
          <t>Mt. Gleason Mid</t>
        </is>
      </c>
      <c r="D1806" t="n">
        <v>558</v>
      </c>
      <c r="E1806" t="n">
        <v>524</v>
      </c>
      <c r="F1806" t="n">
        <v>14</v>
      </c>
      <c r="G1806" t="n">
        <v>2.79999995231628</v>
      </c>
      <c r="H1806" t="n">
        <v>1657</v>
      </c>
      <c r="I1806" t="n">
        <v>1492</v>
      </c>
      <c r="J1806" t="n">
        <v>77</v>
      </c>
      <c r="K1806" t="n">
        <v>25</v>
      </c>
    </row>
    <row r="1807">
      <c r="A1807" t="n">
        <v>19647336058176</v>
      </c>
      <c r="B1807" t="inlineStr">
        <is>
          <t>Medio</t>
        </is>
      </c>
      <c r="C1807" t="inlineStr">
        <is>
          <t>Muir (John) Mid</t>
        </is>
      </c>
      <c r="D1807" t="n">
        <v>394</v>
      </c>
      <c r="E1807" t="n">
        <v>399</v>
      </c>
      <c r="F1807" t="n">
        <v>20</v>
      </c>
      <c r="G1807" t="n">
        <v>2.3199999332428</v>
      </c>
      <c r="H1807" t="n">
        <v>1755</v>
      </c>
      <c r="I1807" t="n">
        <v>1542</v>
      </c>
      <c r="J1807" t="n">
        <v>86</v>
      </c>
      <c r="K1807" t="n">
        <v>32</v>
      </c>
    </row>
    <row r="1808">
      <c r="A1808" t="n">
        <v>19647336058184</v>
      </c>
      <c r="B1808" t="inlineStr">
        <is>
          <t>Medio</t>
        </is>
      </c>
      <c r="C1808" t="inlineStr">
        <is>
          <t>Mulholland (Wil</t>
        </is>
      </c>
      <c r="D1808" t="n">
        <v>481</v>
      </c>
      <c r="E1808" t="n">
        <v>490</v>
      </c>
      <c r="F1808" t="n">
        <v>16</v>
      </c>
      <c r="G1808" t="n">
        <v>2.42000007629395</v>
      </c>
      <c r="H1808" t="n">
        <v>1525</v>
      </c>
      <c r="I1808" t="n">
        <v>1364</v>
      </c>
      <c r="J1808" t="n">
        <v>79</v>
      </c>
      <c r="K1808" t="n">
        <v>40</v>
      </c>
    </row>
    <row r="1809">
      <c r="A1809" t="n">
        <v>19647336058192</v>
      </c>
      <c r="B1809" t="inlineStr">
        <is>
          <t>Medio</t>
        </is>
      </c>
      <c r="C1809" t="inlineStr">
        <is>
          <t>Nightingale (Fl</t>
        </is>
      </c>
      <c r="D1809" t="n">
        <v>469</v>
      </c>
      <c r="E1809" t="n">
        <v>462</v>
      </c>
      <c r="F1809" t="n">
        <v>17</v>
      </c>
      <c r="G1809" t="n">
        <v>2.20000004768372</v>
      </c>
      <c r="H1809" t="n">
        <v>1829</v>
      </c>
      <c r="I1809" t="n">
        <v>1673</v>
      </c>
      <c r="J1809" t="n">
        <v>97</v>
      </c>
      <c r="K1809" t="n">
        <v>41</v>
      </c>
    </row>
    <row r="1810">
      <c r="A1810" t="n">
        <v>19647336058200</v>
      </c>
      <c r="B1810" t="inlineStr">
        <is>
          <t>Medio</t>
        </is>
      </c>
      <c r="C1810" t="inlineStr">
        <is>
          <t>Northridge Midd</t>
        </is>
      </c>
      <c r="D1810" t="n">
        <v>456</v>
      </c>
      <c r="E1810" t="n">
        <v>472</v>
      </c>
      <c r="F1810" t="n">
        <v>16</v>
      </c>
      <c r="G1810" t="n">
        <v>2.39000010490417</v>
      </c>
      <c r="H1810" t="n">
        <v>1274</v>
      </c>
      <c r="I1810" t="n">
        <v>1090</v>
      </c>
      <c r="J1810" t="n">
        <v>81</v>
      </c>
      <c r="K1810" t="n">
        <v>40</v>
      </c>
    </row>
    <row r="1811">
      <c r="A1811" t="n">
        <v>19647336058218</v>
      </c>
      <c r="B1811" t="inlineStr">
        <is>
          <t>Medio</t>
        </is>
      </c>
      <c r="C1811" t="inlineStr">
        <is>
          <t>Pacoima Middle</t>
        </is>
      </c>
      <c r="D1811" t="n">
        <v>501</v>
      </c>
      <c r="E1811" t="n">
        <v>483</v>
      </c>
      <c r="F1811" t="n">
        <v>16</v>
      </c>
      <c r="G1811" t="n">
        <v>2.07999992370605</v>
      </c>
      <c r="H1811" t="n">
        <v>2041</v>
      </c>
      <c r="I1811" t="n">
        <v>1955</v>
      </c>
      <c r="J1811" t="n">
        <v>84</v>
      </c>
      <c r="K1811" t="n">
        <v>35</v>
      </c>
    </row>
    <row r="1812">
      <c r="A1812" t="n">
        <v>19647336058226</v>
      </c>
      <c r="B1812" t="inlineStr">
        <is>
          <t>Medio</t>
        </is>
      </c>
      <c r="C1812" t="inlineStr">
        <is>
          <t>Palms Middle</t>
        </is>
      </c>
      <c r="D1812" t="n">
        <v>715</v>
      </c>
      <c r="E1812" t="n">
        <v>686</v>
      </c>
      <c r="F1812" t="n">
        <v>6</v>
      </c>
      <c r="G1812" t="n">
        <v>3.73000001907349</v>
      </c>
      <c r="H1812" t="n">
        <v>1700</v>
      </c>
      <c r="I1812" t="n">
        <v>1611</v>
      </c>
      <c r="J1812" t="n">
        <v>41</v>
      </c>
      <c r="K1812" t="n">
        <v>10</v>
      </c>
    </row>
    <row r="1813">
      <c r="A1813" t="n">
        <v>19647336058242</v>
      </c>
      <c r="B1813" t="inlineStr">
        <is>
          <t>Medio</t>
        </is>
      </c>
      <c r="C1813" t="inlineStr">
        <is>
          <t xml:space="preserve">Porter (George </t>
        </is>
      </c>
      <c r="D1813" t="n">
        <v>731</v>
      </c>
      <c r="E1813" t="n">
        <v>737</v>
      </c>
      <c r="F1813" t="n">
        <v>3</v>
      </c>
      <c r="G1813" t="n">
        <v>3.09999990463257</v>
      </c>
      <c r="H1813" t="n">
        <v>1516</v>
      </c>
      <c r="I1813" t="n">
        <v>1347</v>
      </c>
      <c r="J1813" t="n">
        <v>48</v>
      </c>
      <c r="K1813" t="n">
        <v>12</v>
      </c>
    </row>
    <row r="1814">
      <c r="A1814" t="n">
        <v>19647336058267</v>
      </c>
      <c r="B1814" t="inlineStr">
        <is>
          <t>Medio</t>
        </is>
      </c>
      <c r="C1814" t="inlineStr">
        <is>
          <t>Revere (Paul) M</t>
        </is>
      </c>
      <c r="D1814" t="n">
        <v>751</v>
      </c>
      <c r="E1814" t="n">
        <v>747</v>
      </c>
      <c r="F1814" t="n">
        <v>3</v>
      </c>
      <c r="G1814" t="n">
        <v>3.73000001907349</v>
      </c>
      <c r="H1814" t="n">
        <v>1732</v>
      </c>
      <c r="I1814" t="n">
        <v>1641</v>
      </c>
      <c r="J1814" t="n">
        <v>22</v>
      </c>
      <c r="K1814" t="n">
        <v>8</v>
      </c>
    </row>
    <row r="1815">
      <c r="A1815" t="n">
        <v>19647336058275</v>
      </c>
      <c r="B1815" t="inlineStr">
        <is>
          <t>Medio</t>
        </is>
      </c>
      <c r="C1815" t="inlineStr">
        <is>
          <t xml:space="preserve">Frost (Robert) </t>
        </is>
      </c>
      <c r="D1815" t="n">
        <v>684</v>
      </c>
      <c r="E1815" t="n">
        <v>663</v>
      </c>
      <c r="F1815" t="n">
        <v>7</v>
      </c>
      <c r="G1815" t="n">
        <v>3.38000011444092</v>
      </c>
      <c r="H1815" t="n">
        <v>1583</v>
      </c>
      <c r="I1815" t="n">
        <v>1501</v>
      </c>
      <c r="J1815" t="n">
        <v>36</v>
      </c>
      <c r="K1815" t="n">
        <v>15</v>
      </c>
    </row>
    <row r="1816">
      <c r="A1816" t="n">
        <v>19647336058283</v>
      </c>
      <c r="B1816" t="inlineStr">
        <is>
          <t>Medio</t>
        </is>
      </c>
      <c r="C1816" t="inlineStr">
        <is>
          <t>San Fernando Mi</t>
        </is>
      </c>
      <c r="D1816" t="n">
        <v>477</v>
      </c>
      <c r="E1816" t="n">
        <v>443</v>
      </c>
      <c r="F1816" t="n">
        <v>18</v>
      </c>
      <c r="G1816" t="n">
        <v>1.96000003814697</v>
      </c>
      <c r="H1816" t="n">
        <v>2020</v>
      </c>
      <c r="I1816" t="n">
        <v>1735</v>
      </c>
      <c r="J1816" t="n">
        <v>90</v>
      </c>
      <c r="K1816" t="n">
        <v>46</v>
      </c>
    </row>
    <row r="1817">
      <c r="A1817" t="n">
        <v>19647336058291</v>
      </c>
      <c r="B1817" t="inlineStr">
        <is>
          <t>Medio</t>
        </is>
      </c>
      <c r="C1817" t="inlineStr">
        <is>
          <t>Sepulveda (Fran</t>
        </is>
      </c>
      <c r="D1817" t="n">
        <v>519</v>
      </c>
      <c r="E1817" t="n">
        <v>514</v>
      </c>
      <c r="F1817" t="n">
        <v>14</v>
      </c>
      <c r="G1817" t="n">
        <v>2.51999998092651</v>
      </c>
      <c r="H1817" t="n">
        <v>2351</v>
      </c>
      <c r="I1817" t="n">
        <v>2209</v>
      </c>
      <c r="J1817" t="n">
        <v>70</v>
      </c>
      <c r="K1817" t="n">
        <v>44</v>
      </c>
    </row>
    <row r="1818">
      <c r="A1818" t="n">
        <v>19647336058309</v>
      </c>
      <c r="B1818" t="inlineStr">
        <is>
          <t>Medio</t>
        </is>
      </c>
      <c r="C1818" t="inlineStr">
        <is>
          <t>South Gate Midd</t>
        </is>
      </c>
      <c r="D1818" t="n">
        <v>488</v>
      </c>
      <c r="E1818" t="n">
        <v>480</v>
      </c>
      <c r="F1818" t="n">
        <v>16</v>
      </c>
      <c r="G1818" t="n">
        <v>2.03999996185303</v>
      </c>
      <c r="H1818" t="n">
        <v>4117</v>
      </c>
      <c r="I1818" t="n">
        <v>3862</v>
      </c>
      <c r="J1818" t="n">
        <v>93</v>
      </c>
      <c r="K1818" t="n">
        <v>29</v>
      </c>
    </row>
    <row r="1819">
      <c r="A1819" t="n">
        <v>19647336058317</v>
      </c>
      <c r="B1819" t="inlineStr">
        <is>
          <t>Medio</t>
        </is>
      </c>
      <c r="C1819" t="inlineStr">
        <is>
          <t>Stevenson (Robe</t>
        </is>
      </c>
      <c r="D1819" t="n">
        <v>480</v>
      </c>
      <c r="E1819" t="n">
        <v>455</v>
      </c>
      <c r="F1819" t="n">
        <v>17</v>
      </c>
      <c r="G1819" t="n">
        <v>1.78999996185303</v>
      </c>
      <c r="H1819" t="n">
        <v>2233</v>
      </c>
      <c r="I1819" t="n">
        <v>2131</v>
      </c>
      <c r="J1819" t="n">
        <v>97</v>
      </c>
      <c r="K1819" t="n">
        <v>45</v>
      </c>
    </row>
    <row r="1820">
      <c r="A1820" t="n">
        <v>19647336058325</v>
      </c>
      <c r="B1820" t="inlineStr">
        <is>
          <t>Medio</t>
        </is>
      </c>
      <c r="C1820" t="inlineStr">
        <is>
          <t>Sutter (John A.</t>
        </is>
      </c>
      <c r="D1820" t="n">
        <v>516</v>
      </c>
      <c r="E1820" t="n">
        <v>489</v>
      </c>
      <c r="F1820" t="n">
        <v>16</v>
      </c>
      <c r="G1820" t="n">
        <v>2.39000010490417</v>
      </c>
      <c r="H1820" t="n">
        <v>1375</v>
      </c>
      <c r="I1820" t="n">
        <v>1169</v>
      </c>
      <c r="J1820" t="n">
        <v>78</v>
      </c>
      <c r="K1820" t="n">
        <v>33</v>
      </c>
    </row>
    <row r="1821">
      <c r="A1821" t="n">
        <v>19647336058333</v>
      </c>
      <c r="B1821" t="inlineStr">
        <is>
          <t>Medio</t>
        </is>
      </c>
      <c r="C1821" t="inlineStr">
        <is>
          <t>Van Nuys Middle</t>
        </is>
      </c>
      <c r="D1821" t="n">
        <v>534</v>
      </c>
      <c r="E1821" t="n">
        <v>514</v>
      </c>
      <c r="F1821" t="n">
        <v>14</v>
      </c>
      <c r="G1821" t="n">
        <v>2.44000005722046</v>
      </c>
      <c r="H1821" t="n">
        <v>1336</v>
      </c>
      <c r="I1821" t="n">
        <v>1137</v>
      </c>
      <c r="J1821" t="n">
        <v>83</v>
      </c>
      <c r="K1821" t="n">
        <v>43</v>
      </c>
    </row>
    <row r="1822">
      <c r="A1822" t="n">
        <v>19647336058341</v>
      </c>
      <c r="B1822" t="inlineStr">
        <is>
          <t>Medio</t>
        </is>
      </c>
      <c r="C1822" t="inlineStr">
        <is>
          <t>Virgil Middle</t>
        </is>
      </c>
      <c r="D1822" t="n">
        <v>461</v>
      </c>
      <c r="E1822" t="n">
        <v>439</v>
      </c>
      <c r="F1822" t="n">
        <v>18</v>
      </c>
      <c r="G1822" t="n">
        <v>2.23000001907349</v>
      </c>
      <c r="H1822" t="n">
        <v>2818</v>
      </c>
      <c r="I1822" t="n">
        <v>2470</v>
      </c>
      <c r="J1822" t="n">
        <v>90</v>
      </c>
      <c r="K1822" t="n">
        <v>50</v>
      </c>
    </row>
    <row r="1823">
      <c r="A1823" t="n">
        <v>19647336058358</v>
      </c>
      <c r="B1823" t="inlineStr">
        <is>
          <t>Medio</t>
        </is>
      </c>
      <c r="C1823" t="inlineStr">
        <is>
          <t>Webster (Daniel</t>
        </is>
      </c>
      <c r="D1823" t="n">
        <v>510</v>
      </c>
      <c r="E1823" t="n">
        <v>474</v>
      </c>
      <c r="F1823" t="n">
        <v>16</v>
      </c>
      <c r="G1823" t="n">
        <v>2.63000011444092</v>
      </c>
      <c r="H1823" t="n">
        <v>1108</v>
      </c>
      <c r="I1823" t="n">
        <v>902</v>
      </c>
      <c r="J1823" t="n">
        <v>85</v>
      </c>
      <c r="K1823" t="n">
        <v>28</v>
      </c>
    </row>
    <row r="1824">
      <c r="A1824" t="n">
        <v>19647336058366</v>
      </c>
      <c r="B1824" t="inlineStr">
        <is>
          <t>Medio</t>
        </is>
      </c>
      <c r="C1824" t="inlineStr">
        <is>
          <t xml:space="preserve">White (Stephen </t>
        </is>
      </c>
      <c r="D1824" t="n">
        <v>581</v>
      </c>
      <c r="E1824" t="n">
        <v>535</v>
      </c>
      <c r="F1824" t="n">
        <v>13</v>
      </c>
      <c r="G1824" t="n">
        <v>2.67000007629395</v>
      </c>
      <c r="H1824" t="n">
        <v>1834</v>
      </c>
      <c r="I1824" t="n">
        <v>1569</v>
      </c>
      <c r="J1824" t="n">
        <v>68</v>
      </c>
      <c r="K1824" t="n">
        <v>18</v>
      </c>
    </row>
    <row r="1825">
      <c r="A1825" t="n">
        <v>19647336058374</v>
      </c>
      <c r="B1825" t="inlineStr">
        <is>
          <t>Medio</t>
        </is>
      </c>
      <c r="C1825" t="inlineStr">
        <is>
          <t>Wilmington Midd</t>
        </is>
      </c>
      <c r="D1825" t="n">
        <v>468</v>
      </c>
      <c r="E1825" t="n">
        <v>431</v>
      </c>
      <c r="F1825" t="n">
        <v>18</v>
      </c>
      <c r="G1825" t="n">
        <v>2.05999994277954</v>
      </c>
      <c r="H1825" t="n">
        <v>1978</v>
      </c>
      <c r="I1825" t="n">
        <v>1742</v>
      </c>
      <c r="J1825" t="n">
        <v>84</v>
      </c>
      <c r="K1825" t="n">
        <v>32</v>
      </c>
    </row>
    <row r="1826">
      <c r="A1826" t="n">
        <v>19647336058382</v>
      </c>
      <c r="B1826" t="inlineStr">
        <is>
          <t>Medio</t>
        </is>
      </c>
      <c r="C1826" t="inlineStr">
        <is>
          <t>Wright (Orville</t>
        </is>
      </c>
      <c r="D1826" t="n">
        <v>657</v>
      </c>
      <c r="E1826" t="n">
        <v>649</v>
      </c>
      <c r="F1826" t="n">
        <v>8</v>
      </c>
      <c r="G1826" t="n">
        <v>3.50999999046326</v>
      </c>
      <c r="H1826" t="n">
        <v>1402</v>
      </c>
      <c r="I1826" t="n">
        <v>1231</v>
      </c>
      <c r="J1826" t="n">
        <v>33</v>
      </c>
      <c r="K1826" t="n">
        <v>5</v>
      </c>
    </row>
    <row r="1827">
      <c r="A1827" t="n">
        <v>19647336061394</v>
      </c>
      <c r="B1827" t="inlineStr">
        <is>
          <t>Medio</t>
        </is>
      </c>
      <c r="C1827" t="inlineStr">
        <is>
          <t>Audubon Middle</t>
        </is>
      </c>
      <c r="D1827" t="n">
        <v>474</v>
      </c>
      <c r="E1827" t="n">
        <v>473</v>
      </c>
      <c r="F1827" t="n">
        <v>16</v>
      </c>
      <c r="G1827" t="n">
        <v>3</v>
      </c>
      <c r="H1827" t="n">
        <v>1931</v>
      </c>
      <c r="I1827" t="n">
        <v>1806</v>
      </c>
      <c r="J1827" t="n">
        <v>63</v>
      </c>
      <c r="K1827" t="n">
        <v>6</v>
      </c>
    </row>
    <row r="1828">
      <c r="A1828" t="n">
        <v>19647336061402</v>
      </c>
      <c r="B1828" t="inlineStr">
        <is>
          <t>Medio</t>
        </is>
      </c>
      <c r="C1828" t="inlineStr">
        <is>
          <t>Berendo Middle</t>
        </is>
      </c>
      <c r="D1828" t="n">
        <v>451</v>
      </c>
      <c r="E1828" t="n">
        <v>416</v>
      </c>
      <c r="F1828" t="n">
        <v>19</v>
      </c>
      <c r="G1828" t="n">
        <v>2.22000002861023</v>
      </c>
      <c r="H1828" t="n">
        <v>3027</v>
      </c>
      <c r="I1828" t="n">
        <v>2830</v>
      </c>
      <c r="J1828" t="n">
        <v>90</v>
      </c>
      <c r="K1828" t="n">
        <v>51</v>
      </c>
    </row>
    <row r="1829">
      <c r="A1829" t="n">
        <v>19647336061410</v>
      </c>
      <c r="B1829" t="inlineStr">
        <is>
          <t>Medio</t>
        </is>
      </c>
      <c r="C1829" t="inlineStr">
        <is>
          <t>Burroughs (John</t>
        </is>
      </c>
      <c r="D1829" t="n">
        <v>693</v>
      </c>
      <c r="E1829" t="n">
        <v>679</v>
      </c>
      <c r="F1829" t="n">
        <v>6</v>
      </c>
      <c r="G1829" t="n">
        <v>3.41000008583069</v>
      </c>
      <c r="H1829" t="n">
        <v>1860</v>
      </c>
      <c r="I1829" t="n">
        <v>1733</v>
      </c>
      <c r="J1829" t="n">
        <v>65</v>
      </c>
      <c r="K1829" t="n">
        <v>21</v>
      </c>
    </row>
    <row r="1830">
      <c r="A1830" t="n">
        <v>19647336061428</v>
      </c>
      <c r="B1830" t="inlineStr">
        <is>
          <t>Medio</t>
        </is>
      </c>
      <c r="C1830" t="inlineStr">
        <is>
          <t>Clay (Henry) Mi</t>
        </is>
      </c>
      <c r="D1830" t="n">
        <v>418</v>
      </c>
      <c r="E1830" t="n">
        <v>392</v>
      </c>
      <c r="F1830" t="n">
        <v>20</v>
      </c>
      <c r="G1830" t="n">
        <v>2.6800000667572</v>
      </c>
      <c r="H1830" t="n">
        <v>1772</v>
      </c>
      <c r="I1830" t="n">
        <v>1565</v>
      </c>
      <c r="J1830" t="n">
        <v>96</v>
      </c>
      <c r="K1830" t="n">
        <v>12</v>
      </c>
    </row>
    <row r="1831">
      <c r="A1831" t="n">
        <v>19647336061436</v>
      </c>
      <c r="B1831" t="inlineStr">
        <is>
          <t>Medio</t>
        </is>
      </c>
      <c r="C1831" t="inlineStr">
        <is>
          <t>Dodson (Rudecin</t>
        </is>
      </c>
      <c r="D1831" t="n">
        <v>683</v>
      </c>
      <c r="E1831" t="n">
        <v>690</v>
      </c>
      <c r="F1831" t="n">
        <v>6</v>
      </c>
      <c r="G1831" t="n">
        <v>3.05999994277954</v>
      </c>
      <c r="H1831" t="n">
        <v>1710</v>
      </c>
      <c r="I1831" t="n">
        <v>1613</v>
      </c>
      <c r="J1831" t="n">
        <v>42</v>
      </c>
      <c r="K1831" t="n">
        <v>12</v>
      </c>
    </row>
    <row r="1832">
      <c r="A1832" t="n">
        <v>19647336061444</v>
      </c>
      <c r="B1832" t="inlineStr">
        <is>
          <t>Medio</t>
        </is>
      </c>
      <c r="C1832" t="inlineStr">
        <is>
          <t xml:space="preserve">Edison (Thomas </t>
        </is>
      </c>
      <c r="D1832" t="n">
        <v>403</v>
      </c>
      <c r="E1832" t="n">
        <v>378</v>
      </c>
      <c r="F1832" t="n">
        <v>21</v>
      </c>
      <c r="G1832" t="n">
        <v>1.78999996185303</v>
      </c>
      <c r="H1832" t="n">
        <v>2241</v>
      </c>
      <c r="I1832" t="n">
        <v>2110</v>
      </c>
      <c r="J1832" t="n">
        <v>91</v>
      </c>
      <c r="K1832" t="n">
        <v>50</v>
      </c>
    </row>
    <row r="1833">
      <c r="A1833" t="n">
        <v>19647336061451</v>
      </c>
      <c r="B1833" t="inlineStr">
        <is>
          <t>Superior</t>
        </is>
      </c>
      <c r="C1833" t="inlineStr">
        <is>
          <t>Foshay Learning</t>
        </is>
      </c>
      <c r="D1833" t="n">
        <v>502</v>
      </c>
      <c r="E1833" t="n">
        <v>473</v>
      </c>
      <c r="F1833" t="n">
        <v>16</v>
      </c>
      <c r="G1833" t="n">
        <v>2.30999994277954</v>
      </c>
      <c r="H1833" t="n">
        <v>3235</v>
      </c>
      <c r="I1833" t="n">
        <v>2837</v>
      </c>
      <c r="J1833" t="n">
        <v>91</v>
      </c>
      <c r="K1833" t="n">
        <v>31</v>
      </c>
    </row>
    <row r="1834">
      <c r="A1834" t="n">
        <v>19647336061469</v>
      </c>
      <c r="B1834" t="inlineStr">
        <is>
          <t>Medio</t>
        </is>
      </c>
      <c r="C1834" t="inlineStr">
        <is>
          <t>Gage (Henry T.)</t>
        </is>
      </c>
      <c r="D1834" t="n">
        <v>446</v>
      </c>
      <c r="E1834" t="n">
        <v>435</v>
      </c>
      <c r="F1834" t="n">
        <v>18</v>
      </c>
      <c r="G1834" t="n">
        <v>1.80999994277954</v>
      </c>
      <c r="H1834" t="n">
        <v>3342</v>
      </c>
      <c r="I1834" t="n">
        <v>3199</v>
      </c>
      <c r="J1834" t="n">
        <v>85</v>
      </c>
      <c r="K1834" t="n">
        <v>36</v>
      </c>
    </row>
    <row r="1835">
      <c r="A1835" t="n">
        <v>19647336061477</v>
      </c>
      <c r="B1835" t="inlineStr">
        <is>
          <t>Medio</t>
        </is>
      </c>
      <c r="C1835" t="inlineStr">
        <is>
          <t>Hale (George El</t>
        </is>
      </c>
      <c r="D1835" t="n">
        <v>747</v>
      </c>
      <c r="E1835" t="n">
        <v>716</v>
      </c>
      <c r="F1835" t="n">
        <v>4</v>
      </c>
      <c r="G1835" t="n">
        <v>3.39000010490417</v>
      </c>
      <c r="H1835" t="n">
        <v>2099</v>
      </c>
      <c r="I1835" t="n">
        <v>1906</v>
      </c>
      <c r="J1835" t="n">
        <v>24</v>
      </c>
      <c r="K1835" t="n">
        <v>10</v>
      </c>
    </row>
    <row r="1836">
      <c r="A1836" t="n">
        <v>19647336061485</v>
      </c>
      <c r="B1836" t="inlineStr">
        <is>
          <t>Medio</t>
        </is>
      </c>
      <c r="C1836" t="inlineStr">
        <is>
          <t>Henry (Patrick)</t>
        </is>
      </c>
      <c r="D1836" t="n">
        <v>648</v>
      </c>
      <c r="E1836" t="n">
        <v>634</v>
      </c>
      <c r="F1836" t="n">
        <v>8</v>
      </c>
      <c r="G1836" t="n">
        <v>3.09999990463257</v>
      </c>
      <c r="H1836" t="n">
        <v>1093</v>
      </c>
      <c r="I1836" t="n">
        <v>929</v>
      </c>
      <c r="J1836" t="n">
        <v>52</v>
      </c>
      <c r="K1836" t="n">
        <v>15</v>
      </c>
    </row>
    <row r="1837">
      <c r="A1837" t="n">
        <v>19647336061501</v>
      </c>
      <c r="B1837" t="inlineStr">
        <is>
          <t>Medio</t>
        </is>
      </c>
      <c r="C1837" t="inlineStr">
        <is>
          <t>Le Conte (Josep</t>
        </is>
      </c>
      <c r="D1837" t="n">
        <v>499</v>
      </c>
      <c r="E1837" t="n">
        <v>493</v>
      </c>
      <c r="F1837" t="n">
        <v>15</v>
      </c>
      <c r="G1837" t="n">
        <v>2.69000005722046</v>
      </c>
      <c r="H1837" t="n">
        <v>2141</v>
      </c>
      <c r="I1837" t="n">
        <v>1956</v>
      </c>
      <c r="J1837" t="n">
        <v>75</v>
      </c>
      <c r="K1837" t="n">
        <v>50</v>
      </c>
    </row>
    <row r="1838">
      <c r="A1838" t="n">
        <v>19647336061519</v>
      </c>
      <c r="B1838" t="inlineStr">
        <is>
          <t>Medio</t>
        </is>
      </c>
      <c r="C1838" t="inlineStr">
        <is>
          <t>Madison (James)</t>
        </is>
      </c>
      <c r="D1838" t="n">
        <v>519</v>
      </c>
      <c r="E1838" t="n">
        <v>518</v>
      </c>
      <c r="F1838" t="n">
        <v>14</v>
      </c>
      <c r="G1838" t="n">
        <v>2.66000008583069</v>
      </c>
      <c r="H1838" t="n">
        <v>2030</v>
      </c>
      <c r="I1838" t="n">
        <v>1933</v>
      </c>
      <c r="J1838" t="n">
        <v>83</v>
      </c>
      <c r="K1838" t="n">
        <v>35</v>
      </c>
    </row>
    <row r="1839">
      <c r="A1839" t="n">
        <v>19647336061527</v>
      </c>
      <c r="B1839" t="inlineStr">
        <is>
          <t>Medio</t>
        </is>
      </c>
      <c r="C1839" t="inlineStr">
        <is>
          <t>Markham (Edwin)</t>
        </is>
      </c>
      <c r="D1839" t="n">
        <v>402</v>
      </c>
      <c r="E1839" t="n">
        <v>385</v>
      </c>
      <c r="F1839" t="n">
        <v>21</v>
      </c>
      <c r="G1839" t="n">
        <v>2.27999997138977</v>
      </c>
      <c r="H1839" t="n">
        <v>1782</v>
      </c>
      <c r="I1839" t="n">
        <v>1520</v>
      </c>
      <c r="J1839" t="n">
        <v>83</v>
      </c>
      <c r="K1839" t="n">
        <v>37</v>
      </c>
    </row>
    <row r="1840">
      <c r="A1840" t="n">
        <v>19647336061535</v>
      </c>
      <c r="B1840" t="inlineStr">
        <is>
          <t>Medio</t>
        </is>
      </c>
      <c r="C1840" t="inlineStr">
        <is>
          <t>Mt. Vernon Midd</t>
        </is>
      </c>
      <c r="D1840" t="n">
        <v>443</v>
      </c>
      <c r="E1840" t="n">
        <v>436</v>
      </c>
      <c r="F1840" t="n">
        <v>18</v>
      </c>
      <c r="G1840" t="n">
        <v>2.34999990463257</v>
      </c>
      <c r="H1840" t="n">
        <v>2039</v>
      </c>
      <c r="I1840" t="n">
        <v>1769</v>
      </c>
      <c r="J1840" t="n">
        <v>79</v>
      </c>
      <c r="K1840" t="n">
        <v>37</v>
      </c>
    </row>
    <row r="1841">
      <c r="A1841" t="n">
        <v>19647336061543</v>
      </c>
      <c r="B1841" t="inlineStr">
        <is>
          <t>Medio</t>
        </is>
      </c>
      <c r="C1841" t="inlineStr">
        <is>
          <t>Nobel (Alfred B</t>
        </is>
      </c>
      <c r="D1841" t="n">
        <v>742</v>
      </c>
      <c r="E1841" t="n">
        <v>731</v>
      </c>
      <c r="F1841" t="n">
        <v>3</v>
      </c>
      <c r="G1841" t="n">
        <v>3.5699999332428</v>
      </c>
      <c r="H1841" t="n">
        <v>1891</v>
      </c>
      <c r="I1841" t="n">
        <v>1815</v>
      </c>
      <c r="J1841" t="n">
        <v>39</v>
      </c>
      <c r="K1841" t="n">
        <v>5</v>
      </c>
    </row>
    <row r="1842">
      <c r="A1842" t="n">
        <v>19647336061550</v>
      </c>
      <c r="B1842" t="inlineStr">
        <is>
          <t>Medio</t>
        </is>
      </c>
      <c r="C1842" t="inlineStr">
        <is>
          <t>Olive Vista Mid</t>
        </is>
      </c>
      <c r="D1842" t="n">
        <v>461</v>
      </c>
      <c r="E1842" t="n">
        <v>446</v>
      </c>
      <c r="F1842" t="n">
        <v>18</v>
      </c>
      <c r="G1842" t="n">
        <v>1.75999999046326</v>
      </c>
      <c r="H1842" t="n">
        <v>1939</v>
      </c>
      <c r="I1842" t="n">
        <v>1675</v>
      </c>
      <c r="J1842" t="n">
        <v>80</v>
      </c>
      <c r="K1842" t="n">
        <v>37</v>
      </c>
    </row>
    <row r="1843">
      <c r="A1843" t="n">
        <v>19647336061568</v>
      </c>
      <c r="B1843" t="inlineStr">
        <is>
          <t>Medio</t>
        </is>
      </c>
      <c r="C1843" t="inlineStr">
        <is>
          <t>Parkman (Franci</t>
        </is>
      </c>
      <c r="D1843" t="n">
        <v>618</v>
      </c>
      <c r="E1843" t="n">
        <v>584</v>
      </c>
      <c r="F1843" t="n">
        <v>11</v>
      </c>
      <c r="G1843" t="n">
        <v>2.9300000667572</v>
      </c>
      <c r="H1843" t="n">
        <v>1203</v>
      </c>
      <c r="I1843" t="n">
        <v>1099</v>
      </c>
      <c r="J1843" t="n">
        <v>47</v>
      </c>
      <c r="K1843" t="n">
        <v>23</v>
      </c>
    </row>
    <row r="1844">
      <c r="A1844" t="n">
        <v>19647336061576</v>
      </c>
      <c r="B1844" t="inlineStr">
        <is>
          <t>Medio</t>
        </is>
      </c>
      <c r="C1844" t="inlineStr">
        <is>
          <t>Peary (Robert E</t>
        </is>
      </c>
      <c r="D1844" t="n">
        <v>516</v>
      </c>
      <c r="E1844" t="n">
        <v>518</v>
      </c>
      <c r="F1844" t="n">
        <v>14</v>
      </c>
      <c r="G1844" t="n">
        <v>2.92000007629395</v>
      </c>
      <c r="H1844" t="n">
        <v>2288</v>
      </c>
      <c r="I1844" t="n">
        <v>2099</v>
      </c>
      <c r="J1844" t="n">
        <v>63</v>
      </c>
      <c r="K1844" t="n">
        <v>14</v>
      </c>
    </row>
    <row r="1845">
      <c r="A1845" t="n">
        <v>19647336061584</v>
      </c>
      <c r="B1845" t="inlineStr">
        <is>
          <t>Medio</t>
        </is>
      </c>
      <c r="C1845" t="inlineStr">
        <is>
          <t>De Portola (Gas</t>
        </is>
      </c>
      <c r="D1845" t="n">
        <v>724</v>
      </c>
      <c r="E1845" t="n">
        <v>707</v>
      </c>
      <c r="F1845" t="n">
        <v>5</v>
      </c>
      <c r="G1845" t="n">
        <v>3.30999994277954</v>
      </c>
      <c r="H1845" t="n">
        <v>2139</v>
      </c>
      <c r="I1845" t="n">
        <v>1757</v>
      </c>
      <c r="J1845" t="n">
        <v>45</v>
      </c>
      <c r="K1845" t="n">
        <v>16</v>
      </c>
    </row>
    <row r="1846">
      <c r="A1846" t="n">
        <v>19647336061600</v>
      </c>
      <c r="B1846" t="inlineStr">
        <is>
          <t>Medio</t>
        </is>
      </c>
      <c r="C1846" t="inlineStr">
        <is>
          <t>Sun Valley Midd</t>
        </is>
      </c>
      <c r="D1846" t="n">
        <v>443</v>
      </c>
      <c r="E1846" t="n">
        <v>426</v>
      </c>
      <c r="F1846" t="n">
        <v>19</v>
      </c>
      <c r="G1846" t="n">
        <v>1.92999994754791</v>
      </c>
      <c r="H1846" t="n">
        <v>2688</v>
      </c>
      <c r="I1846" t="n">
        <v>2510</v>
      </c>
      <c r="J1846" t="n">
        <v>84</v>
      </c>
      <c r="K1846" t="n">
        <v>48</v>
      </c>
    </row>
    <row r="1847">
      <c r="A1847" t="n">
        <v>19647336062699</v>
      </c>
      <c r="B1847" t="inlineStr">
        <is>
          <t>Medio</t>
        </is>
      </c>
      <c r="C1847" t="inlineStr">
        <is>
          <t>Reed (Walter) M</t>
        </is>
      </c>
      <c r="D1847" t="n">
        <v>639</v>
      </c>
      <c r="E1847" t="n">
        <v>599</v>
      </c>
      <c r="F1847" t="n">
        <v>10</v>
      </c>
      <c r="G1847" t="n">
        <v>3.00999999046326</v>
      </c>
      <c r="H1847" t="n">
        <v>1933</v>
      </c>
      <c r="I1847" t="n">
        <v>1841</v>
      </c>
      <c r="J1847" t="n">
        <v>62</v>
      </c>
      <c r="K1847" t="n">
        <v>29</v>
      </c>
    </row>
    <row r="1848">
      <c r="A1848" t="n">
        <v>19647336066278</v>
      </c>
      <c r="B1848" t="inlineStr">
        <is>
          <t>Fundamental</t>
        </is>
      </c>
      <c r="C1848" t="inlineStr">
        <is>
          <t xml:space="preserve">Miller (Loren) </t>
        </is>
      </c>
      <c r="D1848" t="n">
        <v>417</v>
      </c>
      <c r="E1848" t="n">
        <v>354</v>
      </c>
      <c r="F1848" t="n">
        <v>22</v>
      </c>
      <c r="G1848" t="n">
        <v>1.63999998569489</v>
      </c>
      <c r="H1848" t="n">
        <v>749</v>
      </c>
      <c r="I1848" t="n">
        <v>644</v>
      </c>
      <c r="J1848" t="n">
        <v>100</v>
      </c>
      <c r="K1848" t="n">
        <v>61</v>
      </c>
    </row>
    <row r="1849">
      <c r="A1849" t="n">
        <v>19647336066286</v>
      </c>
      <c r="B1849" t="inlineStr">
        <is>
          <t>Fundamental</t>
        </is>
      </c>
      <c r="C1849" t="inlineStr">
        <is>
          <t>Saturn Street E</t>
        </is>
      </c>
      <c r="D1849" t="n">
        <v>516</v>
      </c>
      <c r="E1849" t="n">
        <v>464</v>
      </c>
      <c r="F1849" t="n">
        <v>17</v>
      </c>
      <c r="G1849" t="n">
        <v>2.44000005722046</v>
      </c>
      <c r="H1849" t="n">
        <v>449</v>
      </c>
      <c r="I1849" t="n">
        <v>338</v>
      </c>
      <c r="J1849" t="n">
        <v>97</v>
      </c>
      <c r="K1849" t="n">
        <v>57</v>
      </c>
    </row>
    <row r="1850">
      <c r="A1850" t="n">
        <v>19647336066294</v>
      </c>
      <c r="B1850" t="inlineStr">
        <is>
          <t>Medio</t>
        </is>
      </c>
      <c r="C1850" t="inlineStr">
        <is>
          <t xml:space="preserve">Curtiss (Glenn </t>
        </is>
      </c>
      <c r="D1850" t="n">
        <v>550</v>
      </c>
      <c r="E1850" t="n">
        <v>540</v>
      </c>
      <c r="F1850" t="n">
        <v>13</v>
      </c>
      <c r="G1850" t="n">
        <v>3.20000004768372</v>
      </c>
      <c r="H1850" t="n">
        <v>1172</v>
      </c>
      <c r="I1850" t="n">
        <v>959</v>
      </c>
      <c r="J1850" t="n">
        <v>51</v>
      </c>
      <c r="K1850" t="n">
        <v>3</v>
      </c>
    </row>
    <row r="1851">
      <c r="A1851" t="n">
        <v>19647336068431</v>
      </c>
      <c r="B1851" t="inlineStr">
        <is>
          <t>Medio</t>
        </is>
      </c>
      <c r="C1851" t="inlineStr">
        <is>
          <t>El Sereno Middl</t>
        </is>
      </c>
      <c r="D1851" t="n">
        <v>522</v>
      </c>
      <c r="E1851" t="n">
        <v>509</v>
      </c>
      <c r="F1851" t="n">
        <v>15</v>
      </c>
      <c r="G1851" t="n">
        <v>2.19000005722046</v>
      </c>
      <c r="H1851" t="n">
        <v>2171</v>
      </c>
      <c r="I1851" t="n">
        <v>1995</v>
      </c>
      <c r="J1851" t="n">
        <v>91</v>
      </c>
      <c r="K1851" t="n">
        <v>34</v>
      </c>
    </row>
    <row r="1852">
      <c r="A1852" t="n">
        <v>19647336071443</v>
      </c>
      <c r="B1852" t="inlineStr">
        <is>
          <t>Fundamental</t>
        </is>
      </c>
      <c r="C1852" t="inlineStr">
        <is>
          <t>Kennedy (Robert</t>
        </is>
      </c>
      <c r="D1852" t="n">
        <v>474</v>
      </c>
      <c r="E1852" t="n">
        <v>427</v>
      </c>
      <c r="F1852" t="n">
        <v>19</v>
      </c>
      <c r="G1852" t="n">
        <v>1.94000005722046</v>
      </c>
      <c r="H1852" t="n">
        <v>450</v>
      </c>
      <c r="I1852" t="n">
        <v>334</v>
      </c>
      <c r="J1852" t="n">
        <v>89</v>
      </c>
      <c r="K1852" t="n">
        <v>64</v>
      </c>
    </row>
    <row r="1853">
      <c r="A1853" t="n">
        <v>19647336089700</v>
      </c>
      <c r="B1853" t="inlineStr">
        <is>
          <t>Fundamental</t>
        </is>
      </c>
      <c r="C1853" t="inlineStr">
        <is>
          <t>Fishburn Avenue</t>
        </is>
      </c>
      <c r="D1853" t="n">
        <v>473</v>
      </c>
      <c r="E1853" t="n">
        <v>425</v>
      </c>
      <c r="F1853" t="n">
        <v>19</v>
      </c>
      <c r="G1853" t="n">
        <v>1.73000001907349</v>
      </c>
      <c r="H1853" t="n">
        <v>759</v>
      </c>
      <c r="I1853" t="n">
        <v>650</v>
      </c>
      <c r="J1853" t="n">
        <v>91</v>
      </c>
      <c r="K1853" t="n">
        <v>73</v>
      </c>
    </row>
    <row r="1854">
      <c r="A1854" t="n">
        <v>19647336104822</v>
      </c>
      <c r="B1854" t="inlineStr">
        <is>
          <t>Fundamental</t>
        </is>
      </c>
      <c r="C1854" t="inlineStr">
        <is>
          <t>Sunrise Element</t>
        </is>
      </c>
      <c r="D1854" t="n">
        <v>483</v>
      </c>
      <c r="E1854" t="n">
        <v>455</v>
      </c>
      <c r="F1854" t="n">
        <v>17</v>
      </c>
      <c r="G1854" t="n">
        <v>1.4099999666214</v>
      </c>
      <c r="H1854" t="n">
        <v>379</v>
      </c>
      <c r="I1854" t="n">
        <v>341</v>
      </c>
      <c r="J1854" t="n">
        <v>100</v>
      </c>
      <c r="K1854" t="n">
        <v>80</v>
      </c>
    </row>
    <row r="1855">
      <c r="A1855" t="n">
        <v>19647336107064</v>
      </c>
      <c r="B1855" t="inlineStr">
        <is>
          <t>Fundamental</t>
        </is>
      </c>
      <c r="C1855" t="inlineStr">
        <is>
          <t>Pio Pico Elemen</t>
        </is>
      </c>
      <c r="D1855" t="n">
        <v>493</v>
      </c>
      <c r="E1855" t="n">
        <v>484</v>
      </c>
      <c r="F1855" t="n">
        <v>16</v>
      </c>
      <c r="G1855" t="n">
        <v>2.08999991416931</v>
      </c>
      <c r="H1855" t="n">
        <v>1570</v>
      </c>
      <c r="I1855" t="n">
        <v>1385</v>
      </c>
      <c r="J1855" t="n">
        <v>82</v>
      </c>
      <c r="K1855" t="n">
        <v>67</v>
      </c>
    </row>
    <row r="1856">
      <c r="A1856" t="n">
        <v>19647336107403</v>
      </c>
      <c r="B1856" t="inlineStr">
        <is>
          <t>Fundamental</t>
        </is>
      </c>
      <c r="C1856" t="inlineStr">
        <is>
          <t xml:space="preserve">Montara Avenue </t>
        </is>
      </c>
      <c r="D1856" t="n">
        <v>499</v>
      </c>
      <c r="E1856" t="n">
        <v>461</v>
      </c>
      <c r="F1856" t="n">
        <v>17</v>
      </c>
      <c r="G1856" t="n">
        <v>2</v>
      </c>
      <c r="H1856" t="n">
        <v>666</v>
      </c>
      <c r="I1856" t="n">
        <v>577</v>
      </c>
      <c r="J1856" t="n">
        <v>98</v>
      </c>
      <c r="K1856" t="n">
        <v>67</v>
      </c>
    </row>
    <row r="1857">
      <c r="A1857" t="n">
        <v>19647336107411</v>
      </c>
      <c r="B1857" t="inlineStr">
        <is>
          <t>Fundamental</t>
        </is>
      </c>
      <c r="C1857" t="inlineStr">
        <is>
          <t>Hughes (Teresa)</t>
        </is>
      </c>
      <c r="D1857" t="n">
        <v>520</v>
      </c>
      <c r="E1857" t="n">
        <v>476</v>
      </c>
      <c r="F1857" t="n">
        <v>16</v>
      </c>
      <c r="G1857" t="n">
        <v>1.97000002861023</v>
      </c>
      <c r="H1857" t="n">
        <v>1036</v>
      </c>
      <c r="I1857" t="n">
        <v>819</v>
      </c>
      <c r="J1857" t="n">
        <v>95</v>
      </c>
      <c r="K1857" t="n">
        <v>53</v>
      </c>
    </row>
    <row r="1858">
      <c r="A1858" t="n">
        <v>19647336108641</v>
      </c>
      <c r="B1858" t="inlineStr">
        <is>
          <t>Fundamental</t>
        </is>
      </c>
      <c r="C1858" t="inlineStr">
        <is>
          <t>San Miguel Elem</t>
        </is>
      </c>
      <c r="D1858" t="n">
        <v>515</v>
      </c>
      <c r="E1858" t="n">
        <v>468</v>
      </c>
      <c r="F1858" t="n">
        <v>17</v>
      </c>
      <c r="G1858" t="n">
        <v>2.41000008583069</v>
      </c>
      <c r="H1858" t="n">
        <v>1020</v>
      </c>
      <c r="I1858" t="n">
        <v>858</v>
      </c>
      <c r="J1858" t="n">
        <v>94</v>
      </c>
      <c r="K1858" t="n">
        <v>53</v>
      </c>
    </row>
    <row r="1859">
      <c r="A1859" t="n">
        <v>19647336110266</v>
      </c>
      <c r="B1859" t="inlineStr">
        <is>
          <t>Fundamental</t>
        </is>
      </c>
      <c r="C1859" t="inlineStr">
        <is>
          <t>Politi (Leo) El</t>
        </is>
      </c>
      <c r="D1859" t="n">
        <v>440</v>
      </c>
      <c r="E1859" t="n">
        <v>422</v>
      </c>
      <c r="F1859" t="n">
        <v>19</v>
      </c>
      <c r="G1859" t="n">
        <v>1.8400000333786</v>
      </c>
      <c r="H1859" t="n">
        <v>653</v>
      </c>
      <c r="I1859" t="n">
        <v>540</v>
      </c>
      <c r="J1859" t="n">
        <v>98</v>
      </c>
      <c r="K1859" t="n">
        <v>82</v>
      </c>
    </row>
    <row r="1860">
      <c r="A1860" t="n">
        <v>19647336110274</v>
      </c>
      <c r="B1860" t="inlineStr">
        <is>
          <t>Fundamental</t>
        </is>
      </c>
      <c r="C1860" t="inlineStr">
        <is>
          <t>Nueva Vista Ele</t>
        </is>
      </c>
      <c r="D1860" t="n">
        <v>510</v>
      </c>
      <c r="E1860" t="n">
        <v>455</v>
      </c>
      <c r="F1860" t="n">
        <v>17</v>
      </c>
      <c r="G1860" t="n">
        <v>2.70000004768372</v>
      </c>
      <c r="H1860" t="n">
        <v>1021</v>
      </c>
      <c r="I1860" t="n">
        <v>785</v>
      </c>
      <c r="J1860" t="n">
        <v>97</v>
      </c>
      <c r="K1860" t="n">
        <v>68</v>
      </c>
    </row>
    <row r="1861">
      <c r="A1861" t="n">
        <v>19647336110969</v>
      </c>
      <c r="B1861" t="inlineStr">
        <is>
          <t>Fundamental</t>
        </is>
      </c>
      <c r="C1861" t="inlineStr">
        <is>
          <t>Esperanza Eleme</t>
        </is>
      </c>
      <c r="D1861" t="n">
        <v>389</v>
      </c>
      <c r="E1861" t="n">
        <v>333</v>
      </c>
      <c r="F1861" t="n">
        <v>23</v>
      </c>
      <c r="G1861" t="n">
        <v>1.00999999046326</v>
      </c>
      <c r="H1861" t="n">
        <v>560</v>
      </c>
      <c r="I1861" t="n">
        <v>462</v>
      </c>
      <c r="J1861" t="n">
        <v>100</v>
      </c>
      <c r="K1861" t="n">
        <v>87</v>
      </c>
    </row>
    <row r="1862">
      <c r="A1862" t="n">
        <v>19647336110977</v>
      </c>
      <c r="B1862" t="inlineStr">
        <is>
          <t>Fundamental</t>
        </is>
      </c>
      <c r="C1862" t="inlineStr">
        <is>
          <t>Walnut Park Ele</t>
        </is>
      </c>
      <c r="D1862" t="n">
        <v>476</v>
      </c>
      <c r="E1862" t="n">
        <v>430</v>
      </c>
      <c r="F1862" t="n">
        <v>19</v>
      </c>
      <c r="G1862" t="n">
        <v>2.1800000667572</v>
      </c>
      <c r="H1862" t="n">
        <v>852</v>
      </c>
      <c r="I1862" t="n">
        <v>787</v>
      </c>
      <c r="J1862" t="n">
        <v>90</v>
      </c>
      <c r="K1862" t="n">
        <v>70</v>
      </c>
    </row>
    <row r="1863">
      <c r="A1863" t="n">
        <v>19647336111512</v>
      </c>
      <c r="B1863" t="inlineStr">
        <is>
          <t>Fundamental</t>
        </is>
      </c>
      <c r="C1863" t="inlineStr">
        <is>
          <t>Los Angeles Ele</t>
        </is>
      </c>
      <c r="D1863" t="n">
        <v>429</v>
      </c>
      <c r="E1863" t="n">
        <v>419</v>
      </c>
      <c r="F1863" t="n">
        <v>19</v>
      </c>
      <c r="G1863" t="n">
        <v>1.6599999666214</v>
      </c>
      <c r="H1863" t="n">
        <v>768</v>
      </c>
      <c r="I1863" t="n">
        <v>709</v>
      </c>
      <c r="J1863" t="n">
        <v>92</v>
      </c>
      <c r="K1863" t="n">
        <v>78</v>
      </c>
    </row>
    <row r="1864">
      <c r="A1864" t="n">
        <v>19647336112411</v>
      </c>
      <c r="B1864" t="inlineStr">
        <is>
          <t>Fundamental</t>
        </is>
      </c>
      <c r="C1864" t="inlineStr">
        <is>
          <t>San Antonio Ele</t>
        </is>
      </c>
      <c r="D1864" t="n">
        <v>478</v>
      </c>
      <c r="E1864" t="n">
        <v>411</v>
      </c>
      <c r="F1864" t="n">
        <v>19</v>
      </c>
      <c r="G1864" t="n">
        <v>2.30999994277954</v>
      </c>
      <c r="H1864" t="n">
        <v>524</v>
      </c>
      <c r="I1864" t="n">
        <v>498</v>
      </c>
      <c r="J1864" t="n">
        <v>97</v>
      </c>
      <c r="K1864" t="n">
        <v>70</v>
      </c>
    </row>
    <row r="1865">
      <c r="A1865" t="n">
        <v>19647336112536</v>
      </c>
      <c r="B1865" t="inlineStr">
        <is>
          <t>Fundamental</t>
        </is>
      </c>
      <c r="C1865" t="inlineStr">
        <is>
          <t>Accelerated Sch</t>
        </is>
      </c>
      <c r="D1865" t="n">
        <v>654</v>
      </c>
      <c r="E1865" t="n">
        <v>574</v>
      </c>
      <c r="F1865" t="n">
        <v>11</v>
      </c>
      <c r="G1865" t="n">
        <v>2.48000001907349</v>
      </c>
      <c r="H1865" t="n">
        <v>173</v>
      </c>
      <c r="I1865" t="n">
        <v>147</v>
      </c>
      <c r="J1865" t="n">
        <v>94</v>
      </c>
      <c r="K1865" t="n">
        <v>36</v>
      </c>
    </row>
    <row r="1866">
      <c r="A1866" t="n">
        <v>19647336113419</v>
      </c>
      <c r="B1866" t="inlineStr">
        <is>
          <t>Fundamental</t>
        </is>
      </c>
      <c r="C1866" t="inlineStr">
        <is>
          <t xml:space="preserve">Gratts (Evelyn </t>
        </is>
      </c>
      <c r="D1866" t="n">
        <v>371</v>
      </c>
      <c r="E1866" t="n">
        <v>349</v>
      </c>
      <c r="F1866" t="n">
        <v>23</v>
      </c>
      <c r="G1866" t="n">
        <v>1</v>
      </c>
      <c r="H1866" t="n">
        <v>555</v>
      </c>
      <c r="I1866" t="n">
        <v>480</v>
      </c>
      <c r="J1866" t="n">
        <v>100</v>
      </c>
      <c r="K1866" t="n">
        <v>86</v>
      </c>
    </row>
    <row r="1867">
      <c r="A1867" t="n">
        <v>19647336114722</v>
      </c>
      <c r="B1867" t="inlineStr">
        <is>
          <t>Fundamental</t>
        </is>
      </c>
      <c r="C1867" t="inlineStr">
        <is>
          <t>Independence El</t>
        </is>
      </c>
      <c r="D1867" t="n">
        <v>474</v>
      </c>
      <c r="E1867" t="n">
        <v>423</v>
      </c>
      <c r="F1867" t="n">
        <v>19</v>
      </c>
      <c r="G1867" t="n">
        <v>2.22000002861023</v>
      </c>
      <c r="H1867" t="n">
        <v>587</v>
      </c>
      <c r="I1867" t="n">
        <v>529</v>
      </c>
      <c r="J1867" t="n">
        <v>98</v>
      </c>
      <c r="K1867" t="n">
        <v>65</v>
      </c>
    </row>
    <row r="1868">
      <c r="A1868" t="n">
        <v>19647586020085</v>
      </c>
      <c r="B1868" t="inlineStr">
        <is>
          <t>Fundamental</t>
        </is>
      </c>
      <c r="C1868" t="inlineStr">
        <is>
          <t>Aeolian Element</t>
        </is>
      </c>
      <c r="D1868" t="n">
        <v>561</v>
      </c>
      <c r="E1868" t="n">
        <v>508</v>
      </c>
      <c r="F1868" t="n">
        <v>15</v>
      </c>
      <c r="G1868" t="n">
        <v>2.32999992370605</v>
      </c>
      <c r="H1868" t="n">
        <v>360</v>
      </c>
      <c r="I1868" t="n">
        <v>314</v>
      </c>
      <c r="J1868" t="n">
        <v>87</v>
      </c>
      <c r="K1868" t="n">
        <v>39</v>
      </c>
    </row>
    <row r="1869">
      <c r="A1869" t="n">
        <v>19647586020101</v>
      </c>
      <c r="B1869" t="inlineStr">
        <is>
          <t>Fundamental</t>
        </is>
      </c>
      <c r="C1869" t="inlineStr">
        <is>
          <t>Rancho Santa Ge</t>
        </is>
      </c>
      <c r="D1869" t="n">
        <v>555</v>
      </c>
      <c r="E1869" t="n">
        <v>496</v>
      </c>
      <c r="F1869" t="n">
        <v>15</v>
      </c>
      <c r="G1869" t="n">
        <v>2.50999999046326</v>
      </c>
      <c r="H1869" t="n">
        <v>323</v>
      </c>
      <c r="I1869" t="n">
        <v>296</v>
      </c>
      <c r="J1869" t="n">
        <v>78</v>
      </c>
      <c r="K1869" t="n">
        <v>22</v>
      </c>
    </row>
    <row r="1870">
      <c r="A1870" t="n">
        <v>19647666020150</v>
      </c>
      <c r="B1870" t="inlineStr">
        <is>
          <t>Fundamental</t>
        </is>
      </c>
      <c r="C1870" t="inlineStr">
        <is>
          <t>Jordan Elementa</t>
        </is>
      </c>
      <c r="D1870" t="n">
        <v>809</v>
      </c>
      <c r="E1870" t="n">
        <v>777</v>
      </c>
      <c r="F1870" t="n">
        <v>1</v>
      </c>
      <c r="G1870" t="n">
        <v>3.36999988555908</v>
      </c>
      <c r="H1870" t="n">
        <v>399</v>
      </c>
      <c r="I1870" t="n">
        <v>349</v>
      </c>
      <c r="J1870" t="n">
        <v>23</v>
      </c>
      <c r="K1870" t="n">
        <v>6</v>
      </c>
    </row>
    <row r="1871">
      <c r="A1871" t="n">
        <v>19647666020192</v>
      </c>
      <c r="B1871" t="inlineStr">
        <is>
          <t>Fundamental</t>
        </is>
      </c>
      <c r="C1871" t="inlineStr">
        <is>
          <t>Meadow Green El</t>
        </is>
      </c>
      <c r="D1871" t="n">
        <v>796</v>
      </c>
      <c r="E1871" t="n">
        <v>752</v>
      </c>
      <c r="F1871" t="n">
        <v>2</v>
      </c>
      <c r="G1871" t="n">
        <v>3.44000005722046</v>
      </c>
      <c r="H1871" t="n">
        <v>403</v>
      </c>
      <c r="I1871" t="n">
        <v>350</v>
      </c>
      <c r="J1871" t="n">
        <v>24</v>
      </c>
      <c r="K1871" t="n">
        <v>2</v>
      </c>
    </row>
    <row r="1872">
      <c r="A1872" t="n">
        <v>19647666020218</v>
      </c>
      <c r="B1872" t="inlineStr">
        <is>
          <t>Medio</t>
        </is>
      </c>
      <c r="C1872" t="inlineStr">
        <is>
          <t>Rancho-Starbuck</t>
        </is>
      </c>
      <c r="D1872" t="n">
        <v>797</v>
      </c>
      <c r="E1872" t="n">
        <v>780</v>
      </c>
      <c r="F1872" t="n">
        <v>1</v>
      </c>
      <c r="G1872" t="n">
        <v>3.30999994277954</v>
      </c>
      <c r="H1872" t="n">
        <v>723</v>
      </c>
      <c r="I1872" t="n">
        <v>672</v>
      </c>
      <c r="J1872" t="n">
        <v>14</v>
      </c>
      <c r="K1872" t="n">
        <v>1</v>
      </c>
    </row>
    <row r="1873">
      <c r="A1873" t="n">
        <v>19647741935436</v>
      </c>
      <c r="B1873" t="inlineStr">
        <is>
          <t>Superior</t>
        </is>
      </c>
      <c r="C1873" t="inlineStr">
        <is>
          <t>Lynwood High</t>
        </is>
      </c>
      <c r="D1873" t="n">
        <v>467</v>
      </c>
      <c r="E1873" t="n">
        <v>451</v>
      </c>
      <c r="F1873" t="n">
        <v>17</v>
      </c>
      <c r="G1873" t="n">
        <v>1.89999997615814</v>
      </c>
      <c r="H1873" t="n">
        <v>3053</v>
      </c>
      <c r="I1873" t="n">
        <v>2133</v>
      </c>
      <c r="J1873" t="n">
        <v>62</v>
      </c>
      <c r="K1873" t="n">
        <v>12</v>
      </c>
    </row>
    <row r="1874">
      <c r="A1874" t="n">
        <v>19647746020242</v>
      </c>
      <c r="B1874" t="inlineStr">
        <is>
          <t>Fundamental</t>
        </is>
      </c>
      <c r="C1874" t="inlineStr">
        <is>
          <t>Lincoln Element</t>
        </is>
      </c>
      <c r="D1874" t="n">
        <v>579</v>
      </c>
      <c r="E1874" t="n">
        <v>605</v>
      </c>
      <c r="F1874" t="n">
        <v>10</v>
      </c>
      <c r="G1874" t="n">
        <v>1.85000002384186</v>
      </c>
      <c r="H1874" t="n">
        <v>566</v>
      </c>
      <c r="I1874" t="n">
        <v>483</v>
      </c>
      <c r="J1874" t="n">
        <v>87</v>
      </c>
      <c r="K1874" t="n">
        <v>52</v>
      </c>
    </row>
    <row r="1875">
      <c r="A1875" t="n">
        <v>19647746020259</v>
      </c>
      <c r="B1875" t="inlineStr">
        <is>
          <t>Fundamental</t>
        </is>
      </c>
      <c r="C1875" t="inlineStr">
        <is>
          <t>Lindbergh Eleme</t>
        </is>
      </c>
      <c r="D1875" t="n">
        <v>494</v>
      </c>
      <c r="E1875" t="n">
        <v>470</v>
      </c>
      <c r="F1875" t="n">
        <v>17</v>
      </c>
      <c r="G1875" t="n">
        <v>1.62999999523163</v>
      </c>
      <c r="H1875" t="n">
        <v>769</v>
      </c>
      <c r="I1875" t="n">
        <v>638</v>
      </c>
      <c r="J1875" t="n">
        <v>89</v>
      </c>
      <c r="K1875" t="n">
        <v>56</v>
      </c>
    </row>
    <row r="1876">
      <c r="A1876" t="n">
        <v>19647746020267</v>
      </c>
      <c r="B1876" t="inlineStr">
        <is>
          <t>Fundamental</t>
        </is>
      </c>
      <c r="C1876" t="inlineStr">
        <is>
          <t>Lugo Elementary</t>
        </is>
      </c>
      <c r="D1876" t="n">
        <v>609</v>
      </c>
      <c r="E1876" t="n">
        <v>592</v>
      </c>
      <c r="F1876" t="n">
        <v>10</v>
      </c>
      <c r="G1876" t="n">
        <v>1.92999994754791</v>
      </c>
      <c r="H1876" t="n">
        <v>351</v>
      </c>
      <c r="I1876" t="n">
        <v>270</v>
      </c>
      <c r="J1876" t="n">
        <v>85</v>
      </c>
      <c r="K1876" t="n">
        <v>31</v>
      </c>
    </row>
    <row r="1877">
      <c r="A1877" t="n">
        <v>19647746020275</v>
      </c>
      <c r="B1877" t="inlineStr">
        <is>
          <t>Fundamental</t>
        </is>
      </c>
      <c r="C1877" t="inlineStr">
        <is>
          <t>Twain (Mark) El</t>
        </is>
      </c>
      <c r="D1877" t="n">
        <v>475</v>
      </c>
      <c r="E1877" t="n">
        <v>432</v>
      </c>
      <c r="F1877" t="n">
        <v>18</v>
      </c>
      <c r="G1877" t="n">
        <v>1.88999998569489</v>
      </c>
      <c r="H1877" t="n">
        <v>670</v>
      </c>
      <c r="I1877" t="n">
        <v>545</v>
      </c>
      <c r="J1877" t="n">
        <v>83</v>
      </c>
      <c r="K1877" t="n">
        <v>49</v>
      </c>
    </row>
    <row r="1878">
      <c r="A1878" t="n">
        <v>19647746020291</v>
      </c>
      <c r="B1878" t="inlineStr">
        <is>
          <t>Fundamental</t>
        </is>
      </c>
      <c r="C1878" t="inlineStr">
        <is>
          <t>Washington Elem</t>
        </is>
      </c>
      <c r="D1878" t="n">
        <v>634</v>
      </c>
      <c r="E1878" t="n">
        <v>642</v>
      </c>
      <c r="F1878" t="n">
        <v>8</v>
      </c>
      <c r="G1878" t="n">
        <v>2.05999994277954</v>
      </c>
      <c r="H1878" t="n">
        <v>784</v>
      </c>
      <c r="I1878" t="n">
        <v>680</v>
      </c>
      <c r="J1878" t="n">
        <v>73</v>
      </c>
      <c r="K1878" t="n">
        <v>42</v>
      </c>
    </row>
    <row r="1879">
      <c r="A1879" t="n">
        <v>19647746020309</v>
      </c>
      <c r="B1879" t="inlineStr">
        <is>
          <t>Fundamental</t>
        </is>
      </c>
      <c r="C1879" t="inlineStr">
        <is>
          <t>Rogers (Will) E</t>
        </is>
      </c>
      <c r="D1879" t="n">
        <v>514</v>
      </c>
      <c r="E1879" t="n">
        <v>512</v>
      </c>
      <c r="F1879" t="n">
        <v>14</v>
      </c>
      <c r="G1879" t="n">
        <v>1.62000000476837</v>
      </c>
      <c r="H1879" t="n">
        <v>585</v>
      </c>
      <c r="I1879" t="n">
        <v>519</v>
      </c>
      <c r="J1879" t="n">
        <v>86</v>
      </c>
      <c r="K1879" t="n">
        <v>52</v>
      </c>
    </row>
    <row r="1880">
      <c r="A1880" t="n">
        <v>19647746020317</v>
      </c>
      <c r="B1880" t="inlineStr">
        <is>
          <t>Fundamental</t>
        </is>
      </c>
      <c r="C1880" t="inlineStr">
        <is>
          <t>Wilson Elementa</t>
        </is>
      </c>
      <c r="D1880" t="n">
        <v>509</v>
      </c>
      <c r="E1880" t="n">
        <v>459</v>
      </c>
      <c r="F1880" t="n">
        <v>17</v>
      </c>
      <c r="G1880" t="n">
        <v>1.83000004291534</v>
      </c>
      <c r="H1880" t="n">
        <v>580</v>
      </c>
      <c r="I1880" t="n">
        <v>517</v>
      </c>
      <c r="J1880" t="n">
        <v>84</v>
      </c>
      <c r="K1880" t="n">
        <v>59</v>
      </c>
    </row>
    <row r="1881">
      <c r="A1881" t="n">
        <v>19647746115539</v>
      </c>
      <c r="B1881" t="inlineStr">
        <is>
          <t>Medio</t>
        </is>
      </c>
      <c r="C1881" t="inlineStr">
        <is>
          <t>Hosler Middle</t>
        </is>
      </c>
      <c r="D1881" t="n">
        <v>480</v>
      </c>
      <c r="E1881" t="n">
        <v>460</v>
      </c>
      <c r="F1881" t="n">
        <v>17</v>
      </c>
      <c r="G1881" t="n">
        <v>1.9099999666214</v>
      </c>
      <c r="H1881" t="n">
        <v>1642</v>
      </c>
      <c r="I1881" t="n">
        <v>1430</v>
      </c>
      <c r="J1881" t="n">
        <v>74</v>
      </c>
      <c r="K1881" t="n">
        <v>37</v>
      </c>
    </row>
    <row r="1882">
      <c r="A1882" t="n">
        <v>19647746115547</v>
      </c>
      <c r="B1882" t="inlineStr">
        <is>
          <t>Medio</t>
        </is>
      </c>
      <c r="C1882" t="inlineStr">
        <is>
          <t>Lynwood Middle</t>
        </is>
      </c>
      <c r="D1882" t="n">
        <v>437</v>
      </c>
      <c r="E1882" t="n">
        <v>444</v>
      </c>
      <c r="F1882" t="n">
        <v>18</v>
      </c>
      <c r="G1882" t="n">
        <v>2.09999990463257</v>
      </c>
      <c r="H1882" t="n">
        <v>2153</v>
      </c>
      <c r="I1882" t="n">
        <v>1524</v>
      </c>
      <c r="J1882" t="n">
        <v>76</v>
      </c>
      <c r="K1882" t="n">
        <v>43</v>
      </c>
    </row>
    <row r="1883">
      <c r="A1883" t="n">
        <v>19648081930155</v>
      </c>
      <c r="B1883" t="inlineStr">
        <is>
          <t>Superior</t>
        </is>
      </c>
      <c r="C1883" t="inlineStr">
        <is>
          <t>Schurr High</t>
        </is>
      </c>
      <c r="D1883" t="n">
        <v>535</v>
      </c>
      <c r="E1883" t="n">
        <v>528</v>
      </c>
      <c r="F1883" t="n">
        <v>14</v>
      </c>
      <c r="G1883" t="n">
        <v>2.44000005722046</v>
      </c>
      <c r="H1883" t="n">
        <v>2143</v>
      </c>
      <c r="I1883" t="n">
        <v>1862</v>
      </c>
      <c r="J1883" t="n">
        <v>52</v>
      </c>
      <c r="K1883" t="n">
        <v>26</v>
      </c>
    </row>
    <row r="1884">
      <c r="A1884" t="n">
        <v>19648081930825</v>
      </c>
      <c r="B1884" t="inlineStr">
        <is>
          <t>Superior</t>
        </is>
      </c>
      <c r="C1884" t="inlineStr">
        <is>
          <t>Bell Gardens Hi</t>
        </is>
      </c>
      <c r="D1884" t="n">
        <v>460</v>
      </c>
      <c r="E1884" t="n">
        <v>469</v>
      </c>
      <c r="F1884" t="n">
        <v>17</v>
      </c>
      <c r="G1884" t="n">
        <v>1.61000001430511</v>
      </c>
      <c r="H1884" t="n">
        <v>2151</v>
      </c>
      <c r="I1884" t="n">
        <v>1881</v>
      </c>
      <c r="J1884" t="n">
        <v>73</v>
      </c>
      <c r="K1884" t="n">
        <v>47</v>
      </c>
    </row>
    <row r="1885">
      <c r="A1885" t="n">
        <v>19648081935998</v>
      </c>
      <c r="B1885" t="inlineStr">
        <is>
          <t>Superior</t>
        </is>
      </c>
      <c r="C1885" t="inlineStr">
        <is>
          <t>Montebello High</t>
        </is>
      </c>
      <c r="D1885" t="n">
        <v>493</v>
      </c>
      <c r="E1885" t="n">
        <v>471</v>
      </c>
      <c r="F1885" t="n">
        <v>16</v>
      </c>
      <c r="G1885" t="n">
        <v>2.04999995231628</v>
      </c>
      <c r="H1885" t="n">
        <v>2130</v>
      </c>
      <c r="I1885" t="n">
        <v>1824</v>
      </c>
      <c r="J1885" t="n">
        <v>63</v>
      </c>
      <c r="K1885" t="n">
        <v>26</v>
      </c>
    </row>
    <row r="1886">
      <c r="A1886" t="n">
        <v>19648086020507</v>
      </c>
      <c r="B1886" t="inlineStr">
        <is>
          <t>Fundamental</t>
        </is>
      </c>
      <c r="C1886" t="inlineStr">
        <is>
          <t>Bandini Element</t>
        </is>
      </c>
      <c r="D1886" t="n">
        <v>596</v>
      </c>
      <c r="E1886" t="n">
        <v>440</v>
      </c>
      <c r="F1886" t="n">
        <v>18</v>
      </c>
      <c r="G1886" t="n">
        <v>1.70000004768372</v>
      </c>
      <c r="H1886" t="n">
        <v>304</v>
      </c>
      <c r="I1886" t="n">
        <v>280</v>
      </c>
      <c r="J1886" t="n">
        <v>90</v>
      </c>
      <c r="K1886" t="n">
        <v>55</v>
      </c>
    </row>
    <row r="1887">
      <c r="A1887" t="n">
        <v>19648086020515</v>
      </c>
      <c r="B1887" t="inlineStr">
        <is>
          <t>Fundamental</t>
        </is>
      </c>
      <c r="C1887" t="inlineStr">
        <is>
          <t>Bell Gardens El</t>
        </is>
      </c>
      <c r="D1887" t="n">
        <v>379</v>
      </c>
      <c r="E1887" t="n">
        <v>354</v>
      </c>
      <c r="F1887" t="n">
        <v>22</v>
      </c>
      <c r="G1887" t="n">
        <v>1.57000005245209</v>
      </c>
      <c r="H1887" t="n">
        <v>790</v>
      </c>
      <c r="I1887" t="n">
        <v>727</v>
      </c>
      <c r="J1887" t="n">
        <v>96</v>
      </c>
      <c r="K1887" t="n">
        <v>81</v>
      </c>
    </row>
    <row r="1888">
      <c r="A1888" t="n">
        <v>19648086020523</v>
      </c>
      <c r="B1888" t="inlineStr">
        <is>
          <t>Fundamental</t>
        </is>
      </c>
      <c r="C1888" t="inlineStr">
        <is>
          <t>Bella Vista Ele</t>
        </is>
      </c>
      <c r="D1888" t="n">
        <v>608</v>
      </c>
      <c r="E1888" t="n">
        <v>569</v>
      </c>
      <c r="F1888" t="n">
        <v>12</v>
      </c>
      <c r="G1888" t="n">
        <v>2.5699999332428</v>
      </c>
      <c r="H1888" t="n">
        <v>613</v>
      </c>
      <c r="I1888" t="n">
        <v>542</v>
      </c>
      <c r="J1888" t="n">
        <v>59</v>
      </c>
      <c r="K1888" t="n">
        <v>29</v>
      </c>
    </row>
    <row r="1889">
      <c r="A1889" t="n">
        <v>19648086020531</v>
      </c>
      <c r="B1889" t="inlineStr">
        <is>
          <t>Fundamental</t>
        </is>
      </c>
      <c r="C1889" t="inlineStr">
        <is>
          <t>Chavez (Cesar E</t>
        </is>
      </c>
      <c r="D1889" t="n">
        <v>404</v>
      </c>
      <c r="E1889" t="n">
        <v>456</v>
      </c>
      <c r="F1889" t="n">
        <v>17</v>
      </c>
      <c r="G1889" t="n">
        <v>1.03999996185303</v>
      </c>
      <c r="H1889" t="n">
        <v>610</v>
      </c>
      <c r="I1889" t="n">
        <v>564</v>
      </c>
      <c r="J1889" t="n">
        <v>92</v>
      </c>
      <c r="K1889" t="n">
        <v>74</v>
      </c>
    </row>
    <row r="1890">
      <c r="A1890" t="n">
        <v>19648086020549</v>
      </c>
      <c r="B1890" t="inlineStr">
        <is>
          <t>Fundamental</t>
        </is>
      </c>
      <c r="C1890" t="inlineStr">
        <is>
          <t xml:space="preserve">Gascon (Joseph </t>
        </is>
      </c>
      <c r="D1890" t="n">
        <v>446</v>
      </c>
      <c r="E1890" t="n">
        <v>420</v>
      </c>
      <c r="F1890" t="n">
        <v>19</v>
      </c>
      <c r="G1890" t="n">
        <v>1.78999996185303</v>
      </c>
      <c r="H1890" t="n">
        <v>668</v>
      </c>
      <c r="I1890" t="n">
        <v>615</v>
      </c>
      <c r="J1890" t="n">
        <v>87</v>
      </c>
      <c r="K1890" t="n">
        <v>73</v>
      </c>
    </row>
    <row r="1891">
      <c r="A1891" t="n">
        <v>19648086020556</v>
      </c>
      <c r="B1891" t="inlineStr">
        <is>
          <t>Fundamental</t>
        </is>
      </c>
      <c r="C1891" t="inlineStr">
        <is>
          <t>Fremont Element</t>
        </is>
      </c>
      <c r="D1891" t="n">
        <v>635</v>
      </c>
      <c r="E1891" t="n">
        <v>583</v>
      </c>
      <c r="F1891" t="n">
        <v>11</v>
      </c>
      <c r="G1891" t="n">
        <v>2.63000011444092</v>
      </c>
      <c r="H1891" t="n">
        <v>287</v>
      </c>
      <c r="I1891" t="n">
        <v>258</v>
      </c>
      <c r="J1891" t="n">
        <v>78</v>
      </c>
      <c r="K1891" t="n">
        <v>24</v>
      </c>
    </row>
    <row r="1892">
      <c r="A1892" t="n">
        <v>19648086020564</v>
      </c>
      <c r="B1892" t="inlineStr">
        <is>
          <t>Fundamental</t>
        </is>
      </c>
      <c r="C1892" t="inlineStr">
        <is>
          <t>Garfield Elemen</t>
        </is>
      </c>
      <c r="D1892" t="n">
        <v>546</v>
      </c>
      <c r="E1892" t="n">
        <v>486</v>
      </c>
      <c r="F1892" t="n">
        <v>16</v>
      </c>
      <c r="G1892" t="n">
        <v>1.94000005722046</v>
      </c>
      <c r="H1892" t="n">
        <v>299</v>
      </c>
      <c r="I1892" t="n">
        <v>257</v>
      </c>
      <c r="J1892" t="n">
        <v>92</v>
      </c>
      <c r="K1892" t="n">
        <v>55</v>
      </c>
    </row>
    <row r="1893">
      <c r="A1893" t="n">
        <v>19648086020572</v>
      </c>
      <c r="B1893" t="inlineStr">
        <is>
          <t>Medio</t>
        </is>
      </c>
      <c r="C1893" t="inlineStr">
        <is>
          <t>Macy Intermedia</t>
        </is>
      </c>
      <c r="D1893" t="n">
        <v>635</v>
      </c>
      <c r="E1893" t="n">
        <v>622</v>
      </c>
      <c r="F1893" t="n">
        <v>9</v>
      </c>
      <c r="G1893" t="n">
        <v>2.67000007629395</v>
      </c>
      <c r="H1893" t="n">
        <v>1227</v>
      </c>
      <c r="I1893" t="n">
        <v>1120</v>
      </c>
      <c r="J1893" t="n">
        <v>53</v>
      </c>
      <c r="K1893" t="n">
        <v>18</v>
      </c>
    </row>
    <row r="1894">
      <c r="A1894" t="n">
        <v>19648086020580</v>
      </c>
      <c r="B1894" t="inlineStr">
        <is>
          <t>Fundamental</t>
        </is>
      </c>
      <c r="C1894" t="inlineStr">
        <is>
          <t>Greenwood Eleme</t>
        </is>
      </c>
      <c r="D1894" t="n">
        <v>584</v>
      </c>
      <c r="E1894" t="n">
        <v>480</v>
      </c>
      <c r="F1894" t="n">
        <v>16</v>
      </c>
      <c r="G1894" t="n">
        <v>1.52999997138977</v>
      </c>
      <c r="H1894" t="n">
        <v>332</v>
      </c>
      <c r="I1894" t="n">
        <v>292</v>
      </c>
      <c r="J1894" t="n">
        <v>88</v>
      </c>
      <c r="K1894" t="n">
        <v>22</v>
      </c>
    </row>
    <row r="1895">
      <c r="A1895" t="n">
        <v>19648086020598</v>
      </c>
      <c r="B1895" t="inlineStr">
        <is>
          <t>Fundamental</t>
        </is>
      </c>
      <c r="C1895" t="inlineStr">
        <is>
          <t>La Merced Eleme</t>
        </is>
      </c>
      <c r="D1895" t="n">
        <v>579</v>
      </c>
      <c r="E1895" t="n">
        <v>554</v>
      </c>
      <c r="F1895" t="n">
        <v>12</v>
      </c>
      <c r="G1895" t="n">
        <v>2.76999998092651</v>
      </c>
      <c r="H1895" t="n">
        <v>402</v>
      </c>
      <c r="I1895" t="n">
        <v>356</v>
      </c>
      <c r="J1895" t="n">
        <v>55</v>
      </c>
      <c r="K1895" t="n">
        <v>27</v>
      </c>
    </row>
    <row r="1896">
      <c r="A1896" t="n">
        <v>19648086020622</v>
      </c>
      <c r="B1896" t="inlineStr">
        <is>
          <t>Fundamental</t>
        </is>
      </c>
      <c r="C1896" t="inlineStr">
        <is>
          <t>Montebello Park</t>
        </is>
      </c>
      <c r="D1896" t="n">
        <v>477</v>
      </c>
      <c r="E1896" t="n">
        <v>451</v>
      </c>
      <c r="F1896" t="n">
        <v>17</v>
      </c>
      <c r="G1896" t="n">
        <v>2.17000007629395</v>
      </c>
      <c r="H1896" t="n">
        <v>254</v>
      </c>
      <c r="I1896" t="n">
        <v>236</v>
      </c>
      <c r="J1896" t="n">
        <v>86</v>
      </c>
      <c r="K1896" t="n">
        <v>41</v>
      </c>
    </row>
    <row r="1897">
      <c r="A1897" t="n">
        <v>19648086020630</v>
      </c>
      <c r="B1897" t="inlineStr">
        <is>
          <t>Fundamental</t>
        </is>
      </c>
      <c r="C1897" t="inlineStr">
        <is>
          <t>Potrero Heights</t>
        </is>
      </c>
      <c r="D1897" t="n">
        <v>704</v>
      </c>
      <c r="E1897" t="n">
        <v>651</v>
      </c>
      <c r="F1897" t="n">
        <v>7</v>
      </c>
      <c r="G1897" t="n">
        <v>3</v>
      </c>
      <c r="H1897" t="n">
        <v>247</v>
      </c>
      <c r="I1897" t="n">
        <v>225</v>
      </c>
      <c r="J1897" t="n">
        <v>50</v>
      </c>
      <c r="K1897" t="n">
        <v>27</v>
      </c>
    </row>
    <row r="1898">
      <c r="A1898" t="n">
        <v>19648086020648</v>
      </c>
      <c r="B1898" t="inlineStr">
        <is>
          <t>Fundamental</t>
        </is>
      </c>
      <c r="C1898" t="inlineStr">
        <is>
          <t>Rosewood Park E</t>
        </is>
      </c>
      <c r="D1898" t="n">
        <v>531</v>
      </c>
      <c r="E1898" t="n">
        <v>491</v>
      </c>
      <c r="F1898" t="n">
        <v>15</v>
      </c>
      <c r="G1898" t="n">
        <v>2.01999998092651</v>
      </c>
      <c r="H1898" t="n">
        <v>268</v>
      </c>
      <c r="I1898" t="n">
        <v>243</v>
      </c>
      <c r="J1898" t="n">
        <v>76</v>
      </c>
      <c r="K1898" t="n">
        <v>48</v>
      </c>
    </row>
    <row r="1899">
      <c r="A1899" t="n">
        <v>19648086020655</v>
      </c>
      <c r="B1899" t="inlineStr">
        <is>
          <t>Fundamental</t>
        </is>
      </c>
      <c r="C1899" t="inlineStr">
        <is>
          <t>Suva Elementary</t>
        </is>
      </c>
      <c r="D1899" t="n">
        <v>356</v>
      </c>
      <c r="E1899" t="n">
        <v>429</v>
      </c>
      <c r="F1899" t="n">
        <v>19</v>
      </c>
      <c r="G1899" t="n">
        <v>1.5</v>
      </c>
      <c r="H1899" t="n">
        <v>602</v>
      </c>
      <c r="I1899" t="n">
        <v>555</v>
      </c>
      <c r="J1899" t="n">
        <v>90</v>
      </c>
      <c r="K1899" t="n">
        <v>77</v>
      </c>
    </row>
    <row r="1900">
      <c r="A1900" t="n">
        <v>19648086020663</v>
      </c>
      <c r="B1900" t="inlineStr">
        <is>
          <t>Fundamental</t>
        </is>
      </c>
      <c r="C1900" t="inlineStr">
        <is>
          <t>Washington Elem</t>
        </is>
      </c>
      <c r="D1900" t="n">
        <v>615</v>
      </c>
      <c r="E1900" t="n">
        <v>539</v>
      </c>
      <c r="F1900" t="n">
        <v>13</v>
      </c>
      <c r="G1900" t="n">
        <v>2.27999997138977</v>
      </c>
      <c r="H1900" t="n">
        <v>452</v>
      </c>
      <c r="I1900" t="n">
        <v>424</v>
      </c>
      <c r="J1900" t="n">
        <v>76</v>
      </c>
      <c r="K1900" t="n">
        <v>34</v>
      </c>
    </row>
    <row r="1901">
      <c r="A1901" t="n">
        <v>19648086020671</v>
      </c>
      <c r="B1901" t="inlineStr">
        <is>
          <t>Fundamental</t>
        </is>
      </c>
      <c r="C1901" t="inlineStr">
        <is>
          <t>Wilcox Elementa</t>
        </is>
      </c>
      <c r="D1901" t="n">
        <v>509</v>
      </c>
      <c r="E1901" t="n">
        <v>495</v>
      </c>
      <c r="F1901" t="n">
        <v>15</v>
      </c>
      <c r="G1901" t="n">
        <v>2.52999997138977</v>
      </c>
      <c r="H1901" t="n">
        <v>437</v>
      </c>
      <c r="I1901" t="n">
        <v>366</v>
      </c>
      <c r="J1901" t="n">
        <v>72</v>
      </c>
      <c r="K1901" t="n">
        <v>37</v>
      </c>
    </row>
    <row r="1902">
      <c r="A1902" t="n">
        <v>19648086020689</v>
      </c>
      <c r="B1902" t="inlineStr">
        <is>
          <t>Fundamental</t>
        </is>
      </c>
      <c r="C1902" t="inlineStr">
        <is>
          <t xml:space="preserve">Winter Gardens </t>
        </is>
      </c>
      <c r="D1902" t="n">
        <v>544</v>
      </c>
      <c r="E1902" t="n">
        <v>461</v>
      </c>
      <c r="F1902" t="n">
        <v>17</v>
      </c>
      <c r="G1902" t="n">
        <v>1.67999994754791</v>
      </c>
      <c r="H1902" t="n">
        <v>152</v>
      </c>
      <c r="I1902" t="n">
        <v>150</v>
      </c>
      <c r="J1902" t="n">
        <v>88</v>
      </c>
      <c r="K1902" t="n">
        <v>60</v>
      </c>
    </row>
    <row r="1903">
      <c r="A1903" t="n">
        <v>19648086058408</v>
      </c>
      <c r="B1903" t="inlineStr">
        <is>
          <t>Medio</t>
        </is>
      </c>
      <c r="C1903" t="inlineStr">
        <is>
          <t>Bell Gardens In</t>
        </is>
      </c>
      <c r="D1903" t="n">
        <v>435</v>
      </c>
      <c r="E1903" t="n">
        <v>394</v>
      </c>
      <c r="F1903" t="n">
        <v>20</v>
      </c>
      <c r="G1903" t="n">
        <v>1.6599999666214</v>
      </c>
      <c r="H1903" t="n">
        <v>1954</v>
      </c>
      <c r="I1903" t="n">
        <v>1696</v>
      </c>
      <c r="J1903" t="n">
        <v>92</v>
      </c>
      <c r="K1903" t="n">
        <v>67</v>
      </c>
    </row>
    <row r="1904">
      <c r="A1904" t="n">
        <v>19648086058416</v>
      </c>
      <c r="B1904" t="inlineStr">
        <is>
          <t>Medio</t>
        </is>
      </c>
      <c r="C1904" t="inlineStr">
        <is>
          <t>Eastmont Interm</t>
        </is>
      </c>
      <c r="D1904" t="n">
        <v>482</v>
      </c>
      <c r="E1904" t="n">
        <v>442</v>
      </c>
      <c r="F1904" t="n">
        <v>18</v>
      </c>
      <c r="G1904" t="n">
        <v>1.74000000953674</v>
      </c>
      <c r="H1904" t="n">
        <v>1529</v>
      </c>
      <c r="I1904" t="n">
        <v>1344</v>
      </c>
      <c r="J1904" t="n">
        <v>81</v>
      </c>
      <c r="K1904" t="n">
        <v>49</v>
      </c>
    </row>
    <row r="1905">
      <c r="A1905" t="n">
        <v>19648086058432</v>
      </c>
      <c r="B1905" t="inlineStr">
        <is>
          <t>Medio</t>
        </is>
      </c>
      <c r="C1905" t="inlineStr">
        <is>
          <t>Montebello Inte</t>
        </is>
      </c>
      <c r="D1905" t="n">
        <v>505</v>
      </c>
      <c r="E1905" t="n">
        <v>465</v>
      </c>
      <c r="F1905" t="n">
        <v>17</v>
      </c>
      <c r="G1905" t="n">
        <v>1.87999999523163</v>
      </c>
      <c r="H1905" t="n">
        <v>1626</v>
      </c>
      <c r="I1905" t="n">
        <v>1428</v>
      </c>
      <c r="J1905" t="n">
        <v>79</v>
      </c>
      <c r="K1905" t="n">
        <v>42</v>
      </c>
    </row>
    <row r="1906">
      <c r="A1906" t="n">
        <v>19648086085674</v>
      </c>
      <c r="B1906" t="inlineStr">
        <is>
          <t>Medio</t>
        </is>
      </c>
      <c r="C1906" t="inlineStr">
        <is>
          <t>La Merced Inter</t>
        </is>
      </c>
      <c r="D1906" t="n">
        <v>514</v>
      </c>
      <c r="E1906" t="n">
        <v>505</v>
      </c>
      <c r="F1906" t="n">
        <v>15</v>
      </c>
      <c r="G1906" t="n">
        <v>2.27999997138977</v>
      </c>
      <c r="H1906" t="n">
        <v>1898</v>
      </c>
      <c r="I1906" t="n">
        <v>1657</v>
      </c>
      <c r="J1906" t="n">
        <v>68</v>
      </c>
      <c r="K1906" t="n">
        <v>30</v>
      </c>
    </row>
    <row r="1907">
      <c r="A1907" t="n">
        <v>19648086085682</v>
      </c>
      <c r="B1907" t="inlineStr">
        <is>
          <t>Medio</t>
        </is>
      </c>
      <c r="C1907" t="inlineStr">
        <is>
          <t>Suva Intermedia</t>
        </is>
      </c>
      <c r="D1907" t="n">
        <v>438</v>
      </c>
      <c r="E1907" t="n">
        <v>415</v>
      </c>
      <c r="F1907" t="n">
        <v>19</v>
      </c>
      <c r="G1907" t="n">
        <v>1.82000005245209</v>
      </c>
      <c r="H1907" t="n">
        <v>1750</v>
      </c>
      <c r="I1907" t="n">
        <v>1528</v>
      </c>
      <c r="J1907" t="n">
        <v>93</v>
      </c>
      <c r="K1907" t="n">
        <v>54</v>
      </c>
    </row>
    <row r="1908">
      <c r="A1908" t="n">
        <v>19648086113799</v>
      </c>
      <c r="B1908" t="inlineStr">
        <is>
          <t>Fundamental</t>
        </is>
      </c>
      <c r="C1908" t="inlineStr">
        <is>
          <t>Laguna Nueva El</t>
        </is>
      </c>
      <c r="D1908" t="n">
        <v>443</v>
      </c>
      <c r="E1908" t="n">
        <v>432</v>
      </c>
      <c r="F1908" t="n">
        <v>18</v>
      </c>
      <c r="G1908" t="n">
        <v>2.0699999332428</v>
      </c>
      <c r="H1908" t="n">
        <v>390</v>
      </c>
      <c r="I1908" t="n">
        <v>363</v>
      </c>
      <c r="J1908" t="n">
        <v>93</v>
      </c>
      <c r="K1908" t="n">
        <v>61</v>
      </c>
    </row>
    <row r="1909">
      <c r="A1909" t="n">
        <v>19648166020697</v>
      </c>
      <c r="B1909" t="inlineStr">
        <is>
          <t>Fundamental</t>
        </is>
      </c>
      <c r="C1909" t="inlineStr">
        <is>
          <t>Baker Elementar</t>
        </is>
      </c>
      <c r="D1909" t="n">
        <v>493</v>
      </c>
      <c r="E1909" t="n">
        <v>393</v>
      </c>
      <c r="F1909" t="n">
        <v>20</v>
      </c>
      <c r="G1909" t="n">
        <v>1.63999998569489</v>
      </c>
      <c r="H1909" t="n">
        <v>706</v>
      </c>
      <c r="I1909" t="n">
        <v>586</v>
      </c>
      <c r="J1909" t="n">
        <v>95</v>
      </c>
      <c r="K1909" t="n">
        <v>70</v>
      </c>
    </row>
    <row r="1910">
      <c r="A1910" t="n">
        <v>19648166020705</v>
      </c>
      <c r="B1910" t="inlineStr">
        <is>
          <t>Medio</t>
        </is>
      </c>
      <c r="C1910" t="inlineStr">
        <is>
          <t xml:space="preserve">Kranz (Charles </t>
        </is>
      </c>
      <c r="D1910" t="n">
        <v>508</v>
      </c>
      <c r="E1910" t="n">
        <v>471</v>
      </c>
      <c r="F1910" t="n">
        <v>16</v>
      </c>
      <c r="G1910" t="n">
        <v>1.52999997138977</v>
      </c>
      <c r="H1910" t="n">
        <v>1016</v>
      </c>
      <c r="I1910" t="n">
        <v>820</v>
      </c>
      <c r="J1910" t="n">
        <v>91</v>
      </c>
      <c r="K1910" t="n">
        <v>62</v>
      </c>
    </row>
    <row r="1911">
      <c r="A1911" t="n">
        <v>19648166020713</v>
      </c>
      <c r="B1911" t="inlineStr">
        <is>
          <t>Fundamental</t>
        </is>
      </c>
      <c r="C1911" t="inlineStr">
        <is>
          <t>Cogswell Elemen</t>
        </is>
      </c>
      <c r="D1911" t="n">
        <v>506</v>
      </c>
      <c r="E1911" t="n">
        <v>450</v>
      </c>
      <c r="F1911" t="n">
        <v>18</v>
      </c>
      <c r="G1911" t="n">
        <v>1.26999998092651</v>
      </c>
      <c r="H1911" t="n">
        <v>527</v>
      </c>
      <c r="I1911" t="n">
        <v>449</v>
      </c>
      <c r="J1911" t="n">
        <v>99</v>
      </c>
      <c r="K1911" t="n">
        <v>82</v>
      </c>
    </row>
    <row r="1912">
      <c r="A1912" t="n">
        <v>19648166020721</v>
      </c>
      <c r="B1912" t="inlineStr">
        <is>
          <t>Fundamental</t>
        </is>
      </c>
      <c r="C1912" t="inlineStr">
        <is>
          <t>La Primaria Ele</t>
        </is>
      </c>
      <c r="D1912" t="n">
        <v>669</v>
      </c>
      <c r="E1912" t="n">
        <v>594</v>
      </c>
      <c r="F1912" t="n">
        <v>10</v>
      </c>
      <c r="G1912" t="n">
        <v>1.92999994754791</v>
      </c>
      <c r="H1912" t="n">
        <v>140</v>
      </c>
      <c r="I1912" t="n">
        <v>108</v>
      </c>
      <c r="J1912" t="n">
        <v>91</v>
      </c>
      <c r="K1912" t="n">
        <v>65</v>
      </c>
    </row>
    <row r="1913">
      <c r="A1913" t="n">
        <v>19648166020739</v>
      </c>
      <c r="B1913" t="inlineStr">
        <is>
          <t>Fundamental</t>
        </is>
      </c>
      <c r="C1913" t="inlineStr">
        <is>
          <t>Voorhis (Jerry)</t>
        </is>
      </c>
      <c r="D1913" t="n">
        <v>534</v>
      </c>
      <c r="E1913" t="n">
        <v>487</v>
      </c>
      <c r="F1913" t="n">
        <v>16</v>
      </c>
      <c r="G1913" t="n">
        <v>1.4099999666214</v>
      </c>
      <c r="H1913" t="n">
        <v>395</v>
      </c>
      <c r="I1913" t="n">
        <v>340</v>
      </c>
      <c r="J1913" t="n">
        <v>97</v>
      </c>
      <c r="K1913" t="n">
        <v>73</v>
      </c>
    </row>
    <row r="1914">
      <c r="A1914" t="n">
        <v>19648166020747</v>
      </c>
      <c r="B1914" t="inlineStr">
        <is>
          <t>Fundamental</t>
        </is>
      </c>
      <c r="C1914" t="inlineStr">
        <is>
          <t>Maxson Elementa</t>
        </is>
      </c>
      <c r="D1914" t="n">
        <v>543</v>
      </c>
      <c r="E1914" t="n">
        <v>458</v>
      </c>
      <c r="F1914" t="n">
        <v>17</v>
      </c>
      <c r="G1914" t="n">
        <v>1.76999998092651</v>
      </c>
      <c r="H1914" t="n">
        <v>645</v>
      </c>
      <c r="I1914" t="n">
        <v>563</v>
      </c>
      <c r="J1914" t="n">
        <v>94</v>
      </c>
      <c r="K1914" t="n">
        <v>65</v>
      </c>
    </row>
    <row r="1915">
      <c r="A1915" t="n">
        <v>19648166020754</v>
      </c>
      <c r="B1915" t="inlineStr">
        <is>
          <t>Fundamental</t>
        </is>
      </c>
      <c r="C1915" t="inlineStr">
        <is>
          <t>Miramonte Eleme</t>
        </is>
      </c>
      <c r="D1915" t="n">
        <v>518</v>
      </c>
      <c r="E1915" t="n">
        <v>443</v>
      </c>
      <c r="F1915" t="n">
        <v>18</v>
      </c>
      <c r="G1915" t="n">
        <v>1.46000003814697</v>
      </c>
      <c r="H1915" t="n">
        <v>485</v>
      </c>
      <c r="I1915" t="n">
        <v>422</v>
      </c>
      <c r="J1915" t="n">
        <v>95</v>
      </c>
      <c r="K1915" t="n">
        <v>78</v>
      </c>
    </row>
    <row r="1916">
      <c r="A1916" t="n">
        <v>19648166020762</v>
      </c>
      <c r="B1916" t="inlineStr">
        <is>
          <t>Fundamental</t>
        </is>
      </c>
      <c r="C1916" t="inlineStr">
        <is>
          <t>Monte Vista Ele</t>
        </is>
      </c>
      <c r="D1916" t="n">
        <v>552</v>
      </c>
      <c r="E1916" t="n">
        <v>467</v>
      </c>
      <c r="F1916" t="n">
        <v>17</v>
      </c>
      <c r="G1916" t="n">
        <v>1.66999995708466</v>
      </c>
      <c r="H1916" t="n">
        <v>547</v>
      </c>
      <c r="I1916" t="n">
        <v>419</v>
      </c>
      <c r="J1916" t="n">
        <v>91</v>
      </c>
      <c r="K1916" t="n">
        <v>47</v>
      </c>
    </row>
    <row r="1917">
      <c r="A1917" t="n">
        <v>19648166020770</v>
      </c>
      <c r="B1917" t="inlineStr">
        <is>
          <t>Fundamental</t>
        </is>
      </c>
      <c r="C1917" t="inlineStr">
        <is>
          <t>Parkview Elemen</t>
        </is>
      </c>
      <c r="D1917" t="n">
        <v>519</v>
      </c>
      <c r="E1917" t="n">
        <v>443</v>
      </c>
      <c r="F1917" t="n">
        <v>18</v>
      </c>
      <c r="G1917" t="n">
        <v>1.70000004768372</v>
      </c>
      <c r="H1917" t="n">
        <v>823</v>
      </c>
      <c r="I1917" t="n">
        <v>714</v>
      </c>
      <c r="J1917" t="n">
        <v>96</v>
      </c>
      <c r="K1917" t="n">
        <v>64</v>
      </c>
    </row>
    <row r="1918">
      <c r="A1918" t="n">
        <v>19648166020788</v>
      </c>
      <c r="B1918" t="inlineStr">
        <is>
          <t>Fundamental</t>
        </is>
      </c>
      <c r="C1918" t="inlineStr">
        <is>
          <t xml:space="preserve">Payne (Willard </t>
        </is>
      </c>
      <c r="D1918" t="n">
        <v>511</v>
      </c>
      <c r="E1918" t="n">
        <v>445</v>
      </c>
      <c r="F1918" t="n">
        <v>18</v>
      </c>
      <c r="G1918" t="n">
        <v>1.41999995708466</v>
      </c>
      <c r="H1918" t="n">
        <v>576</v>
      </c>
      <c r="I1918" t="n">
        <v>440</v>
      </c>
      <c r="J1918" t="n">
        <v>98</v>
      </c>
      <c r="K1918" t="n">
        <v>73</v>
      </c>
    </row>
    <row r="1919">
      <c r="A1919" t="n">
        <v>19648166105407</v>
      </c>
      <c r="B1919" t="inlineStr">
        <is>
          <t>Fundamental</t>
        </is>
      </c>
      <c r="C1919" t="inlineStr">
        <is>
          <t>Twin Lakes Elem</t>
        </is>
      </c>
      <c r="D1919" t="n">
        <v>552</v>
      </c>
      <c r="E1919" t="n">
        <v>477</v>
      </c>
      <c r="F1919" t="n">
        <v>16</v>
      </c>
      <c r="G1919" t="n">
        <v>1.86000001430511</v>
      </c>
      <c r="H1919" t="n">
        <v>610</v>
      </c>
      <c r="I1919" t="n">
        <v>474</v>
      </c>
      <c r="J1919" t="n">
        <v>91</v>
      </c>
      <c r="K1919" t="n">
        <v>63</v>
      </c>
    </row>
    <row r="1920">
      <c r="A1920" t="n">
        <v>19648166110571</v>
      </c>
      <c r="B1920" t="inlineStr">
        <is>
          <t>Medio</t>
        </is>
      </c>
      <c r="C1920" t="inlineStr">
        <is>
          <t xml:space="preserve">Madrid (Alfred </t>
        </is>
      </c>
      <c r="D1920" t="n">
        <v>526</v>
      </c>
      <c r="E1920" t="n">
        <v>511</v>
      </c>
      <c r="F1920" t="n">
        <v>14</v>
      </c>
      <c r="G1920" t="n">
        <v>1.62999999523163</v>
      </c>
      <c r="H1920" t="n">
        <v>1089</v>
      </c>
      <c r="I1920" t="n">
        <v>913</v>
      </c>
      <c r="J1920" t="n">
        <v>94</v>
      </c>
      <c r="K1920" t="n">
        <v>60</v>
      </c>
    </row>
    <row r="1921">
      <c r="A1921" t="n">
        <v>19648326020796</v>
      </c>
      <c r="B1921" t="inlineStr">
        <is>
          <t>Fundamental</t>
        </is>
      </c>
      <c r="C1921" t="inlineStr">
        <is>
          <t>Newhall Element</t>
        </is>
      </c>
      <c r="D1921" t="n">
        <v>661</v>
      </c>
      <c r="E1921" t="n">
        <v>652</v>
      </c>
      <c r="F1921" t="n">
        <v>7</v>
      </c>
      <c r="G1921" t="n">
        <v>2.64000010490417</v>
      </c>
      <c r="H1921" t="n">
        <v>718</v>
      </c>
      <c r="I1921" t="n">
        <v>659</v>
      </c>
      <c r="J1921" t="n">
        <v>51</v>
      </c>
      <c r="K1921" t="n">
        <v>33</v>
      </c>
    </row>
    <row r="1922">
      <c r="A1922" t="n">
        <v>19648326020804</v>
      </c>
      <c r="B1922" t="inlineStr">
        <is>
          <t>Fundamental</t>
        </is>
      </c>
      <c r="C1922" t="inlineStr">
        <is>
          <t>Peachland Avenu</t>
        </is>
      </c>
      <c r="D1922" t="n">
        <v>736</v>
      </c>
      <c r="E1922" t="n">
        <v>748</v>
      </c>
      <c r="F1922" t="n">
        <v>3</v>
      </c>
      <c r="G1922" t="n">
        <v>2.90000009536743</v>
      </c>
      <c r="H1922" t="n">
        <v>546</v>
      </c>
      <c r="I1922" t="n">
        <v>501</v>
      </c>
      <c r="J1922" t="n">
        <v>27</v>
      </c>
      <c r="K1922" t="n">
        <v>21</v>
      </c>
    </row>
    <row r="1923">
      <c r="A1923" t="n">
        <v>19648326020812</v>
      </c>
      <c r="B1923" t="inlineStr">
        <is>
          <t>Fundamental</t>
        </is>
      </c>
      <c r="C1923" t="inlineStr">
        <is>
          <t>Wiley Canyon El</t>
        </is>
      </c>
      <c r="D1923" t="n">
        <v>805</v>
      </c>
      <c r="E1923" t="n">
        <v>777</v>
      </c>
      <c r="F1923" t="n">
        <v>1</v>
      </c>
      <c r="G1923" t="n">
        <v>2.54999995231628</v>
      </c>
      <c r="H1923" t="n">
        <v>607</v>
      </c>
      <c r="I1923" t="n">
        <v>549</v>
      </c>
      <c r="J1923" t="n">
        <v>33</v>
      </c>
      <c r="K1923" t="n">
        <v>18</v>
      </c>
    </row>
    <row r="1924">
      <c r="A1924" t="n">
        <v>19648326066773</v>
      </c>
      <c r="B1924" t="inlineStr">
        <is>
          <t>Fundamental</t>
        </is>
      </c>
      <c r="C1924" t="inlineStr">
        <is>
          <t>Old Orchard Ele</t>
        </is>
      </c>
      <c r="D1924" t="n">
        <v>781</v>
      </c>
      <c r="E1924" t="n">
        <v>740</v>
      </c>
      <c r="F1924" t="n">
        <v>3</v>
      </c>
      <c r="G1924" t="n">
        <v>2.5</v>
      </c>
      <c r="H1924" t="n">
        <v>351</v>
      </c>
      <c r="I1924" t="n">
        <v>299</v>
      </c>
      <c r="J1924" t="n">
        <v>37</v>
      </c>
      <c r="K1924" t="n">
        <v>19</v>
      </c>
    </row>
    <row r="1925">
      <c r="A1925" t="n">
        <v>19648401933647</v>
      </c>
      <c r="B1925" t="inlineStr">
        <is>
          <t>Superior</t>
        </is>
      </c>
      <c r="C1925" t="inlineStr">
        <is>
          <t>Glenn (John H.)</t>
        </is>
      </c>
      <c r="D1925" t="n">
        <v>495</v>
      </c>
      <c r="E1925" t="n">
        <v>471</v>
      </c>
      <c r="F1925" t="n">
        <v>16</v>
      </c>
      <c r="G1925" t="n">
        <v>2.03999996185303</v>
      </c>
      <c r="H1925" t="n">
        <v>1205</v>
      </c>
      <c r="I1925" t="n">
        <v>975</v>
      </c>
      <c r="J1925" t="n">
        <v>36</v>
      </c>
      <c r="K1925" t="n">
        <v>24</v>
      </c>
    </row>
    <row r="1926">
      <c r="A1926" t="n">
        <v>19648401934728</v>
      </c>
      <c r="B1926" t="inlineStr">
        <is>
          <t>Superior</t>
        </is>
      </c>
      <c r="C1926" t="inlineStr">
        <is>
          <t>La Mirada High</t>
        </is>
      </c>
      <c r="D1926" t="n">
        <v>627</v>
      </c>
      <c r="E1926" t="n">
        <v>655</v>
      </c>
      <c r="F1926" t="n">
        <v>7</v>
      </c>
      <c r="G1926" t="n">
        <v>3.04999995231628</v>
      </c>
      <c r="H1926" t="n">
        <v>1691</v>
      </c>
      <c r="I1926" t="n">
        <v>1320</v>
      </c>
      <c r="J1926" t="n">
        <v>5</v>
      </c>
      <c r="K1926" t="n">
        <v>7</v>
      </c>
    </row>
    <row r="1927">
      <c r="A1927" t="n">
        <v>19648401936467</v>
      </c>
      <c r="B1927" t="inlineStr">
        <is>
          <t>Superior</t>
        </is>
      </c>
      <c r="C1927" t="inlineStr">
        <is>
          <t>Norwalk High</t>
        </is>
      </c>
      <c r="D1927" t="n">
        <v>504</v>
      </c>
      <c r="E1927" t="n">
        <v>483</v>
      </c>
      <c r="F1927" t="n">
        <v>16</v>
      </c>
      <c r="G1927" t="n">
        <v>2.27999997138977</v>
      </c>
      <c r="H1927" t="n">
        <v>1486</v>
      </c>
      <c r="I1927" t="n">
        <v>1223</v>
      </c>
      <c r="J1927" t="n">
        <v>32</v>
      </c>
      <c r="K1927" t="n">
        <v>22</v>
      </c>
    </row>
    <row r="1928">
      <c r="A1928" t="n">
        <v>19648406020838</v>
      </c>
      <c r="B1928" t="inlineStr">
        <is>
          <t>Fundamental</t>
        </is>
      </c>
      <c r="C1928" t="inlineStr">
        <is>
          <t>Glazier (Anna M</t>
        </is>
      </c>
      <c r="D1928" t="n">
        <v>621</v>
      </c>
      <c r="E1928" t="n">
        <v>582</v>
      </c>
      <c r="F1928" t="n">
        <v>11</v>
      </c>
      <c r="G1928" t="n">
        <v>2.46000003814697</v>
      </c>
      <c r="H1928" t="n">
        <v>441</v>
      </c>
      <c r="I1928" t="n">
        <v>374</v>
      </c>
      <c r="J1928" t="n">
        <v>59</v>
      </c>
      <c r="K1928" t="n">
        <v>24</v>
      </c>
    </row>
    <row r="1929">
      <c r="A1929" t="n">
        <v>19648406020846</v>
      </c>
      <c r="B1929" t="inlineStr">
        <is>
          <t>Medio</t>
        </is>
      </c>
      <c r="C1929" t="inlineStr">
        <is>
          <t>Hutchinson (Arl</t>
        </is>
      </c>
      <c r="D1929" t="n">
        <v>649</v>
      </c>
      <c r="E1929" t="n">
        <v>660</v>
      </c>
      <c r="F1929" t="n">
        <v>7</v>
      </c>
      <c r="G1929" t="n">
        <v>2.75999999046326</v>
      </c>
      <c r="H1929" t="n">
        <v>551</v>
      </c>
      <c r="I1929" t="n">
        <v>448</v>
      </c>
      <c r="J1929" t="n">
        <v>16</v>
      </c>
      <c r="K1929" t="n">
        <v>6</v>
      </c>
    </row>
    <row r="1930">
      <c r="A1930" t="n">
        <v>19648406020853</v>
      </c>
      <c r="B1930" t="inlineStr">
        <is>
          <t>Fundamental</t>
        </is>
      </c>
      <c r="C1930" t="inlineStr">
        <is>
          <t xml:space="preserve">Chavez (Cesar) </t>
        </is>
      </c>
      <c r="D1930" t="n">
        <v>528</v>
      </c>
      <c r="E1930" t="n">
        <v>499</v>
      </c>
      <c r="F1930" t="n">
        <v>15</v>
      </c>
      <c r="G1930" t="n">
        <v>2.01999998092651</v>
      </c>
      <c r="H1930" t="n">
        <v>371</v>
      </c>
      <c r="I1930" t="n">
        <v>306</v>
      </c>
      <c r="J1930" t="n">
        <v>76</v>
      </c>
      <c r="K1930" t="n">
        <v>37</v>
      </c>
    </row>
    <row r="1931">
      <c r="A1931" t="n">
        <v>19648406020879</v>
      </c>
      <c r="B1931" t="inlineStr">
        <is>
          <t>Medio</t>
        </is>
      </c>
      <c r="C1931" t="inlineStr">
        <is>
          <t xml:space="preserve">Hargitt (Cora) </t>
        </is>
      </c>
      <c r="D1931" t="n">
        <v>537</v>
      </c>
      <c r="E1931" t="n">
        <v>523</v>
      </c>
      <c r="F1931" t="n">
        <v>14</v>
      </c>
      <c r="G1931" t="n">
        <v>2.21000003814697</v>
      </c>
      <c r="H1931" t="n">
        <v>664</v>
      </c>
      <c r="I1931" t="n">
        <v>516</v>
      </c>
      <c r="J1931" t="n">
        <v>54</v>
      </c>
      <c r="K1931" t="n">
        <v>23</v>
      </c>
    </row>
    <row r="1932">
      <c r="A1932" t="n">
        <v>19648406020887</v>
      </c>
      <c r="B1932" t="inlineStr">
        <is>
          <t>Medio</t>
        </is>
      </c>
      <c r="C1932" t="inlineStr">
        <is>
          <t>Corvallis Middl</t>
        </is>
      </c>
      <c r="D1932" t="n">
        <v>497</v>
      </c>
      <c r="E1932" t="n">
        <v>510</v>
      </c>
      <c r="F1932" t="n">
        <v>15</v>
      </c>
      <c r="G1932" t="n">
        <v>2.25</v>
      </c>
      <c r="H1932" t="n">
        <v>972</v>
      </c>
      <c r="I1932" t="n">
        <v>847</v>
      </c>
      <c r="J1932" t="n">
        <v>54</v>
      </c>
      <c r="K1932" t="n">
        <v>53</v>
      </c>
    </row>
    <row r="1933">
      <c r="A1933" t="n">
        <v>19648406020895</v>
      </c>
      <c r="B1933" t="inlineStr">
        <is>
          <t>Fundamental</t>
        </is>
      </c>
      <c r="C1933" t="inlineStr">
        <is>
          <t>Johnston (D. D.</t>
        </is>
      </c>
      <c r="D1933" t="n">
        <v>615</v>
      </c>
      <c r="E1933" t="n">
        <v>562</v>
      </c>
      <c r="F1933" t="n">
        <v>12</v>
      </c>
      <c r="G1933" t="n">
        <v>2.41000008583069</v>
      </c>
      <c r="H1933" t="n">
        <v>447</v>
      </c>
      <c r="I1933" t="n">
        <v>373</v>
      </c>
      <c r="J1933" t="n">
        <v>71</v>
      </c>
      <c r="K1933" t="n">
        <v>31</v>
      </c>
    </row>
    <row r="1934">
      <c r="A1934" t="n">
        <v>19648406020903</v>
      </c>
      <c r="B1934" t="inlineStr">
        <is>
          <t>Fundamental</t>
        </is>
      </c>
      <c r="C1934" t="inlineStr">
        <is>
          <t>Eastwood Elemen</t>
        </is>
      </c>
      <c r="D1934" t="n">
        <v>723</v>
      </c>
      <c r="E1934" t="n">
        <v>679</v>
      </c>
      <c r="F1934" t="n">
        <v>6</v>
      </c>
      <c r="G1934" t="n">
        <v>3.30999994277954</v>
      </c>
      <c r="H1934" t="n">
        <v>417</v>
      </c>
      <c r="I1934" t="n">
        <v>349</v>
      </c>
      <c r="J1934" t="n">
        <v>14</v>
      </c>
      <c r="K1934" t="n">
        <v>14</v>
      </c>
    </row>
    <row r="1935">
      <c r="A1935" t="n">
        <v>19648406020911</v>
      </c>
      <c r="B1935" t="inlineStr">
        <is>
          <t>Fundamental</t>
        </is>
      </c>
      <c r="C1935" t="inlineStr">
        <is>
          <t>Lampton (Lorett</t>
        </is>
      </c>
      <c r="D1935" t="n">
        <v>675</v>
      </c>
      <c r="E1935" t="n">
        <v>620</v>
      </c>
      <c r="F1935" t="n">
        <v>9</v>
      </c>
      <c r="G1935" t="n">
        <v>2.38000011444092</v>
      </c>
      <c r="H1935" t="n">
        <v>441</v>
      </c>
      <c r="I1935" t="n">
        <v>359</v>
      </c>
      <c r="J1935" t="n">
        <v>60</v>
      </c>
      <c r="K1935" t="n">
        <v>27</v>
      </c>
    </row>
    <row r="1936">
      <c r="A1936" t="n">
        <v>19648406020929</v>
      </c>
      <c r="B1936" t="inlineStr">
        <is>
          <t>Fundamental</t>
        </is>
      </c>
      <c r="C1936" t="inlineStr">
        <is>
          <t>Escalona Elemen</t>
        </is>
      </c>
      <c r="D1936" t="n">
        <v>758</v>
      </c>
      <c r="E1936" t="n">
        <v>705</v>
      </c>
      <c r="F1936" t="n">
        <v>5</v>
      </c>
      <c r="G1936" t="n">
        <v>2.91000008583069</v>
      </c>
      <c r="H1936" t="n">
        <v>455</v>
      </c>
      <c r="I1936" t="n">
        <v>416</v>
      </c>
      <c r="J1936" t="n">
        <v>18</v>
      </c>
      <c r="K1936" t="n">
        <v>3</v>
      </c>
    </row>
    <row r="1937">
      <c r="A1937" t="n">
        <v>19648406020937</v>
      </c>
      <c r="B1937" t="inlineStr">
        <is>
          <t>Fundamental</t>
        </is>
      </c>
      <c r="C1937" t="inlineStr">
        <is>
          <t>Foster Road Ele</t>
        </is>
      </c>
      <c r="D1937" t="n">
        <v>508</v>
      </c>
      <c r="E1937" t="n">
        <v>446</v>
      </c>
      <c r="F1937" t="n">
        <v>18</v>
      </c>
      <c r="G1937" t="n">
        <v>2.29999995231628</v>
      </c>
      <c r="H1937" t="n">
        <v>367</v>
      </c>
      <c r="I1937" t="n">
        <v>295</v>
      </c>
      <c r="J1937" t="n">
        <v>61</v>
      </c>
      <c r="K1937" t="n">
        <v>30</v>
      </c>
    </row>
    <row r="1938">
      <c r="A1938" t="n">
        <v>19648406020945</v>
      </c>
      <c r="B1938" t="inlineStr">
        <is>
          <t>Fundamental</t>
        </is>
      </c>
      <c r="C1938" t="inlineStr">
        <is>
          <t>Gardenhill Elem</t>
        </is>
      </c>
      <c r="D1938" t="n">
        <v>707</v>
      </c>
      <c r="E1938" t="n">
        <v>635</v>
      </c>
      <c r="F1938" t="n">
        <v>8</v>
      </c>
      <c r="G1938" t="n">
        <v>2.79999995231628</v>
      </c>
      <c r="H1938" t="n">
        <v>490</v>
      </c>
      <c r="I1938" t="n">
        <v>452</v>
      </c>
      <c r="J1938" t="n">
        <v>17</v>
      </c>
      <c r="K1938" t="n">
        <v>3</v>
      </c>
    </row>
    <row r="1939">
      <c r="A1939" t="n">
        <v>19648406020952</v>
      </c>
      <c r="B1939" t="inlineStr">
        <is>
          <t>Fundamental</t>
        </is>
      </c>
      <c r="C1939" t="inlineStr">
        <is>
          <t>Edmondson (Earl</t>
        </is>
      </c>
      <c r="D1939" t="n">
        <v>560</v>
      </c>
      <c r="E1939" t="n">
        <v>505</v>
      </c>
      <c r="F1939" t="n">
        <v>15</v>
      </c>
      <c r="G1939" t="n">
        <v>1.61000001430511</v>
      </c>
      <c r="H1939" t="n">
        <v>320</v>
      </c>
      <c r="I1939" t="n">
        <v>272</v>
      </c>
      <c r="J1939" t="n">
        <v>88</v>
      </c>
      <c r="K1939" t="n">
        <v>46</v>
      </c>
    </row>
    <row r="1940">
      <c r="A1940" t="n">
        <v>19648406020994</v>
      </c>
      <c r="B1940" t="inlineStr">
        <is>
          <t>Fundamental</t>
        </is>
      </c>
      <c r="C1940" t="inlineStr">
        <is>
          <t xml:space="preserve">Dolland (John) </t>
        </is>
      </c>
      <c r="D1940" t="n">
        <v>582</v>
      </c>
      <c r="E1940" t="n">
        <v>546</v>
      </c>
      <c r="F1940" t="n">
        <v>13</v>
      </c>
      <c r="G1940" t="n">
        <v>2.15000009536743</v>
      </c>
      <c r="H1940" t="n">
        <v>608</v>
      </c>
      <c r="I1940" t="n">
        <v>528</v>
      </c>
      <c r="J1940" t="n">
        <v>73</v>
      </c>
      <c r="K1940" t="n">
        <v>37</v>
      </c>
    </row>
    <row r="1941">
      <c r="A1941" t="n">
        <v>19648406021000</v>
      </c>
      <c r="B1941" t="inlineStr">
        <is>
          <t>Fundamental</t>
        </is>
      </c>
      <c r="C1941" t="inlineStr">
        <is>
          <t>Dulles (John Fo</t>
        </is>
      </c>
      <c r="D1941" t="n">
        <v>668</v>
      </c>
      <c r="E1941" t="n">
        <v>655</v>
      </c>
      <c r="F1941" t="n">
        <v>7</v>
      </c>
      <c r="G1941" t="n">
        <v>2.90000009536743</v>
      </c>
      <c r="H1941" t="n">
        <v>302</v>
      </c>
      <c r="I1941" t="n">
        <v>262</v>
      </c>
      <c r="J1941" t="n">
        <v>15</v>
      </c>
      <c r="K1941" t="n">
        <v>5</v>
      </c>
    </row>
    <row r="1942">
      <c r="A1942" t="n">
        <v>19648406021018</v>
      </c>
      <c r="B1942" t="inlineStr">
        <is>
          <t>Fundamental</t>
        </is>
      </c>
      <c r="C1942" t="inlineStr">
        <is>
          <t>Nuffer (John H.</t>
        </is>
      </c>
      <c r="D1942" t="n">
        <v>570</v>
      </c>
      <c r="E1942" t="n">
        <v>475</v>
      </c>
      <c r="F1942" t="n">
        <v>16</v>
      </c>
      <c r="G1942" t="n">
        <v>2.02999997138977</v>
      </c>
      <c r="H1942" t="n">
        <v>377</v>
      </c>
      <c r="I1942" t="n">
        <v>316</v>
      </c>
      <c r="J1942" t="n">
        <v>77</v>
      </c>
      <c r="K1942" t="n">
        <v>36</v>
      </c>
    </row>
    <row r="1943">
      <c r="A1943" t="n">
        <v>19648406021026</v>
      </c>
      <c r="B1943" t="inlineStr">
        <is>
          <t>Fundamental</t>
        </is>
      </c>
      <c r="C1943" t="inlineStr">
        <is>
          <t>Morrison (Julia</t>
        </is>
      </c>
      <c r="D1943" t="n">
        <v>590</v>
      </c>
      <c r="E1943" t="n">
        <v>534</v>
      </c>
      <c r="F1943" t="n">
        <v>13</v>
      </c>
      <c r="G1943" t="n">
        <v>2.02999997138977</v>
      </c>
      <c r="H1943" t="n">
        <v>550</v>
      </c>
      <c r="I1943" t="n">
        <v>444</v>
      </c>
      <c r="J1943" t="n">
        <v>68</v>
      </c>
      <c r="K1943" t="n">
        <v>37</v>
      </c>
    </row>
    <row r="1944">
      <c r="A1944" t="n">
        <v>19648406021034</v>
      </c>
      <c r="B1944" t="inlineStr">
        <is>
          <t>Fundamental</t>
        </is>
      </c>
      <c r="C1944" t="inlineStr">
        <is>
          <t>La Pluma Elemen</t>
        </is>
      </c>
      <c r="D1944" t="n">
        <v>666</v>
      </c>
      <c r="E1944" t="n">
        <v>660</v>
      </c>
      <c r="F1944" t="n">
        <v>7</v>
      </c>
      <c r="G1944" t="n">
        <v>2.94000005722046</v>
      </c>
      <c r="H1944" t="n">
        <v>465</v>
      </c>
      <c r="I1944" t="n">
        <v>368</v>
      </c>
      <c r="J1944" t="n">
        <v>20</v>
      </c>
      <c r="K1944" t="n">
        <v>16</v>
      </c>
    </row>
    <row r="1945">
      <c r="A1945" t="n">
        <v>19648406021042</v>
      </c>
      <c r="B1945" t="inlineStr">
        <is>
          <t>Medio</t>
        </is>
      </c>
      <c r="C1945" t="inlineStr">
        <is>
          <t>Los Alisos Midd</t>
        </is>
      </c>
      <c r="D1945" t="n">
        <v>567</v>
      </c>
      <c r="E1945" t="n">
        <v>509</v>
      </c>
      <c r="F1945" t="n">
        <v>15</v>
      </c>
      <c r="G1945" t="n">
        <v>2.15000009536743</v>
      </c>
      <c r="H1945" t="n">
        <v>1005</v>
      </c>
      <c r="I1945" t="n">
        <v>872</v>
      </c>
      <c r="J1945" t="n">
        <v>45</v>
      </c>
      <c r="K1945" t="n">
        <v>29</v>
      </c>
    </row>
    <row r="1946">
      <c r="A1946" t="n">
        <v>19648406021075</v>
      </c>
      <c r="B1946" t="inlineStr">
        <is>
          <t>Medio</t>
        </is>
      </c>
      <c r="C1946" t="inlineStr">
        <is>
          <t>Waite (Nettie L</t>
        </is>
      </c>
      <c r="D1946" t="n">
        <v>536</v>
      </c>
      <c r="E1946" t="n">
        <v>506</v>
      </c>
      <c r="F1946" t="n">
        <v>15</v>
      </c>
      <c r="G1946" t="n">
        <v>2.00999999046326</v>
      </c>
      <c r="H1946" t="n">
        <v>776</v>
      </c>
      <c r="I1946" t="n">
        <v>638</v>
      </c>
      <c r="J1946" t="n">
        <v>71</v>
      </c>
      <c r="K1946" t="n">
        <v>46</v>
      </c>
    </row>
    <row r="1947">
      <c r="A1947" t="n">
        <v>19648406021083</v>
      </c>
      <c r="B1947" t="inlineStr">
        <is>
          <t>Fundamental</t>
        </is>
      </c>
      <c r="C1947" t="inlineStr">
        <is>
          <t>New River Eleme</t>
        </is>
      </c>
      <c r="D1947" t="n">
        <v>613</v>
      </c>
      <c r="E1947" t="n">
        <v>575</v>
      </c>
      <c r="F1947" t="n">
        <v>11</v>
      </c>
      <c r="G1947" t="n">
        <v>2.49000000953674</v>
      </c>
      <c r="H1947" t="n">
        <v>535</v>
      </c>
      <c r="I1947" t="n">
        <v>429</v>
      </c>
      <c r="J1947" t="n">
        <v>63</v>
      </c>
      <c r="K1947" t="n">
        <v>21</v>
      </c>
    </row>
    <row r="1948">
      <c r="A1948" t="n">
        <v>19648406021091</v>
      </c>
      <c r="B1948" t="inlineStr">
        <is>
          <t>Fundamental</t>
        </is>
      </c>
      <c r="C1948" t="inlineStr">
        <is>
          <t>Sanchez (Arturo</t>
        </is>
      </c>
      <c r="D1948" t="n">
        <v>513</v>
      </c>
      <c r="E1948" t="n">
        <v>446</v>
      </c>
      <c r="F1948" t="n">
        <v>18</v>
      </c>
      <c r="G1948" t="n">
        <v>2.07999992370605</v>
      </c>
      <c r="H1948" t="n">
        <v>343</v>
      </c>
      <c r="I1948" t="n">
        <v>300</v>
      </c>
      <c r="J1948" t="n">
        <v>81</v>
      </c>
      <c r="K1948" t="n">
        <v>51</v>
      </c>
    </row>
    <row r="1949">
      <c r="A1949" t="n">
        <v>19648406021125</v>
      </c>
      <c r="B1949" t="inlineStr">
        <is>
          <t>Medio</t>
        </is>
      </c>
      <c r="C1949" t="inlineStr">
        <is>
          <t>Benton (Reginal</t>
        </is>
      </c>
      <c r="D1949" t="n">
        <v>678</v>
      </c>
      <c r="E1949" t="n">
        <v>669</v>
      </c>
      <c r="F1949" t="n">
        <v>7</v>
      </c>
      <c r="G1949" t="n">
        <v>3.03999996185303</v>
      </c>
      <c r="H1949" t="n">
        <v>775</v>
      </c>
      <c r="I1949" t="n">
        <v>653</v>
      </c>
      <c r="J1949" t="n">
        <v>18</v>
      </c>
      <c r="K1949" t="n">
        <v>13</v>
      </c>
    </row>
    <row r="1950">
      <c r="A1950" t="n">
        <v>19648406021133</v>
      </c>
      <c r="B1950" t="inlineStr">
        <is>
          <t>Fundamental</t>
        </is>
      </c>
      <c r="C1950" t="inlineStr">
        <is>
          <t>Moffitt (Thomas</t>
        </is>
      </c>
      <c r="D1950" t="n">
        <v>542</v>
      </c>
      <c r="E1950" t="n">
        <v>498</v>
      </c>
      <c r="F1950" t="n">
        <v>15</v>
      </c>
      <c r="G1950" t="n">
        <v>2.33999991416931</v>
      </c>
      <c r="H1950" t="n">
        <v>597</v>
      </c>
      <c r="I1950" t="n">
        <v>475</v>
      </c>
      <c r="J1950" t="n">
        <v>66</v>
      </c>
      <c r="K1950" t="n">
        <v>28</v>
      </c>
    </row>
    <row r="1951">
      <c r="A1951" t="n">
        <v>19648406114474</v>
      </c>
      <c r="B1951" t="inlineStr">
        <is>
          <t>Fundamental</t>
        </is>
      </c>
      <c r="C1951" t="inlineStr">
        <is>
          <t>Huerta (Dolores</t>
        </is>
      </c>
      <c r="D1951" t="n">
        <v>515</v>
      </c>
      <c r="E1951" t="n">
        <v>487</v>
      </c>
      <c r="F1951" t="n">
        <v>16</v>
      </c>
      <c r="G1951" t="n">
        <v>1.71000003814697</v>
      </c>
      <c r="H1951" t="n">
        <v>262</v>
      </c>
      <c r="I1951" t="n">
        <v>209</v>
      </c>
      <c r="J1951" t="n">
        <v>87</v>
      </c>
      <c r="K1951" t="n">
        <v>54</v>
      </c>
    </row>
    <row r="1952">
      <c r="A1952" t="n">
        <v>19648576021141</v>
      </c>
      <c r="B1952" t="inlineStr">
        <is>
          <t>Fundamental</t>
        </is>
      </c>
      <c r="C1952" t="inlineStr">
        <is>
          <t>Ocotillo Elemen</t>
        </is>
      </c>
      <c r="D1952" t="n">
        <v>707</v>
      </c>
      <c r="E1952" t="n">
        <v>674</v>
      </c>
      <c r="F1952" t="n">
        <v>6</v>
      </c>
      <c r="G1952" t="n">
        <v>3.0699999332428</v>
      </c>
      <c r="H1952" t="n">
        <v>862</v>
      </c>
      <c r="I1952" t="n">
        <v>732</v>
      </c>
      <c r="J1952" t="n">
        <v>42</v>
      </c>
      <c r="K1952" t="n">
        <v>11</v>
      </c>
    </row>
    <row r="1953">
      <c r="A1953" t="n">
        <v>19648576021158</v>
      </c>
      <c r="B1953" t="inlineStr">
        <is>
          <t>Fundamental</t>
        </is>
      </c>
      <c r="C1953" t="inlineStr">
        <is>
          <t>Manzanita Eleme</t>
        </is>
      </c>
      <c r="D1953" t="n">
        <v>603</v>
      </c>
      <c r="E1953" t="n">
        <v>544</v>
      </c>
      <c r="F1953" t="n">
        <v>13</v>
      </c>
      <c r="G1953" t="n">
        <v>2.28999996185303</v>
      </c>
      <c r="H1953" t="n">
        <v>561</v>
      </c>
      <c r="I1953" t="n">
        <v>421</v>
      </c>
      <c r="J1953" t="n">
        <v>99</v>
      </c>
      <c r="K1953" t="n">
        <v>31</v>
      </c>
    </row>
    <row r="1954">
      <c r="A1954" t="n">
        <v>19648576021174</v>
      </c>
      <c r="B1954" t="inlineStr">
        <is>
          <t>Medio</t>
        </is>
      </c>
      <c r="C1954" t="inlineStr">
        <is>
          <t>Mesa Intermedia</t>
        </is>
      </c>
      <c r="D1954" t="n">
        <v>635</v>
      </c>
      <c r="E1954" t="n">
        <v>618</v>
      </c>
      <c r="F1954" t="n">
        <v>9</v>
      </c>
      <c r="G1954" t="n">
        <v>2.73000001907349</v>
      </c>
      <c r="H1954" t="n">
        <v>1038</v>
      </c>
      <c r="I1954" t="n">
        <v>864</v>
      </c>
      <c r="J1954" t="n">
        <v>43</v>
      </c>
      <c r="K1954" t="n">
        <v>15</v>
      </c>
    </row>
    <row r="1955">
      <c r="A1955" t="n">
        <v>19648576021182</v>
      </c>
      <c r="B1955" t="inlineStr">
        <is>
          <t>Fundamental</t>
        </is>
      </c>
      <c r="C1955" t="inlineStr">
        <is>
          <t>Tamarisk Elemen</t>
        </is>
      </c>
      <c r="D1955" t="n">
        <v>526</v>
      </c>
      <c r="E1955" t="n">
        <v>442</v>
      </c>
      <c r="F1955" t="n">
        <v>18</v>
      </c>
      <c r="G1955" t="n">
        <v>1.86000001430511</v>
      </c>
      <c r="H1955" t="n">
        <v>529</v>
      </c>
      <c r="I1955" t="n">
        <v>378</v>
      </c>
      <c r="J1955" t="n">
        <v>99</v>
      </c>
      <c r="K1955" t="n">
        <v>36</v>
      </c>
    </row>
    <row r="1956">
      <c r="A1956" t="n">
        <v>19648576021190</v>
      </c>
      <c r="B1956" t="inlineStr">
        <is>
          <t>Fundamental</t>
        </is>
      </c>
      <c r="C1956" t="inlineStr">
        <is>
          <t>Tumbleweed Elem</t>
        </is>
      </c>
      <c r="D1956" t="n">
        <v>546</v>
      </c>
      <c r="E1956" t="n">
        <v>527</v>
      </c>
      <c r="F1956" t="n">
        <v>14</v>
      </c>
      <c r="G1956" t="n">
        <v>2.49000000953674</v>
      </c>
      <c r="H1956" t="n">
        <v>753</v>
      </c>
      <c r="I1956" t="n">
        <v>556</v>
      </c>
      <c r="J1956" t="n">
        <v>69</v>
      </c>
      <c r="K1956" t="n">
        <v>31</v>
      </c>
    </row>
    <row r="1957">
      <c r="A1957" t="n">
        <v>19648576021208</v>
      </c>
      <c r="B1957" t="inlineStr">
        <is>
          <t>Fundamental</t>
        </is>
      </c>
      <c r="C1957" t="inlineStr">
        <is>
          <t>Yucca Elementar</t>
        </is>
      </c>
      <c r="D1957" t="n">
        <v>458</v>
      </c>
      <c r="E1957" t="n">
        <v>448</v>
      </c>
      <c r="F1957" t="n">
        <v>18</v>
      </c>
      <c r="G1957" t="n">
        <v>2.10999989509583</v>
      </c>
      <c r="H1957" t="n">
        <v>594</v>
      </c>
      <c r="I1957" t="n">
        <v>482</v>
      </c>
      <c r="J1957" t="n">
        <v>100</v>
      </c>
      <c r="K1957" t="n">
        <v>42</v>
      </c>
    </row>
    <row r="1958">
      <c r="A1958" t="n">
        <v>19648576104145</v>
      </c>
      <c r="B1958" t="inlineStr">
        <is>
          <t>Medio</t>
        </is>
      </c>
      <c r="C1958" t="inlineStr">
        <is>
          <t>Juniper Interme</t>
        </is>
      </c>
      <c r="D1958" t="n">
        <v>567</v>
      </c>
      <c r="E1958" t="n">
        <v>559</v>
      </c>
      <c r="F1958" t="n">
        <v>12</v>
      </c>
      <c r="G1958" t="n">
        <v>2.54999995231628</v>
      </c>
      <c r="H1958" t="n">
        <v>1109</v>
      </c>
      <c r="I1958" t="n">
        <v>882</v>
      </c>
      <c r="J1958" t="n">
        <v>47</v>
      </c>
      <c r="K1958" t="n">
        <v>23</v>
      </c>
    </row>
    <row r="1959">
      <c r="A1959" t="n">
        <v>19648576105613</v>
      </c>
      <c r="B1959" t="inlineStr">
        <is>
          <t>Fundamental</t>
        </is>
      </c>
      <c r="C1959" t="inlineStr">
        <is>
          <t>Cactus Elementa</t>
        </is>
      </c>
      <c r="D1959" t="n">
        <v>634</v>
      </c>
      <c r="E1959" t="n">
        <v>598</v>
      </c>
      <c r="F1959" t="n">
        <v>10</v>
      </c>
      <c r="G1959" t="n">
        <v>2.41000008583069</v>
      </c>
      <c r="H1959" t="n">
        <v>978</v>
      </c>
      <c r="I1959" t="n">
        <v>847</v>
      </c>
      <c r="J1959" t="n">
        <v>58</v>
      </c>
      <c r="K1959" t="n">
        <v>17</v>
      </c>
    </row>
    <row r="1960">
      <c r="A1960" t="n">
        <v>19648576105621</v>
      </c>
      <c r="B1960" t="inlineStr">
        <is>
          <t>Fundamental</t>
        </is>
      </c>
      <c r="C1960" t="inlineStr">
        <is>
          <t>Desert Rose Ele</t>
        </is>
      </c>
      <c r="D1960" t="n">
        <v>651</v>
      </c>
      <c r="E1960" t="n">
        <v>632</v>
      </c>
      <c r="F1960" t="n">
        <v>8</v>
      </c>
      <c r="G1960" t="n">
        <v>2.71000003814697</v>
      </c>
      <c r="H1960" t="n">
        <v>924</v>
      </c>
      <c r="I1960" t="n">
        <v>727</v>
      </c>
      <c r="J1960" t="n">
        <v>61</v>
      </c>
      <c r="K1960" t="n">
        <v>16</v>
      </c>
    </row>
    <row r="1961">
      <c r="A1961" t="n">
        <v>19648576106793</v>
      </c>
      <c r="B1961" t="inlineStr">
        <is>
          <t>Fundamental</t>
        </is>
      </c>
      <c r="C1961" t="inlineStr">
        <is>
          <t>Joshua Hills El</t>
        </is>
      </c>
      <c r="D1961" t="n">
        <v>723</v>
      </c>
      <c r="E1961" t="n">
        <v>671</v>
      </c>
      <c r="F1961" t="n">
        <v>6</v>
      </c>
      <c r="G1961" t="n">
        <v>2.9300000667572</v>
      </c>
      <c r="H1961" t="n">
        <v>770</v>
      </c>
      <c r="I1961" t="n">
        <v>645</v>
      </c>
      <c r="J1961" t="n">
        <v>46</v>
      </c>
      <c r="K1961" t="n">
        <v>12</v>
      </c>
    </row>
    <row r="1962">
      <c r="A1962" t="n">
        <v>19648576106900</v>
      </c>
      <c r="B1962" t="inlineStr">
        <is>
          <t>Fundamental</t>
        </is>
      </c>
      <c r="C1962" t="inlineStr">
        <is>
          <t>Chaparral Eleme</t>
        </is>
      </c>
      <c r="D1962" t="n">
        <v>646</v>
      </c>
      <c r="E1962" t="n">
        <v>575</v>
      </c>
      <c r="F1962" t="n">
        <v>11</v>
      </c>
      <c r="G1962" t="n">
        <v>2.83999991416931</v>
      </c>
      <c r="H1962" t="n">
        <v>771</v>
      </c>
      <c r="I1962" t="n">
        <v>656</v>
      </c>
      <c r="J1962" t="n">
        <v>50</v>
      </c>
      <c r="K1962" t="n">
        <v>15</v>
      </c>
    </row>
    <row r="1963">
      <c r="A1963" t="n">
        <v>19648576107635</v>
      </c>
      <c r="B1963" t="inlineStr">
        <is>
          <t>Fundamental</t>
        </is>
      </c>
      <c r="C1963" t="inlineStr">
        <is>
          <t xml:space="preserve">Palm Tree Hill </t>
        </is>
      </c>
      <c r="D1963" t="n">
        <v>616</v>
      </c>
      <c r="E1963" t="n">
        <v>583</v>
      </c>
      <c r="F1963" t="n">
        <v>11</v>
      </c>
      <c r="G1963" t="n">
        <v>2.42000007629395</v>
      </c>
      <c r="H1963" t="n">
        <v>649</v>
      </c>
      <c r="I1963" t="n">
        <v>455</v>
      </c>
      <c r="J1963" t="n">
        <v>68</v>
      </c>
      <c r="K1963" t="n">
        <v>24</v>
      </c>
    </row>
    <row r="1964">
      <c r="A1964" t="n">
        <v>19648576108609</v>
      </c>
      <c r="B1964" t="inlineStr">
        <is>
          <t>Fundamental</t>
        </is>
      </c>
      <c r="C1964" t="inlineStr">
        <is>
          <t>Buena Vista Ele</t>
        </is>
      </c>
      <c r="D1964" t="n">
        <v>631</v>
      </c>
      <c r="E1964" t="n">
        <v>597</v>
      </c>
      <c r="F1964" t="n">
        <v>10</v>
      </c>
      <c r="G1964" t="n">
        <v>2.74000000953674</v>
      </c>
      <c r="H1964" t="n">
        <v>559</v>
      </c>
      <c r="I1964" t="n">
        <v>458</v>
      </c>
      <c r="J1964" t="n">
        <v>53</v>
      </c>
      <c r="K1964" t="n">
        <v>25</v>
      </c>
    </row>
    <row r="1965">
      <c r="A1965" t="n">
        <v>19648576108617</v>
      </c>
      <c r="B1965" t="inlineStr">
        <is>
          <t>Fundamental</t>
        </is>
      </c>
      <c r="C1965" t="inlineStr">
        <is>
          <t>Wildflower Elem</t>
        </is>
      </c>
      <c r="D1965" t="n">
        <v>608</v>
      </c>
      <c r="E1965" t="n">
        <v>590</v>
      </c>
      <c r="F1965" t="n">
        <v>11</v>
      </c>
      <c r="G1965" t="n">
        <v>2.78999996185303</v>
      </c>
      <c r="H1965" t="n">
        <v>780</v>
      </c>
      <c r="I1965" t="n">
        <v>717</v>
      </c>
      <c r="J1965" t="n">
        <v>48</v>
      </c>
      <c r="K1965" t="n">
        <v>10</v>
      </c>
    </row>
    <row r="1966">
      <c r="A1966" t="n">
        <v>19648576108625</v>
      </c>
      <c r="B1966" t="inlineStr">
        <is>
          <t>Fundamental</t>
        </is>
      </c>
      <c r="C1966" t="inlineStr">
        <is>
          <t>Mesquite Elemen</t>
        </is>
      </c>
      <c r="D1966" t="n">
        <v>670</v>
      </c>
      <c r="E1966" t="n">
        <v>636</v>
      </c>
      <c r="F1966" t="n">
        <v>8</v>
      </c>
      <c r="G1966" t="n">
        <v>2.73000001907349</v>
      </c>
      <c r="H1966" t="n">
        <v>797</v>
      </c>
      <c r="I1966" t="n">
        <v>586</v>
      </c>
      <c r="J1966" t="n">
        <v>51</v>
      </c>
      <c r="K1966" t="n">
        <v>14</v>
      </c>
    </row>
    <row r="1967">
      <c r="A1967" t="n">
        <v>19648576108633</v>
      </c>
      <c r="B1967" t="inlineStr">
        <is>
          <t>Fundamental</t>
        </is>
      </c>
      <c r="C1967" t="inlineStr">
        <is>
          <t>Summerwind Elem</t>
        </is>
      </c>
      <c r="D1967" t="n">
        <v>696</v>
      </c>
      <c r="E1967" t="n">
        <v>657</v>
      </c>
      <c r="F1967" t="n">
        <v>7</v>
      </c>
      <c r="G1967" t="n">
        <v>2.96000003814697</v>
      </c>
      <c r="H1967" t="n">
        <v>645</v>
      </c>
      <c r="I1967" t="n">
        <v>532</v>
      </c>
      <c r="J1967" t="n">
        <v>46</v>
      </c>
      <c r="K1967" t="n">
        <v>14</v>
      </c>
    </row>
    <row r="1968">
      <c r="A1968" t="n">
        <v>19648576111538</v>
      </c>
      <c r="B1968" t="inlineStr">
        <is>
          <t>Fundamental</t>
        </is>
      </c>
      <c r="C1968" t="inlineStr">
        <is>
          <t xml:space="preserve">Barrel Springs </t>
        </is>
      </c>
      <c r="D1968" t="n">
        <v>684</v>
      </c>
      <c r="E1968" t="n">
        <v>669</v>
      </c>
      <c r="F1968" t="n">
        <v>7</v>
      </c>
      <c r="G1968" t="n">
        <v>2.86999988555908</v>
      </c>
      <c r="H1968" t="n">
        <v>572</v>
      </c>
      <c r="I1968" t="n">
        <v>492</v>
      </c>
      <c r="J1968" t="n">
        <v>44</v>
      </c>
      <c r="K1968" t="n">
        <v>12</v>
      </c>
    </row>
    <row r="1969">
      <c r="A1969" t="n">
        <v>19648576111546</v>
      </c>
      <c r="B1969" t="inlineStr">
        <is>
          <t>Fundamental</t>
        </is>
      </c>
      <c r="C1969" t="inlineStr">
        <is>
          <t>Palmdale Learni</t>
        </is>
      </c>
      <c r="D1969" t="n">
        <v>701</v>
      </c>
      <c r="E1969" t="n">
        <v>650</v>
      </c>
      <c r="F1969" t="n">
        <v>8</v>
      </c>
      <c r="G1969" t="n">
        <v>3.20000004768372</v>
      </c>
      <c r="H1969" t="n">
        <v>411</v>
      </c>
      <c r="I1969" t="n">
        <v>360</v>
      </c>
      <c r="J1969" t="n">
        <v>29</v>
      </c>
      <c r="K1969" t="n">
        <v>1</v>
      </c>
    </row>
    <row r="1970">
      <c r="A1970" t="n">
        <v>19648576113906</v>
      </c>
      <c r="B1970" t="inlineStr">
        <is>
          <t>Fundamental</t>
        </is>
      </c>
      <c r="C1970" t="inlineStr">
        <is>
          <t>Cimarron Elemen</t>
        </is>
      </c>
      <c r="D1970" t="n">
        <v>667</v>
      </c>
      <c r="E1970" t="n">
        <v>633</v>
      </c>
      <c r="F1970" t="n">
        <v>8</v>
      </c>
      <c r="G1970" t="n">
        <v>2.70000004768372</v>
      </c>
      <c r="H1970" t="n">
        <v>596</v>
      </c>
      <c r="I1970" t="n">
        <v>436</v>
      </c>
      <c r="J1970" t="n">
        <v>55</v>
      </c>
      <c r="K1970" t="n">
        <v>17</v>
      </c>
    </row>
    <row r="1971">
      <c r="A1971" t="n">
        <v>19648576115273</v>
      </c>
      <c r="B1971" t="inlineStr">
        <is>
          <t>Fundamental</t>
        </is>
      </c>
      <c r="C1971" t="inlineStr">
        <is>
          <t>Quail Valley El</t>
        </is>
      </c>
      <c r="D1971" t="n">
        <v>634</v>
      </c>
      <c r="E1971" t="n">
        <v>599</v>
      </c>
      <c r="F1971" t="n">
        <v>10</v>
      </c>
      <c r="G1971" t="n">
        <v>3.17000007629395</v>
      </c>
      <c r="H1971" t="n">
        <v>639</v>
      </c>
      <c r="I1971" t="n">
        <v>531</v>
      </c>
      <c r="J1971" t="n">
        <v>47</v>
      </c>
      <c r="K1971" t="n">
        <v>15</v>
      </c>
    </row>
    <row r="1972">
      <c r="A1972" t="n">
        <v>19648576115281</v>
      </c>
      <c r="B1972" t="inlineStr">
        <is>
          <t>Medio</t>
        </is>
      </c>
      <c r="C1972" t="inlineStr">
        <is>
          <t>Shadow Hills In</t>
        </is>
      </c>
      <c r="D1972" t="n">
        <v>595</v>
      </c>
      <c r="E1972" t="n">
        <v>574</v>
      </c>
      <c r="F1972" t="n">
        <v>11</v>
      </c>
      <c r="G1972" t="n">
        <v>2.75</v>
      </c>
      <c r="H1972" t="n">
        <v>1126</v>
      </c>
      <c r="I1972" t="n">
        <v>890</v>
      </c>
      <c r="J1972" t="n">
        <v>43</v>
      </c>
      <c r="K1972" t="n">
        <v>16</v>
      </c>
    </row>
    <row r="1973">
      <c r="A1973" t="n">
        <v>19648731936749</v>
      </c>
      <c r="B1973" t="inlineStr">
        <is>
          <t>Superior</t>
        </is>
      </c>
      <c r="C1973" t="inlineStr">
        <is>
          <t>Paramount High</t>
        </is>
      </c>
      <c r="D1973" t="n">
        <v>456</v>
      </c>
      <c r="E1973" t="n">
        <v>465</v>
      </c>
      <c r="F1973" t="n">
        <v>17</v>
      </c>
      <c r="G1973" t="n">
        <v>1.86000001430511</v>
      </c>
      <c r="H1973" t="n">
        <v>2809</v>
      </c>
      <c r="I1973" t="n">
        <v>2245</v>
      </c>
      <c r="J1973" t="n">
        <v>69</v>
      </c>
      <c r="K1973" t="n">
        <v>36</v>
      </c>
    </row>
    <row r="1974">
      <c r="A1974" t="n">
        <v>19648736021380</v>
      </c>
      <c r="B1974" t="inlineStr">
        <is>
          <t>Fundamental</t>
        </is>
      </c>
      <c r="C1974" t="inlineStr">
        <is>
          <t>Collins (Captai</t>
        </is>
      </c>
      <c r="D1974" t="n">
        <v>557</v>
      </c>
      <c r="E1974" t="n">
        <v>481</v>
      </c>
      <c r="F1974" t="n">
        <v>16</v>
      </c>
      <c r="G1974" t="n">
        <v>2.15000009536743</v>
      </c>
      <c r="H1974" t="n">
        <v>601</v>
      </c>
      <c r="I1974" t="n">
        <v>441</v>
      </c>
      <c r="J1974" t="n">
        <v>70</v>
      </c>
      <c r="K1974" t="n">
        <v>32</v>
      </c>
    </row>
    <row r="1975">
      <c r="A1975" t="n">
        <v>19648736021398</v>
      </c>
      <c r="B1975" t="inlineStr">
        <is>
          <t>Fundamental</t>
        </is>
      </c>
      <c r="C1975" t="inlineStr">
        <is>
          <t>Gaines (Wesley)</t>
        </is>
      </c>
      <c r="D1975" t="n">
        <v>444</v>
      </c>
      <c r="E1975" t="n">
        <v>390</v>
      </c>
      <c r="F1975" t="n">
        <v>21</v>
      </c>
      <c r="G1975" t="n">
        <v>2.20000004768372</v>
      </c>
      <c r="H1975" t="n">
        <v>915</v>
      </c>
      <c r="I1975" t="n">
        <v>746</v>
      </c>
      <c r="J1975" t="n">
        <v>87</v>
      </c>
      <c r="K1975" t="n">
        <v>38</v>
      </c>
    </row>
    <row r="1976">
      <c r="A1976" t="n">
        <v>19648736021414</v>
      </c>
      <c r="B1976" t="inlineStr">
        <is>
          <t>Fundamental</t>
        </is>
      </c>
      <c r="C1976" t="inlineStr">
        <is>
          <t>Hollydale Eleme</t>
        </is>
      </c>
      <c r="D1976" t="n">
        <v>519</v>
      </c>
      <c r="E1976" t="n">
        <v>456</v>
      </c>
      <c r="F1976" t="n">
        <v>17</v>
      </c>
      <c r="G1976" t="n">
        <v>2.16000008583069</v>
      </c>
      <c r="H1976" t="n">
        <v>965</v>
      </c>
      <c r="I1976" t="n">
        <v>802</v>
      </c>
      <c r="J1976" t="n">
        <v>71</v>
      </c>
      <c r="K1976" t="n">
        <v>45</v>
      </c>
    </row>
    <row r="1977">
      <c r="A1977" t="n">
        <v>19648736021422</v>
      </c>
      <c r="B1977" t="inlineStr">
        <is>
          <t>Fundamental</t>
        </is>
      </c>
      <c r="C1977" t="inlineStr">
        <is>
          <t>Lakewood Elemen</t>
        </is>
      </c>
      <c r="D1977" t="n">
        <v>513</v>
      </c>
      <c r="E1977" t="n">
        <v>450</v>
      </c>
      <c r="F1977" t="n">
        <v>18</v>
      </c>
      <c r="G1977" t="n">
        <v>2.98000001907349</v>
      </c>
      <c r="H1977" t="n">
        <v>478</v>
      </c>
      <c r="I1977" t="n">
        <v>352</v>
      </c>
      <c r="J1977" t="n">
        <v>73</v>
      </c>
      <c r="K1977" t="n">
        <v>8</v>
      </c>
    </row>
    <row r="1978">
      <c r="A1978" t="n">
        <v>19648736021430</v>
      </c>
      <c r="B1978" t="inlineStr">
        <is>
          <t>Fundamental</t>
        </is>
      </c>
      <c r="C1978" t="inlineStr">
        <is>
          <t>Lincoln Element</t>
        </is>
      </c>
      <c r="D1978" t="n">
        <v>547</v>
      </c>
      <c r="E1978" t="n">
        <v>478</v>
      </c>
      <c r="F1978" t="n">
        <v>16</v>
      </c>
      <c r="G1978" t="n">
        <v>1.87999999523163</v>
      </c>
      <c r="H1978" t="n">
        <v>593</v>
      </c>
      <c r="I1978" t="n">
        <v>538</v>
      </c>
      <c r="J1978" t="n">
        <v>85</v>
      </c>
      <c r="K1978" t="n">
        <v>56</v>
      </c>
    </row>
    <row r="1979">
      <c r="A1979" t="n">
        <v>19648736021448</v>
      </c>
      <c r="B1979" t="inlineStr">
        <is>
          <t>Fundamental</t>
        </is>
      </c>
      <c r="C1979" t="inlineStr">
        <is>
          <t>Los Cerritos El</t>
        </is>
      </c>
      <c r="D1979" t="n">
        <v>433</v>
      </c>
      <c r="E1979" t="n">
        <v>351</v>
      </c>
      <c r="F1979" t="n">
        <v>22</v>
      </c>
      <c r="G1979" t="n">
        <v>1.49000000953674</v>
      </c>
      <c r="H1979" t="n">
        <v>714</v>
      </c>
      <c r="I1979" t="n">
        <v>623</v>
      </c>
      <c r="J1979" t="n">
        <v>92</v>
      </c>
      <c r="K1979" t="n">
        <v>77</v>
      </c>
    </row>
    <row r="1980">
      <c r="A1980" t="n">
        <v>19648736021455</v>
      </c>
      <c r="B1980" t="inlineStr">
        <is>
          <t>Fundamental</t>
        </is>
      </c>
      <c r="C1980" t="inlineStr">
        <is>
          <t>Keppel (Mark) E</t>
        </is>
      </c>
      <c r="D1980" t="n">
        <v>487</v>
      </c>
      <c r="E1980" t="n">
        <v>414</v>
      </c>
      <c r="F1980" t="n">
        <v>19</v>
      </c>
      <c r="G1980" t="n">
        <v>1.62999999523163</v>
      </c>
      <c r="H1980" t="n">
        <v>621</v>
      </c>
      <c r="I1980" t="n">
        <v>530</v>
      </c>
      <c r="J1980" t="n">
        <v>91</v>
      </c>
      <c r="K1980" t="n">
        <v>80</v>
      </c>
    </row>
    <row r="1981">
      <c r="A1981" t="n">
        <v>19648736021463</v>
      </c>
      <c r="B1981" t="inlineStr">
        <is>
          <t>Fundamental</t>
        </is>
      </c>
      <c r="C1981" t="inlineStr">
        <is>
          <t>Mokler (Major L</t>
        </is>
      </c>
      <c r="D1981" t="n">
        <v>503</v>
      </c>
      <c r="E1981" t="n">
        <v>437</v>
      </c>
      <c r="F1981" t="n">
        <v>18</v>
      </c>
      <c r="G1981" t="n">
        <v>2</v>
      </c>
      <c r="H1981" t="n">
        <v>617</v>
      </c>
      <c r="I1981" t="n">
        <v>481</v>
      </c>
      <c r="J1981" t="n">
        <v>83</v>
      </c>
      <c r="K1981" t="n">
        <v>48</v>
      </c>
    </row>
    <row r="1982">
      <c r="A1982" t="n">
        <v>19648736021471</v>
      </c>
      <c r="B1982" t="inlineStr">
        <is>
          <t>Fundamental</t>
        </is>
      </c>
      <c r="C1982" t="inlineStr">
        <is>
          <t>Roosevelt Eleme</t>
        </is>
      </c>
      <c r="D1982" t="n">
        <v>480</v>
      </c>
      <c r="E1982" t="n">
        <v>429</v>
      </c>
      <c r="F1982" t="n">
        <v>19</v>
      </c>
      <c r="G1982" t="n">
        <v>1.80999994277954</v>
      </c>
      <c r="H1982" t="n">
        <v>792</v>
      </c>
      <c r="I1982" t="n">
        <v>622</v>
      </c>
      <c r="J1982" t="n">
        <v>83</v>
      </c>
      <c r="K1982" t="n">
        <v>44</v>
      </c>
    </row>
    <row r="1983">
      <c r="A1983" t="n">
        <v>19648736021489</v>
      </c>
      <c r="B1983" t="inlineStr">
        <is>
          <t>Fundamental</t>
        </is>
      </c>
      <c r="C1983" t="inlineStr">
        <is>
          <t>Wirtz (Harry) E</t>
        </is>
      </c>
      <c r="D1983" t="n">
        <v>461</v>
      </c>
      <c r="E1983" t="n">
        <v>403</v>
      </c>
      <c r="F1983" t="n">
        <v>20</v>
      </c>
      <c r="G1983" t="n">
        <v>2.05999994277954</v>
      </c>
      <c r="H1983" t="n">
        <v>690</v>
      </c>
      <c r="I1983" t="n">
        <v>548</v>
      </c>
      <c r="J1983" t="n">
        <v>90</v>
      </c>
      <c r="K1983" t="n">
        <v>58</v>
      </c>
    </row>
    <row r="1984">
      <c r="A1984" t="n">
        <v>19648736058440</v>
      </c>
      <c r="B1984" t="inlineStr">
        <is>
          <t>Fundamental</t>
        </is>
      </c>
      <c r="C1984" t="inlineStr">
        <is>
          <t>Alondra (Elem)</t>
        </is>
      </c>
      <c r="D1984" t="n">
        <v>523</v>
      </c>
      <c r="E1984" t="n">
        <v>470</v>
      </c>
      <c r="F1984" t="n">
        <v>17</v>
      </c>
      <c r="G1984" t="n">
        <v>1.98000001907349</v>
      </c>
      <c r="H1984" t="n">
        <v>1021</v>
      </c>
      <c r="I1984" t="n">
        <v>860</v>
      </c>
      <c r="J1984" t="n">
        <v>86</v>
      </c>
      <c r="K1984" t="n">
        <v>55</v>
      </c>
    </row>
    <row r="1985">
      <c r="A1985" t="n">
        <v>19648736114615</v>
      </c>
      <c r="B1985" t="inlineStr">
        <is>
          <t>Fundamental</t>
        </is>
      </c>
      <c r="C1985" t="inlineStr">
        <is>
          <t>Orange Avenue (</t>
        </is>
      </c>
      <c r="D1985" t="n">
        <v>493</v>
      </c>
      <c r="E1985" t="n">
        <v>378</v>
      </c>
      <c r="F1985" t="n">
        <v>21</v>
      </c>
      <c r="G1985" t="n">
        <v>1.70000004768372</v>
      </c>
      <c r="H1985" t="n">
        <v>830</v>
      </c>
      <c r="I1985" t="n">
        <v>678</v>
      </c>
      <c r="J1985" t="n">
        <v>90</v>
      </c>
      <c r="K1985" t="n">
        <v>58</v>
      </c>
    </row>
    <row r="1986">
      <c r="A1986" t="n">
        <v>19648736115372</v>
      </c>
      <c r="B1986" t="inlineStr">
        <is>
          <t>Fundamental</t>
        </is>
      </c>
      <c r="C1986" t="inlineStr">
        <is>
          <t xml:space="preserve">Paramount Park </t>
        </is>
      </c>
      <c r="D1986" t="n">
        <v>467</v>
      </c>
      <c r="E1986" t="n">
        <v>377</v>
      </c>
      <c r="F1986" t="n">
        <v>21</v>
      </c>
      <c r="G1986" t="n">
        <v>1.66999995708466</v>
      </c>
      <c r="H1986" t="n">
        <v>658</v>
      </c>
      <c r="I1986" t="n">
        <v>512</v>
      </c>
      <c r="J1986" t="n">
        <v>87</v>
      </c>
      <c r="K1986" t="n">
        <v>64</v>
      </c>
    </row>
    <row r="1987">
      <c r="A1987" t="n">
        <v>19648811931062</v>
      </c>
      <c r="B1987" t="inlineStr">
        <is>
          <t>Superior</t>
        </is>
      </c>
      <c r="C1987" t="inlineStr">
        <is>
          <t>Blair High</t>
        </is>
      </c>
      <c r="D1987" t="n">
        <v>572</v>
      </c>
      <c r="E1987" t="n">
        <v>554</v>
      </c>
      <c r="F1987" t="n">
        <v>12</v>
      </c>
      <c r="G1987" t="n">
        <v>1.5</v>
      </c>
      <c r="H1987" t="n">
        <v>768</v>
      </c>
      <c r="I1987" t="n">
        <v>649</v>
      </c>
      <c r="J1987" t="n">
        <v>61</v>
      </c>
      <c r="K1987" t="n">
        <v>16</v>
      </c>
    </row>
    <row r="1988">
      <c r="A1988" t="n">
        <v>19648811931674</v>
      </c>
      <c r="B1988" t="inlineStr">
        <is>
          <t>Superior</t>
        </is>
      </c>
      <c r="C1988" t="inlineStr">
        <is>
          <t>Marshall Fundam</t>
        </is>
      </c>
      <c r="D1988" t="n">
        <v>582</v>
      </c>
      <c r="E1988" t="n">
        <v>589</v>
      </c>
      <c r="F1988" t="n">
        <v>11</v>
      </c>
      <c r="G1988" t="n">
        <v>2</v>
      </c>
      <c r="H1988" t="n">
        <v>1527</v>
      </c>
      <c r="I1988" t="n">
        <v>1458</v>
      </c>
      <c r="J1988" t="n">
        <v>63</v>
      </c>
      <c r="K1988" t="n">
        <v>22</v>
      </c>
    </row>
    <row r="1989">
      <c r="A1989" t="n">
        <v>19648811932409</v>
      </c>
      <c r="B1989" t="inlineStr">
        <is>
          <t>Fundamental</t>
        </is>
      </c>
      <c r="C1989" t="inlineStr">
        <is>
          <t xml:space="preserve">Coombs (Norma) </t>
        </is>
      </c>
      <c r="D1989" t="n">
        <v>683</v>
      </c>
      <c r="E1989" t="n">
        <v>643</v>
      </c>
      <c r="F1989" t="n">
        <v>8</v>
      </c>
      <c r="G1989" t="n">
        <v>2.82999992370605</v>
      </c>
      <c r="H1989" t="n">
        <v>335</v>
      </c>
      <c r="I1989" t="n">
        <v>315</v>
      </c>
      <c r="J1989" t="n">
        <v>48</v>
      </c>
      <c r="K1989" t="n">
        <v>8</v>
      </c>
    </row>
    <row r="1990">
      <c r="A1990" t="n">
        <v>19648811936103</v>
      </c>
      <c r="B1990" t="inlineStr">
        <is>
          <t>Superior</t>
        </is>
      </c>
      <c r="C1990" t="inlineStr">
        <is>
          <t>Muir High</t>
        </is>
      </c>
      <c r="D1990" t="n">
        <v>525</v>
      </c>
      <c r="E1990" t="n">
        <v>495</v>
      </c>
      <c r="F1990" t="n">
        <v>15</v>
      </c>
      <c r="G1990" t="n">
        <v>3.32999992370605</v>
      </c>
      <c r="H1990" t="n">
        <v>1033</v>
      </c>
      <c r="I1990" t="n">
        <v>884</v>
      </c>
      <c r="J1990" t="n">
        <v>51</v>
      </c>
      <c r="K1990" t="n">
        <v>17</v>
      </c>
    </row>
    <row r="1991">
      <c r="A1991" t="n">
        <v>19648811936822</v>
      </c>
      <c r="B1991" t="inlineStr">
        <is>
          <t>Superior</t>
        </is>
      </c>
      <c r="C1991" t="inlineStr">
        <is>
          <t>Pasadena High</t>
        </is>
      </c>
      <c r="D1991" t="n">
        <v>568</v>
      </c>
      <c r="E1991" t="n">
        <v>553</v>
      </c>
      <c r="F1991" t="n">
        <v>12</v>
      </c>
      <c r="G1991" t="n">
        <v>3.17000007629395</v>
      </c>
      <c r="H1991" t="n">
        <v>1566</v>
      </c>
      <c r="I1991" t="n">
        <v>1347</v>
      </c>
      <c r="J1991" t="n">
        <v>49</v>
      </c>
      <c r="K1991" t="n">
        <v>15</v>
      </c>
    </row>
    <row r="1992">
      <c r="A1992" t="n">
        <v>19648816021497</v>
      </c>
      <c r="B1992" t="inlineStr">
        <is>
          <t>Fundamental</t>
        </is>
      </c>
      <c r="C1992" t="inlineStr">
        <is>
          <t>Allendale Eleme</t>
        </is>
      </c>
      <c r="D1992" t="n">
        <v>704</v>
      </c>
      <c r="E1992" t="n">
        <v>680</v>
      </c>
      <c r="F1992" t="n">
        <v>6</v>
      </c>
      <c r="G1992" t="n">
        <v>2.82999992370605</v>
      </c>
      <c r="H1992" t="n">
        <v>267</v>
      </c>
      <c r="I1992" t="n">
        <v>243</v>
      </c>
      <c r="J1992" t="n">
        <v>51</v>
      </c>
      <c r="K1992" t="n">
        <v>27</v>
      </c>
    </row>
    <row r="1993">
      <c r="A1993" t="n">
        <v>19648816021505</v>
      </c>
      <c r="B1993" t="inlineStr">
        <is>
          <t>Fundamental</t>
        </is>
      </c>
      <c r="C1993" t="inlineStr">
        <is>
          <t>Altadena Elemen</t>
        </is>
      </c>
      <c r="D1993" t="n">
        <v>531</v>
      </c>
      <c r="E1993" t="n">
        <v>544</v>
      </c>
      <c r="F1993" t="n">
        <v>13</v>
      </c>
      <c r="G1993" t="n">
        <v>2.82999992370605</v>
      </c>
      <c r="H1993" t="n">
        <v>441</v>
      </c>
      <c r="I1993" t="n">
        <v>415</v>
      </c>
      <c r="J1993" t="n">
        <v>64</v>
      </c>
      <c r="K1993" t="n">
        <v>23</v>
      </c>
    </row>
    <row r="1994">
      <c r="A1994" t="n">
        <v>19648816021539</v>
      </c>
      <c r="B1994" t="inlineStr">
        <is>
          <t>Fundamental</t>
        </is>
      </c>
      <c r="C1994" t="inlineStr">
        <is>
          <t>Burbank Element</t>
        </is>
      </c>
      <c r="D1994" t="n">
        <v>624</v>
      </c>
      <c r="E1994" t="n">
        <v>606</v>
      </c>
      <c r="F1994" t="n">
        <v>10</v>
      </c>
      <c r="G1994" t="n">
        <v>2.82999992370605</v>
      </c>
      <c r="H1994" t="n">
        <v>381</v>
      </c>
      <c r="I1994" t="n">
        <v>367</v>
      </c>
      <c r="J1994" t="n">
        <v>61</v>
      </c>
      <c r="K1994" t="n">
        <v>34</v>
      </c>
    </row>
    <row r="1995">
      <c r="A1995" t="n">
        <v>19648816021547</v>
      </c>
      <c r="B1995" t="inlineStr">
        <is>
          <t>Fundamental</t>
        </is>
      </c>
      <c r="C1995" t="inlineStr">
        <is>
          <t>Cleveland Eleme</t>
        </is>
      </c>
      <c r="D1995" t="n">
        <v>572</v>
      </c>
      <c r="E1995" t="n">
        <v>511</v>
      </c>
      <c r="F1995" t="n">
        <v>14</v>
      </c>
      <c r="G1995" t="n">
        <v>2.82999992370605</v>
      </c>
      <c r="H1995" t="n">
        <v>298</v>
      </c>
      <c r="I1995" t="n">
        <v>279</v>
      </c>
      <c r="J1995" t="n">
        <v>85</v>
      </c>
      <c r="K1995" t="n">
        <v>31</v>
      </c>
    </row>
    <row r="1996">
      <c r="A1996" t="n">
        <v>19648816021562</v>
      </c>
      <c r="B1996" t="inlineStr">
        <is>
          <t>Fundamental</t>
        </is>
      </c>
      <c r="C1996" t="inlineStr">
        <is>
          <t>Edison Elementa</t>
        </is>
      </c>
      <c r="D1996" t="n">
        <v>599</v>
      </c>
      <c r="E1996" t="n">
        <v>541</v>
      </c>
      <c r="F1996" t="n">
        <v>13</v>
      </c>
      <c r="G1996" t="n">
        <v>2.82999992370605</v>
      </c>
      <c r="H1996" t="n">
        <v>198</v>
      </c>
      <c r="I1996" t="n">
        <v>162</v>
      </c>
      <c r="J1996" t="n">
        <v>76</v>
      </c>
      <c r="K1996" t="n">
        <v>12</v>
      </c>
    </row>
    <row r="1997">
      <c r="A1997" t="n">
        <v>19648816021570</v>
      </c>
      <c r="B1997" t="inlineStr">
        <is>
          <t>Fundamental</t>
        </is>
      </c>
      <c r="C1997" t="inlineStr">
        <is>
          <t>Field Elementar</t>
        </is>
      </c>
      <c r="D1997" t="n">
        <v>607</v>
      </c>
      <c r="E1997" t="n">
        <v>568</v>
      </c>
      <c r="F1997" t="n">
        <v>12</v>
      </c>
      <c r="G1997" t="n">
        <v>2.32999992370605</v>
      </c>
      <c r="H1997" t="n">
        <v>443</v>
      </c>
      <c r="I1997" t="n">
        <v>417</v>
      </c>
      <c r="J1997" t="n">
        <v>71</v>
      </c>
      <c r="K1997" t="n">
        <v>37</v>
      </c>
    </row>
    <row r="1998">
      <c r="A1998" t="n">
        <v>19648816021588</v>
      </c>
      <c r="B1998" t="inlineStr">
        <is>
          <t>Fundamental</t>
        </is>
      </c>
      <c r="C1998" t="inlineStr">
        <is>
          <t>Franklin Elemen</t>
        </is>
      </c>
      <c r="D1998" t="n">
        <v>631</v>
      </c>
      <c r="E1998" t="n">
        <v>569</v>
      </c>
      <c r="F1998" t="n">
        <v>12</v>
      </c>
      <c r="G1998" t="n">
        <v>2.82999992370605</v>
      </c>
      <c r="H1998" t="n">
        <v>249</v>
      </c>
      <c r="I1998" t="n">
        <v>230</v>
      </c>
      <c r="J1998" t="n">
        <v>78</v>
      </c>
      <c r="K1998" t="n">
        <v>31</v>
      </c>
    </row>
    <row r="1999">
      <c r="A1999" t="n">
        <v>19648816021612</v>
      </c>
      <c r="B1999" t="inlineStr">
        <is>
          <t>Fundamental</t>
        </is>
      </c>
      <c r="C1999" t="inlineStr">
        <is>
          <t>Hamilton Elemen</t>
        </is>
      </c>
      <c r="D1999" t="n">
        <v>709</v>
      </c>
      <c r="E1999" t="n">
        <v>654</v>
      </c>
      <c r="F1999" t="n">
        <v>7</v>
      </c>
      <c r="G1999" t="n">
        <v>2.82999992370605</v>
      </c>
      <c r="H1999" t="n">
        <v>424</v>
      </c>
      <c r="I1999" t="n">
        <v>369</v>
      </c>
      <c r="J1999" t="n">
        <v>71</v>
      </c>
      <c r="K1999" t="n">
        <v>27</v>
      </c>
    </row>
    <row r="2000">
      <c r="A2000" t="n">
        <v>19648816021620</v>
      </c>
      <c r="B2000" t="inlineStr">
        <is>
          <t>Fundamental</t>
        </is>
      </c>
      <c r="C2000" t="inlineStr">
        <is>
          <t>Jackson Element</t>
        </is>
      </c>
      <c r="D2000" t="n">
        <v>609</v>
      </c>
      <c r="E2000" t="n">
        <v>596</v>
      </c>
      <c r="F2000" t="n">
        <v>10</v>
      </c>
      <c r="G2000" t="n">
        <v>2.82999992370605</v>
      </c>
      <c r="H2000" t="n">
        <v>413</v>
      </c>
      <c r="I2000" t="n">
        <v>388</v>
      </c>
      <c r="J2000" t="n">
        <v>85</v>
      </c>
      <c r="K2000" t="n">
        <v>41</v>
      </c>
    </row>
    <row r="2001">
      <c r="A2001" t="n">
        <v>19648816021638</v>
      </c>
      <c r="B2001" t="inlineStr">
        <is>
          <t>Fundamental</t>
        </is>
      </c>
      <c r="C2001" t="inlineStr">
        <is>
          <t>Jefferson Eleme</t>
        </is>
      </c>
      <c r="D2001" t="n">
        <v>607</v>
      </c>
      <c r="E2001" t="n">
        <v>545</v>
      </c>
      <c r="F2001" t="n">
        <v>13</v>
      </c>
      <c r="G2001" t="n">
        <v>2.82999992370605</v>
      </c>
      <c r="H2001" t="n">
        <v>475</v>
      </c>
      <c r="I2001" t="n">
        <v>463</v>
      </c>
      <c r="J2001" t="n">
        <v>83</v>
      </c>
      <c r="K2001" t="n">
        <v>40</v>
      </c>
    </row>
    <row r="2002">
      <c r="A2002" t="n">
        <v>19648816021653</v>
      </c>
      <c r="B2002" t="inlineStr">
        <is>
          <t>Fundamental</t>
        </is>
      </c>
      <c r="C2002" t="inlineStr">
        <is>
          <t>Linda Vista Ele</t>
        </is>
      </c>
      <c r="D2002" t="n">
        <v>655</v>
      </c>
      <c r="E2002" t="n">
        <v>620</v>
      </c>
      <c r="F2002" t="n">
        <v>9</v>
      </c>
      <c r="G2002" t="n">
        <v>3</v>
      </c>
      <c r="H2002" t="n">
        <v>336</v>
      </c>
      <c r="I2002" t="n">
        <v>298</v>
      </c>
      <c r="J2002" t="n">
        <v>57</v>
      </c>
      <c r="K2002" t="n">
        <v>22</v>
      </c>
    </row>
    <row r="2003">
      <c r="A2003" t="n">
        <v>19648816021661</v>
      </c>
      <c r="B2003" t="inlineStr">
        <is>
          <t>Fundamental</t>
        </is>
      </c>
      <c r="C2003" t="inlineStr">
        <is>
          <t>Loma Alta Eleme</t>
        </is>
      </c>
      <c r="D2003" t="n">
        <v>508</v>
      </c>
      <c r="E2003" t="n">
        <v>486</v>
      </c>
      <c r="F2003" t="n">
        <v>16</v>
      </c>
      <c r="G2003" t="n">
        <v>2.82999992370605</v>
      </c>
      <c r="H2003" t="n">
        <v>333</v>
      </c>
      <c r="I2003" t="n">
        <v>288</v>
      </c>
      <c r="J2003" t="n">
        <v>77</v>
      </c>
      <c r="K2003" t="n">
        <v>43</v>
      </c>
    </row>
    <row r="2004">
      <c r="A2004" t="n">
        <v>19648816021679</v>
      </c>
      <c r="B2004" t="inlineStr">
        <is>
          <t>Fundamental</t>
        </is>
      </c>
      <c r="C2004" t="inlineStr">
        <is>
          <t>Longfellow Elem</t>
        </is>
      </c>
      <c r="D2004" t="n">
        <v>591</v>
      </c>
      <c r="E2004" t="n">
        <v>525</v>
      </c>
      <c r="F2004" t="n">
        <v>14</v>
      </c>
      <c r="G2004" t="n">
        <v>2.82999992370605</v>
      </c>
      <c r="H2004" t="n">
        <v>599</v>
      </c>
      <c r="I2004" t="n">
        <v>545</v>
      </c>
      <c r="J2004" t="n">
        <v>78</v>
      </c>
      <c r="K2004" t="n">
        <v>26</v>
      </c>
    </row>
    <row r="2005">
      <c r="A2005" t="n">
        <v>19648816021687</v>
      </c>
      <c r="B2005" t="inlineStr">
        <is>
          <t>Fundamental</t>
        </is>
      </c>
      <c r="C2005" t="inlineStr">
        <is>
          <t>Madison Element</t>
        </is>
      </c>
      <c r="D2005" t="n">
        <v>533</v>
      </c>
      <c r="E2005" t="n">
        <v>499</v>
      </c>
      <c r="F2005" t="n">
        <v>15</v>
      </c>
      <c r="G2005" t="n">
        <v>2.82999992370605</v>
      </c>
      <c r="H2005" t="n">
        <v>403</v>
      </c>
      <c r="I2005" t="n">
        <v>386</v>
      </c>
      <c r="J2005" t="n">
        <v>96</v>
      </c>
      <c r="K2005" t="n">
        <v>63</v>
      </c>
    </row>
    <row r="2006">
      <c r="A2006" t="n">
        <v>19648816021703</v>
      </c>
      <c r="B2006" t="inlineStr">
        <is>
          <t>Fundamental</t>
        </is>
      </c>
      <c r="C2006" t="inlineStr">
        <is>
          <t>Noyes Elementar</t>
        </is>
      </c>
      <c r="D2006" t="n">
        <v>671</v>
      </c>
      <c r="E2006" t="n">
        <v>658</v>
      </c>
      <c r="F2006" t="n">
        <v>7</v>
      </c>
      <c r="G2006" t="n">
        <v>2.82999992370605</v>
      </c>
      <c r="H2006" t="n">
        <v>325</v>
      </c>
      <c r="I2006" t="n">
        <v>285</v>
      </c>
      <c r="J2006" t="n">
        <v>50</v>
      </c>
      <c r="K2006" t="n">
        <v>17</v>
      </c>
    </row>
    <row r="2007">
      <c r="A2007" t="n">
        <v>19648816021711</v>
      </c>
      <c r="B2007" t="inlineStr">
        <is>
          <t>Fundamental</t>
        </is>
      </c>
      <c r="C2007" t="inlineStr">
        <is>
          <t>Roosevelt Eleme</t>
        </is>
      </c>
      <c r="D2007" t="n">
        <v>619</v>
      </c>
      <c r="E2007" t="n">
        <v>577</v>
      </c>
      <c r="F2007" t="n">
        <v>11</v>
      </c>
      <c r="G2007" t="n">
        <v>2.82999992370605</v>
      </c>
      <c r="H2007" t="n">
        <v>187</v>
      </c>
      <c r="I2007" t="n">
        <v>185</v>
      </c>
      <c r="J2007" t="n">
        <v>89</v>
      </c>
      <c r="K2007" t="n">
        <v>36</v>
      </c>
    </row>
    <row r="2008">
      <c r="A2008" t="n">
        <v>19648816021729</v>
      </c>
      <c r="B2008" t="inlineStr">
        <is>
          <t>Fundamental</t>
        </is>
      </c>
      <c r="C2008" t="inlineStr">
        <is>
          <t>San Rafael Elem</t>
        </is>
      </c>
      <c r="D2008" t="n">
        <v>543</v>
      </c>
      <c r="E2008" t="n">
        <v>532</v>
      </c>
      <c r="F2008" t="n">
        <v>13</v>
      </c>
      <c r="G2008" t="n">
        <v>2.82999992370605</v>
      </c>
      <c r="H2008" t="n">
        <v>281</v>
      </c>
      <c r="I2008" t="n">
        <v>247</v>
      </c>
      <c r="J2008" t="n">
        <v>71</v>
      </c>
      <c r="K2008" t="n">
        <v>41</v>
      </c>
    </row>
    <row r="2009">
      <c r="A2009" t="n">
        <v>19648816021737</v>
      </c>
      <c r="B2009" t="inlineStr">
        <is>
          <t>Fundamental</t>
        </is>
      </c>
      <c r="C2009" t="inlineStr">
        <is>
          <t>Sierra Madre El</t>
        </is>
      </c>
      <c r="D2009" t="n">
        <v>653</v>
      </c>
      <c r="E2009" t="n">
        <v>635</v>
      </c>
      <c r="F2009" t="n">
        <v>8</v>
      </c>
      <c r="G2009" t="n">
        <v>2.82999992370605</v>
      </c>
      <c r="H2009" t="n">
        <v>478</v>
      </c>
      <c r="I2009" t="n">
        <v>431</v>
      </c>
      <c r="J2009" t="n">
        <v>51</v>
      </c>
      <c r="K2009" t="n">
        <v>27</v>
      </c>
    </row>
    <row r="2010">
      <c r="A2010" t="n">
        <v>19648816021752</v>
      </c>
      <c r="B2010" t="inlineStr">
        <is>
          <t>Medio</t>
        </is>
      </c>
      <c r="C2010" t="inlineStr">
        <is>
          <t>Washington Midd</t>
        </is>
      </c>
      <c r="D2010" t="n">
        <v>475</v>
      </c>
      <c r="E2010" t="n">
        <v>476</v>
      </c>
      <c r="F2010" t="n">
        <v>16</v>
      </c>
      <c r="G2010" t="n">
        <v>2</v>
      </c>
      <c r="H2010" t="n">
        <v>1205</v>
      </c>
      <c r="I2010" t="n">
        <v>1093</v>
      </c>
      <c r="J2010" t="n">
        <v>77</v>
      </c>
      <c r="K2010" t="n">
        <v>40</v>
      </c>
    </row>
    <row r="2011">
      <c r="A2011" t="n">
        <v>19648816021760</v>
      </c>
      <c r="B2011" t="inlineStr">
        <is>
          <t>Fundamental</t>
        </is>
      </c>
      <c r="C2011" t="inlineStr">
        <is>
          <t>Webster Element</t>
        </is>
      </c>
      <c r="D2011" t="n">
        <v>618</v>
      </c>
      <c r="E2011" t="n">
        <v>600</v>
      </c>
      <c r="F2011" t="n">
        <v>10</v>
      </c>
      <c r="G2011" t="n">
        <v>2.82999992370605</v>
      </c>
      <c r="H2011" t="n">
        <v>458</v>
      </c>
      <c r="I2011" t="n">
        <v>430</v>
      </c>
      <c r="J2011" t="n">
        <v>80</v>
      </c>
      <c r="K2011" t="n">
        <v>36</v>
      </c>
    </row>
    <row r="2012">
      <c r="A2012" t="n">
        <v>19648816021778</v>
      </c>
      <c r="B2012" t="inlineStr">
        <is>
          <t>Fundamental</t>
        </is>
      </c>
      <c r="C2012" t="inlineStr">
        <is>
          <t>Willard Element</t>
        </is>
      </c>
      <c r="D2012" t="n">
        <v>703</v>
      </c>
      <c r="E2012" t="n">
        <v>600</v>
      </c>
      <c r="F2012" t="n">
        <v>10</v>
      </c>
      <c r="G2012" t="n">
        <v>2.82999992370605</v>
      </c>
      <c r="H2012" t="n">
        <v>460</v>
      </c>
      <c r="I2012" t="n">
        <v>415</v>
      </c>
      <c r="J2012" t="n">
        <v>78</v>
      </c>
      <c r="K2012" t="n">
        <v>36</v>
      </c>
    </row>
    <row r="2013">
      <c r="A2013" t="n">
        <v>19648816058465</v>
      </c>
      <c r="B2013" t="inlineStr">
        <is>
          <t>Medio</t>
        </is>
      </c>
      <c r="C2013" t="inlineStr">
        <is>
          <t>Eliot Middle</t>
        </is>
      </c>
      <c r="D2013" t="n">
        <v>586</v>
      </c>
      <c r="E2013" t="n">
        <v>606</v>
      </c>
      <c r="F2013" t="n">
        <v>10</v>
      </c>
      <c r="G2013" t="n">
        <v>3.28999996185303</v>
      </c>
      <c r="H2013" t="n">
        <v>885</v>
      </c>
      <c r="I2013" t="n">
        <v>810</v>
      </c>
      <c r="J2013" t="n">
        <v>60</v>
      </c>
      <c r="K2013" t="n">
        <v>12</v>
      </c>
    </row>
    <row r="2014">
      <c r="A2014" t="n">
        <v>19648816058499</v>
      </c>
      <c r="B2014" t="inlineStr">
        <is>
          <t>Medio</t>
        </is>
      </c>
      <c r="C2014" t="inlineStr">
        <is>
          <t>Wilson Middle</t>
        </is>
      </c>
      <c r="D2014" t="n">
        <v>594</v>
      </c>
      <c r="E2014" t="n">
        <v>558</v>
      </c>
      <c r="F2014" t="n">
        <v>12</v>
      </c>
      <c r="G2014" t="n">
        <v>4</v>
      </c>
      <c r="H2014" t="n">
        <v>1277</v>
      </c>
      <c r="I2014" t="n">
        <v>1189</v>
      </c>
      <c r="J2014" t="n">
        <v>63</v>
      </c>
      <c r="K2014" t="n">
        <v>19</v>
      </c>
    </row>
    <row r="2015">
      <c r="A2015" t="n">
        <v>19649071933175</v>
      </c>
      <c r="B2015" t="inlineStr">
        <is>
          <t>Superior</t>
        </is>
      </c>
      <c r="C2015" t="inlineStr">
        <is>
          <t xml:space="preserve">Ganesha Senior </t>
        </is>
      </c>
      <c r="D2015" t="n">
        <v>479</v>
      </c>
      <c r="E2015" t="n">
        <v>463</v>
      </c>
      <c r="F2015" t="n">
        <v>17</v>
      </c>
      <c r="G2015" t="n">
        <v>1.66999995708466</v>
      </c>
      <c r="H2015" t="n">
        <v>1120</v>
      </c>
      <c r="I2015" t="n">
        <v>979</v>
      </c>
      <c r="J2015" t="n">
        <v>78</v>
      </c>
      <c r="K2015" t="n">
        <v>55</v>
      </c>
    </row>
    <row r="2016">
      <c r="A2016" t="n">
        <v>19649071933324</v>
      </c>
      <c r="B2016" t="inlineStr">
        <is>
          <t>Superior</t>
        </is>
      </c>
      <c r="C2016" t="inlineStr">
        <is>
          <t>Garey Senior Hi</t>
        </is>
      </c>
      <c r="D2016" t="n">
        <v>481</v>
      </c>
      <c r="E2016" t="n">
        <v>473</v>
      </c>
      <c r="F2016" t="n">
        <v>16</v>
      </c>
      <c r="G2016" t="n">
        <v>1.66999995708466</v>
      </c>
      <c r="H2016" t="n">
        <v>1597</v>
      </c>
      <c r="I2016" t="n">
        <v>1263</v>
      </c>
      <c r="J2016" t="n">
        <v>77</v>
      </c>
      <c r="K2016" t="n">
        <v>54</v>
      </c>
    </row>
    <row r="2017">
      <c r="A2017" t="n">
        <v>19649071937028</v>
      </c>
      <c r="B2017" t="inlineStr">
        <is>
          <t>Superior</t>
        </is>
      </c>
      <c r="C2017" t="inlineStr">
        <is>
          <t>Pomona Senior H</t>
        </is>
      </c>
      <c r="D2017" t="n">
        <v>509</v>
      </c>
      <c r="E2017" t="n">
        <v>483</v>
      </c>
      <c r="F2017" t="n">
        <v>16</v>
      </c>
      <c r="G2017" t="n">
        <v>2.07999992370605</v>
      </c>
      <c r="H2017" t="n">
        <v>1264</v>
      </c>
      <c r="I2017" t="n">
        <v>991</v>
      </c>
      <c r="J2017" t="n">
        <v>68</v>
      </c>
      <c r="K2017" t="n">
        <v>40</v>
      </c>
    </row>
    <row r="2018">
      <c r="A2018" t="n">
        <v>19649071995901</v>
      </c>
      <c r="B2018" t="inlineStr">
        <is>
          <t>Superior</t>
        </is>
      </c>
      <c r="C2018" t="inlineStr">
        <is>
          <t>Diamond Ranch H</t>
        </is>
      </c>
      <c r="D2018" t="n">
        <v>660</v>
      </c>
      <c r="E2018" t="n">
        <v>679</v>
      </c>
      <c r="F2018" t="n">
        <v>6</v>
      </c>
      <c r="G2018" t="n">
        <v>3.33999991416931</v>
      </c>
      <c r="H2018" t="n">
        <v>1195</v>
      </c>
      <c r="I2018" t="n">
        <v>1028</v>
      </c>
      <c r="J2018" t="n">
        <v>20</v>
      </c>
      <c r="K2018" t="n">
        <v>10</v>
      </c>
    </row>
    <row r="2019">
      <c r="A2019" t="n">
        <v>19649076021786</v>
      </c>
      <c r="B2019" t="inlineStr">
        <is>
          <t>Fundamental</t>
        </is>
      </c>
      <c r="C2019" t="inlineStr">
        <is>
          <t>Alcott Elementa</t>
        </is>
      </c>
      <c r="D2019" t="n">
        <v>505</v>
      </c>
      <c r="E2019" t="n">
        <v>463</v>
      </c>
      <c r="F2019" t="n">
        <v>17</v>
      </c>
      <c r="G2019" t="n">
        <v>1.77999997138977</v>
      </c>
      <c r="H2019" t="n">
        <v>680</v>
      </c>
      <c r="I2019" t="n">
        <v>548</v>
      </c>
      <c r="J2019" t="n">
        <v>93</v>
      </c>
      <c r="K2019" t="n">
        <v>66</v>
      </c>
    </row>
    <row r="2020">
      <c r="A2020" t="n">
        <v>19649076021794</v>
      </c>
      <c r="B2020" t="inlineStr">
        <is>
          <t>Fundamental</t>
        </is>
      </c>
      <c r="C2020" t="inlineStr">
        <is>
          <t>Allison Element</t>
        </is>
      </c>
      <c r="D2020" t="n">
        <v>646</v>
      </c>
      <c r="E2020" t="n">
        <v>549</v>
      </c>
      <c r="F2020" t="n">
        <v>13</v>
      </c>
      <c r="G2020" t="n">
        <v>2.17000007629395</v>
      </c>
      <c r="H2020" t="n">
        <v>344</v>
      </c>
      <c r="I2020" t="n">
        <v>261</v>
      </c>
      <c r="J2020" t="n">
        <v>69</v>
      </c>
      <c r="K2020" t="n">
        <v>28</v>
      </c>
    </row>
    <row r="2021">
      <c r="A2021" t="n">
        <v>19649076021802</v>
      </c>
      <c r="B2021" t="inlineStr">
        <is>
          <t>Fundamental</t>
        </is>
      </c>
      <c r="C2021" t="inlineStr">
        <is>
          <t>Arroyo Elementa</t>
        </is>
      </c>
      <c r="D2021" t="n">
        <v>508</v>
      </c>
      <c r="E2021" t="n">
        <v>455</v>
      </c>
      <c r="F2021" t="n">
        <v>17</v>
      </c>
      <c r="G2021" t="n">
        <v>1.6599999666214</v>
      </c>
      <c r="H2021" t="n">
        <v>751</v>
      </c>
      <c r="I2021" t="n">
        <v>516</v>
      </c>
      <c r="J2021" t="n">
        <v>92</v>
      </c>
      <c r="K2021" t="n">
        <v>69</v>
      </c>
    </row>
    <row r="2022">
      <c r="A2022" t="n">
        <v>19649076021828</v>
      </c>
      <c r="B2022" t="inlineStr">
        <is>
          <t>Fundamental</t>
        </is>
      </c>
      <c r="C2022" t="inlineStr">
        <is>
          <t>Diamond Point E</t>
        </is>
      </c>
      <c r="D2022" t="n">
        <v>821</v>
      </c>
      <c r="E2022" t="n">
        <v>778</v>
      </c>
      <c r="F2022" t="n">
        <v>1</v>
      </c>
      <c r="G2022" t="n">
        <v>3.50999999046326</v>
      </c>
      <c r="H2022" t="n">
        <v>419</v>
      </c>
      <c r="I2022" t="n">
        <v>340</v>
      </c>
      <c r="J2022" t="n">
        <v>18</v>
      </c>
      <c r="K2022" t="n">
        <v>7</v>
      </c>
    </row>
    <row r="2023">
      <c r="A2023" t="n">
        <v>19649076021844</v>
      </c>
      <c r="B2023" t="inlineStr">
        <is>
          <t>Fundamental</t>
        </is>
      </c>
      <c r="C2023" t="inlineStr">
        <is>
          <t>Mendoza Element</t>
        </is>
      </c>
      <c r="D2023" t="n">
        <v>413</v>
      </c>
      <c r="E2023" t="n">
        <v>400</v>
      </c>
      <c r="F2023" t="n">
        <v>20</v>
      </c>
      <c r="G2023" t="n">
        <v>1.61000001430511</v>
      </c>
      <c r="H2023" t="n">
        <v>459</v>
      </c>
      <c r="I2023" t="n">
        <v>304</v>
      </c>
      <c r="J2023" t="n">
        <v>96</v>
      </c>
      <c r="K2023" t="n">
        <v>80</v>
      </c>
    </row>
    <row r="2024">
      <c r="A2024" t="n">
        <v>19649076021851</v>
      </c>
      <c r="B2024" t="inlineStr">
        <is>
          <t>Fundamental</t>
        </is>
      </c>
      <c r="C2024" t="inlineStr">
        <is>
          <t>Harrison Elemen</t>
        </is>
      </c>
      <c r="D2024" t="n">
        <v>604</v>
      </c>
      <c r="E2024" t="n">
        <v>578</v>
      </c>
      <c r="F2024" t="n">
        <v>11</v>
      </c>
      <c r="G2024" t="n">
        <v>1.70000004768372</v>
      </c>
      <c r="H2024" t="n">
        <v>320</v>
      </c>
      <c r="I2024" t="n">
        <v>228</v>
      </c>
      <c r="J2024" t="n">
        <v>85</v>
      </c>
      <c r="K2024" t="n">
        <v>45</v>
      </c>
    </row>
    <row r="2025">
      <c r="A2025" t="n">
        <v>19649076021869</v>
      </c>
      <c r="B2025" t="inlineStr">
        <is>
          <t>Fundamental</t>
        </is>
      </c>
      <c r="C2025" t="inlineStr">
        <is>
          <t>Kellogg Polytec</t>
        </is>
      </c>
      <c r="D2025" t="n">
        <v>504</v>
      </c>
      <c r="E2025" t="n">
        <v>471</v>
      </c>
      <c r="F2025" t="n">
        <v>16</v>
      </c>
      <c r="G2025" t="n">
        <v>2.1800000667572</v>
      </c>
      <c r="H2025" t="n">
        <v>361</v>
      </c>
      <c r="I2025" t="n">
        <v>254</v>
      </c>
      <c r="J2025" t="n">
        <v>87</v>
      </c>
      <c r="K2025" t="n">
        <v>48</v>
      </c>
    </row>
    <row r="2026">
      <c r="A2026" t="n">
        <v>19649076021877</v>
      </c>
      <c r="B2026" t="inlineStr">
        <is>
          <t>Fundamental</t>
        </is>
      </c>
      <c r="C2026" t="inlineStr">
        <is>
          <t>Kingsley Elemen</t>
        </is>
      </c>
      <c r="D2026" t="n">
        <v>540</v>
      </c>
      <c r="E2026" t="n">
        <v>527</v>
      </c>
      <c r="F2026" t="n">
        <v>14</v>
      </c>
      <c r="G2026" t="n">
        <v>2.03999996185303</v>
      </c>
      <c r="H2026" t="n">
        <v>564</v>
      </c>
      <c r="I2026" t="n">
        <v>410</v>
      </c>
      <c r="J2026" t="n">
        <v>88</v>
      </c>
      <c r="K2026" t="n">
        <v>53</v>
      </c>
    </row>
    <row r="2027">
      <c r="A2027" t="n">
        <v>19649076021885</v>
      </c>
      <c r="B2027" t="inlineStr">
        <is>
          <t>Fundamental</t>
        </is>
      </c>
      <c r="C2027" t="inlineStr">
        <is>
          <t>Lexington Eleme</t>
        </is>
      </c>
      <c r="D2027" t="n">
        <v>549</v>
      </c>
      <c r="E2027" t="n">
        <v>549</v>
      </c>
      <c r="F2027" t="n">
        <v>13</v>
      </c>
      <c r="G2027" t="n">
        <v>1.58000004291534</v>
      </c>
      <c r="H2027" t="n">
        <v>614</v>
      </c>
      <c r="I2027" t="n">
        <v>521</v>
      </c>
      <c r="J2027" t="n">
        <v>88</v>
      </c>
      <c r="K2027" t="n">
        <v>58</v>
      </c>
    </row>
    <row r="2028">
      <c r="A2028" t="n">
        <v>19649076021893</v>
      </c>
      <c r="B2028" t="inlineStr">
        <is>
          <t>Fundamental</t>
        </is>
      </c>
      <c r="C2028" t="inlineStr">
        <is>
          <t>Lincoln Element</t>
        </is>
      </c>
      <c r="D2028" t="n">
        <v>436</v>
      </c>
      <c r="E2028" t="n">
        <v>407</v>
      </c>
      <c r="F2028" t="n">
        <v>20</v>
      </c>
      <c r="G2028" t="n">
        <v>2.29999995231628</v>
      </c>
      <c r="H2028" t="n">
        <v>363</v>
      </c>
      <c r="I2028" t="n">
        <v>268</v>
      </c>
      <c r="J2028" t="n">
        <v>88</v>
      </c>
      <c r="K2028" t="n">
        <v>49</v>
      </c>
    </row>
    <row r="2029">
      <c r="A2029" t="n">
        <v>19649076021901</v>
      </c>
      <c r="B2029" t="inlineStr">
        <is>
          <t>Fundamental</t>
        </is>
      </c>
      <c r="C2029" t="inlineStr">
        <is>
          <t>Madison Element</t>
        </is>
      </c>
      <c r="D2029" t="n">
        <v>505</v>
      </c>
      <c r="E2029" t="n">
        <v>489</v>
      </c>
      <c r="F2029" t="n">
        <v>16</v>
      </c>
      <c r="G2029" t="n">
        <v>1.64999997615814</v>
      </c>
      <c r="H2029" t="n">
        <v>587</v>
      </c>
      <c r="I2029" t="n">
        <v>440</v>
      </c>
      <c r="J2029" t="n">
        <v>96</v>
      </c>
      <c r="K2029" t="n">
        <v>65</v>
      </c>
    </row>
    <row r="2030">
      <c r="A2030" t="n">
        <v>19649076021919</v>
      </c>
      <c r="B2030" t="inlineStr">
        <is>
          <t>Fundamental</t>
        </is>
      </c>
      <c r="C2030" t="inlineStr">
        <is>
          <t>Montvue Element</t>
        </is>
      </c>
      <c r="D2030" t="n">
        <v>531</v>
      </c>
      <c r="E2030" t="n">
        <v>531</v>
      </c>
      <c r="F2030" t="n">
        <v>13</v>
      </c>
      <c r="G2030" t="n">
        <v>2.20000004768372</v>
      </c>
      <c r="H2030" t="n">
        <v>395</v>
      </c>
      <c r="I2030" t="n">
        <v>345</v>
      </c>
      <c r="J2030" t="n">
        <v>81</v>
      </c>
      <c r="K2030" t="n">
        <v>49</v>
      </c>
    </row>
    <row r="2031">
      <c r="A2031" t="n">
        <v>19649076021927</v>
      </c>
      <c r="B2031" t="inlineStr">
        <is>
          <t>Fundamental</t>
        </is>
      </c>
      <c r="C2031" t="inlineStr">
        <is>
          <t>Barfield (C. Jo</t>
        </is>
      </c>
      <c r="D2031" t="n">
        <v>568</v>
      </c>
      <c r="E2031" t="n">
        <v>507</v>
      </c>
      <c r="F2031" t="n">
        <v>15</v>
      </c>
      <c r="G2031" t="n">
        <v>2.15000009536743</v>
      </c>
      <c r="H2031" t="n">
        <v>548</v>
      </c>
      <c r="I2031" t="n">
        <v>423</v>
      </c>
      <c r="J2031" t="n">
        <v>89</v>
      </c>
      <c r="K2031" t="n">
        <v>48</v>
      </c>
    </row>
    <row r="2032">
      <c r="A2032" t="n">
        <v>19649076021935</v>
      </c>
      <c r="B2032" t="inlineStr">
        <is>
          <t>Fundamental</t>
        </is>
      </c>
      <c r="C2032" t="inlineStr">
        <is>
          <t>Philadelphia El</t>
        </is>
      </c>
      <c r="D2032" t="n">
        <v>545</v>
      </c>
      <c r="E2032" t="n">
        <v>511</v>
      </c>
      <c r="F2032" t="n">
        <v>14</v>
      </c>
      <c r="G2032" t="n">
        <v>1.82000005245209</v>
      </c>
      <c r="H2032" t="n">
        <v>840</v>
      </c>
      <c r="I2032" t="n">
        <v>624</v>
      </c>
      <c r="J2032" t="n">
        <v>88</v>
      </c>
      <c r="K2032" t="n">
        <v>51</v>
      </c>
    </row>
    <row r="2033">
      <c r="A2033" t="n">
        <v>19649076021943</v>
      </c>
      <c r="B2033" t="inlineStr">
        <is>
          <t>Fundamental</t>
        </is>
      </c>
      <c r="C2033" t="inlineStr">
        <is>
          <t>Roosevelt Eleme</t>
        </is>
      </c>
      <c r="D2033" t="n">
        <v>457</v>
      </c>
      <c r="E2033" t="n">
        <v>404</v>
      </c>
      <c r="F2033" t="n">
        <v>20</v>
      </c>
      <c r="G2033" t="n">
        <v>1.78999996185303</v>
      </c>
      <c r="H2033" t="n">
        <v>684</v>
      </c>
      <c r="I2033" t="n">
        <v>511</v>
      </c>
      <c r="J2033" t="n">
        <v>93</v>
      </c>
      <c r="K2033" t="n">
        <v>62</v>
      </c>
    </row>
    <row r="2034">
      <c r="A2034" t="n">
        <v>19649076021950</v>
      </c>
      <c r="B2034" t="inlineStr">
        <is>
          <t>Fundamental</t>
        </is>
      </c>
      <c r="C2034" t="inlineStr">
        <is>
          <t>San Jose Elemen</t>
        </is>
      </c>
      <c r="D2034" t="n">
        <v>620</v>
      </c>
      <c r="E2034" t="n">
        <v>603</v>
      </c>
      <c r="F2034" t="n">
        <v>10</v>
      </c>
      <c r="G2034" t="n">
        <v>1.92999994754791</v>
      </c>
      <c r="H2034" t="n">
        <v>320</v>
      </c>
      <c r="I2034" t="n">
        <v>247</v>
      </c>
      <c r="J2034" t="n">
        <v>83</v>
      </c>
      <c r="K2034" t="n">
        <v>25</v>
      </c>
    </row>
    <row r="2035">
      <c r="A2035" t="n">
        <v>19649076021968</v>
      </c>
      <c r="B2035" t="inlineStr">
        <is>
          <t>Fundamental</t>
        </is>
      </c>
      <c r="C2035" t="inlineStr">
        <is>
          <t>Washington Elem</t>
        </is>
      </c>
      <c r="D2035" t="n">
        <v>441</v>
      </c>
      <c r="E2035" t="n">
        <v>406</v>
      </c>
      <c r="F2035" t="n">
        <v>20</v>
      </c>
      <c r="G2035" t="n">
        <v>1.62000000476837</v>
      </c>
      <c r="H2035" t="n">
        <v>503</v>
      </c>
      <c r="I2035" t="n">
        <v>366</v>
      </c>
      <c r="J2035" t="n">
        <v>91</v>
      </c>
      <c r="K2035" t="n">
        <v>79</v>
      </c>
    </row>
    <row r="2036">
      <c r="A2036" t="n">
        <v>19649076021976</v>
      </c>
      <c r="B2036" t="inlineStr">
        <is>
          <t>Fundamental</t>
        </is>
      </c>
      <c r="C2036" t="inlineStr">
        <is>
          <t>Westmont Elemen</t>
        </is>
      </c>
      <c r="D2036" t="n">
        <v>610</v>
      </c>
      <c r="E2036" t="n">
        <v>559</v>
      </c>
      <c r="F2036" t="n">
        <v>12</v>
      </c>
      <c r="G2036" t="n">
        <v>2.42000007629395</v>
      </c>
      <c r="H2036" t="n">
        <v>489</v>
      </c>
      <c r="I2036" t="n">
        <v>382</v>
      </c>
      <c r="J2036" t="n">
        <v>79</v>
      </c>
      <c r="K2036" t="n">
        <v>43</v>
      </c>
    </row>
    <row r="2037">
      <c r="A2037" t="n">
        <v>19649076021984</v>
      </c>
      <c r="B2037" t="inlineStr">
        <is>
          <t>Fundamental</t>
        </is>
      </c>
      <c r="C2037" t="inlineStr">
        <is>
          <t>Yorba Elementar</t>
        </is>
      </c>
      <c r="D2037" t="n">
        <v>582</v>
      </c>
      <c r="E2037" t="n">
        <v>553</v>
      </c>
      <c r="F2037" t="n">
        <v>12</v>
      </c>
      <c r="G2037" t="n">
        <v>2.60999989509583</v>
      </c>
      <c r="H2037" t="n">
        <v>312</v>
      </c>
      <c r="I2037" t="n">
        <v>282</v>
      </c>
      <c r="J2037" t="n">
        <v>64</v>
      </c>
      <c r="K2037" t="n">
        <v>25</v>
      </c>
    </row>
    <row r="2038">
      <c r="A2038" t="n">
        <v>19649076058507</v>
      </c>
      <c r="B2038" t="inlineStr">
        <is>
          <t>Medio</t>
        </is>
      </c>
      <c r="C2038" t="inlineStr">
        <is>
          <t>Emerson Middle</t>
        </is>
      </c>
      <c r="D2038" t="n">
        <v>502</v>
      </c>
      <c r="E2038" t="n">
        <v>490</v>
      </c>
      <c r="F2038" t="n">
        <v>16</v>
      </c>
      <c r="G2038" t="n">
        <v>2.13000011444092</v>
      </c>
      <c r="H2038" t="n">
        <v>1145</v>
      </c>
      <c r="I2038" t="n">
        <v>890</v>
      </c>
      <c r="J2038" t="n">
        <v>78</v>
      </c>
      <c r="K2038" t="n">
        <v>38</v>
      </c>
    </row>
    <row r="2039">
      <c r="A2039" t="n">
        <v>19649076058515</v>
      </c>
      <c r="B2039" t="inlineStr">
        <is>
          <t>Medio</t>
        </is>
      </c>
      <c r="C2039" t="inlineStr">
        <is>
          <t>Marshall (John)</t>
        </is>
      </c>
      <c r="D2039" t="n">
        <v>472</v>
      </c>
      <c r="E2039" t="n">
        <v>475</v>
      </c>
      <c r="F2039" t="n">
        <v>16</v>
      </c>
      <c r="G2039" t="n">
        <v>1.9099999666214</v>
      </c>
      <c r="H2039" t="n">
        <v>993</v>
      </c>
      <c r="I2039" t="n">
        <v>835</v>
      </c>
      <c r="J2039" t="n">
        <v>85</v>
      </c>
      <c r="K2039" t="n">
        <v>53</v>
      </c>
    </row>
    <row r="2040">
      <c r="A2040" t="n">
        <v>19649076058523</v>
      </c>
      <c r="B2040" t="inlineStr">
        <is>
          <t>Medio</t>
        </is>
      </c>
      <c r="C2040" t="inlineStr">
        <is>
          <t>Simons Middle</t>
        </is>
      </c>
      <c r="D2040" t="n">
        <v>462</v>
      </c>
      <c r="E2040" t="n">
        <v>470</v>
      </c>
      <c r="F2040" t="n">
        <v>17</v>
      </c>
      <c r="G2040" t="n">
        <v>1.49000000953674</v>
      </c>
      <c r="H2040" t="n">
        <v>1214</v>
      </c>
      <c r="I2040" t="n">
        <v>992</v>
      </c>
      <c r="J2040" t="n">
        <v>87</v>
      </c>
      <c r="K2040" t="n">
        <v>63</v>
      </c>
    </row>
    <row r="2041">
      <c r="A2041" t="n">
        <v>19649076061634</v>
      </c>
      <c r="B2041" t="inlineStr">
        <is>
          <t>Medio</t>
        </is>
      </c>
      <c r="C2041" t="inlineStr">
        <is>
          <t>Fremont Middle</t>
        </is>
      </c>
      <c r="D2041" t="n">
        <v>456</v>
      </c>
      <c r="E2041" t="n">
        <v>465</v>
      </c>
      <c r="F2041" t="n">
        <v>17</v>
      </c>
      <c r="G2041" t="n">
        <v>1.78999996185303</v>
      </c>
      <c r="H2041" t="n">
        <v>1067</v>
      </c>
      <c r="I2041" t="n">
        <v>757</v>
      </c>
      <c r="J2041" t="n">
        <v>89</v>
      </c>
      <c r="K2041" t="n">
        <v>59</v>
      </c>
    </row>
    <row r="2042">
      <c r="A2042" t="n">
        <v>19649076061642</v>
      </c>
      <c r="B2042" t="inlineStr">
        <is>
          <t>Medio</t>
        </is>
      </c>
      <c r="C2042" t="inlineStr">
        <is>
          <t>Palomares Middl</t>
        </is>
      </c>
      <c r="D2042" t="n">
        <v>521</v>
      </c>
      <c r="E2042" t="n">
        <v>514</v>
      </c>
      <c r="F2042" t="n">
        <v>14</v>
      </c>
      <c r="G2042" t="n">
        <v>2.11999988555908</v>
      </c>
      <c r="H2042" t="n">
        <v>815</v>
      </c>
      <c r="I2042" t="n">
        <v>646</v>
      </c>
      <c r="J2042" t="n">
        <v>77</v>
      </c>
      <c r="K2042" t="n">
        <v>33</v>
      </c>
    </row>
    <row r="2043">
      <c r="A2043" t="n">
        <v>19649076066781</v>
      </c>
      <c r="B2043" t="inlineStr">
        <is>
          <t>Medio</t>
        </is>
      </c>
      <c r="C2043" t="inlineStr">
        <is>
          <t>Lorbeer Middle</t>
        </is>
      </c>
      <c r="D2043" t="n">
        <v>787</v>
      </c>
      <c r="E2043" t="n">
        <v>758</v>
      </c>
      <c r="F2043" t="n">
        <v>2</v>
      </c>
      <c r="G2043" t="n">
        <v>3.64000010490417</v>
      </c>
      <c r="H2043" t="n">
        <v>935</v>
      </c>
      <c r="I2043" t="n">
        <v>750</v>
      </c>
      <c r="J2043" t="n">
        <v>15</v>
      </c>
      <c r="K2043" t="n">
        <v>4</v>
      </c>
    </row>
    <row r="2044">
      <c r="A2044" t="n">
        <v>19649076108914</v>
      </c>
      <c r="B2044" t="inlineStr">
        <is>
          <t>Fundamental</t>
        </is>
      </c>
      <c r="C2044" t="inlineStr">
        <is>
          <t>Vejar Elementar</t>
        </is>
      </c>
      <c r="D2044" t="n">
        <v>465</v>
      </c>
      <c r="E2044" t="n">
        <v>395</v>
      </c>
      <c r="F2044" t="n">
        <v>20</v>
      </c>
      <c r="G2044" t="n">
        <v>1.72000002861023</v>
      </c>
      <c r="H2044" t="n">
        <v>491</v>
      </c>
      <c r="I2044" t="n">
        <v>399</v>
      </c>
      <c r="J2044" t="n">
        <v>94</v>
      </c>
      <c r="K2044" t="n">
        <v>72</v>
      </c>
    </row>
    <row r="2045">
      <c r="A2045" t="n">
        <v>19649076112437</v>
      </c>
      <c r="B2045" t="inlineStr">
        <is>
          <t>Fundamental</t>
        </is>
      </c>
      <c r="C2045" t="inlineStr">
        <is>
          <t>San Antonio Ele</t>
        </is>
      </c>
      <c r="D2045" t="n">
        <v>564</v>
      </c>
      <c r="E2045" t="n">
        <v>538</v>
      </c>
      <c r="F2045" t="n">
        <v>13</v>
      </c>
      <c r="G2045" t="n">
        <v>2.0699999332428</v>
      </c>
      <c r="H2045" t="n">
        <v>293</v>
      </c>
      <c r="I2045" t="n">
        <v>250</v>
      </c>
      <c r="J2045" t="n">
        <v>92</v>
      </c>
      <c r="K2045" t="n">
        <v>53</v>
      </c>
    </row>
    <row r="2046">
      <c r="A2046" t="n">
        <v>19649076113500</v>
      </c>
      <c r="B2046" t="inlineStr">
        <is>
          <t>Fundamental</t>
        </is>
      </c>
      <c r="C2046" t="inlineStr">
        <is>
          <t>Pueblo Elementa</t>
        </is>
      </c>
      <c r="D2046" t="n">
        <v>478</v>
      </c>
      <c r="E2046" t="n">
        <v>449</v>
      </c>
      <c r="F2046" t="n">
        <v>18</v>
      </c>
      <c r="G2046" t="n">
        <v>1.89999997615814</v>
      </c>
      <c r="H2046" t="n">
        <v>455</v>
      </c>
      <c r="I2046" t="n">
        <v>296</v>
      </c>
      <c r="J2046" t="n">
        <v>93</v>
      </c>
      <c r="K2046" t="n">
        <v>64</v>
      </c>
    </row>
    <row r="2047">
      <c r="A2047" t="n">
        <v>19649316022164</v>
      </c>
      <c r="B2047" t="inlineStr">
        <is>
          <t>Fundamental</t>
        </is>
      </c>
      <c r="C2047" t="inlineStr">
        <is>
          <t>Shuey (Emma W.)</t>
        </is>
      </c>
      <c r="D2047" t="n">
        <v>749</v>
      </c>
      <c r="E2047" t="n">
        <v>724</v>
      </c>
      <c r="F2047" t="n">
        <v>4</v>
      </c>
      <c r="G2047" t="n">
        <v>1.92999994754791</v>
      </c>
      <c r="H2047" t="n">
        <v>461</v>
      </c>
      <c r="I2047" t="n">
        <v>395</v>
      </c>
      <c r="J2047" t="n">
        <v>66</v>
      </c>
      <c r="K2047" t="n">
        <v>25</v>
      </c>
    </row>
    <row r="2048">
      <c r="A2048" t="n">
        <v>19649316022172</v>
      </c>
      <c r="B2048" t="inlineStr">
        <is>
          <t>Fundamental</t>
        </is>
      </c>
      <c r="C2048" t="inlineStr">
        <is>
          <t>Encinita Elemen</t>
        </is>
      </c>
      <c r="D2048" t="n">
        <v>704</v>
      </c>
      <c r="E2048" t="n">
        <v>660</v>
      </c>
      <c r="F2048" t="n">
        <v>7</v>
      </c>
      <c r="G2048" t="n">
        <v>2.21000003814697</v>
      </c>
      <c r="H2048" t="n">
        <v>299</v>
      </c>
      <c r="I2048" t="n">
        <v>279</v>
      </c>
      <c r="J2048" t="n">
        <v>82</v>
      </c>
      <c r="K2048" t="n">
        <v>33</v>
      </c>
    </row>
    <row r="2049">
      <c r="A2049" t="n">
        <v>19649316022180</v>
      </c>
      <c r="B2049" t="inlineStr">
        <is>
          <t>Fundamental</t>
        </is>
      </c>
      <c r="C2049" t="inlineStr">
        <is>
          <t>Janson (Mildred</t>
        </is>
      </c>
      <c r="D2049" t="n">
        <v>676</v>
      </c>
      <c r="E2049" t="n">
        <v>621</v>
      </c>
      <c r="F2049" t="n">
        <v>9</v>
      </c>
      <c r="G2049" t="n">
        <v>2.36999988555908</v>
      </c>
      <c r="H2049" t="n">
        <v>540</v>
      </c>
      <c r="I2049" t="n">
        <v>475</v>
      </c>
      <c r="J2049" t="n">
        <v>74</v>
      </c>
      <c r="K2049" t="n">
        <v>32</v>
      </c>
    </row>
    <row r="2050">
      <c r="A2050" t="n">
        <v>19649316022198</v>
      </c>
      <c r="B2050" t="inlineStr">
        <is>
          <t>Medio</t>
        </is>
      </c>
      <c r="C2050" t="inlineStr">
        <is>
          <t>Muscatel Middle</t>
        </is>
      </c>
      <c r="D2050" t="n">
        <v>679</v>
      </c>
      <c r="E2050" t="n">
        <v>688</v>
      </c>
      <c r="F2050" t="n">
        <v>6</v>
      </c>
      <c r="G2050" t="n">
        <v>2.10999989509583</v>
      </c>
      <c r="H2050" t="n">
        <v>651</v>
      </c>
      <c r="I2050" t="n">
        <v>522</v>
      </c>
      <c r="J2050" t="n">
        <v>81</v>
      </c>
      <c r="K2050" t="n">
        <v>22</v>
      </c>
    </row>
    <row r="2051">
      <c r="A2051" t="n">
        <v>19649316022206</v>
      </c>
      <c r="B2051" t="inlineStr">
        <is>
          <t>Fundamental</t>
        </is>
      </c>
      <c r="C2051" t="inlineStr">
        <is>
          <t>Savannah Elemen</t>
        </is>
      </c>
      <c r="D2051" t="n">
        <v>630</v>
      </c>
      <c r="E2051" t="n">
        <v>611</v>
      </c>
      <c r="F2051" t="n">
        <v>9</v>
      </c>
      <c r="G2051" t="n">
        <v>1.80999994277954</v>
      </c>
      <c r="H2051" t="n">
        <v>553</v>
      </c>
      <c r="I2051" t="n">
        <v>453</v>
      </c>
      <c r="J2051" t="n">
        <v>75</v>
      </c>
      <c r="K2051" t="n">
        <v>28</v>
      </c>
    </row>
    <row r="2052">
      <c r="A2052" t="n">
        <v>19649801938000</v>
      </c>
      <c r="B2052" t="inlineStr">
        <is>
          <t>Superior</t>
        </is>
      </c>
      <c r="C2052" t="inlineStr">
        <is>
          <t>Santa Monica Hi</t>
        </is>
      </c>
      <c r="D2052" t="n">
        <v>717</v>
      </c>
      <c r="E2052" t="n">
        <v>683</v>
      </c>
      <c r="F2052" t="n">
        <v>6</v>
      </c>
      <c r="G2052" t="n">
        <v>3.53999996185303</v>
      </c>
      <c r="H2052" t="n">
        <v>2246</v>
      </c>
      <c r="I2052" t="n">
        <v>1953</v>
      </c>
      <c r="J2052" t="n">
        <v>16</v>
      </c>
      <c r="K2052" t="n">
        <v>11</v>
      </c>
    </row>
    <row r="2053">
      <c r="A2053" t="n">
        <v>19649801995737</v>
      </c>
      <c r="B2053" t="inlineStr">
        <is>
          <t>Superior</t>
        </is>
      </c>
      <c r="C2053" t="inlineStr">
        <is>
          <t>Malibu High</t>
        </is>
      </c>
      <c r="D2053" t="n">
        <v>799</v>
      </c>
      <c r="E2053" t="n">
        <v>793</v>
      </c>
      <c r="F2053" t="n">
        <v>1</v>
      </c>
      <c r="G2053" t="n">
        <v>4.11999988555908</v>
      </c>
      <c r="H2053" t="n">
        <v>951</v>
      </c>
      <c r="I2053" t="n">
        <v>816</v>
      </c>
      <c r="J2053" t="n">
        <v>7</v>
      </c>
      <c r="K2053" t="n">
        <v>3</v>
      </c>
    </row>
    <row r="2054">
      <c r="A2054" t="n">
        <v>19649806022537</v>
      </c>
      <c r="B2054" t="inlineStr">
        <is>
          <t>Fundamental</t>
        </is>
      </c>
      <c r="C2054" t="inlineStr">
        <is>
          <t>Cabrillo (Juan)</t>
        </is>
      </c>
      <c r="D2054" t="n">
        <v>837</v>
      </c>
      <c r="E2054" t="n">
        <v>792</v>
      </c>
      <c r="F2054" t="n">
        <v>1</v>
      </c>
      <c r="G2054" t="n">
        <v>3.85999989509583</v>
      </c>
      <c r="H2054" t="n">
        <v>255</v>
      </c>
      <c r="I2054" t="n">
        <v>209</v>
      </c>
      <c r="J2054" t="n">
        <v>15</v>
      </c>
      <c r="K2054" t="n">
        <v>6</v>
      </c>
    </row>
    <row r="2055">
      <c r="A2055" t="n">
        <v>19649806022545</v>
      </c>
      <c r="B2055" t="inlineStr">
        <is>
          <t>Fundamental</t>
        </is>
      </c>
      <c r="C2055" t="inlineStr">
        <is>
          <t>Edison Elementa</t>
        </is>
      </c>
      <c r="D2055" t="n">
        <v>648</v>
      </c>
      <c r="E2055" t="n">
        <v>604</v>
      </c>
      <c r="F2055" t="n">
        <v>10</v>
      </c>
      <c r="G2055" t="n">
        <v>3.04999995231628</v>
      </c>
      <c r="H2055" t="n">
        <v>219</v>
      </c>
      <c r="I2055" t="n">
        <v>206</v>
      </c>
      <c r="J2055" t="n">
        <v>54</v>
      </c>
      <c r="K2055" t="n">
        <v>60</v>
      </c>
    </row>
    <row r="2056">
      <c r="A2056" t="n">
        <v>19649806022560</v>
      </c>
      <c r="B2056" t="inlineStr">
        <is>
          <t>Fundamental</t>
        </is>
      </c>
      <c r="C2056" t="inlineStr">
        <is>
          <t>Grant Elementar</t>
        </is>
      </c>
      <c r="D2056" t="n">
        <v>786</v>
      </c>
      <c r="E2056" t="n">
        <v>754</v>
      </c>
      <c r="F2056" t="n">
        <v>2</v>
      </c>
      <c r="G2056" t="n">
        <v>3.66000008583069</v>
      </c>
      <c r="H2056" t="n">
        <v>443</v>
      </c>
      <c r="I2056" t="n">
        <v>418</v>
      </c>
      <c r="J2056" t="n">
        <v>27</v>
      </c>
      <c r="K2056" t="n">
        <v>15</v>
      </c>
    </row>
    <row r="2057">
      <c r="A2057" t="n">
        <v>19649806022578</v>
      </c>
      <c r="B2057" t="inlineStr">
        <is>
          <t>Fundamental</t>
        </is>
      </c>
      <c r="C2057" t="inlineStr">
        <is>
          <t>Muir (John) Ele</t>
        </is>
      </c>
      <c r="D2057" t="n">
        <v>683</v>
      </c>
      <c r="E2057" t="n">
        <v>602</v>
      </c>
      <c r="F2057" t="n">
        <v>10</v>
      </c>
      <c r="G2057" t="n">
        <v>3.11999988555908</v>
      </c>
      <c r="H2057" t="n">
        <v>196</v>
      </c>
      <c r="I2057" t="n">
        <v>185</v>
      </c>
      <c r="J2057" t="n">
        <v>57</v>
      </c>
      <c r="K2057" t="n">
        <v>24</v>
      </c>
    </row>
    <row r="2058">
      <c r="A2058" t="n">
        <v>19649806022594</v>
      </c>
      <c r="B2058" t="inlineStr">
        <is>
          <t>Fundamental</t>
        </is>
      </c>
      <c r="C2058" t="inlineStr">
        <is>
          <t>McKinley Elemen</t>
        </is>
      </c>
      <c r="D2058" t="n">
        <v>809</v>
      </c>
      <c r="E2058" t="n">
        <v>753</v>
      </c>
      <c r="F2058" t="n">
        <v>2</v>
      </c>
      <c r="G2058" t="n">
        <v>3.05999994277954</v>
      </c>
      <c r="H2058" t="n">
        <v>276</v>
      </c>
      <c r="I2058" t="n">
        <v>243</v>
      </c>
      <c r="J2058" t="n">
        <v>46</v>
      </c>
      <c r="K2058" t="n">
        <v>28</v>
      </c>
    </row>
    <row r="2059">
      <c r="A2059" t="n">
        <v>19649806022610</v>
      </c>
      <c r="B2059" t="inlineStr">
        <is>
          <t>Fundamental</t>
        </is>
      </c>
      <c r="C2059" t="inlineStr">
        <is>
          <t>Roosevelt Eleme</t>
        </is>
      </c>
      <c r="D2059" t="n">
        <v>839</v>
      </c>
      <c r="E2059" t="n">
        <v>777</v>
      </c>
      <c r="F2059" t="n">
        <v>1</v>
      </c>
      <c r="G2059" t="n">
        <v>3.90000009536743</v>
      </c>
      <c r="H2059" t="n">
        <v>485</v>
      </c>
      <c r="I2059" t="n">
        <v>399</v>
      </c>
      <c r="J2059" t="n">
        <v>14</v>
      </c>
      <c r="K2059" t="n">
        <v>9</v>
      </c>
    </row>
    <row r="2060">
      <c r="A2060" t="n">
        <v>19649806022644</v>
      </c>
      <c r="B2060" t="inlineStr">
        <is>
          <t>Fundamental</t>
        </is>
      </c>
      <c r="C2060" t="inlineStr">
        <is>
          <t>Rogers (Will) E</t>
        </is>
      </c>
      <c r="D2060" t="n">
        <v>727</v>
      </c>
      <c r="E2060" t="n">
        <v>665</v>
      </c>
      <c r="F2060" t="n">
        <v>7</v>
      </c>
      <c r="G2060" t="n">
        <v>3.21000003814697</v>
      </c>
      <c r="H2060" t="n">
        <v>440</v>
      </c>
      <c r="I2060" t="n">
        <v>364</v>
      </c>
      <c r="J2060" t="n">
        <v>46</v>
      </c>
      <c r="K2060" t="n">
        <v>24</v>
      </c>
    </row>
    <row r="2061">
      <c r="A2061" t="n">
        <v>19649806058531</v>
      </c>
      <c r="B2061" t="inlineStr">
        <is>
          <t>Medio</t>
        </is>
      </c>
      <c r="C2061" t="inlineStr">
        <is>
          <t>Adams (John) Mi</t>
        </is>
      </c>
      <c r="D2061" t="n">
        <v>679</v>
      </c>
      <c r="E2061" t="n">
        <v>646</v>
      </c>
      <c r="F2061" t="n">
        <v>8</v>
      </c>
      <c r="G2061" t="n">
        <v>3.3199999332428</v>
      </c>
      <c r="H2061" t="n">
        <v>1104</v>
      </c>
      <c r="I2061" t="n">
        <v>969</v>
      </c>
      <c r="J2061" t="n">
        <v>36</v>
      </c>
      <c r="K2061" t="n">
        <v>19</v>
      </c>
    </row>
    <row r="2062">
      <c r="A2062" t="n">
        <v>19650291938455</v>
      </c>
      <c r="B2062" t="inlineStr">
        <is>
          <t>Superior</t>
        </is>
      </c>
      <c r="C2062" t="inlineStr">
        <is>
          <t xml:space="preserve">South Pasadena </t>
        </is>
      </c>
      <c r="D2062" t="n">
        <v>786</v>
      </c>
      <c r="E2062" t="n">
        <v>790</v>
      </c>
      <c r="F2062" t="n">
        <v>1</v>
      </c>
      <c r="G2062" t="n">
        <v>3.95000004768372</v>
      </c>
      <c r="H2062" t="n">
        <v>1028</v>
      </c>
      <c r="I2062" t="n">
        <v>851</v>
      </c>
      <c r="J2062" t="n">
        <v>7</v>
      </c>
      <c r="K2062" t="n">
        <v>5</v>
      </c>
    </row>
    <row r="2063">
      <c r="A2063" t="n">
        <v>19650376022800</v>
      </c>
      <c r="B2063" t="inlineStr">
        <is>
          <t>Fundamental</t>
        </is>
      </c>
      <c r="C2063" t="inlineStr">
        <is>
          <t>Carmela (Elemen</t>
        </is>
      </c>
      <c r="D2063" t="n">
        <v>472</v>
      </c>
      <c r="E2063" t="n">
        <v>423</v>
      </c>
      <c r="F2063" t="n">
        <v>19</v>
      </c>
      <c r="G2063" t="n">
        <v>1.45000004768372</v>
      </c>
      <c r="H2063" t="n">
        <v>659</v>
      </c>
      <c r="I2063" t="n">
        <v>628</v>
      </c>
      <c r="J2063" t="n">
        <v>100</v>
      </c>
      <c r="K2063" t="n">
        <v>67</v>
      </c>
    </row>
    <row r="2064">
      <c r="A2064" t="n">
        <v>19650376022818</v>
      </c>
      <c r="B2064" t="inlineStr">
        <is>
          <t>Fundamental</t>
        </is>
      </c>
      <c r="C2064" t="inlineStr">
        <is>
          <t>McKibben (Howar</t>
        </is>
      </c>
      <c r="D2064" t="n">
        <v>633</v>
      </c>
      <c r="E2064" t="n">
        <v>586</v>
      </c>
      <c r="F2064" t="n">
        <v>11</v>
      </c>
      <c r="G2064" t="n">
        <v>1.99000000953674</v>
      </c>
      <c r="H2064" t="n">
        <v>358</v>
      </c>
      <c r="I2064" t="n">
        <v>315</v>
      </c>
      <c r="J2064" t="n">
        <v>77</v>
      </c>
      <c r="K2064" t="n">
        <v>26</v>
      </c>
    </row>
    <row r="2065">
      <c r="A2065" t="n">
        <v>19650376022826</v>
      </c>
      <c r="B2065" t="inlineStr">
        <is>
          <t>Fundamental</t>
        </is>
      </c>
      <c r="C2065" t="inlineStr">
        <is>
          <t>Lake Marie Elem</t>
        </is>
      </c>
      <c r="D2065" t="n">
        <v>601</v>
      </c>
      <c r="E2065" t="n">
        <v>563</v>
      </c>
      <c r="F2065" t="n">
        <v>12</v>
      </c>
      <c r="G2065" t="n">
        <v>1.96000003814697</v>
      </c>
      <c r="H2065" t="n">
        <v>275</v>
      </c>
      <c r="I2065" t="n">
        <v>207</v>
      </c>
      <c r="J2065" t="n">
        <v>75</v>
      </c>
      <c r="K2065" t="n">
        <v>9</v>
      </c>
    </row>
    <row r="2066">
      <c r="A2066" t="n">
        <v>19650376022842</v>
      </c>
      <c r="B2066" t="inlineStr">
        <is>
          <t>Fundamental</t>
        </is>
      </c>
      <c r="C2066" t="inlineStr">
        <is>
          <t>Los Altos Eleme</t>
        </is>
      </c>
      <c r="D2066" t="n">
        <v>618</v>
      </c>
      <c r="E2066" t="n">
        <v>523</v>
      </c>
      <c r="F2066" t="n">
        <v>14</v>
      </c>
      <c r="G2066" t="n">
        <v>1.83000004291534</v>
      </c>
      <c r="H2066" t="n">
        <v>148</v>
      </c>
      <c r="I2066" t="n">
        <v>118</v>
      </c>
      <c r="J2066" t="n">
        <v>83</v>
      </c>
      <c r="K2066" t="n">
        <v>46</v>
      </c>
    </row>
    <row r="2067">
      <c r="A2067" t="n">
        <v>19650376022859</v>
      </c>
      <c r="B2067" t="inlineStr">
        <is>
          <t>Medio</t>
        </is>
      </c>
      <c r="C2067" t="inlineStr">
        <is>
          <t xml:space="preserve">South Whittier </t>
        </is>
      </c>
      <c r="D2067" t="n">
        <v>579</v>
      </c>
      <c r="E2067" t="n">
        <v>577</v>
      </c>
      <c r="F2067" t="n">
        <v>11</v>
      </c>
      <c r="G2067" t="n">
        <v>2.02999997138977</v>
      </c>
      <c r="H2067" t="n">
        <v>774</v>
      </c>
      <c r="I2067" t="n">
        <v>692</v>
      </c>
      <c r="J2067" t="n">
        <v>77</v>
      </c>
      <c r="K2067" t="n">
        <v>3</v>
      </c>
    </row>
    <row r="2068">
      <c r="A2068" t="n">
        <v>19650376022875</v>
      </c>
      <c r="B2068" t="inlineStr">
        <is>
          <t>Fundamental</t>
        </is>
      </c>
      <c r="C2068" t="inlineStr">
        <is>
          <t>Telechron Eleme</t>
        </is>
      </c>
      <c r="D2068" t="n">
        <v>669</v>
      </c>
      <c r="E2068" t="n">
        <v>597</v>
      </c>
      <c r="F2068" t="n">
        <v>10</v>
      </c>
      <c r="G2068" t="n">
        <v>1.55999994277954</v>
      </c>
      <c r="H2068" t="n">
        <v>287</v>
      </c>
      <c r="I2068" t="n">
        <v>235</v>
      </c>
      <c r="J2068" t="n">
        <v>82</v>
      </c>
      <c r="K2068" t="n">
        <v>24</v>
      </c>
    </row>
    <row r="2069">
      <c r="A2069" t="n">
        <v>19650456022677</v>
      </c>
      <c r="B2069" t="inlineStr">
        <is>
          <t>Fundamental</t>
        </is>
      </c>
      <c r="C2069" t="inlineStr">
        <is>
          <t xml:space="preserve">Canyon Springs </t>
        </is>
      </c>
      <c r="D2069" t="n">
        <v>707</v>
      </c>
      <c r="E2069" t="n">
        <v>669</v>
      </c>
      <c r="F2069" t="n">
        <v>7</v>
      </c>
      <c r="G2069" t="n">
        <v>2.15000009536743</v>
      </c>
      <c r="H2069" t="n">
        <v>551</v>
      </c>
      <c r="I2069" t="n">
        <v>494</v>
      </c>
      <c r="J2069" t="n">
        <v>50</v>
      </c>
      <c r="K2069" t="n">
        <v>25</v>
      </c>
    </row>
    <row r="2070">
      <c r="A2070" t="n">
        <v>19650456022883</v>
      </c>
      <c r="B2070" t="inlineStr">
        <is>
          <t>Fundamental</t>
        </is>
      </c>
      <c r="C2070" t="inlineStr">
        <is>
          <t xml:space="preserve">Cox (Leona H.) </t>
        </is>
      </c>
      <c r="D2070" t="n">
        <v>786</v>
      </c>
      <c r="E2070" t="n">
        <v>777</v>
      </c>
      <c r="F2070" t="n">
        <v>1</v>
      </c>
      <c r="G2070" t="n">
        <v>2.51999998092651</v>
      </c>
      <c r="H2070" t="n">
        <v>298</v>
      </c>
      <c r="I2070" t="n">
        <v>261</v>
      </c>
      <c r="J2070" t="n">
        <v>19</v>
      </c>
      <c r="K2070" t="n">
        <v>9</v>
      </c>
    </row>
    <row r="2071">
      <c r="A2071" t="n">
        <v>19650456022891</v>
      </c>
      <c r="B2071" t="inlineStr">
        <is>
          <t>Fundamental</t>
        </is>
      </c>
      <c r="C2071" t="inlineStr">
        <is>
          <t>Mint Canyon Com</t>
        </is>
      </c>
      <c r="D2071" t="n">
        <v>705</v>
      </c>
      <c r="E2071" t="n">
        <v>653</v>
      </c>
      <c r="F2071" t="n">
        <v>7</v>
      </c>
      <c r="G2071" t="n">
        <v>1.8400000333786</v>
      </c>
      <c r="H2071" t="n">
        <v>245</v>
      </c>
      <c r="I2071" t="n">
        <v>203</v>
      </c>
      <c r="J2071" t="n">
        <v>57</v>
      </c>
      <c r="K2071" t="n">
        <v>14</v>
      </c>
    </row>
    <row r="2072">
      <c r="A2072" t="n">
        <v>19650456022917</v>
      </c>
      <c r="B2072" t="inlineStr">
        <is>
          <t>Fundamental</t>
        </is>
      </c>
      <c r="C2072" t="inlineStr">
        <is>
          <t>Sulphur Springs</t>
        </is>
      </c>
      <c r="D2072" t="n">
        <v>820</v>
      </c>
      <c r="E2072" t="n">
        <v>794</v>
      </c>
      <c r="F2072" t="n">
        <v>1</v>
      </c>
      <c r="G2072" t="n">
        <v>3.23000001907349</v>
      </c>
      <c r="H2072" t="n">
        <v>614</v>
      </c>
      <c r="I2072" t="n">
        <v>553</v>
      </c>
      <c r="J2072" t="n">
        <v>5</v>
      </c>
      <c r="K2072" t="n">
        <v>2</v>
      </c>
    </row>
    <row r="2073">
      <c r="A2073" t="n">
        <v>19650456066807</v>
      </c>
      <c r="B2073" t="inlineStr">
        <is>
          <t>Fundamental</t>
        </is>
      </c>
      <c r="C2073" t="inlineStr">
        <is>
          <t>Mitchell Commun</t>
        </is>
      </c>
      <c r="D2073" t="n">
        <v>790</v>
      </c>
      <c r="E2073" t="n">
        <v>764</v>
      </c>
      <c r="F2073" t="n">
        <v>2</v>
      </c>
      <c r="G2073" t="n">
        <v>2.70000004768372</v>
      </c>
      <c r="H2073" t="n">
        <v>588</v>
      </c>
      <c r="I2073" t="n">
        <v>530</v>
      </c>
      <c r="J2073" t="n">
        <v>14</v>
      </c>
      <c r="K2073" t="n">
        <v>3</v>
      </c>
    </row>
    <row r="2074">
      <c r="A2074" t="n">
        <v>19650456071682</v>
      </c>
      <c r="B2074" t="inlineStr">
        <is>
          <t>Fundamental</t>
        </is>
      </c>
      <c r="C2074" t="inlineStr">
        <is>
          <t>Valley View Ele</t>
        </is>
      </c>
      <c r="D2074" t="n">
        <v>779</v>
      </c>
      <c r="E2074" t="n">
        <v>759</v>
      </c>
      <c r="F2074" t="n">
        <v>2</v>
      </c>
      <c r="G2074" t="n">
        <v>2.78999996185303</v>
      </c>
      <c r="H2074" t="n">
        <v>600</v>
      </c>
      <c r="I2074" t="n">
        <v>484</v>
      </c>
      <c r="J2074" t="n">
        <v>28</v>
      </c>
      <c r="K2074" t="n">
        <v>7</v>
      </c>
    </row>
    <row r="2075">
      <c r="A2075" t="n">
        <v>19650456107205</v>
      </c>
      <c r="B2075" t="inlineStr">
        <is>
          <t>Fundamental</t>
        </is>
      </c>
      <c r="C2075" t="inlineStr">
        <is>
          <t>Pinetree Commun</t>
        </is>
      </c>
      <c r="D2075" t="n">
        <v>804</v>
      </c>
      <c r="E2075" t="n">
        <v>787</v>
      </c>
      <c r="F2075" t="n">
        <v>1</v>
      </c>
      <c r="G2075" t="n">
        <v>3.17000007629395</v>
      </c>
      <c r="H2075" t="n">
        <v>684</v>
      </c>
      <c r="I2075" t="n">
        <v>638</v>
      </c>
      <c r="J2075" t="n">
        <v>10</v>
      </c>
      <c r="K2075" t="n">
        <v>1</v>
      </c>
    </row>
    <row r="2076">
      <c r="A2076" t="n">
        <v>19650521938679</v>
      </c>
      <c r="B2076" t="inlineStr">
        <is>
          <t>Superior</t>
        </is>
      </c>
      <c r="C2076" t="inlineStr">
        <is>
          <t>Temple City Hig</t>
        </is>
      </c>
      <c r="D2076" t="n">
        <v>726</v>
      </c>
      <c r="E2076" t="n">
        <v>724</v>
      </c>
      <c r="F2076" t="n">
        <v>4</v>
      </c>
      <c r="G2076" t="n">
        <v>3.11999988555908</v>
      </c>
      <c r="H2076" t="n">
        <v>1249</v>
      </c>
      <c r="I2076" t="n">
        <v>1118</v>
      </c>
      <c r="J2076" t="n">
        <v>22</v>
      </c>
      <c r="K2076" t="n">
        <v>9</v>
      </c>
    </row>
    <row r="2077">
      <c r="A2077" t="n">
        <v>19650526022925</v>
      </c>
      <c r="B2077" t="inlineStr">
        <is>
          <t>Fundamental</t>
        </is>
      </c>
      <c r="C2077" t="inlineStr">
        <is>
          <t>Cloverly Elemen</t>
        </is>
      </c>
      <c r="D2077" t="n">
        <v>805</v>
      </c>
      <c r="E2077" t="n">
        <v>756</v>
      </c>
      <c r="F2077" t="n">
        <v>2</v>
      </c>
      <c r="G2077" t="n">
        <v>2.90000009536743</v>
      </c>
      <c r="H2077" t="n">
        <v>530</v>
      </c>
      <c r="I2077" t="n">
        <v>438</v>
      </c>
      <c r="J2077" t="n">
        <v>33</v>
      </c>
      <c r="K2077" t="n">
        <v>5</v>
      </c>
    </row>
    <row r="2078">
      <c r="A2078" t="n">
        <v>19650526022958</v>
      </c>
      <c r="B2078" t="inlineStr">
        <is>
          <t>Fundamental</t>
        </is>
      </c>
      <c r="C2078" t="inlineStr">
        <is>
          <t>Longden Element</t>
        </is>
      </c>
      <c r="D2078" t="n">
        <v>824</v>
      </c>
      <c r="E2078" t="n">
        <v>772</v>
      </c>
      <c r="F2078" t="n">
        <v>1</v>
      </c>
      <c r="G2078" t="n">
        <v>3.35999989509583</v>
      </c>
      <c r="H2078" t="n">
        <v>787</v>
      </c>
      <c r="I2078" t="n">
        <v>616</v>
      </c>
      <c r="J2078" t="n">
        <v>26</v>
      </c>
      <c r="K2078" t="n">
        <v>13</v>
      </c>
    </row>
    <row r="2079">
      <c r="A2079" t="n">
        <v>19650526022966</v>
      </c>
      <c r="B2079" t="inlineStr">
        <is>
          <t>Medio</t>
        </is>
      </c>
      <c r="C2079" t="inlineStr">
        <is>
          <t>Oak Avenue Inte</t>
        </is>
      </c>
      <c r="D2079" t="n">
        <v>798</v>
      </c>
      <c r="E2079" t="n">
        <v>779</v>
      </c>
      <c r="F2079" t="n">
        <v>1</v>
      </c>
      <c r="G2079" t="n">
        <v>3.03999996185303</v>
      </c>
      <c r="H2079" t="n">
        <v>827</v>
      </c>
      <c r="I2079" t="n">
        <v>712</v>
      </c>
      <c r="J2079" t="n">
        <v>26</v>
      </c>
      <c r="K2079" t="n">
        <v>5</v>
      </c>
    </row>
    <row r="2080">
      <c r="A2080" t="n">
        <v>19650601936277</v>
      </c>
      <c r="B2080" t="inlineStr">
        <is>
          <t>Superior</t>
        </is>
      </c>
      <c r="C2080" t="inlineStr">
        <is>
          <t>North High</t>
        </is>
      </c>
      <c r="D2080" t="n">
        <v>695</v>
      </c>
      <c r="E2080" t="n">
        <v>680</v>
      </c>
      <c r="F2080" t="n">
        <v>6</v>
      </c>
      <c r="G2080" t="n">
        <v>3.04999995231628</v>
      </c>
      <c r="H2080" t="n">
        <v>1478</v>
      </c>
      <c r="I2080" t="n">
        <v>1235</v>
      </c>
      <c r="J2080" t="n">
        <v>15</v>
      </c>
      <c r="K2080" t="n">
        <v>12</v>
      </c>
    </row>
    <row r="2081">
      <c r="A2081" t="n">
        <v>19650601938356</v>
      </c>
      <c r="B2081" t="inlineStr">
        <is>
          <t>Superior</t>
        </is>
      </c>
      <c r="C2081" t="inlineStr">
        <is>
          <t>South High</t>
        </is>
      </c>
      <c r="D2081" t="n">
        <v>746</v>
      </c>
      <c r="E2081" t="n">
        <v>752</v>
      </c>
      <c r="F2081" t="n">
        <v>2</v>
      </c>
      <c r="G2081" t="n">
        <v>3.70000004768372</v>
      </c>
      <c r="H2081" t="n">
        <v>1414</v>
      </c>
      <c r="I2081" t="n">
        <v>1266</v>
      </c>
      <c r="J2081" t="n">
        <v>6</v>
      </c>
      <c r="K2081" t="n">
        <v>10</v>
      </c>
    </row>
    <row r="2082">
      <c r="A2082" t="n">
        <v>19650601938752</v>
      </c>
      <c r="B2082" t="inlineStr">
        <is>
          <t>Superior</t>
        </is>
      </c>
      <c r="C2082" t="inlineStr">
        <is>
          <t>Torrance High</t>
        </is>
      </c>
      <c r="D2082" t="n">
        <v>692</v>
      </c>
      <c r="E2082" t="n">
        <v>668</v>
      </c>
      <c r="F2082" t="n">
        <v>7</v>
      </c>
      <c r="G2082" t="n">
        <v>3.1800000667572</v>
      </c>
      <c r="H2082" t="n">
        <v>1390</v>
      </c>
      <c r="I2082" t="n">
        <v>1128</v>
      </c>
      <c r="J2082" t="n">
        <v>12</v>
      </c>
      <c r="K2082" t="n">
        <v>11</v>
      </c>
    </row>
    <row r="2083">
      <c r="A2083" t="n">
        <v>19650601939602</v>
      </c>
      <c r="B2083" t="inlineStr">
        <is>
          <t>Superior</t>
        </is>
      </c>
      <c r="C2083" t="inlineStr">
        <is>
          <t>West High</t>
        </is>
      </c>
      <c r="D2083" t="n">
        <v>765</v>
      </c>
      <c r="E2083" t="n">
        <v>745</v>
      </c>
      <c r="F2083" t="n">
        <v>3</v>
      </c>
      <c r="G2083" t="n">
        <v>3.61999988555908</v>
      </c>
      <c r="H2083" t="n">
        <v>1460</v>
      </c>
      <c r="I2083" t="n">
        <v>1265</v>
      </c>
      <c r="J2083" t="n">
        <v>7</v>
      </c>
      <c r="K2083" t="n">
        <v>13</v>
      </c>
    </row>
    <row r="2084">
      <c r="A2084" t="n">
        <v>19650606022974</v>
      </c>
      <c r="B2084" t="inlineStr">
        <is>
          <t>Fundamental</t>
        </is>
      </c>
      <c r="C2084" t="inlineStr">
        <is>
          <t>Adams (John) El</t>
        </is>
      </c>
      <c r="D2084" t="n">
        <v>840</v>
      </c>
      <c r="E2084" t="n">
        <v>778</v>
      </c>
      <c r="F2084" t="n">
        <v>1</v>
      </c>
      <c r="G2084" t="n">
        <v>3.27999997138977</v>
      </c>
      <c r="H2084" t="n">
        <v>288</v>
      </c>
      <c r="I2084" t="n">
        <v>255</v>
      </c>
      <c r="J2084" t="n">
        <v>17</v>
      </c>
      <c r="K2084" t="n">
        <v>12</v>
      </c>
    </row>
    <row r="2085">
      <c r="A2085" t="n">
        <v>19650606023022</v>
      </c>
      <c r="B2085" t="inlineStr">
        <is>
          <t>Fundamental</t>
        </is>
      </c>
      <c r="C2085" t="inlineStr">
        <is>
          <t>Carr (Evelyn) E</t>
        </is>
      </c>
      <c r="D2085" t="n">
        <v>736</v>
      </c>
      <c r="E2085" t="n">
        <v>685</v>
      </c>
      <c r="F2085" t="n">
        <v>6</v>
      </c>
      <c r="G2085" t="n">
        <v>2.96000003814697</v>
      </c>
      <c r="H2085" t="n">
        <v>366</v>
      </c>
      <c r="I2085" t="n">
        <v>304</v>
      </c>
      <c r="J2085" t="n">
        <v>45</v>
      </c>
      <c r="K2085" t="n">
        <v>24</v>
      </c>
    </row>
    <row r="2086">
      <c r="A2086" t="n">
        <v>19650606023030</v>
      </c>
      <c r="B2086" t="inlineStr">
        <is>
          <t>Medio</t>
        </is>
      </c>
      <c r="C2086" t="inlineStr">
        <is>
          <t>Casimir Middle</t>
        </is>
      </c>
      <c r="D2086" t="n">
        <v>790</v>
      </c>
      <c r="E2086" t="n">
        <v>777</v>
      </c>
      <c r="F2086" t="n">
        <v>1</v>
      </c>
      <c r="G2086" t="n">
        <v>3.25999999046326</v>
      </c>
      <c r="H2086" t="n">
        <v>674</v>
      </c>
      <c r="I2086" t="n">
        <v>608</v>
      </c>
      <c r="J2086" t="n">
        <v>14</v>
      </c>
      <c r="K2086" t="n">
        <v>9</v>
      </c>
    </row>
    <row r="2087">
      <c r="A2087" t="n">
        <v>19650606023063</v>
      </c>
      <c r="B2087" t="inlineStr">
        <is>
          <t>Fundamental</t>
        </is>
      </c>
      <c r="C2087" t="inlineStr">
        <is>
          <t>Edison Elementa</t>
        </is>
      </c>
      <c r="D2087" t="n">
        <v>788</v>
      </c>
      <c r="E2087" t="n">
        <v>769</v>
      </c>
      <c r="F2087" t="n">
        <v>2</v>
      </c>
      <c r="G2087" t="n">
        <v>2.98000001907349</v>
      </c>
      <c r="H2087" t="n">
        <v>416</v>
      </c>
      <c r="I2087" t="n">
        <v>343</v>
      </c>
      <c r="J2087" t="n">
        <v>29</v>
      </c>
      <c r="K2087" t="n">
        <v>18</v>
      </c>
    </row>
    <row r="2088">
      <c r="A2088" t="n">
        <v>19650606023071</v>
      </c>
      <c r="B2088" t="inlineStr">
        <is>
          <t>Fundamental</t>
        </is>
      </c>
      <c r="C2088" t="inlineStr">
        <is>
          <t>Fern Elementary</t>
        </is>
      </c>
      <c r="D2088" t="n">
        <v>767</v>
      </c>
      <c r="E2088" t="n">
        <v>691</v>
      </c>
      <c r="F2088" t="n">
        <v>5</v>
      </c>
      <c r="G2088" t="n">
        <v>2.96000003814697</v>
      </c>
      <c r="H2088" t="n">
        <v>416</v>
      </c>
      <c r="I2088" t="n">
        <v>351</v>
      </c>
      <c r="J2088" t="n">
        <v>28</v>
      </c>
      <c r="K2088" t="n">
        <v>15</v>
      </c>
    </row>
    <row r="2089">
      <c r="A2089" t="n">
        <v>19650606023105</v>
      </c>
      <c r="B2089" t="inlineStr">
        <is>
          <t>Fundamental</t>
        </is>
      </c>
      <c r="C2089" t="inlineStr">
        <is>
          <t>Hickory Element</t>
        </is>
      </c>
      <c r="D2089" t="n">
        <v>817</v>
      </c>
      <c r="E2089" t="n">
        <v>787</v>
      </c>
      <c r="F2089" t="n">
        <v>1</v>
      </c>
      <c r="G2089" t="n">
        <v>3.80999994277954</v>
      </c>
      <c r="H2089" t="n">
        <v>587</v>
      </c>
      <c r="I2089" t="n">
        <v>530</v>
      </c>
      <c r="J2089" t="n">
        <v>6</v>
      </c>
      <c r="K2089" t="n">
        <v>20</v>
      </c>
    </row>
    <row r="2090">
      <c r="A2090" t="n">
        <v>19650606023121</v>
      </c>
      <c r="B2090" t="inlineStr">
        <is>
          <t>Medio</t>
        </is>
      </c>
      <c r="C2090" t="inlineStr">
        <is>
          <t>Jefferson Middl</t>
        </is>
      </c>
      <c r="D2090" t="n">
        <v>769</v>
      </c>
      <c r="E2090" t="n">
        <v>769</v>
      </c>
      <c r="F2090" t="n">
        <v>2</v>
      </c>
      <c r="G2090" t="n">
        <v>3.58999991416931</v>
      </c>
      <c r="H2090" t="n">
        <v>644</v>
      </c>
      <c r="I2090" t="n">
        <v>563</v>
      </c>
      <c r="J2090" t="n">
        <v>15</v>
      </c>
      <c r="K2090" t="n">
        <v>14</v>
      </c>
    </row>
    <row r="2091">
      <c r="A2091" t="n">
        <v>19650606023147</v>
      </c>
      <c r="B2091" t="inlineStr">
        <is>
          <t>Fundamental</t>
        </is>
      </c>
      <c r="C2091" t="inlineStr">
        <is>
          <t>Lincoln Element</t>
        </is>
      </c>
      <c r="D2091" t="n">
        <v>773</v>
      </c>
      <c r="E2091" t="n">
        <v>764</v>
      </c>
      <c r="F2091" t="n">
        <v>2</v>
      </c>
      <c r="G2091" t="n">
        <v>3.05999994277954</v>
      </c>
      <c r="H2091" t="n">
        <v>416</v>
      </c>
      <c r="I2091" t="n">
        <v>368</v>
      </c>
      <c r="J2091" t="n">
        <v>22</v>
      </c>
      <c r="K2091" t="n">
        <v>15</v>
      </c>
    </row>
    <row r="2092">
      <c r="A2092" t="n">
        <v>19650606023162</v>
      </c>
      <c r="B2092" t="inlineStr">
        <is>
          <t>Medio</t>
        </is>
      </c>
      <c r="C2092" t="inlineStr">
        <is>
          <t>Madrona Middle</t>
        </is>
      </c>
      <c r="D2092" t="n">
        <v>777</v>
      </c>
      <c r="E2092" t="n">
        <v>725</v>
      </c>
      <c r="F2092" t="n">
        <v>4</v>
      </c>
      <c r="G2092" t="n">
        <v>3.26999998092651</v>
      </c>
      <c r="H2092" t="n">
        <v>676</v>
      </c>
      <c r="I2092" t="n">
        <v>580</v>
      </c>
      <c r="J2092" t="n">
        <v>14</v>
      </c>
      <c r="K2092" t="n">
        <v>12</v>
      </c>
    </row>
    <row r="2093">
      <c r="A2093" t="n">
        <v>19650606023170</v>
      </c>
      <c r="B2093" t="inlineStr">
        <is>
          <t>Medio</t>
        </is>
      </c>
      <c r="C2093" t="inlineStr">
        <is>
          <t>Magruder (Phili</t>
        </is>
      </c>
      <c r="D2093" t="n">
        <v>717</v>
      </c>
      <c r="E2093" t="n">
        <v>684</v>
      </c>
      <c r="F2093" t="n">
        <v>6</v>
      </c>
      <c r="G2093" t="n">
        <v>2.98000001907349</v>
      </c>
      <c r="H2093" t="n">
        <v>734</v>
      </c>
      <c r="I2093" t="n">
        <v>607</v>
      </c>
      <c r="J2093" t="n">
        <v>31</v>
      </c>
      <c r="K2093" t="n">
        <v>17</v>
      </c>
    </row>
    <row r="2094">
      <c r="A2094" t="n">
        <v>19650606023196</v>
      </c>
      <c r="B2094" t="inlineStr">
        <is>
          <t>Medio</t>
        </is>
      </c>
      <c r="C2094" t="inlineStr">
        <is>
          <t>Richardson (Edw</t>
        </is>
      </c>
      <c r="D2094" t="n">
        <v>809</v>
      </c>
      <c r="E2094" t="n">
        <v>775</v>
      </c>
      <c r="F2094" t="n">
        <v>1</v>
      </c>
      <c r="G2094" t="n">
        <v>3.64000010490417</v>
      </c>
      <c r="H2094" t="n">
        <v>607</v>
      </c>
      <c r="I2094" t="n">
        <v>536</v>
      </c>
      <c r="J2094" t="n">
        <v>6</v>
      </c>
      <c r="K2094" t="n">
        <v>7</v>
      </c>
    </row>
    <row r="2095">
      <c r="A2095" t="n">
        <v>19650606023261</v>
      </c>
      <c r="B2095" t="inlineStr">
        <is>
          <t>Fundamental</t>
        </is>
      </c>
      <c r="C2095" t="inlineStr">
        <is>
          <t>Torrance Elemen</t>
        </is>
      </c>
      <c r="D2095" t="n">
        <v>701</v>
      </c>
      <c r="E2095" t="n">
        <v>638</v>
      </c>
      <c r="F2095" t="n">
        <v>8</v>
      </c>
      <c r="G2095" t="n">
        <v>2.60999989509583</v>
      </c>
      <c r="H2095" t="n">
        <v>368</v>
      </c>
      <c r="I2095" t="n">
        <v>316</v>
      </c>
      <c r="J2095" t="n">
        <v>51</v>
      </c>
      <c r="K2095" t="n">
        <v>29</v>
      </c>
    </row>
    <row r="2096">
      <c r="A2096" t="n">
        <v>19650606023287</v>
      </c>
      <c r="B2096" t="inlineStr">
        <is>
          <t>Fundamental</t>
        </is>
      </c>
      <c r="C2096" t="inlineStr">
        <is>
          <t>Victor Elementa</t>
        </is>
      </c>
      <c r="D2096" t="n">
        <v>813</v>
      </c>
      <c r="E2096" t="n">
        <v>748</v>
      </c>
      <c r="F2096" t="n">
        <v>3</v>
      </c>
      <c r="G2096" t="n">
        <v>3.58999991416931</v>
      </c>
      <c r="H2096" t="n">
        <v>682</v>
      </c>
      <c r="I2096" t="n">
        <v>495</v>
      </c>
      <c r="J2096" t="n">
        <v>21</v>
      </c>
      <c r="K2096" t="n">
        <v>31</v>
      </c>
    </row>
    <row r="2097">
      <c r="A2097" t="n">
        <v>19650606023295</v>
      </c>
      <c r="B2097" t="inlineStr">
        <is>
          <t>Fundamental</t>
        </is>
      </c>
      <c r="C2097" t="inlineStr">
        <is>
          <t>Walteria Elemen</t>
        </is>
      </c>
      <c r="D2097" t="n">
        <v>822</v>
      </c>
      <c r="E2097" t="n">
        <v>792</v>
      </c>
      <c r="F2097" t="n">
        <v>1</v>
      </c>
      <c r="G2097" t="n">
        <v>3.59999990463257</v>
      </c>
      <c r="H2097" t="n">
        <v>438</v>
      </c>
      <c r="I2097" t="n">
        <v>357</v>
      </c>
      <c r="J2097" t="n">
        <v>10</v>
      </c>
      <c r="K2097" t="n">
        <v>13</v>
      </c>
    </row>
    <row r="2098">
      <c r="A2098" t="n">
        <v>19650606023303</v>
      </c>
      <c r="B2098" t="inlineStr">
        <is>
          <t>Fundamental</t>
        </is>
      </c>
      <c r="C2098" t="inlineStr">
        <is>
          <t>Wood (Howard) E</t>
        </is>
      </c>
      <c r="D2098" t="n">
        <v>809</v>
      </c>
      <c r="E2098" t="n">
        <v>763</v>
      </c>
      <c r="F2098" t="n">
        <v>2</v>
      </c>
      <c r="G2098" t="n">
        <v>3.23000001907349</v>
      </c>
      <c r="H2098" t="n">
        <v>311</v>
      </c>
      <c r="I2098" t="n">
        <v>272</v>
      </c>
      <c r="J2098" t="n">
        <v>15</v>
      </c>
      <c r="K2098" t="n">
        <v>10</v>
      </c>
    </row>
    <row r="2099">
      <c r="A2099" t="n">
        <v>19650606023329</v>
      </c>
      <c r="B2099" t="inlineStr">
        <is>
          <t>Fundamental</t>
        </is>
      </c>
      <c r="C2099" t="inlineStr">
        <is>
          <t>Yukon Elementar</t>
        </is>
      </c>
      <c r="D2099" t="n">
        <v>753</v>
      </c>
      <c r="E2099" t="n">
        <v>697</v>
      </c>
      <c r="F2099" t="n">
        <v>5</v>
      </c>
      <c r="G2099" t="n">
        <v>2.86999988555908</v>
      </c>
      <c r="H2099" t="n">
        <v>286</v>
      </c>
      <c r="I2099" t="n">
        <v>260</v>
      </c>
      <c r="J2099" t="n">
        <v>30</v>
      </c>
      <c r="K2099" t="n">
        <v>9</v>
      </c>
    </row>
    <row r="2100">
      <c r="A2100" t="n">
        <v>19650606068878</v>
      </c>
      <c r="B2100" t="inlineStr">
        <is>
          <t>Medio</t>
        </is>
      </c>
      <c r="C2100" t="inlineStr">
        <is>
          <t>Hull (J. H.) Mi</t>
        </is>
      </c>
      <c r="D2100" t="n">
        <v>725</v>
      </c>
      <c r="E2100" t="n">
        <v>708</v>
      </c>
      <c r="F2100" t="n">
        <v>5</v>
      </c>
      <c r="G2100" t="n">
        <v>3.1800000667572</v>
      </c>
      <c r="H2100" t="n">
        <v>759</v>
      </c>
      <c r="I2100" t="n">
        <v>642</v>
      </c>
      <c r="J2100" t="n">
        <v>23</v>
      </c>
      <c r="K2100" t="n">
        <v>15</v>
      </c>
    </row>
    <row r="2101">
      <c r="A2101" t="n">
        <v>19650786023337</v>
      </c>
      <c r="B2101" t="inlineStr">
        <is>
          <t>Fundamental</t>
        </is>
      </c>
      <c r="C2101" t="inlineStr">
        <is>
          <t>New Temple (Ele</t>
        </is>
      </c>
      <c r="D2101" t="n">
        <v>620</v>
      </c>
      <c r="E2101" t="n">
        <v>580</v>
      </c>
      <c r="F2101" t="n">
        <v>11</v>
      </c>
      <c r="G2101" t="n">
        <v>2.40000009536743</v>
      </c>
      <c r="H2101" t="n">
        <v>271</v>
      </c>
      <c r="I2101" t="n">
        <v>243</v>
      </c>
      <c r="J2101" t="n">
        <v>74</v>
      </c>
      <c r="K2101" t="n">
        <v>33</v>
      </c>
    </row>
    <row r="2102">
      <c r="A2102" t="n">
        <v>19650786023345</v>
      </c>
      <c r="B2102" t="inlineStr">
        <is>
          <t>Medio</t>
        </is>
      </c>
      <c r="C2102" t="inlineStr">
        <is>
          <t>Shively (Dean L</t>
        </is>
      </c>
      <c r="D2102" t="n">
        <v>602</v>
      </c>
      <c r="E2102" t="n">
        <v>545</v>
      </c>
      <c r="F2102" t="n">
        <v>13</v>
      </c>
      <c r="G2102" t="n">
        <v>2.47000002861023</v>
      </c>
      <c r="H2102" t="n">
        <v>663</v>
      </c>
      <c r="I2102" t="n">
        <v>553</v>
      </c>
      <c r="J2102" t="n">
        <v>75</v>
      </c>
      <c r="K2102" t="n">
        <v>27</v>
      </c>
    </row>
    <row r="2103">
      <c r="A2103" t="n">
        <v>19650941939537</v>
      </c>
      <c r="B2103" t="inlineStr">
        <is>
          <t>Superior</t>
        </is>
      </c>
      <c r="C2103" t="inlineStr">
        <is>
          <t>West Covina Hig</t>
        </is>
      </c>
      <c r="D2103" t="n">
        <v>599</v>
      </c>
      <c r="E2103" t="n">
        <v>576</v>
      </c>
      <c r="F2103" t="n">
        <v>11</v>
      </c>
      <c r="G2103" t="n">
        <v>2.91000008583069</v>
      </c>
      <c r="H2103" t="n">
        <v>1885</v>
      </c>
      <c r="I2103" t="n">
        <v>1467</v>
      </c>
      <c r="J2103" t="n">
        <v>27</v>
      </c>
      <c r="K2103" t="n">
        <v>6</v>
      </c>
    </row>
    <row r="2104">
      <c r="A2104" t="n">
        <v>19650946023410</v>
      </c>
      <c r="B2104" t="inlineStr">
        <is>
          <t>Fundamental</t>
        </is>
      </c>
      <c r="C2104" t="inlineStr">
        <is>
          <t>California Elem</t>
        </is>
      </c>
      <c r="D2104" t="n">
        <v>692</v>
      </c>
      <c r="E2104" t="n">
        <v>609</v>
      </c>
      <c r="F2104" t="n">
        <v>10</v>
      </c>
      <c r="G2104" t="n">
        <v>2.71000003814697</v>
      </c>
      <c r="H2104" t="n">
        <v>285</v>
      </c>
      <c r="I2104" t="n">
        <v>223</v>
      </c>
      <c r="J2104" t="n">
        <v>47</v>
      </c>
      <c r="K2104" t="n">
        <v>15</v>
      </c>
    </row>
    <row r="2105">
      <c r="A2105" t="n">
        <v>19650946023428</v>
      </c>
      <c r="B2105" t="inlineStr">
        <is>
          <t>Fundamental</t>
        </is>
      </c>
      <c r="C2105" t="inlineStr">
        <is>
          <t>Cameron Element</t>
        </is>
      </c>
      <c r="D2105" t="n">
        <v>713</v>
      </c>
      <c r="E2105" t="n">
        <v>687</v>
      </c>
      <c r="F2105" t="n">
        <v>6</v>
      </c>
      <c r="G2105" t="n">
        <v>3.10999989509583</v>
      </c>
      <c r="H2105" t="n">
        <v>325</v>
      </c>
      <c r="I2105" t="n">
        <v>250</v>
      </c>
      <c r="J2105" t="n">
        <v>42</v>
      </c>
      <c r="K2105" t="n">
        <v>12</v>
      </c>
    </row>
    <row r="2106">
      <c r="A2106" t="n">
        <v>19650946023477</v>
      </c>
      <c r="B2106" t="inlineStr">
        <is>
          <t>Medio</t>
        </is>
      </c>
      <c r="C2106" t="inlineStr">
        <is>
          <t>Hollencrest Mid</t>
        </is>
      </c>
      <c r="D2106" t="n">
        <v>648</v>
      </c>
      <c r="E2106" t="n">
        <v>629</v>
      </c>
      <c r="F2106" t="n">
        <v>9</v>
      </c>
      <c r="G2106" t="n">
        <v>2.94000005722046</v>
      </c>
      <c r="H2106" t="n">
        <v>699</v>
      </c>
      <c r="I2106" t="n">
        <v>599</v>
      </c>
      <c r="J2106" t="n">
        <v>37</v>
      </c>
      <c r="K2106" t="n">
        <v>7</v>
      </c>
    </row>
    <row r="2107">
      <c r="A2107" t="n">
        <v>19650946023485</v>
      </c>
      <c r="B2107" t="inlineStr">
        <is>
          <t>Fundamental</t>
        </is>
      </c>
      <c r="C2107" t="inlineStr">
        <is>
          <t>Merced Elementa</t>
        </is>
      </c>
      <c r="D2107" t="n">
        <v>676</v>
      </c>
      <c r="E2107" t="n">
        <v>645</v>
      </c>
      <c r="F2107" t="n">
        <v>8</v>
      </c>
      <c r="G2107" t="n">
        <v>2.78999996185303</v>
      </c>
      <c r="H2107" t="n">
        <v>327</v>
      </c>
      <c r="I2107" t="n">
        <v>265</v>
      </c>
      <c r="J2107" t="n">
        <v>55</v>
      </c>
      <c r="K2107" t="n">
        <v>25</v>
      </c>
    </row>
    <row r="2108">
      <c r="A2108" t="n">
        <v>19650946023493</v>
      </c>
      <c r="B2108" t="inlineStr">
        <is>
          <t>Fundamental</t>
        </is>
      </c>
      <c r="C2108" t="inlineStr">
        <is>
          <t>Merlinda Elemen</t>
        </is>
      </c>
      <c r="D2108" t="n">
        <v>651</v>
      </c>
      <c r="E2108" t="n">
        <v>595</v>
      </c>
      <c r="F2108" t="n">
        <v>10</v>
      </c>
      <c r="G2108" t="n">
        <v>2.53999996185303</v>
      </c>
      <c r="H2108" t="n">
        <v>382</v>
      </c>
      <c r="I2108" t="n">
        <v>304</v>
      </c>
      <c r="J2108" t="n">
        <v>56</v>
      </c>
      <c r="K2108" t="n">
        <v>25</v>
      </c>
    </row>
    <row r="2109">
      <c r="A2109" t="n">
        <v>19650946023501</v>
      </c>
      <c r="B2109" t="inlineStr">
        <is>
          <t>Fundamental</t>
        </is>
      </c>
      <c r="C2109" t="inlineStr">
        <is>
          <t>Monte Vista Ele</t>
        </is>
      </c>
      <c r="D2109" t="n">
        <v>577</v>
      </c>
      <c r="E2109" t="n">
        <v>590</v>
      </c>
      <c r="F2109" t="n">
        <v>11</v>
      </c>
      <c r="G2109" t="n">
        <v>2.66000008583069</v>
      </c>
      <c r="H2109" t="n">
        <v>429</v>
      </c>
      <c r="I2109" t="n">
        <v>342</v>
      </c>
      <c r="J2109" t="n">
        <v>60</v>
      </c>
      <c r="K2109" t="n">
        <v>24</v>
      </c>
    </row>
    <row r="2110">
      <c r="A2110" t="n">
        <v>19650946023519</v>
      </c>
      <c r="B2110" t="inlineStr">
        <is>
          <t>Fundamental</t>
        </is>
      </c>
      <c r="C2110" t="inlineStr">
        <is>
          <t>Orangewood Elem</t>
        </is>
      </c>
      <c r="D2110" t="n">
        <v>655</v>
      </c>
      <c r="E2110" t="n">
        <v>555</v>
      </c>
      <c r="F2110" t="n">
        <v>12</v>
      </c>
      <c r="G2110" t="n">
        <v>2.5</v>
      </c>
      <c r="H2110" t="n">
        <v>305</v>
      </c>
      <c r="I2110" t="n">
        <v>246</v>
      </c>
      <c r="J2110" t="n">
        <v>59</v>
      </c>
      <c r="K2110" t="n">
        <v>31</v>
      </c>
    </row>
    <row r="2111">
      <c r="A2111" t="n">
        <v>19650946023527</v>
      </c>
      <c r="B2111" t="inlineStr">
        <is>
          <t>Fundamental</t>
        </is>
      </c>
      <c r="C2111" t="inlineStr">
        <is>
          <t>San Jose-Edison</t>
        </is>
      </c>
      <c r="D2111" t="n">
        <v>717</v>
      </c>
      <c r="E2111" t="n">
        <v>638</v>
      </c>
      <c r="F2111" t="n">
        <v>8</v>
      </c>
      <c r="G2111" t="n">
        <v>3.02999997138977</v>
      </c>
      <c r="H2111" t="n">
        <v>592</v>
      </c>
      <c r="I2111" t="n">
        <v>555</v>
      </c>
      <c r="J2111" t="n">
        <v>38</v>
      </c>
      <c r="K2111" t="n">
        <v>8</v>
      </c>
    </row>
    <row r="2112">
      <c r="A2112" t="n">
        <v>19650946023535</v>
      </c>
      <c r="B2112" t="inlineStr">
        <is>
          <t>Fundamental</t>
        </is>
      </c>
      <c r="C2112" t="inlineStr">
        <is>
          <t>Vine Elementary</t>
        </is>
      </c>
      <c r="D2112" t="n">
        <v>746</v>
      </c>
      <c r="E2112" t="n">
        <v>714</v>
      </c>
      <c r="F2112" t="n">
        <v>4</v>
      </c>
      <c r="G2112" t="n">
        <v>2.85999989509583</v>
      </c>
      <c r="H2112" t="n">
        <v>372</v>
      </c>
      <c r="I2112" t="n">
        <v>295</v>
      </c>
      <c r="J2112" t="n">
        <v>44</v>
      </c>
      <c r="K2112" t="n">
        <v>15</v>
      </c>
    </row>
    <row r="2113">
      <c r="A2113" t="n">
        <v>19650946023543</v>
      </c>
      <c r="B2113" t="inlineStr">
        <is>
          <t>Fundamental</t>
        </is>
      </c>
      <c r="C2113" t="inlineStr">
        <is>
          <t>Wescove Element</t>
        </is>
      </c>
      <c r="D2113" t="n">
        <v>634</v>
      </c>
      <c r="E2113" t="n">
        <v>626</v>
      </c>
      <c r="F2113" t="n">
        <v>9</v>
      </c>
      <c r="G2113" t="n">
        <v>2.44000005722046</v>
      </c>
      <c r="H2113" t="n">
        <v>281</v>
      </c>
      <c r="I2113" t="n">
        <v>236</v>
      </c>
      <c r="J2113" t="n">
        <v>67</v>
      </c>
      <c r="K2113" t="n">
        <v>20</v>
      </c>
    </row>
    <row r="2114">
      <c r="A2114" t="n">
        <v>19650946107296</v>
      </c>
      <c r="B2114" t="inlineStr">
        <is>
          <t>Medio</t>
        </is>
      </c>
      <c r="C2114" t="inlineStr">
        <is>
          <t>Edgewood Middle</t>
        </is>
      </c>
      <c r="D2114" t="n">
        <v>601</v>
      </c>
      <c r="E2114" t="n">
        <v>583</v>
      </c>
      <c r="F2114" t="n">
        <v>11</v>
      </c>
      <c r="G2114" t="n">
        <v>2.75</v>
      </c>
      <c r="H2114" t="n">
        <v>1300</v>
      </c>
      <c r="I2114" t="n">
        <v>1059</v>
      </c>
      <c r="J2114" t="n">
        <v>44</v>
      </c>
      <c r="K2114" t="n">
        <v>15</v>
      </c>
    </row>
    <row r="2115">
      <c r="A2115" t="n">
        <v>19651026023568</v>
      </c>
      <c r="B2115" t="inlineStr">
        <is>
          <t>Fundamental</t>
        </is>
      </c>
      <c r="C2115" t="inlineStr">
        <is>
          <t xml:space="preserve">Del Sur Senior </t>
        </is>
      </c>
      <c r="D2115" t="n">
        <v>675</v>
      </c>
      <c r="E2115" t="n">
        <v>687</v>
      </c>
      <c r="F2115" t="n">
        <v>6</v>
      </c>
      <c r="G2115" t="n">
        <v>3.14000010490417</v>
      </c>
      <c r="H2115" t="n">
        <v>517</v>
      </c>
      <c r="I2115" t="n">
        <v>426</v>
      </c>
      <c r="J2115" t="n">
        <v>25</v>
      </c>
      <c r="K2115" t="n">
        <v>2</v>
      </c>
    </row>
    <row r="2116">
      <c r="A2116" t="n">
        <v>19651026023584</v>
      </c>
      <c r="B2116" t="inlineStr">
        <is>
          <t>Fundamental</t>
        </is>
      </c>
      <c r="C2116" t="inlineStr">
        <is>
          <t>Quartz Hill Ele</t>
        </is>
      </c>
      <c r="D2116" t="n">
        <v>729</v>
      </c>
      <c r="E2116" t="n">
        <v>671</v>
      </c>
      <c r="F2116" t="n">
        <v>6</v>
      </c>
      <c r="G2116" t="n">
        <v>3.26999998092651</v>
      </c>
      <c r="H2116" t="n">
        <v>475</v>
      </c>
      <c r="I2116" t="n">
        <v>393</v>
      </c>
      <c r="J2116" t="n">
        <v>27</v>
      </c>
      <c r="K2116" t="n">
        <v>4</v>
      </c>
    </row>
    <row r="2117">
      <c r="A2117" t="n">
        <v>19651026023592</v>
      </c>
      <c r="B2117" t="inlineStr">
        <is>
          <t>Fundamental</t>
        </is>
      </c>
      <c r="C2117" t="inlineStr">
        <is>
          <t>Valley View Ele</t>
        </is>
      </c>
      <c r="D2117" t="n">
        <v>745</v>
      </c>
      <c r="E2117" t="n">
        <v>691</v>
      </c>
      <c r="F2117" t="n">
        <v>5</v>
      </c>
      <c r="G2117" t="n">
        <v>3.19000005722046</v>
      </c>
      <c r="H2117" t="n">
        <v>446</v>
      </c>
      <c r="I2117" t="n">
        <v>356</v>
      </c>
      <c r="J2117" t="n">
        <v>31</v>
      </c>
      <c r="K2117" t="n">
        <v>3</v>
      </c>
    </row>
    <row r="2118">
      <c r="A2118" t="n">
        <v>19651026071690</v>
      </c>
      <c r="B2118" t="inlineStr">
        <is>
          <t>Medio</t>
        </is>
      </c>
      <c r="C2118" t="inlineStr">
        <is>
          <t>Walker (Joe) Mi</t>
        </is>
      </c>
      <c r="D2118" t="n">
        <v>707</v>
      </c>
      <c r="E2118" t="n">
        <v>689</v>
      </c>
      <c r="F2118" t="n">
        <v>6</v>
      </c>
      <c r="G2118" t="n">
        <v>3.28999996185303</v>
      </c>
      <c r="H2118" t="n">
        <v>867</v>
      </c>
      <c r="I2118" t="n">
        <v>749</v>
      </c>
      <c r="J2118" t="n">
        <v>21</v>
      </c>
      <c r="K2118" t="n">
        <v>2</v>
      </c>
    </row>
    <row r="2119">
      <c r="A2119" t="n">
        <v>19651026108245</v>
      </c>
      <c r="B2119" t="inlineStr">
        <is>
          <t>Fundamental</t>
        </is>
      </c>
      <c r="C2119" t="inlineStr">
        <is>
          <t>Rancho Vista El</t>
        </is>
      </c>
      <c r="D2119" t="n">
        <v>778</v>
      </c>
      <c r="E2119" t="n">
        <v>733</v>
      </c>
      <c r="F2119" t="n">
        <v>3</v>
      </c>
      <c r="G2119" t="n">
        <v>3.40000009536743</v>
      </c>
      <c r="H2119" t="n">
        <v>496</v>
      </c>
      <c r="I2119" t="n">
        <v>407</v>
      </c>
      <c r="J2119" t="n">
        <v>11</v>
      </c>
      <c r="K2119" t="n">
        <v>2</v>
      </c>
    </row>
    <row r="2120">
      <c r="A2120" t="n">
        <v>19651026109664</v>
      </c>
      <c r="B2120" t="inlineStr">
        <is>
          <t>Fundamental</t>
        </is>
      </c>
      <c r="C2120" t="inlineStr">
        <is>
          <t>Cottonwood Elem</t>
        </is>
      </c>
      <c r="D2120" t="n">
        <v>750</v>
      </c>
      <c r="E2120" t="n">
        <v>727</v>
      </c>
      <c r="F2120" t="n">
        <v>4</v>
      </c>
      <c r="G2120" t="n">
        <v>3.33999991416931</v>
      </c>
      <c r="H2120" t="n">
        <v>514</v>
      </c>
      <c r="I2120" t="n">
        <v>432</v>
      </c>
      <c r="J2120" t="n">
        <v>14</v>
      </c>
      <c r="K2120" t="n">
        <v>3</v>
      </c>
    </row>
    <row r="2121">
      <c r="A2121" t="n">
        <v>19651026110837</v>
      </c>
      <c r="B2121" t="inlineStr">
        <is>
          <t>Medio</t>
        </is>
      </c>
      <c r="C2121" t="inlineStr">
        <is>
          <t>Hillview Middle</t>
        </is>
      </c>
      <c r="D2121" t="n">
        <v>743</v>
      </c>
      <c r="E2121" t="n">
        <v>713</v>
      </c>
      <c r="F2121" t="n">
        <v>4</v>
      </c>
      <c r="G2121" t="n">
        <v>3.52999997138977</v>
      </c>
      <c r="H2121" t="n">
        <v>1014</v>
      </c>
      <c r="I2121" t="n">
        <v>858</v>
      </c>
      <c r="J2121" t="n">
        <v>11</v>
      </c>
      <c r="K2121" t="n">
        <v>2</v>
      </c>
    </row>
    <row r="2122">
      <c r="A2122" t="n">
        <v>19651026111520</v>
      </c>
      <c r="B2122" t="inlineStr">
        <is>
          <t>Fundamental</t>
        </is>
      </c>
      <c r="C2122" t="inlineStr">
        <is>
          <t>Sundown Element</t>
        </is>
      </c>
      <c r="D2122" t="n">
        <v>762</v>
      </c>
      <c r="E2122" t="n">
        <v>726</v>
      </c>
      <c r="F2122" t="n">
        <v>4</v>
      </c>
      <c r="G2122" t="n">
        <v>3.38000011444092</v>
      </c>
      <c r="H2122" t="n">
        <v>461</v>
      </c>
      <c r="I2122" t="n">
        <v>395</v>
      </c>
      <c r="J2122" t="n">
        <v>18</v>
      </c>
      <c r="K2122" t="n">
        <v>0</v>
      </c>
    </row>
    <row r="2123">
      <c r="A2123" t="n">
        <v>19651106023600</v>
      </c>
      <c r="B2123" t="inlineStr">
        <is>
          <t>Fundamental</t>
        </is>
      </c>
      <c r="C2123" t="inlineStr">
        <is>
          <t>Lincoln (Abraha</t>
        </is>
      </c>
      <c r="D2123" t="n">
        <v>544</v>
      </c>
      <c r="E2123" t="n">
        <v>526</v>
      </c>
      <c r="F2123" t="n">
        <v>14</v>
      </c>
      <c r="G2123" t="n">
        <v>2.27999997138977</v>
      </c>
      <c r="H2123" t="n">
        <v>199</v>
      </c>
      <c r="I2123" t="n">
        <v>172</v>
      </c>
      <c r="J2123" t="n">
        <v>77</v>
      </c>
      <c r="K2123" t="n">
        <v>24</v>
      </c>
    </row>
    <row r="2124">
      <c r="A2124" t="n">
        <v>19651106023626</v>
      </c>
      <c r="B2124" t="inlineStr">
        <is>
          <t>Fundamental</t>
        </is>
      </c>
      <c r="C2124" t="inlineStr">
        <is>
          <t>Sorensen (Chris</t>
        </is>
      </c>
      <c r="D2124" t="n">
        <v>573</v>
      </c>
      <c r="E2124" t="n">
        <v>558</v>
      </c>
      <c r="F2124" t="n">
        <v>12</v>
      </c>
      <c r="G2124" t="n">
        <v>2.08999991416931</v>
      </c>
      <c r="H2124" t="n">
        <v>335</v>
      </c>
      <c r="I2124" t="n">
        <v>279</v>
      </c>
      <c r="J2124" t="n">
        <v>62</v>
      </c>
      <c r="K2124" t="n">
        <v>26</v>
      </c>
    </row>
    <row r="2125">
      <c r="A2125" t="n">
        <v>19651106023634</v>
      </c>
      <c r="B2125" t="inlineStr">
        <is>
          <t>Fundamental</t>
        </is>
      </c>
      <c r="C2125" t="inlineStr">
        <is>
          <t>Phelan (Daniel)</t>
        </is>
      </c>
      <c r="D2125" t="n">
        <v>537</v>
      </c>
      <c r="E2125" t="n">
        <v>523</v>
      </c>
      <c r="F2125" t="n">
        <v>14</v>
      </c>
      <c r="G2125" t="n">
        <v>2.54999995231628</v>
      </c>
      <c r="H2125" t="n">
        <v>203</v>
      </c>
      <c r="I2125" t="n">
        <v>174</v>
      </c>
      <c r="J2125" t="n">
        <v>69</v>
      </c>
      <c r="K2125" t="n">
        <v>36</v>
      </c>
    </row>
    <row r="2126">
      <c r="A2126" t="n">
        <v>19651106023642</v>
      </c>
      <c r="B2126" t="inlineStr">
        <is>
          <t>Fundamental</t>
        </is>
      </c>
      <c r="C2126" t="inlineStr">
        <is>
          <t>Washington (Geo</t>
        </is>
      </c>
      <c r="D2126" t="n">
        <v>534</v>
      </c>
      <c r="E2126" t="n">
        <v>472</v>
      </c>
      <c r="F2126" t="n">
        <v>16</v>
      </c>
      <c r="G2126" t="n">
        <v>2.3199999332428</v>
      </c>
      <c r="H2126" t="n">
        <v>325</v>
      </c>
      <c r="I2126" t="n">
        <v>278</v>
      </c>
      <c r="J2126" t="n">
        <v>70</v>
      </c>
      <c r="K2126" t="n">
        <v>32</v>
      </c>
    </row>
    <row r="2127">
      <c r="A2127" t="n">
        <v>19651106023659</v>
      </c>
      <c r="B2127" t="inlineStr">
        <is>
          <t>Medio</t>
        </is>
      </c>
      <c r="C2127" t="inlineStr">
        <is>
          <t>Edwards (Kather</t>
        </is>
      </c>
      <c r="D2127" t="n">
        <v>534</v>
      </c>
      <c r="E2127" t="n">
        <v>538</v>
      </c>
      <c r="F2127" t="n">
        <v>13</v>
      </c>
      <c r="G2127" t="n">
        <v>2.0699999332428</v>
      </c>
      <c r="H2127" t="n">
        <v>863</v>
      </c>
      <c r="I2127" t="n">
        <v>742</v>
      </c>
      <c r="J2127" t="n">
        <v>51</v>
      </c>
      <c r="K2127" t="n">
        <v>32</v>
      </c>
    </row>
    <row r="2128">
      <c r="A2128" t="n">
        <v>19651106023675</v>
      </c>
      <c r="B2128" t="inlineStr">
        <is>
          <t>Fundamental</t>
        </is>
      </c>
      <c r="C2128" t="inlineStr">
        <is>
          <t>Hoover (Lou Hen</t>
        </is>
      </c>
      <c r="D2128" t="n">
        <v>585</v>
      </c>
      <c r="E2128" t="n">
        <v>563</v>
      </c>
      <c r="F2128" t="n">
        <v>12</v>
      </c>
      <c r="G2128" t="n">
        <v>2.85999989509583</v>
      </c>
      <c r="H2128" t="n">
        <v>272</v>
      </c>
      <c r="I2128" t="n">
        <v>221</v>
      </c>
      <c r="J2128" t="n">
        <v>60</v>
      </c>
      <c r="K2128" t="n">
        <v>23</v>
      </c>
    </row>
    <row r="2129">
      <c r="A2129" t="n">
        <v>19651106023683</v>
      </c>
      <c r="B2129" t="inlineStr">
        <is>
          <t>Fundamental</t>
        </is>
      </c>
      <c r="C2129" t="inlineStr">
        <is>
          <t>Jackson (Lydia)</t>
        </is>
      </c>
      <c r="D2129" t="n">
        <v>459</v>
      </c>
      <c r="E2129" t="n">
        <v>457</v>
      </c>
      <c r="F2129" t="n">
        <v>17</v>
      </c>
      <c r="G2129" t="n">
        <v>2.1800000667572</v>
      </c>
      <c r="H2129" t="n">
        <v>335</v>
      </c>
      <c r="I2129" t="n">
        <v>284</v>
      </c>
      <c r="J2129" t="n">
        <v>82</v>
      </c>
      <c r="K2129" t="n">
        <v>48</v>
      </c>
    </row>
    <row r="2130">
      <c r="A2130" t="n">
        <v>19651106023691</v>
      </c>
      <c r="B2130" t="inlineStr">
        <is>
          <t>Fundamental</t>
        </is>
      </c>
      <c r="C2130" t="inlineStr">
        <is>
          <t>Mill Elementary</t>
        </is>
      </c>
      <c r="D2130" t="n">
        <v>540</v>
      </c>
      <c r="E2130" t="n">
        <v>522</v>
      </c>
      <c r="F2130" t="n">
        <v>14</v>
      </c>
      <c r="G2130" t="n">
        <v>2.54999995231628</v>
      </c>
      <c r="H2130" t="n">
        <v>208</v>
      </c>
      <c r="I2130" t="n">
        <v>179</v>
      </c>
      <c r="J2130" t="n">
        <v>56</v>
      </c>
      <c r="K2130" t="n">
        <v>34</v>
      </c>
    </row>
    <row r="2131">
      <c r="A2131" t="n">
        <v>19651106023709</v>
      </c>
      <c r="B2131" t="inlineStr">
        <is>
          <t>Fundamental</t>
        </is>
      </c>
      <c r="C2131" t="inlineStr">
        <is>
          <t>Andrews (Wallen</t>
        </is>
      </c>
      <c r="D2131" t="n">
        <v>654</v>
      </c>
      <c r="E2131" t="n">
        <v>629</v>
      </c>
      <c r="F2131" t="n">
        <v>9</v>
      </c>
      <c r="G2131" t="n">
        <v>2.91000008583069</v>
      </c>
      <c r="H2131" t="n">
        <v>370</v>
      </c>
      <c r="I2131" t="n">
        <v>307</v>
      </c>
      <c r="J2131" t="n">
        <v>48</v>
      </c>
      <c r="K2131" t="n">
        <v>17</v>
      </c>
    </row>
    <row r="2132">
      <c r="A2132" t="n">
        <v>19651106023717</v>
      </c>
      <c r="B2132" t="inlineStr">
        <is>
          <t>Fundamental</t>
        </is>
      </c>
      <c r="C2132" t="inlineStr">
        <is>
          <t>Orange Grove El</t>
        </is>
      </c>
      <c r="D2132" t="n">
        <v>539</v>
      </c>
      <c r="E2132" t="n">
        <v>461</v>
      </c>
      <c r="F2132" t="n">
        <v>17</v>
      </c>
      <c r="G2132" t="n">
        <v>2.50999999046326</v>
      </c>
      <c r="H2132" t="n">
        <v>359</v>
      </c>
      <c r="I2132" t="n">
        <v>296</v>
      </c>
      <c r="J2132" t="n">
        <v>60</v>
      </c>
      <c r="K2132" t="n">
        <v>22</v>
      </c>
    </row>
    <row r="2133">
      <c r="A2133" t="n">
        <v>19651106023725</v>
      </c>
      <c r="B2133" t="inlineStr">
        <is>
          <t>Medio</t>
        </is>
      </c>
      <c r="C2133" t="inlineStr">
        <is>
          <t xml:space="preserve">Dexter (Walter </t>
        </is>
      </c>
      <c r="D2133" t="n">
        <v>580</v>
      </c>
      <c r="E2133" t="n">
        <v>568</v>
      </c>
      <c r="F2133" t="n">
        <v>12</v>
      </c>
      <c r="G2133" t="n">
        <v>2.41000008583069</v>
      </c>
      <c r="H2133" t="n">
        <v>1163</v>
      </c>
      <c r="I2133" t="n">
        <v>983</v>
      </c>
      <c r="J2133" t="n">
        <v>56</v>
      </c>
      <c r="K2133" t="n">
        <v>23</v>
      </c>
    </row>
    <row r="2134">
      <c r="A2134" t="n">
        <v>19651106023733</v>
      </c>
      <c r="B2134" t="inlineStr">
        <is>
          <t>Fundamental</t>
        </is>
      </c>
      <c r="C2134" t="inlineStr">
        <is>
          <t>West Whittier E</t>
        </is>
      </c>
      <c r="D2134" t="n">
        <v>464</v>
      </c>
      <c r="E2134" t="n">
        <v>465</v>
      </c>
      <c r="F2134" t="n">
        <v>17</v>
      </c>
      <c r="G2134" t="n">
        <v>2.21000003814697</v>
      </c>
      <c r="H2134" t="n">
        <v>318</v>
      </c>
      <c r="I2134" t="n">
        <v>281</v>
      </c>
      <c r="J2134" t="n">
        <v>79</v>
      </c>
      <c r="K2134" t="n">
        <v>44</v>
      </c>
    </row>
    <row r="2135">
      <c r="A2135" t="n">
        <v>19651281931302</v>
      </c>
      <c r="B2135" t="inlineStr">
        <is>
          <t>Superior</t>
        </is>
      </c>
      <c r="C2135" t="inlineStr">
        <is>
          <t>California High</t>
        </is>
      </c>
      <c r="D2135" t="n">
        <v>589</v>
      </c>
      <c r="E2135" t="n">
        <v>601</v>
      </c>
      <c r="F2135" t="n">
        <v>10</v>
      </c>
      <c r="G2135" t="n">
        <v>2.74000000953674</v>
      </c>
      <c r="H2135" t="n">
        <v>1724</v>
      </c>
      <c r="I2135" t="n">
        <v>934</v>
      </c>
      <c r="J2135" t="n">
        <v>29</v>
      </c>
      <c r="K2135" t="n">
        <v>8</v>
      </c>
    </row>
    <row r="2136">
      <c r="A2136" t="n">
        <v>19651281934868</v>
      </c>
      <c r="B2136" t="inlineStr">
        <is>
          <t>Superior</t>
        </is>
      </c>
      <c r="C2136" t="inlineStr">
        <is>
          <t>La Serna High</t>
        </is>
      </c>
      <c r="D2136" t="n">
        <v>635</v>
      </c>
      <c r="E2136" t="n">
        <v>600</v>
      </c>
      <c r="F2136" t="n">
        <v>10</v>
      </c>
      <c r="G2136" t="n">
        <v>2.89000010490417</v>
      </c>
      <c r="H2136" t="n">
        <v>1316</v>
      </c>
      <c r="I2136" t="n">
        <v>812</v>
      </c>
      <c r="J2136" t="n">
        <v>8</v>
      </c>
      <c r="K2136" t="n">
        <v>14</v>
      </c>
    </row>
    <row r="2137">
      <c r="A2137" t="n">
        <v>19651281936889</v>
      </c>
      <c r="B2137" t="inlineStr">
        <is>
          <t>Superior</t>
        </is>
      </c>
      <c r="C2137" t="inlineStr">
        <is>
          <t>Pioneer High</t>
        </is>
      </c>
      <c r="D2137" t="n">
        <v>524</v>
      </c>
      <c r="E2137" t="n">
        <v>480</v>
      </c>
      <c r="F2137" t="n">
        <v>16</v>
      </c>
      <c r="G2137" t="n">
        <v>2.30999994277954</v>
      </c>
      <c r="H2137" t="n">
        <v>1029</v>
      </c>
      <c r="I2137" t="n">
        <v>611</v>
      </c>
      <c r="J2137" t="n">
        <v>44</v>
      </c>
      <c r="K2137" t="n">
        <v>19</v>
      </c>
    </row>
    <row r="2138">
      <c r="A2138" t="n">
        <v>19651281937903</v>
      </c>
      <c r="B2138" t="inlineStr">
        <is>
          <t>Superior</t>
        </is>
      </c>
      <c r="C2138" t="inlineStr">
        <is>
          <t>Santa Fe High</t>
        </is>
      </c>
      <c r="D2138" t="n">
        <v>559</v>
      </c>
      <c r="E2138" t="n">
        <v>536</v>
      </c>
      <c r="F2138" t="n">
        <v>13</v>
      </c>
      <c r="G2138" t="n">
        <v>2.51999998092651</v>
      </c>
      <c r="H2138" t="n">
        <v>1621</v>
      </c>
      <c r="I2138" t="n">
        <v>892</v>
      </c>
      <c r="J2138" t="n">
        <v>35</v>
      </c>
      <c r="K2138" t="n">
        <v>14</v>
      </c>
    </row>
    <row r="2139">
      <c r="A2139" t="n">
        <v>19651281939701</v>
      </c>
      <c r="B2139" t="inlineStr">
        <is>
          <t>Superior</t>
        </is>
      </c>
      <c r="C2139" t="inlineStr">
        <is>
          <t>Whittier High</t>
        </is>
      </c>
      <c r="D2139" t="n">
        <v>515</v>
      </c>
      <c r="E2139" t="n">
        <v>518</v>
      </c>
      <c r="F2139" t="n">
        <v>14</v>
      </c>
      <c r="G2139" t="n">
        <v>2.48000001907349</v>
      </c>
      <c r="H2139" t="n">
        <v>1334</v>
      </c>
      <c r="I2139" t="n">
        <v>741</v>
      </c>
      <c r="J2139" t="n">
        <v>36</v>
      </c>
      <c r="K2139" t="n">
        <v>23</v>
      </c>
    </row>
    <row r="2140">
      <c r="A2140" t="n">
        <v>19651361931492</v>
      </c>
      <c r="B2140" t="inlineStr">
        <is>
          <t>Superior</t>
        </is>
      </c>
      <c r="C2140" t="inlineStr">
        <is>
          <t>Canyon High</t>
        </is>
      </c>
      <c r="D2140" t="n">
        <v>702</v>
      </c>
      <c r="E2140" t="n">
        <v>695</v>
      </c>
      <c r="F2140" t="n">
        <v>5</v>
      </c>
      <c r="G2140" t="n">
        <v>3.24000000953674</v>
      </c>
      <c r="H2140" t="n">
        <v>1846</v>
      </c>
      <c r="I2140" t="n">
        <v>1591</v>
      </c>
      <c r="J2140" t="n">
        <v>8</v>
      </c>
      <c r="K2140" t="n">
        <v>8</v>
      </c>
    </row>
    <row r="2141">
      <c r="A2141" t="n">
        <v>19651361931740</v>
      </c>
      <c r="B2141" t="inlineStr">
        <is>
          <t>Superior</t>
        </is>
      </c>
      <c r="C2141" t="inlineStr">
        <is>
          <t>Saugus High</t>
        </is>
      </c>
      <c r="D2141" t="n">
        <v>754</v>
      </c>
      <c r="E2141" t="n">
        <v>669</v>
      </c>
      <c r="F2141" t="n">
        <v>7</v>
      </c>
      <c r="G2141" t="n">
        <v>3.58999991416931</v>
      </c>
      <c r="H2141" t="n">
        <v>1721</v>
      </c>
      <c r="I2141" t="n">
        <v>1618</v>
      </c>
      <c r="J2141" t="n">
        <v>2</v>
      </c>
      <c r="K2141" t="n">
        <v>2</v>
      </c>
    </row>
    <row r="2142">
      <c r="A2142" t="n">
        <v>19651361933902</v>
      </c>
      <c r="B2142" t="inlineStr">
        <is>
          <t>Superior</t>
        </is>
      </c>
      <c r="C2142" t="inlineStr">
        <is>
          <t>Hart (William S</t>
        </is>
      </c>
      <c r="D2142" t="n">
        <v>716</v>
      </c>
      <c r="E2142" t="n">
        <v>666</v>
      </c>
      <c r="F2142" t="n">
        <v>7</v>
      </c>
      <c r="G2142" t="n">
        <v>3.5</v>
      </c>
      <c r="H2142" t="n">
        <v>1892</v>
      </c>
      <c r="I2142" t="n">
        <v>1657</v>
      </c>
      <c r="J2142" t="n">
        <v>8</v>
      </c>
      <c r="K2142" t="n">
        <v>12</v>
      </c>
    </row>
    <row r="2143">
      <c r="A2143" t="n">
        <v>19651361995802</v>
      </c>
      <c r="B2143" t="inlineStr">
        <is>
          <t>Superior</t>
        </is>
      </c>
      <c r="C2143" t="inlineStr">
        <is>
          <t>Valencia High</t>
        </is>
      </c>
      <c r="D2143" t="n">
        <v>718</v>
      </c>
      <c r="E2143" t="n">
        <v>688</v>
      </c>
      <c r="F2143" t="n">
        <v>6</v>
      </c>
      <c r="G2143" t="n">
        <v>3.60999989509583</v>
      </c>
      <c r="H2143" t="n">
        <v>2028</v>
      </c>
      <c r="I2143" t="n">
        <v>1505</v>
      </c>
      <c r="J2143" t="n">
        <v>3</v>
      </c>
      <c r="K2143" t="n">
        <v>7</v>
      </c>
    </row>
    <row r="2144">
      <c r="A2144" t="n">
        <v>19651366058564</v>
      </c>
      <c r="B2144" t="inlineStr">
        <is>
          <t>Medio</t>
        </is>
      </c>
      <c r="C2144" t="inlineStr">
        <is>
          <t>Arroyo Seco Jun</t>
        </is>
      </c>
      <c r="D2144" t="n">
        <v>805</v>
      </c>
      <c r="E2144" t="n">
        <v>787</v>
      </c>
      <c r="F2144" t="n">
        <v>1</v>
      </c>
      <c r="G2144" t="n">
        <v>3.61999988555908</v>
      </c>
      <c r="H2144" t="n">
        <v>1457</v>
      </c>
      <c r="I2144" t="n">
        <v>705</v>
      </c>
      <c r="J2144" t="n">
        <v>3</v>
      </c>
      <c r="K2144" t="n">
        <v>1</v>
      </c>
    </row>
    <row r="2145">
      <c r="A2145" t="n">
        <v>19651366058572</v>
      </c>
      <c r="B2145" t="inlineStr">
        <is>
          <t>Medio</t>
        </is>
      </c>
      <c r="C2145" t="inlineStr">
        <is>
          <t>Placerita Junio</t>
        </is>
      </c>
      <c r="D2145" t="n">
        <v>727</v>
      </c>
      <c r="E2145" t="n">
        <v>742</v>
      </c>
      <c r="F2145" t="n">
        <v>3</v>
      </c>
      <c r="G2145" t="n">
        <v>3.5</v>
      </c>
      <c r="H2145" t="n">
        <v>1312</v>
      </c>
      <c r="I2145" t="n">
        <v>552</v>
      </c>
      <c r="J2145" t="n">
        <v>16</v>
      </c>
      <c r="K2145" t="n">
        <v>10</v>
      </c>
    </row>
    <row r="2146">
      <c r="A2146" t="n">
        <v>19651366058580</v>
      </c>
      <c r="B2146" t="inlineStr">
        <is>
          <t>Medio</t>
        </is>
      </c>
      <c r="C2146" t="inlineStr">
        <is>
          <t>Sierra Vista Ju</t>
        </is>
      </c>
      <c r="D2146" t="n">
        <v>675</v>
      </c>
      <c r="E2146" t="n">
        <v>688</v>
      </c>
      <c r="F2146" t="n">
        <v>6</v>
      </c>
      <c r="G2146" t="n">
        <v>3.16000008583069</v>
      </c>
      <c r="H2146" t="n">
        <v>1054</v>
      </c>
      <c r="I2146" t="n">
        <v>437</v>
      </c>
      <c r="J2146" t="n">
        <v>17</v>
      </c>
      <c r="K2146" t="n">
        <v>12</v>
      </c>
    </row>
    <row r="2147">
      <c r="A2147" t="n">
        <v>19651366111926</v>
      </c>
      <c r="B2147" t="inlineStr">
        <is>
          <t>Medio</t>
        </is>
      </c>
      <c r="C2147" t="inlineStr">
        <is>
          <t>La Mesa Jr. Hig</t>
        </is>
      </c>
      <c r="D2147" t="n">
        <v>774</v>
      </c>
      <c r="E2147" t="n">
        <v>787</v>
      </c>
      <c r="F2147" t="n">
        <v>1</v>
      </c>
      <c r="G2147" t="n">
        <v>3.5699999332428</v>
      </c>
      <c r="H2147" t="n">
        <v>1345</v>
      </c>
      <c r="I2147" t="n">
        <v>565</v>
      </c>
      <c r="J2147" t="n">
        <v>4</v>
      </c>
      <c r="K2147" t="n">
        <v>4</v>
      </c>
    </row>
    <row r="2148">
      <c r="A2148" t="n">
        <v>19651516023790</v>
      </c>
      <c r="B2148" t="inlineStr">
        <is>
          <t>Fundamental</t>
        </is>
      </c>
      <c r="C2148" t="inlineStr">
        <is>
          <t>Wilsona Element</t>
        </is>
      </c>
      <c r="D2148" t="n">
        <v>688</v>
      </c>
      <c r="E2148" t="n">
        <v>639</v>
      </c>
      <c r="F2148" t="n">
        <v>8</v>
      </c>
      <c r="G2148" t="n">
        <v>1.89999997615814</v>
      </c>
      <c r="H2148" t="n">
        <v>485</v>
      </c>
      <c r="I2148" t="n">
        <v>324</v>
      </c>
      <c r="J2148" t="n">
        <v>64</v>
      </c>
      <c r="K2148" t="n">
        <v>25</v>
      </c>
    </row>
    <row r="2149">
      <c r="A2149" t="n">
        <v>19651516106561</v>
      </c>
      <c r="B2149" t="inlineStr">
        <is>
          <t>Medio</t>
        </is>
      </c>
      <c r="C2149" t="inlineStr">
        <is>
          <t>Challenger Midd</t>
        </is>
      </c>
      <c r="D2149" t="n">
        <v>588</v>
      </c>
      <c r="E2149" t="n">
        <v>573</v>
      </c>
      <c r="F2149" t="n">
        <v>11</v>
      </c>
      <c r="G2149" t="n">
        <v>2.70000004768372</v>
      </c>
      <c r="H2149" t="n">
        <v>678</v>
      </c>
      <c r="I2149" t="n">
        <v>492</v>
      </c>
      <c r="J2149" t="n">
        <v>59</v>
      </c>
      <c r="K2149" t="n">
        <v>16</v>
      </c>
    </row>
    <row r="2150">
      <c r="A2150" t="n">
        <v>19651516106785</v>
      </c>
      <c r="B2150" t="inlineStr">
        <is>
          <t>Fundamental</t>
        </is>
      </c>
      <c r="C2150" t="inlineStr">
        <is>
          <t>Vista San Gabri</t>
        </is>
      </c>
      <c r="D2150" t="n">
        <v>613</v>
      </c>
      <c r="E2150" t="n">
        <v>573</v>
      </c>
      <c r="F2150" t="n">
        <v>11</v>
      </c>
      <c r="G2150" t="n">
        <v>2.16000008583069</v>
      </c>
      <c r="H2150" t="n">
        <v>428</v>
      </c>
      <c r="I2150" t="n">
        <v>323</v>
      </c>
      <c r="J2150" t="n">
        <v>71</v>
      </c>
      <c r="K2150" t="n">
        <v>16</v>
      </c>
    </row>
    <row r="2151">
      <c r="A2151" t="n">
        <v>19651696023808</v>
      </c>
      <c r="B2151" t="inlineStr">
        <is>
          <t>Fundamental</t>
        </is>
      </c>
      <c r="C2151" t="inlineStr">
        <is>
          <t xml:space="preserve">Anza (Juan De) </t>
        </is>
      </c>
      <c r="D2151" t="n">
        <v>739</v>
      </c>
      <c r="E2151" t="n">
        <v>742</v>
      </c>
      <c r="F2151" t="n">
        <v>3</v>
      </c>
      <c r="G2151" t="n">
        <v>2.41000008583069</v>
      </c>
      <c r="H2151" t="n">
        <v>294</v>
      </c>
      <c r="I2151" t="n">
        <v>251</v>
      </c>
      <c r="J2151" t="n">
        <v>32</v>
      </c>
      <c r="K2151" t="n">
        <v>8</v>
      </c>
    </row>
    <row r="2152">
      <c r="A2152" t="n">
        <v>19651696023816</v>
      </c>
      <c r="B2152" t="inlineStr">
        <is>
          <t>Fundamental</t>
        </is>
      </c>
      <c r="C2152" t="inlineStr">
        <is>
          <t>Burnett (Peter)</t>
        </is>
      </c>
      <c r="D2152" t="n">
        <v>722</v>
      </c>
      <c r="E2152" t="n">
        <v>661</v>
      </c>
      <c r="F2152" t="n">
        <v>7</v>
      </c>
      <c r="G2152" t="n">
        <v>2.94000005722046</v>
      </c>
      <c r="H2152" t="n">
        <v>343</v>
      </c>
      <c r="I2152" t="n">
        <v>310</v>
      </c>
      <c r="J2152" t="n">
        <v>37</v>
      </c>
      <c r="K2152" t="n">
        <v>9</v>
      </c>
    </row>
    <row r="2153">
      <c r="A2153" t="n">
        <v>19651696023824</v>
      </c>
      <c r="B2153" t="inlineStr">
        <is>
          <t>Fundamental</t>
        </is>
      </c>
      <c r="C2153" t="inlineStr">
        <is>
          <t>Cabrillo (Juan)</t>
        </is>
      </c>
      <c r="D2153" t="n">
        <v>752</v>
      </c>
      <c r="E2153" t="n">
        <v>700</v>
      </c>
      <c r="F2153" t="n">
        <v>5</v>
      </c>
      <c r="G2153" t="n">
        <v>2.82999992370605</v>
      </c>
      <c r="H2153" t="n">
        <v>110</v>
      </c>
      <c r="I2153" t="n">
        <v>101</v>
      </c>
      <c r="J2153" t="n">
        <v>47</v>
      </c>
      <c r="K2153" t="n">
        <v>9</v>
      </c>
    </row>
    <row r="2154">
      <c r="A2154" t="n">
        <v>19651696023832</v>
      </c>
      <c r="B2154" t="inlineStr">
        <is>
          <t>Medio</t>
        </is>
      </c>
      <c r="C2154" t="inlineStr">
        <is>
          <t>Dana (Richard H</t>
        </is>
      </c>
      <c r="D2154" t="n">
        <v>721</v>
      </c>
      <c r="E2154" t="n">
        <v>686</v>
      </c>
      <c r="F2154" t="n">
        <v>6</v>
      </c>
      <c r="G2154" t="n">
        <v>2.74000000953674</v>
      </c>
      <c r="H2154" t="n">
        <v>519</v>
      </c>
      <c r="I2154" t="n">
        <v>436</v>
      </c>
      <c r="J2154" t="n">
        <v>38</v>
      </c>
      <c r="K2154" t="n">
        <v>3</v>
      </c>
    </row>
    <row r="2155">
      <c r="A2155" t="n">
        <v>19734371931567</v>
      </c>
      <c r="B2155" t="inlineStr">
        <is>
          <t>Superior</t>
        </is>
      </c>
      <c r="C2155" t="inlineStr">
        <is>
          <t>Centennial High</t>
        </is>
      </c>
      <c r="D2155" t="n">
        <v>416</v>
      </c>
      <c r="E2155" t="n">
        <v>400</v>
      </c>
      <c r="F2155" t="n">
        <v>20</v>
      </c>
      <c r="G2155" t="n">
        <v>2.0699999332428</v>
      </c>
      <c r="H2155" t="n">
        <v>1345</v>
      </c>
      <c r="I2155" t="n">
        <v>822</v>
      </c>
      <c r="J2155" t="n">
        <v>99</v>
      </c>
      <c r="K2155" t="n">
        <v>5</v>
      </c>
    </row>
    <row r="2156">
      <c r="A2156" t="n">
        <v>19734371931963</v>
      </c>
      <c r="B2156" t="inlineStr">
        <is>
          <t>Superior</t>
        </is>
      </c>
      <c r="C2156" t="inlineStr">
        <is>
          <t>Compton High</t>
        </is>
      </c>
      <c r="D2156" t="n">
        <v>409</v>
      </c>
      <c r="E2156" t="n">
        <v>410</v>
      </c>
      <c r="F2156" t="n">
        <v>20</v>
      </c>
      <c r="G2156" t="n">
        <v>1.97000002861023</v>
      </c>
      <c r="H2156" t="n">
        <v>1684</v>
      </c>
      <c r="I2156" t="n">
        <v>1208</v>
      </c>
      <c r="J2156" t="n">
        <v>98</v>
      </c>
      <c r="K2156" t="n">
        <v>49</v>
      </c>
    </row>
    <row r="2157">
      <c r="A2157" t="n">
        <v>19734371932326</v>
      </c>
      <c r="B2157" t="inlineStr">
        <is>
          <t>Superior</t>
        </is>
      </c>
      <c r="C2157" t="inlineStr">
        <is>
          <t>Dominguez High</t>
        </is>
      </c>
      <c r="D2157" t="n">
        <v>418</v>
      </c>
      <c r="E2157" t="n">
        <v>383</v>
      </c>
      <c r="F2157" t="n">
        <v>21</v>
      </c>
      <c r="G2157" t="n">
        <v>1.99000000953674</v>
      </c>
      <c r="H2157" t="n">
        <v>1068</v>
      </c>
      <c r="I2157" t="n">
        <v>1147</v>
      </c>
      <c r="J2157" t="n">
        <v>100</v>
      </c>
      <c r="K2157" t="n">
        <v>24</v>
      </c>
    </row>
    <row r="2158">
      <c r="A2158" t="n">
        <v>19734376012231</v>
      </c>
      <c r="B2158" t="inlineStr">
        <is>
          <t>Fundamental</t>
        </is>
      </c>
      <c r="C2158" t="inlineStr">
        <is>
          <t>Bursch Elementa</t>
        </is>
      </c>
      <c r="D2158" t="n">
        <v>565</v>
      </c>
      <c r="E2158" t="n">
        <v>526</v>
      </c>
      <c r="F2158" t="n">
        <v>14</v>
      </c>
      <c r="G2158" t="n">
        <v>2.20000004768372</v>
      </c>
      <c r="H2158" t="n">
        <v>388</v>
      </c>
      <c r="I2158" t="n">
        <v>299</v>
      </c>
      <c r="J2158" t="n">
        <v>99</v>
      </c>
      <c r="K2158" t="n">
        <v>35</v>
      </c>
    </row>
    <row r="2159">
      <c r="A2159" t="n">
        <v>19734376012249</v>
      </c>
      <c r="B2159" t="inlineStr">
        <is>
          <t>Fundamental</t>
        </is>
      </c>
      <c r="C2159" t="inlineStr">
        <is>
          <t>Caldwell Street</t>
        </is>
      </c>
      <c r="D2159" t="n">
        <v>597</v>
      </c>
      <c r="E2159" t="n">
        <v>526</v>
      </c>
      <c r="F2159" t="n">
        <v>14</v>
      </c>
      <c r="G2159" t="n">
        <v>2.82999992370605</v>
      </c>
      <c r="H2159" t="n">
        <v>295</v>
      </c>
      <c r="I2159" t="n">
        <v>249</v>
      </c>
      <c r="J2159" t="n">
        <v>100</v>
      </c>
      <c r="K2159" t="n">
        <v>9</v>
      </c>
    </row>
    <row r="2160">
      <c r="A2160" t="n">
        <v>19734376012264</v>
      </c>
      <c r="B2160" t="inlineStr">
        <is>
          <t>Fundamental</t>
        </is>
      </c>
      <c r="C2160" t="inlineStr">
        <is>
          <t xml:space="preserve">McNair (Ronald </t>
        </is>
      </c>
      <c r="D2160" t="n">
        <v>537</v>
      </c>
      <c r="E2160" t="n">
        <v>519</v>
      </c>
      <c r="F2160" t="n">
        <v>14</v>
      </c>
      <c r="G2160" t="n">
        <v>2.94000005722046</v>
      </c>
      <c r="H2160" t="n">
        <v>443</v>
      </c>
      <c r="I2160" t="n">
        <v>418</v>
      </c>
      <c r="J2160" t="n">
        <v>100</v>
      </c>
      <c r="K2160" t="n">
        <v>6</v>
      </c>
    </row>
    <row r="2161">
      <c r="A2161" t="n">
        <v>19734376012272</v>
      </c>
      <c r="B2161" t="inlineStr">
        <is>
          <t>Fundamental</t>
        </is>
      </c>
      <c r="C2161" t="inlineStr">
        <is>
          <t>Emerson Element</t>
        </is>
      </c>
      <c r="D2161" t="n">
        <v>419</v>
      </c>
      <c r="E2161" t="n">
        <v>394</v>
      </c>
      <c r="F2161" t="n">
        <v>20</v>
      </c>
      <c r="G2161" t="n">
        <v>2.39000010490417</v>
      </c>
      <c r="H2161" t="n">
        <v>544</v>
      </c>
      <c r="I2161" t="n">
        <v>436</v>
      </c>
      <c r="J2161" t="n">
        <v>100</v>
      </c>
      <c r="K2161" t="n">
        <v>41</v>
      </c>
    </row>
    <row r="2162">
      <c r="A2162" t="n">
        <v>19734376012306</v>
      </c>
      <c r="B2162" t="inlineStr">
        <is>
          <t>Fundamental</t>
        </is>
      </c>
      <c r="C2162" t="inlineStr">
        <is>
          <t>Kelly Elementar</t>
        </is>
      </c>
      <c r="D2162" t="n">
        <v>508</v>
      </c>
      <c r="E2162" t="n">
        <v>438</v>
      </c>
      <c r="F2162" t="n">
        <v>18</v>
      </c>
      <c r="G2162" t="n">
        <v>1.87000000476837</v>
      </c>
      <c r="H2162" t="n">
        <v>855</v>
      </c>
      <c r="I2162" t="n">
        <v>713</v>
      </c>
      <c r="J2162" t="n">
        <v>100</v>
      </c>
      <c r="K2162" t="n">
        <v>47</v>
      </c>
    </row>
    <row r="2163">
      <c r="A2163" t="n">
        <v>19734376012355</v>
      </c>
      <c r="B2163" t="inlineStr">
        <is>
          <t>Fundamental</t>
        </is>
      </c>
      <c r="C2163" t="inlineStr">
        <is>
          <t>Mayo Elementary</t>
        </is>
      </c>
      <c r="D2163" t="n">
        <v>586</v>
      </c>
      <c r="E2163" t="n">
        <v>555</v>
      </c>
      <c r="F2163" t="n">
        <v>12</v>
      </c>
      <c r="G2163" t="n">
        <v>1.77999997138977</v>
      </c>
      <c r="H2163" t="n">
        <v>263</v>
      </c>
      <c r="I2163" t="n">
        <v>252</v>
      </c>
      <c r="J2163" t="n">
        <v>99</v>
      </c>
      <c r="K2163" t="n">
        <v>82</v>
      </c>
    </row>
    <row r="2164">
      <c r="A2164" t="n">
        <v>19734376012389</v>
      </c>
      <c r="B2164" t="inlineStr">
        <is>
          <t>Fundamental</t>
        </is>
      </c>
      <c r="C2164" t="inlineStr">
        <is>
          <t>Roosevelt Eleme</t>
        </is>
      </c>
      <c r="D2164" t="n">
        <v>494</v>
      </c>
      <c r="E2164" t="n">
        <v>485</v>
      </c>
      <c r="F2164" t="n">
        <v>16</v>
      </c>
      <c r="G2164" t="n">
        <v>1.98000001907349</v>
      </c>
      <c r="H2164" t="n">
        <v>933</v>
      </c>
      <c r="I2164" t="n">
        <v>847</v>
      </c>
      <c r="J2164" t="n">
        <v>97</v>
      </c>
      <c r="K2164" t="n">
        <v>71</v>
      </c>
    </row>
    <row r="2165">
      <c r="A2165" t="n">
        <v>19734376012405</v>
      </c>
      <c r="B2165" t="inlineStr">
        <is>
          <t>Fundamental</t>
        </is>
      </c>
      <c r="C2165" t="inlineStr">
        <is>
          <t>Tibby Elementar</t>
        </is>
      </c>
      <c r="D2165" t="n">
        <v>474</v>
      </c>
      <c r="E2165" t="n">
        <v>449</v>
      </c>
      <c r="F2165" t="n">
        <v>18</v>
      </c>
      <c r="G2165" t="n">
        <v>2.11999988555908</v>
      </c>
      <c r="H2165" t="n">
        <v>443</v>
      </c>
      <c r="I2165" t="n">
        <v>401</v>
      </c>
      <c r="J2165" t="n">
        <v>98</v>
      </c>
      <c r="K2165" t="n">
        <v>17</v>
      </c>
    </row>
    <row r="2166">
      <c r="A2166" t="n">
        <v>19734376012421</v>
      </c>
      <c r="B2166" t="inlineStr">
        <is>
          <t>Fundamental</t>
        </is>
      </c>
      <c r="C2166" t="inlineStr">
        <is>
          <t>Willard (France</t>
        </is>
      </c>
      <c r="D2166" t="n">
        <v>428</v>
      </c>
      <c r="E2166" t="n">
        <v>389</v>
      </c>
      <c r="F2166" t="n">
        <v>21</v>
      </c>
      <c r="G2166" t="n">
        <v>1.73000001907349</v>
      </c>
      <c r="H2166" t="n">
        <v>350</v>
      </c>
      <c r="I2166" t="n">
        <v>332</v>
      </c>
      <c r="J2166" t="n">
        <v>100</v>
      </c>
      <c r="K2166" t="n">
        <v>66</v>
      </c>
    </row>
    <row r="2167">
      <c r="A2167" t="n">
        <v>19734376013478</v>
      </c>
      <c r="B2167" t="inlineStr">
        <is>
          <t>Fundamental</t>
        </is>
      </c>
      <c r="C2167" t="inlineStr">
        <is>
          <t>McKinley Elemen</t>
        </is>
      </c>
      <c r="D2167" t="n">
        <v>477</v>
      </c>
      <c r="E2167" t="n">
        <v>522</v>
      </c>
      <c r="F2167" t="n">
        <v>14</v>
      </c>
      <c r="G2167" t="n">
        <v>2.39000010490417</v>
      </c>
      <c r="H2167" t="n">
        <v>247</v>
      </c>
      <c r="I2167" t="n">
        <v>224</v>
      </c>
      <c r="J2167" t="n">
        <v>99</v>
      </c>
      <c r="K2167" t="n">
        <v>23</v>
      </c>
    </row>
    <row r="2168">
      <c r="A2168" t="n">
        <v>19734376013494</v>
      </c>
      <c r="B2168" t="inlineStr">
        <is>
          <t>Fundamental</t>
        </is>
      </c>
      <c r="C2168" t="inlineStr">
        <is>
          <t xml:space="preserve">Bunche (Ralph) </t>
        </is>
      </c>
      <c r="D2168" t="n">
        <v>506</v>
      </c>
      <c r="E2168" t="n">
        <v>445</v>
      </c>
      <c r="F2168" t="n">
        <v>18</v>
      </c>
      <c r="G2168" t="n">
        <v>2.39000010490417</v>
      </c>
      <c r="H2168" t="n">
        <v>348</v>
      </c>
      <c r="I2168" t="n">
        <v>253</v>
      </c>
      <c r="J2168" t="n">
        <v>99</v>
      </c>
      <c r="K2168" t="n">
        <v>13</v>
      </c>
    </row>
    <row r="2169">
      <c r="A2169" t="n">
        <v>19734376023741</v>
      </c>
      <c r="B2169" t="inlineStr">
        <is>
          <t>Fundamental</t>
        </is>
      </c>
      <c r="C2169" t="inlineStr">
        <is>
          <t>Anderson Elemen</t>
        </is>
      </c>
      <c r="D2169" t="n">
        <v>381</v>
      </c>
      <c r="E2169" t="n">
        <v>361</v>
      </c>
      <c r="F2169" t="n">
        <v>22</v>
      </c>
      <c r="G2169" t="n">
        <v>1.67999994754791</v>
      </c>
      <c r="H2169" t="n">
        <v>454</v>
      </c>
      <c r="I2169" t="n">
        <v>457</v>
      </c>
      <c r="J2169" t="n">
        <v>99</v>
      </c>
      <c r="K2169" t="n">
        <v>52</v>
      </c>
    </row>
    <row r="2170">
      <c r="A2170" t="n">
        <v>19734376023758</v>
      </c>
      <c r="B2170" t="inlineStr">
        <is>
          <t>Fundamental</t>
        </is>
      </c>
      <c r="C2170" t="inlineStr">
        <is>
          <t>Carver Elementa</t>
        </is>
      </c>
      <c r="D2170" t="n">
        <v>473</v>
      </c>
      <c r="E2170" t="n">
        <v>431</v>
      </c>
      <c r="F2170" t="n">
        <v>18</v>
      </c>
      <c r="G2170" t="n">
        <v>2.20000004768372</v>
      </c>
      <c r="H2170" t="n">
        <v>306</v>
      </c>
      <c r="I2170" t="n">
        <v>231</v>
      </c>
      <c r="J2170" t="n">
        <v>99</v>
      </c>
      <c r="K2170" t="n">
        <v>28</v>
      </c>
    </row>
    <row r="2171">
      <c r="A2171" t="n">
        <v>19734376023774</v>
      </c>
      <c r="B2171" t="inlineStr">
        <is>
          <t>Fundamental</t>
        </is>
      </c>
      <c r="C2171" t="inlineStr">
        <is>
          <t>Lincoln Element</t>
        </is>
      </c>
      <c r="D2171" t="n">
        <v>411</v>
      </c>
      <c r="E2171" t="n">
        <v>442</v>
      </c>
      <c r="F2171" t="n">
        <v>18</v>
      </c>
      <c r="G2171" t="n">
        <v>2.28999996185303</v>
      </c>
      <c r="H2171" t="n">
        <v>456</v>
      </c>
      <c r="I2171" t="n">
        <v>371</v>
      </c>
      <c r="J2171" t="n">
        <v>99</v>
      </c>
      <c r="K2171" t="n">
        <v>43</v>
      </c>
    </row>
    <row r="2172">
      <c r="A2172" t="n">
        <v>19734376023782</v>
      </c>
      <c r="B2172" t="inlineStr">
        <is>
          <t>Fundamental</t>
        </is>
      </c>
      <c r="C2172" t="inlineStr">
        <is>
          <t>King (Martin Lu</t>
        </is>
      </c>
      <c r="D2172" t="n">
        <v>445</v>
      </c>
      <c r="E2172" t="n">
        <v>436</v>
      </c>
      <c r="F2172" t="n">
        <v>18</v>
      </c>
      <c r="G2172" t="n">
        <v>1.86000001430511</v>
      </c>
      <c r="H2172" t="n">
        <v>401</v>
      </c>
      <c r="I2172" t="n">
        <v>336</v>
      </c>
      <c r="J2172" t="n">
        <v>98</v>
      </c>
      <c r="K2172" t="n">
        <v>66</v>
      </c>
    </row>
    <row r="2173">
      <c r="A2173" t="n">
        <v>19734376057566</v>
      </c>
      <c r="B2173" t="inlineStr">
        <is>
          <t>Medio</t>
        </is>
      </c>
      <c r="C2173" t="inlineStr">
        <is>
          <t>Enterprise Midd</t>
        </is>
      </c>
      <c r="D2173" t="n">
        <v>494</v>
      </c>
      <c r="E2173" t="n">
        <v>496</v>
      </c>
      <c r="F2173" t="n">
        <v>15</v>
      </c>
      <c r="G2173" t="n">
        <v>2.91000008583069</v>
      </c>
      <c r="H2173" t="n">
        <v>828</v>
      </c>
      <c r="I2173" t="n">
        <v>770</v>
      </c>
      <c r="J2173" t="n">
        <v>99</v>
      </c>
      <c r="K2173" t="n">
        <v>24</v>
      </c>
    </row>
    <row r="2174">
      <c r="A2174" t="n">
        <v>19734376057574</v>
      </c>
      <c r="B2174" t="inlineStr">
        <is>
          <t>Medio</t>
        </is>
      </c>
      <c r="C2174" t="inlineStr">
        <is>
          <t>Vanguard Learni</t>
        </is>
      </c>
      <c r="D2174" t="n">
        <v>551</v>
      </c>
      <c r="E2174" t="n">
        <v>459</v>
      </c>
      <c r="F2174" t="n">
        <v>17</v>
      </c>
      <c r="G2174" t="n">
        <v>2.4300000667572</v>
      </c>
      <c r="H2174" t="n">
        <v>765</v>
      </c>
      <c r="I2174" t="n">
        <v>583</v>
      </c>
      <c r="J2174" t="n">
        <v>99</v>
      </c>
      <c r="K2174" t="n">
        <v>6</v>
      </c>
    </row>
    <row r="2175">
      <c r="A2175" t="n">
        <v>19734376057590</v>
      </c>
      <c r="B2175" t="inlineStr">
        <is>
          <t>Medio</t>
        </is>
      </c>
      <c r="C2175" t="inlineStr">
        <is>
          <t>Willowbrook Mid</t>
        </is>
      </c>
      <c r="D2175" t="n">
        <v>403</v>
      </c>
      <c r="E2175" t="n">
        <v>384</v>
      </c>
      <c r="F2175" t="n">
        <v>21</v>
      </c>
      <c r="G2175" t="n">
        <v>2.51999998092651</v>
      </c>
      <c r="H2175" t="n">
        <v>608</v>
      </c>
      <c r="I2175" t="n">
        <v>544</v>
      </c>
      <c r="J2175" t="n">
        <v>99</v>
      </c>
      <c r="K2175" t="n">
        <v>5</v>
      </c>
    </row>
    <row r="2176">
      <c r="A2176" t="n">
        <v>19734376061261</v>
      </c>
      <c r="B2176" t="inlineStr">
        <is>
          <t>Medio</t>
        </is>
      </c>
      <c r="C2176" t="inlineStr">
        <is>
          <t>Roosevelt Middl</t>
        </is>
      </c>
      <c r="D2176" t="n">
        <v>435</v>
      </c>
      <c r="E2176" t="n">
        <v>449</v>
      </c>
      <c r="F2176" t="n">
        <v>18</v>
      </c>
      <c r="G2176" t="n">
        <v>2.39000010490417</v>
      </c>
      <c r="H2176" t="n">
        <v>1095</v>
      </c>
      <c r="I2176" t="n">
        <v>920</v>
      </c>
      <c r="J2176" t="n">
        <v>100</v>
      </c>
      <c r="K2176" t="n">
        <v>25</v>
      </c>
    </row>
    <row r="2177">
      <c r="A2177" t="n">
        <v>19734376066732</v>
      </c>
      <c r="B2177" t="inlineStr">
        <is>
          <t>Medio</t>
        </is>
      </c>
      <c r="C2177" t="inlineStr">
        <is>
          <t>Davis Middle</t>
        </is>
      </c>
      <c r="D2177" t="n">
        <v>390</v>
      </c>
      <c r="E2177" t="n">
        <v>380</v>
      </c>
      <c r="F2177" t="n">
        <v>21</v>
      </c>
      <c r="G2177" t="n">
        <v>1.88999998569489</v>
      </c>
      <c r="H2177" t="n">
        <v>1074</v>
      </c>
      <c r="I2177" t="n">
        <v>996</v>
      </c>
      <c r="J2177" t="n">
        <v>99</v>
      </c>
      <c r="K2177" t="n">
        <v>53</v>
      </c>
    </row>
    <row r="2178">
      <c r="A2178" t="n">
        <v>19734451934801</v>
      </c>
      <c r="B2178" t="inlineStr">
        <is>
          <t>Superior</t>
        </is>
      </c>
      <c r="C2178" t="inlineStr">
        <is>
          <t>La Puente High</t>
        </is>
      </c>
      <c r="D2178" t="n">
        <v>489</v>
      </c>
      <c r="E2178" t="n">
        <v>456</v>
      </c>
      <c r="F2178" t="n">
        <v>17</v>
      </c>
      <c r="G2178" t="n">
        <v>2.02999997138977</v>
      </c>
      <c r="H2178" t="n">
        <v>1181</v>
      </c>
      <c r="I2178" t="n">
        <v>993</v>
      </c>
      <c r="J2178" t="n">
        <v>62</v>
      </c>
      <c r="K2178" t="n">
        <v>26</v>
      </c>
    </row>
    <row r="2179">
      <c r="A2179" t="n">
        <v>19734451935246</v>
      </c>
      <c r="B2179" t="inlineStr">
        <is>
          <t>Superior</t>
        </is>
      </c>
      <c r="C2179" t="inlineStr">
        <is>
          <t>Los Altos High</t>
        </is>
      </c>
      <c r="D2179" t="n">
        <v>666</v>
      </c>
      <c r="E2179" t="n">
        <v>590</v>
      </c>
      <c r="F2179" t="n">
        <v>11</v>
      </c>
      <c r="G2179" t="n">
        <v>3.04999995231628</v>
      </c>
      <c r="H2179" t="n">
        <v>1254</v>
      </c>
      <c r="I2179" t="n">
        <v>1075</v>
      </c>
      <c r="J2179" t="n">
        <v>26</v>
      </c>
      <c r="K2179" t="n">
        <v>15</v>
      </c>
    </row>
    <row r="2180">
      <c r="A2180" t="n">
        <v>19734451939834</v>
      </c>
      <c r="B2180" t="inlineStr">
        <is>
          <t>Superior</t>
        </is>
      </c>
      <c r="C2180" t="inlineStr">
        <is>
          <t>Wilson (Glen A.</t>
        </is>
      </c>
      <c r="D2180" t="n">
        <v>715</v>
      </c>
      <c r="E2180" t="n">
        <v>664</v>
      </c>
      <c r="F2180" t="n">
        <v>7</v>
      </c>
      <c r="G2180" t="n">
        <v>3.35999989509583</v>
      </c>
      <c r="H2180" t="n">
        <v>1331</v>
      </c>
      <c r="I2180" t="n">
        <v>1168</v>
      </c>
      <c r="J2180" t="n">
        <v>23</v>
      </c>
      <c r="K2180" t="n">
        <v>11</v>
      </c>
    </row>
    <row r="2181">
      <c r="A2181" t="n">
        <v>19734451939925</v>
      </c>
      <c r="B2181" t="inlineStr">
        <is>
          <t>Superior</t>
        </is>
      </c>
      <c r="C2181" t="inlineStr">
        <is>
          <t>Workman (Willia</t>
        </is>
      </c>
      <c r="D2181" t="n">
        <v>485</v>
      </c>
      <c r="E2181" t="n">
        <v>449</v>
      </c>
      <c r="F2181" t="n">
        <v>18</v>
      </c>
      <c r="G2181" t="n">
        <v>2.01999998092651</v>
      </c>
      <c r="H2181" t="n">
        <v>938</v>
      </c>
      <c r="I2181" t="n">
        <v>870</v>
      </c>
      <c r="J2181" t="n">
        <v>61</v>
      </c>
      <c r="K2181" t="n">
        <v>20</v>
      </c>
    </row>
    <row r="2182">
      <c r="A2182" t="n">
        <v>19734456014112</v>
      </c>
      <c r="B2182" t="inlineStr">
        <is>
          <t>Fundamental</t>
        </is>
      </c>
      <c r="C2182" t="inlineStr">
        <is>
          <t>Baldwin Academy</t>
        </is>
      </c>
      <c r="D2182" t="n">
        <v>536</v>
      </c>
      <c r="E2182" t="n">
        <v>493</v>
      </c>
      <c r="F2182" t="n">
        <v>15</v>
      </c>
      <c r="G2182" t="n">
        <v>2.09999990463257</v>
      </c>
      <c r="H2182" t="n">
        <v>463</v>
      </c>
      <c r="I2182" t="n">
        <v>395</v>
      </c>
      <c r="J2182" t="n">
        <v>82</v>
      </c>
      <c r="K2182" t="n">
        <v>50</v>
      </c>
    </row>
    <row r="2183">
      <c r="A2183" t="n">
        <v>19734456014120</v>
      </c>
      <c r="B2183" t="inlineStr">
        <is>
          <t>Fundamental</t>
        </is>
      </c>
      <c r="C2183" t="inlineStr">
        <is>
          <t>Bixby Elementar</t>
        </is>
      </c>
      <c r="D2183" t="n">
        <v>631</v>
      </c>
      <c r="E2183" t="n">
        <v>606</v>
      </c>
      <c r="F2183" t="n">
        <v>10</v>
      </c>
      <c r="G2183" t="n">
        <v>2.83999991416931</v>
      </c>
      <c r="H2183" t="n">
        <v>381</v>
      </c>
      <c r="I2183" t="n">
        <v>325</v>
      </c>
      <c r="J2183" t="n">
        <v>53</v>
      </c>
      <c r="K2183" t="n">
        <v>15</v>
      </c>
    </row>
    <row r="2184">
      <c r="A2184" t="n">
        <v>19734456014138</v>
      </c>
      <c r="B2184" t="inlineStr">
        <is>
          <t>Fundamental</t>
        </is>
      </c>
      <c r="C2184" t="inlineStr">
        <is>
          <t>California Elem</t>
        </is>
      </c>
      <c r="D2184" t="n">
        <v>578</v>
      </c>
      <c r="E2184" t="n">
        <v>494</v>
      </c>
      <c r="F2184" t="n">
        <v>15</v>
      </c>
      <c r="G2184" t="n">
        <v>2.48000001907349</v>
      </c>
      <c r="H2184" t="n">
        <v>306</v>
      </c>
      <c r="I2184" t="n">
        <v>267</v>
      </c>
      <c r="J2184" t="n">
        <v>82</v>
      </c>
      <c r="K2184" t="n">
        <v>36</v>
      </c>
    </row>
    <row r="2185">
      <c r="A2185" t="n">
        <v>19734456014146</v>
      </c>
      <c r="B2185" t="inlineStr">
        <is>
          <t>Medio</t>
        </is>
      </c>
      <c r="C2185" t="inlineStr">
        <is>
          <t>Cedarlane Middl</t>
        </is>
      </c>
      <c r="D2185" t="n">
        <v>683</v>
      </c>
      <c r="E2185" t="n">
        <v>611</v>
      </c>
      <c r="F2185" t="n">
        <v>9</v>
      </c>
      <c r="G2185" t="n">
        <v>2.97000002861023</v>
      </c>
      <c r="H2185" t="n">
        <v>580</v>
      </c>
      <c r="I2185" t="n">
        <v>450</v>
      </c>
      <c r="J2185" t="n">
        <v>49</v>
      </c>
      <c r="K2185" t="n">
        <v>19</v>
      </c>
    </row>
    <row r="2186">
      <c r="A2186" t="n">
        <v>19734456014153</v>
      </c>
      <c r="B2186" t="inlineStr">
        <is>
          <t>Fundamental</t>
        </is>
      </c>
      <c r="C2186" t="inlineStr">
        <is>
          <t>Del Valle Eleme</t>
        </is>
      </c>
      <c r="D2186" t="n">
        <v>496</v>
      </c>
      <c r="E2186" t="n">
        <v>421</v>
      </c>
      <c r="F2186" t="n">
        <v>19</v>
      </c>
      <c r="G2186" t="n">
        <v>2.11999988555908</v>
      </c>
      <c r="H2186" t="n">
        <v>438</v>
      </c>
      <c r="I2186" t="n">
        <v>398</v>
      </c>
      <c r="J2186" t="n">
        <v>87</v>
      </c>
      <c r="K2186" t="n">
        <v>52</v>
      </c>
    </row>
    <row r="2187">
      <c r="A2187" t="n">
        <v>19734456014179</v>
      </c>
      <c r="B2187" t="inlineStr">
        <is>
          <t>Fundamental</t>
        </is>
      </c>
      <c r="C2187" t="inlineStr">
        <is>
          <t>Fairgrove Acade</t>
        </is>
      </c>
      <c r="D2187" t="n">
        <v>642</v>
      </c>
      <c r="E2187" t="n">
        <v>579</v>
      </c>
      <c r="F2187" t="n">
        <v>11</v>
      </c>
      <c r="G2187" t="n">
        <v>2.70000004768372</v>
      </c>
      <c r="H2187" t="n">
        <v>655</v>
      </c>
      <c r="I2187" t="n">
        <v>622</v>
      </c>
      <c r="J2187" t="n">
        <v>69</v>
      </c>
      <c r="K2187" t="n">
        <v>22</v>
      </c>
    </row>
    <row r="2188">
      <c r="A2188" t="n">
        <v>19734456014195</v>
      </c>
      <c r="B2188" t="inlineStr">
        <is>
          <t>Fundamental</t>
        </is>
      </c>
      <c r="C2188" t="inlineStr">
        <is>
          <t>Glenelder Eleme</t>
        </is>
      </c>
      <c r="D2188" t="n">
        <v>515</v>
      </c>
      <c r="E2188" t="n">
        <v>475</v>
      </c>
      <c r="F2188" t="n">
        <v>16</v>
      </c>
      <c r="G2188" t="n">
        <v>2.47000002861023</v>
      </c>
      <c r="H2188" t="n">
        <v>200</v>
      </c>
      <c r="I2188" t="n">
        <v>171</v>
      </c>
      <c r="J2188" t="n">
        <v>76</v>
      </c>
      <c r="K2188" t="n">
        <v>28</v>
      </c>
    </row>
    <row r="2189">
      <c r="A2189" t="n">
        <v>19734456014237</v>
      </c>
      <c r="B2189" t="inlineStr">
        <is>
          <t>Fundamental</t>
        </is>
      </c>
      <c r="C2189" t="inlineStr">
        <is>
          <t>Kwis Elementary</t>
        </is>
      </c>
      <c r="D2189" t="n">
        <v>581</v>
      </c>
      <c r="E2189" t="n">
        <v>497</v>
      </c>
      <c r="F2189" t="n">
        <v>15</v>
      </c>
      <c r="G2189" t="n">
        <v>2.59999990463257</v>
      </c>
      <c r="H2189" t="n">
        <v>182</v>
      </c>
      <c r="I2189" t="n">
        <v>160</v>
      </c>
      <c r="J2189" t="n">
        <v>70</v>
      </c>
      <c r="K2189" t="n">
        <v>26</v>
      </c>
    </row>
    <row r="2190">
      <c r="A2190" t="n">
        <v>19734456014252</v>
      </c>
      <c r="B2190" t="inlineStr">
        <is>
          <t>Fundamental</t>
        </is>
      </c>
      <c r="C2190" t="inlineStr">
        <is>
          <t>Lassalette Elem</t>
        </is>
      </c>
      <c r="D2190" t="n">
        <v>578</v>
      </c>
      <c r="E2190" t="n">
        <v>500</v>
      </c>
      <c r="F2190" t="n">
        <v>15</v>
      </c>
      <c r="G2190" t="n">
        <v>2.20000004768372</v>
      </c>
      <c r="H2190" t="n">
        <v>427</v>
      </c>
      <c r="I2190" t="n">
        <v>373</v>
      </c>
      <c r="J2190" t="n">
        <v>88</v>
      </c>
      <c r="K2190" t="n">
        <v>48</v>
      </c>
    </row>
    <row r="2191">
      <c r="A2191" t="n">
        <v>19734456014260</v>
      </c>
      <c r="B2191" t="inlineStr">
        <is>
          <t>Fundamental</t>
        </is>
      </c>
      <c r="C2191" t="inlineStr">
        <is>
          <t>Los Altos Eleme</t>
        </is>
      </c>
      <c r="D2191" t="n">
        <v>827</v>
      </c>
      <c r="E2191" t="n">
        <v>757</v>
      </c>
      <c r="F2191" t="n">
        <v>2</v>
      </c>
      <c r="G2191" t="n">
        <v>3.82999992370605</v>
      </c>
      <c r="H2191" t="n">
        <v>223</v>
      </c>
      <c r="I2191" t="n">
        <v>201</v>
      </c>
      <c r="J2191" t="n">
        <v>19</v>
      </c>
      <c r="K2191" t="n">
        <v>15</v>
      </c>
    </row>
    <row r="2192">
      <c r="A2192" t="n">
        <v>19734456014286</v>
      </c>
      <c r="B2192" t="inlineStr">
        <is>
          <t>Fundamental</t>
        </is>
      </c>
      <c r="C2192" t="inlineStr">
        <is>
          <t>Los Robles Acad</t>
        </is>
      </c>
      <c r="D2192" t="n">
        <v>687</v>
      </c>
      <c r="E2192" t="n">
        <v>637</v>
      </c>
      <c r="F2192" t="n">
        <v>8</v>
      </c>
      <c r="G2192" t="n">
        <v>3.36999988555908</v>
      </c>
      <c r="H2192" t="n">
        <v>381</v>
      </c>
      <c r="I2192" t="n">
        <v>323</v>
      </c>
      <c r="J2192" t="n">
        <v>40</v>
      </c>
      <c r="K2192" t="n">
        <v>14</v>
      </c>
    </row>
    <row r="2193">
      <c r="A2193" t="n">
        <v>19734456014302</v>
      </c>
      <c r="B2193" t="inlineStr">
        <is>
          <t>Fundamental</t>
        </is>
      </c>
      <c r="C2193" t="inlineStr">
        <is>
          <t>Nelson Elementa</t>
        </is>
      </c>
      <c r="D2193" t="n">
        <v>580</v>
      </c>
      <c r="E2193" t="n">
        <v>515</v>
      </c>
      <c r="F2193" t="n">
        <v>14</v>
      </c>
      <c r="G2193" t="n">
        <v>2.16000008583069</v>
      </c>
      <c r="H2193" t="n">
        <v>357</v>
      </c>
      <c r="I2193" t="n">
        <v>303</v>
      </c>
      <c r="J2193" t="n">
        <v>85</v>
      </c>
      <c r="K2193" t="n">
        <v>47</v>
      </c>
    </row>
    <row r="2194">
      <c r="A2194" t="n">
        <v>19734456014310</v>
      </c>
      <c r="B2194" t="inlineStr">
        <is>
          <t>Medio</t>
        </is>
      </c>
      <c r="C2194" t="inlineStr">
        <is>
          <t>Newton Middle</t>
        </is>
      </c>
      <c r="D2194" t="n">
        <v>742</v>
      </c>
      <c r="E2194" t="n">
        <v>694</v>
      </c>
      <c r="F2194" t="n">
        <v>5</v>
      </c>
      <c r="G2194" t="n">
        <v>3.19000005722046</v>
      </c>
      <c r="H2194" t="n">
        <v>653</v>
      </c>
      <c r="I2194" t="n">
        <v>544</v>
      </c>
      <c r="J2194" t="n">
        <v>34</v>
      </c>
      <c r="K2194" t="n">
        <v>13</v>
      </c>
    </row>
    <row r="2195">
      <c r="A2195" t="n">
        <v>19734456014328</v>
      </c>
      <c r="B2195" t="inlineStr">
        <is>
          <t>Medio</t>
        </is>
      </c>
      <c r="C2195" t="inlineStr">
        <is>
          <t>Orange Grove Mi</t>
        </is>
      </c>
      <c r="D2195" t="n">
        <v>718</v>
      </c>
      <c r="E2195" t="n">
        <v>634</v>
      </c>
      <c r="F2195" t="n">
        <v>8</v>
      </c>
      <c r="G2195" t="n">
        <v>3.15000009536743</v>
      </c>
      <c r="H2195" t="n">
        <v>591</v>
      </c>
      <c r="I2195" t="n">
        <v>470</v>
      </c>
      <c r="J2195" t="n">
        <v>39</v>
      </c>
      <c r="K2195" t="n">
        <v>14</v>
      </c>
    </row>
    <row r="2196">
      <c r="A2196" t="n">
        <v>19734456014336</v>
      </c>
      <c r="B2196" t="inlineStr">
        <is>
          <t>Fundamental</t>
        </is>
      </c>
      <c r="C2196" t="inlineStr">
        <is>
          <t>Palm Elementary</t>
        </is>
      </c>
      <c r="D2196" t="n">
        <v>606</v>
      </c>
      <c r="E2196" t="n">
        <v>528</v>
      </c>
      <c r="F2196" t="n">
        <v>14</v>
      </c>
      <c r="G2196" t="n">
        <v>2.41000008583069</v>
      </c>
      <c r="H2196" t="n">
        <v>296</v>
      </c>
      <c r="I2196" t="n">
        <v>264</v>
      </c>
      <c r="J2196" t="n">
        <v>64</v>
      </c>
      <c r="K2196" t="n">
        <v>28</v>
      </c>
    </row>
    <row r="2197">
      <c r="A2197" t="n">
        <v>19734456014344</v>
      </c>
      <c r="B2197" t="inlineStr">
        <is>
          <t>Fundamental</t>
        </is>
      </c>
      <c r="C2197" t="inlineStr">
        <is>
          <t>Shadybend Eleme</t>
        </is>
      </c>
      <c r="D2197" t="n">
        <v>590</v>
      </c>
      <c r="E2197" t="n">
        <v>499</v>
      </c>
      <c r="F2197" t="n">
        <v>15</v>
      </c>
      <c r="G2197" t="n">
        <v>2.05999994277954</v>
      </c>
      <c r="H2197" t="n">
        <v>179</v>
      </c>
      <c r="I2197" t="n">
        <v>131</v>
      </c>
      <c r="J2197" t="n">
        <v>81</v>
      </c>
      <c r="K2197" t="n">
        <v>41</v>
      </c>
    </row>
    <row r="2198">
      <c r="A2198" t="n">
        <v>19734456014351</v>
      </c>
      <c r="B2198" t="inlineStr">
        <is>
          <t>Medio</t>
        </is>
      </c>
      <c r="C2198" t="inlineStr">
        <is>
          <t>Sierra Vista Mi</t>
        </is>
      </c>
      <c r="D2198" t="n">
        <v>476</v>
      </c>
      <c r="E2198" t="n">
        <v>457</v>
      </c>
      <c r="F2198" t="n">
        <v>17</v>
      </c>
      <c r="G2198" t="n">
        <v>2.0699999332428</v>
      </c>
      <c r="H2198" t="n">
        <v>737</v>
      </c>
      <c r="I2198" t="n">
        <v>610</v>
      </c>
      <c r="J2198" t="n">
        <v>77</v>
      </c>
      <c r="K2198" t="n">
        <v>36</v>
      </c>
    </row>
    <row r="2199">
      <c r="A2199" t="n">
        <v>19734456014369</v>
      </c>
      <c r="B2199" t="inlineStr">
        <is>
          <t>Fundamental</t>
        </is>
      </c>
      <c r="C2199" t="inlineStr">
        <is>
          <t>Sparks Elementa</t>
        </is>
      </c>
      <c r="D2199" t="n">
        <v>487</v>
      </c>
      <c r="E2199" t="n">
        <v>400</v>
      </c>
      <c r="F2199" t="n">
        <v>20</v>
      </c>
      <c r="G2199" t="n">
        <v>2.05999994277954</v>
      </c>
      <c r="H2199" t="n">
        <v>367</v>
      </c>
      <c r="I2199" t="n">
        <v>299</v>
      </c>
      <c r="J2199" t="n">
        <v>87</v>
      </c>
      <c r="K2199" t="n">
        <v>52</v>
      </c>
    </row>
    <row r="2200">
      <c r="A2200" t="n">
        <v>19734456014377</v>
      </c>
      <c r="B2200" t="inlineStr">
        <is>
          <t>Medio</t>
        </is>
      </c>
      <c r="C2200" t="inlineStr">
        <is>
          <t>Sparks Middle</t>
        </is>
      </c>
      <c r="D2200" t="n">
        <v>479</v>
      </c>
      <c r="E2200" t="n">
        <v>450</v>
      </c>
      <c r="F2200" t="n">
        <v>18</v>
      </c>
      <c r="G2200" t="n">
        <v>2.22000002861023</v>
      </c>
      <c r="H2200" t="n">
        <v>978</v>
      </c>
      <c r="I2200" t="n">
        <v>870</v>
      </c>
      <c r="J2200" t="n">
        <v>77</v>
      </c>
      <c r="K2200" t="n">
        <v>39</v>
      </c>
    </row>
    <row r="2201">
      <c r="A2201" t="n">
        <v>19734456014385</v>
      </c>
      <c r="B2201" t="inlineStr">
        <is>
          <t>Fundamental</t>
        </is>
      </c>
      <c r="C2201" t="inlineStr">
        <is>
          <t>Sunset Elementa</t>
        </is>
      </c>
      <c r="D2201" t="n">
        <v>576</v>
      </c>
      <c r="E2201" t="n">
        <v>505</v>
      </c>
      <c r="F2201" t="n">
        <v>15</v>
      </c>
      <c r="G2201" t="n">
        <v>2.14000010490417</v>
      </c>
      <c r="H2201" t="n">
        <v>150</v>
      </c>
      <c r="I2201" t="n">
        <v>157</v>
      </c>
      <c r="J2201" t="n">
        <v>83</v>
      </c>
      <c r="K2201" t="n">
        <v>37</v>
      </c>
    </row>
    <row r="2202">
      <c r="A2202" t="n">
        <v>19734456014393</v>
      </c>
      <c r="B2202" t="inlineStr">
        <is>
          <t>Fundamental</t>
        </is>
      </c>
      <c r="C2202" t="inlineStr">
        <is>
          <t>Temple Academy</t>
        </is>
      </c>
      <c r="D2202" t="n">
        <v>547</v>
      </c>
      <c r="E2202" t="n">
        <v>484</v>
      </c>
      <c r="F2202" t="n">
        <v>16</v>
      </c>
      <c r="G2202" t="n">
        <v>2.34999990463257</v>
      </c>
      <c r="H2202" t="n">
        <v>333</v>
      </c>
      <c r="I2202" t="n">
        <v>307</v>
      </c>
      <c r="J2202" t="n">
        <v>83</v>
      </c>
      <c r="K2202" t="n">
        <v>41</v>
      </c>
    </row>
    <row r="2203">
      <c r="A2203" t="n">
        <v>19734456014419</v>
      </c>
      <c r="B2203" t="inlineStr">
        <is>
          <t>Fundamental</t>
        </is>
      </c>
      <c r="C2203" t="inlineStr">
        <is>
          <t>Workman Element</t>
        </is>
      </c>
      <c r="D2203" t="n">
        <v>590</v>
      </c>
      <c r="E2203" t="n">
        <v>492</v>
      </c>
      <c r="F2203" t="n">
        <v>15</v>
      </c>
      <c r="G2203" t="n">
        <v>2.30999994277954</v>
      </c>
      <c r="H2203" t="n">
        <v>398</v>
      </c>
      <c r="I2203" t="n">
        <v>345</v>
      </c>
      <c r="J2203" t="n">
        <v>77</v>
      </c>
      <c r="K2203" t="n">
        <v>44</v>
      </c>
    </row>
    <row r="2204">
      <c r="A2204" t="n">
        <v>19734456022255</v>
      </c>
      <c r="B2204" t="inlineStr">
        <is>
          <t>Fundamental</t>
        </is>
      </c>
      <c r="C2204" t="inlineStr">
        <is>
          <t>Grandview Eleme</t>
        </is>
      </c>
      <c r="D2204" t="n">
        <v>539</v>
      </c>
      <c r="E2204" t="n">
        <v>469</v>
      </c>
      <c r="F2204" t="n">
        <v>17</v>
      </c>
      <c r="G2204" t="n">
        <v>1.78999996185303</v>
      </c>
      <c r="H2204" t="n">
        <v>907</v>
      </c>
      <c r="I2204" t="n">
        <v>743</v>
      </c>
      <c r="J2204" t="n">
        <v>74</v>
      </c>
      <c r="K2204" t="n">
        <v>34</v>
      </c>
    </row>
    <row r="2205">
      <c r="A2205" t="n">
        <v>19734456022396</v>
      </c>
      <c r="B2205" t="inlineStr">
        <is>
          <t>Fundamental</t>
        </is>
      </c>
      <c r="C2205" t="inlineStr">
        <is>
          <t>Wing Lane Eleme</t>
        </is>
      </c>
      <c r="D2205" t="n">
        <v>455</v>
      </c>
      <c r="E2205" t="n">
        <v>421</v>
      </c>
      <c r="F2205" t="n">
        <v>19</v>
      </c>
      <c r="G2205" t="n">
        <v>2.50999999046326</v>
      </c>
      <c r="H2205" t="n">
        <v>351</v>
      </c>
      <c r="I2205" t="n">
        <v>297</v>
      </c>
      <c r="J2205" t="n">
        <v>81</v>
      </c>
      <c r="K2205" t="n">
        <v>44</v>
      </c>
    </row>
    <row r="2206">
      <c r="A2206" t="n">
        <v>19734456066757</v>
      </c>
      <c r="B2206" t="inlineStr">
        <is>
          <t>Fundamental</t>
        </is>
      </c>
      <c r="C2206" t="inlineStr">
        <is>
          <t>Wedgeworth Elem</t>
        </is>
      </c>
      <c r="D2206" t="n">
        <v>784</v>
      </c>
      <c r="E2206" t="n">
        <v>739</v>
      </c>
      <c r="F2206" t="n">
        <v>3</v>
      </c>
      <c r="G2206" t="n">
        <v>3.3199999332428</v>
      </c>
      <c r="H2206" t="n">
        <v>166</v>
      </c>
      <c r="I2206" t="n">
        <v>140</v>
      </c>
      <c r="J2206" t="n">
        <v>23</v>
      </c>
      <c r="K2206" t="n">
        <v>25</v>
      </c>
    </row>
    <row r="2207">
      <c r="A2207" t="n">
        <v>19734456068811</v>
      </c>
      <c r="B2207" t="inlineStr">
        <is>
          <t>Fundamental</t>
        </is>
      </c>
      <c r="C2207" t="inlineStr">
        <is>
          <t xml:space="preserve">Valinda School </t>
        </is>
      </c>
      <c r="D2207" t="n">
        <v>619</v>
      </c>
      <c r="E2207" t="n">
        <v>522</v>
      </c>
      <c r="F2207" t="n">
        <v>14</v>
      </c>
      <c r="G2207" t="n">
        <v>2.19000005722046</v>
      </c>
      <c r="H2207" t="n">
        <v>458</v>
      </c>
      <c r="I2207" t="n">
        <v>376</v>
      </c>
      <c r="J2207" t="n">
        <v>76</v>
      </c>
      <c r="K2207" t="n">
        <v>36</v>
      </c>
    </row>
    <row r="2208">
      <c r="A2208" t="n">
        <v>19734521936228</v>
      </c>
      <c r="B2208" t="inlineStr">
        <is>
          <t>Superior</t>
        </is>
      </c>
      <c r="C2208" t="inlineStr">
        <is>
          <t>Nogales High</t>
        </is>
      </c>
      <c r="D2208" t="n">
        <v>566</v>
      </c>
      <c r="E2208" t="n">
        <v>556</v>
      </c>
      <c r="F2208" t="n">
        <v>12</v>
      </c>
      <c r="G2208" t="n">
        <v>2.67000007629395</v>
      </c>
      <c r="H2208" t="n">
        <v>1754</v>
      </c>
      <c r="I2208" t="n">
        <v>1507</v>
      </c>
      <c r="J2208" t="n">
        <v>47</v>
      </c>
      <c r="K2208" t="n">
        <v>21</v>
      </c>
    </row>
    <row r="2209">
      <c r="A2209" t="n">
        <v>19734521937564</v>
      </c>
      <c r="B2209" t="inlineStr">
        <is>
          <t>Superior</t>
        </is>
      </c>
      <c r="C2209" t="inlineStr">
        <is>
          <t>Rowland (John A</t>
        </is>
      </c>
      <c r="D2209" t="n">
        <v>709</v>
      </c>
      <c r="E2209" t="n">
        <v>694</v>
      </c>
      <c r="F2209" t="n">
        <v>5</v>
      </c>
      <c r="G2209" t="n">
        <v>3.29999995231628</v>
      </c>
      <c r="H2209" t="n">
        <v>1909</v>
      </c>
      <c r="I2209" t="n">
        <v>1596</v>
      </c>
      <c r="J2209" t="n">
        <v>25</v>
      </c>
      <c r="K2209" t="n">
        <v>16</v>
      </c>
    </row>
    <row r="2210">
      <c r="A2210" t="n">
        <v>19734526022214</v>
      </c>
      <c r="B2210" t="inlineStr">
        <is>
          <t>Medio</t>
        </is>
      </c>
      <c r="C2210" t="inlineStr">
        <is>
          <t>Alvarado Interm</t>
        </is>
      </c>
      <c r="D2210" t="n">
        <v>727</v>
      </c>
      <c r="E2210" t="n">
        <v>714</v>
      </c>
      <c r="F2210" t="n">
        <v>4</v>
      </c>
      <c r="G2210" t="n">
        <v>3.17000007629395</v>
      </c>
      <c r="H2210" t="n">
        <v>1031</v>
      </c>
      <c r="I2210" t="n">
        <v>896</v>
      </c>
      <c r="J2210" t="n">
        <v>36</v>
      </c>
      <c r="K2210" t="n">
        <v>19</v>
      </c>
    </row>
    <row r="2211">
      <c r="A2211" t="n">
        <v>19734526022222</v>
      </c>
      <c r="B2211" t="inlineStr">
        <is>
          <t>Fundamental</t>
        </is>
      </c>
      <c r="C2211" t="inlineStr">
        <is>
          <t>Blandford Eleme</t>
        </is>
      </c>
      <c r="D2211" t="n">
        <v>785</v>
      </c>
      <c r="E2211" t="n">
        <v>769</v>
      </c>
      <c r="F2211" t="n">
        <v>2</v>
      </c>
      <c r="G2211" t="n">
        <v>3.5</v>
      </c>
      <c r="H2211" t="n">
        <v>465</v>
      </c>
      <c r="I2211" t="n">
        <v>416</v>
      </c>
      <c r="J2211" t="n">
        <v>22</v>
      </c>
      <c r="K2211" t="n">
        <v>24</v>
      </c>
    </row>
    <row r="2212">
      <c r="A2212" t="n">
        <v>19734526022230</v>
      </c>
      <c r="B2212" t="inlineStr">
        <is>
          <t>Fundamental</t>
        </is>
      </c>
      <c r="C2212" t="inlineStr">
        <is>
          <t>Farjardo Elemen</t>
        </is>
      </c>
      <c r="D2212" t="n">
        <v>660</v>
      </c>
      <c r="E2212" t="n">
        <v>629</v>
      </c>
      <c r="F2212" t="n">
        <v>9</v>
      </c>
      <c r="G2212" t="n">
        <v>3.03999996185303</v>
      </c>
      <c r="H2212" t="n">
        <v>509</v>
      </c>
      <c r="I2212" t="n">
        <v>435</v>
      </c>
      <c r="J2212" t="n">
        <v>65</v>
      </c>
      <c r="K2212" t="n">
        <v>48</v>
      </c>
    </row>
    <row r="2213">
      <c r="A2213" t="n">
        <v>19734526022248</v>
      </c>
      <c r="B2213" t="inlineStr">
        <is>
          <t>Medio</t>
        </is>
      </c>
      <c r="C2213" t="inlineStr">
        <is>
          <t>Giano Intermedi</t>
        </is>
      </c>
      <c r="D2213" t="n">
        <v>591</v>
      </c>
      <c r="E2213" t="n">
        <v>552</v>
      </c>
      <c r="F2213" t="n">
        <v>12</v>
      </c>
      <c r="G2213" t="n">
        <v>2.04999995231628</v>
      </c>
      <c r="H2213" t="n">
        <v>912</v>
      </c>
      <c r="I2213" t="n">
        <v>770</v>
      </c>
      <c r="J2213" t="n">
        <v>75</v>
      </c>
      <c r="K2213" t="n">
        <v>37</v>
      </c>
    </row>
    <row r="2214">
      <c r="A2214" t="n">
        <v>19734526022271</v>
      </c>
      <c r="B2214" t="inlineStr">
        <is>
          <t>Fundamental</t>
        </is>
      </c>
      <c r="C2214" t="inlineStr">
        <is>
          <t>Hollingworth El</t>
        </is>
      </c>
      <c r="D2214" t="n">
        <v>704</v>
      </c>
      <c r="E2214" t="n">
        <v>644</v>
      </c>
      <c r="F2214" t="n">
        <v>8</v>
      </c>
      <c r="G2214" t="n">
        <v>3.07999992370605</v>
      </c>
      <c r="H2214" t="n">
        <v>584</v>
      </c>
      <c r="I2214" t="n">
        <v>498</v>
      </c>
      <c r="J2214" t="n">
        <v>55</v>
      </c>
      <c r="K2214" t="n">
        <v>17</v>
      </c>
    </row>
    <row r="2215">
      <c r="A2215" t="n">
        <v>19734526022289</v>
      </c>
      <c r="B2215" t="inlineStr">
        <is>
          <t>Fundamental</t>
        </is>
      </c>
      <c r="C2215" t="inlineStr">
        <is>
          <t>Hurley Elementa</t>
        </is>
      </c>
      <c r="D2215" t="n">
        <v>503</v>
      </c>
      <c r="E2215" t="n">
        <v>495</v>
      </c>
      <c r="F2215" t="n">
        <v>15</v>
      </c>
      <c r="G2215" t="n">
        <v>1.46000003814697</v>
      </c>
      <c r="H2215" t="n">
        <v>604</v>
      </c>
      <c r="I2215" t="n">
        <v>527</v>
      </c>
      <c r="J2215" t="n">
        <v>89</v>
      </c>
      <c r="K2215" t="n">
        <v>64</v>
      </c>
    </row>
    <row r="2216">
      <c r="A2216" t="n">
        <v>19734526022297</v>
      </c>
      <c r="B2216" t="inlineStr">
        <is>
          <t>Fundamental</t>
        </is>
      </c>
      <c r="C2216" t="inlineStr">
        <is>
          <t>Jellick Element</t>
        </is>
      </c>
      <c r="D2216" t="n">
        <v>740</v>
      </c>
      <c r="E2216" t="n">
        <v>671</v>
      </c>
      <c r="F2216" t="n">
        <v>6</v>
      </c>
      <c r="G2216" t="n">
        <v>2.99000000953674</v>
      </c>
      <c r="H2216" t="n">
        <v>392</v>
      </c>
      <c r="I2216" t="n">
        <v>310</v>
      </c>
      <c r="J2216" t="n">
        <v>53</v>
      </c>
      <c r="K2216" t="n">
        <v>29</v>
      </c>
    </row>
    <row r="2217">
      <c r="A2217" t="n">
        <v>19734526022305</v>
      </c>
      <c r="B2217" t="inlineStr">
        <is>
          <t>Fundamental</t>
        </is>
      </c>
      <c r="C2217" t="inlineStr">
        <is>
          <t>Killian Element</t>
        </is>
      </c>
      <c r="D2217" t="n">
        <v>795</v>
      </c>
      <c r="E2217" t="n">
        <v>762</v>
      </c>
      <c r="F2217" t="n">
        <v>2</v>
      </c>
      <c r="G2217" t="n">
        <v>2.95000004768372</v>
      </c>
      <c r="H2217" t="n">
        <v>450</v>
      </c>
      <c r="I2217" t="n">
        <v>402</v>
      </c>
      <c r="J2217" t="n">
        <v>34</v>
      </c>
      <c r="K2217" t="n">
        <v>18</v>
      </c>
    </row>
    <row r="2218">
      <c r="A2218" t="n">
        <v>19734526022313</v>
      </c>
      <c r="B2218" t="inlineStr">
        <is>
          <t>Fundamental</t>
        </is>
      </c>
      <c r="C2218" t="inlineStr">
        <is>
          <t>La Seda Element</t>
        </is>
      </c>
      <c r="D2218" t="n">
        <v>582</v>
      </c>
      <c r="E2218" t="n">
        <v>513</v>
      </c>
      <c r="F2218" t="n">
        <v>14</v>
      </c>
      <c r="G2218" t="n">
        <v>2.14000010490417</v>
      </c>
      <c r="H2218" t="n">
        <v>501</v>
      </c>
      <c r="I2218" t="n">
        <v>435</v>
      </c>
      <c r="J2218" t="n">
        <v>79</v>
      </c>
      <c r="K2218" t="n">
        <v>50</v>
      </c>
    </row>
    <row r="2219">
      <c r="A2219" t="n">
        <v>19734526022321</v>
      </c>
      <c r="B2219" t="inlineStr">
        <is>
          <t>Fundamental</t>
        </is>
      </c>
      <c r="C2219" t="inlineStr">
        <is>
          <t>Northam Element</t>
        </is>
      </c>
      <c r="D2219" t="n">
        <v>506</v>
      </c>
      <c r="E2219" t="n">
        <v>492</v>
      </c>
      <c r="F2219" t="n">
        <v>15</v>
      </c>
      <c r="G2219" t="n">
        <v>2.25</v>
      </c>
      <c r="H2219" t="n">
        <v>579</v>
      </c>
      <c r="I2219" t="n">
        <v>517</v>
      </c>
      <c r="J2219" t="n">
        <v>88</v>
      </c>
      <c r="K2219" t="n">
        <v>66</v>
      </c>
    </row>
    <row r="2220">
      <c r="A2220" t="n">
        <v>19734526022339</v>
      </c>
      <c r="B2220" t="inlineStr">
        <is>
          <t>Medio</t>
        </is>
      </c>
      <c r="C2220" t="inlineStr">
        <is>
          <t>Rincon Intermed</t>
        </is>
      </c>
      <c r="D2220" t="n">
        <v>689</v>
      </c>
      <c r="E2220" t="n">
        <v>666</v>
      </c>
      <c r="F2220" t="n">
        <v>7</v>
      </c>
      <c r="G2220" t="n">
        <v>3.08999991416931</v>
      </c>
      <c r="H2220" t="n">
        <v>784</v>
      </c>
      <c r="I2220" t="n">
        <v>660</v>
      </c>
      <c r="J2220" t="n">
        <v>43</v>
      </c>
      <c r="K2220" t="n">
        <v>19</v>
      </c>
    </row>
    <row r="2221">
      <c r="A2221" t="n">
        <v>19734526022347</v>
      </c>
      <c r="B2221" t="inlineStr">
        <is>
          <t>Fundamental</t>
        </is>
      </c>
      <c r="C2221" t="inlineStr">
        <is>
          <t>Rorimer Element</t>
        </is>
      </c>
      <c r="D2221" t="n">
        <v>663</v>
      </c>
      <c r="E2221" t="n">
        <v>625</v>
      </c>
      <c r="F2221" t="n">
        <v>9</v>
      </c>
      <c r="G2221" t="n">
        <v>2.15000009536743</v>
      </c>
      <c r="H2221" t="n">
        <v>443</v>
      </c>
      <c r="I2221" t="n">
        <v>387</v>
      </c>
      <c r="J2221" t="n">
        <v>71</v>
      </c>
      <c r="K2221" t="n">
        <v>42</v>
      </c>
    </row>
    <row r="2222">
      <c r="A2222" t="n">
        <v>19734526022354</v>
      </c>
      <c r="B2222" t="inlineStr">
        <is>
          <t>Fundamental</t>
        </is>
      </c>
      <c r="C2222" t="inlineStr">
        <is>
          <t>Rowland Element</t>
        </is>
      </c>
      <c r="D2222" t="n">
        <v>676</v>
      </c>
      <c r="E2222" t="n">
        <v>639</v>
      </c>
      <c r="F2222" t="n">
        <v>8</v>
      </c>
      <c r="G2222" t="n">
        <v>2.82999992370605</v>
      </c>
      <c r="H2222" t="n">
        <v>439</v>
      </c>
      <c r="I2222" t="n">
        <v>366</v>
      </c>
      <c r="J2222" t="n">
        <v>56</v>
      </c>
      <c r="K2222" t="n">
        <v>36</v>
      </c>
    </row>
    <row r="2223">
      <c r="A2223" t="n">
        <v>19734526022362</v>
      </c>
      <c r="B2223" t="inlineStr">
        <is>
          <t>Fundamental</t>
        </is>
      </c>
      <c r="C2223" t="inlineStr">
        <is>
          <t>Shelyn Elementa</t>
        </is>
      </c>
      <c r="D2223" t="n">
        <v>791</v>
      </c>
      <c r="E2223" t="n">
        <v>784</v>
      </c>
      <c r="F2223" t="n">
        <v>1</v>
      </c>
      <c r="G2223" t="n">
        <v>3.45000004768372</v>
      </c>
      <c r="H2223" t="n">
        <v>459</v>
      </c>
      <c r="I2223" t="n">
        <v>406</v>
      </c>
      <c r="J2223" t="n">
        <v>25</v>
      </c>
      <c r="K2223" t="n">
        <v>16</v>
      </c>
    </row>
    <row r="2224">
      <c r="A2224" t="n">
        <v>19734526022388</v>
      </c>
      <c r="B2224" t="inlineStr">
        <is>
          <t>Fundamental</t>
        </is>
      </c>
      <c r="C2224" t="inlineStr">
        <is>
          <t>Villacorta Elem</t>
        </is>
      </c>
      <c r="D2224" t="n">
        <v>564</v>
      </c>
      <c r="E2224" t="n">
        <v>519</v>
      </c>
      <c r="F2224" t="n">
        <v>14</v>
      </c>
      <c r="G2224" t="n">
        <v>2.23000001907349</v>
      </c>
      <c r="H2224" t="n">
        <v>596</v>
      </c>
      <c r="I2224" t="n">
        <v>504</v>
      </c>
      <c r="J2224" t="n">
        <v>81</v>
      </c>
      <c r="K2224" t="n">
        <v>50</v>
      </c>
    </row>
    <row r="2225">
      <c r="A2225" t="n">
        <v>19734526022404</v>
      </c>
      <c r="B2225" t="inlineStr">
        <is>
          <t>Fundamental</t>
        </is>
      </c>
      <c r="C2225" t="inlineStr">
        <is>
          <t>Ybarra Elementa</t>
        </is>
      </c>
      <c r="D2225" t="n">
        <v>810</v>
      </c>
      <c r="E2225" t="n">
        <v>789</v>
      </c>
      <c r="F2225" t="n">
        <v>1</v>
      </c>
      <c r="G2225" t="n">
        <v>3.45000004768372</v>
      </c>
      <c r="H2225" t="n">
        <v>411</v>
      </c>
      <c r="I2225" t="n">
        <v>345</v>
      </c>
      <c r="J2225" t="n">
        <v>26</v>
      </c>
      <c r="K2225" t="n">
        <v>18</v>
      </c>
    </row>
    <row r="2226">
      <c r="A2226" t="n">
        <v>19734526022412</v>
      </c>
      <c r="B2226" t="inlineStr">
        <is>
          <t>Fundamental</t>
        </is>
      </c>
      <c r="C2226" t="inlineStr">
        <is>
          <t>Yorbita Element</t>
        </is>
      </c>
      <c r="D2226" t="n">
        <v>571</v>
      </c>
      <c r="E2226" t="n">
        <v>554</v>
      </c>
      <c r="F2226" t="n">
        <v>12</v>
      </c>
      <c r="G2226" t="n">
        <v>2.35999989509583</v>
      </c>
      <c r="H2226" t="n">
        <v>555</v>
      </c>
      <c r="I2226" t="n">
        <v>430</v>
      </c>
      <c r="J2226" t="n">
        <v>74</v>
      </c>
      <c r="K2226" t="n">
        <v>39</v>
      </c>
    </row>
    <row r="2227">
      <c r="A2227" t="n">
        <v>19734601932862</v>
      </c>
      <c r="B2227" t="inlineStr">
        <is>
          <t>Superior</t>
        </is>
      </c>
      <c r="C2227" t="inlineStr">
        <is>
          <t>Diamond Bar Hig</t>
        </is>
      </c>
      <c r="D2227" t="n">
        <v>764</v>
      </c>
      <c r="E2227" t="n">
        <v>768</v>
      </c>
      <c r="F2227" t="n">
        <v>2</v>
      </c>
      <c r="G2227" t="n">
        <v>3.96000003814697</v>
      </c>
      <c r="H2227" t="n">
        <v>2081</v>
      </c>
      <c r="I2227" t="n">
        <v>1862</v>
      </c>
      <c r="J2227" t="n">
        <v>0</v>
      </c>
      <c r="K2227" t="n">
        <v>7</v>
      </c>
    </row>
    <row r="2228">
      <c r="A2228" t="n">
        <v>19734601939149</v>
      </c>
      <c r="B2228" t="inlineStr">
        <is>
          <t>Superior</t>
        </is>
      </c>
      <c r="C2228" t="inlineStr">
        <is>
          <t>Walnut High</t>
        </is>
      </c>
      <c r="D2228" t="n">
        <v>768</v>
      </c>
      <c r="E2228" t="n">
        <v>747</v>
      </c>
      <c r="F2228" t="n">
        <v>3</v>
      </c>
      <c r="G2228" t="n">
        <v>3.73000001907349</v>
      </c>
      <c r="H2228" t="n">
        <v>1767</v>
      </c>
      <c r="I2228" t="n">
        <v>1633</v>
      </c>
      <c r="J2228" t="n">
        <v>6</v>
      </c>
      <c r="K2228" t="n">
        <v>7</v>
      </c>
    </row>
    <row r="2229">
      <c r="A2229" t="n">
        <v>19734606023352</v>
      </c>
      <c r="B2229" t="inlineStr">
        <is>
          <t>Fundamental</t>
        </is>
      </c>
      <c r="C2229" t="inlineStr">
        <is>
          <t>Castle Rock Ele</t>
        </is>
      </c>
      <c r="D2229" t="n">
        <v>797</v>
      </c>
      <c r="E2229" t="n">
        <v>766</v>
      </c>
      <c r="F2229" t="n">
        <v>2</v>
      </c>
      <c r="G2229" t="n">
        <v>3.76999998092651</v>
      </c>
      <c r="H2229" t="n">
        <v>491</v>
      </c>
      <c r="I2229" t="n">
        <v>425</v>
      </c>
      <c r="J2229" t="n">
        <v>4</v>
      </c>
      <c r="K2229" t="n">
        <v>7</v>
      </c>
    </row>
    <row r="2230">
      <c r="A2230" t="n">
        <v>19734606023360</v>
      </c>
      <c r="B2230" t="inlineStr">
        <is>
          <t>Fundamental</t>
        </is>
      </c>
      <c r="C2230" t="inlineStr">
        <is>
          <t>Collegewood Ele</t>
        </is>
      </c>
      <c r="D2230" t="n">
        <v>800</v>
      </c>
      <c r="E2230" t="n">
        <v>749</v>
      </c>
      <c r="F2230" t="n">
        <v>3</v>
      </c>
      <c r="G2230" t="n">
        <v>3.75</v>
      </c>
      <c r="H2230" t="n">
        <v>471</v>
      </c>
      <c r="I2230" t="n">
        <v>419</v>
      </c>
      <c r="J2230" t="n">
        <v>6</v>
      </c>
      <c r="K2230" t="n">
        <v>5</v>
      </c>
    </row>
    <row r="2231">
      <c r="A2231" t="n">
        <v>19734606023394</v>
      </c>
      <c r="B2231" t="inlineStr">
        <is>
          <t>Fundamental</t>
        </is>
      </c>
      <c r="C2231" t="inlineStr">
        <is>
          <t>Vejar Elementar</t>
        </is>
      </c>
      <c r="D2231" t="n">
        <v>773</v>
      </c>
      <c r="E2231" t="n">
        <v>742</v>
      </c>
      <c r="F2231" t="n">
        <v>3</v>
      </c>
      <c r="G2231" t="n">
        <v>3.74000000953674</v>
      </c>
      <c r="H2231" t="n">
        <v>392</v>
      </c>
      <c r="I2231" t="n">
        <v>350</v>
      </c>
      <c r="J2231" t="n">
        <v>7</v>
      </c>
      <c r="K2231" t="n">
        <v>5</v>
      </c>
    </row>
    <row r="2232">
      <c r="A2232" t="n">
        <v>19734606023402</v>
      </c>
      <c r="B2232" t="inlineStr">
        <is>
          <t>Fundamental</t>
        </is>
      </c>
      <c r="C2232" t="inlineStr">
        <is>
          <t>Walnut Elementa</t>
        </is>
      </c>
      <c r="D2232" t="n">
        <v>742</v>
      </c>
      <c r="E2232" t="n">
        <v>713</v>
      </c>
      <c r="F2232" t="n">
        <v>4</v>
      </c>
      <c r="G2232" t="n">
        <v>3.49000000953674</v>
      </c>
      <c r="H2232" t="n">
        <v>416</v>
      </c>
      <c r="I2232" t="n">
        <v>354</v>
      </c>
      <c r="J2232" t="n">
        <v>23</v>
      </c>
      <c r="K2232" t="n">
        <v>5</v>
      </c>
    </row>
    <row r="2233">
      <c r="A2233" t="n">
        <v>19734606095467</v>
      </c>
      <c r="B2233" t="inlineStr">
        <is>
          <t>Fundamental</t>
        </is>
      </c>
      <c r="C2233" t="inlineStr">
        <is>
          <t>Cyrus J. Morris</t>
        </is>
      </c>
      <c r="D2233" t="n">
        <v>707</v>
      </c>
      <c r="E2233" t="n">
        <v>672</v>
      </c>
      <c r="F2233" t="n">
        <v>6</v>
      </c>
      <c r="G2233" t="n">
        <v>3.25</v>
      </c>
      <c r="H2233" t="n">
        <v>345</v>
      </c>
      <c r="I2233" t="n">
        <v>300</v>
      </c>
      <c r="J2233" t="n">
        <v>25</v>
      </c>
      <c r="K2233" t="n">
        <v>3</v>
      </c>
    </row>
    <row r="2234">
      <c r="A2234" t="n">
        <v>19734606100309</v>
      </c>
      <c r="B2234" t="inlineStr">
        <is>
          <t>Fundamental</t>
        </is>
      </c>
      <c r="C2234" t="inlineStr">
        <is>
          <t>Maple Hill Elem</t>
        </is>
      </c>
      <c r="D2234" t="n">
        <v>814</v>
      </c>
      <c r="E2234" t="n">
        <v>780</v>
      </c>
      <c r="F2234" t="n">
        <v>1</v>
      </c>
      <c r="G2234" t="n">
        <v>3.67000007629395</v>
      </c>
      <c r="H2234" t="n">
        <v>414</v>
      </c>
      <c r="I2234" t="n">
        <v>343</v>
      </c>
      <c r="J2234" t="n">
        <v>8</v>
      </c>
      <c r="K2234" t="n">
        <v>9</v>
      </c>
    </row>
    <row r="2235">
      <c r="A2235" t="n">
        <v>19734606106918</v>
      </c>
      <c r="B2235" t="inlineStr">
        <is>
          <t>Fundamental</t>
        </is>
      </c>
      <c r="C2235" t="inlineStr">
        <is>
          <t>Quail Summit El</t>
        </is>
      </c>
      <c r="D2235" t="n">
        <v>816</v>
      </c>
      <c r="E2235" t="n">
        <v>785</v>
      </c>
      <c r="F2235" t="n">
        <v>1</v>
      </c>
      <c r="G2235" t="n">
        <v>4.03000020980835</v>
      </c>
      <c r="H2235" t="n">
        <v>461</v>
      </c>
      <c r="I2235" t="n">
        <v>404</v>
      </c>
      <c r="J2235" t="n">
        <v>7</v>
      </c>
      <c r="K2235" t="n">
        <v>5</v>
      </c>
    </row>
    <row r="2236">
      <c r="A2236" t="n">
        <v>19734606108344</v>
      </c>
      <c r="B2236" t="inlineStr">
        <is>
          <t>Medio</t>
        </is>
      </c>
      <c r="C2236" t="inlineStr">
        <is>
          <t>South Pointe Mi</t>
        </is>
      </c>
      <c r="D2236" t="n">
        <v>803</v>
      </c>
      <c r="E2236" t="n">
        <v>790</v>
      </c>
      <c r="F2236" t="n">
        <v>1</v>
      </c>
      <c r="G2236" t="n">
        <v>3.91000008583069</v>
      </c>
      <c r="H2236" t="n">
        <v>1176</v>
      </c>
      <c r="I2236" t="n">
        <v>1019</v>
      </c>
      <c r="J2236" t="n">
        <v>7</v>
      </c>
      <c r="K2236" t="n">
        <v>4</v>
      </c>
    </row>
    <row r="2237">
      <c r="A2237" t="n">
        <v>19752911995810</v>
      </c>
      <c r="B2237" t="inlineStr">
        <is>
          <t>Superior</t>
        </is>
      </c>
      <c r="C2237" t="inlineStr">
        <is>
          <t>Gabrielino High</t>
        </is>
      </c>
      <c r="D2237" t="n">
        <v>638</v>
      </c>
      <c r="E2237" t="n">
        <v>621</v>
      </c>
      <c r="F2237" t="n">
        <v>9</v>
      </c>
      <c r="G2237" t="n">
        <v>2.90000009536743</v>
      </c>
      <c r="H2237" t="n">
        <v>1042</v>
      </c>
      <c r="I2237" t="n">
        <v>899</v>
      </c>
      <c r="J2237" t="n">
        <v>53</v>
      </c>
      <c r="K2237" t="n">
        <v>31</v>
      </c>
    </row>
    <row r="2238">
      <c r="A2238" t="n">
        <v>19752916022420</v>
      </c>
      <c r="B2238" t="inlineStr">
        <is>
          <t>Fundamental</t>
        </is>
      </c>
      <c r="C2238" t="inlineStr">
        <is>
          <t>Coolidge Elemen</t>
        </is>
      </c>
      <c r="D2238" t="n">
        <v>780</v>
      </c>
      <c r="E2238" t="n">
        <v>783</v>
      </c>
      <c r="F2238" t="n">
        <v>1</v>
      </c>
      <c r="G2238" t="n">
        <v>2.85999989509583</v>
      </c>
      <c r="H2238" t="n">
        <v>240</v>
      </c>
      <c r="I2238" t="n">
        <v>201</v>
      </c>
      <c r="J2238" t="n">
        <v>35</v>
      </c>
      <c r="K2238" t="n">
        <v>31</v>
      </c>
    </row>
    <row r="2239">
      <c r="A2239" t="n">
        <v>19752916022438</v>
      </c>
      <c r="B2239" t="inlineStr">
        <is>
          <t>Medio</t>
        </is>
      </c>
      <c r="C2239" t="inlineStr">
        <is>
          <t>Jefferson Inter</t>
        </is>
      </c>
      <c r="D2239" t="n">
        <v>699</v>
      </c>
      <c r="E2239" t="n">
        <v>702</v>
      </c>
      <c r="F2239" t="n">
        <v>5</v>
      </c>
      <c r="G2239" t="n">
        <v>2.85999989509583</v>
      </c>
      <c r="H2239" t="n">
        <v>1159</v>
      </c>
      <c r="I2239" t="n">
        <v>944</v>
      </c>
      <c r="J2239" t="n">
        <v>60</v>
      </c>
      <c r="K2239" t="n">
        <v>36</v>
      </c>
    </row>
    <row r="2240">
      <c r="A2240" t="n">
        <v>19752916022453</v>
      </c>
      <c r="B2240" t="inlineStr">
        <is>
          <t>Fundamental</t>
        </is>
      </c>
      <c r="C2240" t="inlineStr">
        <is>
          <t>McKinley Elemen</t>
        </is>
      </c>
      <c r="D2240" t="n">
        <v>725</v>
      </c>
      <c r="E2240" t="n">
        <v>695</v>
      </c>
      <c r="F2240" t="n">
        <v>5</v>
      </c>
      <c r="G2240" t="n">
        <v>2.6800000667572</v>
      </c>
      <c r="H2240" t="n">
        <v>589</v>
      </c>
      <c r="I2240" t="n">
        <v>509</v>
      </c>
      <c r="J2240" t="n">
        <v>67</v>
      </c>
      <c r="K2240" t="n">
        <v>48</v>
      </c>
    </row>
    <row r="2241">
      <c r="A2241" t="n">
        <v>19752916022461</v>
      </c>
      <c r="B2241" t="inlineStr">
        <is>
          <t>Fundamental</t>
        </is>
      </c>
      <c r="C2241" t="inlineStr">
        <is>
          <t>Roosevelt Eleme</t>
        </is>
      </c>
      <c r="D2241" t="n">
        <v>534</v>
      </c>
      <c r="E2241" t="n">
        <v>522</v>
      </c>
      <c r="F2241" t="n">
        <v>14</v>
      </c>
      <c r="G2241" t="n">
        <v>1.98000001907349</v>
      </c>
      <c r="H2241" t="n">
        <v>407</v>
      </c>
      <c r="I2241" t="n">
        <v>354</v>
      </c>
      <c r="J2241" t="n">
        <v>83</v>
      </c>
      <c r="K2241" t="n">
        <v>56</v>
      </c>
    </row>
    <row r="2242">
      <c r="A2242" t="n">
        <v>19752916022479</v>
      </c>
      <c r="B2242" t="inlineStr">
        <is>
          <t>Fundamental</t>
        </is>
      </c>
      <c r="C2242" t="inlineStr">
        <is>
          <t>Washington Elem</t>
        </is>
      </c>
      <c r="D2242" t="n">
        <v>700</v>
      </c>
      <c r="E2242" t="n">
        <v>656</v>
      </c>
      <c r="F2242" t="n">
        <v>7</v>
      </c>
      <c r="G2242" t="n">
        <v>3.01999998092651</v>
      </c>
      <c r="H2242" t="n">
        <v>308</v>
      </c>
      <c r="I2242" t="n">
        <v>247</v>
      </c>
      <c r="J2242" t="n">
        <v>49</v>
      </c>
      <c r="K2242" t="n">
        <v>27</v>
      </c>
    </row>
    <row r="2243">
      <c r="A2243" t="n">
        <v>19752916022487</v>
      </c>
      <c r="B2243" t="inlineStr">
        <is>
          <t>Fundamental</t>
        </is>
      </c>
      <c r="C2243" t="inlineStr">
        <is>
          <t>Wilson Elementa</t>
        </is>
      </c>
      <c r="D2243" t="n">
        <v>765</v>
      </c>
      <c r="E2243" t="n">
        <v>778</v>
      </c>
      <c r="F2243" t="n">
        <v>1</v>
      </c>
      <c r="G2243" t="n">
        <v>3.26999998092651</v>
      </c>
      <c r="H2243" t="n">
        <v>232</v>
      </c>
      <c r="I2243" t="n">
        <v>188</v>
      </c>
      <c r="J2243" t="n">
        <v>26</v>
      </c>
      <c r="K2243" t="n">
        <v>21</v>
      </c>
    </row>
    <row r="2244">
      <c r="A2244" t="n">
        <v>19753091995786</v>
      </c>
      <c r="B2244" t="inlineStr">
        <is>
          <t>Superior</t>
        </is>
      </c>
      <c r="C2244" t="inlineStr">
        <is>
          <t>Vasquez High</t>
        </is>
      </c>
      <c r="D2244" t="n">
        <v>657</v>
      </c>
      <c r="E2244" t="n">
        <v>620</v>
      </c>
      <c r="F2244" t="n">
        <v>9</v>
      </c>
      <c r="G2244" t="n">
        <v>3.23000001907349</v>
      </c>
      <c r="H2244" t="n">
        <v>343</v>
      </c>
      <c r="I2244" t="n">
        <v>302</v>
      </c>
      <c r="J2244" t="n">
        <v>9</v>
      </c>
      <c r="K2244" t="n">
        <v>0</v>
      </c>
    </row>
    <row r="2245">
      <c r="A2245" t="n">
        <v>19753096022735</v>
      </c>
      <c r="B2245" t="inlineStr">
        <is>
          <t>Fundamental</t>
        </is>
      </c>
      <c r="C2245" t="inlineStr">
        <is>
          <t>Acton Elementar</t>
        </is>
      </c>
      <c r="D2245" t="n">
        <v>750</v>
      </c>
      <c r="E2245" t="n">
        <v>737</v>
      </c>
      <c r="F2245" t="n">
        <v>3</v>
      </c>
      <c r="G2245" t="n">
        <v>3.19000005722046</v>
      </c>
      <c r="H2245" t="n">
        <v>541</v>
      </c>
      <c r="I2245" t="n">
        <v>486</v>
      </c>
      <c r="J2245" t="n">
        <v>16</v>
      </c>
      <c r="K2245" t="n">
        <v>4</v>
      </c>
    </row>
    <row r="2246">
      <c r="A2246" t="n">
        <v>19753096022743</v>
      </c>
      <c r="B2246" t="inlineStr">
        <is>
          <t>Fundamental</t>
        </is>
      </c>
      <c r="C2246" t="inlineStr">
        <is>
          <t>Agua Dulce Elem</t>
        </is>
      </c>
      <c r="D2246" t="n">
        <v>747</v>
      </c>
      <c r="E2246" t="n">
        <v>728</v>
      </c>
      <c r="F2246" t="n">
        <v>4</v>
      </c>
      <c r="G2246" t="n">
        <v>2.86999988555908</v>
      </c>
      <c r="H2246" t="n">
        <v>262</v>
      </c>
      <c r="I2246" t="n">
        <v>226</v>
      </c>
      <c r="J2246" t="n">
        <v>17</v>
      </c>
      <c r="K2246" t="n">
        <v>3</v>
      </c>
    </row>
    <row r="2247">
      <c r="A2247" t="n">
        <v>19753096107494</v>
      </c>
      <c r="B2247" t="inlineStr">
        <is>
          <t>Medio</t>
        </is>
      </c>
      <c r="C2247" t="inlineStr">
        <is>
          <t>High Desert</t>
        </is>
      </c>
      <c r="D2247" t="n">
        <v>729</v>
      </c>
      <c r="E2247" t="n">
        <v>717</v>
      </c>
      <c r="F2247" t="n">
        <v>4</v>
      </c>
      <c r="G2247" t="n">
        <v>3.30999994277954</v>
      </c>
      <c r="H2247" t="n">
        <v>348</v>
      </c>
      <c r="I2247" t="n">
        <v>311</v>
      </c>
      <c r="J2247" t="n">
        <v>14</v>
      </c>
      <c r="K2247" t="n">
        <v>1</v>
      </c>
    </row>
    <row r="2248">
      <c r="A2248" t="n">
        <v>19753331935808</v>
      </c>
      <c r="B2248" t="inlineStr">
        <is>
          <t>Superior</t>
        </is>
      </c>
      <c r="C2248" t="inlineStr">
        <is>
          <t>Mira Costa High</t>
        </is>
      </c>
      <c r="D2248" t="n">
        <v>781</v>
      </c>
      <c r="E2248" t="n">
        <v>774</v>
      </c>
      <c r="F2248" t="n">
        <v>1</v>
      </c>
      <c r="G2248" t="n">
        <v>3.98000001907349</v>
      </c>
      <c r="H2248" t="n">
        <v>1580</v>
      </c>
      <c r="I2248" t="n">
        <v>1231</v>
      </c>
      <c r="J2248" t="n">
        <v>8</v>
      </c>
      <c r="K2248" t="n">
        <v>3</v>
      </c>
    </row>
    <row r="2249">
      <c r="A2249" t="n">
        <v>19753411937143</v>
      </c>
      <c r="B2249" t="inlineStr">
        <is>
          <t>Superior</t>
        </is>
      </c>
      <c r="C2249" t="inlineStr">
        <is>
          <t>Redondo High</t>
        </is>
      </c>
      <c r="D2249" t="n">
        <v>684</v>
      </c>
      <c r="E2249" t="n">
        <v>673</v>
      </c>
      <c r="F2249" t="n">
        <v>6</v>
      </c>
      <c r="G2249" t="n">
        <v>3.45000004768372</v>
      </c>
      <c r="H2249" t="n">
        <v>1475</v>
      </c>
      <c r="I2249" t="n">
        <v>1032</v>
      </c>
      <c r="J2249" t="n">
        <v>18</v>
      </c>
      <c r="K2249" t="n">
        <v>6</v>
      </c>
    </row>
    <row r="2250">
      <c r="A2250" t="n">
        <v>19753416021992</v>
      </c>
      <c r="B2250" t="inlineStr">
        <is>
          <t>Medio</t>
        </is>
      </c>
      <c r="C2250" t="inlineStr">
        <is>
          <t>Adams Middle</t>
        </is>
      </c>
      <c r="D2250" t="n">
        <v>690</v>
      </c>
      <c r="E2250" t="n">
        <v>672</v>
      </c>
      <c r="F2250" t="n">
        <v>6</v>
      </c>
      <c r="G2250" t="n">
        <v>3.13000011444092</v>
      </c>
      <c r="H2250" t="n">
        <v>706</v>
      </c>
      <c r="I2250" t="n">
        <v>583</v>
      </c>
      <c r="J2250" t="n">
        <v>30</v>
      </c>
      <c r="K2250" t="n">
        <v>12</v>
      </c>
    </row>
    <row r="2251">
      <c r="A2251" t="n">
        <v>19753416022008</v>
      </c>
      <c r="B2251" t="inlineStr">
        <is>
          <t>Fundamental</t>
        </is>
      </c>
      <c r="C2251" t="inlineStr">
        <is>
          <t>Alta Vista Elem</t>
        </is>
      </c>
      <c r="D2251" t="n">
        <v>857</v>
      </c>
      <c r="E2251" t="n">
        <v>786</v>
      </c>
      <c r="F2251" t="n">
        <v>1</v>
      </c>
      <c r="G2251" t="n">
        <v>3.99000000953674</v>
      </c>
      <c r="H2251" t="n">
        <v>426</v>
      </c>
      <c r="I2251" t="n">
        <v>364</v>
      </c>
      <c r="J2251" t="n">
        <v>9</v>
      </c>
      <c r="K2251" t="n">
        <v>6</v>
      </c>
    </row>
    <row r="2252">
      <c r="A2252" t="n">
        <v>19753416022024</v>
      </c>
      <c r="B2252" t="inlineStr">
        <is>
          <t>Fundamental</t>
        </is>
      </c>
      <c r="C2252" t="inlineStr">
        <is>
          <t>Beryl Heights E</t>
        </is>
      </c>
      <c r="D2252" t="n">
        <v>809</v>
      </c>
      <c r="E2252" t="n">
        <v>790</v>
      </c>
      <c r="F2252" t="n">
        <v>1</v>
      </c>
      <c r="G2252" t="n">
        <v>3.04999995231628</v>
      </c>
      <c r="H2252" t="n">
        <v>243</v>
      </c>
      <c r="I2252" t="n">
        <v>221</v>
      </c>
      <c r="J2252" t="n">
        <v>27</v>
      </c>
      <c r="K2252" t="n">
        <v>14</v>
      </c>
    </row>
    <row r="2253">
      <c r="A2253" t="n">
        <v>19753416022032</v>
      </c>
      <c r="B2253" t="inlineStr">
        <is>
          <t>Fundamental</t>
        </is>
      </c>
      <c r="C2253" t="inlineStr">
        <is>
          <t>Birney Elementa</t>
        </is>
      </c>
      <c r="D2253" t="n">
        <v>765</v>
      </c>
      <c r="E2253" t="n">
        <v>662</v>
      </c>
      <c r="F2253" t="n">
        <v>7</v>
      </c>
      <c r="G2253" t="n">
        <v>3.09999990463257</v>
      </c>
      <c r="H2253" t="n">
        <v>189</v>
      </c>
      <c r="I2253" t="n">
        <v>142</v>
      </c>
      <c r="J2253" t="n">
        <v>32</v>
      </c>
      <c r="K2253" t="n">
        <v>10</v>
      </c>
    </row>
    <row r="2254">
      <c r="A2254" t="n">
        <v>19753416022081</v>
      </c>
      <c r="B2254" t="inlineStr">
        <is>
          <t>Medio</t>
        </is>
      </c>
      <c r="C2254" t="inlineStr">
        <is>
          <t>Parras (Nick G.</t>
        </is>
      </c>
      <c r="D2254" t="n">
        <v>782</v>
      </c>
      <c r="E2254" t="n">
        <v>746</v>
      </c>
      <c r="F2254" t="n">
        <v>3</v>
      </c>
      <c r="G2254" t="n">
        <v>3.53999996185303</v>
      </c>
      <c r="H2254" t="n">
        <v>753</v>
      </c>
      <c r="I2254" t="n">
        <v>600</v>
      </c>
      <c r="J2254" t="n">
        <v>13</v>
      </c>
      <c r="K2254" t="n">
        <v>7</v>
      </c>
    </row>
    <row r="2255">
      <c r="A2255" t="n">
        <v>19753416022107</v>
      </c>
      <c r="B2255" t="inlineStr">
        <is>
          <t>Fundamental</t>
        </is>
      </c>
      <c r="C2255" t="inlineStr">
        <is>
          <t>Lincoln Element</t>
        </is>
      </c>
      <c r="D2255" t="n">
        <v>786</v>
      </c>
      <c r="E2255" t="n">
        <v>738</v>
      </c>
      <c r="F2255" t="n">
        <v>3</v>
      </c>
      <c r="G2255" t="n">
        <v>3.45000004768372</v>
      </c>
      <c r="H2255" t="n">
        <v>436</v>
      </c>
      <c r="I2255" t="n">
        <v>380</v>
      </c>
      <c r="J2255" t="n">
        <v>26</v>
      </c>
      <c r="K2255" t="n">
        <v>10</v>
      </c>
    </row>
    <row r="2256">
      <c r="A2256" t="n">
        <v>19753416022115</v>
      </c>
      <c r="B2256" t="inlineStr">
        <is>
          <t>Fundamental</t>
        </is>
      </c>
      <c r="C2256" t="inlineStr">
        <is>
          <t>Madison Element</t>
        </is>
      </c>
      <c r="D2256" t="n">
        <v>778</v>
      </c>
      <c r="E2256" t="n">
        <v>717</v>
      </c>
      <c r="F2256" t="n">
        <v>4</v>
      </c>
      <c r="G2256" t="n">
        <v>3.34999990463257</v>
      </c>
      <c r="H2256" t="n">
        <v>310</v>
      </c>
      <c r="I2256" t="n">
        <v>275</v>
      </c>
      <c r="J2256" t="n">
        <v>25</v>
      </c>
      <c r="K2256" t="n">
        <v>19</v>
      </c>
    </row>
    <row r="2257">
      <c r="A2257" t="n">
        <v>19753416022149</v>
      </c>
      <c r="B2257" t="inlineStr">
        <is>
          <t>Fundamental</t>
        </is>
      </c>
      <c r="C2257" t="inlineStr">
        <is>
          <t>Tulita Elementa</t>
        </is>
      </c>
      <c r="D2257" t="n">
        <v>819</v>
      </c>
      <c r="E2257" t="n">
        <v>762</v>
      </c>
      <c r="F2257" t="n">
        <v>2</v>
      </c>
      <c r="G2257" t="n">
        <v>3.6800000667572</v>
      </c>
      <c r="H2257" t="n">
        <v>281</v>
      </c>
      <c r="I2257" t="n">
        <v>251</v>
      </c>
      <c r="J2257" t="n">
        <v>11</v>
      </c>
      <c r="K2257" t="n">
        <v>8</v>
      </c>
    </row>
    <row r="2258">
      <c r="A2258" t="n">
        <v>19753416022156</v>
      </c>
      <c r="B2258" t="inlineStr">
        <is>
          <t>Fundamental</t>
        </is>
      </c>
      <c r="C2258" t="inlineStr">
        <is>
          <t>Washington Elem</t>
        </is>
      </c>
      <c r="D2258" t="n">
        <v>745</v>
      </c>
      <c r="E2258" t="n">
        <v>615</v>
      </c>
      <c r="F2258" t="n">
        <v>9</v>
      </c>
      <c r="G2258" t="n">
        <v>2.99000000953674</v>
      </c>
      <c r="H2258" t="n">
        <v>391</v>
      </c>
      <c r="I2258" t="n">
        <v>313</v>
      </c>
      <c r="J2258" t="n">
        <v>41</v>
      </c>
      <c r="K2258" t="n">
        <v>20</v>
      </c>
    </row>
    <row r="2259">
      <c r="A2259" t="n">
        <v>20651776023923</v>
      </c>
      <c r="B2259" t="inlineStr">
        <is>
          <t>Fundamental</t>
        </is>
      </c>
      <c r="C2259" t="inlineStr">
        <is>
          <t>Dairyland Eleme</t>
        </is>
      </c>
      <c r="D2259" t="n">
        <v>620</v>
      </c>
      <c r="E2259" t="n">
        <v>617</v>
      </c>
      <c r="F2259" t="n">
        <v>9</v>
      </c>
      <c r="G2259" t="n">
        <v>2.07999992370605</v>
      </c>
      <c r="H2259" t="n">
        <v>229</v>
      </c>
      <c r="I2259" t="n">
        <v>188</v>
      </c>
      <c r="J2259" t="n">
        <v>64</v>
      </c>
      <c r="K2259" t="n">
        <v>19</v>
      </c>
    </row>
    <row r="2260">
      <c r="A2260" t="n">
        <v>20651856024087</v>
      </c>
      <c r="B2260" t="inlineStr">
        <is>
          <t>Fundamental</t>
        </is>
      </c>
      <c r="C2260" t="inlineStr">
        <is>
          <t>Oakhurst Elemen</t>
        </is>
      </c>
      <c r="D2260" t="n">
        <v>745</v>
      </c>
      <c r="E2260" t="n">
        <v>755</v>
      </c>
      <c r="F2260" t="n">
        <v>2</v>
      </c>
      <c r="G2260" t="n">
        <v>2.78999996185303</v>
      </c>
      <c r="H2260" t="n">
        <v>238</v>
      </c>
      <c r="I2260" t="n">
        <v>191</v>
      </c>
      <c r="J2260" t="n">
        <v>51</v>
      </c>
      <c r="K2260" t="n">
        <v>4</v>
      </c>
    </row>
    <row r="2261">
      <c r="A2261" t="n">
        <v>20651856024111</v>
      </c>
      <c r="B2261" t="inlineStr">
        <is>
          <t>Fundamental</t>
        </is>
      </c>
      <c r="C2261" t="inlineStr">
        <is>
          <t>Wasuma Elementa</t>
        </is>
      </c>
      <c r="D2261" t="n">
        <v>778</v>
      </c>
      <c r="E2261" t="n">
        <v>747</v>
      </c>
      <c r="F2261" t="n">
        <v>3</v>
      </c>
      <c r="G2261" t="n">
        <v>3.1800000667572</v>
      </c>
      <c r="H2261" t="n">
        <v>293</v>
      </c>
      <c r="I2261" t="n">
        <v>253</v>
      </c>
      <c r="J2261" t="n">
        <v>29</v>
      </c>
      <c r="K2261" t="n">
        <v>0</v>
      </c>
    </row>
    <row r="2262">
      <c r="A2262" t="n">
        <v>20651856101521</v>
      </c>
      <c r="B2262" t="inlineStr">
        <is>
          <t>Medio</t>
        </is>
      </c>
      <c r="C2262" t="inlineStr">
        <is>
          <t>Oak Creek Inter</t>
        </is>
      </c>
      <c r="D2262" t="n">
        <v>823</v>
      </c>
      <c r="E2262" t="n">
        <v>771</v>
      </c>
      <c r="F2262" t="n">
        <v>1</v>
      </c>
      <c r="G2262" t="n">
        <v>3.27999997138977</v>
      </c>
      <c r="H2262" t="n">
        <v>258</v>
      </c>
      <c r="I2262" t="n">
        <v>191</v>
      </c>
      <c r="J2262" t="n">
        <v>33</v>
      </c>
      <c r="K2262" t="n">
        <v>0</v>
      </c>
    </row>
    <row r="2263">
      <c r="A2263" t="n">
        <v>20651936023881</v>
      </c>
      <c r="B2263" t="inlineStr">
        <is>
          <t>Fundamental</t>
        </is>
      </c>
      <c r="C2263" t="inlineStr">
        <is>
          <t>Fuller (Merle L</t>
        </is>
      </c>
      <c r="D2263" t="n">
        <v>472</v>
      </c>
      <c r="E2263" t="n">
        <v>432</v>
      </c>
      <c r="F2263" t="n">
        <v>18</v>
      </c>
      <c r="G2263" t="n">
        <v>1.76999998092651</v>
      </c>
      <c r="H2263" t="n">
        <v>184</v>
      </c>
      <c r="I2263" t="n">
        <v>158</v>
      </c>
      <c r="J2263" t="n">
        <v>78</v>
      </c>
      <c r="K2263" t="n">
        <v>38</v>
      </c>
    </row>
    <row r="2264">
      <c r="A2264" t="n">
        <v>20651936023907</v>
      </c>
      <c r="B2264" t="inlineStr">
        <is>
          <t>Medio</t>
        </is>
      </c>
      <c r="C2264" t="inlineStr">
        <is>
          <t>Wilson Elementa</t>
        </is>
      </c>
      <c r="D2264" t="n">
        <v>568</v>
      </c>
      <c r="E2264" t="n">
        <v>589</v>
      </c>
      <c r="F2264" t="n">
        <v>11</v>
      </c>
      <c r="G2264" t="n">
        <v>1.67999994754791</v>
      </c>
      <c r="H2264" t="n">
        <v>543</v>
      </c>
      <c r="I2264" t="n">
        <v>423</v>
      </c>
      <c r="J2264" t="n">
        <v>68</v>
      </c>
      <c r="K2264" t="n">
        <v>34</v>
      </c>
    </row>
    <row r="2265">
      <c r="A2265" t="n">
        <v>20651936023931</v>
      </c>
      <c r="B2265" t="inlineStr">
        <is>
          <t>Fundamental</t>
        </is>
      </c>
      <c r="C2265" t="inlineStr">
        <is>
          <t>Fairmead Elemen</t>
        </is>
      </c>
      <c r="D2265" t="n">
        <v>520</v>
      </c>
      <c r="E2265" t="n">
        <v>494</v>
      </c>
      <c r="F2265" t="n">
        <v>15</v>
      </c>
      <c r="G2265" t="n">
        <v>2.42000007629395</v>
      </c>
      <c r="H2265" t="n">
        <v>512</v>
      </c>
      <c r="I2265" t="n">
        <v>419</v>
      </c>
      <c r="J2265" t="n">
        <v>76</v>
      </c>
      <c r="K2265" t="n">
        <v>34</v>
      </c>
    </row>
    <row r="2266">
      <c r="A2266" t="n">
        <v>20652012032357</v>
      </c>
      <c r="B2266" t="inlineStr">
        <is>
          <t>Superior</t>
        </is>
      </c>
      <c r="C2266" t="inlineStr">
        <is>
          <t>Chowchilla High</t>
        </is>
      </c>
      <c r="D2266" t="n">
        <v>580</v>
      </c>
      <c r="E2266" t="n">
        <v>605</v>
      </c>
      <c r="F2266" t="n">
        <v>10</v>
      </c>
      <c r="G2266" t="n">
        <v>2.57999992370605</v>
      </c>
      <c r="H2266" t="n">
        <v>563</v>
      </c>
      <c r="I2266" t="n">
        <v>296</v>
      </c>
      <c r="J2266" t="n">
        <v>37</v>
      </c>
      <c r="K2266" t="n">
        <v>6</v>
      </c>
    </row>
    <row r="2267">
      <c r="A2267" t="n">
        <v>20652196023915</v>
      </c>
      <c r="B2267" t="inlineStr">
        <is>
          <t>Fundamental</t>
        </is>
      </c>
      <c r="C2267" t="inlineStr">
        <is>
          <t>Coarsegold Elem</t>
        </is>
      </c>
      <c r="D2267" t="n">
        <v>771</v>
      </c>
      <c r="E2267" t="n">
        <v>728</v>
      </c>
      <c r="F2267" t="n">
        <v>4</v>
      </c>
      <c r="G2267" t="n">
        <v>3.21000003814697</v>
      </c>
      <c r="H2267" t="n">
        <v>491</v>
      </c>
      <c r="I2267" t="n">
        <v>422</v>
      </c>
      <c r="J2267" t="n">
        <v>34</v>
      </c>
      <c r="K2267" t="n">
        <v>0</v>
      </c>
    </row>
    <row r="2268">
      <c r="A2268" t="n">
        <v>20652196110019</v>
      </c>
      <c r="B2268" t="inlineStr">
        <is>
          <t>Fundamental</t>
        </is>
      </c>
      <c r="C2268" t="inlineStr">
        <is>
          <t>Rivergold Eleme</t>
        </is>
      </c>
      <c r="D2268" t="n">
        <v>788</v>
      </c>
      <c r="E2268" t="n">
        <v>733</v>
      </c>
      <c r="F2268" t="n">
        <v>3</v>
      </c>
      <c r="G2268" t="n">
        <v>3.44000005722046</v>
      </c>
      <c r="H2268" t="n">
        <v>289</v>
      </c>
      <c r="I2268" t="n">
        <v>246</v>
      </c>
      <c r="J2268" t="n">
        <v>28</v>
      </c>
      <c r="K2268" t="n">
        <v>0</v>
      </c>
    </row>
    <row r="2269">
      <c r="A2269" t="n">
        <v>20652432035707</v>
      </c>
      <c r="B2269" t="inlineStr">
        <is>
          <t>Superior</t>
        </is>
      </c>
      <c r="C2269" t="inlineStr">
        <is>
          <t>Madera High</t>
        </is>
      </c>
      <c r="D2269" t="n">
        <v>533</v>
      </c>
      <c r="E2269" t="n">
        <v>532</v>
      </c>
      <c r="F2269" t="n">
        <v>13</v>
      </c>
      <c r="G2269" t="n">
        <v>2.36999988555908</v>
      </c>
      <c r="H2269" t="n">
        <v>2760</v>
      </c>
      <c r="I2269" t="n">
        <v>2555</v>
      </c>
      <c r="J2269" t="n">
        <v>53</v>
      </c>
      <c r="K2269" t="n">
        <v>29</v>
      </c>
    </row>
    <row r="2270">
      <c r="A2270" t="n">
        <v>20652436023949</v>
      </c>
      <c r="B2270" t="inlineStr">
        <is>
          <t>Fundamental</t>
        </is>
      </c>
      <c r="C2270" t="inlineStr">
        <is>
          <t>Dixieland Eleme</t>
        </is>
      </c>
      <c r="D2270" t="n">
        <v>616</v>
      </c>
      <c r="E2270" t="n">
        <v>577</v>
      </c>
      <c r="F2270" t="n">
        <v>11</v>
      </c>
      <c r="G2270" t="n">
        <v>2.0699999332428</v>
      </c>
      <c r="H2270" t="n">
        <v>236</v>
      </c>
      <c r="I2270" t="n">
        <v>207</v>
      </c>
      <c r="J2270" t="n">
        <v>67</v>
      </c>
      <c r="K2270" t="n">
        <v>32</v>
      </c>
    </row>
    <row r="2271">
      <c r="A2271" t="n">
        <v>20652436023956</v>
      </c>
      <c r="B2271" t="inlineStr">
        <is>
          <t>Fundamental</t>
        </is>
      </c>
      <c r="C2271" t="inlineStr">
        <is>
          <t>Eastin-Arcola E</t>
        </is>
      </c>
      <c r="D2271" t="n">
        <v>566</v>
      </c>
      <c r="E2271" t="n">
        <v>505</v>
      </c>
      <c r="F2271" t="n">
        <v>15</v>
      </c>
      <c r="G2271" t="n">
        <v>1.62000000476837</v>
      </c>
      <c r="H2271" t="n">
        <v>295</v>
      </c>
      <c r="I2271" t="n">
        <v>247</v>
      </c>
      <c r="J2271" t="n">
        <v>93</v>
      </c>
      <c r="K2271" t="n">
        <v>60</v>
      </c>
    </row>
    <row r="2272">
      <c r="A2272" t="n">
        <v>20652436023964</v>
      </c>
      <c r="B2272" t="inlineStr">
        <is>
          <t>Fundamental</t>
        </is>
      </c>
      <c r="C2272" t="inlineStr">
        <is>
          <t>Washington (Geo</t>
        </is>
      </c>
      <c r="D2272" t="n">
        <v>529</v>
      </c>
      <c r="E2272" t="n">
        <v>446</v>
      </c>
      <c r="F2272" t="n">
        <v>18</v>
      </c>
      <c r="G2272" t="n">
        <v>1.50999999046326</v>
      </c>
      <c r="H2272" t="n">
        <v>570</v>
      </c>
      <c r="I2272" t="n">
        <v>539</v>
      </c>
      <c r="J2272" t="n">
        <v>94</v>
      </c>
      <c r="K2272" t="n">
        <v>63</v>
      </c>
    </row>
    <row r="2273">
      <c r="A2273" t="n">
        <v>20652436023972</v>
      </c>
      <c r="B2273" t="inlineStr">
        <is>
          <t>Fundamental</t>
        </is>
      </c>
      <c r="C2273" t="inlineStr">
        <is>
          <t>Howard Elementa</t>
        </is>
      </c>
      <c r="D2273" t="n">
        <v>669</v>
      </c>
      <c r="E2273" t="n">
        <v>650</v>
      </c>
      <c r="F2273" t="n">
        <v>8</v>
      </c>
      <c r="G2273" t="n">
        <v>2.5699999332428</v>
      </c>
      <c r="H2273" t="n">
        <v>260</v>
      </c>
      <c r="I2273" t="n">
        <v>229</v>
      </c>
      <c r="J2273" t="n">
        <v>55</v>
      </c>
      <c r="K2273" t="n">
        <v>25</v>
      </c>
    </row>
    <row r="2274">
      <c r="A2274" t="n">
        <v>20652436023980</v>
      </c>
      <c r="B2274" t="inlineStr">
        <is>
          <t>Fundamental</t>
        </is>
      </c>
      <c r="C2274" t="inlineStr">
        <is>
          <t>Madison Element</t>
        </is>
      </c>
      <c r="D2274" t="n">
        <v>479</v>
      </c>
      <c r="E2274" t="n">
        <v>397</v>
      </c>
      <c r="F2274" t="n">
        <v>20</v>
      </c>
      <c r="G2274" t="n">
        <v>1.55999994277954</v>
      </c>
      <c r="H2274" t="n">
        <v>318</v>
      </c>
      <c r="I2274" t="n">
        <v>274</v>
      </c>
      <c r="J2274" t="n">
        <v>92</v>
      </c>
      <c r="K2274" t="n">
        <v>45</v>
      </c>
    </row>
    <row r="2275">
      <c r="A2275" t="n">
        <v>20652436023998</v>
      </c>
      <c r="B2275" t="inlineStr">
        <is>
          <t>Fundamental</t>
        </is>
      </c>
      <c r="C2275" t="inlineStr">
        <is>
          <t xml:space="preserve">Monroe (James) </t>
        </is>
      </c>
      <c r="D2275" t="n">
        <v>507</v>
      </c>
      <c r="E2275" t="n">
        <v>434</v>
      </c>
      <c r="F2275" t="n">
        <v>18</v>
      </c>
      <c r="G2275" t="n">
        <v>1.35000002384186</v>
      </c>
      <c r="H2275" t="n">
        <v>573</v>
      </c>
      <c r="I2275" t="n">
        <v>517</v>
      </c>
      <c r="J2275" t="n">
        <v>93</v>
      </c>
      <c r="K2275" t="n">
        <v>57</v>
      </c>
    </row>
    <row r="2276">
      <c r="A2276" t="n">
        <v>20652436024004</v>
      </c>
      <c r="B2276" t="inlineStr">
        <is>
          <t>Fundamental</t>
        </is>
      </c>
      <c r="C2276" t="inlineStr">
        <is>
          <t>Adams (John) El</t>
        </is>
      </c>
      <c r="D2276" t="n">
        <v>682</v>
      </c>
      <c r="E2276" t="n">
        <v>610</v>
      </c>
      <c r="F2276" t="n">
        <v>10</v>
      </c>
      <c r="G2276" t="n">
        <v>2.3199999332428</v>
      </c>
      <c r="H2276" t="n">
        <v>604</v>
      </c>
      <c r="I2276" t="n">
        <v>566</v>
      </c>
      <c r="J2276" t="n">
        <v>62</v>
      </c>
      <c r="K2276" t="n">
        <v>31</v>
      </c>
    </row>
    <row r="2277">
      <c r="A2277" t="n">
        <v>20652436024012</v>
      </c>
      <c r="B2277" t="inlineStr">
        <is>
          <t>Fundamental</t>
        </is>
      </c>
      <c r="C2277" t="inlineStr">
        <is>
          <t>La Vina Element</t>
        </is>
      </c>
      <c r="D2277" t="n">
        <v>487</v>
      </c>
      <c r="E2277" t="n">
        <v>435</v>
      </c>
      <c r="F2277" t="n">
        <v>18</v>
      </c>
      <c r="G2277" t="n">
        <v>1.17999994754791</v>
      </c>
      <c r="H2277" t="n">
        <v>213</v>
      </c>
      <c r="I2277" t="n">
        <v>186</v>
      </c>
      <c r="J2277" t="n">
        <v>97</v>
      </c>
      <c r="K2277" t="n">
        <v>86</v>
      </c>
    </row>
    <row r="2278">
      <c r="A2278" t="n">
        <v>20652436024020</v>
      </c>
      <c r="B2278" t="inlineStr">
        <is>
          <t>Fundamental</t>
        </is>
      </c>
      <c r="C2278" t="inlineStr">
        <is>
          <t>Millview Elemen</t>
        </is>
      </c>
      <c r="D2278" t="n">
        <v>544</v>
      </c>
      <c r="E2278" t="n">
        <v>506</v>
      </c>
      <c r="F2278" t="n">
        <v>15</v>
      </c>
      <c r="G2278" t="n">
        <v>1.30999994277954</v>
      </c>
      <c r="H2278" t="n">
        <v>597</v>
      </c>
      <c r="I2278" t="n">
        <v>534</v>
      </c>
      <c r="J2278" t="n">
        <v>93</v>
      </c>
      <c r="K2278" t="n">
        <v>59</v>
      </c>
    </row>
    <row r="2279">
      <c r="A2279" t="n">
        <v>20652436024038</v>
      </c>
      <c r="B2279" t="inlineStr">
        <is>
          <t>Fundamental</t>
        </is>
      </c>
      <c r="C2279" t="inlineStr">
        <is>
          <t>Ripperdan Eleme</t>
        </is>
      </c>
      <c r="D2279" t="n">
        <v>474</v>
      </c>
      <c r="E2279" t="n">
        <v>476</v>
      </c>
      <c r="F2279" t="n">
        <v>16</v>
      </c>
      <c r="G2279" t="n">
        <v>1.52999997138977</v>
      </c>
      <c r="H2279" t="n">
        <v>176</v>
      </c>
      <c r="I2279" t="n">
        <v>162</v>
      </c>
      <c r="J2279" t="n">
        <v>95</v>
      </c>
      <c r="K2279" t="n">
        <v>68</v>
      </c>
    </row>
    <row r="2280">
      <c r="A2280" t="n">
        <v>20652436024046</v>
      </c>
      <c r="B2280" t="inlineStr">
        <is>
          <t>Fundamental</t>
        </is>
      </c>
      <c r="C2280" t="inlineStr">
        <is>
          <t>Sierra Vista El</t>
        </is>
      </c>
      <c r="D2280" t="n">
        <v>464</v>
      </c>
      <c r="E2280" t="n">
        <v>424</v>
      </c>
      <c r="F2280" t="n">
        <v>19</v>
      </c>
      <c r="G2280" t="n">
        <v>1.4099999666214</v>
      </c>
      <c r="H2280" t="n">
        <v>559</v>
      </c>
      <c r="I2280" t="n">
        <v>545</v>
      </c>
      <c r="J2280" t="n">
        <v>95</v>
      </c>
      <c r="K2280" t="n">
        <v>72</v>
      </c>
    </row>
    <row r="2281">
      <c r="A2281" t="n">
        <v>20652436024053</v>
      </c>
      <c r="B2281" t="inlineStr">
        <is>
          <t>Medio</t>
        </is>
      </c>
      <c r="C2281" t="inlineStr">
        <is>
          <t>Jefferson (Thom</t>
        </is>
      </c>
      <c r="D2281" t="n">
        <v>615</v>
      </c>
      <c r="E2281" t="n">
        <v>580</v>
      </c>
      <c r="F2281" t="n">
        <v>11</v>
      </c>
      <c r="G2281" t="n">
        <v>2.39000010490417</v>
      </c>
      <c r="H2281" t="n">
        <v>857</v>
      </c>
      <c r="I2281" t="n">
        <v>749</v>
      </c>
      <c r="J2281" t="n">
        <v>61</v>
      </c>
      <c r="K2281" t="n">
        <v>24</v>
      </c>
    </row>
    <row r="2282">
      <c r="A2282" t="n">
        <v>20652436105951</v>
      </c>
      <c r="B2282" t="inlineStr">
        <is>
          <t>Fundamental</t>
        </is>
      </c>
      <c r="C2282" t="inlineStr">
        <is>
          <t>Berenda Element</t>
        </is>
      </c>
      <c r="D2282" t="n">
        <v>660</v>
      </c>
      <c r="E2282" t="n">
        <v>620</v>
      </c>
      <c r="F2282" t="n">
        <v>9</v>
      </c>
      <c r="G2282" t="n">
        <v>2.1800000667572</v>
      </c>
      <c r="H2282" t="n">
        <v>626</v>
      </c>
      <c r="I2282" t="n">
        <v>583</v>
      </c>
      <c r="J2282" t="n">
        <v>56</v>
      </c>
      <c r="K2282" t="n">
        <v>23</v>
      </c>
    </row>
    <row r="2283">
      <c r="A2283" t="n">
        <v>20652436107122</v>
      </c>
      <c r="B2283" t="inlineStr">
        <is>
          <t>Fundamental</t>
        </is>
      </c>
      <c r="C2283" t="inlineStr">
        <is>
          <t>Alpha Elementar</t>
        </is>
      </c>
      <c r="D2283" t="n">
        <v>606</v>
      </c>
      <c r="E2283" t="n">
        <v>558</v>
      </c>
      <c r="F2283" t="n">
        <v>12</v>
      </c>
      <c r="G2283" t="n">
        <v>1.86000001430511</v>
      </c>
      <c r="H2283" t="n">
        <v>584</v>
      </c>
      <c r="I2283" t="n">
        <v>541</v>
      </c>
      <c r="J2283" t="n">
        <v>83</v>
      </c>
      <c r="K2283" t="n">
        <v>32</v>
      </c>
    </row>
    <row r="2284">
      <c r="A2284" t="n">
        <v>20652436112312</v>
      </c>
      <c r="B2284" t="inlineStr">
        <is>
          <t>Fundamental</t>
        </is>
      </c>
      <c r="C2284" t="inlineStr">
        <is>
          <t>Lincoln Element</t>
        </is>
      </c>
      <c r="D2284" t="n">
        <v>677</v>
      </c>
      <c r="E2284" t="n">
        <v>662</v>
      </c>
      <c r="F2284" t="n">
        <v>7</v>
      </c>
      <c r="G2284" t="n">
        <v>2.52999997138977</v>
      </c>
      <c r="H2284" t="n">
        <v>642</v>
      </c>
      <c r="I2284" t="n">
        <v>581</v>
      </c>
      <c r="J2284" t="n">
        <v>43</v>
      </c>
      <c r="K2284" t="n">
        <v>16</v>
      </c>
    </row>
    <row r="2285">
      <c r="A2285" t="n">
        <v>20652436112973</v>
      </c>
      <c r="B2285" t="inlineStr">
        <is>
          <t>Medio</t>
        </is>
      </c>
      <c r="C2285" t="inlineStr">
        <is>
          <t>King (Martin Lu</t>
        </is>
      </c>
      <c r="D2285" t="n">
        <v>511</v>
      </c>
      <c r="E2285" t="n">
        <v>482</v>
      </c>
      <c r="F2285" t="n">
        <v>16</v>
      </c>
      <c r="G2285" t="n">
        <v>1.99000000953674</v>
      </c>
      <c r="H2285" t="n">
        <v>879</v>
      </c>
      <c r="I2285" t="n">
        <v>828</v>
      </c>
      <c r="J2285" t="n">
        <v>75</v>
      </c>
      <c r="K2285" t="n">
        <v>35</v>
      </c>
    </row>
    <row r="2286">
      <c r="A2286" t="n">
        <v>20737342030013</v>
      </c>
      <c r="B2286" t="inlineStr">
        <is>
          <t>Superior</t>
        </is>
      </c>
      <c r="C2286" t="inlineStr">
        <is>
          <t>Yosemite High</t>
        </is>
      </c>
      <c r="D2286" t="n">
        <v>744</v>
      </c>
      <c r="E2286" t="n">
        <v>695</v>
      </c>
      <c r="F2286" t="n">
        <v>5</v>
      </c>
      <c r="G2286" t="n">
        <v>3.39000010490417</v>
      </c>
      <c r="H2286" t="n">
        <v>732</v>
      </c>
      <c r="I2286" t="n">
        <v>427</v>
      </c>
      <c r="J2286" t="n">
        <v>12</v>
      </c>
      <c r="K2286" t="n">
        <v>0</v>
      </c>
    </row>
    <row r="2287">
      <c r="A2287" t="n">
        <v>20751356024079</v>
      </c>
      <c r="B2287" t="inlineStr">
        <is>
          <t>Fundamental</t>
        </is>
      </c>
      <c r="C2287" t="inlineStr">
        <is>
          <t>North Fork Elem</t>
        </is>
      </c>
      <c r="D2287" t="n">
        <v>711</v>
      </c>
      <c r="E2287" t="n">
        <v>692</v>
      </c>
      <c r="F2287" t="n">
        <v>5</v>
      </c>
      <c r="G2287" t="n">
        <v>3.07999992370605</v>
      </c>
      <c r="H2287" t="n">
        <v>274</v>
      </c>
      <c r="I2287" t="n">
        <v>239</v>
      </c>
      <c r="J2287" t="n">
        <v>52</v>
      </c>
      <c r="K2287" t="n">
        <v>0</v>
      </c>
    </row>
    <row r="2288">
      <c r="A2288" t="n">
        <v>20751356024103</v>
      </c>
      <c r="B2288" t="inlineStr">
        <is>
          <t>Fundamental</t>
        </is>
      </c>
      <c r="C2288" t="inlineStr">
        <is>
          <t>Spring Valley E</t>
        </is>
      </c>
      <c r="D2288" t="n">
        <v>720</v>
      </c>
      <c r="E2288" t="n">
        <v>664</v>
      </c>
      <c r="F2288" t="n">
        <v>7</v>
      </c>
      <c r="G2288" t="n">
        <v>3.20000004768372</v>
      </c>
      <c r="H2288" t="n">
        <v>133</v>
      </c>
      <c r="I2288" t="n">
        <v>107</v>
      </c>
      <c r="J2288" t="n">
        <v>24</v>
      </c>
      <c r="K2288" t="n">
        <v>1</v>
      </c>
    </row>
    <row r="2289">
      <c r="A2289" t="n">
        <v>20751356103824</v>
      </c>
      <c r="B2289" t="inlineStr">
        <is>
          <t>Fundamental</t>
        </is>
      </c>
      <c r="C2289" t="inlineStr">
        <is>
          <t>Sierra View Ele</t>
        </is>
      </c>
      <c r="D2289" t="n">
        <v>755</v>
      </c>
      <c r="E2289" t="n">
        <v>691</v>
      </c>
      <c r="F2289" t="n">
        <v>5</v>
      </c>
      <c r="G2289" t="n">
        <v>3.57999992370605</v>
      </c>
      <c r="H2289" t="n">
        <v>329</v>
      </c>
      <c r="I2289" t="n">
        <v>276</v>
      </c>
      <c r="J2289" t="n">
        <v>17</v>
      </c>
      <c r="K2289" t="n">
        <v>1</v>
      </c>
    </row>
    <row r="2290">
      <c r="A2290" t="n">
        <v>21653006024137</v>
      </c>
      <c r="B2290" t="inlineStr">
        <is>
          <t>Fundamental</t>
        </is>
      </c>
      <c r="C2290" t="inlineStr">
        <is>
          <t>Bolinas Element</t>
        </is>
      </c>
      <c r="D2290" t="n">
        <v>822</v>
      </c>
      <c r="E2290" t="n">
        <v>770</v>
      </c>
      <c r="F2290" t="n">
        <v>2</v>
      </c>
      <c r="G2290" t="n">
        <v>4.03000020980835</v>
      </c>
      <c r="H2290" t="n">
        <v>139</v>
      </c>
      <c r="I2290" t="n">
        <v>132</v>
      </c>
      <c r="J2290" t="n">
        <v>22</v>
      </c>
      <c r="K2290" t="n">
        <v>0</v>
      </c>
    </row>
    <row r="2291">
      <c r="A2291" t="n">
        <v>21653186024194</v>
      </c>
      <c r="B2291" t="inlineStr">
        <is>
          <t>Fundamental</t>
        </is>
      </c>
      <c r="C2291" t="inlineStr">
        <is>
          <t xml:space="preserve">Silveira (Mary </t>
        </is>
      </c>
      <c r="D2291" t="n">
        <v>814</v>
      </c>
      <c r="E2291" t="n">
        <v>773</v>
      </c>
      <c r="F2291" t="n">
        <v>1</v>
      </c>
      <c r="G2291" t="n">
        <v>3.98000001907349</v>
      </c>
      <c r="H2291" t="n">
        <v>309</v>
      </c>
      <c r="I2291" t="n">
        <v>264</v>
      </c>
      <c r="J2291" t="n">
        <v>3</v>
      </c>
      <c r="K2291" t="n">
        <v>1</v>
      </c>
    </row>
    <row r="2292">
      <c r="A2292" t="n">
        <v>21654172132272</v>
      </c>
      <c r="B2292" t="inlineStr">
        <is>
          <t>Superior</t>
        </is>
      </c>
      <c r="C2292" t="inlineStr">
        <is>
          <t>Novato High</t>
        </is>
      </c>
      <c r="D2292" t="n">
        <v>759</v>
      </c>
      <c r="E2292" t="n">
        <v>748</v>
      </c>
      <c r="F2292" t="n">
        <v>3</v>
      </c>
      <c r="G2292" t="n">
        <v>3.63000011444092</v>
      </c>
      <c r="H2292" t="n">
        <v>885</v>
      </c>
      <c r="I2292" t="n">
        <v>749</v>
      </c>
      <c r="J2292" t="n">
        <v>10</v>
      </c>
      <c r="K2292" t="n">
        <v>3</v>
      </c>
    </row>
    <row r="2293">
      <c r="A2293" t="n">
        <v>21654172133056</v>
      </c>
      <c r="B2293" t="inlineStr">
        <is>
          <t>Superior</t>
        </is>
      </c>
      <c r="C2293" t="inlineStr">
        <is>
          <t>San Marin High</t>
        </is>
      </c>
      <c r="D2293" t="n">
        <v>791</v>
      </c>
      <c r="E2293" t="n">
        <v>788</v>
      </c>
      <c r="F2293" t="n">
        <v>1</v>
      </c>
      <c r="G2293" t="n">
        <v>3.75999999046326</v>
      </c>
      <c r="H2293" t="n">
        <v>710</v>
      </c>
      <c r="I2293" t="n">
        <v>646</v>
      </c>
      <c r="J2293" t="n">
        <v>5</v>
      </c>
      <c r="K2293" t="n">
        <v>2</v>
      </c>
    </row>
    <row r="2294">
      <c r="A2294" t="n">
        <v>21654176024491</v>
      </c>
      <c r="B2294" t="inlineStr">
        <is>
          <t>Fundamental</t>
        </is>
      </c>
      <c r="C2294" t="inlineStr">
        <is>
          <t>Hamilton Meadow</t>
        </is>
      </c>
      <c r="D2294" t="n">
        <v>752</v>
      </c>
      <c r="E2294" t="n">
        <v>744</v>
      </c>
      <c r="F2294" t="n">
        <v>3</v>
      </c>
      <c r="G2294" t="n">
        <v>3.17000007629395</v>
      </c>
      <c r="H2294" t="n">
        <v>165</v>
      </c>
      <c r="I2294" t="n">
        <v>113</v>
      </c>
      <c r="J2294" t="n">
        <v>28</v>
      </c>
      <c r="K2294" t="n">
        <v>16</v>
      </c>
    </row>
    <row r="2295">
      <c r="A2295" t="n">
        <v>21654176024509</v>
      </c>
      <c r="B2295" t="inlineStr">
        <is>
          <t>Fundamental</t>
        </is>
      </c>
      <c r="C2295" t="inlineStr">
        <is>
          <t>Loma Verde Elem</t>
        </is>
      </c>
      <c r="D2295" t="n">
        <v>779</v>
      </c>
      <c r="E2295" t="n">
        <v>762</v>
      </c>
      <c r="F2295" t="n">
        <v>2</v>
      </c>
      <c r="G2295" t="n">
        <v>3.5699999332428</v>
      </c>
      <c r="H2295" t="n">
        <v>299</v>
      </c>
      <c r="I2295" t="n">
        <v>233</v>
      </c>
      <c r="J2295" t="n">
        <v>19</v>
      </c>
      <c r="K2295" t="n">
        <v>18</v>
      </c>
    </row>
    <row r="2296">
      <c r="A2296" t="n">
        <v>21654176024517</v>
      </c>
      <c r="B2296" t="inlineStr">
        <is>
          <t>Fundamental</t>
        </is>
      </c>
      <c r="C2296" t="inlineStr">
        <is>
          <t>Lu Sutton Eleme</t>
        </is>
      </c>
      <c r="D2296" t="n">
        <v>800</v>
      </c>
      <c r="E2296" t="n">
        <v>710</v>
      </c>
      <c r="F2296" t="n">
        <v>5</v>
      </c>
      <c r="G2296" t="n">
        <v>3.25</v>
      </c>
      <c r="H2296" t="n">
        <v>296</v>
      </c>
      <c r="I2296" t="n">
        <v>243</v>
      </c>
      <c r="J2296" t="n">
        <v>19</v>
      </c>
      <c r="K2296" t="n">
        <v>13</v>
      </c>
    </row>
    <row r="2297">
      <c r="A2297" t="n">
        <v>21654176024525</v>
      </c>
      <c r="B2297" t="inlineStr">
        <is>
          <t>Fundamental</t>
        </is>
      </c>
      <c r="C2297" t="inlineStr">
        <is>
          <t>Lynwood Element</t>
        </is>
      </c>
      <c r="D2297" t="n">
        <v>757</v>
      </c>
      <c r="E2297" t="n">
        <v>772</v>
      </c>
      <c r="F2297" t="n">
        <v>1</v>
      </c>
      <c r="G2297" t="n">
        <v>3.29999995231628</v>
      </c>
      <c r="H2297" t="n">
        <v>297</v>
      </c>
      <c r="I2297" t="n">
        <v>237</v>
      </c>
      <c r="J2297" t="n">
        <v>42</v>
      </c>
      <c r="K2297" t="n">
        <v>20</v>
      </c>
    </row>
    <row r="2298">
      <c r="A2298" t="n">
        <v>21654176024558</v>
      </c>
      <c r="B2298" t="inlineStr">
        <is>
          <t>Fundamental</t>
        </is>
      </c>
      <c r="C2298" t="inlineStr">
        <is>
          <t>Olive Elementar</t>
        </is>
      </c>
      <c r="D2298" t="n">
        <v>822</v>
      </c>
      <c r="E2298" t="n">
        <v>776</v>
      </c>
      <c r="F2298" t="n">
        <v>1</v>
      </c>
      <c r="G2298" t="n">
        <v>3.47000002861023</v>
      </c>
      <c r="H2298" t="n">
        <v>264</v>
      </c>
      <c r="I2298" t="n">
        <v>246</v>
      </c>
      <c r="J2298" t="n">
        <v>13</v>
      </c>
      <c r="K2298" t="n">
        <v>11</v>
      </c>
    </row>
    <row r="2299">
      <c r="A2299" t="n">
        <v>21654176058598</v>
      </c>
      <c r="B2299" t="inlineStr">
        <is>
          <t>Medio</t>
        </is>
      </c>
      <c r="C2299" t="inlineStr">
        <is>
          <t>Hill Middle</t>
        </is>
      </c>
      <c r="D2299" t="n">
        <v>798</v>
      </c>
      <c r="E2299" t="n">
        <v>785</v>
      </c>
      <c r="F2299" t="n">
        <v>1</v>
      </c>
      <c r="G2299" t="n">
        <v>3.49000000953674</v>
      </c>
      <c r="H2299" t="n">
        <v>496</v>
      </c>
      <c r="I2299" t="n">
        <v>446</v>
      </c>
      <c r="J2299" t="n">
        <v>22</v>
      </c>
      <c r="K2299" t="n">
        <v>6</v>
      </c>
    </row>
    <row r="2300">
      <c r="A2300" t="n">
        <v>21654586024756</v>
      </c>
      <c r="B2300" t="inlineStr">
        <is>
          <t>Fundamental</t>
        </is>
      </c>
      <c r="C2300" t="inlineStr">
        <is>
          <t>Bahia Vista Ele</t>
        </is>
      </c>
      <c r="D2300" t="n">
        <v>607</v>
      </c>
      <c r="E2300" t="n">
        <v>576</v>
      </c>
      <c r="F2300" t="n">
        <v>11</v>
      </c>
      <c r="G2300" t="n">
        <v>2.26999998092651</v>
      </c>
      <c r="H2300" t="n">
        <v>275</v>
      </c>
      <c r="I2300" t="n">
        <v>237</v>
      </c>
      <c r="J2300" t="n">
        <v>98</v>
      </c>
      <c r="K2300" t="n">
        <v>77</v>
      </c>
    </row>
    <row r="2301">
      <c r="A2301" t="n">
        <v>21654586024764</v>
      </c>
      <c r="B2301" t="inlineStr">
        <is>
          <t>Fundamental</t>
        </is>
      </c>
      <c r="C2301" t="inlineStr">
        <is>
          <t>Coleman Element</t>
        </is>
      </c>
      <c r="D2301" t="n">
        <v>708</v>
      </c>
      <c r="E2301" t="n">
        <v>709</v>
      </c>
      <c r="F2301" t="n">
        <v>5</v>
      </c>
      <c r="G2301" t="n">
        <v>2.45000004768372</v>
      </c>
      <c r="H2301" t="n">
        <v>190</v>
      </c>
      <c r="I2301" t="n">
        <v>182</v>
      </c>
      <c r="J2301" t="n">
        <v>49</v>
      </c>
      <c r="K2301" t="n">
        <v>29</v>
      </c>
    </row>
    <row r="2302">
      <c r="A2302" t="n">
        <v>21654586024772</v>
      </c>
      <c r="B2302" t="inlineStr">
        <is>
          <t>Fundamental</t>
        </is>
      </c>
      <c r="C2302" t="inlineStr">
        <is>
          <t>Gallinas Elemen</t>
        </is>
      </c>
      <c r="D2302" t="n">
        <v>649</v>
      </c>
      <c r="E2302" t="n">
        <v>676</v>
      </c>
      <c r="F2302" t="n">
        <v>6</v>
      </c>
      <c r="G2302" t="n">
        <v>3.08999991416931</v>
      </c>
      <c r="H2302" t="n">
        <v>382</v>
      </c>
      <c r="I2302" t="n">
        <v>320</v>
      </c>
      <c r="J2302" t="n">
        <v>37</v>
      </c>
      <c r="K2302" t="n">
        <v>24</v>
      </c>
    </row>
    <row r="2303">
      <c r="A2303" t="n">
        <v>21654586024830</v>
      </c>
      <c r="B2303" t="inlineStr">
        <is>
          <t>Fundamental</t>
        </is>
      </c>
      <c r="C2303" t="inlineStr">
        <is>
          <t>San Pedro Eleme</t>
        </is>
      </c>
      <c r="D2303" t="n">
        <v>537</v>
      </c>
      <c r="E2303" t="n">
        <v>476</v>
      </c>
      <c r="F2303" t="n">
        <v>16</v>
      </c>
      <c r="G2303" t="n">
        <v>1.67999994754791</v>
      </c>
      <c r="H2303" t="n">
        <v>222</v>
      </c>
      <c r="I2303" t="n">
        <v>186</v>
      </c>
      <c r="J2303" t="n">
        <v>95</v>
      </c>
      <c r="K2303" t="n">
        <v>79</v>
      </c>
    </row>
    <row r="2304">
      <c r="A2304" t="n">
        <v>21654586058622</v>
      </c>
      <c r="B2304" t="inlineStr">
        <is>
          <t>Medio</t>
        </is>
      </c>
      <c r="C2304" t="inlineStr">
        <is>
          <t>James B. Davids</t>
        </is>
      </c>
      <c r="D2304" t="n">
        <v>708</v>
      </c>
      <c r="E2304" t="n">
        <v>673</v>
      </c>
      <c r="F2304" t="n">
        <v>6</v>
      </c>
      <c r="G2304" t="n">
        <v>3.28999996185303</v>
      </c>
      <c r="H2304" t="n">
        <v>888</v>
      </c>
      <c r="I2304" t="n">
        <v>795</v>
      </c>
      <c r="J2304" t="n">
        <v>34</v>
      </c>
      <c r="K2304" t="n">
        <v>20</v>
      </c>
    </row>
    <row r="2305">
      <c r="A2305" t="n">
        <v>21654662133262</v>
      </c>
      <c r="B2305" t="inlineStr">
        <is>
          <t>Superior</t>
        </is>
      </c>
      <c r="C2305" t="inlineStr">
        <is>
          <t>San Rafael High</t>
        </is>
      </c>
      <c r="D2305" t="n">
        <v>710</v>
      </c>
      <c r="E2305" t="n">
        <v>580</v>
      </c>
      <c r="F2305" t="n">
        <v>11</v>
      </c>
      <c r="G2305" t="n">
        <v>3.26999998092651</v>
      </c>
      <c r="H2305" t="n">
        <v>590</v>
      </c>
      <c r="I2305" t="n">
        <v>233</v>
      </c>
      <c r="J2305" t="n">
        <v>24</v>
      </c>
      <c r="K2305" t="n">
        <v>18</v>
      </c>
    </row>
    <row r="2306">
      <c r="A2306" t="n">
        <v>21654662134005</v>
      </c>
      <c r="B2306" t="inlineStr">
        <is>
          <t>Superior</t>
        </is>
      </c>
      <c r="C2306" t="inlineStr">
        <is>
          <t>Terra Linda Hig</t>
        </is>
      </c>
      <c r="D2306" t="n">
        <v>764</v>
      </c>
      <c r="E2306" t="n">
        <v>749</v>
      </c>
      <c r="F2306" t="n">
        <v>3</v>
      </c>
      <c r="G2306" t="n">
        <v>3.95000004768372</v>
      </c>
      <c r="H2306" t="n">
        <v>713</v>
      </c>
      <c r="I2306" t="n">
        <v>282</v>
      </c>
      <c r="J2306" t="n">
        <v>4</v>
      </c>
      <c r="K2306" t="n">
        <v>2</v>
      </c>
    </row>
    <row r="2307">
      <c r="A2307" t="n">
        <v>21654822131340</v>
      </c>
      <c r="B2307" t="inlineStr">
        <is>
          <t>Superior</t>
        </is>
      </c>
      <c r="C2307" t="inlineStr">
        <is>
          <t>Sir Francis Dra</t>
        </is>
      </c>
      <c r="D2307" t="n">
        <v>816</v>
      </c>
      <c r="E2307" t="n">
        <v>754</v>
      </c>
      <c r="F2307" t="n">
        <v>2</v>
      </c>
      <c r="G2307" t="n">
        <v>4.13000011444092</v>
      </c>
      <c r="H2307" t="n">
        <v>718</v>
      </c>
      <c r="I2307" t="n">
        <v>387</v>
      </c>
      <c r="J2307" t="n">
        <v>2</v>
      </c>
      <c r="K2307" t="n">
        <v>0</v>
      </c>
    </row>
    <row r="2308">
      <c r="A2308" t="n">
        <v>21733612134310</v>
      </c>
      <c r="B2308" t="inlineStr">
        <is>
          <t>Superior</t>
        </is>
      </c>
      <c r="C2308" t="inlineStr">
        <is>
          <t>Tomales High</t>
        </is>
      </c>
      <c r="D2308" t="n">
        <v>631</v>
      </c>
      <c r="E2308" t="n">
        <v>649</v>
      </c>
      <c r="F2308" t="n">
        <v>8</v>
      </c>
      <c r="G2308" t="n">
        <v>2.97000002861023</v>
      </c>
      <c r="H2308" t="n">
        <v>185</v>
      </c>
      <c r="I2308" t="n">
        <v>164</v>
      </c>
      <c r="J2308" t="n">
        <v>32</v>
      </c>
      <c r="K2308" t="n">
        <v>17</v>
      </c>
    </row>
    <row r="2309">
      <c r="A2309" t="n">
        <v>21733616024921</v>
      </c>
      <c r="B2309" t="inlineStr">
        <is>
          <t>Fundamental</t>
        </is>
      </c>
      <c r="C2309" t="inlineStr">
        <is>
          <t>Tomales Element</t>
        </is>
      </c>
      <c r="D2309" t="n">
        <v>710</v>
      </c>
      <c r="E2309" t="n">
        <v>690</v>
      </c>
      <c r="F2309" t="n">
        <v>6</v>
      </c>
      <c r="G2309" t="n">
        <v>2.5</v>
      </c>
      <c r="H2309" t="n">
        <v>173</v>
      </c>
      <c r="I2309" t="n">
        <v>155</v>
      </c>
      <c r="J2309" t="n">
        <v>32</v>
      </c>
      <c r="K2309" t="n">
        <v>27</v>
      </c>
    </row>
    <row r="2310">
      <c r="A2310" t="n">
        <v>21733616024954</v>
      </c>
      <c r="B2310" t="inlineStr">
        <is>
          <t>Fundamental</t>
        </is>
      </c>
      <c r="C2310" t="inlineStr">
        <is>
          <t>West Marin Elem</t>
        </is>
      </c>
      <c r="D2310" t="n">
        <v>667</v>
      </c>
      <c r="E2310" t="n">
        <v>665</v>
      </c>
      <c r="F2310" t="n">
        <v>7</v>
      </c>
      <c r="G2310" t="n">
        <v>3.14000010490417</v>
      </c>
      <c r="H2310" t="n">
        <v>177</v>
      </c>
      <c r="I2310" t="n">
        <v>153</v>
      </c>
      <c r="J2310" t="n">
        <v>20</v>
      </c>
      <c r="K2310" t="n">
        <v>25</v>
      </c>
    </row>
    <row r="2311">
      <c r="A2311" t="n">
        <v>22655322235356</v>
      </c>
      <c r="B2311" t="inlineStr">
        <is>
          <t>Superior</t>
        </is>
      </c>
      <c r="C2311" t="inlineStr">
        <is>
          <t>Mariposa County</t>
        </is>
      </c>
      <c r="D2311" t="n">
        <v>706</v>
      </c>
      <c r="E2311" t="n">
        <v>726</v>
      </c>
      <c r="F2311" t="n">
        <v>4</v>
      </c>
      <c r="G2311" t="n">
        <v>3.33999991416931</v>
      </c>
      <c r="H2311" t="n">
        <v>542</v>
      </c>
      <c r="I2311" t="n">
        <v>430</v>
      </c>
      <c r="J2311" t="n">
        <v>13</v>
      </c>
      <c r="K2311" t="n">
        <v>0</v>
      </c>
    </row>
    <row r="2312">
      <c r="A2312" t="n">
        <v>22655326025035</v>
      </c>
      <c r="B2312" t="inlineStr">
        <is>
          <t>Fundamental</t>
        </is>
      </c>
      <c r="C2312" t="inlineStr">
        <is>
          <t>Mariposa Elemen</t>
        </is>
      </c>
      <c r="D2312" t="n">
        <v>707</v>
      </c>
      <c r="E2312" t="n">
        <v>688</v>
      </c>
      <c r="F2312" t="n">
        <v>6</v>
      </c>
      <c r="G2312" t="n">
        <v>3.3199999332428</v>
      </c>
      <c r="H2312" t="n">
        <v>263</v>
      </c>
      <c r="I2312" t="n">
        <v>213</v>
      </c>
      <c r="J2312" t="n">
        <v>43</v>
      </c>
      <c r="K2312" t="n">
        <v>0</v>
      </c>
    </row>
    <row r="2313">
      <c r="A2313" t="n">
        <v>22655326025050</v>
      </c>
      <c r="B2313" t="inlineStr">
        <is>
          <t>Fundamental</t>
        </is>
      </c>
      <c r="C2313" t="inlineStr">
        <is>
          <t>Woodland Elemen</t>
        </is>
      </c>
      <c r="D2313" t="n">
        <v>742</v>
      </c>
      <c r="E2313" t="n">
        <v>740</v>
      </c>
      <c r="F2313" t="n">
        <v>3</v>
      </c>
      <c r="G2313" t="n">
        <v>3.20000004768372</v>
      </c>
      <c r="H2313" t="n">
        <v>387</v>
      </c>
      <c r="I2313" t="n">
        <v>329</v>
      </c>
      <c r="J2313" t="n">
        <v>35</v>
      </c>
      <c r="K2313" t="n">
        <v>0</v>
      </c>
    </row>
    <row r="2314">
      <c r="A2314" t="n">
        <v>22655326099790</v>
      </c>
      <c r="B2314" t="inlineStr">
        <is>
          <t>Medio</t>
        </is>
      </c>
      <c r="C2314" t="inlineStr">
        <is>
          <t>Mariposa Middle</t>
        </is>
      </c>
      <c r="D2314" t="n">
        <v>783</v>
      </c>
      <c r="E2314" t="n">
        <v>713</v>
      </c>
      <c r="F2314" t="n">
        <v>4</v>
      </c>
      <c r="G2314" t="n">
        <v>3.13000011444092</v>
      </c>
      <c r="H2314" t="n">
        <v>337</v>
      </c>
      <c r="I2314" t="n">
        <v>301</v>
      </c>
      <c r="J2314" t="n">
        <v>26</v>
      </c>
      <c r="K2314" t="n">
        <v>0</v>
      </c>
    </row>
    <row r="2315">
      <c r="A2315" t="n">
        <v>22655326103477</v>
      </c>
      <c r="B2315" t="inlineStr">
        <is>
          <t>Fundamental</t>
        </is>
      </c>
      <c r="C2315" t="inlineStr">
        <is>
          <t xml:space="preserve">Lake Don Pedro </t>
        </is>
      </c>
      <c r="D2315" t="n">
        <v>668</v>
      </c>
      <c r="E2315" t="n">
        <v>640</v>
      </c>
      <c r="F2315" t="n">
        <v>8</v>
      </c>
      <c r="G2315" t="n">
        <v>2.59999990463257</v>
      </c>
      <c r="H2315" t="n">
        <v>179</v>
      </c>
      <c r="I2315" t="n">
        <v>153</v>
      </c>
      <c r="J2315" t="n">
        <v>47</v>
      </c>
      <c r="K2315" t="n">
        <v>1</v>
      </c>
    </row>
    <row r="2316">
      <c r="A2316" t="n">
        <v>23655402330900</v>
      </c>
      <c r="B2316" t="inlineStr">
        <is>
          <t>Superior</t>
        </is>
      </c>
      <c r="C2316" t="inlineStr">
        <is>
          <t>Anderson Valley</t>
        </is>
      </c>
      <c r="D2316" t="n">
        <v>696</v>
      </c>
      <c r="E2316" t="n">
        <v>679</v>
      </c>
      <c r="F2316" t="n">
        <v>6</v>
      </c>
      <c r="G2316" t="n">
        <v>2.5</v>
      </c>
      <c r="H2316" t="n">
        <v>226</v>
      </c>
      <c r="I2316" t="n">
        <v>181</v>
      </c>
      <c r="J2316" t="n">
        <v>54</v>
      </c>
      <c r="K2316" t="n">
        <v>41</v>
      </c>
    </row>
    <row r="2317">
      <c r="A2317" t="n">
        <v>23655406025084</v>
      </c>
      <c r="B2317" t="inlineStr">
        <is>
          <t>Fundamental</t>
        </is>
      </c>
      <c r="C2317" t="inlineStr">
        <is>
          <t>Anderson Valley</t>
        </is>
      </c>
      <c r="D2317" t="n">
        <v>631</v>
      </c>
      <c r="E2317" t="n">
        <v>639</v>
      </c>
      <c r="F2317" t="n">
        <v>8</v>
      </c>
      <c r="G2317" t="n">
        <v>2.09999990463257</v>
      </c>
      <c r="H2317" t="n">
        <v>213</v>
      </c>
      <c r="I2317" t="n">
        <v>175</v>
      </c>
      <c r="J2317" t="n">
        <v>67</v>
      </c>
      <c r="K2317" t="n">
        <v>59</v>
      </c>
    </row>
    <row r="2318">
      <c r="A2318" t="n">
        <v>23655576025092</v>
      </c>
      <c r="B2318" t="inlineStr">
        <is>
          <t>Fundamental</t>
        </is>
      </c>
      <c r="C2318" t="inlineStr">
        <is>
          <t>Arena Elementar</t>
        </is>
      </c>
      <c r="D2318" t="n">
        <v>600</v>
      </c>
      <c r="E2318" t="n">
        <v>573</v>
      </c>
      <c r="F2318" t="n">
        <v>11</v>
      </c>
      <c r="G2318" t="n">
        <v>2.70000004768372</v>
      </c>
      <c r="H2318" t="n">
        <v>202</v>
      </c>
      <c r="I2318" t="n">
        <v>174</v>
      </c>
      <c r="J2318" t="n">
        <v>51</v>
      </c>
      <c r="K2318" t="n">
        <v>10</v>
      </c>
    </row>
    <row r="2319">
      <c r="A2319" t="n">
        <v>23655652331361</v>
      </c>
      <c r="B2319" t="inlineStr">
        <is>
          <t>Superior</t>
        </is>
      </c>
      <c r="C2319" t="inlineStr">
        <is>
          <t>Fort Bragg High</t>
        </is>
      </c>
      <c r="D2319" t="n">
        <v>695</v>
      </c>
      <c r="E2319" t="n">
        <v>634</v>
      </c>
      <c r="F2319" t="n">
        <v>8</v>
      </c>
      <c r="G2319" t="n">
        <v>2.97000002861023</v>
      </c>
      <c r="H2319" t="n">
        <v>521</v>
      </c>
      <c r="I2319" t="n">
        <v>439</v>
      </c>
      <c r="J2319" t="n">
        <v>26</v>
      </c>
      <c r="K2319" t="n">
        <v>6</v>
      </c>
    </row>
    <row r="2320">
      <c r="A2320" t="n">
        <v>23655656025100</v>
      </c>
      <c r="B2320" t="inlineStr">
        <is>
          <t>Fundamental</t>
        </is>
      </c>
      <c r="C2320" t="inlineStr">
        <is>
          <t>Gray (Dana) Ele</t>
        </is>
      </c>
      <c r="D2320" t="n">
        <v>655</v>
      </c>
      <c r="E2320" t="n">
        <v>602</v>
      </c>
      <c r="F2320" t="n">
        <v>10</v>
      </c>
      <c r="G2320" t="n">
        <v>2.5699999332428</v>
      </c>
      <c r="H2320" t="n">
        <v>507</v>
      </c>
      <c r="I2320" t="n">
        <v>480</v>
      </c>
      <c r="J2320" t="n">
        <v>50</v>
      </c>
      <c r="K2320" t="n">
        <v>21</v>
      </c>
    </row>
    <row r="2321">
      <c r="A2321" t="n">
        <v>23655656025126</v>
      </c>
      <c r="B2321" t="inlineStr">
        <is>
          <t>Fundamental</t>
        </is>
      </c>
      <c r="C2321" t="inlineStr">
        <is>
          <t>Redwood Element</t>
        </is>
      </c>
      <c r="D2321" t="n">
        <v>626</v>
      </c>
      <c r="E2321" t="n">
        <v>627</v>
      </c>
      <c r="F2321" t="n">
        <v>9</v>
      </c>
      <c r="G2321" t="n">
        <v>2.46000003814697</v>
      </c>
      <c r="H2321" t="n">
        <v>146</v>
      </c>
      <c r="I2321" t="n">
        <v>141</v>
      </c>
      <c r="J2321" t="n">
        <v>58</v>
      </c>
      <c r="K2321" t="n">
        <v>27</v>
      </c>
    </row>
    <row r="2322">
      <c r="A2322" t="n">
        <v>23655656061667</v>
      </c>
      <c r="B2322" t="inlineStr">
        <is>
          <t>Medio</t>
        </is>
      </c>
      <c r="C2322" t="inlineStr">
        <is>
          <t>Fort Bragg Midd</t>
        </is>
      </c>
      <c r="D2322" t="n">
        <v>691</v>
      </c>
      <c r="E2322" t="n">
        <v>628</v>
      </c>
      <c r="F2322" t="n">
        <v>9</v>
      </c>
      <c r="G2322" t="n">
        <v>2.74000000953674</v>
      </c>
      <c r="H2322" t="n">
        <v>503</v>
      </c>
      <c r="I2322" t="n">
        <v>461</v>
      </c>
      <c r="J2322" t="n">
        <v>41</v>
      </c>
      <c r="K2322" t="n">
        <v>13</v>
      </c>
    </row>
    <row r="2323">
      <c r="A2323" t="n">
        <v>23655812333185</v>
      </c>
      <c r="B2323" t="inlineStr">
        <is>
          <t>Superior</t>
        </is>
      </c>
      <c r="C2323" t="inlineStr">
        <is>
          <t>Mendocino High</t>
        </is>
      </c>
      <c r="D2323" t="n">
        <v>822</v>
      </c>
      <c r="E2323" t="n">
        <v>790</v>
      </c>
      <c r="F2323" t="n">
        <v>1</v>
      </c>
      <c r="G2323" t="n">
        <v>3.88000011444092</v>
      </c>
      <c r="H2323" t="n">
        <v>182</v>
      </c>
      <c r="I2323" t="n">
        <v>146</v>
      </c>
      <c r="J2323" t="n">
        <v>13</v>
      </c>
      <c r="K2323" t="n">
        <v>0</v>
      </c>
    </row>
    <row r="2324">
      <c r="A2324" t="n">
        <v>23655816025167</v>
      </c>
      <c r="B2324" t="inlineStr">
        <is>
          <t>Fundamental</t>
        </is>
      </c>
      <c r="C2324" t="inlineStr">
        <is>
          <t>Mendocino Eleme</t>
        </is>
      </c>
      <c r="D2324" t="n">
        <v>859</v>
      </c>
      <c r="E2324" t="n">
        <v>774</v>
      </c>
      <c r="F2324" t="n">
        <v>1</v>
      </c>
      <c r="G2324" t="n">
        <v>3.55999994277954</v>
      </c>
      <c r="H2324" t="n">
        <v>166</v>
      </c>
      <c r="I2324" t="n">
        <v>134</v>
      </c>
      <c r="J2324" t="n">
        <v>25</v>
      </c>
      <c r="K2324" t="n">
        <v>0</v>
      </c>
    </row>
    <row r="2325">
      <c r="A2325" t="n">
        <v>23655816096747</v>
      </c>
      <c r="B2325" t="inlineStr">
        <is>
          <t>Medio</t>
        </is>
      </c>
      <c r="C2325" t="inlineStr">
        <is>
          <t>Mendocino Middl</t>
        </is>
      </c>
      <c r="D2325" t="n">
        <v>808</v>
      </c>
      <c r="E2325" t="n">
        <v>786</v>
      </c>
      <c r="F2325" t="n">
        <v>1</v>
      </c>
      <c r="G2325" t="n">
        <v>3.63000011444092</v>
      </c>
      <c r="H2325" t="n">
        <v>206</v>
      </c>
      <c r="I2325" t="n">
        <v>142</v>
      </c>
      <c r="J2325" t="n">
        <v>24</v>
      </c>
      <c r="K2325" t="n">
        <v>0</v>
      </c>
    </row>
    <row r="2326">
      <c r="A2326" t="n">
        <v>23656076025175</v>
      </c>
      <c r="B2326" t="inlineStr">
        <is>
          <t>Fundamental</t>
        </is>
      </c>
      <c r="C2326" t="inlineStr">
        <is>
          <t>Round Valley El</t>
        </is>
      </c>
      <c r="D2326" t="n">
        <v>409</v>
      </c>
      <c r="E2326" t="n">
        <v>395</v>
      </c>
      <c r="F2326" t="n">
        <v>20</v>
      </c>
      <c r="G2326" t="n">
        <v>2.61999988555908</v>
      </c>
      <c r="H2326" t="n">
        <v>212</v>
      </c>
      <c r="I2326" t="n">
        <v>174</v>
      </c>
      <c r="J2326" t="n">
        <v>99</v>
      </c>
      <c r="K2326" t="n">
        <v>0</v>
      </c>
    </row>
    <row r="2327">
      <c r="A2327" t="n">
        <v>23656152335024</v>
      </c>
      <c r="B2327" t="inlineStr">
        <is>
          <t>Superior</t>
        </is>
      </c>
      <c r="C2327" t="inlineStr">
        <is>
          <t>Ukiah High</t>
        </is>
      </c>
      <c r="D2327" t="n">
        <v>635</v>
      </c>
      <c r="E2327" t="n">
        <v>625</v>
      </c>
      <c r="F2327" t="n">
        <v>9</v>
      </c>
      <c r="G2327" t="n">
        <v>2.99000000953674</v>
      </c>
      <c r="H2327" t="n">
        <v>1520</v>
      </c>
      <c r="I2327" t="n">
        <v>1306</v>
      </c>
      <c r="J2327" t="n">
        <v>23</v>
      </c>
      <c r="K2327" t="n">
        <v>10</v>
      </c>
    </row>
    <row r="2328">
      <c r="A2328" t="n">
        <v>23656156025191</v>
      </c>
      <c r="B2328" t="inlineStr">
        <is>
          <t>Fundamental</t>
        </is>
      </c>
      <c r="C2328" t="inlineStr">
        <is>
          <t>Zeek (Frank) El</t>
        </is>
      </c>
      <c r="D2328" t="n">
        <v>645</v>
      </c>
      <c r="E2328" t="n">
        <v>598</v>
      </c>
      <c r="F2328" t="n">
        <v>10</v>
      </c>
      <c r="G2328" t="n">
        <v>2.48000001907349</v>
      </c>
      <c r="H2328" t="n">
        <v>377</v>
      </c>
      <c r="I2328" t="n">
        <v>343</v>
      </c>
      <c r="J2328" t="n">
        <v>53</v>
      </c>
      <c r="K2328" t="n">
        <v>13</v>
      </c>
    </row>
    <row r="2329">
      <c r="A2329" t="n">
        <v>23656156025209</v>
      </c>
      <c r="B2329" t="inlineStr">
        <is>
          <t>Fundamental</t>
        </is>
      </c>
      <c r="C2329" t="inlineStr">
        <is>
          <t>Hopland Element</t>
        </is>
      </c>
      <c r="D2329" t="n">
        <v>547</v>
      </c>
      <c r="E2329" t="n">
        <v>543</v>
      </c>
      <c r="F2329" t="n">
        <v>13</v>
      </c>
      <c r="G2329" t="n">
        <v>2.38000011444092</v>
      </c>
      <c r="H2329" t="n">
        <v>171</v>
      </c>
      <c r="I2329" t="n">
        <v>155</v>
      </c>
      <c r="J2329" t="n">
        <v>56</v>
      </c>
      <c r="K2329" t="n">
        <v>27</v>
      </c>
    </row>
    <row r="2330">
      <c r="A2330" t="n">
        <v>23656156025217</v>
      </c>
      <c r="B2330" t="inlineStr">
        <is>
          <t>Fundamental</t>
        </is>
      </c>
      <c r="C2330" t="inlineStr">
        <is>
          <t>Nokomis Element</t>
        </is>
      </c>
      <c r="D2330" t="n">
        <v>518</v>
      </c>
      <c r="E2330" t="n">
        <v>489</v>
      </c>
      <c r="F2330" t="n">
        <v>16</v>
      </c>
      <c r="G2330" t="n">
        <v>2.14000010490417</v>
      </c>
      <c r="H2330" t="n">
        <v>374</v>
      </c>
      <c r="I2330" t="n">
        <v>284</v>
      </c>
      <c r="J2330" t="n">
        <v>84</v>
      </c>
      <c r="K2330" t="n">
        <v>42</v>
      </c>
    </row>
    <row r="2331">
      <c r="A2331" t="n">
        <v>23656156025225</v>
      </c>
      <c r="B2331" t="inlineStr">
        <is>
          <t>Fundamental</t>
        </is>
      </c>
      <c r="C2331" t="inlineStr">
        <is>
          <t>Oak Manor Eleme</t>
        </is>
      </c>
      <c r="D2331" t="n">
        <v>627</v>
      </c>
      <c r="E2331" t="n">
        <v>574</v>
      </c>
      <c r="F2331" t="n">
        <v>11</v>
      </c>
      <c r="G2331" t="n">
        <v>2.72000002861023</v>
      </c>
      <c r="H2331" t="n">
        <v>421</v>
      </c>
      <c r="I2331" t="n">
        <v>384</v>
      </c>
      <c r="J2331" t="n">
        <v>58</v>
      </c>
      <c r="K2331" t="n">
        <v>18</v>
      </c>
    </row>
    <row r="2332">
      <c r="A2332" t="n">
        <v>23656156025233</v>
      </c>
      <c r="B2332" t="inlineStr">
        <is>
          <t>Medio</t>
        </is>
      </c>
      <c r="C2332" t="inlineStr">
        <is>
          <t>Pomolita Middle</t>
        </is>
      </c>
      <c r="D2332" t="n">
        <v>667</v>
      </c>
      <c r="E2332" t="n">
        <v>611</v>
      </c>
      <c r="F2332" t="n">
        <v>9</v>
      </c>
      <c r="G2332" t="n">
        <v>2.57999992370605</v>
      </c>
      <c r="H2332" t="n">
        <v>706</v>
      </c>
      <c r="I2332" t="n">
        <v>631</v>
      </c>
      <c r="J2332" t="n">
        <v>42</v>
      </c>
      <c r="K2332" t="n">
        <v>17</v>
      </c>
    </row>
    <row r="2333">
      <c r="A2333" t="n">
        <v>23656156025258</v>
      </c>
      <c r="B2333" t="inlineStr">
        <is>
          <t>Fundamental</t>
        </is>
      </c>
      <c r="C2333" t="inlineStr">
        <is>
          <t xml:space="preserve">Redwood Valley </t>
        </is>
      </c>
      <c r="D2333" t="n">
        <v>623</v>
      </c>
      <c r="E2333" t="n">
        <v>619</v>
      </c>
      <c r="F2333" t="n">
        <v>9</v>
      </c>
      <c r="G2333" t="n">
        <v>2.50999999046326</v>
      </c>
      <c r="H2333" t="n">
        <v>374</v>
      </c>
      <c r="I2333" t="n">
        <v>326</v>
      </c>
      <c r="J2333" t="n">
        <v>47</v>
      </c>
      <c r="K2333" t="n">
        <v>18</v>
      </c>
    </row>
    <row r="2334">
      <c r="A2334" t="n">
        <v>23656156025274</v>
      </c>
      <c r="B2334" t="inlineStr">
        <is>
          <t>Fundamental</t>
        </is>
      </c>
      <c r="C2334" t="inlineStr">
        <is>
          <t>Yokayo Elementa</t>
        </is>
      </c>
      <c r="D2334" t="n">
        <v>640</v>
      </c>
      <c r="E2334" t="n">
        <v>587</v>
      </c>
      <c r="F2334" t="n">
        <v>11</v>
      </c>
      <c r="G2334" t="n">
        <v>2.47000002861023</v>
      </c>
      <c r="H2334" t="n">
        <v>474</v>
      </c>
      <c r="I2334" t="n">
        <v>426</v>
      </c>
      <c r="J2334" t="n">
        <v>51</v>
      </c>
      <c r="K2334" t="n">
        <v>16</v>
      </c>
    </row>
    <row r="2335">
      <c r="A2335" t="n">
        <v>23656232335487</v>
      </c>
      <c r="B2335" t="inlineStr">
        <is>
          <t>Superior</t>
        </is>
      </c>
      <c r="C2335" t="inlineStr">
        <is>
          <t>Willits High</t>
        </is>
      </c>
      <c r="D2335" t="n">
        <v>696</v>
      </c>
      <c r="E2335" t="n">
        <v>706</v>
      </c>
      <c r="F2335" t="n">
        <v>5</v>
      </c>
      <c r="G2335" t="n">
        <v>3.10999989509583</v>
      </c>
      <c r="H2335" t="n">
        <v>442</v>
      </c>
      <c r="I2335" t="n">
        <v>350</v>
      </c>
      <c r="J2335" t="n">
        <v>29</v>
      </c>
      <c r="K2335" t="n">
        <v>3</v>
      </c>
    </row>
    <row r="2336">
      <c r="A2336" t="n">
        <v>23656236025282</v>
      </c>
      <c r="B2336" t="inlineStr">
        <is>
          <t>Medio</t>
        </is>
      </c>
      <c r="C2336" t="inlineStr">
        <is>
          <t xml:space="preserve">Baechtel Grove </t>
        </is>
      </c>
      <c r="D2336" t="n">
        <v>631</v>
      </c>
      <c r="E2336" t="n">
        <v>641</v>
      </c>
      <c r="F2336" t="n">
        <v>8</v>
      </c>
      <c r="G2336" t="n">
        <v>2.89000010490417</v>
      </c>
      <c r="H2336" t="n">
        <v>508</v>
      </c>
      <c r="I2336" t="n">
        <v>434</v>
      </c>
      <c r="J2336" t="n">
        <v>46</v>
      </c>
      <c r="K2336" t="n">
        <v>4</v>
      </c>
    </row>
    <row r="2337">
      <c r="A2337" t="n">
        <v>23656236025290</v>
      </c>
      <c r="B2337" t="inlineStr">
        <is>
          <t>Fundamental</t>
        </is>
      </c>
      <c r="C2337" t="inlineStr">
        <is>
          <t>Brookside Eleme</t>
        </is>
      </c>
      <c r="D2337" t="n">
        <v>564</v>
      </c>
      <c r="E2337" t="n">
        <v>545</v>
      </c>
      <c r="F2337" t="n">
        <v>13</v>
      </c>
      <c r="G2337" t="n">
        <v>2.80999994277954</v>
      </c>
      <c r="H2337" t="n">
        <v>166</v>
      </c>
      <c r="I2337" t="n">
        <v>136</v>
      </c>
      <c r="J2337" t="n">
        <v>55</v>
      </c>
      <c r="K2337" t="n">
        <v>8</v>
      </c>
    </row>
    <row r="2338">
      <c r="A2338" t="n">
        <v>23656236108369</v>
      </c>
      <c r="B2338" t="inlineStr">
        <is>
          <t>Fundamental</t>
        </is>
      </c>
      <c r="C2338" t="inlineStr">
        <is>
          <t>Blosser Lane El</t>
        </is>
      </c>
      <c r="D2338" t="n">
        <v>602</v>
      </c>
      <c r="E2338" t="n">
        <v>587</v>
      </c>
      <c r="F2338" t="n">
        <v>11</v>
      </c>
      <c r="G2338" t="n">
        <v>2.80999994277954</v>
      </c>
      <c r="H2338" t="n">
        <v>525</v>
      </c>
      <c r="I2338" t="n">
        <v>453</v>
      </c>
      <c r="J2338" t="n">
        <v>52</v>
      </c>
      <c r="K2338" t="n">
        <v>4</v>
      </c>
    </row>
    <row r="2339">
      <c r="A2339" t="n">
        <v>23738666025241</v>
      </c>
      <c r="B2339" t="inlineStr">
        <is>
          <t>Fundamental</t>
        </is>
      </c>
      <c r="C2339" t="inlineStr">
        <is>
          <t>Potter Valley E</t>
        </is>
      </c>
      <c r="D2339" t="n">
        <v>710</v>
      </c>
      <c r="E2339" t="n">
        <v>691</v>
      </c>
      <c r="F2339" t="n">
        <v>5</v>
      </c>
      <c r="G2339" t="n">
        <v>3.14000010490417</v>
      </c>
      <c r="H2339" t="n">
        <v>181</v>
      </c>
      <c r="I2339" t="n">
        <v>140</v>
      </c>
      <c r="J2339" t="n">
        <v>41</v>
      </c>
      <c r="K2339" t="n">
        <v>8</v>
      </c>
    </row>
    <row r="2340">
      <c r="A2340" t="n">
        <v>23739166025308</v>
      </c>
      <c r="B2340" t="inlineStr">
        <is>
          <t>Fundamental</t>
        </is>
      </c>
      <c r="C2340" t="inlineStr">
        <is>
          <t>Laytonville Ele</t>
        </is>
      </c>
      <c r="D2340" t="n">
        <v>620</v>
      </c>
      <c r="E2340" t="n">
        <v>566</v>
      </c>
      <c r="F2340" t="n">
        <v>12</v>
      </c>
      <c r="G2340" t="n">
        <v>2.67000007629395</v>
      </c>
      <c r="H2340" t="n">
        <v>289</v>
      </c>
      <c r="I2340" t="n">
        <v>213</v>
      </c>
      <c r="J2340" t="n">
        <v>60</v>
      </c>
      <c r="K2340" t="n">
        <v>1</v>
      </c>
    </row>
    <row r="2341">
      <c r="A2341" t="n">
        <v>24656316025316</v>
      </c>
      <c r="B2341" t="inlineStr">
        <is>
          <t>Fundamental</t>
        </is>
      </c>
      <c r="C2341" t="inlineStr">
        <is>
          <t>Colburn (Aileen</t>
        </is>
      </c>
      <c r="D2341" t="n">
        <v>506</v>
      </c>
      <c r="E2341" t="n">
        <v>476</v>
      </c>
      <c r="F2341" t="n">
        <v>16</v>
      </c>
      <c r="G2341" t="n">
        <v>2.5699999332428</v>
      </c>
      <c r="H2341" t="n">
        <v>357</v>
      </c>
      <c r="I2341" t="n">
        <v>318</v>
      </c>
      <c r="J2341" t="n">
        <v>85</v>
      </c>
      <c r="K2341" t="n">
        <v>45</v>
      </c>
    </row>
    <row r="2342">
      <c r="A2342" t="n">
        <v>24656316025324</v>
      </c>
      <c r="B2342" t="inlineStr">
        <is>
          <t>Fundamental</t>
        </is>
      </c>
      <c r="C2342" t="inlineStr">
        <is>
          <t>Bellevue Elemen</t>
        </is>
      </c>
      <c r="D2342" t="n">
        <v>485</v>
      </c>
      <c r="E2342" t="n">
        <v>433</v>
      </c>
      <c r="F2342" t="n">
        <v>18</v>
      </c>
      <c r="G2342" t="n">
        <v>2.00999999046326</v>
      </c>
      <c r="H2342" t="n">
        <v>421</v>
      </c>
      <c r="I2342" t="n">
        <v>400</v>
      </c>
      <c r="J2342" t="n">
        <v>93</v>
      </c>
      <c r="K2342" t="n">
        <v>60</v>
      </c>
    </row>
    <row r="2343">
      <c r="A2343" t="n">
        <v>24656316025332</v>
      </c>
      <c r="B2343" t="inlineStr">
        <is>
          <t>Fundamental</t>
        </is>
      </c>
      <c r="C2343" t="inlineStr">
        <is>
          <t>Wood (Elmer) El</t>
        </is>
      </c>
      <c r="D2343" t="n">
        <v>748</v>
      </c>
      <c r="E2343" t="n">
        <v>697</v>
      </c>
      <c r="F2343" t="n">
        <v>5</v>
      </c>
      <c r="G2343" t="n">
        <v>3.08999991416931</v>
      </c>
      <c r="H2343" t="n">
        <v>376</v>
      </c>
      <c r="I2343" t="n">
        <v>333</v>
      </c>
      <c r="J2343" t="n">
        <v>46</v>
      </c>
      <c r="K2343" t="n">
        <v>11</v>
      </c>
    </row>
    <row r="2344">
      <c r="A2344" t="n">
        <v>24656316025340</v>
      </c>
      <c r="B2344" t="inlineStr">
        <is>
          <t>Fundamental</t>
        </is>
      </c>
      <c r="C2344" t="inlineStr">
        <is>
          <t>Mitchell Elemen</t>
        </is>
      </c>
      <c r="D2344" t="n">
        <v>511</v>
      </c>
      <c r="E2344" t="n">
        <v>455</v>
      </c>
      <c r="F2344" t="n">
        <v>17</v>
      </c>
      <c r="G2344" t="n">
        <v>2</v>
      </c>
      <c r="H2344" t="n">
        <v>360</v>
      </c>
      <c r="I2344" t="n">
        <v>305</v>
      </c>
      <c r="J2344" t="n">
        <v>83</v>
      </c>
      <c r="K2344" t="n">
        <v>45</v>
      </c>
    </row>
    <row r="2345">
      <c r="A2345" t="n">
        <v>24656316025357</v>
      </c>
      <c r="B2345" t="inlineStr">
        <is>
          <t>Medio</t>
        </is>
      </c>
      <c r="C2345" t="inlineStr">
        <is>
          <t>Mitchell Interm</t>
        </is>
      </c>
      <c r="D2345" t="n">
        <v>617</v>
      </c>
      <c r="E2345" t="n">
        <v>588</v>
      </c>
      <c r="F2345" t="n">
        <v>11</v>
      </c>
      <c r="G2345" t="n">
        <v>2.67000007629395</v>
      </c>
      <c r="H2345" t="n">
        <v>839</v>
      </c>
      <c r="I2345" t="n">
        <v>734</v>
      </c>
      <c r="J2345" t="n">
        <v>65</v>
      </c>
      <c r="K2345" t="n">
        <v>28</v>
      </c>
    </row>
    <row r="2346">
      <c r="A2346" t="n">
        <v>24656316025365</v>
      </c>
      <c r="B2346" t="inlineStr">
        <is>
          <t>Fundamental</t>
        </is>
      </c>
      <c r="C2346" t="inlineStr">
        <is>
          <t>Shaffer Element</t>
        </is>
      </c>
      <c r="D2346" t="n">
        <v>700</v>
      </c>
      <c r="E2346" t="n">
        <v>623</v>
      </c>
      <c r="F2346" t="n">
        <v>9</v>
      </c>
      <c r="G2346" t="n">
        <v>2.0699999332428</v>
      </c>
      <c r="H2346" t="n">
        <v>340</v>
      </c>
      <c r="I2346" t="n">
        <v>294</v>
      </c>
      <c r="J2346" t="n">
        <v>71</v>
      </c>
      <c r="K2346" t="n">
        <v>37</v>
      </c>
    </row>
    <row r="2347">
      <c r="A2347" t="n">
        <v>24656316025373</v>
      </c>
      <c r="B2347" t="inlineStr">
        <is>
          <t>Fundamental</t>
        </is>
      </c>
      <c r="C2347" t="inlineStr">
        <is>
          <t>Olaeta (Thomas)</t>
        </is>
      </c>
      <c r="D2347" t="n">
        <v>652</v>
      </c>
      <c r="E2347" t="n">
        <v>589</v>
      </c>
      <c r="F2347" t="n">
        <v>11</v>
      </c>
      <c r="G2347" t="n">
        <v>2.58999991416931</v>
      </c>
      <c r="H2347" t="n">
        <v>295</v>
      </c>
      <c r="I2347" t="n">
        <v>231</v>
      </c>
      <c r="J2347" t="n">
        <v>59</v>
      </c>
      <c r="K2347" t="n">
        <v>30</v>
      </c>
    </row>
    <row r="2348">
      <c r="A2348" t="n">
        <v>24656316113161</v>
      </c>
      <c r="B2348" t="inlineStr">
        <is>
          <t>Fundamental</t>
        </is>
      </c>
      <c r="C2348" t="inlineStr">
        <is>
          <t xml:space="preserve">Heller (Peggy) </t>
        </is>
      </c>
      <c r="D2348" t="n">
        <v>615</v>
      </c>
      <c r="E2348" t="n">
        <v>578</v>
      </c>
      <c r="F2348" t="n">
        <v>11</v>
      </c>
      <c r="G2348" t="n">
        <v>2.9300000667572</v>
      </c>
      <c r="H2348" t="n">
        <v>405</v>
      </c>
      <c r="I2348" t="n">
        <v>369</v>
      </c>
      <c r="J2348" t="n">
        <v>35</v>
      </c>
      <c r="K2348" t="n">
        <v>21</v>
      </c>
    </row>
    <row r="2349">
      <c r="A2349" t="n">
        <v>24656496025381</v>
      </c>
      <c r="B2349" t="inlineStr">
        <is>
          <t>Medio</t>
        </is>
      </c>
      <c r="C2349" t="inlineStr">
        <is>
          <t>Ballico Element</t>
        </is>
      </c>
      <c r="D2349" t="n">
        <v>660</v>
      </c>
      <c r="E2349" t="n">
        <v>643</v>
      </c>
      <c r="F2349" t="n">
        <v>8</v>
      </c>
      <c r="G2349" t="n">
        <v>2.42000007629395</v>
      </c>
      <c r="H2349" t="n">
        <v>158</v>
      </c>
      <c r="I2349" t="n">
        <v>124</v>
      </c>
      <c r="J2349" t="n">
        <v>62</v>
      </c>
      <c r="K2349" t="n">
        <v>46</v>
      </c>
    </row>
    <row r="2350">
      <c r="A2350" t="n">
        <v>24656806025456</v>
      </c>
      <c r="B2350" t="inlineStr">
        <is>
          <t>Fundamental</t>
        </is>
      </c>
      <c r="C2350" t="inlineStr">
        <is>
          <t>El Nido Element</t>
        </is>
      </c>
      <c r="D2350" t="n">
        <v>615</v>
      </c>
      <c r="E2350" t="n">
        <v>527</v>
      </c>
      <c r="F2350" t="n">
        <v>14</v>
      </c>
      <c r="G2350" t="n">
        <v>2.02999997138977</v>
      </c>
      <c r="H2350" t="n">
        <v>141</v>
      </c>
      <c r="I2350" t="n">
        <v>115</v>
      </c>
      <c r="J2350" t="n">
        <v>86</v>
      </c>
      <c r="K2350" t="n">
        <v>39</v>
      </c>
    </row>
    <row r="2351">
      <c r="A2351" t="n">
        <v>24656982432409</v>
      </c>
      <c r="B2351" t="inlineStr">
        <is>
          <t>Superior</t>
        </is>
      </c>
      <c r="C2351" t="inlineStr">
        <is>
          <t>Hilmar High</t>
        </is>
      </c>
      <c r="D2351" t="n">
        <v>584</v>
      </c>
      <c r="E2351" t="n">
        <v>588</v>
      </c>
      <c r="F2351" t="n">
        <v>11</v>
      </c>
      <c r="G2351" t="n">
        <v>2.67000007629395</v>
      </c>
      <c r="H2351" t="n">
        <v>554</v>
      </c>
      <c r="I2351" t="n">
        <v>448</v>
      </c>
      <c r="J2351" t="n">
        <v>26</v>
      </c>
      <c r="K2351" t="n">
        <v>18</v>
      </c>
    </row>
    <row r="2352">
      <c r="A2352" t="n">
        <v>24656986025464</v>
      </c>
      <c r="B2352" t="inlineStr">
        <is>
          <t>Fundamental</t>
        </is>
      </c>
      <c r="C2352" t="inlineStr">
        <is>
          <t>Elim Elementary</t>
        </is>
      </c>
      <c r="D2352" t="n">
        <v>647</v>
      </c>
      <c r="E2352" t="n">
        <v>595</v>
      </c>
      <c r="F2352" t="n">
        <v>10</v>
      </c>
      <c r="G2352" t="n">
        <v>2.51999998092651</v>
      </c>
      <c r="H2352" t="n">
        <v>706</v>
      </c>
      <c r="I2352" t="n">
        <v>646</v>
      </c>
      <c r="J2352" t="n">
        <v>39</v>
      </c>
      <c r="K2352" t="n">
        <v>20</v>
      </c>
    </row>
    <row r="2353">
      <c r="A2353" t="n">
        <v>24656986025472</v>
      </c>
      <c r="B2353" t="inlineStr">
        <is>
          <t>Fundamental</t>
        </is>
      </c>
      <c r="C2353" t="inlineStr">
        <is>
          <t>Merquin Element</t>
        </is>
      </c>
      <c r="D2353" t="n">
        <v>534</v>
      </c>
      <c r="E2353" t="n">
        <v>510</v>
      </c>
      <c r="F2353" t="n">
        <v>15</v>
      </c>
      <c r="G2353" t="n">
        <v>2.03999996185303</v>
      </c>
      <c r="H2353" t="n">
        <v>179</v>
      </c>
      <c r="I2353" t="n">
        <v>160</v>
      </c>
      <c r="J2353" t="n">
        <v>66</v>
      </c>
      <c r="K2353" t="n">
        <v>25</v>
      </c>
    </row>
    <row r="2354">
      <c r="A2354" t="n">
        <v>24656986109458</v>
      </c>
      <c r="B2354" t="inlineStr">
        <is>
          <t>Medio</t>
        </is>
      </c>
      <c r="C2354" t="inlineStr">
        <is>
          <t>Hilmar Middle</t>
        </is>
      </c>
      <c r="D2354" t="n">
        <v>678</v>
      </c>
      <c r="E2354" t="n">
        <v>632</v>
      </c>
      <c r="F2354" t="n">
        <v>8</v>
      </c>
      <c r="G2354" t="n">
        <v>2.40000009536743</v>
      </c>
      <c r="H2354" t="n">
        <v>358</v>
      </c>
      <c r="I2354" t="n">
        <v>306</v>
      </c>
      <c r="J2354" t="n">
        <v>39</v>
      </c>
      <c r="K2354" t="n">
        <v>26</v>
      </c>
    </row>
    <row r="2355">
      <c r="A2355" t="n">
        <v>24657302433001</v>
      </c>
      <c r="B2355" t="inlineStr">
        <is>
          <t>Superior</t>
        </is>
      </c>
      <c r="C2355" t="inlineStr">
        <is>
          <t>Le Grand High</t>
        </is>
      </c>
      <c r="D2355" t="n">
        <v>509</v>
      </c>
      <c r="E2355" t="n">
        <v>504</v>
      </c>
      <c r="F2355" t="n">
        <v>15</v>
      </c>
      <c r="G2355" t="n">
        <v>1.80999994277954</v>
      </c>
      <c r="H2355" t="n">
        <v>434</v>
      </c>
      <c r="I2355" t="n">
        <v>240</v>
      </c>
      <c r="J2355" t="n">
        <v>81</v>
      </c>
      <c r="K2355" t="n">
        <v>10</v>
      </c>
    </row>
    <row r="2356">
      <c r="A2356" t="n">
        <v>24657486025506</v>
      </c>
      <c r="B2356" t="inlineStr">
        <is>
          <t>Fundamental</t>
        </is>
      </c>
      <c r="C2356" t="inlineStr">
        <is>
          <t>Campus Park Ele</t>
        </is>
      </c>
      <c r="D2356" t="n">
        <v>457</v>
      </c>
      <c r="E2356" t="n">
        <v>427</v>
      </c>
      <c r="F2356" t="n">
        <v>19</v>
      </c>
      <c r="G2356" t="n">
        <v>1.25999999046326</v>
      </c>
      <c r="H2356" t="n">
        <v>384</v>
      </c>
      <c r="I2356" t="n">
        <v>357</v>
      </c>
      <c r="J2356" t="n">
        <v>88</v>
      </c>
      <c r="K2356" t="n">
        <v>84</v>
      </c>
    </row>
    <row r="2357">
      <c r="A2357" t="n">
        <v>24657486025514</v>
      </c>
      <c r="B2357" t="inlineStr">
        <is>
          <t>Medio</t>
        </is>
      </c>
      <c r="C2357" t="inlineStr">
        <is>
          <t>Livingston Midd</t>
        </is>
      </c>
      <c r="D2357" t="n">
        <v>514</v>
      </c>
      <c r="E2357" t="n">
        <v>465</v>
      </c>
      <c r="F2357" t="n">
        <v>17</v>
      </c>
      <c r="G2357" t="n">
        <v>1.80999994277954</v>
      </c>
      <c r="H2357" t="n">
        <v>913</v>
      </c>
      <c r="I2357" t="n">
        <v>845</v>
      </c>
      <c r="J2357" t="n">
        <v>91</v>
      </c>
      <c r="K2357" t="n">
        <v>69</v>
      </c>
    </row>
    <row r="2358">
      <c r="A2358" t="n">
        <v>24657486109649</v>
      </c>
      <c r="B2358" t="inlineStr">
        <is>
          <t>Fundamental</t>
        </is>
      </c>
      <c r="C2358" t="inlineStr">
        <is>
          <t>Yamato Colony E</t>
        </is>
      </c>
      <c r="D2358" t="n">
        <v>481</v>
      </c>
      <c r="E2358" t="n">
        <v>437</v>
      </c>
      <c r="F2358" t="n">
        <v>18</v>
      </c>
      <c r="G2358" t="n">
        <v>2.13000011444092</v>
      </c>
      <c r="H2358" t="n">
        <v>490</v>
      </c>
      <c r="I2358" t="n">
        <v>470</v>
      </c>
      <c r="J2358" t="n">
        <v>84</v>
      </c>
      <c r="K2358" t="n">
        <v>67</v>
      </c>
    </row>
    <row r="2359">
      <c r="A2359" t="n">
        <v>24657552434207</v>
      </c>
      <c r="B2359" t="inlineStr">
        <is>
          <t>Superior</t>
        </is>
      </c>
      <c r="C2359" t="inlineStr">
        <is>
          <t>Los Banos High</t>
        </is>
      </c>
      <c r="D2359" t="n">
        <v>523</v>
      </c>
      <c r="E2359" t="n">
        <v>506</v>
      </c>
      <c r="F2359" t="n">
        <v>15</v>
      </c>
      <c r="G2359" t="n">
        <v>2.65000009536743</v>
      </c>
      <c r="H2359" t="n">
        <v>1367</v>
      </c>
      <c r="I2359" t="n">
        <v>1146</v>
      </c>
      <c r="J2359" t="n">
        <v>35</v>
      </c>
      <c r="K2359" t="n">
        <v>11</v>
      </c>
    </row>
    <row r="2360">
      <c r="A2360" t="n">
        <v>24657556025530</v>
      </c>
      <c r="B2360" t="inlineStr">
        <is>
          <t>Fundamental</t>
        </is>
      </c>
      <c r="C2360" t="inlineStr">
        <is>
          <t>Charleston Elem</t>
        </is>
      </c>
      <c r="D2360" t="n">
        <v>635</v>
      </c>
      <c r="E2360" t="n">
        <v>609</v>
      </c>
      <c r="F2360" t="n">
        <v>10</v>
      </c>
      <c r="G2360" t="n">
        <v>3.39000010490417</v>
      </c>
      <c r="H2360" t="n">
        <v>168</v>
      </c>
      <c r="I2360" t="n">
        <v>145</v>
      </c>
      <c r="J2360" t="n">
        <v>32</v>
      </c>
      <c r="K2360" t="n">
        <v>21</v>
      </c>
    </row>
    <row r="2361">
      <c r="A2361" t="n">
        <v>24657556025548</v>
      </c>
      <c r="B2361" t="inlineStr">
        <is>
          <t>Fundamental</t>
        </is>
      </c>
      <c r="C2361" t="inlineStr">
        <is>
          <t>Henry Miller El</t>
        </is>
      </c>
      <c r="D2361" t="n">
        <v>470</v>
      </c>
      <c r="E2361" t="n">
        <v>431</v>
      </c>
      <c r="F2361" t="n">
        <v>18</v>
      </c>
      <c r="G2361" t="n">
        <v>1.77999997138977</v>
      </c>
      <c r="H2361" t="n">
        <v>424</v>
      </c>
      <c r="I2361" t="n">
        <v>437</v>
      </c>
      <c r="J2361" t="n">
        <v>76</v>
      </c>
      <c r="K2361" t="n">
        <v>37</v>
      </c>
    </row>
    <row r="2362">
      <c r="A2362" t="n">
        <v>24657556025555</v>
      </c>
      <c r="B2362" t="inlineStr">
        <is>
          <t>Fundamental</t>
        </is>
      </c>
      <c r="C2362" t="inlineStr">
        <is>
          <t>Los Banos Eleme</t>
        </is>
      </c>
      <c r="D2362" t="n">
        <v>532</v>
      </c>
      <c r="E2362" t="n">
        <v>480</v>
      </c>
      <c r="F2362" t="n">
        <v>16</v>
      </c>
      <c r="G2362" t="n">
        <v>2.64000010490417</v>
      </c>
      <c r="H2362" t="n">
        <v>611</v>
      </c>
      <c r="I2362" t="n">
        <v>503</v>
      </c>
      <c r="J2362" t="n">
        <v>52</v>
      </c>
      <c r="K2362" t="n">
        <v>26</v>
      </c>
    </row>
    <row r="2363">
      <c r="A2363" t="n">
        <v>24657556025563</v>
      </c>
      <c r="B2363" t="inlineStr">
        <is>
          <t>Fundamental</t>
        </is>
      </c>
      <c r="C2363" t="inlineStr">
        <is>
          <t>Miano (R.M.) El</t>
        </is>
      </c>
      <c r="D2363" t="n">
        <v>554</v>
      </c>
      <c r="E2363" t="n">
        <v>517</v>
      </c>
      <c r="F2363" t="n">
        <v>14</v>
      </c>
      <c r="G2363" t="n">
        <v>2.73000001907349</v>
      </c>
      <c r="H2363" t="n">
        <v>620</v>
      </c>
      <c r="I2363" t="n">
        <v>529</v>
      </c>
      <c r="J2363" t="n">
        <v>51</v>
      </c>
      <c r="K2363" t="n">
        <v>26</v>
      </c>
    </row>
    <row r="2364">
      <c r="A2364" t="n">
        <v>24657556025571</v>
      </c>
      <c r="B2364" t="inlineStr">
        <is>
          <t>Fundamental</t>
        </is>
      </c>
      <c r="C2364" t="inlineStr">
        <is>
          <t>Volta Elementar</t>
        </is>
      </c>
      <c r="D2364" t="n">
        <v>722</v>
      </c>
      <c r="E2364" t="n">
        <v>593</v>
      </c>
      <c r="F2364" t="n">
        <v>10</v>
      </c>
      <c r="G2364" t="n">
        <v>2.57999992370605</v>
      </c>
      <c r="H2364" t="n">
        <v>152</v>
      </c>
      <c r="I2364" t="n">
        <v>135</v>
      </c>
      <c r="J2364" t="n">
        <v>47</v>
      </c>
      <c r="K2364" t="n">
        <v>17</v>
      </c>
    </row>
    <row r="2365">
      <c r="A2365" t="n">
        <v>24657556058689</v>
      </c>
      <c r="B2365" t="inlineStr">
        <is>
          <t>Medio</t>
        </is>
      </c>
      <c r="C2365" t="inlineStr">
        <is>
          <t>Los Banos Junio</t>
        </is>
      </c>
      <c r="D2365" t="n">
        <v>555</v>
      </c>
      <c r="E2365" t="n">
        <v>551</v>
      </c>
      <c r="F2365" t="n">
        <v>12</v>
      </c>
      <c r="G2365" t="n">
        <v>2.75</v>
      </c>
      <c r="H2365" t="n">
        <v>957</v>
      </c>
      <c r="I2365" t="n">
        <v>806</v>
      </c>
      <c r="J2365" t="n">
        <v>49</v>
      </c>
      <c r="K2365" t="n">
        <v>16</v>
      </c>
    </row>
    <row r="2366">
      <c r="A2366" t="n">
        <v>24657716025597</v>
      </c>
      <c r="B2366" t="inlineStr">
        <is>
          <t>Fundamental</t>
        </is>
      </c>
      <c r="C2366" t="inlineStr">
        <is>
          <t>Givens (Ada) El</t>
        </is>
      </c>
      <c r="D2366" t="n">
        <v>526</v>
      </c>
      <c r="E2366" t="n">
        <v>504</v>
      </c>
      <c r="F2366" t="n">
        <v>15</v>
      </c>
      <c r="G2366" t="n">
        <v>2.33999991416931</v>
      </c>
      <c r="H2366" t="n">
        <v>375</v>
      </c>
      <c r="I2366" t="n">
        <v>348</v>
      </c>
      <c r="J2366" t="n">
        <v>76</v>
      </c>
      <c r="K2366" t="n">
        <v>35</v>
      </c>
    </row>
    <row r="2367">
      <c r="A2367" t="n">
        <v>24657716025605</v>
      </c>
      <c r="B2367" t="inlineStr">
        <is>
          <t>Fundamental</t>
        </is>
      </c>
      <c r="C2367" t="inlineStr">
        <is>
          <t>Wright (Charles</t>
        </is>
      </c>
      <c r="D2367" t="n">
        <v>542</v>
      </c>
      <c r="E2367" t="n">
        <v>536</v>
      </c>
      <c r="F2367" t="n">
        <v>13</v>
      </c>
      <c r="G2367" t="n">
        <v>2.25</v>
      </c>
      <c r="H2367" t="n">
        <v>351</v>
      </c>
      <c r="I2367" t="n">
        <v>315</v>
      </c>
      <c r="J2367" t="n">
        <v>82</v>
      </c>
      <c r="K2367" t="n">
        <v>35</v>
      </c>
    </row>
    <row r="2368">
      <c r="A2368" t="n">
        <v>24657716025613</v>
      </c>
      <c r="B2368" t="inlineStr">
        <is>
          <t>Fundamental</t>
        </is>
      </c>
      <c r="C2368" t="inlineStr">
        <is>
          <t>Chenoweth (Donn</t>
        </is>
      </c>
      <c r="D2368" t="n">
        <v>569</v>
      </c>
      <c r="E2368" t="n">
        <v>528</v>
      </c>
      <c r="F2368" t="n">
        <v>14</v>
      </c>
      <c r="G2368" t="n">
        <v>2.40000009536743</v>
      </c>
      <c r="H2368" t="n">
        <v>417</v>
      </c>
      <c r="I2368" t="n">
        <v>400</v>
      </c>
      <c r="J2368" t="n">
        <v>71</v>
      </c>
      <c r="K2368" t="n">
        <v>44</v>
      </c>
    </row>
    <row r="2369">
      <c r="A2369" t="n">
        <v>24657716025621</v>
      </c>
      <c r="B2369" t="inlineStr">
        <is>
          <t>Fundamental</t>
        </is>
      </c>
      <c r="C2369" t="inlineStr">
        <is>
          <t>Franklin Elemen</t>
        </is>
      </c>
      <c r="D2369" t="n">
        <v>595</v>
      </c>
      <c r="E2369" t="n">
        <v>581</v>
      </c>
      <c r="F2369" t="n">
        <v>11</v>
      </c>
      <c r="G2369" t="n">
        <v>2.36999988555908</v>
      </c>
      <c r="H2369" t="n">
        <v>497</v>
      </c>
      <c r="I2369" t="n">
        <v>461</v>
      </c>
      <c r="J2369" t="n">
        <v>82</v>
      </c>
      <c r="K2369" t="n">
        <v>45</v>
      </c>
    </row>
    <row r="2370">
      <c r="A2370" t="n">
        <v>24657716025647</v>
      </c>
      <c r="B2370" t="inlineStr">
        <is>
          <t>Medio</t>
        </is>
      </c>
      <c r="C2370" t="inlineStr">
        <is>
          <t>Hoover (Herbert</t>
        </is>
      </c>
      <c r="D2370" t="n">
        <v>633</v>
      </c>
      <c r="E2370" t="n">
        <v>615</v>
      </c>
      <c r="F2370" t="n">
        <v>9</v>
      </c>
      <c r="G2370" t="n">
        <v>2.21000003814697</v>
      </c>
      <c r="H2370" t="n">
        <v>881</v>
      </c>
      <c r="I2370" t="n">
        <v>740</v>
      </c>
      <c r="J2370" t="n">
        <v>67</v>
      </c>
      <c r="K2370" t="n">
        <v>26</v>
      </c>
    </row>
    <row r="2371">
      <c r="A2371" t="n">
        <v>24657716025654</v>
      </c>
      <c r="B2371" t="inlineStr">
        <is>
          <t>Fundamental</t>
        </is>
      </c>
      <c r="C2371" t="inlineStr">
        <is>
          <t>Fremont Charter</t>
        </is>
      </c>
      <c r="D2371" t="n">
        <v>590</v>
      </c>
      <c r="E2371" t="n">
        <v>501</v>
      </c>
      <c r="F2371" t="n">
        <v>15</v>
      </c>
      <c r="G2371" t="n">
        <v>2.64000010490417</v>
      </c>
      <c r="H2371" t="n">
        <v>389</v>
      </c>
      <c r="I2371" t="n">
        <v>330</v>
      </c>
      <c r="J2371" t="n">
        <v>77</v>
      </c>
      <c r="K2371" t="n">
        <v>28</v>
      </c>
    </row>
    <row r="2372">
      <c r="A2372" t="n">
        <v>24657716025662</v>
      </c>
      <c r="B2372" t="inlineStr">
        <is>
          <t>Fundamental</t>
        </is>
      </c>
      <c r="C2372" t="inlineStr">
        <is>
          <t>Muir (John) Ele</t>
        </is>
      </c>
      <c r="D2372" t="n">
        <v>548</v>
      </c>
      <c r="E2372" t="n">
        <v>514</v>
      </c>
      <c r="F2372" t="n">
        <v>14</v>
      </c>
      <c r="G2372" t="n">
        <v>2.07999992370605</v>
      </c>
      <c r="H2372" t="n">
        <v>432</v>
      </c>
      <c r="I2372" t="n">
        <v>378</v>
      </c>
      <c r="J2372" t="n">
        <v>86</v>
      </c>
      <c r="K2372" t="n">
        <v>35</v>
      </c>
    </row>
    <row r="2373">
      <c r="A2373" t="n">
        <v>24657716025670</v>
      </c>
      <c r="B2373" t="inlineStr">
        <is>
          <t>Fundamental</t>
        </is>
      </c>
      <c r="C2373" t="inlineStr">
        <is>
          <t>Burbank (Luther</t>
        </is>
      </c>
      <c r="D2373" t="n">
        <v>508</v>
      </c>
      <c r="E2373" t="n">
        <v>485</v>
      </c>
      <c r="F2373" t="n">
        <v>16</v>
      </c>
      <c r="G2373" t="n">
        <v>2.38000011444092</v>
      </c>
      <c r="H2373" t="n">
        <v>484</v>
      </c>
      <c r="I2373" t="n">
        <v>410</v>
      </c>
      <c r="J2373" t="n">
        <v>88</v>
      </c>
      <c r="K2373" t="n">
        <v>47</v>
      </c>
    </row>
    <row r="2374">
      <c r="A2374" t="n">
        <v>24657716025688</v>
      </c>
      <c r="B2374" t="inlineStr">
        <is>
          <t>Fundamental</t>
        </is>
      </c>
      <c r="C2374" t="inlineStr">
        <is>
          <t>Sheehy (Margare</t>
        </is>
      </c>
      <c r="D2374" t="n">
        <v>555</v>
      </c>
      <c r="E2374" t="n">
        <v>538</v>
      </c>
      <c r="F2374" t="n">
        <v>13</v>
      </c>
      <c r="G2374" t="n">
        <v>2.51999998092651</v>
      </c>
      <c r="H2374" t="n">
        <v>461</v>
      </c>
      <c r="I2374" t="n">
        <v>421</v>
      </c>
      <c r="J2374" t="n">
        <v>70</v>
      </c>
      <c r="K2374" t="n">
        <v>40</v>
      </c>
    </row>
    <row r="2375">
      <c r="A2375" t="n">
        <v>24657716025696</v>
      </c>
      <c r="B2375" t="inlineStr">
        <is>
          <t>Medio</t>
        </is>
      </c>
      <c r="C2375" t="inlineStr">
        <is>
          <t>Rivera (Rudolph</t>
        </is>
      </c>
      <c r="D2375" t="n">
        <v>639</v>
      </c>
      <c r="E2375" t="n">
        <v>605</v>
      </c>
      <c r="F2375" t="n">
        <v>10</v>
      </c>
      <c r="G2375" t="n">
        <v>2.41000008583069</v>
      </c>
      <c r="H2375" t="n">
        <v>932</v>
      </c>
      <c r="I2375" t="n">
        <v>811</v>
      </c>
      <c r="J2375" t="n">
        <v>71</v>
      </c>
      <c r="K2375" t="n">
        <v>30</v>
      </c>
    </row>
    <row r="2376">
      <c r="A2376" t="n">
        <v>24657716025704</v>
      </c>
      <c r="B2376" t="inlineStr">
        <is>
          <t>Medio</t>
        </is>
      </c>
      <c r="C2376" t="inlineStr">
        <is>
          <t>Tenaya Middle</t>
        </is>
      </c>
      <c r="D2376" t="n">
        <v>541</v>
      </c>
      <c r="E2376" t="n">
        <v>540</v>
      </c>
      <c r="F2376" t="n">
        <v>13</v>
      </c>
      <c r="G2376" t="n">
        <v>1.92999994754791</v>
      </c>
      <c r="H2376" t="n">
        <v>799</v>
      </c>
      <c r="I2376" t="n">
        <v>748</v>
      </c>
      <c r="J2376" t="n">
        <v>76</v>
      </c>
      <c r="K2376" t="n">
        <v>38</v>
      </c>
    </row>
    <row r="2377">
      <c r="A2377" t="n">
        <v>24657716105647</v>
      </c>
      <c r="B2377" t="inlineStr">
        <is>
          <t>Fundamental</t>
        </is>
      </c>
      <c r="C2377" t="inlineStr">
        <is>
          <t>Peterson (Allan</t>
        </is>
      </c>
      <c r="D2377" t="n">
        <v>616</v>
      </c>
      <c r="E2377" t="n">
        <v>589</v>
      </c>
      <c r="F2377" t="n">
        <v>11</v>
      </c>
      <c r="G2377" t="n">
        <v>2.74000000953674</v>
      </c>
      <c r="H2377" t="n">
        <v>475</v>
      </c>
      <c r="I2377" t="n">
        <v>426</v>
      </c>
      <c r="J2377" t="n">
        <v>56</v>
      </c>
      <c r="K2377" t="n">
        <v>30</v>
      </c>
    </row>
    <row r="2378">
      <c r="A2378" t="n">
        <v>24657716105852</v>
      </c>
      <c r="B2378" t="inlineStr">
        <is>
          <t>Fundamental</t>
        </is>
      </c>
      <c r="C2378" t="inlineStr">
        <is>
          <t>Gracey (Leontin</t>
        </is>
      </c>
      <c r="D2378" t="n">
        <v>549</v>
      </c>
      <c r="E2378" t="n">
        <v>485</v>
      </c>
      <c r="F2378" t="n">
        <v>16</v>
      </c>
      <c r="G2378" t="n">
        <v>2.24000000953674</v>
      </c>
      <c r="H2378" t="n">
        <v>499</v>
      </c>
      <c r="I2378" t="n">
        <v>465</v>
      </c>
      <c r="J2378" t="n">
        <v>88</v>
      </c>
      <c r="K2378" t="n">
        <v>49</v>
      </c>
    </row>
    <row r="2379">
      <c r="A2379" t="n">
        <v>24657716107908</v>
      </c>
      <c r="B2379" t="inlineStr">
        <is>
          <t>Fundamental</t>
        </is>
      </c>
      <c r="C2379" t="inlineStr">
        <is>
          <t xml:space="preserve">Reyes (Alicia) </t>
        </is>
      </c>
      <c r="D2379" t="n">
        <v>519</v>
      </c>
      <c r="E2379" t="n">
        <v>457</v>
      </c>
      <c r="F2379" t="n">
        <v>17</v>
      </c>
      <c r="G2379" t="n">
        <v>2.24000000953674</v>
      </c>
      <c r="H2379" t="n">
        <v>490</v>
      </c>
      <c r="I2379" t="n">
        <v>466</v>
      </c>
      <c r="J2379" t="n">
        <v>88</v>
      </c>
      <c r="K2379" t="n">
        <v>61</v>
      </c>
    </row>
    <row r="2380">
      <c r="A2380" t="n">
        <v>24657716112288</v>
      </c>
      <c r="B2380" t="inlineStr">
        <is>
          <t>Medio</t>
        </is>
      </c>
      <c r="C2380" t="inlineStr">
        <is>
          <t>Cruickshank (He</t>
        </is>
      </c>
      <c r="D2380" t="n">
        <v>618</v>
      </c>
      <c r="E2380" t="n">
        <v>592</v>
      </c>
      <c r="F2380" t="n">
        <v>10</v>
      </c>
      <c r="G2380" t="n">
        <v>2.54999995231628</v>
      </c>
      <c r="H2380" t="n">
        <v>1019</v>
      </c>
      <c r="I2380" t="n">
        <v>955</v>
      </c>
      <c r="J2380" t="n">
        <v>60</v>
      </c>
      <c r="K2380" t="n">
        <v>35</v>
      </c>
    </row>
    <row r="2381">
      <c r="A2381" t="n">
        <v>24657716115729</v>
      </c>
      <c r="B2381" t="inlineStr">
        <is>
          <t>Fundamental</t>
        </is>
      </c>
      <c r="C2381" t="inlineStr">
        <is>
          <t>Stowell (Don) E</t>
        </is>
      </c>
      <c r="D2381" t="n">
        <v>505</v>
      </c>
      <c r="E2381" t="n">
        <v>423</v>
      </c>
      <c r="F2381" t="n">
        <v>19</v>
      </c>
      <c r="G2381" t="n">
        <v>1.70000004768372</v>
      </c>
      <c r="H2381" t="n">
        <v>484</v>
      </c>
      <c r="I2381" t="n">
        <v>210</v>
      </c>
      <c r="J2381" t="n">
        <v>92</v>
      </c>
      <c r="K2381" t="n">
        <v>51</v>
      </c>
    </row>
    <row r="2382">
      <c r="A2382" t="n">
        <v>24657892430098</v>
      </c>
      <c r="B2382" t="inlineStr">
        <is>
          <t>Superior</t>
        </is>
      </c>
      <c r="C2382" t="inlineStr">
        <is>
          <t>Golden Valley H</t>
        </is>
      </c>
      <c r="D2382" t="n">
        <v>586</v>
      </c>
      <c r="E2382" t="n">
        <v>558</v>
      </c>
      <c r="F2382" t="n">
        <v>12</v>
      </c>
      <c r="G2382" t="n">
        <v>2.5</v>
      </c>
      <c r="H2382" t="n">
        <v>1573</v>
      </c>
      <c r="I2382" t="n">
        <v>911</v>
      </c>
      <c r="J2382" t="n">
        <v>44</v>
      </c>
      <c r="K2382" t="n">
        <v>25</v>
      </c>
    </row>
    <row r="2383">
      <c r="A2383" t="n">
        <v>24657892430601</v>
      </c>
      <c r="B2383" t="inlineStr">
        <is>
          <t>Superior</t>
        </is>
      </c>
      <c r="C2383" t="inlineStr">
        <is>
          <t>Atwater High</t>
        </is>
      </c>
      <c r="D2383" t="n">
        <v>593</v>
      </c>
      <c r="E2383" t="n">
        <v>569</v>
      </c>
      <c r="F2383" t="n">
        <v>12</v>
      </c>
      <c r="G2383" t="n">
        <v>2.20000004768372</v>
      </c>
      <c r="H2383" t="n">
        <v>1889</v>
      </c>
      <c r="I2383" t="n">
        <v>1057</v>
      </c>
      <c r="J2383" t="n">
        <v>40</v>
      </c>
      <c r="K2383" t="n">
        <v>19</v>
      </c>
    </row>
    <row r="2384">
      <c r="A2384" t="n">
        <v>24657892433605</v>
      </c>
      <c r="B2384" t="inlineStr">
        <is>
          <t>Superior</t>
        </is>
      </c>
      <c r="C2384" t="inlineStr">
        <is>
          <t>Livingston High</t>
        </is>
      </c>
      <c r="D2384" t="n">
        <v>530</v>
      </c>
      <c r="E2384" t="n">
        <v>534</v>
      </c>
      <c r="F2384" t="n">
        <v>13</v>
      </c>
      <c r="G2384" t="n">
        <v>2.82999992370605</v>
      </c>
      <c r="H2384" t="n">
        <v>662</v>
      </c>
      <c r="I2384" t="n">
        <v>399</v>
      </c>
      <c r="J2384" t="n">
        <v>81</v>
      </c>
      <c r="K2384" t="n">
        <v>13</v>
      </c>
    </row>
    <row r="2385">
      <c r="A2385" t="n">
        <v>24657892435204</v>
      </c>
      <c r="B2385" t="inlineStr">
        <is>
          <t>Superior</t>
        </is>
      </c>
      <c r="C2385" t="inlineStr">
        <is>
          <t>Merced High</t>
        </is>
      </c>
      <c r="D2385" t="n">
        <v>602</v>
      </c>
      <c r="E2385" t="n">
        <v>550</v>
      </c>
      <c r="F2385" t="n">
        <v>13</v>
      </c>
      <c r="G2385" t="n">
        <v>2.32999992370605</v>
      </c>
      <c r="H2385" t="n">
        <v>1906</v>
      </c>
      <c r="I2385" t="n">
        <v>1039</v>
      </c>
      <c r="J2385" t="n">
        <v>43</v>
      </c>
      <c r="K2385" t="n">
        <v>19</v>
      </c>
    </row>
    <row r="2386">
      <c r="A2386" t="n">
        <v>24658216025787</v>
      </c>
      <c r="B2386" t="inlineStr">
        <is>
          <t>Fundamental</t>
        </is>
      </c>
      <c r="C2386" t="inlineStr">
        <is>
          <t>Planada Element</t>
        </is>
      </c>
      <c r="D2386" t="n">
        <v>411</v>
      </c>
      <c r="E2386" t="n">
        <v>417</v>
      </c>
      <c r="F2386" t="n">
        <v>19</v>
      </c>
      <c r="G2386" t="n">
        <v>1.60000002384186</v>
      </c>
      <c r="H2386" t="n">
        <v>677</v>
      </c>
      <c r="I2386" t="n">
        <v>602</v>
      </c>
      <c r="J2386" t="n">
        <v>92</v>
      </c>
      <c r="K2386" t="n">
        <v>78</v>
      </c>
    </row>
    <row r="2387">
      <c r="A2387" t="n">
        <v>24658626025811</v>
      </c>
      <c r="B2387" t="inlineStr">
        <is>
          <t>Fundamental</t>
        </is>
      </c>
      <c r="C2387" t="inlineStr">
        <is>
          <t>Weaver Elementa</t>
        </is>
      </c>
      <c r="D2387" t="n">
        <v>576</v>
      </c>
      <c r="E2387" t="n">
        <v>537</v>
      </c>
      <c r="F2387" t="n">
        <v>13</v>
      </c>
      <c r="G2387" t="n">
        <v>2.36999988555908</v>
      </c>
      <c r="H2387" t="n">
        <v>719</v>
      </c>
      <c r="I2387" t="n">
        <v>574</v>
      </c>
      <c r="J2387" t="n">
        <v>71</v>
      </c>
      <c r="K2387" t="n">
        <v>15</v>
      </c>
    </row>
    <row r="2388">
      <c r="A2388" t="n">
        <v>24658626111991</v>
      </c>
      <c r="B2388" t="inlineStr">
        <is>
          <t>Fundamental</t>
        </is>
      </c>
      <c r="C2388" t="inlineStr">
        <is>
          <t>Pioneer Element</t>
        </is>
      </c>
      <c r="D2388" t="n">
        <v>550</v>
      </c>
      <c r="E2388" t="n">
        <v>452</v>
      </c>
      <c r="F2388" t="n">
        <v>17</v>
      </c>
      <c r="G2388" t="n">
        <v>2.41000008583069</v>
      </c>
      <c r="H2388" t="n">
        <v>310</v>
      </c>
      <c r="I2388" t="n">
        <v>247</v>
      </c>
      <c r="J2388" t="n">
        <v>75</v>
      </c>
      <c r="K2388" t="n">
        <v>33</v>
      </c>
    </row>
    <row r="2389">
      <c r="A2389" t="n">
        <v>24658706025829</v>
      </c>
      <c r="B2389" t="inlineStr">
        <is>
          <t>Fundamental</t>
        </is>
      </c>
      <c r="C2389" t="inlineStr">
        <is>
          <t>Sparkes (Frank)</t>
        </is>
      </c>
      <c r="D2389" t="n">
        <v>489</v>
      </c>
      <c r="E2389" t="n">
        <v>443</v>
      </c>
      <c r="F2389" t="n">
        <v>18</v>
      </c>
      <c r="G2389" t="n">
        <v>2.13000011444092</v>
      </c>
      <c r="H2389" t="n">
        <v>373</v>
      </c>
      <c r="I2389" t="n">
        <v>326</v>
      </c>
      <c r="J2389" t="n">
        <v>100</v>
      </c>
      <c r="K2389" t="n">
        <v>56</v>
      </c>
    </row>
    <row r="2390">
      <c r="A2390" t="n">
        <v>24658706025837</v>
      </c>
      <c r="B2390" t="inlineStr">
        <is>
          <t>Fundamental</t>
        </is>
      </c>
      <c r="C2390" t="inlineStr">
        <is>
          <t>Crookham (Sybil</t>
        </is>
      </c>
      <c r="D2390" t="n">
        <v>526</v>
      </c>
      <c r="E2390" t="n">
        <v>441</v>
      </c>
      <c r="F2390" t="n">
        <v>18</v>
      </c>
      <c r="G2390" t="n">
        <v>1.74000000953674</v>
      </c>
      <c r="H2390" t="n">
        <v>347</v>
      </c>
      <c r="I2390" t="n">
        <v>296</v>
      </c>
      <c r="J2390" t="n">
        <v>98</v>
      </c>
      <c r="K2390" t="n">
        <v>64</v>
      </c>
    </row>
    <row r="2391">
      <c r="A2391" t="n">
        <v>24658706109425</v>
      </c>
      <c r="B2391" t="inlineStr">
        <is>
          <t>Medio</t>
        </is>
      </c>
      <c r="C2391" t="inlineStr">
        <is>
          <t>Winton Middle</t>
        </is>
      </c>
      <c r="D2391" t="n">
        <v>519</v>
      </c>
      <c r="E2391" t="n">
        <v>492</v>
      </c>
      <c r="F2391" t="n">
        <v>15</v>
      </c>
      <c r="G2391" t="n">
        <v>1.95000004768372</v>
      </c>
      <c r="H2391" t="n">
        <v>518</v>
      </c>
      <c r="I2391" t="n">
        <v>448</v>
      </c>
      <c r="J2391" t="n">
        <v>99</v>
      </c>
      <c r="K2391" t="n">
        <v>56</v>
      </c>
    </row>
    <row r="2392">
      <c r="A2392" t="n">
        <v>24753172431203</v>
      </c>
      <c r="B2392" t="inlineStr">
        <is>
          <t>Superior</t>
        </is>
      </c>
      <c r="C2392" t="inlineStr">
        <is>
          <t>Dos Palos High</t>
        </is>
      </c>
      <c r="D2392" t="n">
        <v>509</v>
      </c>
      <c r="E2392" t="n">
        <v>495</v>
      </c>
      <c r="F2392" t="n">
        <v>15</v>
      </c>
      <c r="G2392" t="n">
        <v>2.5</v>
      </c>
      <c r="H2392" t="n">
        <v>445</v>
      </c>
      <c r="I2392" t="n">
        <v>406</v>
      </c>
      <c r="J2392" t="n">
        <v>38</v>
      </c>
      <c r="K2392" t="n">
        <v>12</v>
      </c>
    </row>
    <row r="2393">
      <c r="A2393" t="n">
        <v>24753176007017</v>
      </c>
      <c r="B2393" t="inlineStr">
        <is>
          <t>Fundamental</t>
        </is>
      </c>
      <c r="C2393" t="inlineStr">
        <is>
          <t>Oro Loma Elemen</t>
        </is>
      </c>
      <c r="D2393" t="n">
        <v>477</v>
      </c>
      <c r="E2393" t="n">
        <v>481</v>
      </c>
      <c r="F2393" t="n">
        <v>16</v>
      </c>
      <c r="G2393" t="n">
        <v>1.75</v>
      </c>
      <c r="H2393" t="n">
        <v>121</v>
      </c>
      <c r="I2393" t="n">
        <v>107</v>
      </c>
      <c r="J2393" t="n">
        <v>87</v>
      </c>
      <c r="K2393" t="n">
        <v>56</v>
      </c>
    </row>
    <row r="2394">
      <c r="A2394" t="n">
        <v>24753176025423</v>
      </c>
      <c r="B2394" t="inlineStr">
        <is>
          <t>Medio</t>
        </is>
      </c>
      <c r="C2394" t="inlineStr">
        <is>
          <t>Bryant Middle</t>
        </is>
      </c>
      <c r="D2394" t="n">
        <v>551</v>
      </c>
      <c r="E2394" t="n">
        <v>471</v>
      </c>
      <c r="F2394" t="n">
        <v>16</v>
      </c>
      <c r="G2394" t="n">
        <v>2.11999988555908</v>
      </c>
      <c r="H2394" t="n">
        <v>480</v>
      </c>
      <c r="I2394" t="n">
        <v>448</v>
      </c>
      <c r="J2394" t="n">
        <v>66</v>
      </c>
      <c r="K2394" t="n">
        <v>12</v>
      </c>
    </row>
    <row r="2395">
      <c r="A2395" t="n">
        <v>24753176025431</v>
      </c>
      <c r="B2395" t="inlineStr">
        <is>
          <t>Fundamental</t>
        </is>
      </c>
      <c r="C2395" t="inlineStr">
        <is>
          <t>Dos Palos Eleme</t>
        </is>
      </c>
      <c r="D2395" t="n">
        <v>580</v>
      </c>
      <c r="E2395" t="n">
        <v>554</v>
      </c>
      <c r="F2395" t="n">
        <v>12</v>
      </c>
      <c r="G2395" t="n">
        <v>2.29999995231628</v>
      </c>
      <c r="H2395" t="n">
        <v>158</v>
      </c>
      <c r="I2395" t="n">
        <v>124</v>
      </c>
      <c r="J2395" t="n">
        <v>74</v>
      </c>
      <c r="K2395" t="n">
        <v>22</v>
      </c>
    </row>
    <row r="2396">
      <c r="A2396" t="n">
        <v>24753176112940</v>
      </c>
      <c r="B2396" t="inlineStr">
        <is>
          <t>Fundamental</t>
        </is>
      </c>
      <c r="C2396" t="inlineStr">
        <is>
          <t>Marks (Bernhard</t>
        </is>
      </c>
      <c r="D2396" t="n">
        <v>535</v>
      </c>
      <c r="E2396" t="n">
        <v>466</v>
      </c>
      <c r="F2396" t="n">
        <v>17</v>
      </c>
      <c r="G2396" t="n">
        <v>2.0699999332428</v>
      </c>
      <c r="H2396" t="n">
        <v>496</v>
      </c>
      <c r="I2396" t="n">
        <v>432</v>
      </c>
      <c r="J2396" t="n">
        <v>73</v>
      </c>
      <c r="K2396" t="n">
        <v>23</v>
      </c>
    </row>
    <row r="2397">
      <c r="A2397" t="n">
        <v>24753662430114</v>
      </c>
      <c r="B2397" t="inlineStr">
        <is>
          <t>Superior</t>
        </is>
      </c>
      <c r="C2397" t="inlineStr">
        <is>
          <t>Delhi High</t>
        </is>
      </c>
      <c r="D2397" t="n">
        <v>529</v>
      </c>
      <c r="E2397" t="n">
        <v>469</v>
      </c>
      <c r="F2397" t="n">
        <v>17</v>
      </c>
      <c r="G2397" t="n">
        <v>1.92999994754791</v>
      </c>
      <c r="H2397" t="n">
        <v>388</v>
      </c>
      <c r="I2397" t="n">
        <v>359</v>
      </c>
      <c r="J2397" t="n">
        <v>72</v>
      </c>
      <c r="K2397" t="n">
        <v>28</v>
      </c>
    </row>
    <row r="2398">
      <c r="A2398" t="n">
        <v>24753666025407</v>
      </c>
      <c r="B2398" t="inlineStr">
        <is>
          <t>Fundamental</t>
        </is>
      </c>
      <c r="C2398" t="inlineStr">
        <is>
          <t>El Capitan Elem</t>
        </is>
      </c>
      <c r="D2398" t="n">
        <v>491</v>
      </c>
      <c r="E2398" t="n">
        <v>423</v>
      </c>
      <c r="F2398" t="n">
        <v>19</v>
      </c>
      <c r="G2398" t="n">
        <v>1.87000000476837</v>
      </c>
      <c r="H2398" t="n">
        <v>266</v>
      </c>
      <c r="I2398" t="n">
        <v>235</v>
      </c>
      <c r="J2398" t="n">
        <v>85</v>
      </c>
      <c r="K2398" t="n">
        <v>38</v>
      </c>
    </row>
    <row r="2399">
      <c r="A2399" t="n">
        <v>24753666025415</v>
      </c>
      <c r="B2399" t="inlineStr">
        <is>
          <t>Fundamental</t>
        </is>
      </c>
      <c r="C2399" t="inlineStr">
        <is>
          <t>Schendel Elemen</t>
        </is>
      </c>
      <c r="D2399" t="n">
        <v>510</v>
      </c>
      <c r="E2399" t="n">
        <v>454</v>
      </c>
      <c r="F2399" t="n">
        <v>17</v>
      </c>
      <c r="G2399" t="n">
        <v>2.00999999046326</v>
      </c>
      <c r="H2399" t="n">
        <v>671</v>
      </c>
      <c r="I2399" t="n">
        <v>563</v>
      </c>
      <c r="J2399" t="n">
        <v>81</v>
      </c>
      <c r="K2399" t="n">
        <v>45</v>
      </c>
    </row>
    <row r="2400">
      <c r="A2400" t="n">
        <v>24753666115216</v>
      </c>
      <c r="B2400" t="inlineStr">
        <is>
          <t>Medio</t>
        </is>
      </c>
      <c r="C2400" t="inlineStr">
        <is>
          <t>Delhi Middle</t>
        </is>
      </c>
      <c r="D2400" t="n">
        <v>547</v>
      </c>
      <c r="E2400" t="n">
        <v>575</v>
      </c>
      <c r="F2400" t="n">
        <v>11</v>
      </c>
      <c r="G2400" t="n">
        <v>1.80999994277954</v>
      </c>
      <c r="H2400" t="n">
        <v>343</v>
      </c>
      <c r="I2400" t="n">
        <v>304</v>
      </c>
      <c r="J2400" t="n">
        <v>75</v>
      </c>
      <c r="K2400" t="n">
        <v>37</v>
      </c>
    </row>
    <row r="2401">
      <c r="A2401" t="n">
        <v>25735852535409</v>
      </c>
      <c r="B2401" t="inlineStr">
        <is>
          <t>Superior</t>
        </is>
      </c>
      <c r="C2401" t="inlineStr">
        <is>
          <t>Modoc High</t>
        </is>
      </c>
      <c r="D2401" t="n">
        <v>665</v>
      </c>
      <c r="E2401" t="n">
        <v>620</v>
      </c>
      <c r="F2401" t="n">
        <v>9</v>
      </c>
      <c r="G2401" t="n">
        <v>2.89000010490417</v>
      </c>
      <c r="H2401" t="n">
        <v>255</v>
      </c>
      <c r="I2401" t="n">
        <v>216</v>
      </c>
      <c r="J2401" t="n">
        <v>23</v>
      </c>
      <c r="K2401" t="n">
        <v>0</v>
      </c>
    </row>
    <row r="2402">
      <c r="A2402" t="n">
        <v>25735856025845</v>
      </c>
      <c r="B2402" t="inlineStr">
        <is>
          <t>Fundamental</t>
        </is>
      </c>
      <c r="C2402" t="inlineStr">
        <is>
          <t>Alturas Element</t>
        </is>
      </c>
      <c r="D2402" t="n">
        <v>711</v>
      </c>
      <c r="E2402" t="n">
        <v>753</v>
      </c>
      <c r="F2402" t="n">
        <v>2</v>
      </c>
      <c r="G2402" t="n">
        <v>2.78999996185303</v>
      </c>
      <c r="H2402" t="n">
        <v>299</v>
      </c>
      <c r="I2402" t="n">
        <v>246</v>
      </c>
      <c r="J2402" t="n">
        <v>55</v>
      </c>
      <c r="K2402" t="n">
        <v>3</v>
      </c>
    </row>
    <row r="2403">
      <c r="A2403" t="n">
        <v>25735856058697</v>
      </c>
      <c r="B2403" t="inlineStr">
        <is>
          <t>Medio</t>
        </is>
      </c>
      <c r="C2403" t="inlineStr">
        <is>
          <t>Modoc Middle</t>
        </is>
      </c>
      <c r="D2403" t="n">
        <v>703</v>
      </c>
      <c r="E2403" t="n">
        <v>610</v>
      </c>
      <c r="F2403" t="n">
        <v>10</v>
      </c>
      <c r="G2403" t="n">
        <v>3.27999997138977</v>
      </c>
      <c r="H2403" t="n">
        <v>231</v>
      </c>
      <c r="I2403" t="n">
        <v>208</v>
      </c>
      <c r="J2403" t="n">
        <v>48</v>
      </c>
      <c r="K2403" t="n">
        <v>3</v>
      </c>
    </row>
    <row r="2404">
      <c r="A2404" t="n">
        <v>25735934737250</v>
      </c>
      <c r="B2404" t="inlineStr">
        <is>
          <t>Superior</t>
        </is>
      </c>
      <c r="C2404" t="inlineStr">
        <is>
          <t>Tulelake High</t>
        </is>
      </c>
      <c r="D2404" t="n">
        <v>671</v>
      </c>
      <c r="E2404" t="n">
        <v>620</v>
      </c>
      <c r="F2404" t="n">
        <v>9</v>
      </c>
      <c r="G2404" t="n">
        <v>2.17000007629395</v>
      </c>
      <c r="H2404" t="n">
        <v>210</v>
      </c>
      <c r="I2404" t="n">
        <v>166</v>
      </c>
      <c r="J2404" t="n">
        <v>67</v>
      </c>
      <c r="K2404" t="n">
        <v>25</v>
      </c>
    </row>
    <row r="2405">
      <c r="A2405" t="n">
        <v>25735936025894</v>
      </c>
      <c r="B2405" t="inlineStr">
        <is>
          <t>Fundamental</t>
        </is>
      </c>
      <c r="C2405" t="inlineStr">
        <is>
          <t xml:space="preserve">Tulelake Basin </t>
        </is>
      </c>
      <c r="D2405" t="n">
        <v>659</v>
      </c>
      <c r="E2405" t="n">
        <v>545</v>
      </c>
      <c r="F2405" t="n">
        <v>13</v>
      </c>
      <c r="G2405" t="n">
        <v>2.00999999046326</v>
      </c>
      <c r="H2405" t="n">
        <v>182</v>
      </c>
      <c r="I2405" t="n">
        <v>127</v>
      </c>
      <c r="J2405" t="n">
        <v>75</v>
      </c>
      <c r="K2405" t="n">
        <v>38</v>
      </c>
    </row>
    <row r="2406">
      <c r="A2406" t="n">
        <v>26736922630010</v>
      </c>
      <c r="B2406" t="inlineStr">
        <is>
          <t>Superior</t>
        </is>
      </c>
      <c r="C2406" t="inlineStr">
        <is>
          <t>Mammoth High</t>
        </is>
      </c>
      <c r="D2406" t="n">
        <v>746</v>
      </c>
      <c r="E2406" t="n">
        <v>740</v>
      </c>
      <c r="F2406" t="n">
        <v>3</v>
      </c>
      <c r="G2406" t="n">
        <v>3.11999988555908</v>
      </c>
      <c r="H2406" t="n">
        <v>257</v>
      </c>
      <c r="I2406" t="n">
        <v>220</v>
      </c>
      <c r="J2406" t="n">
        <v>20</v>
      </c>
      <c r="K2406" t="n">
        <v>7</v>
      </c>
    </row>
    <row r="2407">
      <c r="A2407" t="n">
        <v>26736926025969</v>
      </c>
      <c r="B2407" t="inlineStr">
        <is>
          <t>Fundamental</t>
        </is>
      </c>
      <c r="C2407" t="inlineStr">
        <is>
          <t>Mammoth Element</t>
        </is>
      </c>
      <c r="D2407" t="n">
        <v>683</v>
      </c>
      <c r="E2407" t="n">
        <v>660</v>
      </c>
      <c r="F2407" t="n">
        <v>7</v>
      </c>
      <c r="G2407" t="n">
        <v>3.00999999046326</v>
      </c>
      <c r="H2407" t="n">
        <v>393</v>
      </c>
      <c r="I2407" t="n">
        <v>341</v>
      </c>
      <c r="J2407" t="n">
        <v>37</v>
      </c>
      <c r="K2407" t="n">
        <v>27</v>
      </c>
    </row>
    <row r="2408">
      <c r="A2408" t="n">
        <v>26736926112502</v>
      </c>
      <c r="B2408" t="inlineStr">
        <is>
          <t>Medio</t>
        </is>
      </c>
      <c r="C2408" t="inlineStr">
        <is>
          <t>Mammoth Middle</t>
        </is>
      </c>
      <c r="D2408" t="n">
        <v>778</v>
      </c>
      <c r="E2408" t="n">
        <v>721</v>
      </c>
      <c r="F2408" t="n">
        <v>4</v>
      </c>
      <c r="G2408" t="n">
        <v>3.30999994277954</v>
      </c>
      <c r="H2408" t="n">
        <v>275</v>
      </c>
      <c r="I2408" t="n">
        <v>226</v>
      </c>
      <c r="J2408" t="n">
        <v>17</v>
      </c>
      <c r="K2408" t="n">
        <v>13</v>
      </c>
    </row>
    <row r="2409">
      <c r="A2409" t="n">
        <v>27659616025977</v>
      </c>
      <c r="B2409" t="inlineStr">
        <is>
          <t>Fundamental</t>
        </is>
      </c>
      <c r="C2409" t="inlineStr">
        <is>
          <t>Alisal Communit</t>
        </is>
      </c>
      <c r="D2409" t="n">
        <v>420</v>
      </c>
      <c r="E2409" t="n">
        <v>401</v>
      </c>
      <c r="F2409" t="n">
        <v>20</v>
      </c>
      <c r="G2409" t="n">
        <v>1.67999994754791</v>
      </c>
      <c r="H2409" t="n">
        <v>599</v>
      </c>
      <c r="I2409" t="n">
        <v>432</v>
      </c>
      <c r="J2409" t="n">
        <v>99</v>
      </c>
      <c r="K2409" t="n">
        <v>88</v>
      </c>
    </row>
    <row r="2410">
      <c r="A2410" t="n">
        <v>27659616025985</v>
      </c>
      <c r="B2410" t="inlineStr">
        <is>
          <t>Fundamental</t>
        </is>
      </c>
      <c r="C2410" t="inlineStr">
        <is>
          <t>Bardin Elementa</t>
        </is>
      </c>
      <c r="D2410" t="n">
        <v>492</v>
      </c>
      <c r="E2410" t="n">
        <v>453</v>
      </c>
      <c r="F2410" t="n">
        <v>17</v>
      </c>
      <c r="G2410" t="n">
        <v>1.88999998569489</v>
      </c>
      <c r="H2410" t="n">
        <v>572</v>
      </c>
      <c r="I2410" t="n">
        <v>498</v>
      </c>
      <c r="J2410" t="n">
        <v>100</v>
      </c>
      <c r="K2410" t="n">
        <v>80</v>
      </c>
    </row>
    <row r="2411">
      <c r="A2411" t="n">
        <v>27659616025993</v>
      </c>
      <c r="B2411" t="inlineStr">
        <is>
          <t>Fundamental</t>
        </is>
      </c>
      <c r="C2411" t="inlineStr">
        <is>
          <t>Fremont Element</t>
        </is>
      </c>
      <c r="D2411" t="n">
        <v>459</v>
      </c>
      <c r="E2411" t="n">
        <v>414</v>
      </c>
      <c r="F2411" t="n">
        <v>19</v>
      </c>
      <c r="G2411" t="n">
        <v>1.82000005245209</v>
      </c>
      <c r="H2411" t="n">
        <v>590</v>
      </c>
      <c r="I2411" t="n">
        <v>515</v>
      </c>
      <c r="J2411" t="n">
        <v>99</v>
      </c>
      <c r="K2411" t="n">
        <v>85</v>
      </c>
    </row>
    <row r="2412">
      <c r="A2412" t="n">
        <v>27659616026009</v>
      </c>
      <c r="B2412" t="inlineStr">
        <is>
          <t>Fundamental</t>
        </is>
      </c>
      <c r="C2412" t="inlineStr">
        <is>
          <t xml:space="preserve">Sanchez (Jesse </t>
        </is>
      </c>
      <c r="D2412" t="n">
        <v>377</v>
      </c>
      <c r="E2412" t="n">
        <v>377</v>
      </c>
      <c r="F2412" t="n">
        <v>21</v>
      </c>
      <c r="G2412" t="n">
        <v>1.75</v>
      </c>
      <c r="H2412" t="n">
        <v>429</v>
      </c>
      <c r="I2412" t="n">
        <v>364</v>
      </c>
      <c r="J2412" t="n">
        <v>100</v>
      </c>
      <c r="K2412" t="n">
        <v>77</v>
      </c>
    </row>
    <row r="2413">
      <c r="A2413" t="n">
        <v>27659616101802</v>
      </c>
      <c r="B2413" t="inlineStr">
        <is>
          <t>Fundamental</t>
        </is>
      </c>
      <c r="C2413" t="inlineStr">
        <is>
          <t>Frank Paul Elem</t>
        </is>
      </c>
      <c r="D2413" t="n">
        <v>445</v>
      </c>
      <c r="E2413" t="n">
        <v>411</v>
      </c>
      <c r="F2413" t="n">
        <v>19</v>
      </c>
      <c r="G2413" t="n">
        <v>2.04999995231628</v>
      </c>
      <c r="H2413" t="n">
        <v>478</v>
      </c>
      <c r="I2413" t="n">
        <v>421</v>
      </c>
      <c r="J2413" t="n">
        <v>100</v>
      </c>
      <c r="K2413" t="n">
        <v>73</v>
      </c>
    </row>
    <row r="2414">
      <c r="A2414" t="n">
        <v>27659616106959</v>
      </c>
      <c r="B2414" t="inlineStr">
        <is>
          <t>Fundamental</t>
        </is>
      </c>
      <c r="C2414" t="inlineStr">
        <is>
          <t>Barton (Virgini</t>
        </is>
      </c>
      <c r="D2414" t="n">
        <v>421</v>
      </c>
      <c r="E2414" t="n">
        <v>363</v>
      </c>
      <c r="F2414" t="n">
        <v>22</v>
      </c>
      <c r="G2414" t="n">
        <v>1.52999997138977</v>
      </c>
      <c r="H2414" t="n">
        <v>702</v>
      </c>
      <c r="I2414" t="n">
        <v>614</v>
      </c>
      <c r="J2414" t="n">
        <v>100</v>
      </c>
      <c r="K2414" t="n">
        <v>84</v>
      </c>
    </row>
    <row r="2415">
      <c r="A2415" t="n">
        <v>27659616109466</v>
      </c>
      <c r="B2415" t="inlineStr">
        <is>
          <t>Fundamental</t>
        </is>
      </c>
      <c r="C2415" t="inlineStr">
        <is>
          <t>Steinbeck (John</t>
        </is>
      </c>
      <c r="D2415" t="n">
        <v>754</v>
      </c>
      <c r="E2415" t="n">
        <v>723</v>
      </c>
      <c r="F2415" t="n">
        <v>4</v>
      </c>
      <c r="G2415" t="n">
        <v>3.22000002861023</v>
      </c>
      <c r="H2415" t="n">
        <v>407</v>
      </c>
      <c r="I2415" t="n">
        <v>346</v>
      </c>
      <c r="J2415" t="n">
        <v>99</v>
      </c>
      <c r="K2415" t="n">
        <v>14</v>
      </c>
    </row>
    <row r="2416">
      <c r="A2416" t="n">
        <v>27659616113542</v>
      </c>
      <c r="B2416" t="inlineStr">
        <is>
          <t>Fundamental</t>
        </is>
      </c>
      <c r="C2416" t="inlineStr">
        <is>
          <t xml:space="preserve">Chavez (Cesar) </t>
        </is>
      </c>
      <c r="D2416" t="n">
        <v>461</v>
      </c>
      <c r="E2416" t="n">
        <v>399</v>
      </c>
      <c r="F2416" t="n">
        <v>20</v>
      </c>
      <c r="G2416" t="n">
        <v>1.70000004768372</v>
      </c>
      <c r="H2416" t="n">
        <v>588</v>
      </c>
      <c r="I2416" t="n">
        <v>474</v>
      </c>
      <c r="J2416" t="n">
        <v>100</v>
      </c>
      <c r="K2416" t="n">
        <v>76</v>
      </c>
    </row>
    <row r="2417">
      <c r="A2417" t="n">
        <v>27659616115232</v>
      </c>
      <c r="B2417" t="inlineStr">
        <is>
          <t>Fundamental</t>
        </is>
      </c>
      <c r="C2417" t="inlineStr">
        <is>
          <t>Creekside Eleme</t>
        </is>
      </c>
      <c r="D2417" t="n">
        <v>597</v>
      </c>
      <c r="E2417" t="n">
        <v>555</v>
      </c>
      <c r="F2417" t="n">
        <v>12</v>
      </c>
      <c r="G2417" t="n">
        <v>3.04999995231628</v>
      </c>
      <c r="H2417" t="n">
        <v>352</v>
      </c>
      <c r="I2417" t="n">
        <v>170</v>
      </c>
      <c r="J2417" t="n">
        <v>99</v>
      </c>
      <c r="K2417" t="n">
        <v>35</v>
      </c>
    </row>
    <row r="2418">
      <c r="A2418" t="n">
        <v>27659872730414</v>
      </c>
      <c r="B2418" t="inlineStr">
        <is>
          <t>Superior</t>
        </is>
      </c>
      <c r="C2418" t="inlineStr">
        <is>
          <t>Carmel High</t>
        </is>
      </c>
      <c r="D2418" t="n">
        <v>777</v>
      </c>
      <c r="E2418" t="n">
        <v>779</v>
      </c>
      <c r="F2418" t="n">
        <v>1</v>
      </c>
      <c r="G2418" t="n">
        <v>3.89000010490417</v>
      </c>
      <c r="H2418" t="n">
        <v>541</v>
      </c>
      <c r="I2418" t="n">
        <v>477</v>
      </c>
      <c r="J2418" t="n">
        <v>8</v>
      </c>
      <c r="K2418" t="n">
        <v>1</v>
      </c>
    </row>
    <row r="2419">
      <c r="A2419" t="n">
        <v>27659876026033</v>
      </c>
      <c r="B2419" t="inlineStr">
        <is>
          <t>Medio</t>
        </is>
      </c>
      <c r="C2419" t="inlineStr">
        <is>
          <t>Carmel Middle</t>
        </is>
      </c>
      <c r="D2419" t="n">
        <v>810</v>
      </c>
      <c r="E2419" t="n">
        <v>794</v>
      </c>
      <c r="F2419" t="n">
        <v>1</v>
      </c>
      <c r="G2419" t="n">
        <v>3.83999991416931</v>
      </c>
      <c r="H2419" t="n">
        <v>621</v>
      </c>
      <c r="I2419" t="n">
        <v>560</v>
      </c>
      <c r="J2419" t="n">
        <v>10</v>
      </c>
      <c r="K2419" t="n">
        <v>0</v>
      </c>
    </row>
    <row r="2420">
      <c r="A2420" t="n">
        <v>27659956026082</v>
      </c>
      <c r="B2420" t="inlineStr">
        <is>
          <t>Fundamental</t>
        </is>
      </c>
      <c r="C2420" t="inlineStr">
        <is>
          <t>Chualar Element</t>
        </is>
      </c>
      <c r="D2420" t="n">
        <v>447</v>
      </c>
      <c r="E2420" t="n">
        <v>404</v>
      </c>
      <c r="F2420" t="n">
        <v>20</v>
      </c>
      <c r="G2420" t="n">
        <v>1.78999996185303</v>
      </c>
      <c r="H2420" t="n">
        <v>217</v>
      </c>
      <c r="I2420" t="n">
        <v>189</v>
      </c>
      <c r="J2420" t="n">
        <v>97</v>
      </c>
      <c r="K2420" t="n">
        <v>82</v>
      </c>
    </row>
    <row r="2421">
      <c r="A2421" t="n">
        <v>27660356026116</v>
      </c>
      <c r="B2421" t="inlineStr">
        <is>
          <t>Fundamental</t>
        </is>
      </c>
      <c r="C2421" t="inlineStr">
        <is>
          <t>Greenfield Elem</t>
        </is>
      </c>
      <c r="D2421" t="n">
        <v>447</v>
      </c>
      <c r="E2421" t="n">
        <v>355</v>
      </c>
      <c r="F2421" t="n">
        <v>22</v>
      </c>
      <c r="G2421" t="n">
        <v>1.60000002384186</v>
      </c>
      <c r="H2421" t="n">
        <v>534</v>
      </c>
      <c r="I2421" t="n">
        <v>443</v>
      </c>
      <c r="J2421" t="n">
        <v>80</v>
      </c>
      <c r="K2421" t="n">
        <v>74</v>
      </c>
    </row>
    <row r="2422">
      <c r="A2422" t="n">
        <v>27660356089387</v>
      </c>
      <c r="B2422" t="inlineStr">
        <is>
          <t>Fundamental</t>
        </is>
      </c>
      <c r="C2422" t="inlineStr">
        <is>
          <t>Oak Avenue Elem</t>
        </is>
      </c>
      <c r="D2422" t="n">
        <v>507</v>
      </c>
      <c r="E2422" t="n">
        <v>416</v>
      </c>
      <c r="F2422" t="n">
        <v>19</v>
      </c>
      <c r="G2422" t="n">
        <v>1.5900000333786</v>
      </c>
      <c r="H2422" t="n">
        <v>443</v>
      </c>
      <c r="I2422" t="n">
        <v>415</v>
      </c>
      <c r="J2422" t="n">
        <v>79</v>
      </c>
      <c r="K2422" t="n">
        <v>82</v>
      </c>
    </row>
    <row r="2423">
      <c r="A2423" t="n">
        <v>27660356111637</v>
      </c>
      <c r="B2423" t="inlineStr">
        <is>
          <t>Fundamental</t>
        </is>
      </c>
      <c r="C2423" t="inlineStr">
        <is>
          <t>Greenfield Prim</t>
        </is>
      </c>
      <c r="D2423" t="n">
        <v>536</v>
      </c>
      <c r="E2423" t="n">
        <v>408</v>
      </c>
      <c r="F2423" t="n">
        <v>20</v>
      </c>
      <c r="G2423" t="n">
        <v>1.73000001907349</v>
      </c>
      <c r="H2423" t="n">
        <v>154</v>
      </c>
      <c r="I2423" t="n">
        <v>153</v>
      </c>
      <c r="J2423" t="n">
        <v>80</v>
      </c>
      <c r="K2423" t="n">
        <v>81</v>
      </c>
    </row>
    <row r="2424">
      <c r="A2424" t="n">
        <v>27660356111645</v>
      </c>
      <c r="B2424" t="inlineStr">
        <is>
          <t>Medio</t>
        </is>
      </c>
      <c r="C2424" t="inlineStr">
        <is>
          <t>Vista Verde Mid</t>
        </is>
      </c>
      <c r="D2424" t="n">
        <v>494</v>
      </c>
      <c r="E2424" t="n">
        <v>446</v>
      </c>
      <c r="F2424" t="n">
        <v>18</v>
      </c>
      <c r="G2424" t="n">
        <v>1.5900000333786</v>
      </c>
      <c r="H2424" t="n">
        <v>688</v>
      </c>
      <c r="I2424" t="n">
        <v>616</v>
      </c>
      <c r="J2424" t="n">
        <v>66</v>
      </c>
      <c r="K2424" t="n">
        <v>61</v>
      </c>
    </row>
    <row r="2425">
      <c r="A2425" t="n">
        <v>27660506026124</v>
      </c>
      <c r="B2425" t="inlineStr">
        <is>
          <t>Medio</t>
        </is>
      </c>
      <c r="C2425" t="inlineStr">
        <is>
          <t>San Lorenzo Ele</t>
        </is>
      </c>
      <c r="D2425" t="n">
        <v>532</v>
      </c>
      <c r="E2425" t="n">
        <v>537</v>
      </c>
      <c r="F2425" t="n">
        <v>13</v>
      </c>
      <c r="G2425" t="n">
        <v>2.09999990463257</v>
      </c>
      <c r="H2425" t="n">
        <v>602</v>
      </c>
      <c r="I2425" t="n">
        <v>547</v>
      </c>
      <c r="J2425" t="n">
        <v>59</v>
      </c>
      <c r="K2425" t="n">
        <v>38</v>
      </c>
    </row>
    <row r="2426">
      <c r="A2426" t="n">
        <v>27660506026132</v>
      </c>
      <c r="B2426" t="inlineStr">
        <is>
          <t>Fundamental</t>
        </is>
      </c>
      <c r="C2426" t="inlineStr">
        <is>
          <t>Santa Lucia Ele</t>
        </is>
      </c>
      <c r="D2426" t="n">
        <v>497</v>
      </c>
      <c r="E2426" t="n">
        <v>452</v>
      </c>
      <c r="F2426" t="n">
        <v>17</v>
      </c>
      <c r="G2426" t="n">
        <v>1.94000005722046</v>
      </c>
      <c r="H2426" t="n">
        <v>544</v>
      </c>
      <c r="I2426" t="n">
        <v>499</v>
      </c>
      <c r="J2426" t="n">
        <v>72</v>
      </c>
      <c r="K2426" t="n">
        <v>57</v>
      </c>
    </row>
    <row r="2427">
      <c r="A2427" t="n">
        <v>27660506106777</v>
      </c>
      <c r="B2427" t="inlineStr">
        <is>
          <t>Fundamental</t>
        </is>
      </c>
      <c r="C2427" t="inlineStr">
        <is>
          <t>Del Rey Element</t>
        </is>
      </c>
      <c r="D2427" t="n">
        <v>492</v>
      </c>
      <c r="E2427" t="n">
        <v>462</v>
      </c>
      <c r="F2427" t="n">
        <v>17</v>
      </c>
      <c r="G2427" t="n">
        <v>2.1800000667572</v>
      </c>
      <c r="H2427" t="n">
        <v>630</v>
      </c>
      <c r="I2427" t="n">
        <v>569</v>
      </c>
      <c r="J2427" t="n">
        <v>67</v>
      </c>
      <c r="K2427" t="n">
        <v>49</v>
      </c>
    </row>
    <row r="2428">
      <c r="A2428" t="n">
        <v>27660682732170</v>
      </c>
      <c r="B2428" t="inlineStr">
        <is>
          <t>Superior</t>
        </is>
      </c>
      <c r="C2428" t="inlineStr">
        <is>
          <t>King City High</t>
        </is>
      </c>
      <c r="D2428" t="n">
        <v>516</v>
      </c>
      <c r="E2428" t="n">
        <v>516</v>
      </c>
      <c r="F2428" t="n">
        <v>14</v>
      </c>
      <c r="G2428" t="n">
        <v>2.15000009536743</v>
      </c>
      <c r="H2428" t="n">
        <v>727</v>
      </c>
      <c r="I2428" t="n">
        <v>417</v>
      </c>
      <c r="J2428" t="n">
        <v>10</v>
      </c>
      <c r="K2428" t="n">
        <v>7</v>
      </c>
    </row>
    <row r="2429">
      <c r="A2429" t="n">
        <v>27660922732808</v>
      </c>
      <c r="B2429" t="inlineStr">
        <is>
          <t>Superior</t>
        </is>
      </c>
      <c r="C2429" t="inlineStr">
        <is>
          <t>Monterey High</t>
        </is>
      </c>
      <c r="D2429" t="n">
        <v>652</v>
      </c>
      <c r="E2429" t="n">
        <v>639</v>
      </c>
      <c r="F2429" t="n">
        <v>8</v>
      </c>
      <c r="G2429" t="n">
        <v>2.46000003814697</v>
      </c>
      <c r="H2429" t="n">
        <v>1164</v>
      </c>
      <c r="I2429" t="n">
        <v>984</v>
      </c>
      <c r="J2429" t="n">
        <v>14</v>
      </c>
      <c r="K2429" t="n">
        <v>8</v>
      </c>
    </row>
    <row r="2430">
      <c r="A2430" t="n">
        <v>27660922735348</v>
      </c>
      <c r="B2430" t="inlineStr">
        <is>
          <t>Superior</t>
        </is>
      </c>
      <c r="C2430" t="inlineStr">
        <is>
          <t>Seaside High</t>
        </is>
      </c>
      <c r="D2430" t="n">
        <v>552</v>
      </c>
      <c r="E2430" t="n">
        <v>531</v>
      </c>
      <c r="F2430" t="n">
        <v>13</v>
      </c>
      <c r="G2430" t="n">
        <v>2.01999998092651</v>
      </c>
      <c r="H2430" t="n">
        <v>1032</v>
      </c>
      <c r="I2430" t="n">
        <v>900</v>
      </c>
      <c r="J2430" t="n">
        <v>41</v>
      </c>
      <c r="K2430" t="n">
        <v>28</v>
      </c>
    </row>
    <row r="2431">
      <c r="A2431" t="n">
        <v>27660926026165</v>
      </c>
      <c r="B2431" t="inlineStr">
        <is>
          <t>Fundamental</t>
        </is>
      </c>
      <c r="C2431" t="inlineStr">
        <is>
          <t>Bay View Elemen</t>
        </is>
      </c>
      <c r="D2431" t="n">
        <v>810</v>
      </c>
      <c r="E2431" t="n">
        <v>732</v>
      </c>
      <c r="F2431" t="n">
        <v>3</v>
      </c>
      <c r="G2431" t="n">
        <v>2.77999997138977</v>
      </c>
      <c r="H2431" t="n">
        <v>185</v>
      </c>
      <c r="I2431" t="n">
        <v>163</v>
      </c>
      <c r="J2431" t="n">
        <v>18</v>
      </c>
      <c r="K2431" t="n">
        <v>3</v>
      </c>
    </row>
    <row r="2432">
      <c r="A2432" t="n">
        <v>27660926026181</v>
      </c>
      <c r="B2432" t="inlineStr">
        <is>
          <t>Fundamental</t>
        </is>
      </c>
      <c r="C2432" t="inlineStr">
        <is>
          <t>Del Rey Woods E</t>
        </is>
      </c>
      <c r="D2432" t="n">
        <v>623</v>
      </c>
      <c r="E2432" t="n">
        <v>558</v>
      </c>
      <c r="F2432" t="n">
        <v>12</v>
      </c>
      <c r="G2432" t="n">
        <v>1.5900000333786</v>
      </c>
      <c r="H2432" t="n">
        <v>296</v>
      </c>
      <c r="I2432" t="n">
        <v>273</v>
      </c>
      <c r="J2432" t="n">
        <v>58</v>
      </c>
      <c r="K2432" t="n">
        <v>57</v>
      </c>
    </row>
    <row r="2433">
      <c r="A2433" t="n">
        <v>27660926026199</v>
      </c>
      <c r="B2433" t="inlineStr">
        <is>
          <t>Fundamental</t>
        </is>
      </c>
      <c r="C2433" t="inlineStr">
        <is>
          <t>Foothill Elemen</t>
        </is>
      </c>
      <c r="D2433" t="n">
        <v>777</v>
      </c>
      <c r="E2433" t="n">
        <v>730</v>
      </c>
      <c r="F2433" t="n">
        <v>4</v>
      </c>
      <c r="G2433" t="n">
        <v>2.40000009536743</v>
      </c>
      <c r="H2433" t="n">
        <v>321</v>
      </c>
      <c r="I2433" t="n">
        <v>296</v>
      </c>
      <c r="J2433" t="n">
        <v>13</v>
      </c>
      <c r="K2433" t="n">
        <v>4</v>
      </c>
    </row>
    <row r="2434">
      <c r="A2434" t="n">
        <v>27660926026207</v>
      </c>
      <c r="B2434" t="inlineStr">
        <is>
          <t>Fundamental</t>
        </is>
      </c>
      <c r="C2434" t="inlineStr">
        <is>
          <t>Marshall (Georg</t>
        </is>
      </c>
      <c r="D2434" t="n">
        <v>773</v>
      </c>
      <c r="E2434" t="n">
        <v>753</v>
      </c>
      <c r="F2434" t="n">
        <v>2</v>
      </c>
      <c r="G2434" t="n">
        <v>3.45000004768372</v>
      </c>
      <c r="H2434" t="n">
        <v>359</v>
      </c>
      <c r="I2434" t="n">
        <v>214</v>
      </c>
      <c r="J2434" t="n">
        <v>21</v>
      </c>
      <c r="K2434" t="n">
        <v>2</v>
      </c>
    </row>
    <row r="2435">
      <c r="A2435" t="n">
        <v>27660926026223</v>
      </c>
      <c r="B2435" t="inlineStr">
        <is>
          <t>Fundamental</t>
        </is>
      </c>
      <c r="C2435" t="inlineStr">
        <is>
          <t>Highland Elemen</t>
        </is>
      </c>
      <c r="D2435" t="n">
        <v>489</v>
      </c>
      <c r="E2435" t="n">
        <v>467</v>
      </c>
      <c r="F2435" t="n">
        <v>17</v>
      </c>
      <c r="G2435" t="n">
        <v>1.57000005245209</v>
      </c>
      <c r="H2435" t="n">
        <v>277</v>
      </c>
      <c r="I2435" t="n">
        <v>260</v>
      </c>
      <c r="J2435" t="n">
        <v>79</v>
      </c>
      <c r="K2435" t="n">
        <v>51</v>
      </c>
    </row>
    <row r="2436">
      <c r="A2436" t="n">
        <v>27660926026249</v>
      </c>
      <c r="B2436" t="inlineStr">
        <is>
          <t>Fundamental</t>
        </is>
      </c>
      <c r="C2436" t="inlineStr">
        <is>
          <t>Olson (Ione) El</t>
        </is>
      </c>
      <c r="D2436" t="n">
        <v>776</v>
      </c>
      <c r="E2436" t="n">
        <v>728</v>
      </c>
      <c r="F2436" t="n">
        <v>4</v>
      </c>
      <c r="G2436" t="n">
        <v>2.3199999332428</v>
      </c>
      <c r="H2436" t="n">
        <v>264</v>
      </c>
      <c r="I2436" t="n">
        <v>238</v>
      </c>
      <c r="J2436" t="n">
        <v>25</v>
      </c>
      <c r="K2436" t="n">
        <v>10</v>
      </c>
    </row>
    <row r="2437">
      <c r="A2437" t="n">
        <v>27660926026256</v>
      </c>
      <c r="B2437" t="inlineStr">
        <is>
          <t>Fundamental</t>
        </is>
      </c>
      <c r="C2437" t="inlineStr">
        <is>
          <t>Crumpton (J. C.</t>
        </is>
      </c>
      <c r="D2437" t="n">
        <v>681</v>
      </c>
      <c r="E2437" t="n">
        <v>644</v>
      </c>
      <c r="F2437" t="n">
        <v>8</v>
      </c>
      <c r="G2437" t="n">
        <v>2.30999994277954</v>
      </c>
      <c r="H2437" t="n">
        <v>318</v>
      </c>
      <c r="I2437" t="n">
        <v>283</v>
      </c>
      <c r="J2437" t="n">
        <v>43</v>
      </c>
      <c r="K2437" t="n">
        <v>13</v>
      </c>
    </row>
    <row r="2438">
      <c r="A2438" t="n">
        <v>27660926026272</v>
      </c>
      <c r="B2438" t="inlineStr">
        <is>
          <t>Fundamental</t>
        </is>
      </c>
      <c r="C2438" t="inlineStr">
        <is>
          <t>Cabrillo (Juan)</t>
        </is>
      </c>
      <c r="D2438" t="n">
        <v>443</v>
      </c>
      <c r="E2438" t="n">
        <v>408</v>
      </c>
      <c r="F2438" t="n">
        <v>20</v>
      </c>
      <c r="G2438" t="n">
        <v>1.51999998092651</v>
      </c>
      <c r="H2438" t="n">
        <v>118</v>
      </c>
      <c r="I2438" t="n">
        <v>119</v>
      </c>
      <c r="J2438" t="n">
        <v>81</v>
      </c>
      <c r="K2438" t="n">
        <v>68</v>
      </c>
    </row>
    <row r="2439">
      <c r="A2439" t="n">
        <v>27660926026280</v>
      </c>
      <c r="B2439" t="inlineStr">
        <is>
          <t>Fundamental</t>
        </is>
      </c>
      <c r="C2439" t="inlineStr">
        <is>
          <t>La Mesa Element</t>
        </is>
      </c>
      <c r="D2439" t="n">
        <v>842</v>
      </c>
      <c r="E2439" t="n">
        <v>780</v>
      </c>
      <c r="F2439" t="n">
        <v>1</v>
      </c>
      <c r="G2439" t="n">
        <v>3.52999997138977</v>
      </c>
      <c r="H2439" t="n">
        <v>246</v>
      </c>
      <c r="I2439" t="n">
        <v>183</v>
      </c>
      <c r="J2439" t="n">
        <v>10</v>
      </c>
      <c r="K2439" t="n">
        <v>10</v>
      </c>
    </row>
    <row r="2440">
      <c r="A2440" t="n">
        <v>27660926026298</v>
      </c>
      <c r="B2440" t="inlineStr">
        <is>
          <t>Fundamental</t>
        </is>
      </c>
      <c r="C2440" t="inlineStr">
        <is>
          <t>Manzanita Eleme</t>
        </is>
      </c>
      <c r="D2440" t="n">
        <v>572</v>
      </c>
      <c r="E2440" t="n">
        <v>530</v>
      </c>
      <c r="F2440" t="n">
        <v>14</v>
      </c>
      <c r="G2440" t="n">
        <v>1.74000000953674</v>
      </c>
      <c r="H2440" t="n">
        <v>246</v>
      </c>
      <c r="I2440" t="n">
        <v>237</v>
      </c>
      <c r="J2440" t="n">
        <v>74</v>
      </c>
      <c r="K2440" t="n">
        <v>20</v>
      </c>
    </row>
    <row r="2441">
      <c r="A2441" t="n">
        <v>27660926026306</v>
      </c>
      <c r="B2441" t="inlineStr">
        <is>
          <t>Fundamental</t>
        </is>
      </c>
      <c r="C2441" t="inlineStr">
        <is>
          <t xml:space="preserve">Marina del Mar </t>
        </is>
      </c>
      <c r="D2441" t="n">
        <v>624</v>
      </c>
      <c r="E2441" t="n">
        <v>561</v>
      </c>
      <c r="F2441" t="n">
        <v>12</v>
      </c>
      <c r="G2441" t="n">
        <v>1.96000003814697</v>
      </c>
      <c r="H2441" t="n">
        <v>184</v>
      </c>
      <c r="I2441" t="n">
        <v>176</v>
      </c>
      <c r="J2441" t="n">
        <v>66</v>
      </c>
      <c r="K2441" t="n">
        <v>32</v>
      </c>
    </row>
    <row r="2442">
      <c r="A2442" t="n">
        <v>27660926026314</v>
      </c>
      <c r="B2442" t="inlineStr">
        <is>
          <t>Fundamental</t>
        </is>
      </c>
      <c r="C2442" t="inlineStr">
        <is>
          <t>Marina Vista El</t>
        </is>
      </c>
      <c r="D2442" t="n">
        <v>692</v>
      </c>
      <c r="E2442" t="n">
        <v>632</v>
      </c>
      <c r="F2442" t="n">
        <v>8</v>
      </c>
      <c r="G2442" t="n">
        <v>2.03999996185303</v>
      </c>
      <c r="H2442" t="n">
        <v>239</v>
      </c>
      <c r="I2442" t="n">
        <v>220</v>
      </c>
      <c r="J2442" t="n">
        <v>44</v>
      </c>
      <c r="K2442" t="n">
        <v>28</v>
      </c>
    </row>
    <row r="2443">
      <c r="A2443" t="n">
        <v>27660926026322</v>
      </c>
      <c r="B2443" t="inlineStr">
        <is>
          <t>Fundamental</t>
        </is>
      </c>
      <c r="C2443" t="inlineStr">
        <is>
          <t>Monte Vista Ele</t>
        </is>
      </c>
      <c r="D2443" t="n">
        <v>830</v>
      </c>
      <c r="E2443" t="n">
        <v>797</v>
      </c>
      <c r="F2443" t="n">
        <v>1</v>
      </c>
      <c r="G2443" t="n">
        <v>2.9300000667572</v>
      </c>
      <c r="H2443" t="n">
        <v>234</v>
      </c>
      <c r="I2443" t="n">
        <v>200</v>
      </c>
      <c r="J2443" t="n">
        <v>5</v>
      </c>
      <c r="K2443" t="n">
        <v>4</v>
      </c>
    </row>
    <row r="2444">
      <c r="A2444" t="n">
        <v>27660926026355</v>
      </c>
      <c r="B2444" t="inlineStr">
        <is>
          <t>Fundamental</t>
        </is>
      </c>
      <c r="C2444" t="inlineStr">
        <is>
          <t>Ord Terrace Ele</t>
        </is>
      </c>
      <c r="D2444" t="n">
        <v>559</v>
      </c>
      <c r="E2444" t="n">
        <v>519</v>
      </c>
      <c r="F2444" t="n">
        <v>14</v>
      </c>
      <c r="G2444" t="n">
        <v>1.85000002384186</v>
      </c>
      <c r="H2444" t="n">
        <v>336</v>
      </c>
      <c r="I2444" t="n">
        <v>318</v>
      </c>
      <c r="J2444" t="n">
        <v>61</v>
      </c>
      <c r="K2444" t="n">
        <v>42</v>
      </c>
    </row>
    <row r="2445">
      <c r="A2445" t="n">
        <v>27660926026389</v>
      </c>
      <c r="B2445" t="inlineStr">
        <is>
          <t>Fundamental</t>
        </is>
      </c>
      <c r="C2445" t="inlineStr">
        <is>
          <t xml:space="preserve">Larkin (Thomas </t>
        </is>
      </c>
      <c r="D2445" t="n">
        <v>671</v>
      </c>
      <c r="E2445" t="n">
        <v>561</v>
      </c>
      <c r="F2445" t="n">
        <v>12</v>
      </c>
      <c r="G2445" t="n">
        <v>2.13000011444092</v>
      </c>
      <c r="H2445" t="n">
        <v>127</v>
      </c>
      <c r="I2445" t="n">
        <v>111</v>
      </c>
      <c r="J2445" t="n">
        <v>50</v>
      </c>
      <c r="K2445" t="n">
        <v>31</v>
      </c>
    </row>
    <row r="2446">
      <c r="A2446" t="n">
        <v>27660926058713</v>
      </c>
      <c r="B2446" t="inlineStr">
        <is>
          <t>Medio</t>
        </is>
      </c>
      <c r="C2446" t="inlineStr">
        <is>
          <t>Los Arboles Mid</t>
        </is>
      </c>
      <c r="D2446" t="n">
        <v>665</v>
      </c>
      <c r="E2446" t="n">
        <v>639</v>
      </c>
      <c r="F2446" t="n">
        <v>8</v>
      </c>
      <c r="G2446" t="n">
        <v>2.08999991416931</v>
      </c>
      <c r="H2446" t="n">
        <v>702</v>
      </c>
      <c r="I2446" t="n">
        <v>620</v>
      </c>
      <c r="J2446" t="n">
        <v>35</v>
      </c>
      <c r="K2446" t="n">
        <v>15</v>
      </c>
    </row>
    <row r="2447">
      <c r="A2447" t="n">
        <v>27660926058721</v>
      </c>
      <c r="B2447" t="inlineStr">
        <is>
          <t>Medio</t>
        </is>
      </c>
      <c r="C2447" t="inlineStr">
        <is>
          <t>King (Martin Lu</t>
        </is>
      </c>
      <c r="D2447" t="n">
        <v>548</v>
      </c>
      <c r="E2447" t="n">
        <v>499</v>
      </c>
      <c r="F2447" t="n">
        <v>15</v>
      </c>
      <c r="G2447" t="n">
        <v>1.67999994754791</v>
      </c>
      <c r="H2447" t="n">
        <v>652</v>
      </c>
      <c r="I2447" t="n">
        <v>574</v>
      </c>
      <c r="J2447" t="n">
        <v>63</v>
      </c>
      <c r="K2447" t="n">
        <v>39</v>
      </c>
    </row>
    <row r="2448">
      <c r="A2448" t="n">
        <v>27660926058739</v>
      </c>
      <c r="B2448" t="inlineStr">
        <is>
          <t>Medio</t>
        </is>
      </c>
      <c r="C2448" t="inlineStr">
        <is>
          <t>Fitch (Roger S.</t>
        </is>
      </c>
      <c r="D2448" t="n">
        <v>652</v>
      </c>
      <c r="E2448" t="n">
        <v>666</v>
      </c>
      <c r="F2448" t="n">
        <v>7</v>
      </c>
      <c r="G2448" t="n">
        <v>2.40000009536743</v>
      </c>
      <c r="H2448" t="n">
        <v>536</v>
      </c>
      <c r="I2448" t="n">
        <v>451</v>
      </c>
      <c r="J2448" t="n">
        <v>38</v>
      </c>
      <c r="K2448" t="n">
        <v>13</v>
      </c>
    </row>
    <row r="2449">
      <c r="A2449" t="n">
        <v>27660926058747</v>
      </c>
      <c r="B2449" t="inlineStr">
        <is>
          <t>Medio</t>
        </is>
      </c>
      <c r="C2449" t="inlineStr">
        <is>
          <t>Colton (Walter)</t>
        </is>
      </c>
      <c r="D2449" t="n">
        <v>734</v>
      </c>
      <c r="E2449" t="n">
        <v>733</v>
      </c>
      <c r="F2449" t="n">
        <v>3</v>
      </c>
      <c r="G2449" t="n">
        <v>2.51999998092651</v>
      </c>
      <c r="H2449" t="n">
        <v>744</v>
      </c>
      <c r="I2449" t="n">
        <v>627</v>
      </c>
      <c r="J2449" t="n">
        <v>19</v>
      </c>
      <c r="K2449" t="n">
        <v>9</v>
      </c>
    </row>
    <row r="2450">
      <c r="A2450" t="n">
        <v>27660926105894</v>
      </c>
      <c r="B2450" t="inlineStr">
        <is>
          <t>Fundamental</t>
        </is>
      </c>
      <c r="C2450" t="inlineStr">
        <is>
          <t>Del Monte (Elem</t>
        </is>
      </c>
      <c r="D2450" t="n">
        <v>680</v>
      </c>
      <c r="E2450" t="n">
        <v>597</v>
      </c>
      <c r="F2450" t="n">
        <v>10</v>
      </c>
      <c r="G2450" t="n">
        <v>1.80999994277954</v>
      </c>
      <c r="H2450" t="n">
        <v>141</v>
      </c>
      <c r="I2450" t="n">
        <v>130</v>
      </c>
      <c r="J2450" t="n">
        <v>43</v>
      </c>
      <c r="K2450" t="n">
        <v>23</v>
      </c>
    </row>
    <row r="2451">
      <c r="A2451" t="n">
        <v>27661342733657</v>
      </c>
      <c r="B2451" t="inlineStr">
        <is>
          <t>Superior</t>
        </is>
      </c>
      <c r="C2451" t="inlineStr">
        <is>
          <t>Pacific Grove H</t>
        </is>
      </c>
      <c r="D2451" t="n">
        <v>794</v>
      </c>
      <c r="E2451" t="n">
        <v>770</v>
      </c>
      <c r="F2451" t="n">
        <v>2</v>
      </c>
      <c r="G2451" t="n">
        <v>3.70000004768372</v>
      </c>
      <c r="H2451" t="n">
        <v>490</v>
      </c>
      <c r="I2451" t="n">
        <v>381</v>
      </c>
      <c r="J2451" t="n">
        <v>5</v>
      </c>
      <c r="K2451" t="n">
        <v>0</v>
      </c>
    </row>
    <row r="2452">
      <c r="A2452" t="n">
        <v>27661346026470</v>
      </c>
      <c r="B2452" t="inlineStr">
        <is>
          <t>Fundamental</t>
        </is>
      </c>
      <c r="C2452" t="inlineStr">
        <is>
          <t>Forest Grove El</t>
        </is>
      </c>
      <c r="D2452" t="n">
        <v>827</v>
      </c>
      <c r="E2452" t="n">
        <v>767</v>
      </c>
      <c r="F2452" t="n">
        <v>2</v>
      </c>
      <c r="G2452" t="n">
        <v>3.74000000953674</v>
      </c>
      <c r="H2452" t="n">
        <v>295</v>
      </c>
      <c r="I2452" t="n">
        <v>237</v>
      </c>
      <c r="J2452" t="n">
        <v>10</v>
      </c>
      <c r="K2452" t="n">
        <v>3</v>
      </c>
    </row>
    <row r="2453">
      <c r="A2453" t="n">
        <v>27661346026496</v>
      </c>
      <c r="B2453" t="inlineStr">
        <is>
          <t>Fundamental</t>
        </is>
      </c>
      <c r="C2453" t="inlineStr">
        <is>
          <t>Down (Robert) E</t>
        </is>
      </c>
      <c r="D2453" t="n">
        <v>764</v>
      </c>
      <c r="E2453" t="n">
        <v>745</v>
      </c>
      <c r="F2453" t="n">
        <v>3</v>
      </c>
      <c r="G2453" t="n">
        <v>3.72000002861023</v>
      </c>
      <c r="H2453" t="n">
        <v>295</v>
      </c>
      <c r="I2453" t="n">
        <v>256</v>
      </c>
      <c r="J2453" t="n">
        <v>15</v>
      </c>
      <c r="K2453" t="n">
        <v>1</v>
      </c>
    </row>
    <row r="2454">
      <c r="A2454" t="n">
        <v>27661346058754</v>
      </c>
      <c r="B2454" t="inlineStr">
        <is>
          <t>Medio</t>
        </is>
      </c>
      <c r="C2454" t="inlineStr">
        <is>
          <t>Pacific Grove M</t>
        </is>
      </c>
      <c r="D2454" t="n">
        <v>787</v>
      </c>
      <c r="E2454" t="n">
        <v>741</v>
      </c>
      <c r="F2454" t="n">
        <v>3</v>
      </c>
      <c r="G2454" t="n">
        <v>3.75999999046326</v>
      </c>
      <c r="H2454" t="n">
        <v>530</v>
      </c>
      <c r="I2454" t="n">
        <v>417</v>
      </c>
      <c r="J2454" t="n">
        <v>7</v>
      </c>
      <c r="K2454" t="n">
        <v>2</v>
      </c>
    </row>
    <row r="2455">
      <c r="A2455" t="n">
        <v>27661426026538</v>
      </c>
      <c r="B2455" t="inlineStr">
        <is>
          <t>Fundamental</t>
        </is>
      </c>
      <c r="C2455" t="inlineStr">
        <is>
          <t xml:space="preserve">Kammann (Henry </t>
        </is>
      </c>
      <c r="D2455" t="n">
        <v>580</v>
      </c>
      <c r="E2455" t="n">
        <v>618</v>
      </c>
      <c r="F2455" t="n">
        <v>9</v>
      </c>
      <c r="G2455" t="n">
        <v>2.24000000953674</v>
      </c>
      <c r="H2455" t="n">
        <v>630</v>
      </c>
      <c r="I2455" t="n">
        <v>562</v>
      </c>
      <c r="J2455" t="n">
        <v>49</v>
      </c>
      <c r="K2455" t="n">
        <v>27</v>
      </c>
    </row>
    <row r="2456">
      <c r="A2456" t="n">
        <v>27661426026561</v>
      </c>
      <c r="B2456" t="inlineStr">
        <is>
          <t>Fundamental</t>
        </is>
      </c>
      <c r="C2456" t="inlineStr">
        <is>
          <t>Los Padres Elem</t>
        </is>
      </c>
      <c r="D2456" t="n">
        <v>480</v>
      </c>
      <c r="E2456" t="n">
        <v>425</v>
      </c>
      <c r="F2456" t="n">
        <v>19</v>
      </c>
      <c r="G2456" t="n">
        <v>1.67999994754791</v>
      </c>
      <c r="H2456" t="n">
        <v>462</v>
      </c>
      <c r="I2456" t="n">
        <v>411</v>
      </c>
      <c r="J2456" t="n">
        <v>77</v>
      </c>
      <c r="K2456" t="n">
        <v>49</v>
      </c>
    </row>
    <row r="2457">
      <c r="A2457" t="n">
        <v>27661426026579</v>
      </c>
      <c r="B2457" t="inlineStr">
        <is>
          <t>Fundamental</t>
        </is>
      </c>
      <c r="C2457" t="inlineStr">
        <is>
          <t>Mission Park El</t>
        </is>
      </c>
      <c r="D2457" t="n">
        <v>699</v>
      </c>
      <c r="E2457" t="n">
        <v>680</v>
      </c>
      <c r="F2457" t="n">
        <v>6</v>
      </c>
      <c r="G2457" t="n">
        <v>3.14000010490417</v>
      </c>
      <c r="H2457" t="n">
        <v>527</v>
      </c>
      <c r="I2457" t="n">
        <v>488</v>
      </c>
      <c r="J2457" t="n">
        <v>27</v>
      </c>
      <c r="K2457" t="n">
        <v>5</v>
      </c>
    </row>
    <row r="2458">
      <c r="A2458" t="n">
        <v>27661426026587</v>
      </c>
      <c r="B2458" t="inlineStr">
        <is>
          <t>Fundamental</t>
        </is>
      </c>
      <c r="C2458" t="inlineStr">
        <is>
          <t>Monterey Park E</t>
        </is>
      </c>
      <c r="D2458" t="n">
        <v>584</v>
      </c>
      <c r="E2458" t="n">
        <v>561</v>
      </c>
      <c r="F2458" t="n">
        <v>12</v>
      </c>
      <c r="G2458" t="n">
        <v>2.14000010490417</v>
      </c>
      <c r="H2458" t="n">
        <v>348</v>
      </c>
      <c r="I2458" t="n">
        <v>299</v>
      </c>
      <c r="J2458" t="n">
        <v>54</v>
      </c>
      <c r="K2458" t="n">
        <v>30</v>
      </c>
    </row>
    <row r="2459">
      <c r="A2459" t="n">
        <v>27661426026611</v>
      </c>
      <c r="B2459" t="inlineStr">
        <is>
          <t>Fundamental</t>
        </is>
      </c>
      <c r="C2459" t="inlineStr">
        <is>
          <t>Sherwood Elemen</t>
        </is>
      </c>
      <c r="D2459" t="n">
        <v>400</v>
      </c>
      <c r="E2459" t="n">
        <v>355</v>
      </c>
      <c r="F2459" t="n">
        <v>22</v>
      </c>
      <c r="G2459" t="n">
        <v>1.27999997138977</v>
      </c>
      <c r="H2459" t="n">
        <v>301</v>
      </c>
      <c r="I2459" t="n">
        <v>615</v>
      </c>
      <c r="J2459" t="n">
        <v>100</v>
      </c>
      <c r="K2459" t="n">
        <v>74</v>
      </c>
    </row>
    <row r="2460">
      <c r="A2460" t="n">
        <v>27661426066963</v>
      </c>
      <c r="B2460" t="inlineStr">
        <is>
          <t>Fundamental</t>
        </is>
      </c>
      <c r="C2460" t="inlineStr">
        <is>
          <t>University Park</t>
        </is>
      </c>
      <c r="D2460" t="n">
        <v>640</v>
      </c>
      <c r="E2460" t="n">
        <v>632</v>
      </c>
      <c r="F2460" t="n">
        <v>8</v>
      </c>
      <c r="G2460" t="n">
        <v>2.5699999332428</v>
      </c>
      <c r="H2460" t="n">
        <v>403</v>
      </c>
      <c r="I2460" t="n">
        <v>370</v>
      </c>
      <c r="J2460" t="n">
        <v>42</v>
      </c>
      <c r="K2460" t="n">
        <v>19</v>
      </c>
    </row>
    <row r="2461">
      <c r="A2461" t="n">
        <v>27661426109177</v>
      </c>
      <c r="B2461" t="inlineStr">
        <is>
          <t>Fundamental</t>
        </is>
      </c>
      <c r="C2461" t="inlineStr">
        <is>
          <t>Laurel Wood Ele</t>
        </is>
      </c>
      <c r="D2461" t="n">
        <v>675</v>
      </c>
      <c r="E2461" t="n">
        <v>661</v>
      </c>
      <c r="F2461" t="n">
        <v>7</v>
      </c>
      <c r="G2461" t="n">
        <v>2.9300000667572</v>
      </c>
      <c r="H2461" t="n">
        <v>392</v>
      </c>
      <c r="I2461" t="n">
        <v>354</v>
      </c>
      <c r="J2461" t="n">
        <v>29</v>
      </c>
      <c r="K2461" t="n">
        <v>13</v>
      </c>
    </row>
    <row r="2462">
      <c r="A2462" t="n">
        <v>27661592730109</v>
      </c>
      <c r="B2462" t="inlineStr">
        <is>
          <t>Superior</t>
        </is>
      </c>
      <c r="C2462" t="inlineStr">
        <is>
          <t>Alisal High</t>
        </is>
      </c>
      <c r="D2462" t="n">
        <v>468</v>
      </c>
      <c r="E2462" t="n">
        <v>433</v>
      </c>
      <c r="F2462" t="n">
        <v>18</v>
      </c>
      <c r="G2462" t="n">
        <v>1.50999999046326</v>
      </c>
      <c r="H2462" t="n">
        <v>1314</v>
      </c>
      <c r="I2462" t="n">
        <v>1130</v>
      </c>
      <c r="J2462" t="n">
        <v>76</v>
      </c>
      <c r="K2462" t="n">
        <v>74</v>
      </c>
    </row>
    <row r="2463">
      <c r="A2463" t="n">
        <v>27661592730166</v>
      </c>
      <c r="B2463" t="inlineStr">
        <is>
          <t>Superior</t>
        </is>
      </c>
      <c r="C2463" t="inlineStr">
        <is>
          <t>Alvarez (Everet</t>
        </is>
      </c>
      <c r="D2463" t="n">
        <v>478</v>
      </c>
      <c r="E2463" t="n">
        <v>491</v>
      </c>
      <c r="F2463" t="n">
        <v>15</v>
      </c>
      <c r="G2463" t="n">
        <v>2.15000009536743</v>
      </c>
      <c r="H2463" t="n">
        <v>1568</v>
      </c>
      <c r="I2463" t="n">
        <v>1059</v>
      </c>
      <c r="J2463" t="n">
        <v>37</v>
      </c>
      <c r="K2463" t="n">
        <v>45</v>
      </c>
    </row>
    <row r="2464">
      <c r="A2464" t="n">
        <v>27661592733178</v>
      </c>
      <c r="B2464" t="inlineStr">
        <is>
          <t>Superior</t>
        </is>
      </c>
      <c r="C2464" t="inlineStr">
        <is>
          <t>North Salinas H</t>
        </is>
      </c>
      <c r="D2464" t="n">
        <v>532</v>
      </c>
      <c r="E2464" t="n">
        <v>536</v>
      </c>
      <c r="F2464" t="n">
        <v>13</v>
      </c>
      <c r="G2464" t="n">
        <v>2.36999988555908</v>
      </c>
      <c r="H2464" t="n">
        <v>1573</v>
      </c>
      <c r="I2464" t="n">
        <v>1011</v>
      </c>
      <c r="J2464" t="n">
        <v>35</v>
      </c>
      <c r="K2464" t="n">
        <v>34</v>
      </c>
    </row>
    <row r="2465">
      <c r="A2465" t="n">
        <v>27661592734556</v>
      </c>
      <c r="B2465" t="inlineStr">
        <is>
          <t>Superior</t>
        </is>
      </c>
      <c r="C2465" t="inlineStr">
        <is>
          <t>Salinas High</t>
        </is>
      </c>
      <c r="D2465" t="n">
        <v>575</v>
      </c>
      <c r="E2465" t="n">
        <v>562</v>
      </c>
      <c r="F2465" t="n">
        <v>12</v>
      </c>
      <c r="G2465" t="n">
        <v>2.89000010490417</v>
      </c>
      <c r="H2465" t="n">
        <v>1690</v>
      </c>
      <c r="I2465" t="n">
        <v>1145</v>
      </c>
      <c r="J2465" t="n">
        <v>13</v>
      </c>
      <c r="K2465" t="n">
        <v>29</v>
      </c>
    </row>
    <row r="2466">
      <c r="A2466" t="n">
        <v>27661596058762</v>
      </c>
      <c r="B2466" t="inlineStr">
        <is>
          <t>Medio</t>
        </is>
      </c>
      <c r="C2466" t="inlineStr">
        <is>
          <t>El Sausal Middl</t>
        </is>
      </c>
      <c r="D2466" t="n">
        <v>447</v>
      </c>
      <c r="E2466" t="n">
        <v>413</v>
      </c>
      <c r="F2466" t="n">
        <v>19</v>
      </c>
      <c r="G2466" t="n">
        <v>1.62000000476837</v>
      </c>
      <c r="H2466" t="n">
        <v>1212</v>
      </c>
      <c r="I2466" t="n">
        <v>446</v>
      </c>
      <c r="J2466" t="n">
        <v>82</v>
      </c>
      <c r="K2466" t="n">
        <v>81</v>
      </c>
    </row>
    <row r="2467">
      <c r="A2467" t="n">
        <v>27661596058770</v>
      </c>
      <c r="B2467" t="inlineStr">
        <is>
          <t>Medio</t>
        </is>
      </c>
      <c r="C2467" t="inlineStr">
        <is>
          <t>Washington Midd</t>
        </is>
      </c>
      <c r="D2467" t="n">
        <v>528</v>
      </c>
      <c r="E2467" t="n">
        <v>573</v>
      </c>
      <c r="F2467" t="n">
        <v>11</v>
      </c>
      <c r="G2467" t="n">
        <v>2.55999994277954</v>
      </c>
      <c r="H2467" t="n">
        <v>1300</v>
      </c>
      <c r="I2467" t="n">
        <v>394</v>
      </c>
      <c r="J2467" t="n">
        <v>37</v>
      </c>
      <c r="K2467" t="n">
        <v>38</v>
      </c>
    </row>
    <row r="2468">
      <c r="A2468" t="n">
        <v>27661596110753</v>
      </c>
      <c r="B2468" t="inlineStr">
        <is>
          <t>Medio</t>
        </is>
      </c>
      <c r="C2468" t="inlineStr">
        <is>
          <t>Harden Middle</t>
        </is>
      </c>
      <c r="D2468" t="n">
        <v>434</v>
      </c>
      <c r="E2468" t="n">
        <v>475</v>
      </c>
      <c r="F2468" t="n">
        <v>16</v>
      </c>
      <c r="G2468" t="n">
        <v>2.17000007629395</v>
      </c>
      <c r="H2468" t="n">
        <v>1317</v>
      </c>
      <c r="I2468" t="n">
        <v>267</v>
      </c>
      <c r="J2468" t="n">
        <v>62</v>
      </c>
      <c r="K2468" t="n">
        <v>56</v>
      </c>
    </row>
    <row r="2469">
      <c r="A2469" t="n">
        <v>27661676026629</v>
      </c>
      <c r="B2469" t="inlineStr">
        <is>
          <t>Fundamental</t>
        </is>
      </c>
      <c r="C2469" t="inlineStr">
        <is>
          <t>San Antonio Ele</t>
        </is>
      </c>
      <c r="D2469" t="n">
        <v>672</v>
      </c>
      <c r="E2469" t="n">
        <v>591</v>
      </c>
      <c r="F2469" t="n">
        <v>10</v>
      </c>
      <c r="G2469" t="n">
        <v>2.73000001907349</v>
      </c>
      <c r="H2469" t="n">
        <v>126</v>
      </c>
      <c r="I2469" t="n">
        <v>108</v>
      </c>
      <c r="J2469" t="n">
        <v>36</v>
      </c>
      <c r="K2469" t="n">
        <v>0</v>
      </c>
    </row>
    <row r="2470">
      <c r="A2470" t="n">
        <v>27661916026660</v>
      </c>
      <c r="B2470" t="inlineStr">
        <is>
          <t>Fundamental</t>
        </is>
      </c>
      <c r="C2470" t="inlineStr">
        <is>
          <t>Santa Rita Elem</t>
        </is>
      </c>
      <c r="D2470" t="n">
        <v>514</v>
      </c>
      <c r="E2470" t="n">
        <v>499</v>
      </c>
      <c r="F2470" t="n">
        <v>15</v>
      </c>
      <c r="G2470" t="n">
        <v>2.46000003814697</v>
      </c>
      <c r="H2470" t="n">
        <v>636</v>
      </c>
      <c r="I2470" t="n">
        <v>487</v>
      </c>
      <c r="J2470" t="n">
        <v>56</v>
      </c>
      <c r="K2470" t="n">
        <v>42</v>
      </c>
    </row>
    <row r="2471">
      <c r="A2471" t="n">
        <v>27661916102925</v>
      </c>
      <c r="B2471" t="inlineStr">
        <is>
          <t>Medio</t>
        </is>
      </c>
      <c r="C2471" t="inlineStr">
        <is>
          <t>Gavilan View Mi</t>
        </is>
      </c>
      <c r="D2471" t="n">
        <v>663</v>
      </c>
      <c r="E2471" t="n">
        <v>609</v>
      </c>
      <c r="F2471" t="n">
        <v>10</v>
      </c>
      <c r="G2471" t="n">
        <v>2.69000005722046</v>
      </c>
      <c r="H2471" t="n">
        <v>932</v>
      </c>
      <c r="I2471" t="n">
        <v>741</v>
      </c>
      <c r="J2471" t="n">
        <v>42</v>
      </c>
      <c r="K2471" t="n">
        <v>29</v>
      </c>
    </row>
    <row r="2472">
      <c r="A2472" t="n">
        <v>27662256026694</v>
      </c>
      <c r="B2472" t="inlineStr">
        <is>
          <t>Fundamental</t>
        </is>
      </c>
      <c r="C2472" t="inlineStr">
        <is>
          <t>Spreckels Eleme</t>
        </is>
      </c>
      <c r="D2472" t="n">
        <v>711</v>
      </c>
      <c r="E2472" t="n">
        <v>670</v>
      </c>
      <c r="F2472" t="n">
        <v>7</v>
      </c>
      <c r="G2472" t="n">
        <v>3.48000001907349</v>
      </c>
      <c r="H2472" t="n">
        <v>428</v>
      </c>
      <c r="I2472" t="n">
        <v>359</v>
      </c>
      <c r="J2472" t="n">
        <v>12</v>
      </c>
      <c r="K2472" t="n">
        <v>1</v>
      </c>
    </row>
    <row r="2473">
      <c r="A2473" t="n">
        <v>27662256115182</v>
      </c>
      <c r="B2473" t="inlineStr">
        <is>
          <t>Medio</t>
        </is>
      </c>
      <c r="C2473" t="inlineStr">
        <is>
          <t>Buena Vista Mid</t>
        </is>
      </c>
      <c r="D2473" t="n">
        <v>730</v>
      </c>
      <c r="E2473" t="n">
        <v>711</v>
      </c>
      <c r="F2473" t="n">
        <v>4</v>
      </c>
      <c r="G2473" t="n">
        <v>3.61999988555908</v>
      </c>
      <c r="H2473" t="n">
        <v>310</v>
      </c>
      <c r="I2473" t="n">
        <v>252</v>
      </c>
      <c r="J2473" t="n">
        <v>11</v>
      </c>
      <c r="K2473" t="n">
        <v>7</v>
      </c>
    </row>
    <row r="2474">
      <c r="A2474" t="n">
        <v>27738252730034</v>
      </c>
      <c r="B2474" t="inlineStr">
        <is>
          <t>Superior</t>
        </is>
      </c>
      <c r="C2474" t="inlineStr">
        <is>
          <t xml:space="preserve">North Monterey </t>
        </is>
      </c>
      <c r="D2474" t="n">
        <v>609</v>
      </c>
      <c r="E2474" t="n">
        <v>602</v>
      </c>
      <c r="F2474" t="n">
        <v>10</v>
      </c>
      <c r="G2474" t="n">
        <v>2.74000000953674</v>
      </c>
      <c r="H2474" t="n">
        <v>1024</v>
      </c>
      <c r="I2474" t="n">
        <v>868</v>
      </c>
      <c r="J2474" t="n">
        <v>21</v>
      </c>
      <c r="K2474" t="n">
        <v>11</v>
      </c>
    </row>
    <row r="2475">
      <c r="A2475" t="n">
        <v>27738256026397</v>
      </c>
      <c r="B2475" t="inlineStr">
        <is>
          <t>Fundamental</t>
        </is>
      </c>
      <c r="C2475" t="inlineStr">
        <is>
          <t>Castroville Ele</t>
        </is>
      </c>
      <c r="D2475" t="n">
        <v>504</v>
      </c>
      <c r="E2475" t="n">
        <v>479</v>
      </c>
      <c r="F2475" t="n">
        <v>16</v>
      </c>
      <c r="G2475" t="n">
        <v>2.29999995231628</v>
      </c>
      <c r="H2475" t="n">
        <v>307</v>
      </c>
      <c r="I2475" t="n">
        <v>277</v>
      </c>
      <c r="J2475" t="n">
        <v>63</v>
      </c>
      <c r="K2475" t="n">
        <v>56</v>
      </c>
    </row>
    <row r="2476">
      <c r="A2476" t="n">
        <v>27738256026405</v>
      </c>
      <c r="B2476" t="inlineStr">
        <is>
          <t>Fundamental</t>
        </is>
      </c>
      <c r="C2476" t="inlineStr">
        <is>
          <t>Echo Valley Ele</t>
        </is>
      </c>
      <c r="D2476" t="n">
        <v>620</v>
      </c>
      <c r="E2476" t="n">
        <v>542</v>
      </c>
      <c r="F2476" t="n">
        <v>13</v>
      </c>
      <c r="G2476" t="n">
        <v>2.51999998092651</v>
      </c>
      <c r="H2476" t="n">
        <v>395</v>
      </c>
      <c r="I2476" t="n">
        <v>352</v>
      </c>
      <c r="J2476" t="n">
        <v>42</v>
      </c>
      <c r="K2476" t="n">
        <v>28</v>
      </c>
    </row>
    <row r="2477">
      <c r="A2477" t="n">
        <v>27738256026413</v>
      </c>
      <c r="B2477" t="inlineStr">
        <is>
          <t>Fundamental</t>
        </is>
      </c>
      <c r="C2477" t="inlineStr">
        <is>
          <t>Elkhorn Element</t>
        </is>
      </c>
      <c r="D2477" t="n">
        <v>609</v>
      </c>
      <c r="E2477" t="n">
        <v>524</v>
      </c>
      <c r="F2477" t="n">
        <v>14</v>
      </c>
      <c r="G2477" t="n">
        <v>2.26999998092651</v>
      </c>
      <c r="H2477" t="n">
        <v>339</v>
      </c>
      <c r="I2477" t="n">
        <v>301</v>
      </c>
      <c r="J2477" t="n">
        <v>42</v>
      </c>
      <c r="K2477" t="n">
        <v>28</v>
      </c>
    </row>
    <row r="2478">
      <c r="A2478" t="n">
        <v>27738256026421</v>
      </c>
      <c r="B2478" t="inlineStr">
        <is>
          <t>Medio</t>
        </is>
      </c>
      <c r="C2478" t="inlineStr">
        <is>
          <t>Gambetta (Josep</t>
        </is>
      </c>
      <c r="D2478" t="n">
        <v>561</v>
      </c>
      <c r="E2478" t="n">
        <v>555</v>
      </c>
      <c r="F2478" t="n">
        <v>12</v>
      </c>
      <c r="G2478" t="n">
        <v>2.54999995231628</v>
      </c>
      <c r="H2478" t="n">
        <v>515</v>
      </c>
      <c r="I2478" t="n">
        <v>473</v>
      </c>
      <c r="J2478" t="n">
        <v>41</v>
      </c>
      <c r="K2478" t="n">
        <v>29</v>
      </c>
    </row>
    <row r="2479">
      <c r="A2479" t="n">
        <v>27738256026439</v>
      </c>
      <c r="B2479" t="inlineStr">
        <is>
          <t>Medio</t>
        </is>
      </c>
      <c r="C2479" t="inlineStr">
        <is>
          <t>Moss Landing Mi</t>
        </is>
      </c>
      <c r="D2479" t="n">
        <v>628</v>
      </c>
      <c r="E2479" t="n">
        <v>571</v>
      </c>
      <c r="F2479" t="n">
        <v>11</v>
      </c>
      <c r="G2479" t="n">
        <v>2.72000002861023</v>
      </c>
      <c r="H2479" t="n">
        <v>564</v>
      </c>
      <c r="I2479" t="n">
        <v>491</v>
      </c>
      <c r="J2479" t="n">
        <v>27</v>
      </c>
      <c r="K2479" t="n">
        <v>17</v>
      </c>
    </row>
    <row r="2480">
      <c r="A2480" t="n">
        <v>27738256026447</v>
      </c>
      <c r="B2480" t="inlineStr">
        <is>
          <t>Fundamental</t>
        </is>
      </c>
      <c r="C2480" t="inlineStr">
        <is>
          <t>Prunedale Eleme</t>
        </is>
      </c>
      <c r="D2480" t="n">
        <v>592</v>
      </c>
      <c r="E2480" t="n">
        <v>533</v>
      </c>
      <c r="F2480" t="n">
        <v>13</v>
      </c>
      <c r="G2480" t="n">
        <v>2.48000001907349</v>
      </c>
      <c r="H2480" t="n">
        <v>436</v>
      </c>
      <c r="I2480" t="n">
        <v>390</v>
      </c>
      <c r="J2480" t="n">
        <v>47</v>
      </c>
      <c r="K2480" t="n">
        <v>30</v>
      </c>
    </row>
    <row r="2481">
      <c r="A2481" t="n">
        <v>27754406026678</v>
      </c>
      <c r="B2481" t="inlineStr">
        <is>
          <t>Medio</t>
        </is>
      </c>
      <c r="C2481" t="inlineStr">
        <is>
          <t>Main Street Mid</t>
        </is>
      </c>
      <c r="D2481" t="n">
        <v>498</v>
      </c>
      <c r="E2481" t="n">
        <v>463</v>
      </c>
      <c r="F2481" t="n">
        <v>17</v>
      </c>
      <c r="G2481" t="n">
        <v>1.73000001907349</v>
      </c>
      <c r="H2481" t="n">
        <v>625</v>
      </c>
      <c r="I2481" t="n">
        <v>423</v>
      </c>
      <c r="J2481" t="n">
        <v>87</v>
      </c>
      <c r="K2481" t="n">
        <v>62</v>
      </c>
    </row>
    <row r="2482">
      <c r="A2482" t="n">
        <v>27754406026686</v>
      </c>
      <c r="B2482" t="inlineStr">
        <is>
          <t>Fundamental</t>
        </is>
      </c>
      <c r="C2482" t="inlineStr">
        <is>
          <t>San Vicente Ele</t>
        </is>
      </c>
      <c r="D2482" t="n">
        <v>548</v>
      </c>
      <c r="E2482" t="n">
        <v>444</v>
      </c>
      <c r="F2482" t="n">
        <v>18</v>
      </c>
      <c r="G2482" t="n">
        <v>1.97000002861023</v>
      </c>
      <c r="H2482" t="n">
        <v>243</v>
      </c>
      <c r="I2482" t="n">
        <v>174</v>
      </c>
      <c r="J2482" t="n">
        <v>90</v>
      </c>
      <c r="K2482" t="n">
        <v>63</v>
      </c>
    </row>
    <row r="2483">
      <c r="A2483" t="n">
        <v>27754406105472</v>
      </c>
      <c r="B2483" t="inlineStr">
        <is>
          <t>Fundamental</t>
        </is>
      </c>
      <c r="C2483" t="inlineStr">
        <is>
          <t>Gabilan Element</t>
        </is>
      </c>
      <c r="D2483" t="n">
        <v>498</v>
      </c>
      <c r="E2483" t="n">
        <v>425</v>
      </c>
      <c r="F2483" t="n">
        <v>19</v>
      </c>
      <c r="G2483" t="n">
        <v>2.01999998092651</v>
      </c>
      <c r="H2483" t="n">
        <v>664</v>
      </c>
      <c r="I2483" t="n">
        <v>494</v>
      </c>
      <c r="J2483" t="n">
        <v>87</v>
      </c>
      <c r="K2483" t="n">
        <v>63</v>
      </c>
    </row>
    <row r="2484">
      <c r="A2484" t="n">
        <v>27754732730885</v>
      </c>
      <c r="B2484" t="inlineStr">
        <is>
          <t>Superior</t>
        </is>
      </c>
      <c r="C2484" t="inlineStr">
        <is>
          <t>Gonzales High</t>
        </is>
      </c>
      <c r="D2484" t="n">
        <v>508</v>
      </c>
      <c r="E2484" t="n">
        <v>480</v>
      </c>
      <c r="F2484" t="n">
        <v>16</v>
      </c>
      <c r="G2484" t="n">
        <v>1.79999995231628</v>
      </c>
      <c r="H2484" t="n">
        <v>424</v>
      </c>
      <c r="I2484" t="n">
        <v>376</v>
      </c>
      <c r="J2484" t="n">
        <v>65</v>
      </c>
      <c r="K2484" t="n">
        <v>49</v>
      </c>
    </row>
    <row r="2485">
      <c r="A2485" t="n">
        <v>27754736026090</v>
      </c>
      <c r="B2485" t="inlineStr">
        <is>
          <t>Medio</t>
        </is>
      </c>
      <c r="C2485" t="inlineStr">
        <is>
          <t>Fairview Middle</t>
        </is>
      </c>
      <c r="D2485" t="n">
        <v>534</v>
      </c>
      <c r="E2485" t="n">
        <v>529</v>
      </c>
      <c r="F2485" t="n">
        <v>14</v>
      </c>
      <c r="G2485" t="n">
        <v>2.19000005722046</v>
      </c>
      <c r="H2485" t="n">
        <v>635</v>
      </c>
      <c r="I2485" t="n">
        <v>461</v>
      </c>
      <c r="J2485" t="n">
        <v>72</v>
      </c>
      <c r="K2485" t="n">
        <v>50</v>
      </c>
    </row>
    <row r="2486">
      <c r="A2486" t="n">
        <v>27754736066955</v>
      </c>
      <c r="B2486" t="inlineStr">
        <is>
          <t>Fundamental</t>
        </is>
      </c>
      <c r="C2486" t="inlineStr">
        <is>
          <t>La Gloria Eleme</t>
        </is>
      </c>
      <c r="D2486" t="n">
        <v>592</v>
      </c>
      <c r="E2486" t="n">
        <v>539</v>
      </c>
      <c r="F2486" t="n">
        <v>13</v>
      </c>
      <c r="G2486" t="n">
        <v>1.87999999523163</v>
      </c>
      <c r="H2486" t="n">
        <v>540</v>
      </c>
      <c r="I2486" t="n">
        <v>417</v>
      </c>
      <c r="J2486" t="n">
        <v>72</v>
      </c>
      <c r="K2486" t="n">
        <v>62</v>
      </c>
    </row>
    <row r="2487">
      <c r="A2487" t="n">
        <v>28662412831758</v>
      </c>
      <c r="B2487" t="inlineStr">
        <is>
          <t>Superior</t>
        </is>
      </c>
      <c r="C2487" t="inlineStr">
        <is>
          <t>Calistoga Junio</t>
        </is>
      </c>
      <c r="D2487" t="n">
        <v>628</v>
      </c>
      <c r="E2487" t="n">
        <v>615</v>
      </c>
      <c r="F2487" t="n">
        <v>9</v>
      </c>
      <c r="G2487" t="n">
        <v>2.6800000667572</v>
      </c>
      <c r="H2487" t="n">
        <v>327</v>
      </c>
      <c r="I2487" t="n">
        <v>264</v>
      </c>
      <c r="J2487" t="n">
        <v>35</v>
      </c>
      <c r="K2487" t="n">
        <v>18</v>
      </c>
    </row>
    <row r="2488">
      <c r="A2488" t="n">
        <v>28662416026744</v>
      </c>
      <c r="B2488" t="inlineStr">
        <is>
          <t>Fundamental</t>
        </is>
      </c>
      <c r="C2488" t="inlineStr">
        <is>
          <t>Calistoga Eleme</t>
        </is>
      </c>
      <c r="D2488" t="n">
        <v>620</v>
      </c>
      <c r="E2488" t="n">
        <v>602</v>
      </c>
      <c r="F2488" t="n">
        <v>10</v>
      </c>
      <c r="G2488" t="n">
        <v>2.29999995231628</v>
      </c>
      <c r="H2488" t="n">
        <v>345</v>
      </c>
      <c r="I2488" t="n">
        <v>299</v>
      </c>
      <c r="J2488" t="n">
        <v>54</v>
      </c>
      <c r="K2488" t="n">
        <v>41</v>
      </c>
    </row>
    <row r="2489">
      <c r="A2489" t="n">
        <v>28662662830016</v>
      </c>
      <c r="B2489" t="inlineStr">
        <is>
          <t>Superior</t>
        </is>
      </c>
      <c r="C2489" t="inlineStr">
        <is>
          <t>Vintage High</t>
        </is>
      </c>
      <c r="D2489" t="n">
        <v>722</v>
      </c>
      <c r="E2489" t="n">
        <v>660</v>
      </c>
      <c r="F2489" t="n">
        <v>7</v>
      </c>
      <c r="G2489" t="n">
        <v>3.34999990463257</v>
      </c>
      <c r="H2489" t="n">
        <v>1614</v>
      </c>
      <c r="I2489" t="n">
        <v>1481</v>
      </c>
      <c r="J2489" t="n">
        <v>11</v>
      </c>
      <c r="K2489" t="n">
        <v>5</v>
      </c>
    </row>
    <row r="2490">
      <c r="A2490" t="n">
        <v>28662662835601</v>
      </c>
      <c r="B2490" t="inlineStr">
        <is>
          <t>Superior</t>
        </is>
      </c>
      <c r="C2490" t="inlineStr">
        <is>
          <t>Napa High</t>
        </is>
      </c>
      <c r="D2490" t="n">
        <v>641</v>
      </c>
      <c r="E2490" t="n">
        <v>596</v>
      </c>
      <c r="F2490" t="n">
        <v>10</v>
      </c>
      <c r="G2490" t="n">
        <v>2.71000003814697</v>
      </c>
      <c r="H2490" t="n">
        <v>1519</v>
      </c>
      <c r="I2490" t="n">
        <v>1395</v>
      </c>
      <c r="J2490" t="n">
        <v>31</v>
      </c>
      <c r="K2490" t="n">
        <v>11</v>
      </c>
    </row>
    <row r="2491">
      <c r="A2491" t="n">
        <v>28662666026769</v>
      </c>
      <c r="B2491" t="inlineStr">
        <is>
          <t>Fundamental</t>
        </is>
      </c>
      <c r="C2491" t="inlineStr">
        <is>
          <t>Alta Heights El</t>
        </is>
      </c>
      <c r="D2491" t="n">
        <v>794</v>
      </c>
      <c r="E2491" t="n">
        <v>760</v>
      </c>
      <c r="F2491" t="n">
        <v>2</v>
      </c>
      <c r="G2491" t="n">
        <v>3.25999999046326</v>
      </c>
      <c r="H2491" t="n">
        <v>372</v>
      </c>
      <c r="I2491" t="n">
        <v>355</v>
      </c>
      <c r="J2491" t="n">
        <v>20</v>
      </c>
      <c r="K2491" t="n">
        <v>3</v>
      </c>
    </row>
    <row r="2492">
      <c r="A2492" t="n">
        <v>28662666026777</v>
      </c>
      <c r="B2492" t="inlineStr">
        <is>
          <t>Fundamental</t>
        </is>
      </c>
      <c r="C2492" t="inlineStr">
        <is>
          <t>Bel Aire Park E</t>
        </is>
      </c>
      <c r="D2492" t="n">
        <v>617</v>
      </c>
      <c r="E2492" t="n">
        <v>560</v>
      </c>
      <c r="F2492" t="n">
        <v>12</v>
      </c>
      <c r="G2492" t="n">
        <v>2.5</v>
      </c>
      <c r="H2492" t="n">
        <v>273</v>
      </c>
      <c r="I2492" t="n">
        <v>236</v>
      </c>
      <c r="J2492" t="n">
        <v>50</v>
      </c>
      <c r="K2492" t="n">
        <v>19</v>
      </c>
    </row>
    <row r="2493">
      <c r="A2493" t="n">
        <v>28662666026785</v>
      </c>
      <c r="B2493" t="inlineStr">
        <is>
          <t>Fundamental</t>
        </is>
      </c>
      <c r="C2493" t="inlineStr">
        <is>
          <t>Browns Valley E</t>
        </is>
      </c>
      <c r="D2493" t="n">
        <v>811</v>
      </c>
      <c r="E2493" t="n">
        <v>786</v>
      </c>
      <c r="F2493" t="n">
        <v>1</v>
      </c>
      <c r="G2493" t="n">
        <v>3.66000008583069</v>
      </c>
      <c r="H2493" t="n">
        <v>449</v>
      </c>
      <c r="I2493" t="n">
        <v>429</v>
      </c>
      <c r="J2493" t="n">
        <v>10</v>
      </c>
      <c r="K2493" t="n">
        <v>2</v>
      </c>
    </row>
    <row r="2494">
      <c r="A2494" t="n">
        <v>28662666026827</v>
      </c>
      <c r="B2494" t="inlineStr">
        <is>
          <t>Fundamental</t>
        </is>
      </c>
      <c r="C2494" t="inlineStr">
        <is>
          <t>Donaldson Way E</t>
        </is>
      </c>
      <c r="D2494" t="n">
        <v>752</v>
      </c>
      <c r="E2494" t="n">
        <v>687</v>
      </c>
      <c r="F2494" t="n">
        <v>6</v>
      </c>
      <c r="G2494" t="n">
        <v>2.99000000953674</v>
      </c>
      <c r="H2494" t="n">
        <v>290</v>
      </c>
      <c r="I2494" t="n">
        <v>245</v>
      </c>
      <c r="J2494" t="n">
        <v>25</v>
      </c>
      <c r="K2494" t="n">
        <v>15</v>
      </c>
    </row>
    <row r="2495">
      <c r="A2495" t="n">
        <v>28662666026835</v>
      </c>
      <c r="B2495" t="inlineStr">
        <is>
          <t>Fundamental</t>
        </is>
      </c>
      <c r="C2495" t="inlineStr">
        <is>
          <t>El Centro Eleme</t>
        </is>
      </c>
      <c r="D2495" t="n">
        <v>756</v>
      </c>
      <c r="E2495" t="n">
        <v>669</v>
      </c>
      <c r="F2495" t="n">
        <v>7</v>
      </c>
      <c r="G2495" t="n">
        <v>3.21000003814697</v>
      </c>
      <c r="H2495" t="n">
        <v>250</v>
      </c>
      <c r="I2495" t="n">
        <v>224</v>
      </c>
      <c r="J2495" t="n">
        <v>28</v>
      </c>
      <c r="K2495" t="n">
        <v>11</v>
      </c>
    </row>
    <row r="2496">
      <c r="A2496" t="n">
        <v>28662666026850</v>
      </c>
      <c r="B2496" t="inlineStr">
        <is>
          <t>Fundamental</t>
        </is>
      </c>
      <c r="C2496" t="inlineStr">
        <is>
          <t>McPherson Eleme</t>
        </is>
      </c>
      <c r="D2496" t="n">
        <v>555</v>
      </c>
      <c r="E2496" t="n">
        <v>520</v>
      </c>
      <c r="F2496" t="n">
        <v>14</v>
      </c>
      <c r="G2496" t="n">
        <v>2.01999998092651</v>
      </c>
      <c r="H2496" t="n">
        <v>464</v>
      </c>
      <c r="I2496" t="n">
        <v>422</v>
      </c>
      <c r="J2496" t="n">
        <v>71</v>
      </c>
      <c r="K2496" t="n">
        <v>50</v>
      </c>
    </row>
    <row r="2497">
      <c r="A2497" t="n">
        <v>28662666026876</v>
      </c>
      <c r="B2497" t="inlineStr">
        <is>
          <t>Fundamental</t>
        </is>
      </c>
      <c r="C2497" t="inlineStr">
        <is>
          <t>Napa Junction E</t>
        </is>
      </c>
      <c r="D2497" t="n">
        <v>696</v>
      </c>
      <c r="E2497" t="n">
        <v>641</v>
      </c>
      <c r="F2497" t="n">
        <v>8</v>
      </c>
      <c r="G2497" t="n">
        <v>2.91000008583069</v>
      </c>
      <c r="H2497" t="n">
        <v>331</v>
      </c>
      <c r="I2497" t="n">
        <v>281</v>
      </c>
      <c r="J2497" t="n">
        <v>48</v>
      </c>
      <c r="K2497" t="n">
        <v>24</v>
      </c>
    </row>
    <row r="2498">
      <c r="A2498" t="n">
        <v>28662666026892</v>
      </c>
      <c r="B2498" t="inlineStr">
        <is>
          <t>Fundamental</t>
        </is>
      </c>
      <c r="C2498" t="inlineStr">
        <is>
          <t>Northwood Eleme</t>
        </is>
      </c>
      <c r="D2498" t="n">
        <v>750</v>
      </c>
      <c r="E2498" t="n">
        <v>728</v>
      </c>
      <c r="F2498" t="n">
        <v>4</v>
      </c>
      <c r="G2498" t="n">
        <v>3.03999996185303</v>
      </c>
      <c r="H2498" t="n">
        <v>423</v>
      </c>
      <c r="I2498" t="n">
        <v>404</v>
      </c>
      <c r="J2498" t="n">
        <v>18</v>
      </c>
      <c r="K2498" t="n">
        <v>6</v>
      </c>
    </row>
    <row r="2499">
      <c r="A2499" t="n">
        <v>28662666026900</v>
      </c>
      <c r="B2499" t="inlineStr">
        <is>
          <t>Fundamental</t>
        </is>
      </c>
      <c r="C2499" t="inlineStr">
        <is>
          <t>Phillips-Edison</t>
        </is>
      </c>
      <c r="D2499" t="n">
        <v>608</v>
      </c>
      <c r="E2499" t="n">
        <v>525</v>
      </c>
      <c r="F2499" t="n">
        <v>14</v>
      </c>
      <c r="G2499" t="n">
        <v>2.8199999332428</v>
      </c>
      <c r="H2499" t="n">
        <v>383</v>
      </c>
      <c r="I2499" t="n">
        <v>376</v>
      </c>
      <c r="J2499" t="n">
        <v>57</v>
      </c>
      <c r="K2499" t="n">
        <v>29</v>
      </c>
    </row>
    <row r="2500">
      <c r="A2500" t="n">
        <v>28662666026918</v>
      </c>
      <c r="B2500" t="inlineStr">
        <is>
          <t>Fundamental</t>
        </is>
      </c>
      <c r="C2500" t="inlineStr">
        <is>
          <t>Pueblo Vista El</t>
        </is>
      </c>
      <c r="D2500" t="n">
        <v>670</v>
      </c>
      <c r="E2500" t="n">
        <v>634</v>
      </c>
      <c r="F2500" t="n">
        <v>8</v>
      </c>
      <c r="G2500" t="n">
        <v>2.13000011444092</v>
      </c>
      <c r="H2500" t="n">
        <v>219</v>
      </c>
      <c r="I2500" t="n">
        <v>201</v>
      </c>
      <c r="J2500" t="n">
        <v>67</v>
      </c>
      <c r="K2500" t="n">
        <v>27</v>
      </c>
    </row>
    <row r="2501">
      <c r="A2501" t="n">
        <v>28662666026926</v>
      </c>
      <c r="B2501" t="inlineStr">
        <is>
          <t>Fundamental</t>
        </is>
      </c>
      <c r="C2501" t="inlineStr">
        <is>
          <t>Salvador Elemen</t>
        </is>
      </c>
      <c r="D2501" t="n">
        <v>699</v>
      </c>
      <c r="E2501" t="n">
        <v>662</v>
      </c>
      <c r="F2501" t="n">
        <v>7</v>
      </c>
      <c r="G2501" t="n">
        <v>3.25999999046326</v>
      </c>
      <c r="H2501" t="n">
        <v>180</v>
      </c>
      <c r="I2501" t="n">
        <v>163</v>
      </c>
      <c r="J2501" t="n">
        <v>30</v>
      </c>
      <c r="K2501" t="n">
        <v>9</v>
      </c>
    </row>
    <row r="2502">
      <c r="A2502" t="n">
        <v>28662666026934</v>
      </c>
      <c r="B2502" t="inlineStr">
        <is>
          <t>Fundamental</t>
        </is>
      </c>
      <c r="C2502" t="inlineStr">
        <is>
          <t>Shearer Element</t>
        </is>
      </c>
      <c r="D2502" t="n">
        <v>522</v>
      </c>
      <c r="E2502" t="n">
        <v>438</v>
      </c>
      <c r="F2502" t="n">
        <v>18</v>
      </c>
      <c r="G2502" t="n">
        <v>2.04999995231628</v>
      </c>
      <c r="H2502" t="n">
        <v>479</v>
      </c>
      <c r="I2502" t="n">
        <v>424</v>
      </c>
      <c r="J2502" t="n">
        <v>81</v>
      </c>
      <c r="K2502" t="n">
        <v>43</v>
      </c>
    </row>
    <row r="2503">
      <c r="A2503" t="n">
        <v>28662666026942</v>
      </c>
      <c r="B2503" t="inlineStr">
        <is>
          <t>Fundamental</t>
        </is>
      </c>
      <c r="C2503" t="inlineStr">
        <is>
          <t>Snow Elementary</t>
        </is>
      </c>
      <c r="D2503" t="n">
        <v>681</v>
      </c>
      <c r="E2503" t="n">
        <v>673</v>
      </c>
      <c r="F2503" t="n">
        <v>6</v>
      </c>
      <c r="G2503" t="n">
        <v>2.76999998092651</v>
      </c>
      <c r="H2503" t="n">
        <v>278</v>
      </c>
      <c r="I2503" t="n">
        <v>243</v>
      </c>
      <c r="J2503" t="n">
        <v>37</v>
      </c>
      <c r="K2503" t="n">
        <v>12</v>
      </c>
    </row>
    <row r="2504">
      <c r="A2504" t="n">
        <v>28662666026975</v>
      </c>
      <c r="B2504" t="inlineStr">
        <is>
          <t>Fundamental</t>
        </is>
      </c>
      <c r="C2504" t="inlineStr">
        <is>
          <t>Napa Valley Lan</t>
        </is>
      </c>
      <c r="D2504" t="n">
        <v>787</v>
      </c>
      <c r="E2504" t="n">
        <v>746</v>
      </c>
      <c r="F2504" t="n">
        <v>3</v>
      </c>
      <c r="G2504" t="n">
        <v>3.15000009536743</v>
      </c>
      <c r="H2504" t="n">
        <v>212</v>
      </c>
      <c r="I2504" t="n">
        <v>190</v>
      </c>
      <c r="J2504" t="n">
        <v>26</v>
      </c>
      <c r="K2504" t="n">
        <v>6</v>
      </c>
    </row>
    <row r="2505">
      <c r="A2505" t="n">
        <v>28662666027007</v>
      </c>
      <c r="B2505" t="inlineStr">
        <is>
          <t>Fundamental</t>
        </is>
      </c>
      <c r="C2505" t="inlineStr">
        <is>
          <t>Yountville Elem</t>
        </is>
      </c>
      <c r="D2505" t="n">
        <v>820</v>
      </c>
      <c r="E2505" t="n">
        <v>765</v>
      </c>
      <c r="F2505" t="n">
        <v>2</v>
      </c>
      <c r="G2505" t="n">
        <v>3.35999989509583</v>
      </c>
      <c r="H2505" t="n">
        <v>139</v>
      </c>
      <c r="I2505" t="n">
        <v>131</v>
      </c>
      <c r="J2505" t="n">
        <v>29</v>
      </c>
      <c r="K2505" t="n">
        <v>8</v>
      </c>
    </row>
    <row r="2506">
      <c r="A2506" t="n">
        <v>28662666058788</v>
      </c>
      <c r="B2506" t="inlineStr">
        <is>
          <t>Medio</t>
        </is>
      </c>
      <c r="C2506" t="inlineStr">
        <is>
          <t>Redwood Middle</t>
        </is>
      </c>
      <c r="D2506" t="n">
        <v>695</v>
      </c>
      <c r="E2506" t="n">
        <v>704</v>
      </c>
      <c r="F2506" t="n">
        <v>5</v>
      </c>
      <c r="G2506" t="n">
        <v>3.13000011444092</v>
      </c>
      <c r="H2506" t="n">
        <v>1112</v>
      </c>
      <c r="I2506" t="n">
        <v>1044</v>
      </c>
      <c r="J2506" t="n">
        <v>26</v>
      </c>
      <c r="K2506" t="n">
        <v>4</v>
      </c>
    </row>
    <row r="2507">
      <c r="A2507" t="n">
        <v>28662666058796</v>
      </c>
      <c r="B2507" t="inlineStr">
        <is>
          <t>Medio</t>
        </is>
      </c>
      <c r="C2507" t="inlineStr">
        <is>
          <t>Silverado Middl</t>
        </is>
      </c>
      <c r="D2507" t="n">
        <v>660</v>
      </c>
      <c r="E2507" t="n">
        <v>622</v>
      </c>
      <c r="F2507" t="n">
        <v>9</v>
      </c>
      <c r="G2507" t="n">
        <v>2.78999996185303</v>
      </c>
      <c r="H2507" t="n">
        <v>895</v>
      </c>
      <c r="I2507" t="n">
        <v>783</v>
      </c>
      <c r="J2507" t="n">
        <v>36</v>
      </c>
      <c r="K2507" t="n">
        <v>8</v>
      </c>
    </row>
    <row r="2508">
      <c r="A2508" t="n">
        <v>28662666115240</v>
      </c>
      <c r="B2508" t="inlineStr">
        <is>
          <t>Medio</t>
        </is>
      </c>
      <c r="C2508" t="inlineStr">
        <is>
          <t>American Canyon</t>
        </is>
      </c>
      <c r="D2508" t="n">
        <v>617</v>
      </c>
      <c r="E2508" t="n">
        <v>598</v>
      </c>
      <c r="F2508" t="n">
        <v>10</v>
      </c>
      <c r="G2508" t="n">
        <v>3.00999999046326</v>
      </c>
      <c r="H2508" t="n">
        <v>494</v>
      </c>
      <c r="I2508" t="n">
        <v>397</v>
      </c>
      <c r="J2508" t="n">
        <v>25</v>
      </c>
      <c r="K2508" t="n">
        <v>8</v>
      </c>
    </row>
    <row r="2509">
      <c r="A2509" t="n">
        <v>28662902837102</v>
      </c>
      <c r="B2509" t="inlineStr">
        <is>
          <t>Superior</t>
        </is>
      </c>
      <c r="C2509" t="inlineStr">
        <is>
          <t>St. Helena High</t>
        </is>
      </c>
      <c r="D2509" t="n">
        <v>729</v>
      </c>
      <c r="E2509" t="n">
        <v>708</v>
      </c>
      <c r="F2509" t="n">
        <v>5</v>
      </c>
      <c r="G2509" t="n">
        <v>3.19000005722046</v>
      </c>
      <c r="H2509" t="n">
        <v>407</v>
      </c>
      <c r="I2509" t="n">
        <v>342</v>
      </c>
      <c r="J2509" t="n">
        <v>21</v>
      </c>
      <c r="K2509" t="n">
        <v>15</v>
      </c>
    </row>
    <row r="2510">
      <c r="A2510" t="n">
        <v>28662906027031</v>
      </c>
      <c r="B2510" t="inlineStr">
        <is>
          <t>Medio</t>
        </is>
      </c>
      <c r="C2510" t="inlineStr">
        <is>
          <t>Stevenson (Robe</t>
        </is>
      </c>
      <c r="D2510" t="n">
        <v>734</v>
      </c>
      <c r="E2510" t="n">
        <v>711</v>
      </c>
      <c r="F2510" t="n">
        <v>4</v>
      </c>
      <c r="G2510" t="n">
        <v>3.22000002861023</v>
      </c>
      <c r="H2510" t="n">
        <v>357</v>
      </c>
      <c r="I2510" t="n">
        <v>330</v>
      </c>
      <c r="J2510" t="n">
        <v>30</v>
      </c>
      <c r="K2510" t="n">
        <v>19</v>
      </c>
    </row>
    <row r="2511">
      <c r="A2511" t="n">
        <v>28662906027049</v>
      </c>
      <c r="B2511" t="inlineStr">
        <is>
          <t>Fundamental</t>
        </is>
      </c>
      <c r="C2511" t="inlineStr">
        <is>
          <t>St. Helena Elem</t>
        </is>
      </c>
      <c r="D2511" t="n">
        <v>715</v>
      </c>
      <c r="E2511" t="n">
        <v>708</v>
      </c>
      <c r="F2511" t="n">
        <v>5</v>
      </c>
      <c r="G2511" t="n">
        <v>3</v>
      </c>
      <c r="H2511" t="n">
        <v>438</v>
      </c>
      <c r="I2511" t="n">
        <v>382</v>
      </c>
      <c r="J2511" t="n">
        <v>43</v>
      </c>
      <c r="K2511" t="n">
        <v>29</v>
      </c>
    </row>
    <row r="2512">
      <c r="A2512" t="n">
        <v>29663406097315</v>
      </c>
      <c r="B2512" t="inlineStr">
        <is>
          <t>Fundamental</t>
        </is>
      </c>
      <c r="C2512" t="inlineStr">
        <is>
          <t>Deer Creek Elem</t>
        </is>
      </c>
      <c r="D2512" t="n">
        <v>821</v>
      </c>
      <c r="E2512" t="n">
        <v>794</v>
      </c>
      <c r="F2512" t="n">
        <v>1</v>
      </c>
      <c r="G2512" t="n">
        <v>3.41000008583069</v>
      </c>
      <c r="H2512" t="n">
        <v>497</v>
      </c>
      <c r="I2512" t="n">
        <v>446</v>
      </c>
      <c r="J2512" t="n">
        <v>21</v>
      </c>
      <c r="K2512" t="n">
        <v>0</v>
      </c>
    </row>
    <row r="2513">
      <c r="A2513" t="n">
        <v>29663572930048</v>
      </c>
      <c r="B2513" t="inlineStr">
        <is>
          <t>Superior</t>
        </is>
      </c>
      <c r="C2513" t="inlineStr">
        <is>
          <t>Bear River High</t>
        </is>
      </c>
      <c r="D2513" t="n">
        <v>765</v>
      </c>
      <c r="E2513" t="n">
        <v>757</v>
      </c>
      <c r="F2513" t="n">
        <v>2</v>
      </c>
      <c r="G2513" t="n">
        <v>3.5</v>
      </c>
      <c r="H2513" t="n">
        <v>868</v>
      </c>
      <c r="I2513" t="n">
        <v>519</v>
      </c>
      <c r="J2513" t="n">
        <v>4</v>
      </c>
      <c r="K2513" t="n">
        <v>0</v>
      </c>
    </row>
    <row r="2514">
      <c r="A2514" t="n">
        <v>29663572935500</v>
      </c>
      <c r="B2514" t="inlineStr">
        <is>
          <t>Superior</t>
        </is>
      </c>
      <c r="C2514" t="inlineStr">
        <is>
          <t>Nevada Union Hi</t>
        </is>
      </c>
      <c r="D2514" t="n">
        <v>739</v>
      </c>
      <c r="E2514" t="n">
        <v>754</v>
      </c>
      <c r="F2514" t="n">
        <v>2</v>
      </c>
      <c r="G2514" t="n">
        <v>3.50999999046326</v>
      </c>
      <c r="H2514" t="n">
        <v>2052</v>
      </c>
      <c r="I2514" t="n">
        <v>1216</v>
      </c>
      <c r="J2514" t="n">
        <v>7</v>
      </c>
      <c r="K2514" t="n">
        <v>0</v>
      </c>
    </row>
    <row r="2515">
      <c r="A2515" t="n">
        <v>29663736094981</v>
      </c>
      <c r="B2515" t="inlineStr">
        <is>
          <t>Medio</t>
        </is>
      </c>
      <c r="C2515" t="inlineStr">
        <is>
          <t>Magnolia Interm</t>
        </is>
      </c>
      <c r="D2515" t="n">
        <v>817</v>
      </c>
      <c r="E2515" t="n">
        <v>787</v>
      </c>
      <c r="F2515" t="n">
        <v>1</v>
      </c>
      <c r="G2515" t="n">
        <v>3.5</v>
      </c>
      <c r="H2515" t="n">
        <v>819</v>
      </c>
      <c r="I2515" t="n">
        <v>714</v>
      </c>
      <c r="J2515" t="n">
        <v>13</v>
      </c>
      <c r="K2515" t="n">
        <v>0</v>
      </c>
    </row>
    <row r="2516">
      <c r="A2516" t="n">
        <v>29663816110746</v>
      </c>
      <c r="B2516" t="inlineStr">
        <is>
          <t>Fundamental</t>
        </is>
      </c>
      <c r="C2516" t="inlineStr">
        <is>
          <t xml:space="preserve">Williams Ranch </t>
        </is>
      </c>
      <c r="D2516" t="n">
        <v>729</v>
      </c>
      <c r="E2516" t="n">
        <v>714</v>
      </c>
      <c r="F2516" t="n">
        <v>4</v>
      </c>
      <c r="G2516" t="n">
        <v>3.11999988555908</v>
      </c>
      <c r="H2516" t="n">
        <v>147</v>
      </c>
      <c r="I2516" t="n">
        <v>111</v>
      </c>
      <c r="J2516" t="n">
        <v>24</v>
      </c>
      <c r="K2516" t="n">
        <v>1</v>
      </c>
    </row>
    <row r="2517">
      <c r="A2517" t="n">
        <v>29663996027189</v>
      </c>
      <c r="B2517" t="inlineStr">
        <is>
          <t>Fundamental</t>
        </is>
      </c>
      <c r="C2517" t="inlineStr">
        <is>
          <t>Ready Springs E</t>
        </is>
      </c>
      <c r="D2517" t="n">
        <v>755</v>
      </c>
      <c r="E2517" t="n">
        <v>734</v>
      </c>
      <c r="F2517" t="n">
        <v>3</v>
      </c>
      <c r="G2517" t="n">
        <v>3</v>
      </c>
      <c r="H2517" t="n">
        <v>282</v>
      </c>
      <c r="I2517" t="n">
        <v>233</v>
      </c>
      <c r="J2517" t="n">
        <v>27</v>
      </c>
      <c r="K2517" t="n">
        <v>0</v>
      </c>
    </row>
    <row r="2518">
      <c r="A2518" t="n">
        <v>29664076027197</v>
      </c>
      <c r="B2518" t="inlineStr">
        <is>
          <t>Fundamental</t>
        </is>
      </c>
      <c r="C2518" t="inlineStr">
        <is>
          <t>Union Hill Elem</t>
        </is>
      </c>
      <c r="D2518" t="n">
        <v>802</v>
      </c>
      <c r="E2518" t="n">
        <v>777</v>
      </c>
      <c r="F2518" t="n">
        <v>1</v>
      </c>
      <c r="G2518" t="n">
        <v>3.44000005722046</v>
      </c>
      <c r="H2518" t="n">
        <v>498</v>
      </c>
      <c r="I2518" t="n">
        <v>439</v>
      </c>
      <c r="J2518" t="n">
        <v>18</v>
      </c>
      <c r="K2518" t="n">
        <v>0</v>
      </c>
    </row>
    <row r="2519">
      <c r="A2519" t="n">
        <v>29664156111413</v>
      </c>
      <c r="B2519" t="inlineStr">
        <is>
          <t>Fundamental</t>
        </is>
      </c>
      <c r="C2519" t="inlineStr">
        <is>
          <t>Nevada City Sch</t>
        </is>
      </c>
      <c r="D2519" t="n">
        <v>771</v>
      </c>
      <c r="E2519" t="n">
        <v>798</v>
      </c>
      <c r="F2519" t="n">
        <v>1</v>
      </c>
      <c r="G2519" t="n">
        <v>3.96000003814697</v>
      </c>
      <c r="H2519" t="n">
        <v>165</v>
      </c>
      <c r="I2519" t="n">
        <v>120</v>
      </c>
      <c r="J2519" t="n">
        <v>0</v>
      </c>
      <c r="K2519" t="n">
        <v>0</v>
      </c>
    </row>
    <row r="2520">
      <c r="A2520" t="n">
        <v>29664156113138</v>
      </c>
      <c r="B2520" t="inlineStr">
        <is>
          <t>Fundamental</t>
        </is>
      </c>
      <c r="C2520" t="inlineStr">
        <is>
          <t>Yuba River Char</t>
        </is>
      </c>
      <c r="D2520" t="n">
        <v>737</v>
      </c>
      <c r="E2520" t="n">
        <v>705</v>
      </c>
      <c r="F2520" t="n">
        <v>5</v>
      </c>
      <c r="G2520" t="n">
        <v>4.01000022888184</v>
      </c>
      <c r="H2520" t="n">
        <v>144</v>
      </c>
      <c r="I2520" t="n">
        <v>123</v>
      </c>
      <c r="J2520" t="n">
        <v>0</v>
      </c>
      <c r="K2520" t="n">
        <v>0</v>
      </c>
    </row>
    <row r="2521">
      <c r="A2521" t="n">
        <v>30103063030632</v>
      </c>
      <c r="B2521" t="inlineStr">
        <is>
          <t>Superior</t>
        </is>
      </c>
      <c r="C2521" t="inlineStr">
        <is>
          <t>Orange County C</t>
        </is>
      </c>
      <c r="D2521" t="n">
        <v>751</v>
      </c>
      <c r="E2521" t="n">
        <v>713</v>
      </c>
      <c r="F2521" t="n">
        <v>4</v>
      </c>
      <c r="G2521" t="n">
        <v>3.59999990463257</v>
      </c>
      <c r="H2521" t="n">
        <v>974</v>
      </c>
      <c r="I2521" t="n">
        <v>544</v>
      </c>
      <c r="J2521" t="n">
        <v>3</v>
      </c>
      <c r="K2521" t="n">
        <v>0</v>
      </c>
    </row>
    <row r="2522">
      <c r="A2522" t="n">
        <v>30664313030038</v>
      </c>
      <c r="B2522" t="inlineStr">
        <is>
          <t>Superior</t>
        </is>
      </c>
      <c r="C2522" t="inlineStr">
        <is>
          <t>Cypress High</t>
        </is>
      </c>
      <c r="D2522" t="n">
        <v>735</v>
      </c>
      <c r="E2522" t="n">
        <v>683</v>
      </c>
      <c r="F2522" t="n">
        <v>6</v>
      </c>
      <c r="G2522" t="n">
        <v>3.36999988555908</v>
      </c>
      <c r="H2522" t="n">
        <v>1397</v>
      </c>
      <c r="I2522" t="n">
        <v>1222</v>
      </c>
      <c r="J2522" t="n">
        <v>12</v>
      </c>
      <c r="K2522" t="n">
        <v>5</v>
      </c>
    </row>
    <row r="2523">
      <c r="A2523" t="n">
        <v>30664313030228</v>
      </c>
      <c r="B2523" t="inlineStr">
        <is>
          <t>Superior</t>
        </is>
      </c>
      <c r="C2523" t="inlineStr">
        <is>
          <t>Anaheim High</t>
        </is>
      </c>
      <c r="D2523" t="n">
        <v>514</v>
      </c>
      <c r="E2523" t="n">
        <v>486</v>
      </c>
      <c r="F2523" t="n">
        <v>16</v>
      </c>
      <c r="G2523" t="n">
        <v>1.67999994754791</v>
      </c>
      <c r="H2523" t="n">
        <v>1746</v>
      </c>
      <c r="I2523" t="n">
        <v>1462</v>
      </c>
      <c r="J2523" t="n">
        <v>78</v>
      </c>
      <c r="K2523" t="n">
        <v>48</v>
      </c>
    </row>
    <row r="2524">
      <c r="A2524" t="n">
        <v>30664313033057</v>
      </c>
      <c r="B2524" t="inlineStr">
        <is>
          <t>Superior</t>
        </is>
      </c>
      <c r="C2524" t="inlineStr">
        <is>
          <t>Katella High</t>
        </is>
      </c>
      <c r="D2524" t="n">
        <v>582</v>
      </c>
      <c r="E2524" t="n">
        <v>578</v>
      </c>
      <c r="F2524" t="n">
        <v>11</v>
      </c>
      <c r="G2524" t="n">
        <v>2.36999988555908</v>
      </c>
      <c r="H2524" t="n">
        <v>1665</v>
      </c>
      <c r="I2524" t="n">
        <v>1474</v>
      </c>
      <c r="J2524" t="n">
        <v>47</v>
      </c>
      <c r="K2524" t="n">
        <v>30</v>
      </c>
    </row>
    <row r="2525">
      <c r="A2525" t="n">
        <v>30664313033115</v>
      </c>
      <c r="B2525" t="inlineStr">
        <is>
          <t>Superior</t>
        </is>
      </c>
      <c r="C2525" t="inlineStr">
        <is>
          <t>Kennedy (John F</t>
        </is>
      </c>
      <c r="D2525" t="n">
        <v>695</v>
      </c>
      <c r="E2525" t="n">
        <v>695</v>
      </c>
      <c r="F2525" t="n">
        <v>5</v>
      </c>
      <c r="G2525" t="n">
        <v>3.23000001907349</v>
      </c>
      <c r="H2525" t="n">
        <v>1530</v>
      </c>
      <c r="I2525" t="n">
        <v>1334</v>
      </c>
      <c r="J2525" t="n">
        <v>17</v>
      </c>
      <c r="K2525" t="n">
        <v>10</v>
      </c>
    </row>
    <row r="2526">
      <c r="A2526" t="n">
        <v>30664313033784</v>
      </c>
      <c r="B2526" t="inlineStr">
        <is>
          <t>Superior</t>
        </is>
      </c>
      <c r="C2526" t="inlineStr">
        <is>
          <t>Loara High</t>
        </is>
      </c>
      <c r="D2526" t="n">
        <v>644</v>
      </c>
      <c r="E2526" t="n">
        <v>557</v>
      </c>
      <c r="F2526" t="n">
        <v>12</v>
      </c>
      <c r="G2526" t="n">
        <v>2.60999989509583</v>
      </c>
      <c r="H2526" t="n">
        <v>1492</v>
      </c>
      <c r="I2526" t="n">
        <v>1255</v>
      </c>
      <c r="J2526" t="n">
        <v>50</v>
      </c>
      <c r="K2526" t="n">
        <v>23</v>
      </c>
    </row>
    <row r="2527">
      <c r="A2527" t="n">
        <v>30664313034204</v>
      </c>
      <c r="B2527" t="inlineStr">
        <is>
          <t>Superior</t>
        </is>
      </c>
      <c r="C2527" t="inlineStr">
        <is>
          <t>Magnolia High</t>
        </is>
      </c>
      <c r="D2527" t="n">
        <v>536</v>
      </c>
      <c r="E2527" t="n">
        <v>519</v>
      </c>
      <c r="F2527" t="n">
        <v>14</v>
      </c>
      <c r="G2527" t="n">
        <v>2.24000000953674</v>
      </c>
      <c r="H2527" t="n">
        <v>1170</v>
      </c>
      <c r="I2527" t="n">
        <v>988</v>
      </c>
      <c r="J2527" t="n">
        <v>60</v>
      </c>
      <c r="K2527" t="n">
        <v>32</v>
      </c>
    </row>
    <row r="2528">
      <c r="A2528" t="n">
        <v>30664313036712</v>
      </c>
      <c r="B2528" t="inlineStr">
        <is>
          <t>Superior</t>
        </is>
      </c>
      <c r="C2528" t="inlineStr">
        <is>
          <t>Savanna High</t>
        </is>
      </c>
      <c r="D2528" t="n">
        <v>599</v>
      </c>
      <c r="E2528" t="n">
        <v>573</v>
      </c>
      <c r="F2528" t="n">
        <v>11</v>
      </c>
      <c r="G2528" t="n">
        <v>2.71000003814697</v>
      </c>
      <c r="H2528" t="n">
        <v>1411</v>
      </c>
      <c r="I2528" t="n">
        <v>1298</v>
      </c>
      <c r="J2528" t="n">
        <v>44</v>
      </c>
      <c r="K2528" t="n">
        <v>21</v>
      </c>
    </row>
    <row r="2529">
      <c r="A2529" t="n">
        <v>30664313038239</v>
      </c>
      <c r="B2529" t="inlineStr">
        <is>
          <t>Superior</t>
        </is>
      </c>
      <c r="C2529" t="inlineStr">
        <is>
          <t>Western High</t>
        </is>
      </c>
      <c r="D2529" t="n">
        <v>607</v>
      </c>
      <c r="E2529" t="n">
        <v>562</v>
      </c>
      <c r="F2529" t="n">
        <v>12</v>
      </c>
      <c r="G2529" t="n">
        <v>2.66000008583069</v>
      </c>
      <c r="H2529" t="n">
        <v>1261</v>
      </c>
      <c r="I2529" t="n">
        <v>963</v>
      </c>
      <c r="J2529" t="n">
        <v>44</v>
      </c>
      <c r="K2529" t="n">
        <v>18</v>
      </c>
    </row>
    <row r="2530">
      <c r="A2530" t="n">
        <v>30664316058812</v>
      </c>
      <c r="B2530" t="inlineStr">
        <is>
          <t>Medio</t>
        </is>
      </c>
      <c r="C2530" t="inlineStr">
        <is>
          <t>Brookhurst Juni</t>
        </is>
      </c>
      <c r="D2530" t="n">
        <v>569</v>
      </c>
      <c r="E2530" t="n">
        <v>602</v>
      </c>
      <c r="F2530" t="n">
        <v>10</v>
      </c>
      <c r="G2530" t="n">
        <v>2.63000011444092</v>
      </c>
      <c r="H2530" t="n">
        <v>1196</v>
      </c>
      <c r="I2530" t="n">
        <v>555</v>
      </c>
      <c r="J2530" t="n">
        <v>58</v>
      </c>
      <c r="K2530" t="n">
        <v>28</v>
      </c>
    </row>
    <row r="2531">
      <c r="A2531" t="n">
        <v>30664316058820</v>
      </c>
      <c r="B2531" t="inlineStr">
        <is>
          <t>Medio</t>
        </is>
      </c>
      <c r="C2531" t="inlineStr">
        <is>
          <t>Dale Junior Hig</t>
        </is>
      </c>
      <c r="D2531" t="n">
        <v>565</v>
      </c>
      <c r="E2531" t="n">
        <v>571</v>
      </c>
      <c r="F2531" t="n">
        <v>11</v>
      </c>
      <c r="G2531" t="n">
        <v>2.26999998092651</v>
      </c>
      <c r="H2531" t="n">
        <v>1230</v>
      </c>
      <c r="I2531" t="n">
        <v>488</v>
      </c>
      <c r="J2531" t="n">
        <v>65</v>
      </c>
      <c r="K2531" t="n">
        <v>37</v>
      </c>
    </row>
    <row r="2532">
      <c r="A2532" t="n">
        <v>30664316058861</v>
      </c>
      <c r="B2532" t="inlineStr">
        <is>
          <t>Medio</t>
        </is>
      </c>
      <c r="C2532" t="inlineStr">
        <is>
          <t>Orangeview Juni</t>
        </is>
      </c>
      <c r="D2532" t="n">
        <v>586</v>
      </c>
      <c r="E2532" t="n">
        <v>559</v>
      </c>
      <c r="F2532" t="n">
        <v>12</v>
      </c>
      <c r="G2532" t="n">
        <v>2.54999995231628</v>
      </c>
      <c r="H2532" t="n">
        <v>1110</v>
      </c>
      <c r="I2532" t="n">
        <v>462</v>
      </c>
      <c r="J2532" t="n">
        <v>56</v>
      </c>
      <c r="K2532" t="n">
        <v>28</v>
      </c>
    </row>
    <row r="2533">
      <c r="A2533" t="n">
        <v>30664316058887</v>
      </c>
      <c r="B2533" t="inlineStr">
        <is>
          <t>Medio</t>
        </is>
      </c>
      <c r="C2533" t="inlineStr">
        <is>
          <t>South Junior Hi</t>
        </is>
      </c>
      <c r="D2533" t="n">
        <v>523</v>
      </c>
      <c r="E2533" t="n">
        <v>539</v>
      </c>
      <c r="F2533" t="n">
        <v>13</v>
      </c>
      <c r="G2533" t="n">
        <v>2.09999990463257</v>
      </c>
      <c r="H2533" t="n">
        <v>1462</v>
      </c>
      <c r="I2533" t="n">
        <v>680</v>
      </c>
      <c r="J2533" t="n">
        <v>70</v>
      </c>
      <c r="K2533" t="n">
        <v>40</v>
      </c>
    </row>
    <row r="2534">
      <c r="A2534" t="n">
        <v>30664316058895</v>
      </c>
      <c r="B2534" t="inlineStr">
        <is>
          <t>Medio</t>
        </is>
      </c>
      <c r="C2534" t="inlineStr">
        <is>
          <t>Sycamore Junior</t>
        </is>
      </c>
      <c r="D2534" t="n">
        <v>484</v>
      </c>
      <c r="E2534" t="n">
        <v>479</v>
      </c>
      <c r="F2534" t="n">
        <v>16</v>
      </c>
      <c r="G2534" t="n">
        <v>1.86000001430511</v>
      </c>
      <c r="H2534" t="n">
        <v>1505</v>
      </c>
      <c r="I2534" t="n">
        <v>617</v>
      </c>
      <c r="J2534" t="n">
        <v>83</v>
      </c>
      <c r="K2534" t="n">
        <v>52</v>
      </c>
    </row>
    <row r="2535">
      <c r="A2535" t="n">
        <v>30664316058903</v>
      </c>
      <c r="B2535" t="inlineStr">
        <is>
          <t>Medio</t>
        </is>
      </c>
      <c r="C2535" t="inlineStr">
        <is>
          <t>Walker Junior H</t>
        </is>
      </c>
      <c r="D2535" t="n">
        <v>699</v>
      </c>
      <c r="E2535" t="n">
        <v>665</v>
      </c>
      <c r="F2535" t="n">
        <v>7</v>
      </c>
      <c r="G2535" t="n">
        <v>3.20000004768372</v>
      </c>
      <c r="H2535" t="n">
        <v>1071</v>
      </c>
      <c r="I2535" t="n">
        <v>488</v>
      </c>
      <c r="J2535" t="n">
        <v>25</v>
      </c>
      <c r="K2535" t="n">
        <v>26</v>
      </c>
    </row>
    <row r="2536">
      <c r="A2536" t="n">
        <v>30664316061683</v>
      </c>
      <c r="B2536" t="inlineStr">
        <is>
          <t>Medio</t>
        </is>
      </c>
      <c r="C2536" t="inlineStr">
        <is>
          <t>Ball Junior Hig</t>
        </is>
      </c>
      <c r="D2536" t="n">
        <v>565</v>
      </c>
      <c r="E2536" t="n">
        <v>570</v>
      </c>
      <c r="F2536" t="n">
        <v>12</v>
      </c>
      <c r="G2536" t="n">
        <v>2.50999999046326</v>
      </c>
      <c r="H2536" t="n">
        <v>1240</v>
      </c>
      <c r="I2536" t="n">
        <v>555</v>
      </c>
      <c r="J2536" t="n">
        <v>65</v>
      </c>
      <c r="K2536" t="n">
        <v>34</v>
      </c>
    </row>
    <row r="2537">
      <c r="A2537" t="n">
        <v>30664316085260</v>
      </c>
      <c r="B2537" t="inlineStr">
        <is>
          <t>Medio</t>
        </is>
      </c>
      <c r="C2537" t="inlineStr">
        <is>
          <t>Lexington Jr. H</t>
        </is>
      </c>
      <c r="D2537" t="n">
        <v>764</v>
      </c>
      <c r="E2537" t="n">
        <v>719</v>
      </c>
      <c r="F2537" t="n">
        <v>4</v>
      </c>
      <c r="G2537" t="n">
        <v>3.27999997138977</v>
      </c>
      <c r="H2537" t="n">
        <v>1045</v>
      </c>
      <c r="I2537" t="n">
        <v>412</v>
      </c>
      <c r="J2537" t="n">
        <v>17</v>
      </c>
      <c r="K2537" t="n">
        <v>11</v>
      </c>
    </row>
    <row r="2538">
      <c r="A2538" t="n">
        <v>30664493030640</v>
      </c>
      <c r="B2538" t="inlineStr">
        <is>
          <t>Superior</t>
        </is>
      </c>
      <c r="C2538" t="inlineStr">
        <is>
          <t>Brea-Olinda Hig</t>
        </is>
      </c>
      <c r="D2538" t="n">
        <v>734</v>
      </c>
      <c r="E2538" t="n">
        <v>742</v>
      </c>
      <c r="F2538" t="n">
        <v>3</v>
      </c>
      <c r="G2538" t="n">
        <v>3.71000003814697</v>
      </c>
      <c r="H2538" t="n">
        <v>1410</v>
      </c>
      <c r="I2538" t="n">
        <v>1287</v>
      </c>
      <c r="J2538" t="n">
        <v>10</v>
      </c>
      <c r="K2538" t="n">
        <v>10</v>
      </c>
    </row>
    <row r="2539">
      <c r="A2539" t="n">
        <v>30664496027445</v>
      </c>
      <c r="B2539" t="inlineStr">
        <is>
          <t>Fundamental</t>
        </is>
      </c>
      <c r="C2539" t="inlineStr">
        <is>
          <t>Arovista Elemen</t>
        </is>
      </c>
      <c r="D2539" t="n">
        <v>806</v>
      </c>
      <c r="E2539" t="n">
        <v>778</v>
      </c>
      <c r="F2539" t="n">
        <v>1</v>
      </c>
      <c r="G2539" t="n">
        <v>3.25</v>
      </c>
      <c r="H2539" t="n">
        <v>450</v>
      </c>
      <c r="I2539" t="n">
        <v>386</v>
      </c>
      <c r="J2539" t="n">
        <v>29</v>
      </c>
      <c r="K2539" t="n">
        <v>14</v>
      </c>
    </row>
    <row r="2540">
      <c r="A2540" t="n">
        <v>30664496027452</v>
      </c>
      <c r="B2540" t="inlineStr">
        <is>
          <t>Fundamental</t>
        </is>
      </c>
      <c r="C2540" t="inlineStr">
        <is>
          <t>Laurel Elementa</t>
        </is>
      </c>
      <c r="D2540" t="n">
        <v>711</v>
      </c>
      <c r="E2540" t="n">
        <v>685</v>
      </c>
      <c r="F2540" t="n">
        <v>6</v>
      </c>
      <c r="G2540" t="n">
        <v>2.60999989509583</v>
      </c>
      <c r="H2540" t="n">
        <v>356</v>
      </c>
      <c r="I2540" t="n">
        <v>315</v>
      </c>
      <c r="J2540" t="n">
        <v>54</v>
      </c>
      <c r="K2540" t="n">
        <v>43</v>
      </c>
    </row>
    <row r="2541">
      <c r="A2541" t="n">
        <v>30664496058911</v>
      </c>
      <c r="B2541" t="inlineStr">
        <is>
          <t>Medio</t>
        </is>
      </c>
      <c r="C2541" t="inlineStr">
        <is>
          <t>Brea Junior Hig</t>
        </is>
      </c>
      <c r="D2541" t="n">
        <v>807</v>
      </c>
      <c r="E2541" t="n">
        <v>777</v>
      </c>
      <c r="F2541" t="n">
        <v>1</v>
      </c>
      <c r="G2541" t="n">
        <v>3.65000009536743</v>
      </c>
      <c r="H2541" t="n">
        <v>973</v>
      </c>
      <c r="I2541" t="n">
        <v>871</v>
      </c>
      <c r="J2541" t="n">
        <v>14</v>
      </c>
      <c r="K2541" t="n">
        <v>10</v>
      </c>
    </row>
    <row r="2542">
      <c r="A2542" t="n">
        <v>30664496068571</v>
      </c>
      <c r="B2542" t="inlineStr">
        <is>
          <t>Fundamental</t>
        </is>
      </c>
      <c r="C2542" t="inlineStr">
        <is>
          <t>William E. Fann</t>
        </is>
      </c>
      <c r="D2542" t="n">
        <v>819</v>
      </c>
      <c r="E2542" t="n">
        <v>781</v>
      </c>
      <c r="F2542" t="n">
        <v>1</v>
      </c>
      <c r="G2542" t="n">
        <v>3.63000011444092</v>
      </c>
      <c r="H2542" t="n">
        <v>452</v>
      </c>
      <c r="I2542" t="n">
        <v>363</v>
      </c>
      <c r="J2542" t="n">
        <v>10</v>
      </c>
      <c r="K2542" t="n">
        <v>8</v>
      </c>
    </row>
    <row r="2543">
      <c r="A2543" t="n">
        <v>30664643030210</v>
      </c>
      <c r="B2543" t="inlineStr">
        <is>
          <t>Superior</t>
        </is>
      </c>
      <c r="C2543" t="inlineStr">
        <is>
          <t>Capistrano Vall</t>
        </is>
      </c>
      <c r="D2543" t="n">
        <v>751</v>
      </c>
      <c r="E2543" t="n">
        <v>732</v>
      </c>
      <c r="F2543" t="n">
        <v>3</v>
      </c>
      <c r="G2543" t="n">
        <v>3.73000001907349</v>
      </c>
      <c r="H2543" t="n">
        <v>2061</v>
      </c>
      <c r="I2543" t="n">
        <v>1826</v>
      </c>
      <c r="J2543" t="n">
        <v>9</v>
      </c>
      <c r="K2543" t="n">
        <v>10</v>
      </c>
    </row>
    <row r="2544">
      <c r="A2544" t="n">
        <v>30664643030574</v>
      </c>
      <c r="B2544" t="inlineStr">
        <is>
          <t>Superior</t>
        </is>
      </c>
      <c r="C2544" t="inlineStr">
        <is>
          <t>Aliso Niguel Hi</t>
        </is>
      </c>
      <c r="D2544" t="n">
        <v>797</v>
      </c>
      <c r="E2544" t="n">
        <v>780</v>
      </c>
      <c r="F2544" t="n">
        <v>1</v>
      </c>
      <c r="G2544" t="n">
        <v>3.88000011444092</v>
      </c>
      <c r="H2544" t="n">
        <v>2021</v>
      </c>
      <c r="I2544" t="n">
        <v>1751</v>
      </c>
      <c r="J2544" t="n">
        <v>0</v>
      </c>
      <c r="K2544" t="n">
        <v>4</v>
      </c>
    </row>
    <row r="2545">
      <c r="A2545" t="n">
        <v>30664643036001</v>
      </c>
      <c r="B2545" t="inlineStr">
        <is>
          <t>Superior</t>
        </is>
      </c>
      <c r="C2545" t="inlineStr">
        <is>
          <t>San Clemente Hi</t>
        </is>
      </c>
      <c r="D2545" t="n">
        <v>721</v>
      </c>
      <c r="E2545" t="n">
        <v>737</v>
      </c>
      <c r="F2545" t="n">
        <v>3</v>
      </c>
      <c r="G2545" t="n">
        <v>3.64000010490417</v>
      </c>
      <c r="H2545" t="n">
        <v>1771</v>
      </c>
      <c r="I2545" t="n">
        <v>1454</v>
      </c>
      <c r="J2545" t="n">
        <v>9</v>
      </c>
      <c r="K2545" t="n">
        <v>7</v>
      </c>
    </row>
    <row r="2546">
      <c r="A2546" t="n">
        <v>30664643038569</v>
      </c>
      <c r="B2546" t="inlineStr">
        <is>
          <t>Superior</t>
        </is>
      </c>
      <c r="C2546" t="inlineStr">
        <is>
          <t>Dana Hills High</t>
        </is>
      </c>
      <c r="D2546" t="n">
        <v>761</v>
      </c>
      <c r="E2546" t="n">
        <v>761</v>
      </c>
      <c r="F2546" t="n">
        <v>2</v>
      </c>
      <c r="G2546" t="n">
        <v>3.54999995231628</v>
      </c>
      <c r="H2546" t="n">
        <v>2113</v>
      </c>
      <c r="I2546" t="n">
        <v>1784</v>
      </c>
      <c r="J2546" t="n">
        <v>10</v>
      </c>
      <c r="K2546" t="n">
        <v>9</v>
      </c>
    </row>
    <row r="2547">
      <c r="A2547" t="n">
        <v>30664646027585</v>
      </c>
      <c r="B2547" t="inlineStr">
        <is>
          <t>Fundamental</t>
        </is>
      </c>
      <c r="C2547" t="inlineStr">
        <is>
          <t>Concordia Eleme</t>
        </is>
      </c>
      <c r="D2547" t="n">
        <v>813</v>
      </c>
      <c r="E2547" t="n">
        <v>780</v>
      </c>
      <c r="F2547" t="n">
        <v>1</v>
      </c>
      <c r="G2547" t="n">
        <v>2.83999991416931</v>
      </c>
      <c r="H2547" t="n">
        <v>417</v>
      </c>
      <c r="I2547" t="n">
        <v>378</v>
      </c>
      <c r="J2547" t="n">
        <v>22</v>
      </c>
      <c r="K2547" t="n">
        <v>11</v>
      </c>
    </row>
    <row r="2548">
      <c r="A2548" t="n">
        <v>30664646027593</v>
      </c>
      <c r="B2548" t="inlineStr">
        <is>
          <t>Fundamental</t>
        </is>
      </c>
      <c r="C2548" t="inlineStr">
        <is>
          <t>Crown Valley El</t>
        </is>
      </c>
      <c r="D2548" t="n">
        <v>811</v>
      </c>
      <c r="E2548" t="n">
        <v>782</v>
      </c>
      <c r="F2548" t="n">
        <v>1</v>
      </c>
      <c r="G2548" t="n">
        <v>3.89000010490417</v>
      </c>
      <c r="H2548" t="n">
        <v>474</v>
      </c>
      <c r="I2548" t="n">
        <v>431</v>
      </c>
      <c r="J2548" t="n">
        <v>8</v>
      </c>
      <c r="K2548" t="n">
        <v>7</v>
      </c>
    </row>
    <row r="2549">
      <c r="A2549" t="n">
        <v>30664646027601</v>
      </c>
      <c r="B2549" t="inlineStr">
        <is>
          <t>Fundamental</t>
        </is>
      </c>
      <c r="C2549" t="inlineStr">
        <is>
          <t>Las Palmas Elem</t>
        </is>
      </c>
      <c r="D2549" t="n">
        <v>536</v>
      </c>
      <c r="E2549" t="n">
        <v>496</v>
      </c>
      <c r="F2549" t="n">
        <v>15</v>
      </c>
      <c r="G2549" t="n">
        <v>1.89999997615814</v>
      </c>
      <c r="H2549" t="n">
        <v>404</v>
      </c>
      <c r="I2549" t="n">
        <v>376</v>
      </c>
      <c r="J2549" t="n">
        <v>71</v>
      </c>
      <c r="K2549" t="n">
        <v>69</v>
      </c>
    </row>
    <row r="2550">
      <c r="A2550" t="n">
        <v>30664646027619</v>
      </c>
      <c r="B2550" t="inlineStr">
        <is>
          <t>Fundamental</t>
        </is>
      </c>
      <c r="C2550" t="inlineStr">
        <is>
          <t>Hanson (Ole) El</t>
        </is>
      </c>
      <c r="D2550" t="n">
        <v>762</v>
      </c>
      <c r="E2550" t="n">
        <v>742</v>
      </c>
      <c r="F2550" t="n">
        <v>3</v>
      </c>
      <c r="G2550" t="n">
        <v>3.10999989509583</v>
      </c>
      <c r="H2550" t="n">
        <v>354</v>
      </c>
      <c r="I2550" t="n">
        <v>322</v>
      </c>
      <c r="J2550" t="n">
        <v>20</v>
      </c>
      <c r="K2550" t="n">
        <v>10</v>
      </c>
    </row>
    <row r="2551">
      <c r="A2551" t="n">
        <v>30664646027627</v>
      </c>
      <c r="B2551" t="inlineStr">
        <is>
          <t>Fundamental</t>
        </is>
      </c>
      <c r="C2551" t="inlineStr">
        <is>
          <t>Palisades Eleme</t>
        </is>
      </c>
      <c r="D2551" t="n">
        <v>735</v>
      </c>
      <c r="E2551" t="n">
        <v>697</v>
      </c>
      <c r="F2551" t="n">
        <v>5</v>
      </c>
      <c r="G2551" t="n">
        <v>3.05999994277954</v>
      </c>
      <c r="H2551" t="n">
        <v>541</v>
      </c>
      <c r="I2551" t="n">
        <v>495</v>
      </c>
      <c r="J2551" t="n">
        <v>25</v>
      </c>
      <c r="K2551" t="n">
        <v>13</v>
      </c>
    </row>
    <row r="2552">
      <c r="A2552" t="n">
        <v>30664646027635</v>
      </c>
      <c r="B2552" t="inlineStr">
        <is>
          <t>Fundamental</t>
        </is>
      </c>
      <c r="C2552" t="inlineStr">
        <is>
          <t>Dana (Richard H</t>
        </is>
      </c>
      <c r="D2552" t="n">
        <v>632</v>
      </c>
      <c r="E2552" t="n">
        <v>612</v>
      </c>
      <c r="F2552" t="n">
        <v>9</v>
      </c>
      <c r="G2552" t="n">
        <v>2.32999992370605</v>
      </c>
      <c r="H2552" t="n">
        <v>426</v>
      </c>
      <c r="I2552" t="n">
        <v>375</v>
      </c>
      <c r="J2552" t="n">
        <v>52</v>
      </c>
      <c r="K2552" t="n">
        <v>47</v>
      </c>
    </row>
    <row r="2553">
      <c r="A2553" t="n">
        <v>30664646058929</v>
      </c>
      <c r="B2553" t="inlineStr">
        <is>
          <t>Medio</t>
        </is>
      </c>
      <c r="C2553" t="inlineStr">
        <is>
          <t xml:space="preserve">Forster (Marco </t>
        </is>
      </c>
      <c r="D2553" t="n">
        <v>675</v>
      </c>
      <c r="E2553" t="n">
        <v>658</v>
      </c>
      <c r="F2553" t="n">
        <v>7</v>
      </c>
      <c r="G2553" t="n">
        <v>3.05999994277954</v>
      </c>
      <c r="H2553" t="n">
        <v>1412</v>
      </c>
      <c r="I2553" t="n">
        <v>1297</v>
      </c>
      <c r="J2553" t="n">
        <v>33</v>
      </c>
      <c r="K2553" t="n">
        <v>31</v>
      </c>
    </row>
    <row r="2554">
      <c r="A2554" t="n">
        <v>30664646068589</v>
      </c>
      <c r="B2554" t="inlineStr">
        <is>
          <t>Fundamental</t>
        </is>
      </c>
      <c r="C2554" t="inlineStr">
        <is>
          <t>Viejo Elementar</t>
        </is>
      </c>
      <c r="D2554" t="n">
        <v>737</v>
      </c>
      <c r="E2554" t="n">
        <v>703</v>
      </c>
      <c r="F2554" t="n">
        <v>5</v>
      </c>
      <c r="G2554" t="n">
        <v>2.98000001907349</v>
      </c>
      <c r="H2554" t="n">
        <v>362</v>
      </c>
      <c r="I2554" t="n">
        <v>332</v>
      </c>
      <c r="J2554" t="n">
        <v>29</v>
      </c>
      <c r="K2554" t="n">
        <v>15</v>
      </c>
    </row>
    <row r="2555">
      <c r="A2555" t="n">
        <v>30664646094619</v>
      </c>
      <c r="B2555" t="inlineStr">
        <is>
          <t>Fundamental</t>
        </is>
      </c>
      <c r="C2555" t="inlineStr">
        <is>
          <t>Del Obispo Elem</t>
        </is>
      </c>
      <c r="D2555" t="n">
        <v>728</v>
      </c>
      <c r="E2555" t="n">
        <v>697</v>
      </c>
      <c r="F2555" t="n">
        <v>5</v>
      </c>
      <c r="G2555" t="n">
        <v>2.96000003814697</v>
      </c>
      <c r="H2555" t="n">
        <v>512</v>
      </c>
      <c r="I2555" t="n">
        <v>469</v>
      </c>
      <c r="J2555" t="n">
        <v>22</v>
      </c>
      <c r="K2555" t="n">
        <v>15</v>
      </c>
    </row>
    <row r="2556">
      <c r="A2556" t="n">
        <v>30664646097398</v>
      </c>
      <c r="B2556" t="inlineStr">
        <is>
          <t>Fundamental</t>
        </is>
      </c>
      <c r="C2556" t="inlineStr">
        <is>
          <t>Ambuehl (Harold</t>
        </is>
      </c>
      <c r="D2556" t="n">
        <v>825</v>
      </c>
      <c r="E2556" t="n">
        <v>793</v>
      </c>
      <c r="F2556" t="n">
        <v>1</v>
      </c>
      <c r="G2556" t="n">
        <v>3.75</v>
      </c>
      <c r="H2556" t="n">
        <v>582</v>
      </c>
      <c r="I2556" t="n">
        <v>533</v>
      </c>
      <c r="J2556" t="n">
        <v>10</v>
      </c>
      <c r="K2556" t="n">
        <v>8</v>
      </c>
    </row>
    <row r="2557">
      <c r="A2557" t="n">
        <v>30664646097406</v>
      </c>
      <c r="B2557" t="inlineStr">
        <is>
          <t>Medio</t>
        </is>
      </c>
      <c r="C2557" t="inlineStr">
        <is>
          <t>Shorecliffs Mid</t>
        </is>
      </c>
      <c r="D2557" t="n">
        <v>788</v>
      </c>
      <c r="E2557" t="n">
        <v>765</v>
      </c>
      <c r="F2557" t="n">
        <v>2</v>
      </c>
      <c r="G2557" t="n">
        <v>3.60999989509583</v>
      </c>
      <c r="H2557" t="n">
        <v>899</v>
      </c>
      <c r="I2557" t="n">
        <v>810</v>
      </c>
      <c r="J2557" t="n">
        <v>15</v>
      </c>
      <c r="K2557" t="n">
        <v>8</v>
      </c>
    </row>
    <row r="2558">
      <c r="A2558" t="n">
        <v>30664646106819</v>
      </c>
      <c r="B2558" t="inlineStr">
        <is>
          <t>Fundamental</t>
        </is>
      </c>
      <c r="C2558" t="inlineStr">
        <is>
          <t>Benedict (Truma</t>
        </is>
      </c>
      <c r="D2558" t="n">
        <v>852</v>
      </c>
      <c r="E2558" t="n">
        <v>779</v>
      </c>
      <c r="F2558" t="n">
        <v>1</v>
      </c>
      <c r="G2558" t="n">
        <v>3.5699999332428</v>
      </c>
      <c r="H2558" t="n">
        <v>453</v>
      </c>
      <c r="I2558" t="n">
        <v>437</v>
      </c>
      <c r="J2558" t="n">
        <v>1</v>
      </c>
      <c r="K2558" t="n">
        <v>0</v>
      </c>
    </row>
    <row r="2559">
      <c r="A2559" t="n">
        <v>30664646109474</v>
      </c>
      <c r="B2559" t="inlineStr">
        <is>
          <t>Fundamental</t>
        </is>
      </c>
      <c r="C2559" t="inlineStr">
        <is>
          <t xml:space="preserve">Reilly (Philip </t>
        </is>
      </c>
      <c r="D2559" t="n">
        <v>850</v>
      </c>
      <c r="E2559" t="n">
        <v>791</v>
      </c>
      <c r="F2559" t="n">
        <v>1</v>
      </c>
      <c r="G2559" t="n">
        <v>3.99000000953674</v>
      </c>
      <c r="H2559" t="n">
        <v>511</v>
      </c>
      <c r="I2559" t="n">
        <v>471</v>
      </c>
      <c r="J2559" t="n">
        <v>3</v>
      </c>
      <c r="K2559" t="n">
        <v>2</v>
      </c>
    </row>
    <row r="2560">
      <c r="A2560" t="n">
        <v>30664646111397</v>
      </c>
      <c r="B2560" t="inlineStr">
        <is>
          <t>Medio</t>
        </is>
      </c>
      <c r="C2560" t="inlineStr">
        <is>
          <t>Aliso Viejo Mid</t>
        </is>
      </c>
      <c r="D2560" t="n">
        <v>780</v>
      </c>
      <c r="E2560" t="n">
        <v>779</v>
      </c>
      <c r="F2560" t="n">
        <v>1</v>
      </c>
      <c r="G2560" t="n">
        <v>3.80999994277954</v>
      </c>
      <c r="H2560" t="n">
        <v>1481</v>
      </c>
      <c r="I2560" t="n">
        <v>1289</v>
      </c>
      <c r="J2560" t="n">
        <v>0</v>
      </c>
      <c r="K2560" t="n">
        <v>7</v>
      </c>
    </row>
    <row r="2561">
      <c r="A2561" t="n">
        <v>30664646111801</v>
      </c>
      <c r="B2561" t="inlineStr">
        <is>
          <t>Fundamental</t>
        </is>
      </c>
      <c r="C2561" t="inlineStr">
        <is>
          <t>Hidden Hills El</t>
        </is>
      </c>
      <c r="D2561" t="n">
        <v>768</v>
      </c>
      <c r="E2561" t="n">
        <v>755</v>
      </c>
      <c r="F2561" t="n">
        <v>2</v>
      </c>
      <c r="G2561" t="n">
        <v>3.27999997138977</v>
      </c>
      <c r="H2561" t="n">
        <v>502</v>
      </c>
      <c r="I2561" t="n">
        <v>445</v>
      </c>
      <c r="J2561" t="n">
        <v>17</v>
      </c>
      <c r="K2561" t="n">
        <v>12</v>
      </c>
    </row>
    <row r="2562">
      <c r="A2562" t="n">
        <v>30664646111819</v>
      </c>
      <c r="B2562" t="inlineStr">
        <is>
          <t>Fundamental</t>
        </is>
      </c>
      <c r="C2562" t="inlineStr">
        <is>
          <t>Lobo (Clarence)</t>
        </is>
      </c>
      <c r="D2562" t="n">
        <v>786</v>
      </c>
      <c r="E2562" t="n">
        <v>759</v>
      </c>
      <c r="F2562" t="n">
        <v>2</v>
      </c>
      <c r="G2562" t="n">
        <v>3.73000001907349</v>
      </c>
      <c r="H2562" t="n">
        <v>478</v>
      </c>
      <c r="I2562" t="n">
        <v>438</v>
      </c>
      <c r="J2562" t="n">
        <v>13</v>
      </c>
      <c r="K2562" t="n">
        <v>5</v>
      </c>
    </row>
    <row r="2563">
      <c r="A2563" t="n">
        <v>30664646111835</v>
      </c>
      <c r="B2563" t="inlineStr">
        <is>
          <t>Fundamental</t>
        </is>
      </c>
      <c r="C2563" t="inlineStr">
        <is>
          <t>Wood Canyon Ele</t>
        </is>
      </c>
      <c r="D2563" t="n">
        <v>765</v>
      </c>
      <c r="E2563" t="n">
        <v>711</v>
      </c>
      <c r="F2563" t="n">
        <v>4</v>
      </c>
      <c r="G2563" t="n">
        <v>2.9300000667572</v>
      </c>
      <c r="H2563" t="n">
        <v>633</v>
      </c>
      <c r="I2563" t="n">
        <v>526</v>
      </c>
      <c r="J2563" t="n">
        <v>13</v>
      </c>
      <c r="K2563" t="n">
        <v>8</v>
      </c>
    </row>
    <row r="2564">
      <c r="A2564" t="n">
        <v>30664646114516</v>
      </c>
      <c r="B2564" t="inlineStr">
        <is>
          <t>Fundamental</t>
        </is>
      </c>
      <c r="C2564" t="inlineStr">
        <is>
          <t>Las Flores (Ele</t>
        </is>
      </c>
      <c r="D2564" t="n">
        <v>831</v>
      </c>
      <c r="E2564" t="n">
        <v>791</v>
      </c>
      <c r="F2564" t="n">
        <v>1</v>
      </c>
      <c r="G2564" t="n">
        <v>4.05999994277954</v>
      </c>
      <c r="H2564" t="n">
        <v>1513</v>
      </c>
      <c r="I2564" t="n">
        <v>1288</v>
      </c>
      <c r="J2564" t="n">
        <v>2</v>
      </c>
      <c r="K2564" t="n">
        <v>3</v>
      </c>
    </row>
    <row r="2565">
      <c r="A2565" t="n">
        <v>30664646115406</v>
      </c>
      <c r="B2565" t="inlineStr">
        <is>
          <t>Medio</t>
        </is>
      </c>
      <c r="C2565" t="inlineStr">
        <is>
          <t xml:space="preserve">Ayer (Bernice) </t>
        </is>
      </c>
      <c r="D2565" t="n">
        <v>763</v>
      </c>
      <c r="E2565" t="n">
        <v>749</v>
      </c>
      <c r="F2565" t="n">
        <v>3</v>
      </c>
      <c r="G2565" t="n">
        <v>3.59999990463257</v>
      </c>
      <c r="H2565" t="n">
        <v>778</v>
      </c>
      <c r="I2565" t="n">
        <v>719</v>
      </c>
      <c r="J2565" t="n">
        <v>16</v>
      </c>
      <c r="K2565" t="n">
        <v>13</v>
      </c>
    </row>
    <row r="2566">
      <c r="A2566" t="n">
        <v>30664726027668</v>
      </c>
      <c r="B2566" t="inlineStr">
        <is>
          <t>Fundamental</t>
        </is>
      </c>
      <c r="C2566" t="inlineStr">
        <is>
          <t>Buena Terra Ele</t>
        </is>
      </c>
      <c r="D2566" t="n">
        <v>755</v>
      </c>
      <c r="E2566" t="n">
        <v>715</v>
      </c>
      <c r="F2566" t="n">
        <v>4</v>
      </c>
      <c r="G2566" t="n">
        <v>3.25999999046326</v>
      </c>
      <c r="H2566" t="n">
        <v>417</v>
      </c>
      <c r="I2566" t="n">
        <v>340</v>
      </c>
      <c r="J2566" t="n">
        <v>28</v>
      </c>
      <c r="K2566" t="n">
        <v>9</v>
      </c>
    </row>
    <row r="2567">
      <c r="A2567" t="n">
        <v>30664726027676</v>
      </c>
      <c r="B2567" t="inlineStr">
        <is>
          <t>Fundamental</t>
        </is>
      </c>
      <c r="C2567" t="inlineStr">
        <is>
          <t>Centralia Eleme</t>
        </is>
      </c>
      <c r="D2567" t="n">
        <v>616</v>
      </c>
      <c r="E2567" t="n">
        <v>599</v>
      </c>
      <c r="F2567" t="n">
        <v>10</v>
      </c>
      <c r="G2567" t="n">
        <v>2.35999989509583</v>
      </c>
      <c r="H2567" t="n">
        <v>546</v>
      </c>
      <c r="I2567" t="n">
        <v>435</v>
      </c>
      <c r="J2567" t="n">
        <v>75</v>
      </c>
      <c r="K2567" t="n">
        <v>41</v>
      </c>
    </row>
    <row r="2568">
      <c r="A2568" t="n">
        <v>30664726027684</v>
      </c>
      <c r="B2568" t="inlineStr">
        <is>
          <t>Fundamental</t>
        </is>
      </c>
      <c r="C2568" t="inlineStr">
        <is>
          <t>Danbrook Elemen</t>
        </is>
      </c>
      <c r="D2568" t="n">
        <v>564</v>
      </c>
      <c r="E2568" t="n">
        <v>528</v>
      </c>
      <c r="F2568" t="n">
        <v>14</v>
      </c>
      <c r="G2568" t="n">
        <v>2.39000010490417</v>
      </c>
      <c r="H2568" t="n">
        <v>481</v>
      </c>
      <c r="I2568" t="n">
        <v>384</v>
      </c>
      <c r="J2568" t="n">
        <v>86</v>
      </c>
      <c r="K2568" t="n">
        <v>42</v>
      </c>
    </row>
    <row r="2569">
      <c r="A2569" t="n">
        <v>30664726027692</v>
      </c>
      <c r="B2569" t="inlineStr">
        <is>
          <t>Fundamental</t>
        </is>
      </c>
      <c r="C2569" t="inlineStr">
        <is>
          <t xml:space="preserve">Miller (George </t>
        </is>
      </c>
      <c r="D2569" t="n">
        <v>808</v>
      </c>
      <c r="E2569" t="n">
        <v>773</v>
      </c>
      <c r="F2569" t="n">
        <v>1</v>
      </c>
      <c r="G2569" t="n">
        <v>3.5</v>
      </c>
      <c r="H2569" t="n">
        <v>418</v>
      </c>
      <c r="I2569" t="n">
        <v>320</v>
      </c>
      <c r="J2569" t="n">
        <v>26</v>
      </c>
      <c r="K2569" t="n">
        <v>29</v>
      </c>
    </row>
    <row r="2570">
      <c r="A2570" t="n">
        <v>30664726027700</v>
      </c>
      <c r="B2570" t="inlineStr">
        <is>
          <t>Fundamental</t>
        </is>
      </c>
      <c r="C2570" t="inlineStr">
        <is>
          <t xml:space="preserve">Dysinger (Glen </t>
        </is>
      </c>
      <c r="D2570" t="n">
        <v>749</v>
      </c>
      <c r="E2570" t="n">
        <v>736</v>
      </c>
      <c r="F2570" t="n">
        <v>3</v>
      </c>
      <c r="G2570" t="n">
        <v>3.24000000953674</v>
      </c>
      <c r="H2570" t="n">
        <v>395</v>
      </c>
      <c r="I2570" t="n">
        <v>322</v>
      </c>
      <c r="J2570" t="n">
        <v>22</v>
      </c>
      <c r="K2570" t="n">
        <v>9</v>
      </c>
    </row>
    <row r="2571">
      <c r="A2571" t="n">
        <v>30664726027734</v>
      </c>
      <c r="B2571" t="inlineStr">
        <is>
          <t>Fundamental</t>
        </is>
      </c>
      <c r="C2571" t="inlineStr">
        <is>
          <t>Temple (Raymond</t>
        </is>
      </c>
      <c r="D2571" t="n">
        <v>768</v>
      </c>
      <c r="E2571" t="n">
        <v>720</v>
      </c>
      <c r="F2571" t="n">
        <v>4</v>
      </c>
      <c r="G2571" t="n">
        <v>3.09999990463257</v>
      </c>
      <c r="H2571" t="n">
        <v>313</v>
      </c>
      <c r="I2571" t="n">
        <v>257</v>
      </c>
      <c r="J2571" t="n">
        <v>44</v>
      </c>
      <c r="K2571" t="n">
        <v>14</v>
      </c>
    </row>
    <row r="2572">
      <c r="A2572" t="n">
        <v>30664726027742</v>
      </c>
      <c r="B2572" t="inlineStr">
        <is>
          <t>Fundamental</t>
        </is>
      </c>
      <c r="C2572" t="inlineStr">
        <is>
          <t>San Marino Elem</t>
        </is>
      </c>
      <c r="D2572" t="n">
        <v>732</v>
      </c>
      <c r="E2572" t="n">
        <v>689</v>
      </c>
      <c r="F2572" t="n">
        <v>6</v>
      </c>
      <c r="G2572" t="n">
        <v>2.86999988555908</v>
      </c>
      <c r="H2572" t="n">
        <v>504</v>
      </c>
      <c r="I2572" t="n">
        <v>363</v>
      </c>
      <c r="J2572" t="n">
        <v>44</v>
      </c>
      <c r="K2572" t="n">
        <v>19</v>
      </c>
    </row>
    <row r="2573">
      <c r="A2573" t="n">
        <v>30664726027759</v>
      </c>
      <c r="B2573" t="inlineStr">
        <is>
          <t>Fundamental</t>
        </is>
      </c>
      <c r="C2573" t="inlineStr">
        <is>
          <t xml:space="preserve">Knott (Walter) </t>
        </is>
      </c>
      <c r="D2573" t="n">
        <v>774</v>
      </c>
      <c r="E2573" t="n">
        <v>756</v>
      </c>
      <c r="F2573" t="n">
        <v>2</v>
      </c>
      <c r="G2573" t="n">
        <v>3.11999988555908</v>
      </c>
      <c r="H2573" t="n">
        <v>450</v>
      </c>
      <c r="I2573" t="n">
        <v>365</v>
      </c>
      <c r="J2573" t="n">
        <v>43</v>
      </c>
      <c r="K2573" t="n">
        <v>16</v>
      </c>
    </row>
    <row r="2574">
      <c r="A2574" t="n">
        <v>30664806027767</v>
      </c>
      <c r="B2574" t="inlineStr">
        <is>
          <t>Fundamental</t>
        </is>
      </c>
      <c r="C2574" t="inlineStr">
        <is>
          <t xml:space="preserve">Arnold (A. E.) </t>
        </is>
      </c>
      <c r="D2574" t="n">
        <v>826</v>
      </c>
      <c r="E2574" t="n">
        <v>788</v>
      </c>
      <c r="F2574" t="n">
        <v>1</v>
      </c>
      <c r="G2574" t="n">
        <v>3.25999999046326</v>
      </c>
      <c r="H2574" t="n">
        <v>479</v>
      </c>
      <c r="I2574" t="n">
        <v>410</v>
      </c>
      <c r="J2574" t="n">
        <v>23</v>
      </c>
      <c r="K2574" t="n">
        <v>13</v>
      </c>
    </row>
    <row r="2575">
      <c r="A2575" t="n">
        <v>30664806027775</v>
      </c>
      <c r="B2575" t="inlineStr">
        <is>
          <t>Fundamental</t>
        </is>
      </c>
      <c r="C2575" t="inlineStr">
        <is>
          <t>Damron (Charles</t>
        </is>
      </c>
      <c r="D2575" t="n">
        <v>787</v>
      </c>
      <c r="E2575" t="n">
        <v>721</v>
      </c>
      <c r="F2575" t="n">
        <v>4</v>
      </c>
      <c r="G2575" t="n">
        <v>3.00999999046326</v>
      </c>
      <c r="H2575" t="n">
        <v>286</v>
      </c>
      <c r="I2575" t="n">
        <v>242</v>
      </c>
      <c r="J2575" t="n">
        <v>26</v>
      </c>
      <c r="K2575" t="n">
        <v>7</v>
      </c>
    </row>
    <row r="2576">
      <c r="A2576" t="n">
        <v>30664806027783</v>
      </c>
      <c r="B2576" t="inlineStr">
        <is>
          <t>Fundamental</t>
        </is>
      </c>
      <c r="C2576" t="inlineStr">
        <is>
          <t>Swain (Christin</t>
        </is>
      </c>
      <c r="D2576" t="n">
        <v>725</v>
      </c>
      <c r="E2576" t="n">
        <v>680</v>
      </c>
      <c r="F2576" t="n">
        <v>6</v>
      </c>
      <c r="G2576" t="n">
        <v>2.96000003814697</v>
      </c>
      <c r="H2576" t="n">
        <v>302</v>
      </c>
      <c r="I2576" t="n">
        <v>250</v>
      </c>
      <c r="J2576" t="n">
        <v>39</v>
      </c>
      <c r="K2576" t="n">
        <v>20</v>
      </c>
    </row>
    <row r="2577">
      <c r="A2577" t="n">
        <v>30664806027791</v>
      </c>
      <c r="B2577" t="inlineStr">
        <is>
          <t>Fundamental</t>
        </is>
      </c>
      <c r="C2577" t="inlineStr">
        <is>
          <t>King (Clara J.)</t>
        </is>
      </c>
      <c r="D2577" t="n">
        <v>722</v>
      </c>
      <c r="E2577" t="n">
        <v>676</v>
      </c>
      <c r="F2577" t="n">
        <v>6</v>
      </c>
      <c r="G2577" t="n">
        <v>2.70000004768372</v>
      </c>
      <c r="H2577" t="n">
        <v>328</v>
      </c>
      <c r="I2577" t="n">
        <v>251</v>
      </c>
      <c r="J2577" t="n">
        <v>52</v>
      </c>
      <c r="K2577" t="n">
        <v>20</v>
      </c>
    </row>
    <row r="2578">
      <c r="A2578" t="n">
        <v>30664806027833</v>
      </c>
      <c r="B2578" t="inlineStr">
        <is>
          <t>Fundamental</t>
        </is>
      </c>
      <c r="C2578" t="inlineStr">
        <is>
          <t>Vessels (Frank)</t>
        </is>
      </c>
      <c r="D2578" t="n">
        <v>841</v>
      </c>
      <c r="E2578" t="n">
        <v>752</v>
      </c>
      <c r="F2578" t="n">
        <v>2</v>
      </c>
      <c r="G2578" t="n">
        <v>3.26999998092651</v>
      </c>
      <c r="H2578" t="n">
        <v>332</v>
      </c>
      <c r="I2578" t="n">
        <v>281</v>
      </c>
      <c r="J2578" t="n">
        <v>15</v>
      </c>
      <c r="K2578" t="n">
        <v>5</v>
      </c>
    </row>
    <row r="2579">
      <c r="A2579" t="n">
        <v>30664986027973</v>
      </c>
      <c r="B2579" t="inlineStr">
        <is>
          <t>Fundamental</t>
        </is>
      </c>
      <c r="C2579" t="inlineStr">
        <is>
          <t>Gisler (Robert)</t>
        </is>
      </c>
      <c r="D2579" t="n">
        <v>822</v>
      </c>
      <c r="E2579" t="n">
        <v>787</v>
      </c>
      <c r="F2579" t="n">
        <v>1</v>
      </c>
      <c r="G2579" t="n">
        <v>3.39000010490417</v>
      </c>
      <c r="H2579" t="n">
        <v>324</v>
      </c>
      <c r="I2579" t="n">
        <v>277</v>
      </c>
      <c r="J2579" t="n">
        <v>11</v>
      </c>
      <c r="K2579" t="n">
        <v>4</v>
      </c>
    </row>
    <row r="2580">
      <c r="A2580" t="n">
        <v>30664986027999</v>
      </c>
      <c r="B2580" t="inlineStr">
        <is>
          <t>Fundamental</t>
        </is>
      </c>
      <c r="C2580" t="inlineStr">
        <is>
          <t>Newland (Willia</t>
        </is>
      </c>
      <c r="D2580" t="n">
        <v>840</v>
      </c>
      <c r="E2580" t="n">
        <v>798</v>
      </c>
      <c r="F2580" t="n">
        <v>1</v>
      </c>
      <c r="G2580" t="n">
        <v>3.63000011444092</v>
      </c>
      <c r="H2580" t="n">
        <v>290</v>
      </c>
      <c r="I2580" t="n">
        <v>252</v>
      </c>
      <c r="J2580" t="n">
        <v>10</v>
      </c>
      <c r="K2580" t="n">
        <v>2</v>
      </c>
    </row>
    <row r="2581">
      <c r="A2581" t="n">
        <v>30664986068605</v>
      </c>
      <c r="B2581" t="inlineStr">
        <is>
          <t>Fundamental</t>
        </is>
      </c>
      <c r="C2581" t="inlineStr">
        <is>
          <t>Oka (Isojiro) E</t>
        </is>
      </c>
      <c r="D2581" t="n">
        <v>763</v>
      </c>
      <c r="E2581" t="n">
        <v>761</v>
      </c>
      <c r="F2581" t="n">
        <v>2</v>
      </c>
      <c r="G2581" t="n">
        <v>3.1800000667572</v>
      </c>
      <c r="H2581" t="n">
        <v>329</v>
      </c>
      <c r="I2581" t="n">
        <v>287</v>
      </c>
      <c r="J2581" t="n">
        <v>32</v>
      </c>
      <c r="K2581" t="n">
        <v>17</v>
      </c>
    </row>
    <row r="2582">
      <c r="A2582" t="n">
        <v>30664986071096</v>
      </c>
      <c r="B2582" t="inlineStr">
        <is>
          <t>Medio</t>
        </is>
      </c>
      <c r="C2582" t="inlineStr">
        <is>
          <t>Talbert (Samuel</t>
        </is>
      </c>
      <c r="D2582" t="n">
        <v>777</v>
      </c>
      <c r="E2582" t="n">
        <v>738</v>
      </c>
      <c r="F2582" t="n">
        <v>3</v>
      </c>
      <c r="G2582" t="n">
        <v>3.19000005722046</v>
      </c>
      <c r="H2582" t="n">
        <v>612</v>
      </c>
      <c r="I2582" t="n">
        <v>567</v>
      </c>
      <c r="J2582" t="n">
        <v>15</v>
      </c>
      <c r="K2582" t="n">
        <v>4</v>
      </c>
    </row>
    <row r="2583">
      <c r="A2583" t="n">
        <v>30664986085278</v>
      </c>
      <c r="B2583" t="inlineStr">
        <is>
          <t>Fundamental</t>
        </is>
      </c>
      <c r="C2583" t="inlineStr">
        <is>
          <t xml:space="preserve">Plavan (Urbain </t>
        </is>
      </c>
      <c r="D2583" t="n">
        <v>824</v>
      </c>
      <c r="E2583" t="n">
        <v>796</v>
      </c>
      <c r="F2583" t="n">
        <v>1</v>
      </c>
      <c r="G2583" t="n">
        <v>3.64000010490417</v>
      </c>
      <c r="H2583" t="n">
        <v>264</v>
      </c>
      <c r="I2583" t="n">
        <v>216</v>
      </c>
      <c r="J2583" t="n">
        <v>11</v>
      </c>
      <c r="K2583" t="n">
        <v>6</v>
      </c>
    </row>
    <row r="2584">
      <c r="A2584" t="n">
        <v>30665066028005</v>
      </c>
      <c r="B2584" t="inlineStr">
        <is>
          <t>Fundamental</t>
        </is>
      </c>
      <c r="C2584" t="inlineStr">
        <is>
          <t>Acacia Elementa</t>
        </is>
      </c>
      <c r="D2584" t="n">
        <v>814</v>
      </c>
      <c r="E2584" t="n">
        <v>762</v>
      </c>
      <c r="F2584" t="n">
        <v>2</v>
      </c>
      <c r="G2584" t="n">
        <v>3.55999994277954</v>
      </c>
      <c r="H2584" t="n">
        <v>466</v>
      </c>
      <c r="I2584" t="n">
        <v>431</v>
      </c>
      <c r="J2584" t="n">
        <v>19</v>
      </c>
      <c r="K2584" t="n">
        <v>11</v>
      </c>
    </row>
    <row r="2585">
      <c r="A2585" t="n">
        <v>30665066028039</v>
      </c>
      <c r="B2585" t="inlineStr">
        <is>
          <t>Fundamental</t>
        </is>
      </c>
      <c r="C2585" t="inlineStr">
        <is>
          <t>Fern Drive Elem</t>
        </is>
      </c>
      <c r="D2585" t="n">
        <v>806</v>
      </c>
      <c r="E2585" t="n">
        <v>785</v>
      </c>
      <c r="F2585" t="n">
        <v>1</v>
      </c>
      <c r="G2585" t="n">
        <v>3.55999994277954</v>
      </c>
      <c r="H2585" t="n">
        <v>516</v>
      </c>
      <c r="I2585" t="n">
        <v>448</v>
      </c>
      <c r="J2585" t="n">
        <v>16</v>
      </c>
      <c r="K2585" t="n">
        <v>27</v>
      </c>
    </row>
    <row r="2586">
      <c r="A2586" t="n">
        <v>30665066028054</v>
      </c>
      <c r="B2586" t="inlineStr">
        <is>
          <t>Fundamental</t>
        </is>
      </c>
      <c r="C2586" t="inlineStr">
        <is>
          <t>Golden Hill Ele</t>
        </is>
      </c>
      <c r="D2586" t="n">
        <v>715</v>
      </c>
      <c r="E2586" t="n">
        <v>682</v>
      </c>
      <c r="F2586" t="n">
        <v>6</v>
      </c>
      <c r="G2586" t="n">
        <v>3.10999989509583</v>
      </c>
      <c r="H2586" t="n">
        <v>489</v>
      </c>
      <c r="I2586" t="n">
        <v>439</v>
      </c>
      <c r="J2586" t="n">
        <v>34</v>
      </c>
      <c r="K2586" t="n">
        <v>27</v>
      </c>
    </row>
    <row r="2587">
      <c r="A2587" t="n">
        <v>30665066028062</v>
      </c>
      <c r="B2587" t="inlineStr">
        <is>
          <t>Fundamental</t>
        </is>
      </c>
      <c r="C2587" t="inlineStr">
        <is>
          <t>Hermosa Drive E</t>
        </is>
      </c>
      <c r="D2587" t="n">
        <v>785</v>
      </c>
      <c r="E2587" t="n">
        <v>779</v>
      </c>
      <c r="F2587" t="n">
        <v>1</v>
      </c>
      <c r="G2587" t="n">
        <v>3.46000003814697</v>
      </c>
      <c r="H2587" t="n">
        <v>300</v>
      </c>
      <c r="I2587" t="n">
        <v>256</v>
      </c>
      <c r="J2587" t="n">
        <v>26</v>
      </c>
      <c r="K2587" t="n">
        <v>8</v>
      </c>
    </row>
    <row r="2588">
      <c r="A2588" t="n">
        <v>30665066028070</v>
      </c>
      <c r="B2588" t="inlineStr">
        <is>
          <t>Medio</t>
        </is>
      </c>
      <c r="C2588" t="inlineStr">
        <is>
          <t>Ladera Vista Ju</t>
        </is>
      </c>
      <c r="D2588" t="n">
        <v>720</v>
      </c>
      <c r="E2588" t="n">
        <v>700</v>
      </c>
      <c r="F2588" t="n">
        <v>5</v>
      </c>
      <c r="G2588" t="n">
        <v>3.13000011444092</v>
      </c>
      <c r="H2588" t="n">
        <v>728</v>
      </c>
      <c r="I2588" t="n">
        <v>618</v>
      </c>
      <c r="J2588" t="n">
        <v>33</v>
      </c>
      <c r="K2588" t="n">
        <v>12</v>
      </c>
    </row>
    <row r="2589">
      <c r="A2589" t="n">
        <v>30665066028104</v>
      </c>
      <c r="B2589" t="inlineStr">
        <is>
          <t>Medio</t>
        </is>
      </c>
      <c r="C2589" t="inlineStr">
        <is>
          <t xml:space="preserve">Nicolas Junior </t>
        </is>
      </c>
      <c r="D2589" t="n">
        <v>617</v>
      </c>
      <c r="E2589" t="n">
        <v>591</v>
      </c>
      <c r="F2589" t="n">
        <v>10</v>
      </c>
      <c r="G2589" t="n">
        <v>2.5699999332428</v>
      </c>
      <c r="H2589" t="n">
        <v>972</v>
      </c>
      <c r="I2589" t="n">
        <v>792</v>
      </c>
      <c r="J2589" t="n">
        <v>45</v>
      </c>
      <c r="K2589" t="n">
        <v>27</v>
      </c>
    </row>
    <row r="2590">
      <c r="A2590" t="n">
        <v>30665066028112</v>
      </c>
      <c r="B2590" t="inlineStr">
        <is>
          <t>Fundamental</t>
        </is>
      </c>
      <c r="C2590" t="inlineStr">
        <is>
          <t>Orangethorpe El</t>
        </is>
      </c>
      <c r="D2590" t="n">
        <v>630</v>
      </c>
      <c r="E2590" t="n">
        <v>599</v>
      </c>
      <c r="F2590" t="n">
        <v>10</v>
      </c>
      <c r="G2590" t="n">
        <v>2.5699999332428</v>
      </c>
      <c r="H2590" t="n">
        <v>619</v>
      </c>
      <c r="I2590" t="n">
        <v>512</v>
      </c>
      <c r="J2590" t="n">
        <v>53</v>
      </c>
      <c r="K2590" t="n">
        <v>22</v>
      </c>
    </row>
    <row r="2591">
      <c r="A2591" t="n">
        <v>30665066028120</v>
      </c>
      <c r="B2591" t="inlineStr">
        <is>
          <t>Fundamental</t>
        </is>
      </c>
      <c r="C2591" t="inlineStr">
        <is>
          <t>Pacific Drive E</t>
        </is>
      </c>
      <c r="D2591" t="n">
        <v>629</v>
      </c>
      <c r="E2591" t="n">
        <v>615</v>
      </c>
      <c r="F2591" t="n">
        <v>9</v>
      </c>
      <c r="G2591" t="n">
        <v>2.47000002861023</v>
      </c>
      <c r="H2591" t="n">
        <v>562</v>
      </c>
      <c r="I2591" t="n">
        <v>444</v>
      </c>
      <c r="J2591" t="n">
        <v>52</v>
      </c>
      <c r="K2591" t="n">
        <v>26</v>
      </c>
    </row>
    <row r="2592">
      <c r="A2592" t="n">
        <v>30665066028138</v>
      </c>
      <c r="B2592" t="inlineStr">
        <is>
          <t>Fundamental</t>
        </is>
      </c>
      <c r="C2592" t="inlineStr">
        <is>
          <t>Raymond Element</t>
        </is>
      </c>
      <c r="D2592" t="n">
        <v>696</v>
      </c>
      <c r="E2592" t="n">
        <v>648</v>
      </c>
      <c r="F2592" t="n">
        <v>8</v>
      </c>
      <c r="G2592" t="n">
        <v>2.57999992370605</v>
      </c>
      <c r="H2592" t="n">
        <v>358</v>
      </c>
      <c r="I2592" t="n">
        <v>314</v>
      </c>
      <c r="J2592" t="n">
        <v>52</v>
      </c>
      <c r="K2592" t="n">
        <v>35</v>
      </c>
    </row>
    <row r="2593">
      <c r="A2593" t="n">
        <v>30665066028146</v>
      </c>
      <c r="B2593" t="inlineStr">
        <is>
          <t>Fundamental</t>
        </is>
      </c>
      <c r="C2593" t="inlineStr">
        <is>
          <t>Richman Element</t>
        </is>
      </c>
      <c r="D2593" t="n">
        <v>476</v>
      </c>
      <c r="E2593" t="n">
        <v>454</v>
      </c>
      <c r="F2593" t="n">
        <v>17</v>
      </c>
      <c r="G2593" t="n">
        <v>1.62999999523163</v>
      </c>
      <c r="H2593" t="n">
        <v>626</v>
      </c>
      <c r="I2593" t="n">
        <v>540</v>
      </c>
      <c r="J2593" t="n">
        <v>89</v>
      </c>
      <c r="K2593" t="n">
        <v>70</v>
      </c>
    </row>
    <row r="2594">
      <c r="A2594" t="n">
        <v>30665066028153</v>
      </c>
      <c r="B2594" t="inlineStr">
        <is>
          <t>Fundamental</t>
        </is>
      </c>
      <c r="C2594" t="inlineStr">
        <is>
          <t>Rolling Hills E</t>
        </is>
      </c>
      <c r="D2594" t="n">
        <v>757</v>
      </c>
      <c r="E2594" t="n">
        <v>750</v>
      </c>
      <c r="F2594" t="n">
        <v>3</v>
      </c>
      <c r="G2594" t="n">
        <v>3.73000001907349</v>
      </c>
      <c r="H2594" t="n">
        <v>396</v>
      </c>
      <c r="I2594" t="n">
        <v>307</v>
      </c>
      <c r="J2594" t="n">
        <v>18</v>
      </c>
      <c r="K2594" t="n">
        <v>12</v>
      </c>
    </row>
    <row r="2595">
      <c r="A2595" t="n">
        <v>30665066028179</v>
      </c>
      <c r="B2595" t="inlineStr">
        <is>
          <t>Fundamental</t>
        </is>
      </c>
      <c r="C2595" t="inlineStr">
        <is>
          <t>Valencia Park E</t>
        </is>
      </c>
      <c r="D2595" t="n">
        <v>595</v>
      </c>
      <c r="E2595" t="n">
        <v>534</v>
      </c>
      <c r="F2595" t="n">
        <v>13</v>
      </c>
      <c r="G2595" t="n">
        <v>2.07999992370605</v>
      </c>
      <c r="H2595" t="n">
        <v>715</v>
      </c>
      <c r="I2595" t="n">
        <v>619</v>
      </c>
      <c r="J2595" t="n">
        <v>69</v>
      </c>
      <c r="K2595" t="n">
        <v>42</v>
      </c>
    </row>
    <row r="2596">
      <c r="A2596" t="n">
        <v>30665066028195</v>
      </c>
      <c r="B2596" t="inlineStr">
        <is>
          <t>Fundamental</t>
        </is>
      </c>
      <c r="C2596" t="inlineStr">
        <is>
          <t>Woodcrest Eleme</t>
        </is>
      </c>
      <c r="D2596" t="n">
        <v>552</v>
      </c>
      <c r="E2596" t="n">
        <v>553</v>
      </c>
      <c r="F2596" t="n">
        <v>12</v>
      </c>
      <c r="G2596" t="n">
        <v>2.21000003814697</v>
      </c>
      <c r="H2596" t="n">
        <v>345</v>
      </c>
      <c r="I2596" t="n">
        <v>263</v>
      </c>
      <c r="J2596" t="n">
        <v>66</v>
      </c>
      <c r="K2596" t="n">
        <v>46</v>
      </c>
    </row>
    <row r="2597">
      <c r="A2597" t="n">
        <v>30665143030855</v>
      </c>
      <c r="B2597" t="inlineStr">
        <is>
          <t>Superior</t>
        </is>
      </c>
      <c r="C2597" t="inlineStr">
        <is>
          <t>Buena Park High</t>
        </is>
      </c>
      <c r="D2597" t="n">
        <v>525</v>
      </c>
      <c r="E2597" t="n">
        <v>504</v>
      </c>
      <c r="F2597" t="n">
        <v>15</v>
      </c>
      <c r="G2597" t="n">
        <v>2.40000009536743</v>
      </c>
      <c r="H2597" t="n">
        <v>1358</v>
      </c>
      <c r="I2597" t="n">
        <v>665</v>
      </c>
      <c r="J2597" t="n">
        <v>9</v>
      </c>
      <c r="K2597" t="n">
        <v>25</v>
      </c>
    </row>
    <row r="2598">
      <c r="A2598" t="n">
        <v>30665143032505</v>
      </c>
      <c r="B2598" t="inlineStr">
        <is>
          <t>Superior</t>
        </is>
      </c>
      <c r="C2598" t="inlineStr">
        <is>
          <t>Fullerton High</t>
        </is>
      </c>
      <c r="D2598" t="n">
        <v>597</v>
      </c>
      <c r="E2598" t="n">
        <v>574</v>
      </c>
      <c r="F2598" t="n">
        <v>11</v>
      </c>
      <c r="G2598" t="n">
        <v>2.83999991416931</v>
      </c>
      <c r="H2598" t="n">
        <v>1322</v>
      </c>
      <c r="I2598" t="n">
        <v>712</v>
      </c>
      <c r="J2598" t="n">
        <v>5</v>
      </c>
      <c r="K2598" t="n">
        <v>21</v>
      </c>
    </row>
    <row r="2599">
      <c r="A2599" t="n">
        <v>30665143033362</v>
      </c>
      <c r="B2599" t="inlineStr">
        <is>
          <t>Superior</t>
        </is>
      </c>
      <c r="C2599" t="inlineStr">
        <is>
          <t>La Habra High</t>
        </is>
      </c>
      <c r="D2599" t="n">
        <v>629</v>
      </c>
      <c r="E2599" t="n">
        <v>644</v>
      </c>
      <c r="F2599" t="n">
        <v>8</v>
      </c>
      <c r="G2599" t="n">
        <v>2.79999995231628</v>
      </c>
      <c r="H2599" t="n">
        <v>1399</v>
      </c>
      <c r="I2599" t="n">
        <v>732</v>
      </c>
      <c r="J2599" t="n">
        <v>2</v>
      </c>
      <c r="K2599" t="n">
        <v>14</v>
      </c>
    </row>
    <row r="2600">
      <c r="A2600" t="n">
        <v>30665143037090</v>
      </c>
      <c r="B2600" t="inlineStr">
        <is>
          <t>Superior</t>
        </is>
      </c>
      <c r="C2600" t="inlineStr">
        <is>
          <t>Sonora High</t>
        </is>
      </c>
      <c r="D2600" t="n">
        <v>657</v>
      </c>
      <c r="E2600" t="n">
        <v>642</v>
      </c>
      <c r="F2600" t="n">
        <v>8</v>
      </c>
      <c r="G2600" t="n">
        <v>3.13000011444092</v>
      </c>
      <c r="H2600" t="n">
        <v>1431</v>
      </c>
      <c r="I2600" t="n">
        <v>842</v>
      </c>
      <c r="J2600" t="n">
        <v>2</v>
      </c>
      <c r="K2600" t="n">
        <v>20</v>
      </c>
    </row>
    <row r="2601">
      <c r="A2601" t="n">
        <v>30665143037348</v>
      </c>
      <c r="B2601" t="inlineStr">
        <is>
          <t>Superior</t>
        </is>
      </c>
      <c r="C2601" t="inlineStr">
        <is>
          <t>Sunny Hills Hig</t>
        </is>
      </c>
      <c r="D2601" t="n">
        <v>765</v>
      </c>
      <c r="E2601" t="n">
        <v>764</v>
      </c>
      <c r="F2601" t="n">
        <v>2</v>
      </c>
      <c r="G2601" t="n">
        <v>3.90000009536743</v>
      </c>
      <c r="H2601" t="n">
        <v>1606</v>
      </c>
      <c r="I2601" t="n">
        <v>902</v>
      </c>
      <c r="J2601" t="n">
        <v>1</v>
      </c>
      <c r="K2601" t="n">
        <v>9</v>
      </c>
    </row>
    <row r="2602">
      <c r="A2602" t="n">
        <v>30665223030434</v>
      </c>
      <c r="B2602" t="inlineStr">
        <is>
          <t>Superior</t>
        </is>
      </c>
      <c r="C2602" t="inlineStr">
        <is>
          <t>Bolsa Grande Hi</t>
        </is>
      </c>
      <c r="D2602" t="n">
        <v>593</v>
      </c>
      <c r="E2602" t="n">
        <v>585</v>
      </c>
      <c r="F2602" t="n">
        <v>11</v>
      </c>
      <c r="G2602" t="n">
        <v>2.40000009536743</v>
      </c>
      <c r="H2602" t="n">
        <v>1141</v>
      </c>
      <c r="I2602" t="n">
        <v>1001</v>
      </c>
      <c r="J2602" t="n">
        <v>68</v>
      </c>
      <c r="K2602" t="n">
        <v>47</v>
      </c>
    </row>
    <row r="2603">
      <c r="A2603" t="n">
        <v>30665223032752</v>
      </c>
      <c r="B2603" t="inlineStr">
        <is>
          <t>Superior</t>
        </is>
      </c>
      <c r="C2603" t="inlineStr">
        <is>
          <t>Garden Grove Hi</t>
        </is>
      </c>
      <c r="D2603" t="n">
        <v>651</v>
      </c>
      <c r="E2603" t="n">
        <v>660</v>
      </c>
      <c r="F2603" t="n">
        <v>7</v>
      </c>
      <c r="G2603" t="n">
        <v>2.89000010490417</v>
      </c>
      <c r="H2603" t="n">
        <v>1422</v>
      </c>
      <c r="I2603" t="n">
        <v>1185</v>
      </c>
      <c r="J2603" t="n">
        <v>41</v>
      </c>
      <c r="K2603" t="n">
        <v>28</v>
      </c>
    </row>
    <row r="2604">
      <c r="A2604" t="n">
        <v>30665223033578</v>
      </c>
      <c r="B2604" t="inlineStr">
        <is>
          <t>Superior</t>
        </is>
      </c>
      <c r="C2604" t="inlineStr">
        <is>
          <t>La Quinta High</t>
        </is>
      </c>
      <c r="D2604" t="n">
        <v>650</v>
      </c>
      <c r="E2604" t="n">
        <v>648</v>
      </c>
      <c r="F2604" t="n">
        <v>8</v>
      </c>
      <c r="G2604" t="n">
        <v>2.72000002861023</v>
      </c>
      <c r="H2604" t="n">
        <v>1150</v>
      </c>
      <c r="I2604" t="n">
        <v>994</v>
      </c>
      <c r="J2604" t="n">
        <v>60</v>
      </c>
      <c r="K2604" t="n">
        <v>38</v>
      </c>
    </row>
    <row r="2605">
      <c r="A2605" t="n">
        <v>30665223033933</v>
      </c>
      <c r="B2605" t="inlineStr">
        <is>
          <t>Superior</t>
        </is>
      </c>
      <c r="C2605" t="inlineStr">
        <is>
          <t>Los Amigos High</t>
        </is>
      </c>
      <c r="D2605" t="n">
        <v>567</v>
      </c>
      <c r="E2605" t="n">
        <v>567</v>
      </c>
      <c r="F2605" t="n">
        <v>12</v>
      </c>
      <c r="G2605" t="n">
        <v>2.17000007629395</v>
      </c>
      <c r="H2605" t="n">
        <v>1565</v>
      </c>
      <c r="I2605" t="n">
        <v>1393</v>
      </c>
      <c r="J2605" t="n">
        <v>70</v>
      </c>
      <c r="K2605" t="n">
        <v>50</v>
      </c>
    </row>
    <row r="2606">
      <c r="A2606" t="n">
        <v>30665223035581</v>
      </c>
      <c r="B2606" t="inlineStr">
        <is>
          <t>Superior</t>
        </is>
      </c>
      <c r="C2606" t="inlineStr">
        <is>
          <t>Pacifica High</t>
        </is>
      </c>
      <c r="D2606" t="n">
        <v>698</v>
      </c>
      <c r="E2606" t="n">
        <v>701</v>
      </c>
      <c r="F2606" t="n">
        <v>5</v>
      </c>
      <c r="G2606" t="n">
        <v>3.28999996185303</v>
      </c>
      <c r="H2606" t="n">
        <v>1264</v>
      </c>
      <c r="I2606" t="n">
        <v>1095</v>
      </c>
      <c r="J2606" t="n">
        <v>11</v>
      </c>
      <c r="K2606" t="n">
        <v>9</v>
      </c>
    </row>
    <row r="2607">
      <c r="A2607" t="n">
        <v>30665223035706</v>
      </c>
      <c r="B2607" t="inlineStr">
        <is>
          <t>Superior</t>
        </is>
      </c>
      <c r="C2607" t="inlineStr">
        <is>
          <t>Rancho Alamitos</t>
        </is>
      </c>
      <c r="D2607" t="n">
        <v>581</v>
      </c>
      <c r="E2607" t="n">
        <v>560</v>
      </c>
      <c r="F2607" t="n">
        <v>12</v>
      </c>
      <c r="G2607" t="n">
        <v>2.55999994277954</v>
      </c>
      <c r="H2607" t="n">
        <v>1282</v>
      </c>
      <c r="I2607" t="n">
        <v>1129</v>
      </c>
      <c r="J2607" t="n">
        <v>51</v>
      </c>
      <c r="K2607" t="n">
        <v>37</v>
      </c>
    </row>
    <row r="2608">
      <c r="A2608" t="n">
        <v>30665223036555</v>
      </c>
      <c r="B2608" t="inlineStr">
        <is>
          <t>Superior</t>
        </is>
      </c>
      <c r="C2608" t="inlineStr">
        <is>
          <t>Santiago High</t>
        </is>
      </c>
      <c r="D2608" t="n">
        <v>522</v>
      </c>
      <c r="E2608" t="n">
        <v>524</v>
      </c>
      <c r="F2608" t="n">
        <v>14</v>
      </c>
      <c r="G2608" t="n">
        <v>2.0699999332428</v>
      </c>
      <c r="H2608" t="n">
        <v>1503</v>
      </c>
      <c r="I2608" t="n">
        <v>1352</v>
      </c>
      <c r="J2608" t="n">
        <v>70</v>
      </c>
      <c r="K2608" t="n">
        <v>58</v>
      </c>
    </row>
    <row r="2609">
      <c r="A2609" t="n">
        <v>30665226028211</v>
      </c>
      <c r="B2609" t="inlineStr">
        <is>
          <t>Fundamental</t>
        </is>
      </c>
      <c r="C2609" t="inlineStr">
        <is>
          <t>Cook (A. J.) El</t>
        </is>
      </c>
      <c r="D2609" t="n">
        <v>664</v>
      </c>
      <c r="E2609" t="n">
        <v>617</v>
      </c>
      <c r="F2609" t="n">
        <v>9</v>
      </c>
      <c r="G2609" t="n">
        <v>2.57999992370605</v>
      </c>
      <c r="H2609" t="n">
        <v>306</v>
      </c>
      <c r="I2609" t="n">
        <v>266</v>
      </c>
      <c r="J2609" t="n">
        <v>72</v>
      </c>
      <c r="K2609" t="n">
        <v>71</v>
      </c>
    </row>
    <row r="2610">
      <c r="A2610" t="n">
        <v>30665226028229</v>
      </c>
      <c r="B2610" t="inlineStr">
        <is>
          <t>Fundamental</t>
        </is>
      </c>
      <c r="C2610" t="inlineStr">
        <is>
          <t xml:space="preserve">Stanley (Agnes </t>
        </is>
      </c>
      <c r="D2610" t="n">
        <v>684</v>
      </c>
      <c r="E2610" t="n">
        <v>636</v>
      </c>
      <c r="F2610" t="n">
        <v>8</v>
      </c>
      <c r="G2610" t="n">
        <v>2.53999996185303</v>
      </c>
      <c r="H2610" t="n">
        <v>308</v>
      </c>
      <c r="I2610" t="n">
        <v>277</v>
      </c>
      <c r="J2610" t="n">
        <v>48</v>
      </c>
      <c r="K2610" t="n">
        <v>44</v>
      </c>
    </row>
    <row r="2611">
      <c r="A2611" t="n">
        <v>30665226028237</v>
      </c>
      <c r="B2611" t="inlineStr">
        <is>
          <t>Medio</t>
        </is>
      </c>
      <c r="C2611" t="inlineStr">
        <is>
          <t>Alamitos Interm</t>
        </is>
      </c>
      <c r="D2611" t="n">
        <v>672</v>
      </c>
      <c r="E2611" t="n">
        <v>645</v>
      </c>
      <c r="F2611" t="n">
        <v>8</v>
      </c>
      <c r="G2611" t="n">
        <v>2.61999988555908</v>
      </c>
      <c r="H2611" t="n">
        <v>931</v>
      </c>
      <c r="I2611" t="n">
        <v>768</v>
      </c>
      <c r="J2611" t="n">
        <v>57</v>
      </c>
      <c r="K2611" t="n">
        <v>41</v>
      </c>
    </row>
    <row r="2612">
      <c r="A2612" t="n">
        <v>30665226028252</v>
      </c>
      <c r="B2612" t="inlineStr">
        <is>
          <t>Fundamental</t>
        </is>
      </c>
      <c r="C2612" t="inlineStr">
        <is>
          <t>Brookhurst Elem</t>
        </is>
      </c>
      <c r="D2612" t="n">
        <v>716</v>
      </c>
      <c r="E2612" t="n">
        <v>689</v>
      </c>
      <c r="F2612" t="n">
        <v>6</v>
      </c>
      <c r="G2612" t="n">
        <v>2.84999990463257</v>
      </c>
      <c r="H2612" t="n">
        <v>430</v>
      </c>
      <c r="I2612" t="n">
        <v>368</v>
      </c>
      <c r="J2612" t="n">
        <v>60</v>
      </c>
      <c r="K2612" t="n">
        <v>48</v>
      </c>
    </row>
    <row r="2613">
      <c r="A2613" t="n">
        <v>30665226028260</v>
      </c>
      <c r="B2613" t="inlineStr">
        <is>
          <t>Fundamental</t>
        </is>
      </c>
      <c r="C2613" t="inlineStr">
        <is>
          <t>Bryant Elementa</t>
        </is>
      </c>
      <c r="D2613" t="n">
        <v>578</v>
      </c>
      <c r="E2613" t="n">
        <v>549</v>
      </c>
      <c r="F2613" t="n">
        <v>13</v>
      </c>
      <c r="G2613" t="n">
        <v>2.82999992370605</v>
      </c>
      <c r="H2613" t="n">
        <v>496</v>
      </c>
      <c r="I2613" t="n">
        <v>400</v>
      </c>
      <c r="J2613" t="n">
        <v>72</v>
      </c>
      <c r="K2613" t="n">
        <v>64</v>
      </c>
    </row>
    <row r="2614">
      <c r="A2614" t="n">
        <v>30665226028278</v>
      </c>
      <c r="B2614" t="inlineStr">
        <is>
          <t>Fundamental</t>
        </is>
      </c>
      <c r="C2614" t="inlineStr">
        <is>
          <t>Violette (C. C.</t>
        </is>
      </c>
      <c r="D2614" t="n">
        <v>616</v>
      </c>
      <c r="E2614" t="n">
        <v>566</v>
      </c>
      <c r="F2614" t="n">
        <v>12</v>
      </c>
      <c r="G2614" t="n">
        <v>2.22000002861023</v>
      </c>
      <c r="H2614" t="n">
        <v>432</v>
      </c>
      <c r="I2614" t="n">
        <v>367</v>
      </c>
      <c r="J2614" t="n">
        <v>75</v>
      </c>
      <c r="K2614" t="n">
        <v>65</v>
      </c>
    </row>
    <row r="2615">
      <c r="A2615" t="n">
        <v>30665226028294</v>
      </c>
      <c r="B2615" t="inlineStr">
        <is>
          <t>Fundamental</t>
        </is>
      </c>
      <c r="C2615" t="inlineStr">
        <is>
          <t>Clinton-Mendenh</t>
        </is>
      </c>
      <c r="D2615" t="n">
        <v>542</v>
      </c>
      <c r="E2615" t="n">
        <v>509</v>
      </c>
      <c r="F2615" t="n">
        <v>15</v>
      </c>
      <c r="G2615" t="n">
        <v>2.48000001907349</v>
      </c>
      <c r="H2615" t="n">
        <v>465</v>
      </c>
      <c r="I2615" t="n">
        <v>375</v>
      </c>
      <c r="J2615" t="n">
        <v>77</v>
      </c>
      <c r="K2615" t="n">
        <v>72</v>
      </c>
    </row>
    <row r="2616">
      <c r="A2616" t="n">
        <v>30665226028302</v>
      </c>
      <c r="B2616" t="inlineStr">
        <is>
          <t>Medio</t>
        </is>
      </c>
      <c r="C2616" t="inlineStr">
        <is>
          <t xml:space="preserve">Jordan (Donald </t>
        </is>
      </c>
      <c r="D2616" t="n">
        <v>687</v>
      </c>
      <c r="E2616" t="n">
        <v>636</v>
      </c>
      <c r="F2616" t="n">
        <v>8</v>
      </c>
      <c r="G2616" t="n">
        <v>2.50999999046326</v>
      </c>
      <c r="H2616" t="n">
        <v>582</v>
      </c>
      <c r="I2616" t="n">
        <v>488</v>
      </c>
      <c r="J2616" t="n">
        <v>68</v>
      </c>
      <c r="K2616" t="n">
        <v>47</v>
      </c>
    </row>
    <row r="2617">
      <c r="A2617" t="n">
        <v>30665226028310</v>
      </c>
      <c r="B2617" t="inlineStr">
        <is>
          <t>Fundamental</t>
        </is>
      </c>
      <c r="C2617" t="inlineStr">
        <is>
          <t>Eisenhower (Dwi</t>
        </is>
      </c>
      <c r="D2617" t="n">
        <v>602</v>
      </c>
      <c r="E2617" t="n">
        <v>549</v>
      </c>
      <c r="F2617" t="n">
        <v>13</v>
      </c>
      <c r="G2617" t="n">
        <v>2.28999996185303</v>
      </c>
      <c r="H2617" t="n">
        <v>537</v>
      </c>
      <c r="I2617" t="n">
        <v>375</v>
      </c>
      <c r="J2617" t="n">
        <v>79</v>
      </c>
      <c r="K2617" t="n">
        <v>66</v>
      </c>
    </row>
    <row r="2618">
      <c r="A2618" t="n">
        <v>30665226028328</v>
      </c>
      <c r="B2618" t="inlineStr">
        <is>
          <t>Fundamental</t>
        </is>
      </c>
      <c r="C2618" t="inlineStr">
        <is>
          <t>Warren (Earl) E</t>
        </is>
      </c>
      <c r="D2618" t="n">
        <v>585</v>
      </c>
      <c r="E2618" t="n">
        <v>556</v>
      </c>
      <c r="F2618" t="n">
        <v>12</v>
      </c>
      <c r="G2618" t="n">
        <v>1.80999994277954</v>
      </c>
      <c r="H2618" t="n">
        <v>504</v>
      </c>
      <c r="I2618" t="n">
        <v>458</v>
      </c>
      <c r="J2618" t="n">
        <v>63</v>
      </c>
      <c r="K2618" t="n">
        <v>61</v>
      </c>
    </row>
    <row r="2619">
      <c r="A2619" t="n">
        <v>30665226028336</v>
      </c>
      <c r="B2619" t="inlineStr">
        <is>
          <t>Fundamental</t>
        </is>
      </c>
      <c r="C2619" t="inlineStr">
        <is>
          <t>Russell (Edward</t>
        </is>
      </c>
      <c r="D2619" t="n">
        <v>536</v>
      </c>
      <c r="E2619" t="n">
        <v>465</v>
      </c>
      <c r="F2619" t="n">
        <v>17</v>
      </c>
      <c r="G2619" t="n">
        <v>2.82999992370605</v>
      </c>
      <c r="H2619" t="n">
        <v>570</v>
      </c>
      <c r="I2619" t="n">
        <v>446</v>
      </c>
      <c r="J2619" t="n">
        <v>93</v>
      </c>
      <c r="K2619" t="n">
        <v>84</v>
      </c>
    </row>
    <row r="2620">
      <c r="A2620" t="n">
        <v>30665226028344</v>
      </c>
      <c r="B2620" t="inlineStr">
        <is>
          <t>Fundamental</t>
        </is>
      </c>
      <c r="C2620" t="inlineStr">
        <is>
          <t>Lawrence (Ernes</t>
        </is>
      </c>
      <c r="D2620" t="n">
        <v>676</v>
      </c>
      <c r="E2620" t="n">
        <v>627</v>
      </c>
      <c r="F2620" t="n">
        <v>9</v>
      </c>
      <c r="G2620" t="n">
        <v>2.59999990463257</v>
      </c>
      <c r="H2620" t="n">
        <v>440</v>
      </c>
      <c r="I2620" t="n">
        <v>372</v>
      </c>
      <c r="J2620" t="n">
        <v>58</v>
      </c>
      <c r="K2620" t="n">
        <v>55</v>
      </c>
    </row>
    <row r="2621">
      <c r="A2621" t="n">
        <v>30665226028377</v>
      </c>
      <c r="B2621" t="inlineStr">
        <is>
          <t>Fundamental</t>
        </is>
      </c>
      <c r="C2621" t="inlineStr">
        <is>
          <t>Evans (Ethel M.</t>
        </is>
      </c>
      <c r="D2621" t="n">
        <v>649</v>
      </c>
      <c r="E2621" t="n">
        <v>616</v>
      </c>
      <c r="F2621" t="n">
        <v>9</v>
      </c>
      <c r="G2621" t="n">
        <v>2.34999990463257</v>
      </c>
      <c r="H2621" t="n">
        <v>415</v>
      </c>
      <c r="I2621" t="n">
        <v>370</v>
      </c>
      <c r="J2621" t="n">
        <v>58</v>
      </c>
      <c r="K2621" t="n">
        <v>50</v>
      </c>
    </row>
    <row r="2622">
      <c r="A2622" t="n">
        <v>30665226028385</v>
      </c>
      <c r="B2622" t="inlineStr">
        <is>
          <t>Fundamental</t>
        </is>
      </c>
      <c r="C2622" t="inlineStr">
        <is>
          <t>Excelsior Eleme</t>
        </is>
      </c>
      <c r="D2622" t="n">
        <v>675</v>
      </c>
      <c r="E2622" t="n">
        <v>645</v>
      </c>
      <c r="F2622" t="n">
        <v>8</v>
      </c>
      <c r="G2622" t="n">
        <v>2.21000003814697</v>
      </c>
      <c r="H2622" t="n">
        <v>343</v>
      </c>
      <c r="I2622" t="n">
        <v>298</v>
      </c>
      <c r="J2622" t="n">
        <v>72</v>
      </c>
      <c r="K2622" t="n">
        <v>60</v>
      </c>
    </row>
    <row r="2623">
      <c r="A2623" t="n">
        <v>30665226028393</v>
      </c>
      <c r="B2623" t="inlineStr">
        <is>
          <t>Fundamental</t>
        </is>
      </c>
      <c r="C2623" t="inlineStr">
        <is>
          <t>Faylane Element</t>
        </is>
      </c>
      <c r="D2623" t="n">
        <v>733</v>
      </c>
      <c r="E2623" t="n">
        <v>683</v>
      </c>
      <c r="F2623" t="n">
        <v>6</v>
      </c>
      <c r="G2623" t="n">
        <v>2.86999988555908</v>
      </c>
      <c r="H2623" t="n">
        <v>447</v>
      </c>
      <c r="I2623" t="n">
        <v>406</v>
      </c>
      <c r="J2623" t="n">
        <v>45</v>
      </c>
      <c r="K2623" t="n">
        <v>39</v>
      </c>
    </row>
    <row r="2624">
      <c r="A2624" t="n">
        <v>30665226028419</v>
      </c>
      <c r="B2624" t="inlineStr">
        <is>
          <t>Fundamental</t>
        </is>
      </c>
      <c r="C2624" t="inlineStr">
        <is>
          <t>Crosby (Genevie</t>
        </is>
      </c>
      <c r="D2624" t="n">
        <v>665</v>
      </c>
      <c r="E2624" t="n">
        <v>616</v>
      </c>
      <c r="F2624" t="n">
        <v>9</v>
      </c>
      <c r="G2624" t="n">
        <v>3.09999990463257</v>
      </c>
      <c r="H2624" t="n">
        <v>425</v>
      </c>
      <c r="I2624" t="n">
        <v>323</v>
      </c>
      <c r="J2624" t="n">
        <v>47</v>
      </c>
      <c r="K2624" t="n">
        <v>39</v>
      </c>
    </row>
    <row r="2625">
      <c r="A2625" t="n">
        <v>30665226028435</v>
      </c>
      <c r="B2625" t="inlineStr">
        <is>
          <t>Fundamental</t>
        </is>
      </c>
      <c r="C2625" t="inlineStr">
        <is>
          <t>Gilbert Element</t>
        </is>
      </c>
      <c r="D2625" t="n">
        <v>720</v>
      </c>
      <c r="E2625" t="n">
        <v>650</v>
      </c>
      <c r="F2625" t="n">
        <v>8</v>
      </c>
      <c r="G2625" t="n">
        <v>2.75999999046326</v>
      </c>
      <c r="H2625" t="n">
        <v>461</v>
      </c>
      <c r="I2625" t="n">
        <v>399</v>
      </c>
      <c r="J2625" t="n">
        <v>40</v>
      </c>
      <c r="K2625" t="n">
        <v>28</v>
      </c>
    </row>
    <row r="2626">
      <c r="A2626" t="n">
        <v>30665226028443</v>
      </c>
      <c r="B2626" t="inlineStr">
        <is>
          <t>Fundamental</t>
        </is>
      </c>
      <c r="C2626" t="inlineStr">
        <is>
          <t>Heritage Elemen</t>
        </is>
      </c>
      <c r="D2626" t="n">
        <v>565</v>
      </c>
      <c r="E2626" t="n">
        <v>551</v>
      </c>
      <c r="F2626" t="n">
        <v>12</v>
      </c>
      <c r="G2626" t="n">
        <v>2.86999988555908</v>
      </c>
      <c r="H2626" t="n">
        <v>485</v>
      </c>
      <c r="I2626" t="n">
        <v>421</v>
      </c>
      <c r="J2626" t="n">
        <v>85</v>
      </c>
      <c r="K2626" t="n">
        <v>76</v>
      </c>
    </row>
    <row r="2627">
      <c r="A2627" t="n">
        <v>30665226028450</v>
      </c>
      <c r="B2627" t="inlineStr">
        <is>
          <t>Medio</t>
        </is>
      </c>
      <c r="C2627" t="inlineStr">
        <is>
          <t>Bell (Hilton D.</t>
        </is>
      </c>
      <c r="D2627" t="n">
        <v>760</v>
      </c>
      <c r="E2627" t="n">
        <v>742</v>
      </c>
      <c r="F2627" t="n">
        <v>3</v>
      </c>
      <c r="G2627" t="n">
        <v>3.36999988555908</v>
      </c>
      <c r="H2627" t="n">
        <v>676</v>
      </c>
      <c r="I2627" t="n">
        <v>579</v>
      </c>
      <c r="J2627" t="n">
        <v>9</v>
      </c>
      <c r="K2627" t="n">
        <v>4</v>
      </c>
    </row>
    <row r="2628">
      <c r="A2628" t="n">
        <v>30665226028468</v>
      </c>
      <c r="B2628" t="inlineStr">
        <is>
          <t>Medio</t>
        </is>
      </c>
      <c r="C2628" t="inlineStr">
        <is>
          <t xml:space="preserve">Walton (Izaak) </t>
        </is>
      </c>
      <c r="D2628" t="n">
        <v>651</v>
      </c>
      <c r="E2628" t="n">
        <v>638</v>
      </c>
      <c r="F2628" t="n">
        <v>8</v>
      </c>
      <c r="G2628" t="n">
        <v>2.44000005722046</v>
      </c>
      <c r="H2628" t="n">
        <v>794</v>
      </c>
      <c r="I2628" t="n">
        <v>605</v>
      </c>
      <c r="J2628" t="n">
        <v>56</v>
      </c>
      <c r="K2628" t="n">
        <v>43</v>
      </c>
    </row>
    <row r="2629">
      <c r="A2629" t="n">
        <v>30665226028476</v>
      </c>
      <c r="B2629" t="inlineStr">
        <is>
          <t>Medio</t>
        </is>
      </c>
      <c r="C2629" t="inlineStr">
        <is>
          <t xml:space="preserve">Irvine (James) </t>
        </is>
      </c>
      <c r="D2629" t="n">
        <v>638</v>
      </c>
      <c r="E2629" t="n">
        <v>633</v>
      </c>
      <c r="F2629" t="n">
        <v>8</v>
      </c>
      <c r="G2629" t="n">
        <v>2.22000002861023</v>
      </c>
      <c r="H2629" t="n">
        <v>730</v>
      </c>
      <c r="I2629" t="n">
        <v>604</v>
      </c>
      <c r="J2629" t="n">
        <v>69</v>
      </c>
      <c r="K2629" t="n">
        <v>48</v>
      </c>
    </row>
    <row r="2630">
      <c r="A2630" t="n">
        <v>30665226028500</v>
      </c>
      <c r="B2630" t="inlineStr">
        <is>
          <t>Fundamental</t>
        </is>
      </c>
      <c r="C2630" t="inlineStr">
        <is>
          <t>Enders Elementa</t>
        </is>
      </c>
      <c r="D2630" t="n">
        <v>718</v>
      </c>
      <c r="E2630" t="n">
        <v>725</v>
      </c>
      <c r="F2630" t="n">
        <v>4</v>
      </c>
      <c r="G2630" t="n">
        <v>2.85999989509583</v>
      </c>
      <c r="H2630" t="n">
        <v>619</v>
      </c>
      <c r="I2630" t="n">
        <v>504</v>
      </c>
      <c r="J2630" t="n">
        <v>12</v>
      </c>
      <c r="K2630" t="n">
        <v>6</v>
      </c>
    </row>
    <row r="2631">
      <c r="A2631" t="n">
        <v>30665226028518</v>
      </c>
      <c r="B2631" t="inlineStr">
        <is>
          <t>Fundamental</t>
        </is>
      </c>
      <c r="C2631" t="inlineStr">
        <is>
          <t>Marshall (John)</t>
        </is>
      </c>
      <c r="D2631" t="n">
        <v>627</v>
      </c>
      <c r="E2631" t="n">
        <v>546</v>
      </c>
      <c r="F2631" t="n">
        <v>13</v>
      </c>
      <c r="G2631" t="n">
        <v>2.22000002861023</v>
      </c>
      <c r="H2631" t="n">
        <v>410</v>
      </c>
      <c r="I2631" t="n">
        <v>345</v>
      </c>
      <c r="J2631" t="n">
        <v>71</v>
      </c>
      <c r="K2631" t="n">
        <v>71</v>
      </c>
    </row>
    <row r="2632">
      <c r="A2632" t="n">
        <v>30665226028526</v>
      </c>
      <c r="B2632" t="inlineStr">
        <is>
          <t>Fundamental</t>
        </is>
      </c>
      <c r="C2632" t="inlineStr">
        <is>
          <t>Murdy (John) El</t>
        </is>
      </c>
      <c r="D2632" t="n">
        <v>680</v>
      </c>
      <c r="E2632" t="n">
        <v>664</v>
      </c>
      <c r="F2632" t="n">
        <v>7</v>
      </c>
      <c r="G2632" t="n">
        <v>3.11999988555908</v>
      </c>
      <c r="H2632" t="n">
        <v>330</v>
      </c>
      <c r="I2632" t="n">
        <v>285</v>
      </c>
      <c r="J2632" t="n">
        <v>66</v>
      </c>
      <c r="K2632" t="n">
        <v>67</v>
      </c>
    </row>
    <row r="2633">
      <c r="A2633" t="n">
        <v>30665226028534</v>
      </c>
      <c r="B2633" t="inlineStr">
        <is>
          <t>Medio</t>
        </is>
      </c>
      <c r="C2633" t="inlineStr">
        <is>
          <t>Ralston (Dr. Wa</t>
        </is>
      </c>
      <c r="D2633" t="n">
        <v>693</v>
      </c>
      <c r="E2633" t="n">
        <v>688</v>
      </c>
      <c r="F2633" t="n">
        <v>6</v>
      </c>
      <c r="G2633" t="n">
        <v>2.79999995231628</v>
      </c>
      <c r="H2633" t="n">
        <v>714</v>
      </c>
      <c r="I2633" t="n">
        <v>591</v>
      </c>
      <c r="J2633" t="n">
        <v>46</v>
      </c>
      <c r="K2633" t="n">
        <v>33</v>
      </c>
    </row>
    <row r="2634">
      <c r="A2634" t="n">
        <v>30665226028542</v>
      </c>
      <c r="B2634" t="inlineStr">
        <is>
          <t>Fundamental</t>
        </is>
      </c>
      <c r="C2634" t="inlineStr">
        <is>
          <t xml:space="preserve">Carrillo (Leo) </t>
        </is>
      </c>
      <c r="D2634" t="n">
        <v>628</v>
      </c>
      <c r="E2634" t="n">
        <v>554</v>
      </c>
      <c r="F2634" t="n">
        <v>12</v>
      </c>
      <c r="G2634" t="n">
        <v>3.5</v>
      </c>
      <c r="H2634" t="n">
        <v>485</v>
      </c>
      <c r="I2634" t="n">
        <v>380</v>
      </c>
      <c r="J2634" t="n">
        <v>75</v>
      </c>
      <c r="K2634" t="n">
        <v>74</v>
      </c>
    </row>
    <row r="2635">
      <c r="A2635" t="n">
        <v>30665226028559</v>
      </c>
      <c r="B2635" t="inlineStr">
        <is>
          <t>Medio</t>
        </is>
      </c>
      <c r="C2635" t="inlineStr">
        <is>
          <t>Doig (Leroy L.)</t>
        </is>
      </c>
      <c r="D2635" t="n">
        <v>565</v>
      </c>
      <c r="E2635" t="n">
        <v>556</v>
      </c>
      <c r="F2635" t="n">
        <v>12</v>
      </c>
      <c r="G2635" t="n">
        <v>1.76999998092651</v>
      </c>
      <c r="H2635" t="n">
        <v>817</v>
      </c>
      <c r="I2635" t="n">
        <v>675</v>
      </c>
      <c r="J2635" t="n">
        <v>75</v>
      </c>
      <c r="K2635" t="n">
        <v>62</v>
      </c>
    </row>
    <row r="2636">
      <c r="A2636" t="n">
        <v>30665226028575</v>
      </c>
      <c r="B2636" t="inlineStr">
        <is>
          <t>Fundamental</t>
        </is>
      </c>
      <c r="C2636" t="inlineStr">
        <is>
          <t>Simmons (Linton</t>
        </is>
      </c>
      <c r="D2636" t="n">
        <v>582</v>
      </c>
      <c r="E2636" t="n">
        <v>532</v>
      </c>
      <c r="F2636" t="n">
        <v>13</v>
      </c>
      <c r="G2636" t="n">
        <v>1.80999994277954</v>
      </c>
      <c r="H2636" t="n">
        <v>332</v>
      </c>
      <c r="I2636" t="n">
        <v>280</v>
      </c>
      <c r="J2636" t="n">
        <v>87</v>
      </c>
      <c r="K2636" t="n">
        <v>75</v>
      </c>
    </row>
    <row r="2637">
      <c r="A2637" t="n">
        <v>30665226028583</v>
      </c>
      <c r="B2637" t="inlineStr">
        <is>
          <t>Fundamental</t>
        </is>
      </c>
      <c r="C2637" t="inlineStr">
        <is>
          <t>Zeyen (Louis G.</t>
        </is>
      </c>
      <c r="D2637" t="n">
        <v>694</v>
      </c>
      <c r="E2637" t="n">
        <v>671</v>
      </c>
      <c r="F2637" t="n">
        <v>6</v>
      </c>
      <c r="G2637" t="n">
        <v>2.86999988555908</v>
      </c>
      <c r="H2637" t="n">
        <v>364</v>
      </c>
      <c r="I2637" t="n">
        <v>256</v>
      </c>
      <c r="J2637" t="n">
        <v>48</v>
      </c>
      <c r="K2637" t="n">
        <v>41</v>
      </c>
    </row>
    <row r="2638">
      <c r="A2638" t="n">
        <v>30665226028609</v>
      </c>
      <c r="B2638" t="inlineStr">
        <is>
          <t>Fundamental</t>
        </is>
      </c>
      <c r="C2638" t="inlineStr">
        <is>
          <t xml:space="preserve">Barker (Loyal) </t>
        </is>
      </c>
      <c r="D2638" t="n">
        <v>822</v>
      </c>
      <c r="E2638" t="n">
        <v>787</v>
      </c>
      <c r="F2638" t="n">
        <v>1</v>
      </c>
      <c r="G2638" t="n">
        <v>3.75999999046326</v>
      </c>
      <c r="H2638" t="n">
        <v>313</v>
      </c>
      <c r="I2638" t="n">
        <v>263</v>
      </c>
      <c r="J2638" t="n">
        <v>8</v>
      </c>
      <c r="K2638" t="n">
        <v>4</v>
      </c>
    </row>
    <row r="2639">
      <c r="A2639" t="n">
        <v>30665226028617</v>
      </c>
      <c r="B2639" t="inlineStr">
        <is>
          <t>Fundamental</t>
        </is>
      </c>
      <c r="C2639" t="inlineStr">
        <is>
          <t xml:space="preserve">Carver (Mabel) </t>
        </is>
      </c>
      <c r="D2639" t="n">
        <v>596</v>
      </c>
      <c r="E2639" t="n">
        <v>534</v>
      </c>
      <c r="F2639" t="n">
        <v>13</v>
      </c>
      <c r="G2639" t="n">
        <v>1.80999994277954</v>
      </c>
      <c r="H2639" t="n">
        <v>224</v>
      </c>
      <c r="I2639" t="n">
        <v>181</v>
      </c>
      <c r="J2639" t="n">
        <v>65</v>
      </c>
      <c r="K2639" t="n">
        <v>46</v>
      </c>
    </row>
    <row r="2640">
      <c r="A2640" t="n">
        <v>30665226028641</v>
      </c>
      <c r="B2640" t="inlineStr">
        <is>
          <t>Fundamental</t>
        </is>
      </c>
      <c r="C2640" t="inlineStr">
        <is>
          <t>Hill (Merton E.</t>
        </is>
      </c>
      <c r="D2640" t="n">
        <v>702</v>
      </c>
      <c r="E2640" t="n">
        <v>678</v>
      </c>
      <c r="F2640" t="n">
        <v>6</v>
      </c>
      <c r="G2640" t="n">
        <v>2.80999994277954</v>
      </c>
      <c r="H2640" t="n">
        <v>303</v>
      </c>
      <c r="I2640" t="n">
        <v>236</v>
      </c>
      <c r="J2640" t="n">
        <v>60</v>
      </c>
      <c r="K2640" t="n">
        <v>66</v>
      </c>
    </row>
    <row r="2641">
      <c r="A2641" t="n">
        <v>30665226028658</v>
      </c>
      <c r="B2641" t="inlineStr">
        <is>
          <t>Fundamental</t>
        </is>
      </c>
      <c r="C2641" t="inlineStr">
        <is>
          <t>Mitchell Elemen</t>
        </is>
      </c>
      <c r="D2641" t="n">
        <v>614</v>
      </c>
      <c r="E2641" t="n">
        <v>581</v>
      </c>
      <c r="F2641" t="n">
        <v>11</v>
      </c>
      <c r="G2641" t="n">
        <v>2.16000008583069</v>
      </c>
      <c r="H2641" t="n">
        <v>443</v>
      </c>
      <c r="I2641" t="n">
        <v>379</v>
      </c>
      <c r="J2641" t="n">
        <v>71</v>
      </c>
      <c r="K2641" t="n">
        <v>70</v>
      </c>
    </row>
    <row r="2642">
      <c r="A2642" t="n">
        <v>30665226028666</v>
      </c>
      <c r="B2642" t="inlineStr">
        <is>
          <t>Fundamental</t>
        </is>
      </c>
      <c r="C2642" t="inlineStr">
        <is>
          <t>Morningside Ele</t>
        </is>
      </c>
      <c r="D2642" t="n">
        <v>652</v>
      </c>
      <c r="E2642" t="n">
        <v>596</v>
      </c>
      <c r="F2642" t="n">
        <v>10</v>
      </c>
      <c r="G2642" t="n">
        <v>2.70000004768372</v>
      </c>
      <c r="H2642" t="n">
        <v>475</v>
      </c>
      <c r="I2642" t="n">
        <v>390</v>
      </c>
      <c r="J2642" t="n">
        <v>73</v>
      </c>
      <c r="K2642" t="n">
        <v>62</v>
      </c>
    </row>
    <row r="2643">
      <c r="A2643" t="n">
        <v>30665226028674</v>
      </c>
      <c r="B2643" t="inlineStr">
        <is>
          <t>Fundamental</t>
        </is>
      </c>
      <c r="C2643" t="inlineStr">
        <is>
          <t>Newhope Element</t>
        </is>
      </c>
      <c r="D2643" t="n">
        <v>623</v>
      </c>
      <c r="E2643" t="n">
        <v>571</v>
      </c>
      <c r="F2643" t="n">
        <v>11</v>
      </c>
      <c r="G2643" t="n">
        <v>1.83000004291534</v>
      </c>
      <c r="H2643" t="n">
        <v>449</v>
      </c>
      <c r="I2643" t="n">
        <v>390</v>
      </c>
      <c r="J2643" t="n">
        <v>71</v>
      </c>
      <c r="K2643" t="n">
        <v>64</v>
      </c>
    </row>
    <row r="2644">
      <c r="A2644" t="n">
        <v>30665226028682</v>
      </c>
      <c r="B2644" t="inlineStr">
        <is>
          <t>Fundamental</t>
        </is>
      </c>
      <c r="C2644" t="inlineStr">
        <is>
          <t>Peters (Ocia A.</t>
        </is>
      </c>
      <c r="D2644" t="n">
        <v>638</v>
      </c>
      <c r="E2644" t="n">
        <v>569</v>
      </c>
      <c r="F2644" t="n">
        <v>12</v>
      </c>
      <c r="G2644" t="n">
        <v>1.44000005722046</v>
      </c>
      <c r="H2644" t="n">
        <v>705</v>
      </c>
      <c r="I2644" t="n">
        <v>567</v>
      </c>
      <c r="J2644" t="n">
        <v>80</v>
      </c>
      <c r="K2644" t="n">
        <v>71</v>
      </c>
    </row>
    <row r="2645">
      <c r="A2645" t="n">
        <v>30665226028690</v>
      </c>
      <c r="B2645" t="inlineStr">
        <is>
          <t>Fundamental</t>
        </is>
      </c>
      <c r="C2645" t="inlineStr">
        <is>
          <t>Parkview Elemen</t>
        </is>
      </c>
      <c r="D2645" t="n">
        <v>655</v>
      </c>
      <c r="E2645" t="n">
        <v>620</v>
      </c>
      <c r="F2645" t="n">
        <v>9</v>
      </c>
      <c r="G2645" t="n">
        <v>2.26999998092651</v>
      </c>
      <c r="H2645" t="n">
        <v>447</v>
      </c>
      <c r="I2645" t="n">
        <v>371</v>
      </c>
      <c r="J2645" t="n">
        <v>56</v>
      </c>
      <c r="K2645" t="n">
        <v>52</v>
      </c>
    </row>
    <row r="2646">
      <c r="A2646" t="n">
        <v>30665226028708</v>
      </c>
      <c r="B2646" t="inlineStr">
        <is>
          <t>Fundamental</t>
        </is>
      </c>
      <c r="C2646" t="inlineStr">
        <is>
          <t>Post Elementary</t>
        </is>
      </c>
      <c r="D2646" t="n">
        <v>722</v>
      </c>
      <c r="E2646" t="n">
        <v>682</v>
      </c>
      <c r="F2646" t="n">
        <v>6</v>
      </c>
      <c r="G2646" t="n">
        <v>2.82999992370605</v>
      </c>
      <c r="H2646" t="n">
        <v>406</v>
      </c>
      <c r="I2646" t="n">
        <v>336</v>
      </c>
      <c r="J2646" t="n">
        <v>66</v>
      </c>
      <c r="K2646" t="n">
        <v>69</v>
      </c>
    </row>
    <row r="2647">
      <c r="A2647" t="n">
        <v>30665226028716</v>
      </c>
      <c r="B2647" t="inlineStr">
        <is>
          <t>Fundamental</t>
        </is>
      </c>
      <c r="C2647" t="inlineStr">
        <is>
          <t xml:space="preserve">Hazard (R. F.) </t>
        </is>
      </c>
      <c r="D2647" t="n">
        <v>538</v>
      </c>
      <c r="E2647" t="n">
        <v>497</v>
      </c>
      <c r="F2647" t="n">
        <v>15</v>
      </c>
      <c r="G2647" t="n">
        <v>2.26999998092651</v>
      </c>
      <c r="H2647" t="n">
        <v>544</v>
      </c>
      <c r="I2647" t="n">
        <v>451</v>
      </c>
      <c r="J2647" t="n">
        <v>80</v>
      </c>
      <c r="K2647" t="n">
        <v>82</v>
      </c>
    </row>
    <row r="2648">
      <c r="A2648" t="n">
        <v>30665226028724</v>
      </c>
      <c r="B2648" t="inlineStr">
        <is>
          <t>Fundamental</t>
        </is>
      </c>
      <c r="C2648" t="inlineStr">
        <is>
          <t>Riverdale Eleme</t>
        </is>
      </c>
      <c r="D2648" t="n">
        <v>594</v>
      </c>
      <c r="E2648" t="n">
        <v>558</v>
      </c>
      <c r="F2648" t="n">
        <v>12</v>
      </c>
      <c r="G2648" t="n">
        <v>2.91000008583069</v>
      </c>
      <c r="H2648" t="n">
        <v>490</v>
      </c>
      <c r="I2648" t="n">
        <v>427</v>
      </c>
      <c r="J2648" t="n">
        <v>67</v>
      </c>
      <c r="K2648" t="n">
        <v>69</v>
      </c>
    </row>
    <row r="2649">
      <c r="A2649" t="n">
        <v>30665226028732</v>
      </c>
      <c r="B2649" t="inlineStr">
        <is>
          <t>Fundamental</t>
        </is>
      </c>
      <c r="C2649" t="inlineStr">
        <is>
          <t>Rosita Elementa</t>
        </is>
      </c>
      <c r="D2649" t="n">
        <v>638</v>
      </c>
      <c r="E2649" t="n">
        <v>572</v>
      </c>
      <c r="F2649" t="n">
        <v>11</v>
      </c>
      <c r="G2649" t="n">
        <v>2.26999998092651</v>
      </c>
      <c r="H2649" t="n">
        <v>515</v>
      </c>
      <c r="I2649" t="n">
        <v>447</v>
      </c>
      <c r="J2649" t="n">
        <v>75</v>
      </c>
      <c r="K2649" t="n">
        <v>73</v>
      </c>
    </row>
    <row r="2650">
      <c r="A2650" t="n">
        <v>30665226028740</v>
      </c>
      <c r="B2650" t="inlineStr">
        <is>
          <t>Medio</t>
        </is>
      </c>
      <c r="C2650" t="inlineStr">
        <is>
          <t>McGarvin (Sarah</t>
        </is>
      </c>
      <c r="D2650" t="n">
        <v>736</v>
      </c>
      <c r="E2650" t="n">
        <v>690</v>
      </c>
      <c r="F2650" t="n">
        <v>6</v>
      </c>
      <c r="G2650" t="n">
        <v>2.70000004768372</v>
      </c>
      <c r="H2650" t="n">
        <v>542</v>
      </c>
      <c r="I2650" t="n">
        <v>472</v>
      </c>
      <c r="J2650" t="n">
        <v>60</v>
      </c>
      <c r="K2650" t="n">
        <v>37</v>
      </c>
    </row>
    <row r="2651">
      <c r="A2651" t="n">
        <v>30665226028757</v>
      </c>
      <c r="B2651" t="inlineStr">
        <is>
          <t>Fundamental</t>
        </is>
      </c>
      <c r="C2651" t="inlineStr">
        <is>
          <t>Skylark Element</t>
        </is>
      </c>
      <c r="D2651" t="n">
        <v>492</v>
      </c>
      <c r="E2651" t="n">
        <v>450</v>
      </c>
      <c r="F2651" t="n">
        <v>18</v>
      </c>
      <c r="G2651" t="n">
        <v>1.35000002384186</v>
      </c>
      <c r="H2651" t="n">
        <v>489</v>
      </c>
      <c r="I2651" t="n">
        <v>446</v>
      </c>
      <c r="J2651" t="n">
        <v>97</v>
      </c>
      <c r="K2651" t="n">
        <v>87</v>
      </c>
    </row>
    <row r="2652">
      <c r="A2652" t="n">
        <v>30665226028765</v>
      </c>
      <c r="B2652" t="inlineStr">
        <is>
          <t>Fundamental</t>
        </is>
      </c>
      <c r="C2652" t="inlineStr">
        <is>
          <t>Stanford Elemen</t>
        </is>
      </c>
      <c r="D2652" t="n">
        <v>695</v>
      </c>
      <c r="E2652" t="n">
        <v>646</v>
      </c>
      <c r="F2652" t="n">
        <v>8</v>
      </c>
      <c r="G2652" t="n">
        <v>2.47000002861023</v>
      </c>
      <c r="H2652" t="n">
        <v>452</v>
      </c>
      <c r="I2652" t="n">
        <v>394</v>
      </c>
      <c r="J2652" t="n">
        <v>57</v>
      </c>
      <c r="K2652" t="n">
        <v>55</v>
      </c>
    </row>
    <row r="2653">
      <c r="A2653" t="n">
        <v>30665226028773</v>
      </c>
      <c r="B2653" t="inlineStr">
        <is>
          <t>Medio</t>
        </is>
      </c>
      <c r="C2653" t="inlineStr">
        <is>
          <t>Fitz (Stephen R</t>
        </is>
      </c>
      <c r="D2653" t="n">
        <v>627</v>
      </c>
      <c r="E2653" t="n">
        <v>632</v>
      </c>
      <c r="F2653" t="n">
        <v>8</v>
      </c>
      <c r="G2653" t="n">
        <v>2.30999994277954</v>
      </c>
      <c r="H2653" t="n">
        <v>770</v>
      </c>
      <c r="I2653" t="n">
        <v>692</v>
      </c>
      <c r="J2653" t="n">
        <v>69</v>
      </c>
      <c r="K2653" t="n">
        <v>48</v>
      </c>
    </row>
    <row r="2654">
      <c r="A2654" t="n">
        <v>30665226028781</v>
      </c>
      <c r="B2654" t="inlineStr">
        <is>
          <t>Fundamental</t>
        </is>
      </c>
      <c r="C2654" t="inlineStr">
        <is>
          <t>Sunnyside Eleme</t>
        </is>
      </c>
      <c r="D2654" t="n">
        <v>690</v>
      </c>
      <c r="E2654" t="n">
        <v>659</v>
      </c>
      <c r="F2654" t="n">
        <v>7</v>
      </c>
      <c r="G2654" t="n">
        <v>2.05999994277954</v>
      </c>
      <c r="H2654" t="n">
        <v>395</v>
      </c>
      <c r="I2654" t="n">
        <v>349</v>
      </c>
      <c r="J2654" t="n">
        <v>52</v>
      </c>
      <c r="K2654" t="n">
        <v>56</v>
      </c>
    </row>
    <row r="2655">
      <c r="A2655" t="n">
        <v>30665226028799</v>
      </c>
      <c r="B2655" t="inlineStr">
        <is>
          <t>Fundamental</t>
        </is>
      </c>
      <c r="C2655" t="inlineStr">
        <is>
          <t xml:space="preserve">Anthony (Susan </t>
        </is>
      </c>
      <c r="D2655" t="n">
        <v>721</v>
      </c>
      <c r="E2655" t="n">
        <v>695</v>
      </c>
      <c r="F2655" t="n">
        <v>5</v>
      </c>
      <c r="G2655" t="n">
        <v>3.17000007629395</v>
      </c>
      <c r="H2655" t="n">
        <v>405</v>
      </c>
      <c r="I2655" t="n">
        <v>305</v>
      </c>
      <c r="J2655" t="n">
        <v>54</v>
      </c>
      <c r="K2655" t="n">
        <v>57</v>
      </c>
    </row>
    <row r="2656">
      <c r="A2656" t="n">
        <v>30665226028807</v>
      </c>
      <c r="B2656" t="inlineStr">
        <is>
          <t>Fundamental</t>
        </is>
      </c>
      <c r="C2656" t="inlineStr">
        <is>
          <t xml:space="preserve">Paine (Thomas) </t>
        </is>
      </c>
      <c r="D2656" t="n">
        <v>708</v>
      </c>
      <c r="E2656" t="n">
        <v>641</v>
      </c>
      <c r="F2656" t="n">
        <v>8</v>
      </c>
      <c r="G2656" t="n">
        <v>2.58999991416931</v>
      </c>
      <c r="H2656" t="n">
        <v>410</v>
      </c>
      <c r="I2656" t="n">
        <v>349</v>
      </c>
      <c r="J2656" t="n">
        <v>59</v>
      </c>
      <c r="K2656" t="n">
        <v>69</v>
      </c>
    </row>
    <row r="2657">
      <c r="A2657" t="n">
        <v>30665226028815</v>
      </c>
      <c r="B2657" t="inlineStr">
        <is>
          <t>Fundamental</t>
        </is>
      </c>
      <c r="C2657" t="inlineStr">
        <is>
          <t>Wakeham Element</t>
        </is>
      </c>
      <c r="D2657" t="n">
        <v>615</v>
      </c>
      <c r="E2657" t="n">
        <v>569</v>
      </c>
      <c r="F2657" t="n">
        <v>12</v>
      </c>
      <c r="G2657" t="n">
        <v>1.95000004768372</v>
      </c>
      <c r="H2657" t="n">
        <v>301</v>
      </c>
      <c r="I2657" t="n">
        <v>244</v>
      </c>
      <c r="J2657" t="n">
        <v>70</v>
      </c>
      <c r="K2657" t="n">
        <v>56</v>
      </c>
    </row>
    <row r="2658">
      <c r="A2658" t="n">
        <v>30665226028823</v>
      </c>
      <c r="B2658" t="inlineStr">
        <is>
          <t>Fundamental</t>
        </is>
      </c>
      <c r="C2658" t="inlineStr">
        <is>
          <t>Woodbury Elemen</t>
        </is>
      </c>
      <c r="D2658" t="n">
        <v>727</v>
      </c>
      <c r="E2658" t="n">
        <v>670</v>
      </c>
      <c r="F2658" t="n">
        <v>7</v>
      </c>
      <c r="G2658" t="n">
        <v>2.82999992370605</v>
      </c>
      <c r="H2658" t="n">
        <v>547</v>
      </c>
      <c r="I2658" t="n">
        <v>469</v>
      </c>
      <c r="J2658" t="n">
        <v>60</v>
      </c>
      <c r="K2658" t="n">
        <v>50</v>
      </c>
    </row>
    <row r="2659">
      <c r="A2659" t="n">
        <v>30665226085294</v>
      </c>
      <c r="B2659" t="inlineStr">
        <is>
          <t>Fundamental</t>
        </is>
      </c>
      <c r="C2659" t="inlineStr">
        <is>
          <t>Northcutt (Mami</t>
        </is>
      </c>
      <c r="D2659" t="n">
        <v>681</v>
      </c>
      <c r="E2659" t="n">
        <v>670</v>
      </c>
      <c r="F2659" t="n">
        <v>7</v>
      </c>
      <c r="G2659" t="n">
        <v>3.11999988555908</v>
      </c>
      <c r="H2659" t="n">
        <v>413</v>
      </c>
      <c r="I2659" t="n">
        <v>364</v>
      </c>
      <c r="J2659" t="n">
        <v>35</v>
      </c>
      <c r="K2659" t="n">
        <v>40</v>
      </c>
    </row>
    <row r="2660">
      <c r="A2660" t="n">
        <v>30665556028906</v>
      </c>
      <c r="B2660" t="inlineStr">
        <is>
          <t>Fundamental</t>
        </is>
      </c>
      <c r="C2660" t="inlineStr">
        <is>
          <t>El Morro Elemen</t>
        </is>
      </c>
      <c r="D2660" t="n">
        <v>829</v>
      </c>
      <c r="E2660" t="n">
        <v>772</v>
      </c>
      <c r="F2660" t="n">
        <v>1</v>
      </c>
      <c r="G2660" t="n">
        <v>3.65000009536743</v>
      </c>
      <c r="H2660" t="n">
        <v>366</v>
      </c>
      <c r="I2660" t="n">
        <v>308</v>
      </c>
      <c r="J2660" t="n">
        <v>16</v>
      </c>
      <c r="K2660" t="n">
        <v>10</v>
      </c>
    </row>
    <row r="2661">
      <c r="A2661" t="n">
        <v>30665636028948</v>
      </c>
      <c r="B2661" t="inlineStr">
        <is>
          <t>Fundamental</t>
        </is>
      </c>
      <c r="C2661" t="inlineStr">
        <is>
          <t>El Cerrito Elem</t>
        </is>
      </c>
      <c r="D2661" t="n">
        <v>696</v>
      </c>
      <c r="E2661" t="n">
        <v>642</v>
      </c>
      <c r="F2661" t="n">
        <v>8</v>
      </c>
      <c r="G2661" t="n">
        <v>1.98000001907349</v>
      </c>
      <c r="H2661" t="n">
        <v>169</v>
      </c>
      <c r="I2661" t="n">
        <v>142</v>
      </c>
      <c r="J2661" t="n">
        <v>72</v>
      </c>
      <c r="K2661" t="n">
        <v>50</v>
      </c>
    </row>
    <row r="2662">
      <c r="A2662" t="n">
        <v>30665636028955</v>
      </c>
      <c r="B2662" t="inlineStr">
        <is>
          <t>Medio</t>
        </is>
      </c>
      <c r="C2662" t="inlineStr">
        <is>
          <t>Imperial Middle</t>
        </is>
      </c>
      <c r="D2662" t="n">
        <v>636</v>
      </c>
      <c r="E2662" t="n">
        <v>623</v>
      </c>
      <c r="F2662" t="n">
        <v>9</v>
      </c>
      <c r="G2662" t="n">
        <v>2.35999989509583</v>
      </c>
      <c r="H2662" t="n">
        <v>927</v>
      </c>
      <c r="I2662" t="n">
        <v>765</v>
      </c>
      <c r="J2662" t="n">
        <v>60</v>
      </c>
      <c r="K2662" t="n">
        <v>33</v>
      </c>
    </row>
    <row r="2663">
      <c r="A2663" t="n">
        <v>30665636028963</v>
      </c>
      <c r="B2663" t="inlineStr">
        <is>
          <t>Fundamental</t>
        </is>
      </c>
      <c r="C2663" t="inlineStr">
        <is>
          <t>Ladera Palma El</t>
        </is>
      </c>
      <c r="D2663" t="n">
        <v>787</v>
      </c>
      <c r="E2663" t="n">
        <v>688</v>
      </c>
      <c r="F2663" t="n">
        <v>6</v>
      </c>
      <c r="G2663" t="n">
        <v>2.59999990463257</v>
      </c>
      <c r="H2663" t="n">
        <v>215</v>
      </c>
      <c r="I2663" t="n">
        <v>183</v>
      </c>
      <c r="J2663" t="n">
        <v>46</v>
      </c>
      <c r="K2663" t="n">
        <v>33</v>
      </c>
    </row>
    <row r="2664">
      <c r="A2664" t="n">
        <v>30665636028971</v>
      </c>
      <c r="B2664" t="inlineStr">
        <is>
          <t>Fundamental</t>
        </is>
      </c>
      <c r="C2664" t="inlineStr">
        <is>
          <t>Las Lomas Eleme</t>
        </is>
      </c>
      <c r="D2664" t="n">
        <v>660</v>
      </c>
      <c r="E2664" t="n">
        <v>622</v>
      </c>
      <c r="F2664" t="n">
        <v>9</v>
      </c>
      <c r="G2664" t="n">
        <v>1.78999996185303</v>
      </c>
      <c r="H2664" t="n">
        <v>195</v>
      </c>
      <c r="I2664" t="n">
        <v>166</v>
      </c>
      <c r="J2664" t="n">
        <v>75</v>
      </c>
      <c r="K2664" t="n">
        <v>62</v>
      </c>
    </row>
    <row r="2665">
      <c r="A2665" t="n">
        <v>30665636028989</v>
      </c>
      <c r="B2665" t="inlineStr">
        <is>
          <t>Fundamental</t>
        </is>
      </c>
      <c r="C2665" t="inlineStr">
        <is>
          <t>Las Positas Ele</t>
        </is>
      </c>
      <c r="D2665" t="n">
        <v>624</v>
      </c>
      <c r="E2665" t="n">
        <v>562</v>
      </c>
      <c r="F2665" t="n">
        <v>12</v>
      </c>
      <c r="G2665" t="n">
        <v>1.83000004291534</v>
      </c>
      <c r="H2665" t="n">
        <v>640</v>
      </c>
      <c r="I2665" t="n">
        <v>533</v>
      </c>
      <c r="J2665" t="n">
        <v>69</v>
      </c>
      <c r="K2665" t="n">
        <v>43</v>
      </c>
    </row>
    <row r="2666">
      <c r="A2666" t="n">
        <v>30665636028997</v>
      </c>
      <c r="B2666" t="inlineStr">
        <is>
          <t>Fundamental</t>
        </is>
      </c>
      <c r="C2666" t="inlineStr">
        <is>
          <t>Sierra Vista El</t>
        </is>
      </c>
      <c r="D2666" t="n">
        <v>625</v>
      </c>
      <c r="E2666" t="n">
        <v>601</v>
      </c>
      <c r="F2666" t="n">
        <v>10</v>
      </c>
      <c r="G2666" t="n">
        <v>2.60999989509583</v>
      </c>
      <c r="H2666" t="n">
        <v>761</v>
      </c>
      <c r="I2666" t="n">
        <v>636</v>
      </c>
      <c r="J2666" t="n">
        <v>54</v>
      </c>
      <c r="K2666" t="n">
        <v>35</v>
      </c>
    </row>
    <row r="2667">
      <c r="A2667" t="n">
        <v>30665636029029</v>
      </c>
      <c r="B2667" t="inlineStr">
        <is>
          <t>Fundamental</t>
        </is>
      </c>
      <c r="C2667" t="inlineStr">
        <is>
          <t>Walnut Elementa</t>
        </is>
      </c>
      <c r="D2667" t="n">
        <v>644</v>
      </c>
      <c r="E2667" t="n">
        <v>616</v>
      </c>
      <c r="F2667" t="n">
        <v>9</v>
      </c>
      <c r="G2667" t="n">
        <v>2.29999995231628</v>
      </c>
      <c r="H2667" t="n">
        <v>626</v>
      </c>
      <c r="I2667" t="n">
        <v>526</v>
      </c>
      <c r="J2667" t="n">
        <v>66</v>
      </c>
      <c r="K2667" t="n">
        <v>42</v>
      </c>
    </row>
    <row r="2668">
      <c r="A2668" t="n">
        <v>30665636029037</v>
      </c>
      <c r="B2668" t="inlineStr">
        <is>
          <t>Medio</t>
        </is>
      </c>
      <c r="C2668" t="inlineStr">
        <is>
          <t>Washington Midd</t>
        </is>
      </c>
      <c r="D2668" t="n">
        <v>629</v>
      </c>
      <c r="E2668" t="n">
        <v>637</v>
      </c>
      <c r="F2668" t="n">
        <v>8</v>
      </c>
      <c r="G2668" t="n">
        <v>2.52999997138977</v>
      </c>
      <c r="H2668" t="n">
        <v>869</v>
      </c>
      <c r="I2668" t="n">
        <v>764</v>
      </c>
      <c r="J2668" t="n">
        <v>55</v>
      </c>
      <c r="K2668" t="n">
        <v>34</v>
      </c>
    </row>
    <row r="2669">
      <c r="A2669" t="n">
        <v>30665896029110</v>
      </c>
      <c r="B2669" t="inlineStr">
        <is>
          <t>Fundamental</t>
        </is>
      </c>
      <c r="C2669" t="inlineStr">
        <is>
          <t>Schweitzer (Alb</t>
        </is>
      </c>
      <c r="D2669" t="n">
        <v>636</v>
      </c>
      <c r="E2669" t="n">
        <v>568</v>
      </c>
      <c r="F2669" t="n">
        <v>12</v>
      </c>
      <c r="G2669" t="n">
        <v>2.25999999046326</v>
      </c>
      <c r="H2669" t="n">
        <v>498</v>
      </c>
      <c r="I2669" t="n">
        <v>352</v>
      </c>
      <c r="J2669" t="n">
        <v>62</v>
      </c>
      <c r="K2669" t="n">
        <v>29</v>
      </c>
    </row>
    <row r="2670">
      <c r="A2670" t="n">
        <v>30665896029128</v>
      </c>
      <c r="B2670" t="inlineStr">
        <is>
          <t>Fundamental</t>
        </is>
      </c>
      <c r="C2670" t="inlineStr">
        <is>
          <t>Baden-Powell El</t>
        </is>
      </c>
      <c r="D2670" t="n">
        <v>638</v>
      </c>
      <c r="E2670" t="n">
        <v>603</v>
      </c>
      <c r="F2670" t="n">
        <v>10</v>
      </c>
      <c r="G2670" t="n">
        <v>2.08999991416931</v>
      </c>
      <c r="H2670" t="n">
        <v>333</v>
      </c>
      <c r="I2670" t="n">
        <v>280</v>
      </c>
      <c r="J2670" t="n">
        <v>68</v>
      </c>
      <c r="K2670" t="n">
        <v>37</v>
      </c>
    </row>
    <row r="2671">
      <c r="A2671" t="n">
        <v>30665896029136</v>
      </c>
      <c r="B2671" t="inlineStr">
        <is>
          <t>Fundamental</t>
        </is>
      </c>
      <c r="C2671" t="inlineStr">
        <is>
          <t xml:space="preserve">Walter (Esther </t>
        </is>
      </c>
      <c r="D2671" t="n">
        <v>565</v>
      </c>
      <c r="E2671" t="n">
        <v>533</v>
      </c>
      <c r="F2671" t="n">
        <v>13</v>
      </c>
      <c r="G2671" t="n">
        <v>1.62999999523163</v>
      </c>
      <c r="H2671" t="n">
        <v>584</v>
      </c>
      <c r="I2671" t="n">
        <v>459</v>
      </c>
      <c r="J2671" t="n">
        <v>86</v>
      </c>
      <c r="K2671" t="n">
        <v>48</v>
      </c>
    </row>
    <row r="2672">
      <c r="A2672" t="n">
        <v>30665896029144</v>
      </c>
      <c r="B2672" t="inlineStr">
        <is>
          <t>Fundamental</t>
        </is>
      </c>
      <c r="C2672" t="inlineStr">
        <is>
          <t>Salk (Jonas E.)</t>
        </is>
      </c>
      <c r="D2672" t="n">
        <v>619</v>
      </c>
      <c r="E2672" t="n">
        <v>588</v>
      </c>
      <c r="F2672" t="n">
        <v>11</v>
      </c>
      <c r="G2672" t="n">
        <v>1.95000004768372</v>
      </c>
      <c r="H2672" t="n">
        <v>621</v>
      </c>
      <c r="I2672" t="n">
        <v>529</v>
      </c>
      <c r="J2672" t="n">
        <v>63</v>
      </c>
      <c r="K2672" t="n">
        <v>36</v>
      </c>
    </row>
    <row r="2673">
      <c r="A2673" t="n">
        <v>30665896029151</v>
      </c>
      <c r="B2673" t="inlineStr">
        <is>
          <t>Fundamental</t>
        </is>
      </c>
      <c r="C2673" t="inlineStr">
        <is>
          <t xml:space="preserve">Low (Juliette) </t>
        </is>
      </c>
      <c r="D2673" t="n">
        <v>609</v>
      </c>
      <c r="E2673" t="n">
        <v>581</v>
      </c>
      <c r="F2673" t="n">
        <v>11</v>
      </c>
      <c r="G2673" t="n">
        <v>1.89999997615814</v>
      </c>
      <c r="H2673" t="n">
        <v>380</v>
      </c>
      <c r="I2673" t="n">
        <v>283</v>
      </c>
      <c r="J2673" t="n">
        <v>68</v>
      </c>
      <c r="K2673" t="n">
        <v>39</v>
      </c>
    </row>
    <row r="2674">
      <c r="A2674" t="n">
        <v>30665896029169</v>
      </c>
      <c r="B2674" t="inlineStr">
        <is>
          <t>Fundamental</t>
        </is>
      </c>
      <c r="C2674" t="inlineStr">
        <is>
          <t>Maxwell (Mattie</t>
        </is>
      </c>
      <c r="D2674" t="n">
        <v>584</v>
      </c>
      <c r="E2674" t="n">
        <v>513</v>
      </c>
      <c r="F2674" t="n">
        <v>14</v>
      </c>
      <c r="G2674" t="n">
        <v>2.19000005722046</v>
      </c>
      <c r="H2674" t="n">
        <v>559</v>
      </c>
      <c r="I2674" t="n">
        <v>441</v>
      </c>
      <c r="J2674" t="n">
        <v>65</v>
      </c>
      <c r="K2674" t="n">
        <v>47</v>
      </c>
    </row>
    <row r="2675">
      <c r="A2675" t="n">
        <v>30665896029177</v>
      </c>
      <c r="B2675" t="inlineStr">
        <is>
          <t>Fundamental</t>
        </is>
      </c>
      <c r="C2675" t="inlineStr">
        <is>
          <t>Marshall (Peter</t>
        </is>
      </c>
      <c r="D2675" t="n">
        <v>700</v>
      </c>
      <c r="E2675" t="n">
        <v>634</v>
      </c>
      <c r="F2675" t="n">
        <v>8</v>
      </c>
      <c r="G2675" t="n">
        <v>2.05999994277954</v>
      </c>
      <c r="H2675" t="n">
        <v>409</v>
      </c>
      <c r="I2675" t="n">
        <v>331</v>
      </c>
      <c r="J2675" t="n">
        <v>55</v>
      </c>
      <c r="K2675" t="n">
        <v>25</v>
      </c>
    </row>
    <row r="2676">
      <c r="A2676" t="n">
        <v>30665896029185</v>
      </c>
      <c r="B2676" t="inlineStr">
        <is>
          <t>Fundamental</t>
        </is>
      </c>
      <c r="C2676" t="inlineStr">
        <is>
          <t>Pyles (Robert M</t>
        </is>
      </c>
      <c r="D2676" t="n">
        <v>483</v>
      </c>
      <c r="E2676" t="n">
        <v>469</v>
      </c>
      <c r="F2676" t="n">
        <v>17</v>
      </c>
      <c r="G2676" t="n">
        <v>1.48000001907349</v>
      </c>
      <c r="H2676" t="n">
        <v>707</v>
      </c>
      <c r="I2676" t="n">
        <v>550</v>
      </c>
      <c r="J2676" t="n">
        <v>90</v>
      </c>
      <c r="K2676" t="n">
        <v>66</v>
      </c>
    </row>
    <row r="2677">
      <c r="A2677" t="n">
        <v>30665896029193</v>
      </c>
      <c r="B2677" t="inlineStr">
        <is>
          <t>Fundamental</t>
        </is>
      </c>
      <c r="C2677" t="inlineStr">
        <is>
          <t>Disney (Walt) E</t>
        </is>
      </c>
      <c r="D2677" t="n">
        <v>743</v>
      </c>
      <c r="E2677" t="n">
        <v>719</v>
      </c>
      <c r="F2677" t="n">
        <v>4</v>
      </c>
      <c r="G2677" t="n">
        <v>2.51999998092651</v>
      </c>
      <c r="H2677" t="n">
        <v>518</v>
      </c>
      <c r="I2677" t="n">
        <v>416</v>
      </c>
      <c r="J2677" t="n">
        <v>45</v>
      </c>
      <c r="K2677" t="n">
        <v>20</v>
      </c>
    </row>
    <row r="2678">
      <c r="A2678" t="n">
        <v>30665973031853</v>
      </c>
      <c r="B2678" t="inlineStr">
        <is>
          <t>Superior</t>
        </is>
      </c>
      <c r="C2678" t="inlineStr">
        <is>
          <t>Costa Mesa High</t>
        </is>
      </c>
      <c r="D2678" t="n">
        <v>632</v>
      </c>
      <c r="E2678" t="n">
        <v>653</v>
      </c>
      <c r="F2678" t="n">
        <v>7</v>
      </c>
      <c r="G2678" t="n">
        <v>2.99000000953674</v>
      </c>
      <c r="H2678" t="n">
        <v>1568</v>
      </c>
      <c r="I2678" t="n">
        <v>1327</v>
      </c>
      <c r="J2678" t="n">
        <v>40</v>
      </c>
      <c r="K2678" t="n">
        <v>28</v>
      </c>
    </row>
    <row r="2679">
      <c r="A2679" t="n">
        <v>30665973032000</v>
      </c>
      <c r="B2679" t="inlineStr">
        <is>
          <t>Superior</t>
        </is>
      </c>
      <c r="C2679" t="inlineStr">
        <is>
          <t>Estancia High</t>
        </is>
      </c>
      <c r="D2679" t="n">
        <v>568</v>
      </c>
      <c r="E2679" t="n">
        <v>545</v>
      </c>
      <c r="F2679" t="n">
        <v>13</v>
      </c>
      <c r="G2679" t="n">
        <v>2.29999995231628</v>
      </c>
      <c r="H2679" t="n">
        <v>811</v>
      </c>
      <c r="I2679" t="n">
        <v>709</v>
      </c>
      <c r="J2679" t="n">
        <v>52</v>
      </c>
      <c r="K2679" t="n">
        <v>43</v>
      </c>
    </row>
    <row r="2680">
      <c r="A2680" t="n">
        <v>30665973035045</v>
      </c>
      <c r="B2680" t="inlineStr">
        <is>
          <t>Superior</t>
        </is>
      </c>
      <c r="C2680" t="inlineStr">
        <is>
          <t xml:space="preserve">Newport Harbor </t>
        </is>
      </c>
      <c r="D2680" t="n">
        <v>719</v>
      </c>
      <c r="E2680" t="n">
        <v>733</v>
      </c>
      <c r="F2680" t="n">
        <v>3</v>
      </c>
      <c r="G2680" t="n">
        <v>3.48000001907349</v>
      </c>
      <c r="H2680" t="n">
        <v>1631</v>
      </c>
      <c r="I2680" t="n">
        <v>1414</v>
      </c>
      <c r="J2680" t="n">
        <v>17</v>
      </c>
      <c r="K2680" t="n">
        <v>14</v>
      </c>
    </row>
    <row r="2681">
      <c r="A2681" t="n">
        <v>30665976029227</v>
      </c>
      <c r="B2681" t="inlineStr">
        <is>
          <t>Fundamental</t>
        </is>
      </c>
      <c r="C2681" t="inlineStr">
        <is>
          <t>Adams Elementar</t>
        </is>
      </c>
      <c r="D2681" t="n">
        <v>668</v>
      </c>
      <c r="E2681" t="n">
        <v>661</v>
      </c>
      <c r="F2681" t="n">
        <v>7</v>
      </c>
      <c r="G2681" t="n">
        <v>2.5699999332428</v>
      </c>
      <c r="H2681" t="n">
        <v>349</v>
      </c>
      <c r="I2681" t="n">
        <v>298</v>
      </c>
      <c r="J2681" t="n">
        <v>55</v>
      </c>
      <c r="K2681" t="n">
        <v>48</v>
      </c>
    </row>
    <row r="2682">
      <c r="A2682" t="n">
        <v>30665976029268</v>
      </c>
      <c r="B2682" t="inlineStr">
        <is>
          <t>Fundamental</t>
        </is>
      </c>
      <c r="C2682" t="inlineStr">
        <is>
          <t>Calif Elementar</t>
        </is>
      </c>
      <c r="D2682" t="n">
        <v>793</v>
      </c>
      <c r="E2682" t="n">
        <v>770</v>
      </c>
      <c r="F2682" t="n">
        <v>2</v>
      </c>
      <c r="G2682" t="n">
        <v>3.34999990463257</v>
      </c>
      <c r="H2682" t="n">
        <v>270</v>
      </c>
      <c r="I2682" t="n">
        <v>232</v>
      </c>
      <c r="J2682" t="n">
        <v>24</v>
      </c>
      <c r="K2682" t="n">
        <v>5</v>
      </c>
    </row>
    <row r="2683">
      <c r="A2683" t="n">
        <v>30665976029284</v>
      </c>
      <c r="B2683" t="inlineStr">
        <is>
          <t>Medio</t>
        </is>
      </c>
      <c r="C2683" t="inlineStr">
        <is>
          <t>Tewinkle (Charl</t>
        </is>
      </c>
      <c r="D2683" t="n">
        <v>621</v>
      </c>
      <c r="E2683" t="n">
        <v>584</v>
      </c>
      <c r="F2683" t="n">
        <v>11</v>
      </c>
      <c r="G2683" t="n">
        <v>2.54999995231628</v>
      </c>
      <c r="H2683" t="n">
        <v>974</v>
      </c>
      <c r="I2683" t="n">
        <v>812</v>
      </c>
      <c r="J2683" t="n">
        <v>60</v>
      </c>
      <c r="K2683" t="n">
        <v>46</v>
      </c>
    </row>
    <row r="2684">
      <c r="A2684" t="n">
        <v>30665976029300</v>
      </c>
      <c r="B2684" t="inlineStr">
        <is>
          <t>Fundamental</t>
        </is>
      </c>
      <c r="C2684" t="inlineStr">
        <is>
          <t>College Park El</t>
        </is>
      </c>
      <c r="D2684" t="n">
        <v>590</v>
      </c>
      <c r="E2684" t="n">
        <v>587</v>
      </c>
      <c r="F2684" t="n">
        <v>11</v>
      </c>
      <c r="G2684" t="n">
        <v>2.46000003814697</v>
      </c>
      <c r="H2684" t="n">
        <v>198</v>
      </c>
      <c r="I2684" t="n">
        <v>176</v>
      </c>
      <c r="J2684" t="n">
        <v>66</v>
      </c>
      <c r="K2684" t="n">
        <v>52</v>
      </c>
    </row>
    <row r="2685">
      <c r="A2685" t="n">
        <v>30665976029326</v>
      </c>
      <c r="B2685" t="inlineStr">
        <is>
          <t>Fundamental</t>
        </is>
      </c>
      <c r="C2685" t="inlineStr">
        <is>
          <t>Rea (Everett A.</t>
        </is>
      </c>
      <c r="D2685" t="n">
        <v>555</v>
      </c>
      <c r="E2685" t="n">
        <v>472</v>
      </c>
      <c r="F2685" t="n">
        <v>16</v>
      </c>
      <c r="G2685" t="n">
        <v>1.54999995231628</v>
      </c>
      <c r="H2685" t="n">
        <v>663</v>
      </c>
      <c r="I2685" t="n">
        <v>564</v>
      </c>
      <c r="J2685" t="n">
        <v>96</v>
      </c>
      <c r="K2685" t="n">
        <v>78</v>
      </c>
    </row>
    <row r="2686">
      <c r="A2686" t="n">
        <v>30665976029359</v>
      </c>
      <c r="B2686" t="inlineStr">
        <is>
          <t>Fundamental</t>
        </is>
      </c>
      <c r="C2686" t="inlineStr">
        <is>
          <t xml:space="preserve">Kaiser (Heinz) </t>
        </is>
      </c>
      <c r="D2686" t="n">
        <v>790</v>
      </c>
      <c r="E2686" t="n">
        <v>757</v>
      </c>
      <c r="F2686" t="n">
        <v>2</v>
      </c>
      <c r="G2686" t="n">
        <v>3.33999991416931</v>
      </c>
      <c r="H2686" t="n">
        <v>706</v>
      </c>
      <c r="I2686" t="n">
        <v>608</v>
      </c>
      <c r="J2686" t="n">
        <v>27</v>
      </c>
      <c r="K2686" t="n">
        <v>13</v>
      </c>
    </row>
    <row r="2687">
      <c r="A2687" t="n">
        <v>30665976029367</v>
      </c>
      <c r="B2687" t="inlineStr">
        <is>
          <t>Medio</t>
        </is>
      </c>
      <c r="C2687" t="inlineStr">
        <is>
          <t>Ensign (Horace)</t>
        </is>
      </c>
      <c r="D2687" t="n">
        <v>761</v>
      </c>
      <c r="E2687" t="n">
        <v>719</v>
      </c>
      <c r="F2687" t="n">
        <v>4</v>
      </c>
      <c r="G2687" t="n">
        <v>3.40000009536743</v>
      </c>
      <c r="H2687" t="n">
        <v>1122</v>
      </c>
      <c r="I2687" t="n">
        <v>948</v>
      </c>
      <c r="J2687" t="n">
        <v>28</v>
      </c>
      <c r="K2687" t="n">
        <v>19</v>
      </c>
    </row>
    <row r="2688">
      <c r="A2688" t="n">
        <v>30665976029375</v>
      </c>
      <c r="B2688" t="inlineStr">
        <is>
          <t>Fundamental</t>
        </is>
      </c>
      <c r="C2688" t="inlineStr">
        <is>
          <t>Killybrooke Ele</t>
        </is>
      </c>
      <c r="D2688" t="n">
        <v>669</v>
      </c>
      <c r="E2688" t="n">
        <v>670</v>
      </c>
      <c r="F2688" t="n">
        <v>7</v>
      </c>
      <c r="G2688" t="n">
        <v>2.82999992370605</v>
      </c>
      <c r="H2688" t="n">
        <v>235</v>
      </c>
      <c r="I2688" t="n">
        <v>206</v>
      </c>
      <c r="J2688" t="n">
        <v>48</v>
      </c>
      <c r="K2688" t="n">
        <v>40</v>
      </c>
    </row>
    <row r="2689">
      <c r="A2689" t="n">
        <v>30665976029409</v>
      </c>
      <c r="B2689" t="inlineStr">
        <is>
          <t>Fundamental</t>
        </is>
      </c>
      <c r="C2689" t="inlineStr">
        <is>
          <t>Davis (Maude B.</t>
        </is>
      </c>
      <c r="D2689" t="n">
        <v>659</v>
      </c>
      <c r="E2689" t="n">
        <v>640</v>
      </c>
      <c r="F2689" t="n">
        <v>8</v>
      </c>
      <c r="G2689" t="n">
        <v>2.44000005722046</v>
      </c>
      <c r="H2689" t="n">
        <v>848</v>
      </c>
      <c r="I2689" t="n">
        <v>729</v>
      </c>
      <c r="J2689" t="n">
        <v>57</v>
      </c>
      <c r="K2689" t="n">
        <v>36</v>
      </c>
    </row>
    <row r="2690">
      <c r="A2690" t="n">
        <v>30665976029433</v>
      </c>
      <c r="B2690" t="inlineStr">
        <is>
          <t>Fundamental</t>
        </is>
      </c>
      <c r="C2690" t="inlineStr">
        <is>
          <t>Newport Element</t>
        </is>
      </c>
      <c r="D2690" t="n">
        <v>809</v>
      </c>
      <c r="E2690" t="n">
        <v>779</v>
      </c>
      <c r="F2690" t="n">
        <v>1</v>
      </c>
      <c r="G2690" t="n">
        <v>3.78999996185303</v>
      </c>
      <c r="H2690" t="n">
        <v>396</v>
      </c>
      <c r="I2690" t="n">
        <v>343</v>
      </c>
      <c r="J2690" t="n">
        <v>10</v>
      </c>
      <c r="K2690" t="n">
        <v>1</v>
      </c>
    </row>
    <row r="2691">
      <c r="A2691" t="n">
        <v>30665976029458</v>
      </c>
      <c r="B2691" t="inlineStr">
        <is>
          <t>Fundamental</t>
        </is>
      </c>
      <c r="C2691" t="inlineStr">
        <is>
          <t>Paularino Eleme</t>
        </is>
      </c>
      <c r="D2691" t="n">
        <v>728</v>
      </c>
      <c r="E2691" t="n">
        <v>678</v>
      </c>
      <c r="F2691" t="n">
        <v>6</v>
      </c>
      <c r="G2691" t="n">
        <v>3.00999999046326</v>
      </c>
      <c r="H2691" t="n">
        <v>208</v>
      </c>
      <c r="I2691" t="n">
        <v>169</v>
      </c>
      <c r="J2691" t="n">
        <v>47</v>
      </c>
      <c r="K2691" t="n">
        <v>34</v>
      </c>
    </row>
    <row r="2692">
      <c r="A2692" t="n">
        <v>30665976029466</v>
      </c>
      <c r="B2692" t="inlineStr">
        <is>
          <t>Fundamental</t>
        </is>
      </c>
      <c r="C2692" t="inlineStr">
        <is>
          <t>Pomona Elementa</t>
        </is>
      </c>
      <c r="D2692" t="n">
        <v>597</v>
      </c>
      <c r="E2692" t="n">
        <v>581</v>
      </c>
      <c r="F2692" t="n">
        <v>11</v>
      </c>
      <c r="G2692" t="n">
        <v>1.52999997138977</v>
      </c>
      <c r="H2692" t="n">
        <v>286</v>
      </c>
      <c r="I2692" t="n">
        <v>253</v>
      </c>
      <c r="J2692" t="n">
        <v>92</v>
      </c>
      <c r="K2692" t="n">
        <v>85</v>
      </c>
    </row>
    <row r="2693">
      <c r="A2693" t="n">
        <v>30665976029482</v>
      </c>
      <c r="B2693" t="inlineStr">
        <is>
          <t>Fundamental</t>
        </is>
      </c>
      <c r="C2693" t="inlineStr">
        <is>
          <t>Sonora Elementa</t>
        </is>
      </c>
      <c r="D2693" t="n">
        <v>707</v>
      </c>
      <c r="E2693" t="n">
        <v>617</v>
      </c>
      <c r="F2693" t="n">
        <v>9</v>
      </c>
      <c r="G2693" t="n">
        <v>2.1800000667572</v>
      </c>
      <c r="H2693" t="n">
        <v>161</v>
      </c>
      <c r="I2693" t="n">
        <v>145</v>
      </c>
      <c r="J2693" t="n">
        <v>66</v>
      </c>
      <c r="K2693" t="n">
        <v>52</v>
      </c>
    </row>
    <row r="2694">
      <c r="A2694" t="n">
        <v>30665976029490</v>
      </c>
      <c r="B2694" t="inlineStr">
        <is>
          <t>Fundamental</t>
        </is>
      </c>
      <c r="C2694" t="inlineStr">
        <is>
          <t>Victoria Elemen</t>
        </is>
      </c>
      <c r="D2694" t="n">
        <v>740</v>
      </c>
      <c r="E2694" t="n">
        <v>691</v>
      </c>
      <c r="F2694" t="n">
        <v>5</v>
      </c>
      <c r="G2694" t="n">
        <v>2.65000009536743</v>
      </c>
      <c r="H2694" t="n">
        <v>271</v>
      </c>
      <c r="I2694" t="n">
        <v>255</v>
      </c>
      <c r="J2694" t="n">
        <v>48</v>
      </c>
      <c r="K2694" t="n">
        <v>26</v>
      </c>
    </row>
    <row r="2695">
      <c r="A2695" t="n">
        <v>30665976029516</v>
      </c>
      <c r="B2695" t="inlineStr">
        <is>
          <t>Fundamental</t>
        </is>
      </c>
      <c r="C2695" t="inlineStr">
        <is>
          <t>Whittier Elemen</t>
        </is>
      </c>
      <c r="D2695" t="n">
        <v>571</v>
      </c>
      <c r="E2695" t="n">
        <v>498</v>
      </c>
      <c r="F2695" t="n">
        <v>15</v>
      </c>
      <c r="G2695" t="n">
        <v>1.72000002861023</v>
      </c>
      <c r="H2695" t="n">
        <v>301</v>
      </c>
      <c r="I2695" t="n">
        <v>248</v>
      </c>
      <c r="J2695" t="n">
        <v>96</v>
      </c>
      <c r="K2695" t="n">
        <v>88</v>
      </c>
    </row>
    <row r="2696">
      <c r="A2696" t="n">
        <v>30665976029524</v>
      </c>
      <c r="B2696" t="inlineStr">
        <is>
          <t>Fundamental</t>
        </is>
      </c>
      <c r="C2696" t="inlineStr">
        <is>
          <t>Wilson Elementa</t>
        </is>
      </c>
      <c r="D2696" t="n">
        <v>479</v>
      </c>
      <c r="E2696" t="n">
        <v>443</v>
      </c>
      <c r="F2696" t="n">
        <v>18</v>
      </c>
      <c r="G2696" t="n">
        <v>1.78999996185303</v>
      </c>
      <c r="H2696" t="n">
        <v>396</v>
      </c>
      <c r="I2696" t="n">
        <v>347</v>
      </c>
      <c r="J2696" t="n">
        <v>91</v>
      </c>
      <c r="K2696" t="n">
        <v>82</v>
      </c>
    </row>
    <row r="2697">
      <c r="A2697" t="n">
        <v>30665976107833</v>
      </c>
      <c r="B2697" t="inlineStr">
        <is>
          <t>Fundamental</t>
        </is>
      </c>
      <c r="C2697" t="inlineStr">
        <is>
          <t xml:space="preserve">Kaiser Primary </t>
        </is>
      </c>
      <c r="D2697" t="n">
        <v>763</v>
      </c>
      <c r="E2697" t="n">
        <v>769</v>
      </c>
      <c r="F2697" t="n">
        <v>2</v>
      </c>
      <c r="G2697" t="n">
        <v>3.17000007629395</v>
      </c>
      <c r="H2697" t="n">
        <v>187</v>
      </c>
      <c r="I2697" t="n">
        <v>157</v>
      </c>
      <c r="J2697" t="n">
        <v>15</v>
      </c>
      <c r="K2697" t="n">
        <v>19</v>
      </c>
    </row>
    <row r="2698">
      <c r="A2698" t="n">
        <v>30666136029557</v>
      </c>
      <c r="B2698" t="inlineStr">
        <is>
          <t>Fundamental</t>
        </is>
      </c>
      <c r="C2698" t="inlineStr">
        <is>
          <t>College View El</t>
        </is>
      </c>
      <c r="D2698" t="n">
        <v>719</v>
      </c>
      <c r="E2698" t="n">
        <v>671</v>
      </c>
      <c r="F2698" t="n">
        <v>6</v>
      </c>
      <c r="G2698" t="n">
        <v>2.89000010490417</v>
      </c>
      <c r="H2698" t="n">
        <v>390</v>
      </c>
      <c r="I2698" t="n">
        <v>325</v>
      </c>
      <c r="J2698" t="n">
        <v>33</v>
      </c>
      <c r="K2698" t="n">
        <v>17</v>
      </c>
    </row>
    <row r="2699">
      <c r="A2699" t="n">
        <v>30666136029581</v>
      </c>
      <c r="B2699" t="inlineStr">
        <is>
          <t>Fundamental</t>
        </is>
      </c>
      <c r="C2699" t="inlineStr">
        <is>
          <t>Harbour View El</t>
        </is>
      </c>
      <c r="D2699" t="n">
        <v>834</v>
      </c>
      <c r="E2699" t="n">
        <v>787</v>
      </c>
      <c r="F2699" t="n">
        <v>1</v>
      </c>
      <c r="G2699" t="n">
        <v>3.49000000953674</v>
      </c>
      <c r="H2699" t="n">
        <v>592</v>
      </c>
      <c r="I2699" t="n">
        <v>520</v>
      </c>
      <c r="J2699" t="n">
        <v>16</v>
      </c>
      <c r="K2699" t="n">
        <v>6</v>
      </c>
    </row>
    <row r="2700">
      <c r="A2700" t="n">
        <v>30666136029607</v>
      </c>
      <c r="B2700" t="inlineStr">
        <is>
          <t>Fundamental</t>
        </is>
      </c>
      <c r="C2700" t="inlineStr">
        <is>
          <t>Hope View Eleme</t>
        </is>
      </c>
      <c r="D2700" t="n">
        <v>798</v>
      </c>
      <c r="E2700" t="n">
        <v>747</v>
      </c>
      <c r="F2700" t="n">
        <v>3</v>
      </c>
      <c r="G2700" t="n">
        <v>3.44000005722046</v>
      </c>
      <c r="H2700" t="n">
        <v>407</v>
      </c>
      <c r="I2700" t="n">
        <v>357</v>
      </c>
      <c r="J2700" t="n">
        <v>14</v>
      </c>
      <c r="K2700" t="n">
        <v>6</v>
      </c>
    </row>
    <row r="2701">
      <c r="A2701" t="n">
        <v>30666136029615</v>
      </c>
      <c r="B2701" t="inlineStr">
        <is>
          <t>Fundamental</t>
        </is>
      </c>
      <c r="C2701" t="inlineStr">
        <is>
          <t>Lake View Eleme</t>
        </is>
      </c>
      <c r="D2701" t="n">
        <v>742</v>
      </c>
      <c r="E2701" t="n">
        <v>679</v>
      </c>
      <c r="F2701" t="n">
        <v>6</v>
      </c>
      <c r="G2701" t="n">
        <v>2.44000005722046</v>
      </c>
      <c r="H2701" t="n">
        <v>267</v>
      </c>
      <c r="I2701" t="n">
        <v>232</v>
      </c>
      <c r="J2701" t="n">
        <v>54</v>
      </c>
      <c r="K2701" t="n">
        <v>26</v>
      </c>
    </row>
    <row r="2702">
      <c r="A2702" t="n">
        <v>30666136029631</v>
      </c>
      <c r="B2702" t="inlineStr">
        <is>
          <t>Medio</t>
        </is>
      </c>
      <c r="C2702" t="inlineStr">
        <is>
          <t>Marine View Mid</t>
        </is>
      </c>
      <c r="D2702" t="n">
        <v>805</v>
      </c>
      <c r="E2702" t="n">
        <v>786</v>
      </c>
      <c r="F2702" t="n">
        <v>1</v>
      </c>
      <c r="G2702" t="n">
        <v>3.35999989509583</v>
      </c>
      <c r="H2702" t="n">
        <v>777</v>
      </c>
      <c r="I2702" t="n">
        <v>682</v>
      </c>
      <c r="J2702" t="n">
        <v>18</v>
      </c>
      <c r="K2702" t="n">
        <v>11</v>
      </c>
    </row>
    <row r="2703">
      <c r="A2703" t="n">
        <v>30666136029656</v>
      </c>
      <c r="B2703" t="inlineStr">
        <is>
          <t>Fundamental</t>
        </is>
      </c>
      <c r="C2703" t="inlineStr">
        <is>
          <t>Oak View Elemen</t>
        </is>
      </c>
      <c r="D2703" t="n">
        <v>490</v>
      </c>
      <c r="E2703" t="n">
        <v>421</v>
      </c>
      <c r="F2703" t="n">
        <v>19</v>
      </c>
      <c r="G2703" t="n">
        <v>1.1599999666214</v>
      </c>
      <c r="H2703" t="n">
        <v>459</v>
      </c>
      <c r="I2703" t="n">
        <v>406</v>
      </c>
      <c r="J2703" t="n">
        <v>100</v>
      </c>
      <c r="K2703" t="n">
        <v>85</v>
      </c>
    </row>
    <row r="2704">
      <c r="A2704" t="n">
        <v>30666136029698</v>
      </c>
      <c r="B2704" t="inlineStr">
        <is>
          <t>Medio</t>
        </is>
      </c>
      <c r="C2704" t="inlineStr">
        <is>
          <t>Spring View Mid</t>
        </is>
      </c>
      <c r="D2704" t="n">
        <v>781</v>
      </c>
      <c r="E2704" t="n">
        <v>753</v>
      </c>
      <c r="F2704" t="n">
        <v>2</v>
      </c>
      <c r="G2704" t="n">
        <v>3.0699999332428</v>
      </c>
      <c r="H2704" t="n">
        <v>807</v>
      </c>
      <c r="I2704" t="n">
        <v>685</v>
      </c>
      <c r="J2704" t="n">
        <v>21</v>
      </c>
      <c r="K2704" t="n">
        <v>9</v>
      </c>
    </row>
    <row r="2705">
      <c r="A2705" t="n">
        <v>30666136029706</v>
      </c>
      <c r="B2705" t="inlineStr">
        <is>
          <t>Fundamental</t>
        </is>
      </c>
      <c r="C2705" t="inlineStr">
        <is>
          <t>Star View Eleme</t>
        </is>
      </c>
      <c r="D2705" t="n">
        <v>810</v>
      </c>
      <c r="E2705" t="n">
        <v>749</v>
      </c>
      <c r="F2705" t="n">
        <v>3</v>
      </c>
      <c r="G2705" t="n">
        <v>2.92000007629395</v>
      </c>
      <c r="H2705" t="n">
        <v>377</v>
      </c>
      <c r="I2705" t="n">
        <v>337</v>
      </c>
      <c r="J2705" t="n">
        <v>21</v>
      </c>
      <c r="K2705" t="n">
        <v>12</v>
      </c>
    </row>
    <row r="2706">
      <c r="A2706" t="n">
        <v>30666136029714</v>
      </c>
      <c r="B2706" t="inlineStr">
        <is>
          <t>Fundamental</t>
        </is>
      </c>
      <c r="C2706" t="inlineStr">
        <is>
          <t>Sun View Elemen</t>
        </is>
      </c>
      <c r="D2706" t="n">
        <v>667</v>
      </c>
      <c r="E2706" t="n">
        <v>600</v>
      </c>
      <c r="F2706" t="n">
        <v>10</v>
      </c>
      <c r="G2706" t="n">
        <v>2.64000010490417</v>
      </c>
      <c r="H2706" t="n">
        <v>302</v>
      </c>
      <c r="I2706" t="n">
        <v>253</v>
      </c>
      <c r="J2706" t="n">
        <v>47</v>
      </c>
      <c r="K2706" t="n">
        <v>20</v>
      </c>
    </row>
    <row r="2707">
      <c r="A2707" t="n">
        <v>30666136029722</v>
      </c>
      <c r="B2707" t="inlineStr">
        <is>
          <t>Fundamental</t>
        </is>
      </c>
      <c r="C2707" t="inlineStr">
        <is>
          <t>Village View El</t>
        </is>
      </c>
      <c r="D2707" t="n">
        <v>793</v>
      </c>
      <c r="E2707" t="n">
        <v>764</v>
      </c>
      <c r="F2707" t="n">
        <v>2</v>
      </c>
      <c r="G2707" t="n">
        <v>3.24000000953674</v>
      </c>
      <c r="H2707" t="n">
        <v>344</v>
      </c>
      <c r="I2707" t="n">
        <v>305</v>
      </c>
      <c r="J2707" t="n">
        <v>9</v>
      </c>
      <c r="K2707" t="n">
        <v>2</v>
      </c>
    </row>
    <row r="2708">
      <c r="A2708" t="n">
        <v>30666136029730</v>
      </c>
      <c r="B2708" t="inlineStr">
        <is>
          <t>Fundamental</t>
        </is>
      </c>
      <c r="C2708" t="inlineStr">
        <is>
          <t>Westmont Elemen</t>
        </is>
      </c>
      <c r="D2708" t="n">
        <v>638</v>
      </c>
      <c r="E2708" t="n">
        <v>644</v>
      </c>
      <c r="F2708" t="n">
        <v>8</v>
      </c>
      <c r="G2708" t="n">
        <v>1.98000001907349</v>
      </c>
      <c r="H2708" t="n">
        <v>374</v>
      </c>
      <c r="I2708" t="n">
        <v>333</v>
      </c>
      <c r="J2708" t="n">
        <v>52</v>
      </c>
      <c r="K2708" t="n">
        <v>36</v>
      </c>
    </row>
    <row r="2709">
      <c r="A2709" t="n">
        <v>30666136066849</v>
      </c>
      <c r="B2709" t="inlineStr">
        <is>
          <t>Medio</t>
        </is>
      </c>
      <c r="C2709" t="inlineStr">
        <is>
          <t>Mesa View Middl</t>
        </is>
      </c>
      <c r="D2709" t="n">
        <v>771</v>
      </c>
      <c r="E2709" t="n">
        <v>747</v>
      </c>
      <c r="F2709" t="n">
        <v>3</v>
      </c>
      <c r="G2709" t="n">
        <v>3.33999991416931</v>
      </c>
      <c r="H2709" t="n">
        <v>645</v>
      </c>
      <c r="I2709" t="n">
        <v>570</v>
      </c>
      <c r="J2709" t="n">
        <v>25</v>
      </c>
      <c r="K2709" t="n">
        <v>15</v>
      </c>
    </row>
    <row r="2710">
      <c r="A2710" t="n">
        <v>30666136068613</v>
      </c>
      <c r="B2710" t="inlineStr">
        <is>
          <t>Medio</t>
        </is>
      </c>
      <c r="C2710" t="inlineStr">
        <is>
          <t>Vista View Midd</t>
        </is>
      </c>
      <c r="D2710" t="n">
        <v>793</v>
      </c>
      <c r="E2710" t="n">
        <v>779</v>
      </c>
      <c r="F2710" t="n">
        <v>1</v>
      </c>
      <c r="G2710" t="n">
        <v>2.99000000953674</v>
      </c>
      <c r="H2710" t="n">
        <v>720</v>
      </c>
      <c r="I2710" t="n">
        <v>612</v>
      </c>
      <c r="J2710" t="n">
        <v>28</v>
      </c>
      <c r="K2710" t="n">
        <v>12</v>
      </c>
    </row>
    <row r="2711">
      <c r="A2711" t="n">
        <v>30666136071104</v>
      </c>
      <c r="B2711" t="inlineStr">
        <is>
          <t>Fundamental</t>
        </is>
      </c>
      <c r="C2711" t="inlineStr">
        <is>
          <t>Golden View Ele</t>
        </is>
      </c>
      <c r="D2711" t="n">
        <v>779</v>
      </c>
      <c r="E2711" t="n">
        <v>713</v>
      </c>
      <c r="F2711" t="n">
        <v>4</v>
      </c>
      <c r="G2711" t="n">
        <v>3.09999990463257</v>
      </c>
      <c r="H2711" t="n">
        <v>345</v>
      </c>
      <c r="I2711" t="n">
        <v>309</v>
      </c>
      <c r="J2711" t="n">
        <v>24</v>
      </c>
      <c r="K2711" t="n">
        <v>11</v>
      </c>
    </row>
    <row r="2712">
      <c r="A2712" t="n">
        <v>30666473030053</v>
      </c>
      <c r="B2712" t="inlineStr">
        <is>
          <t>Superior</t>
        </is>
      </c>
      <c r="C2712" t="inlineStr">
        <is>
          <t>Esperanza High</t>
        </is>
      </c>
      <c r="D2712" t="n">
        <v>775</v>
      </c>
      <c r="E2712" t="n">
        <v>770</v>
      </c>
      <c r="F2712" t="n">
        <v>2</v>
      </c>
      <c r="G2712" t="n">
        <v>3.91000008583069</v>
      </c>
      <c r="H2712" t="n">
        <v>2306</v>
      </c>
      <c r="I2712" t="n">
        <v>2115</v>
      </c>
      <c r="J2712" t="n">
        <v>4</v>
      </c>
      <c r="K2712" t="n">
        <v>3</v>
      </c>
    </row>
    <row r="2713">
      <c r="A2713" t="n">
        <v>30666473031929</v>
      </c>
      <c r="B2713" t="inlineStr">
        <is>
          <t>Superior</t>
        </is>
      </c>
      <c r="C2713" t="inlineStr">
        <is>
          <t>El Dorado High</t>
        </is>
      </c>
      <c r="D2713" t="n">
        <v>749</v>
      </c>
      <c r="E2713" t="n">
        <v>759</v>
      </c>
      <c r="F2713" t="n">
        <v>2</v>
      </c>
      <c r="G2713" t="n">
        <v>3.73000001907349</v>
      </c>
      <c r="H2713" t="n">
        <v>1466</v>
      </c>
      <c r="I2713" t="n">
        <v>1361</v>
      </c>
      <c r="J2713" t="n">
        <v>5</v>
      </c>
      <c r="K2713" t="n">
        <v>2</v>
      </c>
    </row>
    <row r="2714">
      <c r="A2714" t="n">
        <v>30666473038023</v>
      </c>
      <c r="B2714" t="inlineStr">
        <is>
          <t>Superior</t>
        </is>
      </c>
      <c r="C2714" t="inlineStr">
        <is>
          <t>Valencia High</t>
        </is>
      </c>
      <c r="D2714" t="n">
        <v>620</v>
      </c>
      <c r="E2714" t="n">
        <v>589</v>
      </c>
      <c r="F2714" t="n">
        <v>11</v>
      </c>
      <c r="G2714" t="n">
        <v>2.76999998092651</v>
      </c>
      <c r="H2714" t="n">
        <v>1425</v>
      </c>
      <c r="I2714" t="n">
        <v>1285</v>
      </c>
      <c r="J2714" t="n">
        <v>39</v>
      </c>
      <c r="K2714" t="n">
        <v>30</v>
      </c>
    </row>
    <row r="2715">
      <c r="A2715" t="n">
        <v>30666476030001</v>
      </c>
      <c r="B2715" t="inlineStr">
        <is>
          <t>Fundamental</t>
        </is>
      </c>
      <c r="C2715" t="inlineStr">
        <is>
          <t>Wagner (Charles</t>
        </is>
      </c>
      <c r="D2715" t="n">
        <v>793</v>
      </c>
      <c r="E2715" t="n">
        <v>755</v>
      </c>
      <c r="F2715" t="n">
        <v>2</v>
      </c>
      <c r="G2715" t="n">
        <v>2.82999992370605</v>
      </c>
      <c r="H2715" t="n">
        <v>358</v>
      </c>
      <c r="I2715" t="n">
        <v>320</v>
      </c>
      <c r="J2715" t="n">
        <v>9</v>
      </c>
      <c r="K2715" t="n">
        <v>6</v>
      </c>
    </row>
    <row r="2716">
      <c r="A2716" t="n">
        <v>30666476030019</v>
      </c>
      <c r="B2716" t="inlineStr">
        <is>
          <t>Medio</t>
        </is>
      </c>
      <c r="C2716" t="inlineStr">
        <is>
          <t>Tuffree (Col. J</t>
        </is>
      </c>
      <c r="D2716" t="n">
        <v>826</v>
      </c>
      <c r="E2716" t="n">
        <v>793</v>
      </c>
      <c r="F2716" t="n">
        <v>1</v>
      </c>
      <c r="G2716" t="n">
        <v>3.76999998092651</v>
      </c>
      <c r="H2716" t="n">
        <v>553</v>
      </c>
      <c r="I2716" t="n">
        <v>509</v>
      </c>
      <c r="J2716" t="n">
        <v>5</v>
      </c>
      <c r="K2716" t="n">
        <v>3</v>
      </c>
    </row>
    <row r="2717">
      <c r="A2717" t="n">
        <v>30666476030043</v>
      </c>
      <c r="B2717" t="inlineStr">
        <is>
          <t>Medio</t>
        </is>
      </c>
      <c r="C2717" t="inlineStr">
        <is>
          <t xml:space="preserve">Kraemer Junior </t>
        </is>
      </c>
      <c r="D2717" t="n">
        <v>625</v>
      </c>
      <c r="E2717" t="n">
        <v>604</v>
      </c>
      <c r="F2717" t="n">
        <v>10</v>
      </c>
      <c r="G2717" t="n">
        <v>2.88000011444092</v>
      </c>
      <c r="H2717" t="n">
        <v>1287</v>
      </c>
      <c r="I2717" t="n">
        <v>1189</v>
      </c>
      <c r="J2717" t="n">
        <v>52</v>
      </c>
      <c r="K2717" t="n">
        <v>36</v>
      </c>
    </row>
    <row r="2718">
      <c r="A2718" t="n">
        <v>30666476030050</v>
      </c>
      <c r="B2718" t="inlineStr">
        <is>
          <t>Fundamental</t>
        </is>
      </c>
      <c r="C2718" t="inlineStr">
        <is>
          <t>Morse Avenue El</t>
        </is>
      </c>
      <c r="D2718" t="n">
        <v>671</v>
      </c>
      <c r="E2718" t="n">
        <v>660</v>
      </c>
      <c r="F2718" t="n">
        <v>7</v>
      </c>
      <c r="G2718" t="n">
        <v>3.36999988555908</v>
      </c>
      <c r="H2718" t="n">
        <v>352</v>
      </c>
      <c r="I2718" t="n">
        <v>305</v>
      </c>
      <c r="J2718" t="n">
        <v>43</v>
      </c>
      <c r="K2718" t="n">
        <v>26</v>
      </c>
    </row>
    <row r="2719">
      <c r="A2719" t="n">
        <v>30666476030076</v>
      </c>
      <c r="B2719" t="inlineStr">
        <is>
          <t>Fundamental</t>
        </is>
      </c>
      <c r="C2719" t="inlineStr">
        <is>
          <t>Rio Vista Eleme</t>
        </is>
      </c>
      <c r="D2719" t="n">
        <v>523</v>
      </c>
      <c r="E2719" t="n">
        <v>509</v>
      </c>
      <c r="F2719" t="n">
        <v>15</v>
      </c>
      <c r="G2719" t="n">
        <v>5</v>
      </c>
      <c r="H2719" t="n">
        <v>963</v>
      </c>
      <c r="I2719" t="n">
        <v>808</v>
      </c>
      <c r="J2719" t="n">
        <v>73</v>
      </c>
      <c r="K2719" t="n">
        <v>60</v>
      </c>
    </row>
    <row r="2720">
      <c r="A2720" t="n">
        <v>30666476030084</v>
      </c>
      <c r="B2720" t="inlineStr">
        <is>
          <t>Fundamental</t>
        </is>
      </c>
      <c r="C2720" t="inlineStr">
        <is>
          <t>Ruby Drive Elem</t>
        </is>
      </c>
      <c r="D2720" t="n">
        <v>518</v>
      </c>
      <c r="E2720" t="n">
        <v>607</v>
      </c>
      <c r="F2720" t="n">
        <v>10</v>
      </c>
      <c r="G2720" t="n">
        <v>2.57999992370605</v>
      </c>
      <c r="H2720" t="n">
        <v>389</v>
      </c>
      <c r="I2720" t="n">
        <v>373</v>
      </c>
      <c r="J2720" t="n">
        <v>67</v>
      </c>
      <c r="K2720" t="n">
        <v>45</v>
      </c>
    </row>
    <row r="2721">
      <c r="A2721" t="n">
        <v>30666476030092</v>
      </c>
      <c r="B2721" t="inlineStr">
        <is>
          <t>Fundamental</t>
        </is>
      </c>
      <c r="C2721" t="inlineStr">
        <is>
          <t>Sierra Vista El</t>
        </is>
      </c>
      <c r="D2721" t="n">
        <v>821</v>
      </c>
      <c r="E2721" t="n">
        <v>794</v>
      </c>
      <c r="F2721" t="n">
        <v>1</v>
      </c>
      <c r="G2721" t="n">
        <v>4</v>
      </c>
      <c r="H2721" t="n">
        <v>424</v>
      </c>
      <c r="I2721" t="n">
        <v>373</v>
      </c>
      <c r="J2721" t="n">
        <v>14</v>
      </c>
      <c r="K2721" t="n">
        <v>6</v>
      </c>
    </row>
    <row r="2722">
      <c r="A2722" t="n">
        <v>30666476030100</v>
      </c>
      <c r="B2722" t="inlineStr">
        <is>
          <t>Fundamental</t>
        </is>
      </c>
      <c r="C2722" t="inlineStr">
        <is>
          <t>Van Buren Eleme</t>
        </is>
      </c>
      <c r="D2722" t="n">
        <v>835</v>
      </c>
      <c r="E2722" t="n">
        <v>793</v>
      </c>
      <c r="F2722" t="n">
        <v>1</v>
      </c>
      <c r="G2722" t="n">
        <v>4</v>
      </c>
      <c r="H2722" t="n">
        <v>513</v>
      </c>
      <c r="I2722" t="n">
        <v>463</v>
      </c>
      <c r="J2722" t="n">
        <v>7</v>
      </c>
      <c r="K2722" t="n">
        <v>4</v>
      </c>
    </row>
    <row r="2723">
      <c r="A2723" t="n">
        <v>30666476030936</v>
      </c>
      <c r="B2723" t="inlineStr">
        <is>
          <t>Fundamental</t>
        </is>
      </c>
      <c r="C2723" t="inlineStr">
        <is>
          <t>Paine (Mabel M.</t>
        </is>
      </c>
      <c r="D2723" t="n">
        <v>774</v>
      </c>
      <c r="E2723" t="n">
        <v>724</v>
      </c>
      <c r="F2723" t="n">
        <v>4</v>
      </c>
      <c r="G2723" t="n">
        <v>3</v>
      </c>
      <c r="H2723" t="n">
        <v>274</v>
      </c>
      <c r="I2723" t="n">
        <v>252</v>
      </c>
      <c r="J2723" t="n">
        <v>13</v>
      </c>
      <c r="K2723" t="n">
        <v>11</v>
      </c>
    </row>
    <row r="2724">
      <c r="A2724" t="n">
        <v>30666476030951</v>
      </c>
      <c r="B2724" t="inlineStr">
        <is>
          <t>Fundamental</t>
        </is>
      </c>
      <c r="C2724" t="inlineStr">
        <is>
          <t>Rose Drive Elem</t>
        </is>
      </c>
      <c r="D2724" t="n">
        <v>823</v>
      </c>
      <c r="E2724" t="n">
        <v>772</v>
      </c>
      <c r="F2724" t="n">
        <v>1</v>
      </c>
      <c r="G2724" t="n">
        <v>2.82999992370605</v>
      </c>
      <c r="H2724" t="n">
        <v>295</v>
      </c>
      <c r="I2724" t="n">
        <v>267</v>
      </c>
      <c r="J2724" t="n">
        <v>11</v>
      </c>
      <c r="K2724" t="n">
        <v>5</v>
      </c>
    </row>
    <row r="2725">
      <c r="A2725" t="n">
        <v>30666476030969</v>
      </c>
      <c r="B2725" t="inlineStr">
        <is>
          <t>Medio</t>
        </is>
      </c>
      <c r="C2725" t="inlineStr">
        <is>
          <t>Yorba Linda Mid</t>
        </is>
      </c>
      <c r="D2725" t="n">
        <v>785</v>
      </c>
      <c r="E2725" t="n">
        <v>773</v>
      </c>
      <c r="F2725" t="n">
        <v>1</v>
      </c>
      <c r="G2725" t="n">
        <v>2.82999992370605</v>
      </c>
      <c r="H2725" t="n">
        <v>588</v>
      </c>
      <c r="I2725" t="n">
        <v>560</v>
      </c>
      <c r="J2725" t="n">
        <v>8</v>
      </c>
      <c r="K2725" t="n">
        <v>5</v>
      </c>
    </row>
    <row r="2726">
      <c r="A2726" t="n">
        <v>30666476085633</v>
      </c>
      <c r="B2726" t="inlineStr">
        <is>
          <t>Fundamental</t>
        </is>
      </c>
      <c r="C2726" t="inlineStr">
        <is>
          <t>Topaz Elementar</t>
        </is>
      </c>
      <c r="D2726" t="n">
        <v>547</v>
      </c>
      <c r="E2726" t="n">
        <v>510</v>
      </c>
      <c r="F2726" t="n">
        <v>15</v>
      </c>
      <c r="G2726" t="n">
        <v>1.73000001907349</v>
      </c>
      <c r="H2726" t="n">
        <v>524</v>
      </c>
      <c r="I2726" t="n">
        <v>395</v>
      </c>
      <c r="J2726" t="n">
        <v>79</v>
      </c>
      <c r="K2726" t="n">
        <v>72</v>
      </c>
    </row>
    <row r="2727">
      <c r="A2727" t="n">
        <v>30666476085641</v>
      </c>
      <c r="B2727" t="inlineStr">
        <is>
          <t>Fundamental</t>
        </is>
      </c>
      <c r="C2727" t="inlineStr">
        <is>
          <t>Glenview Elemen</t>
        </is>
      </c>
      <c r="D2727" t="n">
        <v>780</v>
      </c>
      <c r="E2727" t="n">
        <v>778</v>
      </c>
      <c r="F2727" t="n">
        <v>1</v>
      </c>
      <c r="G2727" t="n">
        <v>2.82999992370605</v>
      </c>
      <c r="H2727" t="n">
        <v>531</v>
      </c>
      <c r="I2727" t="n">
        <v>478</v>
      </c>
      <c r="J2727" t="n">
        <v>16</v>
      </c>
      <c r="K2727" t="n">
        <v>4</v>
      </c>
    </row>
    <row r="2728">
      <c r="A2728" t="n">
        <v>30666476097000</v>
      </c>
      <c r="B2728" t="inlineStr">
        <is>
          <t>Fundamental</t>
        </is>
      </c>
      <c r="C2728" t="inlineStr">
        <is>
          <t>Woodsboro Eleme</t>
        </is>
      </c>
      <c r="D2728" t="n">
        <v>766</v>
      </c>
      <c r="E2728" t="n">
        <v>729</v>
      </c>
      <c r="F2728" t="n">
        <v>4</v>
      </c>
      <c r="G2728" t="n">
        <v>4</v>
      </c>
      <c r="H2728" t="n">
        <v>314</v>
      </c>
      <c r="I2728" t="n">
        <v>297</v>
      </c>
      <c r="J2728" t="n">
        <v>12</v>
      </c>
      <c r="K2728" t="n">
        <v>6</v>
      </c>
    </row>
    <row r="2729">
      <c r="A2729" t="n">
        <v>30666476097018</v>
      </c>
      <c r="B2729" t="inlineStr">
        <is>
          <t>Fundamental</t>
        </is>
      </c>
      <c r="C2729" t="inlineStr">
        <is>
          <t>Tynes (John O.)</t>
        </is>
      </c>
      <c r="D2729" t="n">
        <v>579</v>
      </c>
      <c r="E2729" t="n">
        <v>553</v>
      </c>
      <c r="F2729" t="n">
        <v>12</v>
      </c>
      <c r="G2729" t="n">
        <v>3</v>
      </c>
      <c r="H2729" t="n">
        <v>712</v>
      </c>
      <c r="I2729" t="n">
        <v>637</v>
      </c>
      <c r="J2729" t="n">
        <v>70</v>
      </c>
      <c r="K2729" t="n">
        <v>51</v>
      </c>
    </row>
    <row r="2730">
      <c r="A2730" t="n">
        <v>30666476109102</v>
      </c>
      <c r="B2730" t="inlineStr">
        <is>
          <t>Fundamental</t>
        </is>
      </c>
      <c r="C2730" t="inlineStr">
        <is>
          <t>Bryant Ranch El</t>
        </is>
      </c>
      <c r="D2730" t="n">
        <v>841</v>
      </c>
      <c r="E2730" t="n">
        <v>799</v>
      </c>
      <c r="F2730" t="n">
        <v>1</v>
      </c>
      <c r="G2730" t="n">
        <v>3.70000004768372</v>
      </c>
      <c r="H2730" t="n">
        <v>673</v>
      </c>
      <c r="I2730" t="n">
        <v>613</v>
      </c>
      <c r="J2730" t="n">
        <v>3</v>
      </c>
      <c r="K2730" t="n">
        <v>2</v>
      </c>
    </row>
    <row r="2731">
      <c r="A2731" t="n">
        <v>30666703030491</v>
      </c>
      <c r="B2731" t="inlineStr">
        <is>
          <t>Superior</t>
        </is>
      </c>
      <c r="C2731" t="inlineStr">
        <is>
          <t>Century High</t>
        </is>
      </c>
      <c r="D2731" t="n">
        <v>476</v>
      </c>
      <c r="E2731" t="n">
        <v>487</v>
      </c>
      <c r="F2731" t="n">
        <v>16</v>
      </c>
      <c r="G2731" t="n">
        <v>1.71000003814697</v>
      </c>
      <c r="H2731" t="n">
        <v>2038</v>
      </c>
      <c r="I2731" t="n">
        <v>1836</v>
      </c>
      <c r="J2731" t="n">
        <v>73</v>
      </c>
      <c r="K2731" t="n">
        <v>63</v>
      </c>
    </row>
    <row r="2732">
      <c r="A2732" t="n">
        <v>30666703035821</v>
      </c>
      <c r="B2732" t="inlineStr">
        <is>
          <t>Superior</t>
        </is>
      </c>
      <c r="C2732" t="inlineStr">
        <is>
          <t>Saddleback High</t>
        </is>
      </c>
      <c r="D2732" t="n">
        <v>528</v>
      </c>
      <c r="E2732" t="n">
        <v>533</v>
      </c>
      <c r="F2732" t="n">
        <v>13</v>
      </c>
      <c r="G2732" t="n">
        <v>2.00999999046326</v>
      </c>
      <c r="H2732" t="n">
        <v>2272</v>
      </c>
      <c r="I2732" t="n">
        <v>2045</v>
      </c>
      <c r="J2732" t="n">
        <v>58</v>
      </c>
      <c r="K2732" t="n">
        <v>51</v>
      </c>
    </row>
    <row r="2733">
      <c r="A2733" t="n">
        <v>30666703036357</v>
      </c>
      <c r="B2733" t="inlineStr">
        <is>
          <t>Superior</t>
        </is>
      </c>
      <c r="C2733" t="inlineStr">
        <is>
          <t>Santa Ana High</t>
        </is>
      </c>
      <c r="D2733" t="n">
        <v>484</v>
      </c>
      <c r="E2733" t="n">
        <v>453</v>
      </c>
      <c r="F2733" t="n">
        <v>17</v>
      </c>
      <c r="G2733" t="n">
        <v>1.6599999666214</v>
      </c>
      <c r="H2733" t="n">
        <v>2632</v>
      </c>
      <c r="I2733" t="n">
        <v>2352</v>
      </c>
      <c r="J2733" t="n">
        <v>79</v>
      </c>
      <c r="K2733" t="n">
        <v>68</v>
      </c>
    </row>
    <row r="2734">
      <c r="A2734" t="n">
        <v>30666703036456</v>
      </c>
      <c r="B2734" t="inlineStr">
        <is>
          <t>Superior</t>
        </is>
      </c>
      <c r="C2734" t="inlineStr">
        <is>
          <t>Valley High</t>
        </is>
      </c>
      <c r="D2734" t="n">
        <v>470</v>
      </c>
      <c r="E2734" t="n">
        <v>464</v>
      </c>
      <c r="F2734" t="n">
        <v>17</v>
      </c>
      <c r="G2734" t="n">
        <v>1.62000000476837</v>
      </c>
      <c r="H2734" t="n">
        <v>2233</v>
      </c>
      <c r="I2734" t="n">
        <v>1987</v>
      </c>
      <c r="J2734" t="n">
        <v>65</v>
      </c>
      <c r="K2734" t="n">
        <v>61</v>
      </c>
    </row>
    <row r="2735">
      <c r="A2735" t="n">
        <v>30666706030209</v>
      </c>
      <c r="B2735" t="inlineStr">
        <is>
          <t>Fundamental</t>
        </is>
      </c>
      <c r="C2735" t="inlineStr">
        <is>
          <t>Adams Elementar</t>
        </is>
      </c>
      <c r="D2735" t="n">
        <v>538</v>
      </c>
      <c r="E2735" t="n">
        <v>486</v>
      </c>
      <c r="F2735" t="n">
        <v>16</v>
      </c>
      <c r="G2735" t="n">
        <v>1.66999995708466</v>
      </c>
      <c r="H2735" t="n">
        <v>545</v>
      </c>
      <c r="I2735" t="n">
        <v>516</v>
      </c>
      <c r="J2735" t="n">
        <v>86</v>
      </c>
      <c r="K2735" t="n">
        <v>73</v>
      </c>
    </row>
    <row r="2736">
      <c r="A2736" t="n">
        <v>30666706030217</v>
      </c>
      <c r="B2736" t="inlineStr">
        <is>
          <t>Fundamental</t>
        </is>
      </c>
      <c r="C2736" t="inlineStr">
        <is>
          <t>Jackson (Andrew</t>
        </is>
      </c>
      <c r="D2736" t="n">
        <v>500</v>
      </c>
      <c r="E2736" t="n">
        <v>466</v>
      </c>
      <c r="F2736" t="n">
        <v>17</v>
      </c>
      <c r="G2736" t="n">
        <v>1.96000003814697</v>
      </c>
      <c r="H2736" t="n">
        <v>739</v>
      </c>
      <c r="I2736" t="n">
        <v>669</v>
      </c>
      <c r="J2736" t="n">
        <v>89</v>
      </c>
      <c r="K2736" t="n">
        <v>83</v>
      </c>
    </row>
    <row r="2737">
      <c r="A2737" t="n">
        <v>30666706030225</v>
      </c>
      <c r="B2737" t="inlineStr">
        <is>
          <t>Fundamental</t>
        </is>
      </c>
      <c r="C2737" t="inlineStr">
        <is>
          <t>Harvey (Carl) E</t>
        </is>
      </c>
      <c r="D2737" t="n">
        <v>530</v>
      </c>
      <c r="E2737" t="n">
        <v>462</v>
      </c>
      <c r="F2737" t="n">
        <v>17</v>
      </c>
      <c r="G2737" t="n">
        <v>1.83000004291534</v>
      </c>
      <c r="H2737" t="n">
        <v>355</v>
      </c>
      <c r="I2737" t="n">
        <v>302</v>
      </c>
      <c r="J2737" t="n">
        <v>95</v>
      </c>
      <c r="K2737" t="n">
        <v>87</v>
      </c>
    </row>
    <row r="2738">
      <c r="A2738" t="n">
        <v>30666706030233</v>
      </c>
      <c r="B2738" t="inlineStr">
        <is>
          <t>Fundamental</t>
        </is>
      </c>
      <c r="C2738" t="inlineStr">
        <is>
          <t>Diamond Element</t>
        </is>
      </c>
      <c r="D2738" t="n">
        <v>529</v>
      </c>
      <c r="E2738" t="n">
        <v>502</v>
      </c>
      <c r="F2738" t="n">
        <v>15</v>
      </c>
      <c r="G2738" t="n">
        <v>1.86000001430511</v>
      </c>
      <c r="H2738" t="n">
        <v>611</v>
      </c>
      <c r="I2738" t="n">
        <v>520</v>
      </c>
      <c r="J2738" t="n">
        <v>88</v>
      </c>
      <c r="K2738" t="n">
        <v>75</v>
      </c>
    </row>
    <row r="2739">
      <c r="A2739" t="n">
        <v>30666706030241</v>
      </c>
      <c r="B2739" t="inlineStr">
        <is>
          <t>Fundamental</t>
        </is>
      </c>
      <c r="C2739" t="inlineStr">
        <is>
          <t>Edison Elementa</t>
        </is>
      </c>
      <c r="D2739" t="n">
        <v>503</v>
      </c>
      <c r="E2739" t="n">
        <v>442</v>
      </c>
      <c r="F2739" t="n">
        <v>18</v>
      </c>
      <c r="G2739" t="n">
        <v>1.73000001907349</v>
      </c>
      <c r="H2739" t="n">
        <v>643</v>
      </c>
      <c r="I2739" t="n">
        <v>567</v>
      </c>
      <c r="J2739" t="n">
        <v>95</v>
      </c>
      <c r="K2739" t="n">
        <v>73</v>
      </c>
    </row>
    <row r="2740">
      <c r="A2740" t="n">
        <v>30666706030266</v>
      </c>
      <c r="B2740" t="inlineStr">
        <is>
          <t>Fundamental</t>
        </is>
      </c>
      <c r="C2740" t="inlineStr">
        <is>
          <t>Fremont Element</t>
        </is>
      </c>
      <c r="D2740" t="n">
        <v>517</v>
      </c>
      <c r="E2740" t="n">
        <v>477</v>
      </c>
      <c r="F2740" t="n">
        <v>16</v>
      </c>
      <c r="G2740" t="n">
        <v>1.99000000953674</v>
      </c>
      <c r="H2740" t="n">
        <v>695</v>
      </c>
      <c r="I2740" t="n">
        <v>611</v>
      </c>
      <c r="J2740" t="n">
        <v>87</v>
      </c>
      <c r="K2740" t="n">
        <v>71</v>
      </c>
    </row>
    <row r="2741">
      <c r="A2741" t="n">
        <v>30666706030274</v>
      </c>
      <c r="B2741" t="inlineStr">
        <is>
          <t>Fundamental</t>
        </is>
      </c>
      <c r="C2741" t="inlineStr">
        <is>
          <t>Hoover Elementa</t>
        </is>
      </c>
      <c r="D2741" t="n">
        <v>431</v>
      </c>
      <c r="E2741" t="n">
        <v>414</v>
      </c>
      <c r="F2741" t="n">
        <v>19</v>
      </c>
      <c r="G2741" t="n">
        <v>2.03999996185303</v>
      </c>
      <c r="H2741" t="n">
        <v>709</v>
      </c>
      <c r="I2741" t="n">
        <v>613</v>
      </c>
      <c r="J2741" t="n">
        <v>85</v>
      </c>
      <c r="K2741" t="n">
        <v>77</v>
      </c>
    </row>
    <row r="2742">
      <c r="A2742" t="n">
        <v>30666706030282</v>
      </c>
      <c r="B2742" t="inlineStr">
        <is>
          <t>Fundamental</t>
        </is>
      </c>
      <c r="C2742" t="inlineStr">
        <is>
          <t>Jefferson Eleme</t>
        </is>
      </c>
      <c r="D2742" t="n">
        <v>592</v>
      </c>
      <c r="E2742" t="n">
        <v>562</v>
      </c>
      <c r="F2742" t="n">
        <v>12</v>
      </c>
      <c r="G2742" t="n">
        <v>2.42000007629395</v>
      </c>
      <c r="H2742" t="n">
        <v>652</v>
      </c>
      <c r="I2742" t="n">
        <v>571</v>
      </c>
      <c r="J2742" t="n">
        <v>66</v>
      </c>
      <c r="K2742" t="n">
        <v>56</v>
      </c>
    </row>
    <row r="2743">
      <c r="A2743" t="n">
        <v>30666706030308</v>
      </c>
      <c r="B2743" t="inlineStr">
        <is>
          <t>Fundamental</t>
        </is>
      </c>
      <c r="C2743" t="inlineStr">
        <is>
          <t>Lincoln Element</t>
        </is>
      </c>
      <c r="D2743" t="n">
        <v>462</v>
      </c>
      <c r="E2743" t="n">
        <v>445</v>
      </c>
      <c r="F2743" t="n">
        <v>18</v>
      </c>
      <c r="G2743" t="n">
        <v>1.79999995231628</v>
      </c>
      <c r="H2743" t="n">
        <v>767</v>
      </c>
      <c r="I2743" t="n">
        <v>730</v>
      </c>
      <c r="J2743" t="n">
        <v>93</v>
      </c>
      <c r="K2743" t="n">
        <v>79</v>
      </c>
    </row>
    <row r="2744">
      <c r="A2744" t="n">
        <v>30666706030316</v>
      </c>
      <c r="B2744" t="inlineStr">
        <is>
          <t>Fundamental</t>
        </is>
      </c>
      <c r="C2744" t="inlineStr">
        <is>
          <t>Lowell Elementa</t>
        </is>
      </c>
      <c r="D2744" t="n">
        <v>473</v>
      </c>
      <c r="E2744" t="n">
        <v>437</v>
      </c>
      <c r="F2744" t="n">
        <v>18</v>
      </c>
      <c r="G2744" t="n">
        <v>1.25</v>
      </c>
      <c r="H2744" t="n">
        <v>590</v>
      </c>
      <c r="I2744" t="n">
        <v>571</v>
      </c>
      <c r="J2744" t="n">
        <v>95</v>
      </c>
      <c r="K2744" t="n">
        <v>86</v>
      </c>
    </row>
    <row r="2745">
      <c r="A2745" t="n">
        <v>30666706030324</v>
      </c>
      <c r="B2745" t="inlineStr">
        <is>
          <t>Fundamental</t>
        </is>
      </c>
      <c r="C2745" t="inlineStr">
        <is>
          <t>Madison Element</t>
        </is>
      </c>
      <c r="D2745" t="n">
        <v>521</v>
      </c>
      <c r="E2745" t="n">
        <v>502</v>
      </c>
      <c r="F2745" t="n">
        <v>15</v>
      </c>
      <c r="G2745" t="n">
        <v>1.70000004768372</v>
      </c>
      <c r="H2745" t="n">
        <v>779</v>
      </c>
      <c r="I2745" t="n">
        <v>744</v>
      </c>
      <c r="J2745" t="n">
        <v>90</v>
      </c>
      <c r="K2745" t="n">
        <v>74</v>
      </c>
    </row>
    <row r="2746">
      <c r="A2746" t="n">
        <v>30666706030332</v>
      </c>
      <c r="B2746" t="inlineStr">
        <is>
          <t>Fundamental</t>
        </is>
      </c>
      <c r="C2746" t="inlineStr">
        <is>
          <t>Martin Elementa</t>
        </is>
      </c>
      <c r="D2746" t="n">
        <v>531</v>
      </c>
      <c r="E2746" t="n">
        <v>502</v>
      </c>
      <c r="F2746" t="n">
        <v>15</v>
      </c>
      <c r="G2746" t="n">
        <v>1.79999995231628</v>
      </c>
      <c r="H2746" t="n">
        <v>602</v>
      </c>
      <c r="I2746" t="n">
        <v>495</v>
      </c>
      <c r="J2746" t="n">
        <v>82</v>
      </c>
      <c r="K2746" t="n">
        <v>74</v>
      </c>
    </row>
    <row r="2747">
      <c r="A2747" t="n">
        <v>30666706030357</v>
      </c>
      <c r="B2747" t="inlineStr">
        <is>
          <t>Fundamental</t>
        </is>
      </c>
      <c r="C2747" t="inlineStr">
        <is>
          <t>Monroe Elementa</t>
        </is>
      </c>
      <c r="D2747" t="n">
        <v>512</v>
      </c>
      <c r="E2747" t="n">
        <v>512</v>
      </c>
      <c r="F2747" t="n">
        <v>14</v>
      </c>
      <c r="G2747" t="n">
        <v>1.8400000333786</v>
      </c>
      <c r="H2747" t="n">
        <v>512</v>
      </c>
      <c r="I2747" t="n">
        <v>499</v>
      </c>
      <c r="J2747" t="n">
        <v>91</v>
      </c>
      <c r="K2747" t="n">
        <v>73</v>
      </c>
    </row>
    <row r="2748">
      <c r="A2748" t="n">
        <v>30666706030365</v>
      </c>
      <c r="B2748" t="inlineStr">
        <is>
          <t>Fundamental</t>
        </is>
      </c>
      <c r="C2748" t="inlineStr">
        <is>
          <t>Monte Vista Ele</t>
        </is>
      </c>
      <c r="D2748" t="n">
        <v>452</v>
      </c>
      <c r="E2748" t="n">
        <v>429</v>
      </c>
      <c r="F2748" t="n">
        <v>19</v>
      </c>
      <c r="G2748" t="n">
        <v>1.36000001430511</v>
      </c>
      <c r="H2748" t="n">
        <v>560</v>
      </c>
      <c r="I2748" t="n">
        <v>493</v>
      </c>
      <c r="J2748" t="n">
        <v>94</v>
      </c>
      <c r="K2748" t="n">
        <v>80</v>
      </c>
    </row>
    <row r="2749">
      <c r="A2749" t="n">
        <v>30666706030399</v>
      </c>
      <c r="B2749" t="inlineStr">
        <is>
          <t>Fundamental</t>
        </is>
      </c>
      <c r="C2749" t="inlineStr">
        <is>
          <t>Roosevelt Eleme</t>
        </is>
      </c>
      <c r="D2749" t="n">
        <v>482</v>
      </c>
      <c r="E2749" t="n">
        <v>420</v>
      </c>
      <c r="F2749" t="n">
        <v>19</v>
      </c>
      <c r="G2749" t="n">
        <v>1</v>
      </c>
      <c r="H2749" t="n">
        <v>672</v>
      </c>
      <c r="I2749" t="n">
        <v>595</v>
      </c>
      <c r="J2749" t="n">
        <v>93</v>
      </c>
      <c r="K2749" t="n">
        <v>88</v>
      </c>
    </row>
    <row r="2750">
      <c r="A2750" t="n">
        <v>30666706030407</v>
      </c>
      <c r="B2750" t="inlineStr">
        <is>
          <t>Fundamental</t>
        </is>
      </c>
      <c r="C2750" t="inlineStr">
        <is>
          <t>Santiago Elemen</t>
        </is>
      </c>
      <c r="D2750" t="n">
        <v>744</v>
      </c>
      <c r="E2750" t="n">
        <v>677</v>
      </c>
      <c r="F2750" t="n">
        <v>6</v>
      </c>
      <c r="G2750" t="n">
        <v>2.59999990463257</v>
      </c>
      <c r="H2750" t="n">
        <v>688</v>
      </c>
      <c r="I2750" t="n">
        <v>609</v>
      </c>
      <c r="J2750" t="n">
        <v>58</v>
      </c>
      <c r="K2750" t="n">
        <v>35</v>
      </c>
    </row>
    <row r="2751">
      <c r="A2751" t="n">
        <v>30666706030415</v>
      </c>
      <c r="B2751" t="inlineStr">
        <is>
          <t>Medio</t>
        </is>
      </c>
      <c r="C2751" t="inlineStr">
        <is>
          <t>Sierra Intermed</t>
        </is>
      </c>
      <c r="D2751" t="n">
        <v>471</v>
      </c>
      <c r="E2751" t="n">
        <v>431</v>
      </c>
      <c r="F2751" t="n">
        <v>18</v>
      </c>
      <c r="G2751" t="n">
        <v>1.67999994754791</v>
      </c>
      <c r="H2751" t="n">
        <v>925</v>
      </c>
      <c r="I2751" t="n">
        <v>702</v>
      </c>
      <c r="J2751" t="n">
        <v>84</v>
      </c>
      <c r="K2751" t="n">
        <v>72</v>
      </c>
    </row>
    <row r="2752">
      <c r="A2752" t="n">
        <v>30666706030431</v>
      </c>
      <c r="B2752" t="inlineStr">
        <is>
          <t>Fundamental</t>
        </is>
      </c>
      <c r="C2752" t="inlineStr">
        <is>
          <t>Washington Elem</t>
        </is>
      </c>
      <c r="D2752" t="n">
        <v>505</v>
      </c>
      <c r="E2752" t="n">
        <v>477</v>
      </c>
      <c r="F2752" t="n">
        <v>16</v>
      </c>
      <c r="G2752" t="n">
        <v>1.8400000333786</v>
      </c>
      <c r="H2752" t="n">
        <v>788</v>
      </c>
      <c r="I2752" t="n">
        <v>727</v>
      </c>
      <c r="J2752" t="n">
        <v>84</v>
      </c>
      <c r="K2752" t="n">
        <v>78</v>
      </c>
    </row>
    <row r="2753">
      <c r="A2753" t="n">
        <v>30666706030449</v>
      </c>
      <c r="B2753" t="inlineStr">
        <is>
          <t>Fundamental</t>
        </is>
      </c>
      <c r="C2753" t="inlineStr">
        <is>
          <t>Wilson Elementa</t>
        </is>
      </c>
      <c r="D2753" t="n">
        <v>446</v>
      </c>
      <c r="E2753" t="n">
        <v>407</v>
      </c>
      <c r="F2753" t="n">
        <v>20</v>
      </c>
      <c r="G2753" t="n">
        <v>1.8400000333786</v>
      </c>
      <c r="H2753" t="n">
        <v>645</v>
      </c>
      <c r="I2753" t="n">
        <v>580</v>
      </c>
      <c r="J2753" t="n">
        <v>93</v>
      </c>
      <c r="K2753" t="n">
        <v>85</v>
      </c>
    </row>
    <row r="2754">
      <c r="A2754" t="n">
        <v>30666706058978</v>
      </c>
      <c r="B2754" t="inlineStr">
        <is>
          <t>Medio</t>
        </is>
      </c>
      <c r="C2754" t="inlineStr">
        <is>
          <t>Lathrop Interme</t>
        </is>
      </c>
      <c r="D2754" t="n">
        <v>442</v>
      </c>
      <c r="E2754" t="n">
        <v>413</v>
      </c>
      <c r="F2754" t="n">
        <v>19</v>
      </c>
      <c r="G2754" t="n">
        <v>1.51999998092651</v>
      </c>
      <c r="H2754" t="n">
        <v>1751</v>
      </c>
      <c r="I2754" t="n">
        <v>1575</v>
      </c>
      <c r="J2754" t="n">
        <v>91</v>
      </c>
      <c r="K2754" t="n">
        <v>79</v>
      </c>
    </row>
    <row r="2755">
      <c r="A2755" t="n">
        <v>30666706058986</v>
      </c>
      <c r="B2755" t="inlineStr">
        <is>
          <t>Medio</t>
        </is>
      </c>
      <c r="C2755" t="inlineStr">
        <is>
          <t>Carr (Gerald P.</t>
        </is>
      </c>
      <c r="D2755" t="n">
        <v>480</v>
      </c>
      <c r="E2755" t="n">
        <v>440</v>
      </c>
      <c r="F2755" t="n">
        <v>18</v>
      </c>
      <c r="G2755" t="n">
        <v>1.63999998569489</v>
      </c>
      <c r="H2755" t="n">
        <v>1659</v>
      </c>
      <c r="I2755" t="n">
        <v>1432</v>
      </c>
      <c r="J2755" t="n">
        <v>61</v>
      </c>
      <c r="K2755" t="n">
        <v>63</v>
      </c>
    </row>
    <row r="2756">
      <c r="A2756" t="n">
        <v>30666706061741</v>
      </c>
      <c r="B2756" t="inlineStr">
        <is>
          <t>Medio</t>
        </is>
      </c>
      <c r="C2756" t="inlineStr">
        <is>
          <t>McFadden Interm</t>
        </is>
      </c>
      <c r="D2756" t="n">
        <v>550</v>
      </c>
      <c r="E2756" t="n">
        <v>511</v>
      </c>
      <c r="F2756" t="n">
        <v>14</v>
      </c>
      <c r="G2756" t="n">
        <v>2.0699999332428</v>
      </c>
      <c r="H2756" t="n">
        <v>1643</v>
      </c>
      <c r="I2756" t="n">
        <v>1445</v>
      </c>
      <c r="J2756" t="n">
        <v>61</v>
      </c>
      <c r="K2756" t="n">
        <v>57</v>
      </c>
    </row>
    <row r="2757">
      <c r="A2757" t="n">
        <v>30666706061758</v>
      </c>
      <c r="B2757" t="inlineStr">
        <is>
          <t>Medio</t>
        </is>
      </c>
      <c r="C2757" t="inlineStr">
        <is>
          <t>Willard Interme</t>
        </is>
      </c>
      <c r="D2757" t="n">
        <v>487</v>
      </c>
      <c r="E2757" t="n">
        <v>441</v>
      </c>
      <c r="F2757" t="n">
        <v>18</v>
      </c>
      <c r="G2757" t="n">
        <v>1.88999998569489</v>
      </c>
      <c r="H2757" t="n">
        <v>1476</v>
      </c>
      <c r="I2757" t="n">
        <v>1368</v>
      </c>
      <c r="J2757" t="n">
        <v>81</v>
      </c>
      <c r="K2757" t="n">
        <v>74</v>
      </c>
    </row>
    <row r="2758">
      <c r="A2758" t="n">
        <v>30666706071195</v>
      </c>
      <c r="B2758" t="inlineStr">
        <is>
          <t>Fundamental</t>
        </is>
      </c>
      <c r="C2758" t="inlineStr">
        <is>
          <t>Taft Elementary</t>
        </is>
      </c>
      <c r="D2758" t="n">
        <v>796</v>
      </c>
      <c r="E2758" t="n">
        <v>767</v>
      </c>
      <c r="F2758" t="n">
        <v>2</v>
      </c>
      <c r="G2758" t="n">
        <v>2.70000004768372</v>
      </c>
      <c r="H2758" t="n">
        <v>699</v>
      </c>
      <c r="I2758" t="n">
        <v>577</v>
      </c>
      <c r="J2758" t="n">
        <v>53</v>
      </c>
      <c r="K2758" t="n">
        <v>31</v>
      </c>
    </row>
    <row r="2759">
      <c r="A2759" t="n">
        <v>30666706094684</v>
      </c>
      <c r="B2759" t="inlineStr">
        <is>
          <t>Medio</t>
        </is>
      </c>
      <c r="C2759" t="inlineStr">
        <is>
          <t>Spurgeon Interm</t>
        </is>
      </c>
      <c r="D2759" t="n">
        <v>448</v>
      </c>
      <c r="E2759" t="n">
        <v>433</v>
      </c>
      <c r="F2759" t="n">
        <v>18</v>
      </c>
      <c r="G2759" t="n">
        <v>1.72000002861023</v>
      </c>
      <c r="H2759" t="n">
        <v>1589</v>
      </c>
      <c r="I2759" t="n">
        <v>1451</v>
      </c>
      <c r="J2759" t="n">
        <v>77</v>
      </c>
      <c r="K2759" t="n">
        <v>68</v>
      </c>
    </row>
    <row r="2760">
      <c r="A2760" t="n">
        <v>30666706095152</v>
      </c>
      <c r="B2760" t="inlineStr">
        <is>
          <t>Fundamental</t>
        </is>
      </c>
      <c r="C2760" t="inlineStr">
        <is>
          <t>Franklin Elemen</t>
        </is>
      </c>
      <c r="D2760" t="n">
        <v>500</v>
      </c>
      <c r="E2760" t="n">
        <v>421</v>
      </c>
      <c r="F2760" t="n">
        <v>19</v>
      </c>
      <c r="G2760" t="n">
        <v>1.73000001907349</v>
      </c>
      <c r="H2760" t="n">
        <v>376</v>
      </c>
      <c r="I2760" t="n">
        <v>366</v>
      </c>
      <c r="J2760" t="n">
        <v>94</v>
      </c>
      <c r="K2760" t="n">
        <v>81</v>
      </c>
    </row>
    <row r="2761">
      <c r="A2761" t="n">
        <v>30666706098552</v>
      </c>
      <c r="B2761" t="inlineStr">
        <is>
          <t>Fundamental</t>
        </is>
      </c>
      <c r="C2761" t="inlineStr">
        <is>
          <t>Muir Fundamenta</t>
        </is>
      </c>
      <c r="D2761" t="n">
        <v>701</v>
      </c>
      <c r="E2761" t="n">
        <v>710</v>
      </c>
      <c r="F2761" t="n">
        <v>5</v>
      </c>
      <c r="G2761" t="n">
        <v>2.96000003814697</v>
      </c>
      <c r="H2761" t="n">
        <v>583</v>
      </c>
      <c r="I2761" t="n">
        <v>497</v>
      </c>
      <c r="J2761" t="n">
        <v>32</v>
      </c>
      <c r="K2761" t="n">
        <v>26</v>
      </c>
    </row>
    <row r="2762">
      <c r="A2762" t="n">
        <v>30666706102826</v>
      </c>
      <c r="B2762" t="inlineStr">
        <is>
          <t>Medio</t>
        </is>
      </c>
      <c r="C2762" t="inlineStr">
        <is>
          <t>Mac Arthur (Dou</t>
        </is>
      </c>
      <c r="D2762" t="n">
        <v>690</v>
      </c>
      <c r="E2762" t="n">
        <v>687</v>
      </c>
      <c r="F2762" t="n">
        <v>6</v>
      </c>
      <c r="G2762" t="n">
        <v>2.59999990463257</v>
      </c>
      <c r="H2762" t="n">
        <v>1163</v>
      </c>
      <c r="I2762" t="n">
        <v>1134</v>
      </c>
      <c r="J2762" t="n">
        <v>41</v>
      </c>
      <c r="K2762" t="n">
        <v>20</v>
      </c>
    </row>
    <row r="2763">
      <c r="A2763" t="n">
        <v>30666706102875</v>
      </c>
      <c r="B2763" t="inlineStr">
        <is>
          <t>Fundamental</t>
        </is>
      </c>
      <c r="C2763" t="inlineStr">
        <is>
          <t>Remington (Fred</t>
        </is>
      </c>
      <c r="D2763" t="n">
        <v>591</v>
      </c>
      <c r="E2763" t="n">
        <v>505</v>
      </c>
      <c r="F2763" t="n">
        <v>15</v>
      </c>
      <c r="G2763" t="n">
        <v>1.86000001430511</v>
      </c>
      <c r="H2763" t="n">
        <v>332</v>
      </c>
      <c r="I2763" t="n">
        <v>300</v>
      </c>
      <c r="J2763" t="n">
        <v>89</v>
      </c>
      <c r="K2763" t="n">
        <v>74</v>
      </c>
    </row>
    <row r="2764">
      <c r="A2764" t="n">
        <v>30666706106165</v>
      </c>
      <c r="B2764" t="inlineStr">
        <is>
          <t>Fundamental</t>
        </is>
      </c>
      <c r="C2764" t="inlineStr">
        <is>
          <t>Sepulveda (Jose</t>
        </is>
      </c>
      <c r="D2764" t="n">
        <v>480</v>
      </c>
      <c r="E2764" t="n">
        <v>469</v>
      </c>
      <c r="F2764" t="n">
        <v>17</v>
      </c>
      <c r="G2764" t="n">
        <v>1.98000001907349</v>
      </c>
      <c r="H2764" t="n">
        <v>538</v>
      </c>
      <c r="I2764" t="n">
        <v>476</v>
      </c>
      <c r="J2764" t="n">
        <v>84</v>
      </c>
      <c r="K2764" t="n">
        <v>72</v>
      </c>
    </row>
    <row r="2765">
      <c r="A2765" t="n">
        <v>30666706107692</v>
      </c>
      <c r="B2765" t="inlineStr">
        <is>
          <t>Fundamental</t>
        </is>
      </c>
      <c r="C2765" t="inlineStr">
        <is>
          <t>Kennedy (John F</t>
        </is>
      </c>
      <c r="D2765" t="n">
        <v>483</v>
      </c>
      <c r="E2765" t="n">
        <v>393</v>
      </c>
      <c r="F2765" t="n">
        <v>20</v>
      </c>
      <c r="G2765" t="n">
        <v>1.53999996185303</v>
      </c>
      <c r="H2765" t="n">
        <v>529</v>
      </c>
      <c r="I2765" t="n">
        <v>497</v>
      </c>
      <c r="J2765" t="n">
        <v>94</v>
      </c>
      <c r="K2765" t="n">
        <v>95</v>
      </c>
    </row>
    <row r="2766">
      <c r="A2766" t="n">
        <v>30666706108484</v>
      </c>
      <c r="B2766" t="inlineStr">
        <is>
          <t>Fundamental</t>
        </is>
      </c>
      <c r="C2766" t="inlineStr">
        <is>
          <t>Garfield Elemen</t>
        </is>
      </c>
      <c r="D2766" t="n">
        <v>445</v>
      </c>
      <c r="E2766" t="n">
        <v>432</v>
      </c>
      <c r="F2766" t="n">
        <v>18</v>
      </c>
      <c r="G2766" t="n">
        <v>1.89999997615814</v>
      </c>
      <c r="H2766" t="n">
        <v>657</v>
      </c>
      <c r="I2766" t="n">
        <v>619</v>
      </c>
      <c r="J2766" t="n">
        <v>91</v>
      </c>
      <c r="K2766" t="n">
        <v>84</v>
      </c>
    </row>
    <row r="2767">
      <c r="A2767" t="n">
        <v>30666706109904</v>
      </c>
      <c r="B2767" t="inlineStr">
        <is>
          <t>Fundamental</t>
        </is>
      </c>
      <c r="C2767" t="inlineStr">
        <is>
          <t>Pio Pico Elemen</t>
        </is>
      </c>
      <c r="D2767" t="n">
        <v>444</v>
      </c>
      <c r="E2767" t="n">
        <v>413</v>
      </c>
      <c r="F2767" t="n">
        <v>19</v>
      </c>
      <c r="G2767" t="n">
        <v>1.55999994277954</v>
      </c>
      <c r="H2767" t="n">
        <v>593</v>
      </c>
      <c r="I2767" t="n">
        <v>545</v>
      </c>
      <c r="J2767" t="n">
        <v>91</v>
      </c>
      <c r="K2767" t="n">
        <v>88</v>
      </c>
    </row>
    <row r="2768">
      <c r="A2768" t="n">
        <v>30666706110175</v>
      </c>
      <c r="B2768" t="inlineStr">
        <is>
          <t>Fundamental</t>
        </is>
      </c>
      <c r="C2768" t="inlineStr">
        <is>
          <t xml:space="preserve">Carver (George </t>
        </is>
      </c>
      <c r="D2768" t="n">
        <v>489</v>
      </c>
      <c r="E2768" t="n">
        <v>416</v>
      </c>
      <c r="F2768" t="n">
        <v>19</v>
      </c>
      <c r="G2768" t="n">
        <v>1.66999995708466</v>
      </c>
      <c r="H2768" t="n">
        <v>343</v>
      </c>
      <c r="I2768" t="n">
        <v>306</v>
      </c>
      <c r="J2768" t="n">
        <v>95</v>
      </c>
      <c r="K2768" t="n">
        <v>91</v>
      </c>
    </row>
    <row r="2769">
      <c r="A2769" t="n">
        <v>30666706110183</v>
      </c>
      <c r="B2769" t="inlineStr">
        <is>
          <t>Fundamental</t>
        </is>
      </c>
      <c r="C2769" t="inlineStr">
        <is>
          <t>Heninger (Marti</t>
        </is>
      </c>
      <c r="D2769" t="n">
        <v>537</v>
      </c>
      <c r="E2769" t="n">
        <v>504</v>
      </c>
      <c r="F2769" t="n">
        <v>15</v>
      </c>
      <c r="G2769" t="n">
        <v>1.69000005722046</v>
      </c>
      <c r="H2769" t="n">
        <v>642</v>
      </c>
      <c r="I2769" t="n">
        <v>581</v>
      </c>
      <c r="J2769" t="n">
        <v>95</v>
      </c>
      <c r="K2769" t="n">
        <v>83</v>
      </c>
    </row>
    <row r="2770">
      <c r="A2770" t="n">
        <v>30666706111298</v>
      </c>
      <c r="B2770" t="inlineStr">
        <is>
          <t>Fundamental</t>
        </is>
      </c>
      <c r="C2770" t="inlineStr">
        <is>
          <t>Walker Elementa</t>
        </is>
      </c>
      <c r="D2770" t="n">
        <v>539</v>
      </c>
      <c r="E2770" t="n">
        <v>500</v>
      </c>
      <c r="F2770" t="n">
        <v>15</v>
      </c>
      <c r="G2770" t="n">
        <v>1.67999994754791</v>
      </c>
      <c r="H2770" t="n">
        <v>603</v>
      </c>
      <c r="I2770" t="n">
        <v>532</v>
      </c>
      <c r="J2770" t="n">
        <v>92</v>
      </c>
      <c r="K2770" t="n">
        <v>80</v>
      </c>
    </row>
    <row r="2771">
      <c r="A2771" t="n">
        <v>30666706113377</v>
      </c>
      <c r="B2771" t="inlineStr">
        <is>
          <t>Fundamental</t>
        </is>
      </c>
      <c r="C2771" t="inlineStr">
        <is>
          <t>King (Martin Lu</t>
        </is>
      </c>
      <c r="D2771" t="n">
        <v>481</v>
      </c>
      <c r="E2771" t="n">
        <v>416</v>
      </c>
      <c r="F2771" t="n">
        <v>19</v>
      </c>
      <c r="G2771" t="n">
        <v>1.66999995708466</v>
      </c>
      <c r="H2771" t="n">
        <v>627</v>
      </c>
      <c r="I2771" t="n">
        <v>583</v>
      </c>
      <c r="J2771" t="n">
        <v>96</v>
      </c>
      <c r="K2771" t="n">
        <v>84</v>
      </c>
    </row>
    <row r="2772">
      <c r="A2772" t="n">
        <v>30666706114631</v>
      </c>
      <c r="B2772" t="inlineStr">
        <is>
          <t>Fundamental</t>
        </is>
      </c>
      <c r="C2772" t="inlineStr">
        <is>
          <t>Davis Elementar</t>
        </is>
      </c>
      <c r="D2772" t="n">
        <v>471</v>
      </c>
      <c r="E2772" t="n">
        <v>381</v>
      </c>
      <c r="F2772" t="n">
        <v>21</v>
      </c>
      <c r="G2772" t="n">
        <v>1.9099999666214</v>
      </c>
      <c r="H2772" t="n">
        <v>426</v>
      </c>
      <c r="I2772" t="n">
        <v>385</v>
      </c>
      <c r="J2772" t="n">
        <v>95</v>
      </c>
      <c r="K2772" t="n">
        <v>91</v>
      </c>
    </row>
    <row r="2773">
      <c r="A2773" t="n">
        <v>30666706115588</v>
      </c>
      <c r="B2773" t="inlineStr">
        <is>
          <t>Medio</t>
        </is>
      </c>
      <c r="C2773" t="inlineStr">
        <is>
          <t xml:space="preserve">Villa (Raymond </t>
        </is>
      </c>
      <c r="D2773" t="n">
        <v>562</v>
      </c>
      <c r="E2773" t="n">
        <v>538</v>
      </c>
      <c r="F2773" t="n">
        <v>13</v>
      </c>
      <c r="G2773" t="n">
        <v>2.5</v>
      </c>
      <c r="H2773" t="n">
        <v>1126</v>
      </c>
      <c r="I2773" t="n">
        <v>1093</v>
      </c>
      <c r="J2773" t="n">
        <v>80</v>
      </c>
      <c r="K2773" t="n">
        <v>56</v>
      </c>
    </row>
    <row r="2774">
      <c r="A2774" t="n">
        <v>30666706115836</v>
      </c>
      <c r="B2774" t="inlineStr">
        <is>
          <t>Fundamental</t>
        </is>
      </c>
      <c r="C2774" t="inlineStr">
        <is>
          <t>Romero-Cruz (Ly</t>
        </is>
      </c>
      <c r="D2774" t="n">
        <v>453</v>
      </c>
      <c r="E2774" t="n">
        <v>402</v>
      </c>
      <c r="F2774" t="n">
        <v>20</v>
      </c>
      <c r="G2774" t="n">
        <v>1.41999995708466</v>
      </c>
      <c r="H2774" t="n">
        <v>433</v>
      </c>
      <c r="I2774" t="n">
        <v>391</v>
      </c>
      <c r="J2774" t="n">
        <v>96</v>
      </c>
      <c r="K2774" t="n">
        <v>82</v>
      </c>
    </row>
    <row r="2775">
      <c r="A2775" t="n">
        <v>30666966030456</v>
      </c>
      <c r="B2775" t="inlineStr">
        <is>
          <t>Fundamental</t>
        </is>
      </c>
      <c r="C2775" t="inlineStr">
        <is>
          <t>Cerritos Elemen</t>
        </is>
      </c>
      <c r="D2775" t="n">
        <v>780</v>
      </c>
      <c r="E2775" t="n">
        <v>756</v>
      </c>
      <c r="F2775" t="n">
        <v>2</v>
      </c>
      <c r="G2775" t="n">
        <v>2.13000011444092</v>
      </c>
      <c r="H2775" t="n">
        <v>335</v>
      </c>
      <c r="I2775" t="n">
        <v>272</v>
      </c>
      <c r="J2775" t="n">
        <v>29</v>
      </c>
      <c r="K2775" t="n">
        <v>9</v>
      </c>
    </row>
    <row r="2776">
      <c r="A2776" t="n">
        <v>30666966030464</v>
      </c>
      <c r="B2776" t="inlineStr">
        <is>
          <t>Fundamental</t>
        </is>
      </c>
      <c r="C2776" t="inlineStr">
        <is>
          <t>Hansen Elementa</t>
        </is>
      </c>
      <c r="D2776" t="n">
        <v>679</v>
      </c>
      <c r="E2776" t="n">
        <v>592</v>
      </c>
      <c r="F2776" t="n">
        <v>10</v>
      </c>
      <c r="G2776" t="n">
        <v>1.72000002861023</v>
      </c>
      <c r="H2776" t="n">
        <v>468</v>
      </c>
      <c r="I2776" t="n">
        <v>365</v>
      </c>
      <c r="J2776" t="n">
        <v>66</v>
      </c>
      <c r="K2776" t="n">
        <v>36</v>
      </c>
    </row>
    <row r="2777">
      <c r="A2777" t="n">
        <v>30666966030472</v>
      </c>
      <c r="B2777" t="inlineStr">
        <is>
          <t>Fundamental</t>
        </is>
      </c>
      <c r="C2777" t="inlineStr">
        <is>
          <t>Holder Elementa</t>
        </is>
      </c>
      <c r="D2777" t="n">
        <v>710</v>
      </c>
      <c r="E2777" t="n">
        <v>686</v>
      </c>
      <c r="F2777" t="n">
        <v>6</v>
      </c>
      <c r="G2777" t="n">
        <v>1.73000001907349</v>
      </c>
      <c r="H2777" t="n">
        <v>447</v>
      </c>
      <c r="I2777" t="n">
        <v>336</v>
      </c>
      <c r="J2777" t="n">
        <v>50</v>
      </c>
      <c r="K2777" t="n">
        <v>33</v>
      </c>
    </row>
    <row r="2778">
      <c r="A2778" t="n">
        <v>30666966030506</v>
      </c>
      <c r="B2778" t="inlineStr">
        <is>
          <t>Fundamental</t>
        </is>
      </c>
      <c r="C2778" t="inlineStr">
        <is>
          <t>Reid (Twila) El</t>
        </is>
      </c>
      <c r="D2778" t="n">
        <v>670</v>
      </c>
      <c r="E2778" t="n">
        <v>649</v>
      </c>
      <c r="F2778" t="n">
        <v>8</v>
      </c>
      <c r="G2778" t="n">
        <v>1.71000003814697</v>
      </c>
      <c r="H2778" t="n">
        <v>520</v>
      </c>
      <c r="I2778" t="n">
        <v>391</v>
      </c>
      <c r="J2778" t="n">
        <v>45</v>
      </c>
      <c r="K2778" t="n">
        <v>24</v>
      </c>
    </row>
    <row r="2779">
      <c r="A2779" t="n">
        <v>30667466030712</v>
      </c>
      <c r="B2779" t="inlineStr">
        <is>
          <t>Fundamental</t>
        </is>
      </c>
      <c r="C2779" t="inlineStr">
        <is>
          <t>Clegg Elementar</t>
        </is>
      </c>
      <c r="D2779" t="n">
        <v>714</v>
      </c>
      <c r="E2779" t="n">
        <v>689</v>
      </c>
      <c r="F2779" t="n">
        <v>6</v>
      </c>
      <c r="G2779" t="n">
        <v>3.0699999332428</v>
      </c>
      <c r="H2779" t="n">
        <v>369</v>
      </c>
      <c r="I2779" t="n">
        <v>333</v>
      </c>
      <c r="J2779" t="n">
        <v>32</v>
      </c>
      <c r="K2779" t="n">
        <v>11</v>
      </c>
    </row>
    <row r="2780">
      <c r="A2780" t="n">
        <v>30667466030720</v>
      </c>
      <c r="B2780" t="inlineStr">
        <is>
          <t>Fundamental</t>
        </is>
      </c>
      <c r="C2780" t="inlineStr">
        <is>
          <t>Schroeder Eleme</t>
        </is>
      </c>
      <c r="D2780" t="n">
        <v>765</v>
      </c>
      <c r="E2780" t="n">
        <v>720</v>
      </c>
      <c r="F2780" t="n">
        <v>4</v>
      </c>
      <c r="G2780" t="n">
        <v>3.17000007629395</v>
      </c>
      <c r="H2780" t="n">
        <v>445</v>
      </c>
      <c r="I2780" t="n">
        <v>384</v>
      </c>
      <c r="J2780" t="n">
        <v>27</v>
      </c>
      <c r="K2780" t="n">
        <v>10</v>
      </c>
    </row>
    <row r="2781">
      <c r="A2781" t="n">
        <v>30667466030738</v>
      </c>
      <c r="B2781" t="inlineStr">
        <is>
          <t>Fundamental</t>
        </is>
      </c>
      <c r="C2781" t="inlineStr">
        <is>
          <t>Demille Element</t>
        </is>
      </c>
      <c r="D2781" t="n">
        <v>648</v>
      </c>
      <c r="E2781" t="n">
        <v>602</v>
      </c>
      <c r="F2781" t="n">
        <v>10</v>
      </c>
      <c r="G2781" t="n">
        <v>2.39000010490417</v>
      </c>
      <c r="H2781" t="n">
        <v>332</v>
      </c>
      <c r="I2781" t="n">
        <v>298</v>
      </c>
      <c r="J2781" t="n">
        <v>69</v>
      </c>
      <c r="K2781" t="n">
        <v>51</v>
      </c>
    </row>
    <row r="2782">
      <c r="A2782" t="n">
        <v>30667466030753</v>
      </c>
      <c r="B2782" t="inlineStr">
        <is>
          <t>Fundamental</t>
        </is>
      </c>
      <c r="C2782" t="inlineStr">
        <is>
          <t>Finley Elementa</t>
        </is>
      </c>
      <c r="D2782" t="n">
        <v>567</v>
      </c>
      <c r="E2782" t="n">
        <v>525</v>
      </c>
      <c r="F2782" t="n">
        <v>14</v>
      </c>
      <c r="G2782" t="n">
        <v>1.99000000953674</v>
      </c>
      <c r="H2782" t="n">
        <v>368</v>
      </c>
      <c r="I2782" t="n">
        <v>314</v>
      </c>
      <c r="J2782" t="n">
        <v>83</v>
      </c>
      <c r="K2782" t="n">
        <v>61</v>
      </c>
    </row>
    <row r="2783">
      <c r="A2783" t="n">
        <v>30667466030761</v>
      </c>
      <c r="B2783" t="inlineStr">
        <is>
          <t>Fundamental</t>
        </is>
      </c>
      <c r="C2783" t="inlineStr">
        <is>
          <t>Eastwood Elemen</t>
        </is>
      </c>
      <c r="D2783" t="n">
        <v>781</v>
      </c>
      <c r="E2783" t="n">
        <v>738</v>
      </c>
      <c r="F2783" t="n">
        <v>3</v>
      </c>
      <c r="G2783" t="n">
        <v>3.30999994277954</v>
      </c>
      <c r="H2783" t="n">
        <v>411</v>
      </c>
      <c r="I2783" t="n">
        <v>385</v>
      </c>
      <c r="J2783" t="n">
        <v>10</v>
      </c>
      <c r="K2783" t="n">
        <v>4</v>
      </c>
    </row>
    <row r="2784">
      <c r="A2784" t="n">
        <v>30667466030787</v>
      </c>
      <c r="B2784" t="inlineStr">
        <is>
          <t>Fundamental</t>
        </is>
      </c>
      <c r="C2784" t="inlineStr">
        <is>
          <t>Fryberger Eleme</t>
        </is>
      </c>
      <c r="D2784" t="n">
        <v>644</v>
      </c>
      <c r="E2784" t="n">
        <v>592</v>
      </c>
      <c r="F2784" t="n">
        <v>10</v>
      </c>
      <c r="G2784" t="n">
        <v>2.54999995231628</v>
      </c>
      <c r="H2784" t="n">
        <v>336</v>
      </c>
      <c r="I2784" t="n">
        <v>292</v>
      </c>
      <c r="J2784" t="n">
        <v>58</v>
      </c>
      <c r="K2784" t="n">
        <v>33</v>
      </c>
    </row>
    <row r="2785">
      <c r="A2785" t="n">
        <v>30667466030795</v>
      </c>
      <c r="B2785" t="inlineStr">
        <is>
          <t>Fundamental</t>
        </is>
      </c>
      <c r="C2785" t="inlineStr">
        <is>
          <t>Anderson Elemen</t>
        </is>
      </c>
      <c r="D2785" t="n">
        <v>628</v>
      </c>
      <c r="E2785" t="n">
        <v>593</v>
      </c>
      <c r="F2785" t="n">
        <v>10</v>
      </c>
      <c r="G2785" t="n">
        <v>2.19000005722046</v>
      </c>
      <c r="H2785" t="n">
        <v>428</v>
      </c>
      <c r="I2785" t="n">
        <v>373</v>
      </c>
      <c r="J2785" t="n">
        <v>82</v>
      </c>
      <c r="K2785" t="n">
        <v>63</v>
      </c>
    </row>
    <row r="2786">
      <c r="A2786" t="n">
        <v>30667466030803</v>
      </c>
      <c r="B2786" t="inlineStr">
        <is>
          <t>Medio</t>
        </is>
      </c>
      <c r="C2786" t="inlineStr">
        <is>
          <t>Stacey Intermed</t>
        </is>
      </c>
      <c r="D2786" t="n">
        <v>708</v>
      </c>
      <c r="E2786" t="n">
        <v>692</v>
      </c>
      <c r="F2786" t="n">
        <v>5</v>
      </c>
      <c r="G2786" t="n">
        <v>2.74000000953674</v>
      </c>
      <c r="H2786" t="n">
        <v>803</v>
      </c>
      <c r="I2786" t="n">
        <v>688</v>
      </c>
      <c r="J2786" t="n">
        <v>44</v>
      </c>
      <c r="K2786" t="n">
        <v>21</v>
      </c>
    </row>
    <row r="2787">
      <c r="A2787" t="n">
        <v>30667466030811</v>
      </c>
      <c r="B2787" t="inlineStr">
        <is>
          <t>Fundamental</t>
        </is>
      </c>
      <c r="C2787" t="inlineStr">
        <is>
          <t>Meairs Elementa</t>
        </is>
      </c>
      <c r="D2787" t="n">
        <v>618</v>
      </c>
      <c r="E2787" t="n">
        <v>570</v>
      </c>
      <c r="F2787" t="n">
        <v>12</v>
      </c>
      <c r="G2787" t="n">
        <v>2.4300000667572</v>
      </c>
      <c r="H2787" t="n">
        <v>429</v>
      </c>
      <c r="I2787" t="n">
        <v>359</v>
      </c>
      <c r="J2787" t="n">
        <v>68</v>
      </c>
      <c r="K2787" t="n">
        <v>48</v>
      </c>
    </row>
    <row r="2788">
      <c r="A2788" t="n">
        <v>30667466030829</v>
      </c>
      <c r="B2788" t="inlineStr">
        <is>
          <t>Fundamental</t>
        </is>
      </c>
      <c r="C2788" t="inlineStr">
        <is>
          <t>Hayden (Jessie)</t>
        </is>
      </c>
      <c r="D2788" t="n">
        <v>705</v>
      </c>
      <c r="E2788" t="n">
        <v>651</v>
      </c>
      <c r="F2788" t="n">
        <v>7</v>
      </c>
      <c r="G2788" t="n">
        <v>2.35999989509583</v>
      </c>
      <c r="H2788" t="n">
        <v>380</v>
      </c>
      <c r="I2788" t="n">
        <v>328</v>
      </c>
      <c r="J2788" t="n">
        <v>67</v>
      </c>
      <c r="K2788" t="n">
        <v>57</v>
      </c>
    </row>
    <row r="2789">
      <c r="A2789" t="n">
        <v>30667466030837</v>
      </c>
      <c r="B2789" t="inlineStr">
        <is>
          <t>Fundamental</t>
        </is>
      </c>
      <c r="C2789" t="inlineStr">
        <is>
          <t>Webber Elementa</t>
        </is>
      </c>
      <c r="D2789" t="n">
        <v>697</v>
      </c>
      <c r="E2789" t="n">
        <v>614</v>
      </c>
      <c r="F2789" t="n">
        <v>9</v>
      </c>
      <c r="G2789" t="n">
        <v>2.0699999332428</v>
      </c>
      <c r="H2789" t="n">
        <v>313</v>
      </c>
      <c r="I2789" t="n">
        <v>271</v>
      </c>
      <c r="J2789" t="n">
        <v>85</v>
      </c>
      <c r="K2789" t="n">
        <v>53</v>
      </c>
    </row>
    <row r="2790">
      <c r="A2790" t="n">
        <v>30667466030852</v>
      </c>
      <c r="B2790" t="inlineStr">
        <is>
          <t>Fundamental</t>
        </is>
      </c>
      <c r="C2790" t="inlineStr">
        <is>
          <t>Willmore Elemen</t>
        </is>
      </c>
      <c r="D2790" t="n">
        <v>542</v>
      </c>
      <c r="E2790" t="n">
        <v>530</v>
      </c>
      <c r="F2790" t="n">
        <v>14</v>
      </c>
      <c r="G2790" t="n">
        <v>1.87999999523163</v>
      </c>
      <c r="H2790" t="n">
        <v>326</v>
      </c>
      <c r="I2790" t="n">
        <v>272</v>
      </c>
      <c r="J2790" t="n">
        <v>89</v>
      </c>
      <c r="K2790" t="n">
        <v>67</v>
      </c>
    </row>
    <row r="2791">
      <c r="A2791" t="n">
        <v>30667466030860</v>
      </c>
      <c r="B2791" t="inlineStr">
        <is>
          <t>Fundamental</t>
        </is>
      </c>
      <c r="C2791" t="inlineStr">
        <is>
          <t>Schmitt Element</t>
        </is>
      </c>
      <c r="D2791" t="n">
        <v>673</v>
      </c>
      <c r="E2791" t="n">
        <v>595</v>
      </c>
      <c r="F2791" t="n">
        <v>10</v>
      </c>
      <c r="G2791" t="n">
        <v>2.10999989509583</v>
      </c>
      <c r="H2791" t="n">
        <v>383</v>
      </c>
      <c r="I2791" t="n">
        <v>339</v>
      </c>
      <c r="J2791" t="n">
        <v>81</v>
      </c>
      <c r="K2791" t="n">
        <v>53</v>
      </c>
    </row>
    <row r="2792">
      <c r="A2792" t="n">
        <v>30667466030878</v>
      </c>
      <c r="B2792" t="inlineStr">
        <is>
          <t>Medio</t>
        </is>
      </c>
      <c r="C2792" t="inlineStr">
        <is>
          <t>Johnson Middle</t>
        </is>
      </c>
      <c r="D2792" t="n">
        <v>643</v>
      </c>
      <c r="E2792" t="n">
        <v>627</v>
      </c>
      <c r="F2792" t="n">
        <v>9</v>
      </c>
      <c r="G2792" t="n">
        <v>2.3199999332428</v>
      </c>
      <c r="H2792" t="n">
        <v>736</v>
      </c>
      <c r="I2792" t="n">
        <v>643</v>
      </c>
      <c r="J2792" t="n">
        <v>67</v>
      </c>
      <c r="K2792" t="n">
        <v>33</v>
      </c>
    </row>
    <row r="2793">
      <c r="A2793" t="n">
        <v>30667466030886</v>
      </c>
      <c r="B2793" t="inlineStr">
        <is>
          <t>Fundamental</t>
        </is>
      </c>
      <c r="C2793" t="inlineStr">
        <is>
          <t>Sequoia Element</t>
        </is>
      </c>
      <c r="D2793" t="n">
        <v>751</v>
      </c>
      <c r="E2793" t="n">
        <v>738</v>
      </c>
      <c r="F2793" t="n">
        <v>3</v>
      </c>
      <c r="G2793" t="n">
        <v>3.08999991416931</v>
      </c>
      <c r="H2793" t="n">
        <v>344</v>
      </c>
      <c r="I2793" t="n">
        <v>313</v>
      </c>
      <c r="J2793" t="n">
        <v>24</v>
      </c>
      <c r="K2793" t="n">
        <v>9</v>
      </c>
    </row>
    <row r="2794">
      <c r="A2794" t="n">
        <v>30667466030928</v>
      </c>
      <c r="B2794" t="inlineStr">
        <is>
          <t>Medio</t>
        </is>
      </c>
      <c r="C2794" t="inlineStr">
        <is>
          <t>Warner Middle</t>
        </is>
      </c>
      <c r="D2794" t="n">
        <v>707</v>
      </c>
      <c r="E2794" t="n">
        <v>663</v>
      </c>
      <c r="F2794" t="n">
        <v>7</v>
      </c>
      <c r="G2794" t="n">
        <v>2.34999990463257</v>
      </c>
      <c r="H2794" t="n">
        <v>792</v>
      </c>
      <c r="I2794" t="n">
        <v>655</v>
      </c>
      <c r="J2794" t="n">
        <v>68</v>
      </c>
      <c r="K2794" t="n">
        <v>33</v>
      </c>
    </row>
    <row r="2795">
      <c r="A2795" t="n">
        <v>30736353030061</v>
      </c>
      <c r="B2795" t="inlineStr">
        <is>
          <t>Superior</t>
        </is>
      </c>
      <c r="C2795" t="inlineStr">
        <is>
          <t>El Toro High</t>
        </is>
      </c>
      <c r="D2795" t="n">
        <v>784</v>
      </c>
      <c r="E2795" t="n">
        <v>760</v>
      </c>
      <c r="F2795" t="n">
        <v>2</v>
      </c>
      <c r="G2795" t="n">
        <v>3.67000007629395</v>
      </c>
      <c r="H2795" t="n">
        <v>1956</v>
      </c>
      <c r="I2795" t="n">
        <v>1756</v>
      </c>
      <c r="J2795" t="n">
        <v>8</v>
      </c>
      <c r="K2795" t="n">
        <v>7</v>
      </c>
    </row>
    <row r="2796">
      <c r="A2796" t="n">
        <v>30736353030244</v>
      </c>
      <c r="B2796" t="inlineStr">
        <is>
          <t>Superior</t>
        </is>
      </c>
      <c r="C2796" t="inlineStr">
        <is>
          <t>Laguna Hills Hi</t>
        </is>
      </c>
      <c r="D2796" t="n">
        <v>806</v>
      </c>
      <c r="E2796" t="n">
        <v>777</v>
      </c>
      <c r="F2796" t="n">
        <v>1</v>
      </c>
      <c r="G2796" t="n">
        <v>3.88000011444092</v>
      </c>
      <c r="H2796" t="n">
        <v>1401</v>
      </c>
      <c r="I2796" t="n">
        <v>1249</v>
      </c>
      <c r="J2796" t="n">
        <v>8</v>
      </c>
      <c r="K2796" t="n">
        <v>8</v>
      </c>
    </row>
    <row r="2797">
      <c r="A2797" t="n">
        <v>30736353030392</v>
      </c>
      <c r="B2797" t="inlineStr">
        <is>
          <t>Superior</t>
        </is>
      </c>
      <c r="C2797" t="inlineStr">
        <is>
          <t>Trabuco Hills H</t>
        </is>
      </c>
      <c r="D2797" t="n">
        <v>784</v>
      </c>
      <c r="E2797" t="n">
        <v>744</v>
      </c>
      <c r="F2797" t="n">
        <v>3</v>
      </c>
      <c r="G2797" t="n">
        <v>3.6800000667572</v>
      </c>
      <c r="H2797" t="n">
        <v>1788</v>
      </c>
      <c r="I2797" t="n">
        <v>1593</v>
      </c>
      <c r="J2797" t="n">
        <v>5</v>
      </c>
      <c r="K2797" t="n">
        <v>3</v>
      </c>
    </row>
    <row r="2798">
      <c r="A2798" t="n">
        <v>30736353034956</v>
      </c>
      <c r="B2798" t="inlineStr">
        <is>
          <t>Superior</t>
        </is>
      </c>
      <c r="C2798" t="inlineStr">
        <is>
          <t>Mission Viejo H</t>
        </is>
      </c>
      <c r="D2798" t="n">
        <v>783</v>
      </c>
      <c r="E2798" t="n">
        <v>763</v>
      </c>
      <c r="F2798" t="n">
        <v>2</v>
      </c>
      <c r="G2798" t="n">
        <v>3.74000000953674</v>
      </c>
      <c r="H2798" t="n">
        <v>1790</v>
      </c>
      <c r="I2798" t="n">
        <v>1610</v>
      </c>
      <c r="J2798" t="n">
        <v>6</v>
      </c>
      <c r="K2798" t="n">
        <v>5</v>
      </c>
    </row>
    <row r="2799">
      <c r="A2799" t="n">
        <v>30736356030159</v>
      </c>
      <c r="B2799" t="inlineStr">
        <is>
          <t>Fundamental</t>
        </is>
      </c>
      <c r="C2799" t="inlineStr">
        <is>
          <t>Linda Vista Ele</t>
        </is>
      </c>
      <c r="D2799" t="n">
        <v>790</v>
      </c>
      <c r="E2799" t="n">
        <v>758</v>
      </c>
      <c r="F2799" t="n">
        <v>2</v>
      </c>
      <c r="G2799" t="n">
        <v>2.8199999332428</v>
      </c>
      <c r="H2799" t="n">
        <v>539</v>
      </c>
      <c r="I2799" t="n">
        <v>455</v>
      </c>
      <c r="J2799" t="n">
        <v>26</v>
      </c>
      <c r="K2799" t="n">
        <v>15</v>
      </c>
    </row>
    <row r="2800">
      <c r="A2800" t="n">
        <v>30736356030175</v>
      </c>
      <c r="B2800" t="inlineStr">
        <is>
          <t>Fundamental</t>
        </is>
      </c>
      <c r="C2800" t="inlineStr">
        <is>
          <t>Olivewood Eleme</t>
        </is>
      </c>
      <c r="D2800" t="n">
        <v>737</v>
      </c>
      <c r="E2800" t="n">
        <v>686</v>
      </c>
      <c r="F2800" t="n">
        <v>6</v>
      </c>
      <c r="G2800" t="n">
        <v>2.1800000667572</v>
      </c>
      <c r="H2800" t="n">
        <v>470</v>
      </c>
      <c r="I2800" t="n">
        <v>402</v>
      </c>
      <c r="J2800" t="n">
        <v>35</v>
      </c>
      <c r="K2800" t="n">
        <v>23</v>
      </c>
    </row>
    <row r="2801">
      <c r="A2801" t="n">
        <v>30736356030183</v>
      </c>
      <c r="B2801" t="inlineStr">
        <is>
          <t>Fundamental</t>
        </is>
      </c>
      <c r="C2801" t="inlineStr">
        <is>
          <t>Gates (Ralph A.</t>
        </is>
      </c>
      <c r="D2801" t="n">
        <v>689</v>
      </c>
      <c r="E2801" t="n">
        <v>682</v>
      </c>
      <c r="F2801" t="n">
        <v>6</v>
      </c>
      <c r="G2801" t="n">
        <v>2.47000002861023</v>
      </c>
      <c r="H2801" t="n">
        <v>519</v>
      </c>
      <c r="I2801" t="n">
        <v>483</v>
      </c>
      <c r="J2801" t="n">
        <v>51</v>
      </c>
      <c r="K2801" t="n">
        <v>36</v>
      </c>
    </row>
    <row r="2802">
      <c r="A2802" t="n">
        <v>30736356066864</v>
      </c>
      <c r="B2802" t="inlineStr">
        <is>
          <t>Fundamental</t>
        </is>
      </c>
      <c r="C2802" t="inlineStr">
        <is>
          <t>Aliso Elementar</t>
        </is>
      </c>
      <c r="D2802" t="n">
        <v>829</v>
      </c>
      <c r="E2802" t="n">
        <v>781</v>
      </c>
      <c r="F2802" t="n">
        <v>1</v>
      </c>
      <c r="G2802" t="n">
        <v>3.35999989509583</v>
      </c>
      <c r="H2802" t="n">
        <v>381</v>
      </c>
      <c r="I2802" t="n">
        <v>308</v>
      </c>
      <c r="J2802" t="n">
        <v>21</v>
      </c>
      <c r="K2802" t="n">
        <v>13</v>
      </c>
    </row>
    <row r="2803">
      <c r="A2803" t="n">
        <v>30736356071161</v>
      </c>
      <c r="B2803" t="inlineStr">
        <is>
          <t>Medio</t>
        </is>
      </c>
      <c r="C2803" t="inlineStr">
        <is>
          <t>Los Alisos Inte</t>
        </is>
      </c>
      <c r="D2803" t="n">
        <v>815</v>
      </c>
      <c r="E2803" t="n">
        <v>766</v>
      </c>
      <c r="F2803" t="n">
        <v>2</v>
      </c>
      <c r="G2803" t="n">
        <v>3.48000001907349</v>
      </c>
      <c r="H2803" t="n">
        <v>1049</v>
      </c>
      <c r="I2803" t="n">
        <v>895</v>
      </c>
      <c r="J2803" t="n">
        <v>17</v>
      </c>
      <c r="K2803" t="n">
        <v>11</v>
      </c>
    </row>
    <row r="2804">
      <c r="A2804" t="n">
        <v>30736356089502</v>
      </c>
      <c r="B2804" t="inlineStr">
        <is>
          <t>Fundamental</t>
        </is>
      </c>
      <c r="C2804" t="inlineStr">
        <is>
          <t>Glen Yermo Elem</t>
        </is>
      </c>
      <c r="D2804" t="n">
        <v>799</v>
      </c>
      <c r="E2804" t="n">
        <v>762</v>
      </c>
      <c r="F2804" t="n">
        <v>2</v>
      </c>
      <c r="G2804" t="n">
        <v>2.53999996185303</v>
      </c>
      <c r="H2804" t="n">
        <v>560</v>
      </c>
      <c r="I2804" t="n">
        <v>466</v>
      </c>
      <c r="J2804" t="n">
        <v>21</v>
      </c>
      <c r="K2804" t="n">
        <v>8</v>
      </c>
    </row>
    <row r="2805">
      <c r="A2805" t="n">
        <v>30736356094668</v>
      </c>
      <c r="B2805" t="inlineStr">
        <is>
          <t>Fundamental</t>
        </is>
      </c>
      <c r="C2805" t="inlineStr">
        <is>
          <t>Lomarena Elemen</t>
        </is>
      </c>
      <c r="D2805" t="n">
        <v>760</v>
      </c>
      <c r="E2805" t="n">
        <v>730</v>
      </c>
      <c r="F2805" t="n">
        <v>4</v>
      </c>
      <c r="G2805" t="n">
        <v>3.20000004768372</v>
      </c>
      <c r="H2805" t="n">
        <v>552</v>
      </c>
      <c r="I2805" t="n">
        <v>480</v>
      </c>
      <c r="J2805" t="n">
        <v>24</v>
      </c>
      <c r="K2805" t="n">
        <v>17</v>
      </c>
    </row>
    <row r="2806">
      <c r="A2806" t="n">
        <v>30736356094676</v>
      </c>
      <c r="B2806" t="inlineStr">
        <is>
          <t>Fundamental</t>
        </is>
      </c>
      <c r="C2806" t="inlineStr">
        <is>
          <t>San Joaquin Ele</t>
        </is>
      </c>
      <c r="D2806" t="n">
        <v>771</v>
      </c>
      <c r="E2806" t="n">
        <v>734</v>
      </c>
      <c r="F2806" t="n">
        <v>3</v>
      </c>
      <c r="G2806" t="n">
        <v>2.97000002861023</v>
      </c>
      <c r="H2806" t="n">
        <v>532</v>
      </c>
      <c r="I2806" t="n">
        <v>456</v>
      </c>
      <c r="J2806" t="n">
        <v>24</v>
      </c>
      <c r="K2806" t="n">
        <v>9</v>
      </c>
    </row>
    <row r="2807">
      <c r="A2807" t="n">
        <v>30736356095145</v>
      </c>
      <c r="B2807" t="inlineStr">
        <is>
          <t>Medio</t>
        </is>
      </c>
      <c r="C2807" t="inlineStr">
        <is>
          <t>Serrano Interme</t>
        </is>
      </c>
      <c r="D2807" t="n">
        <v>792</v>
      </c>
      <c r="E2807" t="n">
        <v>772</v>
      </c>
      <c r="F2807" t="n">
        <v>1</v>
      </c>
      <c r="G2807" t="n">
        <v>3.51999998092651</v>
      </c>
      <c r="H2807" t="n">
        <v>1384</v>
      </c>
      <c r="I2807" t="n">
        <v>1257</v>
      </c>
      <c r="J2807" t="n">
        <v>13</v>
      </c>
      <c r="K2807" t="n">
        <v>7</v>
      </c>
    </row>
    <row r="2808">
      <c r="A2808" t="n">
        <v>30736356101059</v>
      </c>
      <c r="B2808" t="inlineStr">
        <is>
          <t>Fundamental</t>
        </is>
      </c>
      <c r="C2808" t="inlineStr">
        <is>
          <t>Del Lago Elemen</t>
        </is>
      </c>
      <c r="D2808" t="n">
        <v>845</v>
      </c>
      <c r="E2808" t="n">
        <v>799</v>
      </c>
      <c r="F2808" t="n">
        <v>1</v>
      </c>
      <c r="G2808" t="n">
        <v>3.16000008583069</v>
      </c>
      <c r="H2808" t="n">
        <v>410</v>
      </c>
      <c r="I2808" t="n">
        <v>372</v>
      </c>
      <c r="J2808" t="n">
        <v>14</v>
      </c>
      <c r="K2808" t="n">
        <v>4</v>
      </c>
    </row>
    <row r="2809">
      <c r="A2809" t="n">
        <v>30736356109540</v>
      </c>
      <c r="B2809" t="inlineStr">
        <is>
          <t>Fundamental</t>
        </is>
      </c>
      <c r="C2809" t="inlineStr">
        <is>
          <t>Cielo Vista Ele</t>
        </is>
      </c>
      <c r="D2809" t="n">
        <v>811</v>
      </c>
      <c r="E2809" t="n">
        <v>786</v>
      </c>
      <c r="F2809" t="n">
        <v>1</v>
      </c>
      <c r="G2809" t="n">
        <v>3.25</v>
      </c>
      <c r="H2809" t="n">
        <v>790</v>
      </c>
      <c r="I2809" t="n">
        <v>696</v>
      </c>
      <c r="J2809" t="n">
        <v>12</v>
      </c>
      <c r="K2809" t="n">
        <v>5</v>
      </c>
    </row>
    <row r="2810">
      <c r="A2810" t="n">
        <v>30736433032109</v>
      </c>
      <c r="B2810" t="inlineStr">
        <is>
          <t>Superior</t>
        </is>
      </c>
      <c r="C2810" t="inlineStr">
        <is>
          <t>Foothill High</t>
        </is>
      </c>
      <c r="D2810" t="n">
        <v>725</v>
      </c>
      <c r="E2810" t="n">
        <v>706</v>
      </c>
      <c r="F2810" t="n">
        <v>5</v>
      </c>
      <c r="G2810" t="n">
        <v>3.61999988555908</v>
      </c>
      <c r="H2810" t="n">
        <v>1591</v>
      </c>
      <c r="I2810" t="n">
        <v>1375</v>
      </c>
      <c r="J2810" t="n">
        <v>20</v>
      </c>
      <c r="K2810" t="n">
        <v>14</v>
      </c>
    </row>
    <row r="2811">
      <c r="A2811" t="n">
        <v>30736433037553</v>
      </c>
      <c r="B2811" t="inlineStr">
        <is>
          <t>Superior</t>
        </is>
      </c>
      <c r="C2811" t="inlineStr">
        <is>
          <t>Tustin High</t>
        </is>
      </c>
      <c r="D2811" t="n">
        <v>629</v>
      </c>
      <c r="E2811" t="n">
        <v>626</v>
      </c>
      <c r="F2811" t="n">
        <v>9</v>
      </c>
      <c r="G2811" t="n">
        <v>3.05999994277954</v>
      </c>
      <c r="H2811" t="n">
        <v>1432</v>
      </c>
      <c r="I2811" t="n">
        <v>1223</v>
      </c>
      <c r="J2811" t="n">
        <v>30</v>
      </c>
      <c r="K2811" t="n">
        <v>19</v>
      </c>
    </row>
    <row r="2812">
      <c r="A2812" t="n">
        <v>30736436030555</v>
      </c>
      <c r="B2812" t="inlineStr">
        <is>
          <t>Fundamental</t>
        </is>
      </c>
      <c r="C2812" t="inlineStr">
        <is>
          <t>Beswick (Benjam</t>
        </is>
      </c>
      <c r="D2812" t="n">
        <v>592</v>
      </c>
      <c r="E2812" t="n">
        <v>550</v>
      </c>
      <c r="F2812" t="n">
        <v>13</v>
      </c>
      <c r="G2812" t="n">
        <v>2.20000004768372</v>
      </c>
      <c r="H2812" t="n">
        <v>440</v>
      </c>
      <c r="I2812" t="n">
        <v>343</v>
      </c>
      <c r="J2812" t="n">
        <v>70</v>
      </c>
      <c r="K2812" t="n">
        <v>61</v>
      </c>
    </row>
    <row r="2813">
      <c r="A2813" t="n">
        <v>30736436030563</v>
      </c>
      <c r="B2813" t="inlineStr">
        <is>
          <t>Fundamental</t>
        </is>
      </c>
      <c r="C2813" t="inlineStr">
        <is>
          <t xml:space="preserve">Lambert (C.C.) </t>
        </is>
      </c>
      <c r="D2813" t="n">
        <v>572</v>
      </c>
      <c r="E2813" t="n">
        <v>470</v>
      </c>
      <c r="F2813" t="n">
        <v>17</v>
      </c>
      <c r="G2813" t="n">
        <v>1.00999999046326</v>
      </c>
      <c r="H2813" t="n">
        <v>398</v>
      </c>
      <c r="I2813" t="n">
        <v>291</v>
      </c>
      <c r="J2813" t="n">
        <v>100</v>
      </c>
      <c r="K2813" t="n">
        <v>83</v>
      </c>
    </row>
    <row r="2814">
      <c r="A2814" t="n">
        <v>30736436030571</v>
      </c>
      <c r="B2814" t="inlineStr">
        <is>
          <t>Medio</t>
        </is>
      </c>
      <c r="C2814" t="inlineStr">
        <is>
          <t>Utt (C.E.) Midd</t>
        </is>
      </c>
      <c r="D2814" t="n">
        <v>678</v>
      </c>
      <c r="E2814" t="n">
        <v>680</v>
      </c>
      <c r="F2814" t="n">
        <v>6</v>
      </c>
      <c r="G2814" t="n">
        <v>2.77999997138977</v>
      </c>
      <c r="H2814" t="n">
        <v>657</v>
      </c>
      <c r="I2814" t="n">
        <v>535</v>
      </c>
      <c r="J2814" t="n">
        <v>34</v>
      </c>
      <c r="K2814" t="n">
        <v>17</v>
      </c>
    </row>
    <row r="2815">
      <c r="A2815" t="n">
        <v>30736436030589</v>
      </c>
      <c r="B2815" t="inlineStr">
        <is>
          <t>Medio</t>
        </is>
      </c>
      <c r="C2815" t="inlineStr">
        <is>
          <t>Columbus Tustin</t>
        </is>
      </c>
      <c r="D2815" t="n">
        <v>661</v>
      </c>
      <c r="E2815" t="n">
        <v>562</v>
      </c>
      <c r="F2815" t="n">
        <v>12</v>
      </c>
      <c r="G2815" t="n">
        <v>2.70000004768372</v>
      </c>
      <c r="H2815" t="n">
        <v>720</v>
      </c>
      <c r="I2815" t="n">
        <v>586</v>
      </c>
      <c r="J2815" t="n">
        <v>54</v>
      </c>
      <c r="K2815" t="n">
        <v>38</v>
      </c>
    </row>
    <row r="2816">
      <c r="A2816" t="n">
        <v>30736436030605</v>
      </c>
      <c r="B2816" t="inlineStr">
        <is>
          <t>Fundamental</t>
        </is>
      </c>
      <c r="C2816" t="inlineStr">
        <is>
          <t>Foss (Guin) Ele</t>
        </is>
      </c>
      <c r="D2816" t="n">
        <v>826</v>
      </c>
      <c r="E2816" t="n">
        <v>769</v>
      </c>
      <c r="F2816" t="n">
        <v>2</v>
      </c>
      <c r="G2816" t="n">
        <v>3.24000000953674</v>
      </c>
      <c r="H2816" t="n">
        <v>251</v>
      </c>
      <c r="I2816" t="n">
        <v>196</v>
      </c>
      <c r="J2816" t="n">
        <v>23</v>
      </c>
      <c r="K2816" t="n">
        <v>16</v>
      </c>
    </row>
    <row r="2817">
      <c r="A2817" t="n">
        <v>30736436030613</v>
      </c>
      <c r="B2817" t="inlineStr">
        <is>
          <t>Fundamental</t>
        </is>
      </c>
      <c r="C2817" t="inlineStr">
        <is>
          <t xml:space="preserve">Estock (Helen) </t>
        </is>
      </c>
      <c r="D2817" t="n">
        <v>691</v>
      </c>
      <c r="E2817" t="n">
        <v>621</v>
      </c>
      <c r="F2817" t="n">
        <v>9</v>
      </c>
      <c r="G2817" t="n">
        <v>2.19000005722046</v>
      </c>
      <c r="H2817" t="n">
        <v>405</v>
      </c>
      <c r="I2817" t="n">
        <v>326</v>
      </c>
      <c r="J2817" t="n">
        <v>61</v>
      </c>
      <c r="K2817" t="n">
        <v>52</v>
      </c>
    </row>
    <row r="2818">
      <c r="A2818" t="n">
        <v>30736436030639</v>
      </c>
      <c r="B2818" t="inlineStr">
        <is>
          <t>Fundamental</t>
        </is>
      </c>
      <c r="C2818" t="inlineStr">
        <is>
          <t>Loma Vista Elem</t>
        </is>
      </c>
      <c r="D2818" t="n">
        <v>834</v>
      </c>
      <c r="E2818" t="n">
        <v>770</v>
      </c>
      <c r="F2818" t="n">
        <v>2</v>
      </c>
      <c r="G2818" t="n">
        <v>3.5699999332428</v>
      </c>
      <c r="H2818" t="n">
        <v>448</v>
      </c>
      <c r="I2818" t="n">
        <v>391</v>
      </c>
      <c r="J2818" t="n">
        <v>21</v>
      </c>
      <c r="K2818" t="n">
        <v>14</v>
      </c>
    </row>
    <row r="2819">
      <c r="A2819" t="n">
        <v>30736436030670</v>
      </c>
      <c r="B2819" t="inlineStr">
        <is>
          <t>Fundamental</t>
        </is>
      </c>
      <c r="C2819" t="inlineStr">
        <is>
          <t>Veeh (Marjorie)</t>
        </is>
      </c>
      <c r="D2819" t="n">
        <v>651</v>
      </c>
      <c r="E2819" t="n">
        <v>616</v>
      </c>
      <c r="F2819" t="n">
        <v>9</v>
      </c>
      <c r="G2819" t="n">
        <v>2.63000011444092</v>
      </c>
      <c r="H2819" t="n">
        <v>364</v>
      </c>
      <c r="I2819" t="n">
        <v>278</v>
      </c>
      <c r="J2819" t="n">
        <v>55</v>
      </c>
      <c r="K2819" t="n">
        <v>37</v>
      </c>
    </row>
    <row r="2820">
      <c r="A2820" t="n">
        <v>30736436030688</v>
      </c>
      <c r="B2820" t="inlineStr">
        <is>
          <t>Fundamental</t>
        </is>
      </c>
      <c r="C2820" t="inlineStr">
        <is>
          <t>Benson (Barbara</t>
        </is>
      </c>
      <c r="D2820" t="n">
        <v>840</v>
      </c>
      <c r="E2820" t="n">
        <v>791</v>
      </c>
      <c r="F2820" t="n">
        <v>1</v>
      </c>
      <c r="G2820" t="n">
        <v>3.23000001907349</v>
      </c>
      <c r="H2820" t="n">
        <v>282</v>
      </c>
      <c r="I2820" t="n">
        <v>204</v>
      </c>
      <c r="J2820" t="n">
        <v>20</v>
      </c>
      <c r="K2820" t="n">
        <v>14</v>
      </c>
    </row>
    <row r="2821">
      <c r="A2821" t="n">
        <v>30736436030704</v>
      </c>
      <c r="B2821" t="inlineStr">
        <is>
          <t>Fundamental</t>
        </is>
      </c>
      <c r="C2821" t="inlineStr">
        <is>
          <t>Nelson (W.R.) E</t>
        </is>
      </c>
      <c r="D2821" t="n">
        <v>795</v>
      </c>
      <c r="E2821" t="n">
        <v>745</v>
      </c>
      <c r="F2821" t="n">
        <v>3</v>
      </c>
      <c r="G2821" t="n">
        <v>3.11999988555908</v>
      </c>
      <c r="H2821" t="n">
        <v>444</v>
      </c>
      <c r="I2821" t="n">
        <v>372</v>
      </c>
      <c r="J2821" t="n">
        <v>31</v>
      </c>
      <c r="K2821" t="n">
        <v>21</v>
      </c>
    </row>
    <row r="2822">
      <c r="A2822" t="n">
        <v>30736436066898</v>
      </c>
      <c r="B2822" t="inlineStr">
        <is>
          <t>Fundamental</t>
        </is>
      </c>
      <c r="C2822" t="inlineStr">
        <is>
          <t>Heideman (Rober</t>
        </is>
      </c>
      <c r="D2822" t="n">
        <v>583</v>
      </c>
      <c r="E2822" t="n">
        <v>501</v>
      </c>
      <c r="F2822" t="n">
        <v>15</v>
      </c>
      <c r="G2822" t="n">
        <v>1.98000001907349</v>
      </c>
      <c r="H2822" t="n">
        <v>383</v>
      </c>
      <c r="I2822" t="n">
        <v>324</v>
      </c>
      <c r="J2822" t="n">
        <v>78</v>
      </c>
      <c r="K2822" t="n">
        <v>66</v>
      </c>
    </row>
    <row r="2823">
      <c r="A2823" t="n">
        <v>30736436085369</v>
      </c>
      <c r="B2823" t="inlineStr">
        <is>
          <t>Fundamental</t>
        </is>
      </c>
      <c r="C2823" t="inlineStr">
        <is>
          <t>Thorman (Jeane)</t>
        </is>
      </c>
      <c r="D2823" t="n">
        <v>561</v>
      </c>
      <c r="E2823" t="n">
        <v>517</v>
      </c>
      <c r="F2823" t="n">
        <v>14</v>
      </c>
      <c r="G2823" t="n">
        <v>1.67999994754791</v>
      </c>
      <c r="H2823" t="n">
        <v>453</v>
      </c>
      <c r="I2823" t="n">
        <v>368</v>
      </c>
      <c r="J2823" t="n">
        <v>83</v>
      </c>
      <c r="K2823" t="n">
        <v>61</v>
      </c>
    </row>
    <row r="2824">
      <c r="A2824" t="n">
        <v>30736436085377</v>
      </c>
      <c r="B2824" t="inlineStr">
        <is>
          <t>Medio</t>
        </is>
      </c>
      <c r="C2824" t="inlineStr">
        <is>
          <t>Currie (A.G.) M</t>
        </is>
      </c>
      <c r="D2824" t="n">
        <v>593</v>
      </c>
      <c r="E2824" t="n">
        <v>576</v>
      </c>
      <c r="F2824" t="n">
        <v>11</v>
      </c>
      <c r="G2824" t="n">
        <v>2.50999999046326</v>
      </c>
      <c r="H2824" t="n">
        <v>824</v>
      </c>
      <c r="I2824" t="n">
        <v>643</v>
      </c>
      <c r="J2824" t="n">
        <v>64</v>
      </c>
      <c r="K2824" t="n">
        <v>39</v>
      </c>
    </row>
    <row r="2825">
      <c r="A2825" t="n">
        <v>30736436113054</v>
      </c>
      <c r="B2825" t="inlineStr">
        <is>
          <t>Fundamental</t>
        </is>
      </c>
      <c r="C2825" t="inlineStr">
        <is>
          <t>Tustin Ranch El</t>
        </is>
      </c>
      <c r="D2825" t="n">
        <v>852</v>
      </c>
      <c r="E2825" t="n">
        <v>775</v>
      </c>
      <c r="F2825" t="n">
        <v>1</v>
      </c>
      <c r="G2825" t="n">
        <v>3.29999995231628</v>
      </c>
      <c r="H2825" t="n">
        <v>386</v>
      </c>
      <c r="I2825" t="n">
        <v>305</v>
      </c>
      <c r="J2825" t="n">
        <v>7</v>
      </c>
      <c r="K2825" t="n">
        <v>6</v>
      </c>
    </row>
    <row r="2826">
      <c r="A2826" t="n">
        <v>30736503030152</v>
      </c>
      <c r="B2826" t="inlineStr">
        <is>
          <t>Superior</t>
        </is>
      </c>
      <c r="C2826" t="inlineStr">
        <is>
          <t>Irvine High</t>
        </is>
      </c>
      <c r="D2826" t="n">
        <v>796</v>
      </c>
      <c r="E2826" t="n">
        <v>794</v>
      </c>
      <c r="F2826" t="n">
        <v>1</v>
      </c>
      <c r="G2826" t="n">
        <v>3.5</v>
      </c>
      <c r="H2826" t="n">
        <v>1451</v>
      </c>
      <c r="I2826" t="n">
        <v>1268</v>
      </c>
      <c r="J2826" t="n">
        <v>5</v>
      </c>
      <c r="K2826" t="n">
        <v>10</v>
      </c>
    </row>
    <row r="2827">
      <c r="A2827" t="n">
        <v>30736503030285</v>
      </c>
      <c r="B2827" t="inlineStr">
        <is>
          <t>Superior</t>
        </is>
      </c>
      <c r="C2827" t="inlineStr">
        <is>
          <t>Woodbridge High</t>
        </is>
      </c>
      <c r="D2827" t="n">
        <v>773</v>
      </c>
      <c r="E2827" t="n">
        <v>770</v>
      </c>
      <c r="F2827" t="n">
        <v>2</v>
      </c>
      <c r="G2827" t="n">
        <v>3.85999989509583</v>
      </c>
      <c r="H2827" t="n">
        <v>1570</v>
      </c>
      <c r="I2827" t="n">
        <v>1427</v>
      </c>
      <c r="J2827" t="n">
        <v>5</v>
      </c>
      <c r="K2827" t="n">
        <v>9</v>
      </c>
    </row>
    <row r="2828">
      <c r="A2828" t="n">
        <v>30736506030191</v>
      </c>
      <c r="B2828" t="inlineStr">
        <is>
          <t>Fundamental</t>
        </is>
      </c>
      <c r="C2828" t="inlineStr">
        <is>
          <t>University Park</t>
        </is>
      </c>
      <c r="D2828" t="n">
        <v>810</v>
      </c>
      <c r="E2828" t="n">
        <v>748</v>
      </c>
      <c r="F2828" t="n">
        <v>3</v>
      </c>
      <c r="G2828" t="n">
        <v>4</v>
      </c>
      <c r="H2828" t="n">
        <v>472</v>
      </c>
      <c r="I2828" t="n">
        <v>368</v>
      </c>
      <c r="J2828" t="n">
        <v>10</v>
      </c>
      <c r="K2828" t="n">
        <v>27</v>
      </c>
    </row>
    <row r="2829">
      <c r="A2829" t="n">
        <v>30736506089429</v>
      </c>
      <c r="B2829" t="inlineStr">
        <is>
          <t>Fundamental</t>
        </is>
      </c>
      <c r="C2829" t="inlineStr">
        <is>
          <t>Culverdale Elem</t>
        </is>
      </c>
      <c r="D2829" t="n">
        <v>826</v>
      </c>
      <c r="E2829" t="n">
        <v>779</v>
      </c>
      <c r="F2829" t="n">
        <v>1</v>
      </c>
      <c r="G2829" t="n">
        <v>2.82999992370605</v>
      </c>
      <c r="H2829" t="n">
        <v>436</v>
      </c>
      <c r="I2829" t="n">
        <v>314</v>
      </c>
      <c r="J2829" t="n">
        <v>10</v>
      </c>
      <c r="K2829" t="n">
        <v>31</v>
      </c>
    </row>
    <row r="2830">
      <c r="A2830" t="n">
        <v>30736506100861</v>
      </c>
      <c r="B2830" t="inlineStr">
        <is>
          <t>Fundamental</t>
        </is>
      </c>
      <c r="C2830" t="inlineStr">
        <is>
          <t>Northwood Eleme</t>
        </is>
      </c>
      <c r="D2830" t="n">
        <v>826</v>
      </c>
      <c r="E2830" t="n">
        <v>790</v>
      </c>
      <c r="F2830" t="n">
        <v>1</v>
      </c>
      <c r="G2830" t="n">
        <v>3</v>
      </c>
      <c r="H2830" t="n">
        <v>394</v>
      </c>
      <c r="I2830" t="n">
        <v>339</v>
      </c>
      <c r="J2830" t="n">
        <v>9</v>
      </c>
      <c r="K2830" t="n">
        <v>11</v>
      </c>
    </row>
    <row r="2831">
      <c r="A2831" t="n">
        <v>30739243033917</v>
      </c>
      <c r="B2831" t="inlineStr">
        <is>
          <t>Superior</t>
        </is>
      </c>
      <c r="C2831" t="inlineStr">
        <is>
          <t>Los Alamitos Hi</t>
        </is>
      </c>
      <c r="D2831" t="n">
        <v>787</v>
      </c>
      <c r="E2831" t="n">
        <v>746</v>
      </c>
      <c r="F2831" t="n">
        <v>3</v>
      </c>
      <c r="G2831" t="n">
        <v>3.57999992370605</v>
      </c>
      <c r="H2831" t="n">
        <v>2126</v>
      </c>
      <c r="I2831" t="n">
        <v>1932</v>
      </c>
      <c r="J2831" t="n">
        <v>21</v>
      </c>
      <c r="K2831" t="n">
        <v>2</v>
      </c>
    </row>
    <row r="2832">
      <c r="A2832" t="n">
        <v>30739246029060</v>
      </c>
      <c r="B2832" t="inlineStr">
        <is>
          <t>Fundamental</t>
        </is>
      </c>
      <c r="C2832" t="inlineStr">
        <is>
          <t>Los Alamitos El</t>
        </is>
      </c>
      <c r="D2832" t="n">
        <v>800</v>
      </c>
      <c r="E2832" t="n">
        <v>785</v>
      </c>
      <c r="F2832" t="n">
        <v>1</v>
      </c>
      <c r="G2832" t="n">
        <v>3.54999995231628</v>
      </c>
      <c r="H2832" t="n">
        <v>476</v>
      </c>
      <c r="I2832" t="n">
        <v>397</v>
      </c>
      <c r="J2832" t="n">
        <v>15</v>
      </c>
      <c r="K2832" t="n">
        <v>3</v>
      </c>
    </row>
    <row r="2833">
      <c r="A2833" t="n">
        <v>30739246058853</v>
      </c>
      <c r="B2833" t="inlineStr">
        <is>
          <t>Medio</t>
        </is>
      </c>
      <c r="C2833" t="inlineStr">
        <is>
          <t>Oak Middle</t>
        </is>
      </c>
      <c r="D2833" t="n">
        <v>823</v>
      </c>
      <c r="E2833" t="n">
        <v>796</v>
      </c>
      <c r="F2833" t="n">
        <v>1</v>
      </c>
      <c r="G2833" t="n">
        <v>3.77999997138977</v>
      </c>
      <c r="H2833" t="n">
        <v>1002</v>
      </c>
      <c r="I2833" t="n">
        <v>876</v>
      </c>
      <c r="J2833" t="n">
        <v>7</v>
      </c>
      <c r="K2833" t="n">
        <v>2</v>
      </c>
    </row>
    <row r="2834">
      <c r="A2834" t="n">
        <v>31667616031009</v>
      </c>
      <c r="B2834" t="inlineStr">
        <is>
          <t>Fundamental</t>
        </is>
      </c>
      <c r="C2834" t="inlineStr">
        <is>
          <t>Bowman Elementa</t>
        </is>
      </c>
      <c r="D2834" t="n">
        <v>796</v>
      </c>
      <c r="E2834" t="n">
        <v>760</v>
      </c>
      <c r="F2834" t="n">
        <v>2</v>
      </c>
      <c r="G2834" t="n">
        <v>3.41000008583069</v>
      </c>
      <c r="H2834" t="n">
        <v>236</v>
      </c>
      <c r="I2834" t="n">
        <v>194</v>
      </c>
      <c r="J2834" t="n">
        <v>22</v>
      </c>
      <c r="K2834" t="n">
        <v>1</v>
      </c>
    </row>
    <row r="2835">
      <c r="A2835" t="n">
        <v>31667796031017</v>
      </c>
      <c r="B2835" t="inlineStr">
        <is>
          <t>Fundamental</t>
        </is>
      </c>
      <c r="C2835" t="inlineStr">
        <is>
          <t>Alta-Dutch Flat</t>
        </is>
      </c>
      <c r="D2835" t="n">
        <v>821</v>
      </c>
      <c r="E2835" t="n">
        <v>785</v>
      </c>
      <c r="F2835" t="n">
        <v>1</v>
      </c>
      <c r="G2835" t="n">
        <v>3.0699999332428</v>
      </c>
      <c r="H2835" t="n">
        <v>152</v>
      </c>
      <c r="I2835" t="n">
        <v>120</v>
      </c>
      <c r="J2835" t="n">
        <v>27</v>
      </c>
      <c r="K2835" t="n">
        <v>0</v>
      </c>
    </row>
    <row r="2836">
      <c r="A2836" t="n">
        <v>31667876031025</v>
      </c>
      <c r="B2836" t="inlineStr">
        <is>
          <t>Fundamental</t>
        </is>
      </c>
      <c r="C2836" t="inlineStr">
        <is>
          <t>Alta Vista Elem</t>
        </is>
      </c>
      <c r="D2836" t="n">
        <v>724</v>
      </c>
      <c r="E2836" t="n">
        <v>725</v>
      </c>
      <c r="F2836" t="n">
        <v>4</v>
      </c>
      <c r="G2836" t="n">
        <v>3.55999994277954</v>
      </c>
      <c r="H2836" t="n">
        <v>239</v>
      </c>
      <c r="I2836" t="n">
        <v>213</v>
      </c>
      <c r="J2836" t="n">
        <v>26</v>
      </c>
      <c r="K2836" t="n">
        <v>1</v>
      </c>
    </row>
    <row r="2837">
      <c r="A2837" t="n">
        <v>31667876031033</v>
      </c>
      <c r="B2837" t="inlineStr">
        <is>
          <t>Medio</t>
        </is>
      </c>
      <c r="C2837" t="inlineStr">
        <is>
          <t>Cain (E.V.) Mid</t>
        </is>
      </c>
      <c r="D2837" t="n">
        <v>759</v>
      </c>
      <c r="E2837" t="n">
        <v>760</v>
      </c>
      <c r="F2837" t="n">
        <v>2</v>
      </c>
      <c r="G2837" t="n">
        <v>3.41000008583069</v>
      </c>
      <c r="H2837" t="n">
        <v>554</v>
      </c>
      <c r="I2837" t="n">
        <v>470</v>
      </c>
      <c r="J2837" t="n">
        <v>24</v>
      </c>
      <c r="K2837" t="n">
        <v>2</v>
      </c>
    </row>
    <row r="2838">
      <c r="A2838" t="n">
        <v>31667876031058</v>
      </c>
      <c r="B2838" t="inlineStr">
        <is>
          <t>Fundamental</t>
        </is>
      </c>
      <c r="C2838" t="inlineStr">
        <is>
          <t>Rock Creek Elem</t>
        </is>
      </c>
      <c r="D2838" t="n">
        <v>633</v>
      </c>
      <c r="E2838" t="n">
        <v>603</v>
      </c>
      <c r="F2838" t="n">
        <v>10</v>
      </c>
      <c r="G2838" t="n">
        <v>2.69000005722046</v>
      </c>
      <c r="H2838" t="n">
        <v>303</v>
      </c>
      <c r="I2838" t="n">
        <v>251</v>
      </c>
      <c r="J2838" t="n">
        <v>62</v>
      </c>
      <c r="K2838" t="n">
        <v>13</v>
      </c>
    </row>
    <row r="2839">
      <c r="A2839" t="n">
        <v>31667876109680</v>
      </c>
      <c r="B2839" t="inlineStr">
        <is>
          <t>Fundamental</t>
        </is>
      </c>
      <c r="C2839" t="inlineStr">
        <is>
          <t>Skyridge Elemen</t>
        </is>
      </c>
      <c r="D2839" t="n">
        <v>762</v>
      </c>
      <c r="E2839" t="n">
        <v>743</v>
      </c>
      <c r="F2839" t="n">
        <v>3</v>
      </c>
      <c r="G2839" t="n">
        <v>3</v>
      </c>
      <c r="H2839" t="n">
        <v>516</v>
      </c>
      <c r="I2839" t="n">
        <v>470</v>
      </c>
      <c r="J2839" t="n">
        <v>23</v>
      </c>
      <c r="K2839" t="n">
        <v>1</v>
      </c>
    </row>
    <row r="2840">
      <c r="A2840" t="n">
        <v>31667876112700</v>
      </c>
      <c r="B2840" t="inlineStr">
        <is>
          <t>Fundamental</t>
        </is>
      </c>
      <c r="C2840" t="inlineStr">
        <is>
          <t>Auburn Elementa</t>
        </is>
      </c>
      <c r="D2840" t="n">
        <v>730</v>
      </c>
      <c r="E2840" t="n">
        <v>693</v>
      </c>
      <c r="F2840" t="n">
        <v>5</v>
      </c>
      <c r="G2840" t="n">
        <v>2.97000002861023</v>
      </c>
      <c r="H2840" t="n">
        <v>523</v>
      </c>
      <c r="I2840" t="n">
        <v>462</v>
      </c>
      <c r="J2840" t="n">
        <v>30</v>
      </c>
      <c r="K2840" t="n">
        <v>2</v>
      </c>
    </row>
    <row r="2841">
      <c r="A2841" t="n">
        <v>31668036108963</v>
      </c>
      <c r="B2841" t="inlineStr">
        <is>
          <t>Fundamental</t>
        </is>
      </c>
      <c r="C2841" t="inlineStr">
        <is>
          <t>Heritage Oak El</t>
        </is>
      </c>
      <c r="D2841" t="n">
        <v>817</v>
      </c>
      <c r="E2841" t="n">
        <v>756</v>
      </c>
      <c r="F2841" t="n">
        <v>2</v>
      </c>
      <c r="G2841" t="n">
        <v>2.82999992370605</v>
      </c>
      <c r="H2841" t="n">
        <v>616</v>
      </c>
      <c r="I2841" t="n">
        <v>536</v>
      </c>
      <c r="J2841" t="n">
        <v>8</v>
      </c>
      <c r="K2841" t="n">
        <v>1</v>
      </c>
    </row>
    <row r="2842">
      <c r="A2842" t="n">
        <v>31668036109862</v>
      </c>
      <c r="B2842" t="inlineStr">
        <is>
          <t>Fundamental</t>
        </is>
      </c>
      <c r="C2842" t="inlineStr">
        <is>
          <t>Antelope Meadow</t>
        </is>
      </c>
      <c r="D2842" t="n">
        <v>800</v>
      </c>
      <c r="E2842" t="n">
        <v>719</v>
      </c>
      <c r="F2842" t="n">
        <v>4</v>
      </c>
      <c r="G2842" t="n">
        <v>2.82999992370605</v>
      </c>
      <c r="H2842" t="n">
        <v>671</v>
      </c>
      <c r="I2842" t="n">
        <v>547</v>
      </c>
      <c r="J2842" t="n">
        <v>19</v>
      </c>
      <c r="K2842" t="n">
        <v>8</v>
      </c>
    </row>
    <row r="2843">
      <c r="A2843" t="n">
        <v>31668036112403</v>
      </c>
      <c r="B2843" t="inlineStr">
        <is>
          <t>Fundamental</t>
        </is>
      </c>
      <c r="C2843" t="inlineStr">
        <is>
          <t>Quail Glen Elem</t>
        </is>
      </c>
      <c r="D2843" t="n">
        <v>835</v>
      </c>
      <c r="E2843" t="n">
        <v>797</v>
      </c>
      <c r="F2843" t="n">
        <v>1</v>
      </c>
      <c r="G2843" t="n">
        <v>2.82999992370605</v>
      </c>
      <c r="H2843" t="n">
        <v>574</v>
      </c>
      <c r="I2843" t="n">
        <v>512</v>
      </c>
      <c r="J2843" t="n">
        <v>7</v>
      </c>
      <c r="K2843" t="n">
        <v>2</v>
      </c>
    </row>
    <row r="2844">
      <c r="A2844" t="n">
        <v>31668036115596</v>
      </c>
      <c r="B2844" t="inlineStr">
        <is>
          <t>Fundamental</t>
        </is>
      </c>
      <c r="C2844" t="inlineStr">
        <is>
          <t>Olive Grove Ele</t>
        </is>
      </c>
      <c r="D2844" t="n">
        <v>682</v>
      </c>
      <c r="E2844" t="n">
        <v>621</v>
      </c>
      <c r="F2844" t="n">
        <v>9</v>
      </c>
      <c r="G2844" t="n">
        <v>2.82999992370605</v>
      </c>
      <c r="H2844" t="n">
        <v>310</v>
      </c>
      <c r="I2844" t="n">
        <v>222</v>
      </c>
      <c r="J2844" t="n">
        <v>26</v>
      </c>
      <c r="K2844" t="n">
        <v>13</v>
      </c>
    </row>
    <row r="2845">
      <c r="A2845" t="n">
        <v>31668376031116</v>
      </c>
      <c r="B2845" t="inlineStr">
        <is>
          <t>Fundamental</t>
        </is>
      </c>
      <c r="C2845" t="inlineStr">
        <is>
          <t>Foresthill Elem</t>
        </is>
      </c>
      <c r="D2845" t="n">
        <v>740</v>
      </c>
      <c r="E2845" t="n">
        <v>703</v>
      </c>
      <c r="F2845" t="n">
        <v>5</v>
      </c>
      <c r="G2845" t="n">
        <v>3.03999996185303</v>
      </c>
      <c r="H2845" t="n">
        <v>298</v>
      </c>
      <c r="I2845" t="n">
        <v>259</v>
      </c>
      <c r="J2845" t="n">
        <v>28</v>
      </c>
      <c r="K2845" t="n">
        <v>0</v>
      </c>
    </row>
    <row r="2846">
      <c r="A2846" t="n">
        <v>31668376107478</v>
      </c>
      <c r="B2846" t="inlineStr">
        <is>
          <t>Medio</t>
        </is>
      </c>
      <c r="C2846" t="inlineStr">
        <is>
          <t>Foresthill Divi</t>
        </is>
      </c>
      <c r="D2846" t="n">
        <v>731</v>
      </c>
      <c r="E2846" t="n">
        <v>696</v>
      </c>
      <c r="F2846" t="n">
        <v>5</v>
      </c>
      <c r="G2846" t="n">
        <v>3.11999988555908</v>
      </c>
      <c r="H2846" t="n">
        <v>283</v>
      </c>
      <c r="I2846" t="n">
        <v>253</v>
      </c>
      <c r="J2846" t="n">
        <v>26</v>
      </c>
      <c r="K2846" t="n">
        <v>0</v>
      </c>
    </row>
    <row r="2847">
      <c r="A2847" t="n">
        <v>31668456031124</v>
      </c>
      <c r="B2847" t="inlineStr">
        <is>
          <t>Fundamental</t>
        </is>
      </c>
      <c r="C2847" t="inlineStr">
        <is>
          <t>Franklin Elemen</t>
        </is>
      </c>
      <c r="D2847" t="n">
        <v>812</v>
      </c>
      <c r="E2847" t="n">
        <v>774</v>
      </c>
      <c r="F2847" t="n">
        <v>1</v>
      </c>
      <c r="G2847" t="n">
        <v>3.76999998092651</v>
      </c>
      <c r="H2847" t="n">
        <v>559</v>
      </c>
      <c r="I2847" t="n">
        <v>468</v>
      </c>
      <c r="J2847" t="n">
        <v>11</v>
      </c>
      <c r="K2847" t="n">
        <v>0</v>
      </c>
    </row>
    <row r="2848">
      <c r="A2848" t="n">
        <v>31668456031132</v>
      </c>
      <c r="B2848" t="inlineStr">
        <is>
          <t>Fundamental</t>
        </is>
      </c>
      <c r="C2848" t="inlineStr">
        <is>
          <t>Loomis Elementa</t>
        </is>
      </c>
      <c r="D2848" t="n">
        <v>813</v>
      </c>
      <c r="E2848" t="n">
        <v>769</v>
      </c>
      <c r="F2848" t="n">
        <v>2</v>
      </c>
      <c r="G2848" t="n">
        <v>3.4300000667572</v>
      </c>
      <c r="H2848" t="n">
        <v>417</v>
      </c>
      <c r="I2848" t="n">
        <v>357</v>
      </c>
      <c r="J2848" t="n">
        <v>17</v>
      </c>
      <c r="K2848" t="n">
        <v>0</v>
      </c>
    </row>
    <row r="2849">
      <c r="A2849" t="n">
        <v>31668456031140</v>
      </c>
      <c r="B2849" t="inlineStr">
        <is>
          <t>Fundamental</t>
        </is>
      </c>
      <c r="C2849" t="inlineStr">
        <is>
          <t>Placer Elementa</t>
        </is>
      </c>
      <c r="D2849" t="n">
        <v>791</v>
      </c>
      <c r="E2849" t="n">
        <v>767</v>
      </c>
      <c r="F2849" t="n">
        <v>2</v>
      </c>
      <c r="G2849" t="n">
        <v>3.60999989509583</v>
      </c>
      <c r="H2849" t="n">
        <v>524</v>
      </c>
      <c r="I2849" t="n">
        <v>451</v>
      </c>
      <c r="J2849" t="n">
        <v>9</v>
      </c>
      <c r="K2849" t="n">
        <v>0</v>
      </c>
    </row>
    <row r="2850">
      <c r="A2850" t="n">
        <v>31668526031157</v>
      </c>
      <c r="B2850" t="inlineStr">
        <is>
          <t>Fundamental</t>
        </is>
      </c>
      <c r="C2850" t="inlineStr">
        <is>
          <t>Newcastle Eleme</t>
        </is>
      </c>
      <c r="D2850" t="n">
        <v>807</v>
      </c>
      <c r="E2850" t="n">
        <v>761</v>
      </c>
      <c r="F2850" t="n">
        <v>2</v>
      </c>
      <c r="G2850" t="n">
        <v>3.49000000953674</v>
      </c>
      <c r="H2850" t="n">
        <v>257</v>
      </c>
      <c r="I2850" t="n">
        <v>217</v>
      </c>
      <c r="J2850" t="n">
        <v>11</v>
      </c>
      <c r="K2850" t="n">
        <v>0</v>
      </c>
    </row>
    <row r="2851">
      <c r="A2851" t="n">
        <v>31668606031165</v>
      </c>
      <c r="B2851" t="inlineStr">
        <is>
          <t>Fundamental</t>
        </is>
      </c>
      <c r="C2851" t="inlineStr">
        <is>
          <t>Ophir Elementar</t>
        </is>
      </c>
      <c r="D2851" t="n">
        <v>782</v>
      </c>
      <c r="E2851" t="n">
        <v>780</v>
      </c>
      <c r="F2851" t="n">
        <v>1</v>
      </c>
      <c r="G2851" t="n">
        <v>3.36999988555908</v>
      </c>
      <c r="H2851" t="n">
        <v>184</v>
      </c>
      <c r="I2851" t="n">
        <v>148</v>
      </c>
      <c r="J2851" t="n">
        <v>14</v>
      </c>
      <c r="K2851" t="n">
        <v>0</v>
      </c>
    </row>
    <row r="2852">
      <c r="A2852" t="n">
        <v>31668786031173</v>
      </c>
      <c r="B2852" t="inlineStr">
        <is>
          <t>Fundamental</t>
        </is>
      </c>
      <c r="C2852" t="inlineStr">
        <is>
          <t>Penryn Elementa</t>
        </is>
      </c>
      <c r="D2852" t="n">
        <v>766</v>
      </c>
      <c r="E2852" t="n">
        <v>712</v>
      </c>
      <c r="F2852" t="n">
        <v>4</v>
      </c>
      <c r="G2852" t="n">
        <v>3.80999994277954</v>
      </c>
      <c r="H2852" t="n">
        <v>248</v>
      </c>
      <c r="I2852" t="n">
        <v>196</v>
      </c>
      <c r="J2852" t="n">
        <v>10</v>
      </c>
      <c r="K2852" t="n">
        <v>0</v>
      </c>
    </row>
    <row r="2853">
      <c r="A2853" t="n">
        <v>31668866031181</v>
      </c>
      <c r="B2853" t="inlineStr">
        <is>
          <t>Fundamental</t>
        </is>
      </c>
      <c r="C2853" t="inlineStr">
        <is>
          <t>Placer Hills El</t>
        </is>
      </c>
      <c r="D2853" t="n">
        <v>825</v>
      </c>
      <c r="E2853" t="n">
        <v>795</v>
      </c>
      <c r="F2853" t="n">
        <v>1</v>
      </c>
      <c r="G2853" t="n">
        <v>3.36999988555908</v>
      </c>
      <c r="H2853" t="n">
        <v>493</v>
      </c>
      <c r="I2853" t="n">
        <v>434</v>
      </c>
      <c r="J2853" t="n">
        <v>13</v>
      </c>
      <c r="K2853" t="n">
        <v>0</v>
      </c>
    </row>
    <row r="2854">
      <c r="A2854" t="n">
        <v>31668866031199</v>
      </c>
      <c r="B2854" t="inlineStr">
        <is>
          <t>Medio</t>
        </is>
      </c>
      <c r="C2854" t="inlineStr">
        <is>
          <t>Weimar Hills Ju</t>
        </is>
      </c>
      <c r="D2854" t="n">
        <v>793</v>
      </c>
      <c r="E2854" t="n">
        <v>767</v>
      </c>
      <c r="F2854" t="n">
        <v>2</v>
      </c>
      <c r="G2854" t="n">
        <v>3.42000007629395</v>
      </c>
      <c r="H2854" t="n">
        <v>508</v>
      </c>
      <c r="I2854" t="n">
        <v>454</v>
      </c>
      <c r="J2854" t="n">
        <v>7</v>
      </c>
      <c r="K2854" t="n">
        <v>0</v>
      </c>
    </row>
    <row r="2855">
      <c r="A2855" t="n">
        <v>31668943131851</v>
      </c>
      <c r="B2855" t="inlineStr">
        <is>
          <t>Superior</t>
        </is>
      </c>
      <c r="C2855" t="inlineStr">
        <is>
          <t>Colfax High</t>
        </is>
      </c>
      <c r="D2855" t="n">
        <v>732</v>
      </c>
      <c r="E2855" t="n">
        <v>690</v>
      </c>
      <c r="F2855" t="n">
        <v>6</v>
      </c>
      <c r="G2855" t="n">
        <v>3.52999997138977</v>
      </c>
      <c r="H2855" t="n">
        <v>599</v>
      </c>
      <c r="I2855" t="n">
        <v>313</v>
      </c>
      <c r="J2855" t="n">
        <v>12</v>
      </c>
      <c r="K2855" t="n">
        <v>0</v>
      </c>
    </row>
    <row r="2856">
      <c r="A2856" t="n">
        <v>31668943132453</v>
      </c>
      <c r="B2856" t="inlineStr">
        <is>
          <t>Superior</t>
        </is>
      </c>
      <c r="C2856" t="inlineStr">
        <is>
          <t>Del Oro High</t>
        </is>
      </c>
      <c r="D2856" t="n">
        <v>754</v>
      </c>
      <c r="E2856" t="n">
        <v>758</v>
      </c>
      <c r="F2856" t="n">
        <v>2</v>
      </c>
      <c r="G2856" t="n">
        <v>3.75</v>
      </c>
      <c r="H2856" t="n">
        <v>1068</v>
      </c>
      <c r="I2856" t="n">
        <v>591</v>
      </c>
      <c r="J2856" t="n">
        <v>8</v>
      </c>
      <c r="K2856" t="n">
        <v>0</v>
      </c>
    </row>
    <row r="2857">
      <c r="A2857" t="n">
        <v>31668943135704</v>
      </c>
      <c r="B2857" t="inlineStr">
        <is>
          <t>Superior</t>
        </is>
      </c>
      <c r="C2857" t="inlineStr">
        <is>
          <t>Placer High (Ch</t>
        </is>
      </c>
      <c r="D2857" t="n">
        <v>726</v>
      </c>
      <c r="E2857" t="n">
        <v>664</v>
      </c>
      <c r="F2857" t="n">
        <v>7</v>
      </c>
      <c r="G2857" t="n">
        <v>3.46000003814697</v>
      </c>
      <c r="H2857" t="n">
        <v>1264</v>
      </c>
      <c r="I2857" t="n">
        <v>723</v>
      </c>
      <c r="J2857" t="n">
        <v>10</v>
      </c>
      <c r="K2857" t="n">
        <v>0</v>
      </c>
    </row>
    <row r="2858">
      <c r="A2858" t="n">
        <v>31669106031223</v>
      </c>
      <c r="B2858" t="inlineStr">
        <is>
          <t>Fundamental</t>
        </is>
      </c>
      <c r="C2858" t="inlineStr">
        <is>
          <t>Cirby Elementar</t>
        </is>
      </c>
      <c r="D2858" t="n">
        <v>746</v>
      </c>
      <c r="E2858" t="n">
        <v>723</v>
      </c>
      <c r="F2858" t="n">
        <v>4</v>
      </c>
      <c r="G2858" t="n">
        <v>2.70000004768372</v>
      </c>
      <c r="H2858" t="n">
        <v>432</v>
      </c>
      <c r="I2858" t="n">
        <v>377</v>
      </c>
      <c r="J2858" t="n">
        <v>41</v>
      </c>
      <c r="K2858" t="n">
        <v>20</v>
      </c>
    </row>
    <row r="2859">
      <c r="A2859" t="n">
        <v>31669106031256</v>
      </c>
      <c r="B2859" t="inlineStr">
        <is>
          <t>Fundamental</t>
        </is>
      </c>
      <c r="C2859" t="inlineStr">
        <is>
          <t>Kaseberg Elemen</t>
        </is>
      </c>
      <c r="D2859" t="n">
        <v>743</v>
      </c>
      <c r="E2859" t="n">
        <v>755</v>
      </c>
      <c r="F2859" t="n">
        <v>2</v>
      </c>
      <c r="G2859" t="n">
        <v>2.41000008583069</v>
      </c>
      <c r="H2859" t="n">
        <v>474</v>
      </c>
      <c r="I2859" t="n">
        <v>411</v>
      </c>
      <c r="J2859" t="n">
        <v>26</v>
      </c>
      <c r="K2859" t="n">
        <v>9</v>
      </c>
    </row>
    <row r="2860">
      <c r="A2860" t="n">
        <v>31669106031264</v>
      </c>
      <c r="B2860" t="inlineStr">
        <is>
          <t>Fundamental</t>
        </is>
      </c>
      <c r="C2860" t="inlineStr">
        <is>
          <t xml:space="preserve">Sierra Gardens </t>
        </is>
      </c>
      <c r="D2860" t="n">
        <v>736</v>
      </c>
      <c r="E2860" t="n">
        <v>799</v>
      </c>
      <c r="F2860" t="n">
        <v>1</v>
      </c>
      <c r="G2860" t="n">
        <v>2.28999996185303</v>
      </c>
      <c r="H2860" t="n">
        <v>415</v>
      </c>
      <c r="I2860" t="n">
        <v>323</v>
      </c>
      <c r="J2860" t="n">
        <v>35</v>
      </c>
      <c r="K2860" t="n">
        <v>14</v>
      </c>
    </row>
    <row r="2861">
      <c r="A2861" t="n">
        <v>31669106031280</v>
      </c>
      <c r="B2861" t="inlineStr">
        <is>
          <t>Fundamental</t>
        </is>
      </c>
      <c r="C2861" t="inlineStr">
        <is>
          <t>Woodbridge Fund</t>
        </is>
      </c>
      <c r="D2861" t="n">
        <v>703</v>
      </c>
      <c r="E2861" t="n">
        <v>759</v>
      </c>
      <c r="F2861" t="n">
        <v>2</v>
      </c>
      <c r="G2861" t="n">
        <v>2.42000007629395</v>
      </c>
      <c r="H2861" t="n">
        <v>168</v>
      </c>
      <c r="I2861" t="n">
        <v>138</v>
      </c>
      <c r="J2861" t="n">
        <v>58</v>
      </c>
      <c r="K2861" t="n">
        <v>34</v>
      </c>
    </row>
    <row r="2862">
      <c r="A2862" t="n">
        <v>31669106109482</v>
      </c>
      <c r="B2862" t="inlineStr">
        <is>
          <t>Fundamental</t>
        </is>
      </c>
      <c r="C2862" t="inlineStr">
        <is>
          <t>Spanger (Ferris</t>
        </is>
      </c>
      <c r="D2862" t="n">
        <v>791</v>
      </c>
      <c r="E2862" t="n">
        <v>799</v>
      </c>
      <c r="F2862" t="n">
        <v>1</v>
      </c>
      <c r="G2862" t="n">
        <v>2.65000009536743</v>
      </c>
      <c r="H2862" t="n">
        <v>374</v>
      </c>
      <c r="I2862" t="n">
        <v>317</v>
      </c>
      <c r="J2862" t="n">
        <v>23</v>
      </c>
      <c r="K2862" t="n">
        <v>3</v>
      </c>
    </row>
    <row r="2863">
      <c r="A2863" t="n">
        <v>31669106111967</v>
      </c>
      <c r="B2863" t="inlineStr">
        <is>
          <t>Medio</t>
        </is>
      </c>
      <c r="C2863" t="inlineStr">
        <is>
          <t xml:space="preserve">Buljan (George </t>
        </is>
      </c>
      <c r="D2863" t="n">
        <v>770</v>
      </c>
      <c r="E2863" t="n">
        <v>763</v>
      </c>
      <c r="F2863" t="n">
        <v>2</v>
      </c>
      <c r="G2863" t="n">
        <v>3.24000000953674</v>
      </c>
      <c r="H2863" t="n">
        <v>765</v>
      </c>
      <c r="I2863" t="n">
        <v>653</v>
      </c>
      <c r="J2863" t="n">
        <v>18</v>
      </c>
      <c r="K2863" t="n">
        <v>5</v>
      </c>
    </row>
    <row r="2864">
      <c r="A2864" t="n">
        <v>31669283130176</v>
      </c>
      <c r="B2864" t="inlineStr">
        <is>
          <t>Superior</t>
        </is>
      </c>
      <c r="C2864" t="inlineStr">
        <is>
          <t>Woodcreek High</t>
        </is>
      </c>
      <c r="D2864" t="n">
        <v>712</v>
      </c>
      <c r="E2864" t="n">
        <v>692</v>
      </c>
      <c r="F2864" t="n">
        <v>5</v>
      </c>
      <c r="G2864" t="n">
        <v>3.39000010490417</v>
      </c>
      <c r="H2864" t="n">
        <v>1448</v>
      </c>
      <c r="I2864" t="n">
        <v>811</v>
      </c>
      <c r="J2864" t="n">
        <v>4</v>
      </c>
      <c r="K2864" t="n">
        <v>0</v>
      </c>
    </row>
    <row r="2865">
      <c r="A2865" t="n">
        <v>31669283130184</v>
      </c>
      <c r="B2865" t="inlineStr">
        <is>
          <t>Superior</t>
        </is>
      </c>
      <c r="C2865" t="inlineStr">
        <is>
          <t>Granite Bay Hig</t>
        </is>
      </c>
      <c r="D2865" t="n">
        <v>793</v>
      </c>
      <c r="E2865" t="n">
        <v>780</v>
      </c>
      <c r="F2865" t="n">
        <v>1</v>
      </c>
      <c r="G2865" t="n">
        <v>4.05000019073486</v>
      </c>
      <c r="H2865" t="n">
        <v>1368</v>
      </c>
      <c r="I2865" t="n">
        <v>775</v>
      </c>
      <c r="J2865" t="n">
        <v>1</v>
      </c>
      <c r="K2865" t="n">
        <v>0</v>
      </c>
    </row>
    <row r="2866">
      <c r="A2866" t="n">
        <v>31669283135308</v>
      </c>
      <c r="B2866" t="inlineStr">
        <is>
          <t>Superior</t>
        </is>
      </c>
      <c r="C2866" t="inlineStr">
        <is>
          <t>Oakmont High</t>
        </is>
      </c>
      <c r="D2866" t="n">
        <v>754</v>
      </c>
      <c r="E2866" t="n">
        <v>677</v>
      </c>
      <c r="F2866" t="n">
        <v>6</v>
      </c>
      <c r="G2866" t="n">
        <v>3.54999995231628</v>
      </c>
      <c r="H2866" t="n">
        <v>906</v>
      </c>
      <c r="I2866" t="n">
        <v>515</v>
      </c>
      <c r="J2866" t="n">
        <v>6</v>
      </c>
      <c r="K2866" t="n">
        <v>0</v>
      </c>
    </row>
    <row r="2867">
      <c r="A2867" t="n">
        <v>31669283136504</v>
      </c>
      <c r="B2867" t="inlineStr">
        <is>
          <t>Superior</t>
        </is>
      </c>
      <c r="C2867" t="inlineStr">
        <is>
          <t>Roseville High</t>
        </is>
      </c>
      <c r="D2867" t="n">
        <v>721</v>
      </c>
      <c r="E2867" t="n">
        <v>686</v>
      </c>
      <c r="F2867" t="n">
        <v>6</v>
      </c>
      <c r="G2867" t="n">
        <v>3.21000003814697</v>
      </c>
      <c r="H2867" t="n">
        <v>994</v>
      </c>
      <c r="I2867" t="n">
        <v>512</v>
      </c>
      <c r="J2867" t="n">
        <v>0</v>
      </c>
      <c r="K2867" t="n">
        <v>5</v>
      </c>
    </row>
    <row r="2868">
      <c r="A2868" t="n">
        <v>31669443130010</v>
      </c>
      <c r="B2868" t="inlineStr">
        <is>
          <t>Superior</t>
        </is>
      </c>
      <c r="C2868" t="inlineStr">
        <is>
          <t>North Tahoe Hig</t>
        </is>
      </c>
      <c r="D2868" t="n">
        <v>719</v>
      </c>
      <c r="E2868" t="n">
        <v>717</v>
      </c>
      <c r="F2868" t="n">
        <v>4</v>
      </c>
      <c r="G2868" t="n">
        <v>3.39000010490417</v>
      </c>
      <c r="H2868" t="n">
        <v>336</v>
      </c>
      <c r="I2868" t="n">
        <v>310</v>
      </c>
      <c r="J2868" t="n">
        <v>16</v>
      </c>
      <c r="K2868" t="n">
        <v>12</v>
      </c>
    </row>
    <row r="2869">
      <c r="A2869" t="n">
        <v>31669443138500</v>
      </c>
      <c r="B2869" t="inlineStr">
        <is>
          <t>Superior</t>
        </is>
      </c>
      <c r="C2869" t="inlineStr">
        <is>
          <t>Tahoe Truckee H</t>
        </is>
      </c>
      <c r="D2869" t="n">
        <v>713</v>
      </c>
      <c r="E2869" t="n">
        <v>720</v>
      </c>
      <c r="F2869" t="n">
        <v>4</v>
      </c>
      <c r="G2869" t="n">
        <v>3.35999989509583</v>
      </c>
      <c r="H2869" t="n">
        <v>585</v>
      </c>
      <c r="I2869" t="n">
        <v>535</v>
      </c>
      <c r="J2869" t="n">
        <v>11</v>
      </c>
      <c r="K2869" t="n">
        <v>5</v>
      </c>
    </row>
    <row r="2870">
      <c r="A2870" t="n">
        <v>31669446031306</v>
      </c>
      <c r="B2870" t="inlineStr">
        <is>
          <t>Fundamental</t>
        </is>
      </c>
      <c r="C2870" t="inlineStr">
        <is>
          <t>Kings Beach Ele</t>
        </is>
      </c>
      <c r="D2870" t="n">
        <v>591</v>
      </c>
      <c r="E2870" t="n">
        <v>512</v>
      </c>
      <c r="F2870" t="n">
        <v>14</v>
      </c>
      <c r="G2870" t="n">
        <v>2.13000011444092</v>
      </c>
      <c r="H2870" t="n">
        <v>308</v>
      </c>
      <c r="I2870" t="n">
        <v>262</v>
      </c>
      <c r="J2870" t="n">
        <v>68</v>
      </c>
      <c r="K2870" t="n">
        <v>49</v>
      </c>
    </row>
    <row r="2871">
      <c r="A2871" t="n">
        <v>31669446031322</v>
      </c>
      <c r="B2871" t="inlineStr">
        <is>
          <t>Fundamental</t>
        </is>
      </c>
      <c r="C2871" t="inlineStr">
        <is>
          <t>Truckee Element</t>
        </is>
      </c>
      <c r="D2871" t="n">
        <v>716</v>
      </c>
      <c r="E2871" t="n">
        <v>697</v>
      </c>
      <c r="F2871" t="n">
        <v>5</v>
      </c>
      <c r="G2871" t="n">
        <v>3.00999999046326</v>
      </c>
      <c r="H2871" t="n">
        <v>513</v>
      </c>
      <c r="I2871" t="n">
        <v>464</v>
      </c>
      <c r="J2871" t="n">
        <v>34</v>
      </c>
      <c r="K2871" t="n">
        <v>19</v>
      </c>
    </row>
    <row r="2872">
      <c r="A2872" t="n">
        <v>31669446071930</v>
      </c>
      <c r="B2872" t="inlineStr">
        <is>
          <t>Fundamental</t>
        </is>
      </c>
      <c r="C2872" t="inlineStr">
        <is>
          <t>Rideout Element</t>
        </is>
      </c>
      <c r="D2872" t="n">
        <v>805</v>
      </c>
      <c r="E2872" t="n">
        <v>702</v>
      </c>
      <c r="F2872" t="n">
        <v>5</v>
      </c>
      <c r="G2872" t="n">
        <v>3.63000011444092</v>
      </c>
      <c r="H2872" t="n">
        <v>162</v>
      </c>
      <c r="I2872" t="n">
        <v>135</v>
      </c>
      <c r="J2872" t="n">
        <v>13</v>
      </c>
      <c r="K2872" t="n">
        <v>1</v>
      </c>
    </row>
    <row r="2873">
      <c r="A2873" t="n">
        <v>31669446089189</v>
      </c>
      <c r="B2873" t="inlineStr">
        <is>
          <t>Medio</t>
        </is>
      </c>
      <c r="C2873" t="inlineStr">
        <is>
          <t>Sierra Mountain</t>
        </is>
      </c>
      <c r="D2873" t="n">
        <v>759</v>
      </c>
      <c r="E2873" t="n">
        <v>741</v>
      </c>
      <c r="F2873" t="n">
        <v>3</v>
      </c>
      <c r="G2873" t="n">
        <v>3.48000001907349</v>
      </c>
      <c r="H2873" t="n">
        <v>673</v>
      </c>
      <c r="I2873" t="n">
        <v>628</v>
      </c>
      <c r="J2873" t="n">
        <v>18</v>
      </c>
      <c r="K2873" t="n">
        <v>5</v>
      </c>
    </row>
    <row r="2874">
      <c r="A2874" t="n">
        <v>31669446094502</v>
      </c>
      <c r="B2874" t="inlineStr">
        <is>
          <t>Medio</t>
        </is>
      </c>
      <c r="C2874" t="inlineStr">
        <is>
          <t>North Tahoe Mid</t>
        </is>
      </c>
      <c r="D2874" t="n">
        <v>707</v>
      </c>
      <c r="E2874" t="n">
        <v>748</v>
      </c>
      <c r="F2874" t="n">
        <v>3</v>
      </c>
      <c r="G2874" t="n">
        <v>3.01999998092651</v>
      </c>
      <c r="H2874" t="n">
        <v>444</v>
      </c>
      <c r="I2874" t="n">
        <v>388</v>
      </c>
      <c r="J2874" t="n">
        <v>32</v>
      </c>
      <c r="K2874" t="n">
        <v>13</v>
      </c>
    </row>
    <row r="2875">
      <c r="A2875" t="n">
        <v>31669446113062</v>
      </c>
      <c r="B2875" t="inlineStr">
        <is>
          <t>Fundamental</t>
        </is>
      </c>
      <c r="C2875" t="inlineStr">
        <is>
          <t>Glenshire Eleme</t>
        </is>
      </c>
      <c r="D2875" t="n">
        <v>773</v>
      </c>
      <c r="E2875" t="n">
        <v>731</v>
      </c>
      <c r="F2875" t="n">
        <v>3</v>
      </c>
      <c r="G2875" t="n">
        <v>3.52999997138977</v>
      </c>
      <c r="H2875" t="n">
        <v>371</v>
      </c>
      <c r="I2875" t="n">
        <v>337</v>
      </c>
      <c r="J2875" t="n">
        <v>13</v>
      </c>
      <c r="K2875" t="n">
        <v>1</v>
      </c>
    </row>
    <row r="2876">
      <c r="A2876" t="n">
        <v>31669513130168</v>
      </c>
      <c r="B2876" t="inlineStr">
        <is>
          <t>Superior</t>
        </is>
      </c>
      <c r="C2876" t="inlineStr">
        <is>
          <t>Horizon Instruc</t>
        </is>
      </c>
      <c r="D2876" t="n">
        <v>666</v>
      </c>
      <c r="E2876" t="n">
        <v>642</v>
      </c>
      <c r="F2876" t="n">
        <v>8</v>
      </c>
      <c r="G2876" t="n">
        <v>3.3199999332428</v>
      </c>
      <c r="H2876" t="n">
        <v>1714</v>
      </c>
      <c r="I2876" t="n">
        <v>908</v>
      </c>
      <c r="J2876" t="n">
        <v>0</v>
      </c>
      <c r="K2876" t="n">
        <v>0</v>
      </c>
    </row>
    <row r="2877">
      <c r="A2877" t="n">
        <v>31669513134657</v>
      </c>
      <c r="B2877" t="inlineStr">
        <is>
          <t>Superior</t>
        </is>
      </c>
      <c r="C2877" t="inlineStr">
        <is>
          <t>Lincoln High (C</t>
        </is>
      </c>
      <c r="D2877" t="n">
        <v>624</v>
      </c>
      <c r="E2877" t="n">
        <v>609</v>
      </c>
      <c r="F2877" t="n">
        <v>10</v>
      </c>
      <c r="G2877" t="n">
        <v>2.91000008583069</v>
      </c>
      <c r="H2877" t="n">
        <v>599</v>
      </c>
      <c r="I2877" t="n">
        <v>517</v>
      </c>
      <c r="J2877" t="n">
        <v>28</v>
      </c>
      <c r="K2877" t="n">
        <v>4</v>
      </c>
    </row>
    <row r="2878">
      <c r="A2878" t="n">
        <v>31669516085252</v>
      </c>
      <c r="B2878" t="inlineStr">
        <is>
          <t>Fundamental</t>
        </is>
      </c>
      <c r="C2878" t="inlineStr">
        <is>
          <t xml:space="preserve">Coppin (Carlin </t>
        </is>
      </c>
      <c r="D2878" t="n">
        <v>717</v>
      </c>
      <c r="E2878" t="n">
        <v>685</v>
      </c>
      <c r="F2878" t="n">
        <v>6</v>
      </c>
      <c r="G2878" t="n">
        <v>2.99000000953674</v>
      </c>
      <c r="H2878" t="n">
        <v>349</v>
      </c>
      <c r="I2878" t="n">
        <v>286</v>
      </c>
      <c r="J2878" t="n">
        <v>32</v>
      </c>
      <c r="K2878" t="n">
        <v>0</v>
      </c>
    </row>
    <row r="2879">
      <c r="A2879" t="n">
        <v>31669516098610</v>
      </c>
      <c r="B2879" t="inlineStr">
        <is>
          <t>Fundamental</t>
        </is>
      </c>
      <c r="C2879" t="inlineStr">
        <is>
          <t xml:space="preserve">Creekside Oaks </t>
        </is>
      </c>
      <c r="D2879" t="n">
        <v>639</v>
      </c>
      <c r="E2879" t="n">
        <v>606</v>
      </c>
      <c r="F2879" t="n">
        <v>10</v>
      </c>
      <c r="G2879" t="n">
        <v>2.67000007629395</v>
      </c>
      <c r="H2879" t="n">
        <v>553</v>
      </c>
      <c r="I2879" t="n">
        <v>443</v>
      </c>
      <c r="J2879" t="n">
        <v>49</v>
      </c>
      <c r="K2879" t="n">
        <v>16</v>
      </c>
    </row>
    <row r="2880">
      <c r="A2880" t="n">
        <v>31669516108351</v>
      </c>
      <c r="B2880" t="inlineStr">
        <is>
          <t>Medio</t>
        </is>
      </c>
      <c r="C2880" t="inlineStr">
        <is>
          <t xml:space="preserve">Edwards (Glen) </t>
        </is>
      </c>
      <c r="D2880" t="n">
        <v>674</v>
      </c>
      <c r="E2880" t="n">
        <v>644</v>
      </c>
      <c r="F2880" t="n">
        <v>8</v>
      </c>
      <c r="G2880" t="n">
        <v>2.92000007629395</v>
      </c>
      <c r="H2880" t="n">
        <v>575</v>
      </c>
      <c r="I2880" t="n">
        <v>516</v>
      </c>
      <c r="J2880" t="n">
        <v>34</v>
      </c>
      <c r="K2880" t="n">
        <v>4</v>
      </c>
    </row>
    <row r="2881">
      <c r="A2881" t="n">
        <v>31750853130150</v>
      </c>
      <c r="B2881" t="inlineStr">
        <is>
          <t>Superior</t>
        </is>
      </c>
      <c r="C2881" t="inlineStr">
        <is>
          <t>Rocklin High</t>
        </is>
      </c>
      <c r="D2881" t="n">
        <v>754</v>
      </c>
      <c r="E2881" t="n">
        <v>764</v>
      </c>
      <c r="F2881" t="n">
        <v>2</v>
      </c>
      <c r="G2881" t="n">
        <v>3.69000005722046</v>
      </c>
      <c r="H2881" t="n">
        <v>1389</v>
      </c>
      <c r="I2881" t="n">
        <v>1192</v>
      </c>
      <c r="J2881" t="n">
        <v>7</v>
      </c>
      <c r="K2881" t="n">
        <v>1</v>
      </c>
    </row>
    <row r="2882">
      <c r="A2882" t="n">
        <v>31750856031215</v>
      </c>
      <c r="B2882" t="inlineStr">
        <is>
          <t>Fundamental</t>
        </is>
      </c>
      <c r="C2882" t="inlineStr">
        <is>
          <t>Rocklin Element</t>
        </is>
      </c>
      <c r="D2882" t="n">
        <v>775</v>
      </c>
      <c r="E2882" t="n">
        <v>700</v>
      </c>
      <c r="F2882" t="n">
        <v>5</v>
      </c>
      <c r="G2882" t="n">
        <v>3.40000009536743</v>
      </c>
      <c r="H2882" t="n">
        <v>455</v>
      </c>
      <c r="I2882" t="n">
        <v>379</v>
      </c>
      <c r="J2882" t="n">
        <v>26</v>
      </c>
      <c r="K2882" t="n">
        <v>3</v>
      </c>
    </row>
    <row r="2883">
      <c r="A2883" t="n">
        <v>31750856110647</v>
      </c>
      <c r="B2883" t="inlineStr">
        <is>
          <t>Fundamental</t>
        </is>
      </c>
      <c r="C2883" t="inlineStr">
        <is>
          <t xml:space="preserve">Antelope Creek </t>
        </is>
      </c>
      <c r="D2883" t="n">
        <v>764</v>
      </c>
      <c r="E2883" t="n">
        <v>774</v>
      </c>
      <c r="F2883" t="n">
        <v>1</v>
      </c>
      <c r="G2883" t="n">
        <v>3.32999992370605</v>
      </c>
      <c r="H2883" t="n">
        <v>470</v>
      </c>
      <c r="I2883" t="n">
        <v>397</v>
      </c>
      <c r="J2883" t="n">
        <v>18</v>
      </c>
      <c r="K2883" t="n">
        <v>1</v>
      </c>
    </row>
    <row r="2884">
      <c r="A2884" t="n">
        <v>31750856111975</v>
      </c>
      <c r="B2884" t="inlineStr">
        <is>
          <t>Fundamental</t>
        </is>
      </c>
      <c r="C2884" t="inlineStr">
        <is>
          <t>Breen Elementar</t>
        </is>
      </c>
      <c r="D2884" t="n">
        <v>878</v>
      </c>
      <c r="E2884" t="n">
        <v>772</v>
      </c>
      <c r="F2884" t="n">
        <v>1</v>
      </c>
      <c r="G2884" t="n">
        <v>3.86999988555908</v>
      </c>
      <c r="H2884" t="n">
        <v>537</v>
      </c>
      <c r="I2884" t="n">
        <v>392</v>
      </c>
      <c r="J2884" t="n">
        <v>3</v>
      </c>
      <c r="K2884" t="n">
        <v>2</v>
      </c>
    </row>
    <row r="2885">
      <c r="A2885" t="n">
        <v>32669693232006</v>
      </c>
      <c r="B2885" t="inlineStr">
        <is>
          <t>Superior</t>
        </is>
      </c>
      <c r="C2885" t="inlineStr">
        <is>
          <t>Chester Junior-</t>
        </is>
      </c>
      <c r="D2885" t="n">
        <v>714</v>
      </c>
      <c r="E2885" t="n">
        <v>696</v>
      </c>
      <c r="F2885" t="n">
        <v>5</v>
      </c>
      <c r="G2885" t="n">
        <v>3.33999991416931</v>
      </c>
      <c r="H2885" t="n">
        <v>258</v>
      </c>
      <c r="I2885" t="n">
        <v>222</v>
      </c>
      <c r="J2885" t="n">
        <v>21</v>
      </c>
      <c r="K2885" t="n">
        <v>0</v>
      </c>
    </row>
    <row r="2886">
      <c r="A2886" t="n">
        <v>32669693233509</v>
      </c>
      <c r="B2886" t="inlineStr">
        <is>
          <t>Superior</t>
        </is>
      </c>
      <c r="C2886" t="inlineStr">
        <is>
          <t>Greenville Juni</t>
        </is>
      </c>
      <c r="D2886" t="n">
        <v>724</v>
      </c>
      <c r="E2886" t="n">
        <v>715</v>
      </c>
      <c r="F2886" t="n">
        <v>4</v>
      </c>
      <c r="G2886" t="n">
        <v>2.9300000667572</v>
      </c>
      <c r="H2886" t="n">
        <v>170</v>
      </c>
      <c r="I2886" t="n">
        <v>134</v>
      </c>
      <c r="J2886" t="n">
        <v>33</v>
      </c>
      <c r="K2886" t="n">
        <v>1</v>
      </c>
    </row>
    <row r="2887">
      <c r="A2887" t="n">
        <v>32669693235603</v>
      </c>
      <c r="B2887" t="inlineStr">
        <is>
          <t>Superior</t>
        </is>
      </c>
      <c r="C2887" t="inlineStr">
        <is>
          <t>Portola High</t>
        </is>
      </c>
      <c r="D2887" t="n">
        <v>687</v>
      </c>
      <c r="E2887" t="n">
        <v>687</v>
      </c>
      <c r="F2887" t="n">
        <v>6</v>
      </c>
      <c r="G2887" t="n">
        <v>3.20000004768372</v>
      </c>
      <c r="H2887" t="n">
        <v>210</v>
      </c>
      <c r="I2887" t="n">
        <v>184</v>
      </c>
      <c r="J2887" t="n">
        <v>21</v>
      </c>
      <c r="K2887" t="n">
        <v>2</v>
      </c>
    </row>
    <row r="2888">
      <c r="A2888" t="n">
        <v>32669693236007</v>
      </c>
      <c r="B2888" t="inlineStr">
        <is>
          <t>Superior</t>
        </is>
      </c>
      <c r="C2888" t="inlineStr">
        <is>
          <t>Quincy Junior-S</t>
        </is>
      </c>
      <c r="D2888" t="n">
        <v>723</v>
      </c>
      <c r="E2888" t="n">
        <v>693</v>
      </c>
      <c r="F2888" t="n">
        <v>5</v>
      </c>
      <c r="G2888" t="n">
        <v>3.3199999332428</v>
      </c>
      <c r="H2888" t="n">
        <v>467</v>
      </c>
      <c r="I2888" t="n">
        <v>419</v>
      </c>
      <c r="J2888" t="n">
        <v>25</v>
      </c>
      <c r="K2888" t="n">
        <v>1</v>
      </c>
    </row>
    <row r="2889">
      <c r="A2889" t="n">
        <v>32669696031421</v>
      </c>
      <c r="B2889" t="inlineStr">
        <is>
          <t>Fundamental</t>
        </is>
      </c>
      <c r="C2889" t="inlineStr">
        <is>
          <t>Greenville Elem</t>
        </is>
      </c>
      <c r="D2889" t="n">
        <v>662</v>
      </c>
      <c r="E2889" t="n">
        <v>601</v>
      </c>
      <c r="F2889" t="n">
        <v>10</v>
      </c>
      <c r="G2889" t="n">
        <v>2.75</v>
      </c>
      <c r="H2889" t="n">
        <v>117</v>
      </c>
      <c r="I2889" t="n">
        <v>106</v>
      </c>
      <c r="J2889" t="n">
        <v>68</v>
      </c>
      <c r="K2889" t="n">
        <v>0</v>
      </c>
    </row>
    <row r="2890">
      <c r="A2890" t="n">
        <v>32669696031454</v>
      </c>
      <c r="B2890" t="inlineStr">
        <is>
          <t>Fundamental</t>
        </is>
      </c>
      <c r="C2890" t="inlineStr">
        <is>
          <t>Pioneer Element</t>
        </is>
      </c>
      <c r="D2890" t="n">
        <v>699</v>
      </c>
      <c r="E2890" t="n">
        <v>730</v>
      </c>
      <c r="F2890" t="n">
        <v>4</v>
      </c>
      <c r="G2890" t="n">
        <v>2.65000009536743</v>
      </c>
      <c r="H2890" t="n">
        <v>196</v>
      </c>
      <c r="I2890" t="n">
        <v>177</v>
      </c>
      <c r="J2890" t="n">
        <v>35</v>
      </c>
      <c r="K2890" t="n">
        <v>1</v>
      </c>
    </row>
    <row r="2891">
      <c r="A2891" t="n">
        <v>32669696109896</v>
      </c>
      <c r="B2891" t="inlineStr">
        <is>
          <t>Medio</t>
        </is>
      </c>
      <c r="C2891" t="inlineStr">
        <is>
          <t>Feather River M</t>
        </is>
      </c>
      <c r="D2891" t="n">
        <v>679</v>
      </c>
      <c r="E2891" t="n">
        <v>662</v>
      </c>
      <c r="F2891" t="n">
        <v>7</v>
      </c>
      <c r="G2891" t="n">
        <v>3.11999988555908</v>
      </c>
      <c r="H2891" t="n">
        <v>233</v>
      </c>
      <c r="I2891" t="n">
        <v>187</v>
      </c>
      <c r="J2891" t="n">
        <v>35</v>
      </c>
      <c r="K2891" t="n">
        <v>0</v>
      </c>
    </row>
    <row r="2892">
      <c r="A2892" t="n">
        <v>32669696110308</v>
      </c>
      <c r="B2892" t="inlineStr">
        <is>
          <t>Fundamental</t>
        </is>
      </c>
      <c r="C2892" t="inlineStr">
        <is>
          <t>Carmichael (C.R</t>
        </is>
      </c>
      <c r="D2892" t="n">
        <v>691</v>
      </c>
      <c r="E2892" t="n">
        <v>664</v>
      </c>
      <c r="F2892" t="n">
        <v>7</v>
      </c>
      <c r="G2892" t="n">
        <v>2.75</v>
      </c>
      <c r="H2892" t="n">
        <v>324</v>
      </c>
      <c r="I2892" t="n">
        <v>273</v>
      </c>
      <c r="J2892" t="n">
        <v>41</v>
      </c>
      <c r="K2892" t="n">
        <v>6</v>
      </c>
    </row>
    <row r="2893">
      <c r="A2893" t="n">
        <v>33669773330008</v>
      </c>
      <c r="B2893" t="inlineStr">
        <is>
          <t>Superior</t>
        </is>
      </c>
      <c r="C2893" t="inlineStr">
        <is>
          <t>La Sierra High</t>
        </is>
      </c>
      <c r="D2893" t="n">
        <v>623</v>
      </c>
      <c r="E2893" t="n">
        <v>591</v>
      </c>
      <c r="F2893" t="n">
        <v>10</v>
      </c>
      <c r="G2893" t="n">
        <v>2.92000007629395</v>
      </c>
      <c r="H2893" t="n">
        <v>1645</v>
      </c>
      <c r="I2893" t="n">
        <v>1356</v>
      </c>
      <c r="J2893" t="n">
        <v>22</v>
      </c>
      <c r="K2893" t="n">
        <v>15</v>
      </c>
    </row>
    <row r="2894">
      <c r="A2894" t="n">
        <v>33669773334299</v>
      </c>
      <c r="B2894" t="inlineStr">
        <is>
          <t>Superior</t>
        </is>
      </c>
      <c r="C2894" t="inlineStr">
        <is>
          <t>Norte Vista Hig</t>
        </is>
      </c>
      <c r="D2894" t="n">
        <v>499</v>
      </c>
      <c r="E2894" t="n">
        <v>515</v>
      </c>
      <c r="F2894" t="n">
        <v>14</v>
      </c>
      <c r="G2894" t="n">
        <v>2.3199999332428</v>
      </c>
      <c r="H2894" t="n">
        <v>1686</v>
      </c>
      <c r="I2894" t="n">
        <v>1442</v>
      </c>
      <c r="J2894" t="n">
        <v>35</v>
      </c>
      <c r="K2894" t="n">
        <v>28</v>
      </c>
    </row>
    <row r="2895">
      <c r="A2895" t="n">
        <v>33669776031496</v>
      </c>
      <c r="B2895" t="inlineStr">
        <is>
          <t>Fundamental</t>
        </is>
      </c>
      <c r="C2895" t="inlineStr">
        <is>
          <t>Orrenmaa (Allan</t>
        </is>
      </c>
      <c r="D2895" t="n">
        <v>651</v>
      </c>
      <c r="E2895" t="n">
        <v>623</v>
      </c>
      <c r="F2895" t="n">
        <v>9</v>
      </c>
      <c r="G2895" t="n">
        <v>2.53999996185303</v>
      </c>
      <c r="H2895" t="n">
        <v>784</v>
      </c>
      <c r="I2895" t="n">
        <v>639</v>
      </c>
      <c r="J2895" t="n">
        <v>34</v>
      </c>
      <c r="K2895" t="n">
        <v>25</v>
      </c>
    </row>
    <row r="2896">
      <c r="A2896" t="n">
        <v>33669776031504</v>
      </c>
      <c r="B2896" t="inlineStr">
        <is>
          <t>Medio</t>
        </is>
      </c>
      <c r="C2896" t="inlineStr">
        <is>
          <t>Arizona Interme</t>
        </is>
      </c>
      <c r="D2896" t="n">
        <v>660</v>
      </c>
      <c r="E2896" t="n">
        <v>601</v>
      </c>
      <c r="F2896" t="n">
        <v>10</v>
      </c>
      <c r="G2896" t="n">
        <v>2.86999988555908</v>
      </c>
      <c r="H2896" t="n">
        <v>883</v>
      </c>
      <c r="I2896" t="n">
        <v>660</v>
      </c>
      <c r="J2896" t="n">
        <v>26</v>
      </c>
      <c r="K2896" t="n">
        <v>16</v>
      </c>
    </row>
    <row r="2897">
      <c r="A2897" t="n">
        <v>33669776031512</v>
      </c>
      <c r="B2897" t="inlineStr">
        <is>
          <t>Fundamental</t>
        </is>
      </c>
      <c r="C2897" t="inlineStr">
        <is>
          <t>Arlanza Element</t>
        </is>
      </c>
      <c r="D2897" t="n">
        <v>430</v>
      </c>
      <c r="E2897" t="n">
        <v>391</v>
      </c>
      <c r="F2897" t="n">
        <v>20</v>
      </c>
      <c r="G2897" t="n">
        <v>1.6599999666214</v>
      </c>
      <c r="H2897" t="n">
        <v>593</v>
      </c>
      <c r="I2897" t="n">
        <v>438</v>
      </c>
      <c r="J2897" t="n">
        <v>87</v>
      </c>
      <c r="K2897" t="n">
        <v>60</v>
      </c>
    </row>
    <row r="2898">
      <c r="A2898" t="n">
        <v>33669776031520</v>
      </c>
      <c r="B2898" t="inlineStr">
        <is>
          <t>Fundamental</t>
        </is>
      </c>
      <c r="C2898" t="inlineStr">
        <is>
          <t>Collett Element</t>
        </is>
      </c>
      <c r="D2898" t="n">
        <v>606</v>
      </c>
      <c r="E2898" t="n">
        <v>549</v>
      </c>
      <c r="F2898" t="n">
        <v>13</v>
      </c>
      <c r="G2898" t="n">
        <v>2.27999997138977</v>
      </c>
      <c r="H2898" t="n">
        <v>651</v>
      </c>
      <c r="I2898" t="n">
        <v>493</v>
      </c>
      <c r="J2898" t="n">
        <v>65</v>
      </c>
      <c r="K2898" t="n">
        <v>29</v>
      </c>
    </row>
    <row r="2899">
      <c r="A2899" t="n">
        <v>33669776031538</v>
      </c>
      <c r="B2899" t="inlineStr">
        <is>
          <t>Fundamental</t>
        </is>
      </c>
      <c r="C2899" t="inlineStr">
        <is>
          <t>Foothill Elemen</t>
        </is>
      </c>
      <c r="D2899" t="n">
        <v>519</v>
      </c>
      <c r="E2899" t="n">
        <v>465</v>
      </c>
      <c r="F2899" t="n">
        <v>17</v>
      </c>
      <c r="G2899" t="n">
        <v>1.75</v>
      </c>
      <c r="H2899" t="n">
        <v>590</v>
      </c>
      <c r="I2899" t="n">
        <v>477</v>
      </c>
      <c r="J2899" t="n">
        <v>71</v>
      </c>
      <c r="K2899" t="n">
        <v>48</v>
      </c>
    </row>
    <row r="2900">
      <c r="A2900" t="n">
        <v>33669776031546</v>
      </c>
      <c r="B2900" t="inlineStr">
        <is>
          <t>Fundamental</t>
        </is>
      </c>
      <c r="C2900" t="inlineStr">
        <is>
          <t>La Granada Elem</t>
        </is>
      </c>
      <c r="D2900" t="n">
        <v>508</v>
      </c>
      <c r="E2900" t="n">
        <v>520</v>
      </c>
      <c r="F2900" t="n">
        <v>14</v>
      </c>
      <c r="G2900" t="n">
        <v>1.86000001430511</v>
      </c>
      <c r="H2900" t="n">
        <v>480</v>
      </c>
      <c r="I2900" t="n">
        <v>376</v>
      </c>
      <c r="J2900" t="n">
        <v>76</v>
      </c>
      <c r="K2900" t="n">
        <v>49</v>
      </c>
    </row>
    <row r="2901">
      <c r="A2901" t="n">
        <v>33669776031553</v>
      </c>
      <c r="B2901" t="inlineStr">
        <is>
          <t>Fundamental</t>
        </is>
      </c>
      <c r="C2901" t="inlineStr">
        <is>
          <t>Myra Linn Eleme</t>
        </is>
      </c>
      <c r="D2901" t="n">
        <v>578</v>
      </c>
      <c r="E2901" t="n">
        <v>535</v>
      </c>
      <c r="F2901" t="n">
        <v>13</v>
      </c>
      <c r="G2901" t="n">
        <v>2.0699999332428</v>
      </c>
      <c r="H2901" t="n">
        <v>492</v>
      </c>
      <c r="I2901" t="n">
        <v>376</v>
      </c>
      <c r="J2901" t="n">
        <v>69</v>
      </c>
      <c r="K2901" t="n">
        <v>41</v>
      </c>
    </row>
    <row r="2902">
      <c r="A2902" t="n">
        <v>33669776031595</v>
      </c>
      <c r="B2902" t="inlineStr">
        <is>
          <t>Medio</t>
        </is>
      </c>
      <c r="C2902" t="inlineStr">
        <is>
          <t>Wells Intermedi</t>
        </is>
      </c>
      <c r="D2902" t="n">
        <v>537</v>
      </c>
      <c r="E2902" t="n">
        <v>513</v>
      </c>
      <c r="F2902" t="n">
        <v>14</v>
      </c>
      <c r="G2902" t="n">
        <v>2.03999996185303</v>
      </c>
      <c r="H2902" t="n">
        <v>841</v>
      </c>
      <c r="I2902" t="n">
        <v>640</v>
      </c>
      <c r="J2902" t="n">
        <v>52</v>
      </c>
      <c r="K2902" t="n">
        <v>37</v>
      </c>
    </row>
    <row r="2903">
      <c r="A2903" t="n">
        <v>33669776098156</v>
      </c>
      <c r="B2903" t="inlineStr">
        <is>
          <t>Medio</t>
        </is>
      </c>
      <c r="C2903" t="inlineStr">
        <is>
          <t>Loma Vista Inte</t>
        </is>
      </c>
      <c r="D2903" t="n">
        <v>649</v>
      </c>
      <c r="E2903" t="n">
        <v>581</v>
      </c>
      <c r="F2903" t="n">
        <v>11</v>
      </c>
      <c r="G2903" t="n">
        <v>2.39000010490417</v>
      </c>
      <c r="H2903" t="n">
        <v>823</v>
      </c>
      <c r="I2903" t="n">
        <v>646</v>
      </c>
      <c r="J2903" t="n">
        <v>39</v>
      </c>
      <c r="K2903" t="n">
        <v>23</v>
      </c>
    </row>
    <row r="2904">
      <c r="A2904" t="n">
        <v>33669776106074</v>
      </c>
      <c r="B2904" t="inlineStr">
        <is>
          <t>Fundamental</t>
        </is>
      </c>
      <c r="C2904" t="inlineStr">
        <is>
          <t>McAuliffe (S. C</t>
        </is>
      </c>
      <c r="D2904" t="n">
        <v>703</v>
      </c>
      <c r="E2904" t="n">
        <v>648</v>
      </c>
      <c r="F2904" t="n">
        <v>8</v>
      </c>
      <c r="G2904" t="n">
        <v>2.74000000953674</v>
      </c>
      <c r="H2904" t="n">
        <v>710</v>
      </c>
      <c r="I2904" t="n">
        <v>564</v>
      </c>
      <c r="J2904" t="n">
        <v>32</v>
      </c>
      <c r="K2904" t="n">
        <v>14</v>
      </c>
    </row>
    <row r="2905">
      <c r="A2905" t="n">
        <v>33669776107304</v>
      </c>
      <c r="B2905" t="inlineStr">
        <is>
          <t>Fundamental</t>
        </is>
      </c>
      <c r="C2905" t="inlineStr">
        <is>
          <t>Promenade Eleme</t>
        </is>
      </c>
      <c r="D2905" t="n">
        <v>694</v>
      </c>
      <c r="E2905" t="n">
        <v>641</v>
      </c>
      <c r="F2905" t="n">
        <v>8</v>
      </c>
      <c r="G2905" t="n">
        <v>3.01999998092651</v>
      </c>
      <c r="H2905" t="n">
        <v>857</v>
      </c>
      <c r="I2905" t="n">
        <v>629</v>
      </c>
      <c r="J2905" t="n">
        <v>24</v>
      </c>
      <c r="K2905" t="n">
        <v>15</v>
      </c>
    </row>
    <row r="2906">
      <c r="A2906" t="n">
        <v>33669776108104</v>
      </c>
      <c r="B2906" t="inlineStr">
        <is>
          <t>Fundamental</t>
        </is>
      </c>
      <c r="C2906" t="inlineStr">
        <is>
          <t>Valley View Ele</t>
        </is>
      </c>
      <c r="D2906" t="n">
        <v>638</v>
      </c>
      <c r="E2906" t="n">
        <v>600</v>
      </c>
      <c r="F2906" t="n">
        <v>10</v>
      </c>
      <c r="G2906" t="n">
        <v>2.54999995231628</v>
      </c>
      <c r="H2906" t="n">
        <v>385</v>
      </c>
      <c r="I2906" t="n">
        <v>322</v>
      </c>
      <c r="J2906" t="n">
        <v>41</v>
      </c>
      <c r="K2906" t="n">
        <v>28</v>
      </c>
    </row>
    <row r="2907">
      <c r="A2907" t="n">
        <v>33669856031603</v>
      </c>
      <c r="B2907" t="inlineStr">
        <is>
          <t>Fundamental</t>
        </is>
      </c>
      <c r="C2907" t="inlineStr">
        <is>
          <t>Cabazon Element</t>
        </is>
      </c>
      <c r="D2907" t="n">
        <v>482</v>
      </c>
      <c r="E2907" t="n">
        <v>467</v>
      </c>
      <c r="F2907" t="n">
        <v>17</v>
      </c>
      <c r="G2907" t="n">
        <v>2.07999992370605</v>
      </c>
      <c r="H2907" t="n">
        <v>148</v>
      </c>
      <c r="I2907" t="n">
        <v>118</v>
      </c>
      <c r="J2907" t="n">
        <v>79</v>
      </c>
      <c r="K2907" t="n">
        <v>11</v>
      </c>
    </row>
    <row r="2908">
      <c r="A2908" t="n">
        <v>33669933330479</v>
      </c>
      <c r="B2908" t="inlineStr">
        <is>
          <t>Superior</t>
        </is>
      </c>
      <c r="C2908" t="inlineStr">
        <is>
          <t>Beaumont Senior</t>
        </is>
      </c>
      <c r="D2908" t="n">
        <v>641</v>
      </c>
      <c r="E2908" t="n">
        <v>612</v>
      </c>
      <c r="F2908" t="n">
        <v>9</v>
      </c>
      <c r="G2908" t="n">
        <v>2.74000000953674</v>
      </c>
      <c r="H2908" t="n">
        <v>626</v>
      </c>
      <c r="I2908" t="n">
        <v>479</v>
      </c>
      <c r="J2908" t="n">
        <v>35</v>
      </c>
      <c r="K2908" t="n">
        <v>2</v>
      </c>
    </row>
    <row r="2909">
      <c r="A2909" t="n">
        <v>33669936031652</v>
      </c>
      <c r="B2909" t="inlineStr">
        <is>
          <t>Medio</t>
        </is>
      </c>
      <c r="C2909" t="inlineStr">
        <is>
          <t>Mountain View J</t>
        </is>
      </c>
      <c r="D2909" t="n">
        <v>659</v>
      </c>
      <c r="E2909" t="n">
        <v>636</v>
      </c>
      <c r="F2909" t="n">
        <v>8</v>
      </c>
      <c r="G2909" t="n">
        <v>2.54999995231628</v>
      </c>
      <c r="H2909" t="n">
        <v>548</v>
      </c>
      <c r="I2909" t="n">
        <v>461</v>
      </c>
      <c r="J2909" t="n">
        <v>55</v>
      </c>
      <c r="K2909" t="n">
        <v>3</v>
      </c>
    </row>
    <row r="2910">
      <c r="A2910" t="n">
        <v>33669936031660</v>
      </c>
      <c r="B2910" t="inlineStr">
        <is>
          <t>Fundamental</t>
        </is>
      </c>
      <c r="C2910" t="inlineStr">
        <is>
          <t>Palm Elementary</t>
        </is>
      </c>
      <c r="D2910" t="n">
        <v>695</v>
      </c>
      <c r="E2910" t="n">
        <v>613</v>
      </c>
      <c r="F2910" t="n">
        <v>9</v>
      </c>
      <c r="G2910" t="n">
        <v>2.36999988555908</v>
      </c>
      <c r="H2910" t="n">
        <v>400</v>
      </c>
      <c r="I2910" t="n">
        <v>328</v>
      </c>
      <c r="J2910" t="n">
        <v>67</v>
      </c>
      <c r="K2910" t="n">
        <v>18</v>
      </c>
    </row>
    <row r="2911">
      <c r="A2911" t="n">
        <v>33669936031678</v>
      </c>
      <c r="B2911" t="inlineStr">
        <is>
          <t>Fundamental</t>
        </is>
      </c>
      <c r="C2911" t="inlineStr">
        <is>
          <t>Summit Elementa</t>
        </is>
      </c>
      <c r="D2911" t="n">
        <v>662</v>
      </c>
      <c r="E2911" t="n">
        <v>634</v>
      </c>
      <c r="F2911" t="n">
        <v>8</v>
      </c>
      <c r="G2911" t="n">
        <v>2.48000001907349</v>
      </c>
      <c r="H2911" t="n">
        <v>550</v>
      </c>
      <c r="I2911" t="n">
        <v>448</v>
      </c>
      <c r="J2911" t="n">
        <v>60</v>
      </c>
      <c r="K2911" t="n">
        <v>8</v>
      </c>
    </row>
    <row r="2912">
      <c r="A2912" t="n">
        <v>33669936109763</v>
      </c>
      <c r="B2912" t="inlineStr">
        <is>
          <t>Fundamental</t>
        </is>
      </c>
      <c r="C2912" t="inlineStr">
        <is>
          <t xml:space="preserve">Chavez (Andy &amp; </t>
        </is>
      </c>
      <c r="D2912" t="n">
        <v>683</v>
      </c>
      <c r="E2912" t="n">
        <v>651</v>
      </c>
      <c r="F2912" t="n">
        <v>7</v>
      </c>
      <c r="G2912" t="n">
        <v>2.10999989509583</v>
      </c>
      <c r="H2912" t="n">
        <v>531</v>
      </c>
      <c r="I2912" t="n">
        <v>416</v>
      </c>
      <c r="J2912" t="n">
        <v>61</v>
      </c>
      <c r="K2912" t="n">
        <v>10</v>
      </c>
    </row>
    <row r="2913">
      <c r="A2913" t="n">
        <v>33670333330446</v>
      </c>
      <c r="B2913" t="inlineStr">
        <is>
          <t>Superior</t>
        </is>
      </c>
      <c r="C2913" t="inlineStr">
        <is>
          <t>Centennial High</t>
        </is>
      </c>
      <c r="D2913" t="n">
        <v>639</v>
      </c>
      <c r="E2913" t="n">
        <v>564</v>
      </c>
      <c r="F2913" t="n">
        <v>12</v>
      </c>
      <c r="G2913" t="n">
        <v>2.80999994277954</v>
      </c>
      <c r="H2913" t="n">
        <v>1644</v>
      </c>
      <c r="I2913" t="n">
        <v>1349</v>
      </c>
      <c r="J2913" t="n">
        <v>39</v>
      </c>
      <c r="K2913" t="n">
        <v>15</v>
      </c>
    </row>
    <row r="2914">
      <c r="A2914" t="n">
        <v>33670333330701</v>
      </c>
      <c r="B2914" t="inlineStr">
        <is>
          <t>Superior</t>
        </is>
      </c>
      <c r="C2914" t="inlineStr">
        <is>
          <t>Santiago High</t>
        </is>
      </c>
      <c r="D2914" t="n">
        <v>667</v>
      </c>
      <c r="E2914" t="n">
        <v>698</v>
      </c>
      <c r="F2914" t="n">
        <v>5</v>
      </c>
      <c r="G2914" t="n">
        <v>3.29999995231628</v>
      </c>
      <c r="H2914" t="n">
        <v>1989</v>
      </c>
      <c r="I2914" t="n">
        <v>1581</v>
      </c>
      <c r="J2914" t="n">
        <v>19</v>
      </c>
      <c r="K2914" t="n">
        <v>6</v>
      </c>
    </row>
    <row r="2915">
      <c r="A2915" t="n">
        <v>33670333331600</v>
      </c>
      <c r="B2915" t="inlineStr">
        <is>
          <t>Superior</t>
        </is>
      </c>
      <c r="C2915" t="inlineStr">
        <is>
          <t>Corona Senior H</t>
        </is>
      </c>
      <c r="D2915" t="n">
        <v>646</v>
      </c>
      <c r="E2915" t="n">
        <v>620</v>
      </c>
      <c r="F2915" t="n">
        <v>9</v>
      </c>
      <c r="G2915" t="n">
        <v>2.85999989509583</v>
      </c>
      <c r="H2915" t="n">
        <v>1754</v>
      </c>
      <c r="I2915" t="n">
        <v>1516</v>
      </c>
      <c r="J2915" t="n">
        <v>36</v>
      </c>
      <c r="K2915" t="n">
        <v>14</v>
      </c>
    </row>
    <row r="2916">
      <c r="A2916" t="n">
        <v>33670333334232</v>
      </c>
      <c r="B2916" t="inlineStr">
        <is>
          <t>Superior</t>
        </is>
      </c>
      <c r="C2916" t="inlineStr">
        <is>
          <t>Norco High</t>
        </is>
      </c>
      <c r="D2916" t="n">
        <v>633</v>
      </c>
      <c r="E2916" t="n">
        <v>628</v>
      </c>
      <c r="F2916" t="n">
        <v>9</v>
      </c>
      <c r="G2916" t="n">
        <v>2.99000000953674</v>
      </c>
      <c r="H2916" t="n">
        <v>1600</v>
      </c>
      <c r="I2916" t="n">
        <v>1382</v>
      </c>
      <c r="J2916" t="n">
        <v>22</v>
      </c>
      <c r="K2916" t="n">
        <v>6</v>
      </c>
    </row>
    <row r="2917">
      <c r="A2917" t="n">
        <v>33670336031736</v>
      </c>
      <c r="B2917" t="inlineStr">
        <is>
          <t>Fundamental</t>
        </is>
      </c>
      <c r="C2917" t="inlineStr">
        <is>
          <t>Adams (John) El</t>
        </is>
      </c>
      <c r="D2917" t="n">
        <v>680</v>
      </c>
      <c r="E2917" t="n">
        <v>642</v>
      </c>
      <c r="F2917" t="n">
        <v>8</v>
      </c>
      <c r="G2917" t="n">
        <v>2.58999991416931</v>
      </c>
      <c r="H2917" t="n">
        <v>708</v>
      </c>
      <c r="I2917" t="n">
        <v>561</v>
      </c>
      <c r="J2917" t="n">
        <v>55</v>
      </c>
      <c r="K2917" t="n">
        <v>29</v>
      </c>
    </row>
    <row r="2918">
      <c r="A2918" t="n">
        <v>33670336031751</v>
      </c>
      <c r="B2918" t="inlineStr">
        <is>
          <t>Fundamental</t>
        </is>
      </c>
      <c r="C2918" t="inlineStr">
        <is>
          <t>Coronita Elemen</t>
        </is>
      </c>
      <c r="D2918" t="n">
        <v>605</v>
      </c>
      <c r="E2918" t="n">
        <v>566</v>
      </c>
      <c r="F2918" t="n">
        <v>12</v>
      </c>
      <c r="G2918" t="n">
        <v>2.33999991416931</v>
      </c>
      <c r="H2918" t="n">
        <v>696</v>
      </c>
      <c r="I2918" t="n">
        <v>571</v>
      </c>
      <c r="J2918" t="n">
        <v>63</v>
      </c>
      <c r="K2918" t="n">
        <v>35</v>
      </c>
    </row>
    <row r="2919">
      <c r="A2919" t="n">
        <v>33670336031777</v>
      </c>
      <c r="B2919" t="inlineStr">
        <is>
          <t>Fundamental</t>
        </is>
      </c>
      <c r="C2919" t="inlineStr">
        <is>
          <t>El Cerrito Elem</t>
        </is>
      </c>
      <c r="D2919" t="n">
        <v>610</v>
      </c>
      <c r="E2919" t="n">
        <v>585</v>
      </c>
      <c r="F2919" t="n">
        <v>11</v>
      </c>
      <c r="G2919" t="n">
        <v>2.80999994277954</v>
      </c>
      <c r="H2919" t="n">
        <v>896</v>
      </c>
      <c r="I2919" t="n">
        <v>680</v>
      </c>
      <c r="J2919" t="n">
        <v>44</v>
      </c>
      <c r="K2919" t="n">
        <v>16</v>
      </c>
    </row>
    <row r="2920">
      <c r="A2920" t="n">
        <v>33670336031785</v>
      </c>
      <c r="B2920" t="inlineStr">
        <is>
          <t>Fundamental</t>
        </is>
      </c>
      <c r="C2920" t="inlineStr">
        <is>
          <t>Garretson Eleme</t>
        </is>
      </c>
      <c r="D2920" t="n">
        <v>659</v>
      </c>
      <c r="E2920" t="n">
        <v>669</v>
      </c>
      <c r="F2920" t="n">
        <v>7</v>
      </c>
      <c r="G2920" t="n">
        <v>2.57999992370605</v>
      </c>
      <c r="H2920" t="n">
        <v>747</v>
      </c>
      <c r="I2920" t="n">
        <v>632</v>
      </c>
      <c r="J2920" t="n">
        <v>60</v>
      </c>
      <c r="K2920" t="n">
        <v>25</v>
      </c>
    </row>
    <row r="2921">
      <c r="A2921" t="n">
        <v>33670336031793</v>
      </c>
      <c r="B2921" t="inlineStr">
        <is>
          <t>Fundamental</t>
        </is>
      </c>
      <c r="C2921" t="inlineStr">
        <is>
          <t>Washington (Geo</t>
        </is>
      </c>
      <c r="D2921" t="n">
        <v>709</v>
      </c>
      <c r="E2921" t="n">
        <v>621</v>
      </c>
      <c r="F2921" t="n">
        <v>9</v>
      </c>
      <c r="G2921" t="n">
        <v>2.80999994277954</v>
      </c>
      <c r="H2921" t="n">
        <v>818</v>
      </c>
      <c r="I2921" t="n">
        <v>647</v>
      </c>
      <c r="J2921" t="n">
        <v>31</v>
      </c>
      <c r="K2921" t="n">
        <v>10</v>
      </c>
    </row>
    <row r="2922">
      <c r="A2922" t="n">
        <v>33670336031801</v>
      </c>
      <c r="B2922" t="inlineStr">
        <is>
          <t>Fundamental</t>
        </is>
      </c>
      <c r="C2922" t="inlineStr">
        <is>
          <t>Highland Elemen</t>
        </is>
      </c>
      <c r="D2922" t="n">
        <v>745</v>
      </c>
      <c r="E2922" t="n">
        <v>653</v>
      </c>
      <c r="F2922" t="n">
        <v>7</v>
      </c>
      <c r="G2922" t="n">
        <v>2.94000005722046</v>
      </c>
      <c r="H2922" t="n">
        <v>671</v>
      </c>
      <c r="I2922" t="n">
        <v>568</v>
      </c>
      <c r="J2922" t="n">
        <v>26</v>
      </c>
      <c r="K2922" t="n">
        <v>10</v>
      </c>
    </row>
    <row r="2923">
      <c r="A2923" t="n">
        <v>33670336031819</v>
      </c>
      <c r="B2923" t="inlineStr">
        <is>
          <t>Fundamental</t>
        </is>
      </c>
      <c r="C2923" t="inlineStr">
        <is>
          <t>Home Gardens El</t>
        </is>
      </c>
      <c r="D2923" t="n">
        <v>536</v>
      </c>
      <c r="E2923" t="n">
        <v>445</v>
      </c>
      <c r="F2923" t="n">
        <v>18</v>
      </c>
      <c r="G2923" t="n">
        <v>1.5900000333786</v>
      </c>
      <c r="H2923" t="n">
        <v>544</v>
      </c>
      <c r="I2923" t="n">
        <v>464</v>
      </c>
      <c r="J2923" t="n">
        <v>85</v>
      </c>
      <c r="K2923" t="n">
        <v>55</v>
      </c>
    </row>
    <row r="2924">
      <c r="A2924" t="n">
        <v>33670336031827</v>
      </c>
      <c r="B2924" t="inlineStr">
        <is>
          <t>Fundamental</t>
        </is>
      </c>
      <c r="C2924" t="inlineStr">
        <is>
          <t>Jefferson Eleme</t>
        </is>
      </c>
      <c r="D2924" t="n">
        <v>568</v>
      </c>
      <c r="E2924" t="n">
        <v>493</v>
      </c>
      <c r="F2924" t="n">
        <v>15</v>
      </c>
      <c r="G2924" t="n">
        <v>1.88999998569489</v>
      </c>
      <c r="H2924" t="n">
        <v>740</v>
      </c>
      <c r="I2924" t="n">
        <v>652</v>
      </c>
      <c r="J2924" t="n">
        <v>77</v>
      </c>
      <c r="K2924" t="n">
        <v>51</v>
      </c>
    </row>
    <row r="2925">
      <c r="A2925" t="n">
        <v>33670336031835</v>
      </c>
      <c r="B2925" t="inlineStr">
        <is>
          <t>Fundamental</t>
        </is>
      </c>
      <c r="C2925" t="inlineStr">
        <is>
          <t>Lincoln Alterna</t>
        </is>
      </c>
      <c r="D2925" t="n">
        <v>796</v>
      </c>
      <c r="E2925" t="n">
        <v>768</v>
      </c>
      <c r="F2925" t="n">
        <v>2</v>
      </c>
      <c r="G2925" t="n">
        <v>3.52999997138977</v>
      </c>
      <c r="H2925" t="n">
        <v>788</v>
      </c>
      <c r="I2925" t="n">
        <v>735</v>
      </c>
      <c r="J2925" t="n">
        <v>20</v>
      </c>
      <c r="K2925" t="n">
        <v>5</v>
      </c>
    </row>
    <row r="2926">
      <c r="A2926" t="n">
        <v>33670336031843</v>
      </c>
      <c r="B2926" t="inlineStr">
        <is>
          <t>Fundamental</t>
        </is>
      </c>
      <c r="C2926" t="inlineStr">
        <is>
          <t>Norco Elementar</t>
        </is>
      </c>
      <c r="D2926" t="n">
        <v>781</v>
      </c>
      <c r="E2926" t="n">
        <v>709</v>
      </c>
      <c r="F2926" t="n">
        <v>5</v>
      </c>
      <c r="G2926" t="n">
        <v>3.11999988555908</v>
      </c>
      <c r="H2926" t="n">
        <v>515</v>
      </c>
      <c r="I2926" t="n">
        <v>398</v>
      </c>
      <c r="J2926" t="n">
        <v>24</v>
      </c>
      <c r="K2926" t="n">
        <v>7</v>
      </c>
    </row>
    <row r="2927">
      <c r="A2927" t="n">
        <v>33670336031850</v>
      </c>
      <c r="B2927" t="inlineStr">
        <is>
          <t>Fundamental</t>
        </is>
      </c>
      <c r="C2927" t="inlineStr">
        <is>
          <t>Parkridge Schoo</t>
        </is>
      </c>
      <c r="D2927" t="n">
        <v>585</v>
      </c>
      <c r="E2927" t="n">
        <v>568</v>
      </c>
      <c r="F2927" t="n">
        <v>12</v>
      </c>
      <c r="G2927" t="n">
        <v>2.36999988555908</v>
      </c>
      <c r="H2927" t="n">
        <v>740</v>
      </c>
      <c r="I2927" t="n">
        <v>591</v>
      </c>
      <c r="J2927" t="n">
        <v>72</v>
      </c>
      <c r="K2927" t="n">
        <v>36</v>
      </c>
    </row>
    <row r="2928">
      <c r="A2928" t="n">
        <v>33670336031868</v>
      </c>
      <c r="B2928" t="inlineStr">
        <is>
          <t>Fundamental</t>
        </is>
      </c>
      <c r="C2928" t="inlineStr">
        <is>
          <t>Riverview Eleme</t>
        </is>
      </c>
      <c r="D2928" t="n">
        <v>648</v>
      </c>
      <c r="E2928" t="n">
        <v>656</v>
      </c>
      <c r="F2928" t="n">
        <v>7</v>
      </c>
      <c r="G2928" t="n">
        <v>2.50999999046326</v>
      </c>
      <c r="H2928" t="n">
        <v>459</v>
      </c>
      <c r="I2928" t="n">
        <v>388</v>
      </c>
      <c r="J2928" t="n">
        <v>44</v>
      </c>
      <c r="K2928" t="n">
        <v>13</v>
      </c>
    </row>
    <row r="2929">
      <c r="A2929" t="n">
        <v>33670336031876</v>
      </c>
      <c r="B2929" t="inlineStr">
        <is>
          <t>Fundamental</t>
        </is>
      </c>
      <c r="C2929" t="inlineStr">
        <is>
          <t>Sierra Vista El</t>
        </is>
      </c>
      <c r="D2929" t="n">
        <v>680</v>
      </c>
      <c r="E2929" t="n">
        <v>596</v>
      </c>
      <c r="F2929" t="n">
        <v>10</v>
      </c>
      <c r="G2929" t="n">
        <v>2.78999996185303</v>
      </c>
      <c r="H2929" t="n">
        <v>394</v>
      </c>
      <c r="I2929" t="n">
        <v>315</v>
      </c>
      <c r="J2929" t="n">
        <v>39</v>
      </c>
      <c r="K2929" t="n">
        <v>11</v>
      </c>
    </row>
    <row r="2930">
      <c r="A2930" t="n">
        <v>33670336031884</v>
      </c>
      <c r="B2930" t="inlineStr">
        <is>
          <t>Fundamental</t>
        </is>
      </c>
      <c r="C2930" t="inlineStr">
        <is>
          <t>Vicentia Elemen</t>
        </is>
      </c>
      <c r="D2930" t="n">
        <v>710</v>
      </c>
      <c r="E2930" t="n">
        <v>667</v>
      </c>
      <c r="F2930" t="n">
        <v>7</v>
      </c>
      <c r="G2930" t="n">
        <v>2.63000011444092</v>
      </c>
      <c r="H2930" t="n">
        <v>624</v>
      </c>
      <c r="I2930" t="n">
        <v>540</v>
      </c>
      <c r="J2930" t="n">
        <v>39</v>
      </c>
      <c r="K2930" t="n">
        <v>14</v>
      </c>
    </row>
    <row r="2931">
      <c r="A2931" t="n">
        <v>33670336059026</v>
      </c>
      <c r="B2931" t="inlineStr">
        <is>
          <t>Medio</t>
        </is>
      </c>
      <c r="C2931" t="inlineStr">
        <is>
          <t>Auburndale Inte</t>
        </is>
      </c>
      <c r="D2931" t="n">
        <v>646</v>
      </c>
      <c r="E2931" t="n">
        <v>581</v>
      </c>
      <c r="F2931" t="n">
        <v>11</v>
      </c>
      <c r="G2931" t="n">
        <v>2.73000001907349</v>
      </c>
      <c r="H2931" t="n">
        <v>1115</v>
      </c>
      <c r="I2931" t="n">
        <v>871</v>
      </c>
      <c r="J2931" t="n">
        <v>49</v>
      </c>
      <c r="K2931" t="n">
        <v>20</v>
      </c>
    </row>
    <row r="2932">
      <c r="A2932" t="n">
        <v>33670336059034</v>
      </c>
      <c r="B2932" t="inlineStr">
        <is>
          <t>Medio</t>
        </is>
      </c>
      <c r="C2932" t="inlineStr">
        <is>
          <t>Corona Fundamen</t>
        </is>
      </c>
      <c r="D2932" t="n">
        <v>748</v>
      </c>
      <c r="E2932" t="n">
        <v>729</v>
      </c>
      <c r="F2932" t="n">
        <v>4</v>
      </c>
      <c r="G2932" t="n">
        <v>3.25999999046326</v>
      </c>
      <c r="H2932" t="n">
        <v>923</v>
      </c>
      <c r="I2932" t="n">
        <v>883</v>
      </c>
      <c r="J2932" t="n">
        <v>27</v>
      </c>
      <c r="K2932" t="n">
        <v>8</v>
      </c>
    </row>
    <row r="2933">
      <c r="A2933" t="n">
        <v>33670336059042</v>
      </c>
      <c r="B2933" t="inlineStr">
        <is>
          <t>Medio</t>
        </is>
      </c>
      <c r="C2933" t="inlineStr">
        <is>
          <t>Raney (Letha) I</t>
        </is>
      </c>
      <c r="D2933" t="n">
        <v>649</v>
      </c>
      <c r="E2933" t="n">
        <v>604</v>
      </c>
      <c r="F2933" t="n">
        <v>10</v>
      </c>
      <c r="G2933" t="n">
        <v>2.79999995231628</v>
      </c>
      <c r="H2933" t="n">
        <v>1237</v>
      </c>
      <c r="I2933" t="n">
        <v>1052</v>
      </c>
      <c r="J2933" t="n">
        <v>44</v>
      </c>
      <c r="K2933" t="n">
        <v>19</v>
      </c>
    </row>
    <row r="2934">
      <c r="A2934" t="n">
        <v>33670336061766</v>
      </c>
      <c r="B2934" t="inlineStr">
        <is>
          <t>Medio</t>
        </is>
      </c>
      <c r="C2934" t="inlineStr">
        <is>
          <t>Norco Intermedi</t>
        </is>
      </c>
      <c r="D2934" t="n">
        <v>651</v>
      </c>
      <c r="E2934" t="n">
        <v>645</v>
      </c>
      <c r="F2934" t="n">
        <v>8</v>
      </c>
      <c r="G2934" t="n">
        <v>3.01999998092651</v>
      </c>
      <c r="H2934" t="n">
        <v>798</v>
      </c>
      <c r="I2934" t="n">
        <v>686</v>
      </c>
      <c r="J2934" t="n">
        <v>28</v>
      </c>
      <c r="K2934" t="n">
        <v>9</v>
      </c>
    </row>
    <row r="2935">
      <c r="A2935" t="n">
        <v>33670336084669</v>
      </c>
      <c r="B2935" t="inlineStr">
        <is>
          <t>Fundamental</t>
        </is>
      </c>
      <c r="C2935" t="inlineStr">
        <is>
          <t>Stallings (John</t>
        </is>
      </c>
      <c r="D2935" t="n">
        <v>634</v>
      </c>
      <c r="E2935" t="n">
        <v>613</v>
      </c>
      <c r="F2935" t="n">
        <v>9</v>
      </c>
      <c r="G2935" t="n">
        <v>2.52999997138977</v>
      </c>
      <c r="H2935" t="n">
        <v>848</v>
      </c>
      <c r="I2935" t="n">
        <v>706</v>
      </c>
      <c r="J2935" t="n">
        <v>47</v>
      </c>
      <c r="K2935" t="n">
        <v>24</v>
      </c>
    </row>
    <row r="2936">
      <c r="A2936" t="n">
        <v>33670336107676</v>
      </c>
      <c r="B2936" t="inlineStr">
        <is>
          <t>Fundamental</t>
        </is>
      </c>
      <c r="C2936" t="inlineStr">
        <is>
          <t>Prado View Elem</t>
        </is>
      </c>
      <c r="D2936" t="n">
        <v>809</v>
      </c>
      <c r="E2936" t="n">
        <v>782</v>
      </c>
      <c r="F2936" t="n">
        <v>1</v>
      </c>
      <c r="G2936" t="n">
        <v>3.60999989509583</v>
      </c>
      <c r="H2936" t="n">
        <v>830</v>
      </c>
      <c r="I2936" t="n">
        <v>740</v>
      </c>
      <c r="J2936" t="n">
        <v>7</v>
      </c>
      <c r="K2936" t="n">
        <v>3</v>
      </c>
    </row>
    <row r="2937">
      <c r="A2937" t="n">
        <v>33670336110589</v>
      </c>
      <c r="B2937" t="inlineStr">
        <is>
          <t>Fundamental</t>
        </is>
      </c>
      <c r="C2937" t="inlineStr">
        <is>
          <t>McKinley Elemen</t>
        </is>
      </c>
      <c r="D2937" t="n">
        <v>758</v>
      </c>
      <c r="E2937" t="n">
        <v>742</v>
      </c>
      <c r="F2937" t="n">
        <v>3</v>
      </c>
      <c r="G2937" t="n">
        <v>3.13000011444092</v>
      </c>
      <c r="H2937" t="n">
        <v>801</v>
      </c>
      <c r="I2937" t="n">
        <v>640</v>
      </c>
      <c r="J2937" t="n">
        <v>27</v>
      </c>
      <c r="K2937" t="n">
        <v>6</v>
      </c>
    </row>
    <row r="2938">
      <c r="A2938" t="n">
        <v>33670336114151</v>
      </c>
      <c r="B2938" t="inlineStr">
        <is>
          <t>Fundamental</t>
        </is>
      </c>
      <c r="C2938" t="inlineStr">
        <is>
          <t xml:space="preserve">Chavez (Cesar) </t>
        </is>
      </c>
      <c r="D2938" t="n">
        <v>757</v>
      </c>
      <c r="E2938" t="n">
        <v>730</v>
      </c>
      <c r="F2938" t="n">
        <v>4</v>
      </c>
      <c r="G2938" t="n">
        <v>3.11999988555908</v>
      </c>
      <c r="H2938" t="n">
        <v>508</v>
      </c>
      <c r="I2938" t="n">
        <v>449</v>
      </c>
      <c r="J2938" t="n">
        <v>28</v>
      </c>
      <c r="K2938" t="n">
        <v>8</v>
      </c>
    </row>
    <row r="2939">
      <c r="A2939" t="n">
        <v>33670583330669</v>
      </c>
      <c r="B2939" t="inlineStr">
        <is>
          <t>Superior</t>
        </is>
      </c>
      <c r="C2939" t="inlineStr">
        <is>
          <t>La Quinta High</t>
        </is>
      </c>
      <c r="D2939" t="n">
        <v>653</v>
      </c>
      <c r="E2939" t="n">
        <v>612</v>
      </c>
      <c r="F2939" t="n">
        <v>9</v>
      </c>
      <c r="G2939" t="n">
        <v>3.03999996185303</v>
      </c>
      <c r="H2939" t="n">
        <v>1503</v>
      </c>
      <c r="I2939" t="n">
        <v>1237</v>
      </c>
      <c r="J2939" t="n">
        <v>21</v>
      </c>
      <c r="K2939" t="n">
        <v>7</v>
      </c>
    </row>
    <row r="2940">
      <c r="A2940" t="n">
        <v>33670586031926</v>
      </c>
      <c r="B2940" t="inlineStr">
        <is>
          <t>Fundamental</t>
        </is>
      </c>
      <c r="C2940" t="inlineStr">
        <is>
          <t>Lincoln (Abraha</t>
        </is>
      </c>
      <c r="D2940" t="n">
        <v>596</v>
      </c>
      <c r="E2940" t="n">
        <v>594</v>
      </c>
      <c r="F2940" t="n">
        <v>10</v>
      </c>
      <c r="G2940" t="n">
        <v>2.45000004768372</v>
      </c>
      <c r="H2940" t="n">
        <v>460</v>
      </c>
      <c r="I2940" t="n">
        <v>398</v>
      </c>
      <c r="J2940" t="n">
        <v>59</v>
      </c>
      <c r="K2940" t="n">
        <v>41</v>
      </c>
    </row>
    <row r="2941">
      <c r="A2941" t="n">
        <v>33670586031934</v>
      </c>
      <c r="B2941" t="inlineStr">
        <is>
          <t>Fundamental</t>
        </is>
      </c>
      <c r="C2941" t="inlineStr">
        <is>
          <t>Jackson (Andrew</t>
        </is>
      </c>
      <c r="D2941" t="n">
        <v>552</v>
      </c>
      <c r="E2941" t="n">
        <v>479</v>
      </c>
      <c r="F2941" t="n">
        <v>16</v>
      </c>
      <c r="G2941" t="n">
        <v>1.94000005722046</v>
      </c>
      <c r="H2941" t="n">
        <v>386</v>
      </c>
      <c r="I2941" t="n">
        <v>338</v>
      </c>
      <c r="J2941" t="n">
        <v>84</v>
      </c>
      <c r="K2941" t="n">
        <v>41</v>
      </c>
    </row>
    <row r="2942">
      <c r="A2942" t="n">
        <v>33670586031942</v>
      </c>
      <c r="B2942" t="inlineStr">
        <is>
          <t>Fundamental</t>
        </is>
      </c>
      <c r="C2942" t="inlineStr">
        <is>
          <t>Eisenhower (Dwi</t>
        </is>
      </c>
      <c r="D2942" t="n">
        <v>486</v>
      </c>
      <c r="E2942" t="n">
        <v>434</v>
      </c>
      <c r="F2942" t="n">
        <v>18</v>
      </c>
      <c r="G2942" t="n">
        <v>1.78999996185303</v>
      </c>
      <c r="H2942" t="n">
        <v>396</v>
      </c>
      <c r="I2942" t="n">
        <v>338</v>
      </c>
      <c r="J2942" t="n">
        <v>84</v>
      </c>
      <c r="K2942" t="n">
        <v>59</v>
      </c>
    </row>
    <row r="2943">
      <c r="A2943" t="n">
        <v>33670586031959</v>
      </c>
      <c r="B2943" t="inlineStr">
        <is>
          <t>Fundamental</t>
        </is>
      </c>
      <c r="C2943" t="inlineStr">
        <is>
          <t>Washington (Geo</t>
        </is>
      </c>
      <c r="D2943" t="n">
        <v>799</v>
      </c>
      <c r="E2943" t="n">
        <v>770</v>
      </c>
      <c r="F2943" t="n">
        <v>2</v>
      </c>
      <c r="G2943" t="n">
        <v>3.5699999332428</v>
      </c>
      <c r="H2943" t="n">
        <v>467</v>
      </c>
      <c r="I2943" t="n">
        <v>441</v>
      </c>
      <c r="J2943" t="n">
        <v>23</v>
      </c>
      <c r="K2943" t="n">
        <v>12</v>
      </c>
    </row>
    <row r="2944">
      <c r="A2944" t="n">
        <v>33670586031967</v>
      </c>
      <c r="B2944" t="inlineStr">
        <is>
          <t>Fundamental</t>
        </is>
      </c>
      <c r="C2944" t="inlineStr">
        <is>
          <t>Hoover (Herbert</t>
        </is>
      </c>
      <c r="D2944" t="n">
        <v>450</v>
      </c>
      <c r="E2944" t="n">
        <v>462</v>
      </c>
      <c r="F2944" t="n">
        <v>17</v>
      </c>
      <c r="G2944" t="n">
        <v>1.6599999666214</v>
      </c>
      <c r="H2944" t="n">
        <v>472</v>
      </c>
      <c r="I2944" t="n">
        <v>381</v>
      </c>
      <c r="J2944" t="n">
        <v>93</v>
      </c>
      <c r="K2944" t="n">
        <v>57</v>
      </c>
    </row>
    <row r="2945">
      <c r="A2945" t="n">
        <v>33670586031975</v>
      </c>
      <c r="B2945" t="inlineStr">
        <is>
          <t>Fundamental</t>
        </is>
      </c>
      <c r="C2945" t="inlineStr">
        <is>
          <t>Kennedy (John F</t>
        </is>
      </c>
      <c r="D2945" t="n">
        <v>553</v>
      </c>
      <c r="E2945" t="n">
        <v>542</v>
      </c>
      <c r="F2945" t="n">
        <v>13</v>
      </c>
      <c r="G2945" t="n">
        <v>2.22000002861023</v>
      </c>
      <c r="H2945" t="n">
        <v>413</v>
      </c>
      <c r="I2945" t="n">
        <v>364</v>
      </c>
      <c r="J2945" t="n">
        <v>72</v>
      </c>
      <c r="K2945" t="n">
        <v>31</v>
      </c>
    </row>
    <row r="2946">
      <c r="A2946" t="n">
        <v>33670586031991</v>
      </c>
      <c r="B2946" t="inlineStr">
        <is>
          <t>Medio</t>
        </is>
      </c>
      <c r="C2946" t="inlineStr">
        <is>
          <t>Palm Desert Mid</t>
        </is>
      </c>
      <c r="D2946" t="n">
        <v>708</v>
      </c>
      <c r="E2946" t="n">
        <v>687</v>
      </c>
      <c r="F2946" t="n">
        <v>6</v>
      </c>
      <c r="G2946" t="n">
        <v>3.32999992370605</v>
      </c>
      <c r="H2946" t="n">
        <v>1235</v>
      </c>
      <c r="I2946" t="n">
        <v>1074</v>
      </c>
      <c r="J2946" t="n">
        <v>22</v>
      </c>
      <c r="K2946" t="n">
        <v>11</v>
      </c>
    </row>
    <row r="2947">
      <c r="A2947" t="n">
        <v>33670586032007</v>
      </c>
      <c r="B2947" t="inlineStr">
        <is>
          <t>Fundamental</t>
        </is>
      </c>
      <c r="C2947" t="inlineStr">
        <is>
          <t>Roosevelt (Theo</t>
        </is>
      </c>
      <c r="D2947" t="n">
        <v>515</v>
      </c>
      <c r="E2947" t="n">
        <v>469</v>
      </c>
      <c r="F2947" t="n">
        <v>17</v>
      </c>
      <c r="G2947" t="n">
        <v>1.63999998569489</v>
      </c>
      <c r="H2947" t="n">
        <v>461</v>
      </c>
      <c r="I2947" t="n">
        <v>392</v>
      </c>
      <c r="J2947" t="n">
        <v>89</v>
      </c>
      <c r="K2947" t="n">
        <v>68</v>
      </c>
    </row>
    <row r="2948">
      <c r="A2948" t="n">
        <v>33670586032015</v>
      </c>
      <c r="B2948" t="inlineStr">
        <is>
          <t>Medio</t>
        </is>
      </c>
      <c r="C2948" t="inlineStr">
        <is>
          <t>Jefferson (Thom</t>
        </is>
      </c>
      <c r="D2948" t="n">
        <v>434</v>
      </c>
      <c r="E2948" t="n">
        <v>396</v>
      </c>
      <c r="F2948" t="n">
        <v>20</v>
      </c>
      <c r="G2948" t="n">
        <v>1.53999996185303</v>
      </c>
      <c r="H2948" t="n">
        <v>619</v>
      </c>
      <c r="I2948" t="n">
        <v>487</v>
      </c>
      <c r="J2948" t="n">
        <v>77</v>
      </c>
      <c r="K2948" t="n">
        <v>57</v>
      </c>
    </row>
    <row r="2949">
      <c r="A2949" t="n">
        <v>33670586032023</v>
      </c>
      <c r="B2949" t="inlineStr">
        <is>
          <t>Medio</t>
        </is>
      </c>
      <c r="C2949" t="inlineStr">
        <is>
          <t>Wilson (Woodrow</t>
        </is>
      </c>
      <c r="D2949" t="n">
        <v>460</v>
      </c>
      <c r="E2949" t="n">
        <v>456</v>
      </c>
      <c r="F2949" t="n">
        <v>17</v>
      </c>
      <c r="G2949" t="n">
        <v>1.99000000953674</v>
      </c>
      <c r="H2949" t="n">
        <v>534</v>
      </c>
      <c r="I2949" t="n">
        <v>410</v>
      </c>
      <c r="J2949" t="n">
        <v>78</v>
      </c>
      <c r="K2949" t="n">
        <v>42</v>
      </c>
    </row>
    <row r="2950">
      <c r="A2950" t="n">
        <v>33670586106082</v>
      </c>
      <c r="B2950" t="inlineStr">
        <is>
          <t>Fundamental</t>
        </is>
      </c>
      <c r="C2950" t="inlineStr">
        <is>
          <t>Truman (Harry S</t>
        </is>
      </c>
      <c r="D2950" t="n">
        <v>712</v>
      </c>
      <c r="E2950" t="n">
        <v>677</v>
      </c>
      <c r="F2950" t="n">
        <v>6</v>
      </c>
      <c r="G2950" t="n">
        <v>2.69000005722046</v>
      </c>
      <c r="H2950" t="n">
        <v>721</v>
      </c>
      <c r="I2950" t="n">
        <v>607</v>
      </c>
      <c r="J2950" t="n">
        <v>39</v>
      </c>
      <c r="K2950" t="n">
        <v>13</v>
      </c>
    </row>
    <row r="2951">
      <c r="A2951" t="n">
        <v>33670586107759</v>
      </c>
      <c r="B2951" t="inlineStr">
        <is>
          <t>Medio</t>
        </is>
      </c>
      <c r="C2951" t="inlineStr">
        <is>
          <t>La Quinta Middl</t>
        </is>
      </c>
      <c r="D2951" t="n">
        <v>651</v>
      </c>
      <c r="E2951" t="n">
        <v>647</v>
      </c>
      <c r="F2951" t="n">
        <v>8</v>
      </c>
      <c r="G2951" t="n">
        <v>2.94000005722046</v>
      </c>
      <c r="H2951" t="n">
        <v>1277</v>
      </c>
      <c r="I2951" t="n">
        <v>1084</v>
      </c>
      <c r="J2951" t="n">
        <v>34</v>
      </c>
      <c r="K2951" t="n">
        <v>12</v>
      </c>
    </row>
    <row r="2952">
      <c r="A2952" t="n">
        <v>33670586108955</v>
      </c>
      <c r="B2952" t="inlineStr">
        <is>
          <t>Fundamental</t>
        </is>
      </c>
      <c r="C2952" t="inlineStr">
        <is>
          <t>Madison (James)</t>
        </is>
      </c>
      <c r="D2952" t="n">
        <v>612</v>
      </c>
      <c r="E2952" t="n">
        <v>564</v>
      </c>
      <c r="F2952" t="n">
        <v>12</v>
      </c>
      <c r="G2952" t="n">
        <v>2.44000005722046</v>
      </c>
      <c r="H2952" t="n">
        <v>739</v>
      </c>
      <c r="I2952" t="n">
        <v>663</v>
      </c>
      <c r="J2952" t="n">
        <v>55</v>
      </c>
      <c r="K2952" t="n">
        <v>36</v>
      </c>
    </row>
    <row r="2953">
      <c r="A2953" t="n">
        <v>33670586109045</v>
      </c>
      <c r="B2953" t="inlineStr">
        <is>
          <t>Fundamental</t>
        </is>
      </c>
      <c r="C2953" t="inlineStr">
        <is>
          <t xml:space="preserve">Monroe (James) </t>
        </is>
      </c>
      <c r="D2953" t="n">
        <v>692</v>
      </c>
      <c r="E2953" t="n">
        <v>672</v>
      </c>
      <c r="F2953" t="n">
        <v>6</v>
      </c>
      <c r="G2953" t="n">
        <v>2.72000002861023</v>
      </c>
      <c r="H2953" t="n">
        <v>406</v>
      </c>
      <c r="I2953" t="n">
        <v>332</v>
      </c>
      <c r="J2953" t="n">
        <v>49</v>
      </c>
      <c r="K2953" t="n">
        <v>20</v>
      </c>
    </row>
    <row r="2954">
      <c r="A2954" t="n">
        <v>33670586109789</v>
      </c>
      <c r="B2954" t="inlineStr">
        <is>
          <t>Fundamental</t>
        </is>
      </c>
      <c r="C2954" t="inlineStr">
        <is>
          <t>Ford (Gerald R.</t>
        </is>
      </c>
      <c r="D2954" t="n">
        <v>813</v>
      </c>
      <c r="E2954" t="n">
        <v>785</v>
      </c>
      <c r="F2954" t="n">
        <v>1</v>
      </c>
      <c r="G2954" t="n">
        <v>3.44000005722046</v>
      </c>
      <c r="H2954" t="n">
        <v>536</v>
      </c>
      <c r="I2954" t="n">
        <v>472</v>
      </c>
      <c r="J2954" t="n">
        <v>17</v>
      </c>
      <c r="K2954" t="n">
        <v>9</v>
      </c>
    </row>
    <row r="2955">
      <c r="A2955" t="n">
        <v>33670586109797</v>
      </c>
      <c r="B2955" t="inlineStr">
        <is>
          <t>Medio</t>
        </is>
      </c>
      <c r="C2955" t="inlineStr">
        <is>
          <t>Indio Middle</t>
        </is>
      </c>
      <c r="D2955" t="n">
        <v>578</v>
      </c>
      <c r="E2955" t="n">
        <v>601</v>
      </c>
      <c r="F2955" t="n">
        <v>10</v>
      </c>
      <c r="G2955" t="n">
        <v>2.46000003814697</v>
      </c>
      <c r="H2955" t="n">
        <v>1225</v>
      </c>
      <c r="I2955" t="n">
        <v>1068</v>
      </c>
      <c r="J2955" t="n">
        <v>49</v>
      </c>
      <c r="K2955" t="n">
        <v>27</v>
      </c>
    </row>
    <row r="2956">
      <c r="A2956" t="n">
        <v>33670586113880</v>
      </c>
      <c r="B2956" t="inlineStr">
        <is>
          <t>Fundamental</t>
        </is>
      </c>
      <c r="C2956" t="inlineStr">
        <is>
          <t>James Earl Cart</t>
        </is>
      </c>
      <c r="D2956" t="n">
        <v>828</v>
      </c>
      <c r="E2956" t="n">
        <v>781</v>
      </c>
      <c r="F2956" t="n">
        <v>1</v>
      </c>
      <c r="G2956" t="n">
        <v>3.40000009536743</v>
      </c>
      <c r="H2956" t="n">
        <v>446</v>
      </c>
      <c r="I2956" t="n">
        <v>350</v>
      </c>
      <c r="J2956" t="n">
        <v>18</v>
      </c>
      <c r="K2956" t="n">
        <v>9</v>
      </c>
    </row>
    <row r="2957">
      <c r="A2957" t="n">
        <v>33670586113898</v>
      </c>
      <c r="B2957" t="inlineStr">
        <is>
          <t>Fundamental</t>
        </is>
      </c>
      <c r="C2957" t="inlineStr">
        <is>
          <t>John Adams Elem</t>
        </is>
      </c>
      <c r="D2957" t="n">
        <v>624</v>
      </c>
      <c r="E2957" t="n">
        <v>616</v>
      </c>
      <c r="F2957" t="n">
        <v>9</v>
      </c>
      <c r="G2957" t="n">
        <v>2.15000009536743</v>
      </c>
      <c r="H2957" t="n">
        <v>513</v>
      </c>
      <c r="I2957" t="n">
        <v>444</v>
      </c>
      <c r="J2957" t="n">
        <v>60</v>
      </c>
      <c r="K2957" t="n">
        <v>28</v>
      </c>
    </row>
    <row r="2958">
      <c r="A2958" t="n">
        <v>33670823330453</v>
      </c>
      <c r="B2958" t="inlineStr">
        <is>
          <t>Superior</t>
        </is>
      </c>
      <c r="C2958" t="inlineStr">
        <is>
          <t>Hamilton K-12</t>
        </is>
      </c>
      <c r="D2958" t="n">
        <v>599</v>
      </c>
      <c r="E2958" t="n">
        <v>577</v>
      </c>
      <c r="F2958" t="n">
        <v>11</v>
      </c>
      <c r="G2958" t="n">
        <v>2.54999995231628</v>
      </c>
      <c r="H2958" t="n">
        <v>705</v>
      </c>
      <c r="I2958" t="n">
        <v>576</v>
      </c>
      <c r="J2958" t="n">
        <v>59</v>
      </c>
      <c r="K2958" t="n">
        <v>9</v>
      </c>
    </row>
    <row r="2959">
      <c r="A2959" t="n">
        <v>33670823330537</v>
      </c>
      <c r="B2959" t="inlineStr">
        <is>
          <t>Superior</t>
        </is>
      </c>
      <c r="C2959" t="inlineStr">
        <is>
          <t>West Valley Hig</t>
        </is>
      </c>
      <c r="D2959" t="n">
        <v>603</v>
      </c>
      <c r="E2959" t="n">
        <v>591</v>
      </c>
      <c r="F2959" t="n">
        <v>10</v>
      </c>
      <c r="G2959" t="n">
        <v>2.67000007629395</v>
      </c>
      <c r="H2959" t="n">
        <v>1497</v>
      </c>
      <c r="I2959" t="n">
        <v>1147</v>
      </c>
      <c r="J2959" t="n">
        <v>46</v>
      </c>
      <c r="K2959" t="n">
        <v>9</v>
      </c>
    </row>
    <row r="2960">
      <c r="A2960" t="n">
        <v>33670823332673</v>
      </c>
      <c r="B2960" t="inlineStr">
        <is>
          <t>Superior</t>
        </is>
      </c>
      <c r="C2960" t="inlineStr">
        <is>
          <t>Hemet Senior Hi</t>
        </is>
      </c>
      <c r="D2960" t="n">
        <v>698</v>
      </c>
      <c r="E2960" t="n">
        <v>681</v>
      </c>
      <c r="F2960" t="n">
        <v>6</v>
      </c>
      <c r="G2960" t="n">
        <v>3.03999996185303</v>
      </c>
      <c r="H2960" t="n">
        <v>1551</v>
      </c>
      <c r="I2960" t="n">
        <v>1356</v>
      </c>
      <c r="J2960" t="n">
        <v>27</v>
      </c>
      <c r="K2960" t="n">
        <v>2</v>
      </c>
    </row>
    <row r="2961">
      <c r="A2961" t="n">
        <v>33670826032080</v>
      </c>
      <c r="B2961" t="inlineStr">
        <is>
          <t>Fundamental</t>
        </is>
      </c>
      <c r="C2961" t="inlineStr">
        <is>
          <t>Cottonwood Elem</t>
        </is>
      </c>
      <c r="D2961" t="n">
        <v>696</v>
      </c>
      <c r="E2961" t="n">
        <v>625</v>
      </c>
      <c r="F2961" t="n">
        <v>9</v>
      </c>
      <c r="G2961" t="n">
        <v>2.1800000667572</v>
      </c>
      <c r="H2961" t="n">
        <v>176</v>
      </c>
      <c r="I2961" t="n">
        <v>141</v>
      </c>
      <c r="J2961" t="n">
        <v>61</v>
      </c>
      <c r="K2961" t="n">
        <v>9</v>
      </c>
    </row>
    <row r="2962">
      <c r="A2962" t="n">
        <v>33670826032106</v>
      </c>
      <c r="B2962" t="inlineStr">
        <is>
          <t>Fundamental</t>
        </is>
      </c>
      <c r="C2962" t="inlineStr">
        <is>
          <t>Hemet Elementar</t>
        </is>
      </c>
      <c r="D2962" t="n">
        <v>658</v>
      </c>
      <c r="E2962" t="n">
        <v>634</v>
      </c>
      <c r="F2962" t="n">
        <v>8</v>
      </c>
      <c r="G2962" t="n">
        <v>2.09999990463257</v>
      </c>
      <c r="H2962" t="n">
        <v>611</v>
      </c>
      <c r="I2962" t="n">
        <v>486</v>
      </c>
      <c r="J2962" t="n">
        <v>86</v>
      </c>
      <c r="K2962" t="n">
        <v>21</v>
      </c>
    </row>
    <row r="2963">
      <c r="A2963" t="n">
        <v>33670826032114</v>
      </c>
      <c r="B2963" t="inlineStr">
        <is>
          <t>Fundamental</t>
        </is>
      </c>
      <c r="C2963" t="inlineStr">
        <is>
          <t>Idyllwild Eleme</t>
        </is>
      </c>
      <c r="D2963" t="n">
        <v>754</v>
      </c>
      <c r="E2963" t="n">
        <v>712</v>
      </c>
      <c r="F2963" t="n">
        <v>4</v>
      </c>
      <c r="G2963" t="n">
        <v>3.24000000953674</v>
      </c>
      <c r="H2963" t="n">
        <v>285</v>
      </c>
      <c r="I2963" t="n">
        <v>263</v>
      </c>
      <c r="J2963" t="n">
        <v>29</v>
      </c>
      <c r="K2963" t="n">
        <v>1</v>
      </c>
    </row>
    <row r="2964">
      <c r="A2964" t="n">
        <v>33670826032122</v>
      </c>
      <c r="B2964" t="inlineStr">
        <is>
          <t>Fundamental</t>
        </is>
      </c>
      <c r="C2964" t="inlineStr">
        <is>
          <t>Little Lake Ele</t>
        </is>
      </c>
      <c r="D2964" t="n">
        <v>755</v>
      </c>
      <c r="E2964" t="n">
        <v>698</v>
      </c>
      <c r="F2964" t="n">
        <v>5</v>
      </c>
      <c r="G2964" t="n">
        <v>2.6800000667572</v>
      </c>
      <c r="H2964" t="n">
        <v>575</v>
      </c>
      <c r="I2964" t="n">
        <v>422</v>
      </c>
      <c r="J2964" t="n">
        <v>48</v>
      </c>
      <c r="K2964" t="n">
        <v>9</v>
      </c>
    </row>
    <row r="2965">
      <c r="A2965" t="n">
        <v>33670826032130</v>
      </c>
      <c r="B2965" t="inlineStr">
        <is>
          <t>Fundamental</t>
        </is>
      </c>
      <c r="C2965" t="inlineStr">
        <is>
          <t>Ramona Elementa</t>
        </is>
      </c>
      <c r="D2965" t="n">
        <v>658</v>
      </c>
      <c r="E2965" t="n">
        <v>615</v>
      </c>
      <c r="F2965" t="n">
        <v>9</v>
      </c>
      <c r="G2965" t="n">
        <v>2.50999999046326</v>
      </c>
      <c r="H2965" t="n">
        <v>579</v>
      </c>
      <c r="I2965" t="n">
        <v>462</v>
      </c>
      <c r="J2965" t="n">
        <v>57</v>
      </c>
      <c r="K2965" t="n">
        <v>7</v>
      </c>
    </row>
    <row r="2966">
      <c r="A2966" t="n">
        <v>33670826032148</v>
      </c>
      <c r="B2966" t="inlineStr">
        <is>
          <t>Fundamental</t>
        </is>
      </c>
      <c r="C2966" t="inlineStr">
        <is>
          <t>Whittier Elemen</t>
        </is>
      </c>
      <c r="D2966" t="n">
        <v>610</v>
      </c>
      <c r="E2966" t="n">
        <v>554</v>
      </c>
      <c r="F2966" t="n">
        <v>12</v>
      </c>
      <c r="G2966" t="n">
        <v>2.57999992370605</v>
      </c>
      <c r="H2966" t="n">
        <v>792</v>
      </c>
      <c r="I2966" t="n">
        <v>655</v>
      </c>
      <c r="J2966" t="n">
        <v>59</v>
      </c>
      <c r="K2966" t="n">
        <v>15</v>
      </c>
    </row>
    <row r="2967">
      <c r="A2967" t="n">
        <v>33670826032155</v>
      </c>
      <c r="B2967" t="inlineStr">
        <is>
          <t>Fundamental</t>
        </is>
      </c>
      <c r="C2967" t="inlineStr">
        <is>
          <t>Winchester Elem</t>
        </is>
      </c>
      <c r="D2967" t="n">
        <v>590</v>
      </c>
      <c r="E2967" t="n">
        <v>594</v>
      </c>
      <c r="F2967" t="n">
        <v>10</v>
      </c>
      <c r="G2967" t="n">
        <v>2.45000004768372</v>
      </c>
      <c r="H2967" t="n">
        <v>690</v>
      </c>
      <c r="I2967" t="n">
        <v>544</v>
      </c>
      <c r="J2967" t="n">
        <v>54</v>
      </c>
      <c r="K2967" t="n">
        <v>12</v>
      </c>
    </row>
    <row r="2968">
      <c r="A2968" t="n">
        <v>33670826059067</v>
      </c>
      <c r="B2968" t="inlineStr">
        <is>
          <t>Medio</t>
        </is>
      </c>
      <c r="C2968" t="inlineStr">
        <is>
          <t>Santa Fe Middle</t>
        </is>
      </c>
      <c r="D2968" t="n">
        <v>619</v>
      </c>
      <c r="E2968" t="n">
        <v>641</v>
      </c>
      <c r="F2968" t="n">
        <v>8</v>
      </c>
      <c r="G2968" t="n">
        <v>2.39000010490417</v>
      </c>
      <c r="H2968" t="n">
        <v>821</v>
      </c>
      <c r="I2968" t="n">
        <v>616</v>
      </c>
      <c r="J2968" t="n">
        <v>62</v>
      </c>
      <c r="K2968" t="n">
        <v>12</v>
      </c>
    </row>
    <row r="2969">
      <c r="A2969" t="n">
        <v>33670826084628</v>
      </c>
      <c r="B2969" t="inlineStr">
        <is>
          <t>Medio</t>
        </is>
      </c>
      <c r="C2969" t="inlineStr">
        <is>
          <t>Acacia Middle</t>
        </is>
      </c>
      <c r="D2969" t="n">
        <v>633</v>
      </c>
      <c r="E2969" t="n">
        <v>579</v>
      </c>
      <c r="F2969" t="n">
        <v>11</v>
      </c>
      <c r="G2969" t="n">
        <v>2.51999998092651</v>
      </c>
      <c r="H2969" t="n">
        <v>965</v>
      </c>
      <c r="I2969" t="n">
        <v>748</v>
      </c>
      <c r="J2969" t="n">
        <v>59</v>
      </c>
      <c r="K2969" t="n">
        <v>12</v>
      </c>
    </row>
    <row r="2970">
      <c r="A2970" t="n">
        <v>33670826106728</v>
      </c>
      <c r="B2970" t="inlineStr">
        <is>
          <t>Fundamental</t>
        </is>
      </c>
      <c r="C2970" t="inlineStr">
        <is>
          <t>Valle Vista Ele</t>
        </is>
      </c>
      <c r="D2970" t="n">
        <v>737</v>
      </c>
      <c r="E2970" t="n">
        <v>683</v>
      </c>
      <c r="F2970" t="n">
        <v>6</v>
      </c>
      <c r="G2970" t="n">
        <v>2.98000001907349</v>
      </c>
      <c r="H2970" t="n">
        <v>552</v>
      </c>
      <c r="I2970" t="n">
        <v>485</v>
      </c>
      <c r="J2970" t="n">
        <v>40</v>
      </c>
      <c r="K2970" t="n">
        <v>4</v>
      </c>
    </row>
    <row r="2971">
      <c r="A2971" t="n">
        <v>33670826109805</v>
      </c>
      <c r="B2971" t="inlineStr">
        <is>
          <t>Fundamental</t>
        </is>
      </c>
      <c r="C2971" t="inlineStr">
        <is>
          <t>Fruitvale Eleme</t>
        </is>
      </c>
      <c r="D2971" t="n">
        <v>655</v>
      </c>
      <c r="E2971" t="n">
        <v>621</v>
      </c>
      <c r="F2971" t="n">
        <v>9</v>
      </c>
      <c r="G2971" t="n">
        <v>2.5</v>
      </c>
      <c r="H2971" t="n">
        <v>638</v>
      </c>
      <c r="I2971" t="n">
        <v>481</v>
      </c>
      <c r="J2971" t="n">
        <v>61</v>
      </c>
      <c r="K2971" t="n">
        <v>17</v>
      </c>
    </row>
    <row r="2972">
      <c r="A2972" t="n">
        <v>33670826110415</v>
      </c>
      <c r="B2972" t="inlineStr">
        <is>
          <t>Fundamental</t>
        </is>
      </c>
      <c r="C2972" t="inlineStr">
        <is>
          <t xml:space="preserve">Bautista Creek </t>
        </is>
      </c>
      <c r="D2972" t="n">
        <v>740</v>
      </c>
      <c r="E2972" t="n">
        <v>666</v>
      </c>
      <c r="F2972" t="n">
        <v>7</v>
      </c>
      <c r="G2972" t="n">
        <v>2.42000007629395</v>
      </c>
      <c r="H2972" t="n">
        <v>594</v>
      </c>
      <c r="I2972" t="n">
        <v>487</v>
      </c>
      <c r="J2972" t="n">
        <v>57</v>
      </c>
      <c r="K2972" t="n">
        <v>10</v>
      </c>
    </row>
    <row r="2973">
      <c r="A2973" t="n">
        <v>33670826112007</v>
      </c>
      <c r="B2973" t="inlineStr">
        <is>
          <t>Medio</t>
        </is>
      </c>
      <c r="C2973" t="inlineStr">
        <is>
          <t>Dartmouth Middl</t>
        </is>
      </c>
      <c r="D2973" t="n">
        <v>671</v>
      </c>
      <c r="E2973" t="n">
        <v>663</v>
      </c>
      <c r="F2973" t="n">
        <v>7</v>
      </c>
      <c r="G2973" t="n">
        <v>2.98000001907349</v>
      </c>
      <c r="H2973" t="n">
        <v>1302</v>
      </c>
      <c r="I2973" t="n">
        <v>1087</v>
      </c>
      <c r="J2973" t="n">
        <v>37</v>
      </c>
      <c r="K2973" t="n">
        <v>4</v>
      </c>
    </row>
    <row r="2974">
      <c r="A2974" t="n">
        <v>33670903330412</v>
      </c>
      <c r="B2974" t="inlineStr">
        <is>
          <t>Superior</t>
        </is>
      </c>
      <c r="C2974" t="inlineStr">
        <is>
          <t>Jurupa Valley H</t>
        </is>
      </c>
      <c r="D2974" t="n">
        <v>537</v>
      </c>
      <c r="E2974" t="n">
        <v>546</v>
      </c>
      <c r="F2974" t="n">
        <v>13</v>
      </c>
      <c r="G2974" t="n">
        <v>2.49000000953674</v>
      </c>
      <c r="H2974" t="n">
        <v>1867</v>
      </c>
      <c r="I2974" t="n">
        <v>1484</v>
      </c>
      <c r="J2974" t="n">
        <v>26</v>
      </c>
      <c r="K2974" t="n">
        <v>7</v>
      </c>
    </row>
    <row r="2975">
      <c r="A2975" t="n">
        <v>33670903337136</v>
      </c>
      <c r="B2975" t="inlineStr">
        <is>
          <t>Superior</t>
        </is>
      </c>
      <c r="C2975" t="inlineStr">
        <is>
          <t>Rubidoux High</t>
        </is>
      </c>
      <c r="D2975" t="n">
        <v>533</v>
      </c>
      <c r="E2975" t="n">
        <v>527</v>
      </c>
      <c r="F2975" t="n">
        <v>14</v>
      </c>
      <c r="G2975" t="n">
        <v>2.55999994277954</v>
      </c>
      <c r="H2975" t="n">
        <v>1780</v>
      </c>
      <c r="I2975" t="n">
        <v>1461</v>
      </c>
      <c r="J2975" t="n">
        <v>37</v>
      </c>
      <c r="K2975" t="n">
        <v>8</v>
      </c>
    </row>
    <row r="2976">
      <c r="A2976" t="n">
        <v>33670906032163</v>
      </c>
      <c r="B2976" t="inlineStr">
        <is>
          <t>Fundamental</t>
        </is>
      </c>
      <c r="C2976" t="inlineStr">
        <is>
          <t>Glen Avon Eleme</t>
        </is>
      </c>
      <c r="D2976" t="n">
        <v>595</v>
      </c>
      <c r="E2976" t="n">
        <v>575</v>
      </c>
      <c r="F2976" t="n">
        <v>11</v>
      </c>
      <c r="G2976" t="n">
        <v>2.15000009536743</v>
      </c>
      <c r="H2976" t="n">
        <v>473</v>
      </c>
      <c r="I2976" t="n">
        <v>405</v>
      </c>
      <c r="J2976" t="n">
        <v>61</v>
      </c>
      <c r="K2976" t="n">
        <v>27</v>
      </c>
    </row>
    <row r="2977">
      <c r="A2977" t="n">
        <v>33670906032171</v>
      </c>
      <c r="B2977" t="inlineStr">
        <is>
          <t>Fundamental</t>
        </is>
      </c>
      <c r="C2977" t="inlineStr">
        <is>
          <t>Ina Arbuckle El</t>
        </is>
      </c>
      <c r="D2977" t="n">
        <v>438</v>
      </c>
      <c r="E2977" t="n">
        <v>419</v>
      </c>
      <c r="F2977" t="n">
        <v>19</v>
      </c>
      <c r="G2977" t="n">
        <v>1.80999994277954</v>
      </c>
      <c r="H2977" t="n">
        <v>540</v>
      </c>
      <c r="I2977" t="n">
        <v>427</v>
      </c>
      <c r="J2977" t="n">
        <v>90</v>
      </c>
      <c r="K2977" t="n">
        <v>42</v>
      </c>
    </row>
    <row r="2978">
      <c r="A2978" t="n">
        <v>33670906032189</v>
      </c>
      <c r="B2978" t="inlineStr">
        <is>
          <t>Fundamental</t>
        </is>
      </c>
      <c r="C2978" t="inlineStr">
        <is>
          <t>Mission Bell El</t>
        </is>
      </c>
      <c r="D2978" t="n">
        <v>605</v>
      </c>
      <c r="E2978" t="n">
        <v>578</v>
      </c>
      <c r="F2978" t="n">
        <v>11</v>
      </c>
      <c r="G2978" t="n">
        <v>2.29999995231628</v>
      </c>
      <c r="H2978" t="n">
        <v>428</v>
      </c>
      <c r="I2978" t="n">
        <v>349</v>
      </c>
      <c r="J2978" t="n">
        <v>53</v>
      </c>
      <c r="K2978" t="n">
        <v>23</v>
      </c>
    </row>
    <row r="2979">
      <c r="A2979" t="n">
        <v>33670906032197</v>
      </c>
      <c r="B2979" t="inlineStr">
        <is>
          <t>Fundamental</t>
        </is>
      </c>
      <c r="C2979" t="inlineStr">
        <is>
          <t xml:space="preserve">Pacific Avenue </t>
        </is>
      </c>
      <c r="D2979" t="n">
        <v>496</v>
      </c>
      <c r="E2979" t="n">
        <v>465</v>
      </c>
      <c r="F2979" t="n">
        <v>17</v>
      </c>
      <c r="G2979" t="n">
        <v>2.20000004768372</v>
      </c>
      <c r="H2979" t="n">
        <v>397</v>
      </c>
      <c r="I2979" t="n">
        <v>346</v>
      </c>
      <c r="J2979" t="n">
        <v>62</v>
      </c>
      <c r="K2979" t="n">
        <v>16</v>
      </c>
    </row>
    <row r="2980">
      <c r="A2980" t="n">
        <v>33670906032205</v>
      </c>
      <c r="B2980" t="inlineStr">
        <is>
          <t>Fundamental</t>
        </is>
      </c>
      <c r="C2980" t="inlineStr">
        <is>
          <t>Pedley Elementa</t>
        </is>
      </c>
      <c r="D2980" t="n">
        <v>497</v>
      </c>
      <c r="E2980" t="n">
        <v>470</v>
      </c>
      <c r="F2980" t="n">
        <v>17</v>
      </c>
      <c r="G2980" t="n">
        <v>2.1800000667572</v>
      </c>
      <c r="H2980" t="n">
        <v>555</v>
      </c>
      <c r="I2980" t="n">
        <v>452</v>
      </c>
      <c r="J2980" t="n">
        <v>70</v>
      </c>
      <c r="K2980" t="n">
        <v>14</v>
      </c>
    </row>
    <row r="2981">
      <c r="A2981" t="n">
        <v>33670906032213</v>
      </c>
      <c r="B2981" t="inlineStr">
        <is>
          <t>Fundamental</t>
        </is>
      </c>
      <c r="C2981" t="inlineStr">
        <is>
          <t>Rustic Lane Ele</t>
        </is>
      </c>
      <c r="D2981" t="n">
        <v>515</v>
      </c>
      <c r="E2981" t="n">
        <v>480</v>
      </c>
      <c r="F2981" t="n">
        <v>16</v>
      </c>
      <c r="G2981" t="n">
        <v>2.01999998092651</v>
      </c>
      <c r="H2981" t="n">
        <v>531</v>
      </c>
      <c r="I2981" t="n">
        <v>453</v>
      </c>
      <c r="J2981" t="n">
        <v>76</v>
      </c>
      <c r="K2981" t="n">
        <v>17</v>
      </c>
    </row>
    <row r="2982">
      <c r="A2982" t="n">
        <v>33670906032221</v>
      </c>
      <c r="B2982" t="inlineStr">
        <is>
          <t>Fundamental</t>
        </is>
      </c>
      <c r="C2982" t="inlineStr">
        <is>
          <t>Troth Street El</t>
        </is>
      </c>
      <c r="D2982" t="n">
        <v>551</v>
      </c>
      <c r="E2982" t="n">
        <v>496</v>
      </c>
      <c r="F2982" t="n">
        <v>15</v>
      </c>
      <c r="G2982" t="n">
        <v>1.87999999523163</v>
      </c>
      <c r="H2982" t="n">
        <v>590</v>
      </c>
      <c r="I2982" t="n">
        <v>511</v>
      </c>
      <c r="J2982" t="n">
        <v>79</v>
      </c>
      <c r="K2982" t="n">
        <v>51</v>
      </c>
    </row>
    <row r="2983">
      <c r="A2983" t="n">
        <v>33670906032239</v>
      </c>
      <c r="B2983" t="inlineStr">
        <is>
          <t>Fundamental</t>
        </is>
      </c>
      <c r="C2983" t="inlineStr">
        <is>
          <t>Van Buren Eleme</t>
        </is>
      </c>
      <c r="D2983" t="n">
        <v>598</v>
      </c>
      <c r="E2983" t="n">
        <v>595</v>
      </c>
      <c r="F2983" t="n">
        <v>10</v>
      </c>
      <c r="G2983" t="n">
        <v>2.15000009536743</v>
      </c>
      <c r="H2983" t="n">
        <v>450</v>
      </c>
      <c r="I2983" t="n">
        <v>374</v>
      </c>
      <c r="J2983" t="n">
        <v>63</v>
      </c>
      <c r="K2983" t="n">
        <v>15</v>
      </c>
    </row>
    <row r="2984">
      <c r="A2984" t="n">
        <v>33670906032247</v>
      </c>
      <c r="B2984" t="inlineStr">
        <is>
          <t>Fundamental</t>
        </is>
      </c>
      <c r="C2984" t="inlineStr">
        <is>
          <t xml:space="preserve">West Riverside </t>
        </is>
      </c>
      <c r="D2984" t="n">
        <v>527</v>
      </c>
      <c r="E2984" t="n">
        <v>509</v>
      </c>
      <c r="F2984" t="n">
        <v>15</v>
      </c>
      <c r="G2984" t="n">
        <v>1.76999998092651</v>
      </c>
      <c r="H2984" t="n">
        <v>534</v>
      </c>
      <c r="I2984" t="n">
        <v>438</v>
      </c>
      <c r="J2984" t="n">
        <v>91</v>
      </c>
      <c r="K2984" t="n">
        <v>28</v>
      </c>
    </row>
    <row r="2985">
      <c r="A2985" t="n">
        <v>33670906059075</v>
      </c>
      <c r="B2985" t="inlineStr">
        <is>
          <t>Medio</t>
        </is>
      </c>
      <c r="C2985" t="inlineStr">
        <is>
          <t>Jurupa Middle</t>
        </is>
      </c>
      <c r="D2985" t="n">
        <v>578</v>
      </c>
      <c r="E2985" t="n">
        <v>589</v>
      </c>
      <c r="F2985" t="n">
        <v>11</v>
      </c>
      <c r="G2985" t="n">
        <v>2.57999992370605</v>
      </c>
      <c r="H2985" t="n">
        <v>924</v>
      </c>
      <c r="I2985" t="n">
        <v>779</v>
      </c>
      <c r="J2985" t="n">
        <v>35</v>
      </c>
      <c r="K2985" t="n">
        <v>13</v>
      </c>
    </row>
    <row r="2986">
      <c r="A2986" t="n">
        <v>33670906061774</v>
      </c>
      <c r="B2986" t="inlineStr">
        <is>
          <t>Medio</t>
        </is>
      </c>
      <c r="C2986" t="inlineStr">
        <is>
          <t>Mission Middle</t>
        </is>
      </c>
      <c r="D2986" t="n">
        <v>526</v>
      </c>
      <c r="E2986" t="n">
        <v>517</v>
      </c>
      <c r="F2986" t="n">
        <v>14</v>
      </c>
      <c r="G2986" t="n">
        <v>2.16000008583069</v>
      </c>
      <c r="H2986" t="n">
        <v>848</v>
      </c>
      <c r="I2986" t="n">
        <v>737</v>
      </c>
      <c r="J2986" t="n">
        <v>61</v>
      </c>
      <c r="K2986" t="n">
        <v>16</v>
      </c>
    </row>
    <row r="2987">
      <c r="A2987" t="n">
        <v>33670906104491</v>
      </c>
      <c r="B2987" t="inlineStr">
        <is>
          <t>Fundamental</t>
        </is>
      </c>
      <c r="C2987" t="inlineStr">
        <is>
          <t>Sky Country Ele</t>
        </is>
      </c>
      <c r="D2987" t="n">
        <v>671</v>
      </c>
      <c r="E2987" t="n">
        <v>643</v>
      </c>
      <c r="F2987" t="n">
        <v>8</v>
      </c>
      <c r="G2987" t="n">
        <v>3.07999992370605</v>
      </c>
      <c r="H2987" t="n">
        <v>513</v>
      </c>
      <c r="I2987" t="n">
        <v>451</v>
      </c>
      <c r="J2987" t="n">
        <v>23</v>
      </c>
      <c r="K2987" t="n">
        <v>3</v>
      </c>
    </row>
    <row r="2988">
      <c r="A2988" t="n">
        <v>33670906105837</v>
      </c>
      <c r="B2988" t="inlineStr">
        <is>
          <t>Fundamental</t>
        </is>
      </c>
      <c r="C2988" t="inlineStr">
        <is>
          <t>Indian Hills El</t>
        </is>
      </c>
      <c r="D2988" t="n">
        <v>685</v>
      </c>
      <c r="E2988" t="n">
        <v>655</v>
      </c>
      <c r="F2988" t="n">
        <v>7</v>
      </c>
      <c r="G2988" t="n">
        <v>2.88000011444092</v>
      </c>
      <c r="H2988" t="n">
        <v>557</v>
      </c>
      <c r="I2988" t="n">
        <v>452</v>
      </c>
      <c r="J2988" t="n">
        <v>29</v>
      </c>
      <c r="K2988" t="n">
        <v>5</v>
      </c>
    </row>
    <row r="2989">
      <c r="A2989" t="n">
        <v>33670906106835</v>
      </c>
      <c r="B2989" t="inlineStr">
        <is>
          <t>Fundamental</t>
        </is>
      </c>
      <c r="C2989" t="inlineStr">
        <is>
          <t>Camino Real Ele</t>
        </is>
      </c>
      <c r="D2989" t="n">
        <v>773</v>
      </c>
      <c r="E2989" t="n">
        <v>725</v>
      </c>
      <c r="F2989" t="n">
        <v>4</v>
      </c>
      <c r="G2989" t="n">
        <v>3.13000011444092</v>
      </c>
      <c r="H2989" t="n">
        <v>498</v>
      </c>
      <c r="I2989" t="n">
        <v>433</v>
      </c>
      <c r="J2989" t="n">
        <v>18</v>
      </c>
      <c r="K2989" t="n">
        <v>4</v>
      </c>
    </row>
    <row r="2990">
      <c r="A2990" t="n">
        <v>33670906106843</v>
      </c>
      <c r="B2990" t="inlineStr">
        <is>
          <t>Fundamental</t>
        </is>
      </c>
      <c r="C2990" t="inlineStr">
        <is>
          <t>Sunnyslope Elem</t>
        </is>
      </c>
      <c r="D2990" t="n">
        <v>582</v>
      </c>
      <c r="E2990" t="n">
        <v>571</v>
      </c>
      <c r="F2990" t="n">
        <v>11</v>
      </c>
      <c r="G2990" t="n">
        <v>2.30999994277954</v>
      </c>
      <c r="H2990" t="n">
        <v>484</v>
      </c>
      <c r="I2990" t="n">
        <v>426</v>
      </c>
      <c r="J2990" t="n">
        <v>54</v>
      </c>
      <c r="K2990" t="n">
        <v>18</v>
      </c>
    </row>
    <row r="2991">
      <c r="A2991" t="n">
        <v>33670906110548</v>
      </c>
      <c r="B2991" t="inlineStr">
        <is>
          <t>Fundamental</t>
        </is>
      </c>
      <c r="C2991" t="inlineStr">
        <is>
          <t>Granite Hill El</t>
        </is>
      </c>
      <c r="D2991" t="n">
        <v>570</v>
      </c>
      <c r="E2991" t="n">
        <v>509</v>
      </c>
      <c r="F2991" t="n">
        <v>15</v>
      </c>
      <c r="G2991" t="n">
        <v>2.1800000667572</v>
      </c>
      <c r="H2991" t="n">
        <v>512</v>
      </c>
      <c r="I2991" t="n">
        <v>437</v>
      </c>
      <c r="J2991" t="n">
        <v>67</v>
      </c>
      <c r="K2991" t="n">
        <v>34</v>
      </c>
    </row>
    <row r="2992">
      <c r="A2992" t="n">
        <v>33670906111280</v>
      </c>
      <c r="B2992" t="inlineStr">
        <is>
          <t>Fundamental</t>
        </is>
      </c>
      <c r="C2992" t="inlineStr">
        <is>
          <t>Stone Avenue El</t>
        </is>
      </c>
      <c r="D2992" t="n">
        <v>669</v>
      </c>
      <c r="E2992" t="n">
        <v>657</v>
      </c>
      <c r="F2992" t="n">
        <v>7</v>
      </c>
      <c r="G2992" t="n">
        <v>2.75999999046326</v>
      </c>
      <c r="H2992" t="n">
        <v>431</v>
      </c>
      <c r="I2992" t="n">
        <v>359</v>
      </c>
      <c r="J2992" t="n">
        <v>41</v>
      </c>
      <c r="K2992" t="n">
        <v>8</v>
      </c>
    </row>
    <row r="2993">
      <c r="A2993" t="n">
        <v>33670906112858</v>
      </c>
      <c r="B2993" t="inlineStr">
        <is>
          <t>Medio</t>
        </is>
      </c>
      <c r="C2993" t="inlineStr">
        <is>
          <t>Mira Loma Middl</t>
        </is>
      </c>
      <c r="D2993" t="n">
        <v>614</v>
      </c>
      <c r="E2993" t="n">
        <v>599</v>
      </c>
      <c r="F2993" t="n">
        <v>10</v>
      </c>
      <c r="G2993" t="n">
        <v>2.5</v>
      </c>
      <c r="H2993" t="n">
        <v>1002</v>
      </c>
      <c r="I2993" t="n">
        <v>848</v>
      </c>
      <c r="J2993" t="n">
        <v>40</v>
      </c>
      <c r="K2993" t="n">
        <v>13</v>
      </c>
    </row>
    <row r="2994">
      <c r="A2994" t="n">
        <v>33670906113518</v>
      </c>
      <c r="B2994" t="inlineStr">
        <is>
          <t>Fundamental</t>
        </is>
      </c>
      <c r="C2994" t="inlineStr">
        <is>
          <t>Peralta Element</t>
        </is>
      </c>
      <c r="D2994" t="n">
        <v>681</v>
      </c>
      <c r="E2994" t="n">
        <v>629</v>
      </c>
      <c r="F2994" t="n">
        <v>9</v>
      </c>
      <c r="G2994" t="n">
        <v>2.52999997138977</v>
      </c>
      <c r="H2994" t="n">
        <v>315</v>
      </c>
      <c r="I2994" t="n">
        <v>259</v>
      </c>
      <c r="J2994" t="n">
        <v>59</v>
      </c>
      <c r="K2994" t="n">
        <v>16</v>
      </c>
    </row>
    <row r="2995">
      <c r="A2995" t="n">
        <v>33671166032270</v>
      </c>
      <c r="B2995" t="inlineStr">
        <is>
          <t>Fundamental</t>
        </is>
      </c>
      <c r="C2995" t="inlineStr">
        <is>
          <t>Menifee Element</t>
        </is>
      </c>
      <c r="D2995" t="n">
        <v>636</v>
      </c>
      <c r="E2995" t="n">
        <v>578</v>
      </c>
      <c r="F2995" t="n">
        <v>11</v>
      </c>
      <c r="G2995" t="n">
        <v>2.46000003814697</v>
      </c>
      <c r="H2995" t="n">
        <v>519</v>
      </c>
      <c r="I2995" t="n">
        <v>451</v>
      </c>
      <c r="J2995" t="n">
        <v>50</v>
      </c>
      <c r="K2995" t="n">
        <v>26</v>
      </c>
    </row>
    <row r="2996">
      <c r="A2996" t="n">
        <v>33671166107197</v>
      </c>
      <c r="B2996" t="inlineStr">
        <is>
          <t>Medio</t>
        </is>
      </c>
      <c r="C2996" t="inlineStr">
        <is>
          <t>Menifee Middle</t>
        </is>
      </c>
      <c r="D2996" t="n">
        <v>713</v>
      </c>
      <c r="E2996" t="n">
        <v>692</v>
      </c>
      <c r="F2996" t="n">
        <v>5</v>
      </c>
      <c r="G2996" t="n">
        <v>2.97000002861023</v>
      </c>
      <c r="H2996" t="n">
        <v>1446</v>
      </c>
      <c r="I2996" t="n">
        <v>1250</v>
      </c>
      <c r="J2996" t="n">
        <v>18</v>
      </c>
      <c r="K2996" t="n">
        <v>10</v>
      </c>
    </row>
    <row r="2997">
      <c r="A2997" t="n">
        <v>33671166108229</v>
      </c>
      <c r="B2997" t="inlineStr">
        <is>
          <t>Fundamental</t>
        </is>
      </c>
      <c r="C2997" t="inlineStr">
        <is>
          <t>Morrison (Chest</t>
        </is>
      </c>
      <c r="D2997" t="n">
        <v>747</v>
      </c>
      <c r="E2997" t="n">
        <v>738</v>
      </c>
      <c r="F2997" t="n">
        <v>3</v>
      </c>
      <c r="G2997" t="n">
        <v>2.96000003814697</v>
      </c>
      <c r="H2997" t="n">
        <v>474</v>
      </c>
      <c r="I2997" t="n">
        <v>410</v>
      </c>
      <c r="J2997" t="n">
        <v>19</v>
      </c>
      <c r="K2997" t="n">
        <v>4</v>
      </c>
    </row>
    <row r="2998">
      <c r="A2998" t="n">
        <v>33671166110365</v>
      </c>
      <c r="B2998" t="inlineStr">
        <is>
          <t>Fundamental</t>
        </is>
      </c>
      <c r="C2998" t="inlineStr">
        <is>
          <t>Kirkpatrick (Ca</t>
        </is>
      </c>
      <c r="D2998" t="n">
        <v>793</v>
      </c>
      <c r="E2998" t="n">
        <v>773</v>
      </c>
      <c r="F2998" t="n">
        <v>1</v>
      </c>
      <c r="G2998" t="n">
        <v>3.36999988555908</v>
      </c>
      <c r="H2998" t="n">
        <v>530</v>
      </c>
      <c r="I2998" t="n">
        <v>462</v>
      </c>
      <c r="J2998" t="n">
        <v>9</v>
      </c>
      <c r="K2998" t="n">
        <v>1</v>
      </c>
    </row>
    <row r="2999">
      <c r="A2999" t="n">
        <v>33671166113864</v>
      </c>
      <c r="B2999" t="inlineStr">
        <is>
          <t>Fundamental</t>
        </is>
      </c>
      <c r="C2999" t="inlineStr">
        <is>
          <t>Ridgemoor Eleme</t>
        </is>
      </c>
      <c r="D2999" t="n">
        <v>714</v>
      </c>
      <c r="E2999" t="n">
        <v>712</v>
      </c>
      <c r="F2999" t="n">
        <v>4</v>
      </c>
      <c r="G2999" t="n">
        <v>2.86999988555908</v>
      </c>
      <c r="H2999" t="n">
        <v>651</v>
      </c>
      <c r="I2999" t="n">
        <v>561</v>
      </c>
      <c r="J2999" t="n">
        <v>25</v>
      </c>
      <c r="K2999" t="n">
        <v>9</v>
      </c>
    </row>
    <row r="3000">
      <c r="A3000" t="n">
        <v>33671243330396</v>
      </c>
      <c r="B3000" t="inlineStr">
        <is>
          <t>Superior</t>
        </is>
      </c>
      <c r="C3000" t="inlineStr">
        <is>
          <t xml:space="preserve">Canyon Springs </t>
        </is>
      </c>
      <c r="D3000" t="n">
        <v>634</v>
      </c>
      <c r="E3000" t="n">
        <v>619</v>
      </c>
      <c r="F3000" t="n">
        <v>9</v>
      </c>
      <c r="G3000" t="n">
        <v>3.19000005722046</v>
      </c>
      <c r="H3000" t="n">
        <v>2156</v>
      </c>
      <c r="I3000" t="n">
        <v>1820</v>
      </c>
      <c r="J3000" t="n">
        <v>27</v>
      </c>
      <c r="K3000" t="n">
        <v>11</v>
      </c>
    </row>
    <row r="3001">
      <c r="A3001" t="n">
        <v>33671243330438</v>
      </c>
      <c r="B3001" t="inlineStr">
        <is>
          <t>Superior</t>
        </is>
      </c>
      <c r="C3001" t="inlineStr">
        <is>
          <t>Valley View Hig</t>
        </is>
      </c>
      <c r="D3001" t="n">
        <v>601</v>
      </c>
      <c r="E3001" t="n">
        <v>579</v>
      </c>
      <c r="F3001" t="n">
        <v>11</v>
      </c>
      <c r="G3001" t="n">
        <v>3.09999990463257</v>
      </c>
      <c r="H3001" t="n">
        <v>2190</v>
      </c>
      <c r="I3001" t="n">
        <v>1963</v>
      </c>
      <c r="J3001" t="n">
        <v>30</v>
      </c>
      <c r="K3001" t="n">
        <v>11</v>
      </c>
    </row>
    <row r="3002">
      <c r="A3002" t="n">
        <v>33671246032288</v>
      </c>
      <c r="B3002" t="inlineStr">
        <is>
          <t>Fundamental</t>
        </is>
      </c>
      <c r="C3002" t="inlineStr">
        <is>
          <t>Armada Elementa</t>
        </is>
      </c>
      <c r="D3002" t="n">
        <v>590</v>
      </c>
      <c r="E3002" t="n">
        <v>509</v>
      </c>
      <c r="F3002" t="n">
        <v>15</v>
      </c>
      <c r="G3002" t="n">
        <v>2.40000009536743</v>
      </c>
      <c r="H3002" t="n">
        <v>519</v>
      </c>
      <c r="I3002" t="n">
        <v>403</v>
      </c>
      <c r="J3002" t="n">
        <v>72</v>
      </c>
      <c r="K3002" t="n">
        <v>23</v>
      </c>
    </row>
    <row r="3003">
      <c r="A3003" t="n">
        <v>33671246032304</v>
      </c>
      <c r="B3003" t="inlineStr">
        <is>
          <t>Fundamental</t>
        </is>
      </c>
      <c r="C3003" t="inlineStr">
        <is>
          <t>Edgemont Elemen</t>
        </is>
      </c>
      <c r="D3003" t="n">
        <v>455</v>
      </c>
      <c r="E3003" t="n">
        <v>396</v>
      </c>
      <c r="F3003" t="n">
        <v>20</v>
      </c>
      <c r="G3003" t="n">
        <v>1.78999996185303</v>
      </c>
      <c r="H3003" t="n">
        <v>479</v>
      </c>
      <c r="I3003" t="n">
        <v>354</v>
      </c>
      <c r="J3003" t="n">
        <v>91</v>
      </c>
      <c r="K3003" t="n">
        <v>56</v>
      </c>
    </row>
    <row r="3004">
      <c r="A3004" t="n">
        <v>33671246032312</v>
      </c>
      <c r="B3004" t="inlineStr">
        <is>
          <t>Fundamental</t>
        </is>
      </c>
      <c r="C3004" t="inlineStr">
        <is>
          <t>Midland Element</t>
        </is>
      </c>
      <c r="D3004" t="n">
        <v>637</v>
      </c>
      <c r="E3004" t="n">
        <v>574</v>
      </c>
      <c r="F3004" t="n">
        <v>11</v>
      </c>
      <c r="G3004" t="n">
        <v>2.35999989509583</v>
      </c>
      <c r="H3004" t="n">
        <v>485</v>
      </c>
      <c r="I3004" t="n">
        <v>374</v>
      </c>
      <c r="J3004" t="n">
        <v>67</v>
      </c>
      <c r="K3004" t="n">
        <v>23</v>
      </c>
    </row>
    <row r="3005">
      <c r="A3005" t="n">
        <v>33671246032320</v>
      </c>
      <c r="B3005" t="inlineStr">
        <is>
          <t>Fundamental</t>
        </is>
      </c>
      <c r="C3005" t="inlineStr">
        <is>
          <t>Moreno Elementa</t>
        </is>
      </c>
      <c r="D3005" t="n">
        <v>640</v>
      </c>
      <c r="E3005" t="n">
        <v>569</v>
      </c>
      <c r="F3005" t="n">
        <v>12</v>
      </c>
      <c r="G3005" t="n">
        <v>2.70000004768372</v>
      </c>
      <c r="H3005" t="n">
        <v>370</v>
      </c>
      <c r="I3005" t="n">
        <v>303</v>
      </c>
      <c r="J3005" t="n">
        <v>59</v>
      </c>
      <c r="K3005" t="n">
        <v>19</v>
      </c>
    </row>
    <row r="3006">
      <c r="A3006" t="n">
        <v>33671246032338</v>
      </c>
      <c r="B3006" t="inlineStr">
        <is>
          <t>Fundamental</t>
        </is>
      </c>
      <c r="C3006" t="inlineStr">
        <is>
          <t>Sunnymead Eleme</t>
        </is>
      </c>
      <c r="D3006" t="n">
        <v>471</v>
      </c>
      <c r="E3006" t="n">
        <v>403</v>
      </c>
      <c r="F3006" t="n">
        <v>20</v>
      </c>
      <c r="G3006" t="n">
        <v>1.98000001907349</v>
      </c>
      <c r="H3006" t="n">
        <v>474</v>
      </c>
      <c r="I3006" t="n">
        <v>346</v>
      </c>
      <c r="J3006" t="n">
        <v>87</v>
      </c>
      <c r="K3006" t="n">
        <v>41</v>
      </c>
    </row>
    <row r="3007">
      <c r="A3007" t="n">
        <v>33671246103501</v>
      </c>
      <c r="B3007" t="inlineStr">
        <is>
          <t>Fundamental</t>
        </is>
      </c>
      <c r="C3007" t="inlineStr">
        <is>
          <t>Butterfield Ele</t>
        </is>
      </c>
      <c r="D3007" t="n">
        <v>574</v>
      </c>
      <c r="E3007" t="n">
        <v>523</v>
      </c>
      <c r="F3007" t="n">
        <v>14</v>
      </c>
      <c r="G3007" t="n">
        <v>2.4300000667572</v>
      </c>
      <c r="H3007" t="n">
        <v>713</v>
      </c>
      <c r="I3007" t="n">
        <v>586</v>
      </c>
      <c r="J3007" t="n">
        <v>68</v>
      </c>
      <c r="K3007" t="n">
        <v>27</v>
      </c>
    </row>
    <row r="3008">
      <c r="A3008" t="n">
        <v>33671246103519</v>
      </c>
      <c r="B3008" t="inlineStr">
        <is>
          <t>Fundamental</t>
        </is>
      </c>
      <c r="C3008" t="inlineStr">
        <is>
          <t>Sunnymeadows El</t>
        </is>
      </c>
      <c r="D3008" t="n">
        <v>613</v>
      </c>
      <c r="E3008" t="n">
        <v>531</v>
      </c>
      <c r="F3008" t="n">
        <v>13</v>
      </c>
      <c r="G3008" t="n">
        <v>2.4300000667572</v>
      </c>
      <c r="H3008" t="n">
        <v>656</v>
      </c>
      <c r="I3008" t="n">
        <v>526</v>
      </c>
      <c r="J3008" t="n">
        <v>67</v>
      </c>
      <c r="K3008" t="n">
        <v>24</v>
      </c>
    </row>
    <row r="3009">
      <c r="A3009" t="n">
        <v>33671246105514</v>
      </c>
      <c r="B3009" t="inlineStr">
        <is>
          <t>Fundamental</t>
        </is>
      </c>
      <c r="C3009" t="inlineStr">
        <is>
          <t>Honey Hollow El</t>
        </is>
      </c>
      <c r="D3009" t="n">
        <v>609</v>
      </c>
      <c r="E3009" t="n">
        <v>522</v>
      </c>
      <c r="F3009" t="n">
        <v>14</v>
      </c>
      <c r="G3009" t="n">
        <v>2.61999988555908</v>
      </c>
      <c r="H3009" t="n">
        <v>563</v>
      </c>
      <c r="I3009" t="n">
        <v>456</v>
      </c>
      <c r="J3009" t="n">
        <v>64</v>
      </c>
      <c r="K3009" t="n">
        <v>23</v>
      </c>
    </row>
    <row r="3010">
      <c r="A3010" t="n">
        <v>33671246106041</v>
      </c>
      <c r="B3010" t="inlineStr">
        <is>
          <t>Fundamental</t>
        </is>
      </c>
      <c r="C3010" t="inlineStr">
        <is>
          <t>Serrano Element</t>
        </is>
      </c>
      <c r="D3010" t="n">
        <v>523</v>
      </c>
      <c r="E3010" t="n">
        <v>492</v>
      </c>
      <c r="F3010" t="n">
        <v>15</v>
      </c>
      <c r="G3010" t="n">
        <v>2.22000002861023</v>
      </c>
      <c r="H3010" t="n">
        <v>638</v>
      </c>
      <c r="I3010" t="n">
        <v>547</v>
      </c>
      <c r="J3010" t="n">
        <v>78</v>
      </c>
      <c r="K3010" t="n">
        <v>25</v>
      </c>
    </row>
    <row r="3011">
      <c r="A3011" t="n">
        <v>33671246106058</v>
      </c>
      <c r="B3011" t="inlineStr">
        <is>
          <t>Medio</t>
        </is>
      </c>
      <c r="C3011" t="inlineStr">
        <is>
          <t>Vista Heights (</t>
        </is>
      </c>
      <c r="D3011" t="n">
        <v>663</v>
      </c>
      <c r="E3011" t="n">
        <v>613</v>
      </c>
      <c r="F3011" t="n">
        <v>9</v>
      </c>
      <c r="G3011" t="n">
        <v>3.1800000667572</v>
      </c>
      <c r="H3011" t="n">
        <v>1266</v>
      </c>
      <c r="I3011" t="n">
        <v>1129</v>
      </c>
      <c r="J3011" t="n">
        <v>34</v>
      </c>
      <c r="K3011" t="n">
        <v>6</v>
      </c>
    </row>
    <row r="3012">
      <c r="A3012" t="n">
        <v>33671246106066</v>
      </c>
      <c r="B3012" t="inlineStr">
        <is>
          <t>Fundamental</t>
        </is>
      </c>
      <c r="C3012" t="inlineStr">
        <is>
          <t>Sugar Hill Elem</t>
        </is>
      </c>
      <c r="D3012" t="n">
        <v>687</v>
      </c>
      <c r="E3012" t="n">
        <v>612</v>
      </c>
      <c r="F3012" t="n">
        <v>9</v>
      </c>
      <c r="G3012" t="n">
        <v>3.00999999046326</v>
      </c>
      <c r="H3012" t="n">
        <v>631</v>
      </c>
      <c r="I3012" t="n">
        <v>492</v>
      </c>
      <c r="J3012" t="n">
        <v>35</v>
      </c>
      <c r="K3012" t="n">
        <v>10</v>
      </c>
    </row>
    <row r="3013">
      <c r="A3013" t="n">
        <v>33671246106942</v>
      </c>
      <c r="B3013" t="inlineStr">
        <is>
          <t>Fundamental</t>
        </is>
      </c>
      <c r="C3013" t="inlineStr">
        <is>
          <t>Creekside Eleme</t>
        </is>
      </c>
      <c r="D3013" t="n">
        <v>615</v>
      </c>
      <c r="E3013" t="n">
        <v>470</v>
      </c>
      <c r="F3013" t="n">
        <v>17</v>
      </c>
      <c r="G3013" t="n">
        <v>2.25</v>
      </c>
      <c r="H3013" t="n">
        <v>687</v>
      </c>
      <c r="I3013" t="n">
        <v>542</v>
      </c>
      <c r="J3013" t="n">
        <v>82</v>
      </c>
      <c r="K3013" t="n">
        <v>24</v>
      </c>
    </row>
    <row r="3014">
      <c r="A3014" t="n">
        <v>33671246107080</v>
      </c>
      <c r="B3014" t="inlineStr">
        <is>
          <t>Fundamental</t>
        </is>
      </c>
      <c r="C3014" t="inlineStr">
        <is>
          <t>Cloverdale Elem</t>
        </is>
      </c>
      <c r="D3014" t="n">
        <v>611</v>
      </c>
      <c r="E3014" t="n">
        <v>558</v>
      </c>
      <c r="F3014" t="n">
        <v>12</v>
      </c>
      <c r="G3014" t="n">
        <v>2.90000009536743</v>
      </c>
      <c r="H3014" t="n">
        <v>557</v>
      </c>
      <c r="I3014" t="n">
        <v>453</v>
      </c>
      <c r="J3014" t="n">
        <v>49</v>
      </c>
      <c r="K3014" t="n">
        <v>12</v>
      </c>
    </row>
    <row r="3015">
      <c r="A3015" t="n">
        <v>33671246107643</v>
      </c>
      <c r="B3015" t="inlineStr">
        <is>
          <t>Medio</t>
        </is>
      </c>
      <c r="C3015" t="inlineStr">
        <is>
          <t>Mountain View M</t>
        </is>
      </c>
      <c r="D3015" t="n">
        <v>537</v>
      </c>
      <c r="E3015" t="n">
        <v>533</v>
      </c>
      <c r="F3015" t="n">
        <v>13</v>
      </c>
      <c r="G3015" t="n">
        <v>2.80999994277954</v>
      </c>
      <c r="H3015" t="n">
        <v>1354</v>
      </c>
      <c r="I3015" t="n">
        <v>1161</v>
      </c>
      <c r="J3015" t="n">
        <v>61</v>
      </c>
      <c r="K3015" t="n">
        <v>26</v>
      </c>
    </row>
    <row r="3016">
      <c r="A3016" t="n">
        <v>33671246107890</v>
      </c>
      <c r="B3016" t="inlineStr">
        <is>
          <t>Fundamental</t>
        </is>
      </c>
      <c r="C3016" t="inlineStr">
        <is>
          <t>Bear Valley Ele</t>
        </is>
      </c>
      <c r="D3016" t="n">
        <v>579</v>
      </c>
      <c r="E3016" t="n">
        <v>519</v>
      </c>
      <c r="F3016" t="n">
        <v>14</v>
      </c>
      <c r="G3016" t="n">
        <v>2.60999989509583</v>
      </c>
      <c r="H3016" t="n">
        <v>531</v>
      </c>
      <c r="I3016" t="n">
        <v>428</v>
      </c>
      <c r="J3016" t="n">
        <v>67</v>
      </c>
      <c r="K3016" t="n">
        <v>24</v>
      </c>
    </row>
    <row r="3017">
      <c r="A3017" t="n">
        <v>33671246108674</v>
      </c>
      <c r="B3017" t="inlineStr">
        <is>
          <t>Medio</t>
        </is>
      </c>
      <c r="C3017" t="inlineStr">
        <is>
          <t xml:space="preserve">Badger Springs </t>
        </is>
      </c>
      <c r="D3017" t="n">
        <v>474</v>
      </c>
      <c r="E3017" t="n">
        <v>429</v>
      </c>
      <c r="F3017" t="n">
        <v>19</v>
      </c>
      <c r="G3017" t="n">
        <v>2.27999997138977</v>
      </c>
      <c r="H3017" t="n">
        <v>1177</v>
      </c>
      <c r="I3017" t="n">
        <v>907</v>
      </c>
      <c r="J3017" t="n">
        <v>79</v>
      </c>
      <c r="K3017" t="n">
        <v>37</v>
      </c>
    </row>
    <row r="3018">
      <c r="A3018" t="n">
        <v>33671246108690</v>
      </c>
      <c r="B3018" t="inlineStr">
        <is>
          <t>Medio</t>
        </is>
      </c>
      <c r="C3018" t="inlineStr">
        <is>
          <t>Sunnymead Middl</t>
        </is>
      </c>
      <c r="D3018" t="n">
        <v>469</v>
      </c>
      <c r="E3018" t="n">
        <v>491</v>
      </c>
      <c r="F3018" t="n">
        <v>15</v>
      </c>
      <c r="G3018" t="n">
        <v>2.47000002861023</v>
      </c>
      <c r="H3018" t="n">
        <v>934</v>
      </c>
      <c r="I3018" t="n">
        <v>636</v>
      </c>
      <c r="J3018" t="n">
        <v>71</v>
      </c>
      <c r="K3018" t="n">
        <v>30</v>
      </c>
    </row>
    <row r="3019">
      <c r="A3019" t="n">
        <v>33671246108716</v>
      </c>
      <c r="B3019" t="inlineStr">
        <is>
          <t>Fundamental</t>
        </is>
      </c>
      <c r="C3019" t="inlineStr">
        <is>
          <t>Box Springs Ele</t>
        </is>
      </c>
      <c r="D3019" t="n">
        <v>663</v>
      </c>
      <c r="E3019" t="n">
        <v>633</v>
      </c>
      <c r="F3019" t="n">
        <v>8</v>
      </c>
      <c r="G3019" t="n">
        <v>3.10999989509583</v>
      </c>
      <c r="H3019" t="n">
        <v>383</v>
      </c>
      <c r="I3019" t="n">
        <v>333</v>
      </c>
      <c r="J3019" t="n">
        <v>43</v>
      </c>
      <c r="K3019" t="n">
        <v>18</v>
      </c>
    </row>
    <row r="3020">
      <c r="A3020" t="n">
        <v>33671246108724</v>
      </c>
      <c r="B3020" t="inlineStr">
        <is>
          <t>Fundamental</t>
        </is>
      </c>
      <c r="C3020" t="inlineStr">
        <is>
          <t xml:space="preserve">Hendrick Ranch </t>
        </is>
      </c>
      <c r="D3020" t="n">
        <v>574</v>
      </c>
      <c r="E3020" t="n">
        <v>474</v>
      </c>
      <c r="F3020" t="n">
        <v>16</v>
      </c>
      <c r="G3020" t="n">
        <v>2.33999991416931</v>
      </c>
      <c r="H3020" t="n">
        <v>571</v>
      </c>
      <c r="I3020" t="n">
        <v>461</v>
      </c>
      <c r="J3020" t="n">
        <v>71</v>
      </c>
      <c r="K3020" t="n">
        <v>23</v>
      </c>
    </row>
    <row r="3021">
      <c r="A3021" t="n">
        <v>33671246108732</v>
      </c>
      <c r="B3021" t="inlineStr">
        <is>
          <t>Fundamental</t>
        </is>
      </c>
      <c r="C3021" t="inlineStr">
        <is>
          <t xml:space="preserve">Hidden Springs </t>
        </is>
      </c>
      <c r="D3021" t="n">
        <v>747</v>
      </c>
      <c r="E3021" t="n">
        <v>676</v>
      </c>
      <c r="F3021" t="n">
        <v>6</v>
      </c>
      <c r="G3021" t="n">
        <v>3.24000000953674</v>
      </c>
      <c r="H3021" t="n">
        <v>342</v>
      </c>
      <c r="I3021" t="n">
        <v>283</v>
      </c>
      <c r="J3021" t="n">
        <v>28</v>
      </c>
      <c r="K3021" t="n">
        <v>10</v>
      </c>
    </row>
    <row r="3022">
      <c r="A3022" t="n">
        <v>33671246109110</v>
      </c>
      <c r="B3022" t="inlineStr">
        <is>
          <t>Fundamental</t>
        </is>
      </c>
      <c r="C3022" t="inlineStr">
        <is>
          <t>North Ridge Ele</t>
        </is>
      </c>
      <c r="D3022" t="n">
        <v>755</v>
      </c>
      <c r="E3022" t="n">
        <v>719</v>
      </c>
      <c r="F3022" t="n">
        <v>4</v>
      </c>
      <c r="G3022" t="n">
        <v>3.5699999332428</v>
      </c>
      <c r="H3022" t="n">
        <v>600</v>
      </c>
      <c r="I3022" t="n">
        <v>512</v>
      </c>
      <c r="J3022" t="n">
        <v>25</v>
      </c>
      <c r="K3022" t="n">
        <v>5</v>
      </c>
    </row>
    <row r="3023">
      <c r="A3023" t="n">
        <v>33671246109508</v>
      </c>
      <c r="B3023" t="inlineStr">
        <is>
          <t>Fundamental</t>
        </is>
      </c>
      <c r="C3023" t="inlineStr">
        <is>
          <t>Ridge Crest Ele</t>
        </is>
      </c>
      <c r="D3023" t="n">
        <v>695</v>
      </c>
      <c r="E3023" t="n">
        <v>653</v>
      </c>
      <c r="F3023" t="n">
        <v>7</v>
      </c>
      <c r="G3023" t="n">
        <v>3.30999994277954</v>
      </c>
      <c r="H3023" t="n">
        <v>437</v>
      </c>
      <c r="I3023" t="n">
        <v>357</v>
      </c>
      <c r="J3023" t="n">
        <v>33</v>
      </c>
      <c r="K3023" t="n">
        <v>9</v>
      </c>
    </row>
    <row r="3024">
      <c r="A3024" t="n">
        <v>33671246109979</v>
      </c>
      <c r="B3024" t="inlineStr">
        <is>
          <t>Medio</t>
        </is>
      </c>
      <c r="C3024" t="inlineStr">
        <is>
          <t>Landmark Middle</t>
        </is>
      </c>
      <c r="D3024" t="n">
        <v>651</v>
      </c>
      <c r="E3024" t="n">
        <v>570</v>
      </c>
      <c r="F3024" t="n">
        <v>12</v>
      </c>
      <c r="G3024" t="n">
        <v>2.85999989509583</v>
      </c>
      <c r="H3024" t="n">
        <v>1485</v>
      </c>
      <c r="I3024" t="n">
        <v>1210</v>
      </c>
      <c r="J3024" t="n">
        <v>44</v>
      </c>
      <c r="K3024" t="n">
        <v>15</v>
      </c>
    </row>
    <row r="3025">
      <c r="A3025" t="n">
        <v>33671246110027</v>
      </c>
      <c r="B3025" t="inlineStr">
        <is>
          <t>Medio</t>
        </is>
      </c>
      <c r="C3025" t="inlineStr">
        <is>
          <t>Palm Middle</t>
        </is>
      </c>
      <c r="D3025" t="n">
        <v>630</v>
      </c>
      <c r="E3025" t="n">
        <v>576</v>
      </c>
      <c r="F3025" t="n">
        <v>11</v>
      </c>
      <c r="G3025" t="n">
        <v>3.01999998092651</v>
      </c>
      <c r="H3025" t="n">
        <v>1367</v>
      </c>
      <c r="I3025" t="n">
        <v>1140</v>
      </c>
      <c r="J3025" t="n">
        <v>40</v>
      </c>
      <c r="K3025" t="n">
        <v>10</v>
      </c>
    </row>
    <row r="3026">
      <c r="A3026" t="n">
        <v>33671246110928</v>
      </c>
      <c r="B3026" t="inlineStr">
        <is>
          <t>Fundamental</t>
        </is>
      </c>
      <c r="C3026" t="inlineStr">
        <is>
          <t>Seneca Elementa</t>
        </is>
      </c>
      <c r="D3026" t="n">
        <v>705</v>
      </c>
      <c r="E3026" t="n">
        <v>658</v>
      </c>
      <c r="F3026" t="n">
        <v>7</v>
      </c>
      <c r="G3026" t="n">
        <v>3.14000010490417</v>
      </c>
      <c r="H3026" t="n">
        <v>350</v>
      </c>
      <c r="I3026" t="n">
        <v>286</v>
      </c>
      <c r="J3026" t="n">
        <v>42</v>
      </c>
      <c r="K3026" t="n">
        <v>11</v>
      </c>
    </row>
    <row r="3027">
      <c r="A3027" t="n">
        <v>33671576032353</v>
      </c>
      <c r="B3027" t="inlineStr">
        <is>
          <t>Fundamental</t>
        </is>
      </c>
      <c r="C3027" t="inlineStr">
        <is>
          <t>Nuview Elementa</t>
        </is>
      </c>
      <c r="D3027" t="n">
        <v>603</v>
      </c>
      <c r="E3027" t="n">
        <v>563</v>
      </c>
      <c r="F3027" t="n">
        <v>12</v>
      </c>
      <c r="G3027" t="n">
        <v>2.19000005722046</v>
      </c>
      <c r="H3027" t="n">
        <v>273</v>
      </c>
      <c r="I3027" t="n">
        <v>219</v>
      </c>
      <c r="J3027" t="n">
        <v>56</v>
      </c>
      <c r="K3027" t="n">
        <v>21</v>
      </c>
    </row>
    <row r="3028">
      <c r="A3028" t="n">
        <v>33671576109334</v>
      </c>
      <c r="B3028" t="inlineStr">
        <is>
          <t>Medio</t>
        </is>
      </c>
      <c r="C3028" t="inlineStr">
        <is>
          <t>Mountain Shadow</t>
        </is>
      </c>
      <c r="D3028" t="n">
        <v>674</v>
      </c>
      <c r="E3028" t="n">
        <v>610</v>
      </c>
      <c r="F3028" t="n">
        <v>10</v>
      </c>
      <c r="G3028" t="n">
        <v>2.32999992370605</v>
      </c>
      <c r="H3028" t="n">
        <v>446</v>
      </c>
      <c r="I3028" t="n">
        <v>359</v>
      </c>
      <c r="J3028" t="n">
        <v>35</v>
      </c>
      <c r="K3028" t="n">
        <v>13</v>
      </c>
    </row>
    <row r="3029">
      <c r="A3029" t="n">
        <v>33671576111488</v>
      </c>
      <c r="B3029" t="inlineStr">
        <is>
          <t>Fundamental</t>
        </is>
      </c>
      <c r="C3029" t="inlineStr">
        <is>
          <t>Valley View Ele</t>
        </is>
      </c>
      <c r="D3029" t="n">
        <v>668</v>
      </c>
      <c r="E3029" t="n">
        <v>648</v>
      </c>
      <c r="F3029" t="n">
        <v>8</v>
      </c>
      <c r="G3029" t="n">
        <v>2.39000010490417</v>
      </c>
      <c r="H3029" t="n">
        <v>286</v>
      </c>
      <c r="I3029" t="n">
        <v>239</v>
      </c>
      <c r="J3029" t="n">
        <v>36</v>
      </c>
      <c r="K3029" t="n">
        <v>12</v>
      </c>
    </row>
    <row r="3030">
      <c r="A3030" t="n">
        <v>33671733330578</v>
      </c>
      <c r="B3030" t="inlineStr">
        <is>
          <t>Superior</t>
        </is>
      </c>
      <c r="C3030" t="inlineStr">
        <is>
          <t xml:space="preserve">Cathedral City </t>
        </is>
      </c>
      <c r="D3030" t="n">
        <v>591</v>
      </c>
      <c r="E3030" t="n">
        <v>522</v>
      </c>
      <c r="F3030" t="n">
        <v>14</v>
      </c>
      <c r="G3030" t="n">
        <v>2.45000004768372</v>
      </c>
      <c r="H3030" t="n">
        <v>1714</v>
      </c>
      <c r="I3030" t="n">
        <v>1457</v>
      </c>
      <c r="J3030" t="n">
        <v>36</v>
      </c>
      <c r="K3030" t="n">
        <v>5</v>
      </c>
    </row>
    <row r="3031">
      <c r="A3031" t="n">
        <v>33671733335130</v>
      </c>
      <c r="B3031" t="inlineStr">
        <is>
          <t>Superior</t>
        </is>
      </c>
      <c r="C3031" t="inlineStr">
        <is>
          <t>Palm Springs Hi</t>
        </is>
      </c>
      <c r="D3031" t="n">
        <v>592</v>
      </c>
      <c r="E3031" t="n">
        <v>542</v>
      </c>
      <c r="F3031" t="n">
        <v>13</v>
      </c>
      <c r="G3031" t="n">
        <v>2.97000002861023</v>
      </c>
      <c r="H3031" t="n">
        <v>1429</v>
      </c>
      <c r="I3031" t="n">
        <v>1155</v>
      </c>
      <c r="J3031" t="n">
        <v>28</v>
      </c>
      <c r="K3031" t="n">
        <v>16</v>
      </c>
    </row>
    <row r="3032">
      <c r="A3032" t="n">
        <v>33671736032387</v>
      </c>
      <c r="B3032" t="inlineStr">
        <is>
          <t>Fundamental</t>
        </is>
      </c>
      <c r="C3032" t="inlineStr">
        <is>
          <t>Agua Caliente E</t>
        </is>
      </c>
      <c r="D3032" t="n">
        <v>460</v>
      </c>
      <c r="E3032" t="n">
        <v>454</v>
      </c>
      <c r="F3032" t="n">
        <v>17</v>
      </c>
      <c r="G3032" t="n">
        <v>1.96000003814697</v>
      </c>
      <c r="H3032" t="n">
        <v>478</v>
      </c>
      <c r="I3032" t="n">
        <v>436</v>
      </c>
      <c r="J3032" t="n">
        <v>98</v>
      </c>
      <c r="K3032" t="n">
        <v>64</v>
      </c>
    </row>
    <row r="3033">
      <c r="A3033" t="n">
        <v>33671736032395</v>
      </c>
      <c r="B3033" t="inlineStr">
        <is>
          <t>Fundamental</t>
        </is>
      </c>
      <c r="C3033" t="inlineStr">
        <is>
          <t>Cahuilla Elemen</t>
        </is>
      </c>
      <c r="D3033" t="n">
        <v>585</v>
      </c>
      <c r="E3033" t="n">
        <v>541</v>
      </c>
      <c r="F3033" t="n">
        <v>13</v>
      </c>
      <c r="G3033" t="n">
        <v>2.36999988555908</v>
      </c>
      <c r="H3033" t="n">
        <v>353</v>
      </c>
      <c r="I3033" t="n">
        <v>296</v>
      </c>
      <c r="J3033" t="n">
        <v>58</v>
      </c>
      <c r="K3033" t="n">
        <v>36</v>
      </c>
    </row>
    <row r="3034">
      <c r="A3034" t="n">
        <v>33671736032403</v>
      </c>
      <c r="B3034" t="inlineStr">
        <is>
          <t>Fundamental</t>
        </is>
      </c>
      <c r="C3034" t="inlineStr">
        <is>
          <t xml:space="preserve">Cathedral City </t>
        </is>
      </c>
      <c r="D3034" t="n">
        <v>589</v>
      </c>
      <c r="E3034" t="n">
        <v>574</v>
      </c>
      <c r="F3034" t="n">
        <v>11</v>
      </c>
      <c r="G3034" t="n">
        <v>1.70000004768372</v>
      </c>
      <c r="H3034" t="n">
        <v>527</v>
      </c>
      <c r="I3034" t="n">
        <v>428</v>
      </c>
      <c r="J3034" t="n">
        <v>71</v>
      </c>
      <c r="K3034" t="n">
        <v>62</v>
      </c>
    </row>
    <row r="3035">
      <c r="A3035" t="n">
        <v>33671736032411</v>
      </c>
      <c r="B3035" t="inlineStr">
        <is>
          <t>Fundamental</t>
        </is>
      </c>
      <c r="C3035" t="inlineStr">
        <is>
          <t>Cielo Vista Ele</t>
        </is>
      </c>
      <c r="D3035" t="n">
        <v>610</v>
      </c>
      <c r="E3035" t="n">
        <v>612</v>
      </c>
      <c r="F3035" t="n">
        <v>9</v>
      </c>
      <c r="G3035" t="n">
        <v>2.19000005722046</v>
      </c>
      <c r="H3035" t="n">
        <v>449</v>
      </c>
      <c r="I3035" t="n">
        <v>406</v>
      </c>
      <c r="J3035" t="n">
        <v>66</v>
      </c>
      <c r="K3035" t="n">
        <v>41</v>
      </c>
    </row>
    <row r="3036">
      <c r="A3036" t="n">
        <v>33671736032429</v>
      </c>
      <c r="B3036" t="inlineStr">
        <is>
          <t>Fundamental</t>
        </is>
      </c>
      <c r="C3036" t="inlineStr">
        <is>
          <t>Wenzlaff (Edwar</t>
        </is>
      </c>
      <c r="D3036" t="n">
        <v>559</v>
      </c>
      <c r="E3036" t="n">
        <v>532</v>
      </c>
      <c r="F3036" t="n">
        <v>13</v>
      </c>
      <c r="G3036" t="n">
        <v>2.36999988555908</v>
      </c>
      <c r="H3036" t="n">
        <v>456</v>
      </c>
      <c r="I3036" t="n">
        <v>403</v>
      </c>
      <c r="J3036" t="n">
        <v>74</v>
      </c>
      <c r="K3036" t="n">
        <v>17</v>
      </c>
    </row>
    <row r="3037">
      <c r="A3037" t="n">
        <v>33671736032437</v>
      </c>
      <c r="B3037" t="inlineStr">
        <is>
          <t>Fundamental</t>
        </is>
      </c>
      <c r="C3037" t="inlineStr">
        <is>
          <t>Finchy (Katheri</t>
        </is>
      </c>
      <c r="D3037" t="n">
        <v>682</v>
      </c>
      <c r="E3037" t="n">
        <v>668</v>
      </c>
      <c r="F3037" t="n">
        <v>7</v>
      </c>
      <c r="G3037" t="n">
        <v>2.86999988555908</v>
      </c>
      <c r="H3037" t="n">
        <v>492</v>
      </c>
      <c r="I3037" t="n">
        <v>442</v>
      </c>
      <c r="J3037" t="n">
        <v>45</v>
      </c>
      <c r="K3037" t="n">
        <v>20</v>
      </c>
    </row>
    <row r="3038">
      <c r="A3038" t="n">
        <v>33671736032445</v>
      </c>
      <c r="B3038" t="inlineStr">
        <is>
          <t>Fundamental</t>
        </is>
      </c>
      <c r="C3038" t="inlineStr">
        <is>
          <t>Rancho Mirage E</t>
        </is>
      </c>
      <c r="D3038" t="n">
        <v>642</v>
      </c>
      <c r="E3038" t="n">
        <v>625</v>
      </c>
      <c r="F3038" t="n">
        <v>9</v>
      </c>
      <c r="G3038" t="n">
        <v>2.74000000953674</v>
      </c>
      <c r="H3038" t="n">
        <v>401</v>
      </c>
      <c r="I3038" t="n">
        <v>367</v>
      </c>
      <c r="J3038" t="n">
        <v>62</v>
      </c>
      <c r="K3038" t="n">
        <v>36</v>
      </c>
    </row>
    <row r="3039">
      <c r="A3039" t="n">
        <v>33671736032452</v>
      </c>
      <c r="B3039" t="inlineStr">
        <is>
          <t>Fundamental</t>
        </is>
      </c>
      <c r="C3039" t="inlineStr">
        <is>
          <t>Vista del Monte</t>
        </is>
      </c>
      <c r="D3039" t="n">
        <v>551</v>
      </c>
      <c r="E3039" t="n">
        <v>523</v>
      </c>
      <c r="F3039" t="n">
        <v>14</v>
      </c>
      <c r="G3039" t="n">
        <v>2.19000005722046</v>
      </c>
      <c r="H3039" t="n">
        <v>466</v>
      </c>
      <c r="I3039" t="n">
        <v>404</v>
      </c>
      <c r="J3039" t="n">
        <v>73</v>
      </c>
      <c r="K3039" t="n">
        <v>37</v>
      </c>
    </row>
    <row r="3040">
      <c r="A3040" t="n">
        <v>33671736059091</v>
      </c>
      <c r="B3040" t="inlineStr">
        <is>
          <t>Medio</t>
        </is>
      </c>
      <c r="C3040" t="inlineStr">
        <is>
          <t>Coffman (Nellie</t>
        </is>
      </c>
      <c r="D3040" t="n">
        <v>565</v>
      </c>
      <c r="E3040" t="n">
        <v>531</v>
      </c>
      <c r="F3040" t="n">
        <v>13</v>
      </c>
      <c r="G3040" t="n">
        <v>2.17000007629395</v>
      </c>
      <c r="H3040" t="n">
        <v>1164</v>
      </c>
      <c r="I3040" t="n">
        <v>822</v>
      </c>
      <c r="J3040" t="n">
        <v>62</v>
      </c>
      <c r="K3040" t="n">
        <v>20</v>
      </c>
    </row>
    <row r="3041">
      <c r="A3041" t="n">
        <v>33671736059109</v>
      </c>
      <c r="B3041" t="inlineStr">
        <is>
          <t>Medio</t>
        </is>
      </c>
      <c r="C3041" t="inlineStr">
        <is>
          <t xml:space="preserve">Cree (Raymond) </t>
        </is>
      </c>
      <c r="D3041" t="n">
        <v>609</v>
      </c>
      <c r="E3041" t="n">
        <v>564</v>
      </c>
      <c r="F3041" t="n">
        <v>12</v>
      </c>
      <c r="G3041" t="n">
        <v>2.75</v>
      </c>
      <c r="H3041" t="n">
        <v>1116</v>
      </c>
      <c r="I3041" t="n">
        <v>966</v>
      </c>
      <c r="J3041" t="n">
        <v>47</v>
      </c>
      <c r="K3041" t="n">
        <v>20</v>
      </c>
    </row>
    <row r="3042">
      <c r="A3042" t="n">
        <v>33671736102560</v>
      </c>
      <c r="B3042" t="inlineStr">
        <is>
          <t>Fundamental</t>
        </is>
      </c>
      <c r="C3042" t="inlineStr">
        <is>
          <t>Corsini (Julius</t>
        </is>
      </c>
      <c r="D3042" t="n">
        <v>506</v>
      </c>
      <c r="E3042" t="n">
        <v>476</v>
      </c>
      <c r="F3042" t="n">
        <v>16</v>
      </c>
      <c r="G3042" t="n">
        <v>2.22000002861023</v>
      </c>
      <c r="H3042" t="n">
        <v>457</v>
      </c>
      <c r="I3042" t="n">
        <v>389</v>
      </c>
      <c r="J3042" t="n">
        <v>75</v>
      </c>
      <c r="K3042" t="n">
        <v>31</v>
      </c>
    </row>
    <row r="3043">
      <c r="A3043" t="n">
        <v>33671736106207</v>
      </c>
      <c r="B3043" t="inlineStr">
        <is>
          <t>Fundamental</t>
        </is>
      </c>
      <c r="C3043" t="inlineStr">
        <is>
          <t xml:space="preserve">Lindley (Della </t>
        </is>
      </c>
      <c r="D3043" t="n">
        <v>558</v>
      </c>
      <c r="E3043" t="n">
        <v>512</v>
      </c>
      <c r="F3043" t="n">
        <v>14</v>
      </c>
      <c r="G3043" t="n">
        <v>2.21000003814697</v>
      </c>
      <c r="H3043" t="n">
        <v>395</v>
      </c>
      <c r="I3043" t="n">
        <v>340</v>
      </c>
      <c r="J3043" t="n">
        <v>74</v>
      </c>
      <c r="K3043" t="n">
        <v>21</v>
      </c>
    </row>
    <row r="3044">
      <c r="A3044" t="n">
        <v>33671736107601</v>
      </c>
      <c r="B3044" t="inlineStr">
        <is>
          <t>Fundamental</t>
        </is>
      </c>
      <c r="C3044" t="inlineStr">
        <is>
          <t>Landau Elementa</t>
        </is>
      </c>
      <c r="D3044" t="n">
        <v>681</v>
      </c>
      <c r="E3044" t="n">
        <v>654</v>
      </c>
      <c r="F3044" t="n">
        <v>7</v>
      </c>
      <c r="G3044" t="n">
        <v>2.69000005722046</v>
      </c>
      <c r="H3044" t="n">
        <v>754</v>
      </c>
      <c r="I3044" t="n">
        <v>663</v>
      </c>
      <c r="J3044" t="n">
        <v>45</v>
      </c>
      <c r="K3044" t="n">
        <v>27</v>
      </c>
    </row>
    <row r="3045">
      <c r="A3045" t="n">
        <v>33671736108443</v>
      </c>
      <c r="B3045" t="inlineStr">
        <is>
          <t>Medio</t>
        </is>
      </c>
      <c r="C3045" t="inlineStr">
        <is>
          <t xml:space="preserve">Desert Springs </t>
        </is>
      </c>
      <c r="D3045" t="n">
        <v>554</v>
      </c>
      <c r="E3045" t="n">
        <v>524</v>
      </c>
      <c r="F3045" t="n">
        <v>14</v>
      </c>
      <c r="G3045" t="n">
        <v>2.0699999332428</v>
      </c>
      <c r="H3045" t="n">
        <v>1099</v>
      </c>
      <c r="I3045" t="n">
        <v>869</v>
      </c>
      <c r="J3045" t="n">
        <v>67</v>
      </c>
      <c r="K3045" t="n">
        <v>19</v>
      </c>
    </row>
    <row r="3046">
      <c r="A3046" t="n">
        <v>33671736108450</v>
      </c>
      <c r="B3046" t="inlineStr">
        <is>
          <t>Fundamental</t>
        </is>
      </c>
      <c r="C3046" t="inlineStr">
        <is>
          <t>Sunny Sands Ele</t>
        </is>
      </c>
      <c r="D3046" t="n">
        <v>684</v>
      </c>
      <c r="E3046" t="n">
        <v>627</v>
      </c>
      <c r="F3046" t="n">
        <v>9</v>
      </c>
      <c r="G3046" t="n">
        <v>2.53999996185303</v>
      </c>
      <c r="H3046" t="n">
        <v>715</v>
      </c>
      <c r="I3046" t="n">
        <v>634</v>
      </c>
      <c r="J3046" t="n">
        <v>52</v>
      </c>
      <c r="K3046" t="n">
        <v>41</v>
      </c>
    </row>
    <row r="3047">
      <c r="A3047" t="n">
        <v>33671736112692</v>
      </c>
      <c r="B3047" t="inlineStr">
        <is>
          <t>Medio</t>
        </is>
      </c>
      <c r="C3047" t="inlineStr">
        <is>
          <t>Workman (James)</t>
        </is>
      </c>
      <c r="D3047" t="n">
        <v>601</v>
      </c>
      <c r="E3047" t="n">
        <v>574</v>
      </c>
      <c r="F3047" t="n">
        <v>11</v>
      </c>
      <c r="G3047" t="n">
        <v>2.74000000953674</v>
      </c>
      <c r="H3047" t="n">
        <v>1012</v>
      </c>
      <c r="I3047" t="n">
        <v>1082</v>
      </c>
      <c r="J3047" t="n">
        <v>38</v>
      </c>
      <c r="K3047" t="n">
        <v>0</v>
      </c>
    </row>
    <row r="3048">
      <c r="A3048" t="n">
        <v>33671736115448</v>
      </c>
      <c r="B3048" t="inlineStr">
        <is>
          <t>Fundamental</t>
        </is>
      </c>
      <c r="C3048" t="inlineStr">
        <is>
          <t>Two Bunch Palms</t>
        </is>
      </c>
      <c r="D3048" t="n">
        <v>474</v>
      </c>
      <c r="E3048" t="n">
        <v>436</v>
      </c>
      <c r="F3048" t="n">
        <v>18</v>
      </c>
      <c r="G3048" t="n">
        <v>1.99000000953674</v>
      </c>
      <c r="H3048" t="n">
        <v>433</v>
      </c>
      <c r="I3048" t="n">
        <v>378</v>
      </c>
      <c r="J3048" t="n">
        <v>75</v>
      </c>
      <c r="K3048" t="n">
        <v>41</v>
      </c>
    </row>
    <row r="3049">
      <c r="A3049" t="n">
        <v>33671813335759</v>
      </c>
      <c r="B3049" t="inlineStr">
        <is>
          <t>Superior</t>
        </is>
      </c>
      <c r="C3049" t="inlineStr">
        <is>
          <t>Palo Verde High</t>
        </is>
      </c>
      <c r="D3049" t="n">
        <v>547</v>
      </c>
      <c r="E3049" t="n">
        <v>544</v>
      </c>
      <c r="F3049" t="n">
        <v>13</v>
      </c>
      <c r="G3049" t="n">
        <v>2.64000010490417</v>
      </c>
      <c r="H3049" t="n">
        <v>702</v>
      </c>
      <c r="I3049" t="n">
        <v>615</v>
      </c>
      <c r="J3049" t="n">
        <v>39</v>
      </c>
      <c r="K3049" t="n">
        <v>3</v>
      </c>
    </row>
    <row r="3050">
      <c r="A3050" t="n">
        <v>33671816032460</v>
      </c>
      <c r="B3050" t="inlineStr">
        <is>
          <t>Fundamental</t>
        </is>
      </c>
      <c r="C3050" t="inlineStr">
        <is>
          <t xml:space="preserve">Appleby (Felix </t>
        </is>
      </c>
      <c r="D3050" t="n">
        <v>541</v>
      </c>
      <c r="E3050" t="n">
        <v>524</v>
      </c>
      <c r="F3050" t="n">
        <v>14</v>
      </c>
      <c r="G3050" t="n">
        <v>1.94000005722046</v>
      </c>
      <c r="H3050" t="n">
        <v>411</v>
      </c>
      <c r="I3050" t="n">
        <v>374</v>
      </c>
      <c r="J3050" t="n">
        <v>82</v>
      </c>
      <c r="K3050" t="n">
        <v>21</v>
      </c>
    </row>
    <row r="3051">
      <c r="A3051" t="n">
        <v>33671816032478</v>
      </c>
      <c r="B3051" t="inlineStr">
        <is>
          <t>Fundamental</t>
        </is>
      </c>
      <c r="C3051" t="inlineStr">
        <is>
          <t>White (Margaret</t>
        </is>
      </c>
      <c r="D3051" t="n">
        <v>621</v>
      </c>
      <c r="E3051" t="n">
        <v>579</v>
      </c>
      <c r="F3051" t="n">
        <v>11</v>
      </c>
      <c r="G3051" t="n">
        <v>2.0699999332428</v>
      </c>
      <c r="H3051" t="n">
        <v>367</v>
      </c>
      <c r="I3051" t="n">
        <v>325</v>
      </c>
      <c r="J3051" t="n">
        <v>50</v>
      </c>
      <c r="K3051" t="n">
        <v>8</v>
      </c>
    </row>
    <row r="3052">
      <c r="A3052" t="n">
        <v>33671816032494</v>
      </c>
      <c r="B3052" t="inlineStr">
        <is>
          <t>Fundamental</t>
        </is>
      </c>
      <c r="C3052" t="inlineStr">
        <is>
          <t>Brown (Ruth) El</t>
        </is>
      </c>
      <c r="D3052" t="n">
        <v>615</v>
      </c>
      <c r="E3052" t="n">
        <v>592</v>
      </c>
      <c r="F3052" t="n">
        <v>10</v>
      </c>
      <c r="G3052" t="n">
        <v>2.28999996185303</v>
      </c>
      <c r="H3052" t="n">
        <v>421</v>
      </c>
      <c r="I3052" t="n">
        <v>330</v>
      </c>
      <c r="J3052" t="n">
        <v>61</v>
      </c>
      <c r="K3052" t="n">
        <v>11</v>
      </c>
    </row>
    <row r="3053">
      <c r="A3053" t="n">
        <v>33671816061782</v>
      </c>
      <c r="B3053" t="inlineStr">
        <is>
          <t>Medio</t>
        </is>
      </c>
      <c r="C3053" t="inlineStr">
        <is>
          <t>Blythe Middle</t>
        </is>
      </c>
      <c r="D3053" t="n">
        <v>596</v>
      </c>
      <c r="E3053" t="n">
        <v>584</v>
      </c>
      <c r="F3053" t="n">
        <v>11</v>
      </c>
      <c r="G3053" t="n">
        <v>2.77999997138977</v>
      </c>
      <c r="H3053" t="n">
        <v>723</v>
      </c>
      <c r="I3053" t="n">
        <v>684</v>
      </c>
      <c r="J3053" t="n">
        <v>53</v>
      </c>
      <c r="K3053" t="n">
        <v>3</v>
      </c>
    </row>
    <row r="3054">
      <c r="A3054" t="n">
        <v>33672073330727</v>
      </c>
      <c r="B3054" t="inlineStr">
        <is>
          <t>Superior</t>
        </is>
      </c>
      <c r="C3054" t="inlineStr">
        <is>
          <t>Paloma Valley H</t>
        </is>
      </c>
      <c r="D3054" t="n">
        <v>676</v>
      </c>
      <c r="E3054" t="n">
        <v>641</v>
      </c>
      <c r="F3054" t="n">
        <v>8</v>
      </c>
      <c r="G3054" t="n">
        <v>3.04999995231628</v>
      </c>
      <c r="H3054" t="n">
        <v>1366</v>
      </c>
      <c r="I3054" t="n">
        <v>799</v>
      </c>
      <c r="J3054" t="n">
        <v>8</v>
      </c>
      <c r="K3054" t="n">
        <v>0</v>
      </c>
    </row>
    <row r="3055">
      <c r="A3055" t="n">
        <v>33672073335973</v>
      </c>
      <c r="B3055" t="inlineStr">
        <is>
          <t>Superior</t>
        </is>
      </c>
      <c r="C3055" t="inlineStr">
        <is>
          <t>Perris High</t>
        </is>
      </c>
      <c r="D3055" t="n">
        <v>541</v>
      </c>
      <c r="E3055" t="n">
        <v>545</v>
      </c>
      <c r="F3055" t="n">
        <v>13</v>
      </c>
      <c r="G3055" t="n">
        <v>2.30999994277954</v>
      </c>
      <c r="H3055" t="n">
        <v>1560</v>
      </c>
      <c r="I3055" t="n">
        <v>1174</v>
      </c>
      <c r="J3055" t="n">
        <v>46</v>
      </c>
      <c r="K3055" t="n">
        <v>9</v>
      </c>
    </row>
    <row r="3056">
      <c r="A3056" t="n">
        <v>33672076106223</v>
      </c>
      <c r="B3056" t="inlineStr">
        <is>
          <t>Medio</t>
        </is>
      </c>
      <c r="C3056" t="inlineStr">
        <is>
          <t>Pinacate Middle</t>
        </is>
      </c>
      <c r="D3056" t="n">
        <v>568</v>
      </c>
      <c r="E3056" t="n">
        <v>527</v>
      </c>
      <c r="F3056" t="n">
        <v>14</v>
      </c>
      <c r="G3056" t="n">
        <v>2.27999997138977</v>
      </c>
      <c r="H3056" t="n">
        <v>1066</v>
      </c>
      <c r="I3056" t="n">
        <v>380</v>
      </c>
      <c r="J3056" t="n">
        <v>59</v>
      </c>
      <c r="K3056" t="n">
        <v>21</v>
      </c>
    </row>
    <row r="3057">
      <c r="A3057" t="n">
        <v>33672153334406</v>
      </c>
      <c r="B3057" t="inlineStr">
        <is>
          <t>Superior</t>
        </is>
      </c>
      <c r="C3057" t="inlineStr">
        <is>
          <t>North (John W.)</t>
        </is>
      </c>
      <c r="D3057" t="n">
        <v>622</v>
      </c>
      <c r="E3057" t="n">
        <v>620</v>
      </c>
      <c r="F3057" t="n">
        <v>9</v>
      </c>
      <c r="G3057" t="n">
        <v>2.90000009536743</v>
      </c>
      <c r="H3057" t="n">
        <v>1739</v>
      </c>
      <c r="I3057" t="n">
        <v>1545</v>
      </c>
      <c r="J3057" t="n">
        <v>37</v>
      </c>
      <c r="K3057" t="n">
        <v>13</v>
      </c>
    </row>
    <row r="3058">
      <c r="A3058" t="n">
        <v>33672153336237</v>
      </c>
      <c r="B3058" t="inlineStr">
        <is>
          <t>Superior</t>
        </is>
      </c>
      <c r="C3058" t="inlineStr">
        <is>
          <t>Polytechnic Hig</t>
        </is>
      </c>
      <c r="D3058" t="n">
        <v>642</v>
      </c>
      <c r="E3058" t="n">
        <v>644</v>
      </c>
      <c r="F3058" t="n">
        <v>8</v>
      </c>
      <c r="G3058" t="n">
        <v>3.35999989509583</v>
      </c>
      <c r="H3058" t="n">
        <v>1738</v>
      </c>
      <c r="I3058" t="n">
        <v>1582</v>
      </c>
      <c r="J3058" t="n">
        <v>24</v>
      </c>
      <c r="K3058" t="n">
        <v>13</v>
      </c>
    </row>
    <row r="3059">
      <c r="A3059" t="n">
        <v>33672153336492</v>
      </c>
      <c r="B3059" t="inlineStr">
        <is>
          <t>Superior</t>
        </is>
      </c>
      <c r="C3059" t="inlineStr">
        <is>
          <t>Ramona High</t>
        </is>
      </c>
      <c r="D3059" t="n">
        <v>595</v>
      </c>
      <c r="E3059" t="n">
        <v>577</v>
      </c>
      <c r="F3059" t="n">
        <v>11</v>
      </c>
      <c r="G3059" t="n">
        <v>2.66000008583069</v>
      </c>
      <c r="H3059" t="n">
        <v>1466</v>
      </c>
      <c r="I3059" t="n">
        <v>1217</v>
      </c>
      <c r="J3059" t="n">
        <v>36</v>
      </c>
      <c r="K3059" t="n">
        <v>8</v>
      </c>
    </row>
    <row r="3060">
      <c r="A3060" t="n">
        <v>33672156032528</v>
      </c>
      <c r="B3060" t="inlineStr">
        <is>
          <t>Fundamental</t>
        </is>
      </c>
      <c r="C3060" t="inlineStr">
        <is>
          <t>Adams Elementar</t>
        </is>
      </c>
      <c r="D3060" t="n">
        <v>657</v>
      </c>
      <c r="E3060" t="n">
        <v>584</v>
      </c>
      <c r="F3060" t="n">
        <v>11</v>
      </c>
      <c r="G3060" t="n">
        <v>2.45000004768372</v>
      </c>
      <c r="H3060" t="n">
        <v>459</v>
      </c>
      <c r="I3060" t="n">
        <v>394</v>
      </c>
      <c r="J3060" t="n">
        <v>47</v>
      </c>
      <c r="K3060" t="n">
        <v>22</v>
      </c>
    </row>
    <row r="3061">
      <c r="A3061" t="n">
        <v>33672156032536</v>
      </c>
      <c r="B3061" t="inlineStr">
        <is>
          <t>Fundamental</t>
        </is>
      </c>
      <c r="C3061" t="inlineStr">
        <is>
          <t>Alcott Elementa</t>
        </is>
      </c>
      <c r="D3061" t="n">
        <v>688</v>
      </c>
      <c r="E3061" t="n">
        <v>662</v>
      </c>
      <c r="F3061" t="n">
        <v>7</v>
      </c>
      <c r="G3061" t="n">
        <v>2.96000003814697</v>
      </c>
      <c r="H3061" t="n">
        <v>554</v>
      </c>
      <c r="I3061" t="n">
        <v>465</v>
      </c>
      <c r="J3061" t="n">
        <v>40</v>
      </c>
      <c r="K3061" t="n">
        <v>10</v>
      </c>
    </row>
    <row r="3062">
      <c r="A3062" t="n">
        <v>33672156032544</v>
      </c>
      <c r="B3062" t="inlineStr">
        <is>
          <t>Fundamental</t>
        </is>
      </c>
      <c r="C3062" t="inlineStr">
        <is>
          <t>Bryant Elementa</t>
        </is>
      </c>
      <c r="D3062" t="n">
        <v>630</v>
      </c>
      <c r="E3062" t="n">
        <v>547</v>
      </c>
      <c r="F3062" t="n">
        <v>13</v>
      </c>
      <c r="G3062" t="n">
        <v>2.39000010490417</v>
      </c>
      <c r="H3062" t="n">
        <v>283</v>
      </c>
      <c r="I3062" t="n">
        <v>239</v>
      </c>
      <c r="J3062" t="n">
        <v>61</v>
      </c>
      <c r="K3062" t="n">
        <v>22</v>
      </c>
    </row>
    <row r="3063">
      <c r="A3063" t="n">
        <v>33672156032569</v>
      </c>
      <c r="B3063" t="inlineStr">
        <is>
          <t>Fundamental</t>
        </is>
      </c>
      <c r="C3063" t="inlineStr">
        <is>
          <t>Castle View Ele</t>
        </is>
      </c>
      <c r="D3063" t="n">
        <v>718</v>
      </c>
      <c r="E3063" t="n">
        <v>651</v>
      </c>
      <c r="F3063" t="n">
        <v>7</v>
      </c>
      <c r="G3063" t="n">
        <v>3.29999995231628</v>
      </c>
      <c r="H3063" t="n">
        <v>457</v>
      </c>
      <c r="I3063" t="n">
        <v>408</v>
      </c>
      <c r="J3063" t="n">
        <v>30</v>
      </c>
      <c r="K3063" t="n">
        <v>16</v>
      </c>
    </row>
    <row r="3064">
      <c r="A3064" t="n">
        <v>33672156032577</v>
      </c>
      <c r="B3064" t="inlineStr">
        <is>
          <t>Fundamental</t>
        </is>
      </c>
      <c r="C3064" t="inlineStr">
        <is>
          <t>Emerson Element</t>
        </is>
      </c>
      <c r="D3064" t="n">
        <v>685</v>
      </c>
      <c r="E3064" t="n">
        <v>660</v>
      </c>
      <c r="F3064" t="n">
        <v>7</v>
      </c>
      <c r="G3064" t="n">
        <v>3.26999998092651</v>
      </c>
      <c r="H3064" t="n">
        <v>341</v>
      </c>
      <c r="I3064" t="n">
        <v>277</v>
      </c>
      <c r="J3064" t="n">
        <v>32</v>
      </c>
      <c r="K3064" t="n">
        <v>9</v>
      </c>
    </row>
    <row r="3065">
      <c r="A3065" t="n">
        <v>33672156032585</v>
      </c>
      <c r="B3065" t="inlineStr">
        <is>
          <t>Fundamental</t>
        </is>
      </c>
      <c r="C3065" t="inlineStr">
        <is>
          <t>Fremont Element</t>
        </is>
      </c>
      <c r="D3065" t="n">
        <v>545</v>
      </c>
      <c r="E3065" t="n">
        <v>491</v>
      </c>
      <c r="F3065" t="n">
        <v>15</v>
      </c>
      <c r="G3065" t="n">
        <v>2.15000009536743</v>
      </c>
      <c r="H3065" t="n">
        <v>687</v>
      </c>
      <c r="I3065" t="n">
        <v>603</v>
      </c>
      <c r="J3065" t="n">
        <v>70</v>
      </c>
      <c r="K3065" t="n">
        <v>33</v>
      </c>
    </row>
    <row r="3066">
      <c r="A3066" t="n">
        <v>33672156032593</v>
      </c>
      <c r="B3066" t="inlineStr">
        <is>
          <t>Fundamental</t>
        </is>
      </c>
      <c r="C3066" t="inlineStr">
        <is>
          <t>Grant Elementar</t>
        </is>
      </c>
      <c r="D3066" t="n">
        <v>574</v>
      </c>
      <c r="E3066" t="n">
        <v>519</v>
      </c>
      <c r="F3066" t="n">
        <v>14</v>
      </c>
      <c r="G3066" t="n">
        <v>2.44000005722046</v>
      </c>
      <c r="H3066" t="n">
        <v>243</v>
      </c>
      <c r="I3066" t="n">
        <v>209</v>
      </c>
      <c r="J3066" t="n">
        <v>65</v>
      </c>
      <c r="K3066" t="n">
        <v>21</v>
      </c>
    </row>
    <row r="3067">
      <c r="A3067" t="n">
        <v>33672156032601</v>
      </c>
      <c r="B3067" t="inlineStr">
        <is>
          <t>Fundamental</t>
        </is>
      </c>
      <c r="C3067" t="inlineStr">
        <is>
          <t>Harrison Elemen</t>
        </is>
      </c>
      <c r="D3067" t="n">
        <v>731</v>
      </c>
      <c r="E3067" t="n">
        <v>697</v>
      </c>
      <c r="F3067" t="n">
        <v>5</v>
      </c>
      <c r="G3067" t="n">
        <v>2.88000011444092</v>
      </c>
      <c r="H3067" t="n">
        <v>670</v>
      </c>
      <c r="I3067" t="n">
        <v>583</v>
      </c>
      <c r="J3067" t="n">
        <v>25</v>
      </c>
      <c r="K3067" t="n">
        <v>7</v>
      </c>
    </row>
    <row r="3068">
      <c r="A3068" t="n">
        <v>33672156032619</v>
      </c>
      <c r="B3068" t="inlineStr">
        <is>
          <t>Fundamental</t>
        </is>
      </c>
      <c r="C3068" t="inlineStr">
        <is>
          <t>Hawthorne Eleme</t>
        </is>
      </c>
      <c r="D3068" t="n">
        <v>623</v>
      </c>
      <c r="E3068" t="n">
        <v>564</v>
      </c>
      <c r="F3068" t="n">
        <v>12</v>
      </c>
      <c r="G3068" t="n">
        <v>2.40000009536743</v>
      </c>
      <c r="H3068" t="n">
        <v>384</v>
      </c>
      <c r="I3068" t="n">
        <v>338</v>
      </c>
      <c r="J3068" t="n">
        <v>60</v>
      </c>
      <c r="K3068" t="n">
        <v>23</v>
      </c>
    </row>
    <row r="3069">
      <c r="A3069" t="n">
        <v>33672156032627</v>
      </c>
      <c r="B3069" t="inlineStr">
        <is>
          <t>Fundamental</t>
        </is>
      </c>
      <c r="C3069" t="inlineStr">
        <is>
          <t>Highgrove Eleme</t>
        </is>
      </c>
      <c r="D3069" t="n">
        <v>532</v>
      </c>
      <c r="E3069" t="n">
        <v>525</v>
      </c>
      <c r="F3069" t="n">
        <v>14</v>
      </c>
      <c r="G3069" t="n">
        <v>2.05999994277954</v>
      </c>
      <c r="H3069" t="n">
        <v>541</v>
      </c>
      <c r="I3069" t="n">
        <v>468</v>
      </c>
      <c r="J3069" t="n">
        <v>62</v>
      </c>
      <c r="K3069" t="n">
        <v>36</v>
      </c>
    </row>
    <row r="3070">
      <c r="A3070" t="n">
        <v>33672156032635</v>
      </c>
      <c r="B3070" t="inlineStr">
        <is>
          <t>Fundamental</t>
        </is>
      </c>
      <c r="C3070" t="inlineStr">
        <is>
          <t>Highland Elemen</t>
        </is>
      </c>
      <c r="D3070" t="n">
        <v>643</v>
      </c>
      <c r="E3070" t="n">
        <v>575</v>
      </c>
      <c r="F3070" t="n">
        <v>11</v>
      </c>
      <c r="G3070" t="n">
        <v>2.75999999046326</v>
      </c>
      <c r="H3070" t="n">
        <v>573</v>
      </c>
      <c r="I3070" t="n">
        <v>487</v>
      </c>
      <c r="J3070" t="n">
        <v>63</v>
      </c>
      <c r="K3070" t="n">
        <v>29</v>
      </c>
    </row>
    <row r="3071">
      <c r="A3071" t="n">
        <v>33672156032643</v>
      </c>
      <c r="B3071" t="inlineStr">
        <is>
          <t>Fundamental</t>
        </is>
      </c>
      <c r="C3071" t="inlineStr">
        <is>
          <t>Hyatt Elementar</t>
        </is>
      </c>
      <c r="D3071" t="n">
        <v>602</v>
      </c>
      <c r="E3071" t="n">
        <v>552</v>
      </c>
      <c r="F3071" t="n">
        <v>12</v>
      </c>
      <c r="G3071" t="n">
        <v>2.69000005722046</v>
      </c>
      <c r="H3071" t="n">
        <v>261</v>
      </c>
      <c r="I3071" t="n">
        <v>222</v>
      </c>
      <c r="J3071" t="n">
        <v>62</v>
      </c>
      <c r="K3071" t="n">
        <v>26</v>
      </c>
    </row>
    <row r="3072">
      <c r="A3072" t="n">
        <v>33672156032650</v>
      </c>
      <c r="B3072" t="inlineStr">
        <is>
          <t>Fundamental</t>
        </is>
      </c>
      <c r="C3072" t="inlineStr">
        <is>
          <t>Jackson Element</t>
        </is>
      </c>
      <c r="D3072" t="n">
        <v>571</v>
      </c>
      <c r="E3072" t="n">
        <v>555</v>
      </c>
      <c r="F3072" t="n">
        <v>12</v>
      </c>
      <c r="G3072" t="n">
        <v>2.32999992370605</v>
      </c>
      <c r="H3072" t="n">
        <v>624</v>
      </c>
      <c r="I3072" t="n">
        <v>551</v>
      </c>
      <c r="J3072" t="n">
        <v>50</v>
      </c>
      <c r="K3072" t="n">
        <v>21</v>
      </c>
    </row>
    <row r="3073">
      <c r="A3073" t="n">
        <v>33672156032700</v>
      </c>
      <c r="B3073" t="inlineStr">
        <is>
          <t>Fundamental</t>
        </is>
      </c>
      <c r="C3073" t="inlineStr">
        <is>
          <t>Madison Element</t>
        </is>
      </c>
      <c r="D3073" t="n">
        <v>657</v>
      </c>
      <c r="E3073" t="n">
        <v>618</v>
      </c>
      <c r="F3073" t="n">
        <v>9</v>
      </c>
      <c r="G3073" t="n">
        <v>2.53999996185303</v>
      </c>
      <c r="H3073" t="n">
        <v>515</v>
      </c>
      <c r="I3073" t="n">
        <v>423</v>
      </c>
      <c r="J3073" t="n">
        <v>48</v>
      </c>
      <c r="K3073" t="n">
        <v>14</v>
      </c>
    </row>
    <row r="3074">
      <c r="A3074" t="n">
        <v>33672156032718</v>
      </c>
      <c r="B3074" t="inlineStr">
        <is>
          <t>Fundamental</t>
        </is>
      </c>
      <c r="C3074" t="inlineStr">
        <is>
          <t>Magnolia Elemen</t>
        </is>
      </c>
      <c r="D3074" t="n">
        <v>626</v>
      </c>
      <c r="E3074" t="n">
        <v>578</v>
      </c>
      <c r="F3074" t="n">
        <v>11</v>
      </c>
      <c r="G3074" t="n">
        <v>2.60999989509583</v>
      </c>
      <c r="H3074" t="n">
        <v>521</v>
      </c>
      <c r="I3074" t="n">
        <v>463</v>
      </c>
      <c r="J3074" t="n">
        <v>49</v>
      </c>
      <c r="K3074" t="n">
        <v>24</v>
      </c>
    </row>
    <row r="3075">
      <c r="A3075" t="n">
        <v>33672156032726</v>
      </c>
      <c r="B3075" t="inlineStr">
        <is>
          <t>Fundamental</t>
        </is>
      </c>
      <c r="C3075" t="inlineStr">
        <is>
          <t>Monroe Elementa</t>
        </is>
      </c>
      <c r="D3075" t="n">
        <v>632</v>
      </c>
      <c r="E3075" t="n">
        <v>568</v>
      </c>
      <c r="F3075" t="n">
        <v>12</v>
      </c>
      <c r="G3075" t="n">
        <v>2.5699999332428</v>
      </c>
      <c r="H3075" t="n">
        <v>555</v>
      </c>
      <c r="I3075" t="n">
        <v>484</v>
      </c>
      <c r="J3075" t="n">
        <v>51</v>
      </c>
      <c r="K3075" t="n">
        <v>18</v>
      </c>
    </row>
    <row r="3076">
      <c r="A3076" t="n">
        <v>33672156032734</v>
      </c>
      <c r="B3076" t="inlineStr">
        <is>
          <t>Fundamental</t>
        </is>
      </c>
      <c r="C3076" t="inlineStr">
        <is>
          <t>Mountain View E</t>
        </is>
      </c>
      <c r="D3076" t="n">
        <v>606</v>
      </c>
      <c r="E3076" t="n">
        <v>583</v>
      </c>
      <c r="F3076" t="n">
        <v>11</v>
      </c>
      <c r="G3076" t="n">
        <v>2.25999999046326</v>
      </c>
      <c r="H3076" t="n">
        <v>680</v>
      </c>
      <c r="I3076" t="n">
        <v>607</v>
      </c>
      <c r="J3076" t="n">
        <v>57</v>
      </c>
      <c r="K3076" t="n">
        <v>23</v>
      </c>
    </row>
    <row r="3077">
      <c r="A3077" t="n">
        <v>33672156032742</v>
      </c>
      <c r="B3077" t="inlineStr">
        <is>
          <t>Fundamental</t>
        </is>
      </c>
      <c r="C3077" t="inlineStr">
        <is>
          <t>Pachappa Elemen</t>
        </is>
      </c>
      <c r="D3077" t="n">
        <v>670</v>
      </c>
      <c r="E3077" t="n">
        <v>659</v>
      </c>
      <c r="F3077" t="n">
        <v>7</v>
      </c>
      <c r="G3077" t="n">
        <v>2.72000002861023</v>
      </c>
      <c r="H3077" t="n">
        <v>528</v>
      </c>
      <c r="I3077" t="n">
        <v>467</v>
      </c>
      <c r="J3077" t="n">
        <v>41</v>
      </c>
      <c r="K3077" t="n">
        <v>17</v>
      </c>
    </row>
    <row r="3078">
      <c r="A3078" t="n">
        <v>33672156032775</v>
      </c>
      <c r="B3078" t="inlineStr">
        <is>
          <t>Fundamental</t>
        </is>
      </c>
      <c r="C3078" t="inlineStr">
        <is>
          <t>Victoria Elemen</t>
        </is>
      </c>
      <c r="D3078" t="n">
        <v>705</v>
      </c>
      <c r="E3078" t="n">
        <v>681</v>
      </c>
      <c r="F3078" t="n">
        <v>6</v>
      </c>
      <c r="G3078" t="n">
        <v>3.24000000953674</v>
      </c>
      <c r="H3078" t="n">
        <v>505</v>
      </c>
      <c r="I3078" t="n">
        <v>428</v>
      </c>
      <c r="J3078" t="n">
        <v>38</v>
      </c>
      <c r="K3078" t="n">
        <v>14</v>
      </c>
    </row>
    <row r="3079">
      <c r="A3079" t="n">
        <v>33672156032783</v>
      </c>
      <c r="B3079" t="inlineStr">
        <is>
          <t>Fundamental</t>
        </is>
      </c>
      <c r="C3079" t="inlineStr">
        <is>
          <t>Washington Elem</t>
        </is>
      </c>
      <c r="D3079" t="n">
        <v>687</v>
      </c>
      <c r="E3079" t="n">
        <v>683</v>
      </c>
      <c r="F3079" t="n">
        <v>6</v>
      </c>
      <c r="G3079" t="n">
        <v>2.82999992370605</v>
      </c>
      <c r="H3079" t="n">
        <v>612</v>
      </c>
      <c r="I3079" t="n">
        <v>535</v>
      </c>
      <c r="J3079" t="n">
        <v>35</v>
      </c>
      <c r="K3079" t="n">
        <v>13</v>
      </c>
    </row>
    <row r="3080">
      <c r="A3080" t="n">
        <v>33672156059125</v>
      </c>
      <c r="B3080" t="inlineStr">
        <is>
          <t>Medio</t>
        </is>
      </c>
      <c r="C3080" t="inlineStr">
        <is>
          <t>Central Middle</t>
        </is>
      </c>
      <c r="D3080" t="n">
        <v>567</v>
      </c>
      <c r="E3080" t="n">
        <v>524</v>
      </c>
      <c r="F3080" t="n">
        <v>14</v>
      </c>
      <c r="G3080" t="n">
        <v>2.51999998092651</v>
      </c>
      <c r="H3080" t="n">
        <v>581</v>
      </c>
      <c r="I3080" t="n">
        <v>454</v>
      </c>
      <c r="J3080" t="n">
        <v>55</v>
      </c>
      <c r="K3080" t="n">
        <v>21</v>
      </c>
    </row>
    <row r="3081">
      <c r="A3081" t="n">
        <v>33672156059133</v>
      </c>
      <c r="B3081" t="inlineStr">
        <is>
          <t>Medio</t>
        </is>
      </c>
      <c r="C3081" t="inlineStr">
        <is>
          <t>Gage (Mathew) M</t>
        </is>
      </c>
      <c r="D3081" t="n">
        <v>664</v>
      </c>
      <c r="E3081" t="n">
        <v>635</v>
      </c>
      <c r="F3081" t="n">
        <v>8</v>
      </c>
      <c r="G3081" t="n">
        <v>3.11999988555908</v>
      </c>
      <c r="H3081" t="n">
        <v>992</v>
      </c>
      <c r="I3081" t="n">
        <v>864</v>
      </c>
      <c r="J3081" t="n">
        <v>32</v>
      </c>
      <c r="K3081" t="n">
        <v>16</v>
      </c>
    </row>
    <row r="3082">
      <c r="A3082" t="n">
        <v>33672156059141</v>
      </c>
      <c r="B3082" t="inlineStr">
        <is>
          <t>Medio</t>
        </is>
      </c>
      <c r="C3082" t="inlineStr">
        <is>
          <t>Sierra Middle</t>
        </is>
      </c>
      <c r="D3082" t="n">
        <v>557</v>
      </c>
      <c r="E3082" t="n">
        <v>549</v>
      </c>
      <c r="F3082" t="n">
        <v>13</v>
      </c>
      <c r="G3082" t="n">
        <v>2.63000011444092</v>
      </c>
      <c r="H3082" t="n">
        <v>792</v>
      </c>
      <c r="I3082" t="n">
        <v>707</v>
      </c>
      <c r="J3082" t="n">
        <v>48</v>
      </c>
      <c r="K3082" t="n">
        <v>12</v>
      </c>
    </row>
    <row r="3083">
      <c r="A3083" t="n">
        <v>33672156059158</v>
      </c>
      <c r="B3083" t="inlineStr">
        <is>
          <t>Medio</t>
        </is>
      </c>
      <c r="C3083" t="inlineStr">
        <is>
          <t>University Heig</t>
        </is>
      </c>
      <c r="D3083" t="n">
        <v>594</v>
      </c>
      <c r="E3083" t="n">
        <v>553</v>
      </c>
      <c r="F3083" t="n">
        <v>12</v>
      </c>
      <c r="G3083" t="n">
        <v>2.69000005722046</v>
      </c>
      <c r="H3083" t="n">
        <v>813</v>
      </c>
      <c r="I3083" t="n">
        <v>691</v>
      </c>
      <c r="J3083" t="n">
        <v>55</v>
      </c>
      <c r="K3083" t="n">
        <v>22</v>
      </c>
    </row>
    <row r="3084">
      <c r="A3084" t="n">
        <v>33672156061790</v>
      </c>
      <c r="B3084" t="inlineStr">
        <is>
          <t>Medio</t>
        </is>
      </c>
      <c r="C3084" t="inlineStr">
        <is>
          <t>Chemawa Middle</t>
        </is>
      </c>
      <c r="D3084" t="n">
        <v>602</v>
      </c>
      <c r="E3084" t="n">
        <v>581</v>
      </c>
      <c r="F3084" t="n">
        <v>11</v>
      </c>
      <c r="G3084" t="n">
        <v>2.58999991416931</v>
      </c>
      <c r="H3084" t="n">
        <v>1040</v>
      </c>
      <c r="I3084" t="n">
        <v>893</v>
      </c>
      <c r="J3084" t="n">
        <v>45</v>
      </c>
      <c r="K3084" t="n">
        <v>12</v>
      </c>
    </row>
    <row r="3085">
      <c r="A3085" t="n">
        <v>33672156099188</v>
      </c>
      <c r="B3085" t="inlineStr">
        <is>
          <t>Fundamental</t>
        </is>
      </c>
      <c r="C3085" t="inlineStr">
        <is>
          <t>Woodcrest Eleme</t>
        </is>
      </c>
      <c r="D3085" t="n">
        <v>705</v>
      </c>
      <c r="E3085" t="n">
        <v>673</v>
      </c>
      <c r="F3085" t="n">
        <v>6</v>
      </c>
      <c r="G3085" t="n">
        <v>3.24000000953674</v>
      </c>
      <c r="H3085" t="n">
        <v>490</v>
      </c>
      <c r="I3085" t="n">
        <v>414</v>
      </c>
      <c r="J3085" t="n">
        <v>20</v>
      </c>
      <c r="K3085" t="n">
        <v>6</v>
      </c>
    </row>
    <row r="3086">
      <c r="A3086" t="n">
        <v>33672156107957</v>
      </c>
      <c r="B3086" t="inlineStr">
        <is>
          <t>Fundamental</t>
        </is>
      </c>
      <c r="C3086" t="inlineStr">
        <is>
          <t>Taft (William H</t>
        </is>
      </c>
      <c r="D3086" t="n">
        <v>631</v>
      </c>
      <c r="E3086" t="n">
        <v>625</v>
      </c>
      <c r="F3086" t="n">
        <v>9</v>
      </c>
      <c r="G3086" t="n">
        <v>2.71000003814697</v>
      </c>
      <c r="H3086" t="n">
        <v>694</v>
      </c>
      <c r="I3086" t="n">
        <v>593</v>
      </c>
      <c r="J3086" t="n">
        <v>42</v>
      </c>
      <c r="K3086" t="n">
        <v>31</v>
      </c>
    </row>
    <row r="3087">
      <c r="A3087" t="n">
        <v>33672156109011</v>
      </c>
      <c r="B3087" t="inlineStr">
        <is>
          <t>Fundamental</t>
        </is>
      </c>
      <c r="C3087" t="inlineStr">
        <is>
          <t>Franklin (Benja</t>
        </is>
      </c>
      <c r="D3087" t="n">
        <v>694</v>
      </c>
      <c r="E3087" t="n">
        <v>678</v>
      </c>
      <c r="F3087" t="n">
        <v>6</v>
      </c>
      <c r="G3087" t="n">
        <v>3.41000008583069</v>
      </c>
      <c r="H3087" t="n">
        <v>617</v>
      </c>
      <c r="I3087" t="n">
        <v>540</v>
      </c>
      <c r="J3087" t="n">
        <v>12</v>
      </c>
      <c r="K3087" t="n">
        <v>4</v>
      </c>
    </row>
    <row r="3088">
      <c r="A3088" t="n">
        <v>33672156112668</v>
      </c>
      <c r="B3088" t="inlineStr">
        <is>
          <t>Medio</t>
        </is>
      </c>
      <c r="C3088" t="inlineStr">
        <is>
          <t>Earhart (Amelia</t>
        </is>
      </c>
      <c r="D3088" t="n">
        <v>731</v>
      </c>
      <c r="E3088" t="n">
        <v>706</v>
      </c>
      <c r="F3088" t="n">
        <v>5</v>
      </c>
      <c r="G3088" t="n">
        <v>3.57999992370605</v>
      </c>
      <c r="H3088" t="n">
        <v>1089</v>
      </c>
      <c r="I3088" t="n">
        <v>926</v>
      </c>
      <c r="J3088" t="n">
        <v>10</v>
      </c>
      <c r="K3088" t="n">
        <v>1</v>
      </c>
    </row>
    <row r="3089">
      <c r="A3089" t="n">
        <v>33672156112676</v>
      </c>
      <c r="B3089" t="inlineStr">
        <is>
          <t>Fundamental</t>
        </is>
      </c>
      <c r="C3089" t="inlineStr">
        <is>
          <t xml:space="preserve">Rivera (Tomas) </t>
        </is>
      </c>
      <c r="D3089" t="n">
        <v>742</v>
      </c>
      <c r="E3089" t="n">
        <v>733</v>
      </c>
      <c r="F3089" t="n">
        <v>3</v>
      </c>
      <c r="G3089" t="n">
        <v>3.48000001907349</v>
      </c>
      <c r="H3089" t="n">
        <v>680</v>
      </c>
      <c r="I3089" t="n">
        <v>568</v>
      </c>
      <c r="J3089" t="n">
        <v>10</v>
      </c>
      <c r="K3089" t="n">
        <v>4</v>
      </c>
    </row>
    <row r="3090">
      <c r="A3090" t="n">
        <v>33672316032791</v>
      </c>
      <c r="B3090" t="inlineStr">
        <is>
          <t>Fundamental</t>
        </is>
      </c>
      <c r="C3090" t="inlineStr">
        <is>
          <t>Romoland Elemen</t>
        </is>
      </c>
      <c r="D3090" t="n">
        <v>557</v>
      </c>
      <c r="E3090" t="n">
        <v>503</v>
      </c>
      <c r="F3090" t="n">
        <v>15</v>
      </c>
      <c r="G3090" t="n">
        <v>1.73000001907349</v>
      </c>
      <c r="H3090" t="n">
        <v>518</v>
      </c>
      <c r="I3090" t="n">
        <v>404</v>
      </c>
      <c r="J3090" t="n">
        <v>75</v>
      </c>
      <c r="K3090" t="n">
        <v>37</v>
      </c>
    </row>
    <row r="3091">
      <c r="A3091" t="n">
        <v>33672316109581</v>
      </c>
      <c r="B3091" t="inlineStr">
        <is>
          <t>Fundamental</t>
        </is>
      </c>
      <c r="C3091" t="inlineStr">
        <is>
          <t xml:space="preserve">Harvest Valley </t>
        </is>
      </c>
      <c r="D3091" t="n">
        <v>599</v>
      </c>
      <c r="E3091" t="n">
        <v>499</v>
      </c>
      <c r="F3091" t="n">
        <v>15</v>
      </c>
      <c r="G3091" t="n">
        <v>2.16000008583069</v>
      </c>
      <c r="H3091" t="n">
        <v>555</v>
      </c>
      <c r="I3091" t="n">
        <v>424</v>
      </c>
      <c r="J3091" t="n">
        <v>66</v>
      </c>
      <c r="K3091" t="n">
        <v>21</v>
      </c>
    </row>
    <row r="3092">
      <c r="A3092" t="n">
        <v>33672493337656</v>
      </c>
      <c r="B3092" t="inlineStr">
        <is>
          <t>Superior</t>
        </is>
      </c>
      <c r="C3092" t="inlineStr">
        <is>
          <t>San Jacinto Sen</t>
        </is>
      </c>
      <c r="D3092" t="n">
        <v>578</v>
      </c>
      <c r="E3092" t="n">
        <v>566</v>
      </c>
      <c r="F3092" t="n">
        <v>12</v>
      </c>
      <c r="G3092" t="n">
        <v>2.52999997138977</v>
      </c>
      <c r="H3092" t="n">
        <v>920</v>
      </c>
      <c r="I3092" t="n">
        <v>668</v>
      </c>
      <c r="J3092" t="n">
        <v>41</v>
      </c>
      <c r="K3092" t="n">
        <v>2</v>
      </c>
    </row>
    <row r="3093">
      <c r="A3093" t="n">
        <v>33672496032809</v>
      </c>
      <c r="B3093" t="inlineStr">
        <is>
          <t>Fundamental</t>
        </is>
      </c>
      <c r="C3093" t="inlineStr">
        <is>
          <t>Hyatt Elementar</t>
        </is>
      </c>
      <c r="D3093" t="n">
        <v>557</v>
      </c>
      <c r="E3093" t="n">
        <v>490</v>
      </c>
      <c r="F3093" t="n">
        <v>16</v>
      </c>
      <c r="G3093" t="n">
        <v>1.78999996185303</v>
      </c>
      <c r="H3093" t="n">
        <v>339</v>
      </c>
      <c r="I3093" t="n">
        <v>283</v>
      </c>
      <c r="J3093" t="n">
        <v>84</v>
      </c>
      <c r="K3093" t="n">
        <v>20</v>
      </c>
    </row>
    <row r="3094">
      <c r="A3094" t="n">
        <v>33672496032817</v>
      </c>
      <c r="B3094" t="inlineStr">
        <is>
          <t>Fundamental</t>
        </is>
      </c>
      <c r="C3094" t="inlineStr">
        <is>
          <t>San Jacinto Ele</t>
        </is>
      </c>
      <c r="D3094" t="n">
        <v>480</v>
      </c>
      <c r="E3094" t="n">
        <v>437</v>
      </c>
      <c r="F3094" t="n">
        <v>18</v>
      </c>
      <c r="G3094" t="n">
        <v>1.72000002861023</v>
      </c>
      <c r="H3094" t="n">
        <v>337</v>
      </c>
      <c r="I3094" t="n">
        <v>288</v>
      </c>
      <c r="J3094" t="n">
        <v>90</v>
      </c>
      <c r="K3094" t="n">
        <v>39</v>
      </c>
    </row>
    <row r="3095">
      <c r="A3095" t="n">
        <v>33672496059166</v>
      </c>
      <c r="B3095" t="inlineStr">
        <is>
          <t>Fundamental</t>
        </is>
      </c>
      <c r="C3095" t="inlineStr">
        <is>
          <t>Monte Vista Ele</t>
        </is>
      </c>
      <c r="D3095" t="n">
        <v>533</v>
      </c>
      <c r="E3095" t="n">
        <v>528</v>
      </c>
      <c r="F3095" t="n">
        <v>14</v>
      </c>
      <c r="G3095" t="n">
        <v>2.46000003814697</v>
      </c>
      <c r="H3095" t="n">
        <v>780</v>
      </c>
      <c r="I3095" t="n">
        <v>692</v>
      </c>
      <c r="J3095" t="n">
        <v>64</v>
      </c>
      <c r="K3095" t="n">
        <v>21</v>
      </c>
    </row>
    <row r="3096">
      <c r="A3096" t="n">
        <v>33672496106884</v>
      </c>
      <c r="B3096" t="inlineStr">
        <is>
          <t>Fundamental</t>
        </is>
      </c>
      <c r="C3096" t="inlineStr">
        <is>
          <t>De Anza Element</t>
        </is>
      </c>
      <c r="D3096" t="n">
        <v>590</v>
      </c>
      <c r="E3096" t="n">
        <v>568</v>
      </c>
      <c r="F3096" t="n">
        <v>12</v>
      </c>
      <c r="G3096" t="n">
        <v>2.33999991416931</v>
      </c>
      <c r="H3096" t="n">
        <v>415</v>
      </c>
      <c r="I3096" t="n">
        <v>316</v>
      </c>
      <c r="J3096" t="n">
        <v>58</v>
      </c>
      <c r="K3096" t="n">
        <v>11</v>
      </c>
    </row>
    <row r="3097">
      <c r="A3097" t="n">
        <v>33672496109490</v>
      </c>
      <c r="B3097" t="inlineStr">
        <is>
          <t>Fundamental</t>
        </is>
      </c>
      <c r="C3097" t="inlineStr">
        <is>
          <t>Park Hill Eleme</t>
        </is>
      </c>
      <c r="D3097" t="n">
        <v>632</v>
      </c>
      <c r="E3097" t="n">
        <v>572</v>
      </c>
      <c r="F3097" t="n">
        <v>11</v>
      </c>
      <c r="G3097" t="n">
        <v>3.08999991416931</v>
      </c>
      <c r="H3097" t="n">
        <v>275</v>
      </c>
      <c r="I3097" t="n">
        <v>227</v>
      </c>
      <c r="J3097" t="n">
        <v>47</v>
      </c>
      <c r="K3097" t="n">
        <v>8</v>
      </c>
    </row>
    <row r="3098">
      <c r="A3098" t="n">
        <v>33736763330990</v>
      </c>
      <c r="B3098" t="inlineStr">
        <is>
          <t>Superior</t>
        </is>
      </c>
      <c r="C3098" t="inlineStr">
        <is>
          <t>Coachella Valle</t>
        </is>
      </c>
      <c r="D3098" t="n">
        <v>428</v>
      </c>
      <c r="E3098" t="n">
        <v>401</v>
      </c>
      <c r="F3098" t="n">
        <v>20</v>
      </c>
      <c r="G3098" t="n">
        <v>1.63999998569489</v>
      </c>
      <c r="H3098" t="n">
        <v>1842</v>
      </c>
      <c r="I3098" t="n">
        <v>1818</v>
      </c>
      <c r="J3098" t="n">
        <v>74</v>
      </c>
      <c r="K3098" t="n">
        <v>50</v>
      </c>
    </row>
    <row r="3099">
      <c r="A3099" t="n">
        <v>33736766031694</v>
      </c>
      <c r="B3099" t="inlineStr">
        <is>
          <t>Fundamental</t>
        </is>
      </c>
      <c r="C3099" t="inlineStr">
        <is>
          <t>Duke (Bobby G.)</t>
        </is>
      </c>
      <c r="D3099" t="n">
        <v>396</v>
      </c>
      <c r="E3099" t="n">
        <v>396</v>
      </c>
      <c r="F3099" t="n">
        <v>20</v>
      </c>
      <c r="G3099" t="n">
        <v>1.60000002384186</v>
      </c>
      <c r="H3099" t="n">
        <v>525</v>
      </c>
      <c r="I3099" t="n">
        <v>479</v>
      </c>
      <c r="J3099" t="n">
        <v>88</v>
      </c>
      <c r="K3099" t="n">
        <v>71</v>
      </c>
    </row>
    <row r="3100">
      <c r="A3100" t="n">
        <v>33736766031702</v>
      </c>
      <c r="B3100" t="inlineStr">
        <is>
          <t>Fundamental</t>
        </is>
      </c>
      <c r="C3100" t="inlineStr">
        <is>
          <t>Palm View Eleme</t>
        </is>
      </c>
      <c r="D3100" t="n">
        <v>413</v>
      </c>
      <c r="E3100" t="n">
        <v>379</v>
      </c>
      <c r="F3100" t="n">
        <v>21</v>
      </c>
      <c r="G3100" t="n">
        <v>1.71000003814697</v>
      </c>
      <c r="H3100" t="n">
        <v>398</v>
      </c>
      <c r="I3100" t="n">
        <v>342</v>
      </c>
      <c r="J3100" t="n">
        <v>81</v>
      </c>
      <c r="K3100" t="n">
        <v>66</v>
      </c>
    </row>
    <row r="3101">
      <c r="A3101" t="n">
        <v>33736766031710</v>
      </c>
      <c r="B3101" t="inlineStr">
        <is>
          <t>Fundamental</t>
        </is>
      </c>
      <c r="C3101" t="inlineStr">
        <is>
          <t>Peter Pendleton</t>
        </is>
      </c>
      <c r="D3101" t="n">
        <v>510</v>
      </c>
      <c r="E3101" t="n">
        <v>456</v>
      </c>
      <c r="F3101" t="n">
        <v>17</v>
      </c>
      <c r="G3101" t="n">
        <v>1.82000005245209</v>
      </c>
      <c r="H3101" t="n">
        <v>297</v>
      </c>
      <c r="I3101" t="n">
        <v>253</v>
      </c>
      <c r="J3101" t="n">
        <v>72</v>
      </c>
      <c r="K3101" t="n">
        <v>58</v>
      </c>
    </row>
    <row r="3102">
      <c r="A3102" t="n">
        <v>33736766031728</v>
      </c>
      <c r="B3102" t="inlineStr">
        <is>
          <t>Fundamental</t>
        </is>
      </c>
      <c r="C3102" t="inlineStr">
        <is>
          <t>Valley View Ele</t>
        </is>
      </c>
      <c r="D3102" t="n">
        <v>473</v>
      </c>
      <c r="E3102" t="n">
        <v>420</v>
      </c>
      <c r="F3102" t="n">
        <v>19</v>
      </c>
      <c r="G3102" t="n">
        <v>1.46000003814697</v>
      </c>
      <c r="H3102" t="n">
        <v>564</v>
      </c>
      <c r="I3102" t="n">
        <v>503</v>
      </c>
      <c r="J3102" t="n">
        <v>77</v>
      </c>
      <c r="K3102" t="n">
        <v>62</v>
      </c>
    </row>
    <row r="3103">
      <c r="A3103" t="n">
        <v>33736766032254</v>
      </c>
      <c r="B3103" t="inlineStr">
        <is>
          <t>Fundamental</t>
        </is>
      </c>
      <c r="C3103" t="inlineStr">
        <is>
          <t>Mecca Elementar</t>
        </is>
      </c>
      <c r="D3103" t="n">
        <v>404</v>
      </c>
      <c r="E3103" t="n">
        <v>389</v>
      </c>
      <c r="F3103" t="n">
        <v>21</v>
      </c>
      <c r="G3103" t="n">
        <v>1.35000002384186</v>
      </c>
      <c r="H3103" t="n">
        <v>909</v>
      </c>
      <c r="I3103" t="n">
        <v>848</v>
      </c>
      <c r="J3103" t="n">
        <v>86</v>
      </c>
      <c r="K3103" t="n">
        <v>82</v>
      </c>
    </row>
    <row r="3104">
      <c r="A3104" t="n">
        <v>33736766032361</v>
      </c>
      <c r="B3104" t="inlineStr">
        <is>
          <t>Fundamental</t>
        </is>
      </c>
      <c r="C3104" t="inlineStr">
        <is>
          <t>Oasis Elementar</t>
        </is>
      </c>
      <c r="D3104" t="n">
        <v>390</v>
      </c>
      <c r="E3104" t="n">
        <v>368</v>
      </c>
      <c r="F3104" t="n">
        <v>22</v>
      </c>
      <c r="G3104" t="n">
        <v>1.33000004291534</v>
      </c>
      <c r="H3104" t="n">
        <v>702</v>
      </c>
      <c r="I3104" t="n">
        <v>658</v>
      </c>
      <c r="J3104" t="n">
        <v>88</v>
      </c>
      <c r="K3104" t="n">
        <v>84</v>
      </c>
    </row>
    <row r="3105">
      <c r="A3105" t="n">
        <v>33736766032379</v>
      </c>
      <c r="B3105" t="inlineStr">
        <is>
          <t>Fundamental</t>
        </is>
      </c>
      <c r="C3105" t="inlineStr">
        <is>
          <t>Sea View Elemen</t>
        </is>
      </c>
      <c r="D3105" t="n">
        <v>433</v>
      </c>
      <c r="E3105" t="n">
        <v>400</v>
      </c>
      <c r="F3105" t="n">
        <v>20</v>
      </c>
      <c r="G3105" t="n">
        <v>1.66999995708466</v>
      </c>
      <c r="H3105" t="n">
        <v>156</v>
      </c>
      <c r="I3105" t="n">
        <v>141</v>
      </c>
      <c r="J3105" t="n">
        <v>76</v>
      </c>
      <c r="K3105" t="n">
        <v>57</v>
      </c>
    </row>
    <row r="3106">
      <c r="A3106" t="n">
        <v>33736766032833</v>
      </c>
      <c r="B3106" t="inlineStr">
        <is>
          <t>Fundamental</t>
        </is>
      </c>
      <c r="C3106" t="inlineStr">
        <is>
          <t>John Kelley Ele</t>
        </is>
      </c>
      <c r="D3106" t="n">
        <v>374</v>
      </c>
      <c r="E3106" t="n">
        <v>353</v>
      </c>
      <c r="F3106" t="n">
        <v>22</v>
      </c>
      <c r="G3106" t="n">
        <v>1.41999995708466</v>
      </c>
      <c r="H3106" t="n">
        <v>709</v>
      </c>
      <c r="I3106" t="n">
        <v>651</v>
      </c>
      <c r="J3106" t="n">
        <v>82</v>
      </c>
      <c r="K3106" t="n">
        <v>71</v>
      </c>
    </row>
    <row r="3107">
      <c r="A3107" t="n">
        <v>33736766032841</v>
      </c>
      <c r="B3107" t="inlineStr">
        <is>
          <t>Fundamental</t>
        </is>
      </c>
      <c r="C3107" t="inlineStr">
        <is>
          <t>Westside Elemen</t>
        </is>
      </c>
      <c r="D3107" t="n">
        <v>502</v>
      </c>
      <c r="E3107" t="n">
        <v>475</v>
      </c>
      <c r="F3107" t="n">
        <v>16</v>
      </c>
      <c r="G3107" t="n">
        <v>1.78999996185303</v>
      </c>
      <c r="H3107" t="n">
        <v>606</v>
      </c>
      <c r="I3107" t="n">
        <v>537</v>
      </c>
      <c r="J3107" t="n">
        <v>77</v>
      </c>
      <c r="K3107" t="n">
        <v>53</v>
      </c>
    </row>
    <row r="3108">
      <c r="A3108" t="n">
        <v>33736766108906</v>
      </c>
      <c r="B3108" t="inlineStr">
        <is>
          <t>Fundamental</t>
        </is>
      </c>
      <c r="C3108" t="inlineStr">
        <is>
          <t xml:space="preserve">Chavez (Cesar) </t>
        </is>
      </c>
      <c r="D3108" t="n">
        <v>484</v>
      </c>
      <c r="E3108" t="n">
        <v>456</v>
      </c>
      <c r="F3108" t="n">
        <v>17</v>
      </c>
      <c r="G3108" t="n">
        <v>1.6599999666214</v>
      </c>
      <c r="H3108" t="n">
        <v>597</v>
      </c>
      <c r="I3108" t="n">
        <v>503</v>
      </c>
      <c r="J3108" t="n">
        <v>79</v>
      </c>
      <c r="K3108" t="n">
        <v>70</v>
      </c>
    </row>
    <row r="3109">
      <c r="A3109" t="n">
        <v>33736766114789</v>
      </c>
      <c r="B3109" t="inlineStr">
        <is>
          <t>Fundamental</t>
        </is>
      </c>
      <c r="C3109" t="inlineStr">
        <is>
          <t>Martinez (Saul)</t>
        </is>
      </c>
      <c r="D3109" t="n">
        <v>490</v>
      </c>
      <c r="E3109" t="n">
        <v>302</v>
      </c>
      <c r="F3109" t="n">
        <v>25</v>
      </c>
      <c r="G3109" t="n">
        <v>1.10000002384186</v>
      </c>
      <c r="H3109" t="n">
        <v>185</v>
      </c>
      <c r="I3109" t="n">
        <v>126</v>
      </c>
      <c r="J3109" t="n">
        <v>83</v>
      </c>
      <c r="K3109" t="n">
        <v>80</v>
      </c>
    </row>
    <row r="3110">
      <c r="A3110" t="n">
        <v>33751763330487</v>
      </c>
      <c r="B3110" t="inlineStr">
        <is>
          <t>Superior</t>
        </is>
      </c>
      <c r="C3110" t="inlineStr">
        <is>
          <t>Temescal Canyon</t>
        </is>
      </c>
      <c r="D3110" t="n">
        <v>649</v>
      </c>
      <c r="E3110" t="n">
        <v>629</v>
      </c>
      <c r="F3110" t="n">
        <v>9</v>
      </c>
      <c r="G3110" t="n">
        <v>2.92000007629395</v>
      </c>
      <c r="H3110" t="n">
        <v>1690</v>
      </c>
      <c r="I3110" t="n">
        <v>1452</v>
      </c>
      <c r="J3110" t="n">
        <v>27</v>
      </c>
      <c r="K3110" t="n">
        <v>9</v>
      </c>
    </row>
    <row r="3111">
      <c r="A3111" t="n">
        <v>33751763332350</v>
      </c>
      <c r="B3111" t="inlineStr">
        <is>
          <t>Superior</t>
        </is>
      </c>
      <c r="C3111" t="inlineStr">
        <is>
          <t>Elsinore High</t>
        </is>
      </c>
      <c r="D3111" t="n">
        <v>637</v>
      </c>
      <c r="E3111" t="n">
        <v>623</v>
      </c>
      <c r="F3111" t="n">
        <v>9</v>
      </c>
      <c r="G3111" t="n">
        <v>2.67000007629395</v>
      </c>
      <c r="H3111" t="n">
        <v>1490</v>
      </c>
      <c r="I3111" t="n">
        <v>1240</v>
      </c>
      <c r="J3111" t="n">
        <v>29</v>
      </c>
      <c r="K3111" t="n">
        <v>10</v>
      </c>
    </row>
    <row r="3112">
      <c r="A3112" t="n">
        <v>33751766032031</v>
      </c>
      <c r="B3112" t="inlineStr">
        <is>
          <t>Fundamental</t>
        </is>
      </c>
      <c r="C3112" t="inlineStr">
        <is>
          <t>Elsinore Elemen</t>
        </is>
      </c>
      <c r="D3112" t="n">
        <v>567</v>
      </c>
      <c r="E3112" t="n">
        <v>502</v>
      </c>
      <c r="F3112" t="n">
        <v>15</v>
      </c>
      <c r="G3112" t="n">
        <v>2.07999992370605</v>
      </c>
      <c r="H3112" t="n">
        <v>389</v>
      </c>
      <c r="I3112" t="n">
        <v>327</v>
      </c>
      <c r="J3112" t="n">
        <v>82</v>
      </c>
      <c r="K3112" t="n">
        <v>45</v>
      </c>
    </row>
    <row r="3113">
      <c r="A3113" t="n">
        <v>33751766032056</v>
      </c>
      <c r="B3113" t="inlineStr">
        <is>
          <t>Fundamental</t>
        </is>
      </c>
      <c r="C3113" t="inlineStr">
        <is>
          <t>Machado Element</t>
        </is>
      </c>
      <c r="D3113" t="n">
        <v>568</v>
      </c>
      <c r="E3113" t="n">
        <v>504</v>
      </c>
      <c r="F3113" t="n">
        <v>15</v>
      </c>
      <c r="G3113" t="n">
        <v>2.38000011444092</v>
      </c>
      <c r="H3113" t="n">
        <v>601</v>
      </c>
      <c r="I3113" t="n">
        <v>457</v>
      </c>
      <c r="J3113" t="n">
        <v>69</v>
      </c>
      <c r="K3113" t="n">
        <v>34</v>
      </c>
    </row>
    <row r="3114">
      <c r="A3114" t="n">
        <v>33751766032064</v>
      </c>
      <c r="B3114" t="inlineStr">
        <is>
          <t>Fundamental</t>
        </is>
      </c>
      <c r="C3114" t="inlineStr">
        <is>
          <t>Wildomar Elemen</t>
        </is>
      </c>
      <c r="D3114" t="n">
        <v>724</v>
      </c>
      <c r="E3114" t="n">
        <v>690</v>
      </c>
      <c r="F3114" t="n">
        <v>6</v>
      </c>
      <c r="G3114" t="n">
        <v>2.74000000953674</v>
      </c>
      <c r="H3114" t="n">
        <v>619</v>
      </c>
      <c r="I3114" t="n">
        <v>551</v>
      </c>
      <c r="J3114" t="n">
        <v>42</v>
      </c>
      <c r="K3114" t="n">
        <v>11</v>
      </c>
    </row>
    <row r="3115">
      <c r="A3115" t="n">
        <v>33751766071203</v>
      </c>
      <c r="B3115" t="inlineStr">
        <is>
          <t>Medio</t>
        </is>
      </c>
      <c r="C3115" t="inlineStr">
        <is>
          <t>Elsinore Middle</t>
        </is>
      </c>
      <c r="D3115" t="n">
        <v>647</v>
      </c>
      <c r="E3115" t="n">
        <v>618</v>
      </c>
      <c r="F3115" t="n">
        <v>9</v>
      </c>
      <c r="G3115" t="n">
        <v>2.76999998092651</v>
      </c>
      <c r="H3115" t="n">
        <v>753</v>
      </c>
      <c r="I3115" t="n">
        <v>642</v>
      </c>
      <c r="J3115" t="n">
        <v>37</v>
      </c>
      <c r="K3115" t="n">
        <v>17</v>
      </c>
    </row>
    <row r="3116">
      <c r="A3116" t="n">
        <v>33751766102735</v>
      </c>
      <c r="B3116" t="inlineStr">
        <is>
          <t>Fundamental</t>
        </is>
      </c>
      <c r="C3116" t="inlineStr">
        <is>
          <t>Butterfield Ele</t>
        </is>
      </c>
      <c r="D3116" t="n">
        <v>624</v>
      </c>
      <c r="E3116" t="n">
        <v>589</v>
      </c>
      <c r="F3116" t="n">
        <v>11</v>
      </c>
      <c r="G3116" t="n">
        <v>2.57999992370605</v>
      </c>
      <c r="H3116" t="n">
        <v>640</v>
      </c>
      <c r="I3116" t="n">
        <v>521</v>
      </c>
      <c r="J3116" t="n">
        <v>55</v>
      </c>
      <c r="K3116" t="n">
        <v>14</v>
      </c>
    </row>
    <row r="3117">
      <c r="A3117" t="n">
        <v>33751766104442</v>
      </c>
      <c r="B3117" t="inlineStr">
        <is>
          <t>Fundamental</t>
        </is>
      </c>
      <c r="C3117" t="inlineStr">
        <is>
          <t>Hayman (Jean) E</t>
        </is>
      </c>
      <c r="D3117" t="n">
        <v>670</v>
      </c>
      <c r="E3117" t="n">
        <v>601</v>
      </c>
      <c r="F3117" t="n">
        <v>10</v>
      </c>
      <c r="G3117" t="n">
        <v>2.42000007629395</v>
      </c>
      <c r="H3117" t="n">
        <v>435</v>
      </c>
      <c r="I3117" t="n">
        <v>371</v>
      </c>
      <c r="J3117" t="n">
        <v>48</v>
      </c>
      <c r="K3117" t="n">
        <v>14</v>
      </c>
    </row>
    <row r="3118">
      <c r="A3118" t="n">
        <v>33751766105548</v>
      </c>
      <c r="B3118" t="inlineStr">
        <is>
          <t>Medio</t>
        </is>
      </c>
      <c r="C3118" t="inlineStr">
        <is>
          <t>Terra Cotta Mid</t>
        </is>
      </c>
      <c r="D3118" t="n">
        <v>666</v>
      </c>
      <c r="E3118" t="n">
        <v>645</v>
      </c>
      <c r="F3118" t="n">
        <v>8</v>
      </c>
      <c r="G3118" t="n">
        <v>2.88000011444092</v>
      </c>
      <c r="H3118" t="n">
        <v>1419</v>
      </c>
      <c r="I3118" t="n">
        <v>1251</v>
      </c>
      <c r="J3118" t="n">
        <v>37</v>
      </c>
      <c r="K3118" t="n">
        <v>12</v>
      </c>
    </row>
    <row r="3119">
      <c r="A3119" t="n">
        <v>33751766107189</v>
      </c>
      <c r="B3119" t="inlineStr">
        <is>
          <t>Fundamental</t>
        </is>
      </c>
      <c r="C3119" t="inlineStr">
        <is>
          <t>Railroad Canyon</t>
        </is>
      </c>
      <c r="D3119" t="n">
        <v>717</v>
      </c>
      <c r="E3119" t="n">
        <v>659</v>
      </c>
      <c r="F3119" t="n">
        <v>7</v>
      </c>
      <c r="G3119" t="n">
        <v>2.71000003814697</v>
      </c>
      <c r="H3119" t="n">
        <v>445</v>
      </c>
      <c r="I3119" t="n">
        <v>382</v>
      </c>
      <c r="J3119" t="n">
        <v>38</v>
      </c>
      <c r="K3119" t="n">
        <v>19</v>
      </c>
    </row>
    <row r="3120">
      <c r="A3120" t="n">
        <v>33751766108278</v>
      </c>
      <c r="B3120" t="inlineStr">
        <is>
          <t>Fundamental</t>
        </is>
      </c>
      <c r="C3120" t="inlineStr">
        <is>
          <t>Withrow Element</t>
        </is>
      </c>
      <c r="D3120" t="n">
        <v>789</v>
      </c>
      <c r="E3120" t="n">
        <v>777</v>
      </c>
      <c r="F3120" t="n">
        <v>1</v>
      </c>
      <c r="G3120" t="n">
        <v>3.25</v>
      </c>
      <c r="H3120" t="n">
        <v>614</v>
      </c>
      <c r="I3120" t="n">
        <v>570</v>
      </c>
      <c r="J3120" t="n">
        <v>24</v>
      </c>
      <c r="K3120" t="n">
        <v>7</v>
      </c>
    </row>
    <row r="3121">
      <c r="A3121" t="n">
        <v>33751766109938</v>
      </c>
      <c r="B3121" t="inlineStr">
        <is>
          <t>Fundamental</t>
        </is>
      </c>
      <c r="C3121" t="inlineStr">
        <is>
          <t>Luiseno Element</t>
        </is>
      </c>
      <c r="D3121" t="n">
        <v>717</v>
      </c>
      <c r="E3121" t="n">
        <v>650</v>
      </c>
      <c r="F3121" t="n">
        <v>8</v>
      </c>
      <c r="G3121" t="n">
        <v>3.23000001907349</v>
      </c>
      <c r="H3121" t="n">
        <v>516</v>
      </c>
      <c r="I3121" t="n">
        <v>438</v>
      </c>
      <c r="J3121" t="n">
        <v>18</v>
      </c>
      <c r="K3121" t="n">
        <v>4</v>
      </c>
    </row>
    <row r="3122">
      <c r="A3122" t="n">
        <v>33751766111082</v>
      </c>
      <c r="B3122" t="inlineStr">
        <is>
          <t>Fundamental</t>
        </is>
      </c>
      <c r="C3122" t="inlineStr">
        <is>
          <t>Tuscany Hills E</t>
        </is>
      </c>
      <c r="D3122" t="n">
        <v>772</v>
      </c>
      <c r="E3122" t="n">
        <v>752</v>
      </c>
      <c r="F3122" t="n">
        <v>2</v>
      </c>
      <c r="G3122" t="n">
        <v>3.44000005722046</v>
      </c>
      <c r="H3122" t="n">
        <v>438</v>
      </c>
      <c r="I3122" t="n">
        <v>386</v>
      </c>
      <c r="J3122" t="n">
        <v>14</v>
      </c>
      <c r="K3122" t="n">
        <v>6</v>
      </c>
    </row>
    <row r="3123">
      <c r="A3123" t="n">
        <v>33751766111090</v>
      </c>
      <c r="B3123" t="inlineStr">
        <is>
          <t>Fundamental</t>
        </is>
      </c>
      <c r="C3123" t="inlineStr">
        <is>
          <t>Graham (Donald)</t>
        </is>
      </c>
      <c r="D3123" t="n">
        <v>735</v>
      </c>
      <c r="E3123" t="n">
        <v>677</v>
      </c>
      <c r="F3123" t="n">
        <v>6</v>
      </c>
      <c r="G3123" t="n">
        <v>2.78999996185303</v>
      </c>
      <c r="H3123" t="n">
        <v>319</v>
      </c>
      <c r="I3123" t="n">
        <v>266</v>
      </c>
      <c r="J3123" t="n">
        <v>21</v>
      </c>
      <c r="K3123" t="n">
        <v>4</v>
      </c>
    </row>
    <row r="3124">
      <c r="A3124" t="n">
        <v>33751766112734</v>
      </c>
      <c r="B3124" t="inlineStr">
        <is>
          <t>Medio</t>
        </is>
      </c>
      <c r="C3124" t="inlineStr">
        <is>
          <t>Brown (David A.</t>
        </is>
      </c>
      <c r="D3124" t="n">
        <v>669</v>
      </c>
      <c r="E3124" t="n">
        <v>661</v>
      </c>
      <c r="F3124" t="n">
        <v>7</v>
      </c>
      <c r="G3124" t="n">
        <v>2.80999994277954</v>
      </c>
      <c r="H3124" t="n">
        <v>1388</v>
      </c>
      <c r="I3124" t="n">
        <v>1202</v>
      </c>
      <c r="J3124" t="n">
        <v>34</v>
      </c>
      <c r="K3124" t="n">
        <v>6</v>
      </c>
    </row>
    <row r="3125">
      <c r="A3125" t="n">
        <v>33751766115174</v>
      </c>
      <c r="B3125" t="inlineStr">
        <is>
          <t>Fundamental</t>
        </is>
      </c>
      <c r="C3125" t="inlineStr">
        <is>
          <t>Collier (Willia</t>
        </is>
      </c>
      <c r="D3125" t="n">
        <v>693</v>
      </c>
      <c r="E3125" t="n">
        <v>686</v>
      </c>
      <c r="F3125" t="n">
        <v>6</v>
      </c>
      <c r="G3125" t="n">
        <v>2.75</v>
      </c>
      <c r="H3125" t="n">
        <v>270</v>
      </c>
      <c r="I3125" t="n">
        <v>225</v>
      </c>
      <c r="J3125" t="n">
        <v>40</v>
      </c>
      <c r="K3125" t="n">
        <v>11</v>
      </c>
    </row>
    <row r="3126">
      <c r="A3126" t="n">
        <v>33751923330370</v>
      </c>
      <c r="B3126" t="inlineStr">
        <is>
          <t>Superior</t>
        </is>
      </c>
      <c r="C3126" t="inlineStr">
        <is>
          <t>Temecula Valley</t>
        </is>
      </c>
      <c r="D3126" t="n">
        <v>700</v>
      </c>
      <c r="E3126" t="n">
        <v>710</v>
      </c>
      <c r="F3126" t="n">
        <v>5</v>
      </c>
      <c r="G3126" t="n">
        <v>3.33999991416931</v>
      </c>
      <c r="H3126" t="n">
        <v>2103</v>
      </c>
      <c r="I3126" t="n">
        <v>1775</v>
      </c>
      <c r="J3126" t="n">
        <v>9</v>
      </c>
      <c r="K3126" t="n">
        <v>3</v>
      </c>
    </row>
    <row r="3127">
      <c r="A3127" t="n">
        <v>33751923330743</v>
      </c>
      <c r="B3127" t="inlineStr">
        <is>
          <t>Superior</t>
        </is>
      </c>
      <c r="C3127" t="inlineStr">
        <is>
          <t>Chaparral High</t>
        </is>
      </c>
      <c r="D3127" t="n">
        <v>748</v>
      </c>
      <c r="E3127" t="n">
        <v>698</v>
      </c>
      <c r="F3127" t="n">
        <v>5</v>
      </c>
      <c r="G3127" t="n">
        <v>3.39000010490417</v>
      </c>
      <c r="H3127" t="n">
        <v>1517</v>
      </c>
      <c r="I3127" t="n">
        <v>1144</v>
      </c>
      <c r="J3127" t="n">
        <v>11</v>
      </c>
      <c r="K3127" t="n">
        <v>4</v>
      </c>
    </row>
    <row r="3128">
      <c r="A3128" t="n">
        <v>33751926032825</v>
      </c>
      <c r="B3128" t="inlineStr">
        <is>
          <t>Medio</t>
        </is>
      </c>
      <c r="C3128" t="inlineStr">
        <is>
          <t>Temecula Middle</t>
        </is>
      </c>
      <c r="D3128" t="n">
        <v>789</v>
      </c>
      <c r="E3128" t="n">
        <v>751</v>
      </c>
      <c r="F3128" t="n">
        <v>2</v>
      </c>
      <c r="G3128" t="n">
        <v>3.45000004768372</v>
      </c>
      <c r="H3128" t="n">
        <v>1177</v>
      </c>
      <c r="I3128" t="n">
        <v>991</v>
      </c>
      <c r="J3128" t="n">
        <v>12</v>
      </c>
      <c r="K3128" t="n">
        <v>5</v>
      </c>
    </row>
    <row r="3129">
      <c r="A3129" t="n">
        <v>33751926096994</v>
      </c>
      <c r="B3129" t="inlineStr">
        <is>
          <t>Fundamental</t>
        </is>
      </c>
      <c r="C3129" t="inlineStr">
        <is>
          <t>Vail Elementary</t>
        </is>
      </c>
      <c r="D3129" t="n">
        <v>770</v>
      </c>
      <c r="E3129" t="n">
        <v>699</v>
      </c>
      <c r="F3129" t="n">
        <v>5</v>
      </c>
      <c r="G3129" t="n">
        <v>3.05999994277954</v>
      </c>
      <c r="H3129" t="n">
        <v>463</v>
      </c>
      <c r="I3129" t="n">
        <v>338</v>
      </c>
      <c r="J3129" t="n">
        <v>30</v>
      </c>
      <c r="K3129" t="n">
        <v>12</v>
      </c>
    </row>
    <row r="3130">
      <c r="A3130" t="n">
        <v>33751926107247</v>
      </c>
      <c r="B3130" t="inlineStr">
        <is>
          <t>Fundamental</t>
        </is>
      </c>
      <c r="C3130" t="inlineStr">
        <is>
          <t xml:space="preserve">Sparkman (Joan </t>
        </is>
      </c>
      <c r="D3130" t="n">
        <v>754</v>
      </c>
      <c r="E3130" t="n">
        <v>707</v>
      </c>
      <c r="F3130" t="n">
        <v>5</v>
      </c>
      <c r="G3130" t="n">
        <v>3.14000010490417</v>
      </c>
      <c r="H3130" t="n">
        <v>498</v>
      </c>
      <c r="I3130" t="n">
        <v>387</v>
      </c>
      <c r="J3130" t="n">
        <v>30</v>
      </c>
      <c r="K3130" t="n">
        <v>16</v>
      </c>
    </row>
    <row r="3131">
      <c r="A3131" t="n">
        <v>33751926107254</v>
      </c>
      <c r="B3131" t="inlineStr">
        <is>
          <t>Medio</t>
        </is>
      </c>
      <c r="C3131" t="inlineStr">
        <is>
          <t>Margarita Middl</t>
        </is>
      </c>
      <c r="D3131" t="n">
        <v>723</v>
      </c>
      <c r="E3131" t="n">
        <v>729</v>
      </c>
      <c r="F3131" t="n">
        <v>4</v>
      </c>
      <c r="G3131" t="n">
        <v>3.25999999046326</v>
      </c>
      <c r="H3131" t="n">
        <v>694</v>
      </c>
      <c r="I3131" t="n">
        <v>529</v>
      </c>
      <c r="J3131" t="n">
        <v>18</v>
      </c>
      <c r="K3131" t="n">
        <v>8</v>
      </c>
    </row>
    <row r="3132">
      <c r="A3132" t="n">
        <v>33751926108427</v>
      </c>
      <c r="B3132" t="inlineStr">
        <is>
          <t>Fundamental</t>
        </is>
      </c>
      <c r="C3132" t="inlineStr">
        <is>
          <t>Temecula Elemen</t>
        </is>
      </c>
      <c r="D3132" t="n">
        <v>709</v>
      </c>
      <c r="E3132" t="n">
        <v>703</v>
      </c>
      <c r="F3132" t="n">
        <v>5</v>
      </c>
      <c r="G3132" t="n">
        <v>2.92000007629395</v>
      </c>
      <c r="H3132" t="n">
        <v>507</v>
      </c>
      <c r="I3132" t="n">
        <v>353</v>
      </c>
      <c r="J3132" t="n">
        <v>38</v>
      </c>
      <c r="K3132" t="n">
        <v>17</v>
      </c>
    </row>
    <row r="3133">
      <c r="A3133" t="n">
        <v>33751926109417</v>
      </c>
      <c r="B3133" t="inlineStr">
        <is>
          <t>Fundamental</t>
        </is>
      </c>
      <c r="C3133" t="inlineStr">
        <is>
          <t xml:space="preserve">Nicolas Valley </t>
        </is>
      </c>
      <c r="D3133" t="n">
        <v>773</v>
      </c>
      <c r="E3133" t="n">
        <v>776</v>
      </c>
      <c r="F3133" t="n">
        <v>1</v>
      </c>
      <c r="G3133" t="n">
        <v>3.25999999046326</v>
      </c>
      <c r="H3133" t="n">
        <v>801</v>
      </c>
      <c r="I3133" t="n">
        <v>612</v>
      </c>
      <c r="J3133" t="n">
        <v>17</v>
      </c>
      <c r="K3133" t="n">
        <v>6</v>
      </c>
    </row>
    <row r="3134">
      <c r="A3134" t="n">
        <v>33751926110084</v>
      </c>
      <c r="B3134" t="inlineStr">
        <is>
          <t>Fundamental</t>
        </is>
      </c>
      <c r="C3134" t="inlineStr">
        <is>
          <t>Red Hawk Elemen</t>
        </is>
      </c>
      <c r="D3134" t="n">
        <v>836</v>
      </c>
      <c r="E3134" t="n">
        <v>770</v>
      </c>
      <c r="F3134" t="n">
        <v>2</v>
      </c>
      <c r="G3134" t="n">
        <v>3.72000002861023</v>
      </c>
      <c r="H3134" t="n">
        <v>439</v>
      </c>
      <c r="I3134" t="n">
        <v>390</v>
      </c>
      <c r="J3134" t="n">
        <v>5</v>
      </c>
      <c r="K3134" t="n">
        <v>1</v>
      </c>
    </row>
    <row r="3135">
      <c r="A3135" t="n">
        <v>33751926112098</v>
      </c>
      <c r="B3135" t="inlineStr">
        <is>
          <t>Medio</t>
        </is>
      </c>
      <c r="C3135" t="inlineStr">
        <is>
          <t>Vail Ranch Midd</t>
        </is>
      </c>
      <c r="D3135" t="n">
        <v>744</v>
      </c>
      <c r="E3135" t="n">
        <v>739</v>
      </c>
      <c r="F3135" t="n">
        <v>3</v>
      </c>
      <c r="G3135" t="n">
        <v>3.36999988555908</v>
      </c>
      <c r="H3135" t="n">
        <v>1242</v>
      </c>
      <c r="I3135" t="n">
        <v>1048</v>
      </c>
      <c r="J3135" t="n">
        <v>13</v>
      </c>
      <c r="K3135" t="n">
        <v>5</v>
      </c>
    </row>
    <row r="3136">
      <c r="A3136" t="n">
        <v>33751926112809</v>
      </c>
      <c r="B3136" t="inlineStr">
        <is>
          <t>Fundamental</t>
        </is>
      </c>
      <c r="C3136" t="inlineStr">
        <is>
          <t>Paloma Elementa</t>
        </is>
      </c>
      <c r="D3136" t="n">
        <v>819</v>
      </c>
      <c r="E3136" t="n">
        <v>727</v>
      </c>
      <c r="F3136" t="n">
        <v>4</v>
      </c>
      <c r="G3136" t="n">
        <v>3.36999988555908</v>
      </c>
      <c r="H3136" t="n">
        <v>532</v>
      </c>
      <c r="I3136" t="n">
        <v>461</v>
      </c>
      <c r="J3136" t="n">
        <v>7</v>
      </c>
      <c r="K3136" t="n">
        <v>3</v>
      </c>
    </row>
    <row r="3137">
      <c r="A3137" t="n">
        <v>33751926113641</v>
      </c>
      <c r="B3137" t="inlineStr">
        <is>
          <t>Fundamental</t>
        </is>
      </c>
      <c r="C3137" t="inlineStr">
        <is>
          <t>Pauba Valley El</t>
        </is>
      </c>
      <c r="D3137" t="n">
        <v>844</v>
      </c>
      <c r="E3137" t="n">
        <v>787</v>
      </c>
      <c r="F3137" t="n">
        <v>1</v>
      </c>
      <c r="G3137" t="n">
        <v>3.34999990463257</v>
      </c>
      <c r="H3137" t="n">
        <v>533</v>
      </c>
      <c r="I3137" t="n">
        <v>423</v>
      </c>
      <c r="J3137" t="n">
        <v>14</v>
      </c>
      <c r="K3137" t="n">
        <v>4</v>
      </c>
    </row>
    <row r="3138">
      <c r="A3138" t="n">
        <v>33752003330529</v>
      </c>
      <c r="B3138" t="inlineStr">
        <is>
          <t>Superior</t>
        </is>
      </c>
      <c r="C3138" t="inlineStr">
        <is>
          <t>Murrieta Valley</t>
        </is>
      </c>
      <c r="D3138" t="n">
        <v>695</v>
      </c>
      <c r="E3138" t="n">
        <v>703</v>
      </c>
      <c r="F3138" t="n">
        <v>5</v>
      </c>
      <c r="G3138" t="n">
        <v>3.29999995231628</v>
      </c>
      <c r="H3138" t="n">
        <v>2193</v>
      </c>
      <c r="I3138" t="n">
        <v>1943</v>
      </c>
      <c r="J3138" t="n">
        <v>11</v>
      </c>
      <c r="K3138" t="n">
        <v>1</v>
      </c>
    </row>
    <row r="3139">
      <c r="A3139" t="n">
        <v>33752006032346</v>
      </c>
      <c r="B3139" t="inlineStr">
        <is>
          <t>Fundamental</t>
        </is>
      </c>
      <c r="C3139" t="inlineStr">
        <is>
          <t>Murrieta Elemen</t>
        </is>
      </c>
      <c r="D3139" t="n">
        <v>828</v>
      </c>
      <c r="E3139" t="n">
        <v>785</v>
      </c>
      <c r="F3139" t="n">
        <v>1</v>
      </c>
      <c r="G3139" t="n">
        <v>2.79999995231628</v>
      </c>
      <c r="H3139" t="n">
        <v>703</v>
      </c>
      <c r="I3139" t="n">
        <v>566</v>
      </c>
      <c r="J3139" t="n">
        <v>26</v>
      </c>
      <c r="K3139" t="n">
        <v>5</v>
      </c>
    </row>
    <row r="3140">
      <c r="A3140" t="n">
        <v>33752006106868</v>
      </c>
      <c r="B3140" t="inlineStr">
        <is>
          <t>Fundamental</t>
        </is>
      </c>
      <c r="C3140" t="inlineStr">
        <is>
          <t>Avaxat Elementa</t>
        </is>
      </c>
      <c r="D3140" t="n">
        <v>797</v>
      </c>
      <c r="E3140" t="n">
        <v>754</v>
      </c>
      <c r="F3140" t="n">
        <v>2</v>
      </c>
      <c r="G3140" t="n">
        <v>3.32999992370605</v>
      </c>
      <c r="H3140" t="n">
        <v>629</v>
      </c>
      <c r="I3140" t="n">
        <v>519</v>
      </c>
      <c r="J3140" t="n">
        <v>16</v>
      </c>
      <c r="K3140" t="n">
        <v>1</v>
      </c>
    </row>
    <row r="3141">
      <c r="A3141" t="n">
        <v>33752006107841</v>
      </c>
      <c r="B3141" t="inlineStr">
        <is>
          <t>Fundamental</t>
        </is>
      </c>
      <c r="C3141" t="inlineStr">
        <is>
          <t>Alta Murrieta E</t>
        </is>
      </c>
      <c r="D3141" t="n">
        <v>767</v>
      </c>
      <c r="E3141" t="n">
        <v>726</v>
      </c>
      <c r="F3141" t="n">
        <v>4</v>
      </c>
      <c r="G3141" t="n">
        <v>3.25999999046326</v>
      </c>
      <c r="H3141" t="n">
        <v>693</v>
      </c>
      <c r="I3141" t="n">
        <v>556</v>
      </c>
      <c r="J3141" t="n">
        <v>21</v>
      </c>
      <c r="K3141" t="n">
        <v>4</v>
      </c>
    </row>
    <row r="3142">
      <c r="A3142" t="n">
        <v>33752006107858</v>
      </c>
      <c r="B3142" t="inlineStr">
        <is>
          <t>Fundamental</t>
        </is>
      </c>
      <c r="C3142" t="inlineStr">
        <is>
          <t>Curran (E. Hale</t>
        </is>
      </c>
      <c r="D3142" t="n">
        <v>825</v>
      </c>
      <c r="E3142" t="n">
        <v>759</v>
      </c>
      <c r="F3142" t="n">
        <v>2</v>
      </c>
      <c r="G3142" t="n">
        <v>3.45000004768372</v>
      </c>
      <c r="H3142" t="n">
        <v>642</v>
      </c>
      <c r="I3142" t="n">
        <v>551</v>
      </c>
      <c r="J3142" t="n">
        <v>14</v>
      </c>
      <c r="K3142" t="n">
        <v>1</v>
      </c>
    </row>
    <row r="3143">
      <c r="A3143" t="n">
        <v>33752006108153</v>
      </c>
      <c r="B3143" t="inlineStr">
        <is>
          <t>Fundamental</t>
        </is>
      </c>
      <c r="C3143" t="inlineStr">
        <is>
          <t>Rail Ranch Elem</t>
        </is>
      </c>
      <c r="D3143" t="n">
        <v>831</v>
      </c>
      <c r="E3143" t="n">
        <v>747</v>
      </c>
      <c r="F3143" t="n">
        <v>3</v>
      </c>
      <c r="G3143" t="n">
        <v>3.26999998092651</v>
      </c>
      <c r="H3143" t="n">
        <v>587</v>
      </c>
      <c r="I3143" t="n">
        <v>436</v>
      </c>
      <c r="J3143" t="n">
        <v>20</v>
      </c>
      <c r="K3143" t="n">
        <v>3</v>
      </c>
    </row>
    <row r="3144">
      <c r="A3144" t="n">
        <v>33752006108849</v>
      </c>
      <c r="B3144" t="inlineStr">
        <is>
          <t>Medio</t>
        </is>
      </c>
      <c r="C3144" t="inlineStr">
        <is>
          <t>Shivela Middle</t>
        </is>
      </c>
      <c r="D3144" t="n">
        <v>771</v>
      </c>
      <c r="E3144" t="n">
        <v>718</v>
      </c>
      <c r="F3144" t="n">
        <v>4</v>
      </c>
      <c r="G3144" t="n">
        <v>3.26999998092651</v>
      </c>
      <c r="H3144" t="n">
        <v>1798</v>
      </c>
      <c r="I3144" t="n">
        <v>1499</v>
      </c>
      <c r="J3144" t="n">
        <v>16</v>
      </c>
      <c r="K3144" t="n">
        <v>1</v>
      </c>
    </row>
    <row r="3145">
      <c r="A3145" t="n">
        <v>33752006112429</v>
      </c>
      <c r="B3145" t="inlineStr">
        <is>
          <t>Medio</t>
        </is>
      </c>
      <c r="C3145" t="inlineStr">
        <is>
          <t>Thompson Middle</t>
        </is>
      </c>
      <c r="D3145" t="n">
        <v>790</v>
      </c>
      <c r="E3145" t="n">
        <v>721</v>
      </c>
      <c r="F3145" t="n">
        <v>4</v>
      </c>
      <c r="G3145" t="n">
        <v>3.39000010490417</v>
      </c>
      <c r="H3145" t="n">
        <v>899</v>
      </c>
      <c r="I3145" t="n">
        <v>766</v>
      </c>
      <c r="J3145" t="n">
        <v>13</v>
      </c>
      <c r="K3145" t="n">
        <v>2</v>
      </c>
    </row>
    <row r="3146">
      <c r="A3146" t="n">
        <v>33752423330552</v>
      </c>
      <c r="B3146" t="inlineStr">
        <is>
          <t>Superior</t>
        </is>
      </c>
      <c r="C3146" t="inlineStr">
        <is>
          <t>Rancho Verde Hi</t>
        </is>
      </c>
      <c r="D3146" t="n">
        <v>522</v>
      </c>
      <c r="E3146" t="n">
        <v>532</v>
      </c>
      <c r="F3146" t="n">
        <v>13</v>
      </c>
      <c r="G3146" t="n">
        <v>2.73000001907349</v>
      </c>
      <c r="H3146" t="n">
        <v>1894</v>
      </c>
      <c r="I3146" t="n">
        <v>1451</v>
      </c>
      <c r="J3146" t="n">
        <v>35</v>
      </c>
      <c r="K3146" t="n">
        <v>7</v>
      </c>
    </row>
    <row r="3147">
      <c r="A3147" t="n">
        <v>33752426032866</v>
      </c>
      <c r="B3147" t="inlineStr">
        <is>
          <t>Fundamental</t>
        </is>
      </c>
      <c r="C3147" t="inlineStr">
        <is>
          <t>Mead Valley Ele</t>
        </is>
      </c>
      <c r="D3147" t="n">
        <v>533</v>
      </c>
      <c r="E3147" t="n">
        <v>490</v>
      </c>
      <c r="F3147" t="n">
        <v>16</v>
      </c>
      <c r="G3147" t="n">
        <v>2.1800000667572</v>
      </c>
      <c r="H3147" t="n">
        <v>462</v>
      </c>
      <c r="I3147" t="n">
        <v>341</v>
      </c>
      <c r="J3147" t="n">
        <v>72</v>
      </c>
      <c r="K3147" t="n">
        <v>29</v>
      </c>
    </row>
    <row r="3148">
      <c r="A3148" t="n">
        <v>33752426032874</v>
      </c>
      <c r="B3148" t="inlineStr">
        <is>
          <t>Fundamental</t>
        </is>
      </c>
      <c r="C3148" t="inlineStr">
        <is>
          <t>Val Verde Eleme</t>
        </is>
      </c>
      <c r="D3148" t="n">
        <v>657</v>
      </c>
      <c r="E3148" t="n">
        <v>618</v>
      </c>
      <c r="F3148" t="n">
        <v>9</v>
      </c>
      <c r="G3148" t="n">
        <v>2.42000007629395</v>
      </c>
      <c r="H3148" t="n">
        <v>593</v>
      </c>
      <c r="I3148" t="n">
        <v>442</v>
      </c>
      <c r="J3148" t="n">
        <v>61</v>
      </c>
      <c r="K3148" t="n">
        <v>30</v>
      </c>
    </row>
    <row r="3149">
      <c r="A3149" t="n">
        <v>33752426108039</v>
      </c>
      <c r="B3149" t="inlineStr">
        <is>
          <t>Fundamental</t>
        </is>
      </c>
      <c r="C3149" t="inlineStr">
        <is>
          <t>Rainbow Ridge E</t>
        </is>
      </c>
      <c r="D3149" t="n">
        <v>713</v>
      </c>
      <c r="E3149" t="n">
        <v>691</v>
      </c>
      <c r="F3149" t="n">
        <v>5</v>
      </c>
      <c r="G3149" t="n">
        <v>2.66000008583069</v>
      </c>
      <c r="H3149" t="n">
        <v>383</v>
      </c>
      <c r="I3149" t="n">
        <v>310</v>
      </c>
      <c r="J3149" t="n">
        <v>50</v>
      </c>
      <c r="K3149" t="n">
        <v>8</v>
      </c>
    </row>
    <row r="3150">
      <c r="A3150" t="n">
        <v>33752426108047</v>
      </c>
      <c r="B3150" t="inlineStr">
        <is>
          <t>Fundamental</t>
        </is>
      </c>
      <c r="C3150" t="inlineStr">
        <is>
          <t>Victoriano Elem</t>
        </is>
      </c>
      <c r="D3150" t="n">
        <v>708</v>
      </c>
      <c r="E3150" t="n">
        <v>701</v>
      </c>
      <c r="F3150" t="n">
        <v>5</v>
      </c>
      <c r="G3150" t="n">
        <v>2.70000004768372</v>
      </c>
      <c r="H3150" t="n">
        <v>457</v>
      </c>
      <c r="I3150" t="n">
        <v>348</v>
      </c>
      <c r="J3150" t="n">
        <v>44</v>
      </c>
      <c r="K3150" t="n">
        <v>7</v>
      </c>
    </row>
    <row r="3151">
      <c r="A3151" t="n">
        <v>33752426109557</v>
      </c>
      <c r="B3151" t="inlineStr">
        <is>
          <t>Fundamental</t>
        </is>
      </c>
      <c r="C3151" t="inlineStr">
        <is>
          <t>El Potrero Elem</t>
        </is>
      </c>
      <c r="D3151" t="n">
        <v>736</v>
      </c>
      <c r="E3151" t="n">
        <v>687</v>
      </c>
      <c r="F3151" t="n">
        <v>6</v>
      </c>
      <c r="G3151" t="n">
        <v>2.71000003814697</v>
      </c>
      <c r="H3151" t="n">
        <v>412</v>
      </c>
      <c r="I3151" t="n">
        <v>338</v>
      </c>
      <c r="J3151" t="n">
        <v>50</v>
      </c>
      <c r="K3151" t="n">
        <v>8</v>
      </c>
    </row>
    <row r="3152">
      <c r="A3152" t="n">
        <v>33752426109565</v>
      </c>
      <c r="B3152" t="inlineStr">
        <is>
          <t>Fundamental</t>
        </is>
      </c>
      <c r="C3152" t="inlineStr">
        <is>
          <t>Bethune (Mary M</t>
        </is>
      </c>
      <c r="D3152" t="n">
        <v>650</v>
      </c>
      <c r="E3152" t="n">
        <v>597</v>
      </c>
      <c r="F3152" t="n">
        <v>10</v>
      </c>
      <c r="G3152" t="n">
        <v>2.53999996185303</v>
      </c>
      <c r="H3152" t="n">
        <v>653</v>
      </c>
      <c r="I3152" t="n">
        <v>448</v>
      </c>
      <c r="J3152" t="n">
        <v>50</v>
      </c>
      <c r="K3152" t="n">
        <v>15</v>
      </c>
    </row>
    <row r="3153">
      <c r="A3153" t="n">
        <v>33752426111033</v>
      </c>
      <c r="B3153" t="inlineStr">
        <is>
          <t>Medio</t>
        </is>
      </c>
      <c r="C3153" t="inlineStr">
        <is>
          <t>Vista Verde Mid</t>
        </is>
      </c>
      <c r="D3153" t="n">
        <v>630</v>
      </c>
      <c r="E3153" t="n">
        <v>628</v>
      </c>
      <c r="F3153" t="n">
        <v>9</v>
      </c>
      <c r="G3153" t="n">
        <v>2.89000010490417</v>
      </c>
      <c r="H3153" t="n">
        <v>1252</v>
      </c>
      <c r="I3153" t="n">
        <v>965</v>
      </c>
      <c r="J3153" t="n">
        <v>44</v>
      </c>
      <c r="K3153" t="n">
        <v>8</v>
      </c>
    </row>
    <row r="3154">
      <c r="A3154" t="n">
        <v>33752426111447</v>
      </c>
      <c r="B3154" t="inlineStr">
        <is>
          <t>Medio</t>
        </is>
      </c>
      <c r="C3154" t="inlineStr">
        <is>
          <t xml:space="preserve">Rivera (Tomas) </t>
        </is>
      </c>
      <c r="D3154" t="n">
        <v>505</v>
      </c>
      <c r="E3154" t="n">
        <v>499</v>
      </c>
      <c r="F3154" t="n">
        <v>15</v>
      </c>
      <c r="G3154" t="n">
        <v>2.22000002861023</v>
      </c>
      <c r="H3154" t="n">
        <v>1043</v>
      </c>
      <c r="I3154" t="n">
        <v>815</v>
      </c>
      <c r="J3154" t="n">
        <v>60</v>
      </c>
      <c r="K3154" t="n">
        <v>10</v>
      </c>
    </row>
    <row r="3155">
      <c r="A3155" t="n">
        <v>33752426114458</v>
      </c>
      <c r="B3155" t="inlineStr">
        <is>
          <t>Fundamental</t>
        </is>
      </c>
      <c r="C3155" t="inlineStr">
        <is>
          <t>Real (Manuel) E</t>
        </is>
      </c>
      <c r="D3155" t="n">
        <v>551</v>
      </c>
      <c r="E3155" t="n">
        <v>440</v>
      </c>
      <c r="F3155" t="n">
        <v>18</v>
      </c>
      <c r="G3155" t="n">
        <v>1.89999997615814</v>
      </c>
      <c r="H3155" t="n">
        <v>571</v>
      </c>
      <c r="I3155" t="n">
        <v>464</v>
      </c>
      <c r="J3155" t="n">
        <v>74</v>
      </c>
      <c r="K3155" t="n">
        <v>32</v>
      </c>
    </row>
    <row r="3156">
      <c r="A3156" t="n">
        <v>34672806032890</v>
      </c>
      <c r="B3156" t="inlineStr">
        <is>
          <t>Fundamental</t>
        </is>
      </c>
      <c r="C3156" t="inlineStr">
        <is>
          <t>Arcohe Elementa</t>
        </is>
      </c>
      <c r="D3156" t="n">
        <v>690</v>
      </c>
      <c r="E3156" t="n">
        <v>646</v>
      </c>
      <c r="F3156" t="n">
        <v>8</v>
      </c>
      <c r="G3156" t="n">
        <v>3.03999996185303</v>
      </c>
      <c r="H3156" t="n">
        <v>412</v>
      </c>
      <c r="I3156" t="n">
        <v>347</v>
      </c>
      <c r="J3156" t="n">
        <v>30</v>
      </c>
      <c r="K3156" t="n">
        <v>1</v>
      </c>
    </row>
    <row r="3157">
      <c r="A3157" t="n">
        <v>34673066032932</v>
      </c>
      <c r="B3157" t="inlineStr">
        <is>
          <t>Fundamental</t>
        </is>
      </c>
      <c r="C3157" t="inlineStr">
        <is>
          <t>Del Paso Height</t>
        </is>
      </c>
      <c r="D3157" t="n">
        <v>443</v>
      </c>
      <c r="E3157" t="n">
        <v>422</v>
      </c>
      <c r="F3157" t="n">
        <v>19</v>
      </c>
      <c r="G3157" t="n">
        <v>2.39000010490417</v>
      </c>
      <c r="H3157" t="n">
        <v>523</v>
      </c>
      <c r="I3157" t="n">
        <v>406</v>
      </c>
      <c r="J3157" t="n">
        <v>96</v>
      </c>
      <c r="K3157" t="n">
        <v>55</v>
      </c>
    </row>
    <row r="3158">
      <c r="A3158" t="n">
        <v>34673066032940</v>
      </c>
      <c r="B3158" t="inlineStr">
        <is>
          <t>Fundamental</t>
        </is>
      </c>
      <c r="C3158" t="inlineStr">
        <is>
          <t>Fairbanks Eleme</t>
        </is>
      </c>
      <c r="D3158" t="n">
        <v>387</v>
      </c>
      <c r="E3158" t="n">
        <v>325</v>
      </c>
      <c r="F3158" t="n">
        <v>24</v>
      </c>
      <c r="G3158" t="n">
        <v>3</v>
      </c>
      <c r="H3158" t="n">
        <v>475</v>
      </c>
      <c r="I3158" t="n">
        <v>393</v>
      </c>
      <c r="J3158" t="n">
        <v>98</v>
      </c>
      <c r="K3158" t="n">
        <v>60</v>
      </c>
    </row>
    <row r="3159">
      <c r="A3159" t="n">
        <v>34673066032957</v>
      </c>
      <c r="B3159" t="inlineStr">
        <is>
          <t>Fundamental</t>
        </is>
      </c>
      <c r="C3159" t="inlineStr">
        <is>
          <t>Garden Valley E</t>
        </is>
      </c>
      <c r="D3159" t="n">
        <v>491</v>
      </c>
      <c r="E3159" t="n">
        <v>467</v>
      </c>
      <c r="F3159" t="n">
        <v>17</v>
      </c>
      <c r="G3159" t="n">
        <v>4</v>
      </c>
      <c r="H3159" t="n">
        <v>313</v>
      </c>
      <c r="I3159" t="n">
        <v>229</v>
      </c>
      <c r="J3159" t="n">
        <v>91</v>
      </c>
      <c r="K3159" t="n">
        <v>30</v>
      </c>
    </row>
    <row r="3160">
      <c r="A3160" t="n">
        <v>34673066032973</v>
      </c>
      <c r="B3160" t="inlineStr">
        <is>
          <t>Fundamental</t>
        </is>
      </c>
      <c r="C3160" t="inlineStr">
        <is>
          <t>North Avenue El</t>
        </is>
      </c>
      <c r="D3160" t="n">
        <v>371</v>
      </c>
      <c r="E3160" t="n">
        <v>366</v>
      </c>
      <c r="F3160" t="n">
        <v>22</v>
      </c>
      <c r="G3160" t="n">
        <v>3</v>
      </c>
      <c r="H3160" t="n">
        <v>324</v>
      </c>
      <c r="I3160" t="n">
        <v>210</v>
      </c>
      <c r="J3160" t="n">
        <v>99</v>
      </c>
      <c r="K3160" t="n">
        <v>31</v>
      </c>
    </row>
    <row r="3161">
      <c r="A3161" t="n">
        <v>34673143430170</v>
      </c>
      <c r="B3161" t="inlineStr">
        <is>
          <t>Superior</t>
        </is>
      </c>
      <c r="C3161" t="inlineStr">
        <is>
          <t>Valley High</t>
        </is>
      </c>
      <c r="D3161" t="n">
        <v>568</v>
      </c>
      <c r="E3161" t="n">
        <v>529</v>
      </c>
      <c r="F3161" t="n">
        <v>14</v>
      </c>
      <c r="G3161" t="n">
        <v>2.82999992370605</v>
      </c>
      <c r="H3161" t="n">
        <v>1752</v>
      </c>
      <c r="I3161" t="n">
        <v>1516</v>
      </c>
      <c r="J3161" t="n">
        <v>53</v>
      </c>
      <c r="K3161" t="n">
        <v>33</v>
      </c>
    </row>
    <row r="3162">
      <c r="A3162" t="n">
        <v>34673143430477</v>
      </c>
      <c r="B3162" t="inlineStr">
        <is>
          <t>Superior</t>
        </is>
      </c>
      <c r="C3162" t="inlineStr">
        <is>
          <t>Florin High</t>
        </is>
      </c>
      <c r="D3162" t="n">
        <v>602</v>
      </c>
      <c r="E3162" t="n">
        <v>572</v>
      </c>
      <c r="F3162" t="n">
        <v>11</v>
      </c>
      <c r="G3162" t="n">
        <v>2.72000002861023</v>
      </c>
      <c r="H3162" t="n">
        <v>1600</v>
      </c>
      <c r="I3162" t="n">
        <v>1422</v>
      </c>
      <c r="J3162" t="n">
        <v>53</v>
      </c>
      <c r="K3162" t="n">
        <v>35</v>
      </c>
    </row>
    <row r="3163">
      <c r="A3163" t="n">
        <v>34673143430592</v>
      </c>
      <c r="B3163" t="inlineStr">
        <is>
          <t>Superior</t>
        </is>
      </c>
      <c r="C3163" t="inlineStr">
        <is>
          <t>Laguna Creek Hi</t>
        </is>
      </c>
      <c r="D3163" t="n">
        <v>723</v>
      </c>
      <c r="E3163" t="n">
        <v>698</v>
      </c>
      <c r="F3163" t="n">
        <v>5</v>
      </c>
      <c r="G3163" t="n">
        <v>3.54999995231628</v>
      </c>
      <c r="H3163" t="n">
        <v>1939</v>
      </c>
      <c r="I3163" t="n">
        <v>1735</v>
      </c>
      <c r="J3163" t="n">
        <v>15</v>
      </c>
      <c r="K3163" t="n">
        <v>10</v>
      </c>
    </row>
    <row r="3164">
      <c r="A3164" t="n">
        <v>34673143430618</v>
      </c>
      <c r="B3164" t="inlineStr">
        <is>
          <t>Superior</t>
        </is>
      </c>
      <c r="C3164" t="inlineStr">
        <is>
          <t>Sheldon High</t>
        </is>
      </c>
      <c r="D3164" t="n">
        <v>678</v>
      </c>
      <c r="E3164" t="n">
        <v>640</v>
      </c>
      <c r="F3164" t="n">
        <v>8</v>
      </c>
      <c r="G3164" t="n">
        <v>3.39000010490417</v>
      </c>
      <c r="H3164" t="n">
        <v>2002</v>
      </c>
      <c r="I3164" t="n">
        <v>1794</v>
      </c>
      <c r="J3164" t="n">
        <v>16</v>
      </c>
      <c r="K3164" t="n">
        <v>10</v>
      </c>
    </row>
    <row r="3165">
      <c r="A3165" t="n">
        <v>34673143432572</v>
      </c>
      <c r="B3165" t="inlineStr">
        <is>
          <t>Superior</t>
        </is>
      </c>
      <c r="C3165" t="inlineStr">
        <is>
          <t>Elk Grove High</t>
        </is>
      </c>
      <c r="D3165" t="n">
        <v>715</v>
      </c>
      <c r="E3165" t="n">
        <v>664</v>
      </c>
      <c r="F3165" t="n">
        <v>7</v>
      </c>
      <c r="G3165" t="n">
        <v>3.42000007629395</v>
      </c>
      <c r="H3165" t="n">
        <v>1694</v>
      </c>
      <c r="I3165" t="n">
        <v>1569</v>
      </c>
      <c r="J3165" t="n">
        <v>14</v>
      </c>
      <c r="K3165" t="n">
        <v>7</v>
      </c>
    </row>
    <row r="3166">
      <c r="A3166" t="n">
        <v>34673146032981</v>
      </c>
      <c r="B3166" t="inlineStr">
        <is>
          <t>Fundamental</t>
        </is>
      </c>
      <c r="C3166" t="inlineStr">
        <is>
          <t>Kirchgater (Ann</t>
        </is>
      </c>
      <c r="D3166" t="n">
        <v>700</v>
      </c>
      <c r="E3166" t="n">
        <v>618</v>
      </c>
      <c r="F3166" t="n">
        <v>9</v>
      </c>
      <c r="G3166" t="n">
        <v>2.78999996185303</v>
      </c>
      <c r="H3166" t="n">
        <v>802</v>
      </c>
      <c r="I3166" t="n">
        <v>719</v>
      </c>
      <c r="J3166" t="n">
        <v>58</v>
      </c>
      <c r="K3166" t="n">
        <v>28</v>
      </c>
    </row>
    <row r="3167">
      <c r="A3167" t="n">
        <v>34673146033005</v>
      </c>
      <c r="B3167" t="inlineStr">
        <is>
          <t>Fundamental</t>
        </is>
      </c>
      <c r="C3167" t="inlineStr">
        <is>
          <t>Mack (Charles E</t>
        </is>
      </c>
      <c r="D3167" t="n">
        <v>584</v>
      </c>
      <c r="E3167" t="n">
        <v>527</v>
      </c>
      <c r="F3167" t="n">
        <v>14</v>
      </c>
      <c r="G3167" t="n">
        <v>2.33999991416931</v>
      </c>
      <c r="H3167" t="n">
        <v>728</v>
      </c>
      <c r="I3167" t="n">
        <v>607</v>
      </c>
      <c r="J3167" t="n">
        <v>82</v>
      </c>
      <c r="K3167" t="n">
        <v>36</v>
      </c>
    </row>
    <row r="3168">
      <c r="A3168" t="n">
        <v>34673146033013</v>
      </c>
      <c r="B3168" t="inlineStr">
        <is>
          <t>Fundamental</t>
        </is>
      </c>
      <c r="C3168" t="inlineStr">
        <is>
          <t xml:space="preserve">Cosumnes River </t>
        </is>
      </c>
      <c r="D3168" t="n">
        <v>856</v>
      </c>
      <c r="E3168" t="n">
        <v>756</v>
      </c>
      <c r="F3168" t="n">
        <v>2</v>
      </c>
      <c r="G3168" t="n">
        <v>3.66000008583069</v>
      </c>
      <c r="H3168" t="n">
        <v>221</v>
      </c>
      <c r="I3168" t="n">
        <v>190</v>
      </c>
      <c r="J3168" t="n">
        <v>13</v>
      </c>
      <c r="K3168" t="n">
        <v>8</v>
      </c>
    </row>
    <row r="3169">
      <c r="A3169" t="n">
        <v>34673146033021</v>
      </c>
      <c r="B3169" t="inlineStr">
        <is>
          <t>Fundamental</t>
        </is>
      </c>
      <c r="C3169" t="inlineStr">
        <is>
          <t>Reese (David) E</t>
        </is>
      </c>
      <c r="D3169" t="n">
        <v>686</v>
      </c>
      <c r="E3169" t="n">
        <v>633</v>
      </c>
      <c r="F3169" t="n">
        <v>8</v>
      </c>
      <c r="G3169" t="n">
        <v>2.21000003814697</v>
      </c>
      <c r="H3169" t="n">
        <v>744</v>
      </c>
      <c r="I3169" t="n">
        <v>612</v>
      </c>
      <c r="J3169" t="n">
        <v>75</v>
      </c>
      <c r="K3169" t="n">
        <v>33</v>
      </c>
    </row>
    <row r="3170">
      <c r="A3170" t="n">
        <v>34673146033039</v>
      </c>
      <c r="B3170" t="inlineStr">
        <is>
          <t>Fundamental</t>
        </is>
      </c>
      <c r="C3170" t="inlineStr">
        <is>
          <t>Dillard Element</t>
        </is>
      </c>
      <c r="D3170" t="n">
        <v>816</v>
      </c>
      <c r="E3170" t="n">
        <v>745</v>
      </c>
      <c r="F3170" t="n">
        <v>3</v>
      </c>
      <c r="G3170" t="n">
        <v>3.34999990463257</v>
      </c>
      <c r="H3170" t="n">
        <v>307</v>
      </c>
      <c r="I3170" t="n">
        <v>270</v>
      </c>
      <c r="J3170" t="n">
        <v>16</v>
      </c>
      <c r="K3170" t="n">
        <v>6</v>
      </c>
    </row>
    <row r="3171">
      <c r="A3171" t="n">
        <v>34673146033047</v>
      </c>
      <c r="B3171" t="inlineStr">
        <is>
          <t>Fundamental</t>
        </is>
      </c>
      <c r="C3171" t="inlineStr">
        <is>
          <t>Elk Grove Eleme</t>
        </is>
      </c>
      <c r="D3171" t="n">
        <v>806</v>
      </c>
      <c r="E3171" t="n">
        <v>745</v>
      </c>
      <c r="F3171" t="n">
        <v>3</v>
      </c>
      <c r="G3171" t="n">
        <v>3.11999988555908</v>
      </c>
      <c r="H3171" t="n">
        <v>487</v>
      </c>
      <c r="I3171" t="n">
        <v>407</v>
      </c>
      <c r="J3171" t="n">
        <v>21</v>
      </c>
      <c r="K3171" t="n">
        <v>6</v>
      </c>
    </row>
    <row r="3172">
      <c r="A3172" t="n">
        <v>34673146033054</v>
      </c>
      <c r="B3172" t="inlineStr">
        <is>
          <t>Fundamental</t>
        </is>
      </c>
      <c r="C3172" t="inlineStr">
        <is>
          <t>Florin Elementa</t>
        </is>
      </c>
      <c r="D3172" t="n">
        <v>604</v>
      </c>
      <c r="E3172" t="n">
        <v>537</v>
      </c>
      <c r="F3172" t="n">
        <v>13</v>
      </c>
      <c r="G3172" t="n">
        <v>2.51999998092651</v>
      </c>
      <c r="H3172" t="n">
        <v>618</v>
      </c>
      <c r="I3172" t="n">
        <v>490</v>
      </c>
      <c r="J3172" t="n">
        <v>78</v>
      </c>
      <c r="K3172" t="n">
        <v>34</v>
      </c>
    </row>
    <row r="3173">
      <c r="A3173" t="n">
        <v>34673146033062</v>
      </c>
      <c r="B3173" t="inlineStr">
        <is>
          <t>Fundamental</t>
        </is>
      </c>
      <c r="C3173" t="inlineStr">
        <is>
          <t>Franklin Elemen</t>
        </is>
      </c>
      <c r="D3173" t="n">
        <v>747</v>
      </c>
      <c r="E3173" t="n">
        <v>741</v>
      </c>
      <c r="F3173" t="n">
        <v>3</v>
      </c>
      <c r="G3173" t="n">
        <v>3.15000009536743</v>
      </c>
      <c r="H3173" t="n">
        <v>380</v>
      </c>
      <c r="I3173" t="n">
        <v>294</v>
      </c>
      <c r="J3173" t="n">
        <v>32</v>
      </c>
      <c r="K3173" t="n">
        <v>25</v>
      </c>
    </row>
    <row r="3174">
      <c r="A3174" t="n">
        <v>34673146033088</v>
      </c>
      <c r="B3174" t="inlineStr">
        <is>
          <t>Fundamental</t>
        </is>
      </c>
      <c r="C3174" t="inlineStr">
        <is>
          <t>McKee (James A.</t>
        </is>
      </c>
      <c r="D3174" t="n">
        <v>726</v>
      </c>
      <c r="E3174" t="n">
        <v>702</v>
      </c>
      <c r="F3174" t="n">
        <v>5</v>
      </c>
      <c r="G3174" t="n">
        <v>3.22000002861023</v>
      </c>
      <c r="H3174" t="n">
        <v>498</v>
      </c>
      <c r="I3174" t="n">
        <v>416</v>
      </c>
      <c r="J3174" t="n">
        <v>35</v>
      </c>
      <c r="K3174" t="n">
        <v>12</v>
      </c>
    </row>
    <row r="3175">
      <c r="A3175" t="n">
        <v>34673146033096</v>
      </c>
      <c r="B3175" t="inlineStr">
        <is>
          <t>Fundamental</t>
        </is>
      </c>
      <c r="C3175" t="inlineStr">
        <is>
          <t xml:space="preserve">Pleasant Grove </t>
        </is>
      </c>
      <c r="D3175" t="n">
        <v>822</v>
      </c>
      <c r="E3175" t="n">
        <v>762</v>
      </c>
      <c r="F3175" t="n">
        <v>2</v>
      </c>
      <c r="G3175" t="n">
        <v>3.39000010490417</v>
      </c>
      <c r="H3175" t="n">
        <v>431</v>
      </c>
      <c r="I3175" t="n">
        <v>408</v>
      </c>
      <c r="J3175" t="n">
        <v>16</v>
      </c>
      <c r="K3175" t="n">
        <v>8</v>
      </c>
    </row>
    <row r="3176">
      <c r="A3176" t="n">
        <v>34673146033104</v>
      </c>
      <c r="B3176" t="inlineStr">
        <is>
          <t>Fundamental</t>
        </is>
      </c>
      <c r="C3176" t="inlineStr">
        <is>
          <t>Kennedy (Samuel</t>
        </is>
      </c>
      <c r="D3176" t="n">
        <v>553</v>
      </c>
      <c r="E3176" t="n">
        <v>485</v>
      </c>
      <c r="F3176" t="n">
        <v>16</v>
      </c>
      <c r="G3176" t="n">
        <v>2.20000004768372</v>
      </c>
      <c r="H3176" t="n">
        <v>819</v>
      </c>
      <c r="I3176" t="n">
        <v>681</v>
      </c>
      <c r="J3176" t="n">
        <v>86</v>
      </c>
      <c r="K3176" t="n">
        <v>38</v>
      </c>
    </row>
    <row r="3177">
      <c r="A3177" t="n">
        <v>34673146033112</v>
      </c>
      <c r="B3177" t="inlineStr">
        <is>
          <t>Fundamental</t>
        </is>
      </c>
      <c r="C3177" t="inlineStr">
        <is>
          <t>Sierra-Enterpri</t>
        </is>
      </c>
      <c r="D3177" t="n">
        <v>760</v>
      </c>
      <c r="E3177" t="n">
        <v>644</v>
      </c>
      <c r="F3177" t="n">
        <v>8</v>
      </c>
      <c r="G3177" t="n">
        <v>2.01999998092651</v>
      </c>
      <c r="H3177" t="n">
        <v>375</v>
      </c>
      <c r="I3177" t="n">
        <v>307</v>
      </c>
      <c r="J3177" t="n">
        <v>60</v>
      </c>
      <c r="K3177" t="n">
        <v>23</v>
      </c>
    </row>
    <row r="3178">
      <c r="A3178" t="n">
        <v>34673146059174</v>
      </c>
      <c r="B3178" t="inlineStr">
        <is>
          <t>Medio</t>
        </is>
      </c>
      <c r="C3178" t="inlineStr">
        <is>
          <t xml:space="preserve">Rutter (James) </t>
        </is>
      </c>
      <c r="D3178" t="n">
        <v>609</v>
      </c>
      <c r="E3178" t="n">
        <v>607</v>
      </c>
      <c r="F3178" t="n">
        <v>10</v>
      </c>
      <c r="G3178" t="n">
        <v>2.80999994277954</v>
      </c>
      <c r="H3178" t="n">
        <v>1362</v>
      </c>
      <c r="I3178" t="n">
        <v>1136</v>
      </c>
      <c r="J3178" t="n">
        <v>60</v>
      </c>
      <c r="K3178" t="n">
        <v>28</v>
      </c>
    </row>
    <row r="3179">
      <c r="A3179" t="n">
        <v>34673146061808</v>
      </c>
      <c r="B3179" t="inlineStr">
        <is>
          <t>Medio</t>
        </is>
      </c>
      <c r="C3179" t="inlineStr">
        <is>
          <t>Kerr (Joseph) M</t>
        </is>
      </c>
      <c r="D3179" t="n">
        <v>740</v>
      </c>
      <c r="E3179" t="n">
        <v>706</v>
      </c>
      <c r="F3179" t="n">
        <v>5</v>
      </c>
      <c r="G3179" t="n">
        <v>3.46000003814697</v>
      </c>
      <c r="H3179" t="n">
        <v>1244</v>
      </c>
      <c r="I3179" t="n">
        <v>1108</v>
      </c>
      <c r="J3179" t="n">
        <v>19</v>
      </c>
      <c r="K3179" t="n">
        <v>7</v>
      </c>
    </row>
    <row r="3180">
      <c r="A3180" t="n">
        <v>34673146077291</v>
      </c>
      <c r="B3180" t="inlineStr">
        <is>
          <t>Fundamental</t>
        </is>
      </c>
      <c r="C3180" t="inlineStr">
        <is>
          <t>Leimbach (Herma</t>
        </is>
      </c>
      <c r="D3180" t="n">
        <v>624</v>
      </c>
      <c r="E3180" t="n">
        <v>550</v>
      </c>
      <c r="F3180" t="n">
        <v>13</v>
      </c>
      <c r="G3180" t="n">
        <v>2.70000004768372</v>
      </c>
      <c r="H3180" t="n">
        <v>683</v>
      </c>
      <c r="I3180" t="n">
        <v>554</v>
      </c>
      <c r="J3180" t="n">
        <v>70</v>
      </c>
      <c r="K3180" t="n">
        <v>25</v>
      </c>
    </row>
    <row r="3181">
      <c r="A3181" t="n">
        <v>34673146098743</v>
      </c>
      <c r="B3181" t="inlineStr">
        <is>
          <t>Fundamental</t>
        </is>
      </c>
      <c r="C3181" t="inlineStr">
        <is>
          <t>Markofer (Flore</t>
        </is>
      </c>
      <c r="D3181" t="n">
        <v>750</v>
      </c>
      <c r="E3181" t="n">
        <v>699</v>
      </c>
      <c r="F3181" t="n">
        <v>5</v>
      </c>
      <c r="G3181" t="n">
        <v>2.79999995231628</v>
      </c>
      <c r="H3181" t="n">
        <v>670</v>
      </c>
      <c r="I3181" t="n">
        <v>588</v>
      </c>
      <c r="J3181" t="n">
        <v>24</v>
      </c>
      <c r="K3181" t="n">
        <v>5</v>
      </c>
    </row>
    <row r="3182">
      <c r="A3182" t="n">
        <v>34673146098750</v>
      </c>
      <c r="B3182" t="inlineStr">
        <is>
          <t>Fundamental</t>
        </is>
      </c>
      <c r="C3182" t="inlineStr">
        <is>
          <t>Prairie Element</t>
        </is>
      </c>
      <c r="D3182" t="n">
        <v>591</v>
      </c>
      <c r="E3182" t="n">
        <v>553</v>
      </c>
      <c r="F3182" t="n">
        <v>12</v>
      </c>
      <c r="G3182" t="n">
        <v>2.47000002861023</v>
      </c>
      <c r="H3182" t="n">
        <v>842</v>
      </c>
      <c r="I3182" t="n">
        <v>749</v>
      </c>
      <c r="J3182" t="n">
        <v>77</v>
      </c>
      <c r="K3182" t="n">
        <v>34</v>
      </c>
    </row>
    <row r="3183">
      <c r="A3183" t="n">
        <v>34673146101844</v>
      </c>
      <c r="B3183" t="inlineStr">
        <is>
          <t>Fundamental</t>
        </is>
      </c>
      <c r="C3183" t="inlineStr">
        <is>
          <t>Feickert (Ellen</t>
        </is>
      </c>
      <c r="D3183" t="n">
        <v>779</v>
      </c>
      <c r="E3183" t="n">
        <v>745</v>
      </c>
      <c r="F3183" t="n">
        <v>3</v>
      </c>
      <c r="G3183" t="n">
        <v>3.51999998092651</v>
      </c>
      <c r="H3183" t="n">
        <v>646</v>
      </c>
      <c r="I3183" t="n">
        <v>534</v>
      </c>
      <c r="J3183" t="n">
        <v>20</v>
      </c>
      <c r="K3183" t="n">
        <v>6</v>
      </c>
    </row>
    <row r="3184">
      <c r="A3184" t="n">
        <v>34673146106355</v>
      </c>
      <c r="B3184" t="inlineStr">
        <is>
          <t>Fundamental</t>
        </is>
      </c>
      <c r="C3184" t="inlineStr">
        <is>
          <t>Jackson (Isabel</t>
        </is>
      </c>
      <c r="D3184" t="n">
        <v>731</v>
      </c>
      <c r="E3184" t="n">
        <v>691</v>
      </c>
      <c r="F3184" t="n">
        <v>5</v>
      </c>
      <c r="G3184" t="n">
        <v>3.19000005722046</v>
      </c>
      <c r="H3184" t="n">
        <v>768</v>
      </c>
      <c r="I3184" t="n">
        <v>695</v>
      </c>
      <c r="J3184" t="n">
        <v>40</v>
      </c>
      <c r="K3184" t="n">
        <v>23</v>
      </c>
    </row>
    <row r="3185">
      <c r="A3185" t="n">
        <v>34673146107700</v>
      </c>
      <c r="B3185" t="inlineStr">
        <is>
          <t>Fundamental</t>
        </is>
      </c>
      <c r="C3185" t="inlineStr">
        <is>
          <t>Foulks Ranch El</t>
        </is>
      </c>
      <c r="D3185" t="n">
        <v>826</v>
      </c>
      <c r="E3185" t="n">
        <v>780</v>
      </c>
      <c r="F3185" t="n">
        <v>1</v>
      </c>
      <c r="G3185" t="n">
        <v>3.90000009536743</v>
      </c>
      <c r="H3185" t="n">
        <v>838</v>
      </c>
      <c r="I3185" t="n">
        <v>769</v>
      </c>
      <c r="J3185" t="n">
        <v>8</v>
      </c>
      <c r="K3185" t="n">
        <v>3</v>
      </c>
    </row>
    <row r="3186">
      <c r="A3186" t="n">
        <v>34673146107718</v>
      </c>
      <c r="B3186" t="inlineStr">
        <is>
          <t>Fundamental</t>
        </is>
      </c>
      <c r="C3186" t="inlineStr">
        <is>
          <t>Union House Ele</t>
        </is>
      </c>
      <c r="D3186" t="n">
        <v>690</v>
      </c>
      <c r="E3186" t="n">
        <v>633</v>
      </c>
      <c r="F3186" t="n">
        <v>8</v>
      </c>
      <c r="G3186" t="n">
        <v>2.71000003814697</v>
      </c>
      <c r="H3186" t="n">
        <v>768</v>
      </c>
      <c r="I3186" t="n">
        <v>674</v>
      </c>
      <c r="J3186" t="n">
        <v>64</v>
      </c>
      <c r="K3186" t="n">
        <v>25</v>
      </c>
    </row>
    <row r="3187">
      <c r="A3187" t="n">
        <v>34673146107916</v>
      </c>
      <c r="B3187" t="inlineStr">
        <is>
          <t>Fundamental</t>
        </is>
      </c>
      <c r="C3187" t="inlineStr">
        <is>
          <t>Reith (John) El</t>
        </is>
      </c>
      <c r="D3187" t="n">
        <v>652</v>
      </c>
      <c r="E3187" t="n">
        <v>622</v>
      </c>
      <c r="F3187" t="n">
        <v>9</v>
      </c>
      <c r="G3187" t="n">
        <v>2.79999995231628</v>
      </c>
      <c r="H3187" t="n">
        <v>757</v>
      </c>
      <c r="I3187" t="n">
        <v>608</v>
      </c>
      <c r="J3187" t="n">
        <v>66</v>
      </c>
      <c r="K3187" t="n">
        <v>29</v>
      </c>
    </row>
    <row r="3188">
      <c r="A3188" t="n">
        <v>34673146109516</v>
      </c>
      <c r="B3188" t="inlineStr">
        <is>
          <t>Fundamental</t>
        </is>
      </c>
      <c r="C3188" t="inlineStr">
        <is>
          <t xml:space="preserve">Butler (Arthur </t>
        </is>
      </c>
      <c r="D3188" t="n">
        <v>815</v>
      </c>
      <c r="E3188" t="n">
        <v>729</v>
      </c>
      <c r="F3188" t="n">
        <v>4</v>
      </c>
      <c r="G3188" t="n">
        <v>3.17000007629395</v>
      </c>
      <c r="H3188" t="n">
        <v>560</v>
      </c>
      <c r="I3188" t="n">
        <v>470</v>
      </c>
      <c r="J3188" t="n">
        <v>21</v>
      </c>
      <c r="K3188" t="n">
        <v>10</v>
      </c>
    </row>
    <row r="3189">
      <c r="A3189" t="n">
        <v>34673146109821</v>
      </c>
      <c r="B3189" t="inlineStr">
        <is>
          <t>Medio</t>
        </is>
      </c>
      <c r="C3189" t="inlineStr">
        <is>
          <t>Jackman (Samuel</t>
        </is>
      </c>
      <c r="D3189" t="n">
        <v>560</v>
      </c>
      <c r="E3189" t="n">
        <v>515</v>
      </c>
      <c r="F3189" t="n">
        <v>14</v>
      </c>
      <c r="G3189" t="n">
        <v>2.74000000953674</v>
      </c>
      <c r="H3189" t="n">
        <v>1321</v>
      </c>
      <c r="I3189" t="n">
        <v>1138</v>
      </c>
      <c r="J3189" t="n">
        <v>67</v>
      </c>
      <c r="K3189" t="n">
        <v>28</v>
      </c>
    </row>
    <row r="3190">
      <c r="A3190" t="n">
        <v>34673146110118</v>
      </c>
      <c r="B3190" t="inlineStr">
        <is>
          <t>Fundamental</t>
        </is>
      </c>
      <c r="C3190" t="inlineStr">
        <is>
          <t>Ehrhardt (John)</t>
        </is>
      </c>
      <c r="D3190" t="n">
        <v>822</v>
      </c>
      <c r="E3190" t="n">
        <v>766</v>
      </c>
      <c r="F3190" t="n">
        <v>2</v>
      </c>
      <c r="G3190" t="n">
        <v>3.63000011444092</v>
      </c>
      <c r="H3190" t="n">
        <v>830</v>
      </c>
      <c r="I3190" t="n">
        <v>776</v>
      </c>
      <c r="J3190" t="n">
        <v>16</v>
      </c>
      <c r="K3190" t="n">
        <v>10</v>
      </c>
    </row>
    <row r="3191">
      <c r="A3191" t="n">
        <v>34673146110985</v>
      </c>
      <c r="B3191" t="inlineStr">
        <is>
          <t>Fundamental</t>
        </is>
      </c>
      <c r="C3191" t="inlineStr">
        <is>
          <t>Tsukamoto (Mary</t>
        </is>
      </c>
      <c r="D3191" t="n">
        <v>775</v>
      </c>
      <c r="E3191" t="n">
        <v>726</v>
      </c>
      <c r="F3191" t="n">
        <v>4</v>
      </c>
      <c r="G3191" t="n">
        <v>3.50999999046326</v>
      </c>
      <c r="H3191" t="n">
        <v>816</v>
      </c>
      <c r="I3191" t="n">
        <v>733</v>
      </c>
      <c r="J3191" t="n">
        <v>26</v>
      </c>
      <c r="K3191" t="n">
        <v>13</v>
      </c>
    </row>
    <row r="3192">
      <c r="A3192" t="n">
        <v>34673146112031</v>
      </c>
      <c r="B3192" t="inlineStr">
        <is>
          <t>Medio</t>
        </is>
      </c>
      <c r="C3192" t="inlineStr">
        <is>
          <t>Eddy (Harriet G</t>
        </is>
      </c>
      <c r="D3192" t="n">
        <v>777</v>
      </c>
      <c r="E3192" t="n">
        <v>734</v>
      </c>
      <c r="F3192" t="n">
        <v>3</v>
      </c>
      <c r="G3192" t="n">
        <v>3.60999989509583</v>
      </c>
      <c r="H3192" t="n">
        <v>1475</v>
      </c>
      <c r="I3192" t="n">
        <v>1279</v>
      </c>
      <c r="J3192" t="n">
        <v>17</v>
      </c>
      <c r="K3192" t="n">
        <v>10</v>
      </c>
    </row>
    <row r="3193">
      <c r="A3193" t="n">
        <v>34673146113179</v>
      </c>
      <c r="B3193" t="inlineStr">
        <is>
          <t>Fundamental</t>
        </is>
      </c>
      <c r="C3193" t="inlineStr">
        <is>
          <t xml:space="preserve">Morse (Barbara </t>
        </is>
      </c>
      <c r="D3193" t="n">
        <v>717</v>
      </c>
      <c r="E3193" t="n">
        <v>672</v>
      </c>
      <c r="F3193" t="n">
        <v>6</v>
      </c>
      <c r="G3193" t="n">
        <v>3.20000004768372</v>
      </c>
      <c r="H3193" t="n">
        <v>812</v>
      </c>
      <c r="I3193" t="n">
        <v>723</v>
      </c>
      <c r="J3193" t="n">
        <v>36</v>
      </c>
      <c r="K3193" t="n">
        <v>16</v>
      </c>
    </row>
    <row r="3194">
      <c r="A3194" t="n">
        <v>34673146113187</v>
      </c>
      <c r="B3194" t="inlineStr">
        <is>
          <t>Fundamental</t>
        </is>
      </c>
      <c r="C3194" t="inlineStr">
        <is>
          <t>Beitzel (Maeola</t>
        </is>
      </c>
      <c r="D3194" t="n">
        <v>757</v>
      </c>
      <c r="E3194" t="n">
        <v>736</v>
      </c>
      <c r="F3194" t="n">
        <v>3</v>
      </c>
      <c r="G3194" t="n">
        <v>3.28999996185303</v>
      </c>
      <c r="H3194" t="n">
        <v>728</v>
      </c>
      <c r="I3194" t="n">
        <v>646</v>
      </c>
      <c r="J3194" t="n">
        <v>28</v>
      </c>
      <c r="K3194" t="n">
        <v>11</v>
      </c>
    </row>
    <row r="3195">
      <c r="A3195" t="n">
        <v>34673146113831</v>
      </c>
      <c r="B3195" t="inlineStr">
        <is>
          <t>Medio</t>
        </is>
      </c>
      <c r="C3195" t="inlineStr">
        <is>
          <t>Smedberg (T. R.</t>
        </is>
      </c>
      <c r="D3195" t="n">
        <v>722</v>
      </c>
      <c r="E3195" t="n">
        <v>655</v>
      </c>
      <c r="F3195" t="n">
        <v>7</v>
      </c>
      <c r="G3195" t="n">
        <v>3.46000003814697</v>
      </c>
      <c r="H3195" t="n">
        <v>1362</v>
      </c>
      <c r="I3195" t="n">
        <v>1203</v>
      </c>
      <c r="J3195" t="n">
        <v>24</v>
      </c>
      <c r="K3195" t="n">
        <v>10</v>
      </c>
    </row>
    <row r="3196">
      <c r="A3196" t="n">
        <v>34673226033138</v>
      </c>
      <c r="B3196" t="inlineStr">
        <is>
          <t>Fundamental</t>
        </is>
      </c>
      <c r="C3196" t="inlineStr">
        <is>
          <t>Elverta Element</t>
        </is>
      </c>
      <c r="D3196" t="n">
        <v>707</v>
      </c>
      <c r="E3196" t="n">
        <v>633</v>
      </c>
      <c r="F3196" t="n">
        <v>8</v>
      </c>
      <c r="G3196" t="n">
        <v>2.77999997138977</v>
      </c>
      <c r="H3196" t="n">
        <v>165</v>
      </c>
      <c r="I3196" t="n">
        <v>131</v>
      </c>
      <c r="J3196" t="n">
        <v>43</v>
      </c>
      <c r="K3196" t="n">
        <v>5</v>
      </c>
    </row>
    <row r="3197">
      <c r="A3197" t="n">
        <v>34673303431533</v>
      </c>
      <c r="B3197" t="inlineStr">
        <is>
          <t>Superior</t>
        </is>
      </c>
      <c r="C3197" t="inlineStr">
        <is>
          <t>Cordova High</t>
        </is>
      </c>
      <c r="D3197" t="n">
        <v>600</v>
      </c>
      <c r="E3197" t="n">
        <v>622</v>
      </c>
      <c r="F3197" t="n">
        <v>9</v>
      </c>
      <c r="G3197" t="n">
        <v>3.14000010490417</v>
      </c>
      <c r="H3197" t="n">
        <v>1481</v>
      </c>
      <c r="I3197" t="n">
        <v>1232</v>
      </c>
      <c r="J3197" t="n">
        <v>32</v>
      </c>
      <c r="K3197" t="n">
        <v>17</v>
      </c>
    </row>
    <row r="3198">
      <c r="A3198" t="n">
        <v>34673303433216</v>
      </c>
      <c r="B3198" t="inlineStr">
        <is>
          <t>Superior</t>
        </is>
      </c>
      <c r="C3198" t="inlineStr">
        <is>
          <t>Folsom High</t>
        </is>
      </c>
      <c r="D3198" t="n">
        <v>769</v>
      </c>
      <c r="E3198" t="n">
        <v>759</v>
      </c>
      <c r="F3198" t="n">
        <v>2</v>
      </c>
      <c r="G3198" t="n">
        <v>3.67000007629395</v>
      </c>
      <c r="H3198" t="n">
        <v>1085</v>
      </c>
      <c r="I3198" t="n">
        <v>987</v>
      </c>
      <c r="J3198" t="n">
        <v>3</v>
      </c>
      <c r="K3198" t="n">
        <v>1</v>
      </c>
    </row>
    <row r="3199">
      <c r="A3199" t="n">
        <v>34673306033146</v>
      </c>
      <c r="B3199" t="inlineStr">
        <is>
          <t>Fundamental</t>
        </is>
      </c>
      <c r="C3199" t="inlineStr">
        <is>
          <t>Sprentz (Blanch</t>
        </is>
      </c>
      <c r="D3199" t="n">
        <v>770</v>
      </c>
      <c r="E3199" t="n">
        <v>763</v>
      </c>
      <c r="F3199" t="n">
        <v>2</v>
      </c>
      <c r="G3199" t="n">
        <v>3.3199999332428</v>
      </c>
      <c r="H3199" t="n">
        <v>243</v>
      </c>
      <c r="I3199" t="n">
        <v>209</v>
      </c>
      <c r="J3199" t="n">
        <v>17</v>
      </c>
      <c r="K3199" t="n">
        <v>2</v>
      </c>
    </row>
    <row r="3200">
      <c r="A3200" t="n">
        <v>34673306033153</v>
      </c>
      <c r="B3200" t="inlineStr">
        <is>
          <t>Fundamental</t>
        </is>
      </c>
      <c r="C3200" t="inlineStr">
        <is>
          <t>Cordova Gardens</t>
        </is>
      </c>
      <c r="D3200" t="n">
        <v>798</v>
      </c>
      <c r="E3200" t="n">
        <v>714</v>
      </c>
      <c r="F3200" t="n">
        <v>4</v>
      </c>
      <c r="G3200" t="n">
        <v>3.00999999046326</v>
      </c>
      <c r="H3200" t="n">
        <v>324</v>
      </c>
      <c r="I3200" t="n">
        <v>221</v>
      </c>
      <c r="J3200" t="n">
        <v>45</v>
      </c>
      <c r="K3200" t="n">
        <v>3</v>
      </c>
    </row>
    <row r="3201">
      <c r="A3201" t="n">
        <v>34673306033161</v>
      </c>
      <c r="B3201" t="inlineStr">
        <is>
          <t>Fundamental</t>
        </is>
      </c>
      <c r="C3201" t="inlineStr">
        <is>
          <t>Cordova Lane El</t>
        </is>
      </c>
      <c r="D3201" t="n">
        <v>702</v>
      </c>
      <c r="E3201" t="n">
        <v>670</v>
      </c>
      <c r="F3201" t="n">
        <v>7</v>
      </c>
      <c r="G3201" t="n">
        <v>2.61999988555908</v>
      </c>
      <c r="H3201" t="n">
        <v>442</v>
      </c>
      <c r="I3201" t="n">
        <v>372</v>
      </c>
      <c r="J3201" t="n">
        <v>33</v>
      </c>
      <c r="K3201" t="n">
        <v>2</v>
      </c>
    </row>
    <row r="3202">
      <c r="A3202" t="n">
        <v>34673306033179</v>
      </c>
      <c r="B3202" t="inlineStr">
        <is>
          <t>Fundamental</t>
        </is>
      </c>
      <c r="C3202" t="inlineStr">
        <is>
          <t>Cordova Meadows</t>
        </is>
      </c>
      <c r="D3202" t="n">
        <v>787</v>
      </c>
      <c r="E3202" t="n">
        <v>755</v>
      </c>
      <c r="F3202" t="n">
        <v>2</v>
      </c>
      <c r="G3202" t="n">
        <v>2.71000003814697</v>
      </c>
      <c r="H3202" t="n">
        <v>260</v>
      </c>
      <c r="I3202" t="n">
        <v>214</v>
      </c>
      <c r="J3202" t="n">
        <v>66</v>
      </c>
      <c r="K3202" t="n">
        <v>10</v>
      </c>
    </row>
    <row r="3203">
      <c r="A3203" t="n">
        <v>34673306033187</v>
      </c>
      <c r="B3203" t="inlineStr">
        <is>
          <t>Fundamental</t>
        </is>
      </c>
      <c r="C3203" t="inlineStr">
        <is>
          <t>Cordova Villa E</t>
        </is>
      </c>
      <c r="D3203" t="n">
        <v>591</v>
      </c>
      <c r="E3203" t="n">
        <v>563</v>
      </c>
      <c r="F3203" t="n">
        <v>12</v>
      </c>
      <c r="G3203" t="n">
        <v>2.30999994277954</v>
      </c>
      <c r="H3203" t="n">
        <v>265</v>
      </c>
      <c r="I3203" t="n">
        <v>205</v>
      </c>
      <c r="J3203" t="n">
        <v>78</v>
      </c>
      <c r="K3203" t="n">
        <v>12</v>
      </c>
    </row>
    <row r="3204">
      <c r="A3204" t="n">
        <v>34673306033211</v>
      </c>
      <c r="B3204" t="inlineStr">
        <is>
          <t>Fundamental</t>
        </is>
      </c>
      <c r="C3204" t="inlineStr">
        <is>
          <t xml:space="preserve">Shields (Peter </t>
        </is>
      </c>
      <c r="D3204" t="n">
        <v>736</v>
      </c>
      <c r="E3204" t="n">
        <v>690</v>
      </c>
      <c r="F3204" t="n">
        <v>6</v>
      </c>
      <c r="G3204" t="n">
        <v>2.47000002861023</v>
      </c>
      <c r="H3204" t="n">
        <v>282</v>
      </c>
      <c r="I3204" t="n">
        <v>177</v>
      </c>
      <c r="J3204" t="n">
        <v>44</v>
      </c>
      <c r="K3204" t="n">
        <v>15</v>
      </c>
    </row>
    <row r="3205">
      <c r="A3205" t="n">
        <v>34673306033229</v>
      </c>
      <c r="B3205" t="inlineStr">
        <is>
          <t>Fundamental</t>
        </is>
      </c>
      <c r="C3205" t="inlineStr">
        <is>
          <t xml:space="preserve">Rancho Cordova </t>
        </is>
      </c>
      <c r="D3205" t="n">
        <v>573</v>
      </c>
      <c r="E3205" t="n">
        <v>525</v>
      </c>
      <c r="F3205" t="n">
        <v>14</v>
      </c>
      <c r="G3205" t="n">
        <v>2.51999998092651</v>
      </c>
      <c r="H3205" t="n">
        <v>349</v>
      </c>
      <c r="I3205" t="n">
        <v>230</v>
      </c>
      <c r="J3205" t="n">
        <v>72</v>
      </c>
      <c r="K3205" t="n">
        <v>36</v>
      </c>
    </row>
    <row r="3206">
      <c r="A3206" t="n">
        <v>34673306033245</v>
      </c>
      <c r="B3206" t="inlineStr">
        <is>
          <t>Fundamental</t>
        </is>
      </c>
      <c r="C3206" t="inlineStr">
        <is>
          <t>Riverview Eleme</t>
        </is>
      </c>
      <c r="D3206" t="n">
        <v>584</v>
      </c>
      <c r="E3206" t="n">
        <v>587</v>
      </c>
      <c r="F3206" t="n">
        <v>11</v>
      </c>
      <c r="G3206" t="n">
        <v>3.01999998092651</v>
      </c>
      <c r="H3206" t="n">
        <v>210</v>
      </c>
      <c r="I3206" t="n">
        <v>135</v>
      </c>
      <c r="J3206" t="n">
        <v>73</v>
      </c>
      <c r="K3206" t="n">
        <v>6</v>
      </c>
    </row>
    <row r="3207">
      <c r="A3207" t="n">
        <v>34673306033252</v>
      </c>
      <c r="B3207" t="inlineStr">
        <is>
          <t>Fundamental</t>
        </is>
      </c>
      <c r="C3207" t="inlineStr">
        <is>
          <t>Judah (Theodore</t>
        </is>
      </c>
      <c r="D3207" t="n">
        <v>695</v>
      </c>
      <c r="E3207" t="n">
        <v>699</v>
      </c>
      <c r="F3207" t="n">
        <v>5</v>
      </c>
      <c r="G3207" t="n">
        <v>2.69000005722046</v>
      </c>
      <c r="H3207" t="n">
        <v>260</v>
      </c>
      <c r="I3207" t="n">
        <v>189</v>
      </c>
      <c r="J3207" t="n">
        <v>42</v>
      </c>
      <c r="K3207" t="n">
        <v>3</v>
      </c>
    </row>
    <row r="3208">
      <c r="A3208" t="n">
        <v>34673306033278</v>
      </c>
      <c r="B3208" t="inlineStr">
        <is>
          <t>Fundamental</t>
        </is>
      </c>
      <c r="C3208" t="inlineStr">
        <is>
          <t>White Rock Elem</t>
        </is>
      </c>
      <c r="D3208" t="n">
        <v>597</v>
      </c>
      <c r="E3208" t="n">
        <v>560</v>
      </c>
      <c r="F3208" t="n">
        <v>12</v>
      </c>
      <c r="G3208" t="n">
        <v>2.52999997138977</v>
      </c>
      <c r="H3208" t="n">
        <v>384</v>
      </c>
      <c r="I3208" t="n">
        <v>271</v>
      </c>
      <c r="J3208" t="n">
        <v>82</v>
      </c>
      <c r="K3208" t="n">
        <v>29</v>
      </c>
    </row>
    <row r="3209">
      <c r="A3209" t="n">
        <v>34673306033286</v>
      </c>
      <c r="B3209" t="inlineStr">
        <is>
          <t>Fundamental</t>
        </is>
      </c>
      <c r="C3209" t="inlineStr">
        <is>
          <t>Williamson Elem</t>
        </is>
      </c>
      <c r="D3209" t="n">
        <v>544</v>
      </c>
      <c r="E3209" t="n">
        <v>572</v>
      </c>
      <c r="F3209" t="n">
        <v>11</v>
      </c>
      <c r="G3209" t="n">
        <v>2.8199999332428</v>
      </c>
      <c r="H3209" t="n">
        <v>275</v>
      </c>
      <c r="I3209" t="n">
        <v>221</v>
      </c>
      <c r="J3209" t="n">
        <v>73</v>
      </c>
      <c r="K3209" t="n">
        <v>33</v>
      </c>
    </row>
    <row r="3210">
      <c r="A3210" t="n">
        <v>34673306059190</v>
      </c>
      <c r="B3210" t="inlineStr">
        <is>
          <t>Medio</t>
        </is>
      </c>
      <c r="C3210" t="inlineStr">
        <is>
          <t>Mills Middle</t>
        </is>
      </c>
      <c r="D3210" t="n">
        <v>598</v>
      </c>
      <c r="E3210" t="n">
        <v>621</v>
      </c>
      <c r="F3210" t="n">
        <v>9</v>
      </c>
      <c r="G3210" t="n">
        <v>2.95000004768372</v>
      </c>
      <c r="H3210" t="n">
        <v>900</v>
      </c>
      <c r="I3210" t="n">
        <v>688</v>
      </c>
      <c r="J3210" t="n">
        <v>56</v>
      </c>
      <c r="K3210" t="n">
        <v>24</v>
      </c>
    </row>
    <row r="3211">
      <c r="A3211" t="n">
        <v>34673306059208</v>
      </c>
      <c r="B3211" t="inlineStr">
        <is>
          <t>Medio</t>
        </is>
      </c>
      <c r="C3211" t="inlineStr">
        <is>
          <t>Mitchell (W. E.</t>
        </is>
      </c>
      <c r="D3211" t="n">
        <v>616</v>
      </c>
      <c r="E3211" t="n">
        <v>647</v>
      </c>
      <c r="F3211" t="n">
        <v>8</v>
      </c>
      <c r="G3211" t="n">
        <v>3.23000001907349</v>
      </c>
      <c r="H3211" t="n">
        <v>658</v>
      </c>
      <c r="I3211" t="n">
        <v>532</v>
      </c>
      <c r="J3211" t="n">
        <v>40</v>
      </c>
      <c r="K3211" t="n">
        <v>3</v>
      </c>
    </row>
    <row r="3212">
      <c r="A3212" t="n">
        <v>34673306115638</v>
      </c>
      <c r="B3212" t="inlineStr">
        <is>
          <t>Fundamental</t>
        </is>
      </c>
      <c r="C3212" t="inlineStr">
        <is>
          <t>Gold Ridge Elem</t>
        </is>
      </c>
      <c r="D3212" t="n">
        <v>843</v>
      </c>
      <c r="E3212" t="n">
        <v>797</v>
      </c>
      <c r="F3212" t="n">
        <v>1</v>
      </c>
      <c r="G3212" t="n">
        <v>3.80999994277954</v>
      </c>
      <c r="H3212" t="n">
        <v>353</v>
      </c>
      <c r="I3212" t="n">
        <v>250</v>
      </c>
      <c r="J3212" t="n">
        <v>3</v>
      </c>
      <c r="K3212" t="n">
        <v>1</v>
      </c>
    </row>
    <row r="3213">
      <c r="A3213" t="n">
        <v>34673486033294</v>
      </c>
      <c r="B3213" t="inlineStr">
        <is>
          <t>Fundamental</t>
        </is>
      </c>
      <c r="C3213" t="inlineStr">
        <is>
          <t>Fairsite Elemen</t>
        </is>
      </c>
      <c r="D3213" t="n">
        <v>608</v>
      </c>
      <c r="E3213" t="n">
        <v>572</v>
      </c>
      <c r="F3213" t="n">
        <v>11</v>
      </c>
      <c r="G3213" t="n">
        <v>2.45000004768372</v>
      </c>
      <c r="H3213" t="n">
        <v>497</v>
      </c>
      <c r="I3213" t="n">
        <v>425</v>
      </c>
      <c r="J3213" t="n">
        <v>67</v>
      </c>
      <c r="K3213" t="n">
        <v>35</v>
      </c>
    </row>
    <row r="3214">
      <c r="A3214" t="n">
        <v>34673486033302</v>
      </c>
      <c r="B3214" t="inlineStr">
        <is>
          <t>Medio</t>
        </is>
      </c>
      <c r="C3214" t="inlineStr">
        <is>
          <t>Greer (Vernon E</t>
        </is>
      </c>
      <c r="D3214" t="n">
        <v>640</v>
      </c>
      <c r="E3214" t="n">
        <v>636</v>
      </c>
      <c r="F3214" t="n">
        <v>8</v>
      </c>
      <c r="G3214" t="n">
        <v>2.90000009536743</v>
      </c>
      <c r="H3214" t="n">
        <v>813</v>
      </c>
      <c r="I3214" t="n">
        <v>696</v>
      </c>
      <c r="J3214" t="n">
        <v>37</v>
      </c>
      <c r="K3214" t="n">
        <v>16</v>
      </c>
    </row>
    <row r="3215">
      <c r="A3215" t="n">
        <v>34673486033310</v>
      </c>
      <c r="B3215" t="inlineStr">
        <is>
          <t>Fundamental</t>
        </is>
      </c>
      <c r="C3215" t="inlineStr">
        <is>
          <t>Valley Oaks Ele</t>
        </is>
      </c>
      <c r="D3215" t="n">
        <v>667</v>
      </c>
      <c r="E3215" t="n">
        <v>611</v>
      </c>
      <c r="F3215" t="n">
        <v>9</v>
      </c>
      <c r="G3215" t="n">
        <v>2.71000003814697</v>
      </c>
      <c r="H3215" t="n">
        <v>707</v>
      </c>
      <c r="I3215" t="n">
        <v>600</v>
      </c>
      <c r="J3215" t="n">
        <v>42</v>
      </c>
      <c r="K3215" t="n">
        <v>24</v>
      </c>
    </row>
    <row r="3216">
      <c r="A3216" t="n">
        <v>34673486110654</v>
      </c>
      <c r="B3216" t="inlineStr">
        <is>
          <t>Fundamental</t>
        </is>
      </c>
      <c r="C3216" t="inlineStr">
        <is>
          <t>River Oaks Elem</t>
        </is>
      </c>
      <c r="D3216" t="n">
        <v>821</v>
      </c>
      <c r="E3216" t="n">
        <v>760</v>
      </c>
      <c r="F3216" t="n">
        <v>2</v>
      </c>
      <c r="G3216" t="n">
        <v>3.25999999046326</v>
      </c>
      <c r="H3216" t="n">
        <v>461</v>
      </c>
      <c r="I3216" t="n">
        <v>377</v>
      </c>
      <c r="J3216" t="n">
        <v>30</v>
      </c>
      <c r="K3216" t="n">
        <v>14</v>
      </c>
    </row>
    <row r="3217">
      <c r="A3217" t="n">
        <v>34673486114185</v>
      </c>
      <c r="B3217" t="inlineStr">
        <is>
          <t>Fundamental</t>
        </is>
      </c>
      <c r="C3217" t="inlineStr">
        <is>
          <t>Marengo Ranch E</t>
        </is>
      </c>
      <c r="D3217" t="n">
        <v>746</v>
      </c>
      <c r="E3217" t="n">
        <v>716</v>
      </c>
      <c r="F3217" t="n">
        <v>4</v>
      </c>
      <c r="G3217" t="n">
        <v>2.96000003814697</v>
      </c>
      <c r="H3217" t="n">
        <v>440</v>
      </c>
      <c r="I3217" t="n">
        <v>318</v>
      </c>
      <c r="J3217" t="n">
        <v>32</v>
      </c>
      <c r="K3217" t="n">
        <v>10</v>
      </c>
    </row>
    <row r="3218">
      <c r="A3218" t="n">
        <v>34673553433471</v>
      </c>
      <c r="B3218" t="inlineStr">
        <is>
          <t>Superior</t>
        </is>
      </c>
      <c r="C3218" t="inlineStr">
        <is>
          <t>Galt High</t>
        </is>
      </c>
      <c r="D3218" t="n">
        <v>597</v>
      </c>
      <c r="E3218" t="n">
        <v>603</v>
      </c>
      <c r="F3218" t="n">
        <v>10</v>
      </c>
      <c r="G3218" t="n">
        <v>2.88000011444092</v>
      </c>
      <c r="H3218" t="n">
        <v>1310</v>
      </c>
      <c r="I3218" t="n">
        <v>734</v>
      </c>
      <c r="J3218" t="n">
        <v>21</v>
      </c>
      <c r="K3218" t="n">
        <v>3</v>
      </c>
    </row>
    <row r="3219">
      <c r="A3219" t="n">
        <v>34673633433265</v>
      </c>
      <c r="B3219" t="inlineStr">
        <is>
          <t>Superior</t>
        </is>
      </c>
      <c r="C3219" t="inlineStr">
        <is>
          <t>Foothill High</t>
        </is>
      </c>
      <c r="D3219" t="n">
        <v>610</v>
      </c>
      <c r="E3219" t="n">
        <v>634</v>
      </c>
      <c r="F3219" t="n">
        <v>8</v>
      </c>
      <c r="G3219" t="n">
        <v>3.07999992370605</v>
      </c>
      <c r="H3219" t="n">
        <v>1139</v>
      </c>
      <c r="I3219" t="n">
        <v>665</v>
      </c>
      <c r="J3219" t="n">
        <v>34</v>
      </c>
      <c r="K3219" t="n">
        <v>11</v>
      </c>
    </row>
    <row r="3220">
      <c r="A3220" t="n">
        <v>34673633433794</v>
      </c>
      <c r="B3220" t="inlineStr">
        <is>
          <t>Superior</t>
        </is>
      </c>
      <c r="C3220" t="inlineStr">
        <is>
          <t>Grant Union Hig</t>
        </is>
      </c>
      <c r="D3220" t="n">
        <v>435</v>
      </c>
      <c r="E3220" t="n">
        <v>444</v>
      </c>
      <c r="F3220" t="n">
        <v>18</v>
      </c>
      <c r="G3220" t="n">
        <v>2.16000008583069</v>
      </c>
      <c r="H3220" t="n">
        <v>1427</v>
      </c>
      <c r="I3220" t="n">
        <v>1086</v>
      </c>
      <c r="J3220" t="n">
        <v>84</v>
      </c>
      <c r="K3220" t="n">
        <v>29</v>
      </c>
    </row>
    <row r="3221">
      <c r="A3221" t="n">
        <v>34673633434370</v>
      </c>
      <c r="B3221" t="inlineStr">
        <is>
          <t>Superior</t>
        </is>
      </c>
      <c r="C3221" t="inlineStr">
        <is>
          <t>Highlands High</t>
        </is>
      </c>
      <c r="D3221" t="n">
        <v>546</v>
      </c>
      <c r="E3221" t="n">
        <v>506</v>
      </c>
      <c r="F3221" t="n">
        <v>15</v>
      </c>
      <c r="G3221" t="n">
        <v>2.72000002861023</v>
      </c>
      <c r="H3221" t="n">
        <v>910</v>
      </c>
      <c r="I3221" t="n">
        <v>708</v>
      </c>
      <c r="J3221" t="n">
        <v>38</v>
      </c>
      <c r="K3221" t="n">
        <v>10</v>
      </c>
    </row>
    <row r="3222">
      <c r="A3222" t="n">
        <v>34673633436979</v>
      </c>
      <c r="B3222" t="inlineStr">
        <is>
          <t>Superior</t>
        </is>
      </c>
      <c r="C3222" t="inlineStr">
        <is>
          <t>Rio Linda High</t>
        </is>
      </c>
      <c r="D3222" t="n">
        <v>559</v>
      </c>
      <c r="E3222" t="n">
        <v>583</v>
      </c>
      <c r="F3222" t="n">
        <v>11</v>
      </c>
      <c r="G3222" t="n">
        <v>2.75</v>
      </c>
      <c r="H3222" t="n">
        <v>1231</v>
      </c>
      <c r="I3222" t="n">
        <v>866</v>
      </c>
      <c r="J3222" t="n">
        <v>31</v>
      </c>
      <c r="K3222" t="n">
        <v>12</v>
      </c>
    </row>
    <row r="3223">
      <c r="A3223" t="n">
        <v>34673636059224</v>
      </c>
      <c r="B3223" t="inlineStr">
        <is>
          <t>Medio</t>
        </is>
      </c>
      <c r="C3223" t="inlineStr">
        <is>
          <t>Don Julio Junio</t>
        </is>
      </c>
      <c r="D3223" t="n">
        <v>564</v>
      </c>
      <c r="E3223" t="n">
        <v>532</v>
      </c>
      <c r="F3223" t="n">
        <v>13</v>
      </c>
      <c r="G3223" t="n">
        <v>2.58999991416931</v>
      </c>
      <c r="H3223" t="n">
        <v>740</v>
      </c>
      <c r="I3223" t="n">
        <v>288</v>
      </c>
      <c r="J3223" t="n">
        <v>52</v>
      </c>
      <c r="K3223" t="n">
        <v>4</v>
      </c>
    </row>
    <row r="3224">
      <c r="A3224" t="n">
        <v>34673636059232</v>
      </c>
      <c r="B3224" t="inlineStr">
        <is>
          <t>Medio</t>
        </is>
      </c>
      <c r="C3224" t="inlineStr">
        <is>
          <t xml:space="preserve">Foothill Farms </t>
        </is>
      </c>
      <c r="D3224" t="n">
        <v>609</v>
      </c>
      <c r="E3224" t="n">
        <v>591</v>
      </c>
      <c r="F3224" t="n">
        <v>10</v>
      </c>
      <c r="G3224" t="n">
        <v>2.89000010490417</v>
      </c>
      <c r="H3224" t="n">
        <v>850</v>
      </c>
      <c r="I3224" t="n">
        <v>309</v>
      </c>
      <c r="J3224" t="n">
        <v>49</v>
      </c>
      <c r="K3224" t="n">
        <v>14</v>
      </c>
    </row>
    <row r="3225">
      <c r="A3225" t="n">
        <v>34673636059265</v>
      </c>
      <c r="B3225" t="inlineStr">
        <is>
          <t>Medio</t>
        </is>
      </c>
      <c r="C3225" t="inlineStr">
        <is>
          <t>Rio Tierra Juni</t>
        </is>
      </c>
      <c r="D3225" t="n">
        <v>499</v>
      </c>
      <c r="E3225" t="n">
        <v>499</v>
      </c>
      <c r="F3225" t="n">
        <v>15</v>
      </c>
      <c r="G3225" t="n">
        <v>2.38000011444092</v>
      </c>
      <c r="H3225" t="n">
        <v>541</v>
      </c>
      <c r="I3225" t="n">
        <v>181</v>
      </c>
      <c r="J3225" t="n">
        <v>100</v>
      </c>
      <c r="K3225" t="n">
        <v>24</v>
      </c>
    </row>
    <row r="3226">
      <c r="A3226" t="n">
        <v>34673636102784</v>
      </c>
      <c r="B3226" t="inlineStr">
        <is>
          <t>Medio</t>
        </is>
      </c>
      <c r="C3226" t="inlineStr">
        <is>
          <t>King (Martin Lu</t>
        </is>
      </c>
      <c r="D3226" t="n">
        <v>429</v>
      </c>
      <c r="E3226" t="n">
        <v>476</v>
      </c>
      <c r="F3226" t="n">
        <v>16</v>
      </c>
      <c r="G3226" t="n">
        <v>2.24000000953674</v>
      </c>
      <c r="H3226" t="n">
        <v>851</v>
      </c>
      <c r="I3226" t="n">
        <v>204</v>
      </c>
      <c r="J3226" t="n">
        <v>96</v>
      </c>
      <c r="K3226" t="n">
        <v>32</v>
      </c>
    </row>
    <row r="3227">
      <c r="A3227" t="n">
        <v>34673976033336</v>
      </c>
      <c r="B3227" t="inlineStr">
        <is>
          <t>Fundamental</t>
        </is>
      </c>
      <c r="C3227" t="inlineStr">
        <is>
          <t>Smythe (Alethea</t>
        </is>
      </c>
      <c r="D3227" t="n">
        <v>570</v>
      </c>
      <c r="E3227" t="n">
        <v>499</v>
      </c>
      <c r="F3227" t="n">
        <v>15</v>
      </c>
      <c r="G3227" t="n">
        <v>2.15000009536743</v>
      </c>
      <c r="H3227" t="n">
        <v>404</v>
      </c>
      <c r="I3227" t="n">
        <v>320</v>
      </c>
      <c r="J3227" t="n">
        <v>94</v>
      </c>
      <c r="K3227" t="n">
        <v>43</v>
      </c>
    </row>
    <row r="3228">
      <c r="A3228" t="n">
        <v>34673976033351</v>
      </c>
      <c r="B3228" t="inlineStr">
        <is>
          <t>Fundamental</t>
        </is>
      </c>
      <c r="C3228" t="inlineStr">
        <is>
          <t xml:space="preserve">Babcock (D.W.) </t>
        </is>
      </c>
      <c r="D3228" t="n">
        <v>740</v>
      </c>
      <c r="E3228" t="n">
        <v>709</v>
      </c>
      <c r="F3228" t="n">
        <v>5</v>
      </c>
      <c r="G3228" t="n">
        <v>2.57999992370605</v>
      </c>
      <c r="H3228" t="n">
        <v>379</v>
      </c>
      <c r="I3228" t="n">
        <v>285</v>
      </c>
      <c r="J3228" t="n">
        <v>78</v>
      </c>
      <c r="K3228" t="n">
        <v>11</v>
      </c>
    </row>
    <row r="3229">
      <c r="A3229" t="n">
        <v>34673976033369</v>
      </c>
      <c r="B3229" t="inlineStr">
        <is>
          <t>Fundamental</t>
        </is>
      </c>
      <c r="C3229" t="inlineStr">
        <is>
          <t>Dos Rios Elemen</t>
        </is>
      </c>
      <c r="D3229" t="n">
        <v>528</v>
      </c>
      <c r="E3229" t="n">
        <v>463</v>
      </c>
      <c r="F3229" t="n">
        <v>17</v>
      </c>
      <c r="G3229" t="n">
        <v>1.55999994277954</v>
      </c>
      <c r="H3229" t="n">
        <v>157</v>
      </c>
      <c r="I3229" t="n">
        <v>110</v>
      </c>
      <c r="J3229" t="n">
        <v>99</v>
      </c>
      <c r="K3229" t="n">
        <v>26</v>
      </c>
    </row>
    <row r="3230">
      <c r="A3230" t="n">
        <v>34673976033385</v>
      </c>
      <c r="B3230" t="inlineStr">
        <is>
          <t>Fundamental</t>
        </is>
      </c>
      <c r="C3230" t="inlineStr">
        <is>
          <t>Hagginwood Elem</t>
        </is>
      </c>
      <c r="D3230" t="n">
        <v>546</v>
      </c>
      <c r="E3230" t="n">
        <v>492</v>
      </c>
      <c r="F3230" t="n">
        <v>15</v>
      </c>
      <c r="G3230" t="n">
        <v>2.26999998092651</v>
      </c>
      <c r="H3230" t="n">
        <v>395</v>
      </c>
      <c r="I3230" t="n">
        <v>289</v>
      </c>
      <c r="J3230" t="n">
        <v>89</v>
      </c>
      <c r="K3230" t="n">
        <v>24</v>
      </c>
    </row>
    <row r="3231">
      <c r="A3231" t="n">
        <v>34673976033393</v>
      </c>
      <c r="B3231" t="inlineStr">
        <is>
          <t>Fundamental</t>
        </is>
      </c>
      <c r="C3231" t="inlineStr">
        <is>
          <t xml:space="preserve">Harmon Johnson </t>
        </is>
      </c>
      <c r="D3231" t="n">
        <v>532</v>
      </c>
      <c r="E3231" t="n">
        <v>439</v>
      </c>
      <c r="F3231" t="n">
        <v>18</v>
      </c>
      <c r="G3231" t="n">
        <v>1.80999994277954</v>
      </c>
      <c r="H3231" t="n">
        <v>400</v>
      </c>
      <c r="I3231" t="n">
        <v>304</v>
      </c>
      <c r="J3231" t="n">
        <v>99</v>
      </c>
      <c r="K3231" t="n">
        <v>56</v>
      </c>
    </row>
    <row r="3232">
      <c r="A3232" t="n">
        <v>34673976033419</v>
      </c>
      <c r="B3232" t="inlineStr">
        <is>
          <t>Fundamental</t>
        </is>
      </c>
      <c r="C3232" t="inlineStr">
        <is>
          <t>Strauch (Hazel)</t>
        </is>
      </c>
      <c r="D3232" t="n">
        <v>708</v>
      </c>
      <c r="E3232" t="n">
        <v>635</v>
      </c>
      <c r="F3232" t="n">
        <v>8</v>
      </c>
      <c r="G3232" t="n">
        <v>2.39000010490417</v>
      </c>
      <c r="H3232" t="n">
        <v>324</v>
      </c>
      <c r="I3232" t="n">
        <v>263</v>
      </c>
      <c r="J3232" t="n">
        <v>62</v>
      </c>
      <c r="K3232" t="n">
        <v>10</v>
      </c>
    </row>
    <row r="3233">
      <c r="A3233" t="n">
        <v>34673976033427</v>
      </c>
      <c r="B3233" t="inlineStr">
        <is>
          <t>Fundamental</t>
        </is>
      </c>
      <c r="C3233" t="inlineStr">
        <is>
          <t>Castori (Michae</t>
        </is>
      </c>
      <c r="D3233" t="n">
        <v>539</v>
      </c>
      <c r="E3233" t="n">
        <v>462</v>
      </c>
      <c r="F3233" t="n">
        <v>17</v>
      </c>
      <c r="G3233" t="n">
        <v>2.03999996185303</v>
      </c>
      <c r="H3233" t="n">
        <v>478</v>
      </c>
      <c r="I3233" t="n">
        <v>349</v>
      </c>
      <c r="J3233" t="n">
        <v>90</v>
      </c>
      <c r="K3233" t="n">
        <v>20</v>
      </c>
    </row>
    <row r="3234">
      <c r="A3234" t="n">
        <v>34673976033435</v>
      </c>
      <c r="B3234" t="inlineStr">
        <is>
          <t>Fundamental</t>
        </is>
      </c>
      <c r="C3234" t="inlineStr">
        <is>
          <t>Noralto Element</t>
        </is>
      </c>
      <c r="D3234" t="n">
        <v>558</v>
      </c>
      <c r="E3234" t="n">
        <v>452</v>
      </c>
      <c r="F3234" t="n">
        <v>17</v>
      </c>
      <c r="G3234" t="n">
        <v>1.61000001430511</v>
      </c>
      <c r="H3234" t="n">
        <v>466</v>
      </c>
      <c r="I3234" t="n">
        <v>379</v>
      </c>
      <c r="J3234" t="n">
        <v>99</v>
      </c>
      <c r="K3234" t="n">
        <v>67</v>
      </c>
    </row>
    <row r="3235">
      <c r="A3235" t="n">
        <v>34673976033443</v>
      </c>
      <c r="B3235" t="inlineStr">
        <is>
          <t>Fundamental</t>
        </is>
      </c>
      <c r="C3235" t="inlineStr">
        <is>
          <t>Northwood Eleme</t>
        </is>
      </c>
      <c r="D3235" t="n">
        <v>525</v>
      </c>
      <c r="E3235" t="n">
        <v>486</v>
      </c>
      <c r="F3235" t="n">
        <v>16</v>
      </c>
      <c r="G3235" t="n">
        <v>1.98000001907349</v>
      </c>
      <c r="H3235" t="n">
        <v>335</v>
      </c>
      <c r="I3235" t="n">
        <v>237</v>
      </c>
      <c r="J3235" t="n">
        <v>94</v>
      </c>
      <c r="K3235" t="n">
        <v>27</v>
      </c>
    </row>
    <row r="3236">
      <c r="A3236" t="n">
        <v>34673976033450</v>
      </c>
      <c r="B3236" t="inlineStr">
        <is>
          <t>Fundamental</t>
        </is>
      </c>
      <c r="C3236" t="inlineStr">
        <is>
          <t>Woodlake Elemen</t>
        </is>
      </c>
      <c r="D3236" t="n">
        <v>600</v>
      </c>
      <c r="E3236" t="n">
        <v>490</v>
      </c>
      <c r="F3236" t="n">
        <v>16</v>
      </c>
      <c r="G3236" t="n">
        <v>2.26999998092651</v>
      </c>
      <c r="H3236" t="n">
        <v>281</v>
      </c>
      <c r="I3236" t="n">
        <v>178</v>
      </c>
      <c r="J3236" t="n">
        <v>76</v>
      </c>
      <c r="K3236" t="n">
        <v>22</v>
      </c>
    </row>
    <row r="3237">
      <c r="A3237" t="n">
        <v>34674056033468</v>
      </c>
      <c r="B3237" t="inlineStr">
        <is>
          <t>Fundamental</t>
        </is>
      </c>
      <c r="C3237" t="inlineStr">
        <is>
          <t>Aero Haven Elem</t>
        </is>
      </c>
      <c r="D3237" t="n">
        <v>483</v>
      </c>
      <c r="E3237" t="n">
        <v>450</v>
      </c>
      <c r="F3237" t="n">
        <v>18</v>
      </c>
      <c r="G3237" t="n">
        <v>1.69000005722046</v>
      </c>
      <c r="H3237" t="n">
        <v>334</v>
      </c>
      <c r="I3237" t="n">
        <v>208</v>
      </c>
      <c r="J3237" t="n">
        <v>89</v>
      </c>
      <c r="K3237" t="n">
        <v>43</v>
      </c>
    </row>
    <row r="3238">
      <c r="A3238" t="n">
        <v>34674056033476</v>
      </c>
      <c r="B3238" t="inlineStr">
        <is>
          <t>Fundamental</t>
        </is>
      </c>
      <c r="C3238" t="inlineStr">
        <is>
          <t>Allison (Warren</t>
        </is>
      </c>
      <c r="D3238" t="n">
        <v>690</v>
      </c>
      <c r="E3238" t="n">
        <v>653</v>
      </c>
      <c r="F3238" t="n">
        <v>7</v>
      </c>
      <c r="G3238" t="n">
        <v>2.0699999332428</v>
      </c>
      <c r="H3238" t="n">
        <v>319</v>
      </c>
      <c r="I3238" t="n">
        <v>265</v>
      </c>
      <c r="J3238" t="n">
        <v>65</v>
      </c>
      <c r="K3238" t="n">
        <v>5</v>
      </c>
    </row>
    <row r="3239">
      <c r="A3239" t="n">
        <v>34674056033484</v>
      </c>
      <c r="B3239" t="inlineStr">
        <is>
          <t>Fundamental</t>
        </is>
      </c>
      <c r="C3239" t="inlineStr">
        <is>
          <t>Dry Creek Eleme</t>
        </is>
      </c>
      <c r="D3239" t="n">
        <v>720</v>
      </c>
      <c r="E3239" t="n">
        <v>643</v>
      </c>
      <c r="F3239" t="n">
        <v>8</v>
      </c>
      <c r="G3239" t="n">
        <v>2.17000007629395</v>
      </c>
      <c r="H3239" t="n">
        <v>332</v>
      </c>
      <c r="I3239" t="n">
        <v>283</v>
      </c>
      <c r="J3239" t="n">
        <v>55</v>
      </c>
      <c r="K3239" t="n">
        <v>9</v>
      </c>
    </row>
    <row r="3240">
      <c r="A3240" t="n">
        <v>34674056033492</v>
      </c>
      <c r="B3240" t="inlineStr">
        <is>
          <t>Fundamental</t>
        </is>
      </c>
      <c r="C3240" t="inlineStr">
        <is>
          <t>Frontier Elemen</t>
        </is>
      </c>
      <c r="D3240" t="n">
        <v>740</v>
      </c>
      <c r="E3240" t="n">
        <v>706</v>
      </c>
      <c r="F3240" t="n">
        <v>5</v>
      </c>
      <c r="G3240" t="n">
        <v>2.41000008583069</v>
      </c>
      <c r="H3240" t="n">
        <v>412</v>
      </c>
      <c r="I3240" t="n">
        <v>361</v>
      </c>
      <c r="J3240" t="n">
        <v>41</v>
      </c>
      <c r="K3240" t="n">
        <v>6</v>
      </c>
    </row>
    <row r="3241">
      <c r="A3241" t="n">
        <v>34674056033500</v>
      </c>
      <c r="B3241" t="inlineStr">
        <is>
          <t>Fundamental</t>
        </is>
      </c>
      <c r="C3241" t="inlineStr">
        <is>
          <t>Frederick Joyce</t>
        </is>
      </c>
      <c r="D3241" t="n">
        <v>717</v>
      </c>
      <c r="E3241" t="n">
        <v>665</v>
      </c>
      <c r="F3241" t="n">
        <v>7</v>
      </c>
      <c r="G3241" t="n">
        <v>2.07999992370605</v>
      </c>
      <c r="H3241" t="n">
        <v>351</v>
      </c>
      <c r="I3241" t="n">
        <v>254</v>
      </c>
      <c r="J3241" t="n">
        <v>77</v>
      </c>
      <c r="K3241" t="n">
        <v>11</v>
      </c>
    </row>
    <row r="3242">
      <c r="A3242" t="n">
        <v>34674056033518</v>
      </c>
      <c r="B3242" t="inlineStr">
        <is>
          <t>Fundamental</t>
        </is>
      </c>
      <c r="C3242" t="inlineStr">
        <is>
          <t>Hillsdale Eleme</t>
        </is>
      </c>
      <c r="D3242" t="n">
        <v>687</v>
      </c>
      <c r="E3242" t="n">
        <v>617</v>
      </c>
      <c r="F3242" t="n">
        <v>9</v>
      </c>
      <c r="G3242" t="n">
        <v>2.29999995231628</v>
      </c>
      <c r="H3242" t="n">
        <v>318</v>
      </c>
      <c r="I3242" t="n">
        <v>273</v>
      </c>
      <c r="J3242" t="n">
        <v>62</v>
      </c>
      <c r="K3242" t="n">
        <v>18</v>
      </c>
    </row>
    <row r="3243">
      <c r="A3243" t="n">
        <v>34674056033526</v>
      </c>
      <c r="B3243" t="inlineStr">
        <is>
          <t>Fundamental</t>
        </is>
      </c>
      <c r="C3243" t="inlineStr">
        <is>
          <t>Kohler Elementa</t>
        </is>
      </c>
      <c r="D3243" t="n">
        <v>588</v>
      </c>
      <c r="E3243" t="n">
        <v>496</v>
      </c>
      <c r="F3243" t="n">
        <v>15</v>
      </c>
      <c r="G3243" t="n">
        <v>2.21000003814697</v>
      </c>
      <c r="H3243" t="n">
        <v>328</v>
      </c>
      <c r="I3243" t="n">
        <v>251</v>
      </c>
      <c r="J3243" t="n">
        <v>77</v>
      </c>
      <c r="K3243" t="n">
        <v>16</v>
      </c>
    </row>
    <row r="3244">
      <c r="A3244" t="n">
        <v>34674056033534</v>
      </c>
      <c r="B3244" t="inlineStr">
        <is>
          <t>Fundamental</t>
        </is>
      </c>
      <c r="C3244" t="inlineStr">
        <is>
          <t>Larchmont Eleme</t>
        </is>
      </c>
      <c r="D3244" t="n">
        <v>595</v>
      </c>
      <c r="E3244" t="n">
        <v>581</v>
      </c>
      <c r="F3244" t="n">
        <v>11</v>
      </c>
      <c r="G3244" t="n">
        <v>2.17000007629395</v>
      </c>
      <c r="H3244" t="n">
        <v>306</v>
      </c>
      <c r="I3244" t="n">
        <v>236</v>
      </c>
      <c r="J3244" t="n">
        <v>69</v>
      </c>
      <c r="K3244" t="n">
        <v>11</v>
      </c>
    </row>
    <row r="3245">
      <c r="A3245" t="n">
        <v>34674056033542</v>
      </c>
      <c r="B3245" t="inlineStr">
        <is>
          <t>Fundamental</t>
        </is>
      </c>
      <c r="C3245" t="inlineStr">
        <is>
          <t>Madison Element</t>
        </is>
      </c>
      <c r="D3245" t="n">
        <v>683</v>
      </c>
      <c r="E3245" t="n">
        <v>640</v>
      </c>
      <c r="F3245" t="n">
        <v>8</v>
      </c>
      <c r="G3245" t="n">
        <v>1.8400000333786</v>
      </c>
      <c r="H3245" t="n">
        <v>425</v>
      </c>
      <c r="I3245" t="n">
        <v>342</v>
      </c>
      <c r="J3245" t="n">
        <v>75</v>
      </c>
      <c r="K3245" t="n">
        <v>12</v>
      </c>
    </row>
    <row r="3246">
      <c r="A3246" t="n">
        <v>34674056033559</v>
      </c>
      <c r="B3246" t="inlineStr">
        <is>
          <t>Fundamental</t>
        </is>
      </c>
      <c r="C3246" t="inlineStr">
        <is>
          <t>Oakdale Element</t>
        </is>
      </c>
      <c r="D3246" t="n">
        <v>638</v>
      </c>
      <c r="E3246" t="n">
        <v>596</v>
      </c>
      <c r="F3246" t="n">
        <v>10</v>
      </c>
      <c r="G3246" t="n">
        <v>1.98000001907349</v>
      </c>
      <c r="H3246" t="n">
        <v>314</v>
      </c>
      <c r="I3246" t="n">
        <v>265</v>
      </c>
      <c r="J3246" t="n">
        <v>79</v>
      </c>
      <c r="K3246" t="n">
        <v>24</v>
      </c>
    </row>
    <row r="3247">
      <c r="A3247" t="n">
        <v>34674056033567</v>
      </c>
      <c r="B3247" t="inlineStr">
        <is>
          <t>Fundamental</t>
        </is>
      </c>
      <c r="C3247" t="inlineStr">
        <is>
          <t xml:space="preserve">Holmes (Oliver </t>
        </is>
      </c>
      <c r="D3247" t="n">
        <v>635</v>
      </c>
      <c r="E3247" t="n">
        <v>601</v>
      </c>
      <c r="F3247" t="n">
        <v>10</v>
      </c>
      <c r="G3247" t="n">
        <v>2.28999996185303</v>
      </c>
      <c r="H3247" t="n">
        <v>291</v>
      </c>
      <c r="I3247" t="n">
        <v>232</v>
      </c>
      <c r="J3247" t="n">
        <v>56</v>
      </c>
      <c r="K3247" t="n">
        <v>0</v>
      </c>
    </row>
    <row r="3248">
      <c r="A3248" t="n">
        <v>34674056033575</v>
      </c>
      <c r="B3248" t="inlineStr">
        <is>
          <t>Fundamental</t>
        </is>
      </c>
      <c r="C3248" t="inlineStr">
        <is>
          <t>Orchard Element</t>
        </is>
      </c>
      <c r="D3248" t="n">
        <v>671</v>
      </c>
      <c r="E3248" t="n">
        <v>641</v>
      </c>
      <c r="F3248" t="n">
        <v>8</v>
      </c>
      <c r="G3248" t="n">
        <v>2.01999998092651</v>
      </c>
      <c r="H3248" t="n">
        <v>320</v>
      </c>
      <c r="I3248" t="n">
        <v>258</v>
      </c>
      <c r="J3248" t="n">
        <v>51</v>
      </c>
      <c r="K3248" t="n">
        <v>6</v>
      </c>
    </row>
    <row r="3249">
      <c r="A3249" t="n">
        <v>34674056033583</v>
      </c>
      <c r="B3249" t="inlineStr">
        <is>
          <t>Fundamental</t>
        </is>
      </c>
      <c r="C3249" t="inlineStr">
        <is>
          <t>Pioneer Element</t>
        </is>
      </c>
      <c r="D3249" t="n">
        <v>691</v>
      </c>
      <c r="E3249" t="n">
        <v>688</v>
      </c>
      <c r="F3249" t="n">
        <v>6</v>
      </c>
      <c r="G3249" t="n">
        <v>2.52999997138977</v>
      </c>
      <c r="H3249" t="n">
        <v>426</v>
      </c>
      <c r="I3249" t="n">
        <v>362</v>
      </c>
      <c r="J3249" t="n">
        <v>49</v>
      </c>
      <c r="K3249" t="n">
        <v>7</v>
      </c>
    </row>
    <row r="3250">
      <c r="A3250" t="n">
        <v>34674056033591</v>
      </c>
      <c r="B3250" t="inlineStr">
        <is>
          <t>Fundamental</t>
        </is>
      </c>
      <c r="C3250" t="inlineStr">
        <is>
          <t>Rio Linda Eleme</t>
        </is>
      </c>
      <c r="D3250" t="n">
        <v>682</v>
      </c>
      <c r="E3250" t="n">
        <v>633</v>
      </c>
      <c r="F3250" t="n">
        <v>8</v>
      </c>
      <c r="G3250" t="n">
        <v>2.03999996185303</v>
      </c>
      <c r="H3250" t="n">
        <v>280</v>
      </c>
      <c r="I3250" t="n">
        <v>222</v>
      </c>
      <c r="J3250" t="n">
        <v>42</v>
      </c>
      <c r="K3250" t="n">
        <v>2</v>
      </c>
    </row>
    <row r="3251">
      <c r="A3251" t="n">
        <v>34674056033609</v>
      </c>
      <c r="B3251" t="inlineStr">
        <is>
          <t>Fundamental</t>
        </is>
      </c>
      <c r="C3251" t="inlineStr">
        <is>
          <t>Sierra View Ele</t>
        </is>
      </c>
      <c r="D3251" t="n">
        <v>715</v>
      </c>
      <c r="E3251" t="n">
        <v>640</v>
      </c>
      <c r="F3251" t="n">
        <v>8</v>
      </c>
      <c r="G3251" t="n">
        <v>1.79999995231628</v>
      </c>
      <c r="H3251" t="n">
        <v>305</v>
      </c>
      <c r="I3251" t="n">
        <v>221</v>
      </c>
      <c r="J3251" t="n">
        <v>75</v>
      </c>
      <c r="K3251" t="n">
        <v>25</v>
      </c>
    </row>
    <row r="3252">
      <c r="A3252" t="n">
        <v>34674056033617</v>
      </c>
      <c r="B3252" t="inlineStr">
        <is>
          <t>Fundamental</t>
        </is>
      </c>
      <c r="C3252" t="inlineStr">
        <is>
          <t>Village Element</t>
        </is>
      </c>
      <c r="D3252" t="n">
        <v>683</v>
      </c>
      <c r="E3252" t="n">
        <v>587</v>
      </c>
      <c r="F3252" t="n">
        <v>11</v>
      </c>
      <c r="G3252" t="n">
        <v>2.05999994277954</v>
      </c>
      <c r="H3252" t="n">
        <v>277</v>
      </c>
      <c r="I3252" t="n">
        <v>223</v>
      </c>
      <c r="J3252" t="n">
        <v>64</v>
      </c>
      <c r="K3252" t="n">
        <v>9</v>
      </c>
    </row>
    <row r="3253">
      <c r="A3253" t="n">
        <v>34674056033633</v>
      </c>
      <c r="B3253" t="inlineStr">
        <is>
          <t>Fundamental</t>
        </is>
      </c>
      <c r="C3253" t="inlineStr">
        <is>
          <t>Westside Elemen</t>
        </is>
      </c>
      <c r="D3253" t="n">
        <v>700</v>
      </c>
      <c r="E3253" t="n">
        <v>648</v>
      </c>
      <c r="F3253" t="n">
        <v>8</v>
      </c>
      <c r="G3253" t="n">
        <v>2.25999999046326</v>
      </c>
      <c r="H3253" t="n">
        <v>281</v>
      </c>
      <c r="I3253" t="n">
        <v>226</v>
      </c>
      <c r="J3253" t="n">
        <v>36</v>
      </c>
      <c r="K3253" t="n">
        <v>4</v>
      </c>
    </row>
    <row r="3254">
      <c r="A3254" t="n">
        <v>34674056066682</v>
      </c>
      <c r="B3254" t="inlineStr">
        <is>
          <t>Fundamental</t>
        </is>
      </c>
      <c r="C3254" t="inlineStr">
        <is>
          <t>Woodridge Eleme</t>
        </is>
      </c>
      <c r="D3254" t="n">
        <v>712</v>
      </c>
      <c r="E3254" t="n">
        <v>677</v>
      </c>
      <c r="F3254" t="n">
        <v>6</v>
      </c>
      <c r="G3254" t="n">
        <v>2.36999988555908</v>
      </c>
      <c r="H3254" t="n">
        <v>476</v>
      </c>
      <c r="I3254" t="n">
        <v>376</v>
      </c>
      <c r="J3254" t="n">
        <v>68</v>
      </c>
      <c r="K3254" t="n">
        <v>9</v>
      </c>
    </row>
    <row r="3255">
      <c r="A3255" t="n">
        <v>34674056105985</v>
      </c>
      <c r="B3255" t="inlineStr">
        <is>
          <t>Fundamental</t>
        </is>
      </c>
      <c r="C3255" t="inlineStr">
        <is>
          <t>Ridgepoint Elem</t>
        </is>
      </c>
      <c r="D3255" t="n">
        <v>780</v>
      </c>
      <c r="E3255" t="n">
        <v>734</v>
      </c>
      <c r="F3255" t="n">
        <v>3</v>
      </c>
      <c r="G3255" t="n">
        <v>2.51999998092651</v>
      </c>
      <c r="H3255" t="n">
        <v>444</v>
      </c>
      <c r="I3255" t="n">
        <v>372</v>
      </c>
      <c r="J3255" t="n">
        <v>39</v>
      </c>
      <c r="K3255" t="n">
        <v>13</v>
      </c>
    </row>
    <row r="3256">
      <c r="A3256" t="n">
        <v>34674056112064</v>
      </c>
      <c r="B3256" t="inlineStr">
        <is>
          <t>Fundamental</t>
        </is>
      </c>
      <c r="C3256" t="inlineStr">
        <is>
          <t>Foothill Oaks E</t>
        </is>
      </c>
      <c r="D3256" t="n">
        <v>696</v>
      </c>
      <c r="E3256" t="n">
        <v>636</v>
      </c>
      <c r="F3256" t="n">
        <v>8</v>
      </c>
      <c r="G3256" t="n">
        <v>2.3199999332428</v>
      </c>
      <c r="H3256" t="n">
        <v>495</v>
      </c>
      <c r="I3256" t="n">
        <v>384</v>
      </c>
      <c r="J3256" t="n">
        <v>50</v>
      </c>
      <c r="K3256" t="n">
        <v>11</v>
      </c>
    </row>
    <row r="3257">
      <c r="A3257" t="n">
        <v>34674056112643</v>
      </c>
      <c r="B3257" t="inlineStr">
        <is>
          <t>Medio</t>
        </is>
      </c>
      <c r="C3257" t="inlineStr">
        <is>
          <t>Westside Elemen</t>
        </is>
      </c>
      <c r="D3257" t="n">
        <v>738</v>
      </c>
      <c r="E3257" t="n">
        <v>748</v>
      </c>
      <c r="F3257" t="n">
        <v>3</v>
      </c>
      <c r="G3257" t="n">
        <v>2.46000003814697</v>
      </c>
      <c r="H3257" t="n">
        <v>216</v>
      </c>
      <c r="I3257" t="n">
        <v>182</v>
      </c>
      <c r="J3257" t="n">
        <v>32</v>
      </c>
      <c r="K3257" t="n">
        <v>6</v>
      </c>
    </row>
    <row r="3258">
      <c r="A3258" t="n">
        <v>34674134835302</v>
      </c>
      <c r="B3258" t="inlineStr">
        <is>
          <t>Superior</t>
        </is>
      </c>
      <c r="C3258" t="inlineStr">
        <is>
          <t>Rio Vista High</t>
        </is>
      </c>
      <c r="D3258" t="n">
        <v>652</v>
      </c>
      <c r="E3258" t="n">
        <v>607</v>
      </c>
      <c r="F3258" t="n">
        <v>10</v>
      </c>
      <c r="G3258" t="n">
        <v>3</v>
      </c>
      <c r="H3258" t="n">
        <v>306</v>
      </c>
      <c r="I3258" t="n">
        <v>285</v>
      </c>
      <c r="J3258" t="n">
        <v>14</v>
      </c>
      <c r="K3258" t="n">
        <v>6</v>
      </c>
    </row>
    <row r="3259">
      <c r="A3259" t="n">
        <v>34674135731708</v>
      </c>
      <c r="B3259" t="inlineStr">
        <is>
          <t>Superior</t>
        </is>
      </c>
      <c r="C3259" t="inlineStr">
        <is>
          <t>Delta High</t>
        </is>
      </c>
      <c r="D3259" t="n">
        <v>618</v>
      </c>
      <c r="E3259" t="n">
        <v>570</v>
      </c>
      <c r="F3259" t="n">
        <v>12</v>
      </c>
      <c r="G3259" t="n">
        <v>2.85999989509583</v>
      </c>
      <c r="H3259" t="n">
        <v>195</v>
      </c>
      <c r="I3259" t="n">
        <v>178</v>
      </c>
      <c r="J3259" t="n">
        <v>23</v>
      </c>
      <c r="K3259" t="n">
        <v>17</v>
      </c>
    </row>
    <row r="3260">
      <c r="A3260" t="n">
        <v>34674136033641</v>
      </c>
      <c r="B3260" t="inlineStr">
        <is>
          <t>Fundamental</t>
        </is>
      </c>
      <c r="C3260" t="inlineStr">
        <is>
          <t>Bates Elementar</t>
        </is>
      </c>
      <c r="D3260" t="n">
        <v>656</v>
      </c>
      <c r="E3260" t="n">
        <v>604</v>
      </c>
      <c r="F3260" t="n">
        <v>10</v>
      </c>
      <c r="G3260" t="n">
        <v>2.16000008583069</v>
      </c>
      <c r="H3260" t="n">
        <v>192</v>
      </c>
      <c r="I3260" t="n">
        <v>174</v>
      </c>
      <c r="J3260" t="n">
        <v>59</v>
      </c>
      <c r="K3260" t="n">
        <v>29</v>
      </c>
    </row>
    <row r="3261">
      <c r="A3261" t="n">
        <v>34674136033658</v>
      </c>
      <c r="B3261" t="inlineStr">
        <is>
          <t>Fundamental</t>
        </is>
      </c>
      <c r="C3261" t="inlineStr">
        <is>
          <t>Clarksburg Elem</t>
        </is>
      </c>
      <c r="D3261" t="n">
        <v>606</v>
      </c>
      <c r="E3261" t="n">
        <v>566</v>
      </c>
      <c r="F3261" t="n">
        <v>12</v>
      </c>
      <c r="G3261" t="n">
        <v>2.9300000667572</v>
      </c>
      <c r="H3261" t="n">
        <v>143</v>
      </c>
      <c r="I3261" t="n">
        <v>133</v>
      </c>
      <c r="J3261" t="n">
        <v>48</v>
      </c>
      <c r="K3261" t="n">
        <v>28</v>
      </c>
    </row>
    <row r="3262">
      <c r="A3262" t="n">
        <v>34674136033666</v>
      </c>
      <c r="B3262" t="inlineStr">
        <is>
          <t>Fundamental</t>
        </is>
      </c>
      <c r="C3262" t="inlineStr">
        <is>
          <t>Isleton Element</t>
        </is>
      </c>
      <c r="D3262" t="n">
        <v>672</v>
      </c>
      <c r="E3262" t="n">
        <v>628</v>
      </c>
      <c r="F3262" t="n">
        <v>9</v>
      </c>
      <c r="G3262" t="n">
        <v>2.94000005722046</v>
      </c>
      <c r="H3262" t="n">
        <v>188</v>
      </c>
      <c r="I3262" t="n">
        <v>161</v>
      </c>
      <c r="J3262" t="n">
        <v>51</v>
      </c>
      <c r="K3262" t="n">
        <v>11</v>
      </c>
    </row>
    <row r="3263">
      <c r="A3263" t="n">
        <v>34674136033690</v>
      </c>
      <c r="B3263" t="inlineStr">
        <is>
          <t>Medio</t>
        </is>
      </c>
      <c r="C3263" t="inlineStr">
        <is>
          <t>Riverview Eleme</t>
        </is>
      </c>
      <c r="D3263" t="n">
        <v>666</v>
      </c>
      <c r="E3263" t="n">
        <v>637</v>
      </c>
      <c r="F3263" t="n">
        <v>8</v>
      </c>
      <c r="G3263" t="n">
        <v>2.89000010490417</v>
      </c>
      <c r="H3263" t="n">
        <v>370</v>
      </c>
      <c r="I3263" t="n">
        <v>342</v>
      </c>
      <c r="J3263" t="n">
        <v>33</v>
      </c>
      <c r="K3263" t="n">
        <v>5</v>
      </c>
    </row>
    <row r="3264">
      <c r="A3264" t="n">
        <v>34674136033708</v>
      </c>
      <c r="B3264" t="inlineStr">
        <is>
          <t>Fundamental</t>
        </is>
      </c>
      <c r="C3264" t="inlineStr">
        <is>
          <t>Walnut Grove El</t>
        </is>
      </c>
      <c r="D3264" t="n">
        <v>593</v>
      </c>
      <c r="E3264" t="n">
        <v>560</v>
      </c>
      <c r="F3264" t="n">
        <v>12</v>
      </c>
      <c r="G3264" t="n">
        <v>2.21000003814697</v>
      </c>
      <c r="H3264" t="n">
        <v>168</v>
      </c>
      <c r="I3264" t="n">
        <v>160</v>
      </c>
      <c r="J3264" t="n">
        <v>63</v>
      </c>
      <c r="K3264" t="n">
        <v>25</v>
      </c>
    </row>
    <row r="3265">
      <c r="A3265" t="n">
        <v>34674136033716</v>
      </c>
      <c r="B3265" t="inlineStr">
        <is>
          <t>Fundamental</t>
        </is>
      </c>
      <c r="C3265" t="inlineStr">
        <is>
          <t>White (D.H.) El</t>
        </is>
      </c>
      <c r="D3265" t="n">
        <v>693</v>
      </c>
      <c r="E3265" t="n">
        <v>652</v>
      </c>
      <c r="F3265" t="n">
        <v>7</v>
      </c>
      <c r="G3265" t="n">
        <v>2.91000008583069</v>
      </c>
      <c r="H3265" t="n">
        <v>135</v>
      </c>
      <c r="I3265" t="n">
        <v>113</v>
      </c>
      <c r="J3265" t="n">
        <v>38</v>
      </c>
      <c r="K3265" t="n">
        <v>14</v>
      </c>
    </row>
    <row r="3266">
      <c r="A3266" t="n">
        <v>34674216033724</v>
      </c>
      <c r="B3266" t="inlineStr">
        <is>
          <t>Fundamental</t>
        </is>
      </c>
      <c r="C3266" t="inlineStr">
        <is>
          <t>Bell Avenue Ele</t>
        </is>
      </c>
      <c r="D3266" t="n">
        <v>582</v>
      </c>
      <c r="E3266" t="n">
        <v>590</v>
      </c>
      <c r="F3266" t="n">
        <v>11</v>
      </c>
      <c r="G3266" t="n">
        <v>1.66999995708466</v>
      </c>
      <c r="H3266" t="n">
        <v>302</v>
      </c>
      <c r="I3266" t="n">
        <v>283</v>
      </c>
      <c r="J3266" t="n">
        <v>93</v>
      </c>
      <c r="K3266" t="n">
        <v>17</v>
      </c>
    </row>
    <row r="3267">
      <c r="A3267" t="n">
        <v>34674216033740</v>
      </c>
      <c r="B3267" t="inlineStr">
        <is>
          <t>Fundamental</t>
        </is>
      </c>
      <c r="C3267" t="inlineStr">
        <is>
          <t>Robla Elementar</t>
        </is>
      </c>
      <c r="D3267" t="n">
        <v>611</v>
      </c>
      <c r="E3267" t="n">
        <v>626</v>
      </c>
      <c r="F3267" t="n">
        <v>9</v>
      </c>
      <c r="G3267" t="n">
        <v>2.25</v>
      </c>
      <c r="H3267" t="n">
        <v>301</v>
      </c>
      <c r="I3267" t="n">
        <v>292</v>
      </c>
      <c r="J3267" t="n">
        <v>68</v>
      </c>
      <c r="K3267" t="n">
        <v>13</v>
      </c>
    </row>
    <row r="3268">
      <c r="A3268" t="n">
        <v>34674216033757</v>
      </c>
      <c r="B3268" t="inlineStr">
        <is>
          <t>Fundamental</t>
        </is>
      </c>
      <c r="C3268" t="inlineStr">
        <is>
          <t>Taylor Street E</t>
        </is>
      </c>
      <c r="D3268" t="n">
        <v>529</v>
      </c>
      <c r="E3268" t="n">
        <v>550</v>
      </c>
      <c r="F3268" t="n">
        <v>13</v>
      </c>
      <c r="G3268" t="n">
        <v>1.92999994754791</v>
      </c>
      <c r="H3268" t="n">
        <v>454</v>
      </c>
      <c r="I3268" t="n">
        <v>439</v>
      </c>
      <c r="J3268" t="n">
        <v>78</v>
      </c>
      <c r="K3268" t="n">
        <v>17</v>
      </c>
    </row>
    <row r="3269">
      <c r="A3269" t="n">
        <v>34674216112296</v>
      </c>
      <c r="B3269" t="inlineStr">
        <is>
          <t>Fundamental</t>
        </is>
      </c>
      <c r="C3269" t="inlineStr">
        <is>
          <t>Glenwood Elemen</t>
        </is>
      </c>
      <c r="D3269" t="n">
        <v>557</v>
      </c>
      <c r="E3269" t="n">
        <v>523</v>
      </c>
      <c r="F3269" t="n">
        <v>14</v>
      </c>
      <c r="G3269" t="n">
        <v>1.42999994754791</v>
      </c>
      <c r="H3269" t="n">
        <v>419</v>
      </c>
      <c r="I3269" t="n">
        <v>439</v>
      </c>
      <c r="J3269" t="n">
        <v>73</v>
      </c>
      <c r="K3269" t="n">
        <v>9</v>
      </c>
    </row>
    <row r="3270">
      <c r="A3270" t="n">
        <v>34674393431012</v>
      </c>
      <c r="B3270" t="inlineStr">
        <is>
          <t>Superior</t>
        </is>
      </c>
      <c r="C3270" t="inlineStr">
        <is>
          <t>Burbank (Luther</t>
        </is>
      </c>
      <c r="D3270" t="n">
        <v>497</v>
      </c>
      <c r="E3270" t="n">
        <v>463</v>
      </c>
      <c r="F3270" t="n">
        <v>17</v>
      </c>
      <c r="G3270" t="n">
        <v>2.24000000953674</v>
      </c>
      <c r="H3270" t="n">
        <v>1632</v>
      </c>
      <c r="I3270" t="n">
        <v>1209</v>
      </c>
      <c r="J3270" t="n">
        <v>53</v>
      </c>
      <c r="K3270" t="n">
        <v>42</v>
      </c>
    </row>
    <row r="3271">
      <c r="A3271" t="n">
        <v>34674393434768</v>
      </c>
      <c r="B3271" t="inlineStr">
        <is>
          <t>Superior</t>
        </is>
      </c>
      <c r="C3271" t="inlineStr">
        <is>
          <t>Kennedy (John F</t>
        </is>
      </c>
      <c r="D3271" t="n">
        <v>655</v>
      </c>
      <c r="E3271" t="n">
        <v>639</v>
      </c>
      <c r="F3271" t="n">
        <v>8</v>
      </c>
      <c r="G3271" t="n">
        <v>3.35999989509583</v>
      </c>
      <c r="H3271" t="n">
        <v>1888</v>
      </c>
      <c r="I3271" t="n">
        <v>1638</v>
      </c>
      <c r="J3271" t="n">
        <v>22</v>
      </c>
      <c r="K3271" t="n">
        <v>15</v>
      </c>
    </row>
    <row r="3272">
      <c r="A3272" t="n">
        <v>34674393435419</v>
      </c>
      <c r="B3272" t="inlineStr">
        <is>
          <t>Superior</t>
        </is>
      </c>
      <c r="C3272" t="inlineStr">
        <is>
          <t>McClatchy (C.K.</t>
        </is>
      </c>
      <c r="D3272" t="n">
        <v>646</v>
      </c>
      <c r="E3272" t="n">
        <v>643</v>
      </c>
      <c r="F3272" t="n">
        <v>8</v>
      </c>
      <c r="G3272" t="n">
        <v>3.03999996185303</v>
      </c>
      <c r="H3272" t="n">
        <v>1913</v>
      </c>
      <c r="I3272" t="n">
        <v>1592</v>
      </c>
      <c r="J3272" t="n">
        <v>36</v>
      </c>
      <c r="K3272" t="n">
        <v>21</v>
      </c>
    </row>
    <row r="3273">
      <c r="A3273" t="n">
        <v>34674393437555</v>
      </c>
      <c r="B3273" t="inlineStr">
        <is>
          <t>Superior</t>
        </is>
      </c>
      <c r="C3273" t="inlineStr">
        <is>
          <t>Sacramento High</t>
        </is>
      </c>
      <c r="D3273" t="n">
        <v>600</v>
      </c>
      <c r="E3273" t="n">
        <v>580</v>
      </c>
      <c r="F3273" t="n">
        <v>11</v>
      </c>
      <c r="G3273" t="n">
        <v>2.79999995231628</v>
      </c>
      <c r="H3273" t="n">
        <v>1389</v>
      </c>
      <c r="I3273" t="n">
        <v>1137</v>
      </c>
      <c r="J3273" t="n">
        <v>36</v>
      </c>
      <c r="K3273" t="n">
        <v>21</v>
      </c>
    </row>
    <row r="3274">
      <c r="A3274" t="n">
        <v>34674396033765</v>
      </c>
      <c r="B3274" t="inlineStr">
        <is>
          <t>Fundamental</t>
        </is>
      </c>
      <c r="C3274" t="inlineStr">
        <is>
          <t>Winn (A.M.) Ele</t>
        </is>
      </c>
      <c r="D3274" t="n">
        <v>663</v>
      </c>
      <c r="E3274" t="n">
        <v>615</v>
      </c>
      <c r="F3274" t="n">
        <v>9</v>
      </c>
      <c r="G3274" t="n">
        <v>2.04999995231628</v>
      </c>
      <c r="H3274" t="n">
        <v>334</v>
      </c>
      <c r="I3274" t="n">
        <v>249</v>
      </c>
      <c r="J3274" t="n">
        <v>73</v>
      </c>
      <c r="K3274" t="n">
        <v>21</v>
      </c>
    </row>
    <row r="3275">
      <c r="A3275" t="n">
        <v>34674396033773</v>
      </c>
      <c r="B3275" t="inlineStr">
        <is>
          <t>Fundamental</t>
        </is>
      </c>
      <c r="C3275" t="inlineStr">
        <is>
          <t xml:space="preserve">Birney (Alice) </t>
        </is>
      </c>
      <c r="D3275" t="n">
        <v>648</v>
      </c>
      <c r="E3275" t="n">
        <v>592</v>
      </c>
      <c r="F3275" t="n">
        <v>10</v>
      </c>
      <c r="G3275" t="n">
        <v>1.92999994754791</v>
      </c>
      <c r="H3275" t="n">
        <v>250</v>
      </c>
      <c r="I3275" t="n">
        <v>210</v>
      </c>
      <c r="J3275" t="n">
        <v>67</v>
      </c>
      <c r="K3275" t="n">
        <v>30</v>
      </c>
    </row>
    <row r="3276">
      <c r="A3276" t="n">
        <v>34674396033781</v>
      </c>
      <c r="B3276" t="inlineStr">
        <is>
          <t>Fundamental</t>
        </is>
      </c>
      <c r="C3276" t="inlineStr">
        <is>
          <t>Bear Flag Eleme</t>
        </is>
      </c>
      <c r="D3276" t="n">
        <v>670</v>
      </c>
      <c r="E3276" t="n">
        <v>551</v>
      </c>
      <c r="F3276" t="n">
        <v>12</v>
      </c>
      <c r="G3276" t="n">
        <v>2.07999992370605</v>
      </c>
      <c r="H3276" t="n">
        <v>203</v>
      </c>
      <c r="I3276" t="n">
        <v>152</v>
      </c>
      <c r="J3276" t="n">
        <v>62</v>
      </c>
      <c r="K3276" t="n">
        <v>6</v>
      </c>
    </row>
    <row r="3277">
      <c r="A3277" t="n">
        <v>34674396033799</v>
      </c>
      <c r="B3277" t="inlineStr">
        <is>
          <t>Fundamental</t>
        </is>
      </c>
      <c r="C3277" t="inlineStr">
        <is>
          <t>Bowling Green E</t>
        </is>
      </c>
      <c r="D3277" t="n">
        <v>556</v>
      </c>
      <c r="E3277" t="n">
        <v>542</v>
      </c>
      <c r="F3277" t="n">
        <v>13</v>
      </c>
      <c r="G3277" t="n">
        <v>2.5699999332428</v>
      </c>
      <c r="H3277" t="n">
        <v>657</v>
      </c>
      <c r="I3277" t="n">
        <v>552</v>
      </c>
      <c r="J3277" t="n">
        <v>61</v>
      </c>
      <c r="K3277" t="n">
        <v>46</v>
      </c>
    </row>
    <row r="3278">
      <c r="A3278" t="n">
        <v>34674396033807</v>
      </c>
      <c r="B3278" t="inlineStr">
        <is>
          <t>Fundamental</t>
        </is>
      </c>
      <c r="C3278" t="inlineStr">
        <is>
          <t>Harte (Bret) El</t>
        </is>
      </c>
      <c r="D3278" t="n">
        <v>571</v>
      </c>
      <c r="E3278" t="n">
        <v>562</v>
      </c>
      <c r="F3278" t="n">
        <v>12</v>
      </c>
      <c r="G3278" t="n">
        <v>2.5</v>
      </c>
      <c r="H3278" t="n">
        <v>389</v>
      </c>
      <c r="I3278" t="n">
        <v>326</v>
      </c>
      <c r="J3278" t="n">
        <v>100</v>
      </c>
      <c r="K3278" t="n">
        <v>27</v>
      </c>
    </row>
    <row r="3279">
      <c r="A3279" t="n">
        <v>34674396033815</v>
      </c>
      <c r="B3279" t="inlineStr">
        <is>
          <t>Fundamental</t>
        </is>
      </c>
      <c r="C3279" t="inlineStr">
        <is>
          <t>Greenwood (Cale</t>
        </is>
      </c>
      <c r="D3279" t="n">
        <v>780</v>
      </c>
      <c r="E3279" t="n">
        <v>747</v>
      </c>
      <c r="F3279" t="n">
        <v>3</v>
      </c>
      <c r="G3279" t="n">
        <v>3.3199999332428</v>
      </c>
      <c r="H3279" t="n">
        <v>421</v>
      </c>
      <c r="I3279" t="n">
        <v>359</v>
      </c>
      <c r="J3279" t="n">
        <v>27</v>
      </c>
      <c r="K3279" t="n">
        <v>5</v>
      </c>
    </row>
    <row r="3280">
      <c r="A3280" t="n">
        <v>34674396033831</v>
      </c>
      <c r="B3280" t="inlineStr">
        <is>
          <t>Fundamental</t>
        </is>
      </c>
      <c r="C3280" t="inlineStr">
        <is>
          <t>Wenzel (Carolin</t>
        </is>
      </c>
      <c r="D3280" t="n">
        <v>816</v>
      </c>
      <c r="E3280" t="n">
        <v>790</v>
      </c>
      <c r="F3280" t="n">
        <v>1</v>
      </c>
      <c r="G3280" t="n">
        <v>3.40000009536743</v>
      </c>
      <c r="H3280" t="n">
        <v>305</v>
      </c>
      <c r="I3280" t="n">
        <v>246</v>
      </c>
      <c r="J3280" t="n">
        <v>26</v>
      </c>
      <c r="K3280" t="n">
        <v>17</v>
      </c>
    </row>
    <row r="3281">
      <c r="A3281" t="n">
        <v>34674396033849</v>
      </c>
      <c r="B3281" t="inlineStr">
        <is>
          <t>Fundamental</t>
        </is>
      </c>
      <c r="C3281" t="inlineStr">
        <is>
          <t>Wire (Clayton B</t>
        </is>
      </c>
      <c r="D3281" t="n">
        <v>573</v>
      </c>
      <c r="E3281" t="n">
        <v>516</v>
      </c>
      <c r="F3281" t="n">
        <v>14</v>
      </c>
      <c r="G3281" t="n">
        <v>2.14000010490417</v>
      </c>
      <c r="H3281" t="n">
        <v>434</v>
      </c>
      <c r="I3281" t="n">
        <v>353</v>
      </c>
      <c r="J3281" t="n">
        <v>100</v>
      </c>
      <c r="K3281" t="n">
        <v>51</v>
      </c>
    </row>
    <row r="3282">
      <c r="A3282" t="n">
        <v>34674396033856</v>
      </c>
      <c r="B3282" t="inlineStr">
        <is>
          <t>Fundamental</t>
        </is>
      </c>
      <c r="C3282" t="inlineStr">
        <is>
          <t>Huntington (Col</t>
        </is>
      </c>
      <c r="D3282" t="n">
        <v>649</v>
      </c>
      <c r="E3282" t="n">
        <v>570</v>
      </c>
      <c r="F3282" t="n">
        <v>12</v>
      </c>
      <c r="G3282" t="n">
        <v>2.22000002861023</v>
      </c>
      <c r="H3282" t="n">
        <v>245</v>
      </c>
      <c r="I3282" t="n">
        <v>200</v>
      </c>
      <c r="J3282" t="n">
        <v>77</v>
      </c>
      <c r="K3282" t="n">
        <v>37</v>
      </c>
    </row>
    <row r="3283">
      <c r="A3283" t="n">
        <v>34674396033880</v>
      </c>
      <c r="B3283" t="inlineStr">
        <is>
          <t>Fundamental</t>
        </is>
      </c>
      <c r="C3283" t="inlineStr">
        <is>
          <t>Lubin (David) E</t>
        </is>
      </c>
      <c r="D3283" t="n">
        <v>772</v>
      </c>
      <c r="E3283" t="n">
        <v>732</v>
      </c>
      <c r="F3283" t="n">
        <v>3</v>
      </c>
      <c r="G3283" t="n">
        <v>2.74000000953674</v>
      </c>
      <c r="H3283" t="n">
        <v>449</v>
      </c>
      <c r="I3283" t="n">
        <v>357</v>
      </c>
      <c r="J3283" t="n">
        <v>50</v>
      </c>
      <c r="K3283" t="n">
        <v>17</v>
      </c>
    </row>
    <row r="3284">
      <c r="A3284" t="n">
        <v>34674396033906</v>
      </c>
      <c r="B3284" t="inlineStr">
        <is>
          <t>Fundamental</t>
        </is>
      </c>
      <c r="C3284" t="inlineStr">
        <is>
          <t>Warren (Earl) E</t>
        </is>
      </c>
      <c r="D3284" t="n">
        <v>608</v>
      </c>
      <c r="E3284" t="n">
        <v>526</v>
      </c>
      <c r="F3284" t="n">
        <v>14</v>
      </c>
      <c r="G3284" t="n">
        <v>1.91999995708466</v>
      </c>
      <c r="H3284" t="n">
        <v>323</v>
      </c>
      <c r="I3284" t="n">
        <v>275</v>
      </c>
      <c r="J3284" t="n">
        <v>100</v>
      </c>
      <c r="K3284" t="n">
        <v>53</v>
      </c>
    </row>
    <row r="3285">
      <c r="A3285" t="n">
        <v>34674396033914</v>
      </c>
      <c r="B3285" t="inlineStr">
        <is>
          <t>Fundamental</t>
        </is>
      </c>
      <c r="C3285" t="inlineStr">
        <is>
          <t>Kemble (Edward)</t>
        </is>
      </c>
      <c r="D3285" t="n">
        <v>539</v>
      </c>
      <c r="E3285" t="n">
        <v>507</v>
      </c>
      <c r="F3285" t="n">
        <v>15</v>
      </c>
      <c r="G3285" t="n">
        <v>2.26999998092651</v>
      </c>
      <c r="H3285" t="n">
        <v>557</v>
      </c>
      <c r="I3285" t="n">
        <v>475</v>
      </c>
      <c r="J3285" t="n">
        <v>100</v>
      </c>
      <c r="K3285" t="n">
        <v>59</v>
      </c>
    </row>
    <row r="3286">
      <c r="A3286" t="n">
        <v>34674396033930</v>
      </c>
      <c r="B3286" t="inlineStr">
        <is>
          <t>Fundamental</t>
        </is>
      </c>
      <c r="C3286" t="inlineStr">
        <is>
          <t>Elder Creek Ele</t>
        </is>
      </c>
      <c r="D3286" t="n">
        <v>756</v>
      </c>
      <c r="E3286" t="n">
        <v>714</v>
      </c>
      <c r="F3286" t="n">
        <v>4</v>
      </c>
      <c r="G3286" t="n">
        <v>1.98000001907349</v>
      </c>
      <c r="H3286" t="n">
        <v>496</v>
      </c>
      <c r="I3286" t="n">
        <v>408</v>
      </c>
      <c r="J3286" t="n">
        <v>100</v>
      </c>
      <c r="K3286" t="n">
        <v>55</v>
      </c>
    </row>
    <row r="3287">
      <c r="A3287" t="n">
        <v>34674396033948</v>
      </c>
      <c r="B3287" t="inlineStr">
        <is>
          <t>Fundamental</t>
        </is>
      </c>
      <c r="C3287" t="inlineStr">
        <is>
          <t>Baker (Ethel I.</t>
        </is>
      </c>
      <c r="D3287" t="n">
        <v>547</v>
      </c>
      <c r="E3287" t="n">
        <v>508</v>
      </c>
      <c r="F3287" t="n">
        <v>15</v>
      </c>
      <c r="G3287" t="n">
        <v>2.38000011444092</v>
      </c>
      <c r="H3287" t="n">
        <v>443</v>
      </c>
      <c r="I3287" t="n">
        <v>358</v>
      </c>
      <c r="J3287" t="n">
        <v>85</v>
      </c>
      <c r="K3287" t="n">
        <v>43</v>
      </c>
    </row>
    <row r="3288">
      <c r="A3288" t="n">
        <v>34674396033955</v>
      </c>
      <c r="B3288" t="inlineStr">
        <is>
          <t>Fundamental</t>
        </is>
      </c>
      <c r="C3288" t="inlineStr">
        <is>
          <t>Phillips (Ethel</t>
        </is>
      </c>
      <c r="D3288" t="n">
        <v>452</v>
      </c>
      <c r="E3288" t="n">
        <v>436</v>
      </c>
      <c r="F3288" t="n">
        <v>18</v>
      </c>
      <c r="G3288" t="n">
        <v>2.20000004768372</v>
      </c>
      <c r="H3288" t="n">
        <v>398</v>
      </c>
      <c r="I3288" t="n">
        <v>318</v>
      </c>
      <c r="J3288" t="n">
        <v>99</v>
      </c>
      <c r="K3288" t="n">
        <v>54</v>
      </c>
    </row>
    <row r="3289">
      <c r="A3289" t="n">
        <v>34674396033963</v>
      </c>
      <c r="B3289" t="inlineStr">
        <is>
          <t>Fundamental</t>
        </is>
      </c>
      <c r="C3289" t="inlineStr">
        <is>
          <t>Freeport Elemen</t>
        </is>
      </c>
      <c r="D3289" t="n">
        <v>512</v>
      </c>
      <c r="E3289" t="n">
        <v>462</v>
      </c>
      <c r="F3289" t="n">
        <v>17</v>
      </c>
      <c r="G3289" t="n">
        <v>1.97000002861023</v>
      </c>
      <c r="H3289" t="n">
        <v>296</v>
      </c>
      <c r="I3289" t="n">
        <v>223</v>
      </c>
      <c r="J3289" t="n">
        <v>100</v>
      </c>
      <c r="K3289" t="n">
        <v>41</v>
      </c>
    </row>
    <row r="3290">
      <c r="A3290" t="n">
        <v>34674396033989</v>
      </c>
      <c r="B3290" t="inlineStr">
        <is>
          <t>Fundamental</t>
        </is>
      </c>
      <c r="C3290" t="inlineStr">
        <is>
          <t>Fruit Ridge Ele</t>
        </is>
      </c>
      <c r="D3290" t="n">
        <v>525</v>
      </c>
      <c r="E3290" t="n">
        <v>503</v>
      </c>
      <c r="F3290" t="n">
        <v>15</v>
      </c>
      <c r="G3290" t="n">
        <v>2.3199999332428</v>
      </c>
      <c r="H3290" t="n">
        <v>393</v>
      </c>
      <c r="I3290" t="n">
        <v>324</v>
      </c>
      <c r="J3290" t="n">
        <v>100</v>
      </c>
      <c r="K3290" t="n">
        <v>47</v>
      </c>
    </row>
    <row r="3291">
      <c r="A3291" t="n">
        <v>34674396033997</v>
      </c>
      <c r="B3291" t="inlineStr">
        <is>
          <t>Fundamental</t>
        </is>
      </c>
      <c r="C3291" t="inlineStr">
        <is>
          <t>Harkness (H.W.)</t>
        </is>
      </c>
      <c r="D3291" t="n">
        <v>592</v>
      </c>
      <c r="E3291" t="n">
        <v>533</v>
      </c>
      <c r="F3291" t="n">
        <v>13</v>
      </c>
      <c r="G3291" t="n">
        <v>2.22000002861023</v>
      </c>
      <c r="H3291" t="n">
        <v>222</v>
      </c>
      <c r="I3291" t="n">
        <v>164</v>
      </c>
      <c r="J3291" t="n">
        <v>100</v>
      </c>
      <c r="K3291" t="n">
        <v>22</v>
      </c>
    </row>
    <row r="3292">
      <c r="A3292" t="n">
        <v>34674396034003</v>
      </c>
      <c r="B3292" t="inlineStr">
        <is>
          <t>Fundamental</t>
        </is>
      </c>
      <c r="C3292" t="inlineStr">
        <is>
          <t xml:space="preserve">Hollywood Park </t>
        </is>
      </c>
      <c r="D3292" t="n">
        <v>727</v>
      </c>
      <c r="E3292" t="n">
        <v>653</v>
      </c>
      <c r="F3292" t="n">
        <v>7</v>
      </c>
      <c r="G3292" t="n">
        <v>2.58999991416931</v>
      </c>
      <c r="H3292" t="n">
        <v>251</v>
      </c>
      <c r="I3292" t="n">
        <v>221</v>
      </c>
      <c r="J3292" t="n">
        <v>54</v>
      </c>
      <c r="K3292" t="n">
        <v>25</v>
      </c>
    </row>
    <row r="3293">
      <c r="A3293" t="n">
        <v>34674396034011</v>
      </c>
      <c r="B3293" t="inlineStr">
        <is>
          <t>Fundamental</t>
        </is>
      </c>
      <c r="C3293" t="inlineStr">
        <is>
          <t>Bancroft (Huber</t>
        </is>
      </c>
      <c r="D3293" t="n">
        <v>757</v>
      </c>
      <c r="E3293" t="n">
        <v>739</v>
      </c>
      <c r="F3293" t="n">
        <v>3</v>
      </c>
      <c r="G3293" t="n">
        <v>2.83999991416931</v>
      </c>
      <c r="H3293" t="n">
        <v>274</v>
      </c>
      <c r="I3293" t="n">
        <v>240</v>
      </c>
      <c r="J3293" t="n">
        <v>32</v>
      </c>
      <c r="K3293" t="n">
        <v>8</v>
      </c>
    </row>
    <row r="3294">
      <c r="A3294" t="n">
        <v>34674396034029</v>
      </c>
      <c r="B3294" t="inlineStr">
        <is>
          <t>Fundamental</t>
        </is>
      </c>
      <c r="C3294" t="inlineStr">
        <is>
          <t xml:space="preserve">Cohen (Isador) </t>
        </is>
      </c>
      <c r="D3294" t="n">
        <v>732</v>
      </c>
      <c r="E3294" t="n">
        <v>672</v>
      </c>
      <c r="F3294" t="n">
        <v>6</v>
      </c>
      <c r="G3294" t="n">
        <v>2.58999991416931</v>
      </c>
      <c r="H3294" t="n">
        <v>292</v>
      </c>
      <c r="I3294" t="n">
        <v>229</v>
      </c>
      <c r="J3294" t="n">
        <v>63</v>
      </c>
      <c r="K3294" t="n">
        <v>8</v>
      </c>
    </row>
    <row r="3295">
      <c r="A3295" t="n">
        <v>34674396034037</v>
      </c>
      <c r="B3295" t="inlineStr">
        <is>
          <t>Fundamental</t>
        </is>
      </c>
      <c r="C3295" t="inlineStr">
        <is>
          <t>Smith (Jedediah</t>
        </is>
      </c>
      <c r="D3295" t="n">
        <v>644</v>
      </c>
      <c r="E3295" t="n">
        <v>497</v>
      </c>
      <c r="F3295" t="n">
        <v>15</v>
      </c>
      <c r="G3295" t="n">
        <v>2.01999998092651</v>
      </c>
      <c r="H3295" t="n">
        <v>296</v>
      </c>
      <c r="I3295" t="n">
        <v>242</v>
      </c>
      <c r="J3295" t="n">
        <v>98</v>
      </c>
      <c r="K3295" t="n">
        <v>32</v>
      </c>
    </row>
    <row r="3296">
      <c r="A3296" t="n">
        <v>34674396034045</v>
      </c>
      <c r="B3296" t="inlineStr">
        <is>
          <t>Fundamental</t>
        </is>
      </c>
      <c r="C3296" t="inlineStr">
        <is>
          <t xml:space="preserve">Bidwell (John) </t>
        </is>
      </c>
      <c r="D3296" t="n">
        <v>663</v>
      </c>
      <c r="E3296" t="n">
        <v>593</v>
      </c>
      <c r="F3296" t="n">
        <v>10</v>
      </c>
      <c r="G3296" t="n">
        <v>2.73000001907349</v>
      </c>
      <c r="H3296" t="n">
        <v>280</v>
      </c>
      <c r="I3296" t="n">
        <v>216</v>
      </c>
      <c r="J3296" t="n">
        <v>79</v>
      </c>
      <c r="K3296" t="n">
        <v>21</v>
      </c>
    </row>
    <row r="3297">
      <c r="A3297" t="n">
        <v>34674396034052</v>
      </c>
      <c r="B3297" t="inlineStr">
        <is>
          <t>Fundamental</t>
        </is>
      </c>
      <c r="C3297" t="inlineStr">
        <is>
          <t>Cabrillo (John)</t>
        </is>
      </c>
      <c r="D3297" t="n">
        <v>707</v>
      </c>
      <c r="E3297" t="n">
        <v>667</v>
      </c>
      <c r="F3297" t="n">
        <v>7</v>
      </c>
      <c r="G3297" t="n">
        <v>3.23000001907349</v>
      </c>
      <c r="H3297" t="n">
        <v>309</v>
      </c>
      <c r="I3297" t="n">
        <v>252</v>
      </c>
      <c r="J3297" t="n">
        <v>57</v>
      </c>
      <c r="K3297" t="n">
        <v>11</v>
      </c>
    </row>
    <row r="3298">
      <c r="A3298" t="n">
        <v>34674396034060</v>
      </c>
      <c r="B3298" t="inlineStr">
        <is>
          <t>Fundamental</t>
        </is>
      </c>
      <c r="C3298" t="inlineStr">
        <is>
          <t>Sloat (John D.)</t>
        </is>
      </c>
      <c r="D3298" t="n">
        <v>690</v>
      </c>
      <c r="E3298" t="n">
        <v>642</v>
      </c>
      <c r="F3298" t="n">
        <v>8</v>
      </c>
      <c r="G3298" t="n">
        <v>2.40000009536743</v>
      </c>
      <c r="H3298" t="n">
        <v>230</v>
      </c>
      <c r="I3298" t="n">
        <v>214</v>
      </c>
      <c r="J3298" t="n">
        <v>98</v>
      </c>
      <c r="K3298" t="n">
        <v>51</v>
      </c>
    </row>
    <row r="3299">
      <c r="A3299" t="n">
        <v>34674396034078</v>
      </c>
      <c r="B3299" t="inlineStr">
        <is>
          <t>Fundamental</t>
        </is>
      </c>
      <c r="C3299" t="inlineStr">
        <is>
          <t>Morse (John F.)</t>
        </is>
      </c>
      <c r="D3299" t="n">
        <v>585</v>
      </c>
      <c r="E3299" t="n">
        <v>556</v>
      </c>
      <c r="F3299" t="n">
        <v>12</v>
      </c>
      <c r="G3299" t="n">
        <v>3.01999998092651</v>
      </c>
      <c r="H3299" t="n">
        <v>133</v>
      </c>
      <c r="I3299" t="n">
        <v>117</v>
      </c>
      <c r="J3299" t="n">
        <v>54</v>
      </c>
      <c r="K3299" t="n">
        <v>11</v>
      </c>
    </row>
    <row r="3300">
      <c r="A3300" t="n">
        <v>34674396034094</v>
      </c>
      <c r="B3300" t="inlineStr">
        <is>
          <t>Fundamental</t>
        </is>
      </c>
      <c r="C3300" t="inlineStr">
        <is>
          <t>Bonnheim (Josep</t>
        </is>
      </c>
      <c r="D3300" t="n">
        <v>638</v>
      </c>
      <c r="E3300" t="n">
        <v>574</v>
      </c>
      <c r="F3300" t="n">
        <v>11</v>
      </c>
      <c r="G3300" t="n">
        <v>2.14000010490417</v>
      </c>
      <c r="H3300" t="n">
        <v>356</v>
      </c>
      <c r="I3300" t="n">
        <v>308</v>
      </c>
      <c r="J3300" t="n">
        <v>73</v>
      </c>
      <c r="K3300" t="n">
        <v>29</v>
      </c>
    </row>
    <row r="3301">
      <c r="A3301" t="n">
        <v>34674396034110</v>
      </c>
      <c r="B3301" t="inlineStr">
        <is>
          <t>Fundamental</t>
        </is>
      </c>
      <c r="C3301" t="inlineStr">
        <is>
          <t>Maple Elementar</t>
        </is>
      </c>
      <c r="D3301" t="n">
        <v>489</v>
      </c>
      <c r="E3301" t="n">
        <v>450</v>
      </c>
      <c r="F3301" t="n">
        <v>18</v>
      </c>
      <c r="G3301" t="n">
        <v>2.84999990463257</v>
      </c>
      <c r="H3301" t="n">
        <v>167</v>
      </c>
      <c r="I3301" t="n">
        <v>140</v>
      </c>
      <c r="J3301" t="n">
        <v>99</v>
      </c>
      <c r="K3301" t="n">
        <v>55</v>
      </c>
    </row>
    <row r="3302">
      <c r="A3302" t="n">
        <v>34674396034128</v>
      </c>
      <c r="B3302" t="inlineStr">
        <is>
          <t>Fundamental</t>
        </is>
      </c>
      <c r="C3302" t="inlineStr">
        <is>
          <t xml:space="preserve">Hopkins (Mark) </t>
        </is>
      </c>
      <c r="D3302" t="n">
        <v>486</v>
      </c>
      <c r="E3302" t="n">
        <v>455</v>
      </c>
      <c r="F3302" t="n">
        <v>17</v>
      </c>
      <c r="G3302" t="n">
        <v>3.08999991416931</v>
      </c>
      <c r="H3302" t="n">
        <v>434</v>
      </c>
      <c r="I3302" t="n">
        <v>358</v>
      </c>
      <c r="J3302" t="n">
        <v>100</v>
      </c>
      <c r="K3302" t="n">
        <v>50</v>
      </c>
    </row>
    <row r="3303">
      <c r="A3303" t="n">
        <v>34674396034136</v>
      </c>
      <c r="B3303" t="inlineStr">
        <is>
          <t>Fundamental</t>
        </is>
      </c>
      <c r="C3303" t="inlineStr">
        <is>
          <t>Twain (Mark) El</t>
        </is>
      </c>
      <c r="D3303" t="n">
        <v>616</v>
      </c>
      <c r="E3303" t="n">
        <v>586</v>
      </c>
      <c r="F3303" t="n">
        <v>11</v>
      </c>
      <c r="G3303" t="n">
        <v>1.82000005245209</v>
      </c>
      <c r="H3303" t="n">
        <v>371</v>
      </c>
      <c r="I3303" t="n">
        <v>305</v>
      </c>
      <c r="J3303" t="n">
        <v>79</v>
      </c>
      <c r="K3303" t="n">
        <v>30</v>
      </c>
    </row>
    <row r="3304">
      <c r="A3304" t="n">
        <v>34674396034169</v>
      </c>
      <c r="B3304" t="inlineStr">
        <is>
          <t>Fundamental</t>
        </is>
      </c>
      <c r="C3304" t="inlineStr">
        <is>
          <t>Nicholas Elemen</t>
        </is>
      </c>
      <c r="D3304" t="n">
        <v>607</v>
      </c>
      <c r="E3304" t="n">
        <v>529</v>
      </c>
      <c r="F3304" t="n">
        <v>14</v>
      </c>
      <c r="G3304" t="n">
        <v>2</v>
      </c>
      <c r="H3304" t="n">
        <v>429</v>
      </c>
      <c r="I3304" t="n">
        <v>357</v>
      </c>
      <c r="J3304" t="n">
        <v>100</v>
      </c>
      <c r="K3304" t="n">
        <v>41</v>
      </c>
    </row>
    <row r="3305">
      <c r="A3305" t="n">
        <v>34674396034177</v>
      </c>
      <c r="B3305" t="inlineStr">
        <is>
          <t>Fundamental</t>
        </is>
      </c>
      <c r="C3305" t="inlineStr">
        <is>
          <t>Erlewine (O.W.)</t>
        </is>
      </c>
      <c r="D3305" t="n">
        <v>758</v>
      </c>
      <c r="E3305" t="n">
        <v>701</v>
      </c>
      <c r="F3305" t="n">
        <v>5</v>
      </c>
      <c r="G3305" t="n">
        <v>2.86999988555908</v>
      </c>
      <c r="H3305" t="n">
        <v>207</v>
      </c>
      <c r="I3305" t="n">
        <v>162</v>
      </c>
      <c r="J3305" t="n">
        <v>45</v>
      </c>
      <c r="K3305" t="n">
        <v>10</v>
      </c>
    </row>
    <row r="3306">
      <c r="A3306" t="n">
        <v>34674396034185</v>
      </c>
      <c r="B3306" t="inlineStr">
        <is>
          <t>Fundamental</t>
        </is>
      </c>
      <c r="C3306" t="inlineStr">
        <is>
          <t>Oak Ridge Eleme</t>
        </is>
      </c>
      <c r="D3306" t="n">
        <v>474</v>
      </c>
      <c r="E3306" t="n">
        <v>429</v>
      </c>
      <c r="F3306" t="n">
        <v>19</v>
      </c>
      <c r="G3306" t="n">
        <v>2.03999996185303</v>
      </c>
      <c r="H3306" t="n">
        <v>553</v>
      </c>
      <c r="I3306" t="n">
        <v>420</v>
      </c>
      <c r="J3306" t="n">
        <v>100</v>
      </c>
      <c r="K3306" t="n">
        <v>68</v>
      </c>
    </row>
    <row r="3307">
      <c r="A3307" t="n">
        <v>34674396034193</v>
      </c>
      <c r="B3307" t="inlineStr">
        <is>
          <t>Fundamental</t>
        </is>
      </c>
      <c r="C3307" t="inlineStr">
        <is>
          <t>Pacific Element</t>
        </is>
      </c>
      <c r="D3307" t="n">
        <v>450</v>
      </c>
      <c r="E3307" t="n">
        <v>431</v>
      </c>
      <c r="F3307" t="n">
        <v>18</v>
      </c>
      <c r="G3307" t="n">
        <v>1.78999996185303</v>
      </c>
      <c r="H3307" t="n">
        <v>445</v>
      </c>
      <c r="I3307" t="n">
        <v>353</v>
      </c>
      <c r="J3307" t="n">
        <v>100</v>
      </c>
      <c r="K3307" t="n">
        <v>61</v>
      </c>
    </row>
    <row r="3308">
      <c r="A3308" t="n">
        <v>34674396034201</v>
      </c>
      <c r="B3308" t="inlineStr">
        <is>
          <t>Fundamental</t>
        </is>
      </c>
      <c r="C3308" t="inlineStr">
        <is>
          <t>Parkway Element</t>
        </is>
      </c>
      <c r="D3308" t="n">
        <v>518</v>
      </c>
      <c r="E3308" t="n">
        <v>494</v>
      </c>
      <c r="F3308" t="n">
        <v>15</v>
      </c>
      <c r="G3308" t="n">
        <v>1.9099999666214</v>
      </c>
      <c r="H3308" t="n">
        <v>391</v>
      </c>
      <c r="I3308" t="n">
        <v>291</v>
      </c>
      <c r="J3308" t="n">
        <v>100</v>
      </c>
      <c r="K3308" t="n">
        <v>14</v>
      </c>
    </row>
    <row r="3309">
      <c r="A3309" t="n">
        <v>34674396034219</v>
      </c>
      <c r="B3309" t="inlineStr">
        <is>
          <t>Fundamental</t>
        </is>
      </c>
      <c r="C3309" t="inlineStr">
        <is>
          <t>Burnett (Peter)</t>
        </is>
      </c>
      <c r="D3309" t="n">
        <v>638</v>
      </c>
      <c r="E3309" t="n">
        <v>581</v>
      </c>
      <c r="F3309" t="n">
        <v>11</v>
      </c>
      <c r="G3309" t="n">
        <v>2.0699999332428</v>
      </c>
      <c r="H3309" t="n">
        <v>536</v>
      </c>
      <c r="I3309" t="n">
        <v>467</v>
      </c>
      <c r="J3309" t="n">
        <v>100</v>
      </c>
      <c r="K3309" t="n">
        <v>38</v>
      </c>
    </row>
    <row r="3310">
      <c r="A3310" t="n">
        <v>34674396034235</v>
      </c>
      <c r="B3310" t="inlineStr">
        <is>
          <t>Fundamental</t>
        </is>
      </c>
      <c r="C3310" t="inlineStr">
        <is>
          <t>Pony Express El</t>
        </is>
      </c>
      <c r="D3310" t="n">
        <v>827</v>
      </c>
      <c r="E3310" t="n">
        <v>760</v>
      </c>
      <c r="F3310" t="n">
        <v>2</v>
      </c>
      <c r="G3310" t="n">
        <v>3.32999992370605</v>
      </c>
      <c r="H3310" t="n">
        <v>306</v>
      </c>
      <c r="I3310" t="n">
        <v>257</v>
      </c>
      <c r="J3310" t="n">
        <v>41</v>
      </c>
      <c r="K3310" t="n">
        <v>12</v>
      </c>
    </row>
    <row r="3311">
      <c r="A3311" t="n">
        <v>34674396034250</v>
      </c>
      <c r="B3311" t="inlineStr">
        <is>
          <t>Fundamental</t>
        </is>
      </c>
      <c r="C3311" t="inlineStr">
        <is>
          <t>Sequoia Element</t>
        </is>
      </c>
      <c r="D3311" t="n">
        <v>747</v>
      </c>
      <c r="E3311" t="n">
        <v>699</v>
      </c>
      <c r="F3311" t="n">
        <v>5</v>
      </c>
      <c r="G3311" t="n">
        <v>2.85999989509583</v>
      </c>
      <c r="H3311" t="n">
        <v>377</v>
      </c>
      <c r="I3311" t="n">
        <v>341</v>
      </c>
      <c r="J3311" t="n">
        <v>46</v>
      </c>
      <c r="K3311" t="n">
        <v>12</v>
      </c>
    </row>
    <row r="3312">
      <c r="A3312" t="n">
        <v>34674396034276</v>
      </c>
      <c r="B3312" t="inlineStr">
        <is>
          <t>Fundamental</t>
        </is>
      </c>
      <c r="C3312" t="inlineStr">
        <is>
          <t>Sutterville Ele</t>
        </is>
      </c>
      <c r="D3312" t="n">
        <v>818</v>
      </c>
      <c r="E3312" t="n">
        <v>790</v>
      </c>
      <c r="F3312" t="n">
        <v>1</v>
      </c>
      <c r="G3312" t="n">
        <v>3.6800000667572</v>
      </c>
      <c r="H3312" t="n">
        <v>351</v>
      </c>
      <c r="I3312" t="n">
        <v>323</v>
      </c>
      <c r="J3312" t="n">
        <v>28</v>
      </c>
      <c r="K3312" t="n">
        <v>15</v>
      </c>
    </row>
    <row r="3313">
      <c r="A3313" t="n">
        <v>34674396034284</v>
      </c>
      <c r="B3313" t="inlineStr">
        <is>
          <t>Fundamental</t>
        </is>
      </c>
      <c r="C3313" t="inlineStr">
        <is>
          <t>Tahoe Elementar</t>
        </is>
      </c>
      <c r="D3313" t="n">
        <v>548</v>
      </c>
      <c r="E3313" t="n">
        <v>492</v>
      </c>
      <c r="F3313" t="n">
        <v>15</v>
      </c>
      <c r="G3313" t="n">
        <v>2.75</v>
      </c>
      <c r="H3313" t="n">
        <v>299</v>
      </c>
      <c r="I3313" t="n">
        <v>259</v>
      </c>
      <c r="J3313" t="n">
        <v>100</v>
      </c>
      <c r="K3313" t="n">
        <v>25</v>
      </c>
    </row>
    <row r="3314">
      <c r="A3314" t="n">
        <v>34674396034292</v>
      </c>
      <c r="B3314" t="inlineStr">
        <is>
          <t>Fundamental</t>
        </is>
      </c>
      <c r="C3314" t="inlineStr">
        <is>
          <t>Judah (Theodore</t>
        </is>
      </c>
      <c r="D3314" t="n">
        <v>679</v>
      </c>
      <c r="E3314" t="n">
        <v>668</v>
      </c>
      <c r="F3314" t="n">
        <v>7</v>
      </c>
      <c r="G3314" t="n">
        <v>2.65000009536743</v>
      </c>
      <c r="H3314" t="n">
        <v>391</v>
      </c>
      <c r="I3314" t="n">
        <v>298</v>
      </c>
      <c r="J3314" t="n">
        <v>64</v>
      </c>
      <c r="K3314" t="n">
        <v>22</v>
      </c>
    </row>
    <row r="3315">
      <c r="A3315" t="n">
        <v>34674396034300</v>
      </c>
      <c r="B3315" t="inlineStr">
        <is>
          <t>Fundamental</t>
        </is>
      </c>
      <c r="C3315" t="inlineStr">
        <is>
          <t>Jefferson (Thom</t>
        </is>
      </c>
      <c r="D3315" t="n">
        <v>807</v>
      </c>
      <c r="E3315" t="n">
        <v>780</v>
      </c>
      <c r="F3315" t="n">
        <v>1</v>
      </c>
      <c r="G3315" t="n">
        <v>3.3199999332428</v>
      </c>
      <c r="H3315" t="n">
        <v>175</v>
      </c>
      <c r="I3315" t="n">
        <v>128</v>
      </c>
      <c r="J3315" t="n">
        <v>55</v>
      </c>
      <c r="K3315" t="n">
        <v>17</v>
      </c>
    </row>
    <row r="3316">
      <c r="A3316" t="n">
        <v>34674396034326</v>
      </c>
      <c r="B3316" t="inlineStr">
        <is>
          <t>Fundamental</t>
        </is>
      </c>
      <c r="C3316" t="inlineStr">
        <is>
          <t xml:space="preserve">Land (William) </t>
        </is>
      </c>
      <c r="D3316" t="n">
        <v>705</v>
      </c>
      <c r="E3316" t="n">
        <v>672</v>
      </c>
      <c r="F3316" t="n">
        <v>6</v>
      </c>
      <c r="G3316" t="n">
        <v>2.29999995231628</v>
      </c>
      <c r="H3316" t="n">
        <v>250</v>
      </c>
      <c r="I3316" t="n">
        <v>196</v>
      </c>
      <c r="J3316" t="n">
        <v>100</v>
      </c>
      <c r="K3316" t="n">
        <v>46</v>
      </c>
    </row>
    <row r="3317">
      <c r="A3317" t="n">
        <v>34674396034334</v>
      </c>
      <c r="B3317" t="inlineStr">
        <is>
          <t>Fundamental</t>
        </is>
      </c>
      <c r="C3317" t="inlineStr">
        <is>
          <t>Woodbine Elemen</t>
        </is>
      </c>
      <c r="D3317" t="n">
        <v>580</v>
      </c>
      <c r="E3317" t="n">
        <v>537</v>
      </c>
      <c r="F3317" t="n">
        <v>13</v>
      </c>
      <c r="G3317" t="n">
        <v>2.05999994277954</v>
      </c>
      <c r="H3317" t="n">
        <v>282</v>
      </c>
      <c r="I3317" t="n">
        <v>234</v>
      </c>
      <c r="J3317" t="n">
        <v>100</v>
      </c>
      <c r="K3317" t="n">
        <v>53</v>
      </c>
    </row>
    <row r="3318">
      <c r="A3318" t="n">
        <v>34674396059273</v>
      </c>
      <c r="B3318" t="inlineStr">
        <is>
          <t>Medio</t>
        </is>
      </c>
      <c r="C3318" t="inlineStr">
        <is>
          <t>Einstein (Alber</t>
        </is>
      </c>
      <c r="D3318" t="n">
        <v>655</v>
      </c>
      <c r="E3318" t="n">
        <v>638</v>
      </c>
      <c r="F3318" t="n">
        <v>8</v>
      </c>
      <c r="G3318" t="n">
        <v>3.15000009536743</v>
      </c>
      <c r="H3318" t="n">
        <v>902</v>
      </c>
      <c r="I3318" t="n">
        <v>760</v>
      </c>
      <c r="J3318" t="n">
        <v>38</v>
      </c>
      <c r="K3318" t="n">
        <v>12</v>
      </c>
    </row>
    <row r="3319">
      <c r="A3319" t="n">
        <v>34674396059281</v>
      </c>
      <c r="B3319" t="inlineStr">
        <is>
          <t>Medio</t>
        </is>
      </c>
      <c r="C3319" t="inlineStr">
        <is>
          <t>California Midd</t>
        </is>
      </c>
      <c r="D3319" t="n">
        <v>591</v>
      </c>
      <c r="E3319" t="n">
        <v>574</v>
      </c>
      <c r="F3319" t="n">
        <v>11</v>
      </c>
      <c r="G3319" t="n">
        <v>2.83999991416931</v>
      </c>
      <c r="H3319" t="n">
        <v>912</v>
      </c>
      <c r="I3319" t="n">
        <v>827</v>
      </c>
      <c r="J3319" t="n">
        <v>58</v>
      </c>
      <c r="K3319" t="n">
        <v>24</v>
      </c>
    </row>
    <row r="3320">
      <c r="A3320" t="n">
        <v>34674396059299</v>
      </c>
      <c r="B3320" t="inlineStr">
        <is>
          <t>Medio</t>
        </is>
      </c>
      <c r="C3320" t="inlineStr">
        <is>
          <t>Goethe (Charles</t>
        </is>
      </c>
      <c r="D3320" t="n">
        <v>485</v>
      </c>
      <c r="E3320" t="n">
        <v>506</v>
      </c>
      <c r="F3320" t="n">
        <v>15</v>
      </c>
      <c r="G3320" t="n">
        <v>2.79999995231628</v>
      </c>
      <c r="H3320" t="n">
        <v>790</v>
      </c>
      <c r="I3320" t="n">
        <v>633</v>
      </c>
      <c r="J3320" t="n">
        <v>84</v>
      </c>
      <c r="K3320" t="n">
        <v>42</v>
      </c>
    </row>
    <row r="3321">
      <c r="A3321" t="n">
        <v>34674396059307</v>
      </c>
      <c r="B3321" t="inlineStr">
        <is>
          <t>Medio</t>
        </is>
      </c>
      <c r="C3321" t="inlineStr">
        <is>
          <t>Bacon (Fern) Mi</t>
        </is>
      </c>
      <c r="D3321" t="n">
        <v>537</v>
      </c>
      <c r="E3321" t="n">
        <v>549</v>
      </c>
      <c r="F3321" t="n">
        <v>13</v>
      </c>
      <c r="G3321" t="n">
        <v>2.39000010490417</v>
      </c>
      <c r="H3321" t="n">
        <v>825</v>
      </c>
      <c r="I3321" t="n">
        <v>771</v>
      </c>
      <c r="J3321" t="n">
        <v>85</v>
      </c>
      <c r="K3321" t="n">
        <v>46</v>
      </c>
    </row>
    <row r="3322">
      <c r="A3322" t="n">
        <v>34674396059323</v>
      </c>
      <c r="B3322" t="inlineStr">
        <is>
          <t>Fundamental</t>
        </is>
      </c>
      <c r="C3322" t="inlineStr">
        <is>
          <t>Still (John H.)</t>
        </is>
      </c>
      <c r="D3322" t="n">
        <v>459</v>
      </c>
      <c r="E3322" t="n">
        <v>439</v>
      </c>
      <c r="F3322" t="n">
        <v>18</v>
      </c>
      <c r="G3322" t="n">
        <v>2.27999997138977</v>
      </c>
      <c r="H3322" t="n">
        <v>645</v>
      </c>
      <c r="I3322" t="n">
        <v>542</v>
      </c>
      <c r="J3322" t="n">
        <v>98</v>
      </c>
      <c r="K3322" t="n">
        <v>52</v>
      </c>
    </row>
    <row r="3323">
      <c r="A3323" t="n">
        <v>34674396059356</v>
      </c>
      <c r="B3323" t="inlineStr">
        <is>
          <t>Medio</t>
        </is>
      </c>
      <c r="C3323" t="inlineStr">
        <is>
          <t>Brannan (Sam) M</t>
        </is>
      </c>
      <c r="D3323" t="n">
        <v>667</v>
      </c>
      <c r="E3323" t="n">
        <v>633</v>
      </c>
      <c r="F3323" t="n">
        <v>8</v>
      </c>
      <c r="G3323" t="n">
        <v>3.09999990463257</v>
      </c>
      <c r="H3323" t="n">
        <v>893</v>
      </c>
      <c r="I3323" t="n">
        <v>749</v>
      </c>
      <c r="J3323" t="n">
        <v>45</v>
      </c>
      <c r="K3323" t="n">
        <v>16</v>
      </c>
    </row>
    <row r="3324">
      <c r="A3324" t="n">
        <v>34674396059364</v>
      </c>
      <c r="B3324" t="inlineStr">
        <is>
          <t>Medio</t>
        </is>
      </c>
      <c r="C3324" t="inlineStr">
        <is>
          <t xml:space="preserve">Wood (Will C.) </t>
        </is>
      </c>
      <c r="D3324" t="n">
        <v>516</v>
      </c>
      <c r="E3324" t="n">
        <v>491</v>
      </c>
      <c r="F3324" t="n">
        <v>15</v>
      </c>
      <c r="G3324" t="n">
        <v>2.14000010490417</v>
      </c>
      <c r="H3324" t="n">
        <v>994</v>
      </c>
      <c r="I3324" t="n">
        <v>785</v>
      </c>
      <c r="J3324" t="n">
        <v>100</v>
      </c>
      <c r="K3324" t="n">
        <v>39</v>
      </c>
    </row>
    <row r="3325">
      <c r="A3325" t="n">
        <v>34674396061832</v>
      </c>
      <c r="B3325" t="inlineStr">
        <is>
          <t>Medio</t>
        </is>
      </c>
      <c r="C3325" t="inlineStr">
        <is>
          <t>Carson (Kit) Mi</t>
        </is>
      </c>
      <c r="D3325" t="n">
        <v>553</v>
      </c>
      <c r="E3325" t="n">
        <v>579</v>
      </c>
      <c r="F3325" t="n">
        <v>11</v>
      </c>
      <c r="G3325" t="n">
        <v>2.46000003814697</v>
      </c>
      <c r="H3325" t="n">
        <v>502</v>
      </c>
      <c r="I3325" t="n">
        <v>444</v>
      </c>
      <c r="J3325" t="n">
        <v>74</v>
      </c>
      <c r="K3325" t="n">
        <v>26</v>
      </c>
    </row>
    <row r="3326">
      <c r="A3326" t="n">
        <v>34674396066690</v>
      </c>
      <c r="B3326" t="inlineStr">
        <is>
          <t>Medio</t>
        </is>
      </c>
      <c r="C3326" t="inlineStr">
        <is>
          <t>Sutter Middle</t>
        </is>
      </c>
      <c r="D3326" t="n">
        <v>839</v>
      </c>
      <c r="E3326" t="n">
        <v>777</v>
      </c>
      <c r="F3326" t="n">
        <v>1</v>
      </c>
      <c r="G3326" t="n">
        <v>3.64000010490417</v>
      </c>
      <c r="H3326" t="n">
        <v>900</v>
      </c>
      <c r="I3326" t="n">
        <v>839</v>
      </c>
      <c r="J3326" t="n">
        <v>18</v>
      </c>
      <c r="K3326" t="n">
        <v>6</v>
      </c>
    </row>
    <row r="3327">
      <c r="A3327" t="n">
        <v>34674396071336</v>
      </c>
      <c r="B3327" t="inlineStr">
        <is>
          <t>Fundamental</t>
        </is>
      </c>
      <c r="C3327" t="inlineStr">
        <is>
          <t xml:space="preserve">Anthony (Susan </t>
        </is>
      </c>
      <c r="D3327" t="n">
        <v>532</v>
      </c>
      <c r="E3327" t="n">
        <v>461</v>
      </c>
      <c r="F3327" t="n">
        <v>17</v>
      </c>
      <c r="G3327" t="n">
        <v>1.17999994754791</v>
      </c>
      <c r="H3327" t="n">
        <v>270</v>
      </c>
      <c r="I3327" t="n">
        <v>246</v>
      </c>
      <c r="J3327" t="n">
        <v>99</v>
      </c>
      <c r="K3327" t="n">
        <v>64</v>
      </c>
    </row>
    <row r="3328">
      <c r="A3328" t="n">
        <v>34674396096150</v>
      </c>
      <c r="B3328" t="inlineStr">
        <is>
          <t>Fundamental</t>
        </is>
      </c>
      <c r="C3328" t="inlineStr">
        <is>
          <t>Marshall (James</t>
        </is>
      </c>
      <c r="D3328" t="n">
        <v>724</v>
      </c>
      <c r="E3328" t="n">
        <v>674</v>
      </c>
      <c r="F3328" t="n">
        <v>6</v>
      </c>
      <c r="G3328" t="n">
        <v>3.32999992370605</v>
      </c>
      <c r="H3328" t="n">
        <v>401</v>
      </c>
      <c r="I3328" t="n">
        <v>299</v>
      </c>
      <c r="J3328" t="n">
        <v>49</v>
      </c>
      <c r="K3328" t="n">
        <v>20</v>
      </c>
    </row>
    <row r="3329">
      <c r="A3329" t="n">
        <v>34674396096648</v>
      </c>
      <c r="B3329" t="inlineStr">
        <is>
          <t>Fundamental</t>
        </is>
      </c>
      <c r="C3329" t="inlineStr">
        <is>
          <t>Anderson (Maria</t>
        </is>
      </c>
      <c r="D3329" t="n">
        <v>528</v>
      </c>
      <c r="E3329" t="n">
        <v>460</v>
      </c>
      <c r="F3329" t="n">
        <v>17</v>
      </c>
      <c r="G3329" t="n">
        <v>2.35999989509583</v>
      </c>
      <c r="H3329" t="n">
        <v>358</v>
      </c>
      <c r="I3329" t="n">
        <v>300</v>
      </c>
      <c r="J3329" t="n">
        <v>99</v>
      </c>
      <c r="K3329" t="n">
        <v>35</v>
      </c>
    </row>
    <row r="3330">
      <c r="A3330" t="n">
        <v>34674396096655</v>
      </c>
      <c r="B3330" t="inlineStr">
        <is>
          <t>Fundamental</t>
        </is>
      </c>
      <c r="C3330" t="inlineStr">
        <is>
          <t>Washington Elem</t>
        </is>
      </c>
      <c r="D3330" t="n">
        <v>610</v>
      </c>
      <c r="E3330" t="n">
        <v>540</v>
      </c>
      <c r="F3330" t="n">
        <v>13</v>
      </c>
      <c r="G3330" t="n">
        <v>1.54999995231628</v>
      </c>
      <c r="H3330" t="n">
        <v>170</v>
      </c>
      <c r="I3330" t="n">
        <v>136</v>
      </c>
      <c r="J3330" t="n">
        <v>100</v>
      </c>
      <c r="K3330" t="n">
        <v>47</v>
      </c>
    </row>
    <row r="3331">
      <c r="A3331" t="n">
        <v>34674396097083</v>
      </c>
      <c r="B3331" t="inlineStr">
        <is>
          <t>Fundamental</t>
        </is>
      </c>
      <c r="C3331" t="inlineStr">
        <is>
          <t>Golden Empire E</t>
        </is>
      </c>
      <c r="D3331" t="n">
        <v>716</v>
      </c>
      <c r="E3331" t="n">
        <v>667</v>
      </c>
      <c r="F3331" t="n">
        <v>7</v>
      </c>
      <c r="G3331" t="n">
        <v>2.48000001907349</v>
      </c>
      <c r="H3331" t="n">
        <v>448</v>
      </c>
      <c r="I3331" t="n">
        <v>391</v>
      </c>
      <c r="J3331" t="n">
        <v>55</v>
      </c>
      <c r="K3331" t="n">
        <v>15</v>
      </c>
    </row>
    <row r="3332">
      <c r="A3332" t="n">
        <v>34674396099808</v>
      </c>
      <c r="B3332" t="inlineStr">
        <is>
          <t>Fundamental</t>
        </is>
      </c>
      <c r="C3332" t="inlineStr">
        <is>
          <t>Lincoln (Abraha</t>
        </is>
      </c>
      <c r="D3332" t="n">
        <v>632</v>
      </c>
      <c r="E3332" t="n">
        <v>614</v>
      </c>
      <c r="F3332" t="n">
        <v>9</v>
      </c>
      <c r="G3332" t="n">
        <v>2.90000009536743</v>
      </c>
      <c r="H3332" t="n">
        <v>360</v>
      </c>
      <c r="I3332" t="n">
        <v>248</v>
      </c>
      <c r="J3332" t="n">
        <v>65</v>
      </c>
      <c r="K3332" t="n">
        <v>16</v>
      </c>
    </row>
    <row r="3333">
      <c r="A3333" t="n">
        <v>34674396107239</v>
      </c>
      <c r="B3333" t="inlineStr">
        <is>
          <t>Fundamental</t>
        </is>
      </c>
      <c r="C3333" t="inlineStr">
        <is>
          <t>King (Martin Lu</t>
        </is>
      </c>
      <c r="D3333" t="n">
        <v>786</v>
      </c>
      <c r="E3333" t="n">
        <v>767</v>
      </c>
      <c r="F3333" t="n">
        <v>2</v>
      </c>
      <c r="G3333" t="n">
        <v>3.33999991416931</v>
      </c>
      <c r="H3333" t="n">
        <v>522</v>
      </c>
      <c r="I3333" t="n">
        <v>448</v>
      </c>
      <c r="J3333" t="n">
        <v>30</v>
      </c>
      <c r="K3333" t="n">
        <v>11</v>
      </c>
    </row>
    <row r="3334">
      <c r="A3334" t="n">
        <v>34674396107726</v>
      </c>
      <c r="B3334" t="inlineStr">
        <is>
          <t>Fundamental</t>
        </is>
      </c>
      <c r="C3334" t="inlineStr">
        <is>
          <t>Lisbon Elementa</t>
        </is>
      </c>
      <c r="D3334" t="n">
        <v>687</v>
      </c>
      <c r="E3334" t="n">
        <v>630</v>
      </c>
      <c r="F3334" t="n">
        <v>9</v>
      </c>
      <c r="G3334" t="n">
        <v>3.38000011444092</v>
      </c>
      <c r="H3334" t="n">
        <v>442</v>
      </c>
      <c r="I3334" t="n">
        <v>372</v>
      </c>
      <c r="J3334" t="n">
        <v>47</v>
      </c>
      <c r="K3334" t="n">
        <v>13</v>
      </c>
    </row>
    <row r="3335">
      <c r="A3335" t="n">
        <v>34674396110662</v>
      </c>
      <c r="B3335" t="inlineStr">
        <is>
          <t>Fundamental</t>
        </is>
      </c>
      <c r="C3335" t="inlineStr">
        <is>
          <t>Kenny (Keith B.</t>
        </is>
      </c>
      <c r="D3335" t="n">
        <v>548</v>
      </c>
      <c r="E3335" t="n">
        <v>542</v>
      </c>
      <c r="F3335" t="n">
        <v>13</v>
      </c>
      <c r="G3335" t="n">
        <v>2.35999989509583</v>
      </c>
      <c r="H3335" t="n">
        <v>384</v>
      </c>
      <c r="I3335" t="n">
        <v>346</v>
      </c>
      <c r="J3335" t="n">
        <v>100</v>
      </c>
      <c r="K3335" t="n">
        <v>23</v>
      </c>
    </row>
    <row r="3336">
      <c r="A3336" t="n">
        <v>34674396111389</v>
      </c>
      <c r="B3336" t="inlineStr">
        <is>
          <t>Fundamental</t>
        </is>
      </c>
      <c r="C3336" t="inlineStr">
        <is>
          <t>Matsuyama Eleme</t>
        </is>
      </c>
      <c r="D3336" t="n">
        <v>812</v>
      </c>
      <c r="E3336" t="n">
        <v>758</v>
      </c>
      <c r="F3336" t="n">
        <v>2</v>
      </c>
      <c r="G3336" t="n">
        <v>3.41000008583069</v>
      </c>
      <c r="H3336" t="n">
        <v>412</v>
      </c>
      <c r="I3336" t="n">
        <v>362</v>
      </c>
      <c r="J3336" t="n">
        <v>23</v>
      </c>
      <c r="K3336" t="n">
        <v>24</v>
      </c>
    </row>
    <row r="3337">
      <c r="A3337" t="n">
        <v>34674473430048</v>
      </c>
      <c r="B3337" t="inlineStr">
        <is>
          <t>Superior</t>
        </is>
      </c>
      <c r="C3337" t="inlineStr">
        <is>
          <t>Mesa Verde High</t>
        </is>
      </c>
      <c r="D3337" t="n">
        <v>627</v>
      </c>
      <c r="E3337" t="n">
        <v>598</v>
      </c>
      <c r="F3337" t="n">
        <v>10</v>
      </c>
      <c r="G3337" t="n">
        <v>2.82999992370605</v>
      </c>
      <c r="H3337" t="n">
        <v>869</v>
      </c>
      <c r="I3337" t="n">
        <v>707</v>
      </c>
      <c r="J3337" t="n">
        <v>19</v>
      </c>
      <c r="K3337" t="n">
        <v>3</v>
      </c>
    </row>
    <row r="3338">
      <c r="A3338" t="n">
        <v>34674473430493</v>
      </c>
      <c r="B3338" t="inlineStr">
        <is>
          <t>Superior</t>
        </is>
      </c>
      <c r="C3338" t="inlineStr">
        <is>
          <t>Bella Vista Hig</t>
        </is>
      </c>
      <c r="D3338" t="n">
        <v>767</v>
      </c>
      <c r="E3338" t="n">
        <v>773</v>
      </c>
      <c r="F3338" t="n">
        <v>1</v>
      </c>
      <c r="G3338" t="n">
        <v>3.75999999046326</v>
      </c>
      <c r="H3338" t="n">
        <v>1356</v>
      </c>
      <c r="I3338" t="n">
        <v>1236</v>
      </c>
      <c r="J3338" t="n">
        <v>6</v>
      </c>
      <c r="K3338" t="n">
        <v>2</v>
      </c>
    </row>
    <row r="3339">
      <c r="A3339" t="n">
        <v>34674473431111</v>
      </c>
      <c r="B3339" t="inlineStr">
        <is>
          <t>Superior</t>
        </is>
      </c>
      <c r="C3339" t="inlineStr">
        <is>
          <t>Casa Roble Fund</t>
        </is>
      </c>
      <c r="D3339" t="n">
        <v>691</v>
      </c>
      <c r="E3339" t="n">
        <v>678</v>
      </c>
      <c r="F3339" t="n">
        <v>6</v>
      </c>
      <c r="G3339" t="n">
        <v>3.4300000667572</v>
      </c>
      <c r="H3339" t="n">
        <v>1400</v>
      </c>
      <c r="I3339" t="n">
        <v>1241</v>
      </c>
      <c r="J3339" t="n">
        <v>8</v>
      </c>
      <c r="K3339" t="n">
        <v>2</v>
      </c>
    </row>
    <row r="3340">
      <c r="A3340" t="n">
        <v>34674473432051</v>
      </c>
      <c r="B3340" t="inlineStr">
        <is>
          <t>Superior</t>
        </is>
      </c>
      <c r="C3340" t="inlineStr">
        <is>
          <t>Del Campo High</t>
        </is>
      </c>
      <c r="D3340" t="n">
        <v>709</v>
      </c>
      <c r="E3340" t="n">
        <v>715</v>
      </c>
      <c r="F3340" t="n">
        <v>4</v>
      </c>
      <c r="G3340" t="n">
        <v>3.47000002861023</v>
      </c>
      <c r="H3340" t="n">
        <v>1427</v>
      </c>
      <c r="I3340" t="n">
        <v>1268</v>
      </c>
      <c r="J3340" t="n">
        <v>11</v>
      </c>
      <c r="K3340" t="n">
        <v>3</v>
      </c>
    </row>
    <row r="3341">
      <c r="A3341" t="n">
        <v>34674473432317</v>
      </c>
      <c r="B3341" t="inlineStr">
        <is>
          <t>Superior</t>
        </is>
      </c>
      <c r="C3341" t="inlineStr">
        <is>
          <t>El Camino Funda</t>
        </is>
      </c>
      <c r="D3341" t="n">
        <v>748</v>
      </c>
      <c r="E3341" t="n">
        <v>755</v>
      </c>
      <c r="F3341" t="n">
        <v>2</v>
      </c>
      <c r="G3341" t="n">
        <v>3.5699999332428</v>
      </c>
      <c r="H3341" t="n">
        <v>1215</v>
      </c>
      <c r="I3341" t="n">
        <v>1144</v>
      </c>
      <c r="J3341" t="n">
        <v>9</v>
      </c>
      <c r="K3341" t="n">
        <v>2</v>
      </c>
    </row>
    <row r="3342">
      <c r="A3342" t="n">
        <v>34674473432838</v>
      </c>
      <c r="B3342" t="inlineStr">
        <is>
          <t>Superior</t>
        </is>
      </c>
      <c r="C3342" t="inlineStr">
        <is>
          <t>Encina High</t>
        </is>
      </c>
      <c r="D3342" t="n">
        <v>509</v>
      </c>
      <c r="E3342" t="n">
        <v>434</v>
      </c>
      <c r="F3342" t="n">
        <v>18</v>
      </c>
      <c r="G3342" t="n">
        <v>2.74000000953674</v>
      </c>
      <c r="H3342" t="n">
        <v>654</v>
      </c>
      <c r="I3342" t="n">
        <v>417</v>
      </c>
      <c r="J3342" t="n">
        <v>68</v>
      </c>
      <c r="K3342" t="n">
        <v>29</v>
      </c>
    </row>
    <row r="3343">
      <c r="A3343" t="n">
        <v>34674473435930</v>
      </c>
      <c r="B3343" t="inlineStr">
        <is>
          <t>Superior</t>
        </is>
      </c>
      <c r="C3343" t="inlineStr">
        <is>
          <t>Mira Loma High</t>
        </is>
      </c>
      <c r="D3343" t="n">
        <v>717</v>
      </c>
      <c r="E3343" t="n">
        <v>694</v>
      </c>
      <c r="F3343" t="n">
        <v>5</v>
      </c>
      <c r="G3343" t="n">
        <v>3.52999997138977</v>
      </c>
      <c r="H3343" t="n">
        <v>1148</v>
      </c>
      <c r="I3343" t="n">
        <v>840</v>
      </c>
      <c r="J3343" t="n">
        <v>29</v>
      </c>
      <c r="K3343" t="n">
        <v>16</v>
      </c>
    </row>
    <row r="3344">
      <c r="A3344" t="n">
        <v>34674473438504</v>
      </c>
      <c r="B3344" t="inlineStr">
        <is>
          <t>Superior</t>
        </is>
      </c>
      <c r="C3344" t="inlineStr">
        <is>
          <t>San Juan High</t>
        </is>
      </c>
      <c r="D3344" t="n">
        <v>607</v>
      </c>
      <c r="E3344" t="n">
        <v>589</v>
      </c>
      <c r="F3344" t="n">
        <v>11</v>
      </c>
      <c r="G3344" t="n">
        <v>3.07999992370605</v>
      </c>
      <c r="H3344" t="n">
        <v>734</v>
      </c>
      <c r="I3344" t="n">
        <v>556</v>
      </c>
      <c r="J3344" t="n">
        <v>37</v>
      </c>
      <c r="K3344" t="n">
        <v>23</v>
      </c>
    </row>
    <row r="3345">
      <c r="A3345" t="n">
        <v>34674476034367</v>
      </c>
      <c r="B3345" t="inlineStr">
        <is>
          <t>Fundamental</t>
        </is>
      </c>
      <c r="C3345" t="inlineStr">
        <is>
          <t>Arlington Heigh</t>
        </is>
      </c>
      <c r="D3345" t="n">
        <v>754</v>
      </c>
      <c r="E3345" t="n">
        <v>758</v>
      </c>
      <c r="F3345" t="n">
        <v>2</v>
      </c>
      <c r="G3345" t="n">
        <v>2.73000001907349</v>
      </c>
      <c r="H3345" t="n">
        <v>380</v>
      </c>
      <c r="I3345" t="n">
        <v>318</v>
      </c>
      <c r="J3345" t="n">
        <v>31</v>
      </c>
      <c r="K3345" t="n">
        <v>2</v>
      </c>
    </row>
    <row r="3346">
      <c r="A3346" t="n">
        <v>34674476034375</v>
      </c>
      <c r="B3346" t="inlineStr">
        <is>
          <t>Medio</t>
        </is>
      </c>
      <c r="C3346" t="inlineStr">
        <is>
          <t xml:space="preserve">Barrett (John) </t>
        </is>
      </c>
      <c r="D3346" t="n">
        <v>822</v>
      </c>
      <c r="E3346" t="n">
        <v>752</v>
      </c>
      <c r="F3346" t="n">
        <v>2</v>
      </c>
      <c r="G3346" t="n">
        <v>3.75</v>
      </c>
      <c r="H3346" t="n">
        <v>884</v>
      </c>
      <c r="I3346" t="n">
        <v>721</v>
      </c>
      <c r="J3346" t="n">
        <v>17</v>
      </c>
      <c r="K3346" t="n">
        <v>3</v>
      </c>
    </row>
    <row r="3347">
      <c r="A3347" t="n">
        <v>34674476034383</v>
      </c>
      <c r="B3347" t="inlineStr">
        <is>
          <t>Fundamental</t>
        </is>
      </c>
      <c r="C3347" t="inlineStr">
        <is>
          <t>Cameron Ranch E</t>
        </is>
      </c>
      <c r="D3347" t="n">
        <v>701</v>
      </c>
      <c r="E3347" t="n">
        <v>659</v>
      </c>
      <c r="F3347" t="n">
        <v>7</v>
      </c>
      <c r="G3347" t="n">
        <v>3.03999996185303</v>
      </c>
      <c r="H3347" t="n">
        <v>288</v>
      </c>
      <c r="I3347" t="n">
        <v>207</v>
      </c>
      <c r="J3347" t="n">
        <v>60</v>
      </c>
      <c r="K3347" t="n">
        <v>6</v>
      </c>
    </row>
    <row r="3348">
      <c r="A3348" t="n">
        <v>34674476034391</v>
      </c>
      <c r="B3348" t="inlineStr">
        <is>
          <t>Fundamental</t>
        </is>
      </c>
      <c r="C3348" t="inlineStr">
        <is>
          <t>Carmichael Elem</t>
        </is>
      </c>
      <c r="D3348" t="n">
        <v>737</v>
      </c>
      <c r="E3348" t="n">
        <v>681</v>
      </c>
      <c r="F3348" t="n">
        <v>6</v>
      </c>
      <c r="G3348" t="n">
        <v>2.59999990463257</v>
      </c>
      <c r="H3348" t="n">
        <v>318</v>
      </c>
      <c r="I3348" t="n">
        <v>276</v>
      </c>
      <c r="J3348" t="n">
        <v>68</v>
      </c>
      <c r="K3348" t="n">
        <v>22</v>
      </c>
    </row>
    <row r="3349">
      <c r="A3349" t="n">
        <v>34674476034409</v>
      </c>
      <c r="B3349" t="inlineStr">
        <is>
          <t>Medio</t>
        </is>
      </c>
      <c r="C3349" t="inlineStr">
        <is>
          <t>Carnegie (Andre</t>
        </is>
      </c>
      <c r="D3349" t="n">
        <v>786</v>
      </c>
      <c r="E3349" t="n">
        <v>745</v>
      </c>
      <c r="F3349" t="n">
        <v>3</v>
      </c>
      <c r="G3349" t="n">
        <v>3.41000008583069</v>
      </c>
      <c r="H3349" t="n">
        <v>857</v>
      </c>
      <c r="I3349" t="n">
        <v>744</v>
      </c>
      <c r="J3349" t="n">
        <v>12</v>
      </c>
      <c r="K3349" t="n">
        <v>2</v>
      </c>
    </row>
    <row r="3350">
      <c r="A3350" t="n">
        <v>34674476034425</v>
      </c>
      <c r="B3350" t="inlineStr">
        <is>
          <t>Medio</t>
        </is>
      </c>
      <c r="C3350" t="inlineStr">
        <is>
          <t>Churchill (Wins</t>
        </is>
      </c>
      <c r="D3350" t="n">
        <v>824</v>
      </c>
      <c r="E3350" t="n">
        <v>798</v>
      </c>
      <c r="F3350" t="n">
        <v>1</v>
      </c>
      <c r="G3350" t="n">
        <v>3.74000000953674</v>
      </c>
      <c r="H3350" t="n">
        <v>933</v>
      </c>
      <c r="I3350" t="n">
        <v>812</v>
      </c>
      <c r="J3350" t="n">
        <v>24</v>
      </c>
      <c r="K3350" t="n">
        <v>4</v>
      </c>
    </row>
    <row r="3351">
      <c r="A3351" t="n">
        <v>34674476034433</v>
      </c>
      <c r="B3351" t="inlineStr">
        <is>
          <t>Fundamental</t>
        </is>
      </c>
      <c r="C3351" t="inlineStr">
        <is>
          <t xml:space="preserve">Citrus Heights </t>
        </is>
      </c>
      <c r="D3351" t="n">
        <v>705</v>
      </c>
      <c r="E3351" t="n">
        <v>645</v>
      </c>
      <c r="F3351" t="n">
        <v>8</v>
      </c>
      <c r="G3351" t="n">
        <v>2.96000003814697</v>
      </c>
      <c r="H3351" t="n">
        <v>325</v>
      </c>
      <c r="I3351" t="n">
        <v>269</v>
      </c>
      <c r="J3351" t="n">
        <v>46</v>
      </c>
      <c r="K3351" t="n">
        <v>1</v>
      </c>
    </row>
    <row r="3352">
      <c r="A3352" t="n">
        <v>34674476034441</v>
      </c>
      <c r="B3352" t="inlineStr">
        <is>
          <t>Fundamental</t>
        </is>
      </c>
      <c r="C3352" t="inlineStr">
        <is>
          <t>Cottage Element</t>
        </is>
      </c>
      <c r="D3352" t="n">
        <v>733</v>
      </c>
      <c r="E3352" t="n">
        <v>700</v>
      </c>
      <c r="F3352" t="n">
        <v>5</v>
      </c>
      <c r="G3352" t="n">
        <v>2.85999989509583</v>
      </c>
      <c r="H3352" t="n">
        <v>247</v>
      </c>
      <c r="I3352" t="n">
        <v>203</v>
      </c>
      <c r="J3352" t="n">
        <v>53</v>
      </c>
      <c r="K3352" t="n">
        <v>2</v>
      </c>
    </row>
    <row r="3353">
      <c r="A3353" t="n">
        <v>34674476034466</v>
      </c>
      <c r="B3353" t="inlineStr">
        <is>
          <t>Fundamental</t>
        </is>
      </c>
      <c r="C3353" t="inlineStr">
        <is>
          <t>Coyle Avenue El</t>
        </is>
      </c>
      <c r="D3353" t="n">
        <v>710</v>
      </c>
      <c r="E3353" t="n">
        <v>687</v>
      </c>
      <c r="F3353" t="n">
        <v>6</v>
      </c>
      <c r="G3353" t="n">
        <v>2.98000001907349</v>
      </c>
      <c r="H3353" t="n">
        <v>302</v>
      </c>
      <c r="I3353" t="n">
        <v>252</v>
      </c>
      <c r="J3353" t="n">
        <v>52</v>
      </c>
      <c r="K3353" t="n">
        <v>3</v>
      </c>
    </row>
    <row r="3354">
      <c r="A3354" t="n">
        <v>34674476034474</v>
      </c>
      <c r="B3354" t="inlineStr">
        <is>
          <t>Fundamental</t>
        </is>
      </c>
      <c r="C3354" t="inlineStr">
        <is>
          <t>Creekside Eleme</t>
        </is>
      </c>
      <c r="D3354" t="n">
        <v>622</v>
      </c>
      <c r="E3354" t="n">
        <v>588</v>
      </c>
      <c r="F3354" t="n">
        <v>11</v>
      </c>
      <c r="G3354" t="n">
        <v>2.33999991416931</v>
      </c>
      <c r="H3354" t="n">
        <v>222</v>
      </c>
      <c r="I3354" t="n">
        <v>148</v>
      </c>
      <c r="J3354" t="n">
        <v>76</v>
      </c>
      <c r="K3354" t="n">
        <v>6</v>
      </c>
    </row>
    <row r="3355">
      <c r="A3355" t="n">
        <v>34674476034524</v>
      </c>
      <c r="B3355" t="inlineStr">
        <is>
          <t>Fundamental</t>
        </is>
      </c>
      <c r="C3355" t="inlineStr">
        <is>
          <t>Dyer-Kelly Elem</t>
        </is>
      </c>
      <c r="D3355" t="n">
        <v>480</v>
      </c>
      <c r="E3355" t="n">
        <v>443</v>
      </c>
      <c r="F3355" t="n">
        <v>18</v>
      </c>
      <c r="G3355" t="n">
        <v>2.44000005722046</v>
      </c>
      <c r="H3355" t="n">
        <v>260</v>
      </c>
      <c r="I3355" t="n">
        <v>213</v>
      </c>
      <c r="J3355" t="n">
        <v>100</v>
      </c>
      <c r="K3355" t="n">
        <v>36</v>
      </c>
    </row>
    <row r="3356">
      <c r="A3356" t="n">
        <v>34674476034540</v>
      </c>
      <c r="B3356" t="inlineStr">
        <is>
          <t>Fundamental</t>
        </is>
      </c>
      <c r="C3356" t="inlineStr">
        <is>
          <t>Edison (Thomas)</t>
        </is>
      </c>
      <c r="D3356" t="n">
        <v>624</v>
      </c>
      <c r="E3356" t="n">
        <v>596</v>
      </c>
      <c r="F3356" t="n">
        <v>10</v>
      </c>
      <c r="G3356" t="n">
        <v>2.59999990463257</v>
      </c>
      <c r="H3356" t="n">
        <v>290</v>
      </c>
      <c r="I3356" t="n">
        <v>227</v>
      </c>
      <c r="J3356" t="n">
        <v>78</v>
      </c>
      <c r="K3356" t="n">
        <v>12</v>
      </c>
    </row>
    <row r="3357">
      <c r="A3357" t="n">
        <v>34674476034557</v>
      </c>
      <c r="B3357" t="inlineStr">
        <is>
          <t>Fundamental</t>
        </is>
      </c>
      <c r="C3357" t="inlineStr">
        <is>
          <t>Fair Oaks Eleme</t>
        </is>
      </c>
      <c r="D3357" t="n">
        <v>771</v>
      </c>
      <c r="E3357" t="n">
        <v>721</v>
      </c>
      <c r="F3357" t="n">
        <v>4</v>
      </c>
      <c r="G3357" t="n">
        <v>3.23000001907349</v>
      </c>
      <c r="H3357" t="n">
        <v>223</v>
      </c>
      <c r="I3357" t="n">
        <v>192</v>
      </c>
      <c r="J3357" t="n">
        <v>30</v>
      </c>
      <c r="K3357" t="n">
        <v>3</v>
      </c>
    </row>
    <row r="3358">
      <c r="A3358" t="n">
        <v>34674476034565</v>
      </c>
      <c r="B3358" t="inlineStr">
        <is>
          <t>Fundamental</t>
        </is>
      </c>
      <c r="C3358" t="inlineStr">
        <is>
          <t>Garfield Elemen</t>
        </is>
      </c>
      <c r="D3358" t="n">
        <v>742</v>
      </c>
      <c r="E3358" t="n">
        <v>704</v>
      </c>
      <c r="F3358" t="n">
        <v>5</v>
      </c>
      <c r="G3358" t="n">
        <v>3.03999996185303</v>
      </c>
      <c r="H3358" t="n">
        <v>310</v>
      </c>
      <c r="I3358" t="n">
        <v>235</v>
      </c>
      <c r="J3358" t="n">
        <v>44</v>
      </c>
      <c r="K3358" t="n">
        <v>2</v>
      </c>
    </row>
    <row r="3359">
      <c r="A3359" t="n">
        <v>34674476034573</v>
      </c>
      <c r="B3359" t="inlineStr">
        <is>
          <t>Fundamental</t>
        </is>
      </c>
      <c r="C3359" t="inlineStr">
        <is>
          <t>Grand Oaks Elem</t>
        </is>
      </c>
      <c r="D3359" t="n">
        <v>721</v>
      </c>
      <c r="E3359" t="n">
        <v>657</v>
      </c>
      <c r="F3359" t="n">
        <v>7</v>
      </c>
      <c r="G3359" t="n">
        <v>2.64000010490417</v>
      </c>
      <c r="H3359" t="n">
        <v>427</v>
      </c>
      <c r="I3359" t="n">
        <v>359</v>
      </c>
      <c r="J3359" t="n">
        <v>52</v>
      </c>
      <c r="K3359" t="n">
        <v>2</v>
      </c>
    </row>
    <row r="3360">
      <c r="A3360" t="n">
        <v>34674476034599</v>
      </c>
      <c r="B3360" t="inlineStr">
        <is>
          <t>Fundamental</t>
        </is>
      </c>
      <c r="C3360" t="inlineStr">
        <is>
          <t>Greer Elementar</t>
        </is>
      </c>
      <c r="D3360" t="n">
        <v>601</v>
      </c>
      <c r="E3360" t="n">
        <v>499</v>
      </c>
      <c r="F3360" t="n">
        <v>15</v>
      </c>
      <c r="G3360" t="n">
        <v>2.25999999046326</v>
      </c>
      <c r="H3360" t="n">
        <v>269</v>
      </c>
      <c r="I3360" t="n">
        <v>189</v>
      </c>
      <c r="J3360" t="n">
        <v>100</v>
      </c>
      <c r="K3360" t="n">
        <v>24</v>
      </c>
    </row>
    <row r="3361">
      <c r="A3361" t="n">
        <v>34674476034615</v>
      </c>
      <c r="B3361" t="inlineStr">
        <is>
          <t>Fundamental</t>
        </is>
      </c>
      <c r="C3361" t="inlineStr">
        <is>
          <t>Holst (John) El</t>
        </is>
      </c>
      <c r="D3361" t="n">
        <v>640</v>
      </c>
      <c r="E3361" t="n">
        <v>622</v>
      </c>
      <c r="F3361" t="n">
        <v>9</v>
      </c>
      <c r="G3361" t="n">
        <v>2.86999988555908</v>
      </c>
      <c r="H3361" t="n">
        <v>297</v>
      </c>
      <c r="I3361" t="n">
        <v>243</v>
      </c>
      <c r="J3361" t="n">
        <v>69</v>
      </c>
      <c r="K3361" t="n">
        <v>42</v>
      </c>
    </row>
    <row r="3362">
      <c r="A3362" t="n">
        <v>34674476034623</v>
      </c>
      <c r="B3362" t="inlineStr">
        <is>
          <t>Fundamental</t>
        </is>
      </c>
      <c r="C3362" t="inlineStr">
        <is>
          <t>Howe Avenue Ele</t>
        </is>
      </c>
      <c r="D3362" t="n">
        <v>556</v>
      </c>
      <c r="E3362" t="n">
        <v>537</v>
      </c>
      <c r="F3362" t="n">
        <v>13</v>
      </c>
      <c r="G3362" t="n">
        <v>2.26999998092651</v>
      </c>
      <c r="H3362" t="n">
        <v>410</v>
      </c>
      <c r="I3362" t="n">
        <v>301</v>
      </c>
      <c r="J3362" t="n">
        <v>100</v>
      </c>
      <c r="K3362" t="n">
        <v>28</v>
      </c>
    </row>
    <row r="3363">
      <c r="A3363" t="n">
        <v>34674476034631</v>
      </c>
      <c r="B3363" t="inlineStr">
        <is>
          <t>Fundamental</t>
        </is>
      </c>
      <c r="C3363" t="inlineStr">
        <is>
          <t xml:space="preserve">Kelly (Thomas) </t>
        </is>
      </c>
      <c r="D3363" t="n">
        <v>737</v>
      </c>
      <c r="E3363" t="n">
        <v>684</v>
      </c>
      <c r="F3363" t="n">
        <v>6</v>
      </c>
      <c r="G3363" t="n">
        <v>3.1800000667572</v>
      </c>
      <c r="H3363" t="n">
        <v>277</v>
      </c>
      <c r="I3363" t="n">
        <v>226</v>
      </c>
      <c r="J3363" t="n">
        <v>36</v>
      </c>
      <c r="K3363" t="n">
        <v>2</v>
      </c>
    </row>
    <row r="3364">
      <c r="A3364" t="n">
        <v>34674476034649</v>
      </c>
      <c r="B3364" t="inlineStr">
        <is>
          <t>Fundamental</t>
        </is>
      </c>
      <c r="C3364" t="inlineStr">
        <is>
          <t xml:space="preserve">Kenneth Avenue </t>
        </is>
      </c>
      <c r="D3364" t="n">
        <v>713</v>
      </c>
      <c r="E3364" t="n">
        <v>564</v>
      </c>
      <c r="F3364" t="n">
        <v>12</v>
      </c>
      <c r="G3364" t="n">
        <v>2.32999992370605</v>
      </c>
      <c r="H3364" t="n">
        <v>313</v>
      </c>
      <c r="I3364" t="n">
        <v>188</v>
      </c>
      <c r="J3364" t="n">
        <v>74</v>
      </c>
      <c r="K3364" t="n">
        <v>3</v>
      </c>
    </row>
    <row r="3365">
      <c r="A3365" t="n">
        <v>34674476034656</v>
      </c>
      <c r="B3365" t="inlineStr">
        <is>
          <t>Fundamental</t>
        </is>
      </c>
      <c r="C3365" t="inlineStr">
        <is>
          <t>Kingswood Eleme</t>
        </is>
      </c>
      <c r="D3365" t="n">
        <v>639</v>
      </c>
      <c r="E3365" t="n">
        <v>624</v>
      </c>
      <c r="F3365" t="n">
        <v>9</v>
      </c>
      <c r="G3365" t="n">
        <v>2.10999989509583</v>
      </c>
      <c r="H3365" t="n">
        <v>442</v>
      </c>
      <c r="I3365" t="n">
        <v>338</v>
      </c>
      <c r="J3365" t="n">
        <v>63</v>
      </c>
      <c r="K3365" t="n">
        <v>21</v>
      </c>
    </row>
    <row r="3366">
      <c r="A3366" t="n">
        <v>34674476034680</v>
      </c>
      <c r="B3366" t="inlineStr">
        <is>
          <t>Fundamental</t>
        </is>
      </c>
      <c r="C3366" t="inlineStr">
        <is>
          <t>Lichen Elementa</t>
        </is>
      </c>
      <c r="D3366" t="n">
        <v>739</v>
      </c>
      <c r="E3366" t="n">
        <v>724</v>
      </c>
      <c r="F3366" t="n">
        <v>4</v>
      </c>
      <c r="G3366" t="n">
        <v>2.44000005722046</v>
      </c>
      <c r="H3366" t="n">
        <v>413</v>
      </c>
      <c r="I3366" t="n">
        <v>340</v>
      </c>
      <c r="J3366" t="n">
        <v>40</v>
      </c>
      <c r="K3366" t="n">
        <v>4</v>
      </c>
    </row>
    <row r="3367">
      <c r="A3367" t="n">
        <v>34674476034698</v>
      </c>
      <c r="B3367" t="inlineStr">
        <is>
          <t>Fundamental</t>
        </is>
      </c>
      <c r="C3367" t="inlineStr">
        <is>
          <t>Littlejohn (Lei</t>
        </is>
      </c>
      <c r="D3367" t="n">
        <v>686</v>
      </c>
      <c r="E3367" t="n">
        <v>693</v>
      </c>
      <c r="F3367" t="n">
        <v>5</v>
      </c>
      <c r="G3367" t="n">
        <v>2.92000007629395</v>
      </c>
      <c r="H3367" t="n">
        <v>291</v>
      </c>
      <c r="I3367" t="n">
        <v>236</v>
      </c>
      <c r="J3367" t="n">
        <v>49</v>
      </c>
      <c r="K3367" t="n">
        <v>3</v>
      </c>
    </row>
    <row r="3368">
      <c r="A3368" t="n">
        <v>34674476034714</v>
      </c>
      <c r="B3368" t="inlineStr">
        <is>
          <t>Fundamental</t>
        </is>
      </c>
      <c r="C3368" t="inlineStr">
        <is>
          <t>Mariposa Avenue</t>
        </is>
      </c>
      <c r="D3368" t="n">
        <v>709</v>
      </c>
      <c r="E3368" t="n">
        <v>690</v>
      </c>
      <c r="F3368" t="n">
        <v>6</v>
      </c>
      <c r="G3368" t="n">
        <v>2.76999998092651</v>
      </c>
      <c r="H3368" t="n">
        <v>339</v>
      </c>
      <c r="I3368" t="n">
        <v>263</v>
      </c>
      <c r="J3368" t="n">
        <v>52</v>
      </c>
      <c r="K3368" t="n">
        <v>3</v>
      </c>
    </row>
    <row r="3369">
      <c r="A3369" t="n">
        <v>34674476034748</v>
      </c>
      <c r="B3369" t="inlineStr">
        <is>
          <t>Fundamental</t>
        </is>
      </c>
      <c r="C3369" t="inlineStr">
        <is>
          <t>Mitchell (Billy</t>
        </is>
      </c>
      <c r="D3369" t="n">
        <v>763</v>
      </c>
      <c r="E3369" t="n">
        <v>748</v>
      </c>
      <c r="F3369" t="n">
        <v>3</v>
      </c>
      <c r="G3369" t="n">
        <v>2.98000001907349</v>
      </c>
      <c r="H3369" t="n">
        <v>300</v>
      </c>
      <c r="I3369" t="n">
        <v>214</v>
      </c>
      <c r="J3369" t="n">
        <v>40</v>
      </c>
      <c r="K3369" t="n">
        <v>2</v>
      </c>
    </row>
    <row r="3370">
      <c r="A3370" t="n">
        <v>34674476034755</v>
      </c>
      <c r="B3370" t="inlineStr">
        <is>
          <t>Fundamental</t>
        </is>
      </c>
      <c r="C3370" t="inlineStr">
        <is>
          <t>Northridge</t>
        </is>
      </c>
      <c r="D3370" t="n">
        <v>797</v>
      </c>
      <c r="E3370" t="n">
        <v>726</v>
      </c>
      <c r="F3370" t="n">
        <v>4</v>
      </c>
      <c r="G3370" t="n">
        <v>2.91000008583069</v>
      </c>
      <c r="H3370" t="n">
        <v>294</v>
      </c>
      <c r="I3370" t="n">
        <v>208</v>
      </c>
      <c r="J3370" t="n">
        <v>39</v>
      </c>
      <c r="K3370" t="n">
        <v>3</v>
      </c>
    </row>
    <row r="3371">
      <c r="A3371" t="n">
        <v>34674476034763</v>
      </c>
      <c r="B3371" t="inlineStr">
        <is>
          <t>Fundamental</t>
        </is>
      </c>
      <c r="C3371" t="inlineStr">
        <is>
          <t>Sunrise Element</t>
        </is>
      </c>
      <c r="D3371" t="n">
        <v>722</v>
      </c>
      <c r="E3371" t="n">
        <v>698</v>
      </c>
      <c r="F3371" t="n">
        <v>5</v>
      </c>
      <c r="G3371" t="n">
        <v>2.25999999046326</v>
      </c>
      <c r="H3371" t="n">
        <v>267</v>
      </c>
      <c r="I3371" t="n">
        <v>224</v>
      </c>
      <c r="J3371" t="n">
        <v>45</v>
      </c>
      <c r="K3371" t="n">
        <v>4</v>
      </c>
    </row>
    <row r="3372">
      <c r="A3372" t="n">
        <v>34674476034771</v>
      </c>
      <c r="B3372" t="inlineStr">
        <is>
          <t>Fundamental</t>
        </is>
      </c>
      <c r="C3372" t="inlineStr">
        <is>
          <t>Oakview Element</t>
        </is>
      </c>
      <c r="D3372" t="n">
        <v>801</v>
      </c>
      <c r="E3372" t="n">
        <v>794</v>
      </c>
      <c r="F3372" t="n">
        <v>1</v>
      </c>
      <c r="G3372" t="n">
        <v>3.25999999046326</v>
      </c>
      <c r="H3372" t="n">
        <v>317</v>
      </c>
      <c r="I3372" t="n">
        <v>257</v>
      </c>
      <c r="J3372" t="n">
        <v>27</v>
      </c>
      <c r="K3372" t="n">
        <v>1</v>
      </c>
    </row>
    <row r="3373">
      <c r="A3373" t="n">
        <v>34674476034805</v>
      </c>
      <c r="B3373" t="inlineStr">
        <is>
          <t>Fundamental</t>
        </is>
      </c>
      <c r="C3373" t="inlineStr">
        <is>
          <t>Palisades Eleme</t>
        </is>
      </c>
      <c r="D3373" t="n">
        <v>727</v>
      </c>
      <c r="E3373" t="n">
        <v>655</v>
      </c>
      <c r="F3373" t="n">
        <v>7</v>
      </c>
      <c r="G3373" t="n">
        <v>2.84999990463257</v>
      </c>
      <c r="H3373" t="n">
        <v>146</v>
      </c>
      <c r="I3373" t="n">
        <v>112</v>
      </c>
      <c r="J3373" t="n">
        <v>40</v>
      </c>
      <c r="K3373" t="n">
        <v>1</v>
      </c>
    </row>
    <row r="3374">
      <c r="A3374" t="n">
        <v>34674476034813</v>
      </c>
      <c r="B3374" t="inlineStr">
        <is>
          <t>Fundamental</t>
        </is>
      </c>
      <c r="C3374" t="inlineStr">
        <is>
          <t>Pasadena Avenue</t>
        </is>
      </c>
      <c r="D3374" t="n">
        <v>679</v>
      </c>
      <c r="E3374" t="n">
        <v>650</v>
      </c>
      <c r="F3374" t="n">
        <v>8</v>
      </c>
      <c r="G3374" t="n">
        <v>2.99000000953674</v>
      </c>
      <c r="H3374" t="n">
        <v>291</v>
      </c>
      <c r="I3374" t="n">
        <v>220</v>
      </c>
      <c r="J3374" t="n">
        <v>59</v>
      </c>
      <c r="K3374" t="n">
        <v>17</v>
      </c>
    </row>
    <row r="3375">
      <c r="A3375" t="n">
        <v>34674476034821</v>
      </c>
      <c r="B3375" t="inlineStr">
        <is>
          <t>Medio</t>
        </is>
      </c>
      <c r="C3375" t="inlineStr">
        <is>
          <t>Pasteur (Louis)</t>
        </is>
      </c>
      <c r="D3375" t="n">
        <v>748</v>
      </c>
      <c r="E3375" t="n">
        <v>701</v>
      </c>
      <c r="F3375" t="n">
        <v>5</v>
      </c>
      <c r="G3375" t="n">
        <v>3.32999992370605</v>
      </c>
      <c r="H3375" t="n">
        <v>895</v>
      </c>
      <c r="I3375" t="n">
        <v>788</v>
      </c>
      <c r="J3375" t="n">
        <v>21</v>
      </c>
      <c r="K3375" t="n">
        <v>3</v>
      </c>
    </row>
    <row r="3376">
      <c r="A3376" t="n">
        <v>34674476034839</v>
      </c>
      <c r="B3376" t="inlineStr">
        <is>
          <t>Fundamental</t>
        </is>
      </c>
      <c r="C3376" t="inlineStr">
        <is>
          <t xml:space="preserve">Peck (Charles) </t>
        </is>
      </c>
      <c r="D3376" t="n">
        <v>743</v>
      </c>
      <c r="E3376" t="n">
        <v>726</v>
      </c>
      <c r="F3376" t="n">
        <v>4</v>
      </c>
      <c r="G3376" t="n">
        <v>2.95000004768372</v>
      </c>
      <c r="H3376" t="n">
        <v>367</v>
      </c>
      <c r="I3376" t="n">
        <v>291</v>
      </c>
      <c r="J3376" t="n">
        <v>48</v>
      </c>
      <c r="K3376" t="n">
        <v>2</v>
      </c>
    </row>
    <row r="3377">
      <c r="A3377" t="n">
        <v>34674476034862</v>
      </c>
      <c r="B3377" t="inlineStr">
        <is>
          <t>Fundamental</t>
        </is>
      </c>
      <c r="C3377" t="inlineStr">
        <is>
          <t>Roberts Element</t>
        </is>
      </c>
      <c r="D3377" t="n">
        <v>726</v>
      </c>
      <c r="E3377" t="n">
        <v>723</v>
      </c>
      <c r="F3377" t="n">
        <v>4</v>
      </c>
      <c r="G3377" t="n">
        <v>3.19000005722046</v>
      </c>
      <c r="H3377" t="n">
        <v>284</v>
      </c>
      <c r="I3377" t="n">
        <v>234</v>
      </c>
      <c r="J3377" t="n">
        <v>29</v>
      </c>
      <c r="K3377" t="n">
        <v>1</v>
      </c>
    </row>
    <row r="3378">
      <c r="A3378" t="n">
        <v>34674476034870</v>
      </c>
      <c r="B3378" t="inlineStr">
        <is>
          <t>Medio</t>
        </is>
      </c>
      <c r="C3378" t="inlineStr">
        <is>
          <t>Rogers (Will) M</t>
        </is>
      </c>
      <c r="D3378" t="n">
        <v>632</v>
      </c>
      <c r="E3378" t="n">
        <v>645</v>
      </c>
      <c r="F3378" t="n">
        <v>8</v>
      </c>
      <c r="G3378" t="n">
        <v>3.04999995231628</v>
      </c>
      <c r="H3378" t="n">
        <v>877</v>
      </c>
      <c r="I3378" t="n">
        <v>691</v>
      </c>
      <c r="J3378" t="n">
        <v>40</v>
      </c>
      <c r="K3378" t="n">
        <v>21</v>
      </c>
    </row>
    <row r="3379">
      <c r="A3379" t="n">
        <v>34674476034888</v>
      </c>
      <c r="B3379" t="inlineStr">
        <is>
          <t>Medio</t>
        </is>
      </c>
      <c r="C3379" t="inlineStr">
        <is>
          <t>Salk (Jonas) Al</t>
        </is>
      </c>
      <c r="D3379" t="n">
        <v>507</v>
      </c>
      <c r="E3379" t="n">
        <v>430</v>
      </c>
      <c r="F3379" t="n">
        <v>19</v>
      </c>
      <c r="G3379" t="n">
        <v>2.84999990463257</v>
      </c>
      <c r="H3379" t="n">
        <v>585</v>
      </c>
      <c r="I3379" t="n">
        <v>344</v>
      </c>
      <c r="J3379" t="n">
        <v>84</v>
      </c>
      <c r="K3379" t="n">
        <v>27</v>
      </c>
    </row>
    <row r="3380">
      <c r="A3380" t="n">
        <v>34674476034896</v>
      </c>
      <c r="B3380" t="inlineStr">
        <is>
          <t>Fundamental</t>
        </is>
      </c>
      <c r="C3380" t="inlineStr">
        <is>
          <t>Schweitzer (Alb</t>
        </is>
      </c>
      <c r="D3380" t="n">
        <v>794</v>
      </c>
      <c r="E3380" t="n">
        <v>772</v>
      </c>
      <c r="F3380" t="n">
        <v>1</v>
      </c>
      <c r="G3380" t="n">
        <v>3.49000000953674</v>
      </c>
      <c r="H3380" t="n">
        <v>310</v>
      </c>
      <c r="I3380" t="n">
        <v>276</v>
      </c>
      <c r="J3380" t="n">
        <v>20</v>
      </c>
      <c r="K3380" t="n">
        <v>2</v>
      </c>
    </row>
    <row r="3381">
      <c r="A3381" t="n">
        <v>34674476034912</v>
      </c>
      <c r="B3381" t="inlineStr">
        <is>
          <t>Fundamental</t>
        </is>
      </c>
      <c r="C3381" t="inlineStr">
        <is>
          <t>Skycrest Elemen</t>
        </is>
      </c>
      <c r="D3381" t="n">
        <v>670</v>
      </c>
      <c r="E3381" t="n">
        <v>638</v>
      </c>
      <c r="F3381" t="n">
        <v>8</v>
      </c>
      <c r="G3381" t="n">
        <v>2.79999995231628</v>
      </c>
      <c r="H3381" t="n">
        <v>444</v>
      </c>
      <c r="I3381" t="n">
        <v>348</v>
      </c>
      <c r="J3381" t="n">
        <v>63</v>
      </c>
      <c r="K3381" t="n">
        <v>29</v>
      </c>
    </row>
    <row r="3382">
      <c r="A3382" t="n">
        <v>34674476034920</v>
      </c>
      <c r="B3382" t="inlineStr">
        <is>
          <t>Fundamental</t>
        </is>
      </c>
      <c r="C3382" t="inlineStr">
        <is>
          <t>Starr King Elem</t>
        </is>
      </c>
      <c r="D3382" t="n">
        <v>674</v>
      </c>
      <c r="E3382" t="n">
        <v>673</v>
      </c>
      <c r="F3382" t="n">
        <v>6</v>
      </c>
      <c r="G3382" t="n">
        <v>3.28999996185303</v>
      </c>
      <c r="H3382" t="n">
        <v>235</v>
      </c>
      <c r="I3382" t="n">
        <v>195</v>
      </c>
      <c r="J3382" t="n">
        <v>44</v>
      </c>
      <c r="K3382" t="n">
        <v>6</v>
      </c>
    </row>
    <row r="3383">
      <c r="A3383" t="n">
        <v>34674476034946</v>
      </c>
      <c r="B3383" t="inlineStr">
        <is>
          <t>Medio</t>
        </is>
      </c>
      <c r="C3383" t="inlineStr">
        <is>
          <t>Sylvan Middle</t>
        </is>
      </c>
      <c r="D3383" t="n">
        <v>698</v>
      </c>
      <c r="E3383" t="n">
        <v>656</v>
      </c>
      <c r="F3383" t="n">
        <v>7</v>
      </c>
      <c r="G3383" t="n">
        <v>3.0699999332428</v>
      </c>
      <c r="H3383" t="n">
        <v>647</v>
      </c>
      <c r="I3383" t="n">
        <v>516</v>
      </c>
      <c r="J3383" t="n">
        <v>32</v>
      </c>
      <c r="K3383" t="n">
        <v>5</v>
      </c>
    </row>
    <row r="3384">
      <c r="A3384" t="n">
        <v>34674476034961</v>
      </c>
      <c r="B3384" t="inlineStr">
        <is>
          <t>Fundamental</t>
        </is>
      </c>
      <c r="C3384" t="inlineStr">
        <is>
          <t xml:space="preserve">Whitney Avenue </t>
        </is>
      </c>
      <c r="D3384" t="n">
        <v>568</v>
      </c>
      <c r="E3384" t="n">
        <v>527</v>
      </c>
      <c r="F3384" t="n">
        <v>14</v>
      </c>
      <c r="G3384" t="n">
        <v>2.40000009536743</v>
      </c>
      <c r="H3384" t="n">
        <v>321</v>
      </c>
      <c r="I3384" t="n">
        <v>222</v>
      </c>
      <c r="J3384" t="n">
        <v>78</v>
      </c>
      <c r="K3384" t="n">
        <v>30</v>
      </c>
    </row>
    <row r="3385">
      <c r="A3385" t="n">
        <v>34674476095178</v>
      </c>
      <c r="B3385" t="inlineStr">
        <is>
          <t>Fundamental</t>
        </is>
      </c>
      <c r="C3385" t="inlineStr">
        <is>
          <t>Coleman (Thomas</t>
        </is>
      </c>
      <c r="D3385" t="n">
        <v>733</v>
      </c>
      <c r="E3385" t="n">
        <v>740</v>
      </c>
      <c r="F3385" t="n">
        <v>3</v>
      </c>
      <c r="G3385" t="n">
        <v>3.22000002861023</v>
      </c>
      <c r="H3385" t="n">
        <v>281</v>
      </c>
      <c r="I3385" t="n">
        <v>260</v>
      </c>
      <c r="J3385" t="n">
        <v>30</v>
      </c>
      <c r="K3385" t="n">
        <v>5</v>
      </c>
    </row>
    <row r="3386">
      <c r="A3386" t="n">
        <v>34674476097810</v>
      </c>
      <c r="B3386" t="inlineStr">
        <is>
          <t>Fundamental</t>
        </is>
      </c>
      <c r="C3386" t="inlineStr">
        <is>
          <t>Woodside Elemen</t>
        </is>
      </c>
      <c r="D3386" t="n">
        <v>762</v>
      </c>
      <c r="E3386" t="n">
        <v>739</v>
      </c>
      <c r="F3386" t="n">
        <v>3</v>
      </c>
      <c r="G3386" t="n">
        <v>3.3199999332428</v>
      </c>
      <c r="H3386" t="n">
        <v>337</v>
      </c>
      <c r="I3386" t="n">
        <v>312</v>
      </c>
      <c r="J3386" t="n">
        <v>23</v>
      </c>
      <c r="K3386" t="n">
        <v>1</v>
      </c>
    </row>
    <row r="3387">
      <c r="A3387" t="n">
        <v>34674476103816</v>
      </c>
      <c r="B3387" t="inlineStr">
        <is>
          <t>Fundamental</t>
        </is>
      </c>
      <c r="C3387" t="inlineStr">
        <is>
          <t>Trajan Elementa</t>
        </is>
      </c>
      <c r="D3387" t="n">
        <v>786</v>
      </c>
      <c r="E3387" t="n">
        <v>771</v>
      </c>
      <c r="F3387" t="n">
        <v>1</v>
      </c>
      <c r="G3387" t="n">
        <v>3.13000011444092</v>
      </c>
      <c r="H3387" t="n">
        <v>409</v>
      </c>
      <c r="I3387" t="n">
        <v>378</v>
      </c>
      <c r="J3387" t="n">
        <v>21</v>
      </c>
      <c r="K3387" t="n">
        <v>1</v>
      </c>
    </row>
    <row r="3388">
      <c r="A3388" t="n">
        <v>34674476105910</v>
      </c>
      <c r="B3388" t="inlineStr">
        <is>
          <t>Fundamental</t>
        </is>
      </c>
      <c r="C3388" t="inlineStr">
        <is>
          <t xml:space="preserve">Carriage Drive </t>
        </is>
      </c>
      <c r="D3388" t="n">
        <v>724</v>
      </c>
      <c r="E3388" t="n">
        <v>686</v>
      </c>
      <c r="F3388" t="n">
        <v>6</v>
      </c>
      <c r="G3388" t="n">
        <v>2.90000009536743</v>
      </c>
      <c r="H3388" t="n">
        <v>457</v>
      </c>
      <c r="I3388" t="n">
        <v>390</v>
      </c>
      <c r="J3388" t="n">
        <v>48</v>
      </c>
      <c r="K3388" t="n">
        <v>25</v>
      </c>
    </row>
    <row r="3389">
      <c r="A3389" t="n">
        <v>34674476105928</v>
      </c>
      <c r="B3389" t="inlineStr">
        <is>
          <t>Fundamental</t>
        </is>
      </c>
      <c r="C3389" t="inlineStr">
        <is>
          <t>Ottomon Way Ele</t>
        </is>
      </c>
      <c r="D3389" t="n">
        <v>720</v>
      </c>
      <c r="E3389" t="n">
        <v>711</v>
      </c>
      <c r="F3389" t="n">
        <v>4</v>
      </c>
      <c r="G3389" t="n">
        <v>3.08999991416931</v>
      </c>
      <c r="H3389" t="n">
        <v>315</v>
      </c>
      <c r="I3389" t="n">
        <v>247</v>
      </c>
      <c r="J3389" t="n">
        <v>44</v>
      </c>
      <c r="K3389" t="n">
        <v>1</v>
      </c>
    </row>
    <row r="3390">
      <c r="A3390" t="n">
        <v>34674476108476</v>
      </c>
      <c r="B3390" t="inlineStr">
        <is>
          <t>Medio</t>
        </is>
      </c>
      <c r="C3390" t="inlineStr">
        <is>
          <t>Starr King Midd</t>
        </is>
      </c>
      <c r="D3390" t="n">
        <v>696</v>
      </c>
      <c r="E3390" t="n">
        <v>656</v>
      </c>
      <c r="F3390" t="n">
        <v>7</v>
      </c>
      <c r="G3390" t="n">
        <v>3.25</v>
      </c>
      <c r="H3390" t="n">
        <v>517</v>
      </c>
      <c r="I3390" t="n">
        <v>408</v>
      </c>
      <c r="J3390" t="n">
        <v>35</v>
      </c>
      <c r="K3390" t="n">
        <v>7</v>
      </c>
    </row>
    <row r="3391">
      <c r="A3391" t="n">
        <v>34739733430378</v>
      </c>
      <c r="B3391" t="inlineStr">
        <is>
          <t>Superior</t>
        </is>
      </c>
      <c r="C3391" t="inlineStr">
        <is>
          <t>Center High</t>
        </is>
      </c>
      <c r="D3391" t="n">
        <v>670</v>
      </c>
      <c r="E3391" t="n">
        <v>686</v>
      </c>
      <c r="F3391" t="n">
        <v>6</v>
      </c>
      <c r="G3391" t="n">
        <v>3.16000008583069</v>
      </c>
      <c r="H3391" t="n">
        <v>1163</v>
      </c>
      <c r="I3391" t="n">
        <v>958</v>
      </c>
      <c r="J3391" t="n">
        <v>17</v>
      </c>
      <c r="K3391" t="n">
        <v>7</v>
      </c>
    </row>
    <row r="3392">
      <c r="A3392" t="n">
        <v>34739736032908</v>
      </c>
      <c r="B3392" t="inlineStr">
        <is>
          <t>Fundamental</t>
        </is>
      </c>
      <c r="C3392" t="inlineStr">
        <is>
          <t xml:space="preserve">Dudley (Arthur </t>
        </is>
      </c>
      <c r="D3392" t="n">
        <v>793</v>
      </c>
      <c r="E3392" t="n">
        <v>727</v>
      </c>
      <c r="F3392" t="n">
        <v>4</v>
      </c>
      <c r="G3392" t="n">
        <v>3.17000007629395</v>
      </c>
      <c r="H3392" t="n">
        <v>547</v>
      </c>
      <c r="I3392" t="n">
        <v>381</v>
      </c>
      <c r="J3392" t="n">
        <v>30</v>
      </c>
      <c r="K3392" t="n">
        <v>6</v>
      </c>
    </row>
    <row r="3393">
      <c r="A3393" t="n">
        <v>34739736032916</v>
      </c>
      <c r="B3393" t="inlineStr">
        <is>
          <t>Medio</t>
        </is>
      </c>
      <c r="C3393" t="inlineStr">
        <is>
          <t>Center Junior H</t>
        </is>
      </c>
      <c r="D3393" t="n">
        <v>746</v>
      </c>
      <c r="E3393" t="n">
        <v>765</v>
      </c>
      <c r="F3393" t="n">
        <v>2</v>
      </c>
      <c r="G3393" t="n">
        <v>3.24000000953674</v>
      </c>
      <c r="H3393" t="n">
        <v>910</v>
      </c>
      <c r="I3393" t="n">
        <v>686</v>
      </c>
      <c r="J3393" t="n">
        <v>26</v>
      </c>
      <c r="K3393" t="n">
        <v>4</v>
      </c>
    </row>
    <row r="3394">
      <c r="A3394" t="n">
        <v>34739736032924</v>
      </c>
      <c r="B3394" t="inlineStr">
        <is>
          <t>Fundamental</t>
        </is>
      </c>
      <c r="C3394" t="inlineStr">
        <is>
          <t>Spinelli (Cyril</t>
        </is>
      </c>
      <c r="D3394" t="n">
        <v>686</v>
      </c>
      <c r="E3394" t="n">
        <v>673</v>
      </c>
      <c r="F3394" t="n">
        <v>6</v>
      </c>
      <c r="G3394" t="n">
        <v>2.82999992370605</v>
      </c>
      <c r="H3394" t="n">
        <v>477</v>
      </c>
      <c r="I3394" t="n">
        <v>358</v>
      </c>
      <c r="J3394" t="n">
        <v>59</v>
      </c>
      <c r="K3394" t="n">
        <v>21</v>
      </c>
    </row>
    <row r="3395">
      <c r="A3395" t="n">
        <v>34739736107734</v>
      </c>
      <c r="B3395" t="inlineStr">
        <is>
          <t>Fundamental</t>
        </is>
      </c>
      <c r="C3395" t="inlineStr">
        <is>
          <t>Oak Hill Elemen</t>
        </is>
      </c>
      <c r="D3395" t="n">
        <v>814</v>
      </c>
      <c r="E3395" t="n">
        <v>778</v>
      </c>
      <c r="F3395" t="n">
        <v>1</v>
      </c>
      <c r="G3395" t="n">
        <v>3.52999997138977</v>
      </c>
      <c r="H3395" t="n">
        <v>589</v>
      </c>
      <c r="I3395" t="n">
        <v>506</v>
      </c>
      <c r="J3395" t="n">
        <v>15</v>
      </c>
      <c r="K3395" t="n">
        <v>5</v>
      </c>
    </row>
    <row r="3396">
      <c r="A3396" t="n">
        <v>34739736108948</v>
      </c>
      <c r="B3396" t="inlineStr">
        <is>
          <t>Fundamental</t>
        </is>
      </c>
      <c r="C3396" t="inlineStr">
        <is>
          <t>North Country E</t>
        </is>
      </c>
      <c r="D3396" t="n">
        <v>786</v>
      </c>
      <c r="E3396" t="n">
        <v>729</v>
      </c>
      <c r="F3396" t="n">
        <v>4</v>
      </c>
      <c r="G3396" t="n">
        <v>3.13000011444092</v>
      </c>
      <c r="H3396" t="n">
        <v>549</v>
      </c>
      <c r="I3396" t="n">
        <v>438</v>
      </c>
      <c r="J3396" t="n">
        <v>42</v>
      </c>
      <c r="K3396" t="n">
        <v>9</v>
      </c>
    </row>
    <row r="3397">
      <c r="A3397" t="n">
        <v>34752833430584</v>
      </c>
      <c r="B3397" t="inlineStr">
        <is>
          <t>Superior</t>
        </is>
      </c>
      <c r="C3397" t="inlineStr">
        <is>
          <t>Natomas High</t>
        </is>
      </c>
      <c r="D3397" t="n">
        <v>631</v>
      </c>
      <c r="E3397" t="n">
        <v>582</v>
      </c>
      <c r="F3397" t="n">
        <v>11</v>
      </c>
      <c r="G3397" t="n">
        <v>2.88000011444092</v>
      </c>
      <c r="H3397" t="n">
        <v>1111</v>
      </c>
      <c r="I3397" t="n">
        <v>635</v>
      </c>
      <c r="J3397" t="n">
        <v>24</v>
      </c>
      <c r="K3397" t="n">
        <v>2</v>
      </c>
    </row>
    <row r="3398">
      <c r="A3398" t="n">
        <v>34752836033328</v>
      </c>
      <c r="B3398" t="inlineStr">
        <is>
          <t>Medio</t>
        </is>
      </c>
      <c r="C3398" t="inlineStr">
        <is>
          <t>Greene (Leroy F</t>
        </is>
      </c>
      <c r="D3398" t="n">
        <v>644</v>
      </c>
      <c r="E3398" t="n">
        <v>630</v>
      </c>
      <c r="F3398" t="n">
        <v>9</v>
      </c>
      <c r="G3398" t="n">
        <v>2.92000007629395</v>
      </c>
      <c r="H3398" t="n">
        <v>869</v>
      </c>
      <c r="I3398" t="n">
        <v>781</v>
      </c>
      <c r="J3398" t="n">
        <v>35</v>
      </c>
      <c r="K3398" t="n">
        <v>4</v>
      </c>
    </row>
    <row r="3399">
      <c r="A3399" t="n">
        <v>34752836100432</v>
      </c>
      <c r="B3399" t="inlineStr">
        <is>
          <t>Fundamental</t>
        </is>
      </c>
      <c r="C3399" t="inlineStr">
        <is>
          <t xml:space="preserve">American Lakes </t>
        </is>
      </c>
      <c r="D3399" t="n">
        <v>646</v>
      </c>
      <c r="E3399" t="n">
        <v>604</v>
      </c>
      <c r="F3399" t="n">
        <v>10</v>
      </c>
      <c r="G3399" t="n">
        <v>2.85999989509583</v>
      </c>
      <c r="H3399" t="n">
        <v>541</v>
      </c>
      <c r="I3399" t="n">
        <v>420</v>
      </c>
      <c r="J3399" t="n">
        <v>58</v>
      </c>
      <c r="K3399" t="n">
        <v>3</v>
      </c>
    </row>
    <row r="3400">
      <c r="A3400" t="n">
        <v>34752836104731</v>
      </c>
      <c r="B3400" t="inlineStr">
        <is>
          <t>Fundamental</t>
        </is>
      </c>
      <c r="C3400" t="inlineStr">
        <is>
          <t>Jefferson Eleme</t>
        </is>
      </c>
      <c r="D3400" t="n">
        <v>690</v>
      </c>
      <c r="E3400" t="n">
        <v>593</v>
      </c>
      <c r="F3400" t="n">
        <v>10</v>
      </c>
      <c r="G3400" t="n">
        <v>2.99000000953674</v>
      </c>
      <c r="H3400" t="n">
        <v>501</v>
      </c>
      <c r="I3400" t="n">
        <v>432</v>
      </c>
      <c r="J3400" t="n">
        <v>47</v>
      </c>
      <c r="K3400" t="n">
        <v>18</v>
      </c>
    </row>
    <row r="3401">
      <c r="A3401" t="n">
        <v>34752836107981</v>
      </c>
      <c r="B3401" t="inlineStr">
        <is>
          <t>Fundamental</t>
        </is>
      </c>
      <c r="C3401" t="inlineStr">
        <is>
          <t>Bannon Creek El</t>
        </is>
      </c>
      <c r="D3401" t="n">
        <v>717</v>
      </c>
      <c r="E3401" t="n">
        <v>662</v>
      </c>
      <c r="F3401" t="n">
        <v>7</v>
      </c>
      <c r="G3401" t="n">
        <v>3.14000010490417</v>
      </c>
      <c r="H3401" t="n">
        <v>521</v>
      </c>
      <c r="I3401" t="n">
        <v>370</v>
      </c>
      <c r="J3401" t="n">
        <v>52</v>
      </c>
      <c r="K3401" t="n">
        <v>1</v>
      </c>
    </row>
    <row r="3402">
      <c r="A3402" t="n">
        <v>35674706035026</v>
      </c>
      <c r="B3402" t="inlineStr">
        <is>
          <t>Fundamental</t>
        </is>
      </c>
      <c r="C3402" t="inlineStr">
        <is>
          <t>Fremont Element</t>
        </is>
      </c>
      <c r="D3402" t="n">
        <v>556</v>
      </c>
      <c r="E3402" t="n">
        <v>556</v>
      </c>
      <c r="F3402" t="n">
        <v>12</v>
      </c>
      <c r="G3402" t="n">
        <v>2.78999996185303</v>
      </c>
      <c r="H3402" t="n">
        <v>269</v>
      </c>
      <c r="I3402" t="n">
        <v>210</v>
      </c>
      <c r="J3402" t="n">
        <v>42</v>
      </c>
      <c r="K3402" t="n">
        <v>21</v>
      </c>
    </row>
    <row r="3403">
      <c r="A3403" t="n">
        <v>35674706035042</v>
      </c>
      <c r="B3403" t="inlineStr">
        <is>
          <t>Fundamental</t>
        </is>
      </c>
      <c r="C3403" t="inlineStr">
        <is>
          <t>Sunnyslope Elem</t>
        </is>
      </c>
      <c r="D3403" t="n">
        <v>708</v>
      </c>
      <c r="E3403" t="n">
        <v>656</v>
      </c>
      <c r="F3403" t="n">
        <v>7</v>
      </c>
      <c r="G3403" t="n">
        <v>2.90000009536743</v>
      </c>
      <c r="H3403" t="n">
        <v>482</v>
      </c>
      <c r="I3403" t="n">
        <v>404</v>
      </c>
      <c r="J3403" t="n">
        <v>35</v>
      </c>
      <c r="K3403" t="n">
        <v>17</v>
      </c>
    </row>
    <row r="3404">
      <c r="A3404" t="n">
        <v>35674706071088</v>
      </c>
      <c r="B3404" t="inlineStr">
        <is>
          <t>Medio</t>
        </is>
      </c>
      <c r="C3404" t="inlineStr">
        <is>
          <t>Rancho San Just</t>
        </is>
      </c>
      <c r="D3404" t="n">
        <v>641</v>
      </c>
      <c r="E3404" t="n">
        <v>626</v>
      </c>
      <c r="F3404" t="n">
        <v>9</v>
      </c>
      <c r="G3404" t="n">
        <v>2.90000009536743</v>
      </c>
      <c r="H3404" t="n">
        <v>903</v>
      </c>
      <c r="I3404" t="n">
        <v>746</v>
      </c>
      <c r="J3404" t="n">
        <v>30</v>
      </c>
      <c r="K3404" t="n">
        <v>19</v>
      </c>
    </row>
    <row r="3405">
      <c r="A3405" t="n">
        <v>35674706104509</v>
      </c>
      <c r="B3405" t="inlineStr">
        <is>
          <t>Fundamental</t>
        </is>
      </c>
      <c r="C3405" t="inlineStr">
        <is>
          <t>Calaveras Eleme</t>
        </is>
      </c>
      <c r="D3405" t="n">
        <v>549</v>
      </c>
      <c r="E3405" t="n">
        <v>521</v>
      </c>
      <c r="F3405" t="n">
        <v>14</v>
      </c>
      <c r="G3405" t="n">
        <v>3.09999990463257</v>
      </c>
      <c r="H3405" t="n">
        <v>355</v>
      </c>
      <c r="I3405" t="n">
        <v>307</v>
      </c>
      <c r="J3405" t="n">
        <v>50</v>
      </c>
      <c r="K3405" t="n">
        <v>22</v>
      </c>
    </row>
    <row r="3406">
      <c r="A3406" t="n">
        <v>35674706107338</v>
      </c>
      <c r="B3406" t="inlineStr">
        <is>
          <t>Fundamental</t>
        </is>
      </c>
      <c r="C3406" t="inlineStr">
        <is>
          <t>Cerra Vista Ele</t>
        </is>
      </c>
      <c r="D3406" t="n">
        <v>661</v>
      </c>
      <c r="E3406" t="n">
        <v>601</v>
      </c>
      <c r="F3406" t="n">
        <v>10</v>
      </c>
      <c r="G3406" t="n">
        <v>3.22000002861023</v>
      </c>
      <c r="H3406" t="n">
        <v>479</v>
      </c>
      <c r="I3406" t="n">
        <v>406</v>
      </c>
      <c r="J3406" t="n">
        <v>31</v>
      </c>
      <c r="K3406" t="n">
        <v>11</v>
      </c>
    </row>
    <row r="3407">
      <c r="A3407" t="n">
        <v>35674706112320</v>
      </c>
      <c r="B3407" t="inlineStr">
        <is>
          <t>Medio</t>
        </is>
      </c>
      <c r="C3407" t="inlineStr">
        <is>
          <t>Maze Middle</t>
        </is>
      </c>
      <c r="D3407" t="n">
        <v>608</v>
      </c>
      <c r="E3407" t="n">
        <v>585</v>
      </c>
      <c r="F3407" t="n">
        <v>11</v>
      </c>
      <c r="G3407" t="n">
        <v>2</v>
      </c>
      <c r="H3407" t="n">
        <v>803</v>
      </c>
      <c r="I3407" t="n">
        <v>698</v>
      </c>
      <c r="J3407" t="n">
        <v>38</v>
      </c>
      <c r="K3407" t="n">
        <v>25</v>
      </c>
    </row>
    <row r="3408">
      <c r="A3408" t="n">
        <v>35674706114557</v>
      </c>
      <c r="B3408" t="inlineStr">
        <is>
          <t>Fundamental</t>
        </is>
      </c>
      <c r="C3408" t="inlineStr">
        <is>
          <t>Gabilan Hills (</t>
        </is>
      </c>
      <c r="D3408" t="n">
        <v>524</v>
      </c>
      <c r="E3408" t="n">
        <v>539</v>
      </c>
      <c r="F3408" t="n">
        <v>13</v>
      </c>
      <c r="G3408" t="n">
        <v>2.35999989509583</v>
      </c>
      <c r="H3408" t="n">
        <v>491</v>
      </c>
      <c r="I3408" t="n">
        <v>408</v>
      </c>
      <c r="J3408" t="n">
        <v>45</v>
      </c>
      <c r="K3408" t="n">
        <v>32</v>
      </c>
    </row>
    <row r="3409">
      <c r="A3409" t="n">
        <v>35675046095202</v>
      </c>
      <c r="B3409" t="inlineStr">
        <is>
          <t>Fundamental</t>
        </is>
      </c>
      <c r="C3409" t="inlineStr">
        <is>
          <t>Spring Grove El</t>
        </is>
      </c>
      <c r="D3409" t="n">
        <v>649</v>
      </c>
      <c r="E3409" t="n">
        <v>639</v>
      </c>
      <c r="F3409" t="n">
        <v>8</v>
      </c>
      <c r="G3409" t="n">
        <v>2.6800000667572</v>
      </c>
      <c r="H3409" t="n">
        <v>440</v>
      </c>
      <c r="I3409" t="n">
        <v>322</v>
      </c>
      <c r="J3409" t="n">
        <v>30</v>
      </c>
      <c r="K3409" t="n">
        <v>17</v>
      </c>
    </row>
    <row r="3410">
      <c r="A3410" t="n">
        <v>35675383537008</v>
      </c>
      <c r="B3410" t="inlineStr">
        <is>
          <t>Superior</t>
        </is>
      </c>
      <c r="C3410" t="inlineStr">
        <is>
          <t>San Benito High</t>
        </is>
      </c>
      <c r="D3410" t="n">
        <v>660</v>
      </c>
      <c r="E3410" t="n">
        <v>588</v>
      </c>
      <c r="F3410" t="n">
        <v>11</v>
      </c>
      <c r="G3410" t="n">
        <v>2.85999989509583</v>
      </c>
      <c r="H3410" t="n">
        <v>1989</v>
      </c>
      <c r="I3410" t="n">
        <v>977</v>
      </c>
      <c r="J3410" t="n">
        <v>11</v>
      </c>
      <c r="K3410" t="n">
        <v>3</v>
      </c>
    </row>
    <row r="3411">
      <c r="A3411" t="n">
        <v>35752596035117</v>
      </c>
      <c r="B3411" t="inlineStr">
        <is>
          <t>Fundamental</t>
        </is>
      </c>
      <c r="C3411" t="inlineStr">
        <is>
          <t>San Juan Elemen</t>
        </is>
      </c>
      <c r="D3411" t="n">
        <v>674</v>
      </c>
      <c r="E3411" t="n">
        <v>675</v>
      </c>
      <c r="F3411" t="n">
        <v>6</v>
      </c>
      <c r="G3411" t="n">
        <v>1.9099999666214</v>
      </c>
      <c r="H3411" t="n">
        <v>425</v>
      </c>
      <c r="I3411" t="n">
        <v>307</v>
      </c>
      <c r="J3411" t="n">
        <v>38</v>
      </c>
      <c r="K3411" t="n">
        <v>20</v>
      </c>
    </row>
    <row r="3412">
      <c r="A3412" t="n">
        <v>35752596049654</v>
      </c>
      <c r="B3412" t="inlineStr">
        <is>
          <t>Fundamental</t>
        </is>
      </c>
      <c r="C3412" t="inlineStr">
        <is>
          <t>Aromas Elementa</t>
        </is>
      </c>
      <c r="D3412" t="n">
        <v>674</v>
      </c>
      <c r="E3412" t="n">
        <v>672</v>
      </c>
      <c r="F3412" t="n">
        <v>6</v>
      </c>
      <c r="G3412" t="n">
        <v>5</v>
      </c>
      <c r="H3412" t="n">
        <v>409</v>
      </c>
      <c r="I3412" t="n">
        <v>295</v>
      </c>
      <c r="J3412" t="n">
        <v>19</v>
      </c>
      <c r="K3412" t="n">
        <v>14</v>
      </c>
    </row>
    <row r="3413">
      <c r="A3413" t="n">
        <v>36675876035174</v>
      </c>
      <c r="B3413" t="inlineStr">
        <is>
          <t>Fundamental</t>
        </is>
      </c>
      <c r="C3413" t="inlineStr">
        <is>
          <t>Adelanto Elemen</t>
        </is>
      </c>
      <c r="D3413" t="n">
        <v>536</v>
      </c>
      <c r="E3413" t="n">
        <v>464</v>
      </c>
      <c r="F3413" t="n">
        <v>17</v>
      </c>
      <c r="G3413" t="n">
        <v>1.87000000476837</v>
      </c>
      <c r="H3413" t="n">
        <v>334</v>
      </c>
      <c r="I3413" t="n">
        <v>246</v>
      </c>
      <c r="J3413" t="n">
        <v>97</v>
      </c>
      <c r="K3413" t="n">
        <v>38</v>
      </c>
    </row>
    <row r="3414">
      <c r="A3414" t="n">
        <v>36675876035182</v>
      </c>
      <c r="B3414" t="inlineStr">
        <is>
          <t>Fundamental</t>
        </is>
      </c>
      <c r="C3414" t="inlineStr">
        <is>
          <t xml:space="preserve">George (Harold </t>
        </is>
      </c>
      <c r="D3414" t="n">
        <v>666</v>
      </c>
      <c r="E3414" t="n">
        <v>598</v>
      </c>
      <c r="F3414" t="n">
        <v>10</v>
      </c>
      <c r="G3414" t="n">
        <v>2.91000008583069</v>
      </c>
      <c r="H3414" t="n">
        <v>270</v>
      </c>
      <c r="I3414" t="n">
        <v>243</v>
      </c>
      <c r="J3414" t="n">
        <v>69</v>
      </c>
      <c r="K3414" t="n">
        <v>6</v>
      </c>
    </row>
    <row r="3415">
      <c r="A3415" t="n">
        <v>36675876035208</v>
      </c>
      <c r="B3415" t="inlineStr">
        <is>
          <t>Medio</t>
        </is>
      </c>
      <c r="C3415" t="inlineStr">
        <is>
          <t>Sheppard (Harry</t>
        </is>
      </c>
      <c r="D3415" t="n">
        <v>509</v>
      </c>
      <c r="E3415" t="n">
        <v>505</v>
      </c>
      <c r="F3415" t="n">
        <v>15</v>
      </c>
      <c r="G3415" t="n">
        <v>2.46000003814697</v>
      </c>
      <c r="H3415" t="n">
        <v>916</v>
      </c>
      <c r="I3415" t="n">
        <v>718</v>
      </c>
      <c r="J3415" t="n">
        <v>74</v>
      </c>
      <c r="K3415" t="n">
        <v>12</v>
      </c>
    </row>
    <row r="3416">
      <c r="A3416" t="n">
        <v>36675876109409</v>
      </c>
      <c r="B3416" t="inlineStr">
        <is>
          <t>Fundamental</t>
        </is>
      </c>
      <c r="C3416" t="inlineStr">
        <is>
          <t>Eagle Ranch Ele</t>
        </is>
      </c>
      <c r="D3416" t="n">
        <v>687</v>
      </c>
      <c r="E3416" t="n">
        <v>669</v>
      </c>
      <c r="F3416" t="n">
        <v>7</v>
      </c>
      <c r="G3416" t="n">
        <v>3</v>
      </c>
      <c r="H3416" t="n">
        <v>580</v>
      </c>
      <c r="I3416" t="n">
        <v>488</v>
      </c>
      <c r="J3416" t="n">
        <v>31</v>
      </c>
      <c r="K3416" t="n">
        <v>2</v>
      </c>
    </row>
    <row r="3417">
      <c r="A3417" t="n">
        <v>36675876111918</v>
      </c>
      <c r="B3417" t="inlineStr">
        <is>
          <t>Fundamental</t>
        </is>
      </c>
      <c r="C3417" t="inlineStr">
        <is>
          <t>Desert Trails E</t>
        </is>
      </c>
      <c r="D3417" t="n">
        <v>633</v>
      </c>
      <c r="E3417" t="n">
        <v>563</v>
      </c>
      <c r="F3417" t="n">
        <v>12</v>
      </c>
      <c r="G3417" t="n">
        <v>2.63000011444092</v>
      </c>
      <c r="H3417" t="n">
        <v>469</v>
      </c>
      <c r="I3417" t="n">
        <v>395</v>
      </c>
      <c r="J3417" t="n">
        <v>60</v>
      </c>
      <c r="K3417" t="n">
        <v>14</v>
      </c>
    </row>
    <row r="3418">
      <c r="A3418" t="n">
        <v>36675876115117</v>
      </c>
      <c r="B3418" t="inlineStr">
        <is>
          <t>Fundamental</t>
        </is>
      </c>
      <c r="C3418" t="inlineStr">
        <is>
          <t>Bradach (Donald</t>
        </is>
      </c>
      <c r="D3418" t="n">
        <v>598</v>
      </c>
      <c r="E3418" t="n">
        <v>573</v>
      </c>
      <c r="F3418" t="n">
        <v>11</v>
      </c>
      <c r="G3418" t="n">
        <v>2.82999992370605</v>
      </c>
      <c r="H3418" t="n">
        <v>284</v>
      </c>
      <c r="I3418" t="n">
        <v>230</v>
      </c>
      <c r="J3418" t="n">
        <v>64</v>
      </c>
      <c r="K3418" t="n">
        <v>10</v>
      </c>
    </row>
    <row r="3419">
      <c r="A3419" t="n">
        <v>36675956035216</v>
      </c>
      <c r="B3419" t="inlineStr">
        <is>
          <t>Fundamental</t>
        </is>
      </c>
      <c r="C3419" t="inlineStr">
        <is>
          <t>Alta Loma Eleme</t>
        </is>
      </c>
      <c r="D3419" t="n">
        <v>762</v>
      </c>
      <c r="E3419" t="n">
        <v>705</v>
      </c>
      <c r="F3419" t="n">
        <v>5</v>
      </c>
      <c r="G3419" t="n">
        <v>2.95000004768372</v>
      </c>
      <c r="H3419" t="n">
        <v>534</v>
      </c>
      <c r="I3419" t="n">
        <v>406</v>
      </c>
      <c r="J3419" t="n">
        <v>32</v>
      </c>
      <c r="K3419" t="n">
        <v>5</v>
      </c>
    </row>
    <row r="3420">
      <c r="A3420" t="n">
        <v>36675956035224</v>
      </c>
      <c r="B3420" t="inlineStr">
        <is>
          <t>Medio</t>
        </is>
      </c>
      <c r="C3420" t="inlineStr">
        <is>
          <t>Alta Loma Middl</t>
        </is>
      </c>
      <c r="D3420" t="n">
        <v>752</v>
      </c>
      <c r="E3420" t="n">
        <v>711</v>
      </c>
      <c r="F3420" t="n">
        <v>4</v>
      </c>
      <c r="G3420" t="n">
        <v>3.45000004768372</v>
      </c>
      <c r="H3420" t="n">
        <v>889</v>
      </c>
      <c r="I3420" t="n">
        <v>777</v>
      </c>
      <c r="J3420" t="n">
        <v>15</v>
      </c>
      <c r="K3420" t="n">
        <v>2</v>
      </c>
    </row>
    <row r="3421">
      <c r="A3421" t="n">
        <v>36675956035232</v>
      </c>
      <c r="B3421" t="inlineStr">
        <is>
          <t>Fundamental</t>
        </is>
      </c>
      <c r="C3421" t="inlineStr">
        <is>
          <t>Carnelian Eleme</t>
        </is>
      </c>
      <c r="D3421" t="n">
        <v>753</v>
      </c>
      <c r="E3421" t="n">
        <v>665</v>
      </c>
      <c r="F3421" t="n">
        <v>7</v>
      </c>
      <c r="G3421" t="n">
        <v>3.10999989509583</v>
      </c>
      <c r="H3421" t="n">
        <v>523</v>
      </c>
      <c r="I3421" t="n">
        <v>412</v>
      </c>
      <c r="J3421" t="n">
        <v>24</v>
      </c>
      <c r="K3421" t="n">
        <v>3</v>
      </c>
    </row>
    <row r="3422">
      <c r="A3422" t="n">
        <v>36675956094940</v>
      </c>
      <c r="B3422" t="inlineStr">
        <is>
          <t>Fundamental</t>
        </is>
      </c>
      <c r="C3422" t="inlineStr">
        <is>
          <t>Jasper Elementa</t>
        </is>
      </c>
      <c r="D3422" t="n">
        <v>777</v>
      </c>
      <c r="E3422" t="n">
        <v>731</v>
      </c>
      <c r="F3422" t="n">
        <v>3</v>
      </c>
      <c r="G3422" t="n">
        <v>3.24000000953674</v>
      </c>
      <c r="H3422" t="n">
        <v>468</v>
      </c>
      <c r="I3422" t="n">
        <v>379</v>
      </c>
      <c r="J3422" t="n">
        <v>16</v>
      </c>
      <c r="K3422" t="n">
        <v>3</v>
      </c>
    </row>
    <row r="3423">
      <c r="A3423" t="n">
        <v>36675956098503</v>
      </c>
      <c r="B3423" t="inlineStr">
        <is>
          <t>Fundamental</t>
        </is>
      </c>
      <c r="C3423" t="inlineStr">
        <is>
          <t>Stork (Floyd M.</t>
        </is>
      </c>
      <c r="D3423" t="n">
        <v>825</v>
      </c>
      <c r="E3423" t="n">
        <v>753</v>
      </c>
      <c r="F3423" t="n">
        <v>2</v>
      </c>
      <c r="G3423" t="n">
        <v>3.71000003814697</v>
      </c>
      <c r="H3423" t="n">
        <v>681</v>
      </c>
      <c r="I3423" t="n">
        <v>585</v>
      </c>
      <c r="J3423" t="n">
        <v>7</v>
      </c>
      <c r="K3423" t="n">
        <v>1</v>
      </c>
    </row>
    <row r="3424">
      <c r="A3424" t="n">
        <v>36675956101786</v>
      </c>
      <c r="B3424" t="inlineStr">
        <is>
          <t>Fundamental</t>
        </is>
      </c>
      <c r="C3424" t="inlineStr">
        <is>
          <t>Deer Canyon Ele</t>
        </is>
      </c>
      <c r="D3424" t="n">
        <v>807</v>
      </c>
      <c r="E3424" t="n">
        <v>744</v>
      </c>
      <c r="F3424" t="n">
        <v>3</v>
      </c>
      <c r="G3424" t="n">
        <v>3.29999995231628</v>
      </c>
      <c r="H3424" t="n">
        <v>667</v>
      </c>
      <c r="I3424" t="n">
        <v>509</v>
      </c>
      <c r="J3424" t="n">
        <v>18</v>
      </c>
      <c r="K3424" t="n">
        <v>3</v>
      </c>
    </row>
    <row r="3425">
      <c r="A3425" t="n">
        <v>36675956104475</v>
      </c>
      <c r="B3425" t="inlineStr">
        <is>
          <t>Fundamental</t>
        </is>
      </c>
      <c r="C3425" t="inlineStr">
        <is>
          <t>Hermosa Element</t>
        </is>
      </c>
      <c r="D3425" t="n">
        <v>817</v>
      </c>
      <c r="E3425" t="n">
        <v>769</v>
      </c>
      <c r="F3425" t="n">
        <v>2</v>
      </c>
      <c r="G3425" t="n">
        <v>3.64000010490417</v>
      </c>
      <c r="H3425" t="n">
        <v>629</v>
      </c>
      <c r="I3425" t="n">
        <v>480</v>
      </c>
      <c r="J3425" t="n">
        <v>7</v>
      </c>
      <c r="K3425" t="n">
        <v>2</v>
      </c>
    </row>
    <row r="3426">
      <c r="A3426" t="n">
        <v>36675956107510</v>
      </c>
      <c r="B3426" t="inlineStr">
        <is>
          <t>Fundamental</t>
        </is>
      </c>
      <c r="C3426" t="inlineStr">
        <is>
          <t>Groves (Victori</t>
        </is>
      </c>
      <c r="D3426" t="n">
        <v>800</v>
      </c>
      <c r="E3426" t="n">
        <v>734</v>
      </c>
      <c r="F3426" t="n">
        <v>3</v>
      </c>
      <c r="G3426" t="n">
        <v>3.50999999046326</v>
      </c>
      <c r="H3426" t="n">
        <v>692</v>
      </c>
      <c r="I3426" t="n">
        <v>577</v>
      </c>
      <c r="J3426" t="n">
        <v>8</v>
      </c>
      <c r="K3426" t="n">
        <v>3</v>
      </c>
    </row>
    <row r="3427">
      <c r="A3427" t="n">
        <v>36675956108930</v>
      </c>
      <c r="B3427" t="inlineStr">
        <is>
          <t>Medio</t>
        </is>
      </c>
      <c r="C3427" t="inlineStr">
        <is>
          <t>Vineyard Jr. Hi</t>
        </is>
      </c>
      <c r="D3427" t="n">
        <v>761</v>
      </c>
      <c r="E3427" t="n">
        <v>739</v>
      </c>
      <c r="F3427" t="n">
        <v>3</v>
      </c>
      <c r="G3427" t="n">
        <v>3.47000002861023</v>
      </c>
      <c r="H3427" t="n">
        <v>928</v>
      </c>
      <c r="I3427" t="n">
        <v>842</v>
      </c>
      <c r="J3427" t="n">
        <v>13</v>
      </c>
      <c r="K3427" t="n">
        <v>3</v>
      </c>
    </row>
    <row r="3428">
      <c r="A3428" t="n">
        <v>36675956114649</v>
      </c>
      <c r="B3428" t="inlineStr">
        <is>
          <t>Fundamental</t>
        </is>
      </c>
      <c r="C3428" t="inlineStr">
        <is>
          <t>Banyan Elementa</t>
        </is>
      </c>
      <c r="D3428" t="n">
        <v>840</v>
      </c>
      <c r="E3428" t="n">
        <v>793</v>
      </c>
      <c r="F3428" t="n">
        <v>1</v>
      </c>
      <c r="G3428" t="n">
        <v>3.57999992370605</v>
      </c>
      <c r="H3428" t="n">
        <v>259</v>
      </c>
      <c r="I3428" t="n">
        <v>218</v>
      </c>
      <c r="J3428" t="n">
        <v>14</v>
      </c>
      <c r="K3428" t="n">
        <v>5</v>
      </c>
    </row>
    <row r="3429">
      <c r="A3429" t="n">
        <v>36676113630803</v>
      </c>
      <c r="B3429" t="inlineStr">
        <is>
          <t>Superior</t>
        </is>
      </c>
      <c r="C3429" t="inlineStr">
        <is>
          <t>Barstow High</t>
        </is>
      </c>
      <c r="D3429" t="n">
        <v>558</v>
      </c>
      <c r="E3429" t="n">
        <v>533</v>
      </c>
      <c r="F3429" t="n">
        <v>13</v>
      </c>
      <c r="G3429" t="n">
        <v>2.90000009536743</v>
      </c>
      <c r="H3429" t="n">
        <v>1284</v>
      </c>
      <c r="I3429" t="n">
        <v>663</v>
      </c>
      <c r="J3429" t="n">
        <v>3</v>
      </c>
      <c r="K3429" t="n">
        <v>6</v>
      </c>
    </row>
    <row r="3430">
      <c r="A3430" t="n">
        <v>36676116035281</v>
      </c>
      <c r="B3430" t="inlineStr">
        <is>
          <t>Medio</t>
        </is>
      </c>
      <c r="C3430" t="inlineStr">
        <is>
          <t>Barstow Middle</t>
        </is>
      </c>
      <c r="D3430" t="n">
        <v>684</v>
      </c>
      <c r="E3430" t="n">
        <v>633</v>
      </c>
      <c r="F3430" t="n">
        <v>8</v>
      </c>
      <c r="G3430" t="n">
        <v>2.9300000667572</v>
      </c>
      <c r="H3430" t="n">
        <v>669</v>
      </c>
      <c r="I3430" t="n">
        <v>564</v>
      </c>
      <c r="J3430" t="n">
        <v>2</v>
      </c>
      <c r="K3430" t="n">
        <v>3</v>
      </c>
    </row>
    <row r="3431">
      <c r="A3431" t="n">
        <v>36676116035299</v>
      </c>
      <c r="B3431" t="inlineStr">
        <is>
          <t>Fundamental</t>
        </is>
      </c>
      <c r="C3431" t="inlineStr">
        <is>
          <t>Cameron Element</t>
        </is>
      </c>
      <c r="D3431" t="n">
        <v>648</v>
      </c>
      <c r="E3431" t="n">
        <v>563</v>
      </c>
      <c r="F3431" t="n">
        <v>12</v>
      </c>
      <c r="G3431" t="n">
        <v>2.32999992370605</v>
      </c>
      <c r="H3431" t="n">
        <v>318</v>
      </c>
      <c r="I3431" t="n">
        <v>225</v>
      </c>
      <c r="J3431" t="n">
        <v>3</v>
      </c>
      <c r="K3431" t="n">
        <v>1</v>
      </c>
    </row>
    <row r="3432">
      <c r="A3432" t="n">
        <v>36676116035307</v>
      </c>
      <c r="B3432" t="inlineStr">
        <is>
          <t>Fundamental</t>
        </is>
      </c>
      <c r="C3432" t="inlineStr">
        <is>
          <t>Crestline Eleme</t>
        </is>
      </c>
      <c r="D3432" t="n">
        <v>540</v>
      </c>
      <c r="E3432" t="n">
        <v>467</v>
      </c>
      <c r="F3432" t="n">
        <v>17</v>
      </c>
      <c r="G3432" t="n">
        <v>2.4300000667572</v>
      </c>
      <c r="H3432" t="n">
        <v>402</v>
      </c>
      <c r="I3432" t="n">
        <v>233</v>
      </c>
      <c r="J3432" t="n">
        <v>6</v>
      </c>
      <c r="K3432" t="n">
        <v>13</v>
      </c>
    </row>
    <row r="3433">
      <c r="A3433" t="n">
        <v>36676116035349</v>
      </c>
      <c r="B3433" t="inlineStr">
        <is>
          <t>Fundamental</t>
        </is>
      </c>
      <c r="C3433" t="inlineStr">
        <is>
          <t>Henderson Eleme</t>
        </is>
      </c>
      <c r="D3433" t="n">
        <v>715</v>
      </c>
      <c r="E3433" t="n">
        <v>612</v>
      </c>
      <c r="F3433" t="n">
        <v>9</v>
      </c>
      <c r="G3433" t="n">
        <v>2.57999992370605</v>
      </c>
      <c r="H3433" t="n">
        <v>272</v>
      </c>
      <c r="I3433" t="n">
        <v>187</v>
      </c>
      <c r="J3433" t="n">
        <v>7</v>
      </c>
      <c r="K3433" t="n">
        <v>1</v>
      </c>
    </row>
    <row r="3434">
      <c r="A3434" t="n">
        <v>36676116035356</v>
      </c>
      <c r="B3434" t="inlineStr">
        <is>
          <t>Fundamental</t>
        </is>
      </c>
      <c r="C3434" t="inlineStr">
        <is>
          <t>Hinkley Element</t>
        </is>
      </c>
      <c r="D3434" t="n">
        <v>601</v>
      </c>
      <c r="E3434" t="n">
        <v>536</v>
      </c>
      <c r="F3434" t="n">
        <v>13</v>
      </c>
      <c r="G3434" t="n">
        <v>1.9099999666214</v>
      </c>
      <c r="H3434" t="n">
        <v>323</v>
      </c>
      <c r="I3434" t="n">
        <v>207</v>
      </c>
      <c r="J3434" t="n">
        <v>2</v>
      </c>
      <c r="K3434" t="n">
        <v>33</v>
      </c>
    </row>
    <row r="3435">
      <c r="A3435" t="n">
        <v>36676116035372</v>
      </c>
      <c r="B3435" t="inlineStr">
        <is>
          <t>Fundamental</t>
        </is>
      </c>
      <c r="C3435" t="inlineStr">
        <is>
          <t>Lenwood Element</t>
        </is>
      </c>
      <c r="D3435" t="n">
        <v>550</v>
      </c>
      <c r="E3435" t="n">
        <v>451</v>
      </c>
      <c r="F3435" t="n">
        <v>17</v>
      </c>
      <c r="G3435" t="n">
        <v>2.60999989509583</v>
      </c>
      <c r="H3435" t="n">
        <v>254</v>
      </c>
      <c r="I3435" t="n">
        <v>201</v>
      </c>
      <c r="J3435" t="n">
        <v>2</v>
      </c>
      <c r="K3435" t="n">
        <v>4</v>
      </c>
    </row>
    <row r="3436">
      <c r="A3436" t="n">
        <v>36676116035380</v>
      </c>
      <c r="B3436" t="inlineStr">
        <is>
          <t>Fundamental</t>
        </is>
      </c>
      <c r="C3436" t="inlineStr">
        <is>
          <t>Montara Element</t>
        </is>
      </c>
      <c r="D3436" t="n">
        <v>657</v>
      </c>
      <c r="E3436" t="n">
        <v>489</v>
      </c>
      <c r="F3436" t="n">
        <v>16</v>
      </c>
      <c r="G3436" t="n">
        <v>2.35999989509583</v>
      </c>
      <c r="H3436" t="n">
        <v>273</v>
      </c>
      <c r="I3436" t="n">
        <v>209</v>
      </c>
      <c r="J3436" t="n">
        <v>6</v>
      </c>
      <c r="K3436" t="n">
        <v>1</v>
      </c>
    </row>
    <row r="3437">
      <c r="A3437" t="n">
        <v>36676116035414</v>
      </c>
      <c r="B3437" t="inlineStr">
        <is>
          <t>Fundamental</t>
        </is>
      </c>
      <c r="C3437" t="inlineStr">
        <is>
          <t>Skyline North E</t>
        </is>
      </c>
      <c r="D3437" t="n">
        <v>681</v>
      </c>
      <c r="E3437" t="n">
        <v>554</v>
      </c>
      <c r="F3437" t="n">
        <v>12</v>
      </c>
      <c r="G3437" t="n">
        <v>2.75999999046326</v>
      </c>
      <c r="H3437" t="n">
        <v>176</v>
      </c>
      <c r="I3437" t="n">
        <v>125</v>
      </c>
      <c r="J3437" t="n">
        <v>4</v>
      </c>
      <c r="K3437" t="n">
        <v>1</v>
      </c>
    </row>
    <row r="3438">
      <c r="A3438" t="n">
        <v>36676116035422</v>
      </c>
      <c r="B3438" t="inlineStr">
        <is>
          <t>Fundamental</t>
        </is>
      </c>
      <c r="C3438" t="inlineStr">
        <is>
          <t>Thomson Element</t>
        </is>
      </c>
      <c r="D3438" t="n">
        <v>689</v>
      </c>
      <c r="E3438" t="n">
        <v>540</v>
      </c>
      <c r="F3438" t="n">
        <v>13</v>
      </c>
      <c r="G3438" t="n">
        <v>1.99000000953674</v>
      </c>
      <c r="H3438" t="n">
        <v>206</v>
      </c>
      <c r="I3438" t="n">
        <v>145</v>
      </c>
      <c r="J3438" t="n">
        <v>5</v>
      </c>
      <c r="K3438" t="n">
        <v>14</v>
      </c>
    </row>
    <row r="3439">
      <c r="A3439" t="n">
        <v>36676116098537</v>
      </c>
      <c r="B3439" t="inlineStr">
        <is>
          <t>Medio</t>
        </is>
      </c>
      <c r="C3439" t="inlineStr">
        <is>
          <t>Kennedy Middle</t>
        </is>
      </c>
      <c r="D3439" t="n">
        <v>586</v>
      </c>
      <c r="E3439" t="n">
        <v>532</v>
      </c>
      <c r="F3439" t="n">
        <v>13</v>
      </c>
      <c r="G3439" t="n">
        <v>2.21000003814697</v>
      </c>
      <c r="H3439" t="n">
        <v>651</v>
      </c>
      <c r="I3439" t="n">
        <v>404</v>
      </c>
      <c r="J3439" t="n">
        <v>3</v>
      </c>
      <c r="K3439" t="n">
        <v>6</v>
      </c>
    </row>
    <row r="3440">
      <c r="A3440" t="n">
        <v>36676373631066</v>
      </c>
      <c r="B3440" t="inlineStr">
        <is>
          <t>Superior</t>
        </is>
      </c>
      <c r="C3440" t="inlineStr">
        <is>
          <t>Big Bear High</t>
        </is>
      </c>
      <c r="D3440" t="n">
        <v>716</v>
      </c>
      <c r="E3440" t="n">
        <v>677</v>
      </c>
      <c r="F3440" t="n">
        <v>6</v>
      </c>
      <c r="G3440" t="n">
        <v>3.17000007629395</v>
      </c>
      <c r="H3440" t="n">
        <v>673</v>
      </c>
      <c r="I3440" t="n">
        <v>596</v>
      </c>
      <c r="J3440" t="n">
        <v>23</v>
      </c>
      <c r="K3440" t="n">
        <v>1</v>
      </c>
    </row>
    <row r="3441">
      <c r="A3441" t="n">
        <v>36676376035463</v>
      </c>
      <c r="B3441" t="inlineStr">
        <is>
          <t>Medio</t>
        </is>
      </c>
      <c r="C3441" t="inlineStr">
        <is>
          <t>Big Bear Middle</t>
        </is>
      </c>
      <c r="D3441" t="n">
        <v>678</v>
      </c>
      <c r="E3441" t="n">
        <v>651</v>
      </c>
      <c r="F3441" t="n">
        <v>7</v>
      </c>
      <c r="G3441" t="n">
        <v>2.86999988555908</v>
      </c>
      <c r="H3441" t="n">
        <v>519</v>
      </c>
      <c r="I3441" t="n">
        <v>460</v>
      </c>
      <c r="J3441" t="n">
        <v>34</v>
      </c>
      <c r="K3441" t="n">
        <v>2</v>
      </c>
    </row>
    <row r="3442">
      <c r="A3442" t="n">
        <v>36676376067052</v>
      </c>
      <c r="B3442" t="inlineStr">
        <is>
          <t>Fundamental</t>
        </is>
      </c>
      <c r="C3442" t="inlineStr">
        <is>
          <t>North Shore Ele</t>
        </is>
      </c>
      <c r="D3442" t="n">
        <v>697</v>
      </c>
      <c r="E3442" t="n">
        <v>676</v>
      </c>
      <c r="F3442" t="n">
        <v>6</v>
      </c>
      <c r="G3442" t="n">
        <v>3.00999999046326</v>
      </c>
      <c r="H3442" t="n">
        <v>446</v>
      </c>
      <c r="I3442" t="n">
        <v>398</v>
      </c>
      <c r="J3442" t="n">
        <v>46</v>
      </c>
      <c r="K3442" t="n">
        <v>3</v>
      </c>
    </row>
    <row r="3443">
      <c r="A3443" t="n">
        <v>36676376105936</v>
      </c>
      <c r="B3443" t="inlineStr">
        <is>
          <t>Fundamental</t>
        </is>
      </c>
      <c r="C3443" t="inlineStr">
        <is>
          <t>Big Bear Elemen</t>
        </is>
      </c>
      <c r="D3443" t="n">
        <v>760</v>
      </c>
      <c r="E3443" t="n">
        <v>717</v>
      </c>
      <c r="F3443" t="n">
        <v>4</v>
      </c>
      <c r="G3443" t="n">
        <v>3.13000011444092</v>
      </c>
      <c r="H3443" t="n">
        <v>449</v>
      </c>
      <c r="I3443" t="n">
        <v>387</v>
      </c>
      <c r="J3443" t="n">
        <v>37</v>
      </c>
      <c r="K3443" t="n">
        <v>9</v>
      </c>
    </row>
    <row r="3444">
      <c r="A3444" t="n">
        <v>36676376112866</v>
      </c>
      <c r="B3444" t="inlineStr">
        <is>
          <t>Fundamental</t>
        </is>
      </c>
      <c r="C3444" t="inlineStr">
        <is>
          <t>Baldwin Lane El</t>
        </is>
      </c>
      <c r="D3444" t="n">
        <v>768</v>
      </c>
      <c r="E3444" t="n">
        <v>710</v>
      </c>
      <c r="F3444" t="n">
        <v>5</v>
      </c>
      <c r="G3444" t="n">
        <v>2.82999992370605</v>
      </c>
      <c r="H3444" t="n">
        <v>469</v>
      </c>
      <c r="I3444" t="n">
        <v>391</v>
      </c>
      <c r="J3444" t="n">
        <v>46</v>
      </c>
      <c r="K3444" t="n">
        <v>1</v>
      </c>
    </row>
    <row r="3445">
      <c r="A3445" t="n">
        <v>36676456035489</v>
      </c>
      <c r="B3445" t="inlineStr">
        <is>
          <t>Fundamental</t>
        </is>
      </c>
      <c r="C3445" t="inlineStr">
        <is>
          <t>Central Element</t>
        </is>
      </c>
      <c r="D3445" t="n">
        <v>710</v>
      </c>
      <c r="E3445" t="n">
        <v>657</v>
      </c>
      <c r="F3445" t="n">
        <v>7</v>
      </c>
      <c r="G3445" t="n">
        <v>2.86999988555908</v>
      </c>
      <c r="H3445" t="n">
        <v>411</v>
      </c>
      <c r="I3445" t="n">
        <v>338</v>
      </c>
      <c r="J3445" t="n">
        <v>26</v>
      </c>
      <c r="K3445" t="n">
        <v>7</v>
      </c>
    </row>
    <row r="3446">
      <c r="A3446" t="n">
        <v>36676456035497</v>
      </c>
      <c r="B3446" t="inlineStr">
        <is>
          <t>Medio</t>
        </is>
      </c>
      <c r="C3446" t="inlineStr">
        <is>
          <t>Cucamonga Middl</t>
        </is>
      </c>
      <c r="D3446" t="n">
        <v>690</v>
      </c>
      <c r="E3446" t="n">
        <v>675</v>
      </c>
      <c r="F3446" t="n">
        <v>6</v>
      </c>
      <c r="G3446" t="n">
        <v>2.97000002861023</v>
      </c>
      <c r="H3446" t="n">
        <v>942</v>
      </c>
      <c r="I3446" t="n">
        <v>777</v>
      </c>
      <c r="J3446" t="n">
        <v>32</v>
      </c>
      <c r="K3446" t="n">
        <v>7</v>
      </c>
    </row>
    <row r="3447">
      <c r="A3447" t="n">
        <v>36676456035505</v>
      </c>
      <c r="B3447" t="inlineStr">
        <is>
          <t>Fundamental</t>
        </is>
      </c>
      <c r="C3447" t="inlineStr">
        <is>
          <t>Valle Vista Ele</t>
        </is>
      </c>
      <c r="D3447" t="n">
        <v>703</v>
      </c>
      <c r="E3447" t="n">
        <v>689</v>
      </c>
      <c r="F3447" t="n">
        <v>6</v>
      </c>
      <c r="G3447" t="n">
        <v>2.97000002861023</v>
      </c>
      <c r="H3447" t="n">
        <v>426</v>
      </c>
      <c r="I3447" t="n">
        <v>354</v>
      </c>
      <c r="J3447" t="n">
        <v>27</v>
      </c>
      <c r="K3447" t="n">
        <v>3</v>
      </c>
    </row>
    <row r="3448">
      <c r="A3448" t="n">
        <v>36676456099204</v>
      </c>
      <c r="B3448" t="inlineStr">
        <is>
          <t>Fundamental</t>
        </is>
      </c>
      <c r="C3448" t="inlineStr">
        <is>
          <t>Dona Merced Ele</t>
        </is>
      </c>
      <c r="D3448" t="n">
        <v>735</v>
      </c>
      <c r="E3448" t="n">
        <v>676</v>
      </c>
      <c r="F3448" t="n">
        <v>6</v>
      </c>
      <c r="G3448" t="n">
        <v>2.96000003814697</v>
      </c>
      <c r="H3448" t="n">
        <v>463</v>
      </c>
      <c r="I3448" t="n">
        <v>393</v>
      </c>
      <c r="J3448" t="n">
        <v>25</v>
      </c>
      <c r="K3448" t="n">
        <v>6</v>
      </c>
    </row>
    <row r="3449">
      <c r="A3449" t="n">
        <v>36676456104525</v>
      </c>
      <c r="B3449" t="inlineStr">
        <is>
          <t>Fundamental</t>
        </is>
      </c>
      <c r="C3449" t="inlineStr">
        <is>
          <t>Bear Gulch Elem</t>
        </is>
      </c>
      <c r="D3449" t="n">
        <v>683</v>
      </c>
      <c r="E3449" t="n">
        <v>617</v>
      </c>
      <c r="F3449" t="n">
        <v>9</v>
      </c>
      <c r="G3449" t="n">
        <v>2.58999991416931</v>
      </c>
      <c r="H3449" t="n">
        <v>434</v>
      </c>
      <c r="I3449" t="n">
        <v>350</v>
      </c>
      <c r="J3449" t="n">
        <v>54</v>
      </c>
      <c r="K3449" t="n">
        <v>18</v>
      </c>
    </row>
    <row r="3450">
      <c r="A3450" t="n">
        <v>36676456106603</v>
      </c>
      <c r="B3450" t="inlineStr">
        <is>
          <t>Fundamental</t>
        </is>
      </c>
      <c r="C3450" t="inlineStr">
        <is>
          <t>Coyote Canyon E</t>
        </is>
      </c>
      <c r="D3450" t="n">
        <v>735</v>
      </c>
      <c r="E3450" t="n">
        <v>698</v>
      </c>
      <c r="F3450" t="n">
        <v>5</v>
      </c>
      <c r="G3450" t="n">
        <v>3.03999996185303</v>
      </c>
      <c r="H3450" t="n">
        <v>428</v>
      </c>
      <c r="I3450" t="n">
        <v>324</v>
      </c>
      <c r="J3450" t="n">
        <v>23</v>
      </c>
      <c r="K3450" t="n">
        <v>5</v>
      </c>
    </row>
    <row r="3451">
      <c r="A3451" t="n">
        <v>36676456110704</v>
      </c>
      <c r="B3451" t="inlineStr">
        <is>
          <t>Medio</t>
        </is>
      </c>
      <c r="C3451" t="inlineStr">
        <is>
          <t>Musser (Ruth) M</t>
        </is>
      </c>
      <c r="D3451" t="n">
        <v>766</v>
      </c>
      <c r="E3451" t="n">
        <v>718</v>
      </c>
      <c r="F3451" t="n">
        <v>4</v>
      </c>
      <c r="G3451" t="n">
        <v>3.45000004768372</v>
      </c>
      <c r="H3451" t="n">
        <v>978</v>
      </c>
      <c r="I3451" t="n">
        <v>756</v>
      </c>
      <c r="J3451" t="n">
        <v>20</v>
      </c>
      <c r="K3451" t="n">
        <v>3</v>
      </c>
    </row>
    <row r="3452">
      <c r="A3452" t="n">
        <v>36676523630225</v>
      </c>
      <c r="B3452" t="inlineStr">
        <is>
          <t>Superior</t>
        </is>
      </c>
      <c r="C3452" t="inlineStr">
        <is>
          <t>Alta Loma High</t>
        </is>
      </c>
      <c r="D3452" t="n">
        <v>647</v>
      </c>
      <c r="E3452" t="n">
        <v>661</v>
      </c>
      <c r="F3452" t="n">
        <v>7</v>
      </c>
      <c r="G3452" t="n">
        <v>3.23000001907349</v>
      </c>
      <c r="H3452" t="n">
        <v>2109</v>
      </c>
      <c r="I3452" t="n">
        <v>1180</v>
      </c>
      <c r="J3452" t="n">
        <v>8</v>
      </c>
      <c r="K3452" t="n">
        <v>5</v>
      </c>
    </row>
    <row r="3453">
      <c r="A3453" t="n">
        <v>36676523630373</v>
      </c>
      <c r="B3453" t="inlineStr">
        <is>
          <t>Superior</t>
        </is>
      </c>
      <c r="C3453" t="inlineStr">
        <is>
          <t>Etiwanda High</t>
        </is>
      </c>
      <c r="D3453" t="n">
        <v>690</v>
      </c>
      <c r="E3453" t="n">
        <v>657</v>
      </c>
      <c r="F3453" t="n">
        <v>7</v>
      </c>
      <c r="G3453" t="n">
        <v>3.49000000953674</v>
      </c>
      <c r="H3453" t="n">
        <v>2463</v>
      </c>
      <c r="I3453" t="n">
        <v>1325</v>
      </c>
      <c r="J3453" t="n">
        <v>10</v>
      </c>
      <c r="K3453" t="n">
        <v>4</v>
      </c>
    </row>
    <row r="3454">
      <c r="A3454" t="n">
        <v>36676523630571</v>
      </c>
      <c r="B3454" t="inlineStr">
        <is>
          <t>Superior</t>
        </is>
      </c>
      <c r="C3454" t="inlineStr">
        <is>
          <t>Rancho Cucamong</t>
        </is>
      </c>
      <c r="D3454" t="n">
        <v>627</v>
      </c>
      <c r="E3454" t="n">
        <v>630</v>
      </c>
      <c r="F3454" t="n">
        <v>9</v>
      </c>
      <c r="G3454" t="n">
        <v>3.40000009536743</v>
      </c>
      <c r="H3454" t="n">
        <v>2143</v>
      </c>
      <c r="I3454" t="n">
        <v>1297</v>
      </c>
      <c r="J3454" t="n">
        <v>8</v>
      </c>
      <c r="K3454" t="n">
        <v>5</v>
      </c>
    </row>
    <row r="3455">
      <c r="A3455" t="n">
        <v>36676523632205</v>
      </c>
      <c r="B3455" t="inlineStr">
        <is>
          <t>Superior</t>
        </is>
      </c>
      <c r="C3455" t="inlineStr">
        <is>
          <t>Chaffey High</t>
        </is>
      </c>
      <c r="D3455" t="n">
        <v>497</v>
      </c>
      <c r="E3455" t="n">
        <v>496</v>
      </c>
      <c r="F3455" t="n">
        <v>15</v>
      </c>
      <c r="G3455" t="n">
        <v>2.14000010490417</v>
      </c>
      <c r="H3455" t="n">
        <v>2487</v>
      </c>
      <c r="I3455" t="n">
        <v>1271</v>
      </c>
      <c r="J3455" t="n">
        <v>26</v>
      </c>
      <c r="K3455" t="n">
        <v>41</v>
      </c>
    </row>
    <row r="3456">
      <c r="A3456" t="n">
        <v>36676523633906</v>
      </c>
      <c r="B3456" t="inlineStr">
        <is>
          <t>Superior</t>
        </is>
      </c>
      <c r="C3456" t="inlineStr">
        <is>
          <t>Montclair High</t>
        </is>
      </c>
      <c r="D3456" t="n">
        <v>494</v>
      </c>
      <c r="E3456" t="n">
        <v>485</v>
      </c>
      <c r="F3456" t="n">
        <v>16</v>
      </c>
      <c r="G3456" t="n">
        <v>2.23000001907349</v>
      </c>
      <c r="H3456" t="n">
        <v>2124</v>
      </c>
      <c r="I3456" t="n">
        <v>1142</v>
      </c>
      <c r="J3456" t="n">
        <v>37</v>
      </c>
      <c r="K3456" t="n">
        <v>46</v>
      </c>
    </row>
    <row r="3457">
      <c r="A3457" t="n">
        <v>36676523634482</v>
      </c>
      <c r="B3457" t="inlineStr">
        <is>
          <t>Superior</t>
        </is>
      </c>
      <c r="C3457" t="inlineStr">
        <is>
          <t>Ontario High</t>
        </is>
      </c>
      <c r="D3457" t="n">
        <v>535</v>
      </c>
      <c r="E3457" t="n">
        <v>541</v>
      </c>
      <c r="F3457" t="n">
        <v>13</v>
      </c>
      <c r="G3457" t="n">
        <v>2.59999990463257</v>
      </c>
      <c r="H3457" t="n">
        <v>2136</v>
      </c>
      <c r="I3457" t="n">
        <v>1172</v>
      </c>
      <c r="J3457" t="n">
        <v>25</v>
      </c>
      <c r="K3457" t="n">
        <v>26</v>
      </c>
    </row>
    <row r="3458">
      <c r="A3458" t="n">
        <v>36676783630035</v>
      </c>
      <c r="B3458" t="inlineStr">
        <is>
          <t>Superior</t>
        </is>
      </c>
      <c r="C3458" t="inlineStr">
        <is>
          <t>Don Antonio Lug</t>
        </is>
      </c>
      <c r="D3458" t="n">
        <v>590</v>
      </c>
      <c r="E3458" t="n">
        <v>605</v>
      </c>
      <c r="F3458" t="n">
        <v>10</v>
      </c>
      <c r="G3458" t="n">
        <v>2.76999998092651</v>
      </c>
      <c r="H3458" t="n">
        <v>1717</v>
      </c>
      <c r="I3458" t="n">
        <v>1565</v>
      </c>
      <c r="J3458" t="n">
        <v>25</v>
      </c>
      <c r="K3458" t="n">
        <v>15</v>
      </c>
    </row>
    <row r="3459">
      <c r="A3459" t="n">
        <v>36676783630522</v>
      </c>
      <c r="B3459" t="inlineStr">
        <is>
          <t>Superior</t>
        </is>
      </c>
      <c r="C3459" t="inlineStr">
        <is>
          <t>Ayala (Ruben S.</t>
        </is>
      </c>
      <c r="D3459" t="n">
        <v>714</v>
      </c>
      <c r="E3459" t="n">
        <v>688</v>
      </c>
      <c r="F3459" t="n">
        <v>6</v>
      </c>
      <c r="G3459" t="n">
        <v>3.55999994277954</v>
      </c>
      <c r="H3459" t="n">
        <v>2719</v>
      </c>
      <c r="I3459" t="n">
        <v>2460</v>
      </c>
      <c r="J3459" t="n">
        <v>7</v>
      </c>
      <c r="K3459" t="n">
        <v>6</v>
      </c>
    </row>
    <row r="3460">
      <c r="A3460" t="n">
        <v>36676783632502</v>
      </c>
      <c r="B3460" t="inlineStr">
        <is>
          <t>Superior</t>
        </is>
      </c>
      <c r="C3460" t="inlineStr">
        <is>
          <t>Chino Senior Hi</t>
        </is>
      </c>
      <c r="D3460" t="n">
        <v>603</v>
      </c>
      <c r="E3460" t="n">
        <v>592</v>
      </c>
      <c r="F3460" t="n">
        <v>10</v>
      </c>
      <c r="G3460" t="n">
        <v>2.94000005722046</v>
      </c>
      <c r="H3460" t="n">
        <v>1977</v>
      </c>
      <c r="I3460" t="n">
        <v>1757</v>
      </c>
      <c r="J3460" t="n">
        <v>23</v>
      </c>
      <c r="K3460" t="n">
        <v>13</v>
      </c>
    </row>
    <row r="3461">
      <c r="A3461" t="n">
        <v>36676786035513</v>
      </c>
      <c r="B3461" t="inlineStr">
        <is>
          <t>Fundamental</t>
        </is>
      </c>
      <c r="C3461" t="inlineStr">
        <is>
          <t>Marshall (E. J.</t>
        </is>
      </c>
      <c r="D3461" t="n">
        <v>704</v>
      </c>
      <c r="E3461" t="n">
        <v>618</v>
      </c>
      <c r="F3461" t="n">
        <v>9</v>
      </c>
      <c r="G3461" t="n">
        <v>2.61999988555908</v>
      </c>
      <c r="H3461" t="n">
        <v>564</v>
      </c>
      <c r="I3461" t="n">
        <v>486</v>
      </c>
      <c r="J3461" t="n">
        <v>57</v>
      </c>
      <c r="K3461" t="n">
        <v>19</v>
      </c>
    </row>
    <row r="3462">
      <c r="A3462" t="n">
        <v>36676786035521</v>
      </c>
      <c r="B3462" t="inlineStr">
        <is>
          <t>Fundamental</t>
        </is>
      </c>
      <c r="C3462" t="inlineStr">
        <is>
          <t>El Rancho Eleme</t>
        </is>
      </c>
      <c r="D3462" t="n">
        <v>580</v>
      </c>
      <c r="E3462" t="n">
        <v>548</v>
      </c>
      <c r="F3462" t="n">
        <v>13</v>
      </c>
      <c r="G3462" t="n">
        <v>2.28999996185303</v>
      </c>
      <c r="H3462" t="n">
        <v>620</v>
      </c>
      <c r="I3462" t="n">
        <v>538</v>
      </c>
      <c r="J3462" t="n">
        <v>70</v>
      </c>
      <c r="K3462" t="n">
        <v>39</v>
      </c>
    </row>
    <row r="3463">
      <c r="A3463" t="n">
        <v>36676786035547</v>
      </c>
      <c r="B3463" t="inlineStr">
        <is>
          <t>Fundamental</t>
        </is>
      </c>
      <c r="C3463" t="inlineStr">
        <is>
          <t xml:space="preserve">Gird (Richard) </t>
        </is>
      </c>
      <c r="D3463" t="n">
        <v>523</v>
      </c>
      <c r="E3463" t="n">
        <v>452</v>
      </c>
      <c r="F3463" t="n">
        <v>17</v>
      </c>
      <c r="G3463" t="n">
        <v>2.22000002861023</v>
      </c>
      <c r="H3463" t="n">
        <v>645</v>
      </c>
      <c r="I3463" t="n">
        <v>486</v>
      </c>
      <c r="J3463" t="n">
        <v>69</v>
      </c>
      <c r="K3463" t="n">
        <v>43</v>
      </c>
    </row>
    <row r="3464">
      <c r="A3464" t="n">
        <v>36676786035554</v>
      </c>
      <c r="B3464" t="inlineStr">
        <is>
          <t>Fundamental</t>
        </is>
      </c>
      <c r="C3464" t="inlineStr">
        <is>
          <t>Glenmeade Eleme</t>
        </is>
      </c>
      <c r="D3464" t="n">
        <v>728</v>
      </c>
      <c r="E3464" t="n">
        <v>703</v>
      </c>
      <c r="F3464" t="n">
        <v>5</v>
      </c>
      <c r="G3464" t="n">
        <v>2.85999989509583</v>
      </c>
      <c r="H3464" t="n">
        <v>602</v>
      </c>
      <c r="I3464" t="n">
        <v>547</v>
      </c>
      <c r="J3464" t="n">
        <v>28</v>
      </c>
      <c r="K3464" t="n">
        <v>10</v>
      </c>
    </row>
    <row r="3465">
      <c r="A3465" t="n">
        <v>36676786035562</v>
      </c>
      <c r="B3465" t="inlineStr">
        <is>
          <t>Fundamental</t>
        </is>
      </c>
      <c r="C3465" t="inlineStr">
        <is>
          <t>Los Serranos El</t>
        </is>
      </c>
      <c r="D3465" t="n">
        <v>678</v>
      </c>
      <c r="E3465" t="n">
        <v>632</v>
      </c>
      <c r="F3465" t="n">
        <v>8</v>
      </c>
      <c r="G3465" t="n">
        <v>2.86999988555908</v>
      </c>
      <c r="H3465" t="n">
        <v>694</v>
      </c>
      <c r="I3465" t="n">
        <v>625</v>
      </c>
      <c r="J3465" t="n">
        <v>37</v>
      </c>
      <c r="K3465" t="n">
        <v>16</v>
      </c>
    </row>
    <row r="3466">
      <c r="A3466" t="n">
        <v>36676786035570</v>
      </c>
      <c r="B3466" t="inlineStr">
        <is>
          <t>Fundamental</t>
        </is>
      </c>
      <c r="C3466" t="inlineStr">
        <is>
          <t>Newman Elementa</t>
        </is>
      </c>
      <c r="D3466" t="n">
        <v>712</v>
      </c>
      <c r="E3466" t="n">
        <v>677</v>
      </c>
      <c r="F3466" t="n">
        <v>6</v>
      </c>
      <c r="G3466" t="n">
        <v>2.71000003814697</v>
      </c>
      <c r="H3466" t="n">
        <v>589</v>
      </c>
      <c r="I3466" t="n">
        <v>505</v>
      </c>
      <c r="J3466" t="n">
        <v>40</v>
      </c>
      <c r="K3466" t="n">
        <v>12</v>
      </c>
    </row>
    <row r="3467">
      <c r="A3467" t="n">
        <v>36676786035588</v>
      </c>
      <c r="B3467" t="inlineStr">
        <is>
          <t>Fundamental</t>
        </is>
      </c>
      <c r="C3467" t="inlineStr">
        <is>
          <t>Walnut Avenue E</t>
        </is>
      </c>
      <c r="D3467" t="n">
        <v>644</v>
      </c>
      <c r="E3467" t="n">
        <v>593</v>
      </c>
      <c r="F3467" t="n">
        <v>10</v>
      </c>
      <c r="G3467" t="n">
        <v>2.52999997138977</v>
      </c>
      <c r="H3467" t="n">
        <v>659</v>
      </c>
      <c r="I3467" t="n">
        <v>533</v>
      </c>
      <c r="J3467" t="n">
        <v>52</v>
      </c>
      <c r="K3467" t="n">
        <v>23</v>
      </c>
    </row>
    <row r="3468">
      <c r="A3468" t="n">
        <v>36676786059372</v>
      </c>
      <c r="B3468" t="inlineStr">
        <is>
          <t>Medio</t>
        </is>
      </c>
      <c r="C3468" t="inlineStr">
        <is>
          <t>Magnolia Junior</t>
        </is>
      </c>
      <c r="D3468" t="n">
        <v>672</v>
      </c>
      <c r="E3468" t="n">
        <v>632</v>
      </c>
      <c r="F3468" t="n">
        <v>8</v>
      </c>
      <c r="G3468" t="n">
        <v>2.84999990463257</v>
      </c>
      <c r="H3468" t="n">
        <v>969</v>
      </c>
      <c r="I3468" t="n">
        <v>880</v>
      </c>
      <c r="J3468" t="n">
        <v>34</v>
      </c>
      <c r="K3468" t="n">
        <v>15</v>
      </c>
    </row>
    <row r="3469">
      <c r="A3469" t="n">
        <v>36676786061840</v>
      </c>
      <c r="B3469" t="inlineStr">
        <is>
          <t>Medio</t>
        </is>
      </c>
      <c r="C3469" t="inlineStr">
        <is>
          <t>Ramona Junior H</t>
        </is>
      </c>
      <c r="D3469" t="n">
        <v>588</v>
      </c>
      <c r="E3469" t="n">
        <v>572</v>
      </c>
      <c r="F3469" t="n">
        <v>11</v>
      </c>
      <c r="G3469" t="n">
        <v>2.73000001907349</v>
      </c>
      <c r="H3469" t="n">
        <v>967</v>
      </c>
      <c r="I3469" t="n">
        <v>875</v>
      </c>
      <c r="J3469" t="n">
        <v>48</v>
      </c>
      <c r="K3469" t="n">
        <v>21</v>
      </c>
    </row>
    <row r="3470">
      <c r="A3470" t="n">
        <v>36676786098347</v>
      </c>
      <c r="B3470" t="inlineStr">
        <is>
          <t>Fundamental</t>
        </is>
      </c>
      <c r="C3470" t="inlineStr">
        <is>
          <t>Dickson Element</t>
        </is>
      </c>
      <c r="D3470" t="n">
        <v>619</v>
      </c>
      <c r="E3470" t="n">
        <v>570</v>
      </c>
      <c r="F3470" t="n">
        <v>12</v>
      </c>
      <c r="G3470" t="n">
        <v>2.6800000667572</v>
      </c>
      <c r="H3470" t="n">
        <v>611</v>
      </c>
      <c r="I3470" t="n">
        <v>498</v>
      </c>
      <c r="J3470" t="n">
        <v>57</v>
      </c>
      <c r="K3470" t="n">
        <v>25</v>
      </c>
    </row>
    <row r="3471">
      <c r="A3471" t="n">
        <v>36676786098354</v>
      </c>
      <c r="B3471" t="inlineStr">
        <is>
          <t>Fundamental</t>
        </is>
      </c>
      <c r="C3471" t="inlineStr">
        <is>
          <t>Cortez Elementa</t>
        </is>
      </c>
      <c r="D3471" t="n">
        <v>682</v>
      </c>
      <c r="E3471" t="n">
        <v>654</v>
      </c>
      <c r="F3471" t="n">
        <v>7</v>
      </c>
      <c r="G3471" t="n">
        <v>2.8199999332428</v>
      </c>
      <c r="H3471" t="n">
        <v>786</v>
      </c>
      <c r="I3471" t="n">
        <v>697</v>
      </c>
      <c r="J3471" t="n">
        <v>35</v>
      </c>
      <c r="K3471" t="n">
        <v>19</v>
      </c>
    </row>
    <row r="3472">
      <c r="A3472" t="n">
        <v>36676786098362</v>
      </c>
      <c r="B3472" t="inlineStr">
        <is>
          <t>Fundamental</t>
        </is>
      </c>
      <c r="C3472" t="inlineStr">
        <is>
          <t>Borba (Anna A.)</t>
        </is>
      </c>
      <c r="D3472" t="n">
        <v>713</v>
      </c>
      <c r="E3472" t="n">
        <v>704</v>
      </c>
      <c r="F3472" t="n">
        <v>5</v>
      </c>
      <c r="G3472" t="n">
        <v>2.88000011444092</v>
      </c>
      <c r="H3472" t="n">
        <v>594</v>
      </c>
      <c r="I3472" t="n">
        <v>557</v>
      </c>
      <c r="J3472" t="n">
        <v>29</v>
      </c>
      <c r="K3472" t="n">
        <v>14</v>
      </c>
    </row>
    <row r="3473">
      <c r="A3473" t="n">
        <v>36676786101513</v>
      </c>
      <c r="B3473" t="inlineStr">
        <is>
          <t>Fundamental</t>
        </is>
      </c>
      <c r="C3473" t="inlineStr">
        <is>
          <t>Dickey (Levi H.</t>
        </is>
      </c>
      <c r="D3473" t="n">
        <v>663</v>
      </c>
      <c r="E3473" t="n">
        <v>628</v>
      </c>
      <c r="F3473" t="n">
        <v>9</v>
      </c>
      <c r="G3473" t="n">
        <v>2.42000007629395</v>
      </c>
      <c r="H3473" t="n">
        <v>777</v>
      </c>
      <c r="I3473" t="n">
        <v>599</v>
      </c>
      <c r="J3473" t="n">
        <v>40</v>
      </c>
      <c r="K3473" t="n">
        <v>17</v>
      </c>
    </row>
    <row r="3474">
      <c r="A3474" t="n">
        <v>36676786102974</v>
      </c>
      <c r="B3474" t="inlineStr">
        <is>
          <t>Fundamental</t>
        </is>
      </c>
      <c r="C3474" t="inlineStr">
        <is>
          <t>Briggs (Lyle S.</t>
        </is>
      </c>
      <c r="D3474" t="n">
        <v>805</v>
      </c>
      <c r="E3474" t="n">
        <v>759</v>
      </c>
      <c r="F3474" t="n">
        <v>2</v>
      </c>
      <c r="G3474" t="n">
        <v>3.30999994277954</v>
      </c>
      <c r="H3474" t="n">
        <v>770</v>
      </c>
      <c r="I3474" t="n">
        <v>757</v>
      </c>
      <c r="J3474" t="n">
        <v>10</v>
      </c>
      <c r="K3474" t="n">
        <v>1</v>
      </c>
    </row>
    <row r="3475">
      <c r="A3475" t="n">
        <v>36676786105712</v>
      </c>
      <c r="B3475" t="inlineStr">
        <is>
          <t>Medio</t>
        </is>
      </c>
      <c r="C3475" t="inlineStr">
        <is>
          <t>Townsend (Rober</t>
        </is>
      </c>
      <c r="D3475" t="n">
        <v>719</v>
      </c>
      <c r="E3475" t="n">
        <v>684</v>
      </c>
      <c r="F3475" t="n">
        <v>6</v>
      </c>
      <c r="G3475" t="n">
        <v>3.1800000667572</v>
      </c>
      <c r="H3475" t="n">
        <v>1022</v>
      </c>
      <c r="I3475" t="n">
        <v>933</v>
      </c>
      <c r="J3475" t="n">
        <v>15</v>
      </c>
      <c r="K3475" t="n">
        <v>7</v>
      </c>
    </row>
    <row r="3476">
      <c r="A3476" t="n">
        <v>36676786106611</v>
      </c>
      <c r="B3476" t="inlineStr">
        <is>
          <t>Fundamental</t>
        </is>
      </c>
      <c r="C3476" t="inlineStr">
        <is>
          <t>Litel (Gerald F</t>
        </is>
      </c>
      <c r="D3476" t="n">
        <v>827</v>
      </c>
      <c r="E3476" t="n">
        <v>787</v>
      </c>
      <c r="F3476" t="n">
        <v>1</v>
      </c>
      <c r="G3476" t="n">
        <v>3.4300000667572</v>
      </c>
      <c r="H3476" t="n">
        <v>699</v>
      </c>
      <c r="I3476" t="n">
        <v>627</v>
      </c>
      <c r="J3476" t="n">
        <v>12</v>
      </c>
      <c r="K3476" t="n">
        <v>5</v>
      </c>
    </row>
    <row r="3477">
      <c r="A3477" t="n">
        <v>36676786106629</v>
      </c>
      <c r="B3477" t="inlineStr">
        <is>
          <t>Fundamental</t>
        </is>
      </c>
      <c r="C3477" t="inlineStr">
        <is>
          <t>Eagle Canyon El</t>
        </is>
      </c>
      <c r="D3477" t="n">
        <v>814</v>
      </c>
      <c r="E3477" t="n">
        <v>788</v>
      </c>
      <c r="F3477" t="n">
        <v>1</v>
      </c>
      <c r="G3477" t="n">
        <v>3.72000002861023</v>
      </c>
      <c r="H3477" t="n">
        <v>603</v>
      </c>
      <c r="I3477" t="n">
        <v>513</v>
      </c>
      <c r="J3477" t="n">
        <v>11</v>
      </c>
      <c r="K3477" t="n">
        <v>4</v>
      </c>
    </row>
    <row r="3478">
      <c r="A3478" t="n">
        <v>36676786107288</v>
      </c>
      <c r="B3478" t="inlineStr">
        <is>
          <t>Fundamental</t>
        </is>
      </c>
      <c r="C3478" t="inlineStr">
        <is>
          <t>Cattle (Howard)</t>
        </is>
      </c>
      <c r="D3478" t="n">
        <v>750</v>
      </c>
      <c r="E3478" t="n">
        <v>709</v>
      </c>
      <c r="F3478" t="n">
        <v>5</v>
      </c>
      <c r="G3478" t="n">
        <v>3.3199999332428</v>
      </c>
      <c r="H3478" t="n">
        <v>654</v>
      </c>
      <c r="I3478" t="n">
        <v>594</v>
      </c>
      <c r="J3478" t="n">
        <v>13</v>
      </c>
      <c r="K3478" t="n">
        <v>7</v>
      </c>
    </row>
    <row r="3479">
      <c r="A3479" t="n">
        <v>36676786108666</v>
      </c>
      <c r="B3479" t="inlineStr">
        <is>
          <t>Fundamental</t>
        </is>
      </c>
      <c r="C3479" t="inlineStr">
        <is>
          <t>Butterfield Ran</t>
        </is>
      </c>
      <c r="D3479" t="n">
        <v>808</v>
      </c>
      <c r="E3479" t="n">
        <v>789</v>
      </c>
      <c r="F3479" t="n">
        <v>1</v>
      </c>
      <c r="G3479" t="n">
        <v>3.66000008583069</v>
      </c>
      <c r="H3479" t="n">
        <v>696</v>
      </c>
      <c r="I3479" t="n">
        <v>641</v>
      </c>
      <c r="J3479" t="n">
        <v>7</v>
      </c>
      <c r="K3479" t="n">
        <v>3</v>
      </c>
    </row>
    <row r="3480">
      <c r="A3480" t="n">
        <v>36676786109813</v>
      </c>
      <c r="B3480" t="inlineStr">
        <is>
          <t>Medio</t>
        </is>
      </c>
      <c r="C3480" t="inlineStr">
        <is>
          <t>Canyon Hills Jr</t>
        </is>
      </c>
      <c r="D3480" t="n">
        <v>817</v>
      </c>
      <c r="E3480" t="n">
        <v>785</v>
      </c>
      <c r="F3480" t="n">
        <v>1</v>
      </c>
      <c r="G3480" t="n">
        <v>3.80999994277954</v>
      </c>
      <c r="H3480" t="n">
        <v>1092</v>
      </c>
      <c r="I3480" t="n">
        <v>1018</v>
      </c>
      <c r="J3480" t="n">
        <v>6</v>
      </c>
      <c r="K3480" t="n">
        <v>4</v>
      </c>
    </row>
    <row r="3481">
      <c r="A3481" t="n">
        <v>36676786111215</v>
      </c>
      <c r="B3481" t="inlineStr">
        <is>
          <t>Medio</t>
        </is>
      </c>
      <c r="C3481" t="inlineStr">
        <is>
          <t>Woodcrest Junio</t>
        </is>
      </c>
      <c r="D3481" t="n">
        <v>670</v>
      </c>
      <c r="E3481" t="n">
        <v>646</v>
      </c>
      <c r="F3481" t="n">
        <v>8</v>
      </c>
      <c r="G3481" t="n">
        <v>3.00999999046326</v>
      </c>
      <c r="H3481" t="n">
        <v>521</v>
      </c>
      <c r="I3481" t="n">
        <v>438</v>
      </c>
      <c r="J3481" t="n">
        <v>31</v>
      </c>
      <c r="K3481" t="n">
        <v>10</v>
      </c>
    </row>
    <row r="3482">
      <c r="A3482" t="n">
        <v>36676786112833</v>
      </c>
      <c r="B3482" t="inlineStr">
        <is>
          <t>Fundamental</t>
        </is>
      </c>
      <c r="C3482" t="inlineStr">
        <is>
          <t>Hidden Trails E</t>
        </is>
      </c>
      <c r="D3482" t="n">
        <v>829</v>
      </c>
      <c r="E3482" t="n">
        <v>799</v>
      </c>
      <c r="F3482" t="n">
        <v>1</v>
      </c>
      <c r="G3482" t="n">
        <v>3.58999991416931</v>
      </c>
      <c r="H3482" t="n">
        <v>600</v>
      </c>
      <c r="I3482" t="n">
        <v>563</v>
      </c>
      <c r="J3482" t="n">
        <v>6</v>
      </c>
      <c r="K3482" t="n">
        <v>4</v>
      </c>
    </row>
    <row r="3483">
      <c r="A3483" t="n">
        <v>36676863631322</v>
      </c>
      <c r="B3483" t="inlineStr">
        <is>
          <t>Superior</t>
        </is>
      </c>
      <c r="C3483" t="inlineStr">
        <is>
          <t>Bloomington Hig</t>
        </is>
      </c>
      <c r="D3483" t="n">
        <v>518</v>
      </c>
      <c r="E3483" t="n">
        <v>535</v>
      </c>
      <c r="F3483" t="n">
        <v>13</v>
      </c>
      <c r="G3483" t="n">
        <v>2.42000007629395</v>
      </c>
      <c r="H3483" t="n">
        <v>1515</v>
      </c>
      <c r="I3483" t="n">
        <v>1309</v>
      </c>
      <c r="J3483" t="n">
        <v>39</v>
      </c>
      <c r="K3483" t="n">
        <v>22</v>
      </c>
    </row>
    <row r="3484">
      <c r="A3484" t="n">
        <v>36676863632742</v>
      </c>
      <c r="B3484" t="inlineStr">
        <is>
          <t>Superior</t>
        </is>
      </c>
      <c r="C3484" t="inlineStr">
        <is>
          <t>Colton High</t>
        </is>
      </c>
      <c r="D3484" t="n">
        <v>561</v>
      </c>
      <c r="E3484" t="n">
        <v>546</v>
      </c>
      <c r="F3484" t="n">
        <v>13</v>
      </c>
      <c r="G3484" t="n">
        <v>2.58999991416931</v>
      </c>
      <c r="H3484" t="n">
        <v>2011</v>
      </c>
      <c r="I3484" t="n">
        <v>1617</v>
      </c>
      <c r="J3484" t="n">
        <v>35</v>
      </c>
      <c r="K3484" t="n">
        <v>25</v>
      </c>
    </row>
    <row r="3485">
      <c r="A3485" t="n">
        <v>36676866035604</v>
      </c>
      <c r="B3485" t="inlineStr">
        <is>
          <t>Fundamental</t>
        </is>
      </c>
      <c r="C3485" t="inlineStr">
        <is>
          <t>Crestmore Eleme</t>
        </is>
      </c>
      <c r="D3485" t="n">
        <v>553</v>
      </c>
      <c r="E3485" t="n">
        <v>496</v>
      </c>
      <c r="F3485" t="n">
        <v>15</v>
      </c>
      <c r="G3485" t="n">
        <v>1.61000001430511</v>
      </c>
      <c r="H3485" t="n">
        <v>482</v>
      </c>
      <c r="I3485" t="n">
        <v>390</v>
      </c>
      <c r="J3485" t="n">
        <v>71</v>
      </c>
      <c r="K3485" t="n">
        <v>31</v>
      </c>
    </row>
    <row r="3486">
      <c r="A3486" t="n">
        <v>36676866035612</v>
      </c>
      <c r="B3486" t="inlineStr">
        <is>
          <t>Fundamental</t>
        </is>
      </c>
      <c r="C3486" t="inlineStr">
        <is>
          <t>Smith (Gerald A</t>
        </is>
      </c>
      <c r="D3486" t="n">
        <v>576</v>
      </c>
      <c r="E3486" t="n">
        <v>561</v>
      </c>
      <c r="F3486" t="n">
        <v>12</v>
      </c>
      <c r="G3486" t="n">
        <v>2.35999989509583</v>
      </c>
      <c r="H3486" t="n">
        <v>644</v>
      </c>
      <c r="I3486" t="n">
        <v>571</v>
      </c>
      <c r="J3486" t="n">
        <v>71</v>
      </c>
      <c r="K3486" t="n">
        <v>33</v>
      </c>
    </row>
    <row r="3487">
      <c r="A3487" t="n">
        <v>36676866035620</v>
      </c>
      <c r="B3487" t="inlineStr">
        <is>
          <t>Fundamental</t>
        </is>
      </c>
      <c r="C3487" t="inlineStr">
        <is>
          <t>Grand Terrace E</t>
        </is>
      </c>
      <c r="D3487" t="n">
        <v>649</v>
      </c>
      <c r="E3487" t="n">
        <v>572</v>
      </c>
      <c r="F3487" t="n">
        <v>11</v>
      </c>
      <c r="G3487" t="n">
        <v>2.32999992370605</v>
      </c>
      <c r="H3487" t="n">
        <v>447</v>
      </c>
      <c r="I3487" t="n">
        <v>353</v>
      </c>
      <c r="J3487" t="n">
        <v>53</v>
      </c>
      <c r="K3487" t="n">
        <v>14</v>
      </c>
    </row>
    <row r="3488">
      <c r="A3488" t="n">
        <v>36676866035638</v>
      </c>
      <c r="B3488" t="inlineStr">
        <is>
          <t>Fundamental</t>
        </is>
      </c>
      <c r="C3488" t="inlineStr">
        <is>
          <t>Grant (Ulysses)</t>
        </is>
      </c>
      <c r="D3488" t="n">
        <v>603</v>
      </c>
      <c r="E3488" t="n">
        <v>554</v>
      </c>
      <c r="F3488" t="n">
        <v>12</v>
      </c>
      <c r="G3488" t="n">
        <v>2.22000002861023</v>
      </c>
      <c r="H3488" t="n">
        <v>504</v>
      </c>
      <c r="I3488" t="n">
        <v>403</v>
      </c>
      <c r="J3488" t="n">
        <v>70</v>
      </c>
      <c r="K3488" t="n">
        <v>23</v>
      </c>
    </row>
    <row r="3489">
      <c r="A3489" t="n">
        <v>36676866035646</v>
      </c>
      <c r="B3489" t="inlineStr">
        <is>
          <t>Fundamental</t>
        </is>
      </c>
      <c r="C3489" t="inlineStr">
        <is>
          <t>Lincoln (Abraha</t>
        </is>
      </c>
      <c r="D3489" t="n">
        <v>525</v>
      </c>
      <c r="E3489" t="n">
        <v>522</v>
      </c>
      <c r="F3489" t="n">
        <v>14</v>
      </c>
      <c r="G3489" t="n">
        <v>2.01999998092651</v>
      </c>
      <c r="H3489" t="n">
        <v>563</v>
      </c>
      <c r="I3489" t="n">
        <v>449</v>
      </c>
      <c r="J3489" t="n">
        <v>80</v>
      </c>
      <c r="K3489" t="n">
        <v>33</v>
      </c>
    </row>
    <row r="3490">
      <c r="A3490" t="n">
        <v>36676866035653</v>
      </c>
      <c r="B3490" t="inlineStr">
        <is>
          <t>Fundamental</t>
        </is>
      </c>
      <c r="C3490" t="inlineStr">
        <is>
          <t>Lewis (Mary B.)</t>
        </is>
      </c>
      <c r="D3490" t="n">
        <v>553</v>
      </c>
      <c r="E3490" t="n">
        <v>499</v>
      </c>
      <c r="F3490" t="n">
        <v>15</v>
      </c>
      <c r="G3490" t="n">
        <v>1.88999998569489</v>
      </c>
      <c r="H3490" t="n">
        <v>571</v>
      </c>
      <c r="I3490" t="n">
        <v>436</v>
      </c>
      <c r="J3490" t="n">
        <v>80</v>
      </c>
      <c r="K3490" t="n">
        <v>33</v>
      </c>
    </row>
    <row r="3491">
      <c r="A3491" t="n">
        <v>36676866035661</v>
      </c>
      <c r="B3491" t="inlineStr">
        <is>
          <t>Fundamental</t>
        </is>
      </c>
      <c r="C3491" t="inlineStr">
        <is>
          <t>McKinley (Willi</t>
        </is>
      </c>
      <c r="D3491" t="n">
        <v>537</v>
      </c>
      <c r="E3491" t="n">
        <v>446</v>
      </c>
      <c r="F3491" t="n">
        <v>18</v>
      </c>
      <c r="G3491" t="n">
        <v>2.23000001907349</v>
      </c>
      <c r="H3491" t="n">
        <v>452</v>
      </c>
      <c r="I3491" t="n">
        <v>363</v>
      </c>
      <c r="J3491" t="n">
        <v>74</v>
      </c>
      <c r="K3491" t="n">
        <v>26</v>
      </c>
    </row>
    <row r="3492">
      <c r="A3492" t="n">
        <v>36676866035679</v>
      </c>
      <c r="B3492" t="inlineStr">
        <is>
          <t>Fundamental</t>
        </is>
      </c>
      <c r="C3492" t="inlineStr">
        <is>
          <t>Rogers (Paul) E</t>
        </is>
      </c>
      <c r="D3492" t="n">
        <v>555</v>
      </c>
      <c r="E3492" t="n">
        <v>523</v>
      </c>
      <c r="F3492" t="n">
        <v>14</v>
      </c>
      <c r="G3492" t="n">
        <v>2.44000005722046</v>
      </c>
      <c r="H3492" t="n">
        <v>592</v>
      </c>
      <c r="I3492" t="n">
        <v>505</v>
      </c>
      <c r="J3492" t="n">
        <v>64</v>
      </c>
      <c r="K3492" t="n">
        <v>16</v>
      </c>
    </row>
    <row r="3493">
      <c r="A3493" t="n">
        <v>36676866035687</v>
      </c>
      <c r="B3493" t="inlineStr">
        <is>
          <t>Fundamental</t>
        </is>
      </c>
      <c r="C3493" t="inlineStr">
        <is>
          <t>Grimes (Ruth) E</t>
        </is>
      </c>
      <c r="D3493" t="n">
        <v>577</v>
      </c>
      <c r="E3493" t="n">
        <v>546</v>
      </c>
      <c r="F3493" t="n">
        <v>13</v>
      </c>
      <c r="G3493" t="n">
        <v>1.5900000333786</v>
      </c>
      <c r="H3493" t="n">
        <v>471</v>
      </c>
      <c r="I3493" t="n">
        <v>364</v>
      </c>
      <c r="J3493" t="n">
        <v>77</v>
      </c>
      <c r="K3493" t="n">
        <v>24</v>
      </c>
    </row>
    <row r="3494">
      <c r="A3494" t="n">
        <v>36676866035703</v>
      </c>
      <c r="B3494" t="inlineStr">
        <is>
          <t>Medio</t>
        </is>
      </c>
      <c r="C3494" t="inlineStr">
        <is>
          <t>Terrace Hills M</t>
        </is>
      </c>
      <c r="D3494" t="n">
        <v>595</v>
      </c>
      <c r="E3494" t="n">
        <v>608</v>
      </c>
      <c r="F3494" t="n">
        <v>10</v>
      </c>
      <c r="G3494" t="n">
        <v>2.9300000667572</v>
      </c>
      <c r="H3494" t="n">
        <v>743</v>
      </c>
      <c r="I3494" t="n">
        <v>747</v>
      </c>
      <c r="J3494" t="n">
        <v>38</v>
      </c>
      <c r="K3494" t="n">
        <v>15</v>
      </c>
    </row>
    <row r="3495">
      <c r="A3495" t="n">
        <v>36676866035711</v>
      </c>
      <c r="B3495" t="inlineStr">
        <is>
          <t>Fundamental</t>
        </is>
      </c>
      <c r="C3495" t="inlineStr">
        <is>
          <t>Terrace View El</t>
        </is>
      </c>
      <c r="D3495" t="n">
        <v>714</v>
      </c>
      <c r="E3495" t="n">
        <v>704</v>
      </c>
      <c r="F3495" t="n">
        <v>5</v>
      </c>
      <c r="G3495" t="n">
        <v>2.75</v>
      </c>
      <c r="H3495" t="n">
        <v>642</v>
      </c>
      <c r="I3495" t="n">
        <v>561</v>
      </c>
      <c r="J3495" t="n">
        <v>21</v>
      </c>
      <c r="K3495" t="n">
        <v>3</v>
      </c>
    </row>
    <row r="3496">
      <c r="A3496" t="n">
        <v>36676866035729</v>
      </c>
      <c r="B3496" t="inlineStr">
        <is>
          <t>Fundamental</t>
        </is>
      </c>
      <c r="C3496" t="inlineStr">
        <is>
          <t>Zimmerman (Walt</t>
        </is>
      </c>
      <c r="D3496" t="n">
        <v>559</v>
      </c>
      <c r="E3496" t="n">
        <v>496</v>
      </c>
      <c r="F3496" t="n">
        <v>15</v>
      </c>
      <c r="G3496" t="n">
        <v>1.97000002861023</v>
      </c>
      <c r="H3496" t="n">
        <v>585</v>
      </c>
      <c r="I3496" t="n">
        <v>456</v>
      </c>
      <c r="J3496" t="n">
        <v>84</v>
      </c>
      <c r="K3496" t="n">
        <v>41</v>
      </c>
    </row>
    <row r="3497">
      <c r="A3497" t="n">
        <v>36676866035745</v>
      </c>
      <c r="B3497" t="inlineStr">
        <is>
          <t>Fundamental</t>
        </is>
      </c>
      <c r="C3497" t="inlineStr">
        <is>
          <t>Wilson (Woodrow</t>
        </is>
      </c>
      <c r="D3497" t="n">
        <v>533</v>
      </c>
      <c r="E3497" t="n">
        <v>464</v>
      </c>
      <c r="F3497" t="n">
        <v>17</v>
      </c>
      <c r="G3497" t="n">
        <v>1.97000002861023</v>
      </c>
      <c r="H3497" t="n">
        <v>529</v>
      </c>
      <c r="I3497" t="n">
        <v>401</v>
      </c>
      <c r="J3497" t="n">
        <v>85</v>
      </c>
      <c r="K3497" t="n">
        <v>25</v>
      </c>
    </row>
    <row r="3498">
      <c r="A3498" t="n">
        <v>36676866059380</v>
      </c>
      <c r="B3498" t="inlineStr">
        <is>
          <t>Medio</t>
        </is>
      </c>
      <c r="C3498" t="inlineStr">
        <is>
          <t>Bloomington Mid</t>
        </is>
      </c>
      <c r="D3498" t="n">
        <v>569</v>
      </c>
      <c r="E3498" t="n">
        <v>499</v>
      </c>
      <c r="F3498" t="n">
        <v>15</v>
      </c>
      <c r="G3498" t="n">
        <v>2.29999995231628</v>
      </c>
      <c r="H3498" t="n">
        <v>571</v>
      </c>
      <c r="I3498" t="n">
        <v>489</v>
      </c>
      <c r="J3498" t="n">
        <v>54</v>
      </c>
      <c r="K3498" t="n">
        <v>23</v>
      </c>
    </row>
    <row r="3499">
      <c r="A3499" t="n">
        <v>36676866061857</v>
      </c>
      <c r="B3499" t="inlineStr">
        <is>
          <t>Medio</t>
        </is>
      </c>
      <c r="C3499" t="inlineStr">
        <is>
          <t>Colton Middle</t>
        </is>
      </c>
      <c r="D3499" t="n">
        <v>517</v>
      </c>
      <c r="E3499" t="n">
        <v>503</v>
      </c>
      <c r="F3499" t="n">
        <v>15</v>
      </c>
      <c r="G3499" t="n">
        <v>2.35999989509583</v>
      </c>
      <c r="H3499" t="n">
        <v>907</v>
      </c>
      <c r="I3499" t="n">
        <v>753</v>
      </c>
      <c r="J3499" t="n">
        <v>51</v>
      </c>
      <c r="K3499" t="n">
        <v>31</v>
      </c>
    </row>
    <row r="3500">
      <c r="A3500" t="n">
        <v>36676866101034</v>
      </c>
      <c r="B3500" t="inlineStr">
        <is>
          <t>Fundamental</t>
        </is>
      </c>
      <c r="C3500" t="inlineStr">
        <is>
          <t xml:space="preserve">Birney (Alice) </t>
        </is>
      </c>
      <c r="D3500" t="n">
        <v>513</v>
      </c>
      <c r="E3500" t="n">
        <v>494</v>
      </c>
      <c r="F3500" t="n">
        <v>15</v>
      </c>
      <c r="G3500" t="n">
        <v>1.91999995708466</v>
      </c>
      <c r="H3500" t="n">
        <v>595</v>
      </c>
      <c r="I3500" t="n">
        <v>475</v>
      </c>
      <c r="J3500" t="n">
        <v>86</v>
      </c>
      <c r="K3500" t="n">
        <v>37</v>
      </c>
    </row>
    <row r="3501">
      <c r="A3501" t="n">
        <v>36676866107452</v>
      </c>
      <c r="B3501" t="inlineStr">
        <is>
          <t>Fundamental</t>
        </is>
      </c>
      <c r="C3501" t="inlineStr">
        <is>
          <t>Reche Canyon El</t>
        </is>
      </c>
      <c r="D3501" t="n">
        <v>644</v>
      </c>
      <c r="E3501" t="n">
        <v>623</v>
      </c>
      <c r="F3501" t="n">
        <v>9</v>
      </c>
      <c r="G3501" t="n">
        <v>2.74000000953674</v>
      </c>
      <c r="H3501" t="n">
        <v>484</v>
      </c>
      <c r="I3501" t="n">
        <v>388</v>
      </c>
      <c r="J3501" t="n">
        <v>46</v>
      </c>
      <c r="K3501" t="n">
        <v>15</v>
      </c>
    </row>
    <row r="3502">
      <c r="A3502" t="n">
        <v>36676866108831</v>
      </c>
      <c r="B3502" t="inlineStr">
        <is>
          <t>Fundamental</t>
        </is>
      </c>
      <c r="C3502" t="inlineStr">
        <is>
          <t>Jurupa Vista El</t>
        </is>
      </c>
      <c r="D3502" t="n">
        <v>640</v>
      </c>
      <c r="E3502" t="n">
        <v>606</v>
      </c>
      <c r="F3502" t="n">
        <v>10</v>
      </c>
      <c r="G3502" t="n">
        <v>2.26999998092651</v>
      </c>
      <c r="H3502" t="n">
        <v>591</v>
      </c>
      <c r="I3502" t="n">
        <v>436</v>
      </c>
      <c r="J3502" t="n">
        <v>44</v>
      </c>
      <c r="K3502" t="n">
        <v>13</v>
      </c>
    </row>
    <row r="3503">
      <c r="A3503" t="n">
        <v>36676866110142</v>
      </c>
      <c r="B3503" t="inlineStr">
        <is>
          <t>Fundamental</t>
        </is>
      </c>
      <c r="C3503" t="inlineStr">
        <is>
          <t>Cooley Ranch El</t>
        </is>
      </c>
      <c r="D3503" t="n">
        <v>649</v>
      </c>
      <c r="E3503" t="n">
        <v>647</v>
      </c>
      <c r="F3503" t="n">
        <v>8</v>
      </c>
      <c r="G3503" t="n">
        <v>2.77999997138977</v>
      </c>
      <c r="H3503" t="n">
        <v>568</v>
      </c>
      <c r="I3503" t="n">
        <v>441</v>
      </c>
      <c r="J3503" t="n">
        <v>54</v>
      </c>
      <c r="K3503" t="n">
        <v>8</v>
      </c>
    </row>
    <row r="3504">
      <c r="A3504" t="n">
        <v>36676866111108</v>
      </c>
      <c r="B3504" t="inlineStr">
        <is>
          <t>Medio</t>
        </is>
      </c>
      <c r="C3504" t="inlineStr">
        <is>
          <t>Harris (Ruth O.</t>
        </is>
      </c>
      <c r="D3504" t="n">
        <v>573</v>
      </c>
      <c r="E3504" t="n">
        <v>552</v>
      </c>
      <c r="F3504" t="n">
        <v>12</v>
      </c>
      <c r="G3504" t="n">
        <v>2.66000008583069</v>
      </c>
      <c r="H3504" t="n">
        <v>966</v>
      </c>
      <c r="I3504" t="n">
        <v>577</v>
      </c>
      <c r="J3504" t="n">
        <v>43</v>
      </c>
      <c r="K3504" t="n">
        <v>23</v>
      </c>
    </row>
    <row r="3505">
      <c r="A3505" t="n">
        <v>36676866113633</v>
      </c>
      <c r="B3505" t="inlineStr">
        <is>
          <t>Fundamental</t>
        </is>
      </c>
      <c r="C3505" t="inlineStr">
        <is>
          <t>D'Arcy (Michael</t>
        </is>
      </c>
      <c r="D3505" t="n">
        <v>689</v>
      </c>
      <c r="E3505" t="n">
        <v>672</v>
      </c>
      <c r="F3505" t="n">
        <v>6</v>
      </c>
      <c r="G3505" t="n">
        <v>2.57999992370605</v>
      </c>
      <c r="H3505" t="n">
        <v>538</v>
      </c>
      <c r="I3505" t="n">
        <v>395</v>
      </c>
      <c r="J3505" t="n">
        <v>48</v>
      </c>
      <c r="K3505" t="n">
        <v>9</v>
      </c>
    </row>
    <row r="3506">
      <c r="A3506" t="n">
        <v>36677026035778</v>
      </c>
      <c r="B3506" t="inlineStr">
        <is>
          <t>Medio</t>
        </is>
      </c>
      <c r="C3506" t="inlineStr">
        <is>
          <t>Etiwanda Interm</t>
        </is>
      </c>
      <c r="D3506" t="n">
        <v>742</v>
      </c>
      <c r="E3506" t="n">
        <v>732</v>
      </c>
      <c r="F3506" t="n">
        <v>3</v>
      </c>
      <c r="G3506" t="n">
        <v>3.34999990463257</v>
      </c>
      <c r="H3506" t="n">
        <v>1253</v>
      </c>
      <c r="I3506" t="n">
        <v>988</v>
      </c>
      <c r="J3506" t="n">
        <v>20</v>
      </c>
      <c r="K3506" t="n">
        <v>2</v>
      </c>
    </row>
    <row r="3507">
      <c r="A3507" t="n">
        <v>36677026035786</v>
      </c>
      <c r="B3507" t="inlineStr">
        <is>
          <t>Medio</t>
        </is>
      </c>
      <c r="C3507" t="inlineStr">
        <is>
          <t>Summit Intermed</t>
        </is>
      </c>
      <c r="D3507" t="n">
        <v>752</v>
      </c>
      <c r="E3507" t="n">
        <v>714</v>
      </c>
      <c r="F3507" t="n">
        <v>4</v>
      </c>
      <c r="G3507" t="n">
        <v>3.47000002861023</v>
      </c>
      <c r="H3507" t="n">
        <v>1305</v>
      </c>
      <c r="I3507" t="n">
        <v>1016</v>
      </c>
      <c r="J3507" t="n">
        <v>12</v>
      </c>
      <c r="K3507" t="n">
        <v>1</v>
      </c>
    </row>
    <row r="3508">
      <c r="A3508" t="n">
        <v>36677026106595</v>
      </c>
      <c r="B3508" t="inlineStr">
        <is>
          <t>Fundamental</t>
        </is>
      </c>
      <c r="C3508" t="inlineStr">
        <is>
          <t>Windrows Elemen</t>
        </is>
      </c>
      <c r="D3508" t="n">
        <v>790</v>
      </c>
      <c r="E3508" t="n">
        <v>751</v>
      </c>
      <c r="F3508" t="n">
        <v>2</v>
      </c>
      <c r="G3508" t="n">
        <v>3.30999994277954</v>
      </c>
      <c r="H3508" t="n">
        <v>502</v>
      </c>
      <c r="I3508" t="n">
        <v>439</v>
      </c>
      <c r="J3508" t="n">
        <v>14</v>
      </c>
      <c r="K3508" t="n">
        <v>1</v>
      </c>
    </row>
    <row r="3509">
      <c r="A3509" t="n">
        <v>36677026107569</v>
      </c>
      <c r="B3509" t="inlineStr">
        <is>
          <t>Fundamental</t>
        </is>
      </c>
      <c r="C3509" t="inlineStr">
        <is>
          <t>Caryn Elementar</t>
        </is>
      </c>
      <c r="D3509" t="n">
        <v>782</v>
      </c>
      <c r="E3509" t="n">
        <v>770</v>
      </c>
      <c r="F3509" t="n">
        <v>2</v>
      </c>
      <c r="G3509" t="n">
        <v>3.65000009536743</v>
      </c>
      <c r="H3509" t="n">
        <v>442</v>
      </c>
      <c r="I3509" t="n">
        <v>383</v>
      </c>
      <c r="J3509" t="n">
        <v>5</v>
      </c>
      <c r="K3509" t="n">
        <v>1</v>
      </c>
    </row>
    <row r="3510">
      <c r="A3510" t="n">
        <v>36677026108005</v>
      </c>
      <c r="B3510" t="inlineStr">
        <is>
          <t>Fundamental</t>
        </is>
      </c>
      <c r="C3510" t="inlineStr">
        <is>
          <t>West Heritage E</t>
        </is>
      </c>
      <c r="D3510" t="n">
        <v>708</v>
      </c>
      <c r="E3510" t="n">
        <v>694</v>
      </c>
      <c r="F3510" t="n">
        <v>5</v>
      </c>
      <c r="G3510" t="n">
        <v>3.26999998092651</v>
      </c>
      <c r="H3510" t="n">
        <v>646</v>
      </c>
      <c r="I3510" t="n">
        <v>540</v>
      </c>
      <c r="J3510" t="n">
        <v>26</v>
      </c>
      <c r="K3510" t="n">
        <v>4</v>
      </c>
    </row>
    <row r="3511">
      <c r="A3511" t="n">
        <v>36677026112114</v>
      </c>
      <c r="B3511" t="inlineStr">
        <is>
          <t>Fundamental</t>
        </is>
      </c>
      <c r="C3511" t="inlineStr">
        <is>
          <t>Lightfoot (Carl</t>
        </is>
      </c>
      <c r="D3511" t="n">
        <v>819</v>
      </c>
      <c r="E3511" t="n">
        <v>764</v>
      </c>
      <c r="F3511" t="n">
        <v>2</v>
      </c>
      <c r="G3511" t="n">
        <v>3.69000005722046</v>
      </c>
      <c r="H3511" t="n">
        <v>411</v>
      </c>
      <c r="I3511" t="n">
        <v>335</v>
      </c>
      <c r="J3511" t="n">
        <v>9</v>
      </c>
      <c r="K3511" t="n">
        <v>1</v>
      </c>
    </row>
    <row r="3512">
      <c r="A3512" t="n">
        <v>36677026112122</v>
      </c>
      <c r="B3512" t="inlineStr">
        <is>
          <t>Fundamental</t>
        </is>
      </c>
      <c r="C3512" t="inlineStr">
        <is>
          <t>Terra Vista Ele</t>
        </is>
      </c>
      <c r="D3512" t="n">
        <v>768</v>
      </c>
      <c r="E3512" t="n">
        <v>703</v>
      </c>
      <c r="F3512" t="n">
        <v>5</v>
      </c>
      <c r="G3512" t="n">
        <v>3.16000008583069</v>
      </c>
      <c r="H3512" t="n">
        <v>361</v>
      </c>
      <c r="I3512" t="n">
        <v>274</v>
      </c>
      <c r="J3512" t="n">
        <v>30</v>
      </c>
      <c r="K3512" t="n">
        <v>1</v>
      </c>
    </row>
    <row r="3513">
      <c r="A3513" t="n">
        <v>36677026112130</v>
      </c>
      <c r="B3513" t="inlineStr">
        <is>
          <t>Fundamental</t>
        </is>
      </c>
      <c r="C3513" t="inlineStr">
        <is>
          <t>East Heritage E</t>
        </is>
      </c>
      <c r="D3513" t="n">
        <v>681</v>
      </c>
      <c r="E3513" t="n">
        <v>658</v>
      </c>
      <c r="F3513" t="n">
        <v>7</v>
      </c>
      <c r="G3513" t="n">
        <v>3.32999992370605</v>
      </c>
      <c r="H3513" t="n">
        <v>640</v>
      </c>
      <c r="I3513" t="n">
        <v>406</v>
      </c>
      <c r="J3513" t="n">
        <v>23</v>
      </c>
      <c r="K3513" t="n">
        <v>3</v>
      </c>
    </row>
    <row r="3514">
      <c r="A3514" t="n">
        <v>36677103630555</v>
      </c>
      <c r="B3514" t="inlineStr">
        <is>
          <t>Superior</t>
        </is>
      </c>
      <c r="C3514" t="inlineStr">
        <is>
          <t xml:space="preserve">Fontana Miller </t>
        </is>
      </c>
      <c r="D3514" t="n">
        <v>509</v>
      </c>
      <c r="E3514" t="n">
        <v>504</v>
      </c>
      <c r="F3514" t="n">
        <v>15</v>
      </c>
      <c r="G3514" t="n">
        <v>2.19000005722046</v>
      </c>
      <c r="H3514" t="n">
        <v>2552</v>
      </c>
      <c r="I3514" t="n">
        <v>2238</v>
      </c>
      <c r="J3514" t="n">
        <v>44</v>
      </c>
      <c r="K3514" t="n">
        <v>18</v>
      </c>
    </row>
    <row r="3515">
      <c r="A3515" t="n">
        <v>36677103633302</v>
      </c>
      <c r="B3515" t="inlineStr">
        <is>
          <t>Superior</t>
        </is>
      </c>
      <c r="C3515" t="inlineStr">
        <is>
          <t>Fontana High</t>
        </is>
      </c>
      <c r="D3515" t="n">
        <v>488</v>
      </c>
      <c r="E3515" t="n">
        <v>488</v>
      </c>
      <c r="F3515" t="n">
        <v>16</v>
      </c>
      <c r="G3515" t="n">
        <v>2.22000002861023</v>
      </c>
      <c r="H3515" t="n">
        <v>2614</v>
      </c>
      <c r="I3515" t="n">
        <v>2366</v>
      </c>
      <c r="J3515" t="n">
        <v>45</v>
      </c>
      <c r="K3515" t="n">
        <v>23</v>
      </c>
    </row>
    <row r="3516">
      <c r="A3516" t="n">
        <v>36677106035794</v>
      </c>
      <c r="B3516" t="inlineStr">
        <is>
          <t>Fundamental</t>
        </is>
      </c>
      <c r="C3516" t="inlineStr">
        <is>
          <t>Juniper Element</t>
        </is>
      </c>
      <c r="D3516" t="n">
        <v>518</v>
      </c>
      <c r="E3516" t="n">
        <v>487</v>
      </c>
      <c r="F3516" t="n">
        <v>16</v>
      </c>
      <c r="G3516" t="n">
        <v>1.91999995708466</v>
      </c>
      <c r="H3516" t="n">
        <v>491</v>
      </c>
      <c r="I3516" t="n">
        <v>410</v>
      </c>
      <c r="J3516" t="n">
        <v>88</v>
      </c>
      <c r="K3516" t="n">
        <v>45</v>
      </c>
    </row>
    <row r="3517">
      <c r="A3517" t="n">
        <v>36677106035802</v>
      </c>
      <c r="B3517" t="inlineStr">
        <is>
          <t>Fundamental</t>
        </is>
      </c>
      <c r="C3517" t="inlineStr">
        <is>
          <t>Jurupa Hills El</t>
        </is>
      </c>
      <c r="D3517" t="n">
        <v>535</v>
      </c>
      <c r="E3517" t="n">
        <v>509</v>
      </c>
      <c r="F3517" t="n">
        <v>15</v>
      </c>
      <c r="G3517" t="n">
        <v>1.71000003814697</v>
      </c>
      <c r="H3517" t="n">
        <v>310</v>
      </c>
      <c r="I3517" t="n">
        <v>260</v>
      </c>
      <c r="J3517" t="n">
        <v>69</v>
      </c>
      <c r="K3517" t="n">
        <v>33</v>
      </c>
    </row>
    <row r="3518">
      <c r="A3518" t="n">
        <v>36677106035810</v>
      </c>
      <c r="B3518" t="inlineStr">
        <is>
          <t>Fundamental</t>
        </is>
      </c>
      <c r="C3518" t="inlineStr">
        <is>
          <t>Live Oak Elemen</t>
        </is>
      </c>
      <c r="D3518" t="n">
        <v>522</v>
      </c>
      <c r="E3518" t="n">
        <v>462</v>
      </c>
      <c r="F3518" t="n">
        <v>17</v>
      </c>
      <c r="G3518" t="n">
        <v>2.03999996185303</v>
      </c>
      <c r="H3518" t="n">
        <v>602</v>
      </c>
      <c r="I3518" t="n">
        <v>541</v>
      </c>
      <c r="J3518" t="n">
        <v>84</v>
      </c>
      <c r="K3518" t="n">
        <v>51</v>
      </c>
    </row>
    <row r="3519">
      <c r="A3519" t="n">
        <v>36677106035828</v>
      </c>
      <c r="B3519" t="inlineStr">
        <is>
          <t>Fundamental</t>
        </is>
      </c>
      <c r="C3519" t="inlineStr">
        <is>
          <t>Maple Elementar</t>
        </is>
      </c>
      <c r="D3519" t="n">
        <v>527</v>
      </c>
      <c r="E3519" t="n">
        <v>502</v>
      </c>
      <c r="F3519" t="n">
        <v>15</v>
      </c>
      <c r="G3519" t="n">
        <v>2.38000011444092</v>
      </c>
      <c r="H3519" t="n">
        <v>690</v>
      </c>
      <c r="I3519" t="n">
        <v>566</v>
      </c>
      <c r="J3519" t="n">
        <v>75</v>
      </c>
      <c r="K3519" t="n">
        <v>27</v>
      </c>
    </row>
    <row r="3520">
      <c r="A3520" t="n">
        <v>36677106035836</v>
      </c>
      <c r="B3520" t="inlineStr">
        <is>
          <t>Fundamental</t>
        </is>
      </c>
      <c r="C3520" t="inlineStr">
        <is>
          <t xml:space="preserve">North Tamarind </t>
        </is>
      </c>
      <c r="D3520" t="n">
        <v>489</v>
      </c>
      <c r="E3520" t="n">
        <v>437</v>
      </c>
      <c r="F3520" t="n">
        <v>18</v>
      </c>
      <c r="G3520" t="n">
        <v>1.74000000953674</v>
      </c>
      <c r="H3520" t="n">
        <v>429</v>
      </c>
      <c r="I3520" t="n">
        <v>365</v>
      </c>
      <c r="J3520" t="n">
        <v>85</v>
      </c>
      <c r="K3520" t="n">
        <v>34</v>
      </c>
    </row>
    <row r="3521">
      <c r="A3521" t="n">
        <v>36677106035844</v>
      </c>
      <c r="B3521" t="inlineStr">
        <is>
          <t>Fundamental</t>
        </is>
      </c>
      <c r="C3521" t="inlineStr">
        <is>
          <t>Oleander Elemen</t>
        </is>
      </c>
      <c r="D3521" t="n">
        <v>419</v>
      </c>
      <c r="E3521" t="n">
        <v>403</v>
      </c>
      <c r="F3521" t="n">
        <v>20</v>
      </c>
      <c r="G3521" t="n">
        <v>1.52999997138977</v>
      </c>
      <c r="H3521" t="n">
        <v>683</v>
      </c>
      <c r="I3521" t="n">
        <v>535</v>
      </c>
      <c r="J3521" t="n">
        <v>88</v>
      </c>
      <c r="K3521" t="n">
        <v>49</v>
      </c>
    </row>
    <row r="3522">
      <c r="A3522" t="n">
        <v>36677106035851</v>
      </c>
      <c r="B3522" t="inlineStr">
        <is>
          <t>Fundamental</t>
        </is>
      </c>
      <c r="C3522" t="inlineStr">
        <is>
          <t>Palmetto Elemen</t>
        </is>
      </c>
      <c r="D3522" t="n">
        <v>579</v>
      </c>
      <c r="E3522" t="n">
        <v>563</v>
      </c>
      <c r="F3522" t="n">
        <v>12</v>
      </c>
      <c r="G3522" t="n">
        <v>2</v>
      </c>
      <c r="H3522" t="n">
        <v>716</v>
      </c>
      <c r="I3522" t="n">
        <v>636</v>
      </c>
      <c r="J3522" t="n">
        <v>66</v>
      </c>
      <c r="K3522" t="n">
        <v>28</v>
      </c>
    </row>
    <row r="3523">
      <c r="A3523" t="n">
        <v>36677106035869</v>
      </c>
      <c r="B3523" t="inlineStr">
        <is>
          <t>Fundamental</t>
        </is>
      </c>
      <c r="C3523" t="inlineStr">
        <is>
          <t>Poplar Elementa</t>
        </is>
      </c>
      <c r="D3523" t="n">
        <v>519</v>
      </c>
      <c r="E3523" t="n">
        <v>485</v>
      </c>
      <c r="F3523" t="n">
        <v>16</v>
      </c>
      <c r="G3523" t="n">
        <v>2.17000007629395</v>
      </c>
      <c r="H3523" t="n">
        <v>482</v>
      </c>
      <c r="I3523" t="n">
        <v>439</v>
      </c>
      <c r="J3523" t="n">
        <v>82</v>
      </c>
      <c r="K3523" t="n">
        <v>48</v>
      </c>
    </row>
    <row r="3524">
      <c r="A3524" t="n">
        <v>36677106035877</v>
      </c>
      <c r="B3524" t="inlineStr">
        <is>
          <t>Fundamental</t>
        </is>
      </c>
      <c r="C3524" t="inlineStr">
        <is>
          <t xml:space="preserve">Randall Pepper </t>
        </is>
      </c>
      <c r="D3524" t="n">
        <v>429</v>
      </c>
      <c r="E3524" t="n">
        <v>412</v>
      </c>
      <c r="F3524" t="n">
        <v>19</v>
      </c>
      <c r="G3524" t="n">
        <v>2.21000003814697</v>
      </c>
      <c r="H3524" t="n">
        <v>438</v>
      </c>
      <c r="I3524" t="n">
        <v>371</v>
      </c>
      <c r="J3524" t="n">
        <v>88</v>
      </c>
      <c r="K3524" t="n">
        <v>42</v>
      </c>
    </row>
    <row r="3525">
      <c r="A3525" t="n">
        <v>36677106035885</v>
      </c>
      <c r="B3525" t="inlineStr">
        <is>
          <t>Fundamental</t>
        </is>
      </c>
      <c r="C3525" t="inlineStr">
        <is>
          <t>Redwood Element</t>
        </is>
      </c>
      <c r="D3525" t="n">
        <v>453</v>
      </c>
      <c r="E3525" t="n">
        <v>428</v>
      </c>
      <c r="F3525" t="n">
        <v>19</v>
      </c>
      <c r="G3525" t="n">
        <v>2.0699999332428</v>
      </c>
      <c r="H3525" t="n">
        <v>625</v>
      </c>
      <c r="I3525" t="n">
        <v>499</v>
      </c>
      <c r="J3525" t="n">
        <v>84</v>
      </c>
      <c r="K3525" t="n">
        <v>49</v>
      </c>
    </row>
    <row r="3526">
      <c r="A3526" t="n">
        <v>36677106035893</v>
      </c>
      <c r="B3526" t="inlineStr">
        <is>
          <t>Fundamental</t>
        </is>
      </c>
      <c r="C3526" t="inlineStr">
        <is>
          <t>Primrose (Virgi</t>
        </is>
      </c>
      <c r="D3526" t="n">
        <v>536</v>
      </c>
      <c r="E3526" t="n">
        <v>493</v>
      </c>
      <c r="F3526" t="n">
        <v>15</v>
      </c>
      <c r="G3526" t="n">
        <v>1.49000000953674</v>
      </c>
      <c r="H3526" t="n">
        <v>462</v>
      </c>
      <c r="I3526" t="n">
        <v>391</v>
      </c>
      <c r="J3526" t="n">
        <v>81</v>
      </c>
      <c r="K3526" t="n">
        <v>33</v>
      </c>
    </row>
    <row r="3527">
      <c r="A3527" t="n">
        <v>36677106035901</v>
      </c>
      <c r="B3527" t="inlineStr">
        <is>
          <t>Fundamental</t>
        </is>
      </c>
      <c r="C3527" t="inlineStr">
        <is>
          <t xml:space="preserve">South Tamarind </t>
        </is>
      </c>
      <c r="D3527" t="n">
        <v>505</v>
      </c>
      <c r="E3527" t="n">
        <v>512</v>
      </c>
      <c r="F3527" t="n">
        <v>14</v>
      </c>
      <c r="G3527" t="n">
        <v>1.96000003814697</v>
      </c>
      <c r="H3527" t="n">
        <v>569</v>
      </c>
      <c r="I3527" t="n">
        <v>491</v>
      </c>
      <c r="J3527" t="n">
        <v>74</v>
      </c>
      <c r="K3527" t="n">
        <v>38</v>
      </c>
    </row>
    <row r="3528">
      <c r="A3528" t="n">
        <v>36677106035919</v>
      </c>
      <c r="B3528" t="inlineStr">
        <is>
          <t>Fundamental</t>
        </is>
      </c>
      <c r="C3528" t="inlineStr">
        <is>
          <t>West Randall El</t>
        </is>
      </c>
      <c r="D3528" t="n">
        <v>483</v>
      </c>
      <c r="E3528" t="n">
        <v>463</v>
      </c>
      <c r="F3528" t="n">
        <v>17</v>
      </c>
      <c r="G3528" t="n">
        <v>1.77999997138977</v>
      </c>
      <c r="H3528" t="n">
        <v>710</v>
      </c>
      <c r="I3528" t="n">
        <v>603</v>
      </c>
      <c r="J3528" t="n">
        <v>87</v>
      </c>
      <c r="K3528" t="n">
        <v>52</v>
      </c>
    </row>
    <row r="3529">
      <c r="A3529" t="n">
        <v>36677106059398</v>
      </c>
      <c r="B3529" t="inlineStr">
        <is>
          <t>Medio</t>
        </is>
      </c>
      <c r="C3529" t="inlineStr">
        <is>
          <t>Alder Middle</t>
        </is>
      </c>
      <c r="D3529" t="n">
        <v>479</v>
      </c>
      <c r="E3529" t="n">
        <v>469</v>
      </c>
      <c r="F3529" t="n">
        <v>17</v>
      </c>
      <c r="G3529" t="n">
        <v>2.10999989509583</v>
      </c>
      <c r="H3529" t="n">
        <v>1351</v>
      </c>
      <c r="I3529" t="n">
        <v>1170</v>
      </c>
      <c r="J3529" t="n">
        <v>65</v>
      </c>
      <c r="K3529" t="n">
        <v>27</v>
      </c>
    </row>
    <row r="3530">
      <c r="A3530" t="n">
        <v>36677106059406</v>
      </c>
      <c r="B3530" t="inlineStr">
        <is>
          <t>Medio</t>
        </is>
      </c>
      <c r="C3530" t="inlineStr">
        <is>
          <t>Fontana Middle</t>
        </is>
      </c>
      <c r="D3530" t="n">
        <v>489</v>
      </c>
      <c r="E3530" t="n">
        <v>480</v>
      </c>
      <c r="F3530" t="n">
        <v>16</v>
      </c>
      <c r="G3530" t="n">
        <v>2.05999994277954</v>
      </c>
      <c r="H3530" t="n">
        <v>1067</v>
      </c>
      <c r="I3530" t="n">
        <v>935</v>
      </c>
      <c r="J3530" t="n">
        <v>68</v>
      </c>
      <c r="K3530" t="n">
        <v>28</v>
      </c>
    </row>
    <row r="3531">
      <c r="A3531" t="n">
        <v>36677106061865</v>
      </c>
      <c r="B3531" t="inlineStr">
        <is>
          <t>Medio</t>
        </is>
      </c>
      <c r="C3531" t="inlineStr">
        <is>
          <t>Sequoia Middle</t>
        </is>
      </c>
      <c r="D3531" t="n">
        <v>558</v>
      </c>
      <c r="E3531" t="n">
        <v>528</v>
      </c>
      <c r="F3531" t="n">
        <v>14</v>
      </c>
      <c r="G3531" t="n">
        <v>2.08999991416931</v>
      </c>
      <c r="H3531" t="n">
        <v>1584</v>
      </c>
      <c r="I3531" t="n">
        <v>1484</v>
      </c>
      <c r="J3531" t="n">
        <v>64</v>
      </c>
      <c r="K3531" t="n">
        <v>34</v>
      </c>
    </row>
    <row r="3532">
      <c r="A3532" t="n">
        <v>36677106068761</v>
      </c>
      <c r="B3532" t="inlineStr">
        <is>
          <t>Fundamental</t>
        </is>
      </c>
      <c r="C3532" t="inlineStr">
        <is>
          <t>Cypress Element</t>
        </is>
      </c>
      <c r="D3532" t="n">
        <v>483</v>
      </c>
      <c r="E3532" t="n">
        <v>444</v>
      </c>
      <c r="F3532" t="n">
        <v>18</v>
      </c>
      <c r="G3532" t="n">
        <v>2.13000011444092</v>
      </c>
      <c r="H3532" t="n">
        <v>672</v>
      </c>
      <c r="I3532" t="n">
        <v>591</v>
      </c>
      <c r="J3532" t="n">
        <v>79</v>
      </c>
      <c r="K3532" t="n">
        <v>40</v>
      </c>
    </row>
    <row r="3533">
      <c r="A3533" t="n">
        <v>36677106102933</v>
      </c>
      <c r="B3533" t="inlineStr">
        <is>
          <t>Fundamental</t>
        </is>
      </c>
      <c r="C3533" t="inlineStr">
        <is>
          <t>Tokay Elementar</t>
        </is>
      </c>
      <c r="D3533" t="n">
        <v>510</v>
      </c>
      <c r="E3533" t="n">
        <v>504</v>
      </c>
      <c r="F3533" t="n">
        <v>15</v>
      </c>
      <c r="G3533" t="n">
        <v>2.04999995231628</v>
      </c>
      <c r="H3533" t="n">
        <v>704</v>
      </c>
      <c r="I3533" t="n">
        <v>621</v>
      </c>
      <c r="J3533" t="n">
        <v>80</v>
      </c>
      <c r="K3533" t="n">
        <v>32</v>
      </c>
    </row>
    <row r="3534">
      <c r="A3534" t="n">
        <v>36677106106470</v>
      </c>
      <c r="B3534" t="inlineStr">
        <is>
          <t>Fundamental</t>
        </is>
      </c>
      <c r="C3534" t="inlineStr">
        <is>
          <t>Locust Elementa</t>
        </is>
      </c>
      <c r="D3534" t="n">
        <v>546</v>
      </c>
      <c r="E3534" t="n">
        <v>475</v>
      </c>
      <c r="F3534" t="n">
        <v>16</v>
      </c>
      <c r="G3534" t="n">
        <v>1.78999996185303</v>
      </c>
      <c r="H3534" t="n">
        <v>443</v>
      </c>
      <c r="I3534" t="n">
        <v>390</v>
      </c>
      <c r="J3534" t="n">
        <v>67</v>
      </c>
      <c r="K3534" t="n">
        <v>26</v>
      </c>
    </row>
    <row r="3535">
      <c r="A3535" t="n">
        <v>36677106106504</v>
      </c>
      <c r="B3535" t="inlineStr">
        <is>
          <t>Medio</t>
        </is>
      </c>
      <c r="C3535" t="inlineStr">
        <is>
          <t>Southridge Midd</t>
        </is>
      </c>
      <c r="D3535" t="n">
        <v>591</v>
      </c>
      <c r="E3535" t="n">
        <v>584</v>
      </c>
      <c r="F3535" t="n">
        <v>11</v>
      </c>
      <c r="G3535" t="n">
        <v>2.80999994277954</v>
      </c>
      <c r="H3535" t="n">
        <v>1160</v>
      </c>
      <c r="I3535" t="n">
        <v>1030</v>
      </c>
      <c r="J3535" t="n">
        <v>45</v>
      </c>
      <c r="K3535" t="n">
        <v>18</v>
      </c>
    </row>
    <row r="3536">
      <c r="A3536" t="n">
        <v>36677106108054</v>
      </c>
      <c r="B3536" t="inlineStr">
        <is>
          <t>Medio</t>
        </is>
      </c>
      <c r="C3536" t="inlineStr">
        <is>
          <t>Almeria Middle</t>
        </is>
      </c>
      <c r="D3536" t="n">
        <v>489</v>
      </c>
      <c r="E3536" t="n">
        <v>488</v>
      </c>
      <c r="F3536" t="n">
        <v>16</v>
      </c>
      <c r="G3536" t="n">
        <v>1.62999999523163</v>
      </c>
      <c r="H3536" t="n">
        <v>1614</v>
      </c>
      <c r="I3536" t="n">
        <v>1387</v>
      </c>
      <c r="J3536" t="n">
        <v>61</v>
      </c>
      <c r="K3536" t="n">
        <v>31</v>
      </c>
    </row>
    <row r="3537">
      <c r="A3537" t="n">
        <v>36677106108062</v>
      </c>
      <c r="B3537" t="inlineStr">
        <is>
          <t>Fundamental</t>
        </is>
      </c>
      <c r="C3537" t="inlineStr">
        <is>
          <t>Oak Park Elemen</t>
        </is>
      </c>
      <c r="D3537" t="n">
        <v>675</v>
      </c>
      <c r="E3537" t="n">
        <v>607</v>
      </c>
      <c r="F3537" t="n">
        <v>10</v>
      </c>
      <c r="G3537" t="n">
        <v>2.27999997138977</v>
      </c>
      <c r="H3537" t="n">
        <v>448</v>
      </c>
      <c r="I3537" t="n">
        <v>383</v>
      </c>
      <c r="J3537" t="n">
        <v>53</v>
      </c>
      <c r="K3537" t="n">
        <v>22</v>
      </c>
    </row>
    <row r="3538">
      <c r="A3538" t="n">
        <v>36677106108070</v>
      </c>
      <c r="B3538" t="inlineStr">
        <is>
          <t>Fundamental</t>
        </is>
      </c>
      <c r="C3538" t="inlineStr">
        <is>
          <t>Shadow Hills El</t>
        </is>
      </c>
      <c r="D3538" t="n">
        <v>616</v>
      </c>
      <c r="E3538" t="n">
        <v>581</v>
      </c>
      <c r="F3538" t="n">
        <v>11</v>
      </c>
      <c r="G3538" t="n">
        <v>2.44000005722046</v>
      </c>
      <c r="H3538" t="n">
        <v>472</v>
      </c>
      <c r="I3538" t="n">
        <v>415</v>
      </c>
      <c r="J3538" t="n">
        <v>63</v>
      </c>
      <c r="K3538" t="n">
        <v>22</v>
      </c>
    </row>
    <row r="3539">
      <c r="A3539" t="n">
        <v>36677106110670</v>
      </c>
      <c r="B3539" t="inlineStr">
        <is>
          <t>Fundamental</t>
        </is>
      </c>
      <c r="C3539" t="inlineStr">
        <is>
          <t>Canyon Crest El</t>
        </is>
      </c>
      <c r="D3539" t="n">
        <v>619</v>
      </c>
      <c r="E3539" t="n">
        <v>596</v>
      </c>
      <c r="F3539" t="n">
        <v>10</v>
      </c>
      <c r="G3539" t="n">
        <v>2.41000008583069</v>
      </c>
      <c r="H3539" t="n">
        <v>627</v>
      </c>
      <c r="I3539" t="n">
        <v>567</v>
      </c>
      <c r="J3539" t="n">
        <v>57</v>
      </c>
      <c r="K3539" t="n">
        <v>17</v>
      </c>
    </row>
    <row r="3540">
      <c r="A3540" t="n">
        <v>36677106110688</v>
      </c>
      <c r="B3540" t="inlineStr">
        <is>
          <t>Fundamental</t>
        </is>
      </c>
      <c r="C3540" t="inlineStr">
        <is>
          <t>Mango Elementar</t>
        </is>
      </c>
      <c r="D3540" t="n">
        <v>545</v>
      </c>
      <c r="E3540" t="n">
        <v>521</v>
      </c>
      <c r="F3540" t="n">
        <v>14</v>
      </c>
      <c r="G3540" t="n">
        <v>2.33999991416931</v>
      </c>
      <c r="H3540" t="n">
        <v>541</v>
      </c>
      <c r="I3540" t="n">
        <v>481</v>
      </c>
      <c r="J3540" t="n">
        <v>74</v>
      </c>
      <c r="K3540" t="n">
        <v>33</v>
      </c>
    </row>
    <row r="3541">
      <c r="A3541" t="n">
        <v>36677106111173</v>
      </c>
      <c r="B3541" t="inlineStr">
        <is>
          <t>Fundamental</t>
        </is>
      </c>
      <c r="C3541" t="inlineStr">
        <is>
          <t>Hemlock Element</t>
        </is>
      </c>
      <c r="D3541" t="n">
        <v>588</v>
      </c>
      <c r="E3541" t="n">
        <v>533</v>
      </c>
      <c r="F3541" t="n">
        <v>13</v>
      </c>
      <c r="G3541" t="n">
        <v>2.24000000953674</v>
      </c>
      <c r="H3541" t="n">
        <v>441</v>
      </c>
      <c r="I3541" t="n">
        <v>383</v>
      </c>
      <c r="J3541" t="n">
        <v>54</v>
      </c>
      <c r="K3541" t="n">
        <v>24</v>
      </c>
    </row>
    <row r="3542">
      <c r="A3542" t="n">
        <v>36677106113351</v>
      </c>
      <c r="B3542" t="inlineStr">
        <is>
          <t>Medio</t>
        </is>
      </c>
      <c r="C3542" t="inlineStr">
        <is>
          <t>Truman Harry S.</t>
        </is>
      </c>
      <c r="D3542" t="n">
        <v>543</v>
      </c>
      <c r="E3542" t="n">
        <v>525</v>
      </c>
      <c r="F3542" t="n">
        <v>14</v>
      </c>
      <c r="G3542" t="n">
        <v>2.25</v>
      </c>
      <c r="H3542" t="n">
        <v>1050</v>
      </c>
      <c r="I3542" t="n">
        <v>975</v>
      </c>
      <c r="J3542" t="n">
        <v>60</v>
      </c>
      <c r="K3542" t="n">
        <v>28</v>
      </c>
    </row>
    <row r="3543">
      <c r="A3543" t="n">
        <v>36677106114052</v>
      </c>
      <c r="B3543" t="inlineStr">
        <is>
          <t>Fundamental</t>
        </is>
      </c>
      <c r="C3543" t="inlineStr">
        <is>
          <t>Date Elementary</t>
        </is>
      </c>
      <c r="D3543" t="n">
        <v>460</v>
      </c>
      <c r="E3543" t="n">
        <v>429</v>
      </c>
      <c r="F3543" t="n">
        <v>19</v>
      </c>
      <c r="G3543" t="n">
        <v>1.83000004291534</v>
      </c>
      <c r="H3543" t="n">
        <v>483</v>
      </c>
      <c r="I3543" t="n">
        <v>409</v>
      </c>
      <c r="J3543" t="n">
        <v>93</v>
      </c>
      <c r="K3543" t="n">
        <v>49</v>
      </c>
    </row>
    <row r="3544">
      <c r="A3544" t="n">
        <v>36677366035935</v>
      </c>
      <c r="B3544" t="inlineStr">
        <is>
          <t>Fundamental</t>
        </is>
      </c>
      <c r="C3544" t="inlineStr">
        <is>
          <t>Helendale Eleme</t>
        </is>
      </c>
      <c r="D3544" t="n">
        <v>758</v>
      </c>
      <c r="E3544" t="n">
        <v>724</v>
      </c>
      <c r="F3544" t="n">
        <v>4</v>
      </c>
      <c r="G3544" t="n">
        <v>2.96000003814697</v>
      </c>
      <c r="H3544" t="n">
        <v>273</v>
      </c>
      <c r="I3544" t="n">
        <v>205</v>
      </c>
      <c r="J3544" t="n">
        <v>32</v>
      </c>
      <c r="K3544" t="n">
        <v>4</v>
      </c>
    </row>
    <row r="3545">
      <c r="A3545" t="n">
        <v>36677366107072</v>
      </c>
      <c r="B3545" t="inlineStr">
        <is>
          <t>Medio</t>
        </is>
      </c>
      <c r="C3545" t="inlineStr">
        <is>
          <t>Riverview Middl</t>
        </is>
      </c>
      <c r="D3545" t="n">
        <v>776</v>
      </c>
      <c r="E3545" t="n">
        <v>696</v>
      </c>
      <c r="F3545" t="n">
        <v>5</v>
      </c>
      <c r="G3545" t="n">
        <v>2.88000011444092</v>
      </c>
      <c r="H3545" t="n">
        <v>202</v>
      </c>
      <c r="I3545" t="n">
        <v>146</v>
      </c>
      <c r="J3545" t="n">
        <v>29</v>
      </c>
      <c r="K3545" t="n">
        <v>4</v>
      </c>
    </row>
    <row r="3546">
      <c r="A3546" t="n">
        <v>36677773636743</v>
      </c>
      <c r="B3546" t="inlineStr">
        <is>
          <t>Superior</t>
        </is>
      </c>
      <c r="C3546" t="inlineStr">
        <is>
          <t>Twentynine Palm</t>
        </is>
      </c>
      <c r="D3546" t="n">
        <v>649</v>
      </c>
      <c r="E3546" t="n">
        <v>601</v>
      </c>
      <c r="F3546" t="n">
        <v>10</v>
      </c>
      <c r="G3546" t="n">
        <v>3.07999992370605</v>
      </c>
      <c r="H3546" t="n">
        <v>653</v>
      </c>
      <c r="I3546" t="n">
        <v>538</v>
      </c>
      <c r="J3546" t="n">
        <v>30</v>
      </c>
      <c r="K3546" t="n">
        <v>0</v>
      </c>
    </row>
    <row r="3547">
      <c r="A3547" t="n">
        <v>36677773638616</v>
      </c>
      <c r="B3547" t="inlineStr">
        <is>
          <t>Superior</t>
        </is>
      </c>
      <c r="C3547" t="inlineStr">
        <is>
          <t>Yucca Valley Hi</t>
        </is>
      </c>
      <c r="D3547" t="n">
        <v>660</v>
      </c>
      <c r="E3547" t="n">
        <v>655</v>
      </c>
      <c r="F3547" t="n">
        <v>7</v>
      </c>
      <c r="G3547" t="n">
        <v>2.99000000953674</v>
      </c>
      <c r="H3547" t="n">
        <v>999</v>
      </c>
      <c r="I3547" t="n">
        <v>864</v>
      </c>
      <c r="J3547" t="n">
        <v>30</v>
      </c>
      <c r="K3547" t="n">
        <v>1</v>
      </c>
    </row>
    <row r="3548">
      <c r="A3548" t="n">
        <v>36677776035984</v>
      </c>
      <c r="B3548" t="inlineStr">
        <is>
          <t>Fundamental</t>
        </is>
      </c>
      <c r="C3548" t="inlineStr">
        <is>
          <t>Joshua Tree Ele</t>
        </is>
      </c>
      <c r="D3548" t="n">
        <v>623</v>
      </c>
      <c r="E3548" t="n">
        <v>591</v>
      </c>
      <c r="F3548" t="n">
        <v>10</v>
      </c>
      <c r="G3548" t="n">
        <v>2.25</v>
      </c>
      <c r="H3548" t="n">
        <v>293</v>
      </c>
      <c r="I3548" t="n">
        <v>246</v>
      </c>
      <c r="J3548" t="n">
        <v>80</v>
      </c>
      <c r="K3548" t="n">
        <v>1</v>
      </c>
    </row>
    <row r="3549">
      <c r="A3549" t="n">
        <v>36677776035992</v>
      </c>
      <c r="B3549" t="inlineStr">
        <is>
          <t>Fundamental</t>
        </is>
      </c>
      <c r="C3549" t="inlineStr">
        <is>
          <t xml:space="preserve">Morongo Valley </t>
        </is>
      </c>
      <c r="D3549" t="n">
        <v>747</v>
      </c>
      <c r="E3549" t="n">
        <v>671</v>
      </c>
      <c r="F3549" t="n">
        <v>6</v>
      </c>
      <c r="G3549" t="n">
        <v>2.86999988555908</v>
      </c>
      <c r="H3549" t="n">
        <v>199</v>
      </c>
      <c r="I3549" t="n">
        <v>151</v>
      </c>
      <c r="J3549" t="n">
        <v>52</v>
      </c>
      <c r="K3549" t="n">
        <v>0</v>
      </c>
    </row>
    <row r="3550">
      <c r="A3550" t="n">
        <v>36677776036008</v>
      </c>
      <c r="B3550" t="inlineStr">
        <is>
          <t>Fundamental</t>
        </is>
      </c>
      <c r="C3550" t="inlineStr">
        <is>
          <t>Oasis Elementar</t>
        </is>
      </c>
      <c r="D3550" t="n">
        <v>666</v>
      </c>
      <c r="E3550" t="n">
        <v>637</v>
      </c>
      <c r="F3550" t="n">
        <v>8</v>
      </c>
      <c r="G3550" t="n">
        <v>2.76999998092651</v>
      </c>
      <c r="H3550" t="n">
        <v>551</v>
      </c>
      <c r="I3550" t="n">
        <v>427</v>
      </c>
      <c r="J3550" t="n">
        <v>51</v>
      </c>
      <c r="K3550" t="n">
        <v>1</v>
      </c>
    </row>
    <row r="3551">
      <c r="A3551" t="n">
        <v>36677776036016</v>
      </c>
      <c r="B3551" t="inlineStr">
        <is>
          <t>Fundamental</t>
        </is>
      </c>
      <c r="C3551" t="inlineStr">
        <is>
          <t>Palm Vista Elem</t>
        </is>
      </c>
      <c r="D3551" t="n">
        <v>692</v>
      </c>
      <c r="E3551" t="n">
        <v>653</v>
      </c>
      <c r="F3551" t="n">
        <v>7</v>
      </c>
      <c r="G3551" t="n">
        <v>2.5</v>
      </c>
      <c r="H3551" t="n">
        <v>313</v>
      </c>
      <c r="I3551" t="n">
        <v>248</v>
      </c>
      <c r="J3551" t="n">
        <v>64</v>
      </c>
      <c r="K3551" t="n">
        <v>2</v>
      </c>
    </row>
    <row r="3552">
      <c r="A3552" t="n">
        <v>36677776036024</v>
      </c>
      <c r="B3552" t="inlineStr">
        <is>
          <t>Fundamental</t>
        </is>
      </c>
      <c r="C3552" t="inlineStr">
        <is>
          <t>Twentynine Palm</t>
        </is>
      </c>
      <c r="D3552" t="n">
        <v>709</v>
      </c>
      <c r="E3552" t="n">
        <v>677</v>
      </c>
      <c r="F3552" t="n">
        <v>6</v>
      </c>
      <c r="G3552" t="n">
        <v>2.95000004768372</v>
      </c>
      <c r="H3552" t="n">
        <v>431</v>
      </c>
      <c r="I3552" t="n">
        <v>343</v>
      </c>
      <c r="J3552" t="n">
        <v>50</v>
      </c>
      <c r="K3552" t="n">
        <v>0</v>
      </c>
    </row>
    <row r="3553">
      <c r="A3553" t="n">
        <v>36677776036032</v>
      </c>
      <c r="B3553" t="inlineStr">
        <is>
          <t>Medio</t>
        </is>
      </c>
      <c r="C3553" t="inlineStr">
        <is>
          <t>Twentynine Palm</t>
        </is>
      </c>
      <c r="D3553" t="n">
        <v>649</v>
      </c>
      <c r="E3553" t="n">
        <v>637</v>
      </c>
      <c r="F3553" t="n">
        <v>8</v>
      </c>
      <c r="G3553" t="n">
        <v>3.16000008583069</v>
      </c>
      <c r="H3553" t="n">
        <v>599</v>
      </c>
      <c r="I3553" t="n">
        <v>488</v>
      </c>
      <c r="J3553" t="n">
        <v>40</v>
      </c>
      <c r="K3553" t="n">
        <v>0</v>
      </c>
    </row>
    <row r="3554">
      <c r="A3554" t="n">
        <v>36677776036040</v>
      </c>
      <c r="B3554" t="inlineStr">
        <is>
          <t>Fundamental</t>
        </is>
      </c>
      <c r="C3554" t="inlineStr">
        <is>
          <t>Yucca Valley El</t>
        </is>
      </c>
      <c r="D3554" t="n">
        <v>642</v>
      </c>
      <c r="E3554" t="n">
        <v>622</v>
      </c>
      <c r="F3554" t="n">
        <v>9</v>
      </c>
      <c r="G3554" t="n">
        <v>2.34999990463257</v>
      </c>
      <c r="H3554" t="n">
        <v>406</v>
      </c>
      <c r="I3554" t="n">
        <v>324</v>
      </c>
      <c r="J3554" t="n">
        <v>71</v>
      </c>
      <c r="K3554" t="n">
        <v>2</v>
      </c>
    </row>
    <row r="3555">
      <c r="A3555" t="n">
        <v>36677776105589</v>
      </c>
      <c r="B3555" t="inlineStr">
        <is>
          <t>Fundamental</t>
        </is>
      </c>
      <c r="C3555" t="inlineStr">
        <is>
          <t>Yucca Mesa Elem</t>
        </is>
      </c>
      <c r="D3555" t="n">
        <v>666</v>
      </c>
      <c r="E3555" t="n">
        <v>649</v>
      </c>
      <c r="F3555" t="n">
        <v>8</v>
      </c>
      <c r="G3555" t="n">
        <v>2.65000009536743</v>
      </c>
      <c r="H3555" t="n">
        <v>391</v>
      </c>
      <c r="I3555" t="n">
        <v>352</v>
      </c>
      <c r="J3555" t="n">
        <v>49</v>
      </c>
      <c r="K3555" t="n">
        <v>1</v>
      </c>
    </row>
    <row r="3556">
      <c r="A3556" t="n">
        <v>36677776106579</v>
      </c>
      <c r="B3556" t="inlineStr">
        <is>
          <t>Medio</t>
        </is>
      </c>
      <c r="C3556" t="inlineStr">
        <is>
          <t>La Contenta Jun</t>
        </is>
      </c>
      <c r="D3556" t="n">
        <v>655</v>
      </c>
      <c r="E3556" t="n">
        <v>653</v>
      </c>
      <c r="F3556" t="n">
        <v>7</v>
      </c>
      <c r="G3556" t="n">
        <v>2.9300000667572</v>
      </c>
      <c r="H3556" t="n">
        <v>691</v>
      </c>
      <c r="I3556" t="n">
        <v>584</v>
      </c>
      <c r="J3556" t="n">
        <v>45</v>
      </c>
      <c r="K3556" t="n">
        <v>0</v>
      </c>
    </row>
    <row r="3557">
      <c r="A3557" t="n">
        <v>36677776106827</v>
      </c>
      <c r="B3557" t="inlineStr">
        <is>
          <t>Fundamental</t>
        </is>
      </c>
      <c r="C3557" t="inlineStr">
        <is>
          <t xml:space="preserve">Friendly Hills </t>
        </is>
      </c>
      <c r="D3557" t="n">
        <v>702</v>
      </c>
      <c r="E3557" t="n">
        <v>645</v>
      </c>
      <c r="F3557" t="n">
        <v>8</v>
      </c>
      <c r="G3557" t="n">
        <v>3.09999990463257</v>
      </c>
      <c r="H3557" t="n">
        <v>441</v>
      </c>
      <c r="I3557" t="n">
        <v>291</v>
      </c>
      <c r="J3557" t="n">
        <v>42</v>
      </c>
      <c r="K3557" t="n">
        <v>0</v>
      </c>
    </row>
    <row r="3558">
      <c r="A3558" t="n">
        <v>36677776109615</v>
      </c>
      <c r="B3558" t="inlineStr">
        <is>
          <t>Fundamental</t>
        </is>
      </c>
      <c r="C3558" t="inlineStr">
        <is>
          <t>Condor Elementa</t>
        </is>
      </c>
      <c r="D3558" t="n">
        <v>759</v>
      </c>
      <c r="E3558" t="n">
        <v>726</v>
      </c>
      <c r="F3558" t="n">
        <v>4</v>
      </c>
      <c r="G3558" t="n">
        <v>3.08999991416931</v>
      </c>
      <c r="H3558" t="n">
        <v>334</v>
      </c>
      <c r="I3558" t="n">
        <v>244</v>
      </c>
      <c r="J3558" t="n">
        <v>36</v>
      </c>
      <c r="K3558" t="n">
        <v>3</v>
      </c>
    </row>
    <row r="3559">
      <c r="A3559" t="n">
        <v>36677776109623</v>
      </c>
      <c r="B3559" t="inlineStr">
        <is>
          <t>Fundamental</t>
        </is>
      </c>
      <c r="C3559" t="inlineStr">
        <is>
          <t>Landers Element</t>
        </is>
      </c>
      <c r="D3559" t="n">
        <v>594</v>
      </c>
      <c r="E3559" t="n">
        <v>584</v>
      </c>
      <c r="F3559" t="n">
        <v>11</v>
      </c>
      <c r="G3559" t="n">
        <v>1.99000000953674</v>
      </c>
      <c r="H3559" t="n">
        <v>149</v>
      </c>
      <c r="I3559" t="n">
        <v>137</v>
      </c>
      <c r="J3559" t="n">
        <v>69</v>
      </c>
      <c r="K3559" t="n">
        <v>1</v>
      </c>
    </row>
    <row r="3560">
      <c r="A3560" t="n">
        <v>36677776113070</v>
      </c>
      <c r="B3560" t="inlineStr">
        <is>
          <t>Fundamental</t>
        </is>
      </c>
      <c r="C3560" t="inlineStr">
        <is>
          <t>Onaga Elementar</t>
        </is>
      </c>
      <c r="D3560" t="n">
        <v>666</v>
      </c>
      <c r="E3560" t="n">
        <v>673</v>
      </c>
      <c r="F3560" t="n">
        <v>6</v>
      </c>
      <c r="G3560" t="n">
        <v>2.63000011444092</v>
      </c>
      <c r="H3560" t="n">
        <v>477</v>
      </c>
      <c r="I3560" t="n">
        <v>397</v>
      </c>
      <c r="J3560" t="n">
        <v>55</v>
      </c>
      <c r="K3560" t="n">
        <v>1</v>
      </c>
    </row>
    <row r="3561">
      <c r="A3561" t="n">
        <v>36677856036057</v>
      </c>
      <c r="B3561" t="inlineStr">
        <is>
          <t>Fundamental</t>
        </is>
      </c>
      <c r="C3561" t="inlineStr">
        <is>
          <t>Mountain View E</t>
        </is>
      </c>
      <c r="D3561" t="n">
        <v>785</v>
      </c>
      <c r="E3561" t="n">
        <v>713</v>
      </c>
      <c r="F3561" t="n">
        <v>4</v>
      </c>
      <c r="G3561" t="n">
        <v>2.70000004768372</v>
      </c>
      <c r="H3561" t="n">
        <v>372</v>
      </c>
      <c r="I3561" t="n">
        <v>327</v>
      </c>
      <c r="J3561" t="n">
        <v>31</v>
      </c>
      <c r="K3561" t="n">
        <v>14</v>
      </c>
    </row>
    <row r="3562">
      <c r="A3562" t="n">
        <v>36677856102909</v>
      </c>
      <c r="B3562" t="inlineStr">
        <is>
          <t>Medio</t>
        </is>
      </c>
      <c r="C3562" t="inlineStr">
        <is>
          <t xml:space="preserve">Yokley (Grace) </t>
        </is>
      </c>
      <c r="D3562" t="n">
        <v>679</v>
      </c>
      <c r="E3562" t="n">
        <v>663</v>
      </c>
      <c r="F3562" t="n">
        <v>7</v>
      </c>
      <c r="G3562" t="n">
        <v>3.05999994277954</v>
      </c>
      <c r="H3562" t="n">
        <v>978</v>
      </c>
      <c r="I3562" t="n">
        <v>874</v>
      </c>
      <c r="J3562" t="n">
        <v>19</v>
      </c>
      <c r="K3562" t="n">
        <v>3</v>
      </c>
    </row>
    <row r="3563">
      <c r="A3563" t="n">
        <v>36677856105449</v>
      </c>
      <c r="B3563" t="inlineStr">
        <is>
          <t>Fundamental</t>
        </is>
      </c>
      <c r="C3563" t="inlineStr">
        <is>
          <t>Creek View Elem</t>
        </is>
      </c>
      <c r="D3563" t="n">
        <v>749</v>
      </c>
      <c r="E3563" t="n">
        <v>661</v>
      </c>
      <c r="F3563" t="n">
        <v>7</v>
      </c>
      <c r="G3563" t="n">
        <v>3.07999992370605</v>
      </c>
      <c r="H3563" t="n">
        <v>580</v>
      </c>
      <c r="I3563" t="n">
        <v>509</v>
      </c>
      <c r="J3563" t="n">
        <v>24</v>
      </c>
      <c r="K3563" t="n">
        <v>8</v>
      </c>
    </row>
    <row r="3564">
      <c r="A3564" t="n">
        <v>36677856110050</v>
      </c>
      <c r="B3564" t="inlineStr">
        <is>
          <t>Fundamental</t>
        </is>
      </c>
      <c r="C3564" t="inlineStr">
        <is>
          <t>Ranch View Elem</t>
        </is>
      </c>
      <c r="D3564" t="n">
        <v>732</v>
      </c>
      <c r="E3564" t="n">
        <v>698</v>
      </c>
      <c r="F3564" t="n">
        <v>5</v>
      </c>
      <c r="G3564" t="n">
        <v>3.16000008583069</v>
      </c>
      <c r="H3564" t="n">
        <v>486</v>
      </c>
      <c r="I3564" t="n">
        <v>409</v>
      </c>
      <c r="J3564" t="n">
        <v>36</v>
      </c>
      <c r="K3564" t="n">
        <v>8</v>
      </c>
    </row>
    <row r="3565">
      <c r="A3565" t="n">
        <v>36678013634169</v>
      </c>
      <c r="B3565" t="inlineStr">
        <is>
          <t>Superior</t>
        </is>
      </c>
      <c r="C3565" t="inlineStr">
        <is>
          <t xml:space="preserve">Needles Senior </t>
        </is>
      </c>
      <c r="D3565" t="n">
        <v>602</v>
      </c>
      <c r="E3565" t="n">
        <v>594</v>
      </c>
      <c r="F3565" t="n">
        <v>10</v>
      </c>
      <c r="G3565" t="n">
        <v>2.91000008583069</v>
      </c>
      <c r="H3565" t="n">
        <v>200</v>
      </c>
      <c r="I3565" t="n">
        <v>185</v>
      </c>
      <c r="J3565" t="n">
        <v>26</v>
      </c>
      <c r="K3565" t="n">
        <v>1</v>
      </c>
    </row>
    <row r="3566">
      <c r="A3566" t="n">
        <v>36678016036107</v>
      </c>
      <c r="B3566" t="inlineStr">
        <is>
          <t>Fundamental</t>
        </is>
      </c>
      <c r="C3566" t="inlineStr">
        <is>
          <t>Parker Dam Elem</t>
        </is>
      </c>
      <c r="D3566" t="n">
        <v>707</v>
      </c>
      <c r="E3566" t="n">
        <v>657</v>
      </c>
      <c r="F3566" t="n">
        <v>7</v>
      </c>
      <c r="G3566" t="n">
        <v>2.73000001907349</v>
      </c>
      <c r="H3566" t="n">
        <v>155</v>
      </c>
      <c r="I3566" t="n">
        <v>117</v>
      </c>
      <c r="J3566" t="n">
        <v>54</v>
      </c>
      <c r="K3566" t="n">
        <v>0</v>
      </c>
    </row>
    <row r="3567">
      <c r="A3567" t="n">
        <v>36678016036115</v>
      </c>
      <c r="B3567" t="inlineStr">
        <is>
          <t>Fundamental</t>
        </is>
      </c>
      <c r="C3567" t="inlineStr">
        <is>
          <t xml:space="preserve">Vista Colorado </t>
        </is>
      </c>
      <c r="D3567" t="n">
        <v>630</v>
      </c>
      <c r="E3567" t="n">
        <v>635</v>
      </c>
      <c r="F3567" t="n">
        <v>8</v>
      </c>
      <c r="G3567" t="n">
        <v>2.54999995231628</v>
      </c>
      <c r="H3567" t="n">
        <v>232</v>
      </c>
      <c r="I3567" t="n">
        <v>185</v>
      </c>
      <c r="J3567" t="n">
        <v>65</v>
      </c>
      <c r="K3567" t="n">
        <v>1</v>
      </c>
    </row>
    <row r="3568">
      <c r="A3568" t="n">
        <v>36678016100929</v>
      </c>
      <c r="B3568" t="inlineStr">
        <is>
          <t>Medio</t>
        </is>
      </c>
      <c r="C3568" t="inlineStr">
        <is>
          <t>Needles Middle</t>
        </is>
      </c>
      <c r="D3568" t="n">
        <v>621</v>
      </c>
      <c r="E3568" t="n">
        <v>651</v>
      </c>
      <c r="F3568" t="n">
        <v>7</v>
      </c>
      <c r="G3568" t="n">
        <v>2.67000007629395</v>
      </c>
      <c r="H3568" t="n">
        <v>250</v>
      </c>
      <c r="I3568" t="n">
        <v>194</v>
      </c>
      <c r="J3568" t="n">
        <v>53</v>
      </c>
      <c r="K3568" t="n">
        <v>2</v>
      </c>
    </row>
    <row r="3569">
      <c r="A3569" t="n">
        <v>36678196036123</v>
      </c>
      <c r="B3569" t="inlineStr">
        <is>
          <t>Fundamental</t>
        </is>
      </c>
      <c r="C3569" t="inlineStr">
        <is>
          <t>Arroyo Elementa</t>
        </is>
      </c>
      <c r="D3569" t="n">
        <v>640</v>
      </c>
      <c r="E3569" t="n">
        <v>580</v>
      </c>
      <c r="F3569" t="n">
        <v>11</v>
      </c>
      <c r="G3569" t="n">
        <v>2.13000011444092</v>
      </c>
      <c r="H3569" t="n">
        <v>510</v>
      </c>
      <c r="I3569" t="n">
        <v>391</v>
      </c>
      <c r="J3569" t="n">
        <v>73</v>
      </c>
      <c r="K3569" t="n">
        <v>40</v>
      </c>
    </row>
    <row r="3570">
      <c r="A3570" t="n">
        <v>36678196036131</v>
      </c>
      <c r="B3570" t="inlineStr">
        <is>
          <t>Fundamental</t>
        </is>
      </c>
      <c r="C3570" t="inlineStr">
        <is>
          <t>Berlyn Elementa</t>
        </is>
      </c>
      <c r="D3570" t="n">
        <v>471</v>
      </c>
      <c r="E3570" t="n">
        <v>438</v>
      </c>
      <c r="F3570" t="n">
        <v>18</v>
      </c>
      <c r="G3570" t="n">
        <v>1.95000004768372</v>
      </c>
      <c r="H3570" t="n">
        <v>700</v>
      </c>
      <c r="I3570" t="n">
        <v>604</v>
      </c>
      <c r="J3570" t="n">
        <v>71</v>
      </c>
      <c r="K3570" t="n">
        <v>49</v>
      </c>
    </row>
    <row r="3571">
      <c r="A3571" t="n">
        <v>36678196036149</v>
      </c>
      <c r="B3571" t="inlineStr">
        <is>
          <t>Fundamental</t>
        </is>
      </c>
      <c r="C3571" t="inlineStr">
        <is>
          <t>Bon View Elemen</t>
        </is>
      </c>
      <c r="D3571" t="n">
        <v>542</v>
      </c>
      <c r="E3571" t="n">
        <v>498</v>
      </c>
      <c r="F3571" t="n">
        <v>15</v>
      </c>
      <c r="G3571" t="n">
        <v>2.23000001907349</v>
      </c>
      <c r="H3571" t="n">
        <v>742</v>
      </c>
      <c r="I3571" t="n">
        <v>627</v>
      </c>
      <c r="J3571" t="n">
        <v>70</v>
      </c>
      <c r="K3571" t="n">
        <v>41</v>
      </c>
    </row>
    <row r="3572">
      <c r="A3572" t="n">
        <v>36678196036156</v>
      </c>
      <c r="B3572" t="inlineStr">
        <is>
          <t>Fundamental</t>
        </is>
      </c>
      <c r="C3572" t="inlineStr">
        <is>
          <t>Buena Vista Art</t>
        </is>
      </c>
      <c r="D3572" t="n">
        <v>637</v>
      </c>
      <c r="E3572" t="n">
        <v>639</v>
      </c>
      <c r="F3572" t="n">
        <v>8</v>
      </c>
      <c r="G3572" t="n">
        <v>2.83999991416931</v>
      </c>
      <c r="H3572" t="n">
        <v>255</v>
      </c>
      <c r="I3572" t="n">
        <v>223</v>
      </c>
      <c r="J3572" t="n">
        <v>45</v>
      </c>
      <c r="K3572" t="n">
        <v>20</v>
      </c>
    </row>
    <row r="3573">
      <c r="A3573" t="n">
        <v>36678196036172</v>
      </c>
      <c r="B3573" t="inlineStr">
        <is>
          <t>Fundamental</t>
        </is>
      </c>
      <c r="C3573" t="inlineStr">
        <is>
          <t>Corona Elementa</t>
        </is>
      </c>
      <c r="D3573" t="n">
        <v>428</v>
      </c>
      <c r="E3573" t="n">
        <v>384</v>
      </c>
      <c r="F3573" t="n">
        <v>21</v>
      </c>
      <c r="G3573" t="n">
        <v>1.9099999666214</v>
      </c>
      <c r="H3573" t="n">
        <v>625</v>
      </c>
      <c r="I3573" t="n">
        <v>521</v>
      </c>
      <c r="J3573" t="n">
        <v>98</v>
      </c>
      <c r="K3573" t="n">
        <v>61</v>
      </c>
    </row>
    <row r="3574">
      <c r="A3574" t="n">
        <v>36678196036198</v>
      </c>
      <c r="B3574" t="inlineStr">
        <is>
          <t>Fundamental</t>
        </is>
      </c>
      <c r="C3574" t="inlineStr">
        <is>
          <t>Haynes (Richard</t>
        </is>
      </c>
      <c r="D3574" t="n">
        <v>576</v>
      </c>
      <c r="E3574" t="n">
        <v>501</v>
      </c>
      <c r="F3574" t="n">
        <v>15</v>
      </c>
      <c r="G3574" t="n">
        <v>2.30999994277954</v>
      </c>
      <c r="H3574" t="n">
        <v>843</v>
      </c>
      <c r="I3574" t="n">
        <v>717</v>
      </c>
      <c r="J3574" t="n">
        <v>63</v>
      </c>
      <c r="K3574" t="n">
        <v>37</v>
      </c>
    </row>
    <row r="3575">
      <c r="A3575" t="n">
        <v>36678196036206</v>
      </c>
      <c r="B3575" t="inlineStr">
        <is>
          <t>Medio</t>
        </is>
      </c>
      <c r="C3575" t="inlineStr">
        <is>
          <t>Deanza Middle</t>
        </is>
      </c>
      <c r="D3575" t="n">
        <v>493</v>
      </c>
      <c r="E3575" t="n">
        <v>458</v>
      </c>
      <c r="F3575" t="n">
        <v>17</v>
      </c>
      <c r="G3575" t="n">
        <v>1.94000005722046</v>
      </c>
      <c r="H3575" t="n">
        <v>890</v>
      </c>
      <c r="I3575" t="n">
        <v>717</v>
      </c>
      <c r="J3575" t="n">
        <v>73</v>
      </c>
      <c r="K3575" t="n">
        <v>61</v>
      </c>
    </row>
    <row r="3576">
      <c r="A3576" t="n">
        <v>36678196036214</v>
      </c>
      <c r="B3576" t="inlineStr">
        <is>
          <t>Fundamental</t>
        </is>
      </c>
      <c r="C3576" t="inlineStr">
        <is>
          <t>Del Norte Eleme</t>
        </is>
      </c>
      <c r="D3576" t="n">
        <v>435</v>
      </c>
      <c r="E3576" t="n">
        <v>423</v>
      </c>
      <c r="F3576" t="n">
        <v>19</v>
      </c>
      <c r="G3576" t="n">
        <v>1.9099999666214</v>
      </c>
      <c r="H3576" t="n">
        <v>685</v>
      </c>
      <c r="I3576" t="n">
        <v>591</v>
      </c>
      <c r="J3576" t="n">
        <v>86</v>
      </c>
      <c r="K3576" t="n">
        <v>63</v>
      </c>
    </row>
    <row r="3577">
      <c r="A3577" t="n">
        <v>36678196036222</v>
      </c>
      <c r="B3577" t="inlineStr">
        <is>
          <t>Fundamental</t>
        </is>
      </c>
      <c r="C3577" t="inlineStr">
        <is>
          <t>Edison Elementa</t>
        </is>
      </c>
      <c r="D3577" t="n">
        <v>601</v>
      </c>
      <c r="E3577" t="n">
        <v>574</v>
      </c>
      <c r="F3577" t="n">
        <v>11</v>
      </c>
      <c r="G3577" t="n">
        <v>2.29999995231628</v>
      </c>
      <c r="H3577" t="n">
        <v>338</v>
      </c>
      <c r="I3577" t="n">
        <v>304</v>
      </c>
      <c r="J3577" t="n">
        <v>65</v>
      </c>
      <c r="K3577" t="n">
        <v>40</v>
      </c>
    </row>
    <row r="3578">
      <c r="A3578" t="n">
        <v>36678196036230</v>
      </c>
      <c r="B3578" t="inlineStr">
        <is>
          <t>Fundamental</t>
        </is>
      </c>
      <c r="C3578" t="inlineStr">
        <is>
          <t>El Camino Eleme</t>
        </is>
      </c>
      <c r="D3578" t="n">
        <v>609</v>
      </c>
      <c r="E3578" t="n">
        <v>584</v>
      </c>
      <c r="F3578" t="n">
        <v>11</v>
      </c>
      <c r="G3578" t="n">
        <v>2.09999990463257</v>
      </c>
      <c r="H3578" t="n">
        <v>487</v>
      </c>
      <c r="I3578" t="n">
        <v>434</v>
      </c>
      <c r="J3578" t="n">
        <v>70</v>
      </c>
      <c r="K3578" t="n">
        <v>43</v>
      </c>
    </row>
    <row r="3579">
      <c r="A3579" t="n">
        <v>36678196036248</v>
      </c>
      <c r="B3579" t="inlineStr">
        <is>
          <t>Fundamental</t>
        </is>
      </c>
      <c r="C3579" t="inlineStr">
        <is>
          <t>Elderberry Elem</t>
        </is>
      </c>
      <c r="D3579" t="n">
        <v>508</v>
      </c>
      <c r="E3579" t="n">
        <v>501</v>
      </c>
      <c r="F3579" t="n">
        <v>15</v>
      </c>
      <c r="G3579" t="n">
        <v>1.88999998569489</v>
      </c>
      <c r="H3579" t="n">
        <v>647</v>
      </c>
      <c r="I3579" t="n">
        <v>513</v>
      </c>
      <c r="J3579" t="n">
        <v>83</v>
      </c>
      <c r="K3579" t="n">
        <v>57</v>
      </c>
    </row>
    <row r="3580">
      <c r="A3580" t="n">
        <v>36678196036263</v>
      </c>
      <c r="B3580" t="inlineStr">
        <is>
          <t>Fundamental</t>
        </is>
      </c>
      <c r="C3580" t="inlineStr">
        <is>
          <t>Hawthorne Eleme</t>
        </is>
      </c>
      <c r="D3580" t="n">
        <v>620</v>
      </c>
      <c r="E3580" t="n">
        <v>567</v>
      </c>
      <c r="F3580" t="n">
        <v>12</v>
      </c>
      <c r="G3580" t="n">
        <v>2.45000004768372</v>
      </c>
      <c r="H3580" t="n">
        <v>682</v>
      </c>
      <c r="I3580" t="n">
        <v>557</v>
      </c>
      <c r="J3580" t="n">
        <v>55</v>
      </c>
      <c r="K3580" t="n">
        <v>32</v>
      </c>
    </row>
    <row r="3581">
      <c r="A3581" t="n">
        <v>36678196036271</v>
      </c>
      <c r="B3581" t="inlineStr">
        <is>
          <t>Fundamental</t>
        </is>
      </c>
      <c r="C3581" t="inlineStr">
        <is>
          <t>Howard Elementa</t>
        </is>
      </c>
      <c r="D3581" t="n">
        <v>611</v>
      </c>
      <c r="E3581" t="n">
        <v>593</v>
      </c>
      <c r="F3581" t="n">
        <v>10</v>
      </c>
      <c r="G3581" t="n">
        <v>2.21000003814697</v>
      </c>
      <c r="H3581" t="n">
        <v>441</v>
      </c>
      <c r="I3581" t="n">
        <v>364</v>
      </c>
      <c r="J3581" t="n">
        <v>72</v>
      </c>
      <c r="K3581" t="n">
        <v>46</v>
      </c>
    </row>
    <row r="3582">
      <c r="A3582" t="n">
        <v>36678196036289</v>
      </c>
      <c r="B3582" t="inlineStr">
        <is>
          <t>Medio</t>
        </is>
      </c>
      <c r="C3582" t="inlineStr">
        <is>
          <t>Wiltsey (Ray) M</t>
        </is>
      </c>
      <c r="D3582" t="n">
        <v>467</v>
      </c>
      <c r="E3582" t="n">
        <v>455</v>
      </c>
      <c r="F3582" t="n">
        <v>17</v>
      </c>
      <c r="G3582" t="n">
        <v>1.82000005245209</v>
      </c>
      <c r="H3582" t="n">
        <v>892</v>
      </c>
      <c r="I3582" t="n">
        <v>774</v>
      </c>
      <c r="J3582" t="n">
        <v>73</v>
      </c>
      <c r="K3582" t="n">
        <v>54</v>
      </c>
    </row>
    <row r="3583">
      <c r="A3583" t="n">
        <v>36678196036347</v>
      </c>
      <c r="B3583" t="inlineStr">
        <is>
          <t>Fundamental</t>
        </is>
      </c>
      <c r="C3583" t="inlineStr">
        <is>
          <t>Mariposa Elemen</t>
        </is>
      </c>
      <c r="D3583" t="n">
        <v>424</v>
      </c>
      <c r="E3583" t="n">
        <v>383</v>
      </c>
      <c r="F3583" t="n">
        <v>21</v>
      </c>
      <c r="G3583" t="n">
        <v>1.79999995231628</v>
      </c>
      <c r="H3583" t="n">
        <v>634</v>
      </c>
      <c r="I3583" t="n">
        <v>566</v>
      </c>
      <c r="J3583" t="n">
        <v>100</v>
      </c>
      <c r="K3583" t="n">
        <v>71</v>
      </c>
    </row>
    <row r="3584">
      <c r="A3584" t="n">
        <v>36678196036354</v>
      </c>
      <c r="B3584" t="inlineStr">
        <is>
          <t>Fundamental</t>
        </is>
      </c>
      <c r="C3584" t="inlineStr">
        <is>
          <t>Mission Element</t>
        </is>
      </c>
      <c r="D3584" t="n">
        <v>490</v>
      </c>
      <c r="E3584" t="n">
        <v>466</v>
      </c>
      <c r="F3584" t="n">
        <v>17</v>
      </c>
      <c r="G3584" t="n">
        <v>2.22000002861023</v>
      </c>
      <c r="H3584" t="n">
        <v>814</v>
      </c>
      <c r="I3584" t="n">
        <v>635</v>
      </c>
      <c r="J3584" t="n">
        <v>74</v>
      </c>
      <c r="K3584" t="n">
        <v>41</v>
      </c>
    </row>
    <row r="3585">
      <c r="A3585" t="n">
        <v>36678196036362</v>
      </c>
      <c r="B3585" t="inlineStr">
        <is>
          <t>Fundamental</t>
        </is>
      </c>
      <c r="C3585" t="inlineStr">
        <is>
          <t>Monte Vista Ele</t>
        </is>
      </c>
      <c r="D3585" t="n">
        <v>513</v>
      </c>
      <c r="E3585" t="n">
        <v>484</v>
      </c>
      <c r="F3585" t="n">
        <v>16</v>
      </c>
      <c r="G3585" t="n">
        <v>2.24000000953674</v>
      </c>
      <c r="H3585" t="n">
        <v>569</v>
      </c>
      <c r="I3585" t="n">
        <v>471</v>
      </c>
      <c r="J3585" t="n">
        <v>80</v>
      </c>
      <c r="K3585" t="n">
        <v>44</v>
      </c>
    </row>
    <row r="3586">
      <c r="A3586" t="n">
        <v>36678196036370</v>
      </c>
      <c r="B3586" t="inlineStr">
        <is>
          <t>Fundamental</t>
        </is>
      </c>
      <c r="C3586" t="inlineStr">
        <is>
          <t>Moreno Elementa</t>
        </is>
      </c>
      <c r="D3586" t="n">
        <v>557</v>
      </c>
      <c r="E3586" t="n">
        <v>496</v>
      </c>
      <c r="F3586" t="n">
        <v>15</v>
      </c>
      <c r="G3586" t="n">
        <v>2.16000008583069</v>
      </c>
      <c r="H3586" t="n">
        <v>349</v>
      </c>
      <c r="I3586" t="n">
        <v>296</v>
      </c>
      <c r="J3586" t="n">
        <v>78</v>
      </c>
      <c r="K3586" t="n">
        <v>53</v>
      </c>
    </row>
    <row r="3587">
      <c r="A3587" t="n">
        <v>36678196036388</v>
      </c>
      <c r="B3587" t="inlineStr">
        <is>
          <t>Fundamental</t>
        </is>
      </c>
      <c r="C3587" t="inlineStr">
        <is>
          <t>Ramona Elementa</t>
        </is>
      </c>
      <c r="D3587" t="n">
        <v>489</v>
      </c>
      <c r="E3587" t="n">
        <v>441</v>
      </c>
      <c r="F3587" t="n">
        <v>18</v>
      </c>
      <c r="G3587" t="n">
        <v>1.85000002384186</v>
      </c>
      <c r="H3587" t="n">
        <v>614</v>
      </c>
      <c r="I3587" t="n">
        <v>496</v>
      </c>
      <c r="J3587" t="n">
        <v>84</v>
      </c>
      <c r="K3587" t="n">
        <v>70</v>
      </c>
    </row>
    <row r="3588">
      <c r="A3588" t="n">
        <v>36678196036404</v>
      </c>
      <c r="B3588" t="inlineStr">
        <is>
          <t>Medio</t>
        </is>
      </c>
      <c r="C3588" t="inlineStr">
        <is>
          <t>Serrano Middle</t>
        </is>
      </c>
      <c r="D3588" t="n">
        <v>527</v>
      </c>
      <c r="E3588" t="n">
        <v>471</v>
      </c>
      <c r="F3588" t="n">
        <v>16</v>
      </c>
      <c r="G3588" t="n">
        <v>1.71000003814697</v>
      </c>
      <c r="H3588" t="n">
        <v>982</v>
      </c>
      <c r="I3588" t="n">
        <v>772</v>
      </c>
      <c r="J3588" t="n">
        <v>72</v>
      </c>
      <c r="K3588" t="n">
        <v>46</v>
      </c>
    </row>
    <row r="3589">
      <c r="A3589" t="n">
        <v>36678196036420</v>
      </c>
      <c r="B3589" t="inlineStr">
        <is>
          <t>Medio</t>
        </is>
      </c>
      <c r="C3589" t="inlineStr">
        <is>
          <t>Vernon Middle</t>
        </is>
      </c>
      <c r="D3589" t="n">
        <v>535</v>
      </c>
      <c r="E3589" t="n">
        <v>495</v>
      </c>
      <c r="F3589" t="n">
        <v>15</v>
      </c>
      <c r="G3589" t="n">
        <v>2.04999995231628</v>
      </c>
      <c r="H3589" t="n">
        <v>954</v>
      </c>
      <c r="I3589" t="n">
        <v>746</v>
      </c>
      <c r="J3589" t="n">
        <v>64</v>
      </c>
      <c r="K3589" t="n">
        <v>46</v>
      </c>
    </row>
    <row r="3590">
      <c r="A3590" t="n">
        <v>36678196036438</v>
      </c>
      <c r="B3590" t="inlineStr">
        <is>
          <t>Medio</t>
        </is>
      </c>
      <c r="C3590" t="inlineStr">
        <is>
          <t>Vina Danks Midd</t>
        </is>
      </c>
      <c r="D3590" t="n">
        <v>610</v>
      </c>
      <c r="E3590" t="n">
        <v>584</v>
      </c>
      <c r="F3590" t="n">
        <v>11</v>
      </c>
      <c r="G3590" t="n">
        <v>2.25999999046326</v>
      </c>
      <c r="H3590" t="n">
        <v>1004</v>
      </c>
      <c r="I3590" t="n">
        <v>812</v>
      </c>
      <c r="J3590" t="n">
        <v>55</v>
      </c>
      <c r="K3590" t="n">
        <v>36</v>
      </c>
    </row>
    <row r="3591">
      <c r="A3591" t="n">
        <v>36678196113476</v>
      </c>
      <c r="B3591" t="inlineStr">
        <is>
          <t>Medio</t>
        </is>
      </c>
      <c r="C3591" t="inlineStr">
        <is>
          <t>Oaks Middle</t>
        </is>
      </c>
      <c r="D3591" t="n">
        <v>494</v>
      </c>
      <c r="E3591" t="n">
        <v>518</v>
      </c>
      <c r="F3591" t="n">
        <v>14</v>
      </c>
      <c r="G3591" t="n">
        <v>2.28999996185303</v>
      </c>
      <c r="H3591" t="n">
        <v>974</v>
      </c>
      <c r="I3591" t="n">
        <v>853</v>
      </c>
      <c r="J3591" t="n">
        <v>64</v>
      </c>
      <c r="K3591" t="n">
        <v>40</v>
      </c>
    </row>
    <row r="3592">
      <c r="A3592" t="n">
        <v>36678433630779</v>
      </c>
      <c r="B3592" t="inlineStr">
        <is>
          <t>Superior</t>
        </is>
      </c>
      <c r="C3592" t="inlineStr">
        <is>
          <t>Redlands East V</t>
        </is>
      </c>
      <c r="D3592" t="n">
        <v>702</v>
      </c>
      <c r="E3592" t="n">
        <v>698</v>
      </c>
      <c r="F3592" t="n">
        <v>5</v>
      </c>
      <c r="G3592" t="n">
        <v>3.28999996185303</v>
      </c>
      <c r="H3592" t="n">
        <v>2149</v>
      </c>
      <c r="I3592" t="n">
        <v>1900</v>
      </c>
      <c r="J3592" t="n">
        <v>17</v>
      </c>
      <c r="K3592" t="n">
        <v>5</v>
      </c>
    </row>
    <row r="3593">
      <c r="A3593" t="n">
        <v>36678433635042</v>
      </c>
      <c r="B3593" t="inlineStr">
        <is>
          <t>Superior</t>
        </is>
      </c>
      <c r="C3593" t="inlineStr">
        <is>
          <t>Redlands Senior</t>
        </is>
      </c>
      <c r="D3593" t="n">
        <v>711</v>
      </c>
      <c r="E3593" t="n">
        <v>705</v>
      </c>
      <c r="F3593" t="n">
        <v>5</v>
      </c>
      <c r="G3593" t="n">
        <v>3.38000011444092</v>
      </c>
      <c r="H3593" t="n">
        <v>1737</v>
      </c>
      <c r="I3593" t="n">
        <v>1493</v>
      </c>
      <c r="J3593" t="n">
        <v>27</v>
      </c>
      <c r="K3593" t="n">
        <v>11</v>
      </c>
    </row>
    <row r="3594">
      <c r="A3594" t="n">
        <v>36678436036479</v>
      </c>
      <c r="B3594" t="inlineStr">
        <is>
          <t>Fundamental</t>
        </is>
      </c>
      <c r="C3594" t="inlineStr">
        <is>
          <t>Crafton Element</t>
        </is>
      </c>
      <c r="D3594" t="n">
        <v>751</v>
      </c>
      <c r="E3594" t="n">
        <v>722</v>
      </c>
      <c r="F3594" t="n">
        <v>4</v>
      </c>
      <c r="G3594" t="n">
        <v>3.30999994277954</v>
      </c>
      <c r="H3594" t="n">
        <v>522</v>
      </c>
      <c r="I3594" t="n">
        <v>466</v>
      </c>
      <c r="J3594" t="n">
        <v>25</v>
      </c>
      <c r="K3594" t="n">
        <v>2</v>
      </c>
    </row>
    <row r="3595">
      <c r="A3595" t="n">
        <v>36678436036487</v>
      </c>
      <c r="B3595" t="inlineStr">
        <is>
          <t>Fundamental</t>
        </is>
      </c>
      <c r="C3595" t="inlineStr">
        <is>
          <t>Cram Elementary</t>
        </is>
      </c>
      <c r="D3595" t="n">
        <v>819</v>
      </c>
      <c r="E3595" t="n">
        <v>774</v>
      </c>
      <c r="F3595" t="n">
        <v>1</v>
      </c>
      <c r="G3595" t="n">
        <v>3.45000004768372</v>
      </c>
      <c r="H3595" t="n">
        <v>356</v>
      </c>
      <c r="I3595" t="n">
        <v>320</v>
      </c>
      <c r="J3595" t="n">
        <v>10</v>
      </c>
      <c r="K3595" t="n">
        <v>2</v>
      </c>
    </row>
    <row r="3596">
      <c r="A3596" t="n">
        <v>36678436036503</v>
      </c>
      <c r="B3596" t="inlineStr">
        <is>
          <t>Fundamental</t>
        </is>
      </c>
      <c r="C3596" t="inlineStr">
        <is>
          <t>Franklin Elemen</t>
        </is>
      </c>
      <c r="D3596" t="n">
        <v>651</v>
      </c>
      <c r="E3596" t="n">
        <v>611</v>
      </c>
      <c r="F3596" t="n">
        <v>9</v>
      </c>
      <c r="G3596" t="n">
        <v>2.57999992370605</v>
      </c>
      <c r="H3596" t="n">
        <v>493</v>
      </c>
      <c r="I3596" t="n">
        <v>413</v>
      </c>
      <c r="J3596" t="n">
        <v>68</v>
      </c>
      <c r="K3596" t="n">
        <v>12</v>
      </c>
    </row>
    <row r="3597">
      <c r="A3597" t="n">
        <v>36678436036537</v>
      </c>
      <c r="B3597" t="inlineStr">
        <is>
          <t>Fundamental</t>
        </is>
      </c>
      <c r="C3597" t="inlineStr">
        <is>
          <t>Lugonia Element</t>
        </is>
      </c>
      <c r="D3597" t="n">
        <v>540</v>
      </c>
      <c r="E3597" t="n">
        <v>498</v>
      </c>
      <c r="F3597" t="n">
        <v>15</v>
      </c>
      <c r="G3597" t="n">
        <v>2.25999999046326</v>
      </c>
      <c r="H3597" t="n">
        <v>474</v>
      </c>
      <c r="I3597" t="n">
        <v>395</v>
      </c>
      <c r="J3597" t="n">
        <v>74</v>
      </c>
      <c r="K3597" t="n">
        <v>18</v>
      </c>
    </row>
    <row r="3598">
      <c r="A3598" t="n">
        <v>36678436036552</v>
      </c>
      <c r="B3598" t="inlineStr">
        <is>
          <t>Fundamental</t>
        </is>
      </c>
      <c r="C3598" t="inlineStr">
        <is>
          <t>McKinley Elemen</t>
        </is>
      </c>
      <c r="D3598" t="n">
        <v>750</v>
      </c>
      <c r="E3598" t="n">
        <v>721</v>
      </c>
      <c r="F3598" t="n">
        <v>4</v>
      </c>
      <c r="G3598" t="n">
        <v>3.17000007629395</v>
      </c>
      <c r="H3598" t="n">
        <v>248</v>
      </c>
      <c r="I3598" t="n">
        <v>203</v>
      </c>
      <c r="J3598" t="n">
        <v>46</v>
      </c>
      <c r="K3598" t="n">
        <v>3</v>
      </c>
    </row>
    <row r="3599">
      <c r="A3599" t="n">
        <v>36678436036560</v>
      </c>
      <c r="B3599" t="inlineStr">
        <is>
          <t>Fundamental</t>
        </is>
      </c>
      <c r="C3599" t="inlineStr">
        <is>
          <t>Mentone Element</t>
        </is>
      </c>
      <c r="D3599" t="n">
        <v>678</v>
      </c>
      <c r="E3599" t="n">
        <v>685</v>
      </c>
      <c r="F3599" t="n">
        <v>6</v>
      </c>
      <c r="G3599" t="n">
        <v>2.74000000953674</v>
      </c>
      <c r="H3599" t="n">
        <v>383</v>
      </c>
      <c r="I3599" t="n">
        <v>352</v>
      </c>
      <c r="J3599" t="n">
        <v>49</v>
      </c>
      <c r="K3599" t="n">
        <v>8</v>
      </c>
    </row>
    <row r="3600">
      <c r="A3600" t="n">
        <v>36678436036586</v>
      </c>
      <c r="B3600" t="inlineStr">
        <is>
          <t>Fundamental</t>
        </is>
      </c>
      <c r="C3600" t="inlineStr">
        <is>
          <t>Smiley Elementa</t>
        </is>
      </c>
      <c r="D3600" t="n">
        <v>791</v>
      </c>
      <c r="E3600" t="n">
        <v>719</v>
      </c>
      <c r="F3600" t="n">
        <v>4</v>
      </c>
      <c r="G3600" t="n">
        <v>3.29999995231628</v>
      </c>
      <c r="H3600" t="n">
        <v>467</v>
      </c>
      <c r="I3600" t="n">
        <v>403</v>
      </c>
      <c r="J3600" t="n">
        <v>35</v>
      </c>
      <c r="K3600" t="n">
        <v>7</v>
      </c>
    </row>
    <row r="3601">
      <c r="A3601" t="n">
        <v>36678436036594</v>
      </c>
      <c r="B3601" t="inlineStr">
        <is>
          <t>Fundamental</t>
        </is>
      </c>
      <c r="C3601" t="inlineStr">
        <is>
          <t>Victoria Elemen</t>
        </is>
      </c>
      <c r="D3601" t="n">
        <v>594</v>
      </c>
      <c r="E3601" t="n">
        <v>566</v>
      </c>
      <c r="F3601" t="n">
        <v>12</v>
      </c>
      <c r="G3601" t="n">
        <v>2.08999991416931</v>
      </c>
      <c r="H3601" t="n">
        <v>417</v>
      </c>
      <c r="I3601" t="n">
        <v>378</v>
      </c>
      <c r="J3601" t="n">
        <v>84</v>
      </c>
      <c r="K3601" t="n">
        <v>38</v>
      </c>
    </row>
    <row r="3602">
      <c r="A3602" t="n">
        <v>36678436059414</v>
      </c>
      <c r="B3602" t="inlineStr">
        <is>
          <t>Medio</t>
        </is>
      </c>
      <c r="C3602" t="inlineStr">
        <is>
          <t>Clement Middle</t>
        </is>
      </c>
      <c r="D3602" t="n">
        <v>719</v>
      </c>
      <c r="E3602" t="n">
        <v>682</v>
      </c>
      <c r="F3602" t="n">
        <v>6</v>
      </c>
      <c r="G3602" t="n">
        <v>2.82999992370605</v>
      </c>
      <c r="H3602" t="n">
        <v>1400</v>
      </c>
      <c r="I3602" t="n">
        <v>1087</v>
      </c>
      <c r="J3602" t="n">
        <v>35</v>
      </c>
      <c r="K3602" t="n">
        <v>10</v>
      </c>
    </row>
    <row r="3603">
      <c r="A3603" t="n">
        <v>36678436061881</v>
      </c>
      <c r="B3603" t="inlineStr">
        <is>
          <t>Medio</t>
        </is>
      </c>
      <c r="C3603" t="inlineStr">
        <is>
          <t>Moore Middle</t>
        </is>
      </c>
      <c r="D3603" t="n">
        <v>696</v>
      </c>
      <c r="E3603" t="n">
        <v>692</v>
      </c>
      <c r="F3603" t="n">
        <v>5</v>
      </c>
      <c r="G3603" t="n">
        <v>3.08999991416931</v>
      </c>
      <c r="H3603" t="n">
        <v>1341</v>
      </c>
      <c r="I3603" t="n">
        <v>1130</v>
      </c>
      <c r="J3603" t="n">
        <v>43</v>
      </c>
      <c r="K3603" t="n">
        <v>7</v>
      </c>
    </row>
    <row r="3604">
      <c r="A3604" t="n">
        <v>36678436067060</v>
      </c>
      <c r="B3604" t="inlineStr">
        <is>
          <t>Fundamental</t>
        </is>
      </c>
      <c r="C3604" t="inlineStr">
        <is>
          <t>Kingsbury Eleme</t>
        </is>
      </c>
      <c r="D3604" t="n">
        <v>691</v>
      </c>
      <c r="E3604" t="n">
        <v>642</v>
      </c>
      <c r="F3604" t="n">
        <v>8</v>
      </c>
      <c r="G3604" t="n">
        <v>2.80999994277954</v>
      </c>
      <c r="H3604" t="n">
        <v>402</v>
      </c>
      <c r="I3604" t="n">
        <v>358</v>
      </c>
      <c r="J3604" t="n">
        <v>60</v>
      </c>
      <c r="K3604" t="n">
        <v>8</v>
      </c>
    </row>
    <row r="3605">
      <c r="A3605" t="n">
        <v>36678436108179</v>
      </c>
      <c r="B3605" t="inlineStr">
        <is>
          <t>Fundamental</t>
        </is>
      </c>
      <c r="C3605" t="inlineStr">
        <is>
          <t>Arroyo Verde El</t>
        </is>
      </c>
      <c r="D3605" t="n">
        <v>795</v>
      </c>
      <c r="E3605" t="n">
        <v>765</v>
      </c>
      <c r="F3605" t="n">
        <v>2</v>
      </c>
      <c r="G3605" t="n">
        <v>3.32999992370605</v>
      </c>
      <c r="H3605" t="n">
        <v>525</v>
      </c>
      <c r="I3605" t="n">
        <v>455</v>
      </c>
      <c r="J3605" t="n">
        <v>16</v>
      </c>
      <c r="K3605" t="n">
        <v>4</v>
      </c>
    </row>
    <row r="3606">
      <c r="A3606" t="n">
        <v>36678436111132</v>
      </c>
      <c r="B3606" t="inlineStr">
        <is>
          <t>Fundamental</t>
        </is>
      </c>
      <c r="C3606" t="inlineStr">
        <is>
          <t>Bryn Mawr Eleme</t>
        </is>
      </c>
      <c r="D3606" t="n">
        <v>746</v>
      </c>
      <c r="E3606" t="n">
        <v>663</v>
      </c>
      <c r="F3606" t="n">
        <v>7</v>
      </c>
      <c r="G3606" t="n">
        <v>3.24000000953674</v>
      </c>
      <c r="H3606" t="n">
        <v>521</v>
      </c>
      <c r="I3606" t="n">
        <v>437</v>
      </c>
      <c r="J3606" t="n">
        <v>52</v>
      </c>
      <c r="K3606" t="n">
        <v>17</v>
      </c>
    </row>
    <row r="3607">
      <c r="A3607" t="n">
        <v>36678503630597</v>
      </c>
      <c r="B3607" t="inlineStr">
        <is>
          <t>Superior</t>
        </is>
      </c>
      <c r="C3607" t="inlineStr">
        <is>
          <t>Rialto High</t>
        </is>
      </c>
      <c r="D3607" t="n">
        <v>510</v>
      </c>
      <c r="E3607" t="n">
        <v>512</v>
      </c>
      <c r="F3607" t="n">
        <v>14</v>
      </c>
      <c r="G3607" t="n">
        <v>2.32999992370605</v>
      </c>
      <c r="H3607" t="n">
        <v>2575</v>
      </c>
      <c r="I3607" t="n">
        <v>2266</v>
      </c>
      <c r="J3607" t="n">
        <v>53</v>
      </c>
      <c r="K3607" t="n">
        <v>25</v>
      </c>
    </row>
    <row r="3608">
      <c r="A3608" t="n">
        <v>36678503633005</v>
      </c>
      <c r="B3608" t="inlineStr">
        <is>
          <t>Superior</t>
        </is>
      </c>
      <c r="C3608" t="inlineStr">
        <is>
          <t>Eisenhower Seni</t>
        </is>
      </c>
      <c r="D3608" t="n">
        <v>519</v>
      </c>
      <c r="E3608" t="n">
        <v>508</v>
      </c>
      <c r="F3608" t="n">
        <v>15</v>
      </c>
      <c r="G3608" t="n">
        <v>2.67000007629395</v>
      </c>
      <c r="H3608" t="n">
        <v>2465</v>
      </c>
      <c r="I3608" t="n">
        <v>2108</v>
      </c>
      <c r="J3608" t="n">
        <v>39</v>
      </c>
      <c r="K3608" t="n">
        <v>15</v>
      </c>
    </row>
    <row r="3609">
      <c r="A3609" t="n">
        <v>36678506036602</v>
      </c>
      <c r="B3609" t="inlineStr">
        <is>
          <t>Fundamental</t>
        </is>
      </c>
      <c r="C3609" t="inlineStr">
        <is>
          <t>Bemis Elementar</t>
        </is>
      </c>
      <c r="D3609" t="n">
        <v>594</v>
      </c>
      <c r="E3609" t="n">
        <v>544</v>
      </c>
      <c r="F3609" t="n">
        <v>13</v>
      </c>
      <c r="G3609" t="n">
        <v>2.82999992370605</v>
      </c>
      <c r="H3609" t="n">
        <v>673</v>
      </c>
      <c r="I3609" t="n">
        <v>556</v>
      </c>
      <c r="J3609" t="n">
        <v>66</v>
      </c>
      <c r="K3609" t="n">
        <v>18</v>
      </c>
    </row>
    <row r="3610">
      <c r="A3610" t="n">
        <v>36678506036610</v>
      </c>
      <c r="B3610" t="inlineStr">
        <is>
          <t>Fundamental</t>
        </is>
      </c>
      <c r="C3610" t="inlineStr">
        <is>
          <t>Boyd Elementary</t>
        </is>
      </c>
      <c r="D3610" t="n">
        <v>493</v>
      </c>
      <c r="E3610" t="n">
        <v>504</v>
      </c>
      <c r="F3610" t="n">
        <v>15</v>
      </c>
      <c r="G3610" t="n">
        <v>2.82999992370605</v>
      </c>
      <c r="H3610" t="n">
        <v>475</v>
      </c>
      <c r="I3610" t="n">
        <v>414</v>
      </c>
      <c r="J3610" t="n">
        <v>74</v>
      </c>
      <c r="K3610" t="n">
        <v>34</v>
      </c>
    </row>
    <row r="3611">
      <c r="A3611" t="n">
        <v>36678506036628</v>
      </c>
      <c r="B3611" t="inlineStr">
        <is>
          <t>Fundamental</t>
        </is>
      </c>
      <c r="C3611" t="inlineStr">
        <is>
          <t>Casey Elementar</t>
        </is>
      </c>
      <c r="D3611" t="n">
        <v>555</v>
      </c>
      <c r="E3611" t="n">
        <v>488</v>
      </c>
      <c r="F3611" t="n">
        <v>16</v>
      </c>
      <c r="G3611" t="n">
        <v>2.82999992370605</v>
      </c>
      <c r="H3611" t="n">
        <v>560</v>
      </c>
      <c r="I3611" t="n">
        <v>481</v>
      </c>
      <c r="J3611" t="n">
        <v>84</v>
      </c>
      <c r="K3611" t="n">
        <v>34</v>
      </c>
    </row>
    <row r="3612">
      <c r="A3612" t="n">
        <v>36678506036636</v>
      </c>
      <c r="B3612" t="inlineStr">
        <is>
          <t>Fundamental</t>
        </is>
      </c>
      <c r="C3612" t="inlineStr">
        <is>
          <t>Dunn Elementary</t>
        </is>
      </c>
      <c r="D3612" t="n">
        <v>478</v>
      </c>
      <c r="E3612" t="n">
        <v>437</v>
      </c>
      <c r="F3612" t="n">
        <v>18</v>
      </c>
      <c r="G3612" t="n">
        <v>1</v>
      </c>
      <c r="H3612" t="n">
        <v>568</v>
      </c>
      <c r="I3612" t="n">
        <v>475</v>
      </c>
      <c r="J3612" t="n">
        <v>83</v>
      </c>
      <c r="K3612" t="n">
        <v>42</v>
      </c>
    </row>
    <row r="3613">
      <c r="A3613" t="n">
        <v>36678506036644</v>
      </c>
      <c r="B3613" t="inlineStr">
        <is>
          <t>Fundamental</t>
        </is>
      </c>
      <c r="C3613" t="inlineStr">
        <is>
          <t>Henry Elementar</t>
        </is>
      </c>
      <c r="D3613" t="n">
        <v>483</v>
      </c>
      <c r="E3613" t="n">
        <v>413</v>
      </c>
      <c r="F3613" t="n">
        <v>19</v>
      </c>
      <c r="G3613" t="n">
        <v>2.82999992370605</v>
      </c>
      <c r="H3613" t="n">
        <v>465</v>
      </c>
      <c r="I3613" t="n">
        <v>385</v>
      </c>
      <c r="J3613" t="n">
        <v>78</v>
      </c>
      <c r="K3613" t="n">
        <v>33</v>
      </c>
    </row>
    <row r="3614">
      <c r="A3614" t="n">
        <v>36678506036651</v>
      </c>
      <c r="B3614" t="inlineStr">
        <is>
          <t>Fundamental</t>
        </is>
      </c>
      <c r="C3614" t="inlineStr">
        <is>
          <t>Kelley Elementa</t>
        </is>
      </c>
      <c r="D3614" t="n">
        <v>509</v>
      </c>
      <c r="E3614" t="n">
        <v>470</v>
      </c>
      <c r="F3614" t="n">
        <v>17</v>
      </c>
      <c r="G3614" t="n">
        <v>1.97000002861023</v>
      </c>
      <c r="H3614" t="n">
        <v>522</v>
      </c>
      <c r="I3614" t="n">
        <v>437</v>
      </c>
      <c r="J3614" t="n">
        <v>75</v>
      </c>
      <c r="K3614" t="n">
        <v>32</v>
      </c>
    </row>
    <row r="3615">
      <c r="A3615" t="n">
        <v>36678506036669</v>
      </c>
      <c r="B3615" t="inlineStr">
        <is>
          <t>Fundamental</t>
        </is>
      </c>
      <c r="C3615" t="inlineStr">
        <is>
          <t>Morgan Elementa</t>
        </is>
      </c>
      <c r="D3615" t="n">
        <v>537</v>
      </c>
      <c r="E3615" t="n">
        <v>480</v>
      </c>
      <c r="F3615" t="n">
        <v>16</v>
      </c>
      <c r="G3615" t="n">
        <v>2.82999992370605</v>
      </c>
      <c r="H3615" t="n">
        <v>528</v>
      </c>
      <c r="I3615" t="n">
        <v>439</v>
      </c>
      <c r="J3615" t="n">
        <v>74</v>
      </c>
      <c r="K3615" t="n">
        <v>17</v>
      </c>
    </row>
    <row r="3616">
      <c r="A3616" t="n">
        <v>36678506036677</v>
      </c>
      <c r="B3616" t="inlineStr">
        <is>
          <t>Fundamental</t>
        </is>
      </c>
      <c r="C3616" t="inlineStr">
        <is>
          <t>Myers Elementar</t>
        </is>
      </c>
      <c r="D3616" t="n">
        <v>562</v>
      </c>
      <c r="E3616" t="n">
        <v>484</v>
      </c>
      <c r="F3616" t="n">
        <v>16</v>
      </c>
      <c r="G3616" t="n">
        <v>2</v>
      </c>
      <c r="H3616" t="n">
        <v>497</v>
      </c>
      <c r="I3616" t="n">
        <v>405</v>
      </c>
      <c r="J3616" t="n">
        <v>82</v>
      </c>
      <c r="K3616" t="n">
        <v>24</v>
      </c>
    </row>
    <row r="3617">
      <c r="A3617" t="n">
        <v>36678506036685</v>
      </c>
      <c r="B3617" t="inlineStr">
        <is>
          <t>Fundamental</t>
        </is>
      </c>
      <c r="C3617" t="inlineStr">
        <is>
          <t>Preston Element</t>
        </is>
      </c>
      <c r="D3617" t="n">
        <v>515</v>
      </c>
      <c r="E3617" t="n">
        <v>496</v>
      </c>
      <c r="F3617" t="n">
        <v>15</v>
      </c>
      <c r="G3617" t="n">
        <v>2.82999992370605</v>
      </c>
      <c r="H3617" t="n">
        <v>555</v>
      </c>
      <c r="I3617" t="n">
        <v>467</v>
      </c>
      <c r="J3617" t="n">
        <v>77</v>
      </c>
      <c r="K3617" t="n">
        <v>31</v>
      </c>
    </row>
    <row r="3618">
      <c r="A3618" t="n">
        <v>36678506036693</v>
      </c>
      <c r="B3618" t="inlineStr">
        <is>
          <t>Fundamental</t>
        </is>
      </c>
      <c r="C3618" t="inlineStr">
        <is>
          <t>Trapp Elementar</t>
        </is>
      </c>
      <c r="D3618" t="n">
        <v>628</v>
      </c>
      <c r="E3618" t="n">
        <v>550</v>
      </c>
      <c r="F3618" t="n">
        <v>13</v>
      </c>
      <c r="G3618" t="n">
        <v>2.82999992370605</v>
      </c>
      <c r="H3618" t="n">
        <v>562</v>
      </c>
      <c r="I3618" t="n">
        <v>420</v>
      </c>
      <c r="J3618" t="n">
        <v>48</v>
      </c>
      <c r="K3618" t="n">
        <v>14</v>
      </c>
    </row>
    <row r="3619">
      <c r="A3619" t="n">
        <v>36678506059448</v>
      </c>
      <c r="B3619" t="inlineStr">
        <is>
          <t>Medio</t>
        </is>
      </c>
      <c r="C3619" t="inlineStr">
        <is>
          <t>Frisbie Middle</t>
        </is>
      </c>
      <c r="D3619" t="n">
        <v>496</v>
      </c>
      <c r="E3619" t="n">
        <v>479</v>
      </c>
      <c r="F3619" t="n">
        <v>16</v>
      </c>
      <c r="G3619" t="n">
        <v>2.82999992370605</v>
      </c>
      <c r="H3619" t="n">
        <v>1293</v>
      </c>
      <c r="I3619" t="n">
        <v>1035</v>
      </c>
      <c r="J3619" t="n">
        <v>69</v>
      </c>
      <c r="K3619" t="n">
        <v>25</v>
      </c>
    </row>
    <row r="3620">
      <c r="A3620" t="n">
        <v>36678506059455</v>
      </c>
      <c r="B3620" t="inlineStr">
        <is>
          <t>Medio</t>
        </is>
      </c>
      <c r="C3620" t="inlineStr">
        <is>
          <t>Rialto Middle</t>
        </is>
      </c>
      <c r="D3620" t="n">
        <v>525</v>
      </c>
      <c r="E3620" t="n">
        <v>505</v>
      </c>
      <c r="F3620" t="n">
        <v>15</v>
      </c>
      <c r="G3620" t="n">
        <v>1.19000005722046</v>
      </c>
      <c r="H3620" t="n">
        <v>1082</v>
      </c>
      <c r="I3620" t="n">
        <v>952</v>
      </c>
      <c r="J3620" t="n">
        <v>69</v>
      </c>
      <c r="K3620" t="n">
        <v>31</v>
      </c>
    </row>
    <row r="3621">
      <c r="A3621" t="n">
        <v>36678506061899</v>
      </c>
      <c r="B3621" t="inlineStr">
        <is>
          <t>Medio</t>
        </is>
      </c>
      <c r="C3621" t="inlineStr">
        <is>
          <t>Kolb Middle</t>
        </is>
      </c>
      <c r="D3621" t="n">
        <v>525</v>
      </c>
      <c r="E3621" t="n">
        <v>514</v>
      </c>
      <c r="F3621" t="n">
        <v>14</v>
      </c>
      <c r="G3621" t="n">
        <v>2.47000002861023</v>
      </c>
      <c r="H3621" t="n">
        <v>1223</v>
      </c>
      <c r="I3621" t="n">
        <v>1048</v>
      </c>
      <c r="J3621" t="n">
        <v>59</v>
      </c>
      <c r="K3621" t="n">
        <v>18</v>
      </c>
    </row>
    <row r="3622">
      <c r="A3622" t="n">
        <v>36678506105704</v>
      </c>
      <c r="B3622" t="inlineStr">
        <is>
          <t>Fundamental</t>
        </is>
      </c>
      <c r="C3622" t="inlineStr">
        <is>
          <t>Dollahan (Helen</t>
        </is>
      </c>
      <c r="D3622" t="n">
        <v>640</v>
      </c>
      <c r="E3622" t="n">
        <v>585</v>
      </c>
      <c r="F3622" t="n">
        <v>11</v>
      </c>
      <c r="G3622" t="n">
        <v>2.82999992370605</v>
      </c>
      <c r="H3622" t="n">
        <v>541</v>
      </c>
      <c r="I3622" t="n">
        <v>462</v>
      </c>
      <c r="J3622" t="n">
        <v>64</v>
      </c>
      <c r="K3622" t="n">
        <v>19</v>
      </c>
    </row>
    <row r="3623">
      <c r="A3623" t="n">
        <v>36678506106538</v>
      </c>
      <c r="B3623" t="inlineStr">
        <is>
          <t>Fundamental</t>
        </is>
      </c>
      <c r="C3623" t="inlineStr">
        <is>
          <t>Simpson (Samuel</t>
        </is>
      </c>
      <c r="D3623" t="n">
        <v>580</v>
      </c>
      <c r="E3623" t="n">
        <v>518</v>
      </c>
      <c r="F3623" t="n">
        <v>14</v>
      </c>
      <c r="G3623" t="n">
        <v>1.66999995708466</v>
      </c>
      <c r="H3623" t="n">
        <v>468</v>
      </c>
      <c r="I3623" t="n">
        <v>414</v>
      </c>
      <c r="J3623" t="n">
        <v>63</v>
      </c>
      <c r="K3623" t="n">
        <v>26</v>
      </c>
    </row>
    <row r="3624">
      <c r="A3624" t="n">
        <v>36678506107155</v>
      </c>
      <c r="B3624" t="inlineStr">
        <is>
          <t>Fundamental</t>
        </is>
      </c>
      <c r="C3624" t="inlineStr">
        <is>
          <t>Hughbanks (Eliz</t>
        </is>
      </c>
      <c r="D3624" t="n">
        <v>602</v>
      </c>
      <c r="E3624" t="n">
        <v>575</v>
      </c>
      <c r="F3624" t="n">
        <v>11</v>
      </c>
      <c r="G3624" t="n">
        <v>2.25</v>
      </c>
      <c r="H3624" t="n">
        <v>510</v>
      </c>
      <c r="I3624" t="n">
        <v>460</v>
      </c>
      <c r="J3624" t="n">
        <v>41</v>
      </c>
      <c r="K3624" t="n">
        <v>7</v>
      </c>
    </row>
    <row r="3625">
      <c r="A3625" t="n">
        <v>36678506108864</v>
      </c>
      <c r="B3625" t="inlineStr">
        <is>
          <t>Fundamental</t>
        </is>
      </c>
      <c r="C3625" t="inlineStr">
        <is>
          <t>Morris (Georgia</t>
        </is>
      </c>
      <c r="D3625" t="n">
        <v>571</v>
      </c>
      <c r="E3625" t="n">
        <v>553</v>
      </c>
      <c r="F3625" t="n">
        <v>12</v>
      </c>
      <c r="G3625" t="n">
        <v>2.82999992370605</v>
      </c>
      <c r="H3625" t="n">
        <v>619</v>
      </c>
      <c r="I3625" t="n">
        <v>554</v>
      </c>
      <c r="J3625" t="n">
        <v>64</v>
      </c>
      <c r="K3625" t="n">
        <v>26</v>
      </c>
    </row>
    <row r="3626">
      <c r="A3626" t="n">
        <v>36678506111728</v>
      </c>
      <c r="B3626" t="inlineStr">
        <is>
          <t>Fundamental</t>
        </is>
      </c>
      <c r="C3626" t="inlineStr">
        <is>
          <t>Fitzgerald (Edw</t>
        </is>
      </c>
      <c r="D3626" t="n">
        <v>655</v>
      </c>
      <c r="E3626" t="n">
        <v>603</v>
      </c>
      <c r="F3626" t="n">
        <v>10</v>
      </c>
      <c r="G3626" t="n">
        <v>2.77999997138977</v>
      </c>
      <c r="H3626" t="n">
        <v>601</v>
      </c>
      <c r="I3626" t="n">
        <v>534</v>
      </c>
      <c r="J3626" t="n">
        <v>24</v>
      </c>
      <c r="K3626" t="n">
        <v>7</v>
      </c>
    </row>
    <row r="3627">
      <c r="A3627" t="n">
        <v>36678506111736</v>
      </c>
      <c r="B3627" t="inlineStr">
        <is>
          <t>Fundamental</t>
        </is>
      </c>
      <c r="C3627" t="inlineStr">
        <is>
          <t>Garcia (Ernest)</t>
        </is>
      </c>
      <c r="D3627" t="n">
        <v>555</v>
      </c>
      <c r="E3627" t="n">
        <v>517</v>
      </c>
      <c r="F3627" t="n">
        <v>14</v>
      </c>
      <c r="G3627" t="n">
        <v>2.82999992370605</v>
      </c>
      <c r="H3627" t="n">
        <v>541</v>
      </c>
      <c r="I3627" t="n">
        <v>473</v>
      </c>
      <c r="J3627" t="n">
        <v>63</v>
      </c>
      <c r="K3627" t="n">
        <v>16</v>
      </c>
    </row>
    <row r="3628">
      <c r="A3628" t="n">
        <v>36678506111744</v>
      </c>
      <c r="B3628" t="inlineStr">
        <is>
          <t>Medio</t>
        </is>
      </c>
      <c r="C3628" t="inlineStr">
        <is>
          <t xml:space="preserve">Kucera (Ethel) </t>
        </is>
      </c>
      <c r="D3628" t="n">
        <v>577</v>
      </c>
      <c r="E3628" t="n">
        <v>563</v>
      </c>
      <c r="F3628" t="n">
        <v>12</v>
      </c>
      <c r="G3628" t="n">
        <v>3.08999991416931</v>
      </c>
      <c r="H3628" t="n">
        <v>1299</v>
      </c>
      <c r="I3628" t="n">
        <v>1132</v>
      </c>
      <c r="J3628" t="n">
        <v>45</v>
      </c>
      <c r="K3628" t="n">
        <v>14</v>
      </c>
    </row>
    <row r="3629">
      <c r="A3629" t="n">
        <v>36678506114920</v>
      </c>
      <c r="B3629" t="inlineStr">
        <is>
          <t>Medio</t>
        </is>
      </c>
      <c r="C3629" t="inlineStr">
        <is>
          <t xml:space="preserve">Jehue (William </t>
        </is>
      </c>
      <c r="D3629" t="n">
        <v>533</v>
      </c>
      <c r="E3629" t="n">
        <v>509</v>
      </c>
      <c r="F3629" t="n">
        <v>15</v>
      </c>
      <c r="G3629" t="n">
        <v>2.82999992370605</v>
      </c>
      <c r="H3629" t="n">
        <v>1399</v>
      </c>
      <c r="I3629" t="n">
        <v>1202</v>
      </c>
      <c r="J3629" t="n">
        <v>61</v>
      </c>
      <c r="K3629" t="n">
        <v>23</v>
      </c>
    </row>
    <row r="3630">
      <c r="A3630" t="n">
        <v>36678506114938</v>
      </c>
      <c r="B3630" t="inlineStr">
        <is>
          <t>Fundamental</t>
        </is>
      </c>
      <c r="C3630" t="inlineStr">
        <is>
          <t>Curtis (Sam V.)</t>
        </is>
      </c>
      <c r="D3630" t="n">
        <v>508</v>
      </c>
      <c r="E3630" t="n">
        <v>440</v>
      </c>
      <c r="F3630" t="n">
        <v>18</v>
      </c>
      <c r="G3630" t="n">
        <v>2.82999992370605</v>
      </c>
      <c r="H3630" t="n">
        <v>519</v>
      </c>
      <c r="I3630" t="n">
        <v>457</v>
      </c>
      <c r="J3630" t="n">
        <v>79</v>
      </c>
      <c r="K3630" t="n">
        <v>33</v>
      </c>
    </row>
    <row r="3631">
      <c r="A3631" t="n">
        <v>36678683635265</v>
      </c>
      <c r="B3631" t="inlineStr">
        <is>
          <t>Superior</t>
        </is>
      </c>
      <c r="C3631" t="inlineStr">
        <is>
          <t>Rim of the Worl</t>
        </is>
      </c>
      <c r="D3631" t="n">
        <v>711</v>
      </c>
      <c r="E3631" t="n">
        <v>682</v>
      </c>
      <c r="F3631" t="n">
        <v>6</v>
      </c>
      <c r="G3631" t="n">
        <v>3.27999997138977</v>
      </c>
      <c r="H3631" t="n">
        <v>1399</v>
      </c>
      <c r="I3631" t="n">
        <v>760</v>
      </c>
      <c r="J3631" t="n">
        <v>13</v>
      </c>
      <c r="K3631" t="n">
        <v>1</v>
      </c>
    </row>
    <row r="3632">
      <c r="A3632" t="n">
        <v>36678686036719</v>
      </c>
      <c r="B3632" t="inlineStr">
        <is>
          <t>Fundamental</t>
        </is>
      </c>
      <c r="C3632" t="inlineStr">
        <is>
          <t>Lake Gregory El</t>
        </is>
      </c>
      <c r="D3632" t="n">
        <v>662</v>
      </c>
      <c r="E3632" t="n">
        <v>605</v>
      </c>
      <c r="F3632" t="n">
        <v>10</v>
      </c>
      <c r="G3632" t="n">
        <v>3.04999995231628</v>
      </c>
      <c r="H3632" t="n">
        <v>498</v>
      </c>
      <c r="I3632" t="n">
        <v>368</v>
      </c>
      <c r="J3632" t="n">
        <v>39</v>
      </c>
      <c r="K3632" t="n">
        <v>1</v>
      </c>
    </row>
    <row r="3633">
      <c r="A3633" t="n">
        <v>36678686036727</v>
      </c>
      <c r="B3633" t="inlineStr">
        <is>
          <t>Fundamental</t>
        </is>
      </c>
      <c r="C3633" t="inlineStr">
        <is>
          <t xml:space="preserve">Lake Arrowhead </t>
        </is>
      </c>
      <c r="D3633" t="n">
        <v>803</v>
      </c>
      <c r="E3633" t="n">
        <v>753</v>
      </c>
      <c r="F3633" t="n">
        <v>2</v>
      </c>
      <c r="G3633" t="n">
        <v>3.35999989509583</v>
      </c>
      <c r="H3633" t="n">
        <v>600</v>
      </c>
      <c r="I3633" t="n">
        <v>480</v>
      </c>
      <c r="J3633" t="n">
        <v>19</v>
      </c>
      <c r="K3633" t="n">
        <v>7</v>
      </c>
    </row>
    <row r="3634">
      <c r="A3634" t="n">
        <v>36678686036735</v>
      </c>
      <c r="B3634" t="inlineStr">
        <is>
          <t>Fundamental</t>
        </is>
      </c>
      <c r="C3634" t="inlineStr">
        <is>
          <t>Hoffman (Charle</t>
        </is>
      </c>
      <c r="D3634" t="n">
        <v>767</v>
      </c>
      <c r="E3634" t="n">
        <v>742</v>
      </c>
      <c r="F3634" t="n">
        <v>3</v>
      </c>
      <c r="G3634" t="n">
        <v>3.05999994277954</v>
      </c>
      <c r="H3634" t="n">
        <v>481</v>
      </c>
      <c r="I3634" t="n">
        <v>408</v>
      </c>
      <c r="J3634" t="n">
        <v>24</v>
      </c>
      <c r="K3634" t="n">
        <v>0</v>
      </c>
    </row>
    <row r="3635">
      <c r="A3635" t="n">
        <v>36678686036743</v>
      </c>
      <c r="B3635" t="inlineStr">
        <is>
          <t>Fundamental</t>
        </is>
      </c>
      <c r="C3635" t="inlineStr">
        <is>
          <t>Valley of Encha</t>
        </is>
      </c>
      <c r="D3635" t="n">
        <v>696</v>
      </c>
      <c r="E3635" t="n">
        <v>626</v>
      </c>
      <c r="F3635" t="n">
        <v>9</v>
      </c>
      <c r="G3635" t="n">
        <v>2.85999989509583</v>
      </c>
      <c r="H3635" t="n">
        <v>294</v>
      </c>
      <c r="I3635" t="n">
        <v>239</v>
      </c>
      <c r="J3635" t="n">
        <v>40</v>
      </c>
      <c r="K3635" t="n">
        <v>1</v>
      </c>
    </row>
    <row r="3636">
      <c r="A3636" t="n">
        <v>36678686068779</v>
      </c>
      <c r="B3636" t="inlineStr">
        <is>
          <t>Medio</t>
        </is>
      </c>
      <c r="C3636" t="inlineStr">
        <is>
          <t>Mary P. Henck I</t>
        </is>
      </c>
      <c r="D3636" t="n">
        <v>718</v>
      </c>
      <c r="E3636" t="n">
        <v>691</v>
      </c>
      <c r="F3636" t="n">
        <v>5</v>
      </c>
      <c r="G3636" t="n">
        <v>3.29999995231628</v>
      </c>
      <c r="H3636" t="n">
        <v>922</v>
      </c>
      <c r="I3636" t="n">
        <v>774</v>
      </c>
      <c r="J3636" t="n">
        <v>25</v>
      </c>
      <c r="K3636" t="n">
        <v>3</v>
      </c>
    </row>
    <row r="3637">
      <c r="A3637" t="n">
        <v>36678686110472</v>
      </c>
      <c r="B3637" t="inlineStr">
        <is>
          <t>Fundamental</t>
        </is>
      </c>
      <c r="C3637" t="inlineStr">
        <is>
          <t>Grandview Eleme</t>
        </is>
      </c>
      <c r="D3637" t="n">
        <v>731</v>
      </c>
      <c r="E3637" t="n">
        <v>690</v>
      </c>
      <c r="F3637" t="n">
        <v>6</v>
      </c>
      <c r="G3637" t="n">
        <v>3.04999995231628</v>
      </c>
      <c r="H3637" t="n">
        <v>477</v>
      </c>
      <c r="I3637" t="n">
        <v>420</v>
      </c>
      <c r="J3637" t="n">
        <v>27</v>
      </c>
      <c r="K3637" t="n">
        <v>13</v>
      </c>
    </row>
    <row r="3638">
      <c r="A3638" t="n">
        <v>36678763632221</v>
      </c>
      <c r="B3638" t="inlineStr">
        <is>
          <t>Superior</t>
        </is>
      </c>
      <c r="C3638" t="inlineStr">
        <is>
          <t>Cajon High</t>
        </is>
      </c>
      <c r="D3638" t="n">
        <v>568</v>
      </c>
      <c r="E3638" t="n">
        <v>558</v>
      </c>
      <c r="F3638" t="n">
        <v>12</v>
      </c>
      <c r="G3638" t="n">
        <v>2.79999995231628</v>
      </c>
      <c r="H3638" t="n">
        <v>2220</v>
      </c>
      <c r="I3638" t="n">
        <v>1967</v>
      </c>
      <c r="J3638" t="n">
        <v>52</v>
      </c>
      <c r="K3638" t="n">
        <v>14</v>
      </c>
    </row>
    <row r="3639">
      <c r="A3639" t="n">
        <v>36678763634680</v>
      </c>
      <c r="B3639" t="inlineStr">
        <is>
          <t>Superior</t>
        </is>
      </c>
      <c r="C3639" t="inlineStr">
        <is>
          <t>Pacific High</t>
        </is>
      </c>
      <c r="D3639" t="n">
        <v>502</v>
      </c>
      <c r="E3639" t="n">
        <v>505</v>
      </c>
      <c r="F3639" t="n">
        <v>15</v>
      </c>
      <c r="G3639" t="n">
        <v>2.29999995231628</v>
      </c>
      <c r="H3639" t="n">
        <v>1950</v>
      </c>
      <c r="I3639" t="n">
        <v>1717</v>
      </c>
      <c r="J3639" t="n">
        <v>72</v>
      </c>
      <c r="K3639" t="n">
        <v>23</v>
      </c>
    </row>
    <row r="3640">
      <c r="A3640" t="n">
        <v>36678763635844</v>
      </c>
      <c r="B3640" t="inlineStr">
        <is>
          <t>Superior</t>
        </is>
      </c>
      <c r="C3640" t="inlineStr">
        <is>
          <t xml:space="preserve">San Bernardino </t>
        </is>
      </c>
      <c r="D3640" t="n">
        <v>530</v>
      </c>
      <c r="E3640" t="n">
        <v>517</v>
      </c>
      <c r="F3640" t="n">
        <v>14</v>
      </c>
      <c r="G3640" t="n">
        <v>2.29999995231628</v>
      </c>
      <c r="H3640" t="n">
        <v>1988</v>
      </c>
      <c r="I3640" t="n">
        <v>1780</v>
      </c>
      <c r="J3640" t="n">
        <v>74</v>
      </c>
      <c r="K3640" t="n">
        <v>22</v>
      </c>
    </row>
    <row r="3641">
      <c r="A3641" t="n">
        <v>36678763636081</v>
      </c>
      <c r="B3641" t="inlineStr">
        <is>
          <t>Superior</t>
        </is>
      </c>
      <c r="C3641" t="inlineStr">
        <is>
          <t>San Gorgonio Hi</t>
        </is>
      </c>
      <c r="D3641" t="n">
        <v>564</v>
      </c>
      <c r="E3641" t="n">
        <v>530</v>
      </c>
      <c r="F3641" t="n">
        <v>14</v>
      </c>
      <c r="G3641" t="n">
        <v>2.61999988555908</v>
      </c>
      <c r="H3641" t="n">
        <v>2059</v>
      </c>
      <c r="I3641" t="n">
        <v>1837</v>
      </c>
      <c r="J3641" t="n">
        <v>57</v>
      </c>
      <c r="K3641" t="n">
        <v>15</v>
      </c>
    </row>
    <row r="3642">
      <c r="A3642" t="n">
        <v>36678766036750</v>
      </c>
      <c r="B3642" t="inlineStr">
        <is>
          <t>Fundamental</t>
        </is>
      </c>
      <c r="C3642" t="inlineStr">
        <is>
          <t>Ramona-Alessand</t>
        </is>
      </c>
      <c r="D3642" t="n">
        <v>643</v>
      </c>
      <c r="E3642" t="n">
        <v>622</v>
      </c>
      <c r="F3642" t="n">
        <v>9</v>
      </c>
      <c r="G3642" t="n">
        <v>2.23000001907349</v>
      </c>
      <c r="H3642" t="n">
        <v>522</v>
      </c>
      <c r="I3642" t="n">
        <v>487</v>
      </c>
      <c r="J3642" t="n">
        <v>82</v>
      </c>
      <c r="K3642" t="n">
        <v>24</v>
      </c>
    </row>
    <row r="3643">
      <c r="A3643" t="n">
        <v>36678766036768</v>
      </c>
      <c r="B3643" t="inlineStr">
        <is>
          <t>Fundamental</t>
        </is>
      </c>
      <c r="C3643" t="inlineStr">
        <is>
          <t>Arrowhead Eleme</t>
        </is>
      </c>
      <c r="D3643" t="n">
        <v>538</v>
      </c>
      <c r="E3643" t="n">
        <v>504</v>
      </c>
      <c r="F3643" t="n">
        <v>15</v>
      </c>
      <c r="G3643" t="n">
        <v>1.89999997615814</v>
      </c>
      <c r="H3643" t="n">
        <v>277</v>
      </c>
      <c r="I3643" t="n">
        <v>257</v>
      </c>
      <c r="J3643" t="n">
        <v>86</v>
      </c>
      <c r="K3643" t="n">
        <v>19</v>
      </c>
    </row>
    <row r="3644">
      <c r="A3644" t="n">
        <v>36678766036776</v>
      </c>
      <c r="B3644" t="inlineStr">
        <is>
          <t>Fundamental</t>
        </is>
      </c>
      <c r="C3644" t="inlineStr">
        <is>
          <t>Barton Elementa</t>
        </is>
      </c>
      <c r="D3644" t="n">
        <v>550</v>
      </c>
      <c r="E3644" t="n">
        <v>502</v>
      </c>
      <c r="F3644" t="n">
        <v>15</v>
      </c>
      <c r="G3644" t="n">
        <v>2.1800000667572</v>
      </c>
      <c r="H3644" t="n">
        <v>281</v>
      </c>
      <c r="I3644" t="n">
        <v>231</v>
      </c>
      <c r="J3644" t="n">
        <v>87</v>
      </c>
      <c r="K3644" t="n">
        <v>13</v>
      </c>
    </row>
    <row r="3645">
      <c r="A3645" t="n">
        <v>36678766036784</v>
      </c>
      <c r="B3645" t="inlineStr">
        <is>
          <t>Fundamental</t>
        </is>
      </c>
      <c r="C3645" t="inlineStr">
        <is>
          <t>Belvedere Eleme</t>
        </is>
      </c>
      <c r="D3645" t="n">
        <v>698</v>
      </c>
      <c r="E3645" t="n">
        <v>686</v>
      </c>
      <c r="F3645" t="n">
        <v>6</v>
      </c>
      <c r="G3645" t="n">
        <v>2.61999988555908</v>
      </c>
      <c r="H3645" t="n">
        <v>583</v>
      </c>
      <c r="I3645" t="n">
        <v>554</v>
      </c>
      <c r="J3645" t="n">
        <v>62</v>
      </c>
      <c r="K3645" t="n">
        <v>29</v>
      </c>
    </row>
    <row r="3646">
      <c r="A3646" t="n">
        <v>36678766036792</v>
      </c>
      <c r="B3646" t="inlineStr">
        <is>
          <t>Fundamental</t>
        </is>
      </c>
      <c r="C3646" t="inlineStr">
        <is>
          <t>Bradley Element</t>
        </is>
      </c>
      <c r="D3646" t="n">
        <v>493</v>
      </c>
      <c r="E3646" t="n">
        <v>471</v>
      </c>
      <c r="F3646" t="n">
        <v>16</v>
      </c>
      <c r="G3646" t="n">
        <v>1.71000003814697</v>
      </c>
      <c r="H3646" t="n">
        <v>590</v>
      </c>
      <c r="I3646" t="n">
        <v>547</v>
      </c>
      <c r="J3646" t="n">
        <v>94</v>
      </c>
      <c r="K3646" t="n">
        <v>41</v>
      </c>
    </row>
    <row r="3647">
      <c r="A3647" t="n">
        <v>36678766036800</v>
      </c>
      <c r="B3647" t="inlineStr">
        <is>
          <t>Fundamental</t>
        </is>
      </c>
      <c r="C3647" t="inlineStr">
        <is>
          <t>Burbank Element</t>
        </is>
      </c>
      <c r="D3647" t="n">
        <v>399</v>
      </c>
      <c r="E3647" t="n">
        <v>382</v>
      </c>
      <c r="F3647" t="n">
        <v>21</v>
      </c>
      <c r="G3647" t="n">
        <v>1.76999998092651</v>
      </c>
      <c r="H3647" t="n">
        <v>280</v>
      </c>
      <c r="I3647" t="n">
        <v>236</v>
      </c>
      <c r="J3647" t="n">
        <v>98</v>
      </c>
      <c r="K3647" t="n">
        <v>39</v>
      </c>
    </row>
    <row r="3648">
      <c r="A3648" t="n">
        <v>36678766036826</v>
      </c>
      <c r="B3648" t="inlineStr">
        <is>
          <t>Fundamental</t>
        </is>
      </c>
      <c r="C3648" t="inlineStr">
        <is>
          <t>California Elem</t>
        </is>
      </c>
      <c r="D3648" t="n">
        <v>530</v>
      </c>
      <c r="E3648" t="n">
        <v>504</v>
      </c>
      <c r="F3648" t="n">
        <v>15</v>
      </c>
      <c r="G3648" t="n">
        <v>2.11999988555908</v>
      </c>
      <c r="H3648" t="n">
        <v>318</v>
      </c>
      <c r="I3648" t="n">
        <v>293</v>
      </c>
      <c r="J3648" t="n">
        <v>87</v>
      </c>
      <c r="K3648" t="n">
        <v>33</v>
      </c>
    </row>
    <row r="3649">
      <c r="A3649" t="n">
        <v>36678766036834</v>
      </c>
      <c r="B3649" t="inlineStr">
        <is>
          <t>Fundamental</t>
        </is>
      </c>
      <c r="C3649" t="inlineStr">
        <is>
          <t>Cole Elementary</t>
        </is>
      </c>
      <c r="D3649" t="n">
        <v>487</v>
      </c>
      <c r="E3649" t="n">
        <v>460</v>
      </c>
      <c r="F3649" t="n">
        <v>17</v>
      </c>
      <c r="G3649" t="n">
        <v>2.25</v>
      </c>
      <c r="H3649" t="n">
        <v>444</v>
      </c>
      <c r="I3649" t="n">
        <v>386</v>
      </c>
      <c r="J3649" t="n">
        <v>89</v>
      </c>
      <c r="K3649" t="n">
        <v>14</v>
      </c>
    </row>
    <row r="3650">
      <c r="A3650" t="n">
        <v>36678766036842</v>
      </c>
      <c r="B3650" t="inlineStr">
        <is>
          <t>Fundamental</t>
        </is>
      </c>
      <c r="C3650" t="inlineStr">
        <is>
          <t>Cypress Element</t>
        </is>
      </c>
      <c r="D3650" t="n">
        <v>474</v>
      </c>
      <c r="E3650" t="n">
        <v>437</v>
      </c>
      <c r="F3650" t="n">
        <v>18</v>
      </c>
      <c r="G3650" t="n">
        <v>1.76999998092651</v>
      </c>
      <c r="H3650" t="n">
        <v>470</v>
      </c>
      <c r="I3650" t="n">
        <v>430</v>
      </c>
      <c r="J3650" t="n">
        <v>92</v>
      </c>
      <c r="K3650" t="n">
        <v>34</v>
      </c>
    </row>
    <row r="3651">
      <c r="A3651" t="n">
        <v>36678766036859</v>
      </c>
      <c r="B3651" t="inlineStr">
        <is>
          <t>Fundamental</t>
        </is>
      </c>
      <c r="C3651" t="inlineStr">
        <is>
          <t>Davidson Elemen</t>
        </is>
      </c>
      <c r="D3651" t="n">
        <v>536</v>
      </c>
      <c r="E3651" t="n">
        <v>512</v>
      </c>
      <c r="F3651" t="n">
        <v>14</v>
      </c>
      <c r="G3651" t="n">
        <v>2.26999998092651</v>
      </c>
      <c r="H3651" t="n">
        <v>445</v>
      </c>
      <c r="I3651" t="n">
        <v>402</v>
      </c>
      <c r="J3651" t="n">
        <v>88</v>
      </c>
      <c r="K3651" t="n">
        <v>16</v>
      </c>
    </row>
    <row r="3652">
      <c r="A3652" t="n">
        <v>36678766036867</v>
      </c>
      <c r="B3652" t="inlineStr">
        <is>
          <t>Fundamental</t>
        </is>
      </c>
      <c r="C3652" t="inlineStr">
        <is>
          <t>Del Rosa Elemen</t>
        </is>
      </c>
      <c r="D3652" t="n">
        <v>603</v>
      </c>
      <c r="E3652" t="n">
        <v>572</v>
      </c>
      <c r="F3652" t="n">
        <v>11</v>
      </c>
      <c r="G3652" t="n">
        <v>2.46000003814697</v>
      </c>
      <c r="H3652" t="n">
        <v>708</v>
      </c>
      <c r="I3652" t="n">
        <v>610</v>
      </c>
      <c r="J3652" t="n">
        <v>73</v>
      </c>
      <c r="K3652" t="n">
        <v>12</v>
      </c>
    </row>
    <row r="3653">
      <c r="A3653" t="n">
        <v>36678766036883</v>
      </c>
      <c r="B3653" t="inlineStr">
        <is>
          <t>Fundamental</t>
        </is>
      </c>
      <c r="C3653" t="inlineStr">
        <is>
          <t>Fairfax Element</t>
        </is>
      </c>
      <c r="D3653" t="n">
        <v>562</v>
      </c>
      <c r="E3653" t="n">
        <v>471</v>
      </c>
      <c r="F3653" t="n">
        <v>16</v>
      </c>
      <c r="G3653" t="n">
        <v>1.07000005245209</v>
      </c>
      <c r="H3653" t="n">
        <v>244</v>
      </c>
      <c r="I3653" t="n">
        <v>217</v>
      </c>
      <c r="J3653" t="n">
        <v>88</v>
      </c>
      <c r="K3653" t="n">
        <v>27</v>
      </c>
    </row>
    <row r="3654">
      <c r="A3654" t="n">
        <v>36678766036909</v>
      </c>
      <c r="B3654" t="inlineStr">
        <is>
          <t>Fundamental</t>
        </is>
      </c>
      <c r="C3654" t="inlineStr">
        <is>
          <t>Hillside Elemen</t>
        </is>
      </c>
      <c r="D3654" t="n">
        <v>630</v>
      </c>
      <c r="E3654" t="n">
        <v>550</v>
      </c>
      <c r="F3654" t="n">
        <v>13</v>
      </c>
      <c r="G3654" t="n">
        <v>2.42000007629395</v>
      </c>
      <c r="H3654" t="n">
        <v>607</v>
      </c>
      <c r="I3654" t="n">
        <v>533</v>
      </c>
      <c r="J3654" t="n">
        <v>67</v>
      </c>
      <c r="K3654" t="n">
        <v>21</v>
      </c>
    </row>
    <row r="3655">
      <c r="A3655" t="n">
        <v>36678766036917</v>
      </c>
      <c r="B3655" t="inlineStr">
        <is>
          <t>Fundamental</t>
        </is>
      </c>
      <c r="C3655" t="inlineStr">
        <is>
          <t>Hunt Elementary</t>
        </is>
      </c>
      <c r="D3655" t="n">
        <v>498</v>
      </c>
      <c r="E3655" t="n">
        <v>464</v>
      </c>
      <c r="F3655" t="n">
        <v>17</v>
      </c>
      <c r="G3655" t="n">
        <v>1.53999996185303</v>
      </c>
      <c r="H3655" t="n">
        <v>540</v>
      </c>
      <c r="I3655" t="n">
        <v>452</v>
      </c>
      <c r="J3655" t="n">
        <v>92</v>
      </c>
      <c r="K3655" t="n">
        <v>16</v>
      </c>
    </row>
    <row r="3656">
      <c r="A3656" t="n">
        <v>36678766036933</v>
      </c>
      <c r="B3656" t="inlineStr">
        <is>
          <t>Fundamental</t>
        </is>
      </c>
      <c r="C3656" t="inlineStr">
        <is>
          <t>Kendall Element</t>
        </is>
      </c>
      <c r="D3656" t="n">
        <v>652</v>
      </c>
      <c r="E3656" t="n">
        <v>626</v>
      </c>
      <c r="F3656" t="n">
        <v>9</v>
      </c>
      <c r="G3656" t="n">
        <v>2.47000002861023</v>
      </c>
      <c r="H3656" t="n">
        <v>396</v>
      </c>
      <c r="I3656" t="n">
        <v>332</v>
      </c>
      <c r="J3656" t="n">
        <v>75</v>
      </c>
      <c r="K3656" t="n">
        <v>21</v>
      </c>
    </row>
    <row r="3657">
      <c r="A3657" t="n">
        <v>36678766036941</v>
      </c>
      <c r="B3657" t="inlineStr">
        <is>
          <t>Fundamental</t>
        </is>
      </c>
      <c r="C3657" t="inlineStr">
        <is>
          <t>Lankershim Elem</t>
        </is>
      </c>
      <c r="D3657" t="n">
        <v>485</v>
      </c>
      <c r="E3657" t="n">
        <v>448</v>
      </c>
      <c r="F3657" t="n">
        <v>18</v>
      </c>
      <c r="G3657" t="n">
        <v>1.61000001430511</v>
      </c>
      <c r="H3657" t="n">
        <v>583</v>
      </c>
      <c r="I3657" t="n">
        <v>509</v>
      </c>
      <c r="J3657" t="n">
        <v>94</v>
      </c>
      <c r="K3657" t="n">
        <v>40</v>
      </c>
    </row>
    <row r="3658">
      <c r="A3658" t="n">
        <v>36678766036958</v>
      </c>
      <c r="B3658" t="inlineStr">
        <is>
          <t>Fundamental</t>
        </is>
      </c>
      <c r="C3658" t="inlineStr">
        <is>
          <t>Lincoln Element</t>
        </is>
      </c>
      <c r="D3658" t="n">
        <v>448</v>
      </c>
      <c r="E3658" t="n">
        <v>435</v>
      </c>
      <c r="F3658" t="n">
        <v>18</v>
      </c>
      <c r="G3658" t="n">
        <v>1.77999997138977</v>
      </c>
      <c r="H3658" t="n">
        <v>762</v>
      </c>
      <c r="I3658" t="n">
        <v>693</v>
      </c>
      <c r="J3658" t="n">
        <v>95</v>
      </c>
      <c r="K3658" t="n">
        <v>44</v>
      </c>
    </row>
    <row r="3659">
      <c r="A3659" t="n">
        <v>36678766036982</v>
      </c>
      <c r="B3659" t="inlineStr">
        <is>
          <t>Fundamental</t>
        </is>
      </c>
      <c r="C3659" t="inlineStr">
        <is>
          <t>Marshall Elemen</t>
        </is>
      </c>
      <c r="D3659" t="n">
        <v>525</v>
      </c>
      <c r="E3659" t="n">
        <v>519</v>
      </c>
      <c r="F3659" t="n">
        <v>14</v>
      </c>
      <c r="G3659" t="n">
        <v>2.40000009536743</v>
      </c>
      <c r="H3659" t="n">
        <v>439</v>
      </c>
      <c r="I3659" t="n">
        <v>397</v>
      </c>
      <c r="J3659" t="n">
        <v>78</v>
      </c>
      <c r="K3659" t="n">
        <v>18</v>
      </c>
    </row>
    <row r="3660">
      <c r="A3660" t="n">
        <v>36678766037014</v>
      </c>
      <c r="B3660" t="inlineStr">
        <is>
          <t>Fundamental</t>
        </is>
      </c>
      <c r="C3660" t="inlineStr">
        <is>
          <t>Monterey Elemen</t>
        </is>
      </c>
      <c r="D3660" t="n">
        <v>421</v>
      </c>
      <c r="E3660" t="n">
        <v>421</v>
      </c>
      <c r="F3660" t="n">
        <v>19</v>
      </c>
      <c r="G3660" t="n">
        <v>1.71000003814697</v>
      </c>
      <c r="H3660" t="n">
        <v>416</v>
      </c>
      <c r="I3660" t="n">
        <v>369</v>
      </c>
      <c r="J3660" t="n">
        <v>97</v>
      </c>
      <c r="K3660" t="n">
        <v>37</v>
      </c>
    </row>
    <row r="3661">
      <c r="A3661" t="n">
        <v>36678766037022</v>
      </c>
      <c r="B3661" t="inlineStr">
        <is>
          <t>Fundamental</t>
        </is>
      </c>
      <c r="C3661" t="inlineStr">
        <is>
          <t>Mt. Vernon Elem</t>
        </is>
      </c>
      <c r="D3661" t="n">
        <v>496</v>
      </c>
      <c r="E3661" t="n">
        <v>495</v>
      </c>
      <c r="F3661" t="n">
        <v>15</v>
      </c>
      <c r="G3661" t="n">
        <v>1.73000001907349</v>
      </c>
      <c r="H3661" t="n">
        <v>473</v>
      </c>
      <c r="I3661" t="n">
        <v>419</v>
      </c>
      <c r="J3661" t="n">
        <v>97</v>
      </c>
      <c r="K3661" t="n">
        <v>39</v>
      </c>
    </row>
    <row r="3662">
      <c r="A3662" t="n">
        <v>36678766037030</v>
      </c>
      <c r="B3662" t="inlineStr">
        <is>
          <t>Fundamental</t>
        </is>
      </c>
      <c r="C3662" t="inlineStr">
        <is>
          <t>Inghram (Howard</t>
        </is>
      </c>
      <c r="D3662" t="n">
        <v>383</v>
      </c>
      <c r="E3662" t="n">
        <v>346</v>
      </c>
      <c r="F3662" t="n">
        <v>23</v>
      </c>
      <c r="G3662" t="n">
        <v>1.88999998569489</v>
      </c>
      <c r="H3662" t="n">
        <v>352</v>
      </c>
      <c r="I3662" t="n">
        <v>275</v>
      </c>
      <c r="J3662" t="n">
        <v>97</v>
      </c>
      <c r="K3662" t="n">
        <v>29</v>
      </c>
    </row>
    <row r="3663">
      <c r="A3663" t="n">
        <v>36678766037048</v>
      </c>
      <c r="B3663" t="inlineStr">
        <is>
          <t>Fundamental</t>
        </is>
      </c>
      <c r="C3663" t="inlineStr">
        <is>
          <t>Muscoy Elementa</t>
        </is>
      </c>
      <c r="D3663" t="n">
        <v>466</v>
      </c>
      <c r="E3663" t="n">
        <v>439</v>
      </c>
      <c r="F3663" t="n">
        <v>18</v>
      </c>
      <c r="G3663" t="n">
        <v>1.50999999046326</v>
      </c>
      <c r="H3663" t="n">
        <v>479</v>
      </c>
      <c r="I3663" t="n">
        <v>438</v>
      </c>
      <c r="J3663" t="n">
        <v>95</v>
      </c>
      <c r="K3663" t="n">
        <v>50</v>
      </c>
    </row>
    <row r="3664">
      <c r="A3664" t="n">
        <v>36678766037055</v>
      </c>
      <c r="B3664" t="inlineStr">
        <is>
          <t>Fundamental</t>
        </is>
      </c>
      <c r="C3664" t="inlineStr">
        <is>
          <t>Newmark Element</t>
        </is>
      </c>
      <c r="D3664" t="n">
        <v>577</v>
      </c>
      <c r="E3664" t="n">
        <v>524</v>
      </c>
      <c r="F3664" t="n">
        <v>14</v>
      </c>
      <c r="G3664" t="n">
        <v>2.17000007629395</v>
      </c>
      <c r="H3664" t="n">
        <v>322</v>
      </c>
      <c r="I3664" t="n">
        <v>277</v>
      </c>
      <c r="J3664" t="n">
        <v>86</v>
      </c>
      <c r="K3664" t="n">
        <v>14</v>
      </c>
    </row>
    <row r="3665">
      <c r="A3665" t="n">
        <v>36678766037063</v>
      </c>
      <c r="B3665" t="inlineStr">
        <is>
          <t>Fundamental</t>
        </is>
      </c>
      <c r="C3665" t="inlineStr">
        <is>
          <t>Highland Pacifi</t>
        </is>
      </c>
      <c r="D3665" t="n">
        <v>576</v>
      </c>
      <c r="E3665" t="n">
        <v>558</v>
      </c>
      <c r="F3665" t="n">
        <v>12</v>
      </c>
      <c r="G3665" t="n">
        <v>2.57999992370605</v>
      </c>
      <c r="H3665" t="n">
        <v>243</v>
      </c>
      <c r="I3665" t="n">
        <v>247</v>
      </c>
      <c r="J3665" t="n">
        <v>73</v>
      </c>
      <c r="K3665" t="n">
        <v>13</v>
      </c>
    </row>
    <row r="3666">
      <c r="A3666" t="n">
        <v>36678766037071</v>
      </c>
      <c r="B3666" t="inlineStr">
        <is>
          <t>Fundamental</t>
        </is>
      </c>
      <c r="C3666" t="inlineStr">
        <is>
          <t>Parkside Elemen</t>
        </is>
      </c>
      <c r="D3666" t="n">
        <v>652</v>
      </c>
      <c r="E3666" t="n">
        <v>624</v>
      </c>
      <c r="F3666" t="n">
        <v>9</v>
      </c>
      <c r="G3666" t="n">
        <v>2.80999994277954</v>
      </c>
      <c r="H3666" t="n">
        <v>459</v>
      </c>
      <c r="I3666" t="n">
        <v>412</v>
      </c>
      <c r="J3666" t="n">
        <v>60</v>
      </c>
      <c r="K3666" t="n">
        <v>6</v>
      </c>
    </row>
    <row r="3667">
      <c r="A3667" t="n">
        <v>36678766037097</v>
      </c>
      <c r="B3667" t="inlineStr">
        <is>
          <t>Fundamental</t>
        </is>
      </c>
      <c r="C3667" t="inlineStr">
        <is>
          <t>Riley Elementar</t>
        </is>
      </c>
      <c r="D3667" t="n">
        <v>508</v>
      </c>
      <c r="E3667" t="n">
        <v>477</v>
      </c>
      <c r="F3667" t="n">
        <v>16</v>
      </c>
      <c r="G3667" t="n">
        <v>1.61000001430511</v>
      </c>
      <c r="H3667" t="n">
        <v>613</v>
      </c>
      <c r="I3667" t="n">
        <v>533</v>
      </c>
      <c r="J3667" t="n">
        <v>89</v>
      </c>
      <c r="K3667" t="n">
        <v>50</v>
      </c>
    </row>
    <row r="3668">
      <c r="A3668" t="n">
        <v>36678766037105</v>
      </c>
      <c r="B3668" t="inlineStr">
        <is>
          <t>Fundamental</t>
        </is>
      </c>
      <c r="C3668" t="inlineStr">
        <is>
          <t>Rio Vista Eleme</t>
        </is>
      </c>
      <c r="D3668" t="n">
        <v>477</v>
      </c>
      <c r="E3668" t="n">
        <v>473</v>
      </c>
      <c r="F3668" t="n">
        <v>16</v>
      </c>
      <c r="G3668" t="n">
        <v>2.40000009536743</v>
      </c>
      <c r="H3668" t="n">
        <v>461</v>
      </c>
      <c r="I3668" t="n">
        <v>408</v>
      </c>
      <c r="J3668" t="n">
        <v>91</v>
      </c>
      <c r="K3668" t="n">
        <v>15</v>
      </c>
    </row>
    <row r="3669">
      <c r="A3669" t="n">
        <v>36678766037113</v>
      </c>
      <c r="B3669" t="inlineStr">
        <is>
          <t>Fundamental</t>
        </is>
      </c>
      <c r="C3669" t="inlineStr">
        <is>
          <t>Roosevelt Eleme</t>
        </is>
      </c>
      <c r="D3669" t="n">
        <v>541</v>
      </c>
      <c r="E3669" t="n">
        <v>493</v>
      </c>
      <c r="F3669" t="n">
        <v>15</v>
      </c>
      <c r="G3669" t="n">
        <v>2.07999992370605</v>
      </c>
      <c r="H3669" t="n">
        <v>548</v>
      </c>
      <c r="I3669" t="n">
        <v>505</v>
      </c>
      <c r="J3669" t="n">
        <v>89</v>
      </c>
      <c r="K3669" t="n">
        <v>33</v>
      </c>
    </row>
    <row r="3670">
      <c r="A3670" t="n">
        <v>36678766037139</v>
      </c>
      <c r="B3670" t="inlineStr">
        <is>
          <t>Fundamental</t>
        </is>
      </c>
      <c r="C3670" t="inlineStr">
        <is>
          <t>Thompson Elemen</t>
        </is>
      </c>
      <c r="D3670" t="n">
        <v>713</v>
      </c>
      <c r="E3670" t="n">
        <v>699</v>
      </c>
      <c r="F3670" t="n">
        <v>5</v>
      </c>
      <c r="G3670" t="n">
        <v>2.73000001907349</v>
      </c>
      <c r="H3670" t="n">
        <v>574</v>
      </c>
      <c r="I3670" t="n">
        <v>528</v>
      </c>
      <c r="J3670" t="n">
        <v>61</v>
      </c>
      <c r="K3670" t="n">
        <v>7</v>
      </c>
    </row>
    <row r="3671">
      <c r="A3671" t="n">
        <v>36678766037147</v>
      </c>
      <c r="B3671" t="inlineStr">
        <is>
          <t>Fundamental</t>
        </is>
      </c>
      <c r="C3671" t="inlineStr">
        <is>
          <t>Urbita Elementa</t>
        </is>
      </c>
      <c r="D3671" t="n">
        <v>609</v>
      </c>
      <c r="E3671" t="n">
        <v>598</v>
      </c>
      <c r="F3671" t="n">
        <v>10</v>
      </c>
      <c r="G3671" t="n">
        <v>2.08999991416931</v>
      </c>
      <c r="H3671" t="n">
        <v>246</v>
      </c>
      <c r="I3671" t="n">
        <v>219</v>
      </c>
      <c r="J3671" t="n">
        <v>81</v>
      </c>
      <c r="K3671" t="n">
        <v>26</v>
      </c>
    </row>
    <row r="3672">
      <c r="A3672" t="n">
        <v>36678766037154</v>
      </c>
      <c r="B3672" t="inlineStr">
        <is>
          <t>Fundamental</t>
        </is>
      </c>
      <c r="C3672" t="inlineStr">
        <is>
          <t>Vermont Element</t>
        </is>
      </c>
      <c r="D3672" t="n">
        <v>465</v>
      </c>
      <c r="E3672" t="n">
        <v>454</v>
      </c>
      <c r="F3672" t="n">
        <v>17</v>
      </c>
      <c r="G3672" t="n">
        <v>1.66999995708466</v>
      </c>
      <c r="H3672" t="n">
        <v>504</v>
      </c>
      <c r="I3672" t="n">
        <v>460</v>
      </c>
      <c r="J3672" t="n">
        <v>91</v>
      </c>
      <c r="K3672" t="n">
        <v>43</v>
      </c>
    </row>
    <row r="3673">
      <c r="A3673" t="n">
        <v>36678766037162</v>
      </c>
      <c r="B3673" t="inlineStr">
        <is>
          <t>Fundamental</t>
        </is>
      </c>
      <c r="C3673" t="inlineStr">
        <is>
          <t>Warm Springs El</t>
        </is>
      </c>
      <c r="D3673" t="n">
        <v>455</v>
      </c>
      <c r="E3673" t="n">
        <v>421</v>
      </c>
      <c r="F3673" t="n">
        <v>19</v>
      </c>
      <c r="G3673" t="n">
        <v>1.79999995231628</v>
      </c>
      <c r="H3673" t="n">
        <v>601</v>
      </c>
      <c r="I3673" t="n">
        <v>510</v>
      </c>
      <c r="J3673" t="n">
        <v>96</v>
      </c>
      <c r="K3673" t="n">
        <v>39</v>
      </c>
    </row>
    <row r="3674">
      <c r="A3674" t="n">
        <v>36678766037170</v>
      </c>
      <c r="B3674" t="inlineStr">
        <is>
          <t>Fundamental</t>
        </is>
      </c>
      <c r="C3674" t="inlineStr">
        <is>
          <t>Wilson Elementa</t>
        </is>
      </c>
      <c r="D3674" t="n">
        <v>471</v>
      </c>
      <c r="E3674" t="n">
        <v>460</v>
      </c>
      <c r="F3674" t="n">
        <v>17</v>
      </c>
      <c r="G3674" t="n">
        <v>2.08999991416931</v>
      </c>
      <c r="H3674" t="n">
        <v>506</v>
      </c>
      <c r="I3674" t="n">
        <v>460</v>
      </c>
      <c r="J3674" t="n">
        <v>88</v>
      </c>
      <c r="K3674" t="n">
        <v>27</v>
      </c>
    </row>
    <row r="3675">
      <c r="A3675" t="n">
        <v>36678766059489</v>
      </c>
      <c r="B3675" t="inlineStr">
        <is>
          <t>Medio</t>
        </is>
      </c>
      <c r="C3675" t="inlineStr">
        <is>
          <t>Del Vallejo Mid</t>
        </is>
      </c>
      <c r="D3675" t="n">
        <v>499</v>
      </c>
      <c r="E3675" t="n">
        <v>480</v>
      </c>
      <c r="F3675" t="n">
        <v>16</v>
      </c>
      <c r="G3675" t="n">
        <v>1.78999996185303</v>
      </c>
      <c r="H3675" t="n">
        <v>1441</v>
      </c>
      <c r="I3675" t="n">
        <v>1275</v>
      </c>
      <c r="J3675" t="n">
        <v>88</v>
      </c>
      <c r="K3675" t="n">
        <v>25</v>
      </c>
    </row>
    <row r="3676">
      <c r="A3676" t="n">
        <v>36678766059505</v>
      </c>
      <c r="B3676" t="inlineStr">
        <is>
          <t>Medio</t>
        </is>
      </c>
      <c r="C3676" t="inlineStr">
        <is>
          <t>Golden Valley M</t>
        </is>
      </c>
      <c r="D3676" t="n">
        <v>575</v>
      </c>
      <c r="E3676" t="n">
        <v>566</v>
      </c>
      <c r="F3676" t="n">
        <v>12</v>
      </c>
      <c r="G3676" t="n">
        <v>2.5699999332428</v>
      </c>
      <c r="H3676" t="n">
        <v>1129</v>
      </c>
      <c r="I3676" t="n">
        <v>1085</v>
      </c>
      <c r="J3676" t="n">
        <v>69</v>
      </c>
      <c r="K3676" t="n">
        <v>17</v>
      </c>
    </row>
    <row r="3677">
      <c r="A3677" t="n">
        <v>36678766061907</v>
      </c>
      <c r="B3677" t="inlineStr">
        <is>
          <t>Medio</t>
        </is>
      </c>
      <c r="C3677" t="inlineStr">
        <is>
          <t>Arrowview Middl</t>
        </is>
      </c>
      <c r="D3677" t="n">
        <v>457</v>
      </c>
      <c r="E3677" t="n">
        <v>447</v>
      </c>
      <c r="F3677" t="n">
        <v>18</v>
      </c>
      <c r="G3677" t="n">
        <v>2.10999989509583</v>
      </c>
      <c r="H3677" t="n">
        <v>1109</v>
      </c>
      <c r="I3677" t="n">
        <v>1023</v>
      </c>
      <c r="J3677" t="n">
        <v>90</v>
      </c>
      <c r="K3677" t="n">
        <v>30</v>
      </c>
    </row>
    <row r="3678">
      <c r="A3678" t="n">
        <v>36678766061915</v>
      </c>
      <c r="B3678" t="inlineStr">
        <is>
          <t>Medio</t>
        </is>
      </c>
      <c r="C3678" t="inlineStr">
        <is>
          <t>Curtis Middle</t>
        </is>
      </c>
      <c r="D3678" t="n">
        <v>409</v>
      </c>
      <c r="E3678" t="n">
        <v>390</v>
      </c>
      <c r="F3678" t="n">
        <v>21</v>
      </c>
      <c r="G3678" t="n">
        <v>1.98000001907349</v>
      </c>
      <c r="H3678" t="n">
        <v>1207</v>
      </c>
      <c r="I3678" t="n">
        <v>1097</v>
      </c>
      <c r="J3678" t="n">
        <v>95</v>
      </c>
      <c r="K3678" t="n">
        <v>37</v>
      </c>
    </row>
    <row r="3679">
      <c r="A3679" t="n">
        <v>36678766061923</v>
      </c>
      <c r="B3679" t="inlineStr">
        <is>
          <t>Medio</t>
        </is>
      </c>
      <c r="C3679" t="inlineStr">
        <is>
          <t>King (Martin Lu</t>
        </is>
      </c>
      <c r="D3679" t="n">
        <v>524</v>
      </c>
      <c r="E3679" t="n">
        <v>516</v>
      </c>
      <c r="F3679" t="n">
        <v>14</v>
      </c>
      <c r="G3679" t="n">
        <v>2.47000002861023</v>
      </c>
      <c r="H3679" t="n">
        <v>1121</v>
      </c>
      <c r="I3679" t="n">
        <v>1016</v>
      </c>
      <c r="J3679" t="n">
        <v>85</v>
      </c>
      <c r="K3679" t="n">
        <v>27</v>
      </c>
    </row>
    <row r="3680">
      <c r="A3680" t="n">
        <v>36678766067078</v>
      </c>
      <c r="B3680" t="inlineStr">
        <is>
          <t>Fundamental</t>
        </is>
      </c>
      <c r="C3680" t="inlineStr">
        <is>
          <t>Kimbark Element</t>
        </is>
      </c>
      <c r="D3680" t="n">
        <v>612</v>
      </c>
      <c r="E3680" t="n">
        <v>551</v>
      </c>
      <c r="F3680" t="n">
        <v>12</v>
      </c>
      <c r="G3680" t="n">
        <v>2.38000011444092</v>
      </c>
      <c r="H3680" t="n">
        <v>277</v>
      </c>
      <c r="I3680" t="n">
        <v>248</v>
      </c>
      <c r="J3680" t="n">
        <v>75</v>
      </c>
      <c r="K3680" t="n">
        <v>26</v>
      </c>
    </row>
    <row r="3681">
      <c r="A3681" t="n">
        <v>36678766067086</v>
      </c>
      <c r="B3681" t="inlineStr">
        <is>
          <t>Fundamental</t>
        </is>
      </c>
      <c r="C3681" t="inlineStr">
        <is>
          <t>North Park Elem</t>
        </is>
      </c>
      <c r="D3681" t="n">
        <v>649</v>
      </c>
      <c r="E3681" t="n">
        <v>599</v>
      </c>
      <c r="F3681" t="n">
        <v>10</v>
      </c>
      <c r="G3681" t="n">
        <v>2.89000010490417</v>
      </c>
      <c r="H3681" t="n">
        <v>576</v>
      </c>
      <c r="I3681" t="n">
        <v>547</v>
      </c>
      <c r="J3681" t="n">
        <v>58</v>
      </c>
      <c r="K3681" t="n">
        <v>3</v>
      </c>
    </row>
    <row r="3682">
      <c r="A3682" t="n">
        <v>36678766068191</v>
      </c>
      <c r="B3682" t="inlineStr">
        <is>
          <t>Fundamental</t>
        </is>
      </c>
      <c r="C3682" t="inlineStr">
        <is>
          <t>Emmerton Elemen</t>
        </is>
      </c>
      <c r="D3682" t="n">
        <v>521</v>
      </c>
      <c r="E3682" t="n">
        <v>466</v>
      </c>
      <c r="F3682" t="n">
        <v>17</v>
      </c>
      <c r="G3682" t="n">
        <v>1.9099999666214</v>
      </c>
      <c r="H3682" t="n">
        <v>541</v>
      </c>
      <c r="I3682" t="n">
        <v>468</v>
      </c>
      <c r="J3682" t="n">
        <v>93</v>
      </c>
      <c r="K3682" t="n">
        <v>21</v>
      </c>
    </row>
    <row r="3683">
      <c r="A3683" t="n">
        <v>36678766068209</v>
      </c>
      <c r="B3683" t="inlineStr">
        <is>
          <t>Fundamental</t>
        </is>
      </c>
      <c r="C3683" t="inlineStr">
        <is>
          <t>Oehl Elementary</t>
        </is>
      </c>
      <c r="D3683" t="n">
        <v>517</v>
      </c>
      <c r="E3683" t="n">
        <v>472</v>
      </c>
      <c r="F3683" t="n">
        <v>16</v>
      </c>
      <c r="G3683" t="n">
        <v>2.16000008583069</v>
      </c>
      <c r="H3683" t="n">
        <v>523</v>
      </c>
      <c r="I3683" t="n">
        <v>467</v>
      </c>
      <c r="J3683" t="n">
        <v>79</v>
      </c>
      <c r="K3683" t="n">
        <v>31</v>
      </c>
    </row>
    <row r="3684">
      <c r="A3684" t="n">
        <v>36678766068712</v>
      </c>
      <c r="B3684" t="inlineStr">
        <is>
          <t>Medio</t>
        </is>
      </c>
      <c r="C3684" t="inlineStr">
        <is>
          <t>Serrano Middle</t>
        </is>
      </c>
      <c r="D3684" t="n">
        <v>569</v>
      </c>
      <c r="E3684" t="n">
        <v>552</v>
      </c>
      <c r="F3684" t="n">
        <v>12</v>
      </c>
      <c r="G3684" t="n">
        <v>2.28999996185303</v>
      </c>
      <c r="H3684" t="n">
        <v>1051</v>
      </c>
      <c r="I3684" t="n">
        <v>841</v>
      </c>
      <c r="J3684" t="n">
        <v>67</v>
      </c>
      <c r="K3684" t="n">
        <v>15</v>
      </c>
    </row>
    <row r="3685">
      <c r="A3685" t="n">
        <v>36678766068720</v>
      </c>
      <c r="B3685" t="inlineStr">
        <is>
          <t>Medio</t>
        </is>
      </c>
      <c r="C3685" t="inlineStr">
        <is>
          <t>Shandin Hills M</t>
        </is>
      </c>
      <c r="D3685" t="n">
        <v>551</v>
      </c>
      <c r="E3685" t="n">
        <v>491</v>
      </c>
      <c r="F3685" t="n">
        <v>15</v>
      </c>
      <c r="G3685" t="n">
        <v>2.66000008583069</v>
      </c>
      <c r="H3685" t="n">
        <v>1087</v>
      </c>
      <c r="I3685" t="n">
        <v>963</v>
      </c>
      <c r="J3685" t="n">
        <v>67</v>
      </c>
      <c r="K3685" t="n">
        <v>17</v>
      </c>
    </row>
    <row r="3686">
      <c r="A3686" t="n">
        <v>36678766109714</v>
      </c>
      <c r="B3686" t="inlineStr">
        <is>
          <t>Fundamental</t>
        </is>
      </c>
      <c r="C3686" t="inlineStr">
        <is>
          <t>Roberts (E. Nea</t>
        </is>
      </c>
      <c r="D3686" t="n">
        <v>486</v>
      </c>
      <c r="E3686" t="n">
        <v>476</v>
      </c>
      <c r="F3686" t="n">
        <v>16</v>
      </c>
      <c r="G3686" t="n">
        <v>1.61000001430511</v>
      </c>
      <c r="H3686" t="n">
        <v>645</v>
      </c>
      <c r="I3686" t="n">
        <v>598</v>
      </c>
      <c r="J3686" t="n">
        <v>95</v>
      </c>
      <c r="K3686" t="n">
        <v>40</v>
      </c>
    </row>
    <row r="3687">
      <c r="A3687" t="n">
        <v>36678766110480</v>
      </c>
      <c r="B3687" t="inlineStr">
        <is>
          <t>Fundamental</t>
        </is>
      </c>
      <c r="C3687" t="inlineStr">
        <is>
          <t>North Verdemont</t>
        </is>
      </c>
      <c r="D3687" t="n">
        <v>641</v>
      </c>
      <c r="E3687" t="n">
        <v>610</v>
      </c>
      <c r="F3687" t="n">
        <v>10</v>
      </c>
      <c r="G3687" t="n">
        <v>2.80999994277954</v>
      </c>
      <c r="H3687" t="n">
        <v>312</v>
      </c>
      <c r="I3687" t="n">
        <v>260</v>
      </c>
      <c r="J3687" t="n">
        <v>61</v>
      </c>
      <c r="K3687" t="n">
        <v>5</v>
      </c>
    </row>
    <row r="3688">
      <c r="A3688" t="n">
        <v>36678766112767</v>
      </c>
      <c r="B3688" t="inlineStr">
        <is>
          <t>Fundamental</t>
        </is>
      </c>
      <c r="C3688" t="inlineStr">
        <is>
          <t>Palm Avenue Ele</t>
        </is>
      </c>
      <c r="D3688" t="n">
        <v>679</v>
      </c>
      <c r="E3688" t="n">
        <v>649</v>
      </c>
      <c r="F3688" t="n">
        <v>8</v>
      </c>
      <c r="G3688" t="n">
        <v>3.09999990463257</v>
      </c>
      <c r="H3688" t="n">
        <v>539</v>
      </c>
      <c r="I3688" t="n">
        <v>477</v>
      </c>
      <c r="J3688" t="n">
        <v>41</v>
      </c>
      <c r="K3688" t="n">
        <v>1</v>
      </c>
    </row>
    <row r="3689">
      <c r="A3689" t="n">
        <v>36678923636487</v>
      </c>
      <c r="B3689" t="inlineStr">
        <is>
          <t>Superior</t>
        </is>
      </c>
      <c r="C3689" t="inlineStr">
        <is>
          <t>Trona High</t>
        </is>
      </c>
      <c r="D3689" t="n">
        <v>588</v>
      </c>
      <c r="E3689" t="n">
        <v>547</v>
      </c>
      <c r="F3689" t="n">
        <v>13</v>
      </c>
      <c r="G3689" t="n">
        <v>2.20000004768372</v>
      </c>
      <c r="H3689" t="n">
        <v>166</v>
      </c>
      <c r="I3689" t="n">
        <v>141</v>
      </c>
      <c r="J3689" t="n">
        <v>51</v>
      </c>
      <c r="K3689" t="n">
        <v>1</v>
      </c>
    </row>
    <row r="3690">
      <c r="A3690" t="n">
        <v>36678926037188</v>
      </c>
      <c r="B3690" t="inlineStr">
        <is>
          <t>Fundamental</t>
        </is>
      </c>
      <c r="C3690" t="inlineStr">
        <is>
          <t>Trona Elementar</t>
        </is>
      </c>
      <c r="D3690" t="n">
        <v>692</v>
      </c>
      <c r="E3690" t="n">
        <v>644</v>
      </c>
      <c r="F3690" t="n">
        <v>8</v>
      </c>
      <c r="G3690" t="n">
        <v>2.28999996185303</v>
      </c>
      <c r="H3690" t="n">
        <v>161</v>
      </c>
      <c r="I3690" t="n">
        <v>135</v>
      </c>
      <c r="J3690" t="n">
        <v>73</v>
      </c>
      <c r="K3690" t="n">
        <v>1</v>
      </c>
    </row>
    <row r="3691">
      <c r="A3691" t="n">
        <v>36679186037329</v>
      </c>
      <c r="B3691" t="inlineStr">
        <is>
          <t>Fundamental</t>
        </is>
      </c>
      <c r="C3691" t="inlineStr">
        <is>
          <t>Del Rey Element</t>
        </is>
      </c>
      <c r="D3691" t="n">
        <v>579</v>
      </c>
      <c r="E3691" t="n">
        <v>469</v>
      </c>
      <c r="F3691" t="n">
        <v>17</v>
      </c>
      <c r="G3691" t="n">
        <v>2.28999996185303</v>
      </c>
      <c r="H3691" t="n">
        <v>464</v>
      </c>
      <c r="I3691" t="n">
        <v>406</v>
      </c>
      <c r="J3691" t="n">
        <v>88</v>
      </c>
      <c r="K3691" t="n">
        <v>32</v>
      </c>
    </row>
    <row r="3692">
      <c r="A3692" t="n">
        <v>36679186037352</v>
      </c>
      <c r="B3692" t="inlineStr">
        <is>
          <t>Fundamental</t>
        </is>
      </c>
      <c r="C3692" t="inlineStr">
        <is>
          <t>Irwin Elem/Acad</t>
        </is>
      </c>
      <c r="D3692" t="n">
        <v>696</v>
      </c>
      <c r="E3692" t="n">
        <v>634</v>
      </c>
      <c r="F3692" t="n">
        <v>8</v>
      </c>
      <c r="G3692" t="n">
        <v>3.38000011444092</v>
      </c>
      <c r="H3692" t="n">
        <v>471</v>
      </c>
      <c r="I3692" t="n">
        <v>425</v>
      </c>
      <c r="J3692" t="n">
        <v>43</v>
      </c>
      <c r="K3692" t="n">
        <v>5</v>
      </c>
    </row>
    <row r="3693">
      <c r="A3693" t="n">
        <v>36679186037386</v>
      </c>
      <c r="B3693" t="inlineStr">
        <is>
          <t>Fundamental</t>
        </is>
      </c>
      <c r="C3693" t="inlineStr">
        <is>
          <t>Village Element</t>
        </is>
      </c>
      <c r="D3693" t="n">
        <v>710</v>
      </c>
      <c r="E3693" t="n">
        <v>646</v>
      </c>
      <c r="F3693" t="n">
        <v>8</v>
      </c>
      <c r="G3693" t="n">
        <v>2.91000008583069</v>
      </c>
      <c r="H3693" t="n">
        <v>588</v>
      </c>
      <c r="I3693" t="n">
        <v>503</v>
      </c>
      <c r="J3693" t="n">
        <v>60</v>
      </c>
      <c r="K3693" t="n">
        <v>10</v>
      </c>
    </row>
    <row r="3694">
      <c r="A3694" t="n">
        <v>36679186105860</v>
      </c>
      <c r="B3694" t="inlineStr">
        <is>
          <t>Fundamental</t>
        </is>
      </c>
      <c r="C3694" t="inlineStr">
        <is>
          <t>Liberty Primary</t>
        </is>
      </c>
      <c r="D3694" t="n">
        <v>711</v>
      </c>
      <c r="E3694" t="n">
        <v>669</v>
      </c>
      <c r="F3694" t="n">
        <v>7</v>
      </c>
      <c r="G3694" t="n">
        <v>3.04999995231628</v>
      </c>
      <c r="H3694" t="n">
        <v>952</v>
      </c>
      <c r="I3694" t="n">
        <v>847</v>
      </c>
      <c r="J3694" t="n">
        <v>43</v>
      </c>
      <c r="K3694" t="n">
        <v>6</v>
      </c>
    </row>
    <row r="3695">
      <c r="A3695" t="n">
        <v>36679186106587</v>
      </c>
      <c r="B3695" t="inlineStr">
        <is>
          <t>Fundamental</t>
        </is>
      </c>
      <c r="C3695" t="inlineStr">
        <is>
          <t>Mojave Vista El</t>
        </is>
      </c>
      <c r="D3695" t="n">
        <v>647</v>
      </c>
      <c r="E3695" t="n">
        <v>591</v>
      </c>
      <c r="F3695" t="n">
        <v>10</v>
      </c>
      <c r="G3695" t="n">
        <v>2.82999992370605</v>
      </c>
      <c r="H3695" t="n">
        <v>725</v>
      </c>
      <c r="I3695" t="n">
        <v>582</v>
      </c>
      <c r="J3695" t="n">
        <v>58</v>
      </c>
      <c r="K3695" t="n">
        <v>7</v>
      </c>
    </row>
    <row r="3696">
      <c r="A3696" t="n">
        <v>36679186109219</v>
      </c>
      <c r="B3696" t="inlineStr">
        <is>
          <t>Fundamental</t>
        </is>
      </c>
      <c r="C3696" t="inlineStr">
        <is>
          <t>Lomitas Element</t>
        </is>
      </c>
      <c r="D3696" t="n">
        <v>755</v>
      </c>
      <c r="E3696" t="n">
        <v>719</v>
      </c>
      <c r="F3696" t="n">
        <v>4</v>
      </c>
      <c r="G3696" t="n">
        <v>3.1800000667572</v>
      </c>
      <c r="H3696" t="n">
        <v>633</v>
      </c>
      <c r="I3696" t="n">
        <v>491</v>
      </c>
      <c r="J3696" t="n">
        <v>27</v>
      </c>
      <c r="K3696" t="n">
        <v>3</v>
      </c>
    </row>
    <row r="3697">
      <c r="A3697" t="n">
        <v>36679186109227</v>
      </c>
      <c r="B3697" t="inlineStr">
        <is>
          <t>Fundamental</t>
        </is>
      </c>
      <c r="C3697" t="inlineStr">
        <is>
          <t xml:space="preserve">Puesta del Sol </t>
        </is>
      </c>
      <c r="D3697" t="n">
        <v>583</v>
      </c>
      <c r="E3697" t="n">
        <v>530</v>
      </c>
      <c r="F3697" t="n">
        <v>14</v>
      </c>
      <c r="G3697" t="n">
        <v>2.47000002861023</v>
      </c>
      <c r="H3697" t="n">
        <v>465</v>
      </c>
      <c r="I3697" t="n">
        <v>388</v>
      </c>
      <c r="J3697" t="n">
        <v>72</v>
      </c>
      <c r="K3697" t="n">
        <v>12</v>
      </c>
    </row>
    <row r="3698">
      <c r="A3698" t="n">
        <v>36679186110522</v>
      </c>
      <c r="B3698" t="inlineStr">
        <is>
          <t>Fundamental</t>
        </is>
      </c>
      <c r="C3698" t="inlineStr">
        <is>
          <t>Green Tree East</t>
        </is>
      </c>
      <c r="D3698" t="n">
        <v>603</v>
      </c>
      <c r="E3698" t="n">
        <v>504</v>
      </c>
      <c r="F3698" t="n">
        <v>15</v>
      </c>
      <c r="G3698" t="n">
        <v>2.36999988555908</v>
      </c>
      <c r="H3698" t="n">
        <v>412</v>
      </c>
      <c r="I3698" t="n">
        <v>358</v>
      </c>
      <c r="J3698" t="n">
        <v>76</v>
      </c>
      <c r="K3698" t="n">
        <v>17</v>
      </c>
    </row>
    <row r="3699">
      <c r="A3699" t="n">
        <v>36679186113757</v>
      </c>
      <c r="B3699" t="inlineStr">
        <is>
          <t>Fundamental</t>
        </is>
      </c>
      <c r="C3699" t="inlineStr">
        <is>
          <t>Brentwood Eleme</t>
        </is>
      </c>
      <c r="D3699" t="n">
        <v>729</v>
      </c>
      <c r="E3699" t="n">
        <v>626</v>
      </c>
      <c r="F3699" t="n">
        <v>9</v>
      </c>
      <c r="G3699" t="n">
        <v>2.75999999046326</v>
      </c>
      <c r="H3699" t="n">
        <v>570</v>
      </c>
      <c r="I3699" t="n">
        <v>426</v>
      </c>
      <c r="J3699" t="n">
        <v>60</v>
      </c>
      <c r="K3699" t="n">
        <v>6</v>
      </c>
    </row>
    <row r="3700">
      <c r="A3700" t="n">
        <v>36679343630787</v>
      </c>
      <c r="B3700" t="inlineStr">
        <is>
          <t>Superior</t>
        </is>
      </c>
      <c r="C3700" t="inlineStr">
        <is>
          <t>Silverado High</t>
        </is>
      </c>
      <c r="D3700" t="n">
        <v>596</v>
      </c>
      <c r="E3700" t="n">
        <v>537</v>
      </c>
      <c r="F3700" t="n">
        <v>13</v>
      </c>
      <c r="G3700" t="n">
        <v>2.74000000953674</v>
      </c>
      <c r="H3700" t="n">
        <v>2030</v>
      </c>
      <c r="I3700" t="n">
        <v>1195</v>
      </c>
      <c r="J3700" t="n">
        <v>39</v>
      </c>
      <c r="K3700" t="n">
        <v>4</v>
      </c>
    </row>
    <row r="3701">
      <c r="A3701" t="n">
        <v>36679343638012</v>
      </c>
      <c r="B3701" t="inlineStr">
        <is>
          <t>Superior</t>
        </is>
      </c>
      <c r="C3701" t="inlineStr">
        <is>
          <t>Victor Valley H</t>
        </is>
      </c>
      <c r="D3701" t="n">
        <v>572</v>
      </c>
      <c r="E3701" t="n">
        <v>537</v>
      </c>
      <c r="F3701" t="n">
        <v>13</v>
      </c>
      <c r="G3701" t="n">
        <v>2.65000009536743</v>
      </c>
      <c r="H3701" t="n">
        <v>1484</v>
      </c>
      <c r="I3701" t="n">
        <v>1116</v>
      </c>
      <c r="J3701" t="n">
        <v>37</v>
      </c>
      <c r="K3701" t="n">
        <v>4</v>
      </c>
    </row>
    <row r="3702">
      <c r="A3702" t="n">
        <v>36679346059554</v>
      </c>
      <c r="B3702" t="inlineStr">
        <is>
          <t>Medio</t>
        </is>
      </c>
      <c r="C3702" t="inlineStr">
        <is>
          <t xml:space="preserve">Imogene Garner </t>
        </is>
      </c>
      <c r="D3702" t="n">
        <v>619</v>
      </c>
      <c r="E3702" t="n">
        <v>584</v>
      </c>
      <c r="F3702" t="n">
        <v>11</v>
      </c>
      <c r="G3702" t="n">
        <v>2.38000011444092</v>
      </c>
      <c r="H3702" t="n">
        <v>612</v>
      </c>
      <c r="I3702" t="n">
        <v>233</v>
      </c>
      <c r="J3702" t="n">
        <v>53</v>
      </c>
      <c r="K3702" t="n">
        <v>4</v>
      </c>
    </row>
    <row r="3703">
      <c r="A3703" t="n">
        <v>36679346059562</v>
      </c>
      <c r="B3703" t="inlineStr">
        <is>
          <t>Medio</t>
        </is>
      </c>
      <c r="C3703" t="inlineStr">
        <is>
          <t>Victor Valley J</t>
        </is>
      </c>
      <c r="D3703" t="n">
        <v>594</v>
      </c>
      <c r="E3703" t="n">
        <v>557</v>
      </c>
      <c r="F3703" t="n">
        <v>12</v>
      </c>
      <c r="G3703" t="n">
        <v>2.72000002861023</v>
      </c>
      <c r="H3703" t="n">
        <v>697</v>
      </c>
      <c r="I3703" t="n">
        <v>275</v>
      </c>
      <c r="J3703" t="n">
        <v>53</v>
      </c>
      <c r="K3703" t="n">
        <v>4</v>
      </c>
    </row>
    <row r="3704">
      <c r="A3704" t="n">
        <v>36679346114698</v>
      </c>
      <c r="B3704" t="inlineStr">
        <is>
          <t>Medio</t>
        </is>
      </c>
      <c r="C3704" t="inlineStr">
        <is>
          <t>Cobalt Middle</t>
        </is>
      </c>
      <c r="D3704" t="n">
        <v>613</v>
      </c>
      <c r="E3704" t="n">
        <v>587</v>
      </c>
      <c r="F3704" t="n">
        <v>11</v>
      </c>
      <c r="G3704" t="n">
        <v>2.22000002861023</v>
      </c>
      <c r="H3704" t="n">
        <v>930</v>
      </c>
      <c r="I3704" t="n">
        <v>423</v>
      </c>
      <c r="J3704" t="n">
        <v>34</v>
      </c>
      <c r="K3704" t="n">
        <v>2</v>
      </c>
    </row>
    <row r="3705">
      <c r="A3705" t="n">
        <v>36679593638509</v>
      </c>
      <c r="B3705" t="inlineStr">
        <is>
          <t>Superior</t>
        </is>
      </c>
      <c r="C3705" t="inlineStr">
        <is>
          <t>Yucaipa High</t>
        </is>
      </c>
      <c r="D3705" t="n">
        <v>658</v>
      </c>
      <c r="E3705" t="n">
        <v>659</v>
      </c>
      <c r="F3705" t="n">
        <v>7</v>
      </c>
      <c r="G3705" t="n">
        <v>3.03999996185303</v>
      </c>
      <c r="H3705" t="n">
        <v>1285</v>
      </c>
      <c r="I3705" t="n">
        <v>1128</v>
      </c>
      <c r="J3705" t="n">
        <v>16</v>
      </c>
      <c r="K3705" t="n">
        <v>3</v>
      </c>
    </row>
    <row r="3706">
      <c r="A3706" t="n">
        <v>36679596037402</v>
      </c>
      <c r="B3706" t="inlineStr">
        <is>
          <t>Fundamental</t>
        </is>
      </c>
      <c r="C3706" t="inlineStr">
        <is>
          <t>Calimesa Elemen</t>
        </is>
      </c>
      <c r="D3706" t="n">
        <v>685</v>
      </c>
      <c r="E3706" t="n">
        <v>597</v>
      </c>
      <c r="F3706" t="n">
        <v>10</v>
      </c>
      <c r="G3706" t="n">
        <v>2.60999989509583</v>
      </c>
      <c r="H3706" t="n">
        <v>434</v>
      </c>
      <c r="I3706" t="n">
        <v>367</v>
      </c>
      <c r="J3706" t="n">
        <v>43</v>
      </c>
      <c r="K3706" t="n">
        <v>6</v>
      </c>
    </row>
    <row r="3707">
      <c r="A3707" t="n">
        <v>36679596037410</v>
      </c>
      <c r="B3707" t="inlineStr">
        <is>
          <t>Fundamental</t>
        </is>
      </c>
      <c r="C3707" t="inlineStr">
        <is>
          <t>Dunlap Elementa</t>
        </is>
      </c>
      <c r="D3707" t="n">
        <v>711</v>
      </c>
      <c r="E3707" t="n">
        <v>616</v>
      </c>
      <c r="F3707" t="n">
        <v>9</v>
      </c>
      <c r="G3707" t="n">
        <v>2.60999989509583</v>
      </c>
      <c r="H3707" t="n">
        <v>302</v>
      </c>
      <c r="I3707" t="n">
        <v>240</v>
      </c>
      <c r="J3707" t="n">
        <v>55</v>
      </c>
      <c r="K3707" t="n">
        <v>13</v>
      </c>
    </row>
    <row r="3708">
      <c r="A3708" t="n">
        <v>36679596037428</v>
      </c>
      <c r="B3708" t="inlineStr">
        <is>
          <t>Fundamental</t>
        </is>
      </c>
      <c r="C3708" t="inlineStr">
        <is>
          <t>Valley Elementa</t>
        </is>
      </c>
      <c r="D3708" t="n">
        <v>679</v>
      </c>
      <c r="E3708" t="n">
        <v>628</v>
      </c>
      <c r="F3708" t="n">
        <v>9</v>
      </c>
      <c r="G3708" t="n">
        <v>2.65000009536743</v>
      </c>
      <c r="H3708" t="n">
        <v>491</v>
      </c>
      <c r="I3708" t="n">
        <v>424</v>
      </c>
      <c r="J3708" t="n">
        <v>40</v>
      </c>
      <c r="K3708" t="n">
        <v>7</v>
      </c>
    </row>
    <row r="3709">
      <c r="A3709" t="n">
        <v>36679596037436</v>
      </c>
      <c r="B3709" t="inlineStr">
        <is>
          <t>Fundamental</t>
        </is>
      </c>
      <c r="C3709" t="inlineStr">
        <is>
          <t>Yucaipa Element</t>
        </is>
      </c>
      <c r="D3709" t="n">
        <v>646</v>
      </c>
      <c r="E3709" t="n">
        <v>573</v>
      </c>
      <c r="F3709" t="n">
        <v>11</v>
      </c>
      <c r="G3709" t="n">
        <v>2.74000000953674</v>
      </c>
      <c r="H3709" t="n">
        <v>431</v>
      </c>
      <c r="I3709" t="n">
        <v>370</v>
      </c>
      <c r="J3709" t="n">
        <v>50</v>
      </c>
      <c r="K3709" t="n">
        <v>18</v>
      </c>
    </row>
    <row r="3710">
      <c r="A3710" t="n">
        <v>36679596037444</v>
      </c>
      <c r="B3710" t="inlineStr">
        <is>
          <t>Medio</t>
        </is>
      </c>
      <c r="C3710" t="inlineStr">
        <is>
          <t xml:space="preserve">Yucaipa Junior </t>
        </is>
      </c>
      <c r="D3710" t="n">
        <v>672</v>
      </c>
      <c r="E3710" t="n">
        <v>651</v>
      </c>
      <c r="F3710" t="n">
        <v>7</v>
      </c>
      <c r="G3710" t="n">
        <v>3.10999989509583</v>
      </c>
      <c r="H3710" t="n">
        <v>1344</v>
      </c>
      <c r="I3710" t="n">
        <v>1209</v>
      </c>
      <c r="J3710" t="n">
        <v>22</v>
      </c>
      <c r="K3710" t="n">
        <v>5</v>
      </c>
    </row>
    <row r="3711">
      <c r="A3711" t="n">
        <v>36679596108880</v>
      </c>
      <c r="B3711" t="inlineStr">
        <is>
          <t>Fundamental</t>
        </is>
      </c>
      <c r="C3711" t="inlineStr">
        <is>
          <t>Ridgeview Eleme</t>
        </is>
      </c>
      <c r="D3711" t="n">
        <v>775</v>
      </c>
      <c r="E3711" t="n">
        <v>713</v>
      </c>
      <c r="F3711" t="n">
        <v>4</v>
      </c>
      <c r="G3711" t="n">
        <v>3.25</v>
      </c>
      <c r="H3711" t="n">
        <v>589</v>
      </c>
      <c r="I3711" t="n">
        <v>490</v>
      </c>
      <c r="J3711" t="n">
        <v>22</v>
      </c>
      <c r="K3711" t="n">
        <v>1</v>
      </c>
    </row>
    <row r="3712">
      <c r="A3712" t="n">
        <v>36679596110357</v>
      </c>
      <c r="B3712" t="inlineStr">
        <is>
          <t>Medio</t>
        </is>
      </c>
      <c r="C3712" t="inlineStr">
        <is>
          <t>Park View Middl</t>
        </is>
      </c>
      <c r="D3712" t="n">
        <v>722</v>
      </c>
      <c r="E3712" t="n">
        <v>702</v>
      </c>
      <c r="F3712" t="n">
        <v>5</v>
      </c>
      <c r="G3712" t="n">
        <v>3.07999992370605</v>
      </c>
      <c r="H3712" t="n">
        <v>1314</v>
      </c>
      <c r="I3712" t="n">
        <v>1078</v>
      </c>
      <c r="J3712" t="n">
        <v>27</v>
      </c>
      <c r="K3712" t="n">
        <v>6</v>
      </c>
    </row>
    <row r="3713">
      <c r="A3713" t="n">
        <v>36679596114177</v>
      </c>
      <c r="B3713" t="inlineStr">
        <is>
          <t>Fundamental</t>
        </is>
      </c>
      <c r="C3713" t="inlineStr">
        <is>
          <t>Wildwood Elemen</t>
        </is>
      </c>
      <c r="D3713" t="n">
        <v>795</v>
      </c>
      <c r="E3713" t="n">
        <v>694</v>
      </c>
      <c r="F3713" t="n">
        <v>5</v>
      </c>
      <c r="G3713" t="n">
        <v>3.41000008583069</v>
      </c>
      <c r="H3713" t="n">
        <v>318</v>
      </c>
      <c r="I3713" t="n">
        <v>281</v>
      </c>
      <c r="J3713" t="n">
        <v>13</v>
      </c>
      <c r="K3713" t="n">
        <v>2</v>
      </c>
    </row>
    <row r="3714">
      <c r="A3714" t="n">
        <v>36738903630274</v>
      </c>
      <c r="B3714" t="inlineStr">
        <is>
          <t>Superior</t>
        </is>
      </c>
      <c r="C3714" t="inlineStr">
        <is>
          <t>Silver Valley H</t>
        </is>
      </c>
      <c r="D3714" t="n">
        <v>617</v>
      </c>
      <c r="E3714" t="n">
        <v>631</v>
      </c>
      <c r="F3714" t="n">
        <v>8</v>
      </c>
      <c r="G3714" t="n">
        <v>3.1800000667572</v>
      </c>
      <c r="H3714" t="n">
        <v>410</v>
      </c>
      <c r="I3714" t="n">
        <v>318</v>
      </c>
      <c r="J3714" t="n">
        <v>17</v>
      </c>
      <c r="K3714" t="n">
        <v>1</v>
      </c>
    </row>
    <row r="3715">
      <c r="A3715" t="n">
        <v>36738906035331</v>
      </c>
      <c r="B3715" t="inlineStr">
        <is>
          <t>Fundamental</t>
        </is>
      </c>
      <c r="C3715" t="inlineStr">
        <is>
          <t>Lewis Elementar</t>
        </is>
      </c>
      <c r="D3715" t="n">
        <v>670</v>
      </c>
      <c r="E3715" t="n">
        <v>665</v>
      </c>
      <c r="F3715" t="n">
        <v>7</v>
      </c>
      <c r="G3715" t="n">
        <v>3.44000005722046</v>
      </c>
      <c r="H3715" t="n">
        <v>334</v>
      </c>
      <c r="I3715" t="n">
        <v>182</v>
      </c>
      <c r="J3715" t="n">
        <v>24</v>
      </c>
      <c r="K3715" t="n">
        <v>2</v>
      </c>
    </row>
    <row r="3716">
      <c r="A3716" t="n">
        <v>36738906035406</v>
      </c>
      <c r="B3716" t="inlineStr">
        <is>
          <t>Fundamental</t>
        </is>
      </c>
      <c r="C3716" t="inlineStr">
        <is>
          <t>Newberry Spring</t>
        </is>
      </c>
      <c r="D3716" t="n">
        <v>589</v>
      </c>
      <c r="E3716" t="n">
        <v>560</v>
      </c>
      <c r="F3716" t="n">
        <v>12</v>
      </c>
      <c r="G3716" t="n">
        <v>2.49000000953674</v>
      </c>
      <c r="H3716" t="n">
        <v>150</v>
      </c>
      <c r="I3716" t="n">
        <v>102</v>
      </c>
      <c r="J3716" t="n">
        <v>34</v>
      </c>
      <c r="K3716" t="n">
        <v>5</v>
      </c>
    </row>
    <row r="3717">
      <c r="A3717" t="n">
        <v>36738906035455</v>
      </c>
      <c r="B3717" t="inlineStr">
        <is>
          <t>Fundamental</t>
        </is>
      </c>
      <c r="C3717" t="inlineStr">
        <is>
          <t>Yermo Elementar</t>
        </is>
      </c>
      <c r="D3717" t="n">
        <v>633</v>
      </c>
      <c r="E3717" t="n">
        <v>607</v>
      </c>
      <c r="F3717" t="n">
        <v>10</v>
      </c>
      <c r="G3717" t="n">
        <v>2.44000005722046</v>
      </c>
      <c r="H3717" t="n">
        <v>175</v>
      </c>
      <c r="I3717" t="n">
        <v>145</v>
      </c>
      <c r="J3717" t="n">
        <v>46</v>
      </c>
      <c r="K3717" t="n">
        <v>2</v>
      </c>
    </row>
    <row r="3718">
      <c r="A3718" t="n">
        <v>36738906104681</v>
      </c>
      <c r="B3718" t="inlineStr">
        <is>
          <t>Medio</t>
        </is>
      </c>
      <c r="C3718" t="inlineStr">
        <is>
          <t>Fort Irwin Midd</t>
        </is>
      </c>
      <c r="D3718" t="n">
        <v>698</v>
      </c>
      <c r="E3718" t="n">
        <v>675</v>
      </c>
      <c r="F3718" t="n">
        <v>6</v>
      </c>
      <c r="G3718" t="n">
        <v>3.4300000667572</v>
      </c>
      <c r="H3718" t="n">
        <v>639</v>
      </c>
      <c r="I3718" t="n">
        <v>267</v>
      </c>
      <c r="J3718" t="n">
        <v>26</v>
      </c>
      <c r="K3718" t="n">
        <v>1</v>
      </c>
    </row>
    <row r="3719">
      <c r="A3719" t="n">
        <v>36738906104699</v>
      </c>
      <c r="B3719" t="inlineStr">
        <is>
          <t>Medio</t>
        </is>
      </c>
      <c r="C3719" t="inlineStr">
        <is>
          <t>Daggett Middle</t>
        </is>
      </c>
      <c r="D3719" t="n">
        <v>628</v>
      </c>
      <c r="E3719" t="n">
        <v>603</v>
      </c>
      <c r="F3719" t="n">
        <v>10</v>
      </c>
      <c r="G3719" t="n">
        <v>2.69000005722046</v>
      </c>
      <c r="H3719" t="n">
        <v>145</v>
      </c>
      <c r="I3719" t="n">
        <v>118</v>
      </c>
      <c r="J3719" t="n">
        <v>28</v>
      </c>
      <c r="K3719" t="n">
        <v>5</v>
      </c>
    </row>
    <row r="3720">
      <c r="A3720" t="n">
        <v>36739573630233</v>
      </c>
      <c r="B3720" t="inlineStr">
        <is>
          <t>Superior</t>
        </is>
      </c>
      <c r="C3720" t="inlineStr">
        <is>
          <t>Serrano High</t>
        </is>
      </c>
      <c r="D3720" t="n">
        <v>667</v>
      </c>
      <c r="E3720" t="n">
        <v>688</v>
      </c>
      <c r="F3720" t="n">
        <v>6</v>
      </c>
      <c r="G3720" t="n">
        <v>3.16000008583069</v>
      </c>
      <c r="H3720" t="n">
        <v>1397</v>
      </c>
      <c r="I3720" t="n">
        <v>1181</v>
      </c>
      <c r="J3720" t="n">
        <v>17</v>
      </c>
      <c r="K3720" t="n">
        <v>3</v>
      </c>
    </row>
    <row r="3721">
      <c r="A3721" t="n">
        <v>36739576036461</v>
      </c>
      <c r="B3721" t="inlineStr">
        <is>
          <t>Fundamental</t>
        </is>
      </c>
      <c r="C3721" t="inlineStr">
        <is>
          <t>Phelan Elementa</t>
        </is>
      </c>
      <c r="D3721" t="n">
        <v>664</v>
      </c>
      <c r="E3721" t="n">
        <v>643</v>
      </c>
      <c r="F3721" t="n">
        <v>8</v>
      </c>
      <c r="G3721" t="n">
        <v>2.58999991416931</v>
      </c>
      <c r="H3721" t="n">
        <v>453</v>
      </c>
      <c r="I3721" t="n">
        <v>358</v>
      </c>
      <c r="J3721" t="n">
        <v>53</v>
      </c>
      <c r="K3721" t="n">
        <v>5</v>
      </c>
    </row>
    <row r="3722">
      <c r="A3722" t="n">
        <v>36739576037394</v>
      </c>
      <c r="B3722" t="inlineStr">
        <is>
          <t>Fundamental</t>
        </is>
      </c>
      <c r="C3722" t="inlineStr">
        <is>
          <t>Wrightwood Elem</t>
        </is>
      </c>
      <c r="D3722" t="n">
        <v>801</v>
      </c>
      <c r="E3722" t="n">
        <v>744</v>
      </c>
      <c r="F3722" t="n">
        <v>3</v>
      </c>
      <c r="G3722" t="n">
        <v>3.3199999332428</v>
      </c>
      <c r="H3722" t="n">
        <v>292</v>
      </c>
      <c r="I3722" t="n">
        <v>247</v>
      </c>
      <c r="J3722" t="n">
        <v>19</v>
      </c>
      <c r="K3722" t="n">
        <v>0</v>
      </c>
    </row>
    <row r="3723">
      <c r="A3723" t="n">
        <v>36739576106116</v>
      </c>
      <c r="B3723" t="inlineStr">
        <is>
          <t>Medio</t>
        </is>
      </c>
      <c r="C3723" t="inlineStr">
        <is>
          <t>Pinon Mesa Midd</t>
        </is>
      </c>
      <c r="D3723" t="n">
        <v>667</v>
      </c>
      <c r="E3723" t="n">
        <v>682</v>
      </c>
      <c r="F3723" t="n">
        <v>6</v>
      </c>
      <c r="G3723" t="n">
        <v>2.82999992370605</v>
      </c>
      <c r="H3723" t="n">
        <v>874</v>
      </c>
      <c r="I3723" t="n">
        <v>733</v>
      </c>
      <c r="J3723" t="n">
        <v>33</v>
      </c>
      <c r="K3723" t="n">
        <v>2</v>
      </c>
    </row>
    <row r="3724">
      <c r="A3724" t="n">
        <v>36739576106710</v>
      </c>
      <c r="B3724" t="inlineStr">
        <is>
          <t>Fundamental</t>
        </is>
      </c>
      <c r="C3724" t="inlineStr">
        <is>
          <t>Baldy Mesa Elem</t>
        </is>
      </c>
      <c r="D3724" t="n">
        <v>729</v>
      </c>
      <c r="E3724" t="n">
        <v>702</v>
      </c>
      <c r="F3724" t="n">
        <v>5</v>
      </c>
      <c r="G3724" t="n">
        <v>2.75</v>
      </c>
      <c r="H3724" t="n">
        <v>594</v>
      </c>
      <c r="I3724" t="n">
        <v>490</v>
      </c>
      <c r="J3724" t="n">
        <v>41</v>
      </c>
      <c r="K3724" t="n">
        <v>4</v>
      </c>
    </row>
    <row r="3725">
      <c r="A3725" t="n">
        <v>36739576108260</v>
      </c>
      <c r="B3725" t="inlineStr">
        <is>
          <t>Fundamental</t>
        </is>
      </c>
      <c r="C3725" t="inlineStr">
        <is>
          <t>Pinon Hills Ele</t>
        </is>
      </c>
      <c r="D3725" t="n">
        <v>660</v>
      </c>
      <c r="E3725" t="n">
        <v>656</v>
      </c>
      <c r="F3725" t="n">
        <v>7</v>
      </c>
      <c r="G3725" t="n">
        <v>2.57999992370605</v>
      </c>
      <c r="H3725" t="n">
        <v>290</v>
      </c>
      <c r="I3725" t="n">
        <v>245</v>
      </c>
      <c r="J3725" t="n">
        <v>52</v>
      </c>
      <c r="K3725" t="n">
        <v>2</v>
      </c>
    </row>
    <row r="3726">
      <c r="A3726" t="n">
        <v>36739576112932</v>
      </c>
      <c r="B3726" t="inlineStr">
        <is>
          <t>Medio</t>
        </is>
      </c>
      <c r="C3726" t="inlineStr">
        <is>
          <t>Quail Valley Mi</t>
        </is>
      </c>
      <c r="D3726" t="n">
        <v>731</v>
      </c>
      <c r="E3726" t="n">
        <v>689</v>
      </c>
      <c r="F3726" t="n">
        <v>6</v>
      </c>
      <c r="G3726" t="n">
        <v>2.9300000667572</v>
      </c>
      <c r="H3726" t="n">
        <v>604</v>
      </c>
      <c r="I3726" t="n">
        <v>435</v>
      </c>
      <c r="J3726" t="n">
        <v>25</v>
      </c>
      <c r="K3726" t="n">
        <v>2</v>
      </c>
    </row>
    <row r="3727">
      <c r="A3727" t="n">
        <v>36750443630407</v>
      </c>
      <c r="B3727" t="inlineStr">
        <is>
          <t>Superior</t>
        </is>
      </c>
      <c r="C3727" t="inlineStr">
        <is>
          <t>Hesperia High</t>
        </is>
      </c>
      <c r="D3727" t="n">
        <v>591</v>
      </c>
      <c r="E3727" t="n">
        <v>591</v>
      </c>
      <c r="F3727" t="n">
        <v>10</v>
      </c>
      <c r="G3727" t="n">
        <v>2.45000004768372</v>
      </c>
      <c r="H3727" t="n">
        <v>1327</v>
      </c>
      <c r="I3727" t="n">
        <v>1116</v>
      </c>
      <c r="J3727" t="n">
        <v>29</v>
      </c>
      <c r="K3727" t="n">
        <v>4</v>
      </c>
    </row>
    <row r="3728">
      <c r="A3728" t="n">
        <v>36750443630746</v>
      </c>
      <c r="B3728" t="inlineStr">
        <is>
          <t>Superior</t>
        </is>
      </c>
      <c r="C3728" t="inlineStr">
        <is>
          <t>Sultana High</t>
        </is>
      </c>
      <c r="D3728" t="n">
        <v>632</v>
      </c>
      <c r="E3728" t="n">
        <v>625</v>
      </c>
      <c r="F3728" t="n">
        <v>9</v>
      </c>
      <c r="G3728" t="n">
        <v>2.92000007629395</v>
      </c>
      <c r="H3728" t="n">
        <v>1647</v>
      </c>
      <c r="I3728" t="n">
        <v>1467</v>
      </c>
      <c r="J3728" t="n">
        <v>26</v>
      </c>
      <c r="K3728" t="n">
        <v>5</v>
      </c>
    </row>
    <row r="3729">
      <c r="A3729" t="n">
        <v>36750446035943</v>
      </c>
      <c r="B3729" t="inlineStr">
        <is>
          <t>Fundamental</t>
        </is>
      </c>
      <c r="C3729" t="inlineStr">
        <is>
          <t>Joshua Circle E</t>
        </is>
      </c>
      <c r="D3729" t="n">
        <v>549</v>
      </c>
      <c r="E3729" t="n">
        <v>531</v>
      </c>
      <c r="F3729" t="n">
        <v>13</v>
      </c>
      <c r="G3729" t="n">
        <v>2.22000002861023</v>
      </c>
      <c r="H3729" t="n">
        <v>486</v>
      </c>
      <c r="I3729" t="n">
        <v>410</v>
      </c>
      <c r="J3729" t="n">
        <v>76</v>
      </c>
      <c r="K3729" t="n">
        <v>10</v>
      </c>
    </row>
    <row r="3730">
      <c r="A3730" t="n">
        <v>36750446035950</v>
      </c>
      <c r="B3730" t="inlineStr">
        <is>
          <t>Fundamental</t>
        </is>
      </c>
      <c r="C3730" t="inlineStr">
        <is>
          <t>Juniper Element</t>
        </is>
      </c>
      <c r="D3730" t="n">
        <v>691</v>
      </c>
      <c r="E3730" t="n">
        <v>608</v>
      </c>
      <c r="F3730" t="n">
        <v>10</v>
      </c>
      <c r="G3730" t="n">
        <v>1.96000003814697</v>
      </c>
      <c r="H3730" t="n">
        <v>486</v>
      </c>
      <c r="I3730" t="n">
        <v>429</v>
      </c>
      <c r="J3730" t="n">
        <v>56</v>
      </c>
      <c r="K3730" t="n">
        <v>7</v>
      </c>
    </row>
    <row r="3731">
      <c r="A3731" t="n">
        <v>36750446059547</v>
      </c>
      <c r="B3731" t="inlineStr">
        <is>
          <t>Medio</t>
        </is>
      </c>
      <c r="C3731" t="inlineStr">
        <is>
          <t>Hesperia Junior</t>
        </is>
      </c>
      <c r="D3731" t="n">
        <v>602</v>
      </c>
      <c r="E3731" t="n">
        <v>574</v>
      </c>
      <c r="F3731" t="n">
        <v>11</v>
      </c>
      <c r="G3731" t="n">
        <v>2.30999994277954</v>
      </c>
      <c r="H3731" t="n">
        <v>1171</v>
      </c>
      <c r="I3731" t="n">
        <v>983</v>
      </c>
      <c r="J3731" t="n">
        <v>44</v>
      </c>
      <c r="K3731" t="n">
        <v>6</v>
      </c>
    </row>
    <row r="3732">
      <c r="A3732" t="n">
        <v>36750446089643</v>
      </c>
      <c r="B3732" t="inlineStr">
        <is>
          <t>Fundamental</t>
        </is>
      </c>
      <c r="C3732" t="inlineStr">
        <is>
          <t>Mesa Grande Ele</t>
        </is>
      </c>
      <c r="D3732" t="n">
        <v>699</v>
      </c>
      <c r="E3732" t="n">
        <v>671</v>
      </c>
      <c r="F3732" t="n">
        <v>6</v>
      </c>
      <c r="G3732" t="n">
        <v>2.82999992370605</v>
      </c>
      <c r="H3732" t="n">
        <v>511</v>
      </c>
      <c r="I3732" t="n">
        <v>381</v>
      </c>
      <c r="J3732" t="n">
        <v>56</v>
      </c>
      <c r="K3732" t="n">
        <v>4</v>
      </c>
    </row>
    <row r="3733">
      <c r="A3733" t="n">
        <v>36750446100937</v>
      </c>
      <c r="B3733" t="inlineStr">
        <is>
          <t>Fundamental</t>
        </is>
      </c>
      <c r="C3733" t="inlineStr">
        <is>
          <t>Kingston Elemen</t>
        </is>
      </c>
      <c r="D3733" t="n">
        <v>649</v>
      </c>
      <c r="E3733" t="n">
        <v>571</v>
      </c>
      <c r="F3733" t="n">
        <v>11</v>
      </c>
      <c r="G3733" t="n">
        <v>2.48000001907349</v>
      </c>
      <c r="H3733" t="n">
        <v>654</v>
      </c>
      <c r="I3733" t="n">
        <v>574</v>
      </c>
      <c r="J3733" t="n">
        <v>41</v>
      </c>
      <c r="K3733" t="n">
        <v>4</v>
      </c>
    </row>
    <row r="3734">
      <c r="A3734" t="n">
        <v>36750446103337</v>
      </c>
      <c r="B3734" t="inlineStr">
        <is>
          <t>Fundamental</t>
        </is>
      </c>
      <c r="C3734" t="inlineStr">
        <is>
          <t>Maple Elementar</t>
        </is>
      </c>
      <c r="D3734" t="n">
        <v>616</v>
      </c>
      <c r="E3734" t="n">
        <v>569</v>
      </c>
      <c r="F3734" t="n">
        <v>12</v>
      </c>
      <c r="G3734" t="n">
        <v>2.25999999046326</v>
      </c>
      <c r="H3734" t="n">
        <v>525</v>
      </c>
      <c r="I3734" t="n">
        <v>449</v>
      </c>
      <c r="J3734" t="n">
        <v>64</v>
      </c>
      <c r="K3734" t="n">
        <v>7</v>
      </c>
    </row>
    <row r="3735">
      <c r="A3735" t="n">
        <v>36750446105498</v>
      </c>
      <c r="B3735" t="inlineStr">
        <is>
          <t>Fundamental</t>
        </is>
      </c>
      <c r="C3735" t="inlineStr">
        <is>
          <t>Cottonwood Elem</t>
        </is>
      </c>
      <c r="D3735" t="n">
        <v>599</v>
      </c>
      <c r="E3735" t="n">
        <v>534</v>
      </c>
      <c r="F3735" t="n">
        <v>13</v>
      </c>
      <c r="G3735" t="n">
        <v>3.05999994277954</v>
      </c>
      <c r="H3735" t="n">
        <v>463</v>
      </c>
      <c r="I3735" t="n">
        <v>432</v>
      </c>
      <c r="J3735" t="n">
        <v>54</v>
      </c>
      <c r="K3735" t="n">
        <v>10</v>
      </c>
    </row>
    <row r="3736">
      <c r="A3736" t="n">
        <v>36750446106454</v>
      </c>
      <c r="B3736" t="inlineStr">
        <is>
          <t>Fundamental</t>
        </is>
      </c>
      <c r="C3736" t="inlineStr">
        <is>
          <t>Lime Street Ele</t>
        </is>
      </c>
      <c r="D3736" t="n">
        <v>650</v>
      </c>
      <c r="E3736" t="n">
        <v>580</v>
      </c>
      <c r="F3736" t="n">
        <v>11</v>
      </c>
      <c r="G3736" t="n">
        <v>2.52999997138977</v>
      </c>
      <c r="H3736" t="n">
        <v>613</v>
      </c>
      <c r="I3736" t="n">
        <v>526</v>
      </c>
      <c r="J3736" t="n">
        <v>62</v>
      </c>
      <c r="K3736" t="n">
        <v>3</v>
      </c>
    </row>
    <row r="3737">
      <c r="A3737" t="n">
        <v>36750446108112</v>
      </c>
      <c r="B3737" t="inlineStr">
        <is>
          <t>Fundamental</t>
        </is>
      </c>
      <c r="C3737" t="inlineStr">
        <is>
          <t>Hollyvale Eleme</t>
        </is>
      </c>
      <c r="D3737" t="n">
        <v>724</v>
      </c>
      <c r="E3737" t="n">
        <v>622</v>
      </c>
      <c r="F3737" t="n">
        <v>9</v>
      </c>
      <c r="G3737" t="n">
        <v>2.00999999046326</v>
      </c>
      <c r="H3737" t="n">
        <v>222</v>
      </c>
      <c r="I3737" t="n">
        <v>196</v>
      </c>
      <c r="J3737" t="n">
        <v>41</v>
      </c>
      <c r="K3737" t="n">
        <v>2</v>
      </c>
    </row>
    <row r="3738">
      <c r="A3738" t="n">
        <v>36750446108120</v>
      </c>
      <c r="B3738" t="inlineStr">
        <is>
          <t>Fundamental</t>
        </is>
      </c>
      <c r="C3738" t="inlineStr">
        <is>
          <t>Carmel Elementa</t>
        </is>
      </c>
      <c r="D3738" t="n">
        <v>624</v>
      </c>
      <c r="E3738" t="n">
        <v>551</v>
      </c>
      <c r="F3738" t="n">
        <v>12</v>
      </c>
      <c r="G3738" t="n">
        <v>2.76999998092651</v>
      </c>
      <c r="H3738" t="n">
        <v>550</v>
      </c>
      <c r="I3738" t="n">
        <v>536</v>
      </c>
      <c r="J3738" t="n">
        <v>58</v>
      </c>
      <c r="K3738" t="n">
        <v>5</v>
      </c>
    </row>
    <row r="3739">
      <c r="A3739" t="n">
        <v>36750446109359</v>
      </c>
      <c r="B3739" t="inlineStr">
        <is>
          <t>Medio</t>
        </is>
      </c>
      <c r="C3739" t="inlineStr">
        <is>
          <t>Ranchero Middle</t>
        </is>
      </c>
      <c r="D3739" t="n">
        <v>634</v>
      </c>
      <c r="E3739" t="n">
        <v>617</v>
      </c>
      <c r="F3739" t="n">
        <v>9</v>
      </c>
      <c r="G3739" t="n">
        <v>2.36999988555908</v>
      </c>
      <c r="H3739" t="n">
        <v>1160</v>
      </c>
      <c r="I3739" t="n">
        <v>1116</v>
      </c>
      <c r="J3739" t="n">
        <v>39</v>
      </c>
      <c r="K3739" t="n">
        <v>7</v>
      </c>
    </row>
    <row r="3740">
      <c r="A3740" t="n">
        <v>36750446111751</v>
      </c>
      <c r="B3740" t="inlineStr">
        <is>
          <t>Fundamental</t>
        </is>
      </c>
      <c r="C3740" t="inlineStr">
        <is>
          <t>Topaz Elementar</t>
        </is>
      </c>
      <c r="D3740" t="n">
        <v>554</v>
      </c>
      <c r="E3740" t="n">
        <v>504</v>
      </c>
      <c r="F3740" t="n">
        <v>15</v>
      </c>
      <c r="G3740" t="n">
        <v>2.80999994277954</v>
      </c>
      <c r="H3740" t="n">
        <v>442</v>
      </c>
      <c r="I3740" t="n">
        <v>386</v>
      </c>
      <c r="J3740" t="n">
        <v>61</v>
      </c>
      <c r="K3740" t="n">
        <v>12</v>
      </c>
    </row>
    <row r="3741">
      <c r="A3741" t="n">
        <v>36750446114680</v>
      </c>
      <c r="B3741" t="inlineStr">
        <is>
          <t>Fundamental</t>
        </is>
      </c>
      <c r="C3741" t="inlineStr">
        <is>
          <t>Mesquite Trails</t>
        </is>
      </c>
      <c r="D3741" t="n">
        <v>648</v>
      </c>
      <c r="E3741" t="n">
        <v>587</v>
      </c>
      <c r="F3741" t="n">
        <v>11</v>
      </c>
      <c r="G3741" t="n">
        <v>2.1800000667572</v>
      </c>
      <c r="H3741" t="n">
        <v>484</v>
      </c>
      <c r="I3741" t="n">
        <v>430</v>
      </c>
      <c r="J3741" t="n">
        <v>28</v>
      </c>
      <c r="K3741" t="n">
        <v>2</v>
      </c>
    </row>
    <row r="3742">
      <c r="A3742" t="n">
        <v>36750513630563</v>
      </c>
      <c r="B3742" t="inlineStr">
        <is>
          <t>Superior</t>
        </is>
      </c>
      <c r="C3742" t="inlineStr">
        <is>
          <t xml:space="preserve">Lucerne Valley </t>
        </is>
      </c>
      <c r="D3742" t="n">
        <v>596</v>
      </c>
      <c r="E3742" t="n">
        <v>552</v>
      </c>
      <c r="F3742" t="n">
        <v>12</v>
      </c>
      <c r="G3742" t="n">
        <v>2.64000010490417</v>
      </c>
      <c r="H3742" t="n">
        <v>220</v>
      </c>
      <c r="I3742" t="n">
        <v>180</v>
      </c>
      <c r="J3742" t="n">
        <v>54</v>
      </c>
      <c r="K3742" t="n">
        <v>1</v>
      </c>
    </row>
    <row r="3743">
      <c r="A3743" t="n">
        <v>36750516035976</v>
      </c>
      <c r="B3743" t="inlineStr">
        <is>
          <t>Fundamental</t>
        </is>
      </c>
      <c r="C3743" t="inlineStr">
        <is>
          <t xml:space="preserve">Lucerne Valley </t>
        </is>
      </c>
      <c r="D3743" t="n">
        <v>584</v>
      </c>
      <c r="E3743" t="n">
        <v>570</v>
      </c>
      <c r="F3743" t="n">
        <v>12</v>
      </c>
      <c r="G3743" t="n">
        <v>2.39000010490417</v>
      </c>
      <c r="H3743" t="n">
        <v>392</v>
      </c>
      <c r="I3743" t="n">
        <v>336</v>
      </c>
      <c r="J3743" t="n">
        <v>72</v>
      </c>
      <c r="K3743" t="n">
        <v>1</v>
      </c>
    </row>
    <row r="3744">
      <c r="A3744" t="n">
        <v>36750516106330</v>
      </c>
      <c r="B3744" t="inlineStr">
        <is>
          <t>Medio</t>
        </is>
      </c>
      <c r="C3744" t="inlineStr">
        <is>
          <t xml:space="preserve">Lucerne Valley </t>
        </is>
      </c>
      <c r="D3744" t="n">
        <v>609</v>
      </c>
      <c r="E3744" t="n">
        <v>542</v>
      </c>
      <c r="F3744" t="n">
        <v>13</v>
      </c>
      <c r="G3744" t="n">
        <v>2.67000007629395</v>
      </c>
      <c r="H3744" t="n">
        <v>164</v>
      </c>
      <c r="I3744" t="n">
        <v>148</v>
      </c>
      <c r="J3744" t="n">
        <v>59</v>
      </c>
      <c r="K3744" t="n">
        <v>1</v>
      </c>
    </row>
    <row r="3745">
      <c r="A3745" t="n">
        <v>36750696037204</v>
      </c>
      <c r="B3745" t="inlineStr">
        <is>
          <t>Fundamental</t>
        </is>
      </c>
      <c r="C3745" t="inlineStr">
        <is>
          <t>Baldy View Elem</t>
        </is>
      </c>
      <c r="D3745" t="n">
        <v>667</v>
      </c>
      <c r="E3745" t="n">
        <v>553</v>
      </c>
      <c r="F3745" t="n">
        <v>12</v>
      </c>
      <c r="G3745" t="n">
        <v>2.42000007629395</v>
      </c>
      <c r="H3745" t="n">
        <v>528</v>
      </c>
      <c r="I3745" t="n">
        <v>402</v>
      </c>
      <c r="J3745" t="n">
        <v>70</v>
      </c>
      <c r="K3745" t="n">
        <v>12</v>
      </c>
    </row>
    <row r="3746">
      <c r="A3746" t="n">
        <v>36750696037212</v>
      </c>
      <c r="B3746" t="inlineStr">
        <is>
          <t>Fundamental</t>
        </is>
      </c>
      <c r="C3746" t="inlineStr">
        <is>
          <t>Cabrillo Elemen</t>
        </is>
      </c>
      <c r="D3746" t="n">
        <v>691</v>
      </c>
      <c r="E3746" t="n">
        <v>617</v>
      </c>
      <c r="F3746" t="n">
        <v>9</v>
      </c>
      <c r="G3746" t="n">
        <v>2.40000009536743</v>
      </c>
      <c r="H3746" t="n">
        <v>499</v>
      </c>
      <c r="I3746" t="n">
        <v>386</v>
      </c>
      <c r="J3746" t="n">
        <v>71</v>
      </c>
      <c r="K3746" t="n">
        <v>23</v>
      </c>
    </row>
    <row r="3747">
      <c r="A3747" t="n">
        <v>36750696037220</v>
      </c>
      <c r="B3747" t="inlineStr">
        <is>
          <t>Fundamental</t>
        </is>
      </c>
      <c r="C3747" t="inlineStr">
        <is>
          <t>Citrus Elementa</t>
        </is>
      </c>
      <c r="D3747" t="n">
        <v>627</v>
      </c>
      <c r="E3747" t="n">
        <v>565</v>
      </c>
      <c r="F3747" t="n">
        <v>12</v>
      </c>
      <c r="G3747" t="n">
        <v>2.48000001907349</v>
      </c>
      <c r="H3747" t="n">
        <v>569</v>
      </c>
      <c r="I3747" t="n">
        <v>462</v>
      </c>
      <c r="J3747" t="n">
        <v>68</v>
      </c>
      <c r="K3747" t="n">
        <v>13</v>
      </c>
    </row>
    <row r="3748">
      <c r="A3748" t="n">
        <v>36750696037238</v>
      </c>
      <c r="B3748" t="inlineStr">
        <is>
          <t>Fundamental</t>
        </is>
      </c>
      <c r="C3748" t="inlineStr">
        <is>
          <t>Foothill Knolls</t>
        </is>
      </c>
      <c r="D3748" t="n">
        <v>737</v>
      </c>
      <c r="E3748" t="n">
        <v>664</v>
      </c>
      <c r="F3748" t="n">
        <v>7</v>
      </c>
      <c r="G3748" t="n">
        <v>2.96000003814697</v>
      </c>
      <c r="H3748" t="n">
        <v>387</v>
      </c>
      <c r="I3748" t="n">
        <v>290</v>
      </c>
      <c r="J3748" t="n">
        <v>36</v>
      </c>
      <c r="K3748" t="n">
        <v>6</v>
      </c>
    </row>
    <row r="3749">
      <c r="A3749" t="n">
        <v>36750696037246</v>
      </c>
      <c r="B3749" t="inlineStr">
        <is>
          <t>Fundamental</t>
        </is>
      </c>
      <c r="C3749" t="inlineStr">
        <is>
          <t>Magnolia Elemen</t>
        </is>
      </c>
      <c r="D3749" t="n">
        <v>811</v>
      </c>
      <c r="E3749" t="n">
        <v>732</v>
      </c>
      <c r="F3749" t="n">
        <v>3</v>
      </c>
      <c r="G3749" t="n">
        <v>3.30999994277954</v>
      </c>
      <c r="H3749" t="n">
        <v>447</v>
      </c>
      <c r="I3749" t="n">
        <v>392</v>
      </c>
      <c r="J3749" t="n">
        <v>9</v>
      </c>
      <c r="K3749" t="n">
        <v>3</v>
      </c>
    </row>
    <row r="3750">
      <c r="A3750" t="n">
        <v>36750696037253</v>
      </c>
      <c r="B3750" t="inlineStr">
        <is>
          <t>Medio</t>
        </is>
      </c>
      <c r="C3750" t="inlineStr">
        <is>
          <t xml:space="preserve">Pioneer Junior </t>
        </is>
      </c>
      <c r="D3750" t="n">
        <v>794</v>
      </c>
      <c r="E3750" t="n">
        <v>776</v>
      </c>
      <c r="F3750" t="n">
        <v>1</v>
      </c>
      <c r="G3750" t="n">
        <v>3.67000007629395</v>
      </c>
      <c r="H3750" t="n">
        <v>943</v>
      </c>
      <c r="I3750" t="n">
        <v>837</v>
      </c>
      <c r="J3750" t="n">
        <v>7</v>
      </c>
      <c r="K3750" t="n">
        <v>2</v>
      </c>
    </row>
    <row r="3751">
      <c r="A3751" t="n">
        <v>36750696037261</v>
      </c>
      <c r="B3751" t="inlineStr">
        <is>
          <t>Fundamental</t>
        </is>
      </c>
      <c r="C3751" t="inlineStr">
        <is>
          <t>Sierra Vista El</t>
        </is>
      </c>
      <c r="D3751" t="n">
        <v>660</v>
      </c>
      <c r="E3751" t="n">
        <v>615</v>
      </c>
      <c r="F3751" t="n">
        <v>9</v>
      </c>
      <c r="G3751" t="n">
        <v>2.9300000667572</v>
      </c>
      <c r="H3751" t="n">
        <v>434</v>
      </c>
      <c r="I3751" t="n">
        <v>360</v>
      </c>
      <c r="J3751" t="n">
        <v>45</v>
      </c>
      <c r="K3751" t="n">
        <v>12</v>
      </c>
    </row>
    <row r="3752">
      <c r="A3752" t="n">
        <v>36750696037279</v>
      </c>
      <c r="B3752" t="inlineStr">
        <is>
          <t>Fundamental</t>
        </is>
      </c>
      <c r="C3752" t="inlineStr">
        <is>
          <t>Sycamore Elemen</t>
        </is>
      </c>
      <c r="D3752" t="n">
        <v>785</v>
      </c>
      <c r="E3752" t="n">
        <v>698</v>
      </c>
      <c r="F3752" t="n">
        <v>5</v>
      </c>
      <c r="G3752" t="n">
        <v>3.04999995231628</v>
      </c>
      <c r="H3752" t="n">
        <v>375</v>
      </c>
      <c r="I3752" t="n">
        <v>300</v>
      </c>
      <c r="J3752" t="n">
        <v>30</v>
      </c>
      <c r="K3752" t="n">
        <v>5</v>
      </c>
    </row>
    <row r="3753">
      <c r="A3753" t="n">
        <v>36750696037287</v>
      </c>
      <c r="B3753" t="inlineStr">
        <is>
          <t>Fundamental</t>
        </is>
      </c>
      <c r="C3753" t="inlineStr">
        <is>
          <t>Upland Elementa</t>
        </is>
      </c>
      <c r="D3753" t="n">
        <v>622</v>
      </c>
      <c r="E3753" t="n">
        <v>528</v>
      </c>
      <c r="F3753" t="n">
        <v>14</v>
      </c>
      <c r="G3753" t="n">
        <v>2.19000005722046</v>
      </c>
      <c r="H3753" t="n">
        <v>498</v>
      </c>
      <c r="I3753" t="n">
        <v>416</v>
      </c>
      <c r="J3753" t="n">
        <v>76</v>
      </c>
      <c r="K3753" t="n">
        <v>20</v>
      </c>
    </row>
    <row r="3754">
      <c r="A3754" t="n">
        <v>36750696037311</v>
      </c>
      <c r="B3754" t="inlineStr">
        <is>
          <t>Fundamental</t>
        </is>
      </c>
      <c r="C3754" t="inlineStr">
        <is>
          <t>Valencia Elemen</t>
        </is>
      </c>
      <c r="D3754" t="n">
        <v>831</v>
      </c>
      <c r="E3754" t="n">
        <v>755</v>
      </c>
      <c r="F3754" t="n">
        <v>2</v>
      </c>
      <c r="G3754" t="n">
        <v>3.71000003814697</v>
      </c>
      <c r="H3754" t="n">
        <v>559</v>
      </c>
      <c r="I3754" t="n">
        <v>465</v>
      </c>
      <c r="J3754" t="n">
        <v>10</v>
      </c>
      <c r="K3754" t="n">
        <v>2</v>
      </c>
    </row>
    <row r="3755">
      <c r="A3755" t="n">
        <v>36750696109573</v>
      </c>
      <c r="B3755" t="inlineStr">
        <is>
          <t>Fundamental</t>
        </is>
      </c>
      <c r="C3755" t="inlineStr">
        <is>
          <t>Pepper Tree Ele</t>
        </is>
      </c>
      <c r="D3755" t="n">
        <v>835</v>
      </c>
      <c r="E3755" t="n">
        <v>777</v>
      </c>
      <c r="F3755" t="n">
        <v>1</v>
      </c>
      <c r="G3755" t="n">
        <v>3.72000002861023</v>
      </c>
      <c r="H3755" t="n">
        <v>570</v>
      </c>
      <c r="I3755" t="n">
        <v>509</v>
      </c>
      <c r="J3755" t="n">
        <v>4</v>
      </c>
      <c r="K3755" t="n">
        <v>4</v>
      </c>
    </row>
    <row r="3756">
      <c r="A3756" t="n">
        <v>36750773630423</v>
      </c>
      <c r="B3756" t="inlineStr">
        <is>
          <t>Superior</t>
        </is>
      </c>
      <c r="C3756" t="inlineStr">
        <is>
          <t>Apple Valley Hi</t>
        </is>
      </c>
      <c r="D3756" t="n">
        <v>646</v>
      </c>
      <c r="E3756" t="n">
        <v>602</v>
      </c>
      <c r="F3756" t="n">
        <v>10</v>
      </c>
      <c r="G3756" t="n">
        <v>3.20000004768372</v>
      </c>
      <c r="H3756" t="n">
        <v>1217</v>
      </c>
      <c r="I3756" t="n">
        <v>1053</v>
      </c>
      <c r="J3756" t="n">
        <v>26</v>
      </c>
      <c r="K3756" t="n">
        <v>3</v>
      </c>
    </row>
    <row r="3757">
      <c r="A3757" t="n">
        <v>36750773630837</v>
      </c>
      <c r="B3757" t="inlineStr">
        <is>
          <t>Superior</t>
        </is>
      </c>
      <c r="C3757" t="inlineStr">
        <is>
          <t>Academy for Aca</t>
        </is>
      </c>
      <c r="D3757" t="n">
        <v>695</v>
      </c>
      <c r="E3757" t="n">
        <v>664</v>
      </c>
      <c r="F3757" t="n">
        <v>7</v>
      </c>
      <c r="G3757" t="n">
        <v>3.16000008583069</v>
      </c>
      <c r="H3757" t="n">
        <v>308</v>
      </c>
      <c r="I3757" t="n">
        <v>214</v>
      </c>
      <c r="J3757" t="n">
        <v>0</v>
      </c>
      <c r="K3757" t="n">
        <v>0</v>
      </c>
    </row>
    <row r="3758">
      <c r="A3758" t="n">
        <v>36750776035240</v>
      </c>
      <c r="B3758" t="inlineStr">
        <is>
          <t>Fundamental</t>
        </is>
      </c>
      <c r="C3758" t="inlineStr">
        <is>
          <t>Mariana Element</t>
        </is>
      </c>
      <c r="D3758" t="n">
        <v>683</v>
      </c>
      <c r="E3758" t="n">
        <v>626</v>
      </c>
      <c r="F3758" t="n">
        <v>9</v>
      </c>
      <c r="G3758" t="n">
        <v>2.75</v>
      </c>
      <c r="H3758" t="n">
        <v>434</v>
      </c>
      <c r="I3758" t="n">
        <v>344</v>
      </c>
      <c r="J3758" t="n">
        <v>56</v>
      </c>
      <c r="K3758" t="n">
        <v>4</v>
      </c>
    </row>
    <row r="3759">
      <c r="A3759" t="n">
        <v>36750776035257</v>
      </c>
      <c r="B3759" t="inlineStr">
        <is>
          <t>Fundamental</t>
        </is>
      </c>
      <c r="C3759" t="inlineStr">
        <is>
          <t>Rancho Verde El</t>
        </is>
      </c>
      <c r="D3759" t="n">
        <v>661</v>
      </c>
      <c r="E3759" t="n">
        <v>622</v>
      </c>
      <c r="F3759" t="n">
        <v>9</v>
      </c>
      <c r="G3759" t="n">
        <v>2.69000005722046</v>
      </c>
      <c r="H3759" t="n">
        <v>400</v>
      </c>
      <c r="I3759" t="n">
        <v>331</v>
      </c>
      <c r="J3759" t="n">
        <v>57</v>
      </c>
      <c r="K3759" t="n">
        <v>3</v>
      </c>
    </row>
    <row r="3760">
      <c r="A3760" t="n">
        <v>36750776035265</v>
      </c>
      <c r="B3760" t="inlineStr">
        <is>
          <t>Fundamental</t>
        </is>
      </c>
      <c r="C3760" t="inlineStr">
        <is>
          <t>Yucca Loma Elem</t>
        </is>
      </c>
      <c r="D3760" t="n">
        <v>647</v>
      </c>
      <c r="E3760" t="n">
        <v>574</v>
      </c>
      <c r="F3760" t="n">
        <v>11</v>
      </c>
      <c r="G3760" t="n">
        <v>2.63000011444092</v>
      </c>
      <c r="H3760" t="n">
        <v>485</v>
      </c>
      <c r="I3760" t="n">
        <v>390</v>
      </c>
      <c r="J3760" t="n">
        <v>67</v>
      </c>
      <c r="K3760" t="n">
        <v>6</v>
      </c>
    </row>
    <row r="3761">
      <c r="A3761" t="n">
        <v>36750776037337</v>
      </c>
      <c r="B3761" t="inlineStr">
        <is>
          <t>Fundamental</t>
        </is>
      </c>
      <c r="C3761" t="inlineStr">
        <is>
          <t>Desert Knolls E</t>
        </is>
      </c>
      <c r="D3761" t="n">
        <v>719</v>
      </c>
      <c r="E3761" t="n">
        <v>656</v>
      </c>
      <c r="F3761" t="n">
        <v>7</v>
      </c>
      <c r="G3761" t="n">
        <v>3.00999999046326</v>
      </c>
      <c r="H3761" t="n">
        <v>430</v>
      </c>
      <c r="I3761" t="n">
        <v>338</v>
      </c>
      <c r="J3761" t="n">
        <v>33</v>
      </c>
      <c r="K3761" t="n">
        <v>1</v>
      </c>
    </row>
    <row r="3762">
      <c r="A3762" t="n">
        <v>36750776059539</v>
      </c>
      <c r="B3762" t="inlineStr">
        <is>
          <t>Medio</t>
        </is>
      </c>
      <c r="C3762" t="inlineStr">
        <is>
          <t>Apple Valley Mi</t>
        </is>
      </c>
      <c r="D3762" t="n">
        <v>644</v>
      </c>
      <c r="E3762" t="n">
        <v>601</v>
      </c>
      <c r="F3762" t="n">
        <v>10</v>
      </c>
      <c r="G3762" t="n">
        <v>2.9300000667572</v>
      </c>
      <c r="H3762" t="n">
        <v>1413</v>
      </c>
      <c r="I3762" t="n">
        <v>1199</v>
      </c>
      <c r="J3762" t="n">
        <v>45</v>
      </c>
      <c r="K3762" t="n">
        <v>4</v>
      </c>
    </row>
    <row r="3763">
      <c r="A3763" t="n">
        <v>36750776104400</v>
      </c>
      <c r="B3763" t="inlineStr">
        <is>
          <t>Fundamental</t>
        </is>
      </c>
      <c r="C3763" t="inlineStr">
        <is>
          <t>Mojave Mesa Ele</t>
        </is>
      </c>
      <c r="D3763" t="n">
        <v>709</v>
      </c>
      <c r="E3763" t="n">
        <v>605</v>
      </c>
      <c r="F3763" t="n">
        <v>10</v>
      </c>
      <c r="G3763" t="n">
        <v>2.6800000667572</v>
      </c>
      <c r="H3763" t="n">
        <v>418</v>
      </c>
      <c r="I3763" t="n">
        <v>315</v>
      </c>
      <c r="J3763" t="n">
        <v>59</v>
      </c>
      <c r="K3763" t="n">
        <v>4</v>
      </c>
    </row>
    <row r="3764">
      <c r="A3764" t="n">
        <v>36750776107346</v>
      </c>
      <c r="B3764" t="inlineStr">
        <is>
          <t>Fundamental</t>
        </is>
      </c>
      <c r="C3764" t="inlineStr">
        <is>
          <t>Sandia Elementa</t>
        </is>
      </c>
      <c r="D3764" t="n">
        <v>652</v>
      </c>
      <c r="E3764" t="n">
        <v>569</v>
      </c>
      <c r="F3764" t="n">
        <v>12</v>
      </c>
      <c r="G3764" t="n">
        <v>2.75999999046326</v>
      </c>
      <c r="H3764" t="n">
        <v>383</v>
      </c>
      <c r="I3764" t="n">
        <v>304</v>
      </c>
      <c r="J3764" t="n">
        <v>61</v>
      </c>
      <c r="K3764" t="n">
        <v>6</v>
      </c>
    </row>
    <row r="3765">
      <c r="A3765" t="n">
        <v>36750776110597</v>
      </c>
      <c r="B3765" t="inlineStr">
        <is>
          <t>Fundamental</t>
        </is>
      </c>
      <c r="C3765" t="inlineStr">
        <is>
          <t>Mesquite Elemen</t>
        </is>
      </c>
      <c r="D3765" t="n">
        <v>621</v>
      </c>
      <c r="E3765" t="n">
        <v>553</v>
      </c>
      <c r="F3765" t="n">
        <v>12</v>
      </c>
      <c r="G3765" t="n">
        <v>2.41000008583069</v>
      </c>
      <c r="H3765" t="n">
        <v>343</v>
      </c>
      <c r="I3765" t="n">
        <v>260</v>
      </c>
      <c r="J3765" t="n">
        <v>59</v>
      </c>
      <c r="K3765" t="n">
        <v>4</v>
      </c>
    </row>
    <row r="3766">
      <c r="A3766" t="n">
        <v>36750776110605</v>
      </c>
      <c r="B3766" t="inlineStr">
        <is>
          <t>Fundamental</t>
        </is>
      </c>
      <c r="C3766" t="inlineStr">
        <is>
          <t>Rio Vista Eleme</t>
        </is>
      </c>
      <c r="D3766" t="n">
        <v>800</v>
      </c>
      <c r="E3766" t="n">
        <v>737</v>
      </c>
      <c r="F3766" t="n">
        <v>3</v>
      </c>
      <c r="G3766" t="n">
        <v>3.25</v>
      </c>
      <c r="H3766" t="n">
        <v>453</v>
      </c>
      <c r="I3766" t="n">
        <v>359</v>
      </c>
      <c r="J3766" t="n">
        <v>22</v>
      </c>
      <c r="K3766" t="n">
        <v>2</v>
      </c>
    </row>
    <row r="3767">
      <c r="A3767" t="n">
        <v>36750776110613</v>
      </c>
      <c r="B3767" t="inlineStr">
        <is>
          <t>Medio</t>
        </is>
      </c>
      <c r="C3767" t="inlineStr">
        <is>
          <t>Vista Campana M</t>
        </is>
      </c>
      <c r="D3767" t="n">
        <v>706</v>
      </c>
      <c r="E3767" t="n">
        <v>658</v>
      </c>
      <c r="F3767" t="n">
        <v>7</v>
      </c>
      <c r="G3767" t="n">
        <v>3.15000009536743</v>
      </c>
      <c r="H3767" t="n">
        <v>1419</v>
      </c>
      <c r="I3767" t="n">
        <v>1047</v>
      </c>
      <c r="J3767" t="n">
        <v>42</v>
      </c>
      <c r="K3767" t="n">
        <v>3</v>
      </c>
    </row>
    <row r="3768">
      <c r="A3768" t="n">
        <v>36750776112825</v>
      </c>
      <c r="B3768" t="inlineStr">
        <is>
          <t>Fundamental</t>
        </is>
      </c>
      <c r="C3768" t="inlineStr">
        <is>
          <t xml:space="preserve">Sycamore Rocks </t>
        </is>
      </c>
      <c r="D3768" t="n">
        <v>680</v>
      </c>
      <c r="E3768" t="n">
        <v>593</v>
      </c>
      <c r="F3768" t="n">
        <v>10</v>
      </c>
      <c r="G3768" t="n">
        <v>2.84999990463257</v>
      </c>
      <c r="H3768" t="n">
        <v>436</v>
      </c>
      <c r="I3768" t="n">
        <v>356</v>
      </c>
      <c r="J3768" t="n">
        <v>50</v>
      </c>
      <c r="K3768" t="n">
        <v>3</v>
      </c>
    </row>
    <row r="3769">
      <c r="A3769" t="n">
        <v>37679676037519</v>
      </c>
      <c r="B3769" t="inlineStr">
        <is>
          <t>Fundamental</t>
        </is>
      </c>
      <c r="C3769" t="inlineStr">
        <is>
          <t>Alpine Elementa</t>
        </is>
      </c>
      <c r="D3769" t="n">
        <v>811</v>
      </c>
      <c r="E3769" t="n">
        <v>748</v>
      </c>
      <c r="F3769" t="n">
        <v>3</v>
      </c>
      <c r="G3769" t="n">
        <v>3.01999998092651</v>
      </c>
      <c r="H3769" t="n">
        <v>342</v>
      </c>
      <c r="I3769" t="n">
        <v>291</v>
      </c>
      <c r="J3769" t="n">
        <v>25</v>
      </c>
      <c r="K3769" t="n">
        <v>4</v>
      </c>
    </row>
    <row r="3770">
      <c r="A3770" t="n">
        <v>37679676037535</v>
      </c>
      <c r="B3770" t="inlineStr">
        <is>
          <t>Medio</t>
        </is>
      </c>
      <c r="C3770" t="inlineStr">
        <is>
          <t>Mac Queen (Joan</t>
        </is>
      </c>
      <c r="D3770" t="n">
        <v>758</v>
      </c>
      <c r="E3770" t="n">
        <v>709</v>
      </c>
      <c r="F3770" t="n">
        <v>5</v>
      </c>
      <c r="G3770" t="n">
        <v>3.25</v>
      </c>
      <c r="H3770" t="n">
        <v>763</v>
      </c>
      <c r="I3770" t="n">
        <v>682</v>
      </c>
      <c r="J3770" t="n">
        <v>11</v>
      </c>
      <c r="K3770" t="n">
        <v>2</v>
      </c>
    </row>
    <row r="3771">
      <c r="A3771" t="n">
        <v>37679676106256</v>
      </c>
      <c r="B3771" t="inlineStr">
        <is>
          <t>Fundamental</t>
        </is>
      </c>
      <c r="C3771" t="inlineStr">
        <is>
          <t>Shadow Hills El</t>
        </is>
      </c>
      <c r="D3771" t="n">
        <v>770</v>
      </c>
      <c r="E3771" t="n">
        <v>754</v>
      </c>
      <c r="F3771" t="n">
        <v>2</v>
      </c>
      <c r="G3771" t="n">
        <v>3.14000010490417</v>
      </c>
      <c r="H3771" t="n">
        <v>286</v>
      </c>
      <c r="I3771" t="n">
        <v>223</v>
      </c>
      <c r="J3771" t="n">
        <v>12</v>
      </c>
      <c r="K3771" t="n">
        <v>1</v>
      </c>
    </row>
    <row r="3772">
      <c r="A3772" t="n">
        <v>37679676109086</v>
      </c>
      <c r="B3772" t="inlineStr">
        <is>
          <t>Fundamental</t>
        </is>
      </c>
      <c r="C3772" t="inlineStr">
        <is>
          <t>Boulder Oaks El</t>
        </is>
      </c>
      <c r="D3772" t="n">
        <v>809</v>
      </c>
      <c r="E3772" t="n">
        <v>782</v>
      </c>
      <c r="F3772" t="n">
        <v>1</v>
      </c>
      <c r="G3772" t="n">
        <v>3.59999990463257</v>
      </c>
      <c r="H3772" t="n">
        <v>370</v>
      </c>
      <c r="I3772" t="n">
        <v>316</v>
      </c>
      <c r="J3772" t="n">
        <v>11</v>
      </c>
      <c r="K3772" t="n">
        <v>0</v>
      </c>
    </row>
    <row r="3773">
      <c r="A3773" t="n">
        <v>37679756037543</v>
      </c>
      <c r="B3773" t="inlineStr">
        <is>
          <t>Fundamental</t>
        </is>
      </c>
      <c r="C3773" t="inlineStr">
        <is>
          <t>Bonsall Element</t>
        </is>
      </c>
      <c r="D3773" t="n">
        <v>824</v>
      </c>
      <c r="E3773" t="n">
        <v>756</v>
      </c>
      <c r="F3773" t="n">
        <v>2</v>
      </c>
      <c r="G3773" t="n">
        <v>3.30999994277954</v>
      </c>
      <c r="H3773" t="n">
        <v>584</v>
      </c>
      <c r="I3773" t="n">
        <v>491</v>
      </c>
      <c r="J3773" t="n">
        <v>36</v>
      </c>
      <c r="K3773" t="n">
        <v>1</v>
      </c>
    </row>
    <row r="3774">
      <c r="A3774" t="n">
        <v>37679756108567</v>
      </c>
      <c r="B3774" t="inlineStr">
        <is>
          <t>Medio</t>
        </is>
      </c>
      <c r="C3774" t="inlineStr">
        <is>
          <t>Sullivan (Norm)</t>
        </is>
      </c>
      <c r="D3774" t="n">
        <v>697</v>
      </c>
      <c r="E3774" t="n">
        <v>682</v>
      </c>
      <c r="F3774" t="n">
        <v>6</v>
      </c>
      <c r="G3774" t="n">
        <v>3.09999990463257</v>
      </c>
      <c r="H3774" t="n">
        <v>462</v>
      </c>
      <c r="I3774" t="n">
        <v>386</v>
      </c>
      <c r="J3774" t="n">
        <v>36</v>
      </c>
      <c r="K3774" t="n">
        <v>18</v>
      </c>
    </row>
    <row r="3775">
      <c r="A3775" t="n">
        <v>37679916037568</v>
      </c>
      <c r="B3775" t="inlineStr">
        <is>
          <t>Fundamental</t>
        </is>
      </c>
      <c r="C3775" t="inlineStr">
        <is>
          <t>Anza Elementary</t>
        </is>
      </c>
      <c r="D3775" t="n">
        <v>577</v>
      </c>
      <c r="E3775" t="n">
        <v>571</v>
      </c>
      <c r="F3775" t="n">
        <v>11</v>
      </c>
      <c r="G3775" t="n">
        <v>2.79999995231628</v>
      </c>
      <c r="H3775" t="n">
        <v>319</v>
      </c>
      <c r="I3775" t="n">
        <v>273</v>
      </c>
      <c r="J3775" t="n">
        <v>82</v>
      </c>
      <c r="K3775" t="n">
        <v>21</v>
      </c>
    </row>
    <row r="3776">
      <c r="A3776" t="n">
        <v>37679916037576</v>
      </c>
      <c r="B3776" t="inlineStr">
        <is>
          <t>Fundamental</t>
        </is>
      </c>
      <c r="C3776" t="inlineStr">
        <is>
          <t>Bostonia Elemen</t>
        </is>
      </c>
      <c r="D3776" t="n">
        <v>688</v>
      </c>
      <c r="E3776" t="n">
        <v>660</v>
      </c>
      <c r="F3776" t="n">
        <v>7</v>
      </c>
      <c r="G3776" t="n">
        <v>2.79999995231628</v>
      </c>
      <c r="H3776" t="n">
        <v>465</v>
      </c>
      <c r="I3776" t="n">
        <v>408</v>
      </c>
      <c r="J3776" t="n">
        <v>62</v>
      </c>
      <c r="K3776" t="n">
        <v>10</v>
      </c>
    </row>
    <row r="3777">
      <c r="A3777" t="n">
        <v>37679916037584</v>
      </c>
      <c r="B3777" t="inlineStr">
        <is>
          <t>Medio</t>
        </is>
      </c>
      <c r="C3777" t="inlineStr">
        <is>
          <t>Cajon Valley Mi</t>
        </is>
      </c>
      <c r="D3777" t="n">
        <v>614</v>
      </c>
      <c r="E3777" t="n">
        <v>581</v>
      </c>
      <c r="F3777" t="n">
        <v>11</v>
      </c>
      <c r="G3777" t="n">
        <v>2.57999992370605</v>
      </c>
      <c r="H3777" t="n">
        <v>789</v>
      </c>
      <c r="I3777" t="n">
        <v>670</v>
      </c>
      <c r="J3777" t="n">
        <v>79</v>
      </c>
      <c r="K3777" t="n">
        <v>29</v>
      </c>
    </row>
    <row r="3778">
      <c r="A3778" t="n">
        <v>37679916037592</v>
      </c>
      <c r="B3778" t="inlineStr">
        <is>
          <t>Fundamental</t>
        </is>
      </c>
      <c r="C3778" t="inlineStr">
        <is>
          <t>Chase Avenue El</t>
        </is>
      </c>
      <c r="D3778" t="n">
        <v>689</v>
      </c>
      <c r="E3778" t="n">
        <v>639</v>
      </c>
      <c r="F3778" t="n">
        <v>8</v>
      </c>
      <c r="G3778" t="n">
        <v>2.60999989509583</v>
      </c>
      <c r="H3778" t="n">
        <v>445</v>
      </c>
      <c r="I3778" t="n">
        <v>390</v>
      </c>
      <c r="J3778" t="n">
        <v>69</v>
      </c>
      <c r="K3778" t="n">
        <v>33</v>
      </c>
    </row>
    <row r="3779">
      <c r="A3779" t="n">
        <v>37679916037618</v>
      </c>
      <c r="B3779" t="inlineStr">
        <is>
          <t>Fundamental</t>
        </is>
      </c>
      <c r="C3779" t="inlineStr">
        <is>
          <t>Cuyamaca Elemen</t>
        </is>
      </c>
      <c r="D3779" t="n">
        <v>672</v>
      </c>
      <c r="E3779" t="n">
        <v>646</v>
      </c>
      <c r="F3779" t="n">
        <v>8</v>
      </c>
      <c r="G3779" t="n">
        <v>2.69000005722046</v>
      </c>
      <c r="H3779" t="n">
        <v>430</v>
      </c>
      <c r="I3779" t="n">
        <v>383</v>
      </c>
      <c r="J3779" t="n">
        <v>72</v>
      </c>
      <c r="K3779" t="n">
        <v>22</v>
      </c>
    </row>
    <row r="3780">
      <c r="A3780" t="n">
        <v>37679916037626</v>
      </c>
      <c r="B3780" t="inlineStr">
        <is>
          <t>Medio</t>
        </is>
      </c>
      <c r="C3780" t="inlineStr">
        <is>
          <t>Emerald Middle</t>
        </is>
      </c>
      <c r="D3780" t="n">
        <v>645</v>
      </c>
      <c r="E3780" t="n">
        <v>667</v>
      </c>
      <c r="F3780" t="n">
        <v>7</v>
      </c>
      <c r="G3780" t="n">
        <v>2.85999989509583</v>
      </c>
      <c r="H3780" t="n">
        <v>996</v>
      </c>
      <c r="I3780" t="n">
        <v>914</v>
      </c>
      <c r="J3780" t="n">
        <v>61</v>
      </c>
      <c r="K3780" t="n">
        <v>24</v>
      </c>
    </row>
    <row r="3781">
      <c r="A3781" t="n">
        <v>37679916037634</v>
      </c>
      <c r="B3781" t="inlineStr">
        <is>
          <t>Fundamental</t>
        </is>
      </c>
      <c r="C3781" t="inlineStr">
        <is>
          <t>Flying Hills El</t>
        </is>
      </c>
      <c r="D3781" t="n">
        <v>772</v>
      </c>
      <c r="E3781" t="n">
        <v>759</v>
      </c>
      <c r="F3781" t="n">
        <v>2</v>
      </c>
      <c r="G3781" t="n">
        <v>3.48000001907349</v>
      </c>
      <c r="H3781" t="n">
        <v>452</v>
      </c>
      <c r="I3781" t="n">
        <v>401</v>
      </c>
      <c r="J3781" t="n">
        <v>30</v>
      </c>
      <c r="K3781" t="n">
        <v>4</v>
      </c>
    </row>
    <row r="3782">
      <c r="A3782" t="n">
        <v>37679916037659</v>
      </c>
      <c r="B3782" t="inlineStr">
        <is>
          <t>Medio</t>
        </is>
      </c>
      <c r="C3782" t="inlineStr">
        <is>
          <t>Greenfield Midd</t>
        </is>
      </c>
      <c r="D3782" t="n">
        <v>715</v>
      </c>
      <c r="E3782" t="n">
        <v>716</v>
      </c>
      <c r="F3782" t="n">
        <v>4</v>
      </c>
      <c r="G3782" t="n">
        <v>2.71000003814697</v>
      </c>
      <c r="H3782" t="n">
        <v>879</v>
      </c>
      <c r="I3782" t="n">
        <v>762</v>
      </c>
      <c r="J3782" t="n">
        <v>34</v>
      </c>
      <c r="K3782" t="n">
        <v>6</v>
      </c>
    </row>
    <row r="3783">
      <c r="A3783" t="n">
        <v>37679916037667</v>
      </c>
      <c r="B3783" t="inlineStr">
        <is>
          <t>Fundamental</t>
        </is>
      </c>
      <c r="C3783" t="inlineStr">
        <is>
          <t>Ballantyne (Joh</t>
        </is>
      </c>
      <c r="D3783" t="n">
        <v>588</v>
      </c>
      <c r="E3783" t="n">
        <v>561</v>
      </c>
      <c r="F3783" t="n">
        <v>12</v>
      </c>
      <c r="G3783" t="n">
        <v>2.15000009536743</v>
      </c>
      <c r="H3783" t="n">
        <v>416</v>
      </c>
      <c r="I3783" t="n">
        <v>335</v>
      </c>
      <c r="J3783" t="n">
        <v>87</v>
      </c>
      <c r="K3783" t="n">
        <v>15</v>
      </c>
    </row>
    <row r="3784">
      <c r="A3784" t="n">
        <v>37679916037675</v>
      </c>
      <c r="B3784" t="inlineStr">
        <is>
          <t>Fundamental</t>
        </is>
      </c>
      <c r="C3784" t="inlineStr">
        <is>
          <t>Johnson Element</t>
        </is>
      </c>
      <c r="D3784" t="n">
        <v>626</v>
      </c>
      <c r="E3784" t="n">
        <v>635</v>
      </c>
      <c r="F3784" t="n">
        <v>8</v>
      </c>
      <c r="G3784" t="n">
        <v>2.47000002861023</v>
      </c>
      <c r="H3784" t="n">
        <v>399</v>
      </c>
      <c r="I3784" t="n">
        <v>361</v>
      </c>
      <c r="J3784" t="n">
        <v>76</v>
      </c>
      <c r="K3784" t="n">
        <v>23</v>
      </c>
    </row>
    <row r="3785">
      <c r="A3785" t="n">
        <v>37679916037683</v>
      </c>
      <c r="B3785" t="inlineStr">
        <is>
          <t>Fundamental</t>
        </is>
      </c>
      <c r="C3785" t="inlineStr">
        <is>
          <t>Lexington Eleme</t>
        </is>
      </c>
      <c r="D3785" t="n">
        <v>665</v>
      </c>
      <c r="E3785" t="n">
        <v>592</v>
      </c>
      <c r="F3785" t="n">
        <v>10</v>
      </c>
      <c r="G3785" t="n">
        <v>2.52999997138977</v>
      </c>
      <c r="H3785" t="n">
        <v>343</v>
      </c>
      <c r="I3785" t="n">
        <v>293</v>
      </c>
      <c r="J3785" t="n">
        <v>77</v>
      </c>
      <c r="K3785" t="n">
        <v>18</v>
      </c>
    </row>
    <row r="3786">
      <c r="A3786" t="n">
        <v>37679916037691</v>
      </c>
      <c r="B3786" t="inlineStr">
        <is>
          <t>Fundamental</t>
        </is>
      </c>
      <c r="C3786" t="inlineStr">
        <is>
          <t>Madison Ave. El</t>
        </is>
      </c>
      <c r="D3786" t="n">
        <v>743</v>
      </c>
      <c r="E3786" t="n">
        <v>717</v>
      </c>
      <c r="F3786" t="n">
        <v>4</v>
      </c>
      <c r="G3786" t="n">
        <v>3.00999999046326</v>
      </c>
      <c r="H3786" t="n">
        <v>447</v>
      </c>
      <c r="I3786" t="n">
        <v>379</v>
      </c>
      <c r="J3786" t="n">
        <v>49</v>
      </c>
      <c r="K3786" t="n">
        <v>20</v>
      </c>
    </row>
    <row r="3787">
      <c r="A3787" t="n">
        <v>37679916037709</v>
      </c>
      <c r="B3787" t="inlineStr">
        <is>
          <t>Fundamental</t>
        </is>
      </c>
      <c r="C3787" t="inlineStr">
        <is>
          <t>Magnolia Elemen</t>
        </is>
      </c>
      <c r="D3787" t="n">
        <v>685</v>
      </c>
      <c r="E3787" t="n">
        <v>650</v>
      </c>
      <c r="F3787" t="n">
        <v>8</v>
      </c>
      <c r="G3787" t="n">
        <v>2.75</v>
      </c>
      <c r="H3787" t="n">
        <v>453</v>
      </c>
      <c r="I3787" t="n">
        <v>386</v>
      </c>
      <c r="J3787" t="n">
        <v>69</v>
      </c>
      <c r="K3787" t="n">
        <v>10</v>
      </c>
    </row>
    <row r="3788">
      <c r="A3788" t="n">
        <v>37679916037717</v>
      </c>
      <c r="B3788" t="inlineStr">
        <is>
          <t>Fundamental</t>
        </is>
      </c>
      <c r="C3788" t="inlineStr">
        <is>
          <t>Meridian Elemen</t>
        </is>
      </c>
      <c r="D3788" t="n">
        <v>733</v>
      </c>
      <c r="E3788" t="n">
        <v>705</v>
      </c>
      <c r="F3788" t="n">
        <v>5</v>
      </c>
      <c r="G3788" t="n">
        <v>3.08999991416931</v>
      </c>
      <c r="H3788" t="n">
        <v>437</v>
      </c>
      <c r="I3788" t="n">
        <v>391</v>
      </c>
      <c r="J3788" t="n">
        <v>38</v>
      </c>
      <c r="K3788" t="n">
        <v>3</v>
      </c>
    </row>
    <row r="3789">
      <c r="A3789" t="n">
        <v>37679916037725</v>
      </c>
      <c r="B3789" t="inlineStr">
        <is>
          <t>Fundamental</t>
        </is>
      </c>
      <c r="C3789" t="inlineStr">
        <is>
          <t>Naranca Element</t>
        </is>
      </c>
      <c r="D3789" t="n">
        <v>629</v>
      </c>
      <c r="E3789" t="n">
        <v>629</v>
      </c>
      <c r="F3789" t="n">
        <v>9</v>
      </c>
      <c r="G3789" t="n">
        <v>2.54999995231628</v>
      </c>
      <c r="H3789" t="n">
        <v>478</v>
      </c>
      <c r="I3789" t="n">
        <v>461</v>
      </c>
      <c r="J3789" t="n">
        <v>72</v>
      </c>
      <c r="K3789" t="n">
        <v>25</v>
      </c>
    </row>
    <row r="3790">
      <c r="A3790" t="n">
        <v>37679916037733</v>
      </c>
      <c r="B3790" t="inlineStr">
        <is>
          <t>Fundamental</t>
        </is>
      </c>
      <c r="C3790" t="inlineStr">
        <is>
          <t>Rios Elementary</t>
        </is>
      </c>
      <c r="D3790" t="n">
        <v>752</v>
      </c>
      <c r="E3790" t="n">
        <v>715</v>
      </c>
      <c r="F3790" t="n">
        <v>4</v>
      </c>
      <c r="G3790" t="n">
        <v>3.13000011444092</v>
      </c>
      <c r="H3790" t="n">
        <v>379</v>
      </c>
      <c r="I3790" t="n">
        <v>312</v>
      </c>
      <c r="J3790" t="n">
        <v>41</v>
      </c>
      <c r="K3790" t="n">
        <v>7</v>
      </c>
    </row>
    <row r="3791">
      <c r="A3791" t="n">
        <v>37679916037741</v>
      </c>
      <c r="B3791" t="inlineStr">
        <is>
          <t>Fundamental</t>
        </is>
      </c>
      <c r="C3791" t="inlineStr">
        <is>
          <t>Hall (W. D.) El</t>
        </is>
      </c>
      <c r="D3791" t="n">
        <v>756</v>
      </c>
      <c r="E3791" t="n">
        <v>715</v>
      </c>
      <c r="F3791" t="n">
        <v>4</v>
      </c>
      <c r="G3791" t="n">
        <v>3.08999991416931</v>
      </c>
      <c r="H3791" t="n">
        <v>428</v>
      </c>
      <c r="I3791" t="n">
        <v>370</v>
      </c>
      <c r="J3791" t="n">
        <v>27</v>
      </c>
      <c r="K3791" t="n">
        <v>3</v>
      </c>
    </row>
    <row r="3792">
      <c r="A3792" t="n">
        <v>37679916093207</v>
      </c>
      <c r="B3792" t="inlineStr">
        <is>
          <t>Medio</t>
        </is>
      </c>
      <c r="C3792" t="inlineStr">
        <is>
          <t>Montgomery Midd</t>
        </is>
      </c>
      <c r="D3792" t="n">
        <v>745</v>
      </c>
      <c r="E3792" t="n">
        <v>711</v>
      </c>
      <c r="F3792" t="n">
        <v>4</v>
      </c>
      <c r="G3792" t="n">
        <v>3.16000008583069</v>
      </c>
      <c r="H3792" t="n">
        <v>891</v>
      </c>
      <c r="I3792" t="n">
        <v>811</v>
      </c>
      <c r="J3792" t="n">
        <v>34</v>
      </c>
      <c r="K3792" t="n">
        <v>12</v>
      </c>
    </row>
    <row r="3793">
      <c r="A3793" t="n">
        <v>37679916106025</v>
      </c>
      <c r="B3793" t="inlineStr">
        <is>
          <t>Fundamental</t>
        </is>
      </c>
      <c r="C3793" t="inlineStr">
        <is>
          <t>Rancho San Dieg</t>
        </is>
      </c>
      <c r="D3793" t="n">
        <v>814</v>
      </c>
      <c r="E3793" t="n">
        <v>793</v>
      </c>
      <c r="F3793" t="n">
        <v>1</v>
      </c>
      <c r="G3793" t="n">
        <v>3.77999997138977</v>
      </c>
      <c r="H3793" t="n">
        <v>359</v>
      </c>
      <c r="I3793" t="n">
        <v>321</v>
      </c>
      <c r="J3793" t="n">
        <v>13</v>
      </c>
      <c r="K3793" t="n">
        <v>6</v>
      </c>
    </row>
    <row r="3794">
      <c r="A3794" t="n">
        <v>37679916112148</v>
      </c>
      <c r="B3794" t="inlineStr">
        <is>
          <t>Fundamental</t>
        </is>
      </c>
      <c r="C3794" t="inlineStr">
        <is>
          <t xml:space="preserve">Blossom Valley </t>
        </is>
      </c>
      <c r="D3794" t="n">
        <v>813</v>
      </c>
      <c r="E3794" t="n">
        <v>757</v>
      </c>
      <c r="F3794" t="n">
        <v>2</v>
      </c>
      <c r="G3794" t="n">
        <v>3.16000008583069</v>
      </c>
      <c r="H3794" t="n">
        <v>531</v>
      </c>
      <c r="I3794" t="n">
        <v>477</v>
      </c>
      <c r="J3794" t="n">
        <v>21</v>
      </c>
      <c r="K3794" t="n">
        <v>6</v>
      </c>
    </row>
    <row r="3795">
      <c r="A3795" t="n">
        <v>37679916112890</v>
      </c>
      <c r="B3795" t="inlineStr">
        <is>
          <t>Medio</t>
        </is>
      </c>
      <c r="C3795" t="inlineStr">
        <is>
          <t>Hillsdale Middl</t>
        </is>
      </c>
      <c r="D3795" t="n">
        <v>816</v>
      </c>
      <c r="E3795" t="n">
        <v>778</v>
      </c>
      <c r="F3795" t="n">
        <v>1</v>
      </c>
      <c r="G3795" t="n">
        <v>3.75999999046326</v>
      </c>
      <c r="H3795" t="n">
        <v>1341</v>
      </c>
      <c r="I3795" t="n">
        <v>1205</v>
      </c>
      <c r="J3795" t="n">
        <v>10</v>
      </c>
      <c r="K3795" t="n">
        <v>6</v>
      </c>
    </row>
    <row r="3796">
      <c r="A3796" t="n">
        <v>37680236037824</v>
      </c>
      <c r="B3796" t="inlineStr">
        <is>
          <t>Fundamental</t>
        </is>
      </c>
      <c r="C3796" t="inlineStr">
        <is>
          <t>Castle Park Ele</t>
        </is>
      </c>
      <c r="D3796" t="n">
        <v>622</v>
      </c>
      <c r="E3796" t="n">
        <v>609</v>
      </c>
      <c r="F3796" t="n">
        <v>10</v>
      </c>
      <c r="G3796" t="n">
        <v>3</v>
      </c>
      <c r="H3796" t="n">
        <v>370</v>
      </c>
      <c r="I3796" t="n">
        <v>315</v>
      </c>
      <c r="J3796" t="n">
        <v>65</v>
      </c>
      <c r="K3796" t="n">
        <v>32</v>
      </c>
    </row>
    <row r="3797">
      <c r="A3797" t="n">
        <v>37680236037832</v>
      </c>
      <c r="B3797" t="inlineStr">
        <is>
          <t>Fundamental</t>
        </is>
      </c>
      <c r="C3797" t="inlineStr">
        <is>
          <t>Allen (Ella B.)</t>
        </is>
      </c>
      <c r="D3797" t="n">
        <v>754</v>
      </c>
      <c r="E3797" t="n">
        <v>748</v>
      </c>
      <c r="F3797" t="n">
        <v>3</v>
      </c>
      <c r="G3797" t="n">
        <v>2.59999990463257</v>
      </c>
      <c r="H3797" t="n">
        <v>309</v>
      </c>
      <c r="I3797" t="n">
        <v>269</v>
      </c>
      <c r="J3797" t="n">
        <v>25</v>
      </c>
      <c r="K3797" t="n">
        <v>25</v>
      </c>
    </row>
    <row r="3798">
      <c r="A3798" t="n">
        <v>37680236037840</v>
      </c>
      <c r="B3798" t="inlineStr">
        <is>
          <t>Fundamental</t>
        </is>
      </c>
      <c r="C3798" t="inlineStr">
        <is>
          <t xml:space="preserve">Rohr (Fred H.) </t>
        </is>
      </c>
      <c r="D3798" t="n">
        <v>655</v>
      </c>
      <c r="E3798" t="n">
        <v>632</v>
      </c>
      <c r="F3798" t="n">
        <v>8</v>
      </c>
      <c r="G3798" t="n">
        <v>2.82999992370605</v>
      </c>
      <c r="H3798" t="n">
        <v>414</v>
      </c>
      <c r="I3798" t="n">
        <v>357</v>
      </c>
      <c r="J3798" t="n">
        <v>65</v>
      </c>
      <c r="K3798" t="n">
        <v>44</v>
      </c>
    </row>
    <row r="3799">
      <c r="A3799" t="n">
        <v>37680236037857</v>
      </c>
      <c r="B3799" t="inlineStr">
        <is>
          <t>Fundamental</t>
        </is>
      </c>
      <c r="C3799" t="inlineStr">
        <is>
          <t>Rogers (Greg) E</t>
        </is>
      </c>
      <c r="D3799" t="n">
        <v>764</v>
      </c>
      <c r="E3799" t="n">
        <v>664</v>
      </c>
      <c r="F3799" t="n">
        <v>7</v>
      </c>
      <c r="G3799" t="n">
        <v>2.82999992370605</v>
      </c>
      <c r="H3799" t="n">
        <v>303</v>
      </c>
      <c r="I3799" t="n">
        <v>215</v>
      </c>
      <c r="J3799" t="n">
        <v>29</v>
      </c>
      <c r="K3799" t="n">
        <v>13</v>
      </c>
    </row>
    <row r="3800">
      <c r="A3800" t="n">
        <v>37680236037865</v>
      </c>
      <c r="B3800" t="inlineStr">
        <is>
          <t>Fundamental</t>
        </is>
      </c>
      <c r="C3800" t="inlineStr">
        <is>
          <t>Halecrest Eleme</t>
        </is>
      </c>
      <c r="D3800" t="n">
        <v>795</v>
      </c>
      <c r="E3800" t="n">
        <v>758</v>
      </c>
      <c r="F3800" t="n">
        <v>2</v>
      </c>
      <c r="G3800" t="n">
        <v>2.82999992370605</v>
      </c>
      <c r="H3800" t="n">
        <v>407</v>
      </c>
      <c r="I3800" t="n">
        <v>353</v>
      </c>
      <c r="J3800" t="n">
        <v>26</v>
      </c>
      <c r="K3800" t="n">
        <v>14</v>
      </c>
    </row>
    <row r="3801">
      <c r="A3801" t="n">
        <v>37680236037873</v>
      </c>
      <c r="B3801" t="inlineStr">
        <is>
          <t>Fundamental</t>
        </is>
      </c>
      <c r="C3801" t="inlineStr">
        <is>
          <t>Harborside Elem</t>
        </is>
      </c>
      <c r="D3801" t="n">
        <v>505</v>
      </c>
      <c r="E3801" t="n">
        <v>452</v>
      </c>
      <c r="F3801" t="n">
        <v>17</v>
      </c>
      <c r="G3801" t="n">
        <v>2.82999992370605</v>
      </c>
      <c r="H3801" t="n">
        <v>504</v>
      </c>
      <c r="I3801" t="n">
        <v>412</v>
      </c>
      <c r="J3801" t="n">
        <v>75</v>
      </c>
      <c r="K3801" t="n">
        <v>59</v>
      </c>
    </row>
    <row r="3802">
      <c r="A3802" t="n">
        <v>37680236037881</v>
      </c>
      <c r="B3802" t="inlineStr">
        <is>
          <t>Fundamental</t>
        </is>
      </c>
      <c r="C3802" t="inlineStr">
        <is>
          <t>Cook (Hazel Goe</t>
        </is>
      </c>
      <c r="D3802" t="n">
        <v>638</v>
      </c>
      <c r="E3802" t="n">
        <v>632</v>
      </c>
      <c r="F3802" t="n">
        <v>8</v>
      </c>
      <c r="G3802" t="n">
        <v>2.82999992370605</v>
      </c>
      <c r="H3802" t="n">
        <v>371</v>
      </c>
      <c r="I3802" t="n">
        <v>310</v>
      </c>
      <c r="J3802" t="n">
        <v>49</v>
      </c>
      <c r="K3802" t="n">
        <v>16</v>
      </c>
    </row>
    <row r="3803">
      <c r="A3803" t="n">
        <v>37680236037899</v>
      </c>
      <c r="B3803" t="inlineStr">
        <is>
          <t>Fundamental</t>
        </is>
      </c>
      <c r="C3803" t="inlineStr">
        <is>
          <t>Hilltop Drive E</t>
        </is>
      </c>
      <c r="D3803" t="n">
        <v>733</v>
      </c>
      <c r="E3803" t="n">
        <v>688</v>
      </c>
      <c r="F3803" t="n">
        <v>6</v>
      </c>
      <c r="G3803" t="n">
        <v>2.82999992370605</v>
      </c>
      <c r="H3803" t="n">
        <v>374</v>
      </c>
      <c r="I3803" t="n">
        <v>338</v>
      </c>
      <c r="J3803" t="n">
        <v>36</v>
      </c>
      <c r="K3803" t="n">
        <v>18</v>
      </c>
    </row>
    <row r="3804">
      <c r="A3804" t="n">
        <v>37680236037907</v>
      </c>
      <c r="B3804" t="inlineStr">
        <is>
          <t>Fundamental</t>
        </is>
      </c>
      <c r="C3804" t="inlineStr">
        <is>
          <t xml:space="preserve">Lauderbach (J. </t>
        </is>
      </c>
      <c r="D3804" t="n">
        <v>523</v>
      </c>
      <c r="E3804" t="n">
        <v>441</v>
      </c>
      <c r="F3804" t="n">
        <v>18</v>
      </c>
      <c r="G3804" t="n">
        <v>4</v>
      </c>
      <c r="H3804" t="n">
        <v>631</v>
      </c>
      <c r="I3804" t="n">
        <v>519</v>
      </c>
      <c r="J3804" t="n">
        <v>74</v>
      </c>
      <c r="K3804" t="n">
        <v>52</v>
      </c>
    </row>
    <row r="3805">
      <c r="A3805" t="n">
        <v>37680236037915</v>
      </c>
      <c r="B3805" t="inlineStr">
        <is>
          <t>Fundamental</t>
        </is>
      </c>
      <c r="C3805" t="inlineStr">
        <is>
          <t>Montgomery (Joh</t>
        </is>
      </c>
      <c r="D3805" t="n">
        <v>511</v>
      </c>
      <c r="E3805" t="n">
        <v>480</v>
      </c>
      <c r="F3805" t="n">
        <v>16</v>
      </c>
      <c r="G3805" t="n">
        <v>2.82999992370605</v>
      </c>
      <c r="H3805" t="n">
        <v>432</v>
      </c>
      <c r="I3805" t="n">
        <v>363</v>
      </c>
      <c r="J3805" t="n">
        <v>79</v>
      </c>
      <c r="K3805" t="n">
        <v>61</v>
      </c>
    </row>
    <row r="3806">
      <c r="A3806" t="n">
        <v>37680236037923</v>
      </c>
      <c r="B3806" t="inlineStr">
        <is>
          <t>Fundamental</t>
        </is>
      </c>
      <c r="C3806" t="inlineStr">
        <is>
          <t>Kellogg (Karl H</t>
        </is>
      </c>
      <c r="D3806" t="n">
        <v>710</v>
      </c>
      <c r="E3806" t="n">
        <v>692</v>
      </c>
      <c r="F3806" t="n">
        <v>5</v>
      </c>
      <c r="G3806" t="n">
        <v>1</v>
      </c>
      <c r="H3806" t="n">
        <v>299</v>
      </c>
      <c r="I3806" t="n">
        <v>277</v>
      </c>
      <c r="J3806" t="n">
        <v>36</v>
      </c>
      <c r="K3806" t="n">
        <v>18</v>
      </c>
    </row>
    <row r="3807">
      <c r="A3807" t="n">
        <v>37680236037931</v>
      </c>
      <c r="B3807" t="inlineStr">
        <is>
          <t>Fundamental</t>
        </is>
      </c>
      <c r="C3807" t="inlineStr">
        <is>
          <t>Rice (Lilian J.</t>
        </is>
      </c>
      <c r="D3807" t="n">
        <v>657</v>
      </c>
      <c r="E3807" t="n">
        <v>579</v>
      </c>
      <c r="F3807" t="n">
        <v>11</v>
      </c>
      <c r="G3807" t="n">
        <v>2.10999989509583</v>
      </c>
      <c r="H3807" t="n">
        <v>500</v>
      </c>
      <c r="I3807" t="n">
        <v>431</v>
      </c>
      <c r="J3807" t="n">
        <v>67</v>
      </c>
      <c r="K3807" t="n">
        <v>36</v>
      </c>
    </row>
    <row r="3808">
      <c r="A3808" t="n">
        <v>37680236037949</v>
      </c>
      <c r="B3808" t="inlineStr">
        <is>
          <t>Fundamental</t>
        </is>
      </c>
      <c r="C3808" t="inlineStr">
        <is>
          <t>Loma Verde Elem</t>
        </is>
      </c>
      <c r="D3808" t="n">
        <v>602</v>
      </c>
      <c r="E3808" t="n">
        <v>586</v>
      </c>
      <c r="F3808" t="n">
        <v>11</v>
      </c>
      <c r="G3808" t="n">
        <v>2.82999992370605</v>
      </c>
      <c r="H3808" t="n">
        <v>499</v>
      </c>
      <c r="I3808" t="n">
        <v>420</v>
      </c>
      <c r="J3808" t="n">
        <v>68</v>
      </c>
      <c r="K3808" t="n">
        <v>37</v>
      </c>
    </row>
    <row r="3809">
      <c r="A3809" t="n">
        <v>37680236037956</v>
      </c>
      <c r="B3809" t="inlineStr">
        <is>
          <t>Fundamental</t>
        </is>
      </c>
      <c r="C3809" t="inlineStr">
        <is>
          <t xml:space="preserve">Feaster-Edison </t>
        </is>
      </c>
      <c r="D3809" t="n">
        <v>490</v>
      </c>
      <c r="E3809" t="n">
        <v>431</v>
      </c>
      <c r="F3809" t="n">
        <v>18</v>
      </c>
      <c r="G3809" t="n">
        <v>2.82999992370605</v>
      </c>
      <c r="H3809" t="n">
        <v>748</v>
      </c>
      <c r="I3809" t="n">
        <v>592</v>
      </c>
      <c r="J3809" t="n">
        <v>71</v>
      </c>
      <c r="K3809" t="n">
        <v>54</v>
      </c>
    </row>
    <row r="3810">
      <c r="A3810" t="n">
        <v>37680236037964</v>
      </c>
      <c r="B3810" t="inlineStr">
        <is>
          <t>Fundamental</t>
        </is>
      </c>
      <c r="C3810" t="inlineStr">
        <is>
          <t xml:space="preserve">Finney (Myrtle </t>
        </is>
      </c>
      <c r="D3810" t="n">
        <v>664</v>
      </c>
      <c r="E3810" t="n">
        <v>669</v>
      </c>
      <c r="F3810" t="n">
        <v>7</v>
      </c>
      <c r="G3810" t="n">
        <v>2.82999992370605</v>
      </c>
      <c r="H3810" t="n">
        <v>356</v>
      </c>
      <c r="I3810" t="n">
        <v>313</v>
      </c>
      <c r="J3810" t="n">
        <v>54</v>
      </c>
      <c r="K3810" t="n">
        <v>32</v>
      </c>
    </row>
    <row r="3811">
      <c r="A3811" t="n">
        <v>37680236037972</v>
      </c>
      <c r="B3811" t="inlineStr">
        <is>
          <t>Fundamental</t>
        </is>
      </c>
      <c r="C3811" t="inlineStr">
        <is>
          <t>Palomar Element</t>
        </is>
      </c>
      <c r="D3811" t="n">
        <v>651</v>
      </c>
      <c r="E3811" t="n">
        <v>621</v>
      </c>
      <c r="F3811" t="n">
        <v>9</v>
      </c>
      <c r="G3811" t="n">
        <v>2.82999992370605</v>
      </c>
      <c r="H3811" t="n">
        <v>302</v>
      </c>
      <c r="I3811" t="n">
        <v>265</v>
      </c>
      <c r="J3811" t="n">
        <v>51</v>
      </c>
      <c r="K3811" t="n">
        <v>26</v>
      </c>
    </row>
    <row r="3812">
      <c r="A3812" t="n">
        <v>37680236037980</v>
      </c>
      <c r="B3812" t="inlineStr">
        <is>
          <t>Fundamental</t>
        </is>
      </c>
      <c r="C3812" t="inlineStr">
        <is>
          <t>Mueller (Robert</t>
        </is>
      </c>
      <c r="D3812" t="n">
        <v>603</v>
      </c>
      <c r="E3812" t="n">
        <v>520</v>
      </c>
      <c r="F3812" t="n">
        <v>14</v>
      </c>
      <c r="G3812" t="n">
        <v>1.75</v>
      </c>
      <c r="H3812" t="n">
        <v>594</v>
      </c>
      <c r="I3812" t="n">
        <v>480</v>
      </c>
      <c r="J3812" t="n">
        <v>71</v>
      </c>
      <c r="K3812" t="n">
        <v>54</v>
      </c>
    </row>
    <row r="3813">
      <c r="A3813" t="n">
        <v>37680236037998</v>
      </c>
      <c r="B3813" t="inlineStr">
        <is>
          <t>Fundamental</t>
        </is>
      </c>
      <c r="C3813" t="inlineStr">
        <is>
          <t>Rosebank Elemen</t>
        </is>
      </c>
      <c r="D3813" t="n">
        <v>698</v>
      </c>
      <c r="E3813" t="n">
        <v>680</v>
      </c>
      <c r="F3813" t="n">
        <v>6</v>
      </c>
      <c r="G3813" t="n">
        <v>1</v>
      </c>
      <c r="H3813" t="n">
        <v>527</v>
      </c>
      <c r="I3813" t="n">
        <v>432</v>
      </c>
      <c r="J3813" t="n">
        <v>44</v>
      </c>
      <c r="K3813" t="n">
        <v>18</v>
      </c>
    </row>
    <row r="3814">
      <c r="A3814" t="n">
        <v>37680236038004</v>
      </c>
      <c r="B3814" t="inlineStr">
        <is>
          <t>Fundamental</t>
        </is>
      </c>
      <c r="C3814" t="inlineStr">
        <is>
          <t>Silver Wing Ele</t>
        </is>
      </c>
      <c r="D3814" t="n">
        <v>511</v>
      </c>
      <c r="E3814" t="n">
        <v>493</v>
      </c>
      <c r="F3814" t="n">
        <v>15</v>
      </c>
      <c r="G3814" t="n">
        <v>3</v>
      </c>
      <c r="H3814" t="n">
        <v>446</v>
      </c>
      <c r="I3814" t="n">
        <v>374</v>
      </c>
      <c r="J3814" t="n">
        <v>67</v>
      </c>
      <c r="K3814" t="n">
        <v>46</v>
      </c>
    </row>
    <row r="3815">
      <c r="A3815" t="n">
        <v>37680236038020</v>
      </c>
      <c r="B3815" t="inlineStr">
        <is>
          <t>Fundamental</t>
        </is>
      </c>
      <c r="C3815" t="inlineStr">
        <is>
          <t>Valle Lindo Ele</t>
        </is>
      </c>
      <c r="D3815" t="n">
        <v>669</v>
      </c>
      <c r="E3815" t="n">
        <v>658</v>
      </c>
      <c r="F3815" t="n">
        <v>7</v>
      </c>
      <c r="G3815" t="n">
        <v>2.82999992370605</v>
      </c>
      <c r="H3815" t="n">
        <v>381</v>
      </c>
      <c r="I3815" t="n">
        <v>322</v>
      </c>
      <c r="J3815" t="n">
        <v>47</v>
      </c>
      <c r="K3815" t="n">
        <v>23</v>
      </c>
    </row>
    <row r="3816">
      <c r="A3816" t="n">
        <v>37680236038038</v>
      </c>
      <c r="B3816" t="inlineStr">
        <is>
          <t>Fundamental</t>
        </is>
      </c>
      <c r="C3816" t="inlineStr">
        <is>
          <t>Valley Vista El</t>
        </is>
      </c>
      <c r="D3816" t="n">
        <v>711</v>
      </c>
      <c r="E3816" t="n">
        <v>745</v>
      </c>
      <c r="F3816" t="n">
        <v>3</v>
      </c>
      <c r="G3816" t="n">
        <v>2.82999992370605</v>
      </c>
      <c r="H3816" t="n">
        <v>464</v>
      </c>
      <c r="I3816" t="n">
        <v>407</v>
      </c>
      <c r="J3816" t="n">
        <v>30</v>
      </c>
      <c r="K3816" t="n">
        <v>25</v>
      </c>
    </row>
    <row r="3817">
      <c r="A3817" t="n">
        <v>37680236038046</v>
      </c>
      <c r="B3817" t="inlineStr">
        <is>
          <t>Fundamental</t>
        </is>
      </c>
      <c r="C3817" t="inlineStr">
        <is>
          <t>Vista Square El</t>
        </is>
      </c>
      <c r="D3817" t="n">
        <v>538</v>
      </c>
      <c r="E3817" t="n">
        <v>502</v>
      </c>
      <c r="F3817" t="n">
        <v>15</v>
      </c>
      <c r="G3817" t="n">
        <v>2.82999992370605</v>
      </c>
      <c r="H3817" t="n">
        <v>462</v>
      </c>
      <c r="I3817" t="n">
        <v>379</v>
      </c>
      <c r="J3817" t="n">
        <v>79</v>
      </c>
      <c r="K3817" t="n">
        <v>48</v>
      </c>
    </row>
    <row r="3818">
      <c r="A3818" t="n">
        <v>37680236066971</v>
      </c>
      <c r="B3818" t="inlineStr">
        <is>
          <t>Fundamental</t>
        </is>
      </c>
      <c r="C3818" t="inlineStr">
        <is>
          <t>Parkview Elemen</t>
        </is>
      </c>
      <c r="D3818" t="n">
        <v>705</v>
      </c>
      <c r="E3818" t="n">
        <v>655</v>
      </c>
      <c r="F3818" t="n">
        <v>7</v>
      </c>
      <c r="G3818" t="n">
        <v>4</v>
      </c>
      <c r="H3818" t="n">
        <v>320</v>
      </c>
      <c r="I3818" t="n">
        <v>231</v>
      </c>
      <c r="J3818" t="n">
        <v>46</v>
      </c>
      <c r="K3818" t="n">
        <v>42</v>
      </c>
    </row>
    <row r="3819">
      <c r="A3819" t="n">
        <v>37680236069090</v>
      </c>
      <c r="B3819" t="inlineStr">
        <is>
          <t>Fundamental</t>
        </is>
      </c>
      <c r="C3819" t="inlineStr">
        <is>
          <t xml:space="preserve">Juarez-Lincoln </t>
        </is>
      </c>
      <c r="D3819" t="n">
        <v>595</v>
      </c>
      <c r="E3819" t="n">
        <v>555</v>
      </c>
      <c r="F3819" t="n">
        <v>12</v>
      </c>
      <c r="G3819" t="n">
        <v>2.82999992370605</v>
      </c>
      <c r="H3819" t="n">
        <v>437</v>
      </c>
      <c r="I3819" t="n">
        <v>360</v>
      </c>
      <c r="J3819" t="n">
        <v>60</v>
      </c>
      <c r="K3819" t="n">
        <v>34</v>
      </c>
    </row>
    <row r="3820">
      <c r="A3820" t="n">
        <v>37680236070825</v>
      </c>
      <c r="B3820" t="inlineStr">
        <is>
          <t>Fundamental</t>
        </is>
      </c>
      <c r="C3820" t="inlineStr">
        <is>
          <t>Los Altos Eleme</t>
        </is>
      </c>
      <c r="D3820" t="n">
        <v>551</v>
      </c>
      <c r="E3820" t="n">
        <v>484</v>
      </c>
      <c r="F3820" t="n">
        <v>16</v>
      </c>
      <c r="G3820" t="n">
        <v>2.82999992370605</v>
      </c>
      <c r="H3820" t="n">
        <v>295</v>
      </c>
      <c r="I3820" t="n">
        <v>253</v>
      </c>
      <c r="J3820" t="n">
        <v>70</v>
      </c>
      <c r="K3820" t="n">
        <v>50</v>
      </c>
    </row>
    <row r="3821">
      <c r="A3821" t="n">
        <v>37680236095020</v>
      </c>
      <c r="B3821" t="inlineStr">
        <is>
          <t>Fundamental</t>
        </is>
      </c>
      <c r="C3821" t="inlineStr">
        <is>
          <t>Tiffany (Burton</t>
        </is>
      </c>
      <c r="D3821" t="n">
        <v>762</v>
      </c>
      <c r="E3821" t="n">
        <v>744</v>
      </c>
      <c r="F3821" t="n">
        <v>3</v>
      </c>
      <c r="G3821" t="n">
        <v>2</v>
      </c>
      <c r="H3821" t="n">
        <v>512</v>
      </c>
      <c r="I3821" t="n">
        <v>457</v>
      </c>
      <c r="J3821" t="n">
        <v>18</v>
      </c>
      <c r="K3821" t="n">
        <v>16</v>
      </c>
    </row>
    <row r="3822">
      <c r="A3822" t="n">
        <v>37680236095038</v>
      </c>
      <c r="B3822" t="inlineStr">
        <is>
          <t>Fundamental</t>
        </is>
      </c>
      <c r="C3822" t="inlineStr">
        <is>
          <t>Otay Elementary</t>
        </is>
      </c>
      <c r="D3822" t="n">
        <v>521</v>
      </c>
      <c r="E3822" t="n">
        <v>473</v>
      </c>
      <c r="F3822" t="n">
        <v>16</v>
      </c>
      <c r="G3822" t="n">
        <v>2.82999992370605</v>
      </c>
      <c r="H3822" t="n">
        <v>343</v>
      </c>
      <c r="I3822" t="n">
        <v>310</v>
      </c>
      <c r="J3822" t="n">
        <v>74</v>
      </c>
      <c r="K3822" t="n">
        <v>63</v>
      </c>
    </row>
    <row r="3823">
      <c r="A3823" t="n">
        <v>37680236107775</v>
      </c>
      <c r="B3823" t="inlineStr">
        <is>
          <t>Fundamental</t>
        </is>
      </c>
      <c r="C3823" t="inlineStr">
        <is>
          <t>Chula Vista Hil</t>
        </is>
      </c>
      <c r="D3823" t="n">
        <v>709</v>
      </c>
      <c r="E3823" t="n">
        <v>701</v>
      </c>
      <c r="F3823" t="n">
        <v>5</v>
      </c>
      <c r="G3823" t="n">
        <v>2.82999992370605</v>
      </c>
      <c r="H3823" t="n">
        <v>404</v>
      </c>
      <c r="I3823" t="n">
        <v>349</v>
      </c>
      <c r="J3823" t="n">
        <v>18</v>
      </c>
      <c r="K3823" t="n">
        <v>16</v>
      </c>
    </row>
    <row r="3824">
      <c r="A3824" t="n">
        <v>37680236108492</v>
      </c>
      <c r="B3824" t="inlineStr">
        <is>
          <t>Fundamental</t>
        </is>
      </c>
      <c r="C3824" t="inlineStr">
        <is>
          <t>Eastlake Elemen</t>
        </is>
      </c>
      <c r="D3824" t="n">
        <v>780</v>
      </c>
      <c r="E3824" t="n">
        <v>747</v>
      </c>
      <c r="F3824" t="n">
        <v>3</v>
      </c>
      <c r="G3824" t="n">
        <v>2.79999995231628</v>
      </c>
      <c r="H3824" t="n">
        <v>504</v>
      </c>
      <c r="I3824" t="n">
        <v>428</v>
      </c>
      <c r="J3824" t="n">
        <v>15</v>
      </c>
      <c r="K3824" t="n">
        <v>25</v>
      </c>
    </row>
    <row r="3825">
      <c r="A3825" t="n">
        <v>37680236109771</v>
      </c>
      <c r="B3825" t="inlineStr">
        <is>
          <t>Fundamental</t>
        </is>
      </c>
      <c r="C3825" t="inlineStr">
        <is>
          <t>Clear View Elem</t>
        </is>
      </c>
      <c r="D3825" t="n">
        <v>780</v>
      </c>
      <c r="E3825" t="n">
        <v>769</v>
      </c>
      <c r="F3825" t="n">
        <v>2</v>
      </c>
      <c r="G3825" t="n">
        <v>2.82999992370605</v>
      </c>
      <c r="H3825" t="n">
        <v>411</v>
      </c>
      <c r="I3825" t="n">
        <v>357</v>
      </c>
      <c r="J3825" t="n">
        <v>18</v>
      </c>
      <c r="K3825" t="n">
        <v>23</v>
      </c>
    </row>
    <row r="3826">
      <c r="A3826" t="n">
        <v>37680236111322</v>
      </c>
      <c r="B3826" t="inlineStr">
        <is>
          <t>Fundamental</t>
        </is>
      </c>
      <c r="C3826" t="inlineStr">
        <is>
          <t>Discovery Eleme</t>
        </is>
      </c>
      <c r="D3826" t="n">
        <v>722</v>
      </c>
      <c r="E3826" t="n">
        <v>684</v>
      </c>
      <c r="F3826" t="n">
        <v>6</v>
      </c>
      <c r="G3826" t="n">
        <v>2.82999992370605</v>
      </c>
      <c r="H3826" t="n">
        <v>637</v>
      </c>
      <c r="I3826" t="n">
        <v>523</v>
      </c>
      <c r="J3826" t="n">
        <v>11</v>
      </c>
      <c r="K3826" t="n">
        <v>21</v>
      </c>
    </row>
    <row r="3827">
      <c r="A3827" t="n">
        <v>37680236115646</v>
      </c>
      <c r="B3827" t="inlineStr">
        <is>
          <t>Fundamental</t>
        </is>
      </c>
      <c r="C3827" t="inlineStr">
        <is>
          <t>Casillas (Josep</t>
        </is>
      </c>
      <c r="D3827" t="n">
        <v>737</v>
      </c>
      <c r="E3827" t="n">
        <v>698</v>
      </c>
      <c r="F3827" t="n">
        <v>5</v>
      </c>
      <c r="G3827" t="n">
        <v>2</v>
      </c>
      <c r="H3827" t="n">
        <v>491</v>
      </c>
      <c r="I3827" t="n">
        <v>331</v>
      </c>
      <c r="J3827" t="n">
        <v>16</v>
      </c>
      <c r="K3827" t="n">
        <v>21</v>
      </c>
    </row>
    <row r="3828">
      <c r="A3828" t="n">
        <v>37680316038087</v>
      </c>
      <c r="B3828" t="inlineStr">
        <is>
          <t>Fundamental</t>
        </is>
      </c>
      <c r="C3828" t="inlineStr">
        <is>
          <t>Silver Strand E</t>
        </is>
      </c>
      <c r="D3828" t="n">
        <v>827</v>
      </c>
      <c r="E3828" t="n">
        <v>780</v>
      </c>
      <c r="F3828" t="n">
        <v>1</v>
      </c>
      <c r="G3828" t="n">
        <v>4</v>
      </c>
      <c r="H3828" t="n">
        <v>222</v>
      </c>
      <c r="I3828" t="n">
        <v>184</v>
      </c>
      <c r="J3828" t="n">
        <v>35</v>
      </c>
      <c r="K3828" t="n">
        <v>2</v>
      </c>
    </row>
    <row r="3829">
      <c r="A3829" t="n">
        <v>37680806038145</v>
      </c>
      <c r="B3829" t="inlineStr">
        <is>
          <t>Fundamental</t>
        </is>
      </c>
      <c r="C3829" t="inlineStr">
        <is>
          <t>Paul Ecke-Centr</t>
        </is>
      </c>
      <c r="D3829" t="n">
        <v>761</v>
      </c>
      <c r="E3829" t="n">
        <v>737</v>
      </c>
      <c r="F3829" t="n">
        <v>3</v>
      </c>
      <c r="G3829" t="n">
        <v>3.22000002861023</v>
      </c>
      <c r="H3829" t="n">
        <v>223</v>
      </c>
      <c r="I3829" t="n">
        <v>189</v>
      </c>
      <c r="J3829" t="n">
        <v>32</v>
      </c>
      <c r="K3829" t="n">
        <v>17</v>
      </c>
    </row>
    <row r="3830">
      <c r="A3830" t="n">
        <v>37680806038152</v>
      </c>
      <c r="B3830" t="inlineStr">
        <is>
          <t>Fundamental</t>
        </is>
      </c>
      <c r="C3830" t="inlineStr">
        <is>
          <t>Ocean Knoll Ele</t>
        </is>
      </c>
      <c r="D3830" t="n">
        <v>748</v>
      </c>
      <c r="E3830" t="n">
        <v>755</v>
      </c>
      <c r="F3830" t="n">
        <v>2</v>
      </c>
      <c r="G3830" t="n">
        <v>3.25</v>
      </c>
      <c r="H3830" t="n">
        <v>412</v>
      </c>
      <c r="I3830" t="n">
        <v>377</v>
      </c>
      <c r="J3830" t="n">
        <v>32</v>
      </c>
      <c r="K3830" t="n">
        <v>27</v>
      </c>
    </row>
    <row r="3831">
      <c r="A3831" t="n">
        <v>37680806038160</v>
      </c>
      <c r="B3831" t="inlineStr">
        <is>
          <t>Fundamental</t>
        </is>
      </c>
      <c r="C3831" t="inlineStr">
        <is>
          <t>Pacific View El</t>
        </is>
      </c>
      <c r="D3831" t="n">
        <v>725</v>
      </c>
      <c r="E3831" t="n">
        <v>751</v>
      </c>
      <c r="F3831" t="n">
        <v>2</v>
      </c>
      <c r="G3831" t="n">
        <v>3.25</v>
      </c>
      <c r="H3831" t="n">
        <v>178</v>
      </c>
      <c r="I3831" t="n">
        <v>142</v>
      </c>
      <c r="J3831" t="n">
        <v>34</v>
      </c>
      <c r="K3831" t="n">
        <v>21</v>
      </c>
    </row>
    <row r="3832">
      <c r="A3832" t="n">
        <v>37680806066989</v>
      </c>
      <c r="B3832" t="inlineStr">
        <is>
          <t>Fundamental</t>
        </is>
      </c>
      <c r="C3832" t="inlineStr">
        <is>
          <t>Capri Elementar</t>
        </is>
      </c>
      <c r="D3832" t="n">
        <v>703</v>
      </c>
      <c r="E3832" t="n">
        <v>681</v>
      </c>
      <c r="F3832" t="n">
        <v>6</v>
      </c>
      <c r="G3832" t="n">
        <v>3.08999991416931</v>
      </c>
      <c r="H3832" t="n">
        <v>324</v>
      </c>
      <c r="I3832" t="n">
        <v>271</v>
      </c>
      <c r="J3832" t="n">
        <v>35</v>
      </c>
      <c r="K3832" t="n">
        <v>23</v>
      </c>
    </row>
    <row r="3833">
      <c r="A3833" t="n">
        <v>37680986038178</v>
      </c>
      <c r="B3833" t="inlineStr">
        <is>
          <t>Fundamental</t>
        </is>
      </c>
      <c r="C3833" t="inlineStr">
        <is>
          <t>Central Element</t>
        </is>
      </c>
      <c r="D3833" t="n">
        <v>557</v>
      </c>
      <c r="E3833" t="n">
        <v>502</v>
      </c>
      <c r="F3833" t="n">
        <v>15</v>
      </c>
      <c r="G3833" t="n">
        <v>1.70000004768372</v>
      </c>
      <c r="H3833" t="n">
        <v>540</v>
      </c>
      <c r="I3833" t="n">
        <v>513</v>
      </c>
      <c r="J3833" t="n">
        <v>85</v>
      </c>
      <c r="K3833" t="n">
        <v>67</v>
      </c>
    </row>
    <row r="3834">
      <c r="A3834" t="n">
        <v>37680986038186</v>
      </c>
      <c r="B3834" t="inlineStr">
        <is>
          <t>Fundamental</t>
        </is>
      </c>
      <c r="C3834" t="inlineStr">
        <is>
          <t>Conway Elementa</t>
        </is>
      </c>
      <c r="D3834" t="n">
        <v>721</v>
      </c>
      <c r="E3834" t="n">
        <v>672</v>
      </c>
      <c r="F3834" t="n">
        <v>6</v>
      </c>
      <c r="G3834" t="n">
        <v>2.64000010490417</v>
      </c>
      <c r="H3834" t="n">
        <v>712</v>
      </c>
      <c r="I3834" t="n">
        <v>653</v>
      </c>
      <c r="J3834" t="n">
        <v>46</v>
      </c>
      <c r="K3834" t="n">
        <v>30</v>
      </c>
    </row>
    <row r="3835">
      <c r="A3835" t="n">
        <v>37680986038194</v>
      </c>
      <c r="B3835" t="inlineStr">
        <is>
          <t>Medio</t>
        </is>
      </c>
      <c r="C3835" t="inlineStr">
        <is>
          <t>Del Dios Middle</t>
        </is>
      </c>
      <c r="D3835" t="n">
        <v>657</v>
      </c>
      <c r="E3835" t="n">
        <v>648</v>
      </c>
      <c r="F3835" t="n">
        <v>8</v>
      </c>
      <c r="G3835" t="n">
        <v>2.47000002861023</v>
      </c>
      <c r="H3835" t="n">
        <v>1019</v>
      </c>
      <c r="I3835" t="n">
        <v>920</v>
      </c>
      <c r="J3835" t="n">
        <v>53</v>
      </c>
      <c r="K3835" t="n">
        <v>35</v>
      </c>
    </row>
    <row r="3836">
      <c r="A3836" t="n">
        <v>37680986038202</v>
      </c>
      <c r="B3836" t="inlineStr">
        <is>
          <t>Fundamental</t>
        </is>
      </c>
      <c r="C3836" t="inlineStr">
        <is>
          <t>Felicita Elemen</t>
        </is>
      </c>
      <c r="D3836" t="n">
        <v>551</v>
      </c>
      <c r="E3836" t="n">
        <v>508</v>
      </c>
      <c r="F3836" t="n">
        <v>15</v>
      </c>
      <c r="G3836" t="n">
        <v>2.82999992370605</v>
      </c>
      <c r="H3836" t="n">
        <v>597</v>
      </c>
      <c r="I3836" t="n">
        <v>436</v>
      </c>
      <c r="J3836" t="n">
        <v>83</v>
      </c>
      <c r="K3836" t="n">
        <v>65</v>
      </c>
    </row>
    <row r="3837">
      <c r="A3837" t="n">
        <v>37680986038210</v>
      </c>
      <c r="B3837" t="inlineStr">
        <is>
          <t>Medio</t>
        </is>
      </c>
      <c r="C3837" t="inlineStr">
        <is>
          <t>Grant Middle</t>
        </is>
      </c>
      <c r="D3837" t="n">
        <v>555</v>
      </c>
      <c r="E3837" t="n">
        <v>545</v>
      </c>
      <c r="F3837" t="n">
        <v>13</v>
      </c>
      <c r="G3837" t="n">
        <v>2.0699999332428</v>
      </c>
      <c r="H3837" t="n">
        <v>1283</v>
      </c>
      <c r="I3837" t="n">
        <v>1166</v>
      </c>
      <c r="J3837" t="n">
        <v>78</v>
      </c>
      <c r="K3837" t="n">
        <v>58</v>
      </c>
    </row>
    <row r="3838">
      <c r="A3838" t="n">
        <v>37680986038228</v>
      </c>
      <c r="B3838" t="inlineStr">
        <is>
          <t>Fundamental</t>
        </is>
      </c>
      <c r="C3838" t="inlineStr">
        <is>
          <t>Juniper Element</t>
        </is>
      </c>
      <c r="D3838" t="n">
        <v>667</v>
      </c>
      <c r="E3838" t="n">
        <v>638</v>
      </c>
      <c r="F3838" t="n">
        <v>8</v>
      </c>
      <c r="G3838" t="n">
        <v>1.6599999666214</v>
      </c>
      <c r="H3838" t="n">
        <v>479</v>
      </c>
      <c r="I3838" t="n">
        <v>441</v>
      </c>
      <c r="J3838" t="n">
        <v>70</v>
      </c>
      <c r="K3838" t="n">
        <v>48</v>
      </c>
    </row>
    <row r="3839">
      <c r="A3839" t="n">
        <v>37680986038236</v>
      </c>
      <c r="B3839" t="inlineStr">
        <is>
          <t>Fundamental</t>
        </is>
      </c>
      <c r="C3839" t="inlineStr">
        <is>
          <t>Lincoln Element</t>
        </is>
      </c>
      <c r="D3839" t="n">
        <v>525</v>
      </c>
      <c r="E3839" t="n">
        <v>489</v>
      </c>
      <c r="F3839" t="n">
        <v>16</v>
      </c>
      <c r="G3839" t="n">
        <v>1.63999998569489</v>
      </c>
      <c r="H3839" t="n">
        <v>864</v>
      </c>
      <c r="I3839" t="n">
        <v>766</v>
      </c>
      <c r="J3839" t="n">
        <v>94</v>
      </c>
      <c r="K3839" t="n">
        <v>81</v>
      </c>
    </row>
    <row r="3840">
      <c r="A3840" t="n">
        <v>37680986038244</v>
      </c>
      <c r="B3840" t="inlineStr">
        <is>
          <t>Fundamental</t>
        </is>
      </c>
      <c r="C3840" t="inlineStr">
        <is>
          <t>Oak Hill Elemen</t>
        </is>
      </c>
      <c r="D3840" t="n">
        <v>703</v>
      </c>
      <c r="E3840" t="n">
        <v>695</v>
      </c>
      <c r="F3840" t="n">
        <v>5</v>
      </c>
      <c r="G3840" t="n">
        <v>2.08999991416931</v>
      </c>
      <c r="H3840" t="n">
        <v>696</v>
      </c>
      <c r="I3840" t="n">
        <v>621</v>
      </c>
      <c r="J3840" t="n">
        <v>66</v>
      </c>
      <c r="K3840" t="n">
        <v>41</v>
      </c>
    </row>
    <row r="3841">
      <c r="A3841" t="n">
        <v>37680986038251</v>
      </c>
      <c r="B3841" t="inlineStr">
        <is>
          <t>Fundamental</t>
        </is>
      </c>
      <c r="C3841" t="inlineStr">
        <is>
          <t>Rose Elementary</t>
        </is>
      </c>
      <c r="D3841" t="n">
        <v>600</v>
      </c>
      <c r="E3841" t="n">
        <v>545</v>
      </c>
      <c r="F3841" t="n">
        <v>13</v>
      </c>
      <c r="G3841" t="n">
        <v>1.79999995231628</v>
      </c>
      <c r="H3841" t="n">
        <v>543</v>
      </c>
      <c r="I3841" t="n">
        <v>513</v>
      </c>
      <c r="J3841" t="n">
        <v>80</v>
      </c>
      <c r="K3841" t="n">
        <v>59</v>
      </c>
    </row>
    <row r="3842">
      <c r="A3842" t="n">
        <v>37680986038939</v>
      </c>
      <c r="B3842" t="inlineStr">
        <is>
          <t>Fundamental</t>
        </is>
      </c>
      <c r="C3842" t="inlineStr">
        <is>
          <t>Glen View Eleme</t>
        </is>
      </c>
      <c r="D3842" t="n">
        <v>634</v>
      </c>
      <c r="E3842" t="n">
        <v>616</v>
      </c>
      <c r="F3842" t="n">
        <v>9</v>
      </c>
      <c r="G3842" t="n">
        <v>1.97000002861023</v>
      </c>
      <c r="H3842" t="n">
        <v>536</v>
      </c>
      <c r="I3842" t="n">
        <v>468</v>
      </c>
      <c r="J3842" t="n">
        <v>62</v>
      </c>
      <c r="K3842" t="n">
        <v>37</v>
      </c>
    </row>
    <row r="3843">
      <c r="A3843" t="n">
        <v>37680986038947</v>
      </c>
      <c r="B3843" t="inlineStr">
        <is>
          <t>Fundamental</t>
        </is>
      </c>
      <c r="C3843" t="inlineStr">
        <is>
          <t>Orange Glen Ele</t>
        </is>
      </c>
      <c r="D3843" t="n">
        <v>713</v>
      </c>
      <c r="E3843" t="n">
        <v>682</v>
      </c>
      <c r="F3843" t="n">
        <v>6</v>
      </c>
      <c r="G3843" t="n">
        <v>1.73000001907349</v>
      </c>
      <c r="H3843" t="n">
        <v>480</v>
      </c>
      <c r="I3843" t="n">
        <v>408</v>
      </c>
      <c r="J3843" t="n">
        <v>58</v>
      </c>
      <c r="K3843" t="n">
        <v>38</v>
      </c>
    </row>
    <row r="3844">
      <c r="A3844" t="n">
        <v>37680986066997</v>
      </c>
      <c r="B3844" t="inlineStr">
        <is>
          <t>Fundamental</t>
        </is>
      </c>
      <c r="C3844" t="inlineStr">
        <is>
          <t>Miller Elementa</t>
        </is>
      </c>
      <c r="D3844" t="n">
        <v>777</v>
      </c>
      <c r="E3844" t="n">
        <v>750</v>
      </c>
      <c r="F3844" t="n">
        <v>3</v>
      </c>
      <c r="G3844" t="n">
        <v>3.5</v>
      </c>
      <c r="H3844" t="n">
        <v>437</v>
      </c>
      <c r="I3844" t="n">
        <v>381</v>
      </c>
      <c r="J3844" t="n">
        <v>25</v>
      </c>
      <c r="K3844" t="n">
        <v>8</v>
      </c>
    </row>
    <row r="3845">
      <c r="A3845" t="n">
        <v>37680986093215</v>
      </c>
      <c r="B3845" t="inlineStr">
        <is>
          <t>Medio</t>
        </is>
      </c>
      <c r="C3845" t="inlineStr">
        <is>
          <t>Hidden Valley M</t>
        </is>
      </c>
      <c r="D3845" t="n">
        <v>709</v>
      </c>
      <c r="E3845" t="n">
        <v>662</v>
      </c>
      <c r="F3845" t="n">
        <v>7</v>
      </c>
      <c r="G3845" t="n">
        <v>1.88999998569489</v>
      </c>
      <c r="H3845" t="n">
        <v>1080</v>
      </c>
      <c r="I3845" t="n">
        <v>968</v>
      </c>
      <c r="J3845" t="n">
        <v>53</v>
      </c>
      <c r="K3845" t="n">
        <v>29</v>
      </c>
    </row>
    <row r="3846">
      <c r="A3846" t="n">
        <v>37680986102750</v>
      </c>
      <c r="B3846" t="inlineStr">
        <is>
          <t>Fundamental</t>
        </is>
      </c>
      <c r="C3846" t="inlineStr">
        <is>
          <t xml:space="preserve">North Broadway </t>
        </is>
      </c>
      <c r="D3846" t="n">
        <v>826</v>
      </c>
      <c r="E3846" t="n">
        <v>778</v>
      </c>
      <c r="F3846" t="n">
        <v>1</v>
      </c>
      <c r="G3846" t="n">
        <v>2.8199999332428</v>
      </c>
      <c r="H3846" t="n">
        <v>575</v>
      </c>
      <c r="I3846" t="n">
        <v>530</v>
      </c>
      <c r="J3846" t="n">
        <v>18</v>
      </c>
      <c r="K3846" t="n">
        <v>8</v>
      </c>
    </row>
    <row r="3847">
      <c r="A3847" t="n">
        <v>37680986105944</v>
      </c>
      <c r="B3847" t="inlineStr">
        <is>
          <t>Medio</t>
        </is>
      </c>
      <c r="C3847" t="inlineStr">
        <is>
          <t>Rincon Middle</t>
        </is>
      </c>
      <c r="D3847" t="n">
        <v>709</v>
      </c>
      <c r="E3847" t="n">
        <v>719</v>
      </c>
      <c r="F3847" t="n">
        <v>4</v>
      </c>
      <c r="G3847" t="n">
        <v>2.41000008583069</v>
      </c>
      <c r="H3847" t="n">
        <v>1422</v>
      </c>
      <c r="I3847" t="n">
        <v>1298</v>
      </c>
      <c r="J3847" t="n">
        <v>36</v>
      </c>
      <c r="K3847" t="n">
        <v>21</v>
      </c>
    </row>
    <row r="3848">
      <c r="A3848" t="n">
        <v>37680986110381</v>
      </c>
      <c r="B3848" t="inlineStr">
        <is>
          <t>Fundamental</t>
        </is>
      </c>
      <c r="C3848" t="inlineStr">
        <is>
          <t>Pioneer Element</t>
        </is>
      </c>
      <c r="D3848" t="n">
        <v>590</v>
      </c>
      <c r="E3848" t="n">
        <v>518</v>
      </c>
      <c r="F3848" t="n">
        <v>14</v>
      </c>
      <c r="G3848" t="n">
        <v>1.76999998092651</v>
      </c>
      <c r="H3848" t="n">
        <v>707</v>
      </c>
      <c r="I3848" t="n">
        <v>633</v>
      </c>
      <c r="J3848" t="n">
        <v>88</v>
      </c>
      <c r="K3848" t="n">
        <v>76</v>
      </c>
    </row>
    <row r="3849">
      <c r="A3849" t="n">
        <v>37680986111769</v>
      </c>
      <c r="B3849" t="inlineStr">
        <is>
          <t>Fundamental</t>
        </is>
      </c>
      <c r="C3849" t="inlineStr">
        <is>
          <t>Rock Springs (E</t>
        </is>
      </c>
      <c r="D3849" t="n">
        <v>696</v>
      </c>
      <c r="E3849" t="n">
        <v>642</v>
      </c>
      <c r="F3849" t="n">
        <v>8</v>
      </c>
      <c r="G3849" t="n">
        <v>2.76999998092651</v>
      </c>
      <c r="H3849" t="n">
        <v>659</v>
      </c>
      <c r="I3849" t="n">
        <v>588</v>
      </c>
      <c r="J3849" t="n">
        <v>48</v>
      </c>
      <c r="K3849" t="n">
        <v>33</v>
      </c>
    </row>
    <row r="3850">
      <c r="A3850" t="n">
        <v>37681063730058</v>
      </c>
      <c r="B3850" t="inlineStr">
        <is>
          <t>Superior</t>
        </is>
      </c>
      <c r="C3850" t="inlineStr">
        <is>
          <t>San Pasqual Hig</t>
        </is>
      </c>
      <c r="D3850" t="n">
        <v>703</v>
      </c>
      <c r="E3850" t="n">
        <v>678</v>
      </c>
      <c r="F3850" t="n">
        <v>6</v>
      </c>
      <c r="G3850" t="n">
        <v>3.3199999332428</v>
      </c>
      <c r="H3850" t="n">
        <v>1530</v>
      </c>
      <c r="I3850" t="n">
        <v>868</v>
      </c>
      <c r="J3850" t="n">
        <v>11</v>
      </c>
      <c r="K3850" t="n">
        <v>8</v>
      </c>
    </row>
    <row r="3851">
      <c r="A3851" t="n">
        <v>37681063731023</v>
      </c>
      <c r="B3851" t="inlineStr">
        <is>
          <t>Superior</t>
        </is>
      </c>
      <c r="C3851" t="inlineStr">
        <is>
          <t>Escondido Chart</t>
        </is>
      </c>
      <c r="D3851" t="n">
        <v>659</v>
      </c>
      <c r="E3851" t="n">
        <v>652</v>
      </c>
      <c r="F3851" t="n">
        <v>7</v>
      </c>
      <c r="G3851" t="n">
        <v>3.16000008583069</v>
      </c>
      <c r="H3851" t="n">
        <v>510</v>
      </c>
      <c r="I3851" t="n">
        <v>172</v>
      </c>
      <c r="J3851" t="n">
        <v>0</v>
      </c>
      <c r="K3851" t="n">
        <v>0</v>
      </c>
    </row>
    <row r="3852">
      <c r="A3852" t="n">
        <v>37681063732062</v>
      </c>
      <c r="B3852" t="inlineStr">
        <is>
          <t>Superior</t>
        </is>
      </c>
      <c r="C3852" t="inlineStr">
        <is>
          <t>Escondido High</t>
        </is>
      </c>
      <c r="D3852" t="n">
        <v>596</v>
      </c>
      <c r="E3852" t="n">
        <v>629</v>
      </c>
      <c r="F3852" t="n">
        <v>9</v>
      </c>
      <c r="G3852" t="n">
        <v>2.82999992370605</v>
      </c>
      <c r="H3852" t="n">
        <v>1516</v>
      </c>
      <c r="I3852" t="n">
        <v>842</v>
      </c>
      <c r="J3852" t="n">
        <v>19</v>
      </c>
      <c r="K3852" t="n">
        <v>18</v>
      </c>
    </row>
    <row r="3853">
      <c r="A3853" t="n">
        <v>37681063735313</v>
      </c>
      <c r="B3853" t="inlineStr">
        <is>
          <t>Superior</t>
        </is>
      </c>
      <c r="C3853" t="inlineStr">
        <is>
          <t>Orange Glen Hig</t>
        </is>
      </c>
      <c r="D3853" t="n">
        <v>646</v>
      </c>
      <c r="E3853" t="n">
        <v>641</v>
      </c>
      <c r="F3853" t="n">
        <v>8</v>
      </c>
      <c r="G3853" t="n">
        <v>2.80999994277954</v>
      </c>
      <c r="H3853" t="n">
        <v>1482</v>
      </c>
      <c r="I3853" t="n">
        <v>780</v>
      </c>
      <c r="J3853" t="n">
        <v>19</v>
      </c>
      <c r="K3853" t="n">
        <v>12</v>
      </c>
    </row>
    <row r="3854">
      <c r="A3854" t="n">
        <v>37681146038269</v>
      </c>
      <c r="B3854" t="inlineStr">
        <is>
          <t>Fundamental</t>
        </is>
      </c>
      <c r="C3854" t="inlineStr">
        <is>
          <t>La Paloma Eleme</t>
        </is>
      </c>
      <c r="D3854" t="n">
        <v>636</v>
      </c>
      <c r="E3854" t="n">
        <v>587</v>
      </c>
      <c r="F3854" t="n">
        <v>11</v>
      </c>
      <c r="G3854" t="n">
        <v>2.88000011444092</v>
      </c>
      <c r="H3854" t="n">
        <v>868</v>
      </c>
      <c r="I3854" t="n">
        <v>767</v>
      </c>
      <c r="J3854" t="n">
        <v>48</v>
      </c>
      <c r="K3854" t="n">
        <v>41</v>
      </c>
    </row>
    <row r="3855">
      <c r="A3855" t="n">
        <v>37681146038277</v>
      </c>
      <c r="B3855" t="inlineStr">
        <is>
          <t>Medio</t>
        </is>
      </c>
      <c r="C3855" t="inlineStr">
        <is>
          <t>Potter (James E</t>
        </is>
      </c>
      <c r="D3855" t="n">
        <v>697</v>
      </c>
      <c r="E3855" t="n">
        <v>701</v>
      </c>
      <c r="F3855" t="n">
        <v>5</v>
      </c>
      <c r="G3855" t="n">
        <v>2.92000007629395</v>
      </c>
      <c r="H3855" t="n">
        <v>1001</v>
      </c>
      <c r="I3855" t="n">
        <v>887</v>
      </c>
      <c r="J3855" t="n">
        <v>37</v>
      </c>
      <c r="K3855" t="n">
        <v>25</v>
      </c>
    </row>
    <row r="3856">
      <c r="A3856" t="n">
        <v>37681146038285</v>
      </c>
      <c r="B3856" t="inlineStr">
        <is>
          <t>Fundamental</t>
        </is>
      </c>
      <c r="C3856" t="inlineStr">
        <is>
          <t>Fallbrook Stree</t>
        </is>
      </c>
      <c r="D3856" t="n">
        <v>611</v>
      </c>
      <c r="E3856" t="n">
        <v>547</v>
      </c>
      <c r="F3856" t="n">
        <v>13</v>
      </c>
      <c r="G3856" t="n">
        <v>2</v>
      </c>
      <c r="H3856" t="n">
        <v>188</v>
      </c>
      <c r="I3856" t="n">
        <v>166</v>
      </c>
      <c r="J3856" t="n">
        <v>56</v>
      </c>
      <c r="K3856" t="n">
        <v>50</v>
      </c>
    </row>
    <row r="3857">
      <c r="A3857" t="n">
        <v>37681146038293</v>
      </c>
      <c r="B3857" t="inlineStr">
        <is>
          <t>Fundamental</t>
        </is>
      </c>
      <c r="C3857" t="inlineStr">
        <is>
          <t>Ellis (Maie) El</t>
        </is>
      </c>
      <c r="D3857" t="n">
        <v>606</v>
      </c>
      <c r="E3857" t="n">
        <v>542</v>
      </c>
      <c r="F3857" t="n">
        <v>13</v>
      </c>
      <c r="G3857" t="n">
        <v>3.32999992370605</v>
      </c>
      <c r="H3857" t="n">
        <v>297</v>
      </c>
      <c r="I3857" t="n">
        <v>265</v>
      </c>
      <c r="J3857" t="n">
        <v>58</v>
      </c>
      <c r="K3857" t="n">
        <v>46</v>
      </c>
    </row>
    <row r="3858">
      <c r="A3858" t="n">
        <v>37681146038301</v>
      </c>
      <c r="B3858" t="inlineStr">
        <is>
          <t>Fundamental</t>
        </is>
      </c>
      <c r="C3858" t="inlineStr">
        <is>
          <t>Pendleton (Mary</t>
        </is>
      </c>
      <c r="D3858" t="n">
        <v>790</v>
      </c>
      <c r="E3858" t="n">
        <v>751</v>
      </c>
      <c r="F3858" t="n">
        <v>2</v>
      </c>
      <c r="G3858" t="n">
        <v>3.67000007629395</v>
      </c>
      <c r="H3858" t="n">
        <v>393</v>
      </c>
      <c r="I3858" t="n">
        <v>280</v>
      </c>
      <c r="J3858" t="n">
        <v>24</v>
      </c>
      <c r="K3858" t="n">
        <v>1</v>
      </c>
    </row>
    <row r="3859">
      <c r="A3859" t="n">
        <v>37681146096515</v>
      </c>
      <c r="B3859" t="inlineStr">
        <is>
          <t>Fundamental</t>
        </is>
      </c>
      <c r="C3859" t="inlineStr">
        <is>
          <t>San Onofre Elem</t>
        </is>
      </c>
      <c r="D3859" t="n">
        <v>792</v>
      </c>
      <c r="E3859" t="n">
        <v>756</v>
      </c>
      <c r="F3859" t="n">
        <v>2</v>
      </c>
      <c r="G3859" t="n">
        <v>2.67000007629395</v>
      </c>
      <c r="H3859" t="n">
        <v>397</v>
      </c>
      <c r="I3859" t="n">
        <v>319</v>
      </c>
      <c r="J3859" t="n">
        <v>29</v>
      </c>
      <c r="K3859" t="n">
        <v>2</v>
      </c>
    </row>
    <row r="3860">
      <c r="A3860" t="n">
        <v>37681146109524</v>
      </c>
      <c r="B3860" t="inlineStr">
        <is>
          <t>Fundamental</t>
        </is>
      </c>
      <c r="C3860" t="inlineStr">
        <is>
          <t>Live Oak Elemen</t>
        </is>
      </c>
      <c r="D3860" t="n">
        <v>646</v>
      </c>
      <c r="E3860" t="n">
        <v>634</v>
      </c>
      <c r="F3860" t="n">
        <v>8</v>
      </c>
      <c r="G3860" t="n">
        <v>3.0699999332428</v>
      </c>
      <c r="H3860" t="n">
        <v>733</v>
      </c>
      <c r="I3860" t="n">
        <v>632</v>
      </c>
      <c r="J3860" t="n">
        <v>47</v>
      </c>
      <c r="K3860" t="n">
        <v>41</v>
      </c>
    </row>
    <row r="3861">
      <c r="A3861" t="n">
        <v>37681223732179</v>
      </c>
      <c r="B3861" t="inlineStr">
        <is>
          <t>Superior</t>
        </is>
      </c>
      <c r="C3861" t="inlineStr">
        <is>
          <t>Fallbrook High</t>
        </is>
      </c>
      <c r="D3861" t="n">
        <v>657</v>
      </c>
      <c r="E3861" t="n">
        <v>651</v>
      </c>
      <c r="F3861" t="n">
        <v>7</v>
      </c>
      <c r="G3861" t="n">
        <v>3.02999997138977</v>
      </c>
      <c r="H3861" t="n">
        <v>1888</v>
      </c>
      <c r="I3861" t="n">
        <v>988</v>
      </c>
      <c r="J3861" t="n">
        <v>29</v>
      </c>
      <c r="K3861" t="n">
        <v>18</v>
      </c>
    </row>
    <row r="3862">
      <c r="A3862" t="n">
        <v>37681896038343</v>
      </c>
      <c r="B3862" t="inlineStr">
        <is>
          <t>Fundamental</t>
        </is>
      </c>
      <c r="C3862" t="inlineStr">
        <is>
          <t xml:space="preserve">Lakeside Farms </t>
        </is>
      </c>
      <c r="D3862" t="n">
        <v>702</v>
      </c>
      <c r="E3862" t="n">
        <v>645</v>
      </c>
      <c r="F3862" t="n">
        <v>8</v>
      </c>
      <c r="G3862" t="n">
        <v>2.20000004768372</v>
      </c>
      <c r="H3862" t="n">
        <v>352</v>
      </c>
      <c r="I3862" t="n">
        <v>283</v>
      </c>
      <c r="J3862" t="n">
        <v>34</v>
      </c>
      <c r="K3862" t="n">
        <v>6</v>
      </c>
    </row>
    <row r="3863">
      <c r="A3863" t="n">
        <v>37681896038350</v>
      </c>
      <c r="B3863" t="inlineStr">
        <is>
          <t>Medio</t>
        </is>
      </c>
      <c r="C3863" t="inlineStr">
        <is>
          <t>Lakeside Middle</t>
        </is>
      </c>
      <c r="D3863" t="n">
        <v>697</v>
      </c>
      <c r="E3863" t="n">
        <v>671</v>
      </c>
      <c r="F3863" t="n">
        <v>6</v>
      </c>
      <c r="G3863" t="n">
        <v>2.11999988555908</v>
      </c>
      <c r="H3863" t="n">
        <v>684</v>
      </c>
      <c r="I3863" t="n">
        <v>551</v>
      </c>
      <c r="J3863" t="n">
        <v>27</v>
      </c>
      <c r="K3863" t="n">
        <v>4</v>
      </c>
    </row>
    <row r="3864">
      <c r="A3864" t="n">
        <v>37681896038368</v>
      </c>
      <c r="B3864" t="inlineStr">
        <is>
          <t>Fundamental</t>
        </is>
      </c>
      <c r="C3864" t="inlineStr">
        <is>
          <t>Lakeview Elemen</t>
        </is>
      </c>
      <c r="D3864" t="n">
        <v>721</v>
      </c>
      <c r="E3864" t="n">
        <v>653</v>
      </c>
      <c r="F3864" t="n">
        <v>7</v>
      </c>
      <c r="G3864" t="n">
        <v>2.46000003814697</v>
      </c>
      <c r="H3864" t="n">
        <v>417</v>
      </c>
      <c r="I3864" t="n">
        <v>369</v>
      </c>
      <c r="J3864" t="n">
        <v>21</v>
      </c>
      <c r="K3864" t="n">
        <v>3</v>
      </c>
    </row>
    <row r="3865">
      <c r="A3865" t="n">
        <v>37681896038376</v>
      </c>
      <c r="B3865" t="inlineStr">
        <is>
          <t>Fundamental</t>
        </is>
      </c>
      <c r="C3865" t="inlineStr">
        <is>
          <t>Lindo Park Elem</t>
        </is>
      </c>
      <c r="D3865" t="n">
        <v>667</v>
      </c>
      <c r="E3865" t="n">
        <v>629</v>
      </c>
      <c r="F3865" t="n">
        <v>9</v>
      </c>
      <c r="G3865" t="n">
        <v>2.16000008583069</v>
      </c>
      <c r="H3865" t="n">
        <v>419</v>
      </c>
      <c r="I3865" t="n">
        <v>346</v>
      </c>
      <c r="J3865" t="n">
        <v>42</v>
      </c>
      <c r="K3865" t="n">
        <v>8</v>
      </c>
    </row>
    <row r="3866">
      <c r="A3866" t="n">
        <v>37681896038384</v>
      </c>
      <c r="B3866" t="inlineStr">
        <is>
          <t>Fundamental</t>
        </is>
      </c>
      <c r="C3866" t="inlineStr">
        <is>
          <t>Riverview Eleme</t>
        </is>
      </c>
      <c r="D3866" t="n">
        <v>688</v>
      </c>
      <c r="E3866" t="n">
        <v>653</v>
      </c>
      <c r="F3866" t="n">
        <v>7</v>
      </c>
      <c r="G3866" t="n">
        <v>2.28999996185303</v>
      </c>
      <c r="H3866" t="n">
        <v>300</v>
      </c>
      <c r="I3866" t="n">
        <v>247</v>
      </c>
      <c r="J3866" t="n">
        <v>38</v>
      </c>
      <c r="K3866" t="n">
        <v>10</v>
      </c>
    </row>
    <row r="3867">
      <c r="A3867" t="n">
        <v>37681896085047</v>
      </c>
      <c r="B3867" t="inlineStr">
        <is>
          <t>Medio</t>
        </is>
      </c>
      <c r="C3867" t="inlineStr">
        <is>
          <t xml:space="preserve">Tierra del Sol </t>
        </is>
      </c>
      <c r="D3867" t="n">
        <v>684</v>
      </c>
      <c r="E3867" t="n">
        <v>643</v>
      </c>
      <c r="F3867" t="n">
        <v>8</v>
      </c>
      <c r="G3867" t="n">
        <v>2.52999997138977</v>
      </c>
      <c r="H3867" t="n">
        <v>809</v>
      </c>
      <c r="I3867" t="n">
        <v>703</v>
      </c>
      <c r="J3867" t="n">
        <v>22</v>
      </c>
      <c r="K3867" t="n">
        <v>3</v>
      </c>
    </row>
    <row r="3868">
      <c r="A3868" t="n">
        <v>37681896110092</v>
      </c>
      <c r="B3868" t="inlineStr">
        <is>
          <t>Fundamental</t>
        </is>
      </c>
      <c r="C3868" t="inlineStr">
        <is>
          <t>Lemon Crest Ele</t>
        </is>
      </c>
      <c r="D3868" t="n">
        <v>749</v>
      </c>
      <c r="E3868" t="n">
        <v>684</v>
      </c>
      <c r="F3868" t="n">
        <v>6</v>
      </c>
      <c r="G3868" t="n">
        <v>2.19000005722046</v>
      </c>
      <c r="H3868" t="n">
        <v>379</v>
      </c>
      <c r="I3868" t="n">
        <v>313</v>
      </c>
      <c r="J3868" t="n">
        <v>42</v>
      </c>
      <c r="K3868" t="n">
        <v>5</v>
      </c>
    </row>
    <row r="3869">
      <c r="A3869" t="n">
        <v>37681976038400</v>
      </c>
      <c r="B3869" t="inlineStr">
        <is>
          <t>Fundamental</t>
        </is>
      </c>
      <c r="C3869" t="inlineStr">
        <is>
          <t>Avondale Elemen</t>
        </is>
      </c>
      <c r="D3869" t="n">
        <v>724</v>
      </c>
      <c r="E3869" t="n">
        <v>680</v>
      </c>
      <c r="F3869" t="n">
        <v>6</v>
      </c>
      <c r="G3869" t="n">
        <v>2.67000007629395</v>
      </c>
      <c r="H3869" t="n">
        <v>352</v>
      </c>
      <c r="I3869" t="n">
        <v>277</v>
      </c>
      <c r="J3869" t="n">
        <v>67</v>
      </c>
      <c r="K3869" t="n">
        <v>13</v>
      </c>
    </row>
    <row r="3870">
      <c r="A3870" t="n">
        <v>37681976038418</v>
      </c>
      <c r="B3870" t="inlineStr">
        <is>
          <t>Fundamental</t>
        </is>
      </c>
      <c r="C3870" t="inlineStr">
        <is>
          <t>Bancroft Elemen</t>
        </is>
      </c>
      <c r="D3870" t="n">
        <v>679</v>
      </c>
      <c r="E3870" t="n">
        <v>599</v>
      </c>
      <c r="F3870" t="n">
        <v>10</v>
      </c>
      <c r="G3870" t="n">
        <v>2.28999996185303</v>
      </c>
      <c r="H3870" t="n">
        <v>448</v>
      </c>
      <c r="I3870" t="n">
        <v>354</v>
      </c>
      <c r="J3870" t="n">
        <v>70</v>
      </c>
      <c r="K3870" t="n">
        <v>18</v>
      </c>
    </row>
    <row r="3871">
      <c r="A3871" t="n">
        <v>37681976038434</v>
      </c>
      <c r="B3871" t="inlineStr">
        <is>
          <t>Fundamental</t>
        </is>
      </c>
      <c r="C3871" t="inlineStr">
        <is>
          <t>Casa de Oro Ele</t>
        </is>
      </c>
      <c r="D3871" t="n">
        <v>771</v>
      </c>
      <c r="E3871" t="n">
        <v>639</v>
      </c>
      <c r="F3871" t="n">
        <v>8</v>
      </c>
      <c r="G3871" t="n">
        <v>2.9300000667572</v>
      </c>
      <c r="H3871" t="n">
        <v>278</v>
      </c>
      <c r="I3871" t="n">
        <v>213</v>
      </c>
      <c r="J3871" t="n">
        <v>56</v>
      </c>
      <c r="K3871" t="n">
        <v>12</v>
      </c>
    </row>
    <row r="3872">
      <c r="A3872" t="n">
        <v>37681976038459</v>
      </c>
      <c r="B3872" t="inlineStr">
        <is>
          <t>Fundamental</t>
        </is>
      </c>
      <c r="C3872" t="inlineStr">
        <is>
          <t>Highlands Eleme</t>
        </is>
      </c>
      <c r="D3872" t="n">
        <v>821</v>
      </c>
      <c r="E3872" t="n">
        <v>708</v>
      </c>
      <c r="F3872" t="n">
        <v>5</v>
      </c>
      <c r="G3872" t="n">
        <v>2.77999997138977</v>
      </c>
      <c r="H3872" t="n">
        <v>304</v>
      </c>
      <c r="I3872" t="n">
        <v>249</v>
      </c>
      <c r="J3872" t="n">
        <v>39</v>
      </c>
      <c r="K3872" t="n">
        <v>8</v>
      </c>
    </row>
    <row r="3873">
      <c r="A3873" t="n">
        <v>37681976038467</v>
      </c>
      <c r="B3873" t="inlineStr">
        <is>
          <t>Fundamental</t>
        </is>
      </c>
      <c r="C3873" t="inlineStr">
        <is>
          <t xml:space="preserve">Kempton Street </t>
        </is>
      </c>
      <c r="D3873" t="n">
        <v>703</v>
      </c>
      <c r="E3873" t="n">
        <v>619</v>
      </c>
      <c r="F3873" t="n">
        <v>9</v>
      </c>
      <c r="G3873" t="n">
        <v>2.46000003814697</v>
      </c>
      <c r="H3873" t="n">
        <v>323</v>
      </c>
      <c r="I3873" t="n">
        <v>265</v>
      </c>
      <c r="J3873" t="n">
        <v>76</v>
      </c>
      <c r="K3873" t="n">
        <v>24</v>
      </c>
    </row>
    <row r="3874">
      <c r="A3874" t="n">
        <v>37681976038475</v>
      </c>
      <c r="B3874" t="inlineStr">
        <is>
          <t>Fundamental</t>
        </is>
      </c>
      <c r="C3874" t="inlineStr">
        <is>
          <t>La Mesa Dale El</t>
        </is>
      </c>
      <c r="D3874" t="n">
        <v>793</v>
      </c>
      <c r="E3874" t="n">
        <v>744</v>
      </c>
      <c r="F3874" t="n">
        <v>3</v>
      </c>
      <c r="G3874" t="n">
        <v>2.72000002861023</v>
      </c>
      <c r="H3874" t="n">
        <v>356</v>
      </c>
      <c r="I3874" t="n">
        <v>263</v>
      </c>
      <c r="J3874" t="n">
        <v>49</v>
      </c>
      <c r="K3874" t="n">
        <v>11</v>
      </c>
    </row>
    <row r="3875">
      <c r="A3875" t="n">
        <v>37681976038491</v>
      </c>
      <c r="B3875" t="inlineStr">
        <is>
          <t>Medio</t>
        </is>
      </c>
      <c r="C3875" t="inlineStr">
        <is>
          <t>La Mesa Middle</t>
        </is>
      </c>
      <c r="D3875" t="n">
        <v>742</v>
      </c>
      <c r="E3875" t="n">
        <v>748</v>
      </c>
      <c r="F3875" t="n">
        <v>3</v>
      </c>
      <c r="G3875" t="n">
        <v>2.89000010490417</v>
      </c>
      <c r="H3875" t="n">
        <v>1163</v>
      </c>
      <c r="I3875" t="n">
        <v>983</v>
      </c>
      <c r="J3875" t="n">
        <v>34</v>
      </c>
      <c r="K3875" t="n">
        <v>7</v>
      </c>
    </row>
    <row r="3876">
      <c r="A3876" t="n">
        <v>37681976038509</v>
      </c>
      <c r="B3876" t="inlineStr">
        <is>
          <t>Fundamental</t>
        </is>
      </c>
      <c r="C3876" t="inlineStr">
        <is>
          <t>La Presa Elemen</t>
        </is>
      </c>
      <c r="D3876" t="n">
        <v>740</v>
      </c>
      <c r="E3876" t="n">
        <v>677</v>
      </c>
      <c r="F3876" t="n">
        <v>6</v>
      </c>
      <c r="G3876" t="n">
        <v>2.57999992370605</v>
      </c>
      <c r="H3876" t="n">
        <v>358</v>
      </c>
      <c r="I3876" t="n">
        <v>287</v>
      </c>
      <c r="J3876" t="n">
        <v>58</v>
      </c>
      <c r="K3876" t="n">
        <v>19</v>
      </c>
    </row>
    <row r="3877">
      <c r="A3877" t="n">
        <v>37681976038525</v>
      </c>
      <c r="B3877" t="inlineStr">
        <is>
          <t>Fundamental</t>
        </is>
      </c>
      <c r="C3877" t="inlineStr">
        <is>
          <t>Maryland Avenue</t>
        </is>
      </c>
      <c r="D3877" t="n">
        <v>843</v>
      </c>
      <c r="E3877" t="n">
        <v>774</v>
      </c>
      <c r="F3877" t="n">
        <v>1</v>
      </c>
      <c r="G3877" t="n">
        <v>3.02999997138977</v>
      </c>
      <c r="H3877" t="n">
        <v>326</v>
      </c>
      <c r="I3877" t="n">
        <v>268</v>
      </c>
      <c r="J3877" t="n">
        <v>26</v>
      </c>
      <c r="K3877" t="n">
        <v>4</v>
      </c>
    </row>
    <row r="3878">
      <c r="A3878" t="n">
        <v>37681976038541</v>
      </c>
      <c r="B3878" t="inlineStr">
        <is>
          <t>Fundamental</t>
        </is>
      </c>
      <c r="C3878" t="inlineStr">
        <is>
          <t>Northmont Eleme</t>
        </is>
      </c>
      <c r="D3878" t="n">
        <v>847</v>
      </c>
      <c r="E3878" t="n">
        <v>782</v>
      </c>
      <c r="F3878" t="n">
        <v>1</v>
      </c>
      <c r="G3878" t="n">
        <v>3.04999995231628</v>
      </c>
      <c r="H3878" t="n">
        <v>357</v>
      </c>
      <c r="I3878" t="n">
        <v>298</v>
      </c>
      <c r="J3878" t="n">
        <v>27</v>
      </c>
      <c r="K3878" t="n">
        <v>6</v>
      </c>
    </row>
    <row r="3879">
      <c r="A3879" t="n">
        <v>37681976038558</v>
      </c>
      <c r="B3879" t="inlineStr">
        <is>
          <t>Medio</t>
        </is>
      </c>
      <c r="C3879" t="inlineStr">
        <is>
          <t>Parkway Middle</t>
        </is>
      </c>
      <c r="D3879" t="n">
        <v>817</v>
      </c>
      <c r="E3879" t="n">
        <v>789</v>
      </c>
      <c r="F3879" t="n">
        <v>1</v>
      </c>
      <c r="G3879" t="n">
        <v>3.33999991416931</v>
      </c>
      <c r="H3879" t="n">
        <v>993</v>
      </c>
      <c r="I3879" t="n">
        <v>877</v>
      </c>
      <c r="J3879" t="n">
        <v>17</v>
      </c>
      <c r="K3879" t="n">
        <v>3</v>
      </c>
    </row>
    <row r="3880">
      <c r="A3880" t="n">
        <v>37681976038566</v>
      </c>
      <c r="B3880" t="inlineStr">
        <is>
          <t>Fundamental</t>
        </is>
      </c>
      <c r="C3880" t="inlineStr">
        <is>
          <t>Rancho Elementa</t>
        </is>
      </c>
      <c r="D3880" t="n">
        <v>717</v>
      </c>
      <c r="E3880" t="n">
        <v>669</v>
      </c>
      <c r="F3880" t="n">
        <v>7</v>
      </c>
      <c r="G3880" t="n">
        <v>2.55999994277954</v>
      </c>
      <c r="H3880" t="n">
        <v>369</v>
      </c>
      <c r="I3880" t="n">
        <v>298</v>
      </c>
      <c r="J3880" t="n">
        <v>50</v>
      </c>
      <c r="K3880" t="n">
        <v>17</v>
      </c>
    </row>
    <row r="3881">
      <c r="A3881" t="n">
        <v>37681976038574</v>
      </c>
      <c r="B3881" t="inlineStr">
        <is>
          <t>Fundamental</t>
        </is>
      </c>
      <c r="C3881" t="inlineStr">
        <is>
          <t>Rolando Element</t>
        </is>
      </c>
      <c r="D3881" t="n">
        <v>784</v>
      </c>
      <c r="E3881" t="n">
        <v>724</v>
      </c>
      <c r="F3881" t="n">
        <v>4</v>
      </c>
      <c r="G3881" t="n">
        <v>2.88000011444092</v>
      </c>
      <c r="H3881" t="n">
        <v>320</v>
      </c>
      <c r="I3881" t="n">
        <v>276</v>
      </c>
      <c r="J3881" t="n">
        <v>42</v>
      </c>
      <c r="K3881" t="n">
        <v>14</v>
      </c>
    </row>
    <row r="3882">
      <c r="A3882" t="n">
        <v>37681976038582</v>
      </c>
      <c r="B3882" t="inlineStr">
        <is>
          <t>Fundamental</t>
        </is>
      </c>
      <c r="C3882" t="inlineStr">
        <is>
          <t>Spring Valley E</t>
        </is>
      </c>
      <c r="D3882" t="n">
        <v>639</v>
      </c>
      <c r="E3882" t="n">
        <v>575</v>
      </c>
      <c r="F3882" t="n">
        <v>11</v>
      </c>
      <c r="G3882" t="n">
        <v>2.21000003814697</v>
      </c>
      <c r="H3882" t="n">
        <v>335</v>
      </c>
      <c r="I3882" t="n">
        <v>250</v>
      </c>
      <c r="J3882" t="n">
        <v>77</v>
      </c>
      <c r="K3882" t="n">
        <v>24</v>
      </c>
    </row>
    <row r="3883">
      <c r="A3883" t="n">
        <v>37681976038590</v>
      </c>
      <c r="B3883" t="inlineStr">
        <is>
          <t>Medio</t>
        </is>
      </c>
      <c r="C3883" t="inlineStr">
        <is>
          <t>Spring Valley M</t>
        </is>
      </c>
      <c r="D3883" t="n">
        <v>744</v>
      </c>
      <c r="E3883" t="n">
        <v>710</v>
      </c>
      <c r="F3883" t="n">
        <v>5</v>
      </c>
      <c r="G3883" t="n">
        <v>3.07999992370605</v>
      </c>
      <c r="H3883" t="n">
        <v>1177</v>
      </c>
      <c r="I3883" t="n">
        <v>973</v>
      </c>
      <c r="J3883" t="n">
        <v>37</v>
      </c>
      <c r="K3883" t="n">
        <v>7</v>
      </c>
    </row>
    <row r="3884">
      <c r="A3884" t="n">
        <v>37681976067003</v>
      </c>
      <c r="B3884" t="inlineStr">
        <is>
          <t>Medio</t>
        </is>
      </c>
      <c r="C3884" t="inlineStr">
        <is>
          <t>La Presa Middle</t>
        </is>
      </c>
      <c r="D3884" t="n">
        <v>647</v>
      </c>
      <c r="E3884" t="n">
        <v>642</v>
      </c>
      <c r="F3884" t="n">
        <v>8</v>
      </c>
      <c r="G3884" t="n">
        <v>2.48000001907349</v>
      </c>
      <c r="H3884" t="n">
        <v>1173</v>
      </c>
      <c r="I3884" t="n">
        <v>923</v>
      </c>
      <c r="J3884" t="n">
        <v>60</v>
      </c>
      <c r="K3884" t="n">
        <v>23</v>
      </c>
    </row>
    <row r="3885">
      <c r="A3885" t="n">
        <v>37681976098446</v>
      </c>
      <c r="B3885" t="inlineStr">
        <is>
          <t>Fundamental</t>
        </is>
      </c>
      <c r="C3885" t="inlineStr">
        <is>
          <t>Loma Elementary</t>
        </is>
      </c>
      <c r="D3885" t="n">
        <v>804</v>
      </c>
      <c r="E3885" t="n">
        <v>777</v>
      </c>
      <c r="F3885" t="n">
        <v>1</v>
      </c>
      <c r="G3885" t="n">
        <v>2.9300000667572</v>
      </c>
      <c r="H3885" t="n">
        <v>360</v>
      </c>
      <c r="I3885" t="n">
        <v>294</v>
      </c>
      <c r="J3885" t="n">
        <v>36</v>
      </c>
      <c r="K3885" t="n">
        <v>11</v>
      </c>
    </row>
    <row r="3886">
      <c r="A3886" t="n">
        <v>37681976111207</v>
      </c>
      <c r="B3886" t="inlineStr">
        <is>
          <t>Fundamental</t>
        </is>
      </c>
      <c r="C3886" t="inlineStr">
        <is>
          <t>Sweetwater Spri</t>
        </is>
      </c>
      <c r="D3886" t="n">
        <v>730</v>
      </c>
      <c r="E3886" t="n">
        <v>657</v>
      </c>
      <c r="F3886" t="n">
        <v>7</v>
      </c>
      <c r="G3886" t="n">
        <v>2.95000004768372</v>
      </c>
      <c r="H3886" t="n">
        <v>411</v>
      </c>
      <c r="I3886" t="n">
        <v>353</v>
      </c>
      <c r="J3886" t="n">
        <v>40</v>
      </c>
      <c r="K3886" t="n">
        <v>12</v>
      </c>
    </row>
    <row r="3887">
      <c r="A3887" t="n">
        <v>37682056038608</v>
      </c>
      <c r="B3887" t="inlineStr">
        <is>
          <t>Fundamental</t>
        </is>
      </c>
      <c r="C3887" t="inlineStr">
        <is>
          <t>Golden Avenue E</t>
        </is>
      </c>
      <c r="D3887" t="n">
        <v>680</v>
      </c>
      <c r="E3887" t="n">
        <v>625</v>
      </c>
      <c r="F3887" t="n">
        <v>9</v>
      </c>
      <c r="G3887" t="n">
        <v>2.63000011444092</v>
      </c>
      <c r="H3887" t="n">
        <v>326</v>
      </c>
      <c r="I3887" t="n">
        <v>285</v>
      </c>
      <c r="J3887" t="n">
        <v>64</v>
      </c>
      <c r="K3887" t="n">
        <v>14</v>
      </c>
    </row>
    <row r="3888">
      <c r="A3888" t="n">
        <v>37682056038616</v>
      </c>
      <c r="B3888" t="inlineStr">
        <is>
          <t>Medio</t>
        </is>
      </c>
      <c r="C3888" t="inlineStr">
        <is>
          <t>Lemon Grove Mid</t>
        </is>
      </c>
      <c r="D3888" t="n">
        <v>655</v>
      </c>
      <c r="E3888" t="n">
        <v>606</v>
      </c>
      <c r="F3888" t="n">
        <v>10</v>
      </c>
      <c r="G3888" t="n">
        <v>2.50999999046326</v>
      </c>
      <c r="H3888" t="n">
        <v>759</v>
      </c>
      <c r="I3888" t="n">
        <v>640</v>
      </c>
      <c r="J3888" t="n">
        <v>59</v>
      </c>
      <c r="K3888" t="n">
        <v>16</v>
      </c>
    </row>
    <row r="3889">
      <c r="A3889" t="n">
        <v>37682056038624</v>
      </c>
      <c r="B3889" t="inlineStr">
        <is>
          <t>Fundamental</t>
        </is>
      </c>
      <c r="C3889" t="inlineStr">
        <is>
          <t>Monterey Height</t>
        </is>
      </c>
      <c r="D3889" t="n">
        <v>723</v>
      </c>
      <c r="E3889" t="n">
        <v>641</v>
      </c>
      <c r="F3889" t="n">
        <v>8</v>
      </c>
      <c r="G3889" t="n">
        <v>2.61999988555908</v>
      </c>
      <c r="H3889" t="n">
        <v>332</v>
      </c>
      <c r="I3889" t="n">
        <v>282</v>
      </c>
      <c r="J3889" t="n">
        <v>56</v>
      </c>
      <c r="K3889" t="n">
        <v>12</v>
      </c>
    </row>
    <row r="3890">
      <c r="A3890" t="n">
        <v>37682056038632</v>
      </c>
      <c r="B3890" t="inlineStr">
        <is>
          <t>Fundamental</t>
        </is>
      </c>
      <c r="C3890" t="inlineStr">
        <is>
          <t>Mt. Vernon Elem</t>
        </is>
      </c>
      <c r="D3890" t="n">
        <v>657</v>
      </c>
      <c r="E3890" t="n">
        <v>633</v>
      </c>
      <c r="F3890" t="n">
        <v>8</v>
      </c>
      <c r="G3890" t="n">
        <v>2.66000008583069</v>
      </c>
      <c r="H3890" t="n">
        <v>314</v>
      </c>
      <c r="I3890" t="n">
        <v>255</v>
      </c>
      <c r="J3890" t="n">
        <v>55</v>
      </c>
      <c r="K3890" t="n">
        <v>20</v>
      </c>
    </row>
    <row r="3891">
      <c r="A3891" t="n">
        <v>37682056038640</v>
      </c>
      <c r="B3891" t="inlineStr">
        <is>
          <t>Medio</t>
        </is>
      </c>
      <c r="C3891" t="inlineStr">
        <is>
          <t>Palm Middle</t>
        </is>
      </c>
      <c r="D3891" t="n">
        <v>648</v>
      </c>
      <c r="E3891" t="n">
        <v>621</v>
      </c>
      <c r="F3891" t="n">
        <v>9</v>
      </c>
      <c r="G3891" t="n">
        <v>2.67000007629395</v>
      </c>
      <c r="H3891" t="n">
        <v>725</v>
      </c>
      <c r="I3891" t="n">
        <v>613</v>
      </c>
      <c r="J3891" t="n">
        <v>47</v>
      </c>
      <c r="K3891" t="n">
        <v>14</v>
      </c>
    </row>
    <row r="3892">
      <c r="A3892" t="n">
        <v>37682056038657</v>
      </c>
      <c r="B3892" t="inlineStr">
        <is>
          <t>Fundamental</t>
        </is>
      </c>
      <c r="C3892" t="inlineStr">
        <is>
          <t>San Altos Eleme</t>
        </is>
      </c>
      <c r="D3892" t="n">
        <v>667</v>
      </c>
      <c r="E3892" t="n">
        <v>623</v>
      </c>
      <c r="F3892" t="n">
        <v>9</v>
      </c>
      <c r="G3892" t="n">
        <v>2.66000008583069</v>
      </c>
      <c r="H3892" t="n">
        <v>287</v>
      </c>
      <c r="I3892" t="n">
        <v>239</v>
      </c>
      <c r="J3892" t="n">
        <v>47</v>
      </c>
      <c r="K3892" t="n">
        <v>11</v>
      </c>
    </row>
    <row r="3893">
      <c r="A3893" t="n">
        <v>37682056038665</v>
      </c>
      <c r="B3893" t="inlineStr">
        <is>
          <t>Fundamental</t>
        </is>
      </c>
      <c r="C3893" t="inlineStr">
        <is>
          <t>San Miguel Elem</t>
        </is>
      </c>
      <c r="D3893" t="n">
        <v>621</v>
      </c>
      <c r="E3893" t="n">
        <v>566</v>
      </c>
      <c r="F3893" t="n">
        <v>12</v>
      </c>
      <c r="G3893" t="n">
        <v>2.79999995231628</v>
      </c>
      <c r="H3893" t="n">
        <v>381</v>
      </c>
      <c r="I3893" t="n">
        <v>298</v>
      </c>
      <c r="J3893" t="n">
        <v>59</v>
      </c>
      <c r="K3893" t="n">
        <v>21</v>
      </c>
    </row>
    <row r="3894">
      <c r="A3894" t="n">
        <v>37682056038673</v>
      </c>
      <c r="B3894" t="inlineStr">
        <is>
          <t>Fundamental</t>
        </is>
      </c>
      <c r="C3894" t="inlineStr">
        <is>
          <t>Vista la Mesa E</t>
        </is>
      </c>
      <c r="D3894" t="n">
        <v>632</v>
      </c>
      <c r="E3894" t="n">
        <v>526</v>
      </c>
      <c r="F3894" t="n">
        <v>14</v>
      </c>
      <c r="G3894" t="n">
        <v>2.35999989509583</v>
      </c>
      <c r="H3894" t="n">
        <v>361</v>
      </c>
      <c r="I3894" t="n">
        <v>294</v>
      </c>
      <c r="J3894" t="n">
        <v>75</v>
      </c>
      <c r="K3894" t="n">
        <v>27</v>
      </c>
    </row>
    <row r="3895">
      <c r="A3895" t="n">
        <v>37682133734878</v>
      </c>
      <c r="B3895" t="inlineStr">
        <is>
          <t>Superior</t>
        </is>
      </c>
      <c r="C3895" t="inlineStr">
        <is>
          <t>Mountain Empire</t>
        </is>
      </c>
      <c r="D3895" t="n">
        <v>667</v>
      </c>
      <c r="E3895" t="n">
        <v>659</v>
      </c>
      <c r="F3895" t="n">
        <v>7</v>
      </c>
      <c r="G3895" t="n">
        <v>2.79999995231628</v>
      </c>
      <c r="H3895" t="n">
        <v>337</v>
      </c>
      <c r="I3895" t="n">
        <v>291</v>
      </c>
      <c r="J3895" t="n">
        <v>43</v>
      </c>
      <c r="K3895" t="n">
        <v>9</v>
      </c>
    </row>
    <row r="3896">
      <c r="A3896" t="n">
        <v>37682136038681</v>
      </c>
      <c r="B3896" t="inlineStr">
        <is>
          <t>Fundamental</t>
        </is>
      </c>
      <c r="C3896" t="inlineStr">
        <is>
          <t>Campo Elementar</t>
        </is>
      </c>
      <c r="D3896" t="n">
        <v>616</v>
      </c>
      <c r="E3896" t="n">
        <v>621</v>
      </c>
      <c r="F3896" t="n">
        <v>9</v>
      </c>
      <c r="G3896" t="n">
        <v>2.22000002861023</v>
      </c>
      <c r="H3896" t="n">
        <v>185</v>
      </c>
      <c r="I3896" t="n">
        <v>154</v>
      </c>
      <c r="J3896" t="n">
        <v>47</v>
      </c>
      <c r="K3896" t="n">
        <v>8</v>
      </c>
    </row>
    <row r="3897">
      <c r="A3897" t="n">
        <v>37682136038723</v>
      </c>
      <c r="B3897" t="inlineStr">
        <is>
          <t>Medio</t>
        </is>
      </c>
      <c r="C3897" t="inlineStr">
        <is>
          <t>Mountain Empire</t>
        </is>
      </c>
      <c r="D3897" t="n">
        <v>655</v>
      </c>
      <c r="E3897" t="n">
        <v>663</v>
      </c>
      <c r="F3897" t="n">
        <v>7</v>
      </c>
      <c r="G3897" t="n">
        <v>2.92000007629395</v>
      </c>
      <c r="H3897" t="n">
        <v>270</v>
      </c>
      <c r="I3897" t="n">
        <v>217</v>
      </c>
      <c r="J3897" t="n">
        <v>50</v>
      </c>
      <c r="K3897" t="n">
        <v>12</v>
      </c>
    </row>
    <row r="3898">
      <c r="A3898" t="n">
        <v>37682216038731</v>
      </c>
      <c r="B3898" t="inlineStr">
        <is>
          <t>Fundamental</t>
        </is>
      </c>
      <c r="C3898" t="inlineStr">
        <is>
          <t>Central Element</t>
        </is>
      </c>
      <c r="D3898" t="n">
        <v>528</v>
      </c>
      <c r="E3898" t="n">
        <v>499</v>
      </c>
      <c r="F3898" t="n">
        <v>15</v>
      </c>
      <c r="G3898" t="n">
        <v>1.83000004291534</v>
      </c>
      <c r="H3898" t="n">
        <v>492</v>
      </c>
      <c r="I3898" t="n">
        <v>435</v>
      </c>
      <c r="J3898" t="n">
        <v>99</v>
      </c>
      <c r="K3898" t="n">
        <v>59</v>
      </c>
    </row>
    <row r="3899">
      <c r="A3899" t="n">
        <v>37682216038749</v>
      </c>
      <c r="B3899" t="inlineStr">
        <is>
          <t>Fundamental</t>
        </is>
      </c>
      <c r="C3899" t="inlineStr">
        <is>
          <t>El Toyon Elemen</t>
        </is>
      </c>
      <c r="D3899" t="n">
        <v>582</v>
      </c>
      <c r="E3899" t="n">
        <v>525</v>
      </c>
      <c r="F3899" t="n">
        <v>14</v>
      </c>
      <c r="G3899" t="n">
        <v>2.17000007629395</v>
      </c>
      <c r="H3899" t="n">
        <v>595</v>
      </c>
      <c r="I3899" t="n">
        <v>528</v>
      </c>
      <c r="J3899" t="n">
        <v>98</v>
      </c>
      <c r="K3899" t="n">
        <v>59</v>
      </c>
    </row>
    <row r="3900">
      <c r="A3900" t="n">
        <v>37682216038756</v>
      </c>
      <c r="B3900" t="inlineStr">
        <is>
          <t>Fundamental</t>
        </is>
      </c>
      <c r="C3900" t="inlineStr">
        <is>
          <t xml:space="preserve">Otis (John A.) </t>
        </is>
      </c>
      <c r="D3900" t="n">
        <v>552</v>
      </c>
      <c r="E3900" t="n">
        <v>549</v>
      </c>
      <c r="F3900" t="n">
        <v>13</v>
      </c>
      <c r="G3900" t="n">
        <v>1.92999994754791</v>
      </c>
      <c r="H3900" t="n">
        <v>393</v>
      </c>
      <c r="I3900" t="n">
        <v>329</v>
      </c>
      <c r="J3900" t="n">
        <v>99</v>
      </c>
      <c r="K3900" t="n">
        <v>56</v>
      </c>
    </row>
    <row r="3901">
      <c r="A3901" t="n">
        <v>37682216038764</v>
      </c>
      <c r="B3901" t="inlineStr">
        <is>
          <t>Fundamental</t>
        </is>
      </c>
      <c r="C3901" t="inlineStr">
        <is>
          <t xml:space="preserve">Harbison (Ira) </t>
        </is>
      </c>
      <c r="D3901" t="n">
        <v>683</v>
      </c>
      <c r="E3901" t="n">
        <v>666</v>
      </c>
      <c r="F3901" t="n">
        <v>7</v>
      </c>
      <c r="G3901" t="n">
        <v>2.61999988555908</v>
      </c>
      <c r="H3901" t="n">
        <v>442</v>
      </c>
      <c r="I3901" t="n">
        <v>386</v>
      </c>
      <c r="J3901" t="n">
        <v>99</v>
      </c>
      <c r="K3901" t="n">
        <v>31</v>
      </c>
    </row>
    <row r="3902">
      <c r="A3902" t="n">
        <v>37682216038772</v>
      </c>
      <c r="B3902" t="inlineStr">
        <is>
          <t>Fundamental</t>
        </is>
      </c>
      <c r="C3902" t="inlineStr">
        <is>
          <t>Kimball Element</t>
        </is>
      </c>
      <c r="D3902" t="n">
        <v>550</v>
      </c>
      <c r="E3902" t="n">
        <v>441</v>
      </c>
      <c r="F3902" t="n">
        <v>18</v>
      </c>
      <c r="G3902" t="n">
        <v>1.62000000476837</v>
      </c>
      <c r="H3902" t="n">
        <v>265</v>
      </c>
      <c r="I3902" t="n">
        <v>235</v>
      </c>
      <c r="J3902" t="n">
        <v>98</v>
      </c>
      <c r="K3902" t="n">
        <v>71</v>
      </c>
    </row>
    <row r="3903">
      <c r="A3903" t="n">
        <v>37682216038780</v>
      </c>
      <c r="B3903" t="inlineStr">
        <is>
          <t>Fundamental</t>
        </is>
      </c>
      <c r="C3903" t="inlineStr">
        <is>
          <t>Las Palmas Elem</t>
        </is>
      </c>
      <c r="D3903" t="n">
        <v>598</v>
      </c>
      <c r="E3903" t="n">
        <v>538</v>
      </c>
      <c r="F3903" t="n">
        <v>13</v>
      </c>
      <c r="G3903" t="n">
        <v>2.33999991416931</v>
      </c>
      <c r="H3903" t="n">
        <v>407</v>
      </c>
      <c r="I3903" t="n">
        <v>338</v>
      </c>
      <c r="J3903" t="n">
        <v>100</v>
      </c>
      <c r="K3903" t="n">
        <v>42</v>
      </c>
    </row>
    <row r="3904">
      <c r="A3904" t="n">
        <v>37682216038798</v>
      </c>
      <c r="B3904" t="inlineStr">
        <is>
          <t>Fundamental</t>
        </is>
      </c>
      <c r="C3904" t="inlineStr">
        <is>
          <t>Lincoln Acres E</t>
        </is>
      </c>
      <c r="D3904" t="n">
        <v>596</v>
      </c>
      <c r="E3904" t="n">
        <v>567</v>
      </c>
      <c r="F3904" t="n">
        <v>12</v>
      </c>
      <c r="G3904" t="n">
        <v>1.95000004768372</v>
      </c>
      <c r="H3904" t="n">
        <v>535</v>
      </c>
      <c r="I3904" t="n">
        <v>474</v>
      </c>
      <c r="J3904" t="n">
        <v>97</v>
      </c>
      <c r="K3904" t="n">
        <v>50</v>
      </c>
    </row>
    <row r="3905">
      <c r="A3905" t="n">
        <v>37682216038806</v>
      </c>
      <c r="B3905" t="inlineStr">
        <is>
          <t>Fundamental</t>
        </is>
      </c>
      <c r="C3905" t="inlineStr">
        <is>
          <t>Olivewood Eleme</t>
        </is>
      </c>
      <c r="D3905" t="n">
        <v>558</v>
      </c>
      <c r="E3905" t="n">
        <v>487</v>
      </c>
      <c r="F3905" t="n">
        <v>16</v>
      </c>
      <c r="G3905" t="n">
        <v>2.10999989509583</v>
      </c>
      <c r="H3905" t="n">
        <v>492</v>
      </c>
      <c r="I3905" t="n">
        <v>407</v>
      </c>
      <c r="J3905" t="n">
        <v>100</v>
      </c>
      <c r="K3905" t="n">
        <v>60</v>
      </c>
    </row>
    <row r="3906">
      <c r="A3906" t="n">
        <v>37682216038814</v>
      </c>
      <c r="B3906" t="inlineStr">
        <is>
          <t>Fundamental</t>
        </is>
      </c>
      <c r="C3906" t="inlineStr">
        <is>
          <t>Palmer Way Elem</t>
        </is>
      </c>
      <c r="D3906" t="n">
        <v>554</v>
      </c>
      <c r="E3906" t="n">
        <v>541</v>
      </c>
      <c r="F3906" t="n">
        <v>13</v>
      </c>
      <c r="G3906" t="n">
        <v>2.30999994277954</v>
      </c>
      <c r="H3906" t="n">
        <v>419</v>
      </c>
      <c r="I3906" t="n">
        <v>378</v>
      </c>
      <c r="J3906" t="n">
        <v>99</v>
      </c>
      <c r="K3906" t="n">
        <v>42</v>
      </c>
    </row>
    <row r="3907">
      <c r="A3907" t="n">
        <v>37682963730074</v>
      </c>
      <c r="B3907" t="inlineStr">
        <is>
          <t>Superior</t>
        </is>
      </c>
      <c r="C3907" t="inlineStr">
        <is>
          <t>Mt. Carmel High</t>
        </is>
      </c>
      <c r="D3907" t="n">
        <v>796</v>
      </c>
      <c r="E3907" t="n">
        <v>786</v>
      </c>
      <c r="F3907" t="n">
        <v>1</v>
      </c>
      <c r="G3907" t="n">
        <v>3.96000003814697</v>
      </c>
      <c r="H3907" t="n">
        <v>2691</v>
      </c>
      <c r="I3907" t="n">
        <v>2353</v>
      </c>
      <c r="J3907" t="n">
        <v>7</v>
      </c>
      <c r="K3907" t="n">
        <v>3</v>
      </c>
    </row>
    <row r="3908">
      <c r="A3908" t="n">
        <v>37682963735867</v>
      </c>
      <c r="B3908" t="inlineStr">
        <is>
          <t>Superior</t>
        </is>
      </c>
      <c r="C3908" t="inlineStr">
        <is>
          <t>Poway High</t>
        </is>
      </c>
      <c r="D3908" t="n">
        <v>779</v>
      </c>
      <c r="E3908" t="n">
        <v>743</v>
      </c>
      <c r="F3908" t="n">
        <v>3</v>
      </c>
      <c r="G3908" t="n">
        <v>3.82999992370605</v>
      </c>
      <c r="H3908" t="n">
        <v>2514</v>
      </c>
      <c r="I3908" t="n">
        <v>2277</v>
      </c>
      <c r="J3908" t="n">
        <v>7</v>
      </c>
      <c r="K3908" t="n">
        <v>3</v>
      </c>
    </row>
    <row r="3909">
      <c r="A3909" t="n">
        <v>37682966038988</v>
      </c>
      <c r="B3909" t="inlineStr">
        <is>
          <t>Medio</t>
        </is>
      </c>
      <c r="C3909" t="inlineStr">
        <is>
          <t>Meadowbrook Mid</t>
        </is>
      </c>
      <c r="D3909" t="n">
        <v>819</v>
      </c>
      <c r="E3909" t="n">
        <v>790</v>
      </c>
      <c r="F3909" t="n">
        <v>1</v>
      </c>
      <c r="G3909" t="n">
        <v>3.71000003814697</v>
      </c>
      <c r="H3909" t="n">
        <v>1358</v>
      </c>
      <c r="I3909" t="n">
        <v>1182</v>
      </c>
      <c r="J3909" t="n">
        <v>13</v>
      </c>
      <c r="K3909" t="n">
        <v>6</v>
      </c>
    </row>
    <row r="3910">
      <c r="A3910" t="n">
        <v>37682966038996</v>
      </c>
      <c r="B3910" t="inlineStr">
        <is>
          <t>Fundamental</t>
        </is>
      </c>
      <c r="C3910" t="inlineStr">
        <is>
          <t>Midland Element</t>
        </is>
      </c>
      <c r="D3910" t="n">
        <v>802</v>
      </c>
      <c r="E3910" t="n">
        <v>784</v>
      </c>
      <c r="F3910" t="n">
        <v>1</v>
      </c>
      <c r="G3910" t="n">
        <v>3.4300000667572</v>
      </c>
      <c r="H3910" t="n">
        <v>541</v>
      </c>
      <c r="I3910" t="n">
        <v>489</v>
      </c>
      <c r="J3910" t="n">
        <v>21</v>
      </c>
      <c r="K3910" t="n">
        <v>11</v>
      </c>
    </row>
    <row r="3911">
      <c r="A3911" t="n">
        <v>37682966039010</v>
      </c>
      <c r="B3911" t="inlineStr">
        <is>
          <t>Fundamental</t>
        </is>
      </c>
      <c r="C3911" t="inlineStr">
        <is>
          <t>Valley Elementa</t>
        </is>
      </c>
      <c r="D3911" t="n">
        <v>769</v>
      </c>
      <c r="E3911" t="n">
        <v>723</v>
      </c>
      <c r="F3911" t="n">
        <v>4</v>
      </c>
      <c r="G3911" t="n">
        <v>3.09999990463257</v>
      </c>
      <c r="H3911" t="n">
        <v>520</v>
      </c>
      <c r="I3911" t="n">
        <v>452</v>
      </c>
      <c r="J3911" t="n">
        <v>34</v>
      </c>
      <c r="K3911" t="n">
        <v>12</v>
      </c>
    </row>
    <row r="3912">
      <c r="A3912" t="n">
        <v>37682966070841</v>
      </c>
      <c r="B3912" t="inlineStr">
        <is>
          <t>Fundamental</t>
        </is>
      </c>
      <c r="C3912" t="inlineStr">
        <is>
          <t>Los Penasquitos</t>
        </is>
      </c>
      <c r="D3912" t="n">
        <v>808</v>
      </c>
      <c r="E3912" t="n">
        <v>772</v>
      </c>
      <c r="F3912" t="n">
        <v>1</v>
      </c>
      <c r="G3912" t="n">
        <v>3.38000011444092</v>
      </c>
      <c r="H3912" t="n">
        <v>408</v>
      </c>
      <c r="I3912" t="n">
        <v>352</v>
      </c>
      <c r="J3912" t="n">
        <v>37</v>
      </c>
      <c r="K3912" t="n">
        <v>28</v>
      </c>
    </row>
    <row r="3913">
      <c r="A3913" t="n">
        <v>37683043735974</v>
      </c>
      <c r="B3913" t="inlineStr">
        <is>
          <t>Superior</t>
        </is>
      </c>
      <c r="C3913" t="inlineStr">
        <is>
          <t>Ramona High</t>
        </is>
      </c>
      <c r="D3913" t="n">
        <v>715</v>
      </c>
      <c r="E3913" t="n">
        <v>701</v>
      </c>
      <c r="F3913" t="n">
        <v>5</v>
      </c>
      <c r="G3913" t="n">
        <v>3.26999998092651</v>
      </c>
      <c r="H3913" t="n">
        <v>1422</v>
      </c>
      <c r="I3913" t="n">
        <v>1286</v>
      </c>
      <c r="J3913" t="n">
        <v>18</v>
      </c>
      <c r="K3913" t="n">
        <v>4</v>
      </c>
    </row>
    <row r="3914">
      <c r="A3914" t="n">
        <v>37683046039028</v>
      </c>
      <c r="B3914" t="inlineStr">
        <is>
          <t>Fundamental</t>
        </is>
      </c>
      <c r="C3914" t="inlineStr">
        <is>
          <t>Hanson Lane Ele</t>
        </is>
      </c>
      <c r="D3914" t="n">
        <v>710</v>
      </c>
      <c r="E3914" t="n">
        <v>699</v>
      </c>
      <c r="F3914" t="n">
        <v>5</v>
      </c>
      <c r="G3914" t="n">
        <v>2.89000010490417</v>
      </c>
      <c r="H3914" t="n">
        <v>487</v>
      </c>
      <c r="I3914" t="n">
        <v>408</v>
      </c>
      <c r="J3914" t="n">
        <v>46</v>
      </c>
      <c r="K3914" t="n">
        <v>18</v>
      </c>
    </row>
    <row r="3915">
      <c r="A3915" t="n">
        <v>37683046039036</v>
      </c>
      <c r="B3915" t="inlineStr">
        <is>
          <t>Fundamental</t>
        </is>
      </c>
      <c r="C3915" t="inlineStr">
        <is>
          <t>Ramona Elementa</t>
        </is>
      </c>
      <c r="D3915" t="n">
        <v>685</v>
      </c>
      <c r="E3915" t="n">
        <v>667</v>
      </c>
      <c r="F3915" t="n">
        <v>7</v>
      </c>
      <c r="G3915" t="n">
        <v>2.69000005722046</v>
      </c>
      <c r="H3915" t="n">
        <v>457</v>
      </c>
      <c r="I3915" t="n">
        <v>378</v>
      </c>
      <c r="J3915" t="n">
        <v>58</v>
      </c>
      <c r="K3915" t="n">
        <v>33</v>
      </c>
    </row>
    <row r="3916">
      <c r="A3916" t="n">
        <v>37683046105563</v>
      </c>
      <c r="B3916" t="inlineStr">
        <is>
          <t>Medio</t>
        </is>
      </c>
      <c r="C3916" t="inlineStr">
        <is>
          <t xml:space="preserve">Peirce (Olive) </t>
        </is>
      </c>
      <c r="D3916" t="n">
        <v>754</v>
      </c>
      <c r="E3916" t="n">
        <v>743</v>
      </c>
      <c r="F3916" t="n">
        <v>3</v>
      </c>
      <c r="G3916" t="n">
        <v>3.26999998092651</v>
      </c>
      <c r="H3916" t="n">
        <v>1081</v>
      </c>
      <c r="I3916" t="n">
        <v>938</v>
      </c>
      <c r="J3916" t="n">
        <v>23</v>
      </c>
      <c r="K3916" t="n">
        <v>7</v>
      </c>
    </row>
    <row r="3917">
      <c r="A3917" t="n">
        <v>37683046107999</v>
      </c>
      <c r="B3917" t="inlineStr">
        <is>
          <t>Fundamental</t>
        </is>
      </c>
      <c r="C3917" t="inlineStr">
        <is>
          <t>Mt. Woodson Ele</t>
        </is>
      </c>
      <c r="D3917" t="n">
        <v>781</v>
      </c>
      <c r="E3917" t="n">
        <v>777</v>
      </c>
      <c r="F3917" t="n">
        <v>1</v>
      </c>
      <c r="G3917" t="n">
        <v>3.47000002861023</v>
      </c>
      <c r="H3917" t="n">
        <v>519</v>
      </c>
      <c r="I3917" t="n">
        <v>449</v>
      </c>
      <c r="J3917" t="n">
        <v>29</v>
      </c>
      <c r="K3917" t="n">
        <v>9</v>
      </c>
    </row>
    <row r="3918">
      <c r="A3918" t="n">
        <v>37683046110720</v>
      </c>
      <c r="B3918" t="inlineStr">
        <is>
          <t>Fundamental</t>
        </is>
      </c>
      <c r="C3918" t="inlineStr">
        <is>
          <t>Barnett Element</t>
        </is>
      </c>
      <c r="D3918" t="n">
        <v>818</v>
      </c>
      <c r="E3918" t="n">
        <v>792</v>
      </c>
      <c r="F3918" t="n">
        <v>1</v>
      </c>
      <c r="G3918" t="n">
        <v>3.61999988555908</v>
      </c>
      <c r="H3918" t="n">
        <v>550</v>
      </c>
      <c r="I3918" t="n">
        <v>468</v>
      </c>
      <c r="J3918" t="n">
        <v>16</v>
      </c>
      <c r="K3918" t="n">
        <v>3</v>
      </c>
    </row>
    <row r="3919">
      <c r="A3919" t="n">
        <v>37683383730116</v>
      </c>
      <c r="B3919" t="inlineStr">
        <is>
          <t>Superior</t>
        </is>
      </c>
      <c r="C3919" t="inlineStr">
        <is>
          <t>Muir (John)</t>
        </is>
      </c>
      <c r="D3919" t="n">
        <v>654</v>
      </c>
      <c r="E3919" t="n">
        <v>567</v>
      </c>
      <c r="F3919" t="n">
        <v>12</v>
      </c>
      <c r="G3919" t="n">
        <v>3.07999992370605</v>
      </c>
      <c r="H3919" t="n">
        <v>221</v>
      </c>
      <c r="I3919" t="n">
        <v>201</v>
      </c>
      <c r="J3919" t="n">
        <v>77</v>
      </c>
      <c r="K3919" t="n">
        <v>15</v>
      </c>
    </row>
    <row r="3920">
      <c r="A3920" t="n">
        <v>37683383730173</v>
      </c>
      <c r="B3920" t="inlineStr">
        <is>
          <t>Superior</t>
        </is>
      </c>
      <c r="C3920" t="inlineStr">
        <is>
          <t>Serra Senior Hi</t>
        </is>
      </c>
      <c r="D3920" t="n">
        <v>708</v>
      </c>
      <c r="E3920" t="n">
        <v>665</v>
      </c>
      <c r="F3920" t="n">
        <v>7</v>
      </c>
      <c r="G3920" t="n">
        <v>3.27999997138977</v>
      </c>
      <c r="H3920" t="n">
        <v>1306</v>
      </c>
      <c r="I3920" t="n">
        <v>1263</v>
      </c>
      <c r="J3920" t="n">
        <v>50</v>
      </c>
      <c r="K3920" t="n">
        <v>4</v>
      </c>
    </row>
    <row r="3921">
      <c r="A3921" t="n">
        <v>37683383730181</v>
      </c>
      <c r="B3921" t="inlineStr">
        <is>
          <t>Superior</t>
        </is>
      </c>
      <c r="C3921" t="inlineStr">
        <is>
          <t>Mira Mesa Senio</t>
        </is>
      </c>
      <c r="D3921" t="n">
        <v>730</v>
      </c>
      <c r="E3921" t="n">
        <v>719</v>
      </c>
      <c r="F3921" t="n">
        <v>4</v>
      </c>
      <c r="G3921" t="n">
        <v>3.34999990463257</v>
      </c>
      <c r="H3921" t="n">
        <v>1674</v>
      </c>
      <c r="I3921" t="n">
        <v>1512</v>
      </c>
      <c r="J3921" t="n">
        <v>40</v>
      </c>
      <c r="K3921" t="n">
        <v>10</v>
      </c>
    </row>
    <row r="3922">
      <c r="A3922" t="n">
        <v>37683383730314</v>
      </c>
      <c r="B3922" t="inlineStr">
        <is>
          <t>Superior</t>
        </is>
      </c>
      <c r="C3922" t="inlineStr">
        <is>
          <t>University City</t>
        </is>
      </c>
      <c r="D3922" t="n">
        <v>728</v>
      </c>
      <c r="E3922" t="n">
        <v>707</v>
      </c>
      <c r="F3922" t="n">
        <v>5</v>
      </c>
      <c r="G3922" t="n">
        <v>3.60999989509583</v>
      </c>
      <c r="H3922" t="n">
        <v>1093</v>
      </c>
      <c r="I3922" t="n">
        <v>1083</v>
      </c>
      <c r="J3922" t="n">
        <v>34</v>
      </c>
      <c r="K3922" t="n">
        <v>7</v>
      </c>
    </row>
    <row r="3923">
      <c r="A3923" t="n">
        <v>37683383730348</v>
      </c>
      <c r="B3923" t="inlineStr">
        <is>
          <t>Superior</t>
        </is>
      </c>
      <c r="C3923" t="inlineStr">
        <is>
          <t>Gompers Seconda</t>
        </is>
      </c>
      <c r="D3923" t="n">
        <v>493</v>
      </c>
      <c r="E3923" t="n">
        <v>476</v>
      </c>
      <c r="F3923" t="n">
        <v>16</v>
      </c>
      <c r="G3923" t="n">
        <v>2.47000002861023</v>
      </c>
      <c r="H3923" t="n">
        <v>1398</v>
      </c>
      <c r="I3923" t="n">
        <v>1178</v>
      </c>
      <c r="J3923" t="n">
        <v>85</v>
      </c>
      <c r="K3923" t="n">
        <v>34</v>
      </c>
    </row>
    <row r="3924">
      <c r="A3924" t="n">
        <v>37683383730371</v>
      </c>
      <c r="B3924" t="inlineStr">
        <is>
          <t>Superior</t>
        </is>
      </c>
      <c r="C3924" t="inlineStr">
        <is>
          <t>San Diego Schoo</t>
        </is>
      </c>
      <c r="D3924" t="n">
        <v>680</v>
      </c>
      <c r="E3924" t="n">
        <v>657</v>
      </c>
      <c r="F3924" t="n">
        <v>7</v>
      </c>
      <c r="G3924" t="n">
        <v>3.55999994277954</v>
      </c>
      <c r="H3924" t="n">
        <v>1115</v>
      </c>
      <c r="I3924" t="n">
        <v>1099</v>
      </c>
      <c r="J3924" t="n">
        <v>50</v>
      </c>
      <c r="K3924" t="n">
        <v>5</v>
      </c>
    </row>
    <row r="3925">
      <c r="A3925" t="n">
        <v>37683383731213</v>
      </c>
      <c r="B3925" t="inlineStr">
        <is>
          <t>Superior</t>
        </is>
      </c>
      <c r="C3925" t="inlineStr">
        <is>
          <t>Clairemont Seni</t>
        </is>
      </c>
      <c r="D3925" t="n">
        <v>638</v>
      </c>
      <c r="E3925" t="n">
        <v>595</v>
      </c>
      <c r="F3925" t="n">
        <v>10</v>
      </c>
      <c r="G3925" t="n">
        <v>2.82999992370605</v>
      </c>
      <c r="H3925" t="n">
        <v>864</v>
      </c>
      <c r="I3925" t="n">
        <v>787</v>
      </c>
      <c r="J3925" t="n">
        <v>56</v>
      </c>
      <c r="K3925" t="n">
        <v>21</v>
      </c>
    </row>
    <row r="3926">
      <c r="A3926" t="n">
        <v>37683383731585</v>
      </c>
      <c r="B3926" t="inlineStr">
        <is>
          <t>Superior</t>
        </is>
      </c>
      <c r="C3926" t="inlineStr">
        <is>
          <t>Crawford Senior</t>
        </is>
      </c>
      <c r="D3926" t="n">
        <v>541</v>
      </c>
      <c r="E3926" t="n">
        <v>537</v>
      </c>
      <c r="F3926" t="n">
        <v>13</v>
      </c>
      <c r="G3926" t="n">
        <v>2.11999988555908</v>
      </c>
      <c r="H3926" t="n">
        <v>1067</v>
      </c>
      <c r="I3926" t="n">
        <v>956</v>
      </c>
      <c r="J3926" t="n">
        <v>90</v>
      </c>
      <c r="K3926" t="n">
        <v>50</v>
      </c>
    </row>
    <row r="3927">
      <c r="A3927" t="n">
        <v>37683383732781</v>
      </c>
      <c r="B3927" t="inlineStr">
        <is>
          <t>Superior</t>
        </is>
      </c>
      <c r="C3927" t="inlineStr">
        <is>
          <t>Henry Senior Hi</t>
        </is>
      </c>
      <c r="D3927" t="n">
        <v>704</v>
      </c>
      <c r="E3927" t="n">
        <v>691</v>
      </c>
      <c r="F3927" t="n">
        <v>5</v>
      </c>
      <c r="G3927" t="n">
        <v>3.39000010490417</v>
      </c>
      <c r="H3927" t="n">
        <v>1613</v>
      </c>
      <c r="I3927" t="n">
        <v>1487</v>
      </c>
      <c r="J3927" t="n">
        <v>40</v>
      </c>
      <c r="K3927" t="n">
        <v>11</v>
      </c>
    </row>
    <row r="3928">
      <c r="A3928" t="n">
        <v>37683383732997</v>
      </c>
      <c r="B3928" t="inlineStr">
        <is>
          <t>Superior</t>
        </is>
      </c>
      <c r="C3928" t="inlineStr">
        <is>
          <t>Hoover Senior H</t>
        </is>
      </c>
      <c r="D3928" t="n">
        <v>469</v>
      </c>
      <c r="E3928" t="n">
        <v>444</v>
      </c>
      <c r="F3928" t="n">
        <v>18</v>
      </c>
      <c r="G3928" t="n">
        <v>2.0699999332428</v>
      </c>
      <c r="H3928" t="n">
        <v>1421</v>
      </c>
      <c r="I3928" t="n">
        <v>1183</v>
      </c>
      <c r="J3928" t="n">
        <v>100</v>
      </c>
      <c r="K3928" t="n">
        <v>47</v>
      </c>
    </row>
    <row r="3929">
      <c r="A3929" t="n">
        <v>37683383733326</v>
      </c>
      <c r="B3929" t="inlineStr">
        <is>
          <t>Superior</t>
        </is>
      </c>
      <c r="C3929" t="inlineStr">
        <is>
          <t>Kearny Senior H</t>
        </is>
      </c>
      <c r="D3929" t="n">
        <v>575</v>
      </c>
      <c r="E3929" t="n">
        <v>557</v>
      </c>
      <c r="F3929" t="n">
        <v>12</v>
      </c>
      <c r="G3929" t="n">
        <v>2.5699999332428</v>
      </c>
      <c r="H3929" t="n">
        <v>1285</v>
      </c>
      <c r="I3929" t="n">
        <v>1174</v>
      </c>
      <c r="J3929" t="n">
        <v>75</v>
      </c>
      <c r="K3929" t="n">
        <v>27</v>
      </c>
    </row>
    <row r="3930">
      <c r="A3930" t="n">
        <v>37683383733581</v>
      </c>
      <c r="B3930" t="inlineStr">
        <is>
          <t>Superior</t>
        </is>
      </c>
      <c r="C3930" t="inlineStr">
        <is>
          <t xml:space="preserve">Lincoln Senior </t>
        </is>
      </c>
      <c r="D3930" t="n">
        <v>485</v>
      </c>
      <c r="E3930" t="n">
        <v>477</v>
      </c>
      <c r="F3930" t="n">
        <v>16</v>
      </c>
      <c r="G3930" t="n">
        <v>2.83999991416931</v>
      </c>
      <c r="H3930" t="n">
        <v>609</v>
      </c>
      <c r="I3930" t="n">
        <v>512</v>
      </c>
      <c r="J3930" t="n">
        <v>79</v>
      </c>
      <c r="K3930" t="n">
        <v>14</v>
      </c>
    </row>
    <row r="3931">
      <c r="A3931" t="n">
        <v>37683383733698</v>
      </c>
      <c r="B3931" t="inlineStr">
        <is>
          <t>Superior</t>
        </is>
      </c>
      <c r="C3931" t="inlineStr">
        <is>
          <t xml:space="preserve">Madison Senior </t>
        </is>
      </c>
      <c r="D3931" t="n">
        <v>604</v>
      </c>
      <c r="E3931" t="n">
        <v>601</v>
      </c>
      <c r="F3931" t="n">
        <v>10</v>
      </c>
      <c r="G3931" t="n">
        <v>2.83999991416931</v>
      </c>
      <c r="H3931" t="n">
        <v>915</v>
      </c>
      <c r="I3931" t="n">
        <v>913</v>
      </c>
      <c r="J3931" t="n">
        <v>61</v>
      </c>
      <c r="K3931" t="n">
        <v>16</v>
      </c>
    </row>
    <row r="3932">
      <c r="A3932" t="n">
        <v>37683383734431</v>
      </c>
      <c r="B3932" t="inlineStr">
        <is>
          <t>Superior</t>
        </is>
      </c>
      <c r="C3932" t="inlineStr">
        <is>
          <t>Mission Bay Sen</t>
        </is>
      </c>
      <c r="D3932" t="n">
        <v>625</v>
      </c>
      <c r="E3932" t="n">
        <v>599</v>
      </c>
      <c r="F3932" t="n">
        <v>10</v>
      </c>
      <c r="G3932" t="n">
        <v>2.57999992370605</v>
      </c>
      <c r="H3932" t="n">
        <v>1183</v>
      </c>
      <c r="I3932" t="n">
        <v>1082</v>
      </c>
      <c r="J3932" t="n">
        <v>69</v>
      </c>
      <c r="K3932" t="n">
        <v>20</v>
      </c>
    </row>
    <row r="3933">
      <c r="A3933" t="n">
        <v>37683383734654</v>
      </c>
      <c r="B3933" t="inlineStr">
        <is>
          <t>Superior</t>
        </is>
      </c>
      <c r="C3933" t="inlineStr">
        <is>
          <t>Morse Senior Hi</t>
        </is>
      </c>
      <c r="D3933" t="n">
        <v>628</v>
      </c>
      <c r="E3933" t="n">
        <v>604</v>
      </c>
      <c r="F3933" t="n">
        <v>10</v>
      </c>
      <c r="G3933" t="n">
        <v>3.08999991416931</v>
      </c>
      <c r="H3933" t="n">
        <v>2251</v>
      </c>
      <c r="I3933" t="n">
        <v>2048</v>
      </c>
      <c r="J3933" t="n">
        <v>44</v>
      </c>
      <c r="K3933" t="n">
        <v>15</v>
      </c>
    </row>
    <row r="3934">
      <c r="A3934" t="n">
        <v>37683383735750</v>
      </c>
      <c r="B3934" t="inlineStr">
        <is>
          <t>Superior</t>
        </is>
      </c>
      <c r="C3934" t="inlineStr">
        <is>
          <t>Point Loma Seni</t>
        </is>
      </c>
      <c r="D3934" t="n">
        <v>700</v>
      </c>
      <c r="E3934" t="n">
        <v>665</v>
      </c>
      <c r="F3934" t="n">
        <v>7</v>
      </c>
      <c r="G3934" t="n">
        <v>3.17000007629395</v>
      </c>
      <c r="H3934" t="n">
        <v>1439</v>
      </c>
      <c r="I3934" t="n">
        <v>1259</v>
      </c>
      <c r="J3934" t="n">
        <v>50</v>
      </c>
      <c r="K3934" t="n">
        <v>16</v>
      </c>
    </row>
    <row r="3935">
      <c r="A3935" t="n">
        <v>37683383737152</v>
      </c>
      <c r="B3935" t="inlineStr">
        <is>
          <t>Superior</t>
        </is>
      </c>
      <c r="C3935" t="inlineStr">
        <is>
          <t>San Diego Senio</t>
        </is>
      </c>
      <c r="D3935" t="n">
        <v>564</v>
      </c>
      <c r="E3935" t="n">
        <v>538</v>
      </c>
      <c r="F3935" t="n">
        <v>13</v>
      </c>
      <c r="G3935" t="n">
        <v>2.48000001907349</v>
      </c>
      <c r="H3935" t="n">
        <v>1340</v>
      </c>
      <c r="I3935" t="n">
        <v>1011</v>
      </c>
      <c r="J3935" t="n">
        <v>77</v>
      </c>
      <c r="K3935" t="n">
        <v>35</v>
      </c>
    </row>
    <row r="3936">
      <c r="A3936" t="n">
        <v>37683386039101</v>
      </c>
      <c r="B3936" t="inlineStr">
        <is>
          <t>Fundamental</t>
        </is>
      </c>
      <c r="C3936" t="inlineStr">
        <is>
          <t>Adams Elementar</t>
        </is>
      </c>
      <c r="D3936" t="n">
        <v>557</v>
      </c>
      <c r="E3936" t="n">
        <v>543</v>
      </c>
      <c r="F3936" t="n">
        <v>13</v>
      </c>
      <c r="G3936" t="n">
        <v>2.5</v>
      </c>
      <c r="H3936" t="n">
        <v>495</v>
      </c>
      <c r="I3936" t="n">
        <v>492</v>
      </c>
      <c r="J3936" t="n">
        <v>88</v>
      </c>
      <c r="K3936" t="n">
        <v>39</v>
      </c>
    </row>
    <row r="3937">
      <c r="A3937" t="n">
        <v>37683386039119</v>
      </c>
      <c r="B3937" t="inlineStr">
        <is>
          <t>Fundamental</t>
        </is>
      </c>
      <c r="C3937" t="inlineStr">
        <is>
          <t>Alcott Elementa</t>
        </is>
      </c>
      <c r="D3937" t="n">
        <v>816</v>
      </c>
      <c r="E3937" t="n">
        <v>774</v>
      </c>
      <c r="F3937" t="n">
        <v>1</v>
      </c>
      <c r="G3937" t="n">
        <v>3.00999999046326</v>
      </c>
      <c r="H3937" t="n">
        <v>207</v>
      </c>
      <c r="I3937" t="n">
        <v>199</v>
      </c>
      <c r="J3937" t="n">
        <v>48</v>
      </c>
      <c r="K3937" t="n">
        <v>16</v>
      </c>
    </row>
    <row r="3938">
      <c r="A3938" t="n">
        <v>37683386039135</v>
      </c>
      <c r="B3938" t="inlineStr">
        <is>
          <t>Fundamental</t>
        </is>
      </c>
      <c r="C3938" t="inlineStr">
        <is>
          <t>Angier Elementa</t>
        </is>
      </c>
      <c r="D3938" t="n">
        <v>672</v>
      </c>
      <c r="E3938" t="n">
        <v>640</v>
      </c>
      <c r="F3938" t="n">
        <v>8</v>
      </c>
      <c r="G3938" t="n">
        <v>2.9300000667572</v>
      </c>
      <c r="H3938" t="n">
        <v>227</v>
      </c>
      <c r="I3938" t="n">
        <v>172</v>
      </c>
      <c r="J3938" t="n">
        <v>72</v>
      </c>
      <c r="K3938" t="n">
        <v>14</v>
      </c>
    </row>
    <row r="3939">
      <c r="A3939" t="n">
        <v>37683386039143</v>
      </c>
      <c r="B3939" t="inlineStr">
        <is>
          <t>Fundamental</t>
        </is>
      </c>
      <c r="C3939" t="inlineStr">
        <is>
          <t>Audubon Element</t>
        </is>
      </c>
      <c r="D3939" t="n">
        <v>612</v>
      </c>
      <c r="E3939" t="n">
        <v>528</v>
      </c>
      <c r="F3939" t="n">
        <v>14</v>
      </c>
      <c r="G3939" t="n">
        <v>2.38000011444092</v>
      </c>
      <c r="H3939" t="n">
        <v>354</v>
      </c>
      <c r="I3939" t="n">
        <v>319</v>
      </c>
      <c r="J3939" t="n">
        <v>79</v>
      </c>
      <c r="K3939" t="n">
        <v>34</v>
      </c>
    </row>
    <row r="3940">
      <c r="A3940" t="n">
        <v>37683386039184</v>
      </c>
      <c r="B3940" t="inlineStr">
        <is>
          <t>Fundamental</t>
        </is>
      </c>
      <c r="C3940" t="inlineStr">
        <is>
          <t>Barnard Element</t>
        </is>
      </c>
      <c r="D3940" t="n">
        <v>681</v>
      </c>
      <c r="E3940" t="n">
        <v>653</v>
      </c>
      <c r="F3940" t="n">
        <v>7</v>
      </c>
      <c r="G3940" t="n">
        <v>1.98000001907349</v>
      </c>
      <c r="H3940" t="n">
        <v>156</v>
      </c>
      <c r="I3940" t="n">
        <v>136</v>
      </c>
      <c r="J3940" t="n">
        <v>72</v>
      </c>
      <c r="K3940" t="n">
        <v>12</v>
      </c>
    </row>
    <row r="3941">
      <c r="A3941" t="n">
        <v>37683386039200</v>
      </c>
      <c r="B3941" t="inlineStr">
        <is>
          <t>Fundamental</t>
        </is>
      </c>
      <c r="C3941" t="inlineStr">
        <is>
          <t>Bay Park Elemen</t>
        </is>
      </c>
      <c r="D3941" t="n">
        <v>752</v>
      </c>
      <c r="E3941" t="n">
        <v>683</v>
      </c>
      <c r="F3941" t="n">
        <v>6</v>
      </c>
      <c r="G3941" t="n">
        <v>3.5</v>
      </c>
      <c r="H3941" t="n">
        <v>264</v>
      </c>
      <c r="I3941" t="n">
        <v>245</v>
      </c>
      <c r="J3941" t="n">
        <v>38</v>
      </c>
      <c r="K3941" t="n">
        <v>15</v>
      </c>
    </row>
    <row r="3942">
      <c r="A3942" t="n">
        <v>37683386039218</v>
      </c>
      <c r="B3942" t="inlineStr">
        <is>
          <t>Fundamental</t>
        </is>
      </c>
      <c r="C3942" t="inlineStr">
        <is>
          <t>Bayview Terrace</t>
        </is>
      </c>
      <c r="D3942" t="n">
        <v>693</v>
      </c>
      <c r="E3942" t="n">
        <v>637</v>
      </c>
      <c r="F3942" t="n">
        <v>8</v>
      </c>
      <c r="G3942" t="n">
        <v>2.38000011444092</v>
      </c>
      <c r="H3942" t="n">
        <v>216</v>
      </c>
      <c r="I3942" t="n">
        <v>182</v>
      </c>
      <c r="J3942" t="n">
        <v>76</v>
      </c>
      <c r="K3942" t="n">
        <v>33</v>
      </c>
    </row>
    <row r="3943">
      <c r="A3943" t="n">
        <v>37683386039259</v>
      </c>
      <c r="B3943" t="inlineStr">
        <is>
          <t>Fundamental</t>
        </is>
      </c>
      <c r="C3943" t="inlineStr">
        <is>
          <t>Birney Elementa</t>
        </is>
      </c>
      <c r="D3943" t="n">
        <v>567</v>
      </c>
      <c r="E3943" t="n">
        <v>524</v>
      </c>
      <c r="F3943" t="n">
        <v>14</v>
      </c>
      <c r="G3943" t="n">
        <v>1.87999999523163</v>
      </c>
      <c r="H3943" t="n">
        <v>400</v>
      </c>
      <c r="I3943" t="n">
        <v>362</v>
      </c>
      <c r="J3943" t="n">
        <v>81</v>
      </c>
      <c r="K3943" t="n">
        <v>45</v>
      </c>
    </row>
    <row r="3944">
      <c r="A3944" t="n">
        <v>37683386039267</v>
      </c>
      <c r="B3944" t="inlineStr">
        <is>
          <t>Fundamental</t>
        </is>
      </c>
      <c r="C3944" t="inlineStr">
        <is>
          <t>Boone Elementar</t>
        </is>
      </c>
      <c r="D3944" t="n">
        <v>706</v>
      </c>
      <c r="E3944" t="n">
        <v>701</v>
      </c>
      <c r="F3944" t="n">
        <v>5</v>
      </c>
      <c r="G3944" t="n">
        <v>2.90000009536743</v>
      </c>
      <c r="H3944" t="n">
        <v>645</v>
      </c>
      <c r="I3944" t="n">
        <v>598</v>
      </c>
      <c r="J3944" t="n">
        <v>62</v>
      </c>
      <c r="K3944" t="n">
        <v>15</v>
      </c>
    </row>
    <row r="3945">
      <c r="A3945" t="n">
        <v>37683386039275</v>
      </c>
      <c r="B3945" t="inlineStr">
        <is>
          <t>Fundamental</t>
        </is>
      </c>
      <c r="C3945" t="inlineStr">
        <is>
          <t>Brooklyn Elemen</t>
        </is>
      </c>
      <c r="D3945" t="n">
        <v>528</v>
      </c>
      <c r="E3945" t="n">
        <v>476</v>
      </c>
      <c r="F3945" t="n">
        <v>16</v>
      </c>
      <c r="G3945" t="n">
        <v>1.94000005722046</v>
      </c>
      <c r="H3945" t="n">
        <v>459</v>
      </c>
      <c r="I3945" t="n">
        <v>417</v>
      </c>
      <c r="J3945" t="n">
        <v>91</v>
      </c>
      <c r="K3945" t="n">
        <v>68</v>
      </c>
    </row>
    <row r="3946">
      <c r="A3946" t="n">
        <v>37683386039283</v>
      </c>
      <c r="B3946" t="inlineStr">
        <is>
          <t>Fundamental</t>
        </is>
      </c>
      <c r="C3946" t="inlineStr">
        <is>
          <t>Burbank Element</t>
        </is>
      </c>
      <c r="D3946" t="n">
        <v>521</v>
      </c>
      <c r="E3946" t="n">
        <v>568</v>
      </c>
      <c r="F3946" t="n">
        <v>12</v>
      </c>
      <c r="G3946" t="n">
        <v>1.67999994754791</v>
      </c>
      <c r="H3946" t="n">
        <v>210</v>
      </c>
      <c r="I3946" t="n">
        <v>200</v>
      </c>
      <c r="J3946" t="n">
        <v>97</v>
      </c>
      <c r="K3946" t="n">
        <v>77</v>
      </c>
    </row>
    <row r="3947">
      <c r="A3947" t="n">
        <v>37683386039291</v>
      </c>
      <c r="B3947" t="inlineStr">
        <is>
          <t>Fundamental</t>
        </is>
      </c>
      <c r="C3947" t="inlineStr">
        <is>
          <t>Cabrillo Elemen</t>
        </is>
      </c>
      <c r="D3947" t="n">
        <v>740</v>
      </c>
      <c r="E3947" t="n">
        <v>678</v>
      </c>
      <c r="F3947" t="n">
        <v>6</v>
      </c>
      <c r="G3947" t="n">
        <v>2.98000001907349</v>
      </c>
      <c r="H3947" t="n">
        <v>192</v>
      </c>
      <c r="I3947" t="n">
        <v>179</v>
      </c>
      <c r="J3947" t="n">
        <v>53</v>
      </c>
      <c r="K3947" t="n">
        <v>25</v>
      </c>
    </row>
    <row r="3948">
      <c r="A3948" t="n">
        <v>37683386039309</v>
      </c>
      <c r="B3948" t="inlineStr">
        <is>
          <t>Fundamental</t>
        </is>
      </c>
      <c r="C3948" t="inlineStr">
        <is>
          <t>Cadman Elementa</t>
        </is>
      </c>
      <c r="D3948" t="n">
        <v>647</v>
      </c>
      <c r="E3948" t="n">
        <v>588</v>
      </c>
      <c r="F3948" t="n">
        <v>11</v>
      </c>
      <c r="G3948" t="n">
        <v>2.53999996185303</v>
      </c>
      <c r="H3948" t="n">
        <v>190</v>
      </c>
      <c r="I3948" t="n">
        <v>169</v>
      </c>
      <c r="J3948" t="n">
        <v>59</v>
      </c>
      <c r="K3948" t="n">
        <v>32</v>
      </c>
    </row>
    <row r="3949">
      <c r="A3949" t="n">
        <v>37683386039341</v>
      </c>
      <c r="B3949" t="inlineStr">
        <is>
          <t>Fundamental</t>
        </is>
      </c>
      <c r="C3949" t="inlineStr">
        <is>
          <t>Carson Elementa</t>
        </is>
      </c>
      <c r="D3949" t="n">
        <v>604</v>
      </c>
      <c r="E3949" t="n">
        <v>583</v>
      </c>
      <c r="F3949" t="n">
        <v>11</v>
      </c>
      <c r="G3949" t="n">
        <v>2.29999995231628</v>
      </c>
      <c r="H3949" t="n">
        <v>361</v>
      </c>
      <c r="I3949" t="n">
        <v>333</v>
      </c>
      <c r="J3949" t="n">
        <v>87</v>
      </c>
      <c r="K3949" t="n">
        <v>46</v>
      </c>
    </row>
    <row r="3950">
      <c r="A3950" t="n">
        <v>37683386039358</v>
      </c>
      <c r="B3950" t="inlineStr">
        <is>
          <t>Fundamental</t>
        </is>
      </c>
      <c r="C3950" t="inlineStr">
        <is>
          <t>Carver Elementa</t>
        </is>
      </c>
      <c r="D3950" t="n">
        <v>612</v>
      </c>
      <c r="E3950" t="n">
        <v>569</v>
      </c>
      <c r="F3950" t="n">
        <v>12</v>
      </c>
      <c r="G3950" t="n">
        <v>2.19000005722046</v>
      </c>
      <c r="H3950" t="n">
        <v>399</v>
      </c>
      <c r="I3950" t="n">
        <v>371</v>
      </c>
      <c r="J3950" t="n">
        <v>90</v>
      </c>
      <c r="K3950" t="n">
        <v>57</v>
      </c>
    </row>
    <row r="3951">
      <c r="A3951" t="n">
        <v>37683386039366</v>
      </c>
      <c r="B3951" t="inlineStr">
        <is>
          <t>Fundamental</t>
        </is>
      </c>
      <c r="C3951" t="inlineStr">
        <is>
          <t>Central Element</t>
        </is>
      </c>
      <c r="D3951" t="n">
        <v>736</v>
      </c>
      <c r="E3951" t="n">
        <v>611</v>
      </c>
      <c r="F3951" t="n">
        <v>9</v>
      </c>
      <c r="G3951" t="n">
        <v>1.71000003814697</v>
      </c>
      <c r="H3951" t="n">
        <v>508</v>
      </c>
      <c r="I3951" t="n">
        <v>483</v>
      </c>
      <c r="J3951" t="n">
        <v>100</v>
      </c>
      <c r="K3951" t="n">
        <v>74</v>
      </c>
    </row>
    <row r="3952">
      <c r="A3952" t="n">
        <v>37683386039374</v>
      </c>
      <c r="B3952" t="inlineStr">
        <is>
          <t>Fundamental</t>
        </is>
      </c>
      <c r="C3952" t="inlineStr">
        <is>
          <t>Chesterton Elem</t>
        </is>
      </c>
      <c r="D3952" t="n">
        <v>790</v>
      </c>
      <c r="E3952" t="n">
        <v>790</v>
      </c>
      <c r="F3952" t="n">
        <v>1</v>
      </c>
      <c r="G3952" t="n">
        <v>2.00999999046326</v>
      </c>
      <c r="H3952" t="n">
        <v>368</v>
      </c>
      <c r="I3952" t="n">
        <v>333</v>
      </c>
      <c r="J3952" t="n">
        <v>55</v>
      </c>
      <c r="K3952" t="n">
        <v>18</v>
      </c>
    </row>
    <row r="3953">
      <c r="A3953" t="n">
        <v>37683386039382</v>
      </c>
      <c r="B3953" t="inlineStr">
        <is>
          <t>Fundamental</t>
        </is>
      </c>
      <c r="C3953" t="inlineStr">
        <is>
          <t>Chollas Element</t>
        </is>
      </c>
      <c r="D3953" t="n">
        <v>554</v>
      </c>
      <c r="E3953" t="n">
        <v>479</v>
      </c>
      <c r="F3953" t="n">
        <v>16</v>
      </c>
      <c r="G3953" t="n">
        <v>2.05999994277954</v>
      </c>
      <c r="H3953" t="n">
        <v>639</v>
      </c>
      <c r="I3953" t="n">
        <v>601</v>
      </c>
      <c r="J3953" t="n">
        <v>95</v>
      </c>
      <c r="K3953" t="n">
        <v>56</v>
      </c>
    </row>
    <row r="3954">
      <c r="A3954" t="n">
        <v>37683386039390</v>
      </c>
      <c r="B3954" t="inlineStr">
        <is>
          <t>Fundamental</t>
        </is>
      </c>
      <c r="C3954" t="inlineStr">
        <is>
          <t>Clay Elementary</t>
        </is>
      </c>
      <c r="D3954" t="n">
        <v>689</v>
      </c>
      <c r="E3954" t="n">
        <v>636</v>
      </c>
      <c r="F3954" t="n">
        <v>8</v>
      </c>
      <c r="G3954" t="n">
        <v>2.51999998092651</v>
      </c>
      <c r="H3954" t="n">
        <v>247</v>
      </c>
      <c r="I3954" t="n">
        <v>224</v>
      </c>
      <c r="J3954" t="n">
        <v>81</v>
      </c>
      <c r="K3954" t="n">
        <v>19</v>
      </c>
    </row>
    <row r="3955">
      <c r="A3955" t="n">
        <v>37683386039424</v>
      </c>
      <c r="B3955" t="inlineStr">
        <is>
          <t>Fundamental</t>
        </is>
      </c>
      <c r="C3955" t="inlineStr">
        <is>
          <t>Crown Point Ele</t>
        </is>
      </c>
      <c r="D3955" t="n">
        <v>600</v>
      </c>
      <c r="E3955" t="n">
        <v>545</v>
      </c>
      <c r="F3955" t="n">
        <v>13</v>
      </c>
      <c r="G3955" t="n">
        <v>2.02999997138977</v>
      </c>
      <c r="H3955" t="n">
        <v>169</v>
      </c>
      <c r="I3955" t="n">
        <v>158</v>
      </c>
      <c r="J3955" t="n">
        <v>81</v>
      </c>
      <c r="K3955" t="n">
        <v>55</v>
      </c>
    </row>
    <row r="3956">
      <c r="A3956" t="n">
        <v>37683386039432</v>
      </c>
      <c r="B3956" t="inlineStr">
        <is>
          <t>Fundamental</t>
        </is>
      </c>
      <c r="C3956" t="inlineStr">
        <is>
          <t>Cubberley Eleme</t>
        </is>
      </c>
      <c r="D3956" t="n">
        <v>744</v>
      </c>
      <c r="E3956" t="n">
        <v>713</v>
      </c>
      <c r="F3956" t="n">
        <v>4</v>
      </c>
      <c r="G3956" t="n">
        <v>2.74000000953674</v>
      </c>
      <c r="H3956" t="n">
        <v>246</v>
      </c>
      <c r="I3956" t="n">
        <v>226</v>
      </c>
      <c r="J3956" t="n">
        <v>61</v>
      </c>
      <c r="K3956" t="n">
        <v>16</v>
      </c>
    </row>
    <row r="3957">
      <c r="A3957" t="n">
        <v>37683386039457</v>
      </c>
      <c r="B3957" t="inlineStr">
        <is>
          <t>Fundamental</t>
        </is>
      </c>
      <c r="C3957" t="inlineStr">
        <is>
          <t>Darnall E-Campu</t>
        </is>
      </c>
      <c r="D3957" t="n">
        <v>558</v>
      </c>
      <c r="E3957" t="n">
        <v>559</v>
      </c>
      <c r="F3957" t="n">
        <v>12</v>
      </c>
      <c r="G3957" t="n">
        <v>2.21000003814697</v>
      </c>
      <c r="H3957" t="n">
        <v>290</v>
      </c>
      <c r="I3957" t="n">
        <v>260</v>
      </c>
      <c r="J3957" t="n">
        <v>82</v>
      </c>
      <c r="K3957" t="n">
        <v>53</v>
      </c>
    </row>
    <row r="3958">
      <c r="A3958" t="n">
        <v>37683386039481</v>
      </c>
      <c r="B3958" t="inlineStr">
        <is>
          <t>Fundamental</t>
        </is>
      </c>
      <c r="C3958" t="inlineStr">
        <is>
          <t>Dewey Elementar</t>
        </is>
      </c>
      <c r="D3958" t="n">
        <v>789</v>
      </c>
      <c r="E3958" t="n">
        <v>735</v>
      </c>
      <c r="F3958" t="n">
        <v>3</v>
      </c>
      <c r="G3958" t="n">
        <v>2.70000004768372</v>
      </c>
      <c r="H3958" t="n">
        <v>171</v>
      </c>
      <c r="I3958" t="n">
        <v>157</v>
      </c>
      <c r="J3958" t="n">
        <v>79</v>
      </c>
      <c r="K3958" t="n">
        <v>20</v>
      </c>
    </row>
    <row r="3959">
      <c r="A3959" t="n">
        <v>37683386039499</v>
      </c>
      <c r="B3959" t="inlineStr">
        <is>
          <t>Fundamental</t>
        </is>
      </c>
      <c r="C3959" t="inlineStr">
        <is>
          <t>Edison Elementa</t>
        </is>
      </c>
      <c r="D3959" t="n">
        <v>493</v>
      </c>
      <c r="E3959" t="n">
        <v>489</v>
      </c>
      <c r="F3959" t="n">
        <v>16</v>
      </c>
      <c r="G3959" t="n">
        <v>1.46000003814697</v>
      </c>
      <c r="H3959" t="n">
        <v>410</v>
      </c>
      <c r="I3959" t="n">
        <v>371</v>
      </c>
      <c r="J3959" t="n">
        <v>91</v>
      </c>
      <c r="K3959" t="n">
        <v>71</v>
      </c>
    </row>
    <row r="3960">
      <c r="A3960" t="n">
        <v>37683386039515</v>
      </c>
      <c r="B3960" t="inlineStr">
        <is>
          <t>Fundamental</t>
        </is>
      </c>
      <c r="C3960" t="inlineStr">
        <is>
          <t>Encanto Element</t>
        </is>
      </c>
      <c r="D3960" t="n">
        <v>543</v>
      </c>
      <c r="E3960" t="n">
        <v>464</v>
      </c>
      <c r="F3960" t="n">
        <v>17</v>
      </c>
      <c r="G3960" t="n">
        <v>2.14000010490417</v>
      </c>
      <c r="H3960" t="n">
        <v>648</v>
      </c>
      <c r="I3960" t="n">
        <v>623</v>
      </c>
      <c r="J3960" t="n">
        <v>84</v>
      </c>
      <c r="K3960" t="n">
        <v>43</v>
      </c>
    </row>
    <row r="3961">
      <c r="A3961" t="n">
        <v>37683386039523</v>
      </c>
      <c r="B3961" t="inlineStr">
        <is>
          <t>Fundamental</t>
        </is>
      </c>
      <c r="C3961" t="inlineStr">
        <is>
          <t>Euclid Elementa</t>
        </is>
      </c>
      <c r="D3961" t="n">
        <v>545</v>
      </c>
      <c r="E3961" t="n">
        <v>496</v>
      </c>
      <c r="F3961" t="n">
        <v>15</v>
      </c>
      <c r="G3961" t="n">
        <v>1.72000002861023</v>
      </c>
      <c r="H3961" t="n">
        <v>539</v>
      </c>
      <c r="I3961" t="n">
        <v>495</v>
      </c>
      <c r="J3961" t="n">
        <v>100</v>
      </c>
      <c r="K3961" t="n">
        <v>78</v>
      </c>
    </row>
    <row r="3962">
      <c r="A3962" t="n">
        <v>37683386039556</v>
      </c>
      <c r="B3962" t="inlineStr">
        <is>
          <t>Fundamental</t>
        </is>
      </c>
      <c r="C3962" t="inlineStr">
        <is>
          <t>Field Elementar</t>
        </is>
      </c>
      <c r="D3962" t="n">
        <v>741</v>
      </c>
      <c r="E3962" t="n">
        <v>720</v>
      </c>
      <c r="F3962" t="n">
        <v>4</v>
      </c>
      <c r="G3962" t="n">
        <v>2.4300000667572</v>
      </c>
      <c r="H3962" t="n">
        <v>247</v>
      </c>
      <c r="I3962" t="n">
        <v>225</v>
      </c>
      <c r="J3962" t="n">
        <v>79</v>
      </c>
      <c r="K3962" t="n">
        <v>17</v>
      </c>
    </row>
    <row r="3963">
      <c r="A3963" t="n">
        <v>37683386039564</v>
      </c>
      <c r="B3963" t="inlineStr">
        <is>
          <t>Fundamental</t>
        </is>
      </c>
      <c r="C3963" t="inlineStr">
        <is>
          <t>Fletcher Elemen</t>
        </is>
      </c>
      <c r="D3963" t="n">
        <v>709</v>
      </c>
      <c r="E3963" t="n">
        <v>619</v>
      </c>
      <c r="F3963" t="n">
        <v>9</v>
      </c>
      <c r="G3963" t="n">
        <v>2.94000005722046</v>
      </c>
      <c r="H3963" t="n">
        <v>135</v>
      </c>
      <c r="I3963" t="n">
        <v>117</v>
      </c>
      <c r="J3963" t="n">
        <v>59</v>
      </c>
      <c r="K3963" t="n">
        <v>17</v>
      </c>
    </row>
    <row r="3964">
      <c r="A3964" t="n">
        <v>37683386039572</v>
      </c>
      <c r="B3964" t="inlineStr">
        <is>
          <t>Fundamental</t>
        </is>
      </c>
      <c r="C3964" t="inlineStr">
        <is>
          <t>Florence Elemen</t>
        </is>
      </c>
      <c r="D3964" t="n">
        <v>751</v>
      </c>
      <c r="E3964" t="n">
        <v>679</v>
      </c>
      <c r="F3964" t="n">
        <v>6</v>
      </c>
      <c r="G3964" t="n">
        <v>3.16000008583069</v>
      </c>
      <c r="H3964" t="n">
        <v>130</v>
      </c>
      <c r="I3964" t="n">
        <v>106</v>
      </c>
      <c r="J3964" t="n">
        <v>71</v>
      </c>
      <c r="K3964" t="n">
        <v>19</v>
      </c>
    </row>
    <row r="3965">
      <c r="A3965" t="n">
        <v>37683386039598</v>
      </c>
      <c r="B3965" t="inlineStr">
        <is>
          <t>Fundamental</t>
        </is>
      </c>
      <c r="C3965" t="inlineStr">
        <is>
          <t>Foster Elementa</t>
        </is>
      </c>
      <c r="D3965" t="n">
        <v>765</v>
      </c>
      <c r="E3965" t="n">
        <v>740</v>
      </c>
      <c r="F3965" t="n">
        <v>3</v>
      </c>
      <c r="G3965" t="n">
        <v>3.08999991416931</v>
      </c>
      <c r="H3965" t="n">
        <v>384</v>
      </c>
      <c r="I3965" t="n">
        <v>346</v>
      </c>
      <c r="J3965" t="n">
        <v>50</v>
      </c>
      <c r="K3965" t="n">
        <v>11</v>
      </c>
    </row>
    <row r="3966">
      <c r="A3966" t="n">
        <v>37683386039606</v>
      </c>
      <c r="B3966" t="inlineStr">
        <is>
          <t>Fundamental</t>
        </is>
      </c>
      <c r="C3966" t="inlineStr">
        <is>
          <t>Franklin Elemen</t>
        </is>
      </c>
      <c r="D3966" t="n">
        <v>693</v>
      </c>
      <c r="E3966" t="n">
        <v>643</v>
      </c>
      <c r="F3966" t="n">
        <v>8</v>
      </c>
      <c r="G3966" t="n">
        <v>2.34999990463257</v>
      </c>
      <c r="H3966" t="n">
        <v>340</v>
      </c>
      <c r="I3966" t="n">
        <v>317</v>
      </c>
      <c r="J3966" t="n">
        <v>83</v>
      </c>
      <c r="K3966" t="n">
        <v>45</v>
      </c>
    </row>
    <row r="3967">
      <c r="A3967" t="n">
        <v>37683386039614</v>
      </c>
      <c r="B3967" t="inlineStr">
        <is>
          <t>Fundamental</t>
        </is>
      </c>
      <c r="C3967" t="inlineStr">
        <is>
          <t>Freese Elementa</t>
        </is>
      </c>
      <c r="D3967" t="n">
        <v>698</v>
      </c>
      <c r="E3967" t="n">
        <v>625</v>
      </c>
      <c r="F3967" t="n">
        <v>9</v>
      </c>
      <c r="G3967" t="n">
        <v>3.01999998092651</v>
      </c>
      <c r="H3967" t="n">
        <v>509</v>
      </c>
      <c r="I3967" t="n">
        <v>461</v>
      </c>
      <c r="J3967" t="n">
        <v>77</v>
      </c>
      <c r="K3967" t="n">
        <v>21</v>
      </c>
    </row>
    <row r="3968">
      <c r="A3968" t="n">
        <v>37683386039622</v>
      </c>
      <c r="B3968" t="inlineStr">
        <is>
          <t>Fundamental</t>
        </is>
      </c>
      <c r="C3968" t="inlineStr">
        <is>
          <t>Fremont Element</t>
        </is>
      </c>
      <c r="D3968" t="n">
        <v>626</v>
      </c>
      <c r="E3968" t="n">
        <v>626</v>
      </c>
      <c r="F3968" t="n">
        <v>9</v>
      </c>
      <c r="G3968" t="n">
        <v>2.49000000953674</v>
      </c>
      <c r="H3968" t="n">
        <v>159</v>
      </c>
      <c r="I3968" t="n">
        <v>149</v>
      </c>
      <c r="J3968" t="n">
        <v>79</v>
      </c>
      <c r="K3968" t="n">
        <v>36</v>
      </c>
    </row>
    <row r="3969">
      <c r="A3969" t="n">
        <v>37683386039630</v>
      </c>
      <c r="B3969" t="inlineStr">
        <is>
          <t>Fundamental</t>
        </is>
      </c>
      <c r="C3969" t="inlineStr">
        <is>
          <t>Fulton Elementa</t>
        </is>
      </c>
      <c r="D3969" t="n">
        <v>682</v>
      </c>
      <c r="E3969" t="n">
        <v>615</v>
      </c>
      <c r="F3969" t="n">
        <v>9</v>
      </c>
      <c r="G3969" t="n">
        <v>2.85999989509583</v>
      </c>
      <c r="H3969" t="n">
        <v>300</v>
      </c>
      <c r="I3969" t="n">
        <v>284</v>
      </c>
      <c r="J3969" t="n">
        <v>78</v>
      </c>
      <c r="K3969" t="n">
        <v>16</v>
      </c>
    </row>
    <row r="3970">
      <c r="A3970" t="n">
        <v>37683386039648</v>
      </c>
      <c r="B3970" t="inlineStr">
        <is>
          <t>Fundamental</t>
        </is>
      </c>
      <c r="C3970" t="inlineStr">
        <is>
          <t>Gage Elementary</t>
        </is>
      </c>
      <c r="D3970" t="n">
        <v>765</v>
      </c>
      <c r="E3970" t="n">
        <v>703</v>
      </c>
      <c r="F3970" t="n">
        <v>5</v>
      </c>
      <c r="G3970" t="n">
        <v>3.01999998092651</v>
      </c>
      <c r="H3970" t="n">
        <v>425</v>
      </c>
      <c r="I3970" t="n">
        <v>385</v>
      </c>
      <c r="J3970" t="n">
        <v>48</v>
      </c>
      <c r="K3970" t="n">
        <v>12</v>
      </c>
    </row>
    <row r="3971">
      <c r="A3971" t="n">
        <v>37683386039671</v>
      </c>
      <c r="B3971" t="inlineStr">
        <is>
          <t>Fundamental</t>
        </is>
      </c>
      <c r="C3971" t="inlineStr">
        <is>
          <t>Grant Elementar</t>
        </is>
      </c>
      <c r="D3971" t="n">
        <v>799</v>
      </c>
      <c r="E3971" t="n">
        <v>789</v>
      </c>
      <c r="F3971" t="n">
        <v>1</v>
      </c>
      <c r="G3971" t="n">
        <v>3.40000009536743</v>
      </c>
      <c r="H3971" t="n">
        <v>378</v>
      </c>
      <c r="I3971" t="n">
        <v>371</v>
      </c>
      <c r="J3971" t="n">
        <v>38</v>
      </c>
      <c r="K3971" t="n">
        <v>10</v>
      </c>
    </row>
    <row r="3972">
      <c r="A3972" t="n">
        <v>37683386039697</v>
      </c>
      <c r="B3972" t="inlineStr">
        <is>
          <t>Fundamental</t>
        </is>
      </c>
      <c r="C3972" t="inlineStr">
        <is>
          <t>Green Elementar</t>
        </is>
      </c>
      <c r="D3972" t="n">
        <v>762</v>
      </c>
      <c r="E3972" t="n">
        <v>733</v>
      </c>
      <c r="F3972" t="n">
        <v>3</v>
      </c>
      <c r="G3972" t="n">
        <v>3.33999991416931</v>
      </c>
      <c r="H3972" t="n">
        <v>240</v>
      </c>
      <c r="I3972" t="n">
        <v>246</v>
      </c>
      <c r="J3972" t="n">
        <v>54</v>
      </c>
      <c r="K3972" t="n">
        <v>4</v>
      </c>
    </row>
    <row r="3973">
      <c r="A3973" t="n">
        <v>37683386039705</v>
      </c>
      <c r="B3973" t="inlineStr">
        <is>
          <t>Fundamental</t>
        </is>
      </c>
      <c r="C3973" t="inlineStr">
        <is>
          <t>Hamilton Elemen</t>
        </is>
      </c>
      <c r="D3973" t="n">
        <v>586</v>
      </c>
      <c r="E3973" t="n">
        <v>529</v>
      </c>
      <c r="F3973" t="n">
        <v>14</v>
      </c>
      <c r="G3973" t="n">
        <v>1.64999997615814</v>
      </c>
      <c r="H3973" t="n">
        <v>763</v>
      </c>
      <c r="I3973" t="n">
        <v>717</v>
      </c>
      <c r="J3973" t="n">
        <v>93</v>
      </c>
      <c r="K3973" t="n">
        <v>59</v>
      </c>
    </row>
    <row r="3974">
      <c r="A3974" t="n">
        <v>37683386039713</v>
      </c>
      <c r="B3974" t="inlineStr">
        <is>
          <t>Fundamental</t>
        </is>
      </c>
      <c r="C3974" t="inlineStr">
        <is>
          <t>Hardy Elementar</t>
        </is>
      </c>
      <c r="D3974" t="n">
        <v>789</v>
      </c>
      <c r="E3974" t="n">
        <v>749</v>
      </c>
      <c r="F3974" t="n">
        <v>3</v>
      </c>
      <c r="G3974" t="n">
        <v>3.04999995231628</v>
      </c>
      <c r="H3974" t="n">
        <v>225</v>
      </c>
      <c r="I3974" t="n">
        <v>218</v>
      </c>
      <c r="J3974" t="n">
        <v>53</v>
      </c>
      <c r="K3974" t="n">
        <v>37</v>
      </c>
    </row>
    <row r="3975">
      <c r="A3975" t="n">
        <v>37683386039721</v>
      </c>
      <c r="B3975" t="inlineStr">
        <is>
          <t>Fundamental</t>
        </is>
      </c>
      <c r="C3975" t="inlineStr">
        <is>
          <t>Hawthorne Eleme</t>
        </is>
      </c>
      <c r="D3975" t="n">
        <v>769</v>
      </c>
      <c r="E3975" t="n">
        <v>723</v>
      </c>
      <c r="F3975" t="n">
        <v>4</v>
      </c>
      <c r="G3975" t="n">
        <v>3.25</v>
      </c>
      <c r="H3975" t="n">
        <v>295</v>
      </c>
      <c r="I3975" t="n">
        <v>290</v>
      </c>
      <c r="J3975" t="n">
        <v>47</v>
      </c>
      <c r="K3975" t="n">
        <v>6</v>
      </c>
    </row>
    <row r="3976">
      <c r="A3976" t="n">
        <v>37683386039754</v>
      </c>
      <c r="B3976" t="inlineStr">
        <is>
          <t>Fundamental</t>
        </is>
      </c>
      <c r="C3976" t="inlineStr">
        <is>
          <t>Horton Elementa</t>
        </is>
      </c>
      <c r="D3976" t="n">
        <v>543</v>
      </c>
      <c r="E3976" t="n">
        <v>452</v>
      </c>
      <c r="F3976" t="n">
        <v>17</v>
      </c>
      <c r="G3976" t="n">
        <v>1.75</v>
      </c>
      <c r="H3976" t="n">
        <v>484</v>
      </c>
      <c r="I3976" t="n">
        <v>458</v>
      </c>
      <c r="J3976" t="n">
        <v>97</v>
      </c>
      <c r="K3976" t="n">
        <v>59</v>
      </c>
    </row>
    <row r="3977">
      <c r="A3977" t="n">
        <v>37683386039762</v>
      </c>
      <c r="B3977" t="inlineStr">
        <is>
          <t>Fundamental</t>
        </is>
      </c>
      <c r="C3977" t="inlineStr">
        <is>
          <t>Jackson Element</t>
        </is>
      </c>
      <c r="D3977" t="n">
        <v>461</v>
      </c>
      <c r="E3977" t="n">
        <v>441</v>
      </c>
      <c r="F3977" t="n">
        <v>18</v>
      </c>
      <c r="G3977" t="n">
        <v>1.64999997615814</v>
      </c>
      <c r="H3977" t="n">
        <v>726</v>
      </c>
      <c r="I3977" t="n">
        <v>635</v>
      </c>
      <c r="J3977" t="n">
        <v>100</v>
      </c>
      <c r="K3977" t="n">
        <v>74</v>
      </c>
    </row>
    <row r="3978">
      <c r="A3978" t="n">
        <v>37683386039770</v>
      </c>
      <c r="B3978" t="inlineStr">
        <is>
          <t>Fundamental</t>
        </is>
      </c>
      <c r="C3978" t="inlineStr">
        <is>
          <t>Jefferson Eleme</t>
        </is>
      </c>
      <c r="D3978" t="n">
        <v>683</v>
      </c>
      <c r="E3978" t="n">
        <v>621</v>
      </c>
      <c r="F3978" t="n">
        <v>9</v>
      </c>
      <c r="G3978" t="n">
        <v>2.16000008583069</v>
      </c>
      <c r="H3978" t="n">
        <v>223</v>
      </c>
      <c r="I3978" t="n">
        <v>207</v>
      </c>
      <c r="J3978" t="n">
        <v>89</v>
      </c>
      <c r="K3978" t="n">
        <v>37</v>
      </c>
    </row>
    <row r="3979">
      <c r="A3979" t="n">
        <v>37683386039796</v>
      </c>
      <c r="B3979" t="inlineStr">
        <is>
          <t>Fundamental</t>
        </is>
      </c>
      <c r="C3979" t="inlineStr">
        <is>
          <t>Jones Elementar</t>
        </is>
      </c>
      <c r="D3979" t="n">
        <v>731</v>
      </c>
      <c r="E3979" t="n">
        <v>659</v>
      </c>
      <c r="F3979" t="n">
        <v>7</v>
      </c>
      <c r="G3979" t="n">
        <v>2.4300000667572</v>
      </c>
      <c r="H3979" t="n">
        <v>258</v>
      </c>
      <c r="I3979" t="n">
        <v>238</v>
      </c>
      <c r="J3979" t="n">
        <v>62</v>
      </c>
      <c r="K3979" t="n">
        <v>22</v>
      </c>
    </row>
    <row r="3980">
      <c r="A3980" t="n">
        <v>37683386039804</v>
      </c>
      <c r="B3980" t="inlineStr">
        <is>
          <t>Fundamental</t>
        </is>
      </c>
      <c r="C3980" t="inlineStr">
        <is>
          <t>Juarez Elementa</t>
        </is>
      </c>
      <c r="D3980" t="n">
        <v>634</v>
      </c>
      <c r="E3980" t="n">
        <v>607</v>
      </c>
      <c r="F3980" t="n">
        <v>10</v>
      </c>
      <c r="G3980" t="n">
        <v>2.41000008583069</v>
      </c>
      <c r="H3980" t="n">
        <v>186</v>
      </c>
      <c r="I3980" t="n">
        <v>158</v>
      </c>
      <c r="J3980" t="n">
        <v>58</v>
      </c>
      <c r="K3980" t="n">
        <v>32</v>
      </c>
    </row>
    <row r="3981">
      <c r="A3981" t="n">
        <v>37683386039812</v>
      </c>
      <c r="B3981" t="inlineStr">
        <is>
          <t>Medio</t>
        </is>
      </c>
      <c r="C3981" t="inlineStr">
        <is>
          <t>Keiller Middle</t>
        </is>
      </c>
      <c r="D3981" t="n">
        <v>581</v>
      </c>
      <c r="E3981" t="n">
        <v>567</v>
      </c>
      <c r="F3981" t="n">
        <v>12</v>
      </c>
      <c r="G3981" t="n">
        <v>2.88000011444092</v>
      </c>
      <c r="H3981" t="n">
        <v>659</v>
      </c>
      <c r="I3981" t="n">
        <v>586</v>
      </c>
      <c r="J3981" t="n">
        <v>75</v>
      </c>
      <c r="K3981" t="n">
        <v>17</v>
      </c>
    </row>
    <row r="3982">
      <c r="A3982" t="n">
        <v>37683386039846</v>
      </c>
      <c r="B3982" t="inlineStr">
        <is>
          <t>Fundamental</t>
        </is>
      </c>
      <c r="C3982" t="inlineStr">
        <is>
          <t>La Jolla Elemen</t>
        </is>
      </c>
      <c r="D3982" t="n">
        <v>829</v>
      </c>
      <c r="E3982" t="n">
        <v>772</v>
      </c>
      <c r="F3982" t="n">
        <v>1</v>
      </c>
      <c r="G3982" t="n">
        <v>4</v>
      </c>
      <c r="H3982" t="n">
        <v>392</v>
      </c>
      <c r="I3982" t="n">
        <v>332</v>
      </c>
      <c r="J3982" t="n">
        <v>26</v>
      </c>
      <c r="K3982" t="n">
        <v>22</v>
      </c>
    </row>
    <row r="3983">
      <c r="A3983" t="n">
        <v>37683386039853</v>
      </c>
      <c r="B3983" t="inlineStr">
        <is>
          <t>Fundamental</t>
        </is>
      </c>
      <c r="C3983" t="inlineStr">
        <is>
          <t>Lafayette Eleme</t>
        </is>
      </c>
      <c r="D3983" t="n">
        <v>741</v>
      </c>
      <c r="E3983" t="n">
        <v>700</v>
      </c>
      <c r="F3983" t="n">
        <v>5</v>
      </c>
      <c r="G3983" t="n">
        <v>3.13000011444092</v>
      </c>
      <c r="H3983" t="n">
        <v>353</v>
      </c>
      <c r="I3983" t="n">
        <v>325</v>
      </c>
      <c r="J3983" t="n">
        <v>44</v>
      </c>
      <c r="K3983" t="n">
        <v>18</v>
      </c>
    </row>
    <row r="3984">
      <c r="A3984" t="n">
        <v>37683386039861</v>
      </c>
      <c r="B3984" t="inlineStr">
        <is>
          <t>Fundamental</t>
        </is>
      </c>
      <c r="C3984" t="inlineStr">
        <is>
          <t>Lee Elementary</t>
        </is>
      </c>
      <c r="D3984" t="n">
        <v>687</v>
      </c>
      <c r="E3984" t="n">
        <v>658</v>
      </c>
      <c r="F3984" t="n">
        <v>7</v>
      </c>
      <c r="G3984" t="n">
        <v>2.98000001907349</v>
      </c>
      <c r="H3984" t="n">
        <v>459</v>
      </c>
      <c r="I3984" t="n">
        <v>421</v>
      </c>
      <c r="J3984" t="n">
        <v>63</v>
      </c>
      <c r="K3984" t="n">
        <v>28</v>
      </c>
    </row>
    <row r="3985">
      <c r="A3985" t="n">
        <v>37683386039887</v>
      </c>
      <c r="B3985" t="inlineStr">
        <is>
          <t>Fundamental</t>
        </is>
      </c>
      <c r="C3985" t="inlineStr">
        <is>
          <t>Lindbergh/Schwe</t>
        </is>
      </c>
      <c r="D3985" t="n">
        <v>757</v>
      </c>
      <c r="E3985" t="n">
        <v>723</v>
      </c>
      <c r="F3985" t="n">
        <v>4</v>
      </c>
      <c r="G3985" t="n">
        <v>3.21000003814697</v>
      </c>
      <c r="H3985" t="n">
        <v>525</v>
      </c>
      <c r="I3985" t="n">
        <v>463</v>
      </c>
      <c r="J3985" t="n">
        <v>58</v>
      </c>
      <c r="K3985" t="n">
        <v>14</v>
      </c>
    </row>
    <row r="3986">
      <c r="A3986" t="n">
        <v>37683386039895</v>
      </c>
      <c r="B3986" t="inlineStr">
        <is>
          <t>Fundamental</t>
        </is>
      </c>
      <c r="C3986" t="inlineStr">
        <is>
          <t>Logan Elementar</t>
        </is>
      </c>
      <c r="D3986" t="n">
        <v>446</v>
      </c>
      <c r="E3986" t="n">
        <v>459</v>
      </c>
      <c r="F3986" t="n">
        <v>17</v>
      </c>
      <c r="G3986" t="n">
        <v>1.5</v>
      </c>
      <c r="H3986" t="n">
        <v>632</v>
      </c>
      <c r="I3986" t="n">
        <v>559</v>
      </c>
      <c r="J3986" t="n">
        <v>100</v>
      </c>
      <c r="K3986" t="n">
        <v>80</v>
      </c>
    </row>
    <row r="3987">
      <c r="A3987" t="n">
        <v>37683386039903</v>
      </c>
      <c r="B3987" t="inlineStr">
        <is>
          <t>Fundamental</t>
        </is>
      </c>
      <c r="C3987" t="inlineStr">
        <is>
          <t>Loma Portal Ele</t>
        </is>
      </c>
      <c r="D3987" t="n">
        <v>795</v>
      </c>
      <c r="E3987" t="n">
        <v>774</v>
      </c>
      <c r="F3987" t="n">
        <v>1</v>
      </c>
      <c r="G3987" t="n">
        <v>3.34999990463257</v>
      </c>
      <c r="H3987" t="n">
        <v>258</v>
      </c>
      <c r="I3987" t="n">
        <v>249</v>
      </c>
      <c r="J3987" t="n">
        <v>37</v>
      </c>
      <c r="K3987" t="n">
        <v>13</v>
      </c>
    </row>
    <row r="3988">
      <c r="A3988" t="n">
        <v>37683386039929</v>
      </c>
      <c r="B3988" t="inlineStr">
        <is>
          <t>Fundamental</t>
        </is>
      </c>
      <c r="C3988" t="inlineStr">
        <is>
          <t>Perkins Element</t>
        </is>
      </c>
      <c r="D3988" t="n">
        <v>500</v>
      </c>
      <c r="E3988" t="n">
        <v>463</v>
      </c>
      <c r="F3988" t="n">
        <v>17</v>
      </c>
      <c r="G3988" t="n">
        <v>1.99000000953674</v>
      </c>
      <c r="H3988" t="n">
        <v>350</v>
      </c>
      <c r="I3988" t="n">
        <v>307</v>
      </c>
      <c r="J3988" t="n">
        <v>95</v>
      </c>
      <c r="K3988" t="n">
        <v>69</v>
      </c>
    </row>
    <row r="3989">
      <c r="A3989" t="n">
        <v>37683386039937</v>
      </c>
      <c r="B3989" t="inlineStr">
        <is>
          <t>Fundamental</t>
        </is>
      </c>
      <c r="C3989" t="inlineStr">
        <is>
          <t>MacDowell (Edwa</t>
        </is>
      </c>
      <c r="D3989" t="n">
        <v>445</v>
      </c>
      <c r="E3989" t="n">
        <v>421</v>
      </c>
      <c r="F3989" t="n">
        <v>19</v>
      </c>
      <c r="G3989" t="n">
        <v>2.0699999332428</v>
      </c>
      <c r="H3989" t="n">
        <v>512</v>
      </c>
      <c r="I3989" t="n">
        <v>473</v>
      </c>
      <c r="J3989" t="n">
        <v>100</v>
      </c>
      <c r="K3989" t="n">
        <v>70</v>
      </c>
    </row>
    <row r="3990">
      <c r="A3990" t="n">
        <v>37683386039952</v>
      </c>
      <c r="B3990" t="inlineStr">
        <is>
          <t>Fundamental</t>
        </is>
      </c>
      <c r="C3990" t="inlineStr">
        <is>
          <t>Marshall Elemen</t>
        </is>
      </c>
      <c r="D3990" t="n">
        <v>509</v>
      </c>
      <c r="E3990" t="n">
        <v>473</v>
      </c>
      <c r="F3990" t="n">
        <v>16</v>
      </c>
      <c r="G3990" t="n">
        <v>1.74000000953674</v>
      </c>
      <c r="H3990" t="n">
        <v>453</v>
      </c>
      <c r="I3990" t="n">
        <v>425</v>
      </c>
      <c r="J3990" t="n">
        <v>100</v>
      </c>
      <c r="K3990" t="n">
        <v>67</v>
      </c>
    </row>
    <row r="3991">
      <c r="A3991" t="n">
        <v>37683386039960</v>
      </c>
      <c r="B3991" t="inlineStr">
        <is>
          <t>Fundamental</t>
        </is>
      </c>
      <c r="C3991" t="inlineStr">
        <is>
          <t>Marvin Elementa</t>
        </is>
      </c>
      <c r="D3991" t="n">
        <v>761</v>
      </c>
      <c r="E3991" t="n">
        <v>726</v>
      </c>
      <c r="F3991" t="n">
        <v>4</v>
      </c>
      <c r="G3991" t="n">
        <v>3.04999995231628</v>
      </c>
      <c r="H3991" t="n">
        <v>262</v>
      </c>
      <c r="I3991" t="n">
        <v>237</v>
      </c>
      <c r="J3991" t="n">
        <v>52</v>
      </c>
      <c r="K3991" t="n">
        <v>16</v>
      </c>
    </row>
    <row r="3992">
      <c r="A3992" t="n">
        <v>37683386039978</v>
      </c>
      <c r="B3992" t="inlineStr">
        <is>
          <t>Fundamental</t>
        </is>
      </c>
      <c r="C3992" t="inlineStr">
        <is>
          <t>McKinley Elemen</t>
        </is>
      </c>
      <c r="D3992" t="n">
        <v>655</v>
      </c>
      <c r="E3992" t="n">
        <v>614</v>
      </c>
      <c r="F3992" t="n">
        <v>9</v>
      </c>
      <c r="G3992" t="n">
        <v>2.61999988555908</v>
      </c>
      <c r="H3992" t="n">
        <v>438</v>
      </c>
      <c r="I3992" t="n">
        <v>408</v>
      </c>
      <c r="J3992" t="n">
        <v>78</v>
      </c>
      <c r="K3992" t="n">
        <v>27</v>
      </c>
    </row>
    <row r="3993">
      <c r="A3993" t="n">
        <v>37683386040000</v>
      </c>
      <c r="B3993" t="inlineStr">
        <is>
          <t>Fundamental</t>
        </is>
      </c>
      <c r="C3993" t="inlineStr">
        <is>
          <t>Language Academ</t>
        </is>
      </c>
      <c r="D3993" t="n">
        <v>696</v>
      </c>
      <c r="E3993" t="n">
        <v>650</v>
      </c>
      <c r="F3993" t="n">
        <v>8</v>
      </c>
      <c r="G3993" t="n">
        <v>3.66000008583069</v>
      </c>
      <c r="H3993" t="n">
        <v>363</v>
      </c>
      <c r="I3993" t="n">
        <v>356</v>
      </c>
      <c r="J3993" t="n">
        <v>58</v>
      </c>
      <c r="K3993" t="n">
        <v>13</v>
      </c>
    </row>
    <row r="3994">
      <c r="A3994" t="n">
        <v>37683386040018</v>
      </c>
      <c r="B3994" t="inlineStr">
        <is>
          <t>Fundamental</t>
        </is>
      </c>
      <c r="C3994" t="inlineStr">
        <is>
          <t>Tubman (Harriet</t>
        </is>
      </c>
      <c r="D3994" t="n">
        <v>620</v>
      </c>
      <c r="E3994" t="n">
        <v>621</v>
      </c>
      <c r="F3994" t="n">
        <v>9</v>
      </c>
      <c r="G3994" t="n">
        <v>2.83999991416931</v>
      </c>
      <c r="H3994" t="n">
        <v>216</v>
      </c>
      <c r="I3994" t="n">
        <v>190</v>
      </c>
      <c r="J3994" t="n">
        <v>71</v>
      </c>
      <c r="K3994" t="n">
        <v>23</v>
      </c>
    </row>
    <row r="3995">
      <c r="A3995" t="n">
        <v>37683386040034</v>
      </c>
      <c r="B3995" t="inlineStr">
        <is>
          <t>Fundamental</t>
        </is>
      </c>
      <c r="C3995" t="inlineStr">
        <is>
          <t>Ocean Beach Ele</t>
        </is>
      </c>
      <c r="D3995" t="n">
        <v>710</v>
      </c>
      <c r="E3995" t="n">
        <v>708</v>
      </c>
      <c r="F3995" t="n">
        <v>5</v>
      </c>
      <c r="G3995" t="n">
        <v>2.71000003814697</v>
      </c>
      <c r="H3995" t="n">
        <v>310</v>
      </c>
      <c r="I3995" t="n">
        <v>281</v>
      </c>
      <c r="J3995" t="n">
        <v>68</v>
      </c>
      <c r="K3995" t="n">
        <v>19</v>
      </c>
    </row>
    <row r="3996">
      <c r="A3996" t="n">
        <v>37683386040042</v>
      </c>
      <c r="B3996" t="inlineStr">
        <is>
          <t>Fundamental</t>
        </is>
      </c>
      <c r="C3996" t="inlineStr">
        <is>
          <t>Pacific Beach E</t>
        </is>
      </c>
      <c r="D3996" t="n">
        <v>767</v>
      </c>
      <c r="E3996" t="n">
        <v>749</v>
      </c>
      <c r="F3996" t="n">
        <v>3</v>
      </c>
      <c r="G3996" t="n">
        <v>3.04999995231628</v>
      </c>
      <c r="H3996" t="n">
        <v>240</v>
      </c>
      <c r="I3996" t="n">
        <v>232</v>
      </c>
      <c r="J3996" t="n">
        <v>52</v>
      </c>
      <c r="K3996" t="n">
        <v>32</v>
      </c>
    </row>
    <row r="3997">
      <c r="A3997" t="n">
        <v>37683386040059</v>
      </c>
      <c r="B3997" t="inlineStr">
        <is>
          <t>Fundamental</t>
        </is>
      </c>
      <c r="C3997" t="inlineStr">
        <is>
          <t xml:space="preserve">Paradise Hills </t>
        </is>
      </c>
      <c r="D3997" t="n">
        <v>668</v>
      </c>
      <c r="E3997" t="n">
        <v>659</v>
      </c>
      <c r="F3997" t="n">
        <v>7</v>
      </c>
      <c r="G3997" t="n">
        <v>2.72000002861023</v>
      </c>
      <c r="H3997" t="n">
        <v>361</v>
      </c>
      <c r="I3997" t="n">
        <v>313</v>
      </c>
      <c r="J3997" t="n">
        <v>77</v>
      </c>
      <c r="K3997" t="n">
        <v>19</v>
      </c>
    </row>
    <row r="3998">
      <c r="A3998" t="n">
        <v>37683386040067</v>
      </c>
      <c r="B3998" t="inlineStr">
        <is>
          <t>Fundamental</t>
        </is>
      </c>
      <c r="C3998" t="inlineStr">
        <is>
          <t>Perry Elementar</t>
        </is>
      </c>
      <c r="D3998" t="n">
        <v>801</v>
      </c>
      <c r="E3998" t="n">
        <v>687</v>
      </c>
      <c r="F3998" t="n">
        <v>6</v>
      </c>
      <c r="G3998" t="n">
        <v>2.5</v>
      </c>
      <c r="H3998" t="n">
        <v>252</v>
      </c>
      <c r="I3998" t="n">
        <v>208</v>
      </c>
      <c r="J3998" t="n">
        <v>73</v>
      </c>
      <c r="K3998" t="n">
        <v>17</v>
      </c>
    </row>
    <row r="3999">
      <c r="A3999" t="n">
        <v>37683386040091</v>
      </c>
      <c r="B3999" t="inlineStr">
        <is>
          <t>Fundamental</t>
        </is>
      </c>
      <c r="C3999" t="inlineStr">
        <is>
          <t>Rolando Park El</t>
        </is>
      </c>
      <c r="D3999" t="n">
        <v>679</v>
      </c>
      <c r="E3999" t="n">
        <v>641</v>
      </c>
      <c r="F3999" t="n">
        <v>8</v>
      </c>
      <c r="G3999" t="n">
        <v>2.46000003814697</v>
      </c>
      <c r="H3999" t="n">
        <v>203</v>
      </c>
      <c r="I3999" t="n">
        <v>178</v>
      </c>
      <c r="J3999" t="n">
        <v>69</v>
      </c>
      <c r="K3999" t="n">
        <v>26</v>
      </c>
    </row>
    <row r="4000">
      <c r="A4000" t="n">
        <v>37683386040109</v>
      </c>
      <c r="B4000" t="inlineStr">
        <is>
          <t>Fundamental</t>
        </is>
      </c>
      <c r="C4000" t="inlineStr">
        <is>
          <t>Ross Elementary</t>
        </is>
      </c>
      <c r="D4000" t="n">
        <v>762</v>
      </c>
      <c r="E4000" t="n">
        <v>714</v>
      </c>
      <c r="F4000" t="n">
        <v>4</v>
      </c>
      <c r="G4000" t="n">
        <v>2.70000004768372</v>
      </c>
      <c r="H4000" t="n">
        <v>242</v>
      </c>
      <c r="I4000" t="n">
        <v>233</v>
      </c>
      <c r="J4000" t="n">
        <v>67</v>
      </c>
      <c r="K4000" t="n">
        <v>17</v>
      </c>
    </row>
    <row r="4001">
      <c r="A4001" t="n">
        <v>37683386040117</v>
      </c>
      <c r="B4001" t="inlineStr">
        <is>
          <t>Fundamental</t>
        </is>
      </c>
      <c r="C4001" t="inlineStr">
        <is>
          <t>Rowan Elementar</t>
        </is>
      </c>
      <c r="D4001" t="n">
        <v>631</v>
      </c>
      <c r="E4001" t="n">
        <v>550</v>
      </c>
      <c r="F4001" t="n">
        <v>13</v>
      </c>
      <c r="G4001" t="n">
        <v>2.25</v>
      </c>
      <c r="H4001" t="n">
        <v>189</v>
      </c>
      <c r="I4001" t="n">
        <v>174</v>
      </c>
      <c r="J4001" t="n">
        <v>81</v>
      </c>
      <c r="K4001" t="n">
        <v>22</v>
      </c>
    </row>
    <row r="4002">
      <c r="A4002" t="n">
        <v>37683386040133</v>
      </c>
      <c r="B4002" t="inlineStr">
        <is>
          <t>Fundamental</t>
        </is>
      </c>
      <c r="C4002" t="inlineStr">
        <is>
          <t>Sequoia Element</t>
        </is>
      </c>
      <c r="D4002" t="n">
        <v>803</v>
      </c>
      <c r="E4002" t="n">
        <v>751</v>
      </c>
      <c r="F4002" t="n">
        <v>2</v>
      </c>
      <c r="G4002" t="n">
        <v>3</v>
      </c>
      <c r="H4002" t="n">
        <v>266</v>
      </c>
      <c r="I4002" t="n">
        <v>260</v>
      </c>
      <c r="J4002" t="n">
        <v>48</v>
      </c>
      <c r="K4002" t="n">
        <v>18</v>
      </c>
    </row>
    <row r="4003">
      <c r="A4003" t="n">
        <v>37683386040141</v>
      </c>
      <c r="B4003" t="inlineStr">
        <is>
          <t>Fundamental</t>
        </is>
      </c>
      <c r="C4003" t="inlineStr">
        <is>
          <t>Sessions Elemen</t>
        </is>
      </c>
      <c r="D4003" t="n">
        <v>811</v>
      </c>
      <c r="E4003" t="n">
        <v>752</v>
      </c>
      <c r="F4003" t="n">
        <v>2</v>
      </c>
      <c r="G4003" t="n">
        <v>3.35999989509583</v>
      </c>
      <c r="H4003" t="n">
        <v>262</v>
      </c>
      <c r="I4003" t="n">
        <v>240</v>
      </c>
      <c r="J4003" t="n">
        <v>31</v>
      </c>
      <c r="K4003" t="n">
        <v>15</v>
      </c>
    </row>
    <row r="4004">
      <c r="A4004" t="n">
        <v>37683386040166</v>
      </c>
      <c r="B4004" t="inlineStr">
        <is>
          <t>Fundamental</t>
        </is>
      </c>
      <c r="C4004" t="inlineStr">
        <is>
          <t>Silver Gate Ele</t>
        </is>
      </c>
      <c r="D4004" t="n">
        <v>807</v>
      </c>
      <c r="E4004" t="n">
        <v>769</v>
      </c>
      <c r="F4004" t="n">
        <v>2</v>
      </c>
      <c r="G4004" t="n">
        <v>3.57999992370605</v>
      </c>
      <c r="H4004" t="n">
        <v>363</v>
      </c>
      <c r="I4004" t="n">
        <v>351</v>
      </c>
      <c r="J4004" t="n">
        <v>40</v>
      </c>
      <c r="K4004" t="n">
        <v>11</v>
      </c>
    </row>
    <row r="4005">
      <c r="A4005" t="n">
        <v>37683386040174</v>
      </c>
      <c r="B4005" t="inlineStr">
        <is>
          <t>Fundamental</t>
        </is>
      </c>
      <c r="C4005" t="inlineStr">
        <is>
          <t>Spreckels Eleme</t>
        </is>
      </c>
      <c r="D4005" t="n">
        <v>738</v>
      </c>
      <c r="E4005" t="n">
        <v>703</v>
      </c>
      <c r="F4005" t="n">
        <v>5</v>
      </c>
      <c r="G4005" t="n">
        <v>3.49000000953674</v>
      </c>
      <c r="H4005" t="n">
        <v>474</v>
      </c>
      <c r="I4005" t="n">
        <v>465</v>
      </c>
      <c r="J4005" t="n">
        <v>48</v>
      </c>
      <c r="K4005" t="n">
        <v>36</v>
      </c>
    </row>
    <row r="4006">
      <c r="A4006" t="n">
        <v>37683386040190</v>
      </c>
      <c r="B4006" t="inlineStr">
        <is>
          <t>Fundamental</t>
        </is>
      </c>
      <c r="C4006" t="inlineStr">
        <is>
          <t>King (Martin Lu</t>
        </is>
      </c>
      <c r="D4006" t="n">
        <v>485</v>
      </c>
      <c r="E4006" t="n">
        <v>406</v>
      </c>
      <c r="F4006" t="n">
        <v>20</v>
      </c>
      <c r="G4006" t="n">
        <v>1.38999998569489</v>
      </c>
      <c r="H4006" t="n">
        <v>508</v>
      </c>
      <c r="I4006" t="n">
        <v>489</v>
      </c>
      <c r="J4006" t="n">
        <v>100</v>
      </c>
      <c r="K4006" t="n">
        <v>78</v>
      </c>
    </row>
    <row r="4007">
      <c r="A4007" t="n">
        <v>37683386040224</v>
      </c>
      <c r="B4007" t="inlineStr">
        <is>
          <t>Fundamental</t>
        </is>
      </c>
      <c r="C4007" t="inlineStr">
        <is>
          <t>Toler Elementar</t>
        </is>
      </c>
      <c r="D4007" t="n">
        <v>719</v>
      </c>
      <c r="E4007" t="n">
        <v>724</v>
      </c>
      <c r="F4007" t="n">
        <v>4</v>
      </c>
      <c r="G4007" t="n">
        <v>2.66000008583069</v>
      </c>
      <c r="H4007" t="n">
        <v>241</v>
      </c>
      <c r="I4007" t="n">
        <v>224</v>
      </c>
      <c r="J4007" t="n">
        <v>56</v>
      </c>
      <c r="K4007" t="n">
        <v>31</v>
      </c>
    </row>
    <row r="4008">
      <c r="A4008" t="n">
        <v>37683386040232</v>
      </c>
      <c r="B4008" t="inlineStr">
        <is>
          <t>Fundamental</t>
        </is>
      </c>
      <c r="C4008" t="inlineStr">
        <is>
          <t>Torrey Pines El</t>
        </is>
      </c>
      <c r="D4008" t="n">
        <v>836</v>
      </c>
      <c r="E4008" t="n">
        <v>785</v>
      </c>
      <c r="F4008" t="n">
        <v>1</v>
      </c>
      <c r="G4008" t="n">
        <v>3.41000008583069</v>
      </c>
      <c r="H4008" t="n">
        <v>231</v>
      </c>
      <c r="I4008" t="n">
        <v>209</v>
      </c>
      <c r="J4008" t="n">
        <v>29</v>
      </c>
      <c r="K4008" t="n">
        <v>27</v>
      </c>
    </row>
    <row r="4009">
      <c r="A4009" t="n">
        <v>37683386040257</v>
      </c>
      <c r="B4009" t="inlineStr">
        <is>
          <t>Fundamental</t>
        </is>
      </c>
      <c r="C4009" t="inlineStr">
        <is>
          <t>Valencia Park E</t>
        </is>
      </c>
      <c r="D4009" t="n">
        <v>597</v>
      </c>
      <c r="E4009" t="n">
        <v>526</v>
      </c>
      <c r="F4009" t="n">
        <v>14</v>
      </c>
      <c r="G4009" t="n">
        <v>2.75</v>
      </c>
      <c r="H4009" t="n">
        <v>468</v>
      </c>
      <c r="I4009" t="n">
        <v>426</v>
      </c>
      <c r="J4009" t="n">
        <v>82</v>
      </c>
      <c r="K4009" t="n">
        <v>20</v>
      </c>
    </row>
    <row r="4010">
      <c r="A4010" t="n">
        <v>37683386040281</v>
      </c>
      <c r="B4010" t="inlineStr">
        <is>
          <t>Fundamental</t>
        </is>
      </c>
      <c r="C4010" t="inlineStr">
        <is>
          <t>Wegeforth Eleme</t>
        </is>
      </c>
      <c r="D4010" t="n">
        <v>766</v>
      </c>
      <c r="E4010" t="n">
        <v>777</v>
      </c>
      <c r="F4010" t="n">
        <v>1</v>
      </c>
      <c r="G4010" t="n">
        <v>2.72000002861023</v>
      </c>
      <c r="H4010" t="n">
        <v>201</v>
      </c>
      <c r="I4010" t="n">
        <v>172</v>
      </c>
      <c r="J4010" t="n">
        <v>50</v>
      </c>
      <c r="K4010" t="n">
        <v>7</v>
      </c>
    </row>
    <row r="4011">
      <c r="A4011" t="n">
        <v>37683386040307</v>
      </c>
      <c r="B4011" t="inlineStr">
        <is>
          <t>Fundamental</t>
        </is>
      </c>
      <c r="C4011" t="inlineStr">
        <is>
          <t>Whitman Element</t>
        </is>
      </c>
      <c r="D4011" t="n">
        <v>748</v>
      </c>
      <c r="E4011" t="n">
        <v>684</v>
      </c>
      <c r="F4011" t="n">
        <v>6</v>
      </c>
      <c r="G4011" t="n">
        <v>2.98000001907349</v>
      </c>
      <c r="H4011" t="n">
        <v>253</v>
      </c>
      <c r="I4011" t="n">
        <v>227</v>
      </c>
      <c r="J4011" t="n">
        <v>62</v>
      </c>
      <c r="K4011" t="n">
        <v>21</v>
      </c>
    </row>
    <row r="4012">
      <c r="A4012" t="n">
        <v>37683386059588</v>
      </c>
      <c r="B4012" t="inlineStr">
        <is>
          <t>Medio</t>
        </is>
      </c>
      <c r="C4012" t="inlineStr">
        <is>
          <t>Bell Junior Hig</t>
        </is>
      </c>
      <c r="D4012" t="n">
        <v>677</v>
      </c>
      <c r="E4012" t="n">
        <v>667</v>
      </c>
      <c r="F4012" t="n">
        <v>7</v>
      </c>
      <c r="G4012" t="n">
        <v>3.25999999046326</v>
      </c>
      <c r="H4012" t="n">
        <v>1915</v>
      </c>
      <c r="I4012" t="n">
        <v>1738</v>
      </c>
      <c r="J4012" t="n">
        <v>54</v>
      </c>
      <c r="K4012" t="n">
        <v>15</v>
      </c>
    </row>
    <row r="4013">
      <c r="A4013" t="n">
        <v>37683386059596</v>
      </c>
      <c r="B4013" t="inlineStr">
        <is>
          <t>Medio</t>
        </is>
      </c>
      <c r="C4013" t="inlineStr">
        <is>
          <t xml:space="preserve">Correia Junior </t>
        </is>
      </c>
      <c r="D4013" t="n">
        <v>682</v>
      </c>
      <c r="E4013" t="n">
        <v>652</v>
      </c>
      <c r="F4013" t="n">
        <v>7</v>
      </c>
      <c r="G4013" t="n">
        <v>3.07999992370605</v>
      </c>
      <c r="H4013" t="n">
        <v>971</v>
      </c>
      <c r="I4013" t="n">
        <v>874</v>
      </c>
      <c r="J4013" t="n">
        <v>58</v>
      </c>
      <c r="K4013" t="n">
        <v>23</v>
      </c>
    </row>
    <row r="4014">
      <c r="A4014" t="n">
        <v>37683386059604</v>
      </c>
      <c r="B4014" t="inlineStr">
        <is>
          <t>Fundamental</t>
        </is>
      </c>
      <c r="C4014" t="inlineStr">
        <is>
          <t>Dana Elementary</t>
        </is>
      </c>
      <c r="D4014" t="n">
        <v>737</v>
      </c>
      <c r="E4014" t="n">
        <v>789</v>
      </c>
      <c r="F4014" t="n">
        <v>1</v>
      </c>
      <c r="G4014" t="n">
        <v>3.51999998092651</v>
      </c>
      <c r="H4014" t="n">
        <v>425</v>
      </c>
      <c r="I4014" t="n">
        <v>401</v>
      </c>
      <c r="J4014" t="n">
        <v>46</v>
      </c>
      <c r="K4014" t="n">
        <v>11</v>
      </c>
    </row>
    <row r="4015">
      <c r="A4015" t="n">
        <v>37683386059612</v>
      </c>
      <c r="B4015" t="inlineStr">
        <is>
          <t>Medio</t>
        </is>
      </c>
      <c r="C4015" t="inlineStr">
        <is>
          <t>Kroc Middle</t>
        </is>
      </c>
      <c r="D4015" t="n">
        <v>599</v>
      </c>
      <c r="E4015" t="n">
        <v>591</v>
      </c>
      <c r="F4015" t="n">
        <v>10</v>
      </c>
      <c r="G4015" t="n">
        <v>2.85999989509583</v>
      </c>
      <c r="H4015" t="n">
        <v>910</v>
      </c>
      <c r="I4015" t="n">
        <v>826</v>
      </c>
      <c r="J4015" t="n">
        <v>70</v>
      </c>
      <c r="K4015" t="n">
        <v>24</v>
      </c>
    </row>
    <row r="4016">
      <c r="A4016" t="n">
        <v>37683386059638</v>
      </c>
      <c r="B4016" t="inlineStr">
        <is>
          <t>Medio</t>
        </is>
      </c>
      <c r="C4016" t="inlineStr">
        <is>
          <t>Lewis Middle</t>
        </is>
      </c>
      <c r="D4016" t="n">
        <v>726</v>
      </c>
      <c r="E4016" t="n">
        <v>662</v>
      </c>
      <c r="F4016" t="n">
        <v>7</v>
      </c>
      <c r="G4016" t="n">
        <v>3.10999989509583</v>
      </c>
      <c r="H4016" t="n">
        <v>899</v>
      </c>
      <c r="I4016" t="n">
        <v>800</v>
      </c>
      <c r="J4016" t="n">
        <v>54</v>
      </c>
      <c r="K4016" t="n">
        <v>14</v>
      </c>
    </row>
    <row r="4017">
      <c r="A4017" t="n">
        <v>37683386059646</v>
      </c>
      <c r="B4017" t="inlineStr">
        <is>
          <t>Medio</t>
        </is>
      </c>
      <c r="C4017" t="inlineStr">
        <is>
          <t>Mann Middle</t>
        </is>
      </c>
      <c r="D4017" t="n">
        <v>527</v>
      </c>
      <c r="E4017" t="n">
        <v>498</v>
      </c>
      <c r="F4017" t="n">
        <v>15</v>
      </c>
      <c r="G4017" t="n">
        <v>2.08999991416931</v>
      </c>
      <c r="H4017" t="n">
        <v>1288</v>
      </c>
      <c r="I4017" t="n">
        <v>1058</v>
      </c>
      <c r="J4017" t="n">
        <v>92</v>
      </c>
      <c r="K4017" t="n">
        <v>51</v>
      </c>
    </row>
    <row r="4018">
      <c r="A4018" t="n">
        <v>37683386059653</v>
      </c>
      <c r="B4018" t="inlineStr">
        <is>
          <t>Medio</t>
        </is>
      </c>
      <c r="C4018" t="inlineStr">
        <is>
          <t>Marston Middle</t>
        </is>
      </c>
      <c r="D4018" t="n">
        <v>650</v>
      </c>
      <c r="E4018" t="n">
        <v>621</v>
      </c>
      <c r="F4018" t="n">
        <v>9</v>
      </c>
      <c r="G4018" t="n">
        <v>2.82999992370605</v>
      </c>
      <c r="H4018" t="n">
        <v>1162</v>
      </c>
      <c r="I4018" t="n">
        <v>1077</v>
      </c>
      <c r="J4018" t="n">
        <v>64</v>
      </c>
      <c r="K4018" t="n">
        <v>27</v>
      </c>
    </row>
    <row r="4019">
      <c r="A4019" t="n">
        <v>37683386059679</v>
      </c>
      <c r="B4019" t="inlineStr">
        <is>
          <t>Medio</t>
        </is>
      </c>
      <c r="C4019" t="inlineStr">
        <is>
          <t>Montgomery Midd</t>
        </is>
      </c>
      <c r="D4019" t="n">
        <v>527</v>
      </c>
      <c r="E4019" t="n">
        <v>501</v>
      </c>
      <c r="F4019" t="n">
        <v>15</v>
      </c>
      <c r="G4019" t="n">
        <v>2.39000010490417</v>
      </c>
      <c r="H4019" t="n">
        <v>717</v>
      </c>
      <c r="I4019" t="n">
        <v>678</v>
      </c>
      <c r="J4019" t="n">
        <v>83</v>
      </c>
      <c r="K4019" t="n">
        <v>41</v>
      </c>
    </row>
    <row r="4020">
      <c r="A4020" t="n">
        <v>37683386059703</v>
      </c>
      <c r="B4020" t="inlineStr">
        <is>
          <t>Medio</t>
        </is>
      </c>
      <c r="C4020" t="inlineStr">
        <is>
          <t>Roosevelt Junio</t>
        </is>
      </c>
      <c r="D4020" t="n">
        <v>573</v>
      </c>
      <c r="E4020" t="n">
        <v>533</v>
      </c>
      <c r="F4020" t="n">
        <v>13</v>
      </c>
      <c r="G4020" t="n">
        <v>2.70000004768372</v>
      </c>
      <c r="H4020" t="n">
        <v>793</v>
      </c>
      <c r="I4020" t="n">
        <v>687</v>
      </c>
      <c r="J4020" t="n">
        <v>80</v>
      </c>
      <c r="K4020" t="n">
        <v>28</v>
      </c>
    </row>
    <row r="4021">
      <c r="A4021" t="n">
        <v>37683386059711</v>
      </c>
      <c r="B4021" t="inlineStr">
        <is>
          <t>Medio</t>
        </is>
      </c>
      <c r="C4021" t="inlineStr">
        <is>
          <t>Taft Middle</t>
        </is>
      </c>
      <c r="D4021" t="n">
        <v>636</v>
      </c>
      <c r="E4021" t="n">
        <v>613</v>
      </c>
      <c r="F4021" t="n">
        <v>9</v>
      </c>
      <c r="G4021" t="n">
        <v>2.83999991416931</v>
      </c>
      <c r="H4021" t="n">
        <v>879</v>
      </c>
      <c r="I4021" t="n">
        <v>782</v>
      </c>
      <c r="J4021" t="n">
        <v>67</v>
      </c>
      <c r="K4021" t="n">
        <v>18</v>
      </c>
    </row>
    <row r="4022">
      <c r="A4022" t="n">
        <v>37683386061964</v>
      </c>
      <c r="B4022" t="inlineStr">
        <is>
          <t>Medio</t>
        </is>
      </c>
      <c r="C4022" t="inlineStr">
        <is>
          <t>O'Farrell Commu</t>
        </is>
      </c>
      <c r="D4022" t="n">
        <v>620</v>
      </c>
      <c r="E4022" t="n">
        <v>608</v>
      </c>
      <c r="F4022" t="n">
        <v>10</v>
      </c>
      <c r="G4022" t="n">
        <v>3.04999995231628</v>
      </c>
      <c r="H4022" t="n">
        <v>1476</v>
      </c>
      <c r="I4022" t="n">
        <v>1238</v>
      </c>
      <c r="J4022" t="n">
        <v>60</v>
      </c>
      <c r="K4022" t="n">
        <v>21</v>
      </c>
    </row>
    <row r="4023">
      <c r="A4023" t="n">
        <v>37683386061972</v>
      </c>
      <c r="B4023" t="inlineStr">
        <is>
          <t>Medio</t>
        </is>
      </c>
      <c r="C4023" t="inlineStr">
        <is>
          <t>Pershing Middle</t>
        </is>
      </c>
      <c r="D4023" t="n">
        <v>690</v>
      </c>
      <c r="E4023" t="n">
        <v>688</v>
      </c>
      <c r="F4023" t="n">
        <v>6</v>
      </c>
      <c r="G4023" t="n">
        <v>3.35999989509583</v>
      </c>
      <c r="H4023" t="n">
        <v>958</v>
      </c>
      <c r="I4023" t="n">
        <v>866</v>
      </c>
      <c r="J4023" t="n">
        <v>51</v>
      </c>
      <c r="K4023" t="n">
        <v>18</v>
      </c>
    </row>
    <row r="4024">
      <c r="A4024" t="n">
        <v>37683386071914</v>
      </c>
      <c r="B4024" t="inlineStr">
        <is>
          <t>Fundamental</t>
        </is>
      </c>
      <c r="C4024" t="inlineStr">
        <is>
          <t>Mason Elementar</t>
        </is>
      </c>
      <c r="D4024" t="n">
        <v>789</v>
      </c>
      <c r="E4024" t="n">
        <v>747</v>
      </c>
      <c r="F4024" t="n">
        <v>3</v>
      </c>
      <c r="G4024" t="n">
        <v>2.92000007629395</v>
      </c>
      <c r="H4024" t="n">
        <v>575</v>
      </c>
      <c r="I4024" t="n">
        <v>514</v>
      </c>
      <c r="J4024" t="n">
        <v>41</v>
      </c>
      <c r="K4024" t="n">
        <v>27</v>
      </c>
    </row>
    <row r="4025">
      <c r="A4025" t="n">
        <v>37683386077317</v>
      </c>
      <c r="B4025" t="inlineStr">
        <is>
          <t>Fundamental</t>
        </is>
      </c>
      <c r="C4025" t="inlineStr">
        <is>
          <t>Penn Elementary</t>
        </is>
      </c>
      <c r="D4025" t="n">
        <v>740</v>
      </c>
      <c r="E4025" t="n">
        <v>672</v>
      </c>
      <c r="F4025" t="n">
        <v>6</v>
      </c>
      <c r="G4025" t="n">
        <v>3.04999995231628</v>
      </c>
      <c r="H4025" t="n">
        <v>612</v>
      </c>
      <c r="I4025" t="n">
        <v>551</v>
      </c>
      <c r="J4025" t="n">
        <v>54</v>
      </c>
      <c r="K4025" t="n">
        <v>18</v>
      </c>
    </row>
    <row r="4026">
      <c r="A4026" t="n">
        <v>37683386089015</v>
      </c>
      <c r="B4026" t="inlineStr">
        <is>
          <t>Fundamental</t>
        </is>
      </c>
      <c r="C4026" t="inlineStr">
        <is>
          <t>Ericson Element</t>
        </is>
      </c>
      <c r="D4026" t="n">
        <v>821</v>
      </c>
      <c r="E4026" t="n">
        <v>772</v>
      </c>
      <c r="F4026" t="n">
        <v>1</v>
      </c>
      <c r="G4026" t="n">
        <v>2.82999992370605</v>
      </c>
      <c r="H4026" t="n">
        <v>603</v>
      </c>
      <c r="I4026" t="n">
        <v>575</v>
      </c>
      <c r="J4026" t="n">
        <v>31</v>
      </c>
      <c r="K4026" t="n">
        <v>19</v>
      </c>
    </row>
    <row r="4027">
      <c r="A4027" t="n">
        <v>37683386089023</v>
      </c>
      <c r="B4027" t="inlineStr">
        <is>
          <t>Fundamental</t>
        </is>
      </c>
      <c r="C4027" t="inlineStr">
        <is>
          <t>Hickman Element</t>
        </is>
      </c>
      <c r="D4027" t="n">
        <v>801</v>
      </c>
      <c r="E4027" t="n">
        <v>762</v>
      </c>
      <c r="F4027" t="n">
        <v>2</v>
      </c>
      <c r="G4027" t="n">
        <v>3.15000009536743</v>
      </c>
      <c r="H4027" t="n">
        <v>548</v>
      </c>
      <c r="I4027" t="n">
        <v>522</v>
      </c>
      <c r="J4027" t="n">
        <v>32</v>
      </c>
      <c r="K4027" t="n">
        <v>18</v>
      </c>
    </row>
    <row r="4028">
      <c r="A4028" t="n">
        <v>37683386089049</v>
      </c>
      <c r="B4028" t="inlineStr">
        <is>
          <t>Fundamental</t>
        </is>
      </c>
      <c r="C4028" t="inlineStr">
        <is>
          <t>Sandburg Elemen</t>
        </is>
      </c>
      <c r="D4028" t="n">
        <v>798</v>
      </c>
      <c r="E4028" t="n">
        <v>762</v>
      </c>
      <c r="F4028" t="n">
        <v>2</v>
      </c>
      <c r="G4028" t="n">
        <v>3.42000007629395</v>
      </c>
      <c r="H4028" t="n">
        <v>481</v>
      </c>
      <c r="I4028" t="n">
        <v>446</v>
      </c>
      <c r="J4028" t="n">
        <v>31</v>
      </c>
      <c r="K4028" t="n">
        <v>19</v>
      </c>
    </row>
    <row r="4029">
      <c r="A4029" t="n">
        <v>37683386089064</v>
      </c>
      <c r="B4029" t="inlineStr">
        <is>
          <t>Fundamental</t>
        </is>
      </c>
      <c r="C4029" t="inlineStr">
        <is>
          <t>Walker Elementa</t>
        </is>
      </c>
      <c r="D4029" t="n">
        <v>759</v>
      </c>
      <c r="E4029" t="n">
        <v>707</v>
      </c>
      <c r="F4029" t="n">
        <v>5</v>
      </c>
      <c r="G4029" t="n">
        <v>3.07999992370605</v>
      </c>
      <c r="H4029" t="n">
        <v>486</v>
      </c>
      <c r="I4029" t="n">
        <v>470</v>
      </c>
      <c r="J4029" t="n">
        <v>47</v>
      </c>
      <c r="K4029" t="n">
        <v>25</v>
      </c>
    </row>
    <row r="4030">
      <c r="A4030" t="n">
        <v>37683386093256</v>
      </c>
      <c r="B4030" t="inlineStr">
        <is>
          <t>Fundamental</t>
        </is>
      </c>
      <c r="C4030" t="inlineStr">
        <is>
          <t>Miller Elementa</t>
        </is>
      </c>
      <c r="D4030" t="n">
        <v>740</v>
      </c>
      <c r="E4030" t="n">
        <v>712</v>
      </c>
      <c r="F4030" t="n">
        <v>4</v>
      </c>
      <c r="G4030" t="n">
        <v>3</v>
      </c>
      <c r="H4030" t="n">
        <v>543</v>
      </c>
      <c r="I4030" t="n">
        <v>460</v>
      </c>
      <c r="J4030" t="n">
        <v>66</v>
      </c>
      <c r="K4030" t="n">
        <v>2</v>
      </c>
    </row>
    <row r="4031">
      <c r="A4031" t="n">
        <v>37683386096051</v>
      </c>
      <c r="B4031" t="inlineStr">
        <is>
          <t>Fundamental</t>
        </is>
      </c>
      <c r="C4031" t="inlineStr">
        <is>
          <t>Hancock Element</t>
        </is>
      </c>
      <c r="D4031" t="n">
        <v>708</v>
      </c>
      <c r="E4031" t="n">
        <v>691</v>
      </c>
      <c r="F4031" t="n">
        <v>5</v>
      </c>
      <c r="G4031" t="n">
        <v>2.60999989509583</v>
      </c>
      <c r="H4031" t="n">
        <v>603</v>
      </c>
      <c r="I4031" t="n">
        <v>464</v>
      </c>
      <c r="J4031" t="n">
        <v>74</v>
      </c>
      <c r="K4031" t="n">
        <v>2</v>
      </c>
    </row>
    <row r="4032">
      <c r="A4032" t="n">
        <v>37683386096598</v>
      </c>
      <c r="B4032" t="inlineStr">
        <is>
          <t>Medio</t>
        </is>
      </c>
      <c r="C4032" t="inlineStr">
        <is>
          <t>Standley Middle</t>
        </is>
      </c>
      <c r="D4032" t="n">
        <v>773</v>
      </c>
      <c r="E4032" t="n">
        <v>774</v>
      </c>
      <c r="F4032" t="n">
        <v>1</v>
      </c>
      <c r="G4032" t="n">
        <v>3.77999997138977</v>
      </c>
      <c r="H4032" t="n">
        <v>1100</v>
      </c>
      <c r="I4032" t="n">
        <v>1009</v>
      </c>
      <c r="J4032" t="n">
        <v>34</v>
      </c>
      <c r="K4032" t="n">
        <v>15</v>
      </c>
    </row>
    <row r="4033">
      <c r="A4033" t="n">
        <v>37683386097844</v>
      </c>
      <c r="B4033" t="inlineStr">
        <is>
          <t>Medio</t>
        </is>
      </c>
      <c r="C4033" t="inlineStr">
        <is>
          <t>Wangenheim Midd</t>
        </is>
      </c>
      <c r="D4033" t="n">
        <v>748</v>
      </c>
      <c r="E4033" t="n">
        <v>725</v>
      </c>
      <c r="F4033" t="n">
        <v>4</v>
      </c>
      <c r="G4033" t="n">
        <v>3.27999997138977</v>
      </c>
      <c r="H4033" t="n">
        <v>1393</v>
      </c>
      <c r="I4033" t="n">
        <v>1300</v>
      </c>
      <c r="J4033" t="n">
        <v>49</v>
      </c>
      <c r="K4033" t="n">
        <v>12</v>
      </c>
    </row>
    <row r="4034">
      <c r="A4034" t="n">
        <v>37683386099063</v>
      </c>
      <c r="B4034" t="inlineStr">
        <is>
          <t>Medio</t>
        </is>
      </c>
      <c r="C4034" t="inlineStr">
        <is>
          <t>Farb Middle</t>
        </is>
      </c>
      <c r="D4034" t="n">
        <v>665</v>
      </c>
      <c r="E4034" t="n">
        <v>650</v>
      </c>
      <c r="F4034" t="n">
        <v>8</v>
      </c>
      <c r="G4034" t="n">
        <v>3.07999992370605</v>
      </c>
      <c r="H4034" t="n">
        <v>893</v>
      </c>
      <c r="I4034" t="n">
        <v>774</v>
      </c>
      <c r="J4034" t="n">
        <v>68</v>
      </c>
      <c r="K4034" t="n">
        <v>13</v>
      </c>
    </row>
    <row r="4035">
      <c r="A4035" t="n">
        <v>37683386099089</v>
      </c>
      <c r="B4035" t="inlineStr">
        <is>
          <t>Fundamental</t>
        </is>
      </c>
      <c r="C4035" t="inlineStr">
        <is>
          <t>Vista Grande El</t>
        </is>
      </c>
      <c r="D4035" t="n">
        <v>825</v>
      </c>
      <c r="E4035" t="n">
        <v>776</v>
      </c>
      <c r="F4035" t="n">
        <v>1</v>
      </c>
      <c r="G4035" t="n">
        <v>3.17000007629395</v>
      </c>
      <c r="H4035" t="n">
        <v>359</v>
      </c>
      <c r="I4035" t="n">
        <v>341</v>
      </c>
      <c r="J4035" t="n">
        <v>41</v>
      </c>
      <c r="K4035" t="n">
        <v>23</v>
      </c>
    </row>
    <row r="4036">
      <c r="A4036" t="n">
        <v>37683386106173</v>
      </c>
      <c r="B4036" t="inlineStr">
        <is>
          <t>Fundamental</t>
        </is>
      </c>
      <c r="C4036" t="inlineStr">
        <is>
          <t>Bethune (Mary M</t>
        </is>
      </c>
      <c r="D4036" t="n">
        <v>795</v>
      </c>
      <c r="E4036" t="n">
        <v>764</v>
      </c>
      <c r="F4036" t="n">
        <v>2</v>
      </c>
      <c r="G4036" t="n">
        <v>3.30999994277954</v>
      </c>
      <c r="H4036" t="n">
        <v>430</v>
      </c>
      <c r="I4036" t="n">
        <v>415</v>
      </c>
      <c r="J4036" t="n">
        <v>41</v>
      </c>
      <c r="K4036" t="n">
        <v>20</v>
      </c>
    </row>
    <row r="4037">
      <c r="A4037" t="n">
        <v>37683386106181</v>
      </c>
      <c r="B4037" t="inlineStr">
        <is>
          <t>Medio</t>
        </is>
      </c>
      <c r="C4037" t="inlineStr">
        <is>
          <t>De Portola (Gas</t>
        </is>
      </c>
      <c r="D4037" t="n">
        <v>809</v>
      </c>
      <c r="E4037" t="n">
        <v>798</v>
      </c>
      <c r="F4037" t="n">
        <v>1</v>
      </c>
      <c r="G4037" t="n">
        <v>3.57999992370605</v>
      </c>
      <c r="H4037" t="n">
        <v>886</v>
      </c>
      <c r="I4037" t="n">
        <v>798</v>
      </c>
      <c r="J4037" t="n">
        <v>43</v>
      </c>
      <c r="K4037" t="n">
        <v>8</v>
      </c>
    </row>
    <row r="4038">
      <c r="A4038" t="n">
        <v>37683386106199</v>
      </c>
      <c r="B4038" t="inlineStr">
        <is>
          <t>Fundamental</t>
        </is>
      </c>
      <c r="C4038" t="inlineStr">
        <is>
          <t>Zamorano (Agust</t>
        </is>
      </c>
      <c r="D4038" t="n">
        <v>731</v>
      </c>
      <c r="E4038" t="n">
        <v>705</v>
      </c>
      <c r="F4038" t="n">
        <v>5</v>
      </c>
      <c r="G4038" t="n">
        <v>3.23000001907349</v>
      </c>
      <c r="H4038" t="n">
        <v>990</v>
      </c>
      <c r="I4038" t="n">
        <v>915</v>
      </c>
      <c r="J4038" t="n">
        <v>45</v>
      </c>
      <c r="K4038" t="n">
        <v>23</v>
      </c>
    </row>
    <row r="4039">
      <c r="A4039" t="n">
        <v>37683386107056</v>
      </c>
      <c r="B4039" t="inlineStr">
        <is>
          <t>Medio</t>
        </is>
      </c>
      <c r="C4039" t="inlineStr">
        <is>
          <t>Challenger Midd</t>
        </is>
      </c>
      <c r="D4039" t="n">
        <v>787</v>
      </c>
      <c r="E4039" t="n">
        <v>738</v>
      </c>
      <c r="F4039" t="n">
        <v>3</v>
      </c>
      <c r="G4039" t="n">
        <v>3.49000000953674</v>
      </c>
      <c r="H4039" t="n">
        <v>1081</v>
      </c>
      <c r="I4039" t="n">
        <v>1005</v>
      </c>
      <c r="J4039" t="n">
        <v>36</v>
      </c>
      <c r="K4039" t="n">
        <v>10</v>
      </c>
    </row>
    <row r="4040">
      <c r="A4040" t="n">
        <v>37683386109599</v>
      </c>
      <c r="B4040" t="inlineStr">
        <is>
          <t>Fundamental</t>
        </is>
      </c>
      <c r="C4040" t="inlineStr">
        <is>
          <t>Hage (Willard B</t>
        </is>
      </c>
      <c r="D4040" t="n">
        <v>823</v>
      </c>
      <c r="E4040" t="n">
        <v>787</v>
      </c>
      <c r="F4040" t="n">
        <v>1</v>
      </c>
      <c r="G4040" t="n">
        <v>3.30999994277954</v>
      </c>
      <c r="H4040" t="n">
        <v>429</v>
      </c>
      <c r="I4040" t="n">
        <v>401</v>
      </c>
      <c r="J4040" t="n">
        <v>34</v>
      </c>
      <c r="K4040" t="n">
        <v>18</v>
      </c>
    </row>
    <row r="4041">
      <c r="A4041" t="n">
        <v>37683386112478</v>
      </c>
      <c r="B4041" t="inlineStr">
        <is>
          <t>Fundamental</t>
        </is>
      </c>
      <c r="C4041" t="inlineStr">
        <is>
          <t>Nye Elementary</t>
        </is>
      </c>
      <c r="D4041" t="n">
        <v>698</v>
      </c>
      <c r="E4041" t="n">
        <v>693</v>
      </c>
      <c r="F4041" t="n">
        <v>5</v>
      </c>
      <c r="G4041" t="n">
        <v>3.10999989509583</v>
      </c>
      <c r="H4041" t="n">
        <v>453</v>
      </c>
      <c r="I4041" t="n">
        <v>430</v>
      </c>
      <c r="J4041" t="n">
        <v>52</v>
      </c>
      <c r="K4041" t="n">
        <v>21</v>
      </c>
    </row>
    <row r="4042">
      <c r="A4042" t="n">
        <v>37683386114060</v>
      </c>
      <c r="B4042" t="inlineStr">
        <is>
          <t>Medio</t>
        </is>
      </c>
      <c r="C4042" t="inlineStr">
        <is>
          <t xml:space="preserve">Clark (Monroe) </t>
        </is>
      </c>
      <c r="D4042" t="n">
        <v>504</v>
      </c>
      <c r="E4042" t="n">
        <v>489</v>
      </c>
      <c r="F4042" t="n">
        <v>16</v>
      </c>
      <c r="G4042" t="n">
        <v>1.89999997615814</v>
      </c>
      <c r="H4042" t="n">
        <v>1332</v>
      </c>
      <c r="I4042" t="n">
        <v>1208</v>
      </c>
      <c r="J4042" t="n">
        <v>93</v>
      </c>
      <c r="K4042" t="n">
        <v>49</v>
      </c>
    </row>
    <row r="4043">
      <c r="A4043" t="n">
        <v>37683386114375</v>
      </c>
      <c r="B4043" t="inlineStr">
        <is>
          <t>Fundamental</t>
        </is>
      </c>
      <c r="C4043" t="inlineStr">
        <is>
          <t>Parks (Rosa) El</t>
        </is>
      </c>
      <c r="D4043" t="n">
        <v>537</v>
      </c>
      <c r="E4043" t="n">
        <v>455</v>
      </c>
      <c r="F4043" t="n">
        <v>17</v>
      </c>
      <c r="G4043" t="n">
        <v>1.63999998569489</v>
      </c>
      <c r="H4043" t="n">
        <v>858</v>
      </c>
      <c r="I4043" t="n">
        <v>794</v>
      </c>
      <c r="J4043" t="n">
        <v>100</v>
      </c>
      <c r="K4043" t="n">
        <v>70</v>
      </c>
    </row>
    <row r="4044">
      <c r="A4044" t="n">
        <v>37683386115323</v>
      </c>
      <c r="B4044" t="inlineStr">
        <is>
          <t>Fundamental</t>
        </is>
      </c>
      <c r="C4044" t="inlineStr">
        <is>
          <t>North Park Elem</t>
        </is>
      </c>
      <c r="D4044" t="n">
        <v>548</v>
      </c>
      <c r="E4044" t="n">
        <v>467</v>
      </c>
      <c r="F4044" t="n">
        <v>17</v>
      </c>
      <c r="G4044" t="n">
        <v>1.98000001907349</v>
      </c>
      <c r="H4044" t="n">
        <v>147</v>
      </c>
      <c r="I4044" t="n">
        <v>125</v>
      </c>
      <c r="J4044" t="n">
        <v>89</v>
      </c>
      <c r="K4044" t="n">
        <v>42</v>
      </c>
    </row>
    <row r="4045">
      <c r="A4045" t="n">
        <v>37683463731007</v>
      </c>
      <c r="B4045" t="inlineStr">
        <is>
          <t>Superior</t>
        </is>
      </c>
      <c r="C4045" t="inlineStr">
        <is>
          <t>La Costa Canyon</t>
        </is>
      </c>
      <c r="D4045" t="n">
        <v>802</v>
      </c>
      <c r="E4045" t="n">
        <v>730</v>
      </c>
      <c r="F4045" t="n">
        <v>4</v>
      </c>
      <c r="G4045" t="n">
        <v>3.85999989509583</v>
      </c>
      <c r="H4045" t="n">
        <v>1961</v>
      </c>
      <c r="I4045" t="n">
        <v>1603</v>
      </c>
      <c r="J4045" t="n">
        <v>6</v>
      </c>
      <c r="K4045" t="n">
        <v>4</v>
      </c>
    </row>
    <row r="4046">
      <c r="A4046" t="n">
        <v>37683463737418</v>
      </c>
      <c r="B4046" t="inlineStr">
        <is>
          <t>Superior</t>
        </is>
      </c>
      <c r="C4046" t="inlineStr">
        <is>
          <t>San Dieguito Hi</t>
        </is>
      </c>
      <c r="D4046" t="n">
        <v>820</v>
      </c>
      <c r="E4046" t="n">
        <v>792</v>
      </c>
      <c r="F4046" t="n">
        <v>1</v>
      </c>
      <c r="G4046" t="n">
        <v>3.91000008583069</v>
      </c>
      <c r="H4046" t="n">
        <v>880</v>
      </c>
      <c r="I4046" t="n">
        <v>773</v>
      </c>
      <c r="J4046" t="n">
        <v>6</v>
      </c>
      <c r="K4046" t="n">
        <v>0</v>
      </c>
    </row>
    <row r="4047">
      <c r="A4047" t="n">
        <v>37683466059737</v>
      </c>
      <c r="B4047" t="inlineStr">
        <is>
          <t>Medio</t>
        </is>
      </c>
      <c r="C4047" t="inlineStr">
        <is>
          <t>Oak Crest Middl</t>
        </is>
      </c>
      <c r="D4047" t="n">
        <v>825</v>
      </c>
      <c r="E4047" t="n">
        <v>751</v>
      </c>
      <c r="F4047" t="n">
        <v>2</v>
      </c>
      <c r="G4047" t="n">
        <v>3.75999999046326</v>
      </c>
      <c r="H4047" t="n">
        <v>855</v>
      </c>
      <c r="I4047" t="n">
        <v>366</v>
      </c>
      <c r="J4047" t="n">
        <v>11</v>
      </c>
      <c r="K4047" t="n">
        <v>5</v>
      </c>
    </row>
    <row r="4048">
      <c r="A4048" t="n">
        <v>37683536040331</v>
      </c>
      <c r="B4048" t="inlineStr">
        <is>
          <t>Fundamental</t>
        </is>
      </c>
      <c r="C4048" t="inlineStr">
        <is>
          <t>San Pasqual Uni</t>
        </is>
      </c>
      <c r="D4048" t="n">
        <v>806</v>
      </c>
      <c r="E4048" t="n">
        <v>786</v>
      </c>
      <c r="F4048" t="n">
        <v>1</v>
      </c>
      <c r="G4048" t="n">
        <v>3.39000010490417</v>
      </c>
      <c r="H4048" t="n">
        <v>289</v>
      </c>
      <c r="I4048" t="n">
        <v>254</v>
      </c>
      <c r="J4048" t="n">
        <v>27</v>
      </c>
      <c r="K4048" t="n">
        <v>16</v>
      </c>
    </row>
    <row r="4049">
      <c r="A4049" t="n">
        <v>37683616040349</v>
      </c>
      <c r="B4049" t="inlineStr">
        <is>
          <t>Fundamental</t>
        </is>
      </c>
      <c r="C4049" t="inlineStr">
        <is>
          <t>Cajon Park Elem</t>
        </is>
      </c>
      <c r="D4049" t="n">
        <v>772</v>
      </c>
      <c r="E4049" t="n">
        <v>760</v>
      </c>
      <c r="F4049" t="n">
        <v>2</v>
      </c>
      <c r="G4049" t="n">
        <v>3.02999997138977</v>
      </c>
      <c r="H4049" t="n">
        <v>859</v>
      </c>
      <c r="I4049" t="n">
        <v>787</v>
      </c>
      <c r="J4049" t="n">
        <v>19</v>
      </c>
      <c r="K4049" t="n">
        <v>2</v>
      </c>
    </row>
    <row r="4050">
      <c r="A4050" t="n">
        <v>37683616040356</v>
      </c>
      <c r="B4050" t="inlineStr">
        <is>
          <t>Fundamental</t>
        </is>
      </c>
      <c r="C4050" t="inlineStr">
        <is>
          <t>Carlton Hills E</t>
        </is>
      </c>
      <c r="D4050" t="n">
        <v>760</v>
      </c>
      <c r="E4050" t="n">
        <v>756</v>
      </c>
      <c r="F4050" t="n">
        <v>2</v>
      </c>
      <c r="G4050" t="n">
        <v>2.99000000953674</v>
      </c>
      <c r="H4050" t="n">
        <v>619</v>
      </c>
      <c r="I4050" t="n">
        <v>508</v>
      </c>
      <c r="J4050" t="n">
        <v>22</v>
      </c>
      <c r="K4050" t="n">
        <v>2</v>
      </c>
    </row>
    <row r="4051">
      <c r="A4051" t="n">
        <v>37683616040364</v>
      </c>
      <c r="B4051" t="inlineStr">
        <is>
          <t>Fundamental</t>
        </is>
      </c>
      <c r="C4051" t="inlineStr">
        <is>
          <t>Harritt (Chet F</t>
        </is>
      </c>
      <c r="D4051" t="n">
        <v>826</v>
      </c>
      <c r="E4051" t="n">
        <v>757</v>
      </c>
      <c r="F4051" t="n">
        <v>2</v>
      </c>
      <c r="G4051" t="n">
        <v>2.89000010490417</v>
      </c>
      <c r="H4051" t="n">
        <v>535</v>
      </c>
      <c r="I4051" t="n">
        <v>427</v>
      </c>
      <c r="J4051" t="n">
        <v>25</v>
      </c>
      <c r="K4051" t="n">
        <v>5</v>
      </c>
    </row>
    <row r="4052">
      <c r="A4052" t="n">
        <v>37683616040372</v>
      </c>
      <c r="B4052" t="inlineStr">
        <is>
          <t>Fundamental</t>
        </is>
      </c>
      <c r="C4052" t="inlineStr">
        <is>
          <t>Pepper Drive El</t>
        </is>
      </c>
      <c r="D4052" t="n">
        <v>761</v>
      </c>
      <c r="E4052" t="n">
        <v>722</v>
      </c>
      <c r="F4052" t="n">
        <v>4</v>
      </c>
      <c r="G4052" t="n">
        <v>2.85999989509583</v>
      </c>
      <c r="H4052" t="n">
        <v>567</v>
      </c>
      <c r="I4052" t="n">
        <v>480</v>
      </c>
      <c r="J4052" t="n">
        <v>22</v>
      </c>
      <c r="K4052" t="n">
        <v>6</v>
      </c>
    </row>
    <row r="4053">
      <c r="A4053" t="n">
        <v>37683616040380</v>
      </c>
      <c r="B4053" t="inlineStr">
        <is>
          <t>Fundamental</t>
        </is>
      </c>
      <c r="C4053" t="inlineStr">
        <is>
          <t>Prospect Avenue</t>
        </is>
      </c>
      <c r="D4053" t="n">
        <v>738</v>
      </c>
      <c r="E4053" t="n">
        <v>736</v>
      </c>
      <c r="F4053" t="n">
        <v>3</v>
      </c>
      <c r="G4053" t="n">
        <v>2.59999990463257</v>
      </c>
      <c r="H4053" t="n">
        <v>384</v>
      </c>
      <c r="I4053" t="n">
        <v>325</v>
      </c>
      <c r="J4053" t="n">
        <v>41</v>
      </c>
      <c r="K4053" t="n">
        <v>14</v>
      </c>
    </row>
    <row r="4054">
      <c r="A4054" t="n">
        <v>37683616040398</v>
      </c>
      <c r="B4054" t="inlineStr">
        <is>
          <t>Fundamental</t>
        </is>
      </c>
      <c r="C4054" t="inlineStr">
        <is>
          <t>Santee Elementa</t>
        </is>
      </c>
      <c r="D4054" t="n">
        <v>684</v>
      </c>
      <c r="E4054" t="n">
        <v>664</v>
      </c>
      <c r="F4054" t="n">
        <v>7</v>
      </c>
      <c r="G4054" t="n">
        <v>2.57999992370605</v>
      </c>
      <c r="H4054" t="n">
        <v>536</v>
      </c>
      <c r="I4054" t="n">
        <v>488</v>
      </c>
      <c r="J4054" t="n">
        <v>46</v>
      </c>
      <c r="K4054" t="n">
        <v>12</v>
      </c>
    </row>
    <row r="4055">
      <c r="A4055" t="n">
        <v>37683616040406</v>
      </c>
      <c r="B4055" t="inlineStr">
        <is>
          <t>Fundamental</t>
        </is>
      </c>
      <c r="C4055" t="inlineStr">
        <is>
          <t>Sycamore Canyon</t>
        </is>
      </c>
      <c r="D4055" t="n">
        <v>818</v>
      </c>
      <c r="E4055" t="n">
        <v>790</v>
      </c>
      <c r="F4055" t="n">
        <v>1</v>
      </c>
      <c r="G4055" t="n">
        <v>3.1800000667572</v>
      </c>
      <c r="H4055" t="n">
        <v>336</v>
      </c>
      <c r="I4055" t="n">
        <v>267</v>
      </c>
      <c r="J4055" t="n">
        <v>18</v>
      </c>
      <c r="K4055" t="n">
        <v>3</v>
      </c>
    </row>
    <row r="4056">
      <c r="A4056" t="n">
        <v>37683616085153</v>
      </c>
      <c r="B4056" t="inlineStr">
        <is>
          <t>Fundamental</t>
        </is>
      </c>
      <c r="C4056" t="inlineStr">
        <is>
          <t>Rio Seco Elemen</t>
        </is>
      </c>
      <c r="D4056" t="n">
        <v>765</v>
      </c>
      <c r="E4056" t="n">
        <v>726</v>
      </c>
      <c r="F4056" t="n">
        <v>4</v>
      </c>
      <c r="G4056" t="n">
        <v>3.10999989509583</v>
      </c>
      <c r="H4056" t="n">
        <v>738</v>
      </c>
      <c r="I4056" t="n">
        <v>613</v>
      </c>
      <c r="J4056" t="n">
        <v>13</v>
      </c>
      <c r="K4056" t="n">
        <v>3</v>
      </c>
    </row>
    <row r="4057">
      <c r="A4057" t="n">
        <v>37683616085161</v>
      </c>
      <c r="B4057" t="inlineStr">
        <is>
          <t>Fundamental</t>
        </is>
      </c>
      <c r="C4057" t="inlineStr">
        <is>
          <t>Hill Creek Elem</t>
        </is>
      </c>
      <c r="D4057" t="n">
        <v>798</v>
      </c>
      <c r="E4057" t="n">
        <v>779</v>
      </c>
      <c r="F4057" t="n">
        <v>1</v>
      </c>
      <c r="G4057" t="n">
        <v>2.9300000667572</v>
      </c>
      <c r="H4057" t="n">
        <v>774</v>
      </c>
      <c r="I4057" t="n">
        <v>654</v>
      </c>
      <c r="J4057" t="n">
        <v>17</v>
      </c>
      <c r="K4057" t="n">
        <v>3</v>
      </c>
    </row>
    <row r="4058">
      <c r="A4058" t="n">
        <v>37683796040414</v>
      </c>
      <c r="B4058" t="inlineStr">
        <is>
          <t>Fundamental</t>
        </is>
      </c>
      <c r="C4058" t="inlineStr">
        <is>
          <t>Beyer Elementar</t>
        </is>
      </c>
      <c r="D4058" t="n">
        <v>406</v>
      </c>
      <c r="E4058" t="n">
        <v>412</v>
      </c>
      <c r="F4058" t="n">
        <v>19</v>
      </c>
      <c r="G4058" t="n">
        <v>1.73000001907349</v>
      </c>
      <c r="H4058" t="n">
        <v>388</v>
      </c>
      <c r="I4058" t="n">
        <v>324</v>
      </c>
      <c r="J4058" t="n">
        <v>100</v>
      </c>
      <c r="K4058" t="n">
        <v>86</v>
      </c>
    </row>
    <row r="4059">
      <c r="A4059" t="n">
        <v>37683796040430</v>
      </c>
      <c r="B4059" t="inlineStr">
        <is>
          <t>Fundamental</t>
        </is>
      </c>
      <c r="C4059" t="inlineStr">
        <is>
          <t>Willow Elementa</t>
        </is>
      </c>
      <c r="D4059" t="n">
        <v>436</v>
      </c>
      <c r="E4059" t="n">
        <v>379</v>
      </c>
      <c r="F4059" t="n">
        <v>21</v>
      </c>
      <c r="G4059" t="n">
        <v>1.77999997138977</v>
      </c>
      <c r="H4059" t="n">
        <v>491</v>
      </c>
      <c r="I4059" t="n">
        <v>358</v>
      </c>
      <c r="J4059" t="n">
        <v>100</v>
      </c>
      <c r="K4059" t="n">
        <v>77</v>
      </c>
    </row>
    <row r="4060">
      <c r="A4060" t="n">
        <v>37683796085146</v>
      </c>
      <c r="B4060" t="inlineStr">
        <is>
          <t>Fundamental</t>
        </is>
      </c>
      <c r="C4060" t="inlineStr">
        <is>
          <t>Smythe Elementa</t>
        </is>
      </c>
      <c r="D4060" t="n">
        <v>578</v>
      </c>
      <c r="E4060" t="n">
        <v>535</v>
      </c>
      <c r="F4060" t="n">
        <v>13</v>
      </c>
      <c r="G4060" t="n">
        <v>2.21000003814697</v>
      </c>
      <c r="H4060" t="n">
        <v>483</v>
      </c>
      <c r="I4060" t="n">
        <v>359</v>
      </c>
      <c r="J4060" t="n">
        <v>100</v>
      </c>
      <c r="K4060" t="n">
        <v>68</v>
      </c>
    </row>
    <row r="4061">
      <c r="A4061" t="n">
        <v>37683796089007</v>
      </c>
      <c r="B4061" t="inlineStr">
        <is>
          <t>Fundamental</t>
        </is>
      </c>
      <c r="C4061" t="inlineStr">
        <is>
          <t>La Mirada Eleme</t>
        </is>
      </c>
      <c r="D4061" t="n">
        <v>508</v>
      </c>
      <c r="E4061" t="n">
        <v>510</v>
      </c>
      <c r="F4061" t="n">
        <v>15</v>
      </c>
      <c r="G4061" t="n">
        <v>2.02999997138977</v>
      </c>
      <c r="H4061" t="n">
        <v>327</v>
      </c>
      <c r="I4061" t="n">
        <v>245</v>
      </c>
      <c r="J4061" t="n">
        <v>100</v>
      </c>
      <c r="K4061" t="n">
        <v>69</v>
      </c>
    </row>
    <row r="4062">
      <c r="A4062" t="n">
        <v>37683796093264</v>
      </c>
      <c r="B4062" t="inlineStr">
        <is>
          <t>Fundamental</t>
        </is>
      </c>
      <c r="C4062" t="inlineStr">
        <is>
          <t>Sunset Elementa</t>
        </is>
      </c>
      <c r="D4062" t="n">
        <v>550</v>
      </c>
      <c r="E4062" t="n">
        <v>498</v>
      </c>
      <c r="F4062" t="n">
        <v>15</v>
      </c>
      <c r="G4062" t="n">
        <v>1.78999996185303</v>
      </c>
      <c r="H4062" t="n">
        <v>357</v>
      </c>
      <c r="I4062" t="n">
        <v>288</v>
      </c>
      <c r="J4062" t="n">
        <v>100</v>
      </c>
      <c r="K4062" t="n">
        <v>85</v>
      </c>
    </row>
    <row r="4063">
      <c r="A4063" t="n">
        <v>37683796098453</v>
      </c>
      <c r="B4063" t="inlineStr">
        <is>
          <t>Medio</t>
        </is>
      </c>
      <c r="C4063" t="inlineStr">
        <is>
          <t>San Ysidro Midd</t>
        </is>
      </c>
      <c r="D4063" t="n">
        <v>493</v>
      </c>
      <c r="E4063" t="n">
        <v>475</v>
      </c>
      <c r="F4063" t="n">
        <v>16</v>
      </c>
      <c r="G4063" t="n">
        <v>1.79999995231628</v>
      </c>
      <c r="H4063" t="n">
        <v>1305</v>
      </c>
      <c r="I4063" t="n">
        <v>1001</v>
      </c>
      <c r="J4063" t="n">
        <v>99</v>
      </c>
      <c r="K4063" t="n">
        <v>81</v>
      </c>
    </row>
    <row r="4064">
      <c r="A4064" t="n">
        <v>37683876070882</v>
      </c>
      <c r="B4064" t="inlineStr">
        <is>
          <t>Fundamental</t>
        </is>
      </c>
      <c r="C4064" t="inlineStr">
        <is>
          <t>Solana Vista El</t>
        </is>
      </c>
      <c r="D4064" t="n">
        <v>827</v>
      </c>
      <c r="E4064" t="n">
        <v>782</v>
      </c>
      <c r="F4064" t="n">
        <v>1</v>
      </c>
      <c r="G4064" t="n">
        <v>3.69000005722046</v>
      </c>
      <c r="H4064" t="n">
        <v>202</v>
      </c>
      <c r="I4064" t="n">
        <v>171</v>
      </c>
      <c r="J4064" t="n">
        <v>22</v>
      </c>
      <c r="K4064" t="n">
        <v>17</v>
      </c>
    </row>
    <row r="4065">
      <c r="A4065" t="n">
        <v>37683956040463</v>
      </c>
      <c r="B4065" t="inlineStr">
        <is>
          <t>Fundamental</t>
        </is>
      </c>
      <c r="C4065" t="inlineStr">
        <is>
          <t>Bayside Element</t>
        </is>
      </c>
      <c r="D4065" t="n">
        <v>678</v>
      </c>
      <c r="E4065" t="n">
        <v>572</v>
      </c>
      <c r="F4065" t="n">
        <v>11</v>
      </c>
      <c r="G4065" t="n">
        <v>2</v>
      </c>
      <c r="H4065" t="n">
        <v>340</v>
      </c>
      <c r="I4065" t="n">
        <v>296</v>
      </c>
      <c r="J4065" t="n">
        <v>73</v>
      </c>
      <c r="K4065" t="n">
        <v>27</v>
      </c>
    </row>
    <row r="4066">
      <c r="A4066" t="n">
        <v>37683956040471</v>
      </c>
      <c r="B4066" t="inlineStr">
        <is>
          <t>Fundamental</t>
        </is>
      </c>
      <c r="C4066" t="inlineStr">
        <is>
          <t>Central Element</t>
        </is>
      </c>
      <c r="D4066" t="n">
        <v>642</v>
      </c>
      <c r="E4066" t="n">
        <v>593</v>
      </c>
      <c r="F4066" t="n">
        <v>10</v>
      </c>
      <c r="G4066" t="n">
        <v>2.82999992370605</v>
      </c>
      <c r="H4066" t="n">
        <v>433</v>
      </c>
      <c r="I4066" t="n">
        <v>365</v>
      </c>
      <c r="J4066" t="n">
        <v>70</v>
      </c>
      <c r="K4066" t="n">
        <v>34</v>
      </c>
    </row>
    <row r="4067">
      <c r="A4067" t="n">
        <v>37683956040489</v>
      </c>
      <c r="B4067" t="inlineStr">
        <is>
          <t>Fundamental</t>
        </is>
      </c>
      <c r="C4067" t="inlineStr">
        <is>
          <t>Emory Elementar</t>
        </is>
      </c>
      <c r="D4067" t="n">
        <v>741</v>
      </c>
      <c r="E4067" t="n">
        <v>578</v>
      </c>
      <c r="F4067" t="n">
        <v>11</v>
      </c>
      <c r="G4067" t="n">
        <v>2.57999992370605</v>
      </c>
      <c r="H4067" t="n">
        <v>504</v>
      </c>
      <c r="I4067" t="n">
        <v>450</v>
      </c>
      <c r="J4067" t="n">
        <v>51</v>
      </c>
      <c r="K4067" t="n">
        <v>27</v>
      </c>
    </row>
    <row r="4068">
      <c r="A4068" t="n">
        <v>37683956040505</v>
      </c>
      <c r="B4068" t="inlineStr">
        <is>
          <t>Fundamental</t>
        </is>
      </c>
      <c r="C4068" t="inlineStr">
        <is>
          <t xml:space="preserve">Imperial Beach </t>
        </is>
      </c>
      <c r="D4068" t="n">
        <v>705</v>
      </c>
      <c r="E4068" t="n">
        <v>687</v>
      </c>
      <c r="F4068" t="n">
        <v>6</v>
      </c>
      <c r="G4068" t="n">
        <v>1</v>
      </c>
      <c r="H4068" t="n">
        <v>493</v>
      </c>
      <c r="I4068" t="n">
        <v>451</v>
      </c>
      <c r="J4068" t="n">
        <v>48</v>
      </c>
      <c r="K4068" t="n">
        <v>15</v>
      </c>
    </row>
    <row r="4069">
      <c r="A4069" t="n">
        <v>37683956040513</v>
      </c>
      <c r="B4069" t="inlineStr">
        <is>
          <t>Fundamental</t>
        </is>
      </c>
      <c r="C4069" t="inlineStr">
        <is>
          <t>Nestor Elementa</t>
        </is>
      </c>
      <c r="D4069" t="n">
        <v>662</v>
      </c>
      <c r="E4069" t="n">
        <v>537</v>
      </c>
      <c r="F4069" t="n">
        <v>13</v>
      </c>
      <c r="G4069" t="n">
        <v>1.60000002384186</v>
      </c>
      <c r="H4069" t="n">
        <v>530</v>
      </c>
      <c r="I4069" t="n">
        <v>460</v>
      </c>
      <c r="J4069" t="n">
        <v>63</v>
      </c>
      <c r="K4069" t="n">
        <v>39</v>
      </c>
    </row>
    <row r="4070">
      <c r="A4070" t="n">
        <v>37683956040521</v>
      </c>
      <c r="B4070" t="inlineStr">
        <is>
          <t>Fundamental</t>
        </is>
      </c>
      <c r="C4070" t="inlineStr">
        <is>
          <t>Oneonta Element</t>
        </is>
      </c>
      <c r="D4070" t="n">
        <v>732</v>
      </c>
      <c r="E4070" t="n">
        <v>631</v>
      </c>
      <c r="F4070" t="n">
        <v>8</v>
      </c>
      <c r="G4070" t="n">
        <v>2.59999990463257</v>
      </c>
      <c r="H4070" t="n">
        <v>359</v>
      </c>
      <c r="I4070" t="n">
        <v>318</v>
      </c>
      <c r="J4070" t="n">
        <v>65</v>
      </c>
      <c r="K4070" t="n">
        <v>16</v>
      </c>
    </row>
    <row r="4071">
      <c r="A4071" t="n">
        <v>37683956040539</v>
      </c>
      <c r="B4071" t="inlineStr">
        <is>
          <t>Fundamental</t>
        </is>
      </c>
      <c r="C4071" t="inlineStr">
        <is>
          <t>Sunnyslope Elem</t>
        </is>
      </c>
      <c r="D4071" t="n">
        <v>615</v>
      </c>
      <c r="E4071" t="n">
        <v>523</v>
      </c>
      <c r="F4071" t="n">
        <v>14</v>
      </c>
      <c r="G4071" t="n">
        <v>2</v>
      </c>
      <c r="H4071" t="n">
        <v>494</v>
      </c>
      <c r="I4071" t="n">
        <v>425</v>
      </c>
      <c r="J4071" t="n">
        <v>68</v>
      </c>
      <c r="K4071" t="n">
        <v>48</v>
      </c>
    </row>
    <row r="4072">
      <c r="A4072" t="n">
        <v>37683956040547</v>
      </c>
      <c r="B4072" t="inlineStr">
        <is>
          <t>Fundamental</t>
        </is>
      </c>
      <c r="C4072" t="inlineStr">
        <is>
          <t>West View Eleme</t>
        </is>
      </c>
      <c r="D4072" t="n">
        <v>675</v>
      </c>
      <c r="E4072" t="n">
        <v>588</v>
      </c>
      <c r="F4072" t="n">
        <v>11</v>
      </c>
      <c r="G4072" t="n">
        <v>2</v>
      </c>
      <c r="H4072" t="n">
        <v>253</v>
      </c>
      <c r="I4072" t="n">
        <v>194</v>
      </c>
      <c r="J4072" t="n">
        <v>59</v>
      </c>
      <c r="K4072" t="n">
        <v>17</v>
      </c>
    </row>
    <row r="4073">
      <c r="A4073" t="n">
        <v>37683956067029</v>
      </c>
      <c r="B4073" t="inlineStr">
        <is>
          <t>Fundamental</t>
        </is>
      </c>
      <c r="C4073" t="inlineStr">
        <is>
          <t xml:space="preserve">Berry (Godfrey </t>
        </is>
      </c>
      <c r="D4073" t="n">
        <v>643</v>
      </c>
      <c r="E4073" t="n">
        <v>568</v>
      </c>
      <c r="F4073" t="n">
        <v>12</v>
      </c>
      <c r="G4073" t="n">
        <v>2.82999992370605</v>
      </c>
      <c r="H4073" t="n">
        <v>522</v>
      </c>
      <c r="I4073" t="n">
        <v>422</v>
      </c>
      <c r="J4073" t="n">
        <v>60</v>
      </c>
      <c r="K4073" t="n">
        <v>42</v>
      </c>
    </row>
    <row r="4074">
      <c r="A4074" t="n">
        <v>37683956094973</v>
      </c>
      <c r="B4074" t="inlineStr">
        <is>
          <t>Fundamental</t>
        </is>
      </c>
      <c r="C4074" t="inlineStr">
        <is>
          <t xml:space="preserve">Pence (Howard) </t>
        </is>
      </c>
      <c r="D4074" t="n">
        <v>662</v>
      </c>
      <c r="E4074" t="n">
        <v>573</v>
      </c>
      <c r="F4074" t="n">
        <v>11</v>
      </c>
      <c r="G4074" t="n">
        <v>1.66999995708466</v>
      </c>
      <c r="H4074" t="n">
        <v>537</v>
      </c>
      <c r="I4074" t="n">
        <v>470</v>
      </c>
      <c r="J4074" t="n">
        <v>64</v>
      </c>
      <c r="K4074" t="n">
        <v>44</v>
      </c>
    </row>
    <row r="4075">
      <c r="A4075" t="n">
        <v>37683956098487</v>
      </c>
      <c r="B4075" t="inlineStr">
        <is>
          <t>Fundamental</t>
        </is>
      </c>
      <c r="C4075" t="inlineStr">
        <is>
          <t>Nicoloff (Georg</t>
        </is>
      </c>
      <c r="D4075" t="n">
        <v>592</v>
      </c>
      <c r="E4075" t="n">
        <v>508</v>
      </c>
      <c r="F4075" t="n">
        <v>15</v>
      </c>
      <c r="G4075" t="n">
        <v>2.82999992370605</v>
      </c>
      <c r="H4075" t="n">
        <v>763</v>
      </c>
      <c r="I4075" t="n">
        <v>652</v>
      </c>
      <c r="J4075" t="n">
        <v>75</v>
      </c>
      <c r="K4075" t="n">
        <v>58</v>
      </c>
    </row>
    <row r="4076">
      <c r="A4076" t="n">
        <v>37684376040562</v>
      </c>
      <c r="B4076" t="inlineStr">
        <is>
          <t>Fundamental</t>
        </is>
      </c>
      <c r="C4076" t="inlineStr">
        <is>
          <t>Vallecitos Elem</t>
        </is>
      </c>
      <c r="D4076" t="n">
        <v>673</v>
      </c>
      <c r="E4076" t="n">
        <v>593</v>
      </c>
      <c r="F4076" t="n">
        <v>10</v>
      </c>
      <c r="G4076" t="n">
        <v>1.94000005722046</v>
      </c>
      <c r="H4076" t="n">
        <v>162</v>
      </c>
      <c r="I4076" t="n">
        <v>141</v>
      </c>
      <c r="J4076" t="n">
        <v>71</v>
      </c>
      <c r="K4076" t="n">
        <v>37</v>
      </c>
    </row>
    <row r="4077">
      <c r="A4077" t="n">
        <v>37684523730728</v>
      </c>
      <c r="B4077" t="inlineStr">
        <is>
          <t>Superior</t>
        </is>
      </c>
      <c r="C4077" t="inlineStr">
        <is>
          <t>Rancho Buena Vi</t>
        </is>
      </c>
      <c r="D4077" t="n">
        <v>678</v>
      </c>
      <c r="E4077" t="n">
        <v>680</v>
      </c>
      <c r="F4077" t="n">
        <v>6</v>
      </c>
      <c r="G4077" t="n">
        <v>3.19000005722046</v>
      </c>
      <c r="H4077" t="n">
        <v>2247</v>
      </c>
      <c r="I4077" t="n">
        <v>2052</v>
      </c>
      <c r="J4077" t="n">
        <v>21</v>
      </c>
      <c r="K4077" t="n">
        <v>5</v>
      </c>
    </row>
    <row r="4078">
      <c r="A4078" t="n">
        <v>37684523738705</v>
      </c>
      <c r="B4078" t="inlineStr">
        <is>
          <t>Superior</t>
        </is>
      </c>
      <c r="C4078" t="inlineStr">
        <is>
          <t>Vista High</t>
        </is>
      </c>
      <c r="D4078" t="n">
        <v>659</v>
      </c>
      <c r="E4078" t="n">
        <v>600</v>
      </c>
      <c r="F4078" t="n">
        <v>10</v>
      </c>
      <c r="G4078" t="n">
        <v>2.94000005722046</v>
      </c>
      <c r="H4078" t="n">
        <v>2651</v>
      </c>
      <c r="I4078" t="n">
        <v>2297</v>
      </c>
      <c r="J4078" t="n">
        <v>27</v>
      </c>
      <c r="K4078" t="n">
        <v>10</v>
      </c>
    </row>
    <row r="4079">
      <c r="A4079" t="n">
        <v>37684526040588</v>
      </c>
      <c r="B4079" t="inlineStr">
        <is>
          <t>Fundamental</t>
        </is>
      </c>
      <c r="C4079" t="inlineStr">
        <is>
          <t>Beaumont Elemen</t>
        </is>
      </c>
      <c r="D4079" t="n">
        <v>668</v>
      </c>
      <c r="E4079" t="n">
        <v>618</v>
      </c>
      <c r="F4079" t="n">
        <v>9</v>
      </c>
      <c r="G4079" t="n">
        <v>2.66000008583069</v>
      </c>
      <c r="H4079" t="n">
        <v>689</v>
      </c>
      <c r="I4079" t="n">
        <v>576</v>
      </c>
      <c r="J4079" t="n">
        <v>57</v>
      </c>
      <c r="K4079" t="n">
        <v>25</v>
      </c>
    </row>
    <row r="4080">
      <c r="A4080" t="n">
        <v>37684526040596</v>
      </c>
      <c r="B4080" t="inlineStr">
        <is>
          <t>Fundamental</t>
        </is>
      </c>
      <c r="C4080" t="inlineStr">
        <is>
          <t>Bobier Elementa</t>
        </is>
      </c>
      <c r="D4080" t="n">
        <v>611</v>
      </c>
      <c r="E4080" t="n">
        <v>565</v>
      </c>
      <c r="F4080" t="n">
        <v>12</v>
      </c>
      <c r="G4080" t="n">
        <v>2.28999996185303</v>
      </c>
      <c r="H4080" t="n">
        <v>673</v>
      </c>
      <c r="I4080" t="n">
        <v>557</v>
      </c>
      <c r="J4080" t="n">
        <v>73</v>
      </c>
      <c r="K4080" t="n">
        <v>32</v>
      </c>
    </row>
    <row r="4081">
      <c r="A4081" t="n">
        <v>37684526040612</v>
      </c>
      <c r="B4081" t="inlineStr">
        <is>
          <t>Fundamental</t>
        </is>
      </c>
      <c r="C4081" t="inlineStr">
        <is>
          <t>Crestview Eleme</t>
        </is>
      </c>
      <c r="D4081" t="n">
        <v>621</v>
      </c>
      <c r="E4081" t="n">
        <v>559</v>
      </c>
      <c r="F4081" t="n">
        <v>12</v>
      </c>
      <c r="G4081" t="n">
        <v>2.5</v>
      </c>
      <c r="H4081" t="n">
        <v>518</v>
      </c>
      <c r="I4081" t="n">
        <v>424</v>
      </c>
      <c r="J4081" t="n">
        <v>58</v>
      </c>
      <c r="K4081" t="n">
        <v>35</v>
      </c>
    </row>
    <row r="4082">
      <c r="A4082" t="n">
        <v>37684526040620</v>
      </c>
      <c r="B4082" t="inlineStr">
        <is>
          <t>Fundamental</t>
        </is>
      </c>
      <c r="C4082" t="inlineStr">
        <is>
          <t>Grapevine Eleme</t>
        </is>
      </c>
      <c r="D4082" t="n">
        <v>655</v>
      </c>
      <c r="E4082" t="n">
        <v>596</v>
      </c>
      <c r="F4082" t="n">
        <v>10</v>
      </c>
      <c r="G4082" t="n">
        <v>2.40000009536743</v>
      </c>
      <c r="H4082" t="n">
        <v>665</v>
      </c>
      <c r="I4082" t="n">
        <v>509</v>
      </c>
      <c r="J4082" t="n">
        <v>60</v>
      </c>
      <c r="K4082" t="n">
        <v>25</v>
      </c>
    </row>
    <row r="4083">
      <c r="A4083" t="n">
        <v>37684526040638</v>
      </c>
      <c r="B4083" t="inlineStr">
        <is>
          <t>Fundamental</t>
        </is>
      </c>
      <c r="C4083" t="inlineStr">
        <is>
          <t>Monte Vista Ele</t>
        </is>
      </c>
      <c r="D4083" t="n">
        <v>729</v>
      </c>
      <c r="E4083" t="n">
        <v>662</v>
      </c>
      <c r="F4083" t="n">
        <v>7</v>
      </c>
      <c r="G4083" t="n">
        <v>2.92000007629395</v>
      </c>
      <c r="H4083" t="n">
        <v>504</v>
      </c>
      <c r="I4083" t="n">
        <v>408</v>
      </c>
      <c r="J4083" t="n">
        <v>41</v>
      </c>
      <c r="K4083" t="n">
        <v>22</v>
      </c>
    </row>
    <row r="4084">
      <c r="A4084" t="n">
        <v>37684526040646</v>
      </c>
      <c r="B4084" t="inlineStr">
        <is>
          <t>Fundamental</t>
        </is>
      </c>
      <c r="C4084" t="inlineStr">
        <is>
          <t>Olive Elementar</t>
        </is>
      </c>
      <c r="D4084" t="n">
        <v>565</v>
      </c>
      <c r="E4084" t="n">
        <v>508</v>
      </c>
      <c r="F4084" t="n">
        <v>15</v>
      </c>
      <c r="G4084" t="n">
        <v>2.32999992370605</v>
      </c>
      <c r="H4084" t="n">
        <v>666</v>
      </c>
      <c r="I4084" t="n">
        <v>537</v>
      </c>
      <c r="J4084" t="n">
        <v>71</v>
      </c>
      <c r="K4084" t="n">
        <v>49</v>
      </c>
    </row>
    <row r="4085">
      <c r="A4085" t="n">
        <v>37684526040653</v>
      </c>
      <c r="B4085" t="inlineStr">
        <is>
          <t>Fundamental</t>
        </is>
      </c>
      <c r="C4085" t="inlineStr">
        <is>
          <t>Vista Academy (</t>
        </is>
      </c>
      <c r="D4085" t="n">
        <v>709</v>
      </c>
      <c r="E4085" t="n">
        <v>680</v>
      </c>
      <c r="F4085" t="n">
        <v>6</v>
      </c>
      <c r="G4085" t="n">
        <v>3.14000010490417</v>
      </c>
      <c r="H4085" t="n">
        <v>957</v>
      </c>
      <c r="I4085" t="n">
        <v>918</v>
      </c>
      <c r="J4085" t="n">
        <v>39</v>
      </c>
      <c r="K4085" t="n">
        <v>20</v>
      </c>
    </row>
    <row r="4086">
      <c r="A4086" t="n">
        <v>37684526059802</v>
      </c>
      <c r="B4086" t="inlineStr">
        <is>
          <t>Medio</t>
        </is>
      </c>
      <c r="C4086" t="inlineStr">
        <is>
          <t>Lincoln Middle</t>
        </is>
      </c>
      <c r="D4086" t="n">
        <v>619</v>
      </c>
      <c r="E4086" t="n">
        <v>610</v>
      </c>
      <c r="F4086" t="n">
        <v>10</v>
      </c>
      <c r="G4086" t="n">
        <v>2.82999992370605</v>
      </c>
      <c r="H4086" t="n">
        <v>1466</v>
      </c>
      <c r="I4086" t="n">
        <v>1268</v>
      </c>
      <c r="J4086" t="n">
        <v>44</v>
      </c>
      <c r="K4086" t="n">
        <v>17</v>
      </c>
    </row>
    <row r="4087">
      <c r="A4087" t="n">
        <v>37684526059810</v>
      </c>
      <c r="B4087" t="inlineStr">
        <is>
          <t>Medio</t>
        </is>
      </c>
      <c r="C4087" t="inlineStr">
        <is>
          <t>Washington Midd</t>
        </is>
      </c>
      <c r="D4087" t="n">
        <v>606</v>
      </c>
      <c r="E4087" t="n">
        <v>575</v>
      </c>
      <c r="F4087" t="n">
        <v>11</v>
      </c>
      <c r="G4087" t="n">
        <v>2.52999997138977</v>
      </c>
      <c r="H4087" t="n">
        <v>1524</v>
      </c>
      <c r="I4087" t="n">
        <v>1254</v>
      </c>
      <c r="J4087" t="n">
        <v>57</v>
      </c>
      <c r="K4087" t="n">
        <v>15</v>
      </c>
    </row>
    <row r="4088">
      <c r="A4088" t="n">
        <v>37684526069124</v>
      </c>
      <c r="B4088" t="inlineStr">
        <is>
          <t>Fundamental</t>
        </is>
      </c>
      <c r="C4088" t="inlineStr">
        <is>
          <t>Casita Ctr. (K-</t>
        </is>
      </c>
      <c r="D4088" t="n">
        <v>693</v>
      </c>
      <c r="E4088" t="n">
        <v>652</v>
      </c>
      <c r="F4088" t="n">
        <v>7</v>
      </c>
      <c r="G4088" t="n">
        <v>3.03999996185303</v>
      </c>
      <c r="H4088" t="n">
        <v>623</v>
      </c>
      <c r="I4088" t="n">
        <v>562</v>
      </c>
      <c r="J4088" t="n">
        <v>42</v>
      </c>
      <c r="K4088" t="n">
        <v>17</v>
      </c>
    </row>
    <row r="4089">
      <c r="A4089" t="n">
        <v>37684526107031</v>
      </c>
      <c r="B4089" t="inlineStr">
        <is>
          <t>Fundamental</t>
        </is>
      </c>
      <c r="C4089" t="inlineStr">
        <is>
          <t>Alamosa Park El</t>
        </is>
      </c>
      <c r="D4089" t="n">
        <v>737</v>
      </c>
      <c r="E4089" t="n">
        <v>673</v>
      </c>
      <c r="F4089" t="n">
        <v>6</v>
      </c>
      <c r="G4089" t="n">
        <v>3.25999999046326</v>
      </c>
      <c r="H4089" t="n">
        <v>724</v>
      </c>
      <c r="I4089" t="n">
        <v>627</v>
      </c>
      <c r="J4089" t="n">
        <v>28</v>
      </c>
      <c r="K4089" t="n">
        <v>16</v>
      </c>
    </row>
    <row r="4090">
      <c r="A4090" t="n">
        <v>37684526107577</v>
      </c>
      <c r="B4090" t="inlineStr">
        <is>
          <t>Medio</t>
        </is>
      </c>
      <c r="C4090" t="inlineStr">
        <is>
          <t>Roosevelt Middl</t>
        </is>
      </c>
      <c r="D4090" t="n">
        <v>697</v>
      </c>
      <c r="E4090" t="n">
        <v>694</v>
      </c>
      <c r="F4090" t="n">
        <v>5</v>
      </c>
      <c r="G4090" t="n">
        <v>3.26999998092651</v>
      </c>
      <c r="H4090" t="n">
        <v>1535</v>
      </c>
      <c r="I4090" t="n">
        <v>1294</v>
      </c>
      <c r="J4090" t="n">
        <v>30</v>
      </c>
      <c r="K4090" t="n">
        <v>8</v>
      </c>
    </row>
    <row r="4091">
      <c r="A4091" t="n">
        <v>37684526107585</v>
      </c>
      <c r="B4091" t="inlineStr">
        <is>
          <t>Fundamental</t>
        </is>
      </c>
      <c r="C4091" t="inlineStr">
        <is>
          <t>Lake Elementary</t>
        </is>
      </c>
      <c r="D4091" t="n">
        <v>799</v>
      </c>
      <c r="E4091" t="n">
        <v>738</v>
      </c>
      <c r="F4091" t="n">
        <v>3</v>
      </c>
      <c r="G4091" t="n">
        <v>3.60999989509583</v>
      </c>
      <c r="H4091" t="n">
        <v>663</v>
      </c>
      <c r="I4091" t="n">
        <v>564</v>
      </c>
      <c r="J4091" t="n">
        <v>13</v>
      </c>
      <c r="K4091" t="n">
        <v>1</v>
      </c>
    </row>
    <row r="4092">
      <c r="A4092" t="n">
        <v>37684526108708</v>
      </c>
      <c r="B4092" t="inlineStr">
        <is>
          <t>Fundamental</t>
        </is>
      </c>
      <c r="C4092" t="inlineStr">
        <is>
          <t>Empresa Element</t>
        </is>
      </c>
      <c r="D4092" t="n">
        <v>788</v>
      </c>
      <c r="E4092" t="n">
        <v>748</v>
      </c>
      <c r="F4092" t="n">
        <v>3</v>
      </c>
      <c r="G4092" t="n">
        <v>3.21000003814697</v>
      </c>
      <c r="H4092" t="n">
        <v>707</v>
      </c>
      <c r="I4092" t="n">
        <v>557</v>
      </c>
      <c r="J4092" t="n">
        <v>14</v>
      </c>
      <c r="K4092" t="n">
        <v>6</v>
      </c>
    </row>
    <row r="4093">
      <c r="A4093" t="n">
        <v>37684526110399</v>
      </c>
      <c r="B4093" t="inlineStr">
        <is>
          <t>Fundamental</t>
        </is>
      </c>
      <c r="C4093" t="inlineStr">
        <is>
          <t>Breeze Hill Ele</t>
        </is>
      </c>
      <c r="D4093" t="n">
        <v>656</v>
      </c>
      <c r="E4093" t="n">
        <v>645</v>
      </c>
      <c r="F4093" t="n">
        <v>8</v>
      </c>
      <c r="G4093" t="n">
        <v>2.82999992370605</v>
      </c>
      <c r="H4093" t="n">
        <v>696</v>
      </c>
      <c r="I4093" t="n">
        <v>624</v>
      </c>
      <c r="J4093" t="n">
        <v>48</v>
      </c>
      <c r="K4093" t="n">
        <v>29</v>
      </c>
    </row>
    <row r="4094">
      <c r="A4094" t="n">
        <v>37684526110407</v>
      </c>
      <c r="B4094" t="inlineStr">
        <is>
          <t>Fundamental</t>
        </is>
      </c>
      <c r="C4094" t="inlineStr">
        <is>
          <t>Mission Meadows</t>
        </is>
      </c>
      <c r="D4094" t="n">
        <v>722</v>
      </c>
      <c r="E4094" t="n">
        <v>686</v>
      </c>
      <c r="F4094" t="n">
        <v>6</v>
      </c>
      <c r="G4094" t="n">
        <v>3.00999999046326</v>
      </c>
      <c r="H4094" t="n">
        <v>630</v>
      </c>
      <c r="I4094" t="n">
        <v>519</v>
      </c>
      <c r="J4094" t="n">
        <v>32</v>
      </c>
      <c r="K4094" t="n">
        <v>13</v>
      </c>
    </row>
    <row r="4095">
      <c r="A4095" t="n">
        <v>37735693735206</v>
      </c>
      <c r="B4095" t="inlineStr">
        <is>
          <t>Superior</t>
        </is>
      </c>
      <c r="C4095" t="inlineStr">
        <is>
          <t>Oceanside High</t>
        </is>
      </c>
      <c r="D4095" t="n">
        <v>595</v>
      </c>
      <c r="E4095" t="n">
        <v>593</v>
      </c>
      <c r="F4095" t="n">
        <v>10</v>
      </c>
      <c r="G4095" t="n">
        <v>2.4300000667572</v>
      </c>
      <c r="H4095" t="n">
        <v>1585</v>
      </c>
      <c r="I4095" t="n">
        <v>1342</v>
      </c>
      <c r="J4095" t="n">
        <v>48</v>
      </c>
      <c r="K4095" t="n">
        <v>11</v>
      </c>
    </row>
    <row r="4096">
      <c r="A4096" t="n">
        <v>37735693739018</v>
      </c>
      <c r="B4096" t="inlineStr">
        <is>
          <t>Superior</t>
        </is>
      </c>
      <c r="C4096" t="inlineStr">
        <is>
          <t>El Camino High</t>
        </is>
      </c>
      <c r="D4096" t="n">
        <v>661</v>
      </c>
      <c r="E4096" t="n">
        <v>648</v>
      </c>
      <c r="F4096" t="n">
        <v>8</v>
      </c>
      <c r="G4096" t="n">
        <v>3.08999991416931</v>
      </c>
      <c r="H4096" t="n">
        <v>1855</v>
      </c>
      <c r="I4096" t="n">
        <v>1565</v>
      </c>
      <c r="J4096" t="n">
        <v>32</v>
      </c>
      <c r="K4096" t="n">
        <v>7</v>
      </c>
    </row>
    <row r="4097">
      <c r="A4097" t="n">
        <v>37735696038822</v>
      </c>
      <c r="B4097" t="inlineStr">
        <is>
          <t>Fundamental</t>
        </is>
      </c>
      <c r="C4097" t="inlineStr">
        <is>
          <t>Ditmar Elementa</t>
        </is>
      </c>
      <c r="D4097" t="n">
        <v>502</v>
      </c>
      <c r="E4097" t="n">
        <v>413</v>
      </c>
      <c r="F4097" t="n">
        <v>19</v>
      </c>
      <c r="G4097" t="n">
        <v>1.58000004291534</v>
      </c>
      <c r="H4097" t="n">
        <v>385</v>
      </c>
      <c r="I4097" t="n">
        <v>316</v>
      </c>
      <c r="J4097" t="n">
        <v>90</v>
      </c>
      <c r="K4097" t="n">
        <v>72</v>
      </c>
    </row>
    <row r="4098">
      <c r="A4098" t="n">
        <v>37735696038830</v>
      </c>
      <c r="B4098" t="inlineStr">
        <is>
          <t>Medio</t>
        </is>
      </c>
      <c r="C4098" t="inlineStr">
        <is>
          <t>Jefferson Middl</t>
        </is>
      </c>
      <c r="D4098" t="n">
        <v>614</v>
      </c>
      <c r="E4098" t="n">
        <v>607</v>
      </c>
      <c r="F4098" t="n">
        <v>10</v>
      </c>
      <c r="G4098" t="n">
        <v>2.76999998092651</v>
      </c>
      <c r="H4098" t="n">
        <v>1015</v>
      </c>
      <c r="I4098" t="n">
        <v>784</v>
      </c>
      <c r="J4098" t="n">
        <v>55</v>
      </c>
      <c r="K4098" t="n">
        <v>19</v>
      </c>
    </row>
    <row r="4099">
      <c r="A4099" t="n">
        <v>37735696038848</v>
      </c>
      <c r="B4099" t="inlineStr">
        <is>
          <t>Fundamental</t>
        </is>
      </c>
      <c r="C4099" t="inlineStr">
        <is>
          <t>Laurel Elementa</t>
        </is>
      </c>
      <c r="D4099" t="n">
        <v>585</v>
      </c>
      <c r="E4099" t="n">
        <v>465</v>
      </c>
      <c r="F4099" t="n">
        <v>17</v>
      </c>
      <c r="G4099" t="n">
        <v>1.75999999046326</v>
      </c>
      <c r="H4099" t="n">
        <v>483</v>
      </c>
      <c r="I4099" t="n">
        <v>407</v>
      </c>
      <c r="J4099" t="n">
        <v>83</v>
      </c>
      <c r="K4099" t="n">
        <v>64</v>
      </c>
    </row>
    <row r="4100">
      <c r="A4100" t="n">
        <v>37735696038855</v>
      </c>
      <c r="B4100" t="inlineStr">
        <is>
          <t>Fundamental</t>
        </is>
      </c>
      <c r="C4100" t="inlineStr">
        <is>
          <t>Libby Elementar</t>
        </is>
      </c>
      <c r="D4100" t="n">
        <v>582</v>
      </c>
      <c r="E4100" t="n">
        <v>512</v>
      </c>
      <c r="F4100" t="n">
        <v>14</v>
      </c>
      <c r="G4100" t="n">
        <v>2.03999996185303</v>
      </c>
      <c r="H4100" t="n">
        <v>576</v>
      </c>
      <c r="I4100" t="n">
        <v>417</v>
      </c>
      <c r="J4100" t="n">
        <v>75</v>
      </c>
      <c r="K4100" t="n">
        <v>39</v>
      </c>
    </row>
    <row r="4101">
      <c r="A4101" t="n">
        <v>37735696038863</v>
      </c>
      <c r="B4101" t="inlineStr">
        <is>
          <t>Medio</t>
        </is>
      </c>
      <c r="C4101" t="inlineStr">
        <is>
          <t>Lincoln Middle</t>
        </is>
      </c>
      <c r="D4101" t="n">
        <v>642</v>
      </c>
      <c r="E4101" t="n">
        <v>618</v>
      </c>
      <c r="F4101" t="n">
        <v>9</v>
      </c>
      <c r="G4101" t="n">
        <v>2.71000003814697</v>
      </c>
      <c r="H4101" t="n">
        <v>1405</v>
      </c>
      <c r="I4101" t="n">
        <v>1167</v>
      </c>
      <c r="J4101" t="n">
        <v>44</v>
      </c>
      <c r="K4101" t="n">
        <v>21</v>
      </c>
    </row>
    <row r="4102">
      <c r="A4102" t="n">
        <v>37735696038871</v>
      </c>
      <c r="B4102" t="inlineStr">
        <is>
          <t>Fundamental</t>
        </is>
      </c>
      <c r="C4102" t="inlineStr">
        <is>
          <t>Mission Element</t>
        </is>
      </c>
      <c r="D4102" t="n">
        <v>536</v>
      </c>
      <c r="E4102" t="n">
        <v>515</v>
      </c>
      <c r="F4102" t="n">
        <v>14</v>
      </c>
      <c r="G4102" t="n">
        <v>1.73000001907349</v>
      </c>
      <c r="H4102" t="n">
        <v>549</v>
      </c>
      <c r="I4102" t="n">
        <v>447</v>
      </c>
      <c r="J4102" t="n">
        <v>86</v>
      </c>
      <c r="K4102" t="n">
        <v>59</v>
      </c>
    </row>
    <row r="4103">
      <c r="A4103" t="n">
        <v>37735696038889</v>
      </c>
      <c r="B4103" t="inlineStr">
        <is>
          <t>Fundamental</t>
        </is>
      </c>
      <c r="C4103" t="inlineStr">
        <is>
          <t>North Terrace E</t>
        </is>
      </c>
      <c r="D4103" t="n">
        <v>746</v>
      </c>
      <c r="E4103" t="n">
        <v>669</v>
      </c>
      <c r="F4103" t="n">
        <v>7</v>
      </c>
      <c r="G4103" t="n">
        <v>2.71000003814697</v>
      </c>
      <c r="H4103" t="n">
        <v>352</v>
      </c>
      <c r="I4103" t="n">
        <v>262</v>
      </c>
      <c r="J4103" t="n">
        <v>53</v>
      </c>
      <c r="K4103" t="n">
        <v>8</v>
      </c>
    </row>
    <row r="4104">
      <c r="A4104" t="n">
        <v>37735696038897</v>
      </c>
      <c r="B4104" t="inlineStr">
        <is>
          <t>Fundamental</t>
        </is>
      </c>
      <c r="C4104" t="inlineStr">
        <is>
          <t>Palmquist Eleme</t>
        </is>
      </c>
      <c r="D4104" t="n">
        <v>667</v>
      </c>
      <c r="E4104" t="n">
        <v>648</v>
      </c>
      <c r="F4104" t="n">
        <v>8</v>
      </c>
      <c r="G4104" t="n">
        <v>2.9300000667572</v>
      </c>
      <c r="H4104" t="n">
        <v>564</v>
      </c>
      <c r="I4104" t="n">
        <v>491</v>
      </c>
      <c r="J4104" t="n">
        <v>44</v>
      </c>
      <c r="K4104" t="n">
        <v>29</v>
      </c>
    </row>
    <row r="4105">
      <c r="A4105" t="n">
        <v>37735696038905</v>
      </c>
      <c r="B4105" t="inlineStr">
        <is>
          <t>Fundamental</t>
        </is>
      </c>
      <c r="C4105" t="inlineStr">
        <is>
          <t>San Luis Rey El</t>
        </is>
      </c>
      <c r="D4105" t="n">
        <v>629</v>
      </c>
      <c r="E4105" t="n">
        <v>631</v>
      </c>
      <c r="F4105" t="n">
        <v>8</v>
      </c>
      <c r="G4105" t="n">
        <v>2.26999998092651</v>
      </c>
      <c r="H4105" t="n">
        <v>540</v>
      </c>
      <c r="I4105" t="n">
        <v>476</v>
      </c>
      <c r="J4105" t="n">
        <v>49</v>
      </c>
      <c r="K4105" t="n">
        <v>26</v>
      </c>
    </row>
    <row r="4106">
      <c r="A4106" t="n">
        <v>37735696038913</v>
      </c>
      <c r="B4106" t="inlineStr">
        <is>
          <t>Fundamental</t>
        </is>
      </c>
      <c r="C4106" t="inlineStr">
        <is>
          <t>Santa Margarita</t>
        </is>
      </c>
      <c r="D4106" t="n">
        <v>745</v>
      </c>
      <c r="E4106" t="n">
        <v>637</v>
      </c>
      <c r="F4106" t="n">
        <v>8</v>
      </c>
      <c r="G4106" t="n">
        <v>2.34999990463257</v>
      </c>
      <c r="H4106" t="n">
        <v>290</v>
      </c>
      <c r="I4106" t="n">
        <v>229</v>
      </c>
      <c r="J4106" t="n">
        <v>52</v>
      </c>
      <c r="K4106" t="n">
        <v>1</v>
      </c>
    </row>
    <row r="4107">
      <c r="A4107" t="n">
        <v>37735696038921</v>
      </c>
      <c r="B4107" t="inlineStr">
        <is>
          <t>Fundamental</t>
        </is>
      </c>
      <c r="C4107" t="inlineStr">
        <is>
          <t>South Oceanside</t>
        </is>
      </c>
      <c r="D4107" t="n">
        <v>674</v>
      </c>
      <c r="E4107" t="n">
        <v>657</v>
      </c>
      <c r="F4107" t="n">
        <v>7</v>
      </c>
      <c r="G4107" t="n">
        <v>2.89000010490417</v>
      </c>
      <c r="H4107" t="n">
        <v>523</v>
      </c>
      <c r="I4107" t="n">
        <v>462</v>
      </c>
      <c r="J4107" t="n">
        <v>48</v>
      </c>
      <c r="K4107" t="n">
        <v>20</v>
      </c>
    </row>
    <row r="4108">
      <c r="A4108" t="n">
        <v>37735696067011</v>
      </c>
      <c r="B4108" t="inlineStr">
        <is>
          <t>Fundamental</t>
        </is>
      </c>
      <c r="C4108" t="inlineStr">
        <is>
          <t>San Rafael Elem</t>
        </is>
      </c>
      <c r="D4108" t="n">
        <v>637</v>
      </c>
      <c r="E4108" t="n">
        <v>566</v>
      </c>
      <c r="F4108" t="n">
        <v>12</v>
      </c>
      <c r="G4108" t="n">
        <v>1.72000002861023</v>
      </c>
      <c r="H4108" t="n">
        <v>379</v>
      </c>
      <c r="I4108" t="n">
        <v>314</v>
      </c>
      <c r="J4108" t="n">
        <v>58</v>
      </c>
      <c r="K4108" t="n">
        <v>44</v>
      </c>
    </row>
    <row r="4109">
      <c r="A4109" t="n">
        <v>37735696069108</v>
      </c>
      <c r="B4109" t="inlineStr">
        <is>
          <t>Fundamental</t>
        </is>
      </c>
      <c r="C4109" t="inlineStr">
        <is>
          <t>E.G. Garrison E</t>
        </is>
      </c>
      <c r="D4109" t="n">
        <v>696</v>
      </c>
      <c r="E4109" t="n">
        <v>662</v>
      </c>
      <c r="F4109" t="n">
        <v>7</v>
      </c>
      <c r="G4109" t="n">
        <v>2.10999989509583</v>
      </c>
      <c r="H4109" t="n">
        <v>391</v>
      </c>
      <c r="I4109" t="n">
        <v>292</v>
      </c>
      <c r="J4109" t="n">
        <v>71</v>
      </c>
      <c r="K4109" t="n">
        <v>44</v>
      </c>
    </row>
    <row r="4110">
      <c r="A4110" t="n">
        <v>37735696070916</v>
      </c>
      <c r="B4110" t="inlineStr">
        <is>
          <t>Fundamental</t>
        </is>
      </c>
      <c r="C4110" t="inlineStr">
        <is>
          <t>Pacifica Elemen</t>
        </is>
      </c>
      <c r="D4110" t="n">
        <v>632</v>
      </c>
      <c r="E4110" t="n">
        <v>553</v>
      </c>
      <c r="F4110" t="n">
        <v>12</v>
      </c>
      <c r="G4110" t="n">
        <v>1.88999998569489</v>
      </c>
      <c r="H4110" t="n">
        <v>403</v>
      </c>
      <c r="I4110" t="n">
        <v>289</v>
      </c>
      <c r="J4110" t="n">
        <v>67</v>
      </c>
      <c r="K4110" t="n">
        <v>32</v>
      </c>
    </row>
    <row r="4111">
      <c r="A4111" t="n">
        <v>37735696088991</v>
      </c>
      <c r="B4111" t="inlineStr">
        <is>
          <t>Fundamental</t>
        </is>
      </c>
      <c r="C4111" t="inlineStr">
        <is>
          <t>Del Rio Element</t>
        </is>
      </c>
      <c r="D4111" t="n">
        <v>639</v>
      </c>
      <c r="E4111" t="n">
        <v>593</v>
      </c>
      <c r="F4111" t="n">
        <v>10</v>
      </c>
      <c r="G4111" t="n">
        <v>2.44000005722046</v>
      </c>
      <c r="H4111" t="n">
        <v>613</v>
      </c>
      <c r="I4111" t="n">
        <v>538</v>
      </c>
      <c r="J4111" t="n">
        <v>58</v>
      </c>
      <c r="K4111" t="n">
        <v>37</v>
      </c>
    </row>
    <row r="4112">
      <c r="A4112" t="n">
        <v>37735696108211</v>
      </c>
      <c r="B4112" t="inlineStr">
        <is>
          <t>Fundamental</t>
        </is>
      </c>
      <c r="C4112" t="inlineStr">
        <is>
          <t>McAuliffe (Chri</t>
        </is>
      </c>
      <c r="D4112" t="n">
        <v>745</v>
      </c>
      <c r="E4112" t="n">
        <v>710</v>
      </c>
      <c r="F4112" t="n">
        <v>5</v>
      </c>
      <c r="G4112" t="n">
        <v>3.13000011444092</v>
      </c>
      <c r="H4112" t="n">
        <v>596</v>
      </c>
      <c r="I4112" t="n">
        <v>472</v>
      </c>
      <c r="J4112" t="n">
        <v>42</v>
      </c>
      <c r="K4112" t="n">
        <v>16</v>
      </c>
    </row>
    <row r="4113">
      <c r="A4113" t="n">
        <v>37735696109995</v>
      </c>
      <c r="B4113" t="inlineStr">
        <is>
          <t>Fundamental</t>
        </is>
      </c>
      <c r="C4113" t="inlineStr">
        <is>
          <t>Ivey Ranch Elem</t>
        </is>
      </c>
      <c r="D4113" t="n">
        <v>789</v>
      </c>
      <c r="E4113" t="n">
        <v>759</v>
      </c>
      <c r="F4113" t="n">
        <v>2</v>
      </c>
      <c r="G4113" t="n">
        <v>3.03999996185303</v>
      </c>
      <c r="H4113" t="n">
        <v>520</v>
      </c>
      <c r="I4113" t="n">
        <v>385</v>
      </c>
      <c r="J4113" t="n">
        <v>26</v>
      </c>
      <c r="K4113" t="n">
        <v>8</v>
      </c>
    </row>
    <row r="4114">
      <c r="A4114" t="n">
        <v>37735696111777</v>
      </c>
      <c r="B4114" t="inlineStr">
        <is>
          <t>Medio</t>
        </is>
      </c>
      <c r="C4114" t="inlineStr">
        <is>
          <t>King (Martin Lu</t>
        </is>
      </c>
      <c r="D4114" t="n">
        <v>656</v>
      </c>
      <c r="E4114" t="n">
        <v>615</v>
      </c>
      <c r="F4114" t="n">
        <v>9</v>
      </c>
      <c r="G4114" t="n">
        <v>3.03999996185303</v>
      </c>
      <c r="H4114" t="n">
        <v>1573</v>
      </c>
      <c r="I4114" t="n">
        <v>1350</v>
      </c>
      <c r="J4114" t="n">
        <v>45</v>
      </c>
      <c r="K4114" t="n">
        <v>14</v>
      </c>
    </row>
    <row r="4115">
      <c r="A4115" t="n">
        <v>37735696115299</v>
      </c>
      <c r="B4115" t="inlineStr">
        <is>
          <t>Fundamental</t>
        </is>
      </c>
      <c r="C4115" t="inlineStr">
        <is>
          <t>Stuart Mesa Ele</t>
        </is>
      </c>
      <c r="D4115" t="n">
        <v>789</v>
      </c>
      <c r="E4115" t="n">
        <v>712</v>
      </c>
      <c r="F4115" t="n">
        <v>4</v>
      </c>
      <c r="G4115" t="n">
        <v>2.76999998092651</v>
      </c>
      <c r="H4115" t="n">
        <v>371</v>
      </c>
      <c r="I4115" t="n">
        <v>287</v>
      </c>
      <c r="J4115" t="n">
        <v>51</v>
      </c>
      <c r="K4115" t="n">
        <v>1</v>
      </c>
    </row>
    <row r="4116">
      <c r="A4116" t="n">
        <v>37756143731114</v>
      </c>
      <c r="B4116" t="inlineStr">
        <is>
          <t>Superior</t>
        </is>
      </c>
      <c r="C4116" t="inlineStr">
        <is>
          <t>Valley Center H</t>
        </is>
      </c>
      <c r="D4116" t="n">
        <v>668</v>
      </c>
      <c r="E4116" t="n">
        <v>703</v>
      </c>
      <c r="F4116" t="n">
        <v>5</v>
      </c>
      <c r="G4116" t="n">
        <v>3.09999990463257</v>
      </c>
      <c r="H4116" t="n">
        <v>981</v>
      </c>
      <c r="I4116" t="n">
        <v>538</v>
      </c>
      <c r="J4116" t="n">
        <v>9</v>
      </c>
      <c r="K4116" t="n">
        <v>14</v>
      </c>
    </row>
    <row r="4117">
      <c r="A4117" t="n">
        <v>37756146038962</v>
      </c>
      <c r="B4117" t="inlineStr">
        <is>
          <t>Fundamental</t>
        </is>
      </c>
      <c r="C4117" t="inlineStr">
        <is>
          <t>Pauma Elementar</t>
        </is>
      </c>
      <c r="D4117" t="n">
        <v>501</v>
      </c>
      <c r="E4117" t="n">
        <v>424</v>
      </c>
      <c r="F4117" t="n">
        <v>19</v>
      </c>
      <c r="G4117" t="n">
        <v>1.42999994754791</v>
      </c>
      <c r="H4117" t="n">
        <v>229</v>
      </c>
      <c r="I4117" t="n">
        <v>193</v>
      </c>
      <c r="J4117" t="n">
        <v>83</v>
      </c>
      <c r="K4117" t="n">
        <v>47</v>
      </c>
    </row>
    <row r="4118">
      <c r="A4118" t="n">
        <v>37756146040570</v>
      </c>
      <c r="B4118" t="inlineStr">
        <is>
          <t>Fundamental</t>
        </is>
      </c>
      <c r="C4118" t="inlineStr">
        <is>
          <t>Valley Center E</t>
        </is>
      </c>
      <c r="D4118" t="n">
        <v>693</v>
      </c>
      <c r="E4118" t="n">
        <v>675</v>
      </c>
      <c r="F4118" t="n">
        <v>6</v>
      </c>
      <c r="G4118" t="n">
        <v>2.50999999046326</v>
      </c>
      <c r="H4118" t="n">
        <v>520</v>
      </c>
      <c r="I4118" t="n">
        <v>465</v>
      </c>
      <c r="J4118" t="n">
        <v>37</v>
      </c>
      <c r="K4118" t="n">
        <v>22</v>
      </c>
    </row>
    <row r="4119">
      <c r="A4119" t="n">
        <v>37756146093272</v>
      </c>
      <c r="B4119" t="inlineStr">
        <is>
          <t>Medio</t>
        </is>
      </c>
      <c r="C4119" t="inlineStr">
        <is>
          <t>Valley Center M</t>
        </is>
      </c>
      <c r="D4119" t="n">
        <v>712</v>
      </c>
      <c r="E4119" t="n">
        <v>684</v>
      </c>
      <c r="F4119" t="n">
        <v>6</v>
      </c>
      <c r="G4119" t="n">
        <v>2.98000001907349</v>
      </c>
      <c r="H4119" t="n">
        <v>1026</v>
      </c>
      <c r="I4119" t="n">
        <v>915</v>
      </c>
      <c r="J4119" t="n">
        <v>30</v>
      </c>
      <c r="K4119" t="n">
        <v>13</v>
      </c>
    </row>
    <row r="4120">
      <c r="A4120" t="n">
        <v>37756146112494</v>
      </c>
      <c r="B4120" t="inlineStr">
        <is>
          <t>Fundamental</t>
        </is>
      </c>
      <c r="C4120" t="inlineStr">
        <is>
          <t>Valley Center E</t>
        </is>
      </c>
      <c r="D4120" t="n">
        <v>690</v>
      </c>
      <c r="E4120" t="n">
        <v>636</v>
      </c>
      <c r="F4120" t="n">
        <v>8</v>
      </c>
      <c r="G4120" t="n">
        <v>2.80999994277954</v>
      </c>
      <c r="H4120" t="n">
        <v>606</v>
      </c>
      <c r="I4120" t="n">
        <v>528</v>
      </c>
      <c r="J4120" t="n">
        <v>34</v>
      </c>
      <c r="K4120" t="n">
        <v>18</v>
      </c>
    </row>
    <row r="4121">
      <c r="A4121" t="n">
        <v>38684783830072</v>
      </c>
      <c r="B4121" t="inlineStr">
        <is>
          <t>Superior</t>
        </is>
      </c>
      <c r="C4121" t="inlineStr">
        <is>
          <t>McAteer (J. Eug</t>
        </is>
      </c>
      <c r="D4121" t="n">
        <v>489</v>
      </c>
      <c r="E4121" t="n">
        <v>474</v>
      </c>
      <c r="F4121" t="n">
        <v>16</v>
      </c>
      <c r="G4121" t="n">
        <v>2.5699999332428</v>
      </c>
      <c r="H4121" t="n">
        <v>820</v>
      </c>
      <c r="I4121" t="n">
        <v>412</v>
      </c>
      <c r="J4121" t="n">
        <v>28</v>
      </c>
      <c r="K4121" t="n">
        <v>23</v>
      </c>
    </row>
    <row r="4122">
      <c r="A4122" t="n">
        <v>38684783830205</v>
      </c>
      <c r="B4122" t="inlineStr">
        <is>
          <t>Superior</t>
        </is>
      </c>
      <c r="C4122" t="inlineStr">
        <is>
          <t>Raoul Wallenber</t>
        </is>
      </c>
      <c r="D4122" t="n">
        <v>687</v>
      </c>
      <c r="E4122" t="n">
        <v>668</v>
      </c>
      <c r="F4122" t="n">
        <v>7</v>
      </c>
      <c r="G4122" t="n">
        <v>3.0699999332428</v>
      </c>
      <c r="H4122" t="n">
        <v>453</v>
      </c>
      <c r="I4122" t="n">
        <v>394</v>
      </c>
      <c r="J4122" t="n">
        <v>44</v>
      </c>
      <c r="K4122" t="n">
        <v>8</v>
      </c>
    </row>
    <row r="4123">
      <c r="A4123" t="n">
        <v>38684783830254</v>
      </c>
      <c r="B4123" t="inlineStr">
        <is>
          <t>Superior</t>
        </is>
      </c>
      <c r="C4123" t="inlineStr">
        <is>
          <t>Burton (Phillip</t>
        </is>
      </c>
      <c r="D4123" t="n">
        <v>599</v>
      </c>
      <c r="E4123" t="n">
        <v>574</v>
      </c>
      <c r="F4123" t="n">
        <v>11</v>
      </c>
      <c r="G4123" t="n">
        <v>2.6800000667572</v>
      </c>
      <c r="H4123" t="n">
        <v>1313</v>
      </c>
      <c r="I4123" t="n">
        <v>1111</v>
      </c>
      <c r="J4123" t="n">
        <v>21</v>
      </c>
      <c r="K4123" t="n">
        <v>18</v>
      </c>
    </row>
    <row r="4124">
      <c r="A4124" t="n">
        <v>38684783830353</v>
      </c>
      <c r="B4124" t="inlineStr">
        <is>
          <t>Superior</t>
        </is>
      </c>
      <c r="C4124" t="inlineStr">
        <is>
          <t>International S</t>
        </is>
      </c>
      <c r="D4124" t="n">
        <v>572</v>
      </c>
      <c r="E4124" t="n">
        <v>553</v>
      </c>
      <c r="F4124" t="n">
        <v>12</v>
      </c>
      <c r="G4124" t="n">
        <v>2.57999992370605</v>
      </c>
      <c r="H4124" t="n">
        <v>386</v>
      </c>
      <c r="I4124" t="n">
        <v>307</v>
      </c>
      <c r="J4124" t="n">
        <v>30</v>
      </c>
      <c r="K4124" t="n">
        <v>25</v>
      </c>
    </row>
    <row r="4125">
      <c r="A4125" t="n">
        <v>38684783830387</v>
      </c>
      <c r="B4125" t="inlineStr">
        <is>
          <t>Superior</t>
        </is>
      </c>
      <c r="C4125" t="inlineStr">
        <is>
          <t>School of the A</t>
        </is>
      </c>
      <c r="D4125" t="n">
        <v>763</v>
      </c>
      <c r="E4125" t="n">
        <v>766</v>
      </c>
      <c r="F4125" t="n">
        <v>2</v>
      </c>
      <c r="G4125" t="n">
        <v>3.84999990463257</v>
      </c>
      <c r="H4125" t="n">
        <v>297</v>
      </c>
      <c r="I4125" t="n">
        <v>248</v>
      </c>
      <c r="J4125" t="n">
        <v>2</v>
      </c>
      <c r="K4125" t="n">
        <v>2</v>
      </c>
    </row>
    <row r="4126">
      <c r="A4126" t="n">
        <v>38684783830403</v>
      </c>
      <c r="B4126" t="inlineStr">
        <is>
          <t>Superior</t>
        </is>
      </c>
      <c r="C4126" t="inlineStr">
        <is>
          <t>Marshall (Thurg</t>
        </is>
      </c>
      <c r="D4126" t="n">
        <v>599</v>
      </c>
      <c r="E4126" t="n">
        <v>611</v>
      </c>
      <c r="F4126" t="n">
        <v>9</v>
      </c>
      <c r="G4126" t="n">
        <v>2.53999996185303</v>
      </c>
      <c r="H4126" t="n">
        <v>845</v>
      </c>
      <c r="I4126" t="n">
        <v>720</v>
      </c>
      <c r="J4126" t="n">
        <v>18</v>
      </c>
      <c r="K4126" t="n">
        <v>8</v>
      </c>
    </row>
    <row r="4127">
      <c r="A4127" t="n">
        <v>38684783831765</v>
      </c>
      <c r="B4127" t="inlineStr">
        <is>
          <t>Superior</t>
        </is>
      </c>
      <c r="C4127" t="inlineStr">
        <is>
          <t>Galileo High</t>
        </is>
      </c>
      <c r="D4127" t="n">
        <v>573</v>
      </c>
      <c r="E4127" t="n">
        <v>550</v>
      </c>
      <c r="F4127" t="n">
        <v>13</v>
      </c>
      <c r="G4127" t="n">
        <v>2.13000011444092</v>
      </c>
      <c r="H4127" t="n">
        <v>1414</v>
      </c>
      <c r="I4127" t="n">
        <v>827</v>
      </c>
      <c r="J4127" t="n">
        <v>36</v>
      </c>
      <c r="K4127" t="n">
        <v>22</v>
      </c>
    </row>
    <row r="4128">
      <c r="A4128" t="n">
        <v>38684783833241</v>
      </c>
      <c r="B4128" t="inlineStr">
        <is>
          <t>Superior</t>
        </is>
      </c>
      <c r="C4128" t="inlineStr">
        <is>
          <t>Abraham Lincoln</t>
        </is>
      </c>
      <c r="D4128" t="n">
        <v>712</v>
      </c>
      <c r="E4128" t="n">
        <v>684</v>
      </c>
      <c r="F4128" t="n">
        <v>6</v>
      </c>
      <c r="G4128" t="n">
        <v>3.05999994277954</v>
      </c>
      <c r="H4128" t="n">
        <v>1767</v>
      </c>
      <c r="I4128" t="n">
        <v>1510</v>
      </c>
      <c r="J4128" t="n">
        <v>22</v>
      </c>
      <c r="K4128" t="n">
        <v>15</v>
      </c>
    </row>
    <row r="4129">
      <c r="A4129" t="n">
        <v>38684783834082</v>
      </c>
      <c r="B4129" t="inlineStr">
        <is>
          <t>Superior</t>
        </is>
      </c>
      <c r="C4129" t="inlineStr">
        <is>
          <t>Mission High</t>
        </is>
      </c>
      <c r="D4129" t="n">
        <v>434</v>
      </c>
      <c r="E4129" t="n">
        <v>435</v>
      </c>
      <c r="F4129" t="n">
        <v>18</v>
      </c>
      <c r="G4129" t="n">
        <v>1.97000002861023</v>
      </c>
      <c r="H4129" t="n">
        <v>660</v>
      </c>
      <c r="I4129" t="n">
        <v>450</v>
      </c>
      <c r="J4129" t="n">
        <v>28</v>
      </c>
      <c r="K4129" t="n">
        <v>47</v>
      </c>
    </row>
    <row r="4130">
      <c r="A4130" t="n">
        <v>38684783834769</v>
      </c>
      <c r="B4130" t="inlineStr">
        <is>
          <t>Superior</t>
        </is>
      </c>
      <c r="C4130" t="inlineStr">
        <is>
          <t>O'Connell (John</t>
        </is>
      </c>
      <c r="D4130" t="n">
        <v>472</v>
      </c>
      <c r="E4130" t="n">
        <v>497</v>
      </c>
      <c r="F4130" t="n">
        <v>15</v>
      </c>
      <c r="G4130" t="n">
        <v>2.61999988555908</v>
      </c>
      <c r="H4130" t="n">
        <v>216</v>
      </c>
      <c r="I4130" t="n">
        <v>162</v>
      </c>
      <c r="J4130" t="n">
        <v>20</v>
      </c>
      <c r="K4130" t="n">
        <v>25</v>
      </c>
    </row>
    <row r="4131">
      <c r="A4131" t="n">
        <v>38684783839081</v>
      </c>
      <c r="B4131" t="inlineStr">
        <is>
          <t>Superior</t>
        </is>
      </c>
      <c r="C4131" t="inlineStr">
        <is>
          <t>George Washingt</t>
        </is>
      </c>
      <c r="D4131" t="n">
        <v>697</v>
      </c>
      <c r="E4131" t="n">
        <v>699</v>
      </c>
      <c r="F4131" t="n">
        <v>5</v>
      </c>
      <c r="G4131" t="n">
        <v>2.97000002861023</v>
      </c>
      <c r="H4131" t="n">
        <v>1707</v>
      </c>
      <c r="I4131" t="n">
        <v>1306</v>
      </c>
      <c r="J4131" t="n">
        <v>22</v>
      </c>
      <c r="K4131" t="n">
        <v>15</v>
      </c>
    </row>
    <row r="4132">
      <c r="A4132" t="n">
        <v>38684786040703</v>
      </c>
      <c r="B4132" t="inlineStr">
        <is>
          <t>Fundamental</t>
        </is>
      </c>
      <c r="C4132" t="inlineStr">
        <is>
          <t>Alvarado Elemen</t>
        </is>
      </c>
      <c r="D4132" t="n">
        <v>689</v>
      </c>
      <c r="E4132" t="n">
        <v>655</v>
      </c>
      <c r="F4132" t="n">
        <v>7</v>
      </c>
      <c r="G4132" t="n">
        <v>3.05999994277954</v>
      </c>
      <c r="H4132" t="n">
        <v>273</v>
      </c>
      <c r="I4132" t="n">
        <v>218</v>
      </c>
      <c r="J4132" t="n">
        <v>54</v>
      </c>
      <c r="K4132" t="n">
        <v>21</v>
      </c>
    </row>
    <row r="4133">
      <c r="A4133" t="n">
        <v>38684786040737</v>
      </c>
      <c r="B4133" t="inlineStr">
        <is>
          <t>Fundamental</t>
        </is>
      </c>
      <c r="C4133" t="inlineStr">
        <is>
          <t>Argonne Element</t>
        </is>
      </c>
      <c r="D4133" t="n">
        <v>781</v>
      </c>
      <c r="E4133" t="n">
        <v>750</v>
      </c>
      <c r="F4133" t="n">
        <v>3</v>
      </c>
      <c r="G4133" t="n">
        <v>3.59999990463257</v>
      </c>
      <c r="H4133" t="n">
        <v>280</v>
      </c>
      <c r="I4133" t="n">
        <v>256</v>
      </c>
      <c r="J4133" t="n">
        <v>28</v>
      </c>
      <c r="K4133" t="n">
        <v>26</v>
      </c>
    </row>
    <row r="4134">
      <c r="A4134" t="n">
        <v>38684786040752</v>
      </c>
      <c r="B4134" t="inlineStr">
        <is>
          <t>Fundamental</t>
        </is>
      </c>
      <c r="C4134" t="inlineStr">
        <is>
          <t>Carmichael (Bes</t>
        </is>
      </c>
      <c r="D4134" t="n">
        <v>639</v>
      </c>
      <c r="E4134" t="n">
        <v>573</v>
      </c>
      <c r="F4134" t="n">
        <v>11</v>
      </c>
      <c r="G4134" t="n">
        <v>2.22000002861023</v>
      </c>
      <c r="H4134" t="n">
        <v>240</v>
      </c>
      <c r="I4134" t="n">
        <v>164</v>
      </c>
      <c r="J4134" t="n">
        <v>79</v>
      </c>
      <c r="K4134" t="n">
        <v>50</v>
      </c>
    </row>
    <row r="4135">
      <c r="A4135" t="n">
        <v>38684786040760</v>
      </c>
      <c r="B4135" t="inlineStr">
        <is>
          <t>Fundamental</t>
        </is>
      </c>
      <c r="C4135" t="inlineStr">
        <is>
          <t>Harte (Bret) El</t>
        </is>
      </c>
      <c r="D4135" t="n">
        <v>549</v>
      </c>
      <c r="E4135" t="n">
        <v>462</v>
      </c>
      <c r="F4135" t="n">
        <v>17</v>
      </c>
      <c r="G4135" t="n">
        <v>1.92999994754791</v>
      </c>
      <c r="H4135" t="n">
        <v>261</v>
      </c>
      <c r="I4135" t="n">
        <v>232</v>
      </c>
      <c r="J4135" t="n">
        <v>85</v>
      </c>
      <c r="K4135" t="n">
        <v>25</v>
      </c>
    </row>
    <row r="4136">
      <c r="A4136" t="n">
        <v>38684786040778</v>
      </c>
      <c r="B4136" t="inlineStr">
        <is>
          <t>Fundamental</t>
        </is>
      </c>
      <c r="C4136" t="inlineStr">
        <is>
          <t>Bryant Elementa</t>
        </is>
      </c>
      <c r="D4136" t="n">
        <v>596</v>
      </c>
      <c r="E4136" t="n">
        <v>494</v>
      </c>
      <c r="F4136" t="n">
        <v>15</v>
      </c>
      <c r="G4136" t="n">
        <v>2.23000001907349</v>
      </c>
      <c r="H4136" t="n">
        <v>143</v>
      </c>
      <c r="I4136" t="n">
        <v>109</v>
      </c>
      <c r="J4136" t="n">
        <v>82</v>
      </c>
      <c r="K4136" t="n">
        <v>53</v>
      </c>
    </row>
    <row r="4137">
      <c r="A4137" t="n">
        <v>38684786040802</v>
      </c>
      <c r="B4137" t="inlineStr">
        <is>
          <t>Fundamental</t>
        </is>
      </c>
      <c r="C4137" t="inlineStr">
        <is>
          <t>Cabrillo Elemen</t>
        </is>
      </c>
      <c r="D4137" t="n">
        <v>798</v>
      </c>
      <c r="E4137" t="n">
        <v>768</v>
      </c>
      <c r="F4137" t="n">
        <v>2</v>
      </c>
      <c r="G4137" t="n">
        <v>3.11999988555908</v>
      </c>
      <c r="H4137" t="n">
        <v>217</v>
      </c>
      <c r="I4137" t="n">
        <v>176</v>
      </c>
      <c r="J4137" t="n">
        <v>45</v>
      </c>
      <c r="K4137" t="n">
        <v>40</v>
      </c>
    </row>
    <row r="4138">
      <c r="A4138" t="n">
        <v>38684786040836</v>
      </c>
      <c r="B4138" t="inlineStr">
        <is>
          <t>Fundamental</t>
        </is>
      </c>
      <c r="C4138" t="inlineStr">
        <is>
          <t>Cleveland Eleme</t>
        </is>
      </c>
      <c r="D4138" t="n">
        <v>574</v>
      </c>
      <c r="E4138" t="n">
        <v>570</v>
      </c>
      <c r="F4138" t="n">
        <v>12</v>
      </c>
      <c r="G4138" t="n">
        <v>2.36999988555908</v>
      </c>
      <c r="H4138" t="n">
        <v>230</v>
      </c>
      <c r="I4138" t="n">
        <v>189</v>
      </c>
      <c r="J4138" t="n">
        <v>82</v>
      </c>
      <c r="K4138" t="n">
        <v>41</v>
      </c>
    </row>
    <row r="4139">
      <c r="A4139" t="n">
        <v>38684786040851</v>
      </c>
      <c r="B4139" t="inlineStr">
        <is>
          <t>Fundamental</t>
        </is>
      </c>
      <c r="C4139" t="inlineStr">
        <is>
          <t>Commodore Sloat</t>
        </is>
      </c>
      <c r="D4139" t="n">
        <v>795</v>
      </c>
      <c r="E4139" t="n">
        <v>770</v>
      </c>
      <c r="F4139" t="n">
        <v>2</v>
      </c>
      <c r="G4139" t="n">
        <v>3.42000007629395</v>
      </c>
      <c r="H4139" t="n">
        <v>235</v>
      </c>
      <c r="I4139" t="n">
        <v>209</v>
      </c>
      <c r="J4139" t="n">
        <v>33</v>
      </c>
      <c r="K4139" t="n">
        <v>18</v>
      </c>
    </row>
    <row r="4140">
      <c r="A4140" t="n">
        <v>38684786040877</v>
      </c>
      <c r="B4140" t="inlineStr">
        <is>
          <t>Fundamental</t>
        </is>
      </c>
      <c r="C4140" t="inlineStr">
        <is>
          <t xml:space="preserve">Lau (Gordon J) </t>
        </is>
      </c>
      <c r="D4140" t="n">
        <v>726</v>
      </c>
      <c r="E4140" t="n">
        <v>672</v>
      </c>
      <c r="F4140" t="n">
        <v>6</v>
      </c>
      <c r="G4140" t="n">
        <v>2.05999994277954</v>
      </c>
      <c r="H4140" t="n">
        <v>456</v>
      </c>
      <c r="I4140" t="n">
        <v>393</v>
      </c>
      <c r="J4140" t="n">
        <v>88</v>
      </c>
      <c r="K4140" t="n">
        <v>69</v>
      </c>
    </row>
    <row r="4141">
      <c r="A4141" t="n">
        <v>38684786040893</v>
      </c>
      <c r="B4141" t="inlineStr">
        <is>
          <t>Fundamental</t>
        </is>
      </c>
      <c r="C4141" t="inlineStr">
        <is>
          <t>Webster (Daniel</t>
        </is>
      </c>
      <c r="D4141" t="n">
        <v>613</v>
      </c>
      <c r="E4141" t="n">
        <v>563</v>
      </c>
      <c r="F4141" t="n">
        <v>12</v>
      </c>
      <c r="G4141" t="n">
        <v>2.11999988555908</v>
      </c>
      <c r="H4141" t="n">
        <v>282</v>
      </c>
      <c r="I4141" t="n">
        <v>252</v>
      </c>
      <c r="J4141" t="n">
        <v>91</v>
      </c>
      <c r="K4141" t="n">
        <v>45</v>
      </c>
    </row>
    <row r="4142">
      <c r="A4142" t="n">
        <v>38684786040919</v>
      </c>
      <c r="B4142" t="inlineStr">
        <is>
          <t>Fundamental</t>
        </is>
      </c>
      <c r="C4142" t="inlineStr">
        <is>
          <t>Milk (Harvey) C</t>
        </is>
      </c>
      <c r="D4142" t="n">
        <v>550</v>
      </c>
      <c r="E4142" t="n">
        <v>523</v>
      </c>
      <c r="F4142" t="n">
        <v>14</v>
      </c>
      <c r="G4142" t="n">
        <v>2.65000009536743</v>
      </c>
      <c r="H4142" t="n">
        <v>162</v>
      </c>
      <c r="I4142" t="n">
        <v>131</v>
      </c>
      <c r="J4142" t="n">
        <v>65</v>
      </c>
      <c r="K4142" t="n">
        <v>20</v>
      </c>
    </row>
    <row r="4143">
      <c r="A4143" t="n">
        <v>38684786040927</v>
      </c>
      <c r="B4143" t="inlineStr">
        <is>
          <t>Fundamental</t>
        </is>
      </c>
      <c r="C4143" t="inlineStr">
        <is>
          <t>William de Avil</t>
        </is>
      </c>
      <c r="D4143" t="n">
        <v>648</v>
      </c>
      <c r="E4143" t="n">
        <v>637</v>
      </c>
      <c r="F4143" t="n">
        <v>8</v>
      </c>
      <c r="G4143" t="n">
        <v>2.64000010490417</v>
      </c>
      <c r="H4143" t="n">
        <v>207</v>
      </c>
      <c r="I4143" t="n">
        <v>181</v>
      </c>
      <c r="J4143" t="n">
        <v>78</v>
      </c>
      <c r="K4143" t="n">
        <v>40</v>
      </c>
    </row>
    <row r="4144">
      <c r="A4144" t="n">
        <v>38684786040935</v>
      </c>
      <c r="B4144" t="inlineStr">
        <is>
          <t>Fundamental</t>
        </is>
      </c>
      <c r="C4144" t="inlineStr">
        <is>
          <t xml:space="preserve">Edison Charter </t>
        </is>
      </c>
      <c r="D4144" t="n">
        <v>552</v>
      </c>
      <c r="E4144" t="n">
        <v>465</v>
      </c>
      <c r="F4144" t="n">
        <v>17</v>
      </c>
      <c r="G4144" t="n">
        <v>2.79999995231628</v>
      </c>
      <c r="H4144" t="n">
        <v>299</v>
      </c>
      <c r="I4144" t="n">
        <v>244</v>
      </c>
      <c r="J4144" t="n">
        <v>70</v>
      </c>
      <c r="K4144" t="n">
        <v>29</v>
      </c>
    </row>
    <row r="4145">
      <c r="A4145" t="n">
        <v>38684786040943</v>
      </c>
      <c r="B4145" t="inlineStr">
        <is>
          <t>Fundamental</t>
        </is>
      </c>
      <c r="C4145" t="inlineStr">
        <is>
          <t xml:space="preserve">Taylor (Edward </t>
        </is>
      </c>
      <c r="D4145" t="n">
        <v>719</v>
      </c>
      <c r="E4145" t="n">
        <v>653</v>
      </c>
      <c r="F4145" t="n">
        <v>7</v>
      </c>
      <c r="G4145" t="n">
        <v>2.46000003814697</v>
      </c>
      <c r="H4145" t="n">
        <v>462</v>
      </c>
      <c r="I4145" t="n">
        <v>371</v>
      </c>
      <c r="J4145" t="n">
        <v>75</v>
      </c>
      <c r="K4145" t="n">
        <v>41</v>
      </c>
    </row>
    <row r="4146">
      <c r="A4146" t="n">
        <v>38684786040950</v>
      </c>
      <c r="B4146" t="inlineStr">
        <is>
          <t>Fundamental</t>
        </is>
      </c>
      <c r="C4146" t="inlineStr">
        <is>
          <t>El Dorado Eleme</t>
        </is>
      </c>
      <c r="D4146" t="n">
        <v>506</v>
      </c>
      <c r="E4146" t="n">
        <v>566</v>
      </c>
      <c r="F4146" t="n">
        <v>12</v>
      </c>
      <c r="G4146" t="n">
        <v>2.38000011444092</v>
      </c>
      <c r="H4146" t="n">
        <v>222</v>
      </c>
      <c r="I4146" t="n">
        <v>167</v>
      </c>
      <c r="J4146" t="n">
        <v>72</v>
      </c>
      <c r="K4146" t="n">
        <v>30</v>
      </c>
    </row>
    <row r="4147">
      <c r="A4147" t="n">
        <v>38684786040968</v>
      </c>
      <c r="B4147" t="inlineStr">
        <is>
          <t>Fundamental</t>
        </is>
      </c>
      <c r="C4147" t="inlineStr">
        <is>
          <t>Cobb (William L</t>
        </is>
      </c>
      <c r="D4147" t="n">
        <v>663</v>
      </c>
      <c r="E4147" t="n">
        <v>684</v>
      </c>
      <c r="F4147" t="n">
        <v>6</v>
      </c>
      <c r="G4147" t="n">
        <v>2.44000005722046</v>
      </c>
      <c r="H4147" t="n">
        <v>168</v>
      </c>
      <c r="I4147" t="n">
        <v>140</v>
      </c>
      <c r="J4147" t="n">
        <v>72</v>
      </c>
      <c r="K4147" t="n">
        <v>19</v>
      </c>
    </row>
    <row r="4148">
      <c r="A4148" t="n">
        <v>38684786040984</v>
      </c>
      <c r="B4148" t="inlineStr">
        <is>
          <t>Fundamental</t>
        </is>
      </c>
      <c r="C4148" t="inlineStr">
        <is>
          <t>Fairmount Eleme</t>
        </is>
      </c>
      <c r="D4148" t="n">
        <v>503</v>
      </c>
      <c r="E4148" t="n">
        <v>504</v>
      </c>
      <c r="F4148" t="n">
        <v>15</v>
      </c>
      <c r="G4148" t="n">
        <v>2.14000010490417</v>
      </c>
      <c r="H4148" t="n">
        <v>206</v>
      </c>
      <c r="I4148" t="n">
        <v>165</v>
      </c>
      <c r="J4148" t="n">
        <v>68</v>
      </c>
      <c r="K4148" t="n">
        <v>29</v>
      </c>
    </row>
    <row r="4149">
      <c r="A4149" t="n">
        <v>38684786041008</v>
      </c>
      <c r="B4149" t="inlineStr">
        <is>
          <t>Fundamental</t>
        </is>
      </c>
      <c r="C4149" t="inlineStr">
        <is>
          <t>Francis Scott K</t>
        </is>
      </c>
      <c r="D4149" t="n">
        <v>776</v>
      </c>
      <c r="E4149" t="n">
        <v>764</v>
      </c>
      <c r="F4149" t="n">
        <v>2</v>
      </c>
      <c r="G4149" t="n">
        <v>2.57999992370605</v>
      </c>
      <c r="H4149" t="n">
        <v>343</v>
      </c>
      <c r="I4149" t="n">
        <v>316</v>
      </c>
      <c r="J4149" t="n">
        <v>72</v>
      </c>
      <c r="K4149" t="n">
        <v>40</v>
      </c>
    </row>
    <row r="4150">
      <c r="A4150" t="n">
        <v>38684786041016</v>
      </c>
      <c r="B4150" t="inlineStr">
        <is>
          <t>Fundamental</t>
        </is>
      </c>
      <c r="C4150" t="inlineStr">
        <is>
          <t>McCoppin (Frank</t>
        </is>
      </c>
      <c r="D4150" t="n">
        <v>755</v>
      </c>
      <c r="E4150" t="n">
        <v>763</v>
      </c>
      <c r="F4150" t="n">
        <v>2</v>
      </c>
      <c r="G4150" t="n">
        <v>2.85999989509583</v>
      </c>
      <c r="H4150" t="n">
        <v>226</v>
      </c>
      <c r="I4150" t="n">
        <v>201</v>
      </c>
      <c r="J4150" t="n">
        <v>65</v>
      </c>
      <c r="K4150" t="n">
        <v>33</v>
      </c>
    </row>
    <row r="4151">
      <c r="A4151" t="n">
        <v>38684786041032</v>
      </c>
      <c r="B4151" t="inlineStr">
        <is>
          <t>Fundamental</t>
        </is>
      </c>
      <c r="C4151" t="inlineStr">
        <is>
          <t>Twenty-First Ce</t>
        </is>
      </c>
      <c r="D4151" t="n">
        <v>602</v>
      </c>
      <c r="E4151" t="n">
        <v>547</v>
      </c>
      <c r="F4151" t="n">
        <v>13</v>
      </c>
      <c r="G4151" t="n">
        <v>3.00999999046326</v>
      </c>
      <c r="H4151" t="n">
        <v>255</v>
      </c>
      <c r="I4151" t="n">
        <v>177</v>
      </c>
      <c r="J4151" t="n">
        <v>60</v>
      </c>
      <c r="K4151" t="n">
        <v>18</v>
      </c>
    </row>
    <row r="4152">
      <c r="A4152" t="n">
        <v>38684786041040</v>
      </c>
      <c r="B4152" t="inlineStr">
        <is>
          <t>Fundamental</t>
        </is>
      </c>
      <c r="C4152" t="inlineStr">
        <is>
          <t>Garfield Elemen</t>
        </is>
      </c>
      <c r="D4152" t="n">
        <v>718</v>
      </c>
      <c r="E4152" t="n">
        <v>659</v>
      </c>
      <c r="F4152" t="n">
        <v>7</v>
      </c>
      <c r="G4152" t="n">
        <v>2.07999992370605</v>
      </c>
      <c r="H4152" t="n">
        <v>152</v>
      </c>
      <c r="I4152" t="n">
        <v>116</v>
      </c>
      <c r="J4152" t="n">
        <v>90</v>
      </c>
      <c r="K4152" t="n">
        <v>53</v>
      </c>
    </row>
    <row r="4153">
      <c r="A4153" t="n">
        <v>38684786041065</v>
      </c>
      <c r="B4153" t="inlineStr">
        <is>
          <t>Fundamental</t>
        </is>
      </c>
      <c r="C4153" t="inlineStr">
        <is>
          <t>Peabody (George</t>
        </is>
      </c>
      <c r="D4153" t="n">
        <v>755</v>
      </c>
      <c r="E4153" t="n">
        <v>754</v>
      </c>
      <c r="F4153" t="n">
        <v>2</v>
      </c>
      <c r="G4153" t="n">
        <v>2.96000003814697</v>
      </c>
      <c r="H4153" t="n">
        <v>174</v>
      </c>
      <c r="I4153" t="n">
        <v>158</v>
      </c>
      <c r="J4153" t="n">
        <v>62</v>
      </c>
      <c r="K4153" t="n">
        <v>33</v>
      </c>
    </row>
    <row r="4154">
      <c r="A4154" t="n">
        <v>38684786041073</v>
      </c>
      <c r="B4154" t="inlineStr">
        <is>
          <t>Fundamental</t>
        </is>
      </c>
      <c r="C4154" t="inlineStr">
        <is>
          <t>Glen Park Eleme</t>
        </is>
      </c>
      <c r="D4154" t="n">
        <v>597</v>
      </c>
      <c r="E4154" t="n">
        <v>576</v>
      </c>
      <c r="F4154" t="n">
        <v>11</v>
      </c>
      <c r="G4154" t="n">
        <v>2.21000003814697</v>
      </c>
      <c r="H4154" t="n">
        <v>197</v>
      </c>
      <c r="I4154" t="n">
        <v>160</v>
      </c>
      <c r="J4154" t="n">
        <v>71</v>
      </c>
      <c r="K4154" t="n">
        <v>37</v>
      </c>
    </row>
    <row r="4155">
      <c r="A4155" t="n">
        <v>38684786041081</v>
      </c>
      <c r="B4155" t="inlineStr">
        <is>
          <t>Fundamental</t>
        </is>
      </c>
      <c r="C4155" t="inlineStr">
        <is>
          <t>Golden Gate Ele</t>
        </is>
      </c>
      <c r="D4155" t="n">
        <v>544</v>
      </c>
      <c r="E4155" t="n">
        <v>496</v>
      </c>
      <c r="F4155" t="n">
        <v>15</v>
      </c>
      <c r="G4155" t="n">
        <v>1.98000001907349</v>
      </c>
      <c r="H4155" t="n">
        <v>215</v>
      </c>
      <c r="I4155" t="n">
        <v>190</v>
      </c>
      <c r="J4155" t="n">
        <v>84</v>
      </c>
      <c r="K4155" t="n">
        <v>54</v>
      </c>
    </row>
    <row r="4156">
      <c r="A4156" t="n">
        <v>38684786041115</v>
      </c>
      <c r="B4156" t="inlineStr">
        <is>
          <t>Fundamental</t>
        </is>
      </c>
      <c r="C4156" t="inlineStr">
        <is>
          <t>Grattan Element</t>
        </is>
      </c>
      <c r="D4156" t="n">
        <v>676</v>
      </c>
      <c r="E4156" t="n">
        <v>625</v>
      </c>
      <c r="F4156" t="n">
        <v>9</v>
      </c>
      <c r="G4156" t="n">
        <v>3.34999990463257</v>
      </c>
      <c r="H4156" t="n">
        <v>205</v>
      </c>
      <c r="I4156" t="n">
        <v>164</v>
      </c>
      <c r="J4156" t="n">
        <v>57</v>
      </c>
      <c r="K4156" t="n">
        <v>16</v>
      </c>
    </row>
    <row r="4157">
      <c r="A4157" t="n">
        <v>38684786041123</v>
      </c>
      <c r="B4157" t="inlineStr">
        <is>
          <t>Fundamental</t>
        </is>
      </c>
      <c r="C4157" t="inlineStr">
        <is>
          <t>Guadalupe Eleme</t>
        </is>
      </c>
      <c r="D4157" t="n">
        <v>673</v>
      </c>
      <c r="E4157" t="n">
        <v>581</v>
      </c>
      <c r="F4157" t="n">
        <v>11</v>
      </c>
      <c r="G4157" t="n">
        <v>2.52999997138977</v>
      </c>
      <c r="H4157" t="n">
        <v>236</v>
      </c>
      <c r="I4157" t="n">
        <v>169</v>
      </c>
      <c r="J4157" t="n">
        <v>72</v>
      </c>
      <c r="K4157" t="n">
        <v>33</v>
      </c>
    </row>
    <row r="4158">
      <c r="A4158" t="n">
        <v>38684786041131</v>
      </c>
      <c r="B4158" t="inlineStr">
        <is>
          <t>Fundamental</t>
        </is>
      </c>
      <c r="C4158" t="inlineStr">
        <is>
          <t>Yick Wo Element</t>
        </is>
      </c>
      <c r="D4158" t="n">
        <v>781</v>
      </c>
      <c r="E4158" t="n">
        <v>736</v>
      </c>
      <c r="F4158" t="n">
        <v>3</v>
      </c>
      <c r="G4158" t="n">
        <v>3.3199999332428</v>
      </c>
      <c r="H4158" t="n">
        <v>149</v>
      </c>
      <c r="I4158" t="n">
        <v>131</v>
      </c>
      <c r="J4158" t="n">
        <v>53</v>
      </c>
      <c r="K4158" t="n">
        <v>28</v>
      </c>
    </row>
    <row r="4159">
      <c r="A4159" t="n">
        <v>38684786041149</v>
      </c>
      <c r="B4159" t="inlineStr">
        <is>
          <t>Fundamental</t>
        </is>
      </c>
      <c r="C4159" t="inlineStr">
        <is>
          <t xml:space="preserve">Chavez (Cesar) </t>
        </is>
      </c>
      <c r="D4159" t="n">
        <v>540</v>
      </c>
      <c r="E4159" t="n">
        <v>484</v>
      </c>
      <c r="F4159" t="n">
        <v>16</v>
      </c>
      <c r="G4159" t="n">
        <v>2.0699999332428</v>
      </c>
      <c r="H4159" t="n">
        <v>361</v>
      </c>
      <c r="I4159" t="n">
        <v>252</v>
      </c>
      <c r="J4159" t="n">
        <v>83</v>
      </c>
      <c r="K4159" t="n">
        <v>64</v>
      </c>
    </row>
    <row r="4160">
      <c r="A4160" t="n">
        <v>38684786041156</v>
      </c>
      <c r="B4160" t="inlineStr">
        <is>
          <t>Fundamental</t>
        </is>
      </c>
      <c r="C4160" t="inlineStr">
        <is>
          <t>Hillcrest Eleme</t>
        </is>
      </c>
      <c r="D4160" t="n">
        <v>595</v>
      </c>
      <c r="E4160" t="n">
        <v>529</v>
      </c>
      <c r="F4160" t="n">
        <v>14</v>
      </c>
      <c r="G4160" t="n">
        <v>2.6800000667572</v>
      </c>
      <c r="H4160" t="n">
        <v>306</v>
      </c>
      <c r="I4160" t="n">
        <v>228</v>
      </c>
      <c r="J4160" t="n">
        <v>77</v>
      </c>
      <c r="K4160" t="n">
        <v>28</v>
      </c>
    </row>
    <row r="4161">
      <c r="A4161" t="n">
        <v>38684786041206</v>
      </c>
      <c r="B4161" t="inlineStr">
        <is>
          <t>Fundamental</t>
        </is>
      </c>
      <c r="C4161" t="inlineStr">
        <is>
          <t>Parker (Jean) E</t>
        </is>
      </c>
      <c r="D4161" t="n">
        <v>678</v>
      </c>
      <c r="E4161" t="n">
        <v>610</v>
      </c>
      <c r="F4161" t="n">
        <v>10</v>
      </c>
      <c r="G4161" t="n">
        <v>1.62999999523163</v>
      </c>
      <c r="H4161" t="n">
        <v>242</v>
      </c>
      <c r="I4161" t="n">
        <v>188</v>
      </c>
      <c r="J4161" t="n">
        <v>86</v>
      </c>
      <c r="K4161" t="n">
        <v>76</v>
      </c>
    </row>
    <row r="4162">
      <c r="A4162" t="n">
        <v>38684786041255</v>
      </c>
      <c r="B4162" t="inlineStr">
        <is>
          <t>Fundamental</t>
        </is>
      </c>
      <c r="C4162" t="inlineStr">
        <is>
          <t>Muir (John) Ele</t>
        </is>
      </c>
      <c r="D4162" t="n">
        <v>558</v>
      </c>
      <c r="E4162" t="n">
        <v>496</v>
      </c>
      <c r="F4162" t="n">
        <v>15</v>
      </c>
      <c r="G4162" t="n">
        <v>1.79999995231628</v>
      </c>
      <c r="H4162" t="n">
        <v>189</v>
      </c>
      <c r="I4162" t="n">
        <v>152</v>
      </c>
      <c r="J4162" t="n">
        <v>82</v>
      </c>
      <c r="K4162" t="n">
        <v>41</v>
      </c>
    </row>
    <row r="4163">
      <c r="A4163" t="n">
        <v>38684786041263</v>
      </c>
      <c r="B4163" t="inlineStr">
        <is>
          <t>Fundamental</t>
        </is>
      </c>
      <c r="C4163" t="inlineStr">
        <is>
          <t>Swett (John) El</t>
        </is>
      </c>
      <c r="D4163" t="n">
        <v>552</v>
      </c>
      <c r="E4163" t="n">
        <v>535</v>
      </c>
      <c r="F4163" t="n">
        <v>13</v>
      </c>
      <c r="G4163" t="n">
        <v>2.97000002861023</v>
      </c>
      <c r="H4163" t="n">
        <v>222</v>
      </c>
      <c r="I4163" t="n">
        <v>183</v>
      </c>
      <c r="J4163" t="n">
        <v>49</v>
      </c>
      <c r="K4163" t="n">
        <v>20</v>
      </c>
    </row>
    <row r="4164">
      <c r="A4164" t="n">
        <v>38684786041271</v>
      </c>
      <c r="B4164" t="inlineStr">
        <is>
          <t>Fundamental</t>
        </is>
      </c>
      <c r="C4164" t="inlineStr">
        <is>
          <t>Ortega (Jose) E</t>
        </is>
      </c>
      <c r="D4164" t="n">
        <v>655</v>
      </c>
      <c r="E4164" t="n">
        <v>635</v>
      </c>
      <c r="F4164" t="n">
        <v>8</v>
      </c>
      <c r="G4164" t="n">
        <v>3.01999998092651</v>
      </c>
      <c r="H4164" t="n">
        <v>267</v>
      </c>
      <c r="I4164" t="n">
        <v>191</v>
      </c>
      <c r="J4164" t="n">
        <v>56</v>
      </c>
      <c r="K4164" t="n">
        <v>28</v>
      </c>
    </row>
    <row r="4165">
      <c r="A4165" t="n">
        <v>38684786041289</v>
      </c>
      <c r="B4165" t="inlineStr">
        <is>
          <t>Fundamental</t>
        </is>
      </c>
      <c r="C4165" t="inlineStr">
        <is>
          <t>Serra (Junipero</t>
        </is>
      </c>
      <c r="D4165" t="n">
        <v>615</v>
      </c>
      <c r="E4165" t="n">
        <v>595</v>
      </c>
      <c r="F4165" t="n">
        <v>10</v>
      </c>
      <c r="G4165" t="n">
        <v>2.55999994277954</v>
      </c>
      <c r="H4165" t="n">
        <v>193</v>
      </c>
      <c r="I4165" t="n">
        <v>144</v>
      </c>
      <c r="J4165" t="n">
        <v>80</v>
      </c>
      <c r="K4165" t="n">
        <v>40</v>
      </c>
    </row>
    <row r="4166">
      <c r="A4166" t="n">
        <v>38684786041305</v>
      </c>
      <c r="B4166" t="inlineStr">
        <is>
          <t>Fundamental</t>
        </is>
      </c>
      <c r="C4166" t="inlineStr">
        <is>
          <t>Lafayette Eleme</t>
        </is>
      </c>
      <c r="D4166" t="n">
        <v>771</v>
      </c>
      <c r="E4166" t="n">
        <v>729</v>
      </c>
      <c r="F4166" t="n">
        <v>4</v>
      </c>
      <c r="G4166" t="n">
        <v>3.25</v>
      </c>
      <c r="H4166" t="n">
        <v>339</v>
      </c>
      <c r="I4166" t="n">
        <v>281</v>
      </c>
      <c r="J4166" t="n">
        <v>47</v>
      </c>
      <c r="K4166" t="n">
        <v>28</v>
      </c>
    </row>
    <row r="4167">
      <c r="A4167" t="n">
        <v>38684786041321</v>
      </c>
      <c r="B4167" t="inlineStr">
        <is>
          <t>Fundamental</t>
        </is>
      </c>
      <c r="C4167" t="inlineStr">
        <is>
          <t>Lakeshore Eleme</t>
        </is>
      </c>
      <c r="D4167" t="n">
        <v>772</v>
      </c>
      <c r="E4167" t="n">
        <v>765</v>
      </c>
      <c r="F4167" t="n">
        <v>2</v>
      </c>
      <c r="G4167" t="n">
        <v>3.76999998092651</v>
      </c>
      <c r="H4167" t="n">
        <v>374</v>
      </c>
      <c r="I4167" t="n">
        <v>349</v>
      </c>
      <c r="J4167" t="n">
        <v>24</v>
      </c>
      <c r="K4167" t="n">
        <v>10</v>
      </c>
    </row>
    <row r="4168">
      <c r="A4168" t="n">
        <v>38684786041347</v>
      </c>
      <c r="B4168" t="inlineStr">
        <is>
          <t>Fundamental</t>
        </is>
      </c>
      <c r="C4168" t="inlineStr">
        <is>
          <t xml:space="preserve">Flynn (Leonard </t>
        </is>
      </c>
      <c r="D4168" t="n">
        <v>532</v>
      </c>
      <c r="E4168" t="n">
        <v>450</v>
      </c>
      <c r="F4168" t="n">
        <v>18</v>
      </c>
      <c r="G4168" t="n">
        <v>2.32999992370605</v>
      </c>
      <c r="H4168" t="n">
        <v>335</v>
      </c>
      <c r="I4168" t="n">
        <v>253</v>
      </c>
      <c r="J4168" t="n">
        <v>83</v>
      </c>
      <c r="K4168" t="n">
        <v>39</v>
      </c>
    </row>
    <row r="4169">
      <c r="A4169" t="n">
        <v>38684786041412</v>
      </c>
      <c r="B4169" t="inlineStr">
        <is>
          <t>Fundamental</t>
        </is>
      </c>
      <c r="C4169" t="inlineStr">
        <is>
          <t>Marshall Elemen</t>
        </is>
      </c>
      <c r="D4169" t="n">
        <v>498</v>
      </c>
      <c r="E4169" t="n">
        <v>464</v>
      </c>
      <c r="F4169" t="n">
        <v>17</v>
      </c>
      <c r="G4169" t="n">
        <v>1.94000005722046</v>
      </c>
      <c r="H4169" t="n">
        <v>192</v>
      </c>
      <c r="I4169" t="n">
        <v>146</v>
      </c>
      <c r="J4169" t="n">
        <v>86</v>
      </c>
      <c r="K4169" t="n">
        <v>51</v>
      </c>
    </row>
    <row r="4170">
      <c r="A4170" t="n">
        <v>38684786041420</v>
      </c>
      <c r="B4170" t="inlineStr">
        <is>
          <t>Fundamental</t>
        </is>
      </c>
      <c r="C4170" t="inlineStr">
        <is>
          <t>McKinley Elemen</t>
        </is>
      </c>
      <c r="D4170" t="n">
        <v>632</v>
      </c>
      <c r="E4170" t="n">
        <v>618</v>
      </c>
      <c r="F4170" t="n">
        <v>9</v>
      </c>
      <c r="G4170" t="n">
        <v>2.83999991416931</v>
      </c>
      <c r="H4170" t="n">
        <v>165</v>
      </c>
      <c r="I4170" t="n">
        <v>107</v>
      </c>
      <c r="J4170" t="n">
        <v>61</v>
      </c>
      <c r="K4170" t="n">
        <v>21</v>
      </c>
    </row>
    <row r="4171">
      <c r="A4171" t="n">
        <v>38684786041438</v>
      </c>
      <c r="B4171" t="inlineStr">
        <is>
          <t>Fundamental</t>
        </is>
      </c>
      <c r="C4171" t="inlineStr">
        <is>
          <t>Miraloma Elemen</t>
        </is>
      </c>
      <c r="D4171" t="n">
        <v>602</v>
      </c>
      <c r="E4171" t="n">
        <v>683</v>
      </c>
      <c r="F4171" t="n">
        <v>6</v>
      </c>
      <c r="G4171" t="n">
        <v>2.66000008583069</v>
      </c>
      <c r="H4171" t="n">
        <v>195</v>
      </c>
      <c r="I4171" t="n">
        <v>164</v>
      </c>
      <c r="J4171" t="n">
        <v>66</v>
      </c>
      <c r="K4171" t="n">
        <v>32</v>
      </c>
    </row>
    <row r="4172">
      <c r="A4172" t="n">
        <v>38684786041446</v>
      </c>
      <c r="B4172" t="inlineStr">
        <is>
          <t>Fundamental</t>
        </is>
      </c>
      <c r="C4172" t="inlineStr">
        <is>
          <t>Monroe Elementa</t>
        </is>
      </c>
      <c r="D4172" t="n">
        <v>582</v>
      </c>
      <c r="E4172" t="n">
        <v>626</v>
      </c>
      <c r="F4172" t="n">
        <v>9</v>
      </c>
      <c r="G4172" t="n">
        <v>2.88000011444092</v>
      </c>
      <c r="H4172" t="n">
        <v>305</v>
      </c>
      <c r="I4172" t="n">
        <v>254</v>
      </c>
      <c r="J4172" t="n">
        <v>69</v>
      </c>
      <c r="K4172" t="n">
        <v>52</v>
      </c>
    </row>
    <row r="4173">
      <c r="A4173" t="n">
        <v>38684786041487</v>
      </c>
      <c r="B4173" t="inlineStr">
        <is>
          <t>Fundamental</t>
        </is>
      </c>
      <c r="C4173" t="inlineStr">
        <is>
          <t>Revere (Paul) E</t>
        </is>
      </c>
      <c r="D4173" t="n">
        <v>524</v>
      </c>
      <c r="E4173" t="n">
        <v>515</v>
      </c>
      <c r="F4173" t="n">
        <v>14</v>
      </c>
      <c r="G4173" t="n">
        <v>2.48000001907349</v>
      </c>
      <c r="H4173" t="n">
        <v>318</v>
      </c>
      <c r="I4173" t="n">
        <v>258</v>
      </c>
      <c r="J4173" t="n">
        <v>74</v>
      </c>
      <c r="K4173" t="n">
        <v>26</v>
      </c>
    </row>
    <row r="4174">
      <c r="A4174" t="n">
        <v>38684786041503</v>
      </c>
      <c r="B4174" t="inlineStr">
        <is>
          <t>Fundamental</t>
        </is>
      </c>
      <c r="C4174" t="inlineStr">
        <is>
          <t>Parks (Rosa) El</t>
        </is>
      </c>
      <c r="D4174" t="n">
        <v>692</v>
      </c>
      <c r="E4174" t="n">
        <v>680</v>
      </c>
      <c r="F4174" t="n">
        <v>6</v>
      </c>
      <c r="G4174" t="n">
        <v>2.21000003814697</v>
      </c>
      <c r="H4174" t="n">
        <v>219</v>
      </c>
      <c r="I4174" t="n">
        <v>162</v>
      </c>
      <c r="J4174" t="n">
        <v>85</v>
      </c>
      <c r="K4174" t="n">
        <v>32</v>
      </c>
    </row>
    <row r="4175">
      <c r="A4175" t="n">
        <v>38684786041511</v>
      </c>
      <c r="B4175" t="inlineStr">
        <is>
          <t>Fundamental</t>
        </is>
      </c>
      <c r="C4175" t="inlineStr">
        <is>
          <t>Redding Element</t>
        </is>
      </c>
      <c r="D4175" t="n">
        <v>700</v>
      </c>
      <c r="E4175" t="n">
        <v>666</v>
      </c>
      <c r="F4175" t="n">
        <v>7</v>
      </c>
      <c r="G4175" t="n">
        <v>2.17000007629395</v>
      </c>
      <c r="H4175" t="n">
        <v>215</v>
      </c>
      <c r="I4175" t="n">
        <v>170</v>
      </c>
      <c r="J4175" t="n">
        <v>78</v>
      </c>
      <c r="K4175" t="n">
        <v>44</v>
      </c>
    </row>
    <row r="4176">
      <c r="A4176" t="n">
        <v>38684786041529</v>
      </c>
      <c r="B4176" t="inlineStr">
        <is>
          <t>Fundamental</t>
        </is>
      </c>
      <c r="C4176" t="inlineStr">
        <is>
          <t>Stevenson (Robe</t>
        </is>
      </c>
      <c r="D4176" t="n">
        <v>803</v>
      </c>
      <c r="E4176" t="n">
        <v>739</v>
      </c>
      <c r="F4176" t="n">
        <v>3</v>
      </c>
      <c r="G4176" t="n">
        <v>3.05999994277954</v>
      </c>
      <c r="H4176" t="n">
        <v>299</v>
      </c>
      <c r="I4176" t="n">
        <v>250</v>
      </c>
      <c r="J4176" t="n">
        <v>54</v>
      </c>
      <c r="K4176" t="n">
        <v>42</v>
      </c>
    </row>
    <row r="4177">
      <c r="A4177" t="n">
        <v>38684786041545</v>
      </c>
      <c r="B4177" t="inlineStr">
        <is>
          <t>Fundamental</t>
        </is>
      </c>
      <c r="C4177" t="inlineStr">
        <is>
          <t>Sanchez Element</t>
        </is>
      </c>
      <c r="D4177" t="n">
        <v>509</v>
      </c>
      <c r="E4177" t="n">
        <v>449</v>
      </c>
      <c r="F4177" t="n">
        <v>18</v>
      </c>
      <c r="G4177" t="n">
        <v>2.28999996185303</v>
      </c>
      <c r="H4177" t="n">
        <v>238</v>
      </c>
      <c r="I4177" t="n">
        <v>175</v>
      </c>
      <c r="J4177" t="n">
        <v>83</v>
      </c>
      <c r="K4177" t="n">
        <v>35</v>
      </c>
    </row>
    <row r="4178">
      <c r="A4178" t="n">
        <v>38684786041560</v>
      </c>
      <c r="B4178" t="inlineStr">
        <is>
          <t>Fundamental</t>
        </is>
      </c>
      <c r="C4178" t="inlineStr">
        <is>
          <t>Sheridan Elemen</t>
        </is>
      </c>
      <c r="D4178" t="n">
        <v>643</v>
      </c>
      <c r="E4178" t="n">
        <v>661</v>
      </c>
      <c r="F4178" t="n">
        <v>7</v>
      </c>
      <c r="G4178" t="n">
        <v>2.6800000667572</v>
      </c>
      <c r="H4178" t="n">
        <v>229</v>
      </c>
      <c r="I4178" t="n">
        <v>184</v>
      </c>
      <c r="J4178" t="n">
        <v>72</v>
      </c>
      <c r="K4178" t="n">
        <v>13</v>
      </c>
    </row>
    <row r="4179">
      <c r="A4179" t="n">
        <v>38684786041586</v>
      </c>
      <c r="B4179" t="inlineStr">
        <is>
          <t>Fundamental</t>
        </is>
      </c>
      <c r="C4179" t="inlineStr">
        <is>
          <t>Malcolm X Acade</t>
        </is>
      </c>
      <c r="D4179" t="n">
        <v>549</v>
      </c>
      <c r="E4179" t="n">
        <v>466</v>
      </c>
      <c r="F4179" t="n">
        <v>17</v>
      </c>
      <c r="G4179" t="n">
        <v>1.87999999523163</v>
      </c>
      <c r="H4179" t="n">
        <v>260</v>
      </c>
      <c r="I4179" t="n">
        <v>243</v>
      </c>
      <c r="J4179" t="n">
        <v>84</v>
      </c>
      <c r="K4179" t="n">
        <v>5</v>
      </c>
    </row>
    <row r="4180">
      <c r="A4180" t="n">
        <v>38684786041594</v>
      </c>
      <c r="B4180" t="inlineStr">
        <is>
          <t>Fundamental</t>
        </is>
      </c>
      <c r="C4180" t="inlineStr">
        <is>
          <t>Spring Valley E</t>
        </is>
      </c>
      <c r="D4180" t="n">
        <v>733</v>
      </c>
      <c r="E4180" t="n">
        <v>688</v>
      </c>
      <c r="F4180" t="n">
        <v>6</v>
      </c>
      <c r="G4180" t="n">
        <v>1.3400000333786</v>
      </c>
      <c r="H4180" t="n">
        <v>289</v>
      </c>
      <c r="I4180" t="n">
        <v>237</v>
      </c>
      <c r="J4180" t="n">
        <v>91</v>
      </c>
      <c r="K4180" t="n">
        <v>77</v>
      </c>
    </row>
    <row r="4181">
      <c r="A4181" t="n">
        <v>38684786041602</v>
      </c>
      <c r="B4181" t="inlineStr">
        <is>
          <t>Fundamental</t>
        </is>
      </c>
      <c r="C4181" t="inlineStr">
        <is>
          <t>Starr King Elem</t>
        </is>
      </c>
      <c r="D4181" t="n">
        <v>459</v>
      </c>
      <c r="E4181" t="n">
        <v>389</v>
      </c>
      <c r="F4181" t="n">
        <v>21</v>
      </c>
      <c r="G4181" t="n">
        <v>1.87000000476837</v>
      </c>
      <c r="H4181" t="n">
        <v>191</v>
      </c>
      <c r="I4181" t="n">
        <v>145</v>
      </c>
      <c r="J4181" t="n">
        <v>84</v>
      </c>
      <c r="K4181" t="n">
        <v>29</v>
      </c>
    </row>
    <row r="4182">
      <c r="A4182" t="n">
        <v>38684786041610</v>
      </c>
      <c r="B4182" t="inlineStr">
        <is>
          <t>Fundamental</t>
        </is>
      </c>
      <c r="C4182" t="inlineStr">
        <is>
          <t>Sunnyside Eleme</t>
        </is>
      </c>
      <c r="D4182" t="n">
        <v>660</v>
      </c>
      <c r="E4182" t="n">
        <v>620</v>
      </c>
      <c r="F4182" t="n">
        <v>9</v>
      </c>
      <c r="G4182" t="n">
        <v>2.80999994277954</v>
      </c>
      <c r="H4182" t="n">
        <v>205</v>
      </c>
      <c r="I4182" t="n">
        <v>186</v>
      </c>
      <c r="J4182" t="n">
        <v>56</v>
      </c>
      <c r="K4182" t="n">
        <v>42</v>
      </c>
    </row>
    <row r="4183">
      <c r="A4183" t="n">
        <v>38684786041644</v>
      </c>
      <c r="B4183" t="inlineStr">
        <is>
          <t>Fundamental</t>
        </is>
      </c>
      <c r="C4183" t="inlineStr">
        <is>
          <t>Sutro Elementar</t>
        </is>
      </c>
      <c r="D4183" t="n">
        <v>777</v>
      </c>
      <c r="E4183" t="n">
        <v>751</v>
      </c>
      <c r="F4183" t="n">
        <v>2</v>
      </c>
      <c r="G4183" t="n">
        <v>3.05999994277954</v>
      </c>
      <c r="H4183" t="n">
        <v>188</v>
      </c>
      <c r="I4183" t="n">
        <v>150</v>
      </c>
      <c r="J4183" t="n">
        <v>52</v>
      </c>
      <c r="K4183" t="n">
        <v>38</v>
      </c>
    </row>
    <row r="4184">
      <c r="A4184" t="n">
        <v>38684786041669</v>
      </c>
      <c r="B4184" t="inlineStr">
        <is>
          <t>Fundamental</t>
        </is>
      </c>
      <c r="C4184" t="inlineStr">
        <is>
          <t>Treasure Island</t>
        </is>
      </c>
      <c r="D4184" t="n">
        <v>649</v>
      </c>
      <c r="E4184" t="n">
        <v>604</v>
      </c>
      <c r="F4184" t="n">
        <v>10</v>
      </c>
      <c r="G4184" t="n">
        <v>2.50999999046326</v>
      </c>
      <c r="H4184" t="n">
        <v>311</v>
      </c>
      <c r="I4184" t="n">
        <v>258</v>
      </c>
      <c r="J4184" t="n">
        <v>85</v>
      </c>
      <c r="K4184" t="n">
        <v>57</v>
      </c>
    </row>
    <row r="4185">
      <c r="A4185" t="n">
        <v>38684786041685</v>
      </c>
      <c r="B4185" t="inlineStr">
        <is>
          <t>Fundamental</t>
        </is>
      </c>
      <c r="C4185" t="inlineStr">
        <is>
          <t>Ulloa Elementar</t>
        </is>
      </c>
      <c r="D4185" t="n">
        <v>809</v>
      </c>
      <c r="E4185" t="n">
        <v>760</v>
      </c>
      <c r="F4185" t="n">
        <v>2</v>
      </c>
      <c r="G4185" t="n">
        <v>3.08999991416931</v>
      </c>
      <c r="H4185" t="n">
        <v>323</v>
      </c>
      <c r="I4185" t="n">
        <v>253</v>
      </c>
      <c r="J4185" t="n">
        <v>64</v>
      </c>
      <c r="K4185" t="n">
        <v>35</v>
      </c>
    </row>
    <row r="4186">
      <c r="A4186" t="n">
        <v>38684786041701</v>
      </c>
      <c r="B4186" t="inlineStr">
        <is>
          <t>Fundamental</t>
        </is>
      </c>
      <c r="C4186" t="inlineStr">
        <is>
          <t>Visitacion Vall</t>
        </is>
      </c>
      <c r="D4186" t="n">
        <v>676</v>
      </c>
      <c r="E4186" t="n">
        <v>631</v>
      </c>
      <c r="F4186" t="n">
        <v>8</v>
      </c>
      <c r="G4186" t="n">
        <v>2.04999995231628</v>
      </c>
      <c r="H4186" t="n">
        <v>297</v>
      </c>
      <c r="I4186" t="n">
        <v>239</v>
      </c>
      <c r="J4186" t="n">
        <v>86</v>
      </c>
      <c r="K4186" t="n">
        <v>39</v>
      </c>
    </row>
    <row r="4187">
      <c r="A4187" t="n">
        <v>38684786041727</v>
      </c>
      <c r="B4187" t="inlineStr">
        <is>
          <t>Fundamental</t>
        </is>
      </c>
      <c r="C4187" t="inlineStr">
        <is>
          <t>West Portal Ele</t>
        </is>
      </c>
      <c r="D4187" t="n">
        <v>820</v>
      </c>
      <c r="E4187" t="n">
        <v>775</v>
      </c>
      <c r="F4187" t="n">
        <v>1</v>
      </c>
      <c r="G4187" t="n">
        <v>3.26999998092651</v>
      </c>
      <c r="H4187" t="n">
        <v>354</v>
      </c>
      <c r="I4187" t="n">
        <v>307</v>
      </c>
      <c r="J4187" t="n">
        <v>27</v>
      </c>
      <c r="K4187" t="n">
        <v>22</v>
      </c>
    </row>
    <row r="4188">
      <c r="A4188" t="n">
        <v>38684786059828</v>
      </c>
      <c r="B4188" t="inlineStr">
        <is>
          <t>Medio</t>
        </is>
      </c>
      <c r="C4188" t="inlineStr">
        <is>
          <t xml:space="preserve">A. P. Giannini </t>
        </is>
      </c>
      <c r="D4188" t="n">
        <v>796</v>
      </c>
      <c r="E4188" t="n">
        <v>780</v>
      </c>
      <c r="F4188" t="n">
        <v>1</v>
      </c>
      <c r="G4188" t="n">
        <v>3.27999997138977</v>
      </c>
      <c r="H4188" t="n">
        <v>1246</v>
      </c>
      <c r="I4188" t="n">
        <v>1094</v>
      </c>
      <c r="J4188" t="n">
        <v>36</v>
      </c>
      <c r="K4188" t="n">
        <v>11</v>
      </c>
    </row>
    <row r="4189">
      <c r="A4189" t="n">
        <v>38684786059836</v>
      </c>
      <c r="B4189" t="inlineStr">
        <is>
          <t>Medio</t>
        </is>
      </c>
      <c r="C4189" t="inlineStr">
        <is>
          <t>Benjamin Frankl</t>
        </is>
      </c>
      <c r="D4189" t="n">
        <v>559</v>
      </c>
      <c r="E4189" t="n">
        <v>554</v>
      </c>
      <c r="F4189" t="n">
        <v>12</v>
      </c>
      <c r="G4189" t="n">
        <v>2.34999990463257</v>
      </c>
      <c r="H4189" t="n">
        <v>598</v>
      </c>
      <c r="I4189" t="n">
        <v>340</v>
      </c>
      <c r="J4189" t="n">
        <v>78</v>
      </c>
      <c r="K4189" t="n">
        <v>27</v>
      </c>
    </row>
    <row r="4190">
      <c r="A4190" t="n">
        <v>38684786059844</v>
      </c>
      <c r="B4190" t="inlineStr">
        <is>
          <t>Medio</t>
        </is>
      </c>
      <c r="C4190" t="inlineStr">
        <is>
          <t>Francisco Middl</t>
        </is>
      </c>
      <c r="D4190" t="n">
        <v>649</v>
      </c>
      <c r="E4190" t="n">
        <v>618</v>
      </c>
      <c r="F4190" t="n">
        <v>9</v>
      </c>
      <c r="G4190" t="n">
        <v>2.24000000953674</v>
      </c>
      <c r="H4190" t="n">
        <v>558</v>
      </c>
      <c r="I4190" t="n">
        <v>423</v>
      </c>
      <c r="J4190" t="n">
        <v>78</v>
      </c>
      <c r="K4190" t="n">
        <v>34</v>
      </c>
    </row>
    <row r="4191">
      <c r="A4191" t="n">
        <v>38684786059851</v>
      </c>
      <c r="B4191" t="inlineStr">
        <is>
          <t>Medio</t>
        </is>
      </c>
      <c r="C4191" t="inlineStr">
        <is>
          <t xml:space="preserve">Herbert Hoover </t>
        </is>
      </c>
      <c r="D4191" t="n">
        <v>797</v>
      </c>
      <c r="E4191" t="n">
        <v>786</v>
      </c>
      <c r="F4191" t="n">
        <v>1</v>
      </c>
      <c r="G4191" t="n">
        <v>3.51999998092651</v>
      </c>
      <c r="H4191" t="n">
        <v>1265</v>
      </c>
      <c r="I4191" t="n">
        <v>1115</v>
      </c>
      <c r="J4191" t="n">
        <v>31</v>
      </c>
      <c r="K4191" t="n">
        <v>13</v>
      </c>
    </row>
    <row r="4192">
      <c r="A4192" t="n">
        <v>38684786059869</v>
      </c>
      <c r="B4192" t="inlineStr">
        <is>
          <t>Medio</t>
        </is>
      </c>
      <c r="C4192" t="inlineStr">
        <is>
          <t>James Denman Mi</t>
        </is>
      </c>
      <c r="D4192" t="n">
        <v>593</v>
      </c>
      <c r="E4192" t="n">
        <v>606</v>
      </c>
      <c r="F4192" t="n">
        <v>10</v>
      </c>
      <c r="G4192" t="n">
        <v>2.76999998092651</v>
      </c>
      <c r="H4192" t="n">
        <v>730</v>
      </c>
      <c r="I4192" t="n">
        <v>657</v>
      </c>
      <c r="J4192" t="n">
        <v>27</v>
      </c>
      <c r="K4192" t="n">
        <v>24</v>
      </c>
    </row>
    <row r="4193">
      <c r="A4193" t="n">
        <v>38684786059877</v>
      </c>
      <c r="B4193" t="inlineStr">
        <is>
          <t>Medio</t>
        </is>
      </c>
      <c r="C4193" t="inlineStr">
        <is>
          <t xml:space="preserve">Luther Burbank </t>
        </is>
      </c>
      <c r="D4193" t="n">
        <v>536</v>
      </c>
      <c r="E4193" t="n">
        <v>543</v>
      </c>
      <c r="F4193" t="n">
        <v>13</v>
      </c>
      <c r="G4193" t="n">
        <v>2.54999995231628</v>
      </c>
      <c r="H4193" t="n">
        <v>690</v>
      </c>
      <c r="I4193" t="n">
        <v>600</v>
      </c>
      <c r="J4193" t="n">
        <v>51</v>
      </c>
      <c r="K4193" t="n">
        <v>33</v>
      </c>
    </row>
    <row r="4194">
      <c r="A4194" t="n">
        <v>38684786059885</v>
      </c>
      <c r="B4194" t="inlineStr">
        <is>
          <t>Medio</t>
        </is>
      </c>
      <c r="C4194" t="inlineStr">
        <is>
          <t>King (Martin Lu</t>
        </is>
      </c>
      <c r="D4194" t="n">
        <v>677</v>
      </c>
      <c r="E4194" t="n">
        <v>622</v>
      </c>
      <c r="F4194" t="n">
        <v>9</v>
      </c>
      <c r="G4194" t="n">
        <v>2.63000011444092</v>
      </c>
      <c r="H4194" t="n">
        <v>512</v>
      </c>
      <c r="I4194" t="n">
        <v>437</v>
      </c>
      <c r="J4194" t="n">
        <v>48</v>
      </c>
      <c r="K4194" t="n">
        <v>18</v>
      </c>
    </row>
    <row r="4195">
      <c r="A4195" t="n">
        <v>38684786059901</v>
      </c>
      <c r="B4195" t="inlineStr">
        <is>
          <t>Medio</t>
        </is>
      </c>
      <c r="C4195" t="inlineStr">
        <is>
          <t>Roosevelt Middl</t>
        </is>
      </c>
      <c r="D4195" t="n">
        <v>748</v>
      </c>
      <c r="E4195" t="n">
        <v>736</v>
      </c>
      <c r="F4195" t="n">
        <v>3</v>
      </c>
      <c r="G4195" t="n">
        <v>2.77999997138977</v>
      </c>
      <c r="H4195" t="n">
        <v>767</v>
      </c>
      <c r="I4195" t="n">
        <v>706</v>
      </c>
      <c r="J4195" t="n">
        <v>53</v>
      </c>
      <c r="K4195" t="n">
        <v>18</v>
      </c>
    </row>
    <row r="4196">
      <c r="A4196" t="n">
        <v>38684786059919</v>
      </c>
      <c r="B4196" t="inlineStr">
        <is>
          <t>Medio</t>
        </is>
      </c>
      <c r="C4196" t="inlineStr">
        <is>
          <t>Visitacion Vall</t>
        </is>
      </c>
      <c r="D4196" t="n">
        <v>609</v>
      </c>
      <c r="E4196" t="n">
        <v>577</v>
      </c>
      <c r="F4196" t="n">
        <v>11</v>
      </c>
      <c r="G4196" t="n">
        <v>2.45000004768372</v>
      </c>
      <c r="H4196" t="n">
        <v>555</v>
      </c>
      <c r="I4196" t="n">
        <v>399</v>
      </c>
      <c r="J4196" t="n">
        <v>46</v>
      </c>
      <c r="K4196" t="n">
        <v>27</v>
      </c>
    </row>
    <row r="4197">
      <c r="A4197" t="n">
        <v>38684786062020</v>
      </c>
      <c r="B4197" t="inlineStr">
        <is>
          <t>Medio</t>
        </is>
      </c>
      <c r="C4197" t="inlineStr">
        <is>
          <t>Aptos Middle</t>
        </is>
      </c>
      <c r="D4197" t="n">
        <v>646</v>
      </c>
      <c r="E4197" t="n">
        <v>659</v>
      </c>
      <c r="F4197" t="n">
        <v>7</v>
      </c>
      <c r="G4197" t="n">
        <v>2.96000003814697</v>
      </c>
      <c r="H4197" t="n">
        <v>717</v>
      </c>
      <c r="I4197" t="n">
        <v>577</v>
      </c>
      <c r="J4197" t="n">
        <v>39</v>
      </c>
      <c r="K4197" t="n">
        <v>14</v>
      </c>
    </row>
    <row r="4198">
      <c r="A4198" t="n">
        <v>38684786062038</v>
      </c>
      <c r="B4198" t="inlineStr">
        <is>
          <t>Medio</t>
        </is>
      </c>
      <c r="C4198" t="inlineStr">
        <is>
          <t>Everett Middle</t>
        </is>
      </c>
      <c r="D4198" t="n">
        <v>500</v>
      </c>
      <c r="E4198" t="n">
        <v>491</v>
      </c>
      <c r="F4198" t="n">
        <v>15</v>
      </c>
      <c r="G4198" t="n">
        <v>2.45000004768372</v>
      </c>
      <c r="H4198" t="n">
        <v>491</v>
      </c>
      <c r="I4198" t="n">
        <v>384</v>
      </c>
      <c r="J4198" t="n">
        <v>59</v>
      </c>
      <c r="K4198" t="n">
        <v>46</v>
      </c>
    </row>
    <row r="4199">
      <c r="A4199" t="n">
        <v>38684786062046</v>
      </c>
      <c r="B4199" t="inlineStr">
        <is>
          <t>Medio</t>
        </is>
      </c>
      <c r="C4199" t="inlineStr">
        <is>
          <t>Horace Mann Mid</t>
        </is>
      </c>
      <c r="D4199" t="n">
        <v>603</v>
      </c>
      <c r="E4199" t="n">
        <v>609</v>
      </c>
      <c r="F4199" t="n">
        <v>10</v>
      </c>
      <c r="G4199" t="n">
        <v>2.61999988555908</v>
      </c>
      <c r="H4199" t="n">
        <v>578</v>
      </c>
      <c r="I4199" t="n">
        <v>560</v>
      </c>
      <c r="J4199" t="n">
        <v>59</v>
      </c>
      <c r="K4199" t="n">
        <v>36</v>
      </c>
    </row>
    <row r="4200">
      <c r="A4200" t="n">
        <v>38684786062053</v>
      </c>
      <c r="B4200" t="inlineStr">
        <is>
          <t>Medio</t>
        </is>
      </c>
      <c r="C4200" t="inlineStr">
        <is>
          <t>James Lick Midd</t>
        </is>
      </c>
      <c r="D4200" t="n">
        <v>551</v>
      </c>
      <c r="E4200" t="n">
        <v>524</v>
      </c>
      <c r="F4200" t="n">
        <v>14</v>
      </c>
      <c r="G4200" t="n">
        <v>3.01999998092651</v>
      </c>
      <c r="H4200" t="n">
        <v>498</v>
      </c>
      <c r="I4200" t="n">
        <v>415</v>
      </c>
      <c r="J4200" t="n">
        <v>49</v>
      </c>
      <c r="K4200" t="n">
        <v>21</v>
      </c>
    </row>
    <row r="4201">
      <c r="A4201" t="n">
        <v>38684786062061</v>
      </c>
      <c r="B4201" t="inlineStr">
        <is>
          <t>Medio</t>
        </is>
      </c>
      <c r="C4201" t="inlineStr">
        <is>
          <t>Marina Middle</t>
        </is>
      </c>
      <c r="D4201" t="n">
        <v>754</v>
      </c>
      <c r="E4201" t="n">
        <v>708</v>
      </c>
      <c r="F4201" t="n">
        <v>5</v>
      </c>
      <c r="G4201" t="n">
        <v>2.58999991416931</v>
      </c>
      <c r="H4201" t="n">
        <v>850</v>
      </c>
      <c r="I4201" t="n">
        <v>722</v>
      </c>
      <c r="J4201" t="n">
        <v>44</v>
      </c>
      <c r="K4201" t="n">
        <v>23</v>
      </c>
    </row>
    <row r="4202">
      <c r="A4202" t="n">
        <v>38684786072052</v>
      </c>
      <c r="B4202" t="inlineStr">
        <is>
          <t>Medio</t>
        </is>
      </c>
      <c r="C4202" t="inlineStr">
        <is>
          <t>Potrero Hill Mi</t>
        </is>
      </c>
      <c r="D4202" t="n">
        <v>482</v>
      </c>
      <c r="E4202" t="n">
        <v>472</v>
      </c>
      <c r="F4202" t="n">
        <v>16</v>
      </c>
      <c r="G4202" t="n">
        <v>2.55999994277954</v>
      </c>
      <c r="H4202" t="n">
        <v>453</v>
      </c>
      <c r="I4202" t="n">
        <v>316</v>
      </c>
      <c r="J4202" t="n">
        <v>60</v>
      </c>
      <c r="K4202" t="n">
        <v>31</v>
      </c>
    </row>
    <row r="4203">
      <c r="A4203" t="n">
        <v>38684786072094</v>
      </c>
      <c r="B4203" t="inlineStr">
        <is>
          <t>Fundamental</t>
        </is>
      </c>
      <c r="C4203" t="inlineStr">
        <is>
          <t>Buena Vista Ann</t>
        </is>
      </c>
      <c r="D4203" t="n">
        <v>682</v>
      </c>
      <c r="E4203" t="n">
        <v>641</v>
      </c>
      <c r="F4203" t="n">
        <v>8</v>
      </c>
      <c r="G4203" t="n">
        <v>3.83999991416931</v>
      </c>
      <c r="H4203" t="n">
        <v>222</v>
      </c>
      <c r="I4203" t="n">
        <v>204</v>
      </c>
      <c r="J4203" t="n">
        <v>35</v>
      </c>
      <c r="K4203" t="n">
        <v>22</v>
      </c>
    </row>
    <row r="4204">
      <c r="A4204" t="n">
        <v>38684786093488</v>
      </c>
      <c r="B4204" t="inlineStr">
        <is>
          <t>Fundamental</t>
        </is>
      </c>
      <c r="C4204" t="inlineStr">
        <is>
          <t>San Francisco C</t>
        </is>
      </c>
      <c r="D4204" t="n">
        <v>727</v>
      </c>
      <c r="E4204" t="n">
        <v>682</v>
      </c>
      <c r="F4204" t="n">
        <v>6</v>
      </c>
      <c r="G4204" t="n">
        <v>2.95000004768372</v>
      </c>
      <c r="H4204" t="n">
        <v>230</v>
      </c>
      <c r="I4204" t="n">
        <v>177</v>
      </c>
      <c r="J4204" t="n">
        <v>37</v>
      </c>
      <c r="K4204" t="n">
        <v>27</v>
      </c>
    </row>
    <row r="4205">
      <c r="A4205" t="n">
        <v>38684786093496</v>
      </c>
      <c r="B4205" t="inlineStr">
        <is>
          <t>Fundamental</t>
        </is>
      </c>
      <c r="C4205" t="inlineStr">
        <is>
          <t xml:space="preserve">Carver (George </t>
        </is>
      </c>
      <c r="D4205" t="n">
        <v>682</v>
      </c>
      <c r="E4205" t="n">
        <v>675</v>
      </c>
      <c r="F4205" t="n">
        <v>6</v>
      </c>
      <c r="G4205" t="n">
        <v>3.0699999332428</v>
      </c>
      <c r="H4205" t="n">
        <v>240</v>
      </c>
      <c r="I4205" t="n">
        <v>217</v>
      </c>
      <c r="J4205" t="n">
        <v>75</v>
      </c>
      <c r="K4205" t="n">
        <v>6</v>
      </c>
    </row>
    <row r="4206">
      <c r="A4206" t="n">
        <v>38684786097919</v>
      </c>
      <c r="B4206" t="inlineStr">
        <is>
          <t>Fundamental</t>
        </is>
      </c>
      <c r="C4206" t="inlineStr">
        <is>
          <t xml:space="preserve">New Traditions </t>
        </is>
      </c>
      <c r="D4206" t="n">
        <v>697</v>
      </c>
      <c r="E4206" t="n">
        <v>702</v>
      </c>
      <c r="F4206" t="n">
        <v>5</v>
      </c>
      <c r="G4206" t="n">
        <v>3.72000002861023</v>
      </c>
      <c r="H4206" t="n">
        <v>115</v>
      </c>
      <c r="I4206" t="n">
        <v>108</v>
      </c>
      <c r="J4206" t="n">
        <v>38</v>
      </c>
      <c r="K4206" t="n">
        <v>1</v>
      </c>
    </row>
    <row r="4207">
      <c r="A4207" t="n">
        <v>38684786099154</v>
      </c>
      <c r="B4207" t="inlineStr">
        <is>
          <t>Fundamental</t>
        </is>
      </c>
      <c r="C4207" t="inlineStr">
        <is>
          <t>Moscone (George</t>
        </is>
      </c>
      <c r="D4207" t="n">
        <v>801</v>
      </c>
      <c r="E4207" t="n">
        <v>715</v>
      </c>
      <c r="F4207" t="n">
        <v>4</v>
      </c>
      <c r="G4207" t="n">
        <v>2.13000011444092</v>
      </c>
      <c r="H4207" t="n">
        <v>236</v>
      </c>
      <c r="I4207" t="n">
        <v>182</v>
      </c>
      <c r="J4207" t="n">
        <v>92</v>
      </c>
      <c r="K4207" t="n">
        <v>47</v>
      </c>
    </row>
    <row r="4208">
      <c r="A4208" t="n">
        <v>38684786102479</v>
      </c>
      <c r="B4208" t="inlineStr">
        <is>
          <t>Fundamental</t>
        </is>
      </c>
      <c r="C4208" t="inlineStr">
        <is>
          <t>Lilienthal (Cla</t>
        </is>
      </c>
      <c r="D4208" t="n">
        <v>795</v>
      </c>
      <c r="E4208" t="n">
        <v>781</v>
      </c>
      <c r="F4208" t="n">
        <v>1</v>
      </c>
      <c r="G4208" t="n">
        <v>4.07999992370605</v>
      </c>
      <c r="H4208" t="n">
        <v>404</v>
      </c>
      <c r="I4208" t="n">
        <v>376</v>
      </c>
      <c r="J4208" t="n">
        <v>15</v>
      </c>
      <c r="K4208" t="n">
        <v>6</v>
      </c>
    </row>
    <row r="4209">
      <c r="A4209" t="n">
        <v>38684786104673</v>
      </c>
      <c r="B4209" t="inlineStr">
        <is>
          <t>Fundamental</t>
        </is>
      </c>
      <c r="C4209" t="inlineStr">
        <is>
          <t>Drew (Charles R</t>
        </is>
      </c>
      <c r="D4209" t="n">
        <v>655</v>
      </c>
      <c r="E4209" t="n">
        <v>638</v>
      </c>
      <c r="F4209" t="n">
        <v>8</v>
      </c>
      <c r="G4209" t="n">
        <v>2.14000010490417</v>
      </c>
      <c r="H4209" t="n">
        <v>187</v>
      </c>
      <c r="I4209" t="n">
        <v>153</v>
      </c>
      <c r="J4209" t="n">
        <v>53</v>
      </c>
      <c r="K4209" t="n">
        <v>12</v>
      </c>
    </row>
    <row r="4210">
      <c r="A4210" t="n">
        <v>38684786113237</v>
      </c>
      <c r="B4210" t="inlineStr">
        <is>
          <t>Medio</t>
        </is>
      </c>
      <c r="C4210" t="inlineStr">
        <is>
          <t>Davis (Gloria R</t>
        </is>
      </c>
      <c r="D4210" t="n">
        <v>449</v>
      </c>
      <c r="E4210" t="n">
        <v>460</v>
      </c>
      <c r="F4210" t="n">
        <v>17</v>
      </c>
      <c r="G4210" t="n">
        <v>2.84999990463257</v>
      </c>
      <c r="H4210" t="n">
        <v>329</v>
      </c>
      <c r="I4210" t="n">
        <v>297</v>
      </c>
      <c r="J4210" t="n">
        <v>65</v>
      </c>
      <c r="K4210" t="n">
        <v>15</v>
      </c>
    </row>
    <row r="4211">
      <c r="A4211" t="n">
        <v>38684786113245</v>
      </c>
      <c r="B4211" t="inlineStr">
        <is>
          <t>Fundamental</t>
        </is>
      </c>
      <c r="C4211" t="inlineStr">
        <is>
          <t>Yu (Alice Fong)</t>
        </is>
      </c>
      <c r="D4211" t="n">
        <v>789</v>
      </c>
      <c r="E4211" t="n">
        <v>730</v>
      </c>
      <c r="F4211" t="n">
        <v>4</v>
      </c>
      <c r="G4211" t="n">
        <v>3.99000000953674</v>
      </c>
      <c r="H4211" t="n">
        <v>237</v>
      </c>
      <c r="I4211" t="n">
        <v>233</v>
      </c>
      <c r="J4211" t="n">
        <v>20</v>
      </c>
      <c r="K4211" t="n">
        <v>11</v>
      </c>
    </row>
    <row r="4212">
      <c r="A4212" t="n">
        <v>39684866041750</v>
      </c>
      <c r="B4212" t="inlineStr">
        <is>
          <t>Fundamental</t>
        </is>
      </c>
      <c r="C4212" t="inlineStr">
        <is>
          <t>Banta Elementar</t>
        </is>
      </c>
      <c r="D4212" t="n">
        <v>659</v>
      </c>
      <c r="E4212" t="n">
        <v>648</v>
      </c>
      <c r="F4212" t="n">
        <v>8</v>
      </c>
      <c r="G4212" t="n">
        <v>2.46000003814697</v>
      </c>
      <c r="H4212" t="n">
        <v>206</v>
      </c>
      <c r="I4212" t="n">
        <v>153</v>
      </c>
      <c r="J4212" t="n">
        <v>39</v>
      </c>
      <c r="K4212" t="n">
        <v>12</v>
      </c>
    </row>
    <row r="4213">
      <c r="A4213" t="n">
        <v>39685023932308</v>
      </c>
      <c r="B4213" t="inlineStr">
        <is>
          <t>Superior</t>
        </is>
      </c>
      <c r="C4213" t="inlineStr">
        <is>
          <t>Escalon High</t>
        </is>
      </c>
      <c r="D4213" t="n">
        <v>681</v>
      </c>
      <c r="E4213" t="n">
        <v>665</v>
      </c>
      <c r="F4213" t="n">
        <v>7</v>
      </c>
      <c r="G4213" t="n">
        <v>2.90000009536743</v>
      </c>
      <c r="H4213" t="n">
        <v>682</v>
      </c>
      <c r="I4213" t="n">
        <v>645</v>
      </c>
      <c r="J4213" t="n">
        <v>20</v>
      </c>
      <c r="K4213" t="n">
        <v>4</v>
      </c>
    </row>
    <row r="4214">
      <c r="A4214" t="n">
        <v>39685026041792</v>
      </c>
      <c r="B4214" t="inlineStr">
        <is>
          <t>Fundamental</t>
        </is>
      </c>
      <c r="C4214" t="inlineStr">
        <is>
          <t>Dent Elementary</t>
        </is>
      </c>
      <c r="D4214" t="n">
        <v>706</v>
      </c>
      <c r="E4214" t="n">
        <v>689</v>
      </c>
      <c r="F4214" t="n">
        <v>6</v>
      </c>
      <c r="G4214" t="n">
        <v>2.97000002861023</v>
      </c>
      <c r="H4214" t="n">
        <v>553</v>
      </c>
      <c r="I4214" t="n">
        <v>482</v>
      </c>
      <c r="J4214" t="n">
        <v>31</v>
      </c>
      <c r="K4214" t="n">
        <v>11</v>
      </c>
    </row>
    <row r="4215">
      <c r="A4215" t="n">
        <v>39685026070957</v>
      </c>
      <c r="B4215" t="inlineStr">
        <is>
          <t>Medio</t>
        </is>
      </c>
      <c r="C4215" t="inlineStr">
        <is>
          <t>El Portal Middl</t>
        </is>
      </c>
      <c r="D4215" t="n">
        <v>679</v>
      </c>
      <c r="E4215" t="n">
        <v>677</v>
      </c>
      <c r="F4215" t="n">
        <v>6</v>
      </c>
      <c r="G4215" t="n">
        <v>2.8199999332428</v>
      </c>
      <c r="H4215" t="n">
        <v>715</v>
      </c>
      <c r="I4215" t="n">
        <v>643</v>
      </c>
      <c r="J4215" t="n">
        <v>31</v>
      </c>
      <c r="K4215" t="n">
        <v>13</v>
      </c>
    </row>
    <row r="4216">
      <c r="A4216" t="n">
        <v>39685366041867</v>
      </c>
      <c r="B4216" t="inlineStr">
        <is>
          <t>Fundamental</t>
        </is>
      </c>
      <c r="C4216" t="inlineStr">
        <is>
          <t>Holt Elementary</t>
        </is>
      </c>
      <c r="D4216" t="n">
        <v>444</v>
      </c>
      <c r="E4216" t="n">
        <v>349</v>
      </c>
      <c r="F4216" t="n">
        <v>23</v>
      </c>
      <c r="G4216" t="n">
        <v>1.54999995231628</v>
      </c>
      <c r="H4216" t="n">
        <v>168</v>
      </c>
      <c r="I4216" t="n">
        <v>108</v>
      </c>
      <c r="J4216" t="n">
        <v>94</v>
      </c>
      <c r="K4216" t="n">
        <v>79</v>
      </c>
    </row>
    <row r="4217">
      <c r="A4217" t="n">
        <v>39685446041875</v>
      </c>
      <c r="B4217" t="inlineStr">
        <is>
          <t>Fundamental</t>
        </is>
      </c>
      <c r="C4217" t="inlineStr">
        <is>
          <t>Jefferson Eleme</t>
        </is>
      </c>
      <c r="D4217" t="n">
        <v>756</v>
      </c>
      <c r="E4217" t="n">
        <v>737</v>
      </c>
      <c r="F4217" t="n">
        <v>3</v>
      </c>
      <c r="G4217" t="n">
        <v>3.47000002861023</v>
      </c>
      <c r="H4217" t="n">
        <v>565</v>
      </c>
      <c r="I4217" t="n">
        <v>425</v>
      </c>
      <c r="J4217" t="n">
        <v>8</v>
      </c>
      <c r="K4217" t="n">
        <v>1</v>
      </c>
    </row>
    <row r="4218">
      <c r="A4218" t="n">
        <v>39685446110373</v>
      </c>
      <c r="B4218" t="inlineStr">
        <is>
          <t>Fundamental</t>
        </is>
      </c>
      <c r="C4218" t="inlineStr">
        <is>
          <t>Monticello Elem</t>
        </is>
      </c>
      <c r="D4218" t="n">
        <v>801</v>
      </c>
      <c r="E4218" t="n">
        <v>750</v>
      </c>
      <c r="F4218" t="n">
        <v>3</v>
      </c>
      <c r="G4218" t="n">
        <v>3.50999999046326</v>
      </c>
      <c r="H4218" t="n">
        <v>226</v>
      </c>
      <c r="I4218" t="n">
        <v>166</v>
      </c>
      <c r="J4218" t="n">
        <v>10</v>
      </c>
      <c r="K4218" t="n">
        <v>2</v>
      </c>
    </row>
    <row r="4219">
      <c r="A4219" t="n">
        <v>39685516041883</v>
      </c>
      <c r="B4219" t="inlineStr">
        <is>
          <t>Fundamental</t>
        </is>
      </c>
      <c r="C4219" t="inlineStr">
        <is>
          <t>Lammersville Ch</t>
        </is>
      </c>
      <c r="D4219" t="n">
        <v>755</v>
      </c>
      <c r="E4219" t="n">
        <v>712</v>
      </c>
      <c r="F4219" t="n">
        <v>4</v>
      </c>
      <c r="G4219" t="n">
        <v>3.01999998092651</v>
      </c>
      <c r="H4219" t="n">
        <v>230</v>
      </c>
      <c r="I4219" t="n">
        <v>193</v>
      </c>
      <c r="J4219" t="n">
        <v>26</v>
      </c>
      <c r="K4219" t="n">
        <v>1</v>
      </c>
    </row>
    <row r="4220">
      <c r="A4220" t="n">
        <v>39685693933801</v>
      </c>
      <c r="B4220" t="inlineStr">
        <is>
          <t>Superior</t>
        </is>
      </c>
      <c r="C4220" t="inlineStr">
        <is>
          <t>Lincoln High</t>
        </is>
      </c>
      <c r="D4220" t="n">
        <v>640</v>
      </c>
      <c r="E4220" t="n">
        <v>655</v>
      </c>
      <c r="F4220" t="n">
        <v>7</v>
      </c>
      <c r="G4220" t="n">
        <v>3.25</v>
      </c>
      <c r="H4220" t="n">
        <v>1873</v>
      </c>
      <c r="I4220" t="n">
        <v>1575</v>
      </c>
      <c r="J4220" t="n">
        <v>24</v>
      </c>
      <c r="K4220" t="n">
        <v>17</v>
      </c>
    </row>
    <row r="4221">
      <c r="A4221" t="n">
        <v>39685696041891</v>
      </c>
      <c r="B4221" t="inlineStr">
        <is>
          <t>Fundamental</t>
        </is>
      </c>
      <c r="C4221" t="inlineStr">
        <is>
          <t>Colonial Height</t>
        </is>
      </c>
      <c r="D4221" t="n">
        <v>645</v>
      </c>
      <c r="E4221" t="n">
        <v>624</v>
      </c>
      <c r="F4221" t="n">
        <v>9</v>
      </c>
      <c r="G4221" t="n">
        <v>2.61999988555908</v>
      </c>
      <c r="H4221" t="n">
        <v>454</v>
      </c>
      <c r="I4221" t="n">
        <v>384</v>
      </c>
      <c r="J4221" t="n">
        <v>47</v>
      </c>
      <c r="K4221" t="n">
        <v>25</v>
      </c>
    </row>
    <row r="4222">
      <c r="A4222" t="n">
        <v>39685696041909</v>
      </c>
      <c r="B4222" t="inlineStr">
        <is>
          <t>Fundamental</t>
        </is>
      </c>
      <c r="C4222" t="inlineStr">
        <is>
          <t xml:space="preserve">Williams (John </t>
        </is>
      </c>
      <c r="D4222" t="n">
        <v>631</v>
      </c>
      <c r="E4222" t="n">
        <v>599</v>
      </c>
      <c r="F4222" t="n">
        <v>10</v>
      </c>
      <c r="G4222" t="n">
        <v>2.59999990463257</v>
      </c>
      <c r="H4222" t="n">
        <v>496</v>
      </c>
      <c r="I4222" t="n">
        <v>405</v>
      </c>
      <c r="J4222" t="n">
        <v>57</v>
      </c>
      <c r="K4222" t="n">
        <v>27</v>
      </c>
    </row>
    <row r="4223">
      <c r="A4223" t="n">
        <v>39685696041917</v>
      </c>
      <c r="B4223" t="inlineStr">
        <is>
          <t>Fundamental</t>
        </is>
      </c>
      <c r="C4223" t="inlineStr">
        <is>
          <t>Lincoln Element</t>
        </is>
      </c>
      <c r="D4223" t="n">
        <v>628</v>
      </c>
      <c r="E4223" t="n">
        <v>608</v>
      </c>
      <c r="F4223" t="n">
        <v>10</v>
      </c>
      <c r="G4223" t="n">
        <v>2.42000007629395</v>
      </c>
      <c r="H4223" t="n">
        <v>433</v>
      </c>
      <c r="I4223" t="n">
        <v>342</v>
      </c>
      <c r="J4223" t="n">
        <v>62</v>
      </c>
      <c r="K4223" t="n">
        <v>21</v>
      </c>
    </row>
    <row r="4224">
      <c r="A4224" t="n">
        <v>39685696041925</v>
      </c>
      <c r="B4224" t="inlineStr">
        <is>
          <t>Medio</t>
        </is>
      </c>
      <c r="C4224" t="inlineStr">
        <is>
          <t>Sierra Middle</t>
        </is>
      </c>
      <c r="D4224" t="n">
        <v>695</v>
      </c>
      <c r="E4224" t="n">
        <v>651</v>
      </c>
      <c r="F4224" t="n">
        <v>7</v>
      </c>
      <c r="G4224" t="n">
        <v>3</v>
      </c>
      <c r="H4224" t="n">
        <v>525</v>
      </c>
      <c r="I4224" t="n">
        <v>434</v>
      </c>
      <c r="J4224" t="n">
        <v>36</v>
      </c>
      <c r="K4224" t="n">
        <v>14</v>
      </c>
    </row>
    <row r="4225">
      <c r="A4225" t="n">
        <v>39685696041933</v>
      </c>
      <c r="B4225" t="inlineStr">
        <is>
          <t>Fundamental</t>
        </is>
      </c>
      <c r="C4225" t="inlineStr">
        <is>
          <t>Knoles (Tully C</t>
        </is>
      </c>
      <c r="D4225" t="n">
        <v>647</v>
      </c>
      <c r="E4225" t="n">
        <v>568</v>
      </c>
      <c r="F4225" t="n">
        <v>12</v>
      </c>
      <c r="G4225" t="n">
        <v>2.36999988555908</v>
      </c>
      <c r="H4225" t="n">
        <v>521</v>
      </c>
      <c r="I4225" t="n">
        <v>410</v>
      </c>
      <c r="J4225" t="n">
        <v>58</v>
      </c>
      <c r="K4225" t="n">
        <v>24</v>
      </c>
    </row>
    <row r="4226">
      <c r="A4226" t="n">
        <v>39685696041941</v>
      </c>
      <c r="B4226" t="inlineStr">
        <is>
          <t>Fundamental</t>
        </is>
      </c>
      <c r="C4226" t="inlineStr">
        <is>
          <t>Village Oaks El</t>
        </is>
      </c>
      <c r="D4226" t="n">
        <v>582</v>
      </c>
      <c r="E4226" t="n">
        <v>542</v>
      </c>
      <c r="F4226" t="n">
        <v>13</v>
      </c>
      <c r="G4226" t="n">
        <v>1.95000004768372</v>
      </c>
      <c r="H4226" t="n">
        <v>400</v>
      </c>
      <c r="I4226" t="n">
        <v>311</v>
      </c>
      <c r="J4226" t="n">
        <v>70</v>
      </c>
      <c r="K4226" t="n">
        <v>30</v>
      </c>
    </row>
    <row r="4227">
      <c r="A4227" t="n">
        <v>39685696095210</v>
      </c>
      <c r="B4227" t="inlineStr">
        <is>
          <t>Fundamental</t>
        </is>
      </c>
      <c r="C4227" t="inlineStr">
        <is>
          <t xml:space="preserve">Barron (Mable) </t>
        </is>
      </c>
      <c r="D4227" t="n">
        <v>755</v>
      </c>
      <c r="E4227" t="n">
        <v>735</v>
      </c>
      <c r="F4227" t="n">
        <v>3</v>
      </c>
      <c r="G4227" t="n">
        <v>3.0699999332428</v>
      </c>
      <c r="H4227" t="n">
        <v>496</v>
      </c>
      <c r="I4227" t="n">
        <v>423</v>
      </c>
      <c r="J4227" t="n">
        <v>31</v>
      </c>
      <c r="K4227" t="n">
        <v>9</v>
      </c>
    </row>
    <row r="4228">
      <c r="A4228" t="n">
        <v>39685696104020</v>
      </c>
      <c r="B4228" t="inlineStr">
        <is>
          <t>Fundamental</t>
        </is>
      </c>
      <c r="C4228" t="inlineStr">
        <is>
          <t>Landeen (Claudi</t>
        </is>
      </c>
      <c r="D4228" t="n">
        <v>749</v>
      </c>
      <c r="E4228" t="n">
        <v>671</v>
      </c>
      <c r="F4228" t="n">
        <v>6</v>
      </c>
      <c r="G4228" t="n">
        <v>3.14000010490417</v>
      </c>
      <c r="H4228" t="n">
        <v>466</v>
      </c>
      <c r="I4228" t="n">
        <v>372</v>
      </c>
      <c r="J4228" t="n">
        <v>36</v>
      </c>
      <c r="K4228" t="n">
        <v>18</v>
      </c>
    </row>
    <row r="4229">
      <c r="A4229" t="n">
        <v>39685696105738</v>
      </c>
      <c r="B4229" t="inlineStr">
        <is>
          <t>Fundamental</t>
        </is>
      </c>
      <c r="C4229" t="inlineStr">
        <is>
          <t>Pacific (K-8)</t>
        </is>
      </c>
      <c r="D4229" t="n">
        <v>667</v>
      </c>
      <c r="E4229" t="n">
        <v>601</v>
      </c>
      <c r="F4229" t="n">
        <v>10</v>
      </c>
      <c r="G4229" t="n">
        <v>3.40000009536743</v>
      </c>
      <c r="H4229" t="n">
        <v>368</v>
      </c>
      <c r="I4229" t="n">
        <v>314</v>
      </c>
      <c r="J4229" t="n">
        <v>38</v>
      </c>
      <c r="K4229" t="n">
        <v>14</v>
      </c>
    </row>
    <row r="4230">
      <c r="A4230" t="n">
        <v>39685696111462</v>
      </c>
      <c r="B4230" t="inlineStr">
        <is>
          <t>Fundamental</t>
        </is>
      </c>
      <c r="C4230" t="inlineStr">
        <is>
          <t>Brookside Eleme</t>
        </is>
      </c>
      <c r="D4230" t="n">
        <v>790</v>
      </c>
      <c r="E4230" t="n">
        <v>757</v>
      </c>
      <c r="F4230" t="n">
        <v>2</v>
      </c>
      <c r="G4230" t="n">
        <v>3.48000001907349</v>
      </c>
      <c r="H4230" t="n">
        <v>506</v>
      </c>
      <c r="I4230" t="n">
        <v>419</v>
      </c>
      <c r="J4230" t="n">
        <v>20</v>
      </c>
      <c r="K4230" t="n">
        <v>17</v>
      </c>
    </row>
    <row r="4231">
      <c r="A4231" t="n">
        <v>39685773933959</v>
      </c>
      <c r="B4231" t="inlineStr">
        <is>
          <t>Superior</t>
        </is>
      </c>
      <c r="C4231" t="inlineStr">
        <is>
          <t>Linden High</t>
        </is>
      </c>
      <c r="D4231" t="n">
        <v>623</v>
      </c>
      <c r="E4231" t="n">
        <v>565</v>
      </c>
      <c r="F4231" t="n">
        <v>12</v>
      </c>
      <c r="G4231" t="n">
        <v>2.80999994277954</v>
      </c>
      <c r="H4231" t="n">
        <v>551</v>
      </c>
      <c r="I4231" t="n">
        <v>482</v>
      </c>
      <c r="J4231" t="n">
        <v>27</v>
      </c>
      <c r="K4231" t="n">
        <v>13</v>
      </c>
    </row>
    <row r="4232">
      <c r="A4232" t="n">
        <v>39685776041966</v>
      </c>
      <c r="B4232" t="inlineStr">
        <is>
          <t>Fundamental</t>
        </is>
      </c>
      <c r="C4232" t="inlineStr">
        <is>
          <t>Glenwood Elemen</t>
        </is>
      </c>
      <c r="D4232" t="n">
        <v>647</v>
      </c>
      <c r="E4232" t="n">
        <v>593</v>
      </c>
      <c r="F4232" t="n">
        <v>10</v>
      </c>
      <c r="G4232" t="n">
        <v>2.39000010490417</v>
      </c>
      <c r="H4232" t="n">
        <v>300</v>
      </c>
      <c r="I4232" t="n">
        <v>257</v>
      </c>
      <c r="J4232" t="n">
        <v>36</v>
      </c>
      <c r="K4232" t="n">
        <v>8</v>
      </c>
    </row>
    <row r="4233">
      <c r="A4233" t="n">
        <v>39685776041974</v>
      </c>
      <c r="B4233" t="inlineStr">
        <is>
          <t>Fundamental</t>
        </is>
      </c>
      <c r="C4233" t="inlineStr">
        <is>
          <t>Linden Elementa</t>
        </is>
      </c>
      <c r="D4233" t="n">
        <v>605</v>
      </c>
      <c r="E4233" t="n">
        <v>536</v>
      </c>
      <c r="F4233" t="n">
        <v>13</v>
      </c>
      <c r="G4233" t="n">
        <v>2.19000005722046</v>
      </c>
      <c r="H4233" t="n">
        <v>291</v>
      </c>
      <c r="I4233" t="n">
        <v>264</v>
      </c>
      <c r="J4233" t="n">
        <v>43</v>
      </c>
      <c r="K4233" t="n">
        <v>41</v>
      </c>
    </row>
    <row r="4234">
      <c r="A4234" t="n">
        <v>39685776041990</v>
      </c>
      <c r="B4234" t="inlineStr">
        <is>
          <t>Fundamental</t>
        </is>
      </c>
      <c r="C4234" t="inlineStr">
        <is>
          <t>Waterloo Elemen</t>
        </is>
      </c>
      <c r="D4234" t="n">
        <v>650</v>
      </c>
      <c r="E4234" t="n">
        <v>652</v>
      </c>
      <c r="F4234" t="n">
        <v>7</v>
      </c>
      <c r="G4234" t="n">
        <v>2.76999998092651</v>
      </c>
      <c r="H4234" t="n">
        <v>430</v>
      </c>
      <c r="I4234" t="n">
        <v>392</v>
      </c>
      <c r="J4234" t="n">
        <v>43</v>
      </c>
      <c r="K4234" t="n">
        <v>29</v>
      </c>
    </row>
    <row r="4235">
      <c r="A4235" t="n">
        <v>39685776042006</v>
      </c>
      <c r="B4235" t="inlineStr">
        <is>
          <t>Fundamental</t>
        </is>
      </c>
      <c r="C4235" t="inlineStr">
        <is>
          <t>Waverly Element</t>
        </is>
      </c>
      <c r="D4235" t="n">
        <v>649</v>
      </c>
      <c r="E4235" t="n">
        <v>610</v>
      </c>
      <c r="F4235" t="n">
        <v>10</v>
      </c>
      <c r="G4235" t="n">
        <v>2.20000004768372</v>
      </c>
      <c r="H4235" t="n">
        <v>274</v>
      </c>
      <c r="I4235" t="n">
        <v>226</v>
      </c>
      <c r="J4235" t="n">
        <v>32</v>
      </c>
      <c r="K4235" t="n">
        <v>5</v>
      </c>
    </row>
    <row r="4236">
      <c r="A4236" t="n">
        <v>39685853930237</v>
      </c>
      <c r="B4236" t="inlineStr">
        <is>
          <t>Superior</t>
        </is>
      </c>
      <c r="C4236" t="inlineStr">
        <is>
          <t>Bear Creek High</t>
        </is>
      </c>
      <c r="D4236" t="n">
        <v>619</v>
      </c>
      <c r="E4236" t="n">
        <v>614</v>
      </c>
      <c r="F4236" t="n">
        <v>9</v>
      </c>
      <c r="G4236" t="n">
        <v>2.86999988555908</v>
      </c>
      <c r="H4236" t="n">
        <v>1890</v>
      </c>
      <c r="I4236" t="n">
        <v>1387</v>
      </c>
      <c r="J4236" t="n">
        <v>37</v>
      </c>
      <c r="K4236" t="n">
        <v>10</v>
      </c>
    </row>
    <row r="4237">
      <c r="A4237" t="n">
        <v>39685853934759</v>
      </c>
      <c r="B4237" t="inlineStr">
        <is>
          <t>Superior</t>
        </is>
      </c>
      <c r="C4237" t="inlineStr">
        <is>
          <t>Tokay High</t>
        </is>
      </c>
      <c r="D4237" t="n">
        <v>630</v>
      </c>
      <c r="E4237" t="n">
        <v>589</v>
      </c>
      <c r="F4237" t="n">
        <v>11</v>
      </c>
      <c r="G4237" t="n">
        <v>2.82999992370605</v>
      </c>
      <c r="H4237" t="n">
        <v>1925</v>
      </c>
      <c r="I4237" t="n">
        <v>1689</v>
      </c>
      <c r="J4237" t="n">
        <v>38</v>
      </c>
      <c r="K4237" t="n">
        <v>23</v>
      </c>
    </row>
    <row r="4238">
      <c r="A4238" t="n">
        <v>39685853934783</v>
      </c>
      <c r="B4238" t="inlineStr">
        <is>
          <t>Superior</t>
        </is>
      </c>
      <c r="C4238" t="inlineStr">
        <is>
          <t>Lodi High</t>
        </is>
      </c>
      <c r="D4238" t="n">
        <v>657</v>
      </c>
      <c r="E4238" t="n">
        <v>646</v>
      </c>
      <c r="F4238" t="n">
        <v>8</v>
      </c>
      <c r="G4238" t="n">
        <v>2.96000003814697</v>
      </c>
      <c r="H4238" t="n">
        <v>1747</v>
      </c>
      <c r="I4238" t="n">
        <v>1473</v>
      </c>
      <c r="J4238" t="n">
        <v>21</v>
      </c>
      <c r="K4238" t="n">
        <v>14</v>
      </c>
    </row>
    <row r="4239">
      <c r="A4239" t="n">
        <v>39685856042055</v>
      </c>
      <c r="B4239" t="inlineStr">
        <is>
          <t>Fundamental</t>
        </is>
      </c>
      <c r="C4239" t="inlineStr">
        <is>
          <t>Davis Elementar</t>
        </is>
      </c>
      <c r="D4239" t="n">
        <v>613</v>
      </c>
      <c r="E4239" t="n">
        <v>555</v>
      </c>
      <c r="F4239" t="n">
        <v>12</v>
      </c>
      <c r="G4239" t="n">
        <v>2.50999999046326</v>
      </c>
      <c r="H4239" t="n">
        <v>432</v>
      </c>
      <c r="I4239" t="n">
        <v>338</v>
      </c>
      <c r="J4239" t="n">
        <v>57</v>
      </c>
      <c r="K4239" t="n">
        <v>39</v>
      </c>
    </row>
    <row r="4240">
      <c r="A4240" t="n">
        <v>39685856042071</v>
      </c>
      <c r="B4240" t="inlineStr">
        <is>
          <t>Fundamental</t>
        </is>
      </c>
      <c r="C4240" t="inlineStr">
        <is>
          <t>Reese (Erma B.)</t>
        </is>
      </c>
      <c r="D4240" t="n">
        <v>707</v>
      </c>
      <c r="E4240" t="n">
        <v>660</v>
      </c>
      <c r="F4240" t="n">
        <v>7</v>
      </c>
      <c r="G4240" t="n">
        <v>3.11999988555908</v>
      </c>
      <c r="H4240" t="n">
        <v>420</v>
      </c>
      <c r="I4240" t="n">
        <v>372</v>
      </c>
      <c r="J4240" t="n">
        <v>21</v>
      </c>
      <c r="K4240" t="n">
        <v>5</v>
      </c>
    </row>
    <row r="4241">
      <c r="A4241" t="n">
        <v>39685856042121</v>
      </c>
      <c r="B4241" t="inlineStr">
        <is>
          <t>Fundamental</t>
        </is>
      </c>
      <c r="C4241" t="inlineStr">
        <is>
          <t>Houston Element</t>
        </is>
      </c>
      <c r="D4241" t="n">
        <v>615</v>
      </c>
      <c r="E4241" t="n">
        <v>635</v>
      </c>
      <c r="F4241" t="n">
        <v>8</v>
      </c>
      <c r="G4241" t="n">
        <v>2.54999995231628</v>
      </c>
      <c r="H4241" t="n">
        <v>368</v>
      </c>
      <c r="I4241" t="n">
        <v>323</v>
      </c>
      <c r="J4241" t="n">
        <v>35</v>
      </c>
      <c r="K4241" t="n">
        <v>14</v>
      </c>
    </row>
    <row r="4242">
      <c r="A4242" t="n">
        <v>39685856042147</v>
      </c>
      <c r="B4242" t="inlineStr">
        <is>
          <t>Fundamental</t>
        </is>
      </c>
      <c r="C4242" t="inlineStr">
        <is>
          <t>Lawrence Elemen</t>
        </is>
      </c>
      <c r="D4242" t="n">
        <v>504</v>
      </c>
      <c r="E4242" t="n">
        <v>477</v>
      </c>
      <c r="F4242" t="n">
        <v>16</v>
      </c>
      <c r="G4242" t="n">
        <v>1.78999996185303</v>
      </c>
      <c r="H4242" t="n">
        <v>408</v>
      </c>
      <c r="I4242" t="n">
        <v>307</v>
      </c>
      <c r="J4242" t="n">
        <v>81</v>
      </c>
      <c r="K4242" t="n">
        <v>55</v>
      </c>
    </row>
    <row r="4243">
      <c r="A4243" t="n">
        <v>39685856042154</v>
      </c>
      <c r="B4243" t="inlineStr">
        <is>
          <t>Fundamental</t>
        </is>
      </c>
      <c r="C4243" t="inlineStr">
        <is>
          <t>Nichols (Leroy)</t>
        </is>
      </c>
      <c r="D4243" t="n">
        <v>558</v>
      </c>
      <c r="E4243" t="n">
        <v>551</v>
      </c>
      <c r="F4243" t="n">
        <v>12</v>
      </c>
      <c r="G4243" t="n">
        <v>2.32999992370605</v>
      </c>
      <c r="H4243" t="n">
        <v>442</v>
      </c>
      <c r="I4243" t="n">
        <v>390</v>
      </c>
      <c r="J4243" t="n">
        <v>44</v>
      </c>
      <c r="K4243" t="n">
        <v>27</v>
      </c>
    </row>
    <row r="4244">
      <c r="A4244" t="n">
        <v>39685856042188</v>
      </c>
      <c r="B4244" t="inlineStr">
        <is>
          <t>Fundamental</t>
        </is>
      </c>
      <c r="C4244" t="inlineStr">
        <is>
          <t>Lockeford Eleme</t>
        </is>
      </c>
      <c r="D4244" t="n">
        <v>689</v>
      </c>
      <c r="E4244" t="n">
        <v>629</v>
      </c>
      <c r="F4244" t="n">
        <v>9</v>
      </c>
      <c r="G4244" t="n">
        <v>2.77999997138977</v>
      </c>
      <c r="H4244" t="n">
        <v>298</v>
      </c>
      <c r="I4244" t="n">
        <v>261</v>
      </c>
      <c r="J4244" t="n">
        <v>28</v>
      </c>
      <c r="K4244" t="n">
        <v>14</v>
      </c>
    </row>
    <row r="4245">
      <c r="A4245" t="n">
        <v>39685856042196</v>
      </c>
      <c r="B4245" t="inlineStr">
        <is>
          <t>Medio</t>
        </is>
      </c>
      <c r="C4245" t="inlineStr">
        <is>
          <t>Morada Middle</t>
        </is>
      </c>
      <c r="D4245" t="n">
        <v>524</v>
      </c>
      <c r="E4245" t="n">
        <v>509</v>
      </c>
      <c r="F4245" t="n">
        <v>15</v>
      </c>
      <c r="G4245" t="n">
        <v>1.9099999666214</v>
      </c>
      <c r="H4245" t="n">
        <v>947</v>
      </c>
      <c r="I4245" t="n">
        <v>767</v>
      </c>
      <c r="J4245" t="n">
        <v>67</v>
      </c>
      <c r="K4245" t="n">
        <v>43</v>
      </c>
    </row>
    <row r="4246">
      <c r="A4246" t="n">
        <v>39685856042220</v>
      </c>
      <c r="B4246" t="inlineStr">
        <is>
          <t>Medio</t>
        </is>
      </c>
      <c r="C4246" t="inlineStr">
        <is>
          <t>Lodi Middle</t>
        </is>
      </c>
      <c r="D4246" t="n">
        <v>600</v>
      </c>
      <c r="E4246" t="n">
        <v>606</v>
      </c>
      <c r="F4246" t="n">
        <v>10</v>
      </c>
      <c r="G4246" t="n">
        <v>2.69000005722046</v>
      </c>
      <c r="H4246" t="n">
        <v>1004</v>
      </c>
      <c r="I4246" t="n">
        <v>881</v>
      </c>
      <c r="J4246" t="n">
        <v>38</v>
      </c>
      <c r="K4246" t="n">
        <v>19</v>
      </c>
    </row>
    <row r="4247">
      <c r="A4247" t="n">
        <v>39685856042295</v>
      </c>
      <c r="B4247" t="inlineStr">
        <is>
          <t>Fundamental</t>
        </is>
      </c>
      <c r="C4247" t="inlineStr">
        <is>
          <t>Vinewood Elemen</t>
        </is>
      </c>
      <c r="D4247" t="n">
        <v>811</v>
      </c>
      <c r="E4247" t="n">
        <v>791</v>
      </c>
      <c r="F4247" t="n">
        <v>1</v>
      </c>
      <c r="G4247" t="n">
        <v>3.40000009536743</v>
      </c>
      <c r="H4247" t="n">
        <v>497</v>
      </c>
      <c r="I4247" t="n">
        <v>443</v>
      </c>
      <c r="J4247" t="n">
        <v>10</v>
      </c>
      <c r="K4247" t="n">
        <v>1</v>
      </c>
    </row>
    <row r="4248">
      <c r="A4248" t="n">
        <v>39685856042303</v>
      </c>
      <c r="B4248" t="inlineStr">
        <is>
          <t>Medio</t>
        </is>
      </c>
      <c r="C4248" t="inlineStr">
        <is>
          <t>Woodbridge Midd</t>
        </is>
      </c>
      <c r="D4248" t="n">
        <v>613</v>
      </c>
      <c r="E4248" t="n">
        <v>603</v>
      </c>
      <c r="F4248" t="n">
        <v>10</v>
      </c>
      <c r="G4248" t="n">
        <v>2.69000005722046</v>
      </c>
      <c r="H4248" t="n">
        <v>700</v>
      </c>
      <c r="I4248" t="n">
        <v>641</v>
      </c>
      <c r="J4248" t="n">
        <v>35</v>
      </c>
      <c r="K4248" t="n">
        <v>18</v>
      </c>
    </row>
    <row r="4249">
      <c r="A4249" t="n">
        <v>39685856100341</v>
      </c>
      <c r="B4249" t="inlineStr">
        <is>
          <t>Fundamental</t>
        </is>
      </c>
      <c r="C4249" t="inlineStr">
        <is>
          <t>Oakwood Element</t>
        </is>
      </c>
      <c r="D4249" t="n">
        <v>525</v>
      </c>
      <c r="E4249" t="n">
        <v>477</v>
      </c>
      <c r="F4249" t="n">
        <v>16</v>
      </c>
      <c r="G4249" t="n">
        <v>2.50999999046326</v>
      </c>
      <c r="H4249" t="n">
        <v>581</v>
      </c>
      <c r="I4249" t="n">
        <v>460</v>
      </c>
      <c r="J4249" t="n">
        <v>59</v>
      </c>
      <c r="K4249" t="n">
        <v>31</v>
      </c>
    </row>
    <row r="4250">
      <c r="A4250" t="n">
        <v>39685856100366</v>
      </c>
      <c r="B4250" t="inlineStr">
        <is>
          <t>Fundamental</t>
        </is>
      </c>
      <c r="C4250" t="inlineStr">
        <is>
          <t>Parklane Elemen</t>
        </is>
      </c>
      <c r="D4250" t="n">
        <v>518</v>
      </c>
      <c r="E4250" t="n">
        <v>468</v>
      </c>
      <c r="F4250" t="n">
        <v>17</v>
      </c>
      <c r="G4250" t="n">
        <v>2.10999989509583</v>
      </c>
      <c r="H4250" t="n">
        <v>332</v>
      </c>
      <c r="I4250" t="n">
        <v>269</v>
      </c>
      <c r="J4250" t="n">
        <v>79</v>
      </c>
      <c r="K4250" t="n">
        <v>51</v>
      </c>
    </row>
    <row r="4251">
      <c r="A4251" t="n">
        <v>39685856104038</v>
      </c>
      <c r="B4251" t="inlineStr">
        <is>
          <t>Fundamental</t>
        </is>
      </c>
      <c r="C4251" t="inlineStr">
        <is>
          <t>Creekside Eleme</t>
        </is>
      </c>
      <c r="D4251" t="n">
        <v>573</v>
      </c>
      <c r="E4251" t="n">
        <v>584</v>
      </c>
      <c r="F4251" t="n">
        <v>11</v>
      </c>
      <c r="G4251" t="n">
        <v>2.77999997138977</v>
      </c>
      <c r="H4251" t="n">
        <v>615</v>
      </c>
      <c r="I4251" t="n">
        <v>467</v>
      </c>
      <c r="J4251" t="n">
        <v>46</v>
      </c>
      <c r="K4251" t="n">
        <v>19</v>
      </c>
    </row>
    <row r="4252">
      <c r="A4252" t="n">
        <v>39685856107114</v>
      </c>
      <c r="B4252" t="inlineStr">
        <is>
          <t>Medio</t>
        </is>
      </c>
      <c r="C4252" t="inlineStr">
        <is>
          <t>Delta Sierra Mi</t>
        </is>
      </c>
      <c r="D4252" t="n">
        <v>620</v>
      </c>
      <c r="E4252" t="n">
        <v>607</v>
      </c>
      <c r="F4252" t="n">
        <v>10</v>
      </c>
      <c r="G4252" t="n">
        <v>2.91000008583069</v>
      </c>
      <c r="H4252" t="n">
        <v>878</v>
      </c>
      <c r="I4252" t="n">
        <v>696</v>
      </c>
      <c r="J4252" t="n">
        <v>38</v>
      </c>
      <c r="K4252" t="n">
        <v>18</v>
      </c>
    </row>
    <row r="4253">
      <c r="A4253" t="n">
        <v>39685856108807</v>
      </c>
      <c r="B4253" t="inlineStr">
        <is>
          <t>Fundamental</t>
        </is>
      </c>
      <c r="C4253" t="inlineStr">
        <is>
          <t>Wagner-Holt Ele</t>
        </is>
      </c>
      <c r="D4253" t="n">
        <v>573</v>
      </c>
      <c r="E4253" t="n">
        <v>513</v>
      </c>
      <c r="F4253" t="n">
        <v>14</v>
      </c>
      <c r="G4253" t="n">
        <v>2.28999996185303</v>
      </c>
      <c r="H4253" t="n">
        <v>603</v>
      </c>
      <c r="I4253" t="n">
        <v>463</v>
      </c>
      <c r="J4253" t="n">
        <v>57</v>
      </c>
      <c r="K4253" t="n">
        <v>24</v>
      </c>
    </row>
    <row r="4254">
      <c r="A4254" t="n">
        <v>39685856108856</v>
      </c>
      <c r="B4254" t="inlineStr">
        <is>
          <t>Fundamental</t>
        </is>
      </c>
      <c r="C4254" t="inlineStr">
        <is>
          <t>Beckman Element</t>
        </is>
      </c>
      <c r="D4254" t="n">
        <v>625</v>
      </c>
      <c r="E4254" t="n">
        <v>574</v>
      </c>
      <c r="F4254" t="n">
        <v>11</v>
      </c>
      <c r="G4254" t="n">
        <v>2.44000005722046</v>
      </c>
      <c r="H4254" t="n">
        <v>601</v>
      </c>
      <c r="I4254" t="n">
        <v>524</v>
      </c>
      <c r="J4254" t="n">
        <v>43</v>
      </c>
      <c r="K4254" t="n">
        <v>24</v>
      </c>
    </row>
    <row r="4255">
      <c r="A4255" t="n">
        <v>39685856109839</v>
      </c>
      <c r="B4255" t="inlineStr">
        <is>
          <t>Fundamental</t>
        </is>
      </c>
      <c r="C4255" t="inlineStr">
        <is>
          <t>Westwood Elemen</t>
        </is>
      </c>
      <c r="D4255" t="n">
        <v>539</v>
      </c>
      <c r="E4255" t="n">
        <v>454</v>
      </c>
      <c r="F4255" t="n">
        <v>17</v>
      </c>
      <c r="G4255" t="n">
        <v>2.05999994277954</v>
      </c>
      <c r="H4255" t="n">
        <v>512</v>
      </c>
      <c r="I4255" t="n">
        <v>426</v>
      </c>
      <c r="J4255" t="n">
        <v>77</v>
      </c>
      <c r="K4255" t="n">
        <v>49</v>
      </c>
    </row>
    <row r="4256">
      <c r="A4256" t="n">
        <v>39685856110944</v>
      </c>
      <c r="B4256" t="inlineStr">
        <is>
          <t>Fundamental</t>
        </is>
      </c>
      <c r="C4256" t="inlineStr">
        <is>
          <t>Sutherland Elem</t>
        </is>
      </c>
      <c r="D4256" t="n">
        <v>514</v>
      </c>
      <c r="E4256" t="n">
        <v>520</v>
      </c>
      <c r="F4256" t="n">
        <v>14</v>
      </c>
      <c r="G4256" t="n">
        <v>2.22000002861023</v>
      </c>
      <c r="H4256" t="n">
        <v>616</v>
      </c>
      <c r="I4256" t="n">
        <v>466</v>
      </c>
      <c r="J4256" t="n">
        <v>76</v>
      </c>
      <c r="K4256" t="n">
        <v>45</v>
      </c>
    </row>
    <row r="4257">
      <c r="A4257" t="n">
        <v>39685856111983</v>
      </c>
      <c r="B4257" t="inlineStr">
        <is>
          <t>Fundamental</t>
        </is>
      </c>
      <c r="C4257" t="inlineStr">
        <is>
          <t>Muir (John) Ele</t>
        </is>
      </c>
      <c r="D4257" t="n">
        <v>746</v>
      </c>
      <c r="E4257" t="n">
        <v>723</v>
      </c>
      <c r="F4257" t="n">
        <v>4</v>
      </c>
      <c r="G4257" t="n">
        <v>3.4300000667572</v>
      </c>
      <c r="H4257" t="n">
        <v>447</v>
      </c>
      <c r="I4257" t="n">
        <v>354</v>
      </c>
      <c r="J4257" t="n">
        <v>20</v>
      </c>
      <c r="K4257" t="n">
        <v>11</v>
      </c>
    </row>
    <row r="4258">
      <c r="A4258" t="n">
        <v>39685933930310</v>
      </c>
      <c r="B4258" t="inlineStr">
        <is>
          <t>Superior</t>
        </is>
      </c>
      <c r="C4258" t="inlineStr">
        <is>
          <t>Sierra High</t>
        </is>
      </c>
      <c r="D4258" t="n">
        <v>643</v>
      </c>
      <c r="E4258" t="n">
        <v>609</v>
      </c>
      <c r="F4258" t="n">
        <v>10</v>
      </c>
      <c r="G4258" t="n">
        <v>2.96000003814697</v>
      </c>
      <c r="H4258" t="n">
        <v>1174</v>
      </c>
      <c r="I4258" t="n">
        <v>1026</v>
      </c>
      <c r="J4258" t="n">
        <v>18</v>
      </c>
      <c r="K4258" t="n">
        <v>6</v>
      </c>
    </row>
    <row r="4259">
      <c r="A4259" t="n">
        <v>39685933932001</v>
      </c>
      <c r="B4259" t="inlineStr">
        <is>
          <t>Superior</t>
        </is>
      </c>
      <c r="C4259" t="inlineStr">
        <is>
          <t>East Union High</t>
        </is>
      </c>
      <c r="D4259" t="n">
        <v>644</v>
      </c>
      <c r="E4259" t="n">
        <v>639</v>
      </c>
      <c r="F4259" t="n">
        <v>8</v>
      </c>
      <c r="G4259" t="n">
        <v>3.05999994277954</v>
      </c>
      <c r="H4259" t="n">
        <v>1301</v>
      </c>
      <c r="I4259" t="n">
        <v>1053</v>
      </c>
      <c r="J4259" t="n">
        <v>13</v>
      </c>
      <c r="K4259" t="n">
        <v>6</v>
      </c>
    </row>
    <row r="4260">
      <c r="A4260" t="n">
        <v>39685933935103</v>
      </c>
      <c r="B4260" t="inlineStr">
        <is>
          <t>Superior</t>
        </is>
      </c>
      <c r="C4260" t="inlineStr">
        <is>
          <t>Manteca High</t>
        </is>
      </c>
      <c r="D4260" t="n">
        <v>609</v>
      </c>
      <c r="E4260" t="n">
        <v>609</v>
      </c>
      <c r="F4260" t="n">
        <v>10</v>
      </c>
      <c r="G4260" t="n">
        <v>2.79999995231628</v>
      </c>
      <c r="H4260" t="n">
        <v>1085</v>
      </c>
      <c r="I4260" t="n">
        <v>896</v>
      </c>
      <c r="J4260" t="n">
        <v>17</v>
      </c>
      <c r="K4260" t="n">
        <v>5</v>
      </c>
    </row>
    <row r="4261">
      <c r="A4261" t="n">
        <v>39685936042311</v>
      </c>
      <c r="B4261" t="inlineStr">
        <is>
          <t>Fundamental</t>
        </is>
      </c>
      <c r="C4261" t="inlineStr">
        <is>
          <t>French Camp Ele</t>
        </is>
      </c>
      <c r="D4261" t="n">
        <v>557</v>
      </c>
      <c r="E4261" t="n">
        <v>520</v>
      </c>
      <c r="F4261" t="n">
        <v>14</v>
      </c>
      <c r="G4261" t="n">
        <v>2.0699999332428</v>
      </c>
      <c r="H4261" t="n">
        <v>618</v>
      </c>
      <c r="I4261" t="n">
        <v>503</v>
      </c>
      <c r="J4261" t="n">
        <v>70</v>
      </c>
      <c r="K4261" t="n">
        <v>28</v>
      </c>
    </row>
    <row r="4262">
      <c r="A4262" t="n">
        <v>39685936042329</v>
      </c>
      <c r="B4262" t="inlineStr">
        <is>
          <t>Fundamental</t>
        </is>
      </c>
      <c r="C4262" t="inlineStr">
        <is>
          <t>Golden West Ele</t>
        </is>
      </c>
      <c r="D4262" t="n">
        <v>625</v>
      </c>
      <c r="E4262" t="n">
        <v>603</v>
      </c>
      <c r="F4262" t="n">
        <v>10</v>
      </c>
      <c r="G4262" t="n">
        <v>2.39000010490417</v>
      </c>
      <c r="H4262" t="n">
        <v>572</v>
      </c>
      <c r="I4262" t="n">
        <v>504</v>
      </c>
      <c r="J4262" t="n">
        <v>43</v>
      </c>
      <c r="K4262" t="n">
        <v>6</v>
      </c>
    </row>
    <row r="4263">
      <c r="A4263" t="n">
        <v>39685936042337</v>
      </c>
      <c r="B4263" t="inlineStr">
        <is>
          <t>Fundamental</t>
        </is>
      </c>
      <c r="C4263" t="inlineStr">
        <is>
          <t>Lathrop Element</t>
        </is>
      </c>
      <c r="D4263" t="n">
        <v>621</v>
      </c>
      <c r="E4263" t="n">
        <v>615</v>
      </c>
      <c r="F4263" t="n">
        <v>9</v>
      </c>
      <c r="G4263" t="n">
        <v>2.48000001907349</v>
      </c>
      <c r="H4263" t="n">
        <v>964</v>
      </c>
      <c r="I4263" t="n">
        <v>836</v>
      </c>
      <c r="J4263" t="n">
        <v>51</v>
      </c>
      <c r="K4263" t="n">
        <v>13</v>
      </c>
    </row>
    <row r="4264">
      <c r="A4264" t="n">
        <v>39685936042345</v>
      </c>
      <c r="B4264" t="inlineStr">
        <is>
          <t>Fundamental</t>
        </is>
      </c>
      <c r="C4264" t="inlineStr">
        <is>
          <t>Lincoln Element</t>
        </is>
      </c>
      <c r="D4264" t="n">
        <v>627</v>
      </c>
      <c r="E4264" t="n">
        <v>578</v>
      </c>
      <c r="F4264" t="n">
        <v>11</v>
      </c>
      <c r="G4264" t="n">
        <v>1.98000001907349</v>
      </c>
      <c r="H4264" t="n">
        <v>412</v>
      </c>
      <c r="I4264" t="n">
        <v>357</v>
      </c>
      <c r="J4264" t="n">
        <v>65</v>
      </c>
      <c r="K4264" t="n">
        <v>5</v>
      </c>
    </row>
    <row r="4265">
      <c r="A4265" t="n">
        <v>39685936042360</v>
      </c>
      <c r="B4265" t="inlineStr">
        <is>
          <t>Fundamental</t>
        </is>
      </c>
      <c r="C4265" t="inlineStr">
        <is>
          <t>New Haven Eleme</t>
        </is>
      </c>
      <c r="D4265" t="n">
        <v>656</v>
      </c>
      <c r="E4265" t="n">
        <v>614</v>
      </c>
      <c r="F4265" t="n">
        <v>9</v>
      </c>
      <c r="G4265" t="n">
        <v>2.41000008583069</v>
      </c>
      <c r="H4265" t="n">
        <v>480</v>
      </c>
      <c r="I4265" t="n">
        <v>402</v>
      </c>
      <c r="J4265" t="n">
        <v>34</v>
      </c>
      <c r="K4265" t="n">
        <v>1</v>
      </c>
    </row>
    <row r="4266">
      <c r="A4266" t="n">
        <v>39685936042378</v>
      </c>
      <c r="B4266" t="inlineStr">
        <is>
          <t>Fundamental</t>
        </is>
      </c>
      <c r="C4266" t="inlineStr">
        <is>
          <t>Nile Garden Ele</t>
        </is>
      </c>
      <c r="D4266" t="n">
        <v>702</v>
      </c>
      <c r="E4266" t="n">
        <v>678</v>
      </c>
      <c r="F4266" t="n">
        <v>6</v>
      </c>
      <c r="G4266" t="n">
        <v>2.5699999332428</v>
      </c>
      <c r="H4266" t="n">
        <v>604</v>
      </c>
      <c r="I4266" t="n">
        <v>535</v>
      </c>
      <c r="J4266" t="n">
        <v>37</v>
      </c>
      <c r="K4266" t="n">
        <v>14</v>
      </c>
    </row>
    <row r="4267">
      <c r="A4267" t="n">
        <v>39685936042386</v>
      </c>
      <c r="B4267" t="inlineStr">
        <is>
          <t>Fundamental</t>
        </is>
      </c>
      <c r="C4267" t="inlineStr">
        <is>
          <t>Sequoia Element</t>
        </is>
      </c>
      <c r="D4267" t="n">
        <v>621</v>
      </c>
      <c r="E4267" t="n">
        <v>581</v>
      </c>
      <c r="F4267" t="n">
        <v>11</v>
      </c>
      <c r="G4267" t="n">
        <v>2.35999989509583</v>
      </c>
      <c r="H4267" t="n">
        <v>763</v>
      </c>
      <c r="I4267" t="n">
        <v>662</v>
      </c>
      <c r="J4267" t="n">
        <v>52</v>
      </c>
      <c r="K4267" t="n">
        <v>8</v>
      </c>
    </row>
    <row r="4268">
      <c r="A4268" t="n">
        <v>39685936042394</v>
      </c>
      <c r="B4268" t="inlineStr">
        <is>
          <t>Fundamental</t>
        </is>
      </c>
      <c r="C4268" t="inlineStr">
        <is>
          <t>Shasta Elementa</t>
        </is>
      </c>
      <c r="D4268" t="n">
        <v>701</v>
      </c>
      <c r="E4268" t="n">
        <v>686</v>
      </c>
      <c r="F4268" t="n">
        <v>6</v>
      </c>
      <c r="G4268" t="n">
        <v>2.10999989509583</v>
      </c>
      <c r="H4268" t="n">
        <v>639</v>
      </c>
      <c r="I4268" t="n">
        <v>552</v>
      </c>
      <c r="J4268" t="n">
        <v>41</v>
      </c>
      <c r="K4268" t="n">
        <v>6</v>
      </c>
    </row>
    <row r="4269">
      <c r="A4269" t="n">
        <v>39685936104533</v>
      </c>
      <c r="B4269" t="inlineStr">
        <is>
          <t>Fundamental</t>
        </is>
      </c>
      <c r="C4269" t="inlineStr">
        <is>
          <t>Hafley (Neil) E</t>
        </is>
      </c>
      <c r="D4269" t="n">
        <v>670</v>
      </c>
      <c r="E4269" t="n">
        <v>657</v>
      </c>
      <c r="F4269" t="n">
        <v>7</v>
      </c>
      <c r="G4269" t="n">
        <v>2.54999995231628</v>
      </c>
      <c r="H4269" t="n">
        <v>810</v>
      </c>
      <c r="I4269" t="n">
        <v>703</v>
      </c>
      <c r="J4269" t="n">
        <v>32</v>
      </c>
      <c r="K4269" t="n">
        <v>1</v>
      </c>
    </row>
    <row r="4270">
      <c r="A4270" t="n">
        <v>39685936107429</v>
      </c>
      <c r="B4270" t="inlineStr">
        <is>
          <t>Fundamental</t>
        </is>
      </c>
      <c r="C4270" t="inlineStr">
        <is>
          <t>McParland (Geor</t>
        </is>
      </c>
      <c r="D4270" t="n">
        <v>736</v>
      </c>
      <c r="E4270" t="n">
        <v>716</v>
      </c>
      <c r="F4270" t="n">
        <v>4</v>
      </c>
      <c r="G4270" t="n">
        <v>2.9300000667572</v>
      </c>
      <c r="H4270" t="n">
        <v>673</v>
      </c>
      <c r="I4270" t="n">
        <v>530</v>
      </c>
      <c r="J4270" t="n">
        <v>18</v>
      </c>
      <c r="K4270" t="n">
        <v>5</v>
      </c>
    </row>
    <row r="4271">
      <c r="A4271" t="n">
        <v>39685936108237</v>
      </c>
      <c r="B4271" t="inlineStr">
        <is>
          <t>Fundamental</t>
        </is>
      </c>
      <c r="C4271" t="inlineStr">
        <is>
          <t>Elliott (Brock)</t>
        </is>
      </c>
      <c r="D4271" t="n">
        <v>676</v>
      </c>
      <c r="E4271" t="n">
        <v>678</v>
      </c>
      <c r="F4271" t="n">
        <v>6</v>
      </c>
      <c r="G4271" t="n">
        <v>2.82999992370605</v>
      </c>
      <c r="H4271" t="n">
        <v>619</v>
      </c>
      <c r="I4271" t="n">
        <v>542</v>
      </c>
      <c r="J4271" t="n">
        <v>18</v>
      </c>
      <c r="K4271" t="n">
        <v>1</v>
      </c>
    </row>
    <row r="4272">
      <c r="A4272" t="n">
        <v>39685936109532</v>
      </c>
      <c r="B4272" t="inlineStr">
        <is>
          <t>Fundamental</t>
        </is>
      </c>
      <c r="C4272" t="inlineStr">
        <is>
          <t>Brockman (Stell</t>
        </is>
      </c>
      <c r="D4272" t="n">
        <v>639</v>
      </c>
      <c r="E4272" t="n">
        <v>642</v>
      </c>
      <c r="F4272" t="n">
        <v>8</v>
      </c>
      <c r="G4272" t="n">
        <v>2.54999995231628</v>
      </c>
      <c r="H4272" t="n">
        <v>687</v>
      </c>
      <c r="I4272" t="n">
        <v>538</v>
      </c>
      <c r="J4272" t="n">
        <v>31</v>
      </c>
      <c r="K4272" t="n">
        <v>1</v>
      </c>
    </row>
    <row r="4273">
      <c r="A4273" t="n">
        <v>39685936112197</v>
      </c>
      <c r="B4273" t="inlineStr">
        <is>
          <t>Fundamental</t>
        </is>
      </c>
      <c r="C4273" t="inlineStr">
        <is>
          <t>Cowell (Joshua)</t>
        </is>
      </c>
      <c r="D4273" t="n">
        <v>661</v>
      </c>
      <c r="E4273" t="n">
        <v>637</v>
      </c>
      <c r="F4273" t="n">
        <v>8</v>
      </c>
      <c r="G4273" t="n">
        <v>2.40000009536743</v>
      </c>
      <c r="H4273" t="n">
        <v>446</v>
      </c>
      <c r="I4273" t="n">
        <v>350</v>
      </c>
      <c r="J4273" t="n">
        <v>37</v>
      </c>
      <c r="K4273" t="n">
        <v>7</v>
      </c>
    </row>
    <row r="4274">
      <c r="A4274" t="n">
        <v>39685936115414</v>
      </c>
      <c r="B4274" t="inlineStr">
        <is>
          <t>Fundamental</t>
        </is>
      </c>
      <c r="C4274" t="inlineStr">
        <is>
          <t>Great Valley El</t>
        </is>
      </c>
      <c r="D4274" t="n">
        <v>648</v>
      </c>
      <c r="E4274" t="n">
        <v>633</v>
      </c>
      <c r="F4274" t="n">
        <v>8</v>
      </c>
      <c r="G4274" t="n">
        <v>3.0699999332428</v>
      </c>
      <c r="H4274" t="n">
        <v>334</v>
      </c>
      <c r="I4274" t="n">
        <v>217</v>
      </c>
      <c r="J4274" t="n">
        <v>28</v>
      </c>
      <c r="K4274" t="n">
        <v>5</v>
      </c>
    </row>
    <row r="4275">
      <c r="A4275" t="n">
        <v>39686196042428</v>
      </c>
      <c r="B4275" t="inlineStr">
        <is>
          <t>Fundamental</t>
        </is>
      </c>
      <c r="C4275" t="inlineStr">
        <is>
          <t>New Hope Elemen</t>
        </is>
      </c>
      <c r="D4275" t="n">
        <v>564</v>
      </c>
      <c r="E4275" t="n">
        <v>573</v>
      </c>
      <c r="F4275" t="n">
        <v>11</v>
      </c>
      <c r="G4275" t="n">
        <v>1.94000005722046</v>
      </c>
      <c r="H4275" t="n">
        <v>156</v>
      </c>
      <c r="I4275" t="n">
        <v>140</v>
      </c>
      <c r="J4275" t="n">
        <v>90</v>
      </c>
      <c r="K4275" t="n">
        <v>58</v>
      </c>
    </row>
    <row r="4276">
      <c r="A4276" t="n">
        <v>39686276042436</v>
      </c>
      <c r="B4276" t="inlineStr">
        <is>
          <t>Fundamental</t>
        </is>
      </c>
      <c r="C4276" t="inlineStr">
        <is>
          <t>New Jerusalem E</t>
        </is>
      </c>
      <c r="D4276" t="n">
        <v>677</v>
      </c>
      <c r="E4276" t="n">
        <v>694</v>
      </c>
      <c r="F4276" t="n">
        <v>5</v>
      </c>
      <c r="G4276" t="n">
        <v>2.82999992370605</v>
      </c>
      <c r="H4276" t="n">
        <v>187</v>
      </c>
      <c r="I4276" t="n">
        <v>152</v>
      </c>
      <c r="J4276" t="n">
        <v>45</v>
      </c>
      <c r="K4276" t="n">
        <v>13</v>
      </c>
    </row>
    <row r="4277">
      <c r="A4277" t="n">
        <v>39686356042444</v>
      </c>
      <c r="B4277" t="inlineStr">
        <is>
          <t>Fundamental</t>
        </is>
      </c>
      <c r="C4277" t="inlineStr">
        <is>
          <t>Oak View Elemen</t>
        </is>
      </c>
      <c r="D4277" t="n">
        <v>730</v>
      </c>
      <c r="E4277" t="n">
        <v>723</v>
      </c>
      <c r="F4277" t="n">
        <v>4</v>
      </c>
      <c r="G4277" t="n">
        <v>3.09999990463257</v>
      </c>
      <c r="H4277" t="n">
        <v>254</v>
      </c>
      <c r="I4277" t="n">
        <v>223</v>
      </c>
      <c r="J4277" t="n">
        <v>29</v>
      </c>
      <c r="K4277" t="n">
        <v>8</v>
      </c>
    </row>
    <row r="4278">
      <c r="A4278" t="n">
        <v>39686503935756</v>
      </c>
      <c r="B4278" t="inlineStr">
        <is>
          <t>Superior</t>
        </is>
      </c>
      <c r="C4278" t="inlineStr">
        <is>
          <t>Ripon High</t>
        </is>
      </c>
      <c r="D4278" t="n">
        <v>720</v>
      </c>
      <c r="E4278" t="n">
        <v>685</v>
      </c>
      <c r="F4278" t="n">
        <v>6</v>
      </c>
      <c r="G4278" t="n">
        <v>3.03999996185303</v>
      </c>
      <c r="H4278" t="n">
        <v>556</v>
      </c>
      <c r="I4278" t="n">
        <v>518</v>
      </c>
      <c r="J4278" t="n">
        <v>19</v>
      </c>
      <c r="K4278" t="n">
        <v>1</v>
      </c>
    </row>
    <row r="4279">
      <c r="A4279" t="n">
        <v>39686506042477</v>
      </c>
      <c r="B4279" t="inlineStr">
        <is>
          <t>Fundamental</t>
        </is>
      </c>
      <c r="C4279" t="inlineStr">
        <is>
          <t>Ripon Elementar</t>
        </is>
      </c>
      <c r="D4279" t="n">
        <v>779</v>
      </c>
      <c r="E4279" t="n">
        <v>754</v>
      </c>
      <c r="F4279" t="n">
        <v>2</v>
      </c>
      <c r="G4279" t="n">
        <v>2.57999992370605</v>
      </c>
      <c r="H4279" t="n">
        <v>320</v>
      </c>
      <c r="I4279" t="n">
        <v>270</v>
      </c>
      <c r="J4279" t="n">
        <v>43</v>
      </c>
      <c r="K4279" t="n">
        <v>12</v>
      </c>
    </row>
    <row r="4280">
      <c r="A4280" t="n">
        <v>39686506042485</v>
      </c>
      <c r="B4280" t="inlineStr">
        <is>
          <t>Fundamental</t>
        </is>
      </c>
      <c r="C4280" t="inlineStr">
        <is>
          <t>Ripona Elementa</t>
        </is>
      </c>
      <c r="D4280" t="n">
        <v>791</v>
      </c>
      <c r="E4280" t="n">
        <v>763</v>
      </c>
      <c r="F4280" t="n">
        <v>2</v>
      </c>
      <c r="G4280" t="n">
        <v>3.28999996185303</v>
      </c>
      <c r="H4280" t="n">
        <v>361</v>
      </c>
      <c r="I4280" t="n">
        <v>320</v>
      </c>
      <c r="J4280" t="n">
        <v>29</v>
      </c>
      <c r="K4280" t="n">
        <v>7</v>
      </c>
    </row>
    <row r="4281">
      <c r="A4281" t="n">
        <v>39686506106322</v>
      </c>
      <c r="B4281" t="inlineStr">
        <is>
          <t>Fundamental</t>
        </is>
      </c>
      <c r="C4281" t="inlineStr">
        <is>
          <t>Weston Elementa</t>
        </is>
      </c>
      <c r="D4281" t="n">
        <v>815</v>
      </c>
      <c r="E4281" t="n">
        <v>797</v>
      </c>
      <c r="F4281" t="n">
        <v>1</v>
      </c>
      <c r="G4281" t="n">
        <v>2.6800000667572</v>
      </c>
      <c r="H4281" t="n">
        <v>366</v>
      </c>
      <c r="I4281" t="n">
        <v>341</v>
      </c>
      <c r="J4281" t="n">
        <v>24</v>
      </c>
      <c r="K4281" t="n">
        <v>9</v>
      </c>
    </row>
    <row r="4282">
      <c r="A4282" t="n">
        <v>39686763932100</v>
      </c>
      <c r="B4282" t="inlineStr">
        <is>
          <t>Superior</t>
        </is>
      </c>
      <c r="C4282" t="inlineStr">
        <is>
          <t>Edison Senior H</t>
        </is>
      </c>
      <c r="D4282" t="n">
        <v>517</v>
      </c>
      <c r="E4282" t="n">
        <v>495</v>
      </c>
      <c r="F4282" t="n">
        <v>15</v>
      </c>
      <c r="G4282" t="n">
        <v>2.36999988555908</v>
      </c>
      <c r="H4282" t="n">
        <v>1908</v>
      </c>
      <c r="I4282" t="n">
        <v>1516</v>
      </c>
      <c r="J4282" t="n">
        <v>40</v>
      </c>
      <c r="K4282" t="n">
        <v>23</v>
      </c>
    </row>
    <row r="4283">
      <c r="A4283" t="n">
        <v>39686763932654</v>
      </c>
      <c r="B4283" t="inlineStr">
        <is>
          <t>Superior</t>
        </is>
      </c>
      <c r="C4283" t="inlineStr">
        <is>
          <t>Franklin Senior</t>
        </is>
      </c>
      <c r="D4283" t="n">
        <v>478</v>
      </c>
      <c r="E4283" t="n">
        <v>443</v>
      </c>
      <c r="F4283" t="n">
        <v>18</v>
      </c>
      <c r="G4283" t="n">
        <v>2.23000001907349</v>
      </c>
      <c r="H4283" t="n">
        <v>2181</v>
      </c>
      <c r="I4283" t="n">
        <v>1743</v>
      </c>
      <c r="J4283" t="n">
        <v>42</v>
      </c>
      <c r="K4283" t="n">
        <v>25</v>
      </c>
    </row>
    <row r="4284">
      <c r="A4284" t="n">
        <v>39686763937406</v>
      </c>
      <c r="B4284" t="inlineStr">
        <is>
          <t>Superior</t>
        </is>
      </c>
      <c r="C4284" t="inlineStr">
        <is>
          <t>Stagg Senior Hi</t>
        </is>
      </c>
      <c r="D4284" t="n">
        <v>582</v>
      </c>
      <c r="E4284" t="n">
        <v>551</v>
      </c>
      <c r="F4284" t="n">
        <v>12</v>
      </c>
      <c r="G4284" t="n">
        <v>2.35999989509583</v>
      </c>
      <c r="H4284" t="n">
        <v>2106</v>
      </c>
      <c r="I4284" t="n">
        <v>1701</v>
      </c>
      <c r="J4284" t="n">
        <v>36</v>
      </c>
      <c r="K4284" t="n">
        <v>14</v>
      </c>
    </row>
    <row r="4285">
      <c r="A4285" t="n">
        <v>39686766042501</v>
      </c>
      <c r="B4285" t="inlineStr">
        <is>
          <t>Fundamental</t>
        </is>
      </c>
      <c r="C4285" t="inlineStr">
        <is>
          <t>Adams Elementar</t>
        </is>
      </c>
      <c r="D4285" t="n">
        <v>592</v>
      </c>
      <c r="E4285" t="n">
        <v>556</v>
      </c>
      <c r="F4285" t="n">
        <v>12</v>
      </c>
      <c r="G4285" t="n">
        <v>2.45000004768372</v>
      </c>
      <c r="H4285" t="n">
        <v>532</v>
      </c>
      <c r="I4285" t="n">
        <v>456</v>
      </c>
      <c r="J4285" t="n">
        <v>80</v>
      </c>
      <c r="K4285" t="n">
        <v>33</v>
      </c>
    </row>
    <row r="4286">
      <c r="A4286" t="n">
        <v>39686766042519</v>
      </c>
      <c r="B4286" t="inlineStr">
        <is>
          <t>Fundamental</t>
        </is>
      </c>
      <c r="C4286" t="inlineStr">
        <is>
          <t>August Elementa</t>
        </is>
      </c>
      <c r="D4286" t="n">
        <v>587</v>
      </c>
      <c r="E4286" t="n">
        <v>518</v>
      </c>
      <c r="F4286" t="n">
        <v>14</v>
      </c>
      <c r="G4286" t="n">
        <v>1.21000003814697</v>
      </c>
      <c r="H4286" t="n">
        <v>381</v>
      </c>
      <c r="I4286" t="n">
        <v>321</v>
      </c>
      <c r="J4286" t="n">
        <v>90</v>
      </c>
      <c r="K4286" t="n">
        <v>34</v>
      </c>
    </row>
    <row r="4287">
      <c r="A4287" t="n">
        <v>39686766042535</v>
      </c>
      <c r="B4287" t="inlineStr">
        <is>
          <t>Fundamental</t>
        </is>
      </c>
      <c r="C4287" t="inlineStr">
        <is>
          <t>Cleveland Eleme</t>
        </is>
      </c>
      <c r="D4287" t="n">
        <v>553</v>
      </c>
      <c r="E4287" t="n">
        <v>490</v>
      </c>
      <c r="F4287" t="n">
        <v>16</v>
      </c>
      <c r="G4287" t="n">
        <v>1.60000002384186</v>
      </c>
      <c r="H4287" t="n">
        <v>624</v>
      </c>
      <c r="I4287" t="n">
        <v>547</v>
      </c>
      <c r="J4287" t="n">
        <v>100</v>
      </c>
      <c r="K4287" t="n">
        <v>55</v>
      </c>
    </row>
    <row r="4288">
      <c r="A4288" t="n">
        <v>39686766042543</v>
      </c>
      <c r="B4288" t="inlineStr">
        <is>
          <t>Fundamental</t>
        </is>
      </c>
      <c r="C4288" t="inlineStr">
        <is>
          <t>El Dorado Eleme</t>
        </is>
      </c>
      <c r="D4288" t="n">
        <v>516</v>
      </c>
      <c r="E4288" t="n">
        <v>433</v>
      </c>
      <c r="F4288" t="n">
        <v>18</v>
      </c>
      <c r="G4288" t="n">
        <v>2.30999994277954</v>
      </c>
      <c r="H4288" t="n">
        <v>704</v>
      </c>
      <c r="I4288" t="n">
        <v>600</v>
      </c>
      <c r="J4288" t="n">
        <v>100</v>
      </c>
      <c r="K4288" t="n">
        <v>35</v>
      </c>
    </row>
    <row r="4289">
      <c r="A4289" t="n">
        <v>39686766042550</v>
      </c>
      <c r="B4289" t="inlineStr">
        <is>
          <t>Fundamental</t>
        </is>
      </c>
      <c r="C4289" t="inlineStr">
        <is>
          <t>Elmwood Element</t>
        </is>
      </c>
      <c r="D4289" t="n">
        <v>535</v>
      </c>
      <c r="E4289" t="n">
        <v>509</v>
      </c>
      <c r="F4289" t="n">
        <v>15</v>
      </c>
      <c r="G4289" t="n">
        <v>1.5</v>
      </c>
      <c r="H4289" t="n">
        <v>602</v>
      </c>
      <c r="I4289" t="n">
        <v>544</v>
      </c>
      <c r="J4289" t="n">
        <v>78</v>
      </c>
      <c r="K4289" t="n">
        <v>31</v>
      </c>
    </row>
    <row r="4290">
      <c r="A4290" t="n">
        <v>39686766042568</v>
      </c>
      <c r="B4290" t="inlineStr">
        <is>
          <t>Fundamental</t>
        </is>
      </c>
      <c r="C4290" t="inlineStr">
        <is>
          <t>King Elementary</t>
        </is>
      </c>
      <c r="D4290" t="n">
        <v>566</v>
      </c>
      <c r="E4290" t="n">
        <v>541</v>
      </c>
      <c r="F4290" t="n">
        <v>13</v>
      </c>
      <c r="G4290" t="n">
        <v>1.9099999666214</v>
      </c>
      <c r="H4290" t="n">
        <v>686</v>
      </c>
      <c r="I4290" t="n">
        <v>651</v>
      </c>
      <c r="J4290" t="n">
        <v>100</v>
      </c>
      <c r="K4290" t="n">
        <v>49</v>
      </c>
    </row>
    <row r="4291">
      <c r="A4291" t="n">
        <v>39686766042576</v>
      </c>
      <c r="B4291" t="inlineStr">
        <is>
          <t>Fundamental</t>
        </is>
      </c>
      <c r="C4291" t="inlineStr">
        <is>
          <t>Fillmore Elemen</t>
        </is>
      </c>
      <c r="D4291" t="n">
        <v>481</v>
      </c>
      <c r="E4291" t="n">
        <v>469</v>
      </c>
      <c r="F4291" t="n">
        <v>17</v>
      </c>
      <c r="G4291" t="n">
        <v>2.33999991416931</v>
      </c>
      <c r="H4291" t="n">
        <v>607</v>
      </c>
      <c r="I4291" t="n">
        <v>540</v>
      </c>
      <c r="J4291" t="n">
        <v>91</v>
      </c>
      <c r="K4291" t="n">
        <v>30</v>
      </c>
    </row>
    <row r="4292">
      <c r="A4292" t="n">
        <v>39686766042584</v>
      </c>
      <c r="B4292" t="inlineStr">
        <is>
          <t>Fundamental</t>
        </is>
      </c>
      <c r="C4292" t="inlineStr">
        <is>
          <t>Garfield Elemen</t>
        </is>
      </c>
      <c r="D4292" t="n">
        <v>472</v>
      </c>
      <c r="E4292" t="n">
        <v>386</v>
      </c>
      <c r="F4292" t="n">
        <v>21</v>
      </c>
      <c r="G4292" t="n">
        <v>2.82999992370605</v>
      </c>
      <c r="H4292" t="n">
        <v>209</v>
      </c>
      <c r="I4292" t="n">
        <v>189</v>
      </c>
      <c r="J4292" t="n">
        <v>100</v>
      </c>
      <c r="K4292" t="n">
        <v>39</v>
      </c>
    </row>
    <row r="4293">
      <c r="A4293" t="n">
        <v>39686766042600</v>
      </c>
      <c r="B4293" t="inlineStr">
        <is>
          <t>Fundamental</t>
        </is>
      </c>
      <c r="C4293" t="inlineStr">
        <is>
          <t>Grunsky Element</t>
        </is>
      </c>
      <c r="D4293" t="n">
        <v>559</v>
      </c>
      <c r="E4293" t="n">
        <v>512</v>
      </c>
      <c r="F4293" t="n">
        <v>14</v>
      </c>
      <c r="G4293" t="n">
        <v>2.34999990463257</v>
      </c>
      <c r="H4293" t="n">
        <v>643</v>
      </c>
      <c r="I4293" t="n">
        <v>582</v>
      </c>
      <c r="J4293" t="n">
        <v>100</v>
      </c>
      <c r="K4293" t="n">
        <v>37</v>
      </c>
    </row>
    <row r="4294">
      <c r="A4294" t="n">
        <v>39686766042618</v>
      </c>
      <c r="B4294" t="inlineStr">
        <is>
          <t>Fundamental</t>
        </is>
      </c>
      <c r="C4294" t="inlineStr">
        <is>
          <t>Harrison (Willi</t>
        </is>
      </c>
      <c r="D4294" t="n">
        <v>610</v>
      </c>
      <c r="E4294" t="n">
        <v>520</v>
      </c>
      <c r="F4294" t="n">
        <v>14</v>
      </c>
      <c r="G4294" t="n">
        <v>2.26999998092651</v>
      </c>
      <c r="H4294" t="n">
        <v>331</v>
      </c>
      <c r="I4294" t="n">
        <v>285</v>
      </c>
      <c r="J4294" t="n">
        <v>84</v>
      </c>
      <c r="K4294" t="n">
        <v>34</v>
      </c>
    </row>
    <row r="4295">
      <c r="A4295" t="n">
        <v>39686766042626</v>
      </c>
      <c r="B4295" t="inlineStr">
        <is>
          <t>Fundamental</t>
        </is>
      </c>
      <c r="C4295" t="inlineStr">
        <is>
          <t>Hazelton Elemen</t>
        </is>
      </c>
      <c r="D4295" t="n">
        <v>599</v>
      </c>
      <c r="E4295" t="n">
        <v>549</v>
      </c>
      <c r="F4295" t="n">
        <v>13</v>
      </c>
      <c r="G4295" t="n">
        <v>2.05999994277954</v>
      </c>
      <c r="H4295" t="n">
        <v>641</v>
      </c>
      <c r="I4295" t="n">
        <v>584</v>
      </c>
      <c r="J4295" t="n">
        <v>80</v>
      </c>
      <c r="K4295" t="n">
        <v>36</v>
      </c>
    </row>
    <row r="4296">
      <c r="A4296" t="n">
        <v>39686766042634</v>
      </c>
      <c r="B4296" t="inlineStr">
        <is>
          <t>Fundamental</t>
        </is>
      </c>
      <c r="C4296" t="inlineStr">
        <is>
          <t>Hoover Elementa</t>
        </is>
      </c>
      <c r="D4296" t="n">
        <v>551</v>
      </c>
      <c r="E4296" t="n">
        <v>531</v>
      </c>
      <c r="F4296" t="n">
        <v>13</v>
      </c>
      <c r="G4296" t="n">
        <v>1.89999997615814</v>
      </c>
      <c r="H4296" t="n">
        <v>479</v>
      </c>
      <c r="I4296" t="n">
        <v>409</v>
      </c>
      <c r="J4296" t="n">
        <v>68</v>
      </c>
      <c r="K4296" t="n">
        <v>26</v>
      </c>
    </row>
    <row r="4297">
      <c r="A4297" t="n">
        <v>39686766042667</v>
      </c>
      <c r="B4297" t="inlineStr">
        <is>
          <t>Fundamental</t>
        </is>
      </c>
      <c r="C4297" t="inlineStr">
        <is>
          <t>Kennedy Element</t>
        </is>
      </c>
      <c r="D4297" t="n">
        <v>554</v>
      </c>
      <c r="E4297" t="n">
        <v>513</v>
      </c>
      <c r="F4297" t="n">
        <v>14</v>
      </c>
      <c r="G4297" t="n">
        <v>1.47000002861023</v>
      </c>
      <c r="H4297" t="n">
        <v>535</v>
      </c>
      <c r="I4297" t="n">
        <v>449</v>
      </c>
      <c r="J4297" t="n">
        <v>84</v>
      </c>
      <c r="K4297" t="n">
        <v>24</v>
      </c>
    </row>
    <row r="4298">
      <c r="A4298" t="n">
        <v>39686766042683</v>
      </c>
      <c r="B4298" t="inlineStr">
        <is>
          <t>Fundamental</t>
        </is>
      </c>
      <c r="C4298" t="inlineStr">
        <is>
          <t>Madison Element</t>
        </is>
      </c>
      <c r="D4298" t="n">
        <v>561</v>
      </c>
      <c r="E4298" t="n">
        <v>550</v>
      </c>
      <c r="F4298" t="n">
        <v>13</v>
      </c>
      <c r="G4298" t="n">
        <v>2.70000004768372</v>
      </c>
      <c r="H4298" t="n">
        <v>561</v>
      </c>
      <c r="I4298" t="n">
        <v>491</v>
      </c>
      <c r="J4298" t="n">
        <v>71</v>
      </c>
      <c r="K4298" t="n">
        <v>30</v>
      </c>
    </row>
    <row r="4299">
      <c r="A4299" t="n">
        <v>39686766042691</v>
      </c>
      <c r="B4299" t="inlineStr">
        <is>
          <t>Fundamental</t>
        </is>
      </c>
      <c r="C4299" t="inlineStr">
        <is>
          <t>McKinley Elemen</t>
        </is>
      </c>
      <c r="D4299" t="n">
        <v>505</v>
      </c>
      <c r="E4299" t="n">
        <v>505</v>
      </c>
      <c r="F4299" t="n">
        <v>15</v>
      </c>
      <c r="G4299" t="n">
        <v>2.70000004768372</v>
      </c>
      <c r="H4299" t="n">
        <v>695</v>
      </c>
      <c r="I4299" t="n">
        <v>640</v>
      </c>
      <c r="J4299" t="n">
        <v>89</v>
      </c>
      <c r="K4299" t="n">
        <v>43</v>
      </c>
    </row>
    <row r="4300">
      <c r="A4300" t="n">
        <v>39686766042709</v>
      </c>
      <c r="B4300" t="inlineStr">
        <is>
          <t>Fundamental</t>
        </is>
      </c>
      <c r="C4300" t="inlineStr">
        <is>
          <t>Monroe Elementa</t>
        </is>
      </c>
      <c r="D4300" t="n">
        <v>492</v>
      </c>
      <c r="E4300" t="n">
        <v>494</v>
      </c>
      <c r="F4300" t="n">
        <v>15</v>
      </c>
      <c r="G4300" t="n">
        <v>2.75999999046326</v>
      </c>
      <c r="H4300" t="n">
        <v>426</v>
      </c>
      <c r="I4300" t="n">
        <v>409</v>
      </c>
      <c r="J4300" t="n">
        <v>99</v>
      </c>
      <c r="K4300" t="n">
        <v>42</v>
      </c>
    </row>
    <row r="4301">
      <c r="A4301" t="n">
        <v>39686766042717</v>
      </c>
      <c r="B4301" t="inlineStr">
        <is>
          <t>Fundamental</t>
        </is>
      </c>
      <c r="C4301" t="inlineStr">
        <is>
          <t>Montezuma Eleme</t>
        </is>
      </c>
      <c r="D4301" t="n">
        <v>504</v>
      </c>
      <c r="E4301" t="n">
        <v>451</v>
      </c>
      <c r="F4301" t="n">
        <v>17</v>
      </c>
      <c r="G4301" t="n">
        <v>2.5699999332428</v>
      </c>
      <c r="H4301" t="n">
        <v>657</v>
      </c>
      <c r="I4301" t="n">
        <v>587</v>
      </c>
      <c r="J4301" t="n">
        <v>90</v>
      </c>
      <c r="K4301" t="n">
        <v>46</v>
      </c>
    </row>
    <row r="4302">
      <c r="A4302" t="n">
        <v>39686766042725</v>
      </c>
      <c r="B4302" t="inlineStr">
        <is>
          <t>Fundamental</t>
        </is>
      </c>
      <c r="C4302" t="inlineStr">
        <is>
          <t>Nightingale Ele</t>
        </is>
      </c>
      <c r="D4302" t="n">
        <v>487</v>
      </c>
      <c r="E4302" t="n">
        <v>443</v>
      </c>
      <c r="F4302" t="n">
        <v>18</v>
      </c>
      <c r="G4302" t="n">
        <v>2.5</v>
      </c>
      <c r="H4302" t="n">
        <v>300</v>
      </c>
      <c r="I4302" t="n">
        <v>246</v>
      </c>
      <c r="J4302" t="n">
        <v>86</v>
      </c>
      <c r="K4302" t="n">
        <v>26</v>
      </c>
    </row>
    <row r="4303">
      <c r="A4303" t="n">
        <v>39686766042741</v>
      </c>
      <c r="B4303" t="inlineStr">
        <is>
          <t>Fundamental</t>
        </is>
      </c>
      <c r="C4303" t="inlineStr">
        <is>
          <t>Pulliam Element</t>
        </is>
      </c>
      <c r="D4303" t="n">
        <v>627</v>
      </c>
      <c r="E4303" t="n">
        <v>582</v>
      </c>
      <c r="F4303" t="n">
        <v>11</v>
      </c>
      <c r="G4303" t="n">
        <v>2.02999997138977</v>
      </c>
      <c r="H4303" t="n">
        <v>612</v>
      </c>
      <c r="I4303" t="n">
        <v>551</v>
      </c>
      <c r="J4303" t="n">
        <v>86</v>
      </c>
      <c r="K4303" t="n">
        <v>35</v>
      </c>
    </row>
    <row r="4304">
      <c r="A4304" t="n">
        <v>39686766042758</v>
      </c>
      <c r="B4304" t="inlineStr">
        <is>
          <t>Fundamental</t>
        </is>
      </c>
      <c r="C4304" t="inlineStr">
        <is>
          <t>Roosevelt Eleme</t>
        </is>
      </c>
      <c r="D4304" t="n">
        <v>465</v>
      </c>
      <c r="E4304" t="n">
        <v>440</v>
      </c>
      <c r="F4304" t="n">
        <v>18</v>
      </c>
      <c r="G4304" t="n">
        <v>2.73000001907349</v>
      </c>
      <c r="H4304" t="n">
        <v>466</v>
      </c>
      <c r="I4304" t="n">
        <v>417</v>
      </c>
      <c r="J4304" t="n">
        <v>90</v>
      </c>
      <c r="K4304" t="n">
        <v>27</v>
      </c>
    </row>
    <row r="4305">
      <c r="A4305" t="n">
        <v>39686766042766</v>
      </c>
      <c r="B4305" t="inlineStr">
        <is>
          <t>Fundamental</t>
        </is>
      </c>
      <c r="C4305" t="inlineStr">
        <is>
          <t>Taft (William H</t>
        </is>
      </c>
      <c r="D4305" t="n">
        <v>529</v>
      </c>
      <c r="E4305" t="n">
        <v>482</v>
      </c>
      <c r="F4305" t="n">
        <v>16</v>
      </c>
      <c r="G4305" t="n">
        <v>2.36999988555908</v>
      </c>
      <c r="H4305" t="n">
        <v>352</v>
      </c>
      <c r="I4305" t="n">
        <v>315</v>
      </c>
      <c r="J4305" t="n">
        <v>83</v>
      </c>
      <c r="K4305" t="n">
        <v>28</v>
      </c>
    </row>
    <row r="4306">
      <c r="A4306" t="n">
        <v>39686766042782</v>
      </c>
      <c r="B4306" t="inlineStr">
        <is>
          <t>Fundamental</t>
        </is>
      </c>
      <c r="C4306" t="inlineStr">
        <is>
          <t>Tyler Skills El</t>
        </is>
      </c>
      <c r="D4306" t="n">
        <v>625</v>
      </c>
      <c r="E4306" t="n">
        <v>578</v>
      </c>
      <c r="F4306" t="n">
        <v>11</v>
      </c>
      <c r="G4306" t="n">
        <v>2.35999989509583</v>
      </c>
      <c r="H4306" t="n">
        <v>559</v>
      </c>
      <c r="I4306" t="n">
        <v>469</v>
      </c>
      <c r="J4306" t="n">
        <v>59</v>
      </c>
      <c r="K4306" t="n">
        <v>8</v>
      </c>
    </row>
    <row r="4307">
      <c r="A4307" t="n">
        <v>39686766042790</v>
      </c>
      <c r="B4307" t="inlineStr">
        <is>
          <t>Fundamental</t>
        </is>
      </c>
      <c r="C4307" t="inlineStr">
        <is>
          <t>Van Buren Eleme</t>
        </is>
      </c>
      <c r="D4307" t="n">
        <v>436</v>
      </c>
      <c r="E4307" t="n">
        <v>415</v>
      </c>
      <c r="F4307" t="n">
        <v>19</v>
      </c>
      <c r="G4307" t="n">
        <v>2.27999997138977</v>
      </c>
      <c r="H4307" t="n">
        <v>363</v>
      </c>
      <c r="I4307" t="n">
        <v>328</v>
      </c>
      <c r="J4307" t="n">
        <v>100</v>
      </c>
      <c r="K4307" t="n">
        <v>49</v>
      </c>
    </row>
    <row r="4308">
      <c r="A4308" t="n">
        <v>39686766042808</v>
      </c>
      <c r="B4308" t="inlineStr">
        <is>
          <t>Fundamental</t>
        </is>
      </c>
      <c r="C4308" t="inlineStr">
        <is>
          <t>Victory Element</t>
        </is>
      </c>
      <c r="D4308" t="n">
        <v>542</v>
      </c>
      <c r="E4308" t="n">
        <v>525</v>
      </c>
      <c r="F4308" t="n">
        <v>14</v>
      </c>
      <c r="G4308" t="n">
        <v>1.82000005245209</v>
      </c>
      <c r="H4308" t="n">
        <v>558</v>
      </c>
      <c r="I4308" t="n">
        <v>490</v>
      </c>
      <c r="J4308" t="n">
        <v>76</v>
      </c>
      <c r="K4308" t="n">
        <v>20</v>
      </c>
    </row>
    <row r="4309">
      <c r="A4309" t="n">
        <v>39686766042824</v>
      </c>
      <c r="B4309" t="inlineStr">
        <is>
          <t>Fundamental</t>
        </is>
      </c>
      <c r="C4309" t="inlineStr">
        <is>
          <t>Wilson (Woodrow</t>
        </is>
      </c>
      <c r="D4309" t="n">
        <v>515</v>
      </c>
      <c r="E4309" t="n">
        <v>526</v>
      </c>
      <c r="F4309" t="n">
        <v>14</v>
      </c>
      <c r="G4309" t="n">
        <v>2.70000004768372</v>
      </c>
      <c r="H4309" t="n">
        <v>257</v>
      </c>
      <c r="I4309" t="n">
        <v>217</v>
      </c>
      <c r="J4309" t="n">
        <v>80</v>
      </c>
      <c r="K4309" t="n">
        <v>26</v>
      </c>
    </row>
    <row r="4310">
      <c r="A4310" t="n">
        <v>39686766059927</v>
      </c>
      <c r="B4310" t="inlineStr">
        <is>
          <t>Medio</t>
        </is>
      </c>
      <c r="C4310" t="inlineStr">
        <is>
          <t>Fremont Middle</t>
        </is>
      </c>
      <c r="D4310" t="n">
        <v>461</v>
      </c>
      <c r="E4310" t="n">
        <v>427</v>
      </c>
      <c r="F4310" t="n">
        <v>19</v>
      </c>
      <c r="G4310" t="n">
        <v>2.3199999332428</v>
      </c>
      <c r="H4310" t="n">
        <v>1243</v>
      </c>
      <c r="I4310" t="n">
        <v>1137</v>
      </c>
      <c r="J4310" t="n">
        <v>65</v>
      </c>
      <c r="K4310" t="n">
        <v>25</v>
      </c>
    </row>
    <row r="4311">
      <c r="A4311" t="n">
        <v>39686766059935</v>
      </c>
      <c r="B4311" t="inlineStr">
        <is>
          <t>Medio</t>
        </is>
      </c>
      <c r="C4311" t="inlineStr">
        <is>
          <t>Marshall Middle</t>
        </is>
      </c>
      <c r="D4311" t="n">
        <v>528</v>
      </c>
      <c r="E4311" t="n">
        <v>499</v>
      </c>
      <c r="F4311" t="n">
        <v>15</v>
      </c>
      <c r="G4311" t="n">
        <v>2.57999992370605</v>
      </c>
      <c r="H4311" t="n">
        <v>1260</v>
      </c>
      <c r="I4311" t="n">
        <v>1092</v>
      </c>
      <c r="J4311" t="n">
        <v>58</v>
      </c>
      <c r="K4311" t="n">
        <v>27</v>
      </c>
    </row>
    <row r="4312">
      <c r="A4312" t="n">
        <v>39686766062087</v>
      </c>
      <c r="B4312" t="inlineStr">
        <is>
          <t>Medio</t>
        </is>
      </c>
      <c r="C4312" t="inlineStr">
        <is>
          <t>Webster Middle</t>
        </is>
      </c>
      <c r="D4312" t="n">
        <v>512</v>
      </c>
      <c r="E4312" t="n">
        <v>479</v>
      </c>
      <c r="F4312" t="n">
        <v>16</v>
      </c>
      <c r="G4312" t="n">
        <v>2.57999992370605</v>
      </c>
      <c r="H4312" t="n">
        <v>1306</v>
      </c>
      <c r="I4312" t="n">
        <v>1151</v>
      </c>
      <c r="J4312" t="n">
        <v>58</v>
      </c>
      <c r="K4312" t="n">
        <v>23</v>
      </c>
    </row>
    <row r="4313">
      <c r="A4313" t="n">
        <v>39686766065874</v>
      </c>
      <c r="B4313" t="inlineStr">
        <is>
          <t>Medio</t>
        </is>
      </c>
      <c r="C4313" t="inlineStr">
        <is>
          <t>Hamilton Middle</t>
        </is>
      </c>
      <c r="D4313" t="n">
        <v>508</v>
      </c>
      <c r="E4313" t="n">
        <v>479</v>
      </c>
      <c r="F4313" t="n">
        <v>16</v>
      </c>
      <c r="G4313" t="n">
        <v>2.40000009536743</v>
      </c>
      <c r="H4313" t="n">
        <v>1344</v>
      </c>
      <c r="I4313" t="n">
        <v>1204</v>
      </c>
      <c r="J4313" t="n">
        <v>53</v>
      </c>
      <c r="K4313" t="n">
        <v>27</v>
      </c>
    </row>
    <row r="4314">
      <c r="A4314" t="n">
        <v>39686766097794</v>
      </c>
      <c r="B4314" t="inlineStr">
        <is>
          <t>Fundamental</t>
        </is>
      </c>
      <c r="C4314" t="inlineStr">
        <is>
          <t>Valenzuela (Ric</t>
        </is>
      </c>
      <c r="D4314" t="n">
        <v>670</v>
      </c>
      <c r="E4314" t="n">
        <v>650</v>
      </c>
      <c r="F4314" t="n">
        <v>8</v>
      </c>
      <c r="G4314" t="n">
        <v>3.24000000953674</v>
      </c>
      <c r="H4314" t="n">
        <v>119</v>
      </c>
      <c r="I4314" t="n">
        <v>119</v>
      </c>
      <c r="J4314" t="n">
        <v>46</v>
      </c>
      <c r="K4314" t="n">
        <v>3</v>
      </c>
    </row>
    <row r="4315">
      <c r="A4315" t="n">
        <v>39686766098651</v>
      </c>
      <c r="B4315" t="inlineStr">
        <is>
          <t>Fundamental</t>
        </is>
      </c>
      <c r="C4315" t="inlineStr">
        <is>
          <t>Stockton (Commo</t>
        </is>
      </c>
      <c r="D4315" t="n">
        <v>760</v>
      </c>
      <c r="E4315" t="n">
        <v>736</v>
      </c>
      <c r="F4315" t="n">
        <v>3</v>
      </c>
      <c r="G4315" t="n">
        <v>2.97000002861023</v>
      </c>
      <c r="H4315" t="n">
        <v>818</v>
      </c>
      <c r="I4315" t="n">
        <v>795</v>
      </c>
      <c r="J4315" t="n">
        <v>29</v>
      </c>
      <c r="K4315" t="n">
        <v>6</v>
      </c>
    </row>
    <row r="4316">
      <c r="A4316" t="n">
        <v>39686766098677</v>
      </c>
      <c r="B4316" t="inlineStr">
        <is>
          <t>Fundamental</t>
        </is>
      </c>
      <c r="C4316" t="inlineStr">
        <is>
          <t xml:space="preserve">Kohl (Herbert) </t>
        </is>
      </c>
      <c r="D4316" t="n">
        <v>652</v>
      </c>
      <c r="E4316" t="n">
        <v>613</v>
      </c>
      <c r="F4316" t="n">
        <v>9</v>
      </c>
      <c r="G4316" t="n">
        <v>3.17000007629395</v>
      </c>
      <c r="H4316" t="n">
        <v>118</v>
      </c>
      <c r="I4316" t="n">
        <v>118</v>
      </c>
      <c r="J4316" t="n">
        <v>37</v>
      </c>
      <c r="K4316" t="n">
        <v>9</v>
      </c>
    </row>
    <row r="4317">
      <c r="A4317" t="n">
        <v>39686766104665</v>
      </c>
      <c r="B4317" t="inlineStr">
        <is>
          <t>Fundamental</t>
        </is>
      </c>
      <c r="C4317" t="inlineStr">
        <is>
          <t>Washington (Geo</t>
        </is>
      </c>
      <c r="D4317" t="n">
        <v>546</v>
      </c>
      <c r="E4317" t="n">
        <v>452</v>
      </c>
      <c r="F4317" t="n">
        <v>17</v>
      </c>
      <c r="G4317" t="n">
        <v>2.82999992370605</v>
      </c>
      <c r="H4317" t="n">
        <v>145</v>
      </c>
      <c r="I4317" t="n">
        <v>139</v>
      </c>
      <c r="J4317" t="n">
        <v>100</v>
      </c>
      <c r="K4317" t="n">
        <v>39</v>
      </c>
    </row>
    <row r="4318">
      <c r="A4318" t="n">
        <v>39686766115422</v>
      </c>
      <c r="B4318" t="inlineStr">
        <is>
          <t>Fundamental</t>
        </is>
      </c>
      <c r="C4318" t="inlineStr">
        <is>
          <t>Rio Calaveras E</t>
        </is>
      </c>
      <c r="D4318" t="n">
        <v>717</v>
      </c>
      <c r="E4318" t="n">
        <v>659</v>
      </c>
      <c r="F4318" t="n">
        <v>7</v>
      </c>
      <c r="G4318" t="n">
        <v>3</v>
      </c>
      <c r="H4318" t="n">
        <v>486</v>
      </c>
      <c r="I4318" t="n">
        <v>420</v>
      </c>
      <c r="J4318" t="n">
        <v>58</v>
      </c>
      <c r="K4318" t="n">
        <v>21</v>
      </c>
    </row>
    <row r="4319">
      <c r="A4319" t="n">
        <v>39754993930302</v>
      </c>
      <c r="B4319" t="inlineStr">
        <is>
          <t>Superior</t>
        </is>
      </c>
      <c r="C4319" t="inlineStr">
        <is>
          <t>West (Merrill F</t>
        </is>
      </c>
      <c r="D4319" t="n">
        <v>650</v>
      </c>
      <c r="E4319" t="n">
        <v>639</v>
      </c>
      <c r="F4319" t="n">
        <v>8</v>
      </c>
      <c r="G4319" t="n">
        <v>3.08999991416931</v>
      </c>
      <c r="H4319" t="n">
        <v>1556</v>
      </c>
      <c r="I4319" t="n">
        <v>1298</v>
      </c>
      <c r="J4319" t="n">
        <v>11</v>
      </c>
      <c r="K4319" t="n">
        <v>6</v>
      </c>
    </row>
    <row r="4320">
      <c r="A4320" t="n">
        <v>39754993938008</v>
      </c>
      <c r="B4320" t="inlineStr">
        <is>
          <t>Superior</t>
        </is>
      </c>
      <c r="C4320" t="inlineStr">
        <is>
          <t>Tracy High</t>
        </is>
      </c>
      <c r="D4320" t="n">
        <v>644</v>
      </c>
      <c r="E4320" t="n">
        <v>654</v>
      </c>
      <c r="F4320" t="n">
        <v>7</v>
      </c>
      <c r="G4320" t="n">
        <v>3.05999994277954</v>
      </c>
      <c r="H4320" t="n">
        <v>1445</v>
      </c>
      <c r="I4320" t="n">
        <v>1099</v>
      </c>
      <c r="J4320" t="n">
        <v>13</v>
      </c>
      <c r="K4320" t="n">
        <v>15</v>
      </c>
    </row>
    <row r="4321">
      <c r="A4321" t="n">
        <v>39754996042832</v>
      </c>
      <c r="B4321" t="inlineStr">
        <is>
          <t>Fundamental</t>
        </is>
      </c>
      <c r="C4321" t="inlineStr">
        <is>
          <t>Central Element</t>
        </is>
      </c>
      <c r="D4321" t="n">
        <v>616</v>
      </c>
      <c r="E4321" t="n">
        <v>578</v>
      </c>
      <c r="F4321" t="n">
        <v>11</v>
      </c>
      <c r="G4321" t="n">
        <v>2.69000005722046</v>
      </c>
      <c r="H4321" t="n">
        <v>322</v>
      </c>
      <c r="I4321" t="n">
        <v>276</v>
      </c>
      <c r="J4321" t="n">
        <v>50</v>
      </c>
      <c r="K4321" t="n">
        <v>13</v>
      </c>
    </row>
    <row r="4322">
      <c r="A4322" t="n">
        <v>39754996042840</v>
      </c>
      <c r="B4322" t="inlineStr">
        <is>
          <t>Medio</t>
        </is>
      </c>
      <c r="C4322" t="inlineStr">
        <is>
          <t>Monte Vista Mid</t>
        </is>
      </c>
      <c r="D4322" t="n">
        <v>674</v>
      </c>
      <c r="E4322" t="n">
        <v>674</v>
      </c>
      <c r="F4322" t="n">
        <v>6</v>
      </c>
      <c r="G4322" t="n">
        <v>2.99000000953674</v>
      </c>
      <c r="H4322" t="n">
        <v>871</v>
      </c>
      <c r="I4322" t="n">
        <v>739</v>
      </c>
      <c r="J4322" t="n">
        <v>21</v>
      </c>
      <c r="K4322" t="n">
        <v>7</v>
      </c>
    </row>
    <row r="4323">
      <c r="A4323" t="n">
        <v>39754996042857</v>
      </c>
      <c r="B4323" t="inlineStr">
        <is>
          <t>Fundamental</t>
        </is>
      </c>
      <c r="C4323" t="inlineStr">
        <is>
          <t>McKinley Elemen</t>
        </is>
      </c>
      <c r="D4323" t="n">
        <v>612</v>
      </c>
      <c r="E4323" t="n">
        <v>600</v>
      </c>
      <c r="F4323" t="n">
        <v>10</v>
      </c>
      <c r="G4323" t="n">
        <v>2.96000003814697</v>
      </c>
      <c r="H4323" t="n">
        <v>401</v>
      </c>
      <c r="I4323" t="n">
        <v>335</v>
      </c>
      <c r="J4323" t="n">
        <v>33</v>
      </c>
      <c r="K4323" t="n">
        <v>5</v>
      </c>
    </row>
    <row r="4324">
      <c r="A4324" t="n">
        <v>39754996042865</v>
      </c>
      <c r="B4324" t="inlineStr">
        <is>
          <t>Fundamental</t>
        </is>
      </c>
      <c r="C4324" t="inlineStr">
        <is>
          <t>North Elementar</t>
        </is>
      </c>
      <c r="D4324" t="n">
        <v>682</v>
      </c>
      <c r="E4324" t="n">
        <v>618</v>
      </c>
      <c r="F4324" t="n">
        <v>9</v>
      </c>
      <c r="G4324" t="n">
        <v>2.71000003814697</v>
      </c>
      <c r="H4324" t="n">
        <v>308</v>
      </c>
      <c r="I4324" t="n">
        <v>254</v>
      </c>
      <c r="J4324" t="n">
        <v>35</v>
      </c>
      <c r="K4324" t="n">
        <v>14</v>
      </c>
    </row>
    <row r="4325">
      <c r="A4325" t="n">
        <v>39754996042873</v>
      </c>
      <c r="B4325" t="inlineStr">
        <is>
          <t>Medio</t>
        </is>
      </c>
      <c r="C4325" t="inlineStr">
        <is>
          <t>Clover (H. Alfr</t>
        </is>
      </c>
      <c r="D4325" t="n">
        <v>591</v>
      </c>
      <c r="E4325" t="n">
        <v>636</v>
      </c>
      <c r="F4325" t="n">
        <v>8</v>
      </c>
      <c r="G4325" t="n">
        <v>2.5699999332428</v>
      </c>
      <c r="H4325" t="n">
        <v>619</v>
      </c>
      <c r="I4325" t="n">
        <v>522</v>
      </c>
      <c r="J4325" t="n">
        <v>36</v>
      </c>
      <c r="K4325" t="n">
        <v>18</v>
      </c>
    </row>
    <row r="4326">
      <c r="A4326" t="n">
        <v>39754996042881</v>
      </c>
      <c r="B4326" t="inlineStr">
        <is>
          <t>Fundamental</t>
        </is>
      </c>
      <c r="C4326" t="inlineStr">
        <is>
          <t>South Elementar</t>
        </is>
      </c>
      <c r="D4326" t="n">
        <v>567</v>
      </c>
      <c r="E4326" t="n">
        <v>550</v>
      </c>
      <c r="F4326" t="n">
        <v>13</v>
      </c>
      <c r="G4326" t="n">
        <v>2.54999995231628</v>
      </c>
      <c r="H4326" t="n">
        <v>696</v>
      </c>
      <c r="I4326" t="n">
        <v>602</v>
      </c>
      <c r="J4326" t="n">
        <v>64</v>
      </c>
      <c r="K4326" t="n">
        <v>36</v>
      </c>
    </row>
    <row r="4327">
      <c r="A4327" t="n">
        <v>39754996085005</v>
      </c>
      <c r="B4327" t="inlineStr">
        <is>
          <t>Fundamental</t>
        </is>
      </c>
      <c r="C4327" t="inlineStr">
        <is>
          <t>Delta Island El</t>
        </is>
      </c>
      <c r="D4327" t="n">
        <v>509</v>
      </c>
      <c r="E4327" t="n">
        <v>455</v>
      </c>
      <c r="F4327" t="n">
        <v>17</v>
      </c>
      <c r="G4327" t="n">
        <v>1.87000000476837</v>
      </c>
      <c r="H4327" t="n">
        <v>136</v>
      </c>
      <c r="I4327" t="n">
        <v>101</v>
      </c>
      <c r="J4327" t="n">
        <v>79</v>
      </c>
      <c r="K4327" t="n">
        <v>38</v>
      </c>
    </row>
    <row r="4328">
      <c r="A4328" t="n">
        <v>39754996106488</v>
      </c>
      <c r="B4328" t="inlineStr">
        <is>
          <t>Fundamental</t>
        </is>
      </c>
      <c r="C4328" t="inlineStr">
        <is>
          <t>Villalovoz (Lou</t>
        </is>
      </c>
      <c r="D4328" t="n">
        <v>726</v>
      </c>
      <c r="E4328" t="n">
        <v>656</v>
      </c>
      <c r="F4328" t="n">
        <v>7</v>
      </c>
      <c r="G4328" t="n">
        <v>3.1800000667572</v>
      </c>
      <c r="H4328" t="n">
        <v>453</v>
      </c>
      <c r="I4328" t="n">
        <v>388</v>
      </c>
      <c r="J4328" t="n">
        <v>11</v>
      </c>
      <c r="K4328" t="n">
        <v>4</v>
      </c>
    </row>
    <row r="4329">
      <c r="A4329" t="n">
        <v>39754996107973</v>
      </c>
      <c r="B4329" t="inlineStr">
        <is>
          <t>Fundamental</t>
        </is>
      </c>
      <c r="C4329" t="inlineStr">
        <is>
          <t>Jacobson (Melvi</t>
        </is>
      </c>
      <c r="D4329" t="n">
        <v>759</v>
      </c>
      <c r="E4329" t="n">
        <v>762</v>
      </c>
      <c r="F4329" t="n">
        <v>2</v>
      </c>
      <c r="G4329" t="n">
        <v>3.20000004768372</v>
      </c>
      <c r="H4329" t="n">
        <v>613</v>
      </c>
      <c r="I4329" t="n">
        <v>534</v>
      </c>
      <c r="J4329" t="n">
        <v>11</v>
      </c>
      <c r="K4329" t="n">
        <v>5</v>
      </c>
    </row>
    <row r="4330">
      <c r="A4330" t="n">
        <v>39754996108997</v>
      </c>
      <c r="B4330" t="inlineStr">
        <is>
          <t>Fundamental</t>
        </is>
      </c>
      <c r="C4330" t="inlineStr">
        <is>
          <t xml:space="preserve">Poet-Christian </t>
        </is>
      </c>
      <c r="D4330" t="n">
        <v>729</v>
      </c>
      <c r="E4330" t="n">
        <v>681</v>
      </c>
      <c r="F4330" t="n">
        <v>6</v>
      </c>
      <c r="G4330" t="n">
        <v>3.33999991416931</v>
      </c>
      <c r="H4330" t="n">
        <v>495</v>
      </c>
      <c r="I4330" t="n">
        <v>488</v>
      </c>
      <c r="J4330" t="n">
        <v>7</v>
      </c>
      <c r="K4330" t="n">
        <v>4</v>
      </c>
    </row>
    <row r="4331">
      <c r="A4331" t="n">
        <v>39754996109003</v>
      </c>
      <c r="B4331" t="inlineStr">
        <is>
          <t>Medio</t>
        </is>
      </c>
      <c r="C4331" t="inlineStr">
        <is>
          <t>Williams (Earle</t>
        </is>
      </c>
      <c r="D4331" t="n">
        <v>725</v>
      </c>
      <c r="E4331" t="n">
        <v>725</v>
      </c>
      <c r="F4331" t="n">
        <v>4</v>
      </c>
      <c r="G4331" t="n">
        <v>3.33999991416931</v>
      </c>
      <c r="H4331" t="n">
        <v>1002</v>
      </c>
      <c r="I4331" t="n">
        <v>860</v>
      </c>
      <c r="J4331" t="n">
        <v>14</v>
      </c>
      <c r="K4331" t="n">
        <v>8</v>
      </c>
    </row>
    <row r="4332">
      <c r="A4332" t="n">
        <v>39754996110530</v>
      </c>
      <c r="B4332" t="inlineStr">
        <is>
          <t>Fundamental</t>
        </is>
      </c>
      <c r="C4332" t="inlineStr">
        <is>
          <t>Bohn (Louis A.)</t>
        </is>
      </c>
      <c r="D4332" t="n">
        <v>757</v>
      </c>
      <c r="E4332" t="n">
        <v>693</v>
      </c>
      <c r="F4332" t="n">
        <v>5</v>
      </c>
      <c r="G4332" t="n">
        <v>3.1800000667572</v>
      </c>
      <c r="H4332" t="n">
        <v>354</v>
      </c>
      <c r="I4332" t="n">
        <v>307</v>
      </c>
      <c r="J4332" t="n">
        <v>12</v>
      </c>
      <c r="K4332" t="n">
        <v>8</v>
      </c>
    </row>
    <row r="4333">
      <c r="A4333" t="n">
        <v>39754996114490</v>
      </c>
      <c r="B4333" t="inlineStr">
        <is>
          <t>Fundamental</t>
        </is>
      </c>
      <c r="C4333" t="inlineStr">
        <is>
          <t xml:space="preserve">Hirsch (Wanda) </t>
        </is>
      </c>
      <c r="D4333" t="n">
        <v>779</v>
      </c>
      <c r="E4333" t="n">
        <v>778</v>
      </c>
      <c r="F4333" t="n">
        <v>1</v>
      </c>
      <c r="G4333" t="n">
        <v>3.50999999046326</v>
      </c>
      <c r="H4333" t="n">
        <v>486</v>
      </c>
      <c r="I4333" t="n">
        <v>422</v>
      </c>
      <c r="J4333" t="n">
        <v>5</v>
      </c>
      <c r="K4333" t="n">
        <v>4</v>
      </c>
    </row>
    <row r="4334">
      <c r="A4334" t="n">
        <v>40687004030755</v>
      </c>
      <c r="B4334" t="inlineStr">
        <is>
          <t>Superior</t>
        </is>
      </c>
      <c r="C4334" t="inlineStr">
        <is>
          <t>Atascadero High</t>
        </is>
      </c>
      <c r="D4334" t="n">
        <v>776</v>
      </c>
      <c r="E4334" t="n">
        <v>767</v>
      </c>
      <c r="F4334" t="n">
        <v>2</v>
      </c>
      <c r="G4334" t="n">
        <v>3.53999996185303</v>
      </c>
      <c r="H4334" t="n">
        <v>1345</v>
      </c>
      <c r="I4334" t="n">
        <v>1170</v>
      </c>
      <c r="J4334" t="n">
        <v>9</v>
      </c>
      <c r="K4334" t="n">
        <v>0</v>
      </c>
    </row>
    <row r="4335">
      <c r="A4335" t="n">
        <v>40687006042931</v>
      </c>
      <c r="B4335" t="inlineStr">
        <is>
          <t>Medio</t>
        </is>
      </c>
      <c r="C4335" t="inlineStr">
        <is>
          <t>Atascadero Juni</t>
        </is>
      </c>
      <c r="D4335" t="n">
        <v>765</v>
      </c>
      <c r="E4335" t="n">
        <v>752</v>
      </c>
      <c r="F4335" t="n">
        <v>2</v>
      </c>
      <c r="G4335" t="n">
        <v>3.46000003814697</v>
      </c>
      <c r="H4335" t="n">
        <v>895</v>
      </c>
      <c r="I4335" t="n">
        <v>797</v>
      </c>
      <c r="J4335" t="n">
        <v>20</v>
      </c>
      <c r="K4335" t="n">
        <v>1</v>
      </c>
    </row>
    <row r="4336">
      <c r="A4336" t="n">
        <v>40687006042949</v>
      </c>
      <c r="B4336" t="inlineStr">
        <is>
          <t>Fundamental</t>
        </is>
      </c>
      <c r="C4336" t="inlineStr">
        <is>
          <t>Monterey Road E</t>
        </is>
      </c>
      <c r="D4336" t="n">
        <v>811</v>
      </c>
      <c r="E4336" t="n">
        <v>787</v>
      </c>
      <c r="F4336" t="n">
        <v>1</v>
      </c>
      <c r="G4336" t="n">
        <v>3.48000001907349</v>
      </c>
      <c r="H4336" t="n">
        <v>393</v>
      </c>
      <c r="I4336" t="n">
        <v>350</v>
      </c>
      <c r="J4336" t="n">
        <v>22</v>
      </c>
      <c r="K4336" t="n">
        <v>0</v>
      </c>
    </row>
    <row r="4337">
      <c r="A4337" t="n">
        <v>40687006042956</v>
      </c>
      <c r="B4337" t="inlineStr">
        <is>
          <t>Fundamental</t>
        </is>
      </c>
      <c r="C4337" t="inlineStr">
        <is>
          <t>Santa Margarita</t>
        </is>
      </c>
      <c r="D4337" t="n">
        <v>812</v>
      </c>
      <c r="E4337" t="n">
        <v>772</v>
      </c>
      <c r="F4337" t="n">
        <v>1</v>
      </c>
      <c r="G4337" t="n">
        <v>3.67000007629395</v>
      </c>
      <c r="H4337" t="n">
        <v>289</v>
      </c>
      <c r="I4337" t="n">
        <v>249</v>
      </c>
      <c r="J4337" t="n">
        <v>17</v>
      </c>
      <c r="K4337" t="n">
        <v>1</v>
      </c>
    </row>
    <row r="4338">
      <c r="A4338" t="n">
        <v>40687006042964</v>
      </c>
      <c r="B4338" t="inlineStr">
        <is>
          <t>Fundamental</t>
        </is>
      </c>
      <c r="C4338" t="inlineStr">
        <is>
          <t>Santa Rosa Road</t>
        </is>
      </c>
      <c r="D4338" t="n">
        <v>764</v>
      </c>
      <c r="E4338" t="n">
        <v>730</v>
      </c>
      <c r="F4338" t="n">
        <v>4</v>
      </c>
      <c r="G4338" t="n">
        <v>3.3199999332428</v>
      </c>
      <c r="H4338" t="n">
        <v>468</v>
      </c>
      <c r="I4338" t="n">
        <v>399</v>
      </c>
      <c r="J4338" t="n">
        <v>28</v>
      </c>
      <c r="K4338" t="n">
        <v>3</v>
      </c>
    </row>
    <row r="4339">
      <c r="A4339" t="n">
        <v>40687006107544</v>
      </c>
      <c r="B4339" t="inlineStr">
        <is>
          <t>Fundamental</t>
        </is>
      </c>
      <c r="C4339" t="inlineStr">
        <is>
          <t>San Gabriel Ele</t>
        </is>
      </c>
      <c r="D4339" t="n">
        <v>794</v>
      </c>
      <c r="E4339" t="n">
        <v>786</v>
      </c>
      <c r="F4339" t="n">
        <v>1</v>
      </c>
      <c r="G4339" t="n">
        <v>3.57999992370605</v>
      </c>
      <c r="H4339" t="n">
        <v>444</v>
      </c>
      <c r="I4339" t="n">
        <v>385</v>
      </c>
      <c r="J4339" t="n">
        <v>20</v>
      </c>
      <c r="K4339" t="n">
        <v>1</v>
      </c>
    </row>
    <row r="4340">
      <c r="A4340" t="n">
        <v>40687006111058</v>
      </c>
      <c r="B4340" t="inlineStr">
        <is>
          <t>Fundamental</t>
        </is>
      </c>
      <c r="C4340" t="inlineStr">
        <is>
          <t>San Benito Elem</t>
        </is>
      </c>
      <c r="D4340" t="n">
        <v>797</v>
      </c>
      <c r="E4340" t="n">
        <v>775</v>
      </c>
      <c r="F4340" t="n">
        <v>1</v>
      </c>
      <c r="G4340" t="n">
        <v>3.25</v>
      </c>
      <c r="H4340" t="n">
        <v>393</v>
      </c>
      <c r="I4340" t="n">
        <v>302</v>
      </c>
      <c r="J4340" t="n">
        <v>31</v>
      </c>
      <c r="K4340" t="n">
        <v>3</v>
      </c>
    </row>
    <row r="4341">
      <c r="A4341" t="n">
        <v>40687266042998</v>
      </c>
      <c r="B4341" t="inlineStr">
        <is>
          <t>Fundamental</t>
        </is>
      </c>
      <c r="C4341" t="inlineStr">
        <is>
          <t>Cayucos Element</t>
        </is>
      </c>
      <c r="D4341" t="n">
        <v>811</v>
      </c>
      <c r="E4341" t="n">
        <v>779</v>
      </c>
      <c r="F4341" t="n">
        <v>1</v>
      </c>
      <c r="G4341" t="n">
        <v>3.55999994277954</v>
      </c>
      <c r="H4341" t="n">
        <v>234</v>
      </c>
      <c r="I4341" t="n">
        <v>189</v>
      </c>
      <c r="J4341" t="n">
        <v>25</v>
      </c>
      <c r="K4341" t="n">
        <v>5</v>
      </c>
    </row>
    <row r="4342">
      <c r="A4342" t="n">
        <v>40688094034807</v>
      </c>
      <c r="B4342" t="inlineStr">
        <is>
          <t>Superior</t>
        </is>
      </c>
      <c r="C4342" t="inlineStr">
        <is>
          <t>Morro Bay High</t>
        </is>
      </c>
      <c r="D4342" t="n">
        <v>743</v>
      </c>
      <c r="E4342" t="n">
        <v>718</v>
      </c>
      <c r="F4342" t="n">
        <v>4</v>
      </c>
      <c r="G4342" t="n">
        <v>3.50999999046326</v>
      </c>
      <c r="H4342" t="n">
        <v>754</v>
      </c>
      <c r="I4342" t="n">
        <v>694</v>
      </c>
      <c r="J4342" t="n">
        <v>17</v>
      </c>
      <c r="K4342" t="n">
        <v>1</v>
      </c>
    </row>
    <row r="4343">
      <c r="A4343" t="n">
        <v>40688094036703</v>
      </c>
      <c r="B4343" t="inlineStr">
        <is>
          <t>Superior</t>
        </is>
      </c>
      <c r="C4343" t="inlineStr">
        <is>
          <t>San Luis Obispo</t>
        </is>
      </c>
      <c r="D4343" t="n">
        <v>747</v>
      </c>
      <c r="E4343" t="n">
        <v>771</v>
      </c>
      <c r="F4343" t="n">
        <v>1</v>
      </c>
      <c r="G4343" t="n">
        <v>3.88000011444092</v>
      </c>
      <c r="H4343" t="n">
        <v>1175</v>
      </c>
      <c r="I4343" t="n">
        <v>1064</v>
      </c>
      <c r="J4343" t="n">
        <v>12</v>
      </c>
      <c r="K4343" t="n">
        <v>1</v>
      </c>
    </row>
    <row r="4344">
      <c r="A4344" t="n">
        <v>40688096043210</v>
      </c>
      <c r="B4344" t="inlineStr">
        <is>
          <t>Fundamental</t>
        </is>
      </c>
      <c r="C4344" t="inlineStr">
        <is>
          <t>Del Mar Element</t>
        </is>
      </c>
      <c r="D4344" t="n">
        <v>769</v>
      </c>
      <c r="E4344" t="n">
        <v>725</v>
      </c>
      <c r="F4344" t="n">
        <v>4</v>
      </c>
      <c r="G4344" t="n">
        <v>2.95000004768372</v>
      </c>
      <c r="H4344" t="n">
        <v>190</v>
      </c>
      <c r="I4344" t="n">
        <v>170</v>
      </c>
      <c r="J4344" t="n">
        <v>41</v>
      </c>
      <c r="K4344" t="n">
        <v>4</v>
      </c>
    </row>
    <row r="4345">
      <c r="A4345" t="n">
        <v>40688096043236</v>
      </c>
      <c r="B4345" t="inlineStr">
        <is>
          <t>Fundamental</t>
        </is>
      </c>
      <c r="C4345" t="inlineStr">
        <is>
          <t>Hawthorne Eleme</t>
        </is>
      </c>
      <c r="D4345" t="n">
        <v>715</v>
      </c>
      <c r="E4345" t="n">
        <v>716</v>
      </c>
      <c r="F4345" t="n">
        <v>4</v>
      </c>
      <c r="G4345" t="n">
        <v>3.07999992370605</v>
      </c>
      <c r="H4345" t="n">
        <v>184</v>
      </c>
      <c r="I4345" t="n">
        <v>136</v>
      </c>
      <c r="J4345" t="n">
        <v>49</v>
      </c>
      <c r="K4345" t="n">
        <v>6</v>
      </c>
    </row>
    <row r="4346">
      <c r="A4346" t="n">
        <v>40688096043251</v>
      </c>
      <c r="B4346" t="inlineStr">
        <is>
          <t>Fundamental</t>
        </is>
      </c>
      <c r="C4346" t="inlineStr">
        <is>
          <t>Morro Elementar</t>
        </is>
      </c>
      <c r="D4346" t="n">
        <v>764</v>
      </c>
      <c r="E4346" t="n">
        <v>753</v>
      </c>
      <c r="F4346" t="n">
        <v>2</v>
      </c>
      <c r="G4346" t="n">
        <v>2.9300000667572</v>
      </c>
      <c r="H4346" t="n">
        <v>203</v>
      </c>
      <c r="I4346" t="n">
        <v>178</v>
      </c>
      <c r="J4346" t="n">
        <v>43</v>
      </c>
      <c r="K4346" t="n">
        <v>6</v>
      </c>
    </row>
    <row r="4347">
      <c r="A4347" t="n">
        <v>40688096043269</v>
      </c>
      <c r="B4347" t="inlineStr">
        <is>
          <t>Fundamental</t>
        </is>
      </c>
      <c r="C4347" t="inlineStr">
        <is>
          <t>Pacheco Element</t>
        </is>
      </c>
      <c r="D4347" t="n">
        <v>678</v>
      </c>
      <c r="E4347" t="n">
        <v>675</v>
      </c>
      <c r="F4347" t="n">
        <v>6</v>
      </c>
      <c r="G4347" t="n">
        <v>3.17000007629395</v>
      </c>
      <c r="H4347" t="n">
        <v>272</v>
      </c>
      <c r="I4347" t="n">
        <v>247</v>
      </c>
      <c r="J4347" t="n">
        <v>49</v>
      </c>
      <c r="K4347" t="n">
        <v>37</v>
      </c>
    </row>
    <row r="4348">
      <c r="A4348" t="n">
        <v>40688096043277</v>
      </c>
      <c r="B4348" t="inlineStr">
        <is>
          <t>Fundamental</t>
        </is>
      </c>
      <c r="C4348" t="inlineStr">
        <is>
          <t>Bishop's Peak E</t>
        </is>
      </c>
      <c r="D4348" t="n">
        <v>858</v>
      </c>
      <c r="E4348" t="n">
        <v>796</v>
      </c>
      <c r="F4348" t="n">
        <v>1</v>
      </c>
      <c r="G4348" t="n">
        <v>3.80999994277954</v>
      </c>
      <c r="H4348" t="n">
        <v>265</v>
      </c>
      <c r="I4348" t="n">
        <v>216</v>
      </c>
      <c r="J4348" t="n">
        <v>19</v>
      </c>
      <c r="K4348" t="n">
        <v>4</v>
      </c>
    </row>
    <row r="4349">
      <c r="A4349" t="n">
        <v>40688096043293</v>
      </c>
      <c r="B4349" t="inlineStr">
        <is>
          <t>Fundamental</t>
        </is>
      </c>
      <c r="C4349" t="inlineStr">
        <is>
          <t>Sunnyside Eleme</t>
        </is>
      </c>
      <c r="D4349" t="n">
        <v>739</v>
      </c>
      <c r="E4349" t="n">
        <v>719</v>
      </c>
      <c r="F4349" t="n">
        <v>4</v>
      </c>
      <c r="G4349" t="n">
        <v>3.17000007629395</v>
      </c>
      <c r="H4349" t="n">
        <v>217</v>
      </c>
      <c r="I4349" t="n">
        <v>189</v>
      </c>
      <c r="J4349" t="n">
        <v>43</v>
      </c>
      <c r="K4349" t="n">
        <v>12</v>
      </c>
    </row>
    <row r="4350">
      <c r="A4350" t="n">
        <v>40688096096325</v>
      </c>
      <c r="B4350" t="inlineStr">
        <is>
          <t>Fundamental</t>
        </is>
      </c>
      <c r="C4350" t="inlineStr">
        <is>
          <t>Baywood Element</t>
        </is>
      </c>
      <c r="D4350" t="n">
        <v>801</v>
      </c>
      <c r="E4350" t="n">
        <v>771</v>
      </c>
      <c r="F4350" t="n">
        <v>1</v>
      </c>
      <c r="G4350" t="n">
        <v>3.64000010490417</v>
      </c>
      <c r="H4350" t="n">
        <v>208</v>
      </c>
      <c r="I4350" t="n">
        <v>189</v>
      </c>
      <c r="J4350" t="n">
        <v>20</v>
      </c>
      <c r="K4350" t="n">
        <v>2</v>
      </c>
    </row>
    <row r="4351">
      <c r="A4351" t="n">
        <v>40688096097349</v>
      </c>
      <c r="B4351" t="inlineStr">
        <is>
          <t>Medio</t>
        </is>
      </c>
      <c r="C4351" t="inlineStr">
        <is>
          <t>Los Osos Middle</t>
        </is>
      </c>
      <c r="D4351" t="n">
        <v>784</v>
      </c>
      <c r="E4351" t="n">
        <v>736</v>
      </c>
      <c r="F4351" t="n">
        <v>3</v>
      </c>
      <c r="G4351" t="n">
        <v>3.48000001907349</v>
      </c>
      <c r="H4351" t="n">
        <v>484</v>
      </c>
      <c r="I4351" t="n">
        <v>449</v>
      </c>
      <c r="J4351" t="n">
        <v>26</v>
      </c>
      <c r="K4351" t="n">
        <v>1</v>
      </c>
    </row>
    <row r="4352">
      <c r="A4352" t="n">
        <v>40688256043319</v>
      </c>
      <c r="B4352" t="inlineStr">
        <is>
          <t>Fundamental</t>
        </is>
      </c>
      <c r="C4352" t="inlineStr">
        <is>
          <t>Larsen (Lillian</t>
        </is>
      </c>
      <c r="D4352" t="n">
        <v>736</v>
      </c>
      <c r="E4352" t="n">
        <v>679</v>
      </c>
      <c r="F4352" t="n">
        <v>6</v>
      </c>
      <c r="G4352" t="n">
        <v>2.96000003814697</v>
      </c>
      <c r="H4352" t="n">
        <v>318</v>
      </c>
      <c r="I4352" t="n">
        <v>265</v>
      </c>
      <c r="J4352" t="n">
        <v>49</v>
      </c>
      <c r="K4352" t="n">
        <v>5</v>
      </c>
    </row>
    <row r="4353">
      <c r="A4353" t="n">
        <v>40688414037701</v>
      </c>
      <c r="B4353" t="inlineStr">
        <is>
          <t>Superior</t>
        </is>
      </c>
      <c r="C4353" t="inlineStr">
        <is>
          <t>Templeton High</t>
        </is>
      </c>
      <c r="D4353" t="n">
        <v>763</v>
      </c>
      <c r="E4353" t="n">
        <v>764</v>
      </c>
      <c r="F4353" t="n">
        <v>2</v>
      </c>
      <c r="G4353" t="n">
        <v>3.49000000953674</v>
      </c>
      <c r="H4353" t="n">
        <v>448</v>
      </c>
      <c r="I4353" t="n">
        <v>401</v>
      </c>
      <c r="J4353" t="n">
        <v>12</v>
      </c>
      <c r="K4353" t="n">
        <v>1</v>
      </c>
    </row>
    <row r="4354">
      <c r="A4354" t="n">
        <v>40688416106371</v>
      </c>
      <c r="B4354" t="inlineStr">
        <is>
          <t>Medio</t>
        </is>
      </c>
      <c r="C4354" t="inlineStr">
        <is>
          <t>Templeton Middl</t>
        </is>
      </c>
      <c r="D4354" t="n">
        <v>760</v>
      </c>
      <c r="E4354" t="n">
        <v>753</v>
      </c>
      <c r="F4354" t="n">
        <v>2</v>
      </c>
      <c r="G4354" t="n">
        <v>3.4300000667572</v>
      </c>
      <c r="H4354" t="n">
        <v>559</v>
      </c>
      <c r="I4354" t="n">
        <v>465</v>
      </c>
      <c r="J4354" t="n">
        <v>16</v>
      </c>
      <c r="K4354" t="n">
        <v>3</v>
      </c>
    </row>
    <row r="4355">
      <c r="A4355" t="n">
        <v>40688416112155</v>
      </c>
      <c r="B4355" t="inlineStr">
        <is>
          <t>Fundamental</t>
        </is>
      </c>
      <c r="C4355" t="inlineStr">
        <is>
          <t>Vineyard Elemen</t>
        </is>
      </c>
      <c r="D4355" t="n">
        <v>766</v>
      </c>
      <c r="E4355" t="n">
        <v>784</v>
      </c>
      <c r="F4355" t="n">
        <v>1</v>
      </c>
      <c r="G4355" t="n">
        <v>3.25999999046326</v>
      </c>
      <c r="H4355" t="n">
        <v>589</v>
      </c>
      <c r="I4355" t="n">
        <v>505</v>
      </c>
      <c r="J4355" t="n">
        <v>20</v>
      </c>
      <c r="K4355" t="n">
        <v>4</v>
      </c>
    </row>
    <row r="4356">
      <c r="A4356" t="n">
        <v>40754574035754</v>
      </c>
      <c r="B4356" t="inlineStr">
        <is>
          <t>Superior</t>
        </is>
      </c>
      <c r="C4356" t="inlineStr">
        <is>
          <t>Paso Robles Hig</t>
        </is>
      </c>
      <c r="D4356" t="n">
        <v>682</v>
      </c>
      <c r="E4356" t="n">
        <v>686</v>
      </c>
      <c r="F4356" t="n">
        <v>6</v>
      </c>
      <c r="G4356" t="n">
        <v>3.07999992370605</v>
      </c>
      <c r="H4356" t="n">
        <v>1359</v>
      </c>
      <c r="I4356" t="n">
        <v>1142</v>
      </c>
      <c r="J4356" t="n">
        <v>27</v>
      </c>
      <c r="K4356" t="n">
        <v>8</v>
      </c>
    </row>
    <row r="4357">
      <c r="A4357" t="n">
        <v>40754576043137</v>
      </c>
      <c r="B4357" t="inlineStr">
        <is>
          <t>Fundamental</t>
        </is>
      </c>
      <c r="C4357" t="inlineStr">
        <is>
          <t>Brown (Georgia)</t>
        </is>
      </c>
      <c r="D4357" t="n">
        <v>550</v>
      </c>
      <c r="E4357" t="n">
        <v>450</v>
      </c>
      <c r="F4357" t="n">
        <v>18</v>
      </c>
      <c r="G4357" t="n">
        <v>1.96000003814697</v>
      </c>
      <c r="H4357" t="n">
        <v>296</v>
      </c>
      <c r="I4357" t="n">
        <v>261</v>
      </c>
      <c r="J4357" t="n">
        <v>73</v>
      </c>
      <c r="K4357" t="n">
        <v>52</v>
      </c>
    </row>
    <row r="4358">
      <c r="A4358" t="n">
        <v>40754576043145</v>
      </c>
      <c r="B4358" t="inlineStr">
        <is>
          <t>Fundamental</t>
        </is>
      </c>
      <c r="C4358" t="inlineStr">
        <is>
          <t>Bauer/Speck Ele</t>
        </is>
      </c>
      <c r="D4358" t="n">
        <v>669</v>
      </c>
      <c r="E4358" t="n">
        <v>598</v>
      </c>
      <c r="F4358" t="n">
        <v>10</v>
      </c>
      <c r="G4358" t="n">
        <v>2.21000003814697</v>
      </c>
      <c r="H4358" t="n">
        <v>381</v>
      </c>
      <c r="I4358" t="n">
        <v>326</v>
      </c>
      <c r="J4358" t="n">
        <v>57</v>
      </c>
      <c r="K4358" t="n">
        <v>15</v>
      </c>
    </row>
    <row r="4359">
      <c r="A4359" t="n">
        <v>40754576043160</v>
      </c>
      <c r="B4359" t="inlineStr">
        <is>
          <t>Fundamental</t>
        </is>
      </c>
      <c r="C4359" t="inlineStr">
        <is>
          <t>Pifer (Winifred</t>
        </is>
      </c>
      <c r="D4359" t="n">
        <v>715</v>
      </c>
      <c r="E4359" t="n">
        <v>668</v>
      </c>
      <c r="F4359" t="n">
        <v>7</v>
      </c>
      <c r="G4359" t="n">
        <v>2.84999990463257</v>
      </c>
      <c r="H4359" t="n">
        <v>421</v>
      </c>
      <c r="I4359" t="n">
        <v>360</v>
      </c>
      <c r="J4359" t="n">
        <v>46</v>
      </c>
      <c r="K4359" t="n">
        <v>22</v>
      </c>
    </row>
    <row r="4360">
      <c r="A4360" t="n">
        <v>40754576101570</v>
      </c>
      <c r="B4360" t="inlineStr">
        <is>
          <t>Medio</t>
        </is>
      </c>
      <c r="C4360" t="inlineStr">
        <is>
          <t>Flamson (George</t>
        </is>
      </c>
      <c r="D4360" t="n">
        <v>619</v>
      </c>
      <c r="E4360" t="n">
        <v>620</v>
      </c>
      <c r="F4360" t="n">
        <v>9</v>
      </c>
      <c r="G4360" t="n">
        <v>2.96000003814697</v>
      </c>
      <c r="H4360" t="n">
        <v>718</v>
      </c>
      <c r="I4360" t="n">
        <v>611</v>
      </c>
      <c r="J4360" t="n">
        <v>44</v>
      </c>
      <c r="K4360" t="n">
        <v>19</v>
      </c>
    </row>
    <row r="4361">
      <c r="A4361" t="n">
        <v>40754576108377</v>
      </c>
      <c r="B4361" t="inlineStr">
        <is>
          <t>Fundamental</t>
        </is>
      </c>
      <c r="C4361" t="inlineStr">
        <is>
          <t>Peterson (Virgi</t>
        </is>
      </c>
      <c r="D4361" t="n">
        <v>705</v>
      </c>
      <c r="E4361" t="n">
        <v>613</v>
      </c>
      <c r="F4361" t="n">
        <v>9</v>
      </c>
      <c r="G4361" t="n">
        <v>2.57999992370605</v>
      </c>
      <c r="H4361" t="n">
        <v>360</v>
      </c>
      <c r="I4361" t="n">
        <v>330</v>
      </c>
      <c r="J4361" t="n">
        <v>42</v>
      </c>
      <c r="K4361" t="n">
        <v>12</v>
      </c>
    </row>
    <row r="4362">
      <c r="A4362" t="n">
        <v>40754576109151</v>
      </c>
      <c r="B4362" t="inlineStr">
        <is>
          <t>Fundamental</t>
        </is>
      </c>
      <c r="C4362" t="inlineStr">
        <is>
          <t>Butler (Pat) El</t>
        </is>
      </c>
      <c r="D4362" t="n">
        <v>762</v>
      </c>
      <c r="E4362" t="n">
        <v>703</v>
      </c>
      <c r="F4362" t="n">
        <v>5</v>
      </c>
      <c r="G4362" t="n">
        <v>2.91000008583069</v>
      </c>
      <c r="H4362" t="n">
        <v>332</v>
      </c>
      <c r="I4362" t="n">
        <v>293</v>
      </c>
      <c r="J4362" t="n">
        <v>20</v>
      </c>
      <c r="K4362" t="n">
        <v>4</v>
      </c>
    </row>
    <row r="4363">
      <c r="A4363" t="n">
        <v>40754576113096</v>
      </c>
      <c r="B4363" t="inlineStr">
        <is>
          <t>Medio</t>
        </is>
      </c>
      <c r="C4363" t="inlineStr">
        <is>
          <t xml:space="preserve">Lewis (Daniel) </t>
        </is>
      </c>
      <c r="D4363" t="n">
        <v>689</v>
      </c>
      <c r="E4363" t="n">
        <v>644</v>
      </c>
      <c r="F4363" t="n">
        <v>8</v>
      </c>
      <c r="G4363" t="n">
        <v>3.0699999332428</v>
      </c>
      <c r="H4363" t="n">
        <v>653</v>
      </c>
      <c r="I4363" t="n">
        <v>600</v>
      </c>
      <c r="J4363" t="n">
        <v>26</v>
      </c>
      <c r="K4363" t="n">
        <v>7</v>
      </c>
    </row>
    <row r="4364">
      <c r="A4364" t="n">
        <v>40754654032009</v>
      </c>
      <c r="B4364" t="inlineStr">
        <is>
          <t>Superior</t>
        </is>
      </c>
      <c r="C4364" t="inlineStr">
        <is>
          <t>Coast Union Hig</t>
        </is>
      </c>
      <c r="D4364" t="n">
        <v>726</v>
      </c>
      <c r="E4364" t="n">
        <v>665</v>
      </c>
      <c r="F4364" t="n">
        <v>7</v>
      </c>
      <c r="G4364" t="n">
        <v>3.38000011444092</v>
      </c>
      <c r="H4364" t="n">
        <v>229</v>
      </c>
      <c r="I4364" t="n">
        <v>189</v>
      </c>
      <c r="J4364" t="n">
        <v>22</v>
      </c>
      <c r="K4364" t="n">
        <v>6</v>
      </c>
    </row>
    <row r="4365">
      <c r="A4365" t="n">
        <v>40754656042972</v>
      </c>
      <c r="B4365" t="inlineStr">
        <is>
          <t>Fundamental</t>
        </is>
      </c>
      <c r="C4365" t="inlineStr">
        <is>
          <t>Cambria Element</t>
        </is>
      </c>
      <c r="D4365" t="n">
        <v>716</v>
      </c>
      <c r="E4365" t="n">
        <v>691</v>
      </c>
      <c r="F4365" t="n">
        <v>5</v>
      </c>
      <c r="G4365" t="n">
        <v>3.15000009536743</v>
      </c>
      <c r="H4365" t="n">
        <v>235</v>
      </c>
      <c r="I4365" t="n">
        <v>206</v>
      </c>
      <c r="J4365" t="n">
        <v>41</v>
      </c>
      <c r="K4365" t="n">
        <v>23</v>
      </c>
    </row>
    <row r="4366">
      <c r="A4366" t="n">
        <v>40754656042980</v>
      </c>
      <c r="B4366" t="inlineStr">
        <is>
          <t>Medio</t>
        </is>
      </c>
      <c r="C4366" t="inlineStr">
        <is>
          <t>Santa Lucia Mid</t>
        </is>
      </c>
      <c r="D4366" t="n">
        <v>763</v>
      </c>
      <c r="E4366" t="n">
        <v>720</v>
      </c>
      <c r="F4366" t="n">
        <v>4</v>
      </c>
      <c r="G4366" t="n">
        <v>3.39000010490417</v>
      </c>
      <c r="H4366" t="n">
        <v>196</v>
      </c>
      <c r="I4366" t="n">
        <v>170</v>
      </c>
      <c r="J4366" t="n">
        <v>28</v>
      </c>
      <c r="K4366" t="n">
        <v>13</v>
      </c>
    </row>
    <row r="4367">
      <c r="A4367" t="n">
        <v>41688586043392</v>
      </c>
      <c r="B4367" t="inlineStr">
        <is>
          <t>Fundamental</t>
        </is>
      </c>
      <c r="C4367" t="inlineStr">
        <is>
          <t>Bayshore Elemen</t>
        </is>
      </c>
      <c r="D4367" t="n">
        <v>722</v>
      </c>
      <c r="E4367" t="n">
        <v>629</v>
      </c>
      <c r="F4367" t="n">
        <v>9</v>
      </c>
      <c r="G4367" t="n">
        <v>2.28999996185303</v>
      </c>
      <c r="H4367" t="n">
        <v>131</v>
      </c>
      <c r="I4367" t="n">
        <v>111</v>
      </c>
      <c r="J4367" t="n">
        <v>57</v>
      </c>
      <c r="K4367" t="n">
        <v>11</v>
      </c>
    </row>
    <row r="4368">
      <c r="A4368" t="n">
        <v>41688586043400</v>
      </c>
      <c r="B4368" t="inlineStr">
        <is>
          <t>Medio</t>
        </is>
      </c>
      <c r="C4368" t="inlineStr">
        <is>
          <t>Robertson (Garn</t>
        </is>
      </c>
      <c r="D4368" t="n">
        <v>687</v>
      </c>
      <c r="E4368" t="n">
        <v>675</v>
      </c>
      <c r="F4368" t="n">
        <v>6</v>
      </c>
      <c r="G4368" t="n">
        <v>2.07999992370605</v>
      </c>
      <c r="H4368" t="n">
        <v>192</v>
      </c>
      <c r="I4368" t="n">
        <v>166</v>
      </c>
      <c r="J4368" t="n">
        <v>68</v>
      </c>
      <c r="K4368" t="n">
        <v>6</v>
      </c>
    </row>
    <row r="4369">
      <c r="A4369" t="n">
        <v>41688666043442</v>
      </c>
      <c r="B4369" t="inlineStr">
        <is>
          <t>Fundamental</t>
        </is>
      </c>
      <c r="C4369" t="inlineStr">
        <is>
          <t>Cipriani Elemen</t>
        </is>
      </c>
      <c r="D4369" t="n">
        <v>777</v>
      </c>
      <c r="E4369" t="n">
        <v>766</v>
      </c>
      <c r="F4369" t="n">
        <v>2</v>
      </c>
      <c r="G4369" t="n">
        <v>3.96000003814697</v>
      </c>
      <c r="H4369" t="n">
        <v>185</v>
      </c>
      <c r="I4369" t="n">
        <v>170</v>
      </c>
      <c r="J4369" t="n">
        <v>1</v>
      </c>
      <c r="K4369" t="n">
        <v>2</v>
      </c>
    </row>
    <row r="4370">
      <c r="A4370" t="n">
        <v>41688666043459</v>
      </c>
      <c r="B4370" t="inlineStr">
        <is>
          <t>Fundamental</t>
        </is>
      </c>
      <c r="C4370" t="inlineStr">
        <is>
          <t>Fox Elementary</t>
        </is>
      </c>
      <c r="D4370" t="n">
        <v>823</v>
      </c>
      <c r="E4370" t="n">
        <v>792</v>
      </c>
      <c r="F4370" t="n">
        <v>1</v>
      </c>
      <c r="G4370" t="n">
        <v>3.9300000667572</v>
      </c>
      <c r="H4370" t="n">
        <v>220</v>
      </c>
      <c r="I4370" t="n">
        <v>204</v>
      </c>
      <c r="J4370" t="n">
        <v>3</v>
      </c>
      <c r="K4370" t="n">
        <v>3</v>
      </c>
    </row>
    <row r="4371">
      <c r="A4371" t="n">
        <v>41688666043475</v>
      </c>
      <c r="B4371" t="inlineStr">
        <is>
          <t>Fundamental</t>
        </is>
      </c>
      <c r="C4371" t="inlineStr">
        <is>
          <t>Nesbit Elementa</t>
        </is>
      </c>
      <c r="D4371" t="n">
        <v>712</v>
      </c>
      <c r="E4371" t="n">
        <v>600</v>
      </c>
      <c r="F4371" t="n">
        <v>10</v>
      </c>
      <c r="G4371" t="n">
        <v>3.22000002861023</v>
      </c>
      <c r="H4371" t="n">
        <v>216</v>
      </c>
      <c r="I4371" t="n">
        <v>172</v>
      </c>
      <c r="J4371" t="n">
        <v>8</v>
      </c>
      <c r="K4371" t="n">
        <v>4</v>
      </c>
    </row>
    <row r="4372">
      <c r="A4372" t="n">
        <v>41688666114771</v>
      </c>
      <c r="B4372" t="inlineStr">
        <is>
          <t>Fundamental</t>
        </is>
      </c>
      <c r="C4372" t="inlineStr">
        <is>
          <t>Sandpiper Eleme</t>
        </is>
      </c>
      <c r="D4372" t="n">
        <v>828</v>
      </c>
      <c r="E4372" t="n">
        <v>789</v>
      </c>
      <c r="F4372" t="n">
        <v>1</v>
      </c>
      <c r="G4372" t="n">
        <v>4.21000003814697</v>
      </c>
      <c r="H4372" t="n">
        <v>248</v>
      </c>
      <c r="I4372" t="n">
        <v>218</v>
      </c>
      <c r="J4372" t="n">
        <v>2</v>
      </c>
      <c r="K4372" t="n">
        <v>2</v>
      </c>
    </row>
    <row r="4373">
      <c r="A4373" t="n">
        <v>41688746043491</v>
      </c>
      <c r="B4373" t="inlineStr">
        <is>
          <t>Fundamental</t>
        </is>
      </c>
      <c r="C4373" t="inlineStr">
        <is>
          <t>Brisbane Elemen</t>
        </is>
      </c>
      <c r="D4373" t="n">
        <v>716</v>
      </c>
      <c r="E4373" t="n">
        <v>711</v>
      </c>
      <c r="F4373" t="n">
        <v>4</v>
      </c>
      <c r="G4373" t="n">
        <v>3.44000005722046</v>
      </c>
      <c r="H4373" t="n">
        <v>147</v>
      </c>
      <c r="I4373" t="n">
        <v>136</v>
      </c>
      <c r="J4373" t="n">
        <v>5</v>
      </c>
      <c r="K4373" t="n">
        <v>2</v>
      </c>
    </row>
    <row r="4374">
      <c r="A4374" t="n">
        <v>41688746043509</v>
      </c>
      <c r="B4374" t="inlineStr">
        <is>
          <t>Medio</t>
        </is>
      </c>
      <c r="C4374" t="inlineStr">
        <is>
          <t>Lipman Middle</t>
        </is>
      </c>
      <c r="D4374" t="n">
        <v>740</v>
      </c>
      <c r="E4374" t="n">
        <v>740</v>
      </c>
      <c r="F4374" t="n">
        <v>3</v>
      </c>
      <c r="G4374" t="n">
        <v>3.02999997138977</v>
      </c>
      <c r="H4374" t="n">
        <v>201</v>
      </c>
      <c r="I4374" t="n">
        <v>179</v>
      </c>
      <c r="J4374" t="n">
        <v>11</v>
      </c>
      <c r="K4374" t="n">
        <v>4</v>
      </c>
    </row>
    <row r="4375">
      <c r="A4375" t="n">
        <v>41688746043517</v>
      </c>
      <c r="B4375" t="inlineStr">
        <is>
          <t>Fundamental</t>
        </is>
      </c>
      <c r="C4375" t="inlineStr">
        <is>
          <t>Panorama Elemen</t>
        </is>
      </c>
      <c r="D4375" t="n">
        <v>600</v>
      </c>
      <c r="E4375" t="n">
        <v>632</v>
      </c>
      <c r="F4375" t="n">
        <v>8</v>
      </c>
      <c r="G4375" t="n">
        <v>2.90000009536743</v>
      </c>
      <c r="H4375" t="n">
        <v>173</v>
      </c>
      <c r="I4375" t="n">
        <v>151</v>
      </c>
      <c r="J4375" t="n">
        <v>33</v>
      </c>
      <c r="K4375" t="n">
        <v>5</v>
      </c>
    </row>
    <row r="4376">
      <c r="A4376" t="n">
        <v>41688826043574</v>
      </c>
      <c r="B4376" t="inlineStr">
        <is>
          <t>Fundamental</t>
        </is>
      </c>
      <c r="C4376" t="inlineStr">
        <is>
          <t>McKinley Elemen</t>
        </is>
      </c>
      <c r="D4376" t="n">
        <v>804</v>
      </c>
      <c r="E4376" t="n">
        <v>744</v>
      </c>
      <c r="F4376" t="n">
        <v>3</v>
      </c>
      <c r="G4376" t="n">
        <v>3.39000010490417</v>
      </c>
      <c r="H4376" t="n">
        <v>207</v>
      </c>
      <c r="I4376" t="n">
        <v>170</v>
      </c>
      <c r="J4376" t="n">
        <v>15</v>
      </c>
      <c r="K4376" t="n">
        <v>15</v>
      </c>
    </row>
    <row r="4377">
      <c r="A4377" t="n">
        <v>41688826043608</v>
      </c>
      <c r="B4377" t="inlineStr">
        <is>
          <t>Fundamental</t>
        </is>
      </c>
      <c r="C4377" t="inlineStr">
        <is>
          <t>Washington Elem</t>
        </is>
      </c>
      <c r="D4377" t="n">
        <v>835</v>
      </c>
      <c r="E4377" t="n">
        <v>761</v>
      </c>
      <c r="F4377" t="n">
        <v>2</v>
      </c>
      <c r="G4377" t="n">
        <v>3.6800000667572</v>
      </c>
      <c r="H4377" t="n">
        <v>180</v>
      </c>
      <c r="I4377" t="n">
        <v>159</v>
      </c>
      <c r="J4377" t="n">
        <v>4</v>
      </c>
      <c r="K4377" t="n">
        <v>15</v>
      </c>
    </row>
    <row r="4378">
      <c r="A4378" t="n">
        <v>41688904132817</v>
      </c>
      <c r="B4378" t="inlineStr">
        <is>
          <t>Superior</t>
        </is>
      </c>
      <c r="C4378" t="inlineStr">
        <is>
          <t>Half Moon Bay H</t>
        </is>
      </c>
      <c r="D4378" t="n">
        <v>730</v>
      </c>
      <c r="E4378" t="n">
        <v>714</v>
      </c>
      <c r="F4378" t="n">
        <v>4</v>
      </c>
      <c r="G4378" t="n">
        <v>3.41000008583069</v>
      </c>
      <c r="H4378" t="n">
        <v>838</v>
      </c>
      <c r="I4378" t="n">
        <v>749</v>
      </c>
      <c r="J4378" t="n">
        <v>12</v>
      </c>
      <c r="K4378" t="n">
        <v>15</v>
      </c>
    </row>
    <row r="4379">
      <c r="A4379" t="n">
        <v>41688906043616</v>
      </c>
      <c r="B4379" t="inlineStr">
        <is>
          <t>Fundamental</t>
        </is>
      </c>
      <c r="C4379" t="inlineStr">
        <is>
          <t>Hatch (Alvin S.</t>
        </is>
      </c>
      <c r="D4379" t="n">
        <v>646</v>
      </c>
      <c r="E4379" t="n">
        <v>622</v>
      </c>
      <c r="F4379" t="n">
        <v>9</v>
      </c>
      <c r="G4379" t="n">
        <v>2.90000009536743</v>
      </c>
      <c r="H4379" t="n">
        <v>396</v>
      </c>
      <c r="I4379" t="n">
        <v>361</v>
      </c>
      <c r="J4379" t="n">
        <v>31</v>
      </c>
      <c r="K4379" t="n">
        <v>42</v>
      </c>
    </row>
    <row r="4380">
      <c r="A4380" t="n">
        <v>41688906043624</v>
      </c>
      <c r="B4380" t="inlineStr">
        <is>
          <t>Fundamental</t>
        </is>
      </c>
      <c r="C4380" t="inlineStr">
        <is>
          <t>El Granada Elem</t>
        </is>
      </c>
      <c r="D4380" t="n">
        <v>725</v>
      </c>
      <c r="E4380" t="n">
        <v>715</v>
      </c>
      <c r="F4380" t="n">
        <v>4</v>
      </c>
      <c r="G4380" t="n">
        <v>3.24000000953674</v>
      </c>
      <c r="H4380" t="n">
        <v>345</v>
      </c>
      <c r="I4380" t="n">
        <v>316</v>
      </c>
      <c r="J4380" t="n">
        <v>21</v>
      </c>
      <c r="K4380" t="n">
        <v>24</v>
      </c>
    </row>
    <row r="4381">
      <c r="A4381" t="n">
        <v>41688906043665</v>
      </c>
      <c r="B4381" t="inlineStr">
        <is>
          <t>Medio</t>
        </is>
      </c>
      <c r="C4381" t="inlineStr">
        <is>
          <t>Cunha (Manuel F</t>
        </is>
      </c>
      <c r="D4381" t="n">
        <v>725</v>
      </c>
      <c r="E4381" t="n">
        <v>694</v>
      </c>
      <c r="F4381" t="n">
        <v>5</v>
      </c>
      <c r="G4381" t="n">
        <v>3.38000011444092</v>
      </c>
      <c r="H4381" t="n">
        <v>911</v>
      </c>
      <c r="I4381" t="n">
        <v>788</v>
      </c>
      <c r="J4381" t="n">
        <v>15</v>
      </c>
      <c r="K4381" t="n">
        <v>18</v>
      </c>
    </row>
    <row r="4382">
      <c r="A4382" t="n">
        <v>41689166043723</v>
      </c>
      <c r="B4382" t="inlineStr">
        <is>
          <t>Medio</t>
        </is>
      </c>
      <c r="C4382" t="inlineStr">
        <is>
          <t>Franklin (Benja</t>
        </is>
      </c>
      <c r="D4382" t="n">
        <v>676</v>
      </c>
      <c r="E4382" t="n">
        <v>622</v>
      </c>
      <c r="F4382" t="n">
        <v>9</v>
      </c>
      <c r="G4382" t="n">
        <v>3.13000011444092</v>
      </c>
      <c r="H4382" t="n">
        <v>578</v>
      </c>
      <c r="I4382" t="n">
        <v>529</v>
      </c>
      <c r="J4382" t="n">
        <v>38</v>
      </c>
      <c r="K4382" t="n">
        <v>15</v>
      </c>
    </row>
    <row r="4383">
      <c r="A4383" t="n">
        <v>41689166043731</v>
      </c>
      <c r="B4383" t="inlineStr">
        <is>
          <t>Fundamental</t>
        </is>
      </c>
      <c r="C4383" t="inlineStr">
        <is>
          <t>Columbus (Chris</t>
        </is>
      </c>
      <c r="D4383" t="n">
        <v>652</v>
      </c>
      <c r="E4383" t="n">
        <v>609</v>
      </c>
      <c r="F4383" t="n">
        <v>10</v>
      </c>
      <c r="G4383" t="n">
        <v>2.02999997138977</v>
      </c>
      <c r="H4383" t="n">
        <v>281</v>
      </c>
      <c r="I4383" t="n">
        <v>220</v>
      </c>
      <c r="J4383" t="n">
        <v>43</v>
      </c>
      <c r="K4383" t="n">
        <v>10</v>
      </c>
    </row>
    <row r="4384">
      <c r="A4384" t="n">
        <v>41689166043749</v>
      </c>
      <c r="B4384" t="inlineStr">
        <is>
          <t>Fundamental</t>
        </is>
      </c>
      <c r="C4384" t="inlineStr">
        <is>
          <t>Colma Elementar</t>
        </is>
      </c>
      <c r="D4384" t="n">
        <v>673</v>
      </c>
      <c r="E4384" t="n">
        <v>566</v>
      </c>
      <c r="F4384" t="n">
        <v>12</v>
      </c>
      <c r="G4384" t="n">
        <v>1.85000002384186</v>
      </c>
      <c r="H4384" t="n">
        <v>289</v>
      </c>
      <c r="I4384" t="n">
        <v>272</v>
      </c>
      <c r="J4384" t="n">
        <v>67</v>
      </c>
      <c r="K4384" t="n">
        <v>22</v>
      </c>
    </row>
    <row r="4385">
      <c r="A4385" t="n">
        <v>41689166043756</v>
      </c>
      <c r="B4385" t="inlineStr">
        <is>
          <t>Medio</t>
        </is>
      </c>
      <c r="C4385" t="inlineStr">
        <is>
          <t>Pollicita (Thom</t>
        </is>
      </c>
      <c r="D4385" t="n">
        <v>637</v>
      </c>
      <c r="E4385" t="n">
        <v>568</v>
      </c>
      <c r="F4385" t="n">
        <v>12</v>
      </c>
      <c r="G4385" t="n">
        <v>2.76999998092651</v>
      </c>
      <c r="H4385" t="n">
        <v>548</v>
      </c>
      <c r="I4385" t="n">
        <v>485</v>
      </c>
      <c r="J4385" t="n">
        <v>43</v>
      </c>
      <c r="K4385" t="n">
        <v>17</v>
      </c>
    </row>
    <row r="4386">
      <c r="A4386" t="n">
        <v>41689166043772</v>
      </c>
      <c r="B4386" t="inlineStr">
        <is>
          <t>Fundamental</t>
        </is>
      </c>
      <c r="C4386" t="inlineStr">
        <is>
          <t>Webster (Daniel</t>
        </is>
      </c>
      <c r="D4386" t="n">
        <v>758</v>
      </c>
      <c r="E4386" t="n">
        <v>710</v>
      </c>
      <c r="F4386" t="n">
        <v>5</v>
      </c>
      <c r="G4386" t="n">
        <v>2.4300000667572</v>
      </c>
      <c r="H4386" t="n">
        <v>285</v>
      </c>
      <c r="I4386" t="n">
        <v>236</v>
      </c>
      <c r="J4386" t="n">
        <v>31</v>
      </c>
      <c r="K4386" t="n">
        <v>15</v>
      </c>
    </row>
    <row r="4387">
      <c r="A4387" t="n">
        <v>41689166043780</v>
      </c>
      <c r="B4387" t="inlineStr">
        <is>
          <t>Medio</t>
        </is>
      </c>
      <c r="C4387" t="inlineStr">
        <is>
          <t>Rivera (Fernand</t>
        </is>
      </c>
      <c r="D4387" t="n">
        <v>705</v>
      </c>
      <c r="E4387" t="n">
        <v>676</v>
      </c>
      <c r="F4387" t="n">
        <v>6</v>
      </c>
      <c r="G4387" t="n">
        <v>3.16000008583069</v>
      </c>
      <c r="H4387" t="n">
        <v>511</v>
      </c>
      <c r="I4387" t="n">
        <v>459</v>
      </c>
      <c r="J4387" t="n">
        <v>31</v>
      </c>
      <c r="K4387" t="n">
        <v>13</v>
      </c>
    </row>
    <row r="4388">
      <c r="A4388" t="n">
        <v>41689166043798</v>
      </c>
      <c r="B4388" t="inlineStr">
        <is>
          <t>Fundamental</t>
        </is>
      </c>
      <c r="C4388" t="inlineStr">
        <is>
          <t>Roosevelt (Fran</t>
        </is>
      </c>
      <c r="D4388" t="n">
        <v>679</v>
      </c>
      <c r="E4388" t="n">
        <v>665</v>
      </c>
      <c r="F4388" t="n">
        <v>7</v>
      </c>
      <c r="G4388" t="n">
        <v>2.72000002861023</v>
      </c>
      <c r="H4388" t="n">
        <v>343</v>
      </c>
      <c r="I4388" t="n">
        <v>277</v>
      </c>
      <c r="J4388" t="n">
        <v>43</v>
      </c>
      <c r="K4388" t="n">
        <v>9</v>
      </c>
    </row>
    <row r="4389">
      <c r="A4389" t="n">
        <v>41689166043806</v>
      </c>
      <c r="B4389" t="inlineStr">
        <is>
          <t>Fundamental</t>
        </is>
      </c>
      <c r="C4389" t="inlineStr">
        <is>
          <t xml:space="preserve">Garden Village </t>
        </is>
      </c>
      <c r="D4389" t="n">
        <v>672</v>
      </c>
      <c r="E4389" t="n">
        <v>640</v>
      </c>
      <c r="F4389" t="n">
        <v>8</v>
      </c>
      <c r="G4389" t="n">
        <v>2.61999988555908</v>
      </c>
      <c r="H4389" t="n">
        <v>265</v>
      </c>
      <c r="I4389" t="n">
        <v>225</v>
      </c>
      <c r="J4389" t="n">
        <v>53</v>
      </c>
      <c r="K4389" t="n">
        <v>22</v>
      </c>
    </row>
    <row r="4390">
      <c r="A4390" t="n">
        <v>41689166043822</v>
      </c>
      <c r="B4390" t="inlineStr">
        <is>
          <t>Fundamental</t>
        </is>
      </c>
      <c r="C4390" t="inlineStr">
        <is>
          <t>Washington (Geo</t>
        </is>
      </c>
      <c r="D4390" t="n">
        <v>680</v>
      </c>
      <c r="E4390" t="n">
        <v>655</v>
      </c>
      <c r="F4390" t="n">
        <v>7</v>
      </c>
      <c r="G4390" t="n">
        <v>2.25999999046326</v>
      </c>
      <c r="H4390" t="n">
        <v>353</v>
      </c>
      <c r="I4390" t="n">
        <v>329</v>
      </c>
      <c r="J4390" t="n">
        <v>62</v>
      </c>
      <c r="K4390" t="n">
        <v>25</v>
      </c>
    </row>
    <row r="4391">
      <c r="A4391" t="n">
        <v>41689166043848</v>
      </c>
      <c r="B4391" t="inlineStr">
        <is>
          <t>Fundamental</t>
        </is>
      </c>
      <c r="C4391" t="inlineStr">
        <is>
          <t>John F. Kennedy</t>
        </is>
      </c>
      <c r="D4391" t="n">
        <v>705</v>
      </c>
      <c r="E4391" t="n">
        <v>675</v>
      </c>
      <c r="F4391" t="n">
        <v>6</v>
      </c>
      <c r="G4391" t="n">
        <v>2.42000007629395</v>
      </c>
      <c r="H4391" t="n">
        <v>370</v>
      </c>
      <c r="I4391" t="n">
        <v>326</v>
      </c>
      <c r="J4391" t="n">
        <v>49</v>
      </c>
      <c r="K4391" t="n">
        <v>13</v>
      </c>
    </row>
    <row r="4392">
      <c r="A4392" t="n">
        <v>41689166043855</v>
      </c>
      <c r="B4392" t="inlineStr">
        <is>
          <t>Fundamental</t>
        </is>
      </c>
      <c r="C4392" t="inlineStr">
        <is>
          <t>Brown (Margaret</t>
        </is>
      </c>
      <c r="D4392" t="n">
        <v>682</v>
      </c>
      <c r="E4392" t="n">
        <v>647</v>
      </c>
      <c r="F4392" t="n">
        <v>8</v>
      </c>
      <c r="G4392" t="n">
        <v>2.13000011444092</v>
      </c>
      <c r="H4392" t="n">
        <v>305</v>
      </c>
      <c r="I4392" t="n">
        <v>264</v>
      </c>
      <c r="J4392" t="n">
        <v>47</v>
      </c>
      <c r="K4392" t="n">
        <v>13</v>
      </c>
    </row>
    <row r="4393">
      <c r="A4393" t="n">
        <v>41689166043871</v>
      </c>
      <c r="B4393" t="inlineStr">
        <is>
          <t>Fundamental</t>
        </is>
      </c>
      <c r="C4393" t="inlineStr">
        <is>
          <t>Edison (Thomas)</t>
        </is>
      </c>
      <c r="D4393" t="n">
        <v>770</v>
      </c>
      <c r="E4393" t="n">
        <v>728</v>
      </c>
      <c r="F4393" t="n">
        <v>4</v>
      </c>
      <c r="G4393" t="n">
        <v>2.91000008583069</v>
      </c>
      <c r="H4393" t="n">
        <v>345</v>
      </c>
      <c r="I4393" t="n">
        <v>308</v>
      </c>
      <c r="J4393" t="n">
        <v>26</v>
      </c>
      <c r="K4393" t="n">
        <v>13</v>
      </c>
    </row>
    <row r="4394">
      <c r="A4394" t="n">
        <v>41689166043897</v>
      </c>
      <c r="B4394" t="inlineStr">
        <is>
          <t>Fundamental</t>
        </is>
      </c>
      <c r="C4394" t="inlineStr">
        <is>
          <t>Tobias (Marjori</t>
        </is>
      </c>
      <c r="D4394" t="n">
        <v>809</v>
      </c>
      <c r="E4394" t="n">
        <v>780</v>
      </c>
      <c r="F4394" t="n">
        <v>1</v>
      </c>
      <c r="G4394" t="n">
        <v>3.20000004768372</v>
      </c>
      <c r="H4394" t="n">
        <v>268</v>
      </c>
      <c r="I4394" t="n">
        <v>238</v>
      </c>
      <c r="J4394" t="n">
        <v>25</v>
      </c>
      <c r="K4394" t="n">
        <v>10</v>
      </c>
    </row>
    <row r="4395">
      <c r="A4395" t="n">
        <v>41689166043905</v>
      </c>
      <c r="B4395" t="inlineStr">
        <is>
          <t>Fundamental</t>
        </is>
      </c>
      <c r="C4395" t="inlineStr">
        <is>
          <t>Westlake Elemen</t>
        </is>
      </c>
      <c r="D4395" t="n">
        <v>700</v>
      </c>
      <c r="E4395" t="n">
        <v>657</v>
      </c>
      <c r="F4395" t="n">
        <v>7</v>
      </c>
      <c r="G4395" t="n">
        <v>2.13000011444092</v>
      </c>
      <c r="H4395" t="n">
        <v>327</v>
      </c>
      <c r="I4395" t="n">
        <v>278</v>
      </c>
      <c r="J4395" t="n">
        <v>43</v>
      </c>
      <c r="K4395" t="n">
        <v>16</v>
      </c>
    </row>
    <row r="4396">
      <c r="A4396" t="n">
        <v>41689166115364</v>
      </c>
      <c r="B4396" t="inlineStr">
        <is>
          <t>Fundamental</t>
        </is>
      </c>
      <c r="C4396" t="inlineStr">
        <is>
          <t xml:space="preserve">Anthony (Susan </t>
        </is>
      </c>
      <c r="D4396" t="n">
        <v>638</v>
      </c>
      <c r="E4396" t="n">
        <v>576</v>
      </c>
      <c r="F4396" t="n">
        <v>11</v>
      </c>
      <c r="G4396" t="n">
        <v>2.20000004768372</v>
      </c>
      <c r="H4396" t="n">
        <v>644</v>
      </c>
      <c r="I4396" t="n">
        <v>577</v>
      </c>
      <c r="J4396" t="n">
        <v>56</v>
      </c>
      <c r="K4396" t="n">
        <v>17</v>
      </c>
    </row>
    <row r="4397">
      <c r="A4397" t="n">
        <v>41689244133393</v>
      </c>
      <c r="B4397" t="inlineStr">
        <is>
          <t>Superior</t>
        </is>
      </c>
      <c r="C4397" t="inlineStr">
        <is>
          <t>Jefferson High</t>
        </is>
      </c>
      <c r="D4397" t="n">
        <v>542</v>
      </c>
      <c r="E4397" t="n">
        <v>521</v>
      </c>
      <c r="F4397" t="n">
        <v>14</v>
      </c>
      <c r="G4397" t="n">
        <v>2.33999991416931</v>
      </c>
      <c r="H4397" t="n">
        <v>874</v>
      </c>
      <c r="I4397" t="n">
        <v>440</v>
      </c>
      <c r="J4397" t="n">
        <v>35</v>
      </c>
      <c r="K4397" t="n">
        <v>9</v>
      </c>
    </row>
    <row r="4398">
      <c r="A4398" t="n">
        <v>41689244137535</v>
      </c>
      <c r="B4398" t="inlineStr">
        <is>
          <t>Superior</t>
        </is>
      </c>
      <c r="C4398" t="inlineStr">
        <is>
          <t>Terra Nova High</t>
        </is>
      </c>
      <c r="D4398" t="n">
        <v>727</v>
      </c>
      <c r="E4398" t="n">
        <v>701</v>
      </c>
      <c r="F4398" t="n">
        <v>5</v>
      </c>
      <c r="G4398" t="n">
        <v>3.35999989509583</v>
      </c>
      <c r="H4398" t="n">
        <v>1128</v>
      </c>
      <c r="I4398" t="n">
        <v>650</v>
      </c>
      <c r="J4398" t="n">
        <v>10</v>
      </c>
      <c r="K4398" t="n">
        <v>0</v>
      </c>
    </row>
    <row r="4399">
      <c r="A4399" t="n">
        <v>41689244137790</v>
      </c>
      <c r="B4399" t="inlineStr">
        <is>
          <t>Superior</t>
        </is>
      </c>
      <c r="C4399" t="inlineStr">
        <is>
          <t>Westmoor High</t>
        </is>
      </c>
      <c r="D4399" t="n">
        <v>634</v>
      </c>
      <c r="E4399" t="n">
        <v>621</v>
      </c>
      <c r="F4399" t="n">
        <v>9</v>
      </c>
      <c r="G4399" t="n">
        <v>3.24000000953674</v>
      </c>
      <c r="H4399" t="n">
        <v>1325</v>
      </c>
      <c r="I4399" t="n">
        <v>690</v>
      </c>
      <c r="J4399" t="n">
        <v>24</v>
      </c>
      <c r="K4399" t="n">
        <v>16</v>
      </c>
    </row>
    <row r="4400">
      <c r="A4400" t="n">
        <v>41689326043921</v>
      </c>
      <c r="B4400" t="inlineStr">
        <is>
          <t>Fundamental</t>
        </is>
      </c>
      <c r="C4400" t="inlineStr">
        <is>
          <t>Oddstad Element</t>
        </is>
      </c>
      <c r="D4400" t="n">
        <v>807</v>
      </c>
      <c r="E4400" t="n">
        <v>750</v>
      </c>
      <c r="F4400" t="n">
        <v>3</v>
      </c>
      <c r="G4400" t="n">
        <v>3.55999994277954</v>
      </c>
      <c r="H4400" t="n">
        <v>230</v>
      </c>
      <c r="I4400" t="n">
        <v>197</v>
      </c>
      <c r="J4400" t="n">
        <v>8</v>
      </c>
      <c r="K4400" t="n">
        <v>0</v>
      </c>
    </row>
    <row r="4401">
      <c r="A4401" t="n">
        <v>41689326043939</v>
      </c>
      <c r="B4401" t="inlineStr">
        <is>
          <t>Fundamental</t>
        </is>
      </c>
      <c r="C4401" t="inlineStr">
        <is>
          <t>Cabrillo Elemen</t>
        </is>
      </c>
      <c r="D4401" t="n">
        <v>789</v>
      </c>
      <c r="E4401" t="n">
        <v>765</v>
      </c>
      <c r="F4401" t="n">
        <v>2</v>
      </c>
      <c r="G4401" t="n">
        <v>2.82999992370605</v>
      </c>
      <c r="H4401" t="n">
        <v>407</v>
      </c>
      <c r="I4401" t="n">
        <v>399</v>
      </c>
      <c r="J4401" t="n">
        <v>5</v>
      </c>
      <c r="K4401" t="n">
        <v>1</v>
      </c>
    </row>
    <row r="4402">
      <c r="A4402" t="n">
        <v>41689326043962</v>
      </c>
      <c r="B4402" t="inlineStr">
        <is>
          <t>Fundamental</t>
        </is>
      </c>
      <c r="C4402" t="inlineStr">
        <is>
          <t>Linda Mar Eleme</t>
        </is>
      </c>
      <c r="D4402" t="n">
        <v>707</v>
      </c>
      <c r="E4402" t="n">
        <v>700</v>
      </c>
      <c r="F4402" t="n">
        <v>5</v>
      </c>
      <c r="G4402" t="n">
        <v>3</v>
      </c>
      <c r="H4402" t="n">
        <v>174</v>
      </c>
      <c r="I4402" t="n">
        <v>152</v>
      </c>
      <c r="J4402" t="n">
        <v>17</v>
      </c>
      <c r="K4402" t="n">
        <v>2</v>
      </c>
    </row>
    <row r="4403">
      <c r="A4403" t="n">
        <v>41689326043970</v>
      </c>
      <c r="B4403" t="inlineStr">
        <is>
          <t>Medio</t>
        </is>
      </c>
      <c r="C4403" t="inlineStr">
        <is>
          <t>Ortega Middle</t>
        </is>
      </c>
      <c r="D4403" t="n">
        <v>767</v>
      </c>
      <c r="E4403" t="n">
        <v>716</v>
      </c>
      <c r="F4403" t="n">
        <v>4</v>
      </c>
      <c r="G4403" t="n">
        <v>3.32999992370605</v>
      </c>
      <c r="H4403" t="n">
        <v>551</v>
      </c>
      <c r="I4403" t="n">
        <v>519</v>
      </c>
      <c r="J4403" t="n">
        <v>9</v>
      </c>
      <c r="K4403" t="n">
        <v>1</v>
      </c>
    </row>
    <row r="4404">
      <c r="A4404" t="n">
        <v>41689326043988</v>
      </c>
      <c r="B4404" t="inlineStr">
        <is>
          <t>Medio</t>
        </is>
      </c>
      <c r="C4404" t="inlineStr">
        <is>
          <t>Pacific Heights</t>
        </is>
      </c>
      <c r="D4404" t="n">
        <v>662</v>
      </c>
      <c r="E4404" t="n">
        <v>648</v>
      </c>
      <c r="F4404" t="n">
        <v>8</v>
      </c>
      <c r="G4404" t="n">
        <v>2.25999999046326</v>
      </c>
      <c r="H4404" t="n">
        <v>397</v>
      </c>
      <c r="I4404" t="n">
        <v>345</v>
      </c>
      <c r="J4404" t="n">
        <v>27</v>
      </c>
      <c r="K4404" t="n">
        <v>10</v>
      </c>
    </row>
    <row r="4405">
      <c r="A4405" t="n">
        <v>41689326044010</v>
      </c>
      <c r="B4405" t="inlineStr">
        <is>
          <t>Fundamental</t>
        </is>
      </c>
      <c r="C4405" t="inlineStr">
        <is>
          <t>Portola Element</t>
        </is>
      </c>
      <c r="D4405" t="n">
        <v>699</v>
      </c>
      <c r="E4405" t="n">
        <v>670</v>
      </c>
      <c r="F4405" t="n">
        <v>7</v>
      </c>
      <c r="G4405" t="n">
        <v>3.44000005722046</v>
      </c>
      <c r="H4405" t="n">
        <v>124</v>
      </c>
      <c r="I4405" t="n">
        <v>108</v>
      </c>
      <c r="J4405" t="n">
        <v>14</v>
      </c>
      <c r="K4405" t="n">
        <v>8</v>
      </c>
    </row>
    <row r="4406">
      <c r="A4406" t="n">
        <v>41689326044051</v>
      </c>
      <c r="B4406" t="inlineStr">
        <is>
          <t>Fundamental</t>
        </is>
      </c>
      <c r="C4406" t="inlineStr">
        <is>
          <t>Vallemar Elemen</t>
        </is>
      </c>
      <c r="D4406" t="n">
        <v>841</v>
      </c>
      <c r="E4406" t="n">
        <v>797</v>
      </c>
      <c r="F4406" t="n">
        <v>1</v>
      </c>
      <c r="G4406" t="n">
        <v>3.32999992370605</v>
      </c>
      <c r="H4406" t="n">
        <v>371</v>
      </c>
      <c r="I4406" t="n">
        <v>346</v>
      </c>
      <c r="J4406" t="n">
        <v>7</v>
      </c>
      <c r="K4406" t="n">
        <v>1</v>
      </c>
    </row>
    <row r="4407">
      <c r="A4407" t="n">
        <v>41689406044085</v>
      </c>
      <c r="B4407" t="inlineStr">
        <is>
          <t>Fundamental</t>
        </is>
      </c>
      <c r="C4407" t="inlineStr">
        <is>
          <t>Pescadero Eleme</t>
        </is>
      </c>
      <c r="D4407" t="n">
        <v>680</v>
      </c>
      <c r="E4407" t="n">
        <v>549</v>
      </c>
      <c r="F4407" t="n">
        <v>13</v>
      </c>
      <c r="G4407" t="n">
        <v>2.75999999046326</v>
      </c>
      <c r="H4407" t="n">
        <v>163</v>
      </c>
      <c r="I4407" t="n">
        <v>133</v>
      </c>
      <c r="J4407" t="n">
        <v>58</v>
      </c>
      <c r="K4407" t="n">
        <v>48</v>
      </c>
    </row>
    <row r="4408">
      <c r="A4408" t="n">
        <v>41689736044200</v>
      </c>
      <c r="B4408" t="inlineStr">
        <is>
          <t>Fundamental</t>
        </is>
      </c>
      <c r="C4408" t="inlineStr">
        <is>
          <t>Green Hills Ele</t>
        </is>
      </c>
      <c r="D4408" t="n">
        <v>752</v>
      </c>
      <c r="E4408" t="n">
        <v>695</v>
      </c>
      <c r="F4408" t="n">
        <v>5</v>
      </c>
      <c r="G4408" t="n">
        <v>3.41000008583069</v>
      </c>
      <c r="H4408" t="n">
        <v>266</v>
      </c>
      <c r="I4408" t="n">
        <v>234</v>
      </c>
      <c r="J4408" t="n">
        <v>13</v>
      </c>
      <c r="K4408" t="n">
        <v>10</v>
      </c>
    </row>
    <row r="4409">
      <c r="A4409" t="n">
        <v>41689736044226</v>
      </c>
      <c r="B4409" t="inlineStr">
        <is>
          <t>Fundamental</t>
        </is>
      </c>
      <c r="C4409" t="inlineStr">
        <is>
          <t>Lomita Park Ele</t>
        </is>
      </c>
      <c r="D4409" t="n">
        <v>722</v>
      </c>
      <c r="E4409" t="n">
        <v>606</v>
      </c>
      <c r="F4409" t="n">
        <v>10</v>
      </c>
      <c r="G4409" t="n">
        <v>2.67000007629395</v>
      </c>
      <c r="H4409" t="n">
        <v>190</v>
      </c>
      <c r="I4409" t="n">
        <v>154</v>
      </c>
      <c r="J4409" t="n">
        <v>35</v>
      </c>
      <c r="K4409" t="n">
        <v>43</v>
      </c>
    </row>
    <row r="4410">
      <c r="A4410" t="n">
        <v>41689736044234</v>
      </c>
      <c r="B4410" t="inlineStr">
        <is>
          <t>Fundamental</t>
        </is>
      </c>
      <c r="C4410" t="inlineStr">
        <is>
          <t>Meadows Element</t>
        </is>
      </c>
      <c r="D4410" t="n">
        <v>784</v>
      </c>
      <c r="E4410" t="n">
        <v>740</v>
      </c>
      <c r="F4410" t="n">
        <v>3</v>
      </c>
      <c r="G4410" t="n">
        <v>3.6800000667572</v>
      </c>
      <c r="H4410" t="n">
        <v>335</v>
      </c>
      <c r="I4410" t="n">
        <v>255</v>
      </c>
      <c r="J4410" t="n">
        <v>6</v>
      </c>
      <c r="K4410" t="n">
        <v>10</v>
      </c>
    </row>
    <row r="4411">
      <c r="A4411" t="n">
        <v>41689736044259</v>
      </c>
      <c r="B4411" t="inlineStr">
        <is>
          <t>Fundamental</t>
        </is>
      </c>
      <c r="C4411" t="inlineStr">
        <is>
          <t>Spring Valley E</t>
        </is>
      </c>
      <c r="D4411" t="n">
        <v>790</v>
      </c>
      <c r="E4411" t="n">
        <v>703</v>
      </c>
      <c r="F4411" t="n">
        <v>5</v>
      </c>
      <c r="G4411" t="n">
        <v>4</v>
      </c>
      <c r="H4411" t="n">
        <v>215</v>
      </c>
      <c r="I4411" t="n">
        <v>165</v>
      </c>
      <c r="J4411" t="n">
        <v>8</v>
      </c>
      <c r="K4411" t="n">
        <v>12</v>
      </c>
    </row>
    <row r="4412">
      <c r="A4412" t="n">
        <v>41689736044267</v>
      </c>
      <c r="B4412" t="inlineStr">
        <is>
          <t>Medio</t>
        </is>
      </c>
      <c r="C4412" t="inlineStr">
        <is>
          <t>Taylor Middle</t>
        </is>
      </c>
      <c r="D4412" t="n">
        <v>789</v>
      </c>
      <c r="E4412" t="n">
        <v>765</v>
      </c>
      <c r="F4412" t="n">
        <v>2</v>
      </c>
      <c r="G4412" t="n">
        <v>3.35999989509583</v>
      </c>
      <c r="H4412" t="n">
        <v>834</v>
      </c>
      <c r="I4412" t="n">
        <v>671</v>
      </c>
      <c r="J4412" t="n">
        <v>10</v>
      </c>
      <c r="K4412" t="n">
        <v>20</v>
      </c>
    </row>
    <row r="4413">
      <c r="A4413" t="n">
        <v>41689996044309</v>
      </c>
      <c r="B4413" t="inlineStr">
        <is>
          <t>Fundamental</t>
        </is>
      </c>
      <c r="C4413" t="inlineStr">
        <is>
          <t>Belle Haven Ele</t>
        </is>
      </c>
      <c r="D4413" t="n">
        <v>527</v>
      </c>
      <c r="E4413" t="n">
        <v>456</v>
      </c>
      <c r="F4413" t="n">
        <v>17</v>
      </c>
      <c r="G4413" t="n">
        <v>1.88999998569489</v>
      </c>
      <c r="H4413" t="n">
        <v>503</v>
      </c>
      <c r="I4413" t="n">
        <v>428</v>
      </c>
      <c r="J4413" t="n">
        <v>90</v>
      </c>
      <c r="K4413" t="n">
        <v>52</v>
      </c>
    </row>
    <row r="4414">
      <c r="A4414" t="n">
        <v>41689996044317</v>
      </c>
      <c r="B4414" t="inlineStr">
        <is>
          <t>Fundamental</t>
        </is>
      </c>
      <c r="C4414" t="inlineStr">
        <is>
          <t>Edison-Brentwoo</t>
        </is>
      </c>
      <c r="D4414" t="n">
        <v>568</v>
      </c>
      <c r="E4414" t="n">
        <v>431</v>
      </c>
      <c r="F4414" t="n">
        <v>18</v>
      </c>
      <c r="G4414" t="n">
        <v>1.85000002384186</v>
      </c>
      <c r="H4414" t="n">
        <v>236</v>
      </c>
      <c r="I4414" t="n">
        <v>202</v>
      </c>
      <c r="J4414" t="n">
        <v>100</v>
      </c>
      <c r="K4414" t="n">
        <v>59</v>
      </c>
    </row>
    <row r="4415">
      <c r="A4415" t="n">
        <v>41689996044325</v>
      </c>
      <c r="B4415" t="inlineStr">
        <is>
          <t>Fundamental</t>
        </is>
      </c>
      <c r="C4415" t="inlineStr">
        <is>
          <t>Costano Element</t>
        </is>
      </c>
      <c r="D4415" t="n">
        <v>751</v>
      </c>
      <c r="E4415" t="n">
        <v>609</v>
      </c>
      <c r="F4415" t="n">
        <v>10</v>
      </c>
      <c r="G4415" t="n">
        <v>2.20000004768372</v>
      </c>
      <c r="H4415" t="n">
        <v>396</v>
      </c>
      <c r="I4415" t="n">
        <v>293</v>
      </c>
      <c r="J4415" t="n">
        <v>99</v>
      </c>
      <c r="K4415" t="n">
        <v>27</v>
      </c>
    </row>
    <row r="4416">
      <c r="A4416" t="n">
        <v>41689996044333</v>
      </c>
      <c r="B4416" t="inlineStr">
        <is>
          <t>Medio</t>
        </is>
      </c>
      <c r="C4416" t="inlineStr">
        <is>
          <t>Edison-McNair A</t>
        </is>
      </c>
      <c r="D4416" t="n">
        <v>436</v>
      </c>
      <c r="E4416" t="n">
        <v>384</v>
      </c>
      <c r="F4416" t="n">
        <v>21</v>
      </c>
      <c r="G4416" t="n">
        <v>1.55999994277954</v>
      </c>
      <c r="H4416" t="n">
        <v>555</v>
      </c>
      <c r="I4416" t="n">
        <v>426</v>
      </c>
      <c r="J4416" t="n">
        <v>100</v>
      </c>
      <c r="K4416" t="n">
        <v>55</v>
      </c>
    </row>
    <row r="4417">
      <c r="A4417" t="n">
        <v>41689996044358</v>
      </c>
      <c r="B4417" t="inlineStr">
        <is>
          <t>Fundamental</t>
        </is>
      </c>
      <c r="C4417" t="inlineStr">
        <is>
          <t>Flood (James) E</t>
        </is>
      </c>
      <c r="D4417" t="n">
        <v>660</v>
      </c>
      <c r="E4417" t="n">
        <v>643</v>
      </c>
      <c r="F4417" t="n">
        <v>8</v>
      </c>
      <c r="G4417" t="n">
        <v>2.75999999046326</v>
      </c>
      <c r="H4417" t="n">
        <v>227</v>
      </c>
      <c r="I4417" t="n">
        <v>213</v>
      </c>
      <c r="J4417" t="n">
        <v>99</v>
      </c>
      <c r="K4417" t="n">
        <v>3</v>
      </c>
    </row>
    <row r="4418">
      <c r="A4418" t="n">
        <v>41689996044366</v>
      </c>
      <c r="B4418" t="inlineStr">
        <is>
          <t>Fundamental</t>
        </is>
      </c>
      <c r="C4418" t="inlineStr">
        <is>
          <t xml:space="preserve">Chavez (Cesar) </t>
        </is>
      </c>
      <c r="D4418" t="n">
        <v>488</v>
      </c>
      <c r="E4418" t="n">
        <v>408</v>
      </c>
      <c r="F4418" t="n">
        <v>20</v>
      </c>
      <c r="G4418" t="n">
        <v>1.70000004768372</v>
      </c>
      <c r="H4418" t="n">
        <v>497</v>
      </c>
      <c r="I4418" t="n">
        <v>425</v>
      </c>
      <c r="J4418" t="n">
        <v>100</v>
      </c>
      <c r="K4418" t="n">
        <v>71</v>
      </c>
    </row>
    <row r="4419">
      <c r="A4419" t="n">
        <v>41689996044374</v>
      </c>
      <c r="B4419" t="inlineStr">
        <is>
          <t>Fundamental</t>
        </is>
      </c>
      <c r="C4419" t="inlineStr">
        <is>
          <t>Menlo Oaks Elem</t>
        </is>
      </c>
      <c r="D4419" t="n">
        <v>512</v>
      </c>
      <c r="E4419" t="n">
        <v>512</v>
      </c>
      <c r="F4419" t="n">
        <v>14</v>
      </c>
      <c r="G4419" t="n">
        <v>2.11999988555908</v>
      </c>
      <c r="H4419" t="n">
        <v>262</v>
      </c>
      <c r="I4419" t="n">
        <v>216</v>
      </c>
      <c r="J4419" t="n">
        <v>100</v>
      </c>
      <c r="K4419" t="n">
        <v>22</v>
      </c>
    </row>
    <row r="4420">
      <c r="A4420" t="n">
        <v>41689996044416</v>
      </c>
      <c r="B4420" t="inlineStr">
        <is>
          <t>Fundamental</t>
        </is>
      </c>
      <c r="C4420" t="inlineStr">
        <is>
          <t>Willow Oaks Ele</t>
        </is>
      </c>
      <c r="D4420" t="n">
        <v>559</v>
      </c>
      <c r="E4420" t="n">
        <v>481</v>
      </c>
      <c r="F4420" t="n">
        <v>16</v>
      </c>
      <c r="G4420" t="n">
        <v>2.14000010490417</v>
      </c>
      <c r="H4420" t="n">
        <v>443</v>
      </c>
      <c r="I4420" t="n">
        <v>345</v>
      </c>
      <c r="J4420" t="n">
        <v>100</v>
      </c>
      <c r="K4420" t="n">
        <v>82</v>
      </c>
    </row>
    <row r="4421">
      <c r="A4421" t="n">
        <v>41690056044424</v>
      </c>
      <c r="B4421" t="inlineStr">
        <is>
          <t>Fundamental</t>
        </is>
      </c>
      <c r="C4421" t="inlineStr">
        <is>
          <t>Clifford Elemen</t>
        </is>
      </c>
      <c r="D4421" t="n">
        <v>734</v>
      </c>
      <c r="E4421" t="n">
        <v>677</v>
      </c>
      <c r="F4421" t="n">
        <v>6</v>
      </c>
      <c r="G4421" t="n">
        <v>3.13000011444092</v>
      </c>
      <c r="H4421" t="n">
        <v>604</v>
      </c>
      <c r="I4421" t="n">
        <v>527</v>
      </c>
      <c r="J4421" t="n">
        <v>16</v>
      </c>
      <c r="K4421" t="n">
        <v>19</v>
      </c>
    </row>
    <row r="4422">
      <c r="A4422" t="n">
        <v>41690056044432</v>
      </c>
      <c r="B4422" t="inlineStr">
        <is>
          <t>Fundamental</t>
        </is>
      </c>
      <c r="C4422" t="inlineStr">
        <is>
          <t>Cloud (Roy) Ele</t>
        </is>
      </c>
      <c r="D4422" t="n">
        <v>812</v>
      </c>
      <c r="E4422" t="n">
        <v>750</v>
      </c>
      <c r="F4422" t="n">
        <v>3</v>
      </c>
      <c r="G4422" t="n">
        <v>3.51999998092651</v>
      </c>
      <c r="H4422" t="n">
        <v>401</v>
      </c>
      <c r="I4422" t="n">
        <v>372</v>
      </c>
      <c r="J4422" t="n">
        <v>7</v>
      </c>
      <c r="K4422" t="n">
        <v>0</v>
      </c>
    </row>
    <row r="4423">
      <c r="A4423" t="n">
        <v>41690056044457</v>
      </c>
      <c r="B4423" t="inlineStr">
        <is>
          <t>Fundamental</t>
        </is>
      </c>
      <c r="C4423" t="inlineStr">
        <is>
          <t>Fair Oaks Eleme</t>
        </is>
      </c>
      <c r="D4423" t="n">
        <v>389</v>
      </c>
      <c r="E4423" t="n">
        <v>372</v>
      </c>
      <c r="F4423" t="n">
        <v>21</v>
      </c>
      <c r="G4423" t="n">
        <v>1.41999995708466</v>
      </c>
      <c r="H4423" t="n">
        <v>248</v>
      </c>
      <c r="I4423" t="n">
        <v>234</v>
      </c>
      <c r="J4423" t="n">
        <v>78</v>
      </c>
      <c r="K4423" t="n">
        <v>85</v>
      </c>
    </row>
    <row r="4424">
      <c r="A4424" t="n">
        <v>41690056044473</v>
      </c>
      <c r="B4424" t="inlineStr">
        <is>
          <t>Fundamental</t>
        </is>
      </c>
      <c r="C4424" t="inlineStr">
        <is>
          <t>Garfield Charte</t>
        </is>
      </c>
      <c r="D4424" t="n">
        <v>440</v>
      </c>
      <c r="E4424" t="n">
        <v>447</v>
      </c>
      <c r="F4424" t="n">
        <v>18</v>
      </c>
      <c r="G4424" t="n">
        <v>1.86000001430511</v>
      </c>
      <c r="H4424" t="n">
        <v>502</v>
      </c>
      <c r="I4424" t="n">
        <v>418</v>
      </c>
      <c r="J4424" t="n">
        <v>76</v>
      </c>
      <c r="K4424" t="n">
        <v>80</v>
      </c>
    </row>
    <row r="4425">
      <c r="A4425" t="n">
        <v>41690056044481</v>
      </c>
      <c r="B4425" t="inlineStr">
        <is>
          <t>Fundamental</t>
        </is>
      </c>
      <c r="C4425" t="inlineStr">
        <is>
          <t>Hawes Elementar</t>
        </is>
      </c>
      <c r="D4425" t="n">
        <v>533</v>
      </c>
      <c r="E4425" t="n">
        <v>482</v>
      </c>
      <c r="F4425" t="n">
        <v>16</v>
      </c>
      <c r="G4425" t="n">
        <v>2.04999995231628</v>
      </c>
      <c r="H4425" t="n">
        <v>237</v>
      </c>
      <c r="I4425" t="n">
        <v>209</v>
      </c>
      <c r="J4425" t="n">
        <v>63</v>
      </c>
      <c r="K4425" t="n">
        <v>67</v>
      </c>
    </row>
    <row r="4426">
      <c r="A4426" t="n">
        <v>41690056044499</v>
      </c>
      <c r="B4426" t="inlineStr">
        <is>
          <t>Fundamental</t>
        </is>
      </c>
      <c r="C4426" t="inlineStr">
        <is>
          <t>Ford (Henry) El</t>
        </is>
      </c>
      <c r="D4426" t="n">
        <v>655</v>
      </c>
      <c r="E4426" t="n">
        <v>611</v>
      </c>
      <c r="F4426" t="n">
        <v>9</v>
      </c>
      <c r="G4426" t="n">
        <v>2.76999998092651</v>
      </c>
      <c r="H4426" t="n">
        <v>317</v>
      </c>
      <c r="I4426" t="n">
        <v>287</v>
      </c>
      <c r="J4426" t="n">
        <v>21</v>
      </c>
      <c r="K4426" t="n">
        <v>22</v>
      </c>
    </row>
    <row r="4427">
      <c r="A4427" t="n">
        <v>41690056044507</v>
      </c>
      <c r="B4427" t="inlineStr">
        <is>
          <t>Fundamental</t>
        </is>
      </c>
      <c r="C4427" t="inlineStr">
        <is>
          <t>Hoover Elementa</t>
        </is>
      </c>
      <c r="D4427" t="n">
        <v>460</v>
      </c>
      <c r="E4427" t="n">
        <v>455</v>
      </c>
      <c r="F4427" t="n">
        <v>17</v>
      </c>
      <c r="G4427" t="n">
        <v>1.72000002861023</v>
      </c>
      <c r="H4427" t="n">
        <v>603</v>
      </c>
      <c r="I4427" t="n">
        <v>547</v>
      </c>
      <c r="J4427" t="n">
        <v>79</v>
      </c>
      <c r="K4427" t="n">
        <v>82</v>
      </c>
    </row>
    <row r="4428">
      <c r="A4428" t="n">
        <v>41690056044531</v>
      </c>
      <c r="B4428" t="inlineStr">
        <is>
          <t>Medio</t>
        </is>
      </c>
      <c r="C4428" t="inlineStr">
        <is>
          <t>Kennedy (John F</t>
        </is>
      </c>
      <c r="D4428" t="n">
        <v>644</v>
      </c>
      <c r="E4428" t="n">
        <v>564</v>
      </c>
      <c r="F4428" t="n">
        <v>12</v>
      </c>
      <c r="G4428" t="n">
        <v>2.38000011444092</v>
      </c>
      <c r="H4428" t="n">
        <v>1033</v>
      </c>
      <c r="I4428" t="n">
        <v>935</v>
      </c>
      <c r="J4428" t="n">
        <v>30</v>
      </c>
      <c r="K4428" t="n">
        <v>36</v>
      </c>
    </row>
    <row r="4429">
      <c r="A4429" t="n">
        <v>41690056044580</v>
      </c>
      <c r="B4429" t="inlineStr">
        <is>
          <t>Fundamental</t>
        </is>
      </c>
      <c r="C4429" t="inlineStr">
        <is>
          <t>Selby Lane Elem</t>
        </is>
      </c>
      <c r="D4429" t="n">
        <v>598</v>
      </c>
      <c r="E4429" t="n">
        <v>611</v>
      </c>
      <c r="F4429" t="n">
        <v>9</v>
      </c>
      <c r="G4429" t="n">
        <v>2.38000011444092</v>
      </c>
      <c r="H4429" t="n">
        <v>572</v>
      </c>
      <c r="I4429" t="n">
        <v>517</v>
      </c>
      <c r="J4429" t="n">
        <v>52</v>
      </c>
      <c r="K4429" t="n">
        <v>52</v>
      </c>
    </row>
    <row r="4430">
      <c r="A4430" t="n">
        <v>41690056044598</v>
      </c>
      <c r="B4430" t="inlineStr">
        <is>
          <t>Fundamental</t>
        </is>
      </c>
      <c r="C4430" t="inlineStr">
        <is>
          <t>Taft Elementary</t>
        </is>
      </c>
      <c r="D4430" t="n">
        <v>444</v>
      </c>
      <c r="E4430" t="n">
        <v>458</v>
      </c>
      <c r="F4430" t="n">
        <v>17</v>
      </c>
      <c r="G4430" t="n">
        <v>1.97000002861023</v>
      </c>
      <c r="H4430" t="n">
        <v>366</v>
      </c>
      <c r="I4430" t="n">
        <v>339</v>
      </c>
      <c r="J4430" t="n">
        <v>64</v>
      </c>
      <c r="K4430" t="n">
        <v>63</v>
      </c>
    </row>
    <row r="4431">
      <c r="A4431" t="n">
        <v>41690056114037</v>
      </c>
      <c r="B4431" t="inlineStr">
        <is>
          <t>Fundamental</t>
        </is>
      </c>
      <c r="C4431" t="inlineStr">
        <is>
          <t>Adelante Spanis</t>
        </is>
      </c>
      <c r="D4431" t="n">
        <v>592</v>
      </c>
      <c r="E4431" t="n">
        <v>538</v>
      </c>
      <c r="F4431" t="n">
        <v>13</v>
      </c>
      <c r="G4431" t="n">
        <v>2.75999999046326</v>
      </c>
      <c r="H4431" t="n">
        <v>206</v>
      </c>
      <c r="I4431" t="n">
        <v>198</v>
      </c>
      <c r="J4431" t="n">
        <v>43</v>
      </c>
      <c r="K4431" t="n">
        <v>47</v>
      </c>
    </row>
    <row r="4432">
      <c r="A4432" t="n">
        <v>41690136044614</v>
      </c>
      <c r="B4432" t="inlineStr">
        <is>
          <t>Fundamental</t>
        </is>
      </c>
      <c r="C4432" t="inlineStr">
        <is>
          <t>Belle Air Eleme</t>
        </is>
      </c>
      <c r="D4432" t="n">
        <v>677</v>
      </c>
      <c r="E4432" t="n">
        <v>646</v>
      </c>
      <c r="F4432" t="n">
        <v>8</v>
      </c>
      <c r="G4432" t="n">
        <v>2.00999999046326</v>
      </c>
      <c r="H4432" t="n">
        <v>298</v>
      </c>
      <c r="I4432" t="n">
        <v>257</v>
      </c>
      <c r="J4432" t="n">
        <v>58</v>
      </c>
      <c r="K4432" t="n">
        <v>19</v>
      </c>
    </row>
    <row r="4433">
      <c r="A4433" t="n">
        <v>41690136044630</v>
      </c>
      <c r="B4433" t="inlineStr">
        <is>
          <t>Fundamental</t>
        </is>
      </c>
      <c r="C4433" t="inlineStr">
        <is>
          <t>Crestmoor Eleme</t>
        </is>
      </c>
      <c r="D4433" t="n">
        <v>825</v>
      </c>
      <c r="E4433" t="n">
        <v>794</v>
      </c>
      <c r="F4433" t="n">
        <v>1</v>
      </c>
      <c r="G4433" t="n">
        <v>2.70000004768372</v>
      </c>
      <c r="H4433" t="n">
        <v>148</v>
      </c>
      <c r="I4433" t="n">
        <v>139</v>
      </c>
      <c r="J4433" t="n">
        <v>10</v>
      </c>
      <c r="K4433" t="n">
        <v>1</v>
      </c>
    </row>
    <row r="4434">
      <c r="A4434" t="n">
        <v>41690136044648</v>
      </c>
      <c r="B4434" t="inlineStr">
        <is>
          <t>Fundamental</t>
        </is>
      </c>
      <c r="C4434" t="inlineStr">
        <is>
          <t>Allen (Decima M</t>
        </is>
      </c>
      <c r="D4434" t="n">
        <v>679</v>
      </c>
      <c r="E4434" t="n">
        <v>707</v>
      </c>
      <c r="F4434" t="n">
        <v>5</v>
      </c>
      <c r="G4434" t="n">
        <v>2.53999996185303</v>
      </c>
      <c r="H4434" t="n">
        <v>335</v>
      </c>
      <c r="I4434" t="n">
        <v>279</v>
      </c>
      <c r="J4434" t="n">
        <v>43</v>
      </c>
      <c r="K4434" t="n">
        <v>9</v>
      </c>
    </row>
    <row r="4435">
      <c r="A4435" t="n">
        <v>41690136044663</v>
      </c>
      <c r="B4435" t="inlineStr">
        <is>
          <t>Fundamental</t>
        </is>
      </c>
      <c r="C4435" t="inlineStr">
        <is>
          <t>El Crystal Elem</t>
        </is>
      </c>
      <c r="D4435" t="n">
        <v>739</v>
      </c>
      <c r="E4435" t="n">
        <v>703</v>
      </c>
      <c r="F4435" t="n">
        <v>5</v>
      </c>
      <c r="G4435" t="n">
        <v>2.67000007629395</v>
      </c>
      <c r="H4435" t="n">
        <v>188</v>
      </c>
      <c r="I4435" t="n">
        <v>167</v>
      </c>
      <c r="J4435" t="n">
        <v>22</v>
      </c>
      <c r="K4435" t="n">
        <v>6</v>
      </c>
    </row>
    <row r="4436">
      <c r="A4436" t="n">
        <v>41690136044671</v>
      </c>
      <c r="B4436" t="inlineStr">
        <is>
          <t>Fundamental</t>
        </is>
      </c>
      <c r="C4436" t="inlineStr">
        <is>
          <t>John Muir Eleme</t>
        </is>
      </c>
      <c r="D4436" t="n">
        <v>776</v>
      </c>
      <c r="E4436" t="n">
        <v>762</v>
      </c>
      <c r="F4436" t="n">
        <v>2</v>
      </c>
      <c r="G4436" t="n">
        <v>3.27999997138977</v>
      </c>
      <c r="H4436" t="n">
        <v>296</v>
      </c>
      <c r="I4436" t="n">
        <v>261</v>
      </c>
      <c r="J4436" t="n">
        <v>11</v>
      </c>
      <c r="K4436" t="n">
        <v>5</v>
      </c>
    </row>
    <row r="4437">
      <c r="A4437" t="n">
        <v>41690136044697</v>
      </c>
      <c r="B4437" t="inlineStr">
        <is>
          <t>Medio</t>
        </is>
      </c>
      <c r="C4437" t="inlineStr">
        <is>
          <t>Parkside Interm</t>
        </is>
      </c>
      <c r="D4437" t="n">
        <v>716</v>
      </c>
      <c r="E4437" t="n">
        <v>685</v>
      </c>
      <c r="F4437" t="n">
        <v>6</v>
      </c>
      <c r="G4437" t="n">
        <v>2.76999998092651</v>
      </c>
      <c r="H4437" t="n">
        <v>585</v>
      </c>
      <c r="I4437" t="n">
        <v>517</v>
      </c>
      <c r="J4437" t="n">
        <v>23</v>
      </c>
      <c r="K4437" t="n">
        <v>5</v>
      </c>
    </row>
    <row r="4438">
      <c r="A4438" t="n">
        <v>41690136044705</v>
      </c>
      <c r="B4438" t="inlineStr">
        <is>
          <t>Fundamental</t>
        </is>
      </c>
      <c r="C4438" t="inlineStr">
        <is>
          <t>Rollingwood Ele</t>
        </is>
      </c>
      <c r="D4438" t="n">
        <v>756</v>
      </c>
      <c r="E4438" t="n">
        <v>743</v>
      </c>
      <c r="F4438" t="n">
        <v>3</v>
      </c>
      <c r="G4438" t="n">
        <v>2.53999996185303</v>
      </c>
      <c r="H4438" t="n">
        <v>256</v>
      </c>
      <c r="I4438" t="n">
        <v>216</v>
      </c>
      <c r="J4438" t="n">
        <v>20</v>
      </c>
      <c r="K4438" t="n">
        <v>4</v>
      </c>
    </row>
    <row r="4439">
      <c r="A4439" t="n">
        <v>41690216044721</v>
      </c>
      <c r="B4439" t="inlineStr">
        <is>
          <t>Fundamental</t>
        </is>
      </c>
      <c r="C4439" t="inlineStr">
        <is>
          <t>Arundel Element</t>
        </is>
      </c>
      <c r="D4439" t="n">
        <v>817</v>
      </c>
      <c r="E4439" t="n">
        <v>792</v>
      </c>
      <c r="F4439" t="n">
        <v>1</v>
      </c>
      <c r="G4439" t="n">
        <v>3.71000003814697</v>
      </c>
      <c r="H4439" t="n">
        <v>272</v>
      </c>
      <c r="I4439" t="n">
        <v>242</v>
      </c>
      <c r="J4439" t="n">
        <v>3</v>
      </c>
      <c r="K4439" t="n">
        <v>4</v>
      </c>
    </row>
    <row r="4440">
      <c r="A4440" t="n">
        <v>41690216044739</v>
      </c>
      <c r="B4440" t="inlineStr">
        <is>
          <t>Fundamental</t>
        </is>
      </c>
      <c r="C4440" t="inlineStr">
        <is>
          <t>Brittan Acres E</t>
        </is>
      </c>
      <c r="D4440" t="n">
        <v>800</v>
      </c>
      <c r="E4440" t="n">
        <v>752</v>
      </c>
      <c r="F4440" t="n">
        <v>2</v>
      </c>
      <c r="G4440" t="n">
        <v>3.60999989509583</v>
      </c>
      <c r="H4440" t="n">
        <v>320</v>
      </c>
      <c r="I4440" t="n">
        <v>285</v>
      </c>
      <c r="J4440" t="n">
        <v>1</v>
      </c>
      <c r="K4440" t="n">
        <v>1</v>
      </c>
    </row>
    <row r="4441">
      <c r="A4441" t="n">
        <v>41690396044796</v>
      </c>
      <c r="B4441" t="inlineStr">
        <is>
          <t>Medio</t>
        </is>
      </c>
      <c r="C4441" t="inlineStr">
        <is>
          <t>Abbott Middle</t>
        </is>
      </c>
      <c r="D4441" t="n">
        <v>707</v>
      </c>
      <c r="E4441" t="n">
        <v>685</v>
      </c>
      <c r="F4441" t="n">
        <v>6</v>
      </c>
      <c r="G4441" t="n">
        <v>3.27999997138977</v>
      </c>
      <c r="H4441" t="n">
        <v>754</v>
      </c>
      <c r="I4441" t="n">
        <v>636</v>
      </c>
      <c r="J4441" t="n">
        <v>25</v>
      </c>
      <c r="K4441" t="n">
        <v>21</v>
      </c>
    </row>
    <row r="4442">
      <c r="A4442" t="n">
        <v>41690396044804</v>
      </c>
      <c r="B4442" t="inlineStr">
        <is>
          <t>Fundamental</t>
        </is>
      </c>
      <c r="C4442" t="inlineStr">
        <is>
          <t>Horrall (Albion</t>
        </is>
      </c>
      <c r="D4442" t="n">
        <v>679</v>
      </c>
      <c r="E4442" t="n">
        <v>648</v>
      </c>
      <c r="F4442" t="n">
        <v>8</v>
      </c>
      <c r="G4442" t="n">
        <v>2.55999994277954</v>
      </c>
      <c r="H4442" t="n">
        <v>328</v>
      </c>
      <c r="I4442" t="n">
        <v>282</v>
      </c>
      <c r="J4442" t="n">
        <v>50</v>
      </c>
      <c r="K4442" t="n">
        <v>32</v>
      </c>
    </row>
    <row r="4443">
      <c r="A4443" t="n">
        <v>41690396044812</v>
      </c>
      <c r="B4443" t="inlineStr">
        <is>
          <t>Fundamental</t>
        </is>
      </c>
      <c r="C4443" t="inlineStr">
        <is>
          <t>Audubon Element</t>
        </is>
      </c>
      <c r="D4443" t="n">
        <v>827</v>
      </c>
      <c r="E4443" t="n">
        <v>785</v>
      </c>
      <c r="F4443" t="n">
        <v>1</v>
      </c>
      <c r="G4443" t="n">
        <v>3.77999997138977</v>
      </c>
      <c r="H4443" t="n">
        <v>283</v>
      </c>
      <c r="I4443" t="n">
        <v>287</v>
      </c>
      <c r="J4443" t="n">
        <v>3</v>
      </c>
      <c r="K4443" t="n">
        <v>9</v>
      </c>
    </row>
    <row r="4444">
      <c r="A4444" t="n">
        <v>41690396044820</v>
      </c>
      <c r="B4444" t="inlineStr">
        <is>
          <t>Medio</t>
        </is>
      </c>
      <c r="C4444" t="inlineStr">
        <is>
          <t>Bayside Middle</t>
        </is>
      </c>
      <c r="D4444" t="n">
        <v>640</v>
      </c>
      <c r="E4444" t="n">
        <v>631</v>
      </c>
      <c r="F4444" t="n">
        <v>8</v>
      </c>
      <c r="G4444" t="n">
        <v>2.42000007629395</v>
      </c>
      <c r="H4444" t="n">
        <v>715</v>
      </c>
      <c r="I4444" t="n">
        <v>618</v>
      </c>
      <c r="J4444" t="n">
        <v>27</v>
      </c>
      <c r="K4444" t="n">
        <v>13</v>
      </c>
    </row>
    <row r="4445">
      <c r="A4445" t="n">
        <v>41690396044846</v>
      </c>
      <c r="B4445" t="inlineStr">
        <is>
          <t>Fundamental</t>
        </is>
      </c>
      <c r="C4445" t="inlineStr">
        <is>
          <t>Beresford Eleme</t>
        </is>
      </c>
      <c r="D4445" t="n">
        <v>786</v>
      </c>
      <c r="E4445" t="n">
        <v>755</v>
      </c>
      <c r="F4445" t="n">
        <v>2</v>
      </c>
      <c r="G4445" t="n">
        <v>2.8199999332428</v>
      </c>
      <c r="H4445" t="n">
        <v>101</v>
      </c>
      <c r="I4445" t="n">
        <v>131</v>
      </c>
      <c r="J4445" t="n">
        <v>12</v>
      </c>
      <c r="K4445" t="n">
        <v>13</v>
      </c>
    </row>
    <row r="4446">
      <c r="A4446" t="n">
        <v>41690396044853</v>
      </c>
      <c r="B4446" t="inlineStr">
        <is>
          <t>Medio</t>
        </is>
      </c>
      <c r="C4446" t="inlineStr">
        <is>
          <t>Borel Middle</t>
        </is>
      </c>
      <c r="D4446" t="n">
        <v>733</v>
      </c>
      <c r="E4446" t="n">
        <v>722</v>
      </c>
      <c r="F4446" t="n">
        <v>4</v>
      </c>
      <c r="G4446" t="n">
        <v>3.55999994277954</v>
      </c>
      <c r="H4446" t="n">
        <v>814</v>
      </c>
      <c r="I4446" t="n">
        <v>701</v>
      </c>
      <c r="J4446" t="n">
        <v>15</v>
      </c>
      <c r="K4446" t="n">
        <v>0</v>
      </c>
    </row>
    <row r="4447">
      <c r="A4447" t="n">
        <v>41690396044887</v>
      </c>
      <c r="B4447" t="inlineStr">
        <is>
          <t>Fundamental</t>
        </is>
      </c>
      <c r="C4447" t="inlineStr">
        <is>
          <t xml:space="preserve">Fiesta Gardens </t>
        </is>
      </c>
      <c r="D4447" t="n">
        <v>679</v>
      </c>
      <c r="E4447" t="n">
        <v>656</v>
      </c>
      <c r="F4447" t="n">
        <v>7</v>
      </c>
      <c r="G4447" t="n">
        <v>2.6800000667572</v>
      </c>
      <c r="H4447" t="n">
        <v>247</v>
      </c>
      <c r="I4447" t="n">
        <v>233</v>
      </c>
      <c r="J4447" t="n">
        <v>36</v>
      </c>
      <c r="K4447" t="n">
        <v>31</v>
      </c>
    </row>
    <row r="4448">
      <c r="A4448" t="n">
        <v>41690396044903</v>
      </c>
      <c r="B4448" t="inlineStr">
        <is>
          <t>Fundamental</t>
        </is>
      </c>
      <c r="C4448" t="inlineStr">
        <is>
          <t>George Hall Ele</t>
        </is>
      </c>
      <c r="D4448" t="n">
        <v>747</v>
      </c>
      <c r="E4448" t="n">
        <v>619</v>
      </c>
      <c r="F4448" t="n">
        <v>9</v>
      </c>
      <c r="G4448" t="n">
        <v>2.8199999332428</v>
      </c>
      <c r="H4448" t="n">
        <v>323</v>
      </c>
      <c r="I4448" t="n">
        <v>278</v>
      </c>
      <c r="J4448" t="n">
        <v>25</v>
      </c>
      <c r="K4448" t="n">
        <v>16</v>
      </c>
    </row>
    <row r="4449">
      <c r="A4449" t="n">
        <v>41690396044911</v>
      </c>
      <c r="B4449" t="inlineStr">
        <is>
          <t>Fundamental</t>
        </is>
      </c>
      <c r="C4449" t="inlineStr">
        <is>
          <t>Highlands Eleme</t>
        </is>
      </c>
      <c r="D4449" t="n">
        <v>825</v>
      </c>
      <c r="E4449" t="n">
        <v>758</v>
      </c>
      <c r="F4449" t="n">
        <v>2</v>
      </c>
      <c r="G4449" t="n">
        <v>3.52999997138977</v>
      </c>
      <c r="H4449" t="n">
        <v>273</v>
      </c>
      <c r="I4449" t="n">
        <v>233</v>
      </c>
      <c r="J4449" t="n">
        <v>9</v>
      </c>
      <c r="K4449" t="n">
        <v>11</v>
      </c>
    </row>
    <row r="4450">
      <c r="A4450" t="n">
        <v>41690396044945</v>
      </c>
      <c r="B4450" t="inlineStr">
        <is>
          <t>Fundamental</t>
        </is>
      </c>
      <c r="C4450" t="inlineStr">
        <is>
          <t>Laurel Elementa</t>
        </is>
      </c>
      <c r="D4450" t="n">
        <v>764</v>
      </c>
      <c r="E4450" t="n">
        <v>788</v>
      </c>
      <c r="F4450" t="n">
        <v>1</v>
      </c>
      <c r="G4450" t="n">
        <v>3.32999992370605</v>
      </c>
      <c r="H4450" t="n">
        <v>311</v>
      </c>
      <c r="I4450" t="n">
        <v>283</v>
      </c>
      <c r="J4450" t="n">
        <v>12</v>
      </c>
      <c r="K4450" t="n">
        <v>12</v>
      </c>
    </row>
    <row r="4451">
      <c r="A4451" t="n">
        <v>41690396044952</v>
      </c>
      <c r="B4451" t="inlineStr">
        <is>
          <t>Fundamental</t>
        </is>
      </c>
      <c r="C4451" t="inlineStr">
        <is>
          <t>Turnbull Learni</t>
        </is>
      </c>
      <c r="D4451" t="n">
        <v>468</v>
      </c>
      <c r="E4451" t="n">
        <v>378</v>
      </c>
      <c r="F4451" t="n">
        <v>21</v>
      </c>
      <c r="G4451" t="n">
        <v>1.73000001907349</v>
      </c>
      <c r="H4451" t="n">
        <v>244</v>
      </c>
      <c r="I4451" t="n">
        <v>221</v>
      </c>
      <c r="J4451" t="n">
        <v>83</v>
      </c>
      <c r="K4451" t="n">
        <v>60</v>
      </c>
    </row>
    <row r="4452">
      <c r="A4452" t="n">
        <v>41690396044960</v>
      </c>
      <c r="B4452" t="inlineStr">
        <is>
          <t>Fundamental</t>
        </is>
      </c>
      <c r="C4452" t="inlineStr">
        <is>
          <t xml:space="preserve">Meadow Heights </t>
        </is>
      </c>
      <c r="D4452" t="n">
        <v>776</v>
      </c>
      <c r="E4452" t="n">
        <v>765</v>
      </c>
      <c r="F4452" t="n">
        <v>2</v>
      </c>
      <c r="G4452" t="n">
        <v>3.21000003814697</v>
      </c>
      <c r="H4452" t="n">
        <v>199</v>
      </c>
      <c r="I4452" t="n">
        <v>154</v>
      </c>
      <c r="J4452" t="n">
        <v>20</v>
      </c>
      <c r="K4452" t="n">
        <v>14</v>
      </c>
    </row>
    <row r="4453">
      <c r="A4453" t="n">
        <v>41690396044978</v>
      </c>
      <c r="B4453" t="inlineStr">
        <is>
          <t>Fundamental</t>
        </is>
      </c>
      <c r="C4453" t="inlineStr">
        <is>
          <t>North Shoreview</t>
        </is>
      </c>
      <c r="D4453" t="n">
        <v>692</v>
      </c>
      <c r="E4453" t="n">
        <v>662</v>
      </c>
      <c r="F4453" t="n">
        <v>7</v>
      </c>
      <c r="G4453" t="n">
        <v>2.75999999046326</v>
      </c>
      <c r="H4453" t="n">
        <v>187</v>
      </c>
      <c r="I4453" t="n">
        <v>173</v>
      </c>
      <c r="J4453" t="n">
        <v>40</v>
      </c>
      <c r="K4453" t="n">
        <v>20</v>
      </c>
    </row>
    <row r="4454">
      <c r="A4454" t="n">
        <v>41690396044986</v>
      </c>
      <c r="B4454" t="inlineStr">
        <is>
          <t>Fundamental</t>
        </is>
      </c>
      <c r="C4454" t="inlineStr">
        <is>
          <t>Park Elementary</t>
        </is>
      </c>
      <c r="D4454" t="n">
        <v>729</v>
      </c>
      <c r="E4454" t="n">
        <v>716</v>
      </c>
      <c r="F4454" t="n">
        <v>4</v>
      </c>
      <c r="G4454" t="n">
        <v>2.95000004768372</v>
      </c>
      <c r="H4454" t="n">
        <v>255</v>
      </c>
      <c r="I4454" t="n">
        <v>222</v>
      </c>
      <c r="J4454" t="n">
        <v>31</v>
      </c>
      <c r="K4454" t="n">
        <v>20</v>
      </c>
    </row>
    <row r="4455">
      <c r="A4455" t="n">
        <v>41690396044994</v>
      </c>
      <c r="B4455" t="inlineStr">
        <is>
          <t>Fundamental</t>
        </is>
      </c>
      <c r="C4455" t="inlineStr">
        <is>
          <t>Parkside Elemen</t>
        </is>
      </c>
      <c r="D4455" t="n">
        <v>727</v>
      </c>
      <c r="E4455" t="n">
        <v>701</v>
      </c>
      <c r="F4455" t="n">
        <v>5</v>
      </c>
      <c r="G4455" t="n">
        <v>2.92000007629395</v>
      </c>
      <c r="H4455" t="n">
        <v>303</v>
      </c>
      <c r="I4455" t="n">
        <v>289</v>
      </c>
      <c r="J4455" t="n">
        <v>22</v>
      </c>
      <c r="K4455" t="n">
        <v>12</v>
      </c>
    </row>
    <row r="4456">
      <c r="A4456" t="n">
        <v>41690396045017</v>
      </c>
      <c r="B4456" t="inlineStr">
        <is>
          <t>Fundamental</t>
        </is>
      </c>
      <c r="C4456" t="inlineStr">
        <is>
          <t>Sunnybrae Eleme</t>
        </is>
      </c>
      <c r="D4456" t="n">
        <v>665</v>
      </c>
      <c r="E4456" t="n">
        <v>582</v>
      </c>
      <c r="F4456" t="n">
        <v>11</v>
      </c>
      <c r="G4456" t="n">
        <v>2.39000010490417</v>
      </c>
      <c r="H4456" t="n">
        <v>284</v>
      </c>
      <c r="I4456" t="n">
        <v>256</v>
      </c>
      <c r="J4456" t="n">
        <v>32</v>
      </c>
      <c r="K4456" t="n">
        <v>30</v>
      </c>
    </row>
    <row r="4457">
      <c r="A4457" t="n">
        <v>41690474130217</v>
      </c>
      <c r="B4457" t="inlineStr">
        <is>
          <t>Superior</t>
        </is>
      </c>
      <c r="C4457" t="inlineStr">
        <is>
          <t>Aragon High</t>
        </is>
      </c>
      <c r="D4457" t="n">
        <v>706</v>
      </c>
      <c r="E4457" t="n">
        <v>720</v>
      </c>
      <c r="F4457" t="n">
        <v>4</v>
      </c>
      <c r="G4457" t="n">
        <v>3.73000001907349</v>
      </c>
      <c r="H4457" t="n">
        <v>1167</v>
      </c>
      <c r="I4457" t="n">
        <v>697</v>
      </c>
      <c r="J4457" t="n">
        <v>3</v>
      </c>
      <c r="K4457" t="n">
        <v>16</v>
      </c>
    </row>
    <row r="4458">
      <c r="A4458" t="n">
        <v>41690474130472</v>
      </c>
      <c r="B4458" t="inlineStr">
        <is>
          <t>Superior</t>
        </is>
      </c>
      <c r="C4458" t="inlineStr">
        <is>
          <t>Burlingame High</t>
        </is>
      </c>
      <c r="D4458" t="n">
        <v>739</v>
      </c>
      <c r="E4458" t="n">
        <v>756</v>
      </c>
      <c r="F4458" t="n">
        <v>2</v>
      </c>
      <c r="G4458" t="n">
        <v>3.74000000953674</v>
      </c>
      <c r="H4458" t="n">
        <v>962</v>
      </c>
      <c r="I4458" t="n">
        <v>536</v>
      </c>
      <c r="J4458" t="n">
        <v>2</v>
      </c>
      <c r="K4458" t="n">
        <v>14</v>
      </c>
    </row>
    <row r="4459">
      <c r="A4459" t="n">
        <v>41690474130738</v>
      </c>
      <c r="B4459" t="inlineStr">
        <is>
          <t>Superior</t>
        </is>
      </c>
      <c r="C4459" t="inlineStr">
        <is>
          <t>Capuchino High</t>
        </is>
      </c>
      <c r="D4459" t="n">
        <v>592</v>
      </c>
      <c r="E4459" t="n">
        <v>614</v>
      </c>
      <c r="F4459" t="n">
        <v>9</v>
      </c>
      <c r="G4459" t="n">
        <v>2.92000007629395</v>
      </c>
      <c r="H4459" t="n">
        <v>786</v>
      </c>
      <c r="I4459" t="n">
        <v>438</v>
      </c>
      <c r="J4459" t="n">
        <v>9</v>
      </c>
      <c r="K4459" t="n">
        <v>22</v>
      </c>
    </row>
    <row r="4460">
      <c r="A4460" t="n">
        <v>41690474133070</v>
      </c>
      <c r="B4460" t="inlineStr">
        <is>
          <t>Superior</t>
        </is>
      </c>
      <c r="C4460" t="inlineStr">
        <is>
          <t>Hillsdale High</t>
        </is>
      </c>
      <c r="D4460" t="n">
        <v>652</v>
      </c>
      <c r="E4460" t="n">
        <v>684</v>
      </c>
      <c r="F4460" t="n">
        <v>6</v>
      </c>
      <c r="G4460" t="n">
        <v>3.46000003814697</v>
      </c>
      <c r="H4460" t="n">
        <v>826</v>
      </c>
      <c r="I4460" t="n">
        <v>472</v>
      </c>
      <c r="J4460" t="n">
        <v>3</v>
      </c>
      <c r="K4460" t="n">
        <v>19</v>
      </c>
    </row>
    <row r="4461">
      <c r="A4461" t="n">
        <v>41690474134557</v>
      </c>
      <c r="B4461" t="inlineStr">
        <is>
          <t>Superior</t>
        </is>
      </c>
      <c r="C4461" t="inlineStr">
        <is>
          <t>Mills High</t>
        </is>
      </c>
      <c r="D4461" t="n">
        <v>754</v>
      </c>
      <c r="E4461" t="n">
        <v>771</v>
      </c>
      <c r="F4461" t="n">
        <v>1</v>
      </c>
      <c r="G4461" t="n">
        <v>3.67000007629395</v>
      </c>
      <c r="H4461" t="n">
        <v>1074</v>
      </c>
      <c r="I4461" t="n">
        <v>616</v>
      </c>
      <c r="J4461" t="n">
        <v>3</v>
      </c>
      <c r="K4461" t="n">
        <v>20</v>
      </c>
    </row>
    <row r="4462">
      <c r="A4462" t="n">
        <v>41690474136370</v>
      </c>
      <c r="B4462" t="inlineStr">
        <is>
          <t>Superior</t>
        </is>
      </c>
      <c r="C4462" t="inlineStr">
        <is>
          <t>San Mateo High</t>
        </is>
      </c>
      <c r="D4462" t="n">
        <v>724</v>
      </c>
      <c r="E4462" t="n">
        <v>716</v>
      </c>
      <c r="F4462" t="n">
        <v>4</v>
      </c>
      <c r="G4462" t="n">
        <v>3.46000003814697</v>
      </c>
      <c r="H4462" t="n">
        <v>1068</v>
      </c>
      <c r="I4462" t="n">
        <v>642</v>
      </c>
      <c r="J4462" t="n">
        <v>4</v>
      </c>
      <c r="K4462" t="n">
        <v>24</v>
      </c>
    </row>
    <row r="4463">
      <c r="A4463" t="n">
        <v>41690624130993</v>
      </c>
      <c r="B4463" t="inlineStr">
        <is>
          <t>Superior</t>
        </is>
      </c>
      <c r="C4463" t="inlineStr">
        <is>
          <t>Carlmont High</t>
        </is>
      </c>
      <c r="D4463" t="n">
        <v>631</v>
      </c>
      <c r="E4463" t="n">
        <v>625</v>
      </c>
      <c r="F4463" t="n">
        <v>9</v>
      </c>
      <c r="G4463" t="n">
        <v>3.25</v>
      </c>
      <c r="H4463" t="n">
        <v>1067</v>
      </c>
      <c r="I4463" t="n">
        <v>566</v>
      </c>
      <c r="J4463" t="n">
        <v>9</v>
      </c>
      <c r="K4463" t="n">
        <v>21</v>
      </c>
    </row>
    <row r="4464">
      <c r="A4464" t="n">
        <v>41690624133716</v>
      </c>
      <c r="B4464" t="inlineStr">
        <is>
          <t>Superior</t>
        </is>
      </c>
      <c r="C4464" t="inlineStr">
        <is>
          <t xml:space="preserve">Menlo-Atherton </t>
        </is>
      </c>
      <c r="D4464" t="n">
        <v>627</v>
      </c>
      <c r="E4464" t="n">
        <v>640</v>
      </c>
      <c r="F4464" t="n">
        <v>8</v>
      </c>
      <c r="G4464" t="n">
        <v>3.22000002861023</v>
      </c>
      <c r="H4464" t="n">
        <v>1418</v>
      </c>
      <c r="I4464" t="n">
        <v>815</v>
      </c>
      <c r="J4464" t="n">
        <v>8</v>
      </c>
      <c r="K4464" t="n">
        <v>17</v>
      </c>
    </row>
    <row r="4465">
      <c r="A4465" t="n">
        <v>41690624136693</v>
      </c>
      <c r="B4465" t="inlineStr">
        <is>
          <t>Superior</t>
        </is>
      </c>
      <c r="C4465" t="inlineStr">
        <is>
          <t>Sequoia High</t>
        </is>
      </c>
      <c r="D4465" t="n">
        <v>555</v>
      </c>
      <c r="E4465" t="n">
        <v>560</v>
      </c>
      <c r="F4465" t="n">
        <v>12</v>
      </c>
      <c r="G4465" t="n">
        <v>2.5</v>
      </c>
      <c r="H4465" t="n">
        <v>1195</v>
      </c>
      <c r="I4465" t="n">
        <v>607</v>
      </c>
      <c r="J4465" t="n">
        <v>24</v>
      </c>
      <c r="K4465" t="n">
        <v>36</v>
      </c>
    </row>
    <row r="4466">
      <c r="A4466" t="n">
        <v>41690624138053</v>
      </c>
      <c r="B4466" t="inlineStr">
        <is>
          <t>Superior</t>
        </is>
      </c>
      <c r="C4466" t="inlineStr">
        <is>
          <t>Woodside High</t>
        </is>
      </c>
      <c r="D4466" t="n">
        <v>608</v>
      </c>
      <c r="E4466" t="n">
        <v>616</v>
      </c>
      <c r="F4466" t="n">
        <v>9</v>
      </c>
      <c r="G4466" t="n">
        <v>3.04999995231628</v>
      </c>
      <c r="H4466" t="n">
        <v>1418</v>
      </c>
      <c r="I4466" t="n">
        <v>795</v>
      </c>
      <c r="J4466" t="n">
        <v>5</v>
      </c>
      <c r="K4466" t="n">
        <v>28</v>
      </c>
    </row>
    <row r="4467">
      <c r="A4467" t="n">
        <v>41690704137279</v>
      </c>
      <c r="B4467" t="inlineStr">
        <is>
          <t>Superior</t>
        </is>
      </c>
      <c r="C4467" t="inlineStr">
        <is>
          <t>South San Franc</t>
        </is>
      </c>
      <c r="D4467" t="n">
        <v>646</v>
      </c>
      <c r="E4467" t="n">
        <v>636</v>
      </c>
      <c r="F4467" t="n">
        <v>8</v>
      </c>
      <c r="G4467" t="n">
        <v>2.95000004768372</v>
      </c>
      <c r="H4467" t="n">
        <v>1115</v>
      </c>
      <c r="I4467" t="n">
        <v>914</v>
      </c>
      <c r="J4467" t="n">
        <v>20</v>
      </c>
      <c r="K4467" t="n">
        <v>10</v>
      </c>
    </row>
    <row r="4468">
      <c r="A4468" t="n">
        <v>41690706045041</v>
      </c>
      <c r="B4468" t="inlineStr">
        <is>
          <t>Fundamental</t>
        </is>
      </c>
      <c r="C4468" t="inlineStr">
        <is>
          <t>Buri Buri Eleme</t>
        </is>
      </c>
      <c r="D4468" t="n">
        <v>779</v>
      </c>
      <c r="E4468" t="n">
        <v>759</v>
      </c>
      <c r="F4468" t="n">
        <v>2</v>
      </c>
      <c r="G4468" t="n">
        <v>3.21000003814697</v>
      </c>
      <c r="H4468" t="n">
        <v>460</v>
      </c>
      <c r="I4468" t="n">
        <v>419</v>
      </c>
      <c r="J4468" t="n">
        <v>18</v>
      </c>
      <c r="K4468" t="n">
        <v>10</v>
      </c>
    </row>
    <row r="4469">
      <c r="A4469" t="n">
        <v>41690706045074</v>
      </c>
      <c r="B4469" t="inlineStr">
        <is>
          <t>Fundamental</t>
        </is>
      </c>
      <c r="C4469" t="inlineStr">
        <is>
          <t>Hillside Elemen</t>
        </is>
      </c>
      <c r="D4469" t="n">
        <v>673</v>
      </c>
      <c r="E4469" t="n">
        <v>630</v>
      </c>
      <c r="F4469" t="n">
        <v>9</v>
      </c>
      <c r="G4469" t="n">
        <v>2.76999998092651</v>
      </c>
      <c r="H4469" t="n">
        <v>213</v>
      </c>
      <c r="I4469" t="n">
        <v>186</v>
      </c>
      <c r="J4469" t="n">
        <v>33</v>
      </c>
      <c r="K4469" t="n">
        <v>32</v>
      </c>
    </row>
    <row r="4470">
      <c r="A4470" t="n">
        <v>41690706045082</v>
      </c>
      <c r="B4470" t="inlineStr">
        <is>
          <t>Fundamental</t>
        </is>
      </c>
      <c r="C4470" t="inlineStr">
        <is>
          <t>Los Cerritos El</t>
        </is>
      </c>
      <c r="D4470" t="n">
        <v>660</v>
      </c>
      <c r="E4470" t="n">
        <v>581</v>
      </c>
      <c r="F4470" t="n">
        <v>11</v>
      </c>
      <c r="G4470" t="n">
        <v>2.4300000667572</v>
      </c>
      <c r="H4470" t="n">
        <v>222</v>
      </c>
      <c r="I4470" t="n">
        <v>179</v>
      </c>
      <c r="J4470" t="n">
        <v>45</v>
      </c>
      <c r="K4470" t="n">
        <v>30</v>
      </c>
    </row>
    <row r="4471">
      <c r="A4471" t="n">
        <v>41690706045090</v>
      </c>
      <c r="B4471" t="inlineStr">
        <is>
          <t>Fundamental</t>
        </is>
      </c>
      <c r="C4471" t="inlineStr">
        <is>
          <t>Martin Elementa</t>
        </is>
      </c>
      <c r="D4471" t="n">
        <v>651</v>
      </c>
      <c r="E4471" t="n">
        <v>644</v>
      </c>
      <c r="F4471" t="n">
        <v>8</v>
      </c>
      <c r="G4471" t="n">
        <v>1.57000005245209</v>
      </c>
      <c r="H4471" t="n">
        <v>279</v>
      </c>
      <c r="I4471" t="n">
        <v>236</v>
      </c>
      <c r="J4471" t="n">
        <v>65</v>
      </c>
      <c r="K4471" t="n">
        <v>40</v>
      </c>
    </row>
    <row r="4472">
      <c r="A4472" t="n">
        <v>41690706045108</v>
      </c>
      <c r="B4472" t="inlineStr">
        <is>
          <t>Fundamental</t>
        </is>
      </c>
      <c r="C4472" t="inlineStr">
        <is>
          <t>Monte Verde Ele</t>
        </is>
      </c>
      <c r="D4472" t="n">
        <v>811</v>
      </c>
      <c r="E4472" t="n">
        <v>770</v>
      </c>
      <c r="F4472" t="n">
        <v>2</v>
      </c>
      <c r="G4472" t="n">
        <v>3.35999989509583</v>
      </c>
      <c r="H4472" t="n">
        <v>338</v>
      </c>
      <c r="I4472" t="n">
        <v>299</v>
      </c>
      <c r="J4472" t="n">
        <v>16</v>
      </c>
      <c r="K4472" t="n">
        <v>10</v>
      </c>
    </row>
    <row r="4473">
      <c r="A4473" t="n">
        <v>41690706045116</v>
      </c>
      <c r="B4473" t="inlineStr">
        <is>
          <t>Fundamental</t>
        </is>
      </c>
      <c r="C4473" t="inlineStr">
        <is>
          <t>Ponderosa Eleme</t>
        </is>
      </c>
      <c r="D4473" t="n">
        <v>786</v>
      </c>
      <c r="E4473" t="n">
        <v>761</v>
      </c>
      <c r="F4473" t="n">
        <v>2</v>
      </c>
      <c r="G4473" t="n">
        <v>2.9300000667572</v>
      </c>
      <c r="H4473" t="n">
        <v>238</v>
      </c>
      <c r="I4473" t="n">
        <v>207</v>
      </c>
      <c r="J4473" t="n">
        <v>18</v>
      </c>
      <c r="K4473" t="n">
        <v>9</v>
      </c>
    </row>
    <row r="4474">
      <c r="A4474" t="n">
        <v>41690706045132</v>
      </c>
      <c r="B4474" t="inlineStr">
        <is>
          <t>Fundamental</t>
        </is>
      </c>
      <c r="C4474" t="inlineStr">
        <is>
          <t>Skyline Element</t>
        </is>
      </c>
      <c r="D4474" t="n">
        <v>781</v>
      </c>
      <c r="E4474" t="n">
        <v>731</v>
      </c>
      <c r="F4474" t="n">
        <v>3</v>
      </c>
      <c r="G4474" t="n">
        <v>3.25999999046326</v>
      </c>
      <c r="H4474" t="n">
        <v>384</v>
      </c>
      <c r="I4474" t="n">
        <v>356</v>
      </c>
      <c r="J4474" t="n">
        <v>18</v>
      </c>
      <c r="K4474" t="n">
        <v>16</v>
      </c>
    </row>
    <row r="4475">
      <c r="A4475" t="n">
        <v>41690706045140</v>
      </c>
      <c r="B4475" t="inlineStr">
        <is>
          <t>Fundamental</t>
        </is>
      </c>
      <c r="C4475" t="inlineStr">
        <is>
          <t>Spruce Elementa</t>
        </is>
      </c>
      <c r="D4475" t="n">
        <v>603</v>
      </c>
      <c r="E4475" t="n">
        <v>532</v>
      </c>
      <c r="F4475" t="n">
        <v>13</v>
      </c>
      <c r="G4475" t="n">
        <v>2.00999999046326</v>
      </c>
      <c r="H4475" t="n">
        <v>391</v>
      </c>
      <c r="I4475" t="n">
        <v>331</v>
      </c>
      <c r="J4475" t="n">
        <v>62</v>
      </c>
      <c r="K4475" t="n">
        <v>40</v>
      </c>
    </row>
    <row r="4476">
      <c r="A4476" t="n">
        <v>41690706045157</v>
      </c>
      <c r="B4476" t="inlineStr">
        <is>
          <t>Fundamental</t>
        </is>
      </c>
      <c r="C4476" t="inlineStr">
        <is>
          <t>Sunshine Garden</t>
        </is>
      </c>
      <c r="D4476" t="n">
        <v>662</v>
      </c>
      <c r="E4476" t="n">
        <v>627</v>
      </c>
      <c r="F4476" t="n">
        <v>9</v>
      </c>
      <c r="G4476" t="n">
        <v>2.51999998092651</v>
      </c>
      <c r="H4476" t="n">
        <v>250</v>
      </c>
      <c r="I4476" t="n">
        <v>225</v>
      </c>
      <c r="J4476" t="n">
        <v>47</v>
      </c>
      <c r="K4476" t="n">
        <v>17</v>
      </c>
    </row>
    <row r="4477">
      <c r="A4477" t="n">
        <v>41690706059976</v>
      </c>
      <c r="B4477" t="inlineStr">
        <is>
          <t>Medio</t>
        </is>
      </c>
      <c r="C4477" t="inlineStr">
        <is>
          <t>Alta Loma Middl</t>
        </is>
      </c>
      <c r="D4477" t="n">
        <v>684</v>
      </c>
      <c r="E4477" t="n">
        <v>681</v>
      </c>
      <c r="F4477" t="n">
        <v>6</v>
      </c>
      <c r="G4477" t="n">
        <v>3.09999990463257</v>
      </c>
      <c r="H4477" t="n">
        <v>666</v>
      </c>
      <c r="I4477" t="n">
        <v>547</v>
      </c>
      <c r="J4477" t="n">
        <v>21</v>
      </c>
      <c r="K4477" t="n">
        <v>13</v>
      </c>
    </row>
    <row r="4478">
      <c r="A4478" t="n">
        <v>41690706059984</v>
      </c>
      <c r="B4478" t="inlineStr">
        <is>
          <t>Medio</t>
        </is>
      </c>
      <c r="C4478" t="inlineStr">
        <is>
          <t>Parkway Heights</t>
        </is>
      </c>
      <c r="D4478" t="n">
        <v>648</v>
      </c>
      <c r="E4478" t="n">
        <v>609</v>
      </c>
      <c r="F4478" t="n">
        <v>10</v>
      </c>
      <c r="G4478" t="n">
        <v>2.60999989509583</v>
      </c>
      <c r="H4478" t="n">
        <v>727</v>
      </c>
      <c r="I4478" t="n">
        <v>618</v>
      </c>
      <c r="J4478" t="n">
        <v>43</v>
      </c>
      <c r="K4478" t="n">
        <v>31</v>
      </c>
    </row>
    <row r="4479">
      <c r="A4479" t="n">
        <v>41690706067128</v>
      </c>
      <c r="B4479" t="inlineStr">
        <is>
          <t>Medio</t>
        </is>
      </c>
      <c r="C4479" t="inlineStr">
        <is>
          <t>Westborough Mid</t>
        </is>
      </c>
      <c r="D4479" t="n">
        <v>785</v>
      </c>
      <c r="E4479" t="n">
        <v>730</v>
      </c>
      <c r="F4479" t="n">
        <v>4</v>
      </c>
      <c r="G4479" t="n">
        <v>3.55999994277954</v>
      </c>
      <c r="H4479" t="n">
        <v>711</v>
      </c>
      <c r="I4479" t="n">
        <v>611</v>
      </c>
      <c r="J4479" t="n">
        <v>13</v>
      </c>
      <c r="K4479" t="n">
        <v>11</v>
      </c>
    </row>
    <row r="4480">
      <c r="A4480" t="n">
        <v>41690706068282</v>
      </c>
      <c r="B4480" t="inlineStr">
        <is>
          <t>Fundamental</t>
        </is>
      </c>
      <c r="C4480" t="inlineStr">
        <is>
          <t xml:space="preserve">Junipero Serra </t>
        </is>
      </c>
      <c r="D4480" t="n">
        <v>758</v>
      </c>
      <c r="E4480" t="n">
        <v>714</v>
      </c>
      <c r="F4480" t="n">
        <v>4</v>
      </c>
      <c r="G4480" t="n">
        <v>3.30999994277954</v>
      </c>
      <c r="H4480" t="n">
        <v>277</v>
      </c>
      <c r="I4480" t="n">
        <v>240</v>
      </c>
      <c r="J4480" t="n">
        <v>16</v>
      </c>
      <c r="K4480" t="n">
        <v>9</v>
      </c>
    </row>
    <row r="4481">
      <c r="A4481" t="n">
        <v>42691206045959</v>
      </c>
      <c r="B4481" t="inlineStr">
        <is>
          <t>Fundamental</t>
        </is>
      </c>
      <c r="C4481" t="inlineStr">
        <is>
          <t>Adam (William L</t>
        </is>
      </c>
      <c r="D4481" t="n">
        <v>597</v>
      </c>
      <c r="E4481" t="n">
        <v>558</v>
      </c>
      <c r="F4481" t="n">
        <v>12</v>
      </c>
      <c r="G4481" t="n">
        <v>1.80999994277954</v>
      </c>
      <c r="H4481" t="n">
        <v>516</v>
      </c>
      <c r="I4481" t="n">
        <v>435</v>
      </c>
      <c r="J4481" t="n">
        <v>90</v>
      </c>
      <c r="K4481" t="n">
        <v>67</v>
      </c>
    </row>
    <row r="4482">
      <c r="A4482" t="n">
        <v>42691206045967</v>
      </c>
      <c r="B4482" t="inlineStr">
        <is>
          <t>Fundamental</t>
        </is>
      </c>
      <c r="C4482" t="inlineStr">
        <is>
          <t>Alvin Elementar</t>
        </is>
      </c>
      <c r="D4482" t="n">
        <v>536</v>
      </c>
      <c r="E4482" t="n">
        <v>459</v>
      </c>
      <c r="F4482" t="n">
        <v>17</v>
      </c>
      <c r="G4482" t="n">
        <v>2.17000007629395</v>
      </c>
      <c r="H4482" t="n">
        <v>536</v>
      </c>
      <c r="I4482" t="n">
        <v>478</v>
      </c>
      <c r="J4482" t="n">
        <v>86</v>
      </c>
      <c r="K4482" t="n">
        <v>55</v>
      </c>
    </row>
    <row r="4483">
      <c r="A4483" t="n">
        <v>42691206045975</v>
      </c>
      <c r="B4483" t="inlineStr">
        <is>
          <t>Fundamental</t>
        </is>
      </c>
      <c r="C4483" t="inlineStr">
        <is>
          <t xml:space="preserve">Arellanes (Don </t>
        </is>
      </c>
      <c r="D4483" t="n">
        <v>507</v>
      </c>
      <c r="E4483" t="n">
        <v>503</v>
      </c>
      <c r="F4483" t="n">
        <v>15</v>
      </c>
      <c r="G4483" t="n">
        <v>1.97000002861023</v>
      </c>
      <c r="H4483" t="n">
        <v>640</v>
      </c>
      <c r="I4483" t="n">
        <v>569</v>
      </c>
      <c r="J4483" t="n">
        <v>87</v>
      </c>
      <c r="K4483" t="n">
        <v>53</v>
      </c>
    </row>
    <row r="4484">
      <c r="A4484" t="n">
        <v>42691206045991</v>
      </c>
      <c r="B4484" t="inlineStr">
        <is>
          <t>Medio</t>
        </is>
      </c>
      <c r="C4484" t="inlineStr">
        <is>
          <t>El Camino Eleme</t>
        </is>
      </c>
      <c r="D4484" t="n">
        <v>555</v>
      </c>
      <c r="E4484" t="n">
        <v>533</v>
      </c>
      <c r="F4484" t="n">
        <v>13</v>
      </c>
      <c r="G4484" t="n">
        <v>1.53999996185303</v>
      </c>
      <c r="H4484" t="n">
        <v>805</v>
      </c>
      <c r="I4484" t="n">
        <v>743</v>
      </c>
      <c r="J4484" t="n">
        <v>81</v>
      </c>
      <c r="K4484" t="n">
        <v>53</v>
      </c>
    </row>
    <row r="4485">
      <c r="A4485" t="n">
        <v>42691206046007</v>
      </c>
      <c r="B4485" t="inlineStr">
        <is>
          <t>Fundamental</t>
        </is>
      </c>
      <c r="C4485" t="inlineStr">
        <is>
          <t>Fairlawn Elemen</t>
        </is>
      </c>
      <c r="D4485" t="n">
        <v>526</v>
      </c>
      <c r="E4485" t="n">
        <v>425</v>
      </c>
      <c r="F4485" t="n">
        <v>19</v>
      </c>
      <c r="G4485" t="n">
        <v>1.73000001907349</v>
      </c>
      <c r="H4485" t="n">
        <v>503</v>
      </c>
      <c r="I4485" t="n">
        <v>446</v>
      </c>
      <c r="J4485" t="n">
        <v>94</v>
      </c>
      <c r="K4485" t="n">
        <v>76</v>
      </c>
    </row>
    <row r="4486">
      <c r="A4486" t="n">
        <v>42691206046015</v>
      </c>
      <c r="B4486" t="inlineStr">
        <is>
          <t>Medio</t>
        </is>
      </c>
      <c r="C4486" t="inlineStr">
        <is>
          <t xml:space="preserve">Fesler (Isaac) </t>
        </is>
      </c>
      <c r="D4486" t="n">
        <v>572</v>
      </c>
      <c r="E4486" t="n">
        <v>562</v>
      </c>
      <c r="F4486" t="n">
        <v>12</v>
      </c>
      <c r="G4486" t="n">
        <v>2.32999992370605</v>
      </c>
      <c r="H4486" t="n">
        <v>804</v>
      </c>
      <c r="I4486" t="n">
        <v>726</v>
      </c>
      <c r="J4486" t="n">
        <v>72</v>
      </c>
      <c r="K4486" t="n">
        <v>39</v>
      </c>
    </row>
    <row r="4487">
      <c r="A4487" t="n">
        <v>42691206046023</v>
      </c>
      <c r="B4487" t="inlineStr">
        <is>
          <t>Fundamental</t>
        </is>
      </c>
      <c r="C4487" t="inlineStr">
        <is>
          <t>Tunnell (Martin</t>
        </is>
      </c>
      <c r="D4487" t="n">
        <v>671</v>
      </c>
      <c r="E4487" t="n">
        <v>647</v>
      </c>
      <c r="F4487" t="n">
        <v>8</v>
      </c>
      <c r="G4487" t="n">
        <v>3.04999995231628</v>
      </c>
      <c r="H4487" t="n">
        <v>639</v>
      </c>
      <c r="I4487" t="n">
        <v>570</v>
      </c>
      <c r="J4487" t="n">
        <v>42</v>
      </c>
      <c r="K4487" t="n">
        <v>16</v>
      </c>
    </row>
    <row r="4488">
      <c r="A4488" t="n">
        <v>42691206046031</v>
      </c>
      <c r="B4488" t="inlineStr">
        <is>
          <t>Fundamental</t>
        </is>
      </c>
      <c r="C4488" t="inlineStr">
        <is>
          <t xml:space="preserve">Miller (Isaac) </t>
        </is>
      </c>
      <c r="D4488" t="n">
        <v>613</v>
      </c>
      <c r="E4488" t="n">
        <v>584</v>
      </c>
      <c r="F4488" t="n">
        <v>11</v>
      </c>
      <c r="G4488" t="n">
        <v>2.07999992370605</v>
      </c>
      <c r="H4488" t="n">
        <v>518</v>
      </c>
      <c r="I4488" t="n">
        <v>471</v>
      </c>
      <c r="J4488" t="n">
        <v>81</v>
      </c>
      <c r="K4488" t="n">
        <v>40</v>
      </c>
    </row>
    <row r="4489">
      <c r="A4489" t="n">
        <v>42691206046049</v>
      </c>
      <c r="B4489" t="inlineStr">
        <is>
          <t>Fundamental</t>
        </is>
      </c>
      <c r="C4489" t="inlineStr">
        <is>
          <t xml:space="preserve">Oakley (Calvin </t>
        </is>
      </c>
      <c r="D4489" t="n">
        <v>551</v>
      </c>
      <c r="E4489" t="n">
        <v>500</v>
      </c>
      <c r="F4489" t="n">
        <v>15</v>
      </c>
      <c r="G4489" t="n">
        <v>2.15000009536743</v>
      </c>
      <c r="H4489" t="n">
        <v>592</v>
      </c>
      <c r="I4489" t="n">
        <v>543</v>
      </c>
      <c r="J4489" t="n">
        <v>83</v>
      </c>
      <c r="K4489" t="n">
        <v>54</v>
      </c>
    </row>
    <row r="4490">
      <c r="A4490" t="n">
        <v>42691206046056</v>
      </c>
      <c r="B4490" t="inlineStr">
        <is>
          <t>Fundamental</t>
        </is>
      </c>
      <c r="C4490" t="inlineStr">
        <is>
          <t xml:space="preserve">Rice (William) </t>
        </is>
      </c>
      <c r="D4490" t="n">
        <v>648</v>
      </c>
      <c r="E4490" t="n">
        <v>596</v>
      </c>
      <c r="F4490" t="n">
        <v>10</v>
      </c>
      <c r="G4490" t="n">
        <v>2.6800000667572</v>
      </c>
      <c r="H4490" t="n">
        <v>561</v>
      </c>
      <c r="I4490" t="n">
        <v>501</v>
      </c>
      <c r="J4490" t="n">
        <v>62</v>
      </c>
      <c r="K4490" t="n">
        <v>27</v>
      </c>
    </row>
    <row r="4491">
      <c r="A4491" t="n">
        <v>42691206046064</v>
      </c>
      <c r="B4491" t="inlineStr">
        <is>
          <t>Fundamental</t>
        </is>
      </c>
      <c r="C4491" t="inlineStr">
        <is>
          <t xml:space="preserve">Bruce (Robert) </t>
        </is>
      </c>
      <c r="D4491" t="n">
        <v>501</v>
      </c>
      <c r="E4491" t="n">
        <v>461</v>
      </c>
      <c r="F4491" t="n">
        <v>17</v>
      </c>
      <c r="G4491" t="n">
        <v>1.79999995231628</v>
      </c>
      <c r="H4491" t="n">
        <v>622</v>
      </c>
      <c r="I4491" t="n">
        <v>571</v>
      </c>
      <c r="J4491" t="n">
        <v>93</v>
      </c>
      <c r="K4491" t="n">
        <v>68</v>
      </c>
    </row>
    <row r="4492">
      <c r="A4492" t="n">
        <v>42691206107007</v>
      </c>
      <c r="B4492" t="inlineStr">
        <is>
          <t>Fundamental</t>
        </is>
      </c>
      <c r="C4492" t="inlineStr">
        <is>
          <t>Battles (George</t>
        </is>
      </c>
      <c r="D4492" t="n">
        <v>521</v>
      </c>
      <c r="E4492" t="n">
        <v>493</v>
      </c>
      <c r="F4492" t="n">
        <v>15</v>
      </c>
      <c r="G4492" t="n">
        <v>2.16000008583069</v>
      </c>
      <c r="H4492" t="n">
        <v>555</v>
      </c>
      <c r="I4492" t="n">
        <v>466</v>
      </c>
      <c r="J4492" t="n">
        <v>89</v>
      </c>
      <c r="K4492" t="n">
        <v>55</v>
      </c>
    </row>
    <row r="4493">
      <c r="A4493" t="n">
        <v>42691206109268</v>
      </c>
      <c r="B4493" t="inlineStr">
        <is>
          <t>Fundamental</t>
        </is>
      </c>
      <c r="C4493" t="inlineStr">
        <is>
          <t>Ontiveros (Juan</t>
        </is>
      </c>
      <c r="D4493" t="n">
        <v>587</v>
      </c>
      <c r="E4493" t="n">
        <v>585</v>
      </c>
      <c r="F4493" t="n">
        <v>11</v>
      </c>
      <c r="G4493" t="n">
        <v>2.26999998092651</v>
      </c>
      <c r="H4493" t="n">
        <v>602</v>
      </c>
      <c r="I4493" t="n">
        <v>561</v>
      </c>
      <c r="J4493" t="n">
        <v>75</v>
      </c>
      <c r="K4493" t="n">
        <v>54</v>
      </c>
    </row>
    <row r="4494">
      <c r="A4494" t="n">
        <v>42691386045280</v>
      </c>
      <c r="B4494" t="inlineStr">
        <is>
          <t>Fundamental</t>
        </is>
      </c>
      <c r="C4494" t="inlineStr">
        <is>
          <t>Jonata Elementa</t>
        </is>
      </c>
      <c r="D4494" t="n">
        <v>737</v>
      </c>
      <c r="E4494" t="n">
        <v>716</v>
      </c>
      <c r="F4494" t="n">
        <v>4</v>
      </c>
      <c r="G4494" t="n">
        <v>2.91000008583069</v>
      </c>
      <c r="H4494" t="n">
        <v>454</v>
      </c>
      <c r="I4494" t="n">
        <v>392</v>
      </c>
      <c r="J4494" t="n">
        <v>30</v>
      </c>
      <c r="K4494" t="n">
        <v>18</v>
      </c>
    </row>
    <row r="4495">
      <c r="A4495" t="n">
        <v>42691464230587</v>
      </c>
      <c r="B4495" t="inlineStr">
        <is>
          <t>Superior</t>
        </is>
      </c>
      <c r="C4495" t="inlineStr">
        <is>
          <t>Carpinteria Sen</t>
        </is>
      </c>
      <c r="D4495" t="n">
        <v>630</v>
      </c>
      <c r="E4495" t="n">
        <v>623</v>
      </c>
      <c r="F4495" t="n">
        <v>9</v>
      </c>
      <c r="G4495" t="n">
        <v>2.88000011444092</v>
      </c>
      <c r="H4495" t="n">
        <v>613</v>
      </c>
      <c r="I4495" t="n">
        <v>566</v>
      </c>
      <c r="J4495" t="n">
        <v>28</v>
      </c>
      <c r="K4495" t="n">
        <v>26</v>
      </c>
    </row>
    <row r="4496">
      <c r="A4496" t="n">
        <v>42691466045298</v>
      </c>
      <c r="B4496" t="inlineStr">
        <is>
          <t>Fundamental</t>
        </is>
      </c>
      <c r="C4496" t="inlineStr">
        <is>
          <t>Aliso Elementar</t>
        </is>
      </c>
      <c r="D4496" t="n">
        <v>664</v>
      </c>
      <c r="E4496" t="n">
        <v>665</v>
      </c>
      <c r="F4496" t="n">
        <v>7</v>
      </c>
      <c r="G4496" t="n">
        <v>2.67000007629395</v>
      </c>
      <c r="H4496" t="n">
        <v>418</v>
      </c>
      <c r="I4496" t="n">
        <v>376</v>
      </c>
      <c r="J4496" t="n">
        <v>48</v>
      </c>
      <c r="K4496" t="n">
        <v>37</v>
      </c>
    </row>
    <row r="4497">
      <c r="A4497" t="n">
        <v>42691466045306</v>
      </c>
      <c r="B4497" t="inlineStr">
        <is>
          <t>Fundamental</t>
        </is>
      </c>
      <c r="C4497" t="inlineStr">
        <is>
          <t>Canalino Elemen</t>
        </is>
      </c>
      <c r="D4497" t="n">
        <v>669</v>
      </c>
      <c r="E4497" t="n">
        <v>704</v>
      </c>
      <c r="F4497" t="n">
        <v>5</v>
      </c>
      <c r="G4497" t="n">
        <v>2.41000008583069</v>
      </c>
      <c r="H4497" t="n">
        <v>217</v>
      </c>
      <c r="I4497" t="n">
        <v>203</v>
      </c>
      <c r="J4497" t="n">
        <v>59</v>
      </c>
      <c r="K4497" t="n">
        <v>56</v>
      </c>
    </row>
    <row r="4498">
      <c r="A4498" t="n">
        <v>42691466045314</v>
      </c>
      <c r="B4498" t="inlineStr">
        <is>
          <t>Fundamental</t>
        </is>
      </c>
      <c r="C4498" t="inlineStr">
        <is>
          <t>Main Elementary</t>
        </is>
      </c>
      <c r="D4498" t="n">
        <v>740</v>
      </c>
      <c r="E4498" t="n">
        <v>721</v>
      </c>
      <c r="F4498" t="n">
        <v>4</v>
      </c>
      <c r="G4498" t="n">
        <v>2.88000011444092</v>
      </c>
      <c r="H4498" t="n">
        <v>339</v>
      </c>
      <c r="I4498" t="n">
        <v>307</v>
      </c>
      <c r="J4498" t="n">
        <v>42</v>
      </c>
      <c r="K4498" t="n">
        <v>29</v>
      </c>
    </row>
    <row r="4499">
      <c r="A4499" t="n">
        <v>42691466060008</v>
      </c>
      <c r="B4499" t="inlineStr">
        <is>
          <t>Medio</t>
        </is>
      </c>
      <c r="C4499" t="inlineStr">
        <is>
          <t>Carpinteria Mid</t>
        </is>
      </c>
      <c r="D4499" t="n">
        <v>680</v>
      </c>
      <c r="E4499" t="n">
        <v>635</v>
      </c>
      <c r="F4499" t="n">
        <v>8</v>
      </c>
      <c r="G4499" t="n">
        <v>2.97000002861023</v>
      </c>
      <c r="H4499" t="n">
        <v>715</v>
      </c>
      <c r="I4499" t="n">
        <v>655</v>
      </c>
      <c r="J4499" t="n">
        <v>35</v>
      </c>
      <c r="K4499" t="n">
        <v>27</v>
      </c>
    </row>
    <row r="4500">
      <c r="A4500" t="n">
        <v>42691796045371</v>
      </c>
      <c r="B4500" t="inlineStr">
        <is>
          <t>Fundamental</t>
        </is>
      </c>
      <c r="C4500" t="inlineStr">
        <is>
          <t>Santa Ynez Elem</t>
        </is>
      </c>
      <c r="D4500" t="n">
        <v>721</v>
      </c>
      <c r="E4500" t="n">
        <v>728</v>
      </c>
      <c r="F4500" t="n">
        <v>4</v>
      </c>
      <c r="G4500" t="n">
        <v>3.11999988555908</v>
      </c>
      <c r="H4500" t="n">
        <v>559</v>
      </c>
      <c r="I4500" t="n">
        <v>478</v>
      </c>
      <c r="J4500" t="n">
        <v>11</v>
      </c>
      <c r="K4500" t="n">
        <v>6</v>
      </c>
    </row>
    <row r="4501">
      <c r="A4501" t="n">
        <v>42691956045413</v>
      </c>
      <c r="B4501" t="inlineStr">
        <is>
          <t>Fundamental</t>
        </is>
      </c>
      <c r="C4501" t="inlineStr">
        <is>
          <t>El Rancho Eleme</t>
        </is>
      </c>
      <c r="D4501" t="n">
        <v>811</v>
      </c>
      <c r="E4501" t="n">
        <v>743</v>
      </c>
      <c r="F4501" t="n">
        <v>3</v>
      </c>
      <c r="G4501" t="n">
        <v>3.36999988555908</v>
      </c>
      <c r="H4501" t="n">
        <v>256</v>
      </c>
      <c r="I4501" t="n">
        <v>239</v>
      </c>
      <c r="J4501" t="n">
        <v>26</v>
      </c>
      <c r="K4501" t="n">
        <v>9</v>
      </c>
    </row>
    <row r="4502">
      <c r="A4502" t="n">
        <v>42691956045421</v>
      </c>
      <c r="B4502" t="inlineStr">
        <is>
          <t>Fundamental</t>
        </is>
      </c>
      <c r="C4502" t="inlineStr">
        <is>
          <t>Ellwood Element</t>
        </is>
      </c>
      <c r="D4502" t="n">
        <v>735</v>
      </c>
      <c r="E4502" t="n">
        <v>690</v>
      </c>
      <c r="F4502" t="n">
        <v>6</v>
      </c>
      <c r="G4502" t="n">
        <v>3.27999997138977</v>
      </c>
      <c r="H4502" t="n">
        <v>338</v>
      </c>
      <c r="I4502" t="n">
        <v>295</v>
      </c>
      <c r="J4502" t="n">
        <v>31</v>
      </c>
      <c r="K4502" t="n">
        <v>38</v>
      </c>
    </row>
    <row r="4503">
      <c r="A4503" t="n">
        <v>42691956045447</v>
      </c>
      <c r="B4503" t="inlineStr">
        <is>
          <t>Fundamental</t>
        </is>
      </c>
      <c r="C4503" t="inlineStr">
        <is>
          <t>Foothill Elemen</t>
        </is>
      </c>
      <c r="D4503" t="n">
        <v>817</v>
      </c>
      <c r="E4503" t="n">
        <v>762</v>
      </c>
      <c r="F4503" t="n">
        <v>2</v>
      </c>
      <c r="G4503" t="n">
        <v>3.66000008583069</v>
      </c>
      <c r="H4503" t="n">
        <v>275</v>
      </c>
      <c r="I4503" t="n">
        <v>255</v>
      </c>
      <c r="J4503" t="n">
        <v>12</v>
      </c>
      <c r="K4503" t="n">
        <v>11</v>
      </c>
    </row>
    <row r="4504">
      <c r="A4504" t="n">
        <v>42691956045462</v>
      </c>
      <c r="B4504" t="inlineStr">
        <is>
          <t>Fundamental</t>
        </is>
      </c>
      <c r="C4504" t="inlineStr">
        <is>
          <t>Hollister Eleme</t>
        </is>
      </c>
      <c r="D4504" t="n">
        <v>763</v>
      </c>
      <c r="E4504" t="n">
        <v>733</v>
      </c>
      <c r="F4504" t="n">
        <v>3</v>
      </c>
      <c r="G4504" t="n">
        <v>3.11999988555908</v>
      </c>
      <c r="H4504" t="n">
        <v>376</v>
      </c>
      <c r="I4504" t="n">
        <v>327</v>
      </c>
      <c r="J4504" t="n">
        <v>30</v>
      </c>
      <c r="K4504" t="n">
        <v>27</v>
      </c>
    </row>
    <row r="4505">
      <c r="A4505" t="n">
        <v>42691956045470</v>
      </c>
      <c r="B4505" t="inlineStr">
        <is>
          <t>Fundamental</t>
        </is>
      </c>
      <c r="C4505" t="inlineStr">
        <is>
          <t>Isla Vista Elem</t>
        </is>
      </c>
      <c r="D4505" t="n">
        <v>575</v>
      </c>
      <c r="E4505" t="n">
        <v>512</v>
      </c>
      <c r="F4505" t="n">
        <v>14</v>
      </c>
      <c r="G4505" t="n">
        <v>2.50999999046326</v>
      </c>
      <c r="H4505" t="n">
        <v>339</v>
      </c>
      <c r="I4505" t="n">
        <v>268</v>
      </c>
      <c r="J4505" t="n">
        <v>71</v>
      </c>
      <c r="K4505" t="n">
        <v>63</v>
      </c>
    </row>
    <row r="4506">
      <c r="A4506" t="n">
        <v>42691956045488</v>
      </c>
      <c r="B4506" t="inlineStr">
        <is>
          <t>Fundamental</t>
        </is>
      </c>
      <c r="C4506" t="inlineStr">
        <is>
          <t>Kellogg Element</t>
        </is>
      </c>
      <c r="D4506" t="n">
        <v>855</v>
      </c>
      <c r="E4506" t="n">
        <v>791</v>
      </c>
      <c r="F4506" t="n">
        <v>1</v>
      </c>
      <c r="G4506" t="n">
        <v>3.85999989509583</v>
      </c>
      <c r="H4506" t="n">
        <v>326</v>
      </c>
      <c r="I4506" t="n">
        <v>290</v>
      </c>
      <c r="J4506" t="n">
        <v>10</v>
      </c>
      <c r="K4506" t="n">
        <v>17</v>
      </c>
    </row>
    <row r="4507">
      <c r="A4507" t="n">
        <v>42691956045496</v>
      </c>
      <c r="B4507" t="inlineStr">
        <is>
          <t>Fundamental</t>
        </is>
      </c>
      <c r="C4507" t="inlineStr">
        <is>
          <t>La Patera Eleme</t>
        </is>
      </c>
      <c r="D4507" t="n">
        <v>695</v>
      </c>
      <c r="E4507" t="n">
        <v>612</v>
      </c>
      <c r="F4507" t="n">
        <v>9</v>
      </c>
      <c r="G4507" t="n">
        <v>3.10999989509583</v>
      </c>
      <c r="H4507" t="n">
        <v>329</v>
      </c>
      <c r="I4507" t="n">
        <v>298</v>
      </c>
      <c r="J4507" t="n">
        <v>39</v>
      </c>
      <c r="K4507" t="n">
        <v>40</v>
      </c>
    </row>
    <row r="4508">
      <c r="A4508" t="n">
        <v>42691956067110</v>
      </c>
      <c r="B4508" t="inlineStr">
        <is>
          <t>Fundamental</t>
        </is>
      </c>
      <c r="C4508" t="inlineStr">
        <is>
          <t>Brandon Element</t>
        </is>
      </c>
      <c r="D4508" t="n">
        <v>718</v>
      </c>
      <c r="E4508" t="n">
        <v>720</v>
      </c>
      <c r="F4508" t="n">
        <v>4</v>
      </c>
      <c r="G4508" t="n">
        <v>2.71000003814697</v>
      </c>
      <c r="H4508" t="n">
        <v>263</v>
      </c>
      <c r="I4508" t="n">
        <v>217</v>
      </c>
      <c r="J4508" t="n">
        <v>37</v>
      </c>
      <c r="K4508" t="n">
        <v>33</v>
      </c>
    </row>
    <row r="4509">
      <c r="A4509" t="n">
        <v>42692036045512</v>
      </c>
      <c r="B4509" t="inlineStr">
        <is>
          <t>Fundamental</t>
        </is>
      </c>
      <c r="C4509" t="inlineStr">
        <is>
          <t>Buren (Mary) El</t>
        </is>
      </c>
      <c r="D4509" t="n">
        <v>586</v>
      </c>
      <c r="E4509" t="n">
        <v>492</v>
      </c>
      <c r="F4509" t="n">
        <v>15</v>
      </c>
      <c r="G4509" t="n">
        <v>2.16000008583069</v>
      </c>
      <c r="H4509" t="n">
        <v>489</v>
      </c>
      <c r="I4509" t="n">
        <v>406</v>
      </c>
      <c r="J4509" t="n">
        <v>100</v>
      </c>
      <c r="K4509" t="n">
        <v>68</v>
      </c>
    </row>
    <row r="4510">
      <c r="A4510" t="n">
        <v>42692036045520</v>
      </c>
      <c r="B4510" t="inlineStr">
        <is>
          <t>Medio</t>
        </is>
      </c>
      <c r="C4510" t="inlineStr">
        <is>
          <t>McKenzie (Kermi</t>
        </is>
      </c>
      <c r="D4510" t="n">
        <v>502</v>
      </c>
      <c r="E4510" t="n">
        <v>477</v>
      </c>
      <c r="F4510" t="n">
        <v>16</v>
      </c>
      <c r="G4510" t="n">
        <v>2.13000011444092</v>
      </c>
      <c r="H4510" t="n">
        <v>330</v>
      </c>
      <c r="I4510" t="n">
        <v>284</v>
      </c>
      <c r="J4510" t="n">
        <v>100</v>
      </c>
      <c r="K4510" t="n">
        <v>57</v>
      </c>
    </row>
    <row r="4511">
      <c r="A4511" t="n">
        <v>42692294230454</v>
      </c>
      <c r="B4511" t="inlineStr">
        <is>
          <t>Superior</t>
        </is>
      </c>
      <c r="C4511" t="inlineStr">
        <is>
          <t>Cabrillo Senior</t>
        </is>
      </c>
      <c r="D4511" t="n">
        <v>683</v>
      </c>
      <c r="E4511" t="n">
        <v>694</v>
      </c>
      <c r="F4511" t="n">
        <v>5</v>
      </c>
      <c r="G4511" t="n">
        <v>3.40000009536743</v>
      </c>
      <c r="H4511" t="n">
        <v>974</v>
      </c>
      <c r="I4511" t="n">
        <v>826</v>
      </c>
      <c r="J4511" t="n">
        <v>18</v>
      </c>
      <c r="K4511" t="n">
        <v>4</v>
      </c>
    </row>
    <row r="4512">
      <c r="A4512" t="n">
        <v>42692294233060</v>
      </c>
      <c r="B4512" t="inlineStr">
        <is>
          <t>Superior</t>
        </is>
      </c>
      <c r="C4512" t="inlineStr">
        <is>
          <t>Lompoc Senior H</t>
        </is>
      </c>
      <c r="D4512" t="n">
        <v>586</v>
      </c>
      <c r="E4512" t="n">
        <v>576</v>
      </c>
      <c r="F4512" t="n">
        <v>11</v>
      </c>
      <c r="G4512" t="n">
        <v>2.64000010490417</v>
      </c>
      <c r="H4512" t="n">
        <v>1285</v>
      </c>
      <c r="I4512" t="n">
        <v>1098</v>
      </c>
      <c r="J4512" t="n">
        <v>41</v>
      </c>
      <c r="K4512" t="n">
        <v>18</v>
      </c>
    </row>
    <row r="4513">
      <c r="A4513" t="n">
        <v>42692296045561</v>
      </c>
      <c r="B4513" t="inlineStr">
        <is>
          <t>Fundamental</t>
        </is>
      </c>
      <c r="C4513" t="inlineStr">
        <is>
          <t>Hapgood (Arthur</t>
        </is>
      </c>
      <c r="D4513" t="n">
        <v>557</v>
      </c>
      <c r="E4513" t="n">
        <v>513</v>
      </c>
      <c r="F4513" t="n">
        <v>14</v>
      </c>
      <c r="G4513" t="n">
        <v>2.20000004768372</v>
      </c>
      <c r="H4513" t="n">
        <v>452</v>
      </c>
      <c r="I4513" t="n">
        <v>398</v>
      </c>
      <c r="J4513" t="n">
        <v>72</v>
      </c>
      <c r="K4513" t="n">
        <v>53</v>
      </c>
    </row>
    <row r="4514">
      <c r="A4514" t="n">
        <v>42692296045579</v>
      </c>
      <c r="B4514" t="inlineStr">
        <is>
          <t>Fundamental</t>
        </is>
      </c>
      <c r="C4514" t="inlineStr">
        <is>
          <t>Buena Vista Ele</t>
        </is>
      </c>
      <c r="D4514" t="n">
        <v>710</v>
      </c>
      <c r="E4514" t="n">
        <v>678</v>
      </c>
      <c r="F4514" t="n">
        <v>6</v>
      </c>
      <c r="G4514" t="n">
        <v>3.5</v>
      </c>
      <c r="H4514" t="n">
        <v>288</v>
      </c>
      <c r="I4514" t="n">
        <v>262</v>
      </c>
      <c r="J4514" t="n">
        <v>12</v>
      </c>
      <c r="K4514" t="n">
        <v>2</v>
      </c>
    </row>
    <row r="4515">
      <c r="A4515" t="n">
        <v>42692296045587</v>
      </c>
      <c r="B4515" t="inlineStr">
        <is>
          <t>Fundamental</t>
        </is>
      </c>
      <c r="C4515" t="inlineStr">
        <is>
          <t>Ruth (Clarence)</t>
        </is>
      </c>
      <c r="D4515" t="n">
        <v>559</v>
      </c>
      <c r="E4515" t="n">
        <v>526</v>
      </c>
      <c r="F4515" t="n">
        <v>14</v>
      </c>
      <c r="G4515" t="n">
        <v>2.36999988555908</v>
      </c>
      <c r="H4515" t="n">
        <v>448</v>
      </c>
      <c r="I4515" t="n">
        <v>412</v>
      </c>
      <c r="J4515" t="n">
        <v>70</v>
      </c>
      <c r="K4515" t="n">
        <v>34</v>
      </c>
    </row>
    <row r="4516">
      <c r="A4516" t="n">
        <v>42692296045595</v>
      </c>
      <c r="B4516" t="inlineStr">
        <is>
          <t>Fundamental</t>
        </is>
      </c>
      <c r="C4516" t="inlineStr">
        <is>
          <t>Crestview Eleme</t>
        </is>
      </c>
      <c r="D4516" t="n">
        <v>794</v>
      </c>
      <c r="E4516" t="n">
        <v>744</v>
      </c>
      <c r="F4516" t="n">
        <v>3</v>
      </c>
      <c r="G4516" t="n">
        <v>3.73000001907349</v>
      </c>
      <c r="H4516" t="n">
        <v>285</v>
      </c>
      <c r="I4516" t="n">
        <v>216</v>
      </c>
      <c r="J4516" t="n">
        <v>29</v>
      </c>
      <c r="K4516" t="n">
        <v>2</v>
      </c>
    </row>
    <row r="4517">
      <c r="A4517" t="n">
        <v>42692296045611</v>
      </c>
      <c r="B4517" t="inlineStr">
        <is>
          <t>Fundamental</t>
        </is>
      </c>
      <c r="C4517" t="inlineStr">
        <is>
          <t>La Canada Eleme</t>
        </is>
      </c>
      <c r="D4517" t="n">
        <v>645</v>
      </c>
      <c r="E4517" t="n">
        <v>602</v>
      </c>
      <c r="F4517" t="n">
        <v>10</v>
      </c>
      <c r="G4517" t="n">
        <v>2.95000004768372</v>
      </c>
      <c r="H4517" t="n">
        <v>461</v>
      </c>
      <c r="I4517" t="n">
        <v>410</v>
      </c>
      <c r="J4517" t="n">
        <v>46</v>
      </c>
      <c r="K4517" t="n">
        <v>23</v>
      </c>
    </row>
    <row r="4518">
      <c r="A4518" t="n">
        <v>42692296045629</v>
      </c>
      <c r="B4518" t="inlineStr">
        <is>
          <t>Fundamental</t>
        </is>
      </c>
      <c r="C4518" t="inlineStr">
        <is>
          <t>La Honda Elemen</t>
        </is>
      </c>
      <c r="D4518" t="n">
        <v>632</v>
      </c>
      <c r="E4518" t="n">
        <v>549</v>
      </c>
      <c r="F4518" t="n">
        <v>13</v>
      </c>
      <c r="G4518" t="n">
        <v>2.42000007629395</v>
      </c>
      <c r="H4518" t="n">
        <v>433</v>
      </c>
      <c r="I4518" t="n">
        <v>385</v>
      </c>
      <c r="J4518" t="n">
        <v>60</v>
      </c>
      <c r="K4518" t="n">
        <v>39</v>
      </c>
    </row>
    <row r="4519">
      <c r="A4519" t="n">
        <v>42692296045645</v>
      </c>
      <c r="B4519" t="inlineStr">
        <is>
          <t>Fundamental</t>
        </is>
      </c>
      <c r="C4519" t="inlineStr">
        <is>
          <t>Fillmore (Leono</t>
        </is>
      </c>
      <c r="D4519" t="n">
        <v>608</v>
      </c>
      <c r="E4519" t="n">
        <v>544</v>
      </c>
      <c r="F4519" t="n">
        <v>13</v>
      </c>
      <c r="G4519" t="n">
        <v>2.50999999046326</v>
      </c>
      <c r="H4519" t="n">
        <v>407</v>
      </c>
      <c r="I4519" t="n">
        <v>345</v>
      </c>
      <c r="J4519" t="n">
        <v>58</v>
      </c>
      <c r="K4519" t="n">
        <v>25</v>
      </c>
    </row>
    <row r="4520">
      <c r="A4520" t="n">
        <v>42692296045652</v>
      </c>
      <c r="B4520" t="inlineStr">
        <is>
          <t>Fundamental</t>
        </is>
      </c>
      <c r="C4520" t="inlineStr">
        <is>
          <t>Los Padres Elem</t>
        </is>
      </c>
      <c r="D4520" t="n">
        <v>840</v>
      </c>
      <c r="E4520" t="n">
        <v>785</v>
      </c>
      <c r="F4520" t="n">
        <v>1</v>
      </c>
      <c r="G4520" t="n">
        <v>3.39000010490417</v>
      </c>
      <c r="H4520" t="n">
        <v>241</v>
      </c>
      <c r="I4520" t="n">
        <v>181</v>
      </c>
      <c r="J4520" t="n">
        <v>38</v>
      </c>
      <c r="K4520" t="n">
        <v>1</v>
      </c>
    </row>
    <row r="4521">
      <c r="A4521" t="n">
        <v>42692296045660</v>
      </c>
      <c r="B4521" t="inlineStr">
        <is>
          <t>Fundamental</t>
        </is>
      </c>
      <c r="C4521" t="inlineStr">
        <is>
          <t>Los Berros Elem</t>
        </is>
      </c>
      <c r="D4521" t="n">
        <v>772</v>
      </c>
      <c r="E4521" t="n">
        <v>722</v>
      </c>
      <c r="F4521" t="n">
        <v>4</v>
      </c>
      <c r="G4521" t="n">
        <v>3.41000008583069</v>
      </c>
      <c r="H4521" t="n">
        <v>359</v>
      </c>
      <c r="I4521" t="n">
        <v>321</v>
      </c>
      <c r="J4521" t="n">
        <v>18</v>
      </c>
      <c r="K4521" t="n">
        <v>5</v>
      </c>
    </row>
    <row r="4522">
      <c r="A4522" t="n">
        <v>42692296060016</v>
      </c>
      <c r="B4522" t="inlineStr">
        <is>
          <t>Medio</t>
        </is>
      </c>
      <c r="C4522" t="inlineStr">
        <is>
          <t>Lompoc Middle</t>
        </is>
      </c>
      <c r="D4522" t="n">
        <v>643</v>
      </c>
      <c r="E4522" t="n">
        <v>591</v>
      </c>
      <c r="F4522" t="n">
        <v>10</v>
      </c>
      <c r="G4522" t="n">
        <v>2.72000002861023</v>
      </c>
      <c r="H4522" t="n">
        <v>978</v>
      </c>
      <c r="I4522" t="n">
        <v>905</v>
      </c>
      <c r="J4522" t="n">
        <v>46</v>
      </c>
      <c r="K4522" t="n">
        <v>20</v>
      </c>
    </row>
    <row r="4523">
      <c r="A4523" t="n">
        <v>42692296060024</v>
      </c>
      <c r="B4523" t="inlineStr">
        <is>
          <t>Medio</t>
        </is>
      </c>
      <c r="C4523" t="inlineStr">
        <is>
          <t>Vandenberg Midd</t>
        </is>
      </c>
      <c r="D4523" t="n">
        <v>750</v>
      </c>
      <c r="E4523" t="n">
        <v>719</v>
      </c>
      <c r="F4523" t="n">
        <v>4</v>
      </c>
      <c r="G4523" t="n">
        <v>3.40000009536743</v>
      </c>
      <c r="H4523" t="n">
        <v>1082</v>
      </c>
      <c r="I4523" t="n">
        <v>913</v>
      </c>
      <c r="J4523" t="n">
        <v>22</v>
      </c>
      <c r="K4523" t="n">
        <v>6</v>
      </c>
    </row>
    <row r="4524">
      <c r="A4524" t="n">
        <v>42692296068902</v>
      </c>
      <c r="B4524" t="inlineStr">
        <is>
          <t>Fundamental</t>
        </is>
      </c>
      <c r="C4524" t="inlineStr">
        <is>
          <t>Miguelito Eleme</t>
        </is>
      </c>
      <c r="D4524" t="n">
        <v>675</v>
      </c>
      <c r="E4524" t="n">
        <v>637</v>
      </c>
      <c r="F4524" t="n">
        <v>8</v>
      </c>
      <c r="G4524" t="n">
        <v>2.86999988555908</v>
      </c>
      <c r="H4524" t="n">
        <v>373</v>
      </c>
      <c r="I4524" t="n">
        <v>338</v>
      </c>
      <c r="J4524" t="n">
        <v>42</v>
      </c>
      <c r="K4524" t="n">
        <v>10</v>
      </c>
    </row>
    <row r="4525">
      <c r="A4525" t="n">
        <v>42692376045702</v>
      </c>
      <c r="B4525" t="inlineStr">
        <is>
          <t>Fundamental</t>
        </is>
      </c>
      <c r="C4525" t="inlineStr">
        <is>
          <t xml:space="preserve">Reed (Olga L.) </t>
        </is>
      </c>
      <c r="D4525" t="n">
        <v>682</v>
      </c>
      <c r="E4525" t="n">
        <v>663</v>
      </c>
      <c r="F4525" t="n">
        <v>7</v>
      </c>
      <c r="G4525" t="n">
        <v>2.17000007629395</v>
      </c>
      <c r="H4525" t="n">
        <v>183</v>
      </c>
      <c r="I4525" t="n">
        <v>145</v>
      </c>
      <c r="J4525" t="n">
        <v>59</v>
      </c>
      <c r="K4525" t="n">
        <v>22</v>
      </c>
    </row>
    <row r="4526">
      <c r="A4526" t="n">
        <v>42692606045736</v>
      </c>
      <c r="B4526" t="inlineStr">
        <is>
          <t>Fundamental</t>
        </is>
      </c>
      <c r="C4526" t="inlineStr">
        <is>
          <t>Shaw (Alice) El</t>
        </is>
      </c>
      <c r="D4526" t="n">
        <v>772</v>
      </c>
      <c r="E4526" t="n">
        <v>738</v>
      </c>
      <c r="F4526" t="n">
        <v>3</v>
      </c>
      <c r="G4526" t="n">
        <v>3.33999991416931</v>
      </c>
      <c r="H4526" t="n">
        <v>411</v>
      </c>
      <c r="I4526" t="n">
        <v>346</v>
      </c>
      <c r="J4526" t="n">
        <v>24</v>
      </c>
      <c r="K4526" t="n">
        <v>4</v>
      </c>
    </row>
    <row r="4527">
      <c r="A4527" t="n">
        <v>42692606045744</v>
      </c>
      <c r="B4527" t="inlineStr">
        <is>
          <t>Fundamental</t>
        </is>
      </c>
      <c r="C4527" t="inlineStr">
        <is>
          <t xml:space="preserve">Dunlap (Ralph) </t>
        </is>
      </c>
      <c r="D4527" t="n">
        <v>817</v>
      </c>
      <c r="E4527" t="n">
        <v>799</v>
      </c>
      <c r="F4527" t="n">
        <v>1</v>
      </c>
      <c r="G4527" t="n">
        <v>3.51999998092651</v>
      </c>
      <c r="H4527" t="n">
        <v>472</v>
      </c>
      <c r="I4527" t="n">
        <v>427</v>
      </c>
      <c r="J4527" t="n">
        <v>11</v>
      </c>
      <c r="K4527" t="n">
        <v>3</v>
      </c>
    </row>
    <row r="4528">
      <c r="A4528" t="n">
        <v>42692606045751</v>
      </c>
      <c r="B4528" t="inlineStr">
        <is>
          <t>Medio</t>
        </is>
      </c>
      <c r="C4528" t="inlineStr">
        <is>
          <t>Lakeview Junior</t>
        </is>
      </c>
      <c r="D4528" t="n">
        <v>758</v>
      </c>
      <c r="E4528" t="n">
        <v>743</v>
      </c>
      <c r="F4528" t="n">
        <v>3</v>
      </c>
      <c r="G4528" t="n">
        <v>3.1800000667572</v>
      </c>
      <c r="H4528" t="n">
        <v>467</v>
      </c>
      <c r="I4528" t="n">
        <v>398</v>
      </c>
      <c r="J4528" t="n">
        <v>24</v>
      </c>
      <c r="K4528" t="n">
        <v>1</v>
      </c>
    </row>
    <row r="4529">
      <c r="A4529" t="n">
        <v>42692606045769</v>
      </c>
      <c r="B4529" t="inlineStr">
        <is>
          <t>Fundamental</t>
        </is>
      </c>
      <c r="C4529" t="inlineStr">
        <is>
          <t>Grisham (May) E</t>
        </is>
      </c>
      <c r="D4529" t="n">
        <v>767</v>
      </c>
      <c r="E4529" t="n">
        <v>749</v>
      </c>
      <c r="F4529" t="n">
        <v>3</v>
      </c>
      <c r="G4529" t="n">
        <v>3.41000008583069</v>
      </c>
      <c r="H4529" t="n">
        <v>410</v>
      </c>
      <c r="I4529" t="n">
        <v>352</v>
      </c>
      <c r="J4529" t="n">
        <v>28</v>
      </c>
      <c r="K4529" t="n">
        <v>6</v>
      </c>
    </row>
    <row r="4530">
      <c r="A4530" t="n">
        <v>42692606045777</v>
      </c>
      <c r="B4530" t="inlineStr">
        <is>
          <t>Fundamental</t>
        </is>
      </c>
      <c r="C4530" t="inlineStr">
        <is>
          <t>Nightingale (Jo</t>
        </is>
      </c>
      <c r="D4530" t="n">
        <v>759</v>
      </c>
      <c r="E4530" t="n">
        <v>725</v>
      </c>
      <c r="F4530" t="n">
        <v>4</v>
      </c>
      <c r="G4530" t="n">
        <v>3.01999998092651</v>
      </c>
      <c r="H4530" t="n">
        <v>586</v>
      </c>
      <c r="I4530" t="n">
        <v>516</v>
      </c>
      <c r="J4530" t="n">
        <v>36</v>
      </c>
      <c r="K4530" t="n">
        <v>16</v>
      </c>
    </row>
    <row r="4531">
      <c r="A4531" t="n">
        <v>42692606045785</v>
      </c>
      <c r="B4531" t="inlineStr">
        <is>
          <t>Medio</t>
        </is>
      </c>
      <c r="C4531" t="inlineStr">
        <is>
          <t>Orcutt Junior H</t>
        </is>
      </c>
      <c r="D4531" t="n">
        <v>771</v>
      </c>
      <c r="E4531" t="n">
        <v>758</v>
      </c>
      <c r="F4531" t="n">
        <v>2</v>
      </c>
      <c r="G4531" t="n">
        <v>3.38000011444092</v>
      </c>
      <c r="H4531" t="n">
        <v>603</v>
      </c>
      <c r="I4531" t="n">
        <v>537</v>
      </c>
      <c r="J4531" t="n">
        <v>21</v>
      </c>
      <c r="K4531" t="n">
        <v>3</v>
      </c>
    </row>
    <row r="4532">
      <c r="A4532" t="n">
        <v>42692606045793</v>
      </c>
      <c r="B4532" t="inlineStr">
        <is>
          <t>Fundamental</t>
        </is>
      </c>
      <c r="C4532" t="inlineStr">
        <is>
          <t xml:space="preserve">Patterson Road </t>
        </is>
      </c>
      <c r="D4532" t="n">
        <v>786</v>
      </c>
      <c r="E4532" t="n">
        <v>777</v>
      </c>
      <c r="F4532" t="n">
        <v>1</v>
      </c>
      <c r="G4532" t="n">
        <v>3.44000005722046</v>
      </c>
      <c r="H4532" t="n">
        <v>437</v>
      </c>
      <c r="I4532" t="n">
        <v>371</v>
      </c>
      <c r="J4532" t="n">
        <v>12</v>
      </c>
      <c r="K4532" t="n">
        <v>1</v>
      </c>
    </row>
    <row r="4533">
      <c r="A4533" t="n">
        <v>42692606045801</v>
      </c>
      <c r="B4533" t="inlineStr">
        <is>
          <t>Fundamental</t>
        </is>
      </c>
      <c r="C4533" t="inlineStr">
        <is>
          <t>Pine Grove Elem</t>
        </is>
      </c>
      <c r="D4533" t="n">
        <v>750</v>
      </c>
      <c r="E4533" t="n">
        <v>731</v>
      </c>
      <c r="F4533" t="n">
        <v>3</v>
      </c>
      <c r="G4533" t="n">
        <v>3.33999991416931</v>
      </c>
      <c r="H4533" t="n">
        <v>363</v>
      </c>
      <c r="I4533" t="n">
        <v>303</v>
      </c>
      <c r="J4533" t="n">
        <v>26</v>
      </c>
      <c r="K4533" t="n">
        <v>5</v>
      </c>
    </row>
    <row r="4534">
      <c r="A4534" t="n">
        <v>42692786045819</v>
      </c>
      <c r="B4534" t="inlineStr">
        <is>
          <t>Fundamental</t>
        </is>
      </c>
      <c r="C4534" t="inlineStr">
        <is>
          <t>Adams Elementar</t>
        </is>
      </c>
      <c r="D4534" t="n">
        <v>692</v>
      </c>
      <c r="E4534" t="n">
        <v>634</v>
      </c>
      <c r="F4534" t="n">
        <v>8</v>
      </c>
      <c r="G4534" t="n">
        <v>1</v>
      </c>
      <c r="H4534" t="n">
        <v>377</v>
      </c>
      <c r="I4534" t="n">
        <v>326</v>
      </c>
      <c r="J4534" t="n">
        <v>58</v>
      </c>
      <c r="K4534" t="n">
        <v>47</v>
      </c>
    </row>
    <row r="4535">
      <c r="A4535" t="n">
        <v>42692786045827</v>
      </c>
      <c r="B4535" t="inlineStr">
        <is>
          <t>Fundamental</t>
        </is>
      </c>
      <c r="C4535" t="inlineStr">
        <is>
          <t>Cleveland Eleme</t>
        </is>
      </c>
      <c r="D4535" t="n">
        <v>551</v>
      </c>
      <c r="E4535" t="n">
        <v>488</v>
      </c>
      <c r="F4535" t="n">
        <v>16</v>
      </c>
      <c r="G4535" t="n">
        <v>1</v>
      </c>
      <c r="H4535" t="n">
        <v>362</v>
      </c>
      <c r="I4535" t="n">
        <v>341</v>
      </c>
      <c r="J4535" t="n">
        <v>73</v>
      </c>
      <c r="K4535" t="n">
        <v>68</v>
      </c>
    </row>
    <row r="4536">
      <c r="A4536" t="n">
        <v>42692786045850</v>
      </c>
      <c r="B4536" t="inlineStr">
        <is>
          <t>Fundamental</t>
        </is>
      </c>
      <c r="C4536" t="inlineStr">
        <is>
          <t>Harding Element</t>
        </is>
      </c>
      <c r="D4536" t="n">
        <v>646</v>
      </c>
      <c r="E4536" t="n">
        <v>560</v>
      </c>
      <c r="F4536" t="n">
        <v>12</v>
      </c>
      <c r="G4536" t="n">
        <v>2.82999992370605</v>
      </c>
      <c r="H4536" t="n">
        <v>339</v>
      </c>
      <c r="I4536" t="n">
        <v>298</v>
      </c>
      <c r="J4536" t="n">
        <v>72</v>
      </c>
      <c r="K4536" t="n">
        <v>65</v>
      </c>
    </row>
    <row r="4537">
      <c r="A4537" t="n">
        <v>42692786045884</v>
      </c>
      <c r="B4537" t="inlineStr">
        <is>
          <t>Fundamental</t>
        </is>
      </c>
      <c r="C4537" t="inlineStr">
        <is>
          <t>McKinley Elemen</t>
        </is>
      </c>
      <c r="D4537" t="n">
        <v>515</v>
      </c>
      <c r="E4537" t="n">
        <v>466</v>
      </c>
      <c r="F4537" t="n">
        <v>17</v>
      </c>
      <c r="G4537" t="n">
        <v>2.82999992370605</v>
      </c>
      <c r="H4537" t="n">
        <v>349</v>
      </c>
      <c r="I4537" t="n">
        <v>312</v>
      </c>
      <c r="J4537" t="n">
        <v>85</v>
      </c>
      <c r="K4537" t="n">
        <v>74</v>
      </c>
    </row>
    <row r="4538">
      <c r="A4538" t="n">
        <v>42692786045892</v>
      </c>
      <c r="B4538" t="inlineStr">
        <is>
          <t>Fundamental</t>
        </is>
      </c>
      <c r="C4538" t="inlineStr">
        <is>
          <t>Monroe Elementa</t>
        </is>
      </c>
      <c r="D4538" t="n">
        <v>765</v>
      </c>
      <c r="E4538" t="n">
        <v>708</v>
      </c>
      <c r="F4538" t="n">
        <v>5</v>
      </c>
      <c r="G4538" t="n">
        <v>1.26999998092651</v>
      </c>
      <c r="H4538" t="n">
        <v>370</v>
      </c>
      <c r="I4538" t="n">
        <v>348</v>
      </c>
      <c r="J4538" t="n">
        <v>43</v>
      </c>
      <c r="K4538" t="n">
        <v>29</v>
      </c>
    </row>
    <row r="4539">
      <c r="A4539" t="n">
        <v>42692786045918</v>
      </c>
      <c r="B4539" t="inlineStr">
        <is>
          <t>Fundamental</t>
        </is>
      </c>
      <c r="C4539" t="inlineStr">
        <is>
          <t>Peabody Charter</t>
        </is>
      </c>
      <c r="D4539" t="n">
        <v>690</v>
      </c>
      <c r="E4539" t="n">
        <v>666</v>
      </c>
      <c r="F4539" t="n">
        <v>7</v>
      </c>
      <c r="G4539" t="n">
        <v>2.82999992370605</v>
      </c>
      <c r="H4539" t="n">
        <v>503</v>
      </c>
      <c r="I4539" t="n">
        <v>467</v>
      </c>
      <c r="J4539" t="n">
        <v>41</v>
      </c>
      <c r="K4539" t="n">
        <v>40</v>
      </c>
    </row>
    <row r="4540">
      <c r="A4540" t="n">
        <v>42692786045926</v>
      </c>
      <c r="B4540" t="inlineStr">
        <is>
          <t>Fundamental</t>
        </is>
      </c>
      <c r="C4540" t="inlineStr">
        <is>
          <t>Roosevelt Eleme</t>
        </is>
      </c>
      <c r="D4540" t="n">
        <v>748</v>
      </c>
      <c r="E4540" t="n">
        <v>685</v>
      </c>
      <c r="F4540" t="n">
        <v>6</v>
      </c>
      <c r="G4540" t="n">
        <v>2.5</v>
      </c>
      <c r="H4540" t="n">
        <v>390</v>
      </c>
      <c r="I4540" t="n">
        <v>351</v>
      </c>
      <c r="J4540" t="n">
        <v>40</v>
      </c>
      <c r="K4540" t="n">
        <v>26</v>
      </c>
    </row>
    <row r="4541">
      <c r="A4541" t="n">
        <v>42692786045934</v>
      </c>
      <c r="B4541" t="inlineStr">
        <is>
          <t>Fundamental</t>
        </is>
      </c>
      <c r="C4541" t="inlineStr">
        <is>
          <t>Washington Elem</t>
        </is>
      </c>
      <c r="D4541" t="n">
        <v>766</v>
      </c>
      <c r="E4541" t="n">
        <v>746</v>
      </c>
      <c r="F4541" t="n">
        <v>3</v>
      </c>
      <c r="G4541" t="n">
        <v>3</v>
      </c>
      <c r="H4541" t="n">
        <v>408</v>
      </c>
      <c r="I4541" t="n">
        <v>369</v>
      </c>
      <c r="J4541" t="n">
        <v>40</v>
      </c>
      <c r="K4541" t="n">
        <v>32</v>
      </c>
    </row>
    <row r="4542">
      <c r="A4542" t="n">
        <v>42692786095962</v>
      </c>
      <c r="B4542" t="inlineStr">
        <is>
          <t>Fundamental</t>
        </is>
      </c>
      <c r="C4542" t="inlineStr">
        <is>
          <t>Open Alternativ</t>
        </is>
      </c>
      <c r="D4542" t="n">
        <v>769</v>
      </c>
      <c r="E4542" t="n">
        <v>728</v>
      </c>
      <c r="F4542" t="n">
        <v>4</v>
      </c>
      <c r="G4542" t="n">
        <v>2.82999992370605</v>
      </c>
      <c r="H4542" t="n">
        <v>124</v>
      </c>
      <c r="I4542" t="n">
        <v>105</v>
      </c>
      <c r="J4542" t="n">
        <v>23</v>
      </c>
      <c r="K4542" t="n">
        <v>3</v>
      </c>
    </row>
    <row r="4543">
      <c r="A4543" t="n">
        <v>42692864231726</v>
      </c>
      <c r="B4543" t="inlineStr">
        <is>
          <t>Superior</t>
        </is>
      </c>
      <c r="C4543" t="inlineStr">
        <is>
          <t>Dos Pueblos Sen</t>
        </is>
      </c>
      <c r="D4543" t="n">
        <v>751</v>
      </c>
      <c r="E4543" t="n">
        <v>769</v>
      </c>
      <c r="F4543" t="n">
        <v>2</v>
      </c>
      <c r="G4543" t="n">
        <v>4.15000009536743</v>
      </c>
      <c r="H4543" t="n">
        <v>1279</v>
      </c>
      <c r="I4543" t="n">
        <v>1176</v>
      </c>
      <c r="J4543" t="n">
        <v>10</v>
      </c>
      <c r="K4543" t="n">
        <v>9</v>
      </c>
    </row>
    <row r="4544">
      <c r="A4544" t="n">
        <v>42692864235230</v>
      </c>
      <c r="B4544" t="inlineStr">
        <is>
          <t>Superior</t>
        </is>
      </c>
      <c r="C4544" t="inlineStr">
        <is>
          <t>San Marcos Seni</t>
        </is>
      </c>
      <c r="D4544" t="n">
        <v>711</v>
      </c>
      <c r="E4544" t="n">
        <v>707</v>
      </c>
      <c r="F4544" t="n">
        <v>5</v>
      </c>
      <c r="G4544" t="n">
        <v>3.10999989509583</v>
      </c>
      <c r="H4544" t="n">
        <v>1263</v>
      </c>
      <c r="I4544" t="n">
        <v>1097</v>
      </c>
      <c r="J4544" t="n">
        <v>10</v>
      </c>
      <c r="K4544" t="n">
        <v>18</v>
      </c>
    </row>
    <row r="4545">
      <c r="A4545" t="n">
        <v>42692864235727</v>
      </c>
      <c r="B4545" t="inlineStr">
        <is>
          <t>Superior</t>
        </is>
      </c>
      <c r="C4545" t="inlineStr">
        <is>
          <t>Santa Barbara S</t>
        </is>
      </c>
      <c r="D4545" t="n">
        <v>660</v>
      </c>
      <c r="E4545" t="n">
        <v>651</v>
      </c>
      <c r="F4545" t="n">
        <v>7</v>
      </c>
      <c r="G4545" t="n">
        <v>3.22000002861023</v>
      </c>
      <c r="H4545" t="n">
        <v>1562</v>
      </c>
      <c r="I4545" t="n">
        <v>1434</v>
      </c>
      <c r="J4545" t="n">
        <v>16</v>
      </c>
      <c r="K4545" t="n">
        <v>26</v>
      </c>
    </row>
    <row r="4546">
      <c r="A4546" t="n">
        <v>42692866060032</v>
      </c>
      <c r="B4546" t="inlineStr">
        <is>
          <t>Medio</t>
        </is>
      </c>
      <c r="C4546" t="inlineStr">
        <is>
          <t>Goleta Valley J</t>
        </is>
      </c>
      <c r="D4546" t="n">
        <v>743</v>
      </c>
      <c r="E4546" t="n">
        <v>739</v>
      </c>
      <c r="F4546" t="n">
        <v>3</v>
      </c>
      <c r="G4546" t="n">
        <v>3.79999995231628</v>
      </c>
      <c r="H4546" t="n">
        <v>802</v>
      </c>
      <c r="I4546" t="n">
        <v>386</v>
      </c>
      <c r="J4546" t="n">
        <v>19</v>
      </c>
      <c r="K4546" t="n">
        <v>17</v>
      </c>
    </row>
    <row r="4547">
      <c r="A4547" t="n">
        <v>42692866060040</v>
      </c>
      <c r="B4547" t="inlineStr">
        <is>
          <t>Medio</t>
        </is>
      </c>
      <c r="C4547" t="inlineStr">
        <is>
          <t>La Cumbre Middl</t>
        </is>
      </c>
      <c r="D4547" t="n">
        <v>629</v>
      </c>
      <c r="E4547" t="n">
        <v>620</v>
      </c>
      <c r="F4547" t="n">
        <v>9</v>
      </c>
      <c r="G4547" t="n">
        <v>1.95000004768372</v>
      </c>
      <c r="H4547" t="n">
        <v>788</v>
      </c>
      <c r="I4547" t="n">
        <v>507</v>
      </c>
      <c r="J4547" t="n">
        <v>47</v>
      </c>
      <c r="K4547" t="n">
        <v>41</v>
      </c>
    </row>
    <row r="4548">
      <c r="A4548" t="n">
        <v>42692866060057</v>
      </c>
      <c r="B4548" t="inlineStr">
        <is>
          <t>Medio</t>
        </is>
      </c>
      <c r="C4548" t="inlineStr">
        <is>
          <t>Santa Barbara J</t>
        </is>
      </c>
      <c r="D4548" t="n">
        <v>668</v>
      </c>
      <c r="E4548" t="n">
        <v>608</v>
      </c>
      <c r="F4548" t="n">
        <v>10</v>
      </c>
      <c r="G4548" t="n">
        <v>2.25</v>
      </c>
      <c r="H4548" t="n">
        <v>752</v>
      </c>
      <c r="I4548" t="n">
        <v>342</v>
      </c>
      <c r="J4548" t="n">
        <v>34</v>
      </c>
      <c r="K4548" t="n">
        <v>35</v>
      </c>
    </row>
    <row r="4549">
      <c r="A4549" t="n">
        <v>42692866062095</v>
      </c>
      <c r="B4549" t="inlineStr">
        <is>
          <t>Medio</t>
        </is>
      </c>
      <c r="C4549" t="inlineStr">
        <is>
          <t>La Colina Junio</t>
        </is>
      </c>
      <c r="D4549" t="n">
        <v>773</v>
      </c>
      <c r="E4549" t="n">
        <v>793</v>
      </c>
      <c r="F4549" t="n">
        <v>1</v>
      </c>
      <c r="G4549" t="n">
        <v>4</v>
      </c>
      <c r="H4549" t="n">
        <v>669</v>
      </c>
      <c r="I4549" t="n">
        <v>336</v>
      </c>
      <c r="J4549" t="n">
        <v>9</v>
      </c>
      <c r="K4549" t="n">
        <v>5</v>
      </c>
    </row>
    <row r="4550">
      <c r="A4550" t="n">
        <v>42693104234613</v>
      </c>
      <c r="B4550" t="inlineStr">
        <is>
          <t>Superior</t>
        </is>
      </c>
      <c r="C4550" t="inlineStr">
        <is>
          <t>Righetti (Ernes</t>
        </is>
      </c>
      <c r="D4550" t="n">
        <v>652</v>
      </c>
      <c r="E4550" t="n">
        <v>669</v>
      </c>
      <c r="F4550" t="n">
        <v>7</v>
      </c>
      <c r="G4550" t="n">
        <v>3.14000010490417</v>
      </c>
      <c r="H4550" t="n">
        <v>1829</v>
      </c>
      <c r="I4550" t="n">
        <v>975</v>
      </c>
      <c r="J4550" t="n">
        <v>15</v>
      </c>
      <c r="K4550" t="n">
        <v>10</v>
      </c>
    </row>
    <row r="4551">
      <c r="A4551" t="n">
        <v>42693104236030</v>
      </c>
      <c r="B4551" t="inlineStr">
        <is>
          <t>Superior</t>
        </is>
      </c>
      <c r="C4551" t="inlineStr">
        <is>
          <t>Santa Maria Hig</t>
        </is>
      </c>
      <c r="D4551" t="n">
        <v>529</v>
      </c>
      <c r="E4551" t="n">
        <v>538</v>
      </c>
      <c r="F4551" t="n">
        <v>13</v>
      </c>
      <c r="G4551" t="n">
        <v>2.14000010490417</v>
      </c>
      <c r="H4551" t="n">
        <v>2271</v>
      </c>
      <c r="I4551" t="n">
        <v>840</v>
      </c>
      <c r="J4551" t="n">
        <v>40</v>
      </c>
      <c r="K4551" t="n">
        <v>31</v>
      </c>
    </row>
    <row r="4552">
      <c r="A4552" t="n">
        <v>42693284236345</v>
      </c>
      <c r="B4552" t="inlineStr">
        <is>
          <t>Superior</t>
        </is>
      </c>
      <c r="C4552" t="inlineStr">
        <is>
          <t>Santa Ynez Vall</t>
        </is>
      </c>
      <c r="D4552" t="n">
        <v>730</v>
      </c>
      <c r="E4552" t="n">
        <v>719</v>
      </c>
      <c r="F4552" t="n">
        <v>4</v>
      </c>
      <c r="G4552" t="n">
        <v>3.25</v>
      </c>
      <c r="H4552" t="n">
        <v>783</v>
      </c>
      <c r="I4552" t="n">
        <v>481</v>
      </c>
      <c r="J4552" t="n">
        <v>11</v>
      </c>
      <c r="K4552" t="n">
        <v>13</v>
      </c>
    </row>
    <row r="4553">
      <c r="A4553" t="n">
        <v>42693366046072</v>
      </c>
      <c r="B4553" t="inlineStr">
        <is>
          <t>Fundamental</t>
        </is>
      </c>
      <c r="C4553" t="inlineStr">
        <is>
          <t>Solvang Element</t>
        </is>
      </c>
      <c r="D4553" t="n">
        <v>754</v>
      </c>
      <c r="E4553" t="n">
        <v>712</v>
      </c>
      <c r="F4553" t="n">
        <v>4</v>
      </c>
      <c r="G4553" t="n">
        <v>3.50999999046326</v>
      </c>
      <c r="H4553" t="n">
        <v>223</v>
      </c>
      <c r="I4553" t="n">
        <v>193</v>
      </c>
      <c r="J4553" t="n">
        <v>30</v>
      </c>
      <c r="K4553" t="n">
        <v>33</v>
      </c>
    </row>
    <row r="4554">
      <c r="A4554" t="n">
        <v>43693776046361</v>
      </c>
      <c r="B4554" t="inlineStr">
        <is>
          <t>Fundamental</t>
        </is>
      </c>
      <c r="C4554" t="inlineStr">
        <is>
          <t>Laneview Elemen</t>
        </is>
      </c>
      <c r="D4554" t="n">
        <v>701</v>
      </c>
      <c r="E4554" t="n">
        <v>691</v>
      </c>
      <c r="F4554" t="n">
        <v>5</v>
      </c>
      <c r="G4554" t="n">
        <v>2.82999992370605</v>
      </c>
      <c r="H4554" t="n">
        <v>371</v>
      </c>
      <c r="I4554" t="n">
        <v>345</v>
      </c>
      <c r="J4554" t="n">
        <v>35</v>
      </c>
      <c r="K4554" t="n">
        <v>35</v>
      </c>
    </row>
    <row r="4555">
      <c r="A4555" t="n">
        <v>43693776046379</v>
      </c>
      <c r="B4555" t="inlineStr">
        <is>
          <t>Fundamental</t>
        </is>
      </c>
      <c r="C4555" t="inlineStr">
        <is>
          <t>Noble Elementar</t>
        </is>
      </c>
      <c r="D4555" t="n">
        <v>748</v>
      </c>
      <c r="E4555" t="n">
        <v>718</v>
      </c>
      <c r="F4555" t="n">
        <v>4</v>
      </c>
      <c r="G4555" t="n">
        <v>2.79999995231628</v>
      </c>
      <c r="H4555" t="n">
        <v>377</v>
      </c>
      <c r="I4555" t="n">
        <v>378</v>
      </c>
      <c r="J4555" t="n">
        <v>18</v>
      </c>
      <c r="K4555" t="n">
        <v>24</v>
      </c>
    </row>
    <row r="4556">
      <c r="A4556" t="n">
        <v>43693776046387</v>
      </c>
      <c r="B4556" t="inlineStr">
        <is>
          <t>Fundamental</t>
        </is>
      </c>
      <c r="C4556" t="inlineStr">
        <is>
          <t>Northwood Eleme</t>
        </is>
      </c>
      <c r="D4556" t="n">
        <v>735</v>
      </c>
      <c r="E4556" t="n">
        <v>695</v>
      </c>
      <c r="F4556" t="n">
        <v>5</v>
      </c>
      <c r="G4556" t="n">
        <v>2.82999992370605</v>
      </c>
      <c r="H4556" t="n">
        <v>265</v>
      </c>
      <c r="I4556" t="n">
        <v>223</v>
      </c>
      <c r="J4556" t="n">
        <v>36</v>
      </c>
      <c r="K4556" t="n">
        <v>20</v>
      </c>
    </row>
    <row r="4557">
      <c r="A4557" t="n">
        <v>43693776046395</v>
      </c>
      <c r="B4557" t="inlineStr">
        <is>
          <t>Medio</t>
        </is>
      </c>
      <c r="C4557" t="inlineStr">
        <is>
          <t>Piedmont Middle</t>
        </is>
      </c>
      <c r="D4557" t="n">
        <v>699</v>
      </c>
      <c r="E4557" t="n">
        <v>701</v>
      </c>
      <c r="F4557" t="n">
        <v>5</v>
      </c>
      <c r="G4557" t="n">
        <v>3</v>
      </c>
      <c r="H4557" t="n">
        <v>930</v>
      </c>
      <c r="I4557" t="n">
        <v>809</v>
      </c>
      <c r="J4557" t="n">
        <v>18</v>
      </c>
      <c r="K4557" t="n">
        <v>25</v>
      </c>
    </row>
    <row r="4558">
      <c r="A4558" t="n">
        <v>43693776046403</v>
      </c>
      <c r="B4558" t="inlineStr">
        <is>
          <t>Fundamental</t>
        </is>
      </c>
      <c r="C4558" t="inlineStr">
        <is>
          <t>Toyon Elementar</t>
        </is>
      </c>
      <c r="D4558" t="n">
        <v>685</v>
      </c>
      <c r="E4558" t="n">
        <v>668</v>
      </c>
      <c r="F4558" t="n">
        <v>7</v>
      </c>
      <c r="G4558" t="n">
        <v>3.28999996185303</v>
      </c>
      <c r="H4558" t="n">
        <v>336</v>
      </c>
      <c r="I4558" t="n">
        <v>313</v>
      </c>
      <c r="J4558" t="n">
        <v>25</v>
      </c>
      <c r="K4558" t="n">
        <v>18</v>
      </c>
    </row>
    <row r="4559">
      <c r="A4559" t="n">
        <v>43693776068928</v>
      </c>
      <c r="B4559" t="inlineStr">
        <is>
          <t>Medio</t>
        </is>
      </c>
      <c r="C4559" t="inlineStr">
        <is>
          <t>Morrill Middle</t>
        </is>
      </c>
      <c r="D4559" t="n">
        <v>711</v>
      </c>
      <c r="E4559" t="n">
        <v>669</v>
      </c>
      <c r="F4559" t="n">
        <v>7</v>
      </c>
      <c r="G4559" t="n">
        <v>1</v>
      </c>
      <c r="H4559" t="n">
        <v>1023</v>
      </c>
      <c r="I4559" t="n">
        <v>872</v>
      </c>
      <c r="J4559" t="n">
        <v>22</v>
      </c>
      <c r="K4559" t="n">
        <v>29</v>
      </c>
    </row>
    <row r="4560">
      <c r="A4560" t="n">
        <v>43693776089288</v>
      </c>
      <c r="B4560" t="inlineStr">
        <is>
          <t>Fundamental</t>
        </is>
      </c>
      <c r="C4560" t="inlineStr">
        <is>
          <t>Cherrywood Elem</t>
        </is>
      </c>
      <c r="D4560" t="n">
        <v>677</v>
      </c>
      <c r="E4560" t="n">
        <v>639</v>
      </c>
      <c r="F4560" t="n">
        <v>8</v>
      </c>
      <c r="G4560" t="n">
        <v>2.77999997138977</v>
      </c>
      <c r="H4560" t="n">
        <v>387</v>
      </c>
      <c r="I4560" t="n">
        <v>384</v>
      </c>
      <c r="J4560" t="n">
        <v>26</v>
      </c>
      <c r="K4560" t="n">
        <v>34</v>
      </c>
    </row>
    <row r="4561">
      <c r="A4561" t="n">
        <v>43693776093033</v>
      </c>
      <c r="B4561" t="inlineStr">
        <is>
          <t>Medio</t>
        </is>
      </c>
      <c r="C4561" t="inlineStr">
        <is>
          <t>Sierramont Midd</t>
        </is>
      </c>
      <c r="D4561" t="n">
        <v>759</v>
      </c>
      <c r="E4561" t="n">
        <v>764</v>
      </c>
      <c r="F4561" t="n">
        <v>2</v>
      </c>
      <c r="G4561" t="n">
        <v>2.5</v>
      </c>
      <c r="H4561" t="n">
        <v>940</v>
      </c>
      <c r="I4561" t="n">
        <v>794</v>
      </c>
      <c r="J4561" t="n">
        <v>17</v>
      </c>
      <c r="K4561" t="n">
        <v>17</v>
      </c>
    </row>
    <row r="4562">
      <c r="A4562" t="n">
        <v>43693776093041</v>
      </c>
      <c r="B4562" t="inlineStr">
        <is>
          <t>Fundamental</t>
        </is>
      </c>
      <c r="C4562" t="inlineStr">
        <is>
          <t>Vinci Park Elem</t>
        </is>
      </c>
      <c r="D4562" t="n">
        <v>697</v>
      </c>
      <c r="E4562" t="n">
        <v>668</v>
      </c>
      <c r="F4562" t="n">
        <v>7</v>
      </c>
      <c r="G4562" t="n">
        <v>3</v>
      </c>
      <c r="H4562" t="n">
        <v>525</v>
      </c>
      <c r="I4562" t="n">
        <v>455</v>
      </c>
      <c r="J4562" t="n">
        <v>30</v>
      </c>
      <c r="K4562" t="n">
        <v>41</v>
      </c>
    </row>
    <row r="4563">
      <c r="A4563" t="n">
        <v>43693776095335</v>
      </c>
      <c r="B4563" t="inlineStr">
        <is>
          <t>Fundamental</t>
        </is>
      </c>
      <c r="C4563" t="inlineStr">
        <is>
          <t>Brooktree Eleme</t>
        </is>
      </c>
      <c r="D4563" t="n">
        <v>742</v>
      </c>
      <c r="E4563" t="n">
        <v>725</v>
      </c>
      <c r="F4563" t="n">
        <v>4</v>
      </c>
      <c r="G4563" t="n">
        <v>2.5</v>
      </c>
      <c r="H4563" t="n">
        <v>427</v>
      </c>
      <c r="I4563" t="n">
        <v>401</v>
      </c>
      <c r="J4563" t="n">
        <v>26</v>
      </c>
      <c r="K4563" t="n">
        <v>56</v>
      </c>
    </row>
    <row r="4564">
      <c r="A4564" t="n">
        <v>43693776095343</v>
      </c>
      <c r="B4564" t="inlineStr">
        <is>
          <t>Fundamental</t>
        </is>
      </c>
      <c r="C4564" t="inlineStr">
        <is>
          <t>Majestic Way El</t>
        </is>
      </c>
      <c r="D4564" t="n">
        <v>691</v>
      </c>
      <c r="E4564" t="n">
        <v>660</v>
      </c>
      <c r="F4564" t="n">
        <v>7</v>
      </c>
      <c r="G4564" t="n">
        <v>2.59999990463257</v>
      </c>
      <c r="H4564" t="n">
        <v>390</v>
      </c>
      <c r="I4564" t="n">
        <v>344</v>
      </c>
      <c r="J4564" t="n">
        <v>19</v>
      </c>
      <c r="K4564" t="n">
        <v>27</v>
      </c>
    </row>
    <row r="4565">
      <c r="A4565" t="n">
        <v>43693776095350</v>
      </c>
      <c r="B4565" t="inlineStr">
        <is>
          <t>Fundamental</t>
        </is>
      </c>
      <c r="C4565" t="inlineStr">
        <is>
          <t>Summerdale Elem</t>
        </is>
      </c>
      <c r="D4565" t="n">
        <v>700</v>
      </c>
      <c r="E4565" t="n">
        <v>635</v>
      </c>
      <c r="F4565" t="n">
        <v>8</v>
      </c>
      <c r="G4565" t="n">
        <v>2.91000008583069</v>
      </c>
      <c r="H4565" t="n">
        <v>358</v>
      </c>
      <c r="I4565" t="n">
        <v>287</v>
      </c>
      <c r="J4565" t="n">
        <v>23</v>
      </c>
      <c r="K4565" t="n">
        <v>55</v>
      </c>
    </row>
    <row r="4566">
      <c r="A4566" t="n">
        <v>43693856046452</v>
      </c>
      <c r="B4566" t="inlineStr">
        <is>
          <t>Fundamental</t>
        </is>
      </c>
      <c r="C4566" t="inlineStr">
        <is>
          <t>Farnham Element</t>
        </is>
      </c>
      <c r="D4566" t="n">
        <v>752</v>
      </c>
      <c r="E4566" t="n">
        <v>779</v>
      </c>
      <c r="F4566" t="n">
        <v>1</v>
      </c>
      <c r="G4566" t="n">
        <v>3.09999990463257</v>
      </c>
      <c r="H4566" t="n">
        <v>286</v>
      </c>
      <c r="I4566" t="n">
        <v>260</v>
      </c>
      <c r="J4566" t="n">
        <v>25</v>
      </c>
      <c r="K4566" t="n">
        <v>2</v>
      </c>
    </row>
    <row r="4567">
      <c r="A4567" t="n">
        <v>43693856046494</v>
      </c>
      <c r="B4567" t="inlineStr">
        <is>
          <t>Fundamental</t>
        </is>
      </c>
      <c r="C4567" t="inlineStr">
        <is>
          <t>Sartorette Elem</t>
        </is>
      </c>
      <c r="D4567" t="n">
        <v>807</v>
      </c>
      <c r="E4567" t="n">
        <v>778</v>
      </c>
      <c r="F4567" t="n">
        <v>1</v>
      </c>
      <c r="G4567" t="n">
        <v>3.24000000953674</v>
      </c>
      <c r="H4567" t="n">
        <v>256</v>
      </c>
      <c r="I4567" t="n">
        <v>225</v>
      </c>
      <c r="J4567" t="n">
        <v>19</v>
      </c>
      <c r="K4567" t="n">
        <v>1</v>
      </c>
    </row>
    <row r="4568">
      <c r="A4568" t="n">
        <v>43693936046510</v>
      </c>
      <c r="B4568" t="inlineStr">
        <is>
          <t>Fundamental</t>
        </is>
      </c>
      <c r="C4568" t="inlineStr">
        <is>
          <t>Blackford Eleme</t>
        </is>
      </c>
      <c r="D4568" t="n">
        <v>734</v>
      </c>
      <c r="E4568" t="n">
        <v>671</v>
      </c>
      <c r="F4568" t="n">
        <v>6</v>
      </c>
      <c r="G4568" t="n">
        <v>2.86999988555908</v>
      </c>
      <c r="H4568" t="n">
        <v>321</v>
      </c>
      <c r="I4568" t="n">
        <v>252</v>
      </c>
      <c r="J4568" t="n">
        <v>41</v>
      </c>
      <c r="K4568" t="n">
        <v>26</v>
      </c>
    </row>
    <row r="4569">
      <c r="A4569" t="n">
        <v>43693936046528</v>
      </c>
      <c r="B4569" t="inlineStr">
        <is>
          <t>Medio</t>
        </is>
      </c>
      <c r="C4569" t="inlineStr">
        <is>
          <t>Campbell Middle</t>
        </is>
      </c>
      <c r="D4569" t="n">
        <v>655</v>
      </c>
      <c r="E4569" t="n">
        <v>617</v>
      </c>
      <c r="F4569" t="n">
        <v>9</v>
      </c>
      <c r="G4569" t="n">
        <v>3.07999992370605</v>
      </c>
      <c r="H4569" t="n">
        <v>907</v>
      </c>
      <c r="I4569" t="n">
        <v>723</v>
      </c>
      <c r="J4569" t="n">
        <v>33</v>
      </c>
      <c r="K4569" t="n">
        <v>28</v>
      </c>
    </row>
    <row r="4570">
      <c r="A4570" t="n">
        <v>43693936046536</v>
      </c>
      <c r="B4570" t="inlineStr">
        <is>
          <t>Fundamental</t>
        </is>
      </c>
      <c r="C4570" t="inlineStr">
        <is>
          <t>Capri Elementar</t>
        </is>
      </c>
      <c r="D4570" t="n">
        <v>832</v>
      </c>
      <c r="E4570" t="n">
        <v>786</v>
      </c>
      <c r="F4570" t="n">
        <v>1</v>
      </c>
      <c r="G4570" t="n">
        <v>3.09999990463257</v>
      </c>
      <c r="H4570" t="n">
        <v>309</v>
      </c>
      <c r="I4570" t="n">
        <v>280</v>
      </c>
      <c r="J4570" t="n">
        <v>25</v>
      </c>
      <c r="K4570" t="n">
        <v>15</v>
      </c>
    </row>
    <row r="4571">
      <c r="A4571" t="n">
        <v>43693936046544</v>
      </c>
      <c r="B4571" t="inlineStr">
        <is>
          <t>Fundamental</t>
        </is>
      </c>
      <c r="C4571" t="inlineStr">
        <is>
          <t>Castlemont Elem</t>
        </is>
      </c>
      <c r="D4571" t="n">
        <v>786</v>
      </c>
      <c r="E4571" t="n">
        <v>758</v>
      </c>
      <c r="F4571" t="n">
        <v>2</v>
      </c>
      <c r="G4571" t="n">
        <v>3.26999998092651</v>
      </c>
      <c r="H4571" t="n">
        <v>446</v>
      </c>
      <c r="I4571" t="n">
        <v>388</v>
      </c>
      <c r="J4571" t="n">
        <v>24</v>
      </c>
      <c r="K4571" t="n">
        <v>17</v>
      </c>
    </row>
    <row r="4572">
      <c r="A4572" t="n">
        <v>43693936046593</v>
      </c>
      <c r="B4572" t="inlineStr">
        <is>
          <t>Fundamental</t>
        </is>
      </c>
      <c r="C4572" t="inlineStr">
        <is>
          <t>Hazelwood Eleme</t>
        </is>
      </c>
      <c r="D4572" t="n">
        <v>746</v>
      </c>
      <c r="E4572" t="n">
        <v>695</v>
      </c>
      <c r="F4572" t="n">
        <v>5</v>
      </c>
      <c r="G4572" t="n">
        <v>3.19000005722046</v>
      </c>
      <c r="H4572" t="n">
        <v>265</v>
      </c>
      <c r="I4572" t="n">
        <v>203</v>
      </c>
      <c r="J4572" t="n">
        <v>21</v>
      </c>
      <c r="K4572" t="n">
        <v>15</v>
      </c>
    </row>
    <row r="4573">
      <c r="A4573" t="n">
        <v>43693936046601</v>
      </c>
      <c r="B4573" t="inlineStr">
        <is>
          <t>Fundamental</t>
        </is>
      </c>
      <c r="C4573" t="inlineStr">
        <is>
          <t>Lynhaven Elemen</t>
        </is>
      </c>
      <c r="D4573" t="n">
        <v>671</v>
      </c>
      <c r="E4573" t="n">
        <v>641</v>
      </c>
      <c r="F4573" t="n">
        <v>8</v>
      </c>
      <c r="G4573" t="n">
        <v>3.0699999332428</v>
      </c>
      <c r="H4573" t="n">
        <v>386</v>
      </c>
      <c r="I4573" t="n">
        <v>323</v>
      </c>
      <c r="J4573" t="n">
        <v>38</v>
      </c>
      <c r="K4573" t="n">
        <v>22</v>
      </c>
    </row>
    <row r="4574">
      <c r="A4574" t="n">
        <v>43693936046627</v>
      </c>
      <c r="B4574" t="inlineStr">
        <is>
          <t>Medio</t>
        </is>
      </c>
      <c r="C4574" t="inlineStr">
        <is>
          <t>Monroe Middle</t>
        </is>
      </c>
      <c r="D4574" t="n">
        <v>709</v>
      </c>
      <c r="E4574" t="n">
        <v>664</v>
      </c>
      <c r="F4574" t="n">
        <v>7</v>
      </c>
      <c r="G4574" t="n">
        <v>2.73000001907349</v>
      </c>
      <c r="H4574" t="n">
        <v>861</v>
      </c>
      <c r="I4574" t="n">
        <v>702</v>
      </c>
      <c r="J4574" t="n">
        <v>34</v>
      </c>
      <c r="K4574" t="n">
        <v>26</v>
      </c>
    </row>
    <row r="4575">
      <c r="A4575" t="n">
        <v>43693936046668</v>
      </c>
      <c r="B4575" t="inlineStr">
        <is>
          <t>Medio</t>
        </is>
      </c>
      <c r="C4575" t="inlineStr">
        <is>
          <t>Rolling Hills M</t>
        </is>
      </c>
      <c r="D4575" t="n">
        <v>796</v>
      </c>
      <c r="E4575" t="n">
        <v>744</v>
      </c>
      <c r="F4575" t="n">
        <v>3</v>
      </c>
      <c r="G4575" t="n">
        <v>3.61999988555908</v>
      </c>
      <c r="H4575" t="n">
        <v>967</v>
      </c>
      <c r="I4575" t="n">
        <v>827</v>
      </c>
      <c r="J4575" t="n">
        <v>9</v>
      </c>
      <c r="K4575" t="n">
        <v>8</v>
      </c>
    </row>
    <row r="4576">
      <c r="A4576" t="n">
        <v>43693936046676</v>
      </c>
      <c r="B4576" t="inlineStr">
        <is>
          <t>Fundamental</t>
        </is>
      </c>
      <c r="C4576" t="inlineStr">
        <is>
          <t>Rosemary Elemen</t>
        </is>
      </c>
      <c r="D4576" t="n">
        <v>575</v>
      </c>
      <c r="E4576" t="n">
        <v>511</v>
      </c>
      <c r="F4576" t="n">
        <v>14</v>
      </c>
      <c r="G4576" t="n">
        <v>2.33999991416931</v>
      </c>
      <c r="H4576" t="n">
        <v>300</v>
      </c>
      <c r="I4576" t="n">
        <v>250</v>
      </c>
      <c r="J4576" t="n">
        <v>65</v>
      </c>
      <c r="K4576" t="n">
        <v>60</v>
      </c>
    </row>
    <row r="4577">
      <c r="A4577" t="n">
        <v>43693936046692</v>
      </c>
      <c r="B4577" t="inlineStr">
        <is>
          <t>Fundamental</t>
        </is>
      </c>
      <c r="C4577" t="inlineStr">
        <is>
          <t>Sherman Oaks El</t>
        </is>
      </c>
      <c r="D4577" t="n">
        <v>609</v>
      </c>
      <c r="E4577" t="n">
        <v>550</v>
      </c>
      <c r="F4577" t="n">
        <v>13</v>
      </c>
      <c r="G4577" t="n">
        <v>2.70000004768372</v>
      </c>
      <c r="H4577" t="n">
        <v>178</v>
      </c>
      <c r="I4577" t="n">
        <v>151</v>
      </c>
      <c r="J4577" t="n">
        <v>51</v>
      </c>
      <c r="K4577" t="n">
        <v>32</v>
      </c>
    </row>
    <row r="4578">
      <c r="A4578" t="n">
        <v>43694014330239</v>
      </c>
      <c r="B4578" t="inlineStr">
        <is>
          <t>Superior</t>
        </is>
      </c>
      <c r="C4578" t="inlineStr">
        <is>
          <t>Leigh High</t>
        </is>
      </c>
      <c r="D4578" t="n">
        <v>737</v>
      </c>
      <c r="E4578" t="n">
        <v>720</v>
      </c>
      <c r="F4578" t="n">
        <v>4</v>
      </c>
      <c r="G4578" t="n">
        <v>3.51999998092651</v>
      </c>
      <c r="H4578" t="n">
        <v>1320</v>
      </c>
      <c r="I4578" t="n">
        <v>879</v>
      </c>
      <c r="J4578" t="n">
        <v>3</v>
      </c>
      <c r="K4578" t="n">
        <v>0</v>
      </c>
    </row>
    <row r="4579">
      <c r="A4579" t="n">
        <v>43694014331955</v>
      </c>
      <c r="B4579" t="inlineStr">
        <is>
          <t>Superior</t>
        </is>
      </c>
      <c r="C4579" t="inlineStr">
        <is>
          <t>Del Mar High</t>
        </is>
      </c>
      <c r="D4579" t="n">
        <v>626</v>
      </c>
      <c r="E4579" t="n">
        <v>570</v>
      </c>
      <c r="F4579" t="n">
        <v>12</v>
      </c>
      <c r="G4579" t="n">
        <v>2.90000009536743</v>
      </c>
      <c r="H4579" t="n">
        <v>1173</v>
      </c>
      <c r="I4579" t="n">
        <v>578</v>
      </c>
      <c r="J4579" t="n">
        <v>13</v>
      </c>
      <c r="K4579" t="n">
        <v>13</v>
      </c>
    </row>
    <row r="4580">
      <c r="A4580" t="n">
        <v>43694014336137</v>
      </c>
      <c r="B4580" t="inlineStr">
        <is>
          <t>Superior</t>
        </is>
      </c>
      <c r="C4580" t="inlineStr">
        <is>
          <t>Prospect High</t>
        </is>
      </c>
      <c r="D4580" t="n">
        <v>661</v>
      </c>
      <c r="E4580" t="n">
        <v>615</v>
      </c>
      <c r="F4580" t="n">
        <v>9</v>
      </c>
      <c r="G4580" t="n">
        <v>3.30999994277954</v>
      </c>
      <c r="H4580" t="n">
        <v>1141</v>
      </c>
      <c r="I4580" t="n">
        <v>666</v>
      </c>
      <c r="J4580" t="n">
        <v>12</v>
      </c>
      <c r="K4580" t="n">
        <v>16</v>
      </c>
    </row>
    <row r="4581">
      <c r="A4581" t="n">
        <v>43694014338505</v>
      </c>
      <c r="B4581" t="inlineStr">
        <is>
          <t>Superior</t>
        </is>
      </c>
      <c r="C4581" t="inlineStr">
        <is>
          <t>Westmont High</t>
        </is>
      </c>
      <c r="D4581" t="n">
        <v>698</v>
      </c>
      <c r="E4581" t="n">
        <v>639</v>
      </c>
      <c r="F4581" t="n">
        <v>8</v>
      </c>
      <c r="G4581" t="n">
        <v>3.36999988555908</v>
      </c>
      <c r="H4581" t="n">
        <v>1257</v>
      </c>
      <c r="I4581" t="n">
        <v>682</v>
      </c>
      <c r="J4581" t="n">
        <v>9</v>
      </c>
      <c r="K4581" t="n">
        <v>9</v>
      </c>
    </row>
    <row r="4582">
      <c r="A4582" t="n">
        <v>43694196046742</v>
      </c>
      <c r="B4582" t="inlineStr">
        <is>
          <t>Fundamental</t>
        </is>
      </c>
      <c r="C4582" t="inlineStr">
        <is>
          <t>Nimitz Elementa</t>
        </is>
      </c>
      <c r="D4582" t="n">
        <v>749</v>
      </c>
      <c r="E4582" t="n">
        <v>733</v>
      </c>
      <c r="F4582" t="n">
        <v>3</v>
      </c>
      <c r="G4582" t="n">
        <v>3.74000000953674</v>
      </c>
      <c r="H4582" t="n">
        <v>413</v>
      </c>
      <c r="I4582" t="n">
        <v>307</v>
      </c>
      <c r="J4582" t="n">
        <v>23</v>
      </c>
      <c r="K4582" t="n">
        <v>28</v>
      </c>
    </row>
    <row r="4583">
      <c r="A4583" t="n">
        <v>43694196046775</v>
      </c>
      <c r="B4583" t="inlineStr">
        <is>
          <t>Fundamental</t>
        </is>
      </c>
      <c r="C4583" t="inlineStr">
        <is>
          <t>Sedgwick Elemen</t>
        </is>
      </c>
      <c r="D4583" t="n">
        <v>792</v>
      </c>
      <c r="E4583" t="n">
        <v>779</v>
      </c>
      <c r="F4583" t="n">
        <v>1</v>
      </c>
      <c r="G4583" t="n">
        <v>4.05000019073486</v>
      </c>
      <c r="H4583" t="n">
        <v>467</v>
      </c>
      <c r="I4583" t="n">
        <v>397</v>
      </c>
      <c r="J4583" t="n">
        <v>9</v>
      </c>
      <c r="K4583" t="n">
        <v>3</v>
      </c>
    </row>
    <row r="4584">
      <c r="A4584" t="n">
        <v>43694196046965</v>
      </c>
      <c r="B4584" t="inlineStr">
        <is>
          <t>Fundamental</t>
        </is>
      </c>
      <c r="C4584" t="inlineStr">
        <is>
          <t>De Vargas Eleme</t>
        </is>
      </c>
      <c r="D4584" t="n">
        <v>750</v>
      </c>
      <c r="E4584" t="n">
        <v>741</v>
      </c>
      <c r="F4584" t="n">
        <v>3</v>
      </c>
      <c r="G4584" t="n">
        <v>3.66000008583069</v>
      </c>
      <c r="H4584" t="n">
        <v>425</v>
      </c>
      <c r="I4584" t="n">
        <v>314</v>
      </c>
      <c r="J4584" t="n">
        <v>16</v>
      </c>
      <c r="K4584" t="n">
        <v>24</v>
      </c>
    </row>
    <row r="4585">
      <c r="A4585" t="n">
        <v>43694196047096</v>
      </c>
      <c r="B4585" t="inlineStr">
        <is>
          <t>Medio</t>
        </is>
      </c>
      <c r="C4585" t="inlineStr">
        <is>
          <t>Hyde (Warren E.</t>
        </is>
      </c>
      <c r="D4585" t="n">
        <v>799</v>
      </c>
      <c r="E4585" t="n">
        <v>790</v>
      </c>
      <c r="F4585" t="n">
        <v>1</v>
      </c>
      <c r="G4585" t="n">
        <v>3.92000007629395</v>
      </c>
      <c r="H4585" t="n">
        <v>848</v>
      </c>
      <c r="I4585" t="n">
        <v>710</v>
      </c>
      <c r="J4585" t="n">
        <v>8</v>
      </c>
      <c r="K4585" t="n">
        <v>16</v>
      </c>
    </row>
    <row r="4586">
      <c r="A4586" t="n">
        <v>43694274330015</v>
      </c>
      <c r="B4586" t="inlineStr">
        <is>
          <t>Superior</t>
        </is>
      </c>
      <c r="C4586" t="inlineStr">
        <is>
          <t>Yerba Buena Hig</t>
        </is>
      </c>
      <c r="D4586" t="n">
        <v>510</v>
      </c>
      <c r="E4586" t="n">
        <v>532</v>
      </c>
      <c r="F4586" t="n">
        <v>13</v>
      </c>
      <c r="G4586" t="n">
        <v>2.22000002861023</v>
      </c>
      <c r="H4586" t="n">
        <v>1430</v>
      </c>
      <c r="I4586" t="n">
        <v>794</v>
      </c>
      <c r="J4586" t="n">
        <v>41</v>
      </c>
      <c r="K4586" t="n">
        <v>38</v>
      </c>
    </row>
    <row r="4587">
      <c r="A4587" t="n">
        <v>43694274330023</v>
      </c>
      <c r="B4587" t="inlineStr">
        <is>
          <t>Superior</t>
        </is>
      </c>
      <c r="C4587" t="inlineStr">
        <is>
          <t>Santa Teresa Hi</t>
        </is>
      </c>
      <c r="D4587" t="n">
        <v>684</v>
      </c>
      <c r="E4587" t="n">
        <v>713</v>
      </c>
      <c r="F4587" t="n">
        <v>4</v>
      </c>
      <c r="G4587" t="n">
        <v>3.41000008583069</v>
      </c>
      <c r="H4587" t="n">
        <v>1670</v>
      </c>
      <c r="I4587" t="n">
        <v>964</v>
      </c>
      <c r="J4587" t="n">
        <v>6</v>
      </c>
      <c r="K4587" t="n">
        <v>2</v>
      </c>
    </row>
    <row r="4588">
      <c r="A4588" t="n">
        <v>43694274330031</v>
      </c>
      <c r="B4588" t="inlineStr">
        <is>
          <t>Superior</t>
        </is>
      </c>
      <c r="C4588" t="inlineStr">
        <is>
          <t>Independence Hi</t>
        </is>
      </c>
      <c r="D4588" t="n">
        <v>600</v>
      </c>
      <c r="E4588" t="n">
        <v>622</v>
      </c>
      <c r="F4588" t="n">
        <v>9</v>
      </c>
      <c r="G4588" t="n">
        <v>2.76999998092651</v>
      </c>
      <c r="H4588" t="n">
        <v>3264</v>
      </c>
      <c r="I4588" t="n">
        <v>1802</v>
      </c>
      <c r="J4588" t="n">
        <v>22</v>
      </c>
      <c r="K4588" t="n">
        <v>30</v>
      </c>
    </row>
    <row r="4589">
      <c r="A4589" t="n">
        <v>43694274332995</v>
      </c>
      <c r="B4589" t="inlineStr">
        <is>
          <t>Superior</t>
        </is>
      </c>
      <c r="C4589" t="inlineStr">
        <is>
          <t>Hill (Andrew P.</t>
        </is>
      </c>
      <c r="D4589" t="n">
        <v>547</v>
      </c>
      <c r="E4589" t="n">
        <v>552</v>
      </c>
      <c r="F4589" t="n">
        <v>12</v>
      </c>
      <c r="G4589" t="n">
        <v>2.28999996185303</v>
      </c>
      <c r="H4589" t="n">
        <v>1646</v>
      </c>
      <c r="I4589" t="n">
        <v>892</v>
      </c>
      <c r="J4589" t="n">
        <v>62</v>
      </c>
      <c r="K4589" t="n">
        <v>27</v>
      </c>
    </row>
    <row r="4590">
      <c r="A4590" t="n">
        <v>43694274333639</v>
      </c>
      <c r="B4590" t="inlineStr">
        <is>
          <t>Superior</t>
        </is>
      </c>
      <c r="C4590" t="inlineStr">
        <is>
          <t>Lick (James) Hi</t>
        </is>
      </c>
      <c r="D4590" t="n">
        <v>515</v>
      </c>
      <c r="E4590" t="n">
        <v>533</v>
      </c>
      <c r="F4590" t="n">
        <v>13</v>
      </c>
      <c r="G4590" t="n">
        <v>2.28999996185303</v>
      </c>
      <c r="H4590" t="n">
        <v>1144</v>
      </c>
      <c r="I4590" t="n">
        <v>603</v>
      </c>
      <c r="J4590" t="n">
        <v>34</v>
      </c>
      <c r="K4590" t="n">
        <v>27</v>
      </c>
    </row>
    <row r="4591">
      <c r="A4591" t="n">
        <v>43694274334900</v>
      </c>
      <c r="B4591" t="inlineStr">
        <is>
          <t>Superior</t>
        </is>
      </c>
      <c r="C4591" t="inlineStr">
        <is>
          <t>Mt. Pleasant Hi</t>
        </is>
      </c>
      <c r="D4591" t="n">
        <v>612</v>
      </c>
      <c r="E4591" t="n">
        <v>621</v>
      </c>
      <c r="F4591" t="n">
        <v>9</v>
      </c>
      <c r="G4591" t="n">
        <v>2.86999988555908</v>
      </c>
      <c r="H4591" t="n">
        <v>1647</v>
      </c>
      <c r="I4591" t="n">
        <v>924</v>
      </c>
      <c r="J4591" t="n">
        <v>15</v>
      </c>
      <c r="K4591" t="n">
        <v>14</v>
      </c>
    </row>
    <row r="4592">
      <c r="A4592" t="n">
        <v>43694274335204</v>
      </c>
      <c r="B4592" t="inlineStr">
        <is>
          <t>Superior</t>
        </is>
      </c>
      <c r="C4592" t="inlineStr">
        <is>
          <t>Oak Grove High</t>
        </is>
      </c>
      <c r="D4592" t="n">
        <v>618</v>
      </c>
      <c r="E4592" t="n">
        <v>655</v>
      </c>
      <c r="F4592" t="n">
        <v>7</v>
      </c>
      <c r="G4592" t="n">
        <v>2.99000000953674</v>
      </c>
      <c r="H4592" t="n">
        <v>1986</v>
      </c>
      <c r="I4592" t="n">
        <v>1094</v>
      </c>
      <c r="J4592" t="n">
        <v>23</v>
      </c>
      <c r="K4592" t="n">
        <v>13</v>
      </c>
    </row>
    <row r="4593">
      <c r="A4593" t="n">
        <v>43694274335428</v>
      </c>
      <c r="B4593" t="inlineStr">
        <is>
          <t>Superior</t>
        </is>
      </c>
      <c r="C4593" t="inlineStr">
        <is>
          <t>Overfelt (Willi</t>
        </is>
      </c>
      <c r="D4593" t="n">
        <v>527</v>
      </c>
      <c r="E4593" t="n">
        <v>523</v>
      </c>
      <c r="F4593" t="n">
        <v>14</v>
      </c>
      <c r="G4593" t="n">
        <v>2.10999989509583</v>
      </c>
      <c r="H4593" t="n">
        <v>1423</v>
      </c>
      <c r="I4593" t="n">
        <v>780</v>
      </c>
      <c r="J4593" t="n">
        <v>37</v>
      </c>
      <c r="K4593" t="n">
        <v>37</v>
      </c>
    </row>
    <row r="4594">
      <c r="A4594" t="n">
        <v>43694274335907</v>
      </c>
      <c r="B4594" t="inlineStr">
        <is>
          <t>Superior</t>
        </is>
      </c>
      <c r="C4594" t="inlineStr">
        <is>
          <t xml:space="preserve">Piedmont Hills </t>
        </is>
      </c>
      <c r="D4594" t="n">
        <v>702</v>
      </c>
      <c r="E4594" t="n">
        <v>723</v>
      </c>
      <c r="F4594" t="n">
        <v>4</v>
      </c>
      <c r="G4594" t="n">
        <v>3.34999990463257</v>
      </c>
      <c r="H4594" t="n">
        <v>1440</v>
      </c>
      <c r="I4594" t="n">
        <v>834</v>
      </c>
      <c r="J4594" t="n">
        <v>10</v>
      </c>
      <c r="K4594" t="n">
        <v>7</v>
      </c>
    </row>
    <row r="4595">
      <c r="A4595" t="n">
        <v>43694274337903</v>
      </c>
      <c r="B4595" t="inlineStr">
        <is>
          <t>Superior</t>
        </is>
      </c>
      <c r="C4595" t="inlineStr">
        <is>
          <t>Silver Creek Hi</t>
        </is>
      </c>
      <c r="D4595" t="n">
        <v>630</v>
      </c>
      <c r="E4595" t="n">
        <v>625</v>
      </c>
      <c r="F4595" t="n">
        <v>9</v>
      </c>
      <c r="G4595" t="n">
        <v>2.98000001907349</v>
      </c>
      <c r="H4595" t="n">
        <v>2061</v>
      </c>
      <c r="I4595" t="n">
        <v>1148</v>
      </c>
      <c r="J4595" t="n">
        <v>22</v>
      </c>
      <c r="K4595" t="n">
        <v>15</v>
      </c>
    </row>
    <row r="4596">
      <c r="A4596" t="n">
        <v>43694506047195</v>
      </c>
      <c r="B4596" t="inlineStr">
        <is>
          <t>Fundamental</t>
        </is>
      </c>
      <c r="C4596" t="inlineStr">
        <is>
          <t>Franklin Elemen</t>
        </is>
      </c>
      <c r="D4596" t="n">
        <v>527</v>
      </c>
      <c r="E4596" t="n">
        <v>535</v>
      </c>
      <c r="F4596" t="n">
        <v>13</v>
      </c>
      <c r="G4596" t="n">
        <v>1.94000005722046</v>
      </c>
      <c r="H4596" t="n">
        <v>487</v>
      </c>
      <c r="I4596" t="n">
        <v>402</v>
      </c>
      <c r="J4596" t="n">
        <v>81</v>
      </c>
      <c r="K4596" t="n">
        <v>54</v>
      </c>
    </row>
    <row r="4597">
      <c r="A4597" t="n">
        <v>43694506047203</v>
      </c>
      <c r="B4597" t="inlineStr">
        <is>
          <t>Fundamental</t>
        </is>
      </c>
      <c r="C4597" t="inlineStr">
        <is>
          <t>Hellyer (G. W.)</t>
        </is>
      </c>
      <c r="D4597" t="n">
        <v>710</v>
      </c>
      <c r="E4597" t="n">
        <v>651</v>
      </c>
      <c r="F4597" t="n">
        <v>7</v>
      </c>
      <c r="G4597" t="n">
        <v>2.3199999332428</v>
      </c>
      <c r="H4597" t="n">
        <v>534</v>
      </c>
      <c r="I4597" t="n">
        <v>428</v>
      </c>
      <c r="J4597" t="n">
        <v>59</v>
      </c>
      <c r="K4597" t="n">
        <v>36</v>
      </c>
    </row>
    <row r="4598">
      <c r="A4598" t="n">
        <v>43694506047211</v>
      </c>
      <c r="B4598" t="inlineStr">
        <is>
          <t>Fundamental</t>
        </is>
      </c>
      <c r="C4598" t="inlineStr">
        <is>
          <t>Hillsdale Eleme</t>
        </is>
      </c>
      <c r="D4598" t="n">
        <v>539</v>
      </c>
      <c r="E4598" t="n">
        <v>488</v>
      </c>
      <c r="F4598" t="n">
        <v>16</v>
      </c>
      <c r="G4598" t="n">
        <v>2.01999998092651</v>
      </c>
      <c r="H4598" t="n">
        <v>510</v>
      </c>
      <c r="I4598" t="n">
        <v>411</v>
      </c>
      <c r="J4598" t="n">
        <v>70</v>
      </c>
      <c r="K4598" t="n">
        <v>57</v>
      </c>
    </row>
    <row r="4599">
      <c r="A4599" t="n">
        <v>43694506047229</v>
      </c>
      <c r="B4599" t="inlineStr">
        <is>
          <t>Medio</t>
        </is>
      </c>
      <c r="C4599" t="inlineStr">
        <is>
          <t>Fair (J. Wilbur</t>
        </is>
      </c>
      <c r="D4599" t="n">
        <v>539</v>
      </c>
      <c r="E4599" t="n">
        <v>500</v>
      </c>
      <c r="F4599" t="n">
        <v>15</v>
      </c>
      <c r="G4599" t="n">
        <v>2.24000000953674</v>
      </c>
      <c r="H4599" t="n">
        <v>848</v>
      </c>
      <c r="I4599" t="n">
        <v>737</v>
      </c>
      <c r="J4599" t="n">
        <v>76</v>
      </c>
      <c r="K4599" t="n">
        <v>53</v>
      </c>
    </row>
    <row r="4600">
      <c r="A4600" t="n">
        <v>43694506047237</v>
      </c>
      <c r="B4600" t="inlineStr">
        <is>
          <t>Fundamental</t>
        </is>
      </c>
      <c r="C4600" t="inlineStr">
        <is>
          <t>Los Arboles Ele</t>
        </is>
      </c>
      <c r="D4600" t="n">
        <v>560</v>
      </c>
      <c r="E4600" t="n">
        <v>537</v>
      </c>
      <c r="F4600" t="n">
        <v>13</v>
      </c>
      <c r="G4600" t="n">
        <v>1.98000001907349</v>
      </c>
      <c r="H4600" t="n">
        <v>494</v>
      </c>
      <c r="I4600" t="n">
        <v>406</v>
      </c>
      <c r="J4600" t="n">
        <v>81</v>
      </c>
      <c r="K4600" t="n">
        <v>63</v>
      </c>
    </row>
    <row r="4601">
      <c r="A4601" t="n">
        <v>43694506047245</v>
      </c>
      <c r="B4601" t="inlineStr">
        <is>
          <t>Fundamental</t>
        </is>
      </c>
      <c r="C4601" t="inlineStr">
        <is>
          <t>McKinley Elemen</t>
        </is>
      </c>
      <c r="D4601" t="n">
        <v>398</v>
      </c>
      <c r="E4601" t="n">
        <v>401</v>
      </c>
      <c r="F4601" t="n">
        <v>20</v>
      </c>
      <c r="G4601" t="n">
        <v>1.75999999046326</v>
      </c>
      <c r="H4601" t="n">
        <v>444</v>
      </c>
      <c r="I4601" t="n">
        <v>368</v>
      </c>
      <c r="J4601" t="n">
        <v>83</v>
      </c>
      <c r="K4601" t="n">
        <v>70</v>
      </c>
    </row>
    <row r="4602">
      <c r="A4602" t="n">
        <v>43694506047252</v>
      </c>
      <c r="B4602" t="inlineStr">
        <is>
          <t>Fundamental</t>
        </is>
      </c>
      <c r="C4602" t="inlineStr">
        <is>
          <t>Santee Elementa</t>
        </is>
      </c>
      <c r="D4602" t="n">
        <v>425</v>
      </c>
      <c r="E4602" t="n">
        <v>425</v>
      </c>
      <c r="F4602" t="n">
        <v>19</v>
      </c>
      <c r="G4602" t="n">
        <v>1.75</v>
      </c>
      <c r="H4602" t="n">
        <v>467</v>
      </c>
      <c r="I4602" t="n">
        <v>378</v>
      </c>
      <c r="J4602" t="n">
        <v>92</v>
      </c>
      <c r="K4602" t="n">
        <v>70</v>
      </c>
    </row>
    <row r="4603">
      <c r="A4603" t="n">
        <v>43694506047260</v>
      </c>
      <c r="B4603" t="inlineStr">
        <is>
          <t>Fundamental</t>
        </is>
      </c>
      <c r="C4603" t="inlineStr">
        <is>
          <t>Seven Trees Ele</t>
        </is>
      </c>
      <c r="D4603" t="n">
        <v>543</v>
      </c>
      <c r="E4603" t="n">
        <v>494</v>
      </c>
      <c r="F4603" t="n">
        <v>15</v>
      </c>
      <c r="G4603" t="n">
        <v>2.17000007629395</v>
      </c>
      <c r="H4603" t="n">
        <v>522</v>
      </c>
      <c r="I4603" t="n">
        <v>450</v>
      </c>
      <c r="J4603" t="n">
        <v>77</v>
      </c>
      <c r="K4603" t="n">
        <v>55</v>
      </c>
    </row>
    <row r="4604">
      <c r="A4604" t="n">
        <v>43694506047278</v>
      </c>
      <c r="B4604" t="inlineStr">
        <is>
          <t>Medio</t>
        </is>
      </c>
      <c r="C4604" t="inlineStr">
        <is>
          <t>Sylvandale Juni</t>
        </is>
      </c>
      <c r="D4604" t="n">
        <v>574</v>
      </c>
      <c r="E4604" t="n">
        <v>542</v>
      </c>
      <c r="F4604" t="n">
        <v>13</v>
      </c>
      <c r="G4604" t="n">
        <v>2.14000010490417</v>
      </c>
      <c r="H4604" t="n">
        <v>877</v>
      </c>
      <c r="I4604" t="n">
        <v>692</v>
      </c>
      <c r="J4604" t="n">
        <v>67</v>
      </c>
      <c r="K4604" t="n">
        <v>36</v>
      </c>
    </row>
    <row r="4605">
      <c r="A4605" t="n">
        <v>43694506067201</v>
      </c>
      <c r="B4605" t="inlineStr">
        <is>
          <t>Fundamental</t>
        </is>
      </c>
      <c r="C4605" t="inlineStr">
        <is>
          <t>Kennedy (Robert</t>
        </is>
      </c>
      <c r="D4605" t="n">
        <v>607</v>
      </c>
      <c r="E4605" t="n">
        <v>586</v>
      </c>
      <c r="F4605" t="n">
        <v>11</v>
      </c>
      <c r="G4605" t="n">
        <v>1.85000002384186</v>
      </c>
      <c r="H4605" t="n">
        <v>567</v>
      </c>
      <c r="I4605" t="n">
        <v>474</v>
      </c>
      <c r="J4605" t="n">
        <v>72</v>
      </c>
      <c r="K4605" t="n">
        <v>53</v>
      </c>
    </row>
    <row r="4606">
      <c r="A4606" t="n">
        <v>43694506071542</v>
      </c>
      <c r="B4606" t="inlineStr">
        <is>
          <t>Fundamental</t>
        </is>
      </c>
      <c r="C4606" t="inlineStr">
        <is>
          <t>Stonegate Eleme</t>
        </is>
      </c>
      <c r="D4606" t="n">
        <v>673</v>
      </c>
      <c r="E4606" t="n">
        <v>645</v>
      </c>
      <c r="F4606" t="n">
        <v>8</v>
      </c>
      <c r="G4606" t="n">
        <v>2.83999991416931</v>
      </c>
      <c r="H4606" t="n">
        <v>672</v>
      </c>
      <c r="I4606" t="n">
        <v>609</v>
      </c>
      <c r="J4606" t="n">
        <v>45</v>
      </c>
      <c r="K4606" t="n">
        <v>28</v>
      </c>
    </row>
    <row r="4607">
      <c r="A4607" t="n">
        <v>43694506105795</v>
      </c>
      <c r="B4607" t="inlineStr">
        <is>
          <t>Fundamental</t>
        </is>
      </c>
      <c r="C4607" t="inlineStr">
        <is>
          <t>Windmill Spring</t>
        </is>
      </c>
      <c r="D4607" t="n">
        <v>621</v>
      </c>
      <c r="E4607" t="n">
        <v>596</v>
      </c>
      <c r="F4607" t="n">
        <v>10</v>
      </c>
      <c r="G4607" t="n">
        <v>2.79999995231628</v>
      </c>
      <c r="H4607" t="n">
        <v>478</v>
      </c>
      <c r="I4607" t="n">
        <v>420</v>
      </c>
      <c r="J4607" t="n">
        <v>54</v>
      </c>
      <c r="K4607" t="n">
        <v>44</v>
      </c>
    </row>
    <row r="4608">
      <c r="A4608" t="n">
        <v>43694506109433</v>
      </c>
      <c r="B4608" t="inlineStr">
        <is>
          <t>Fundamental</t>
        </is>
      </c>
      <c r="C4608" t="inlineStr">
        <is>
          <t>Meadows (Jeanne</t>
        </is>
      </c>
      <c r="D4608" t="n">
        <v>654</v>
      </c>
      <c r="E4608" t="n">
        <v>550</v>
      </c>
      <c r="F4608" t="n">
        <v>13</v>
      </c>
      <c r="G4608" t="n">
        <v>2.3199999332428</v>
      </c>
      <c r="H4608" t="n">
        <v>521</v>
      </c>
      <c r="I4608" t="n">
        <v>437</v>
      </c>
      <c r="J4608" t="n">
        <v>60</v>
      </c>
      <c r="K4608" t="n">
        <v>53</v>
      </c>
    </row>
    <row r="4609">
      <c r="A4609" t="n">
        <v>43694844332839</v>
      </c>
      <c r="B4609" t="inlineStr">
        <is>
          <t>Superior</t>
        </is>
      </c>
      <c r="C4609" t="inlineStr">
        <is>
          <t>Gilroy High</t>
        </is>
      </c>
      <c r="D4609" t="n">
        <v>590</v>
      </c>
      <c r="E4609" t="n">
        <v>602</v>
      </c>
      <c r="F4609" t="n">
        <v>10</v>
      </c>
      <c r="G4609" t="n">
        <v>2.8199999332428</v>
      </c>
      <c r="H4609" t="n">
        <v>1732</v>
      </c>
      <c r="I4609" t="n">
        <v>1455</v>
      </c>
      <c r="J4609" t="n">
        <v>26</v>
      </c>
      <c r="K4609" t="n">
        <v>22</v>
      </c>
    </row>
    <row r="4610">
      <c r="A4610" t="n">
        <v>43694846047294</v>
      </c>
      <c r="B4610" t="inlineStr">
        <is>
          <t>Fundamental</t>
        </is>
      </c>
      <c r="C4610" t="inlineStr">
        <is>
          <t>El Roble Elemen</t>
        </is>
      </c>
      <c r="D4610" t="n">
        <v>593</v>
      </c>
      <c r="E4610" t="n">
        <v>532</v>
      </c>
      <c r="F4610" t="n">
        <v>13</v>
      </c>
      <c r="G4610" t="n">
        <v>2.08999991416931</v>
      </c>
      <c r="H4610" t="n">
        <v>434</v>
      </c>
      <c r="I4610" t="n">
        <v>401</v>
      </c>
      <c r="J4610" t="n">
        <v>58</v>
      </c>
      <c r="K4610" t="n">
        <v>36</v>
      </c>
    </row>
    <row r="4611">
      <c r="A4611" t="n">
        <v>43694846047302</v>
      </c>
      <c r="B4611" t="inlineStr">
        <is>
          <t>Fundamental</t>
        </is>
      </c>
      <c r="C4611" t="inlineStr">
        <is>
          <t>Eliot Elementar</t>
        </is>
      </c>
      <c r="D4611" t="n">
        <v>588</v>
      </c>
      <c r="E4611" t="n">
        <v>580</v>
      </c>
      <c r="F4611" t="n">
        <v>11</v>
      </c>
      <c r="G4611" t="n">
        <v>2.74000000953674</v>
      </c>
      <c r="H4611" t="n">
        <v>266</v>
      </c>
      <c r="I4611" t="n">
        <v>265</v>
      </c>
      <c r="J4611" t="n">
        <v>37</v>
      </c>
      <c r="K4611" t="n">
        <v>5</v>
      </c>
    </row>
    <row r="4612">
      <c r="A4612" t="n">
        <v>43694846047310</v>
      </c>
      <c r="B4612" t="inlineStr">
        <is>
          <t>Fundamental</t>
        </is>
      </c>
      <c r="C4612" t="inlineStr">
        <is>
          <t>Glen View Eleme</t>
        </is>
      </c>
      <c r="D4612" t="n">
        <v>527</v>
      </c>
      <c r="E4612" t="n">
        <v>517</v>
      </c>
      <c r="F4612" t="n">
        <v>14</v>
      </c>
      <c r="G4612" t="n">
        <v>2.08999991416931</v>
      </c>
      <c r="H4612" t="n">
        <v>452</v>
      </c>
      <c r="I4612" t="n">
        <v>372</v>
      </c>
      <c r="J4612" t="n">
        <v>72</v>
      </c>
      <c r="K4612" t="n">
        <v>39</v>
      </c>
    </row>
    <row r="4613">
      <c r="A4613" t="n">
        <v>43694846047328</v>
      </c>
      <c r="B4613" t="inlineStr">
        <is>
          <t>Fundamental</t>
        </is>
      </c>
      <c r="C4613" t="inlineStr">
        <is>
          <t>Las Animas Elem</t>
        </is>
      </c>
      <c r="D4613" t="n">
        <v>470</v>
      </c>
      <c r="E4613" t="n">
        <v>476</v>
      </c>
      <c r="F4613" t="n">
        <v>16</v>
      </c>
      <c r="G4613" t="n">
        <v>2.03999996185303</v>
      </c>
      <c r="H4613" t="n">
        <v>491</v>
      </c>
      <c r="I4613" t="n">
        <v>421</v>
      </c>
      <c r="J4613" t="n">
        <v>74</v>
      </c>
      <c r="K4613" t="n">
        <v>52</v>
      </c>
    </row>
    <row r="4614">
      <c r="A4614" t="n">
        <v>43694846047336</v>
      </c>
      <c r="B4614" t="inlineStr">
        <is>
          <t>Fundamental</t>
        </is>
      </c>
      <c r="C4614" t="inlineStr">
        <is>
          <t>Rucker Elementa</t>
        </is>
      </c>
      <c r="D4614" t="n">
        <v>652</v>
      </c>
      <c r="E4614" t="n">
        <v>632</v>
      </c>
      <c r="F4614" t="n">
        <v>8</v>
      </c>
      <c r="G4614" t="n">
        <v>2.78999996185303</v>
      </c>
      <c r="H4614" t="n">
        <v>383</v>
      </c>
      <c r="I4614" t="n">
        <v>348</v>
      </c>
      <c r="J4614" t="n">
        <v>41</v>
      </c>
      <c r="K4614" t="n">
        <v>38</v>
      </c>
    </row>
    <row r="4615">
      <c r="A4615" t="n">
        <v>43694846047344</v>
      </c>
      <c r="B4615" t="inlineStr">
        <is>
          <t>Fundamental</t>
        </is>
      </c>
      <c r="C4615" t="inlineStr">
        <is>
          <t>San Ysidro Elem</t>
        </is>
      </c>
      <c r="D4615" t="n">
        <v>520</v>
      </c>
      <c r="E4615" t="n">
        <v>542</v>
      </c>
      <c r="F4615" t="n">
        <v>13</v>
      </c>
      <c r="G4615" t="n">
        <v>1.91999995708466</v>
      </c>
      <c r="H4615" t="n">
        <v>133</v>
      </c>
      <c r="I4615" t="n">
        <v>112</v>
      </c>
      <c r="J4615" t="n">
        <v>95</v>
      </c>
      <c r="K4615" t="n">
        <v>39</v>
      </c>
    </row>
    <row r="4616">
      <c r="A4616" t="n">
        <v>43694846098214</v>
      </c>
      <c r="B4616" t="inlineStr">
        <is>
          <t>Medio</t>
        </is>
      </c>
      <c r="C4616" t="inlineStr">
        <is>
          <t>So. Valley Scho</t>
        </is>
      </c>
      <c r="D4616" t="n">
        <v>560</v>
      </c>
      <c r="E4616" t="n">
        <v>583</v>
      </c>
      <c r="F4616" t="n">
        <v>11</v>
      </c>
      <c r="G4616" t="n">
        <v>2.46000003814697</v>
      </c>
      <c r="H4616" t="n">
        <v>830</v>
      </c>
      <c r="I4616" t="n">
        <v>723</v>
      </c>
      <c r="J4616" t="n">
        <v>46</v>
      </c>
      <c r="K4616" t="n">
        <v>28</v>
      </c>
    </row>
    <row r="4617">
      <c r="A4617" t="n">
        <v>43694846099238</v>
      </c>
      <c r="B4617" t="inlineStr">
        <is>
          <t>Fundamental</t>
        </is>
      </c>
      <c r="C4617" t="inlineStr">
        <is>
          <t>Jordan Elementa</t>
        </is>
      </c>
      <c r="D4617" t="n">
        <v>521</v>
      </c>
      <c r="E4617" t="n">
        <v>493</v>
      </c>
      <c r="F4617" t="n">
        <v>15</v>
      </c>
      <c r="G4617" t="n">
        <v>2.30999994277954</v>
      </c>
      <c r="H4617" t="n">
        <v>260</v>
      </c>
      <c r="I4617" t="n">
        <v>236</v>
      </c>
      <c r="J4617" t="n">
        <v>68</v>
      </c>
      <c r="K4617" t="n">
        <v>47</v>
      </c>
    </row>
    <row r="4618">
      <c r="A4618" t="n">
        <v>43694846106991</v>
      </c>
      <c r="B4618" t="inlineStr">
        <is>
          <t>Fundamental</t>
        </is>
      </c>
      <c r="C4618" t="inlineStr">
        <is>
          <t>Kelley Rod Elem</t>
        </is>
      </c>
      <c r="D4618" t="n">
        <v>614</v>
      </c>
      <c r="E4618" t="n">
        <v>602</v>
      </c>
      <c r="F4618" t="n">
        <v>10</v>
      </c>
      <c r="G4618" t="n">
        <v>3.17000007629395</v>
      </c>
      <c r="H4618" t="n">
        <v>602</v>
      </c>
      <c r="I4618" t="n">
        <v>539</v>
      </c>
      <c r="J4618" t="n">
        <v>41</v>
      </c>
      <c r="K4618" t="n">
        <v>23</v>
      </c>
    </row>
    <row r="4619">
      <c r="A4619" t="n">
        <v>43694846111785</v>
      </c>
      <c r="B4619" t="inlineStr">
        <is>
          <t>Medio</t>
        </is>
      </c>
      <c r="C4619" t="inlineStr">
        <is>
          <t>Brownell Academ</t>
        </is>
      </c>
      <c r="D4619" t="n">
        <v>657</v>
      </c>
      <c r="E4619" t="n">
        <v>610</v>
      </c>
      <c r="F4619" t="n">
        <v>10</v>
      </c>
      <c r="G4619" t="n">
        <v>2.92000007629395</v>
      </c>
      <c r="H4619" t="n">
        <v>673</v>
      </c>
      <c r="I4619" t="n">
        <v>603</v>
      </c>
      <c r="J4619" t="n">
        <v>36</v>
      </c>
      <c r="K4619" t="n">
        <v>19</v>
      </c>
    </row>
    <row r="4620">
      <c r="A4620" t="n">
        <v>43695426047575</v>
      </c>
      <c r="B4620" t="inlineStr">
        <is>
          <t>Fundamental</t>
        </is>
      </c>
      <c r="C4620" t="inlineStr">
        <is>
          <t xml:space="preserve">Luther Burbank </t>
        </is>
      </c>
      <c r="D4620" t="n">
        <v>551</v>
      </c>
      <c r="E4620" t="n">
        <v>502</v>
      </c>
      <c r="F4620" t="n">
        <v>15</v>
      </c>
      <c r="G4620" t="n">
        <v>2.40000009536743</v>
      </c>
      <c r="H4620" t="n">
        <v>274</v>
      </c>
      <c r="I4620" t="n">
        <v>199</v>
      </c>
      <c r="J4620" t="n">
        <v>76</v>
      </c>
      <c r="K4620" t="n">
        <v>38</v>
      </c>
    </row>
    <row r="4621">
      <c r="A4621" t="n">
        <v>43695756047765</v>
      </c>
      <c r="B4621" t="inlineStr">
        <is>
          <t>Fundamental</t>
        </is>
      </c>
      <c r="C4621" t="inlineStr">
        <is>
          <t>Easterbrook Ele</t>
        </is>
      </c>
      <c r="D4621" t="n">
        <v>750</v>
      </c>
      <c r="E4621" t="n">
        <v>719</v>
      </c>
      <c r="F4621" t="n">
        <v>4</v>
      </c>
      <c r="G4621" t="n">
        <v>3.16000008583069</v>
      </c>
      <c r="H4621" t="n">
        <v>286</v>
      </c>
      <c r="I4621" t="n">
        <v>219</v>
      </c>
      <c r="J4621" t="n">
        <v>21</v>
      </c>
      <c r="K4621" t="n">
        <v>24</v>
      </c>
    </row>
    <row r="4622">
      <c r="A4622" t="n">
        <v>43695756047807</v>
      </c>
      <c r="B4622" t="inlineStr">
        <is>
          <t>Fundamental</t>
        </is>
      </c>
      <c r="C4622" t="inlineStr">
        <is>
          <t>Baker (Gussie M</t>
        </is>
      </c>
      <c r="D4622" t="n">
        <v>793</v>
      </c>
      <c r="E4622" t="n">
        <v>776</v>
      </c>
      <c r="F4622" t="n">
        <v>1</v>
      </c>
      <c r="G4622" t="n">
        <v>3.45000004768372</v>
      </c>
      <c r="H4622" t="n">
        <v>309</v>
      </c>
      <c r="I4622" t="n">
        <v>266</v>
      </c>
      <c r="J4622" t="n">
        <v>14</v>
      </c>
      <c r="K4622" t="n">
        <v>13</v>
      </c>
    </row>
    <row r="4623">
      <c r="A4623" t="n">
        <v>43695756047823</v>
      </c>
      <c r="B4623" t="inlineStr">
        <is>
          <t>Fundamental</t>
        </is>
      </c>
      <c r="C4623" t="inlineStr">
        <is>
          <t>Latimer Element</t>
        </is>
      </c>
      <c r="D4623" t="n">
        <v>796</v>
      </c>
      <c r="E4623" t="n">
        <v>765</v>
      </c>
      <c r="F4623" t="n">
        <v>2</v>
      </c>
      <c r="G4623" t="n">
        <v>3.05999994277954</v>
      </c>
      <c r="H4623" t="n">
        <v>324</v>
      </c>
      <c r="I4623" t="n">
        <v>269</v>
      </c>
      <c r="J4623" t="n">
        <v>23</v>
      </c>
      <c r="K4623" t="n">
        <v>15</v>
      </c>
    </row>
    <row r="4624">
      <c r="A4624" t="n">
        <v>43695756047831</v>
      </c>
      <c r="B4624" t="inlineStr">
        <is>
          <t>Fundamental</t>
        </is>
      </c>
      <c r="C4624" t="inlineStr">
        <is>
          <t>Anderson (Leroy</t>
        </is>
      </c>
      <c r="D4624" t="n">
        <v>611</v>
      </c>
      <c r="E4624" t="n">
        <v>557</v>
      </c>
      <c r="F4624" t="n">
        <v>12</v>
      </c>
      <c r="G4624" t="n">
        <v>2.27999997138977</v>
      </c>
      <c r="H4624" t="n">
        <v>322</v>
      </c>
      <c r="I4624" t="n">
        <v>228</v>
      </c>
      <c r="J4624" t="n">
        <v>50</v>
      </c>
      <c r="K4624" t="n">
        <v>44</v>
      </c>
    </row>
    <row r="4625">
      <c r="A4625" t="n">
        <v>43695756047856</v>
      </c>
      <c r="B4625" t="inlineStr">
        <is>
          <t>Medio</t>
        </is>
      </c>
      <c r="C4625" t="inlineStr">
        <is>
          <t xml:space="preserve">Rogers (Samuel </t>
        </is>
      </c>
      <c r="D4625" t="n">
        <v>748</v>
      </c>
      <c r="E4625" t="n">
        <v>734</v>
      </c>
      <c r="F4625" t="n">
        <v>3</v>
      </c>
      <c r="G4625" t="n">
        <v>3.40000009536743</v>
      </c>
      <c r="H4625" t="n">
        <v>658</v>
      </c>
      <c r="I4625" t="n">
        <v>540</v>
      </c>
      <c r="J4625" t="n">
        <v>22</v>
      </c>
      <c r="K4625" t="n">
        <v>19</v>
      </c>
    </row>
    <row r="4626">
      <c r="A4626" t="n">
        <v>43695834333951</v>
      </c>
      <c r="B4626" t="inlineStr">
        <is>
          <t>Superior</t>
        </is>
      </c>
      <c r="C4626" t="inlineStr">
        <is>
          <t>Live Oak High</t>
        </is>
      </c>
      <c r="D4626" t="n">
        <v>697</v>
      </c>
      <c r="E4626" t="n">
        <v>682</v>
      </c>
      <c r="F4626" t="n">
        <v>6</v>
      </c>
      <c r="G4626" t="n">
        <v>3.34999990463257</v>
      </c>
      <c r="H4626" t="n">
        <v>1388</v>
      </c>
      <c r="I4626" t="n">
        <v>1183</v>
      </c>
      <c r="J4626" t="n">
        <v>10</v>
      </c>
      <c r="K4626" t="n">
        <v>7</v>
      </c>
    </row>
    <row r="4627">
      <c r="A4627" t="n">
        <v>43695836047872</v>
      </c>
      <c r="B4627" t="inlineStr">
        <is>
          <t>Fundamental</t>
        </is>
      </c>
      <c r="C4627" t="inlineStr">
        <is>
          <t>Burnett Element</t>
        </is>
      </c>
      <c r="D4627" t="n">
        <v>693</v>
      </c>
      <c r="E4627" t="n">
        <v>618</v>
      </c>
      <c r="F4627" t="n">
        <v>9</v>
      </c>
      <c r="G4627" t="n">
        <v>3</v>
      </c>
      <c r="H4627" t="n">
        <v>341</v>
      </c>
      <c r="I4627" t="n">
        <v>291</v>
      </c>
      <c r="J4627" t="n">
        <v>37</v>
      </c>
      <c r="K4627" t="n">
        <v>25</v>
      </c>
    </row>
    <row r="4628">
      <c r="A4628" t="n">
        <v>43695836047880</v>
      </c>
      <c r="B4628" t="inlineStr">
        <is>
          <t>Fundamental</t>
        </is>
      </c>
      <c r="C4628" t="inlineStr">
        <is>
          <t>Encinal Element</t>
        </is>
      </c>
      <c r="D4628" t="n">
        <v>809</v>
      </c>
      <c r="E4628" t="n">
        <v>750</v>
      </c>
      <c r="F4628" t="n">
        <v>3</v>
      </c>
      <c r="G4628" t="n">
        <v>3.90000009536743</v>
      </c>
      <c r="H4628" t="n">
        <v>291</v>
      </c>
      <c r="I4628" t="n">
        <v>234</v>
      </c>
      <c r="J4628" t="n">
        <v>13</v>
      </c>
      <c r="K4628" t="n">
        <v>6</v>
      </c>
    </row>
    <row r="4629">
      <c r="A4629" t="n">
        <v>43695836047922</v>
      </c>
      <c r="B4629" t="inlineStr">
        <is>
          <t>Fundamental</t>
        </is>
      </c>
      <c r="C4629" t="inlineStr">
        <is>
          <t>Walsh (P. A.) E</t>
        </is>
      </c>
      <c r="D4629" t="n">
        <v>658</v>
      </c>
      <c r="E4629" t="n">
        <v>649</v>
      </c>
      <c r="F4629" t="n">
        <v>8</v>
      </c>
      <c r="G4629" t="n">
        <v>2.75</v>
      </c>
      <c r="H4629" t="n">
        <v>355</v>
      </c>
      <c r="I4629" t="n">
        <v>298</v>
      </c>
      <c r="J4629" t="n">
        <v>43</v>
      </c>
      <c r="K4629" t="n">
        <v>26</v>
      </c>
    </row>
    <row r="4630">
      <c r="A4630" t="n">
        <v>43695836047948</v>
      </c>
      <c r="B4630" t="inlineStr">
        <is>
          <t>Fundamental</t>
        </is>
      </c>
      <c r="C4630" t="inlineStr">
        <is>
          <t>San Martin/Gwin</t>
        </is>
      </c>
      <c r="D4630" t="n">
        <v>667</v>
      </c>
      <c r="E4630" t="n">
        <v>640</v>
      </c>
      <c r="F4630" t="n">
        <v>8</v>
      </c>
      <c r="G4630" t="n">
        <v>2.84999990463257</v>
      </c>
      <c r="H4630" t="n">
        <v>435</v>
      </c>
      <c r="I4630" t="n">
        <v>377</v>
      </c>
      <c r="J4630" t="n">
        <v>38</v>
      </c>
      <c r="K4630" t="n">
        <v>23</v>
      </c>
    </row>
    <row r="4631">
      <c r="A4631" t="n">
        <v>43695836095384</v>
      </c>
      <c r="B4631" t="inlineStr">
        <is>
          <t>Medio</t>
        </is>
      </c>
      <c r="C4631" t="inlineStr">
        <is>
          <t xml:space="preserve">Britton (Lewis </t>
        </is>
      </c>
      <c r="D4631" t="n">
        <v>708</v>
      </c>
      <c r="E4631" t="n">
        <v>716</v>
      </c>
      <c r="F4631" t="n">
        <v>4</v>
      </c>
      <c r="G4631" t="n">
        <v>3.67000007629395</v>
      </c>
      <c r="H4631" t="n">
        <v>1135</v>
      </c>
      <c r="I4631" t="n">
        <v>989</v>
      </c>
      <c r="J4631" t="n">
        <v>20</v>
      </c>
      <c r="K4631" t="n">
        <v>13</v>
      </c>
    </row>
    <row r="4632">
      <c r="A4632" t="n">
        <v>43695836098263</v>
      </c>
      <c r="B4632" t="inlineStr">
        <is>
          <t>Fundamental</t>
        </is>
      </c>
      <c r="C4632" t="inlineStr">
        <is>
          <t>Jackson Element</t>
        </is>
      </c>
      <c r="D4632" t="n">
        <v>716</v>
      </c>
      <c r="E4632" t="n">
        <v>692</v>
      </c>
      <c r="F4632" t="n">
        <v>5</v>
      </c>
      <c r="G4632" t="n">
        <v>2.82999992370605</v>
      </c>
      <c r="H4632" t="n">
        <v>406</v>
      </c>
      <c r="I4632" t="n">
        <v>357</v>
      </c>
      <c r="J4632" t="n">
        <v>25</v>
      </c>
      <c r="K4632" t="n">
        <v>20</v>
      </c>
    </row>
    <row r="4633">
      <c r="A4633" t="n">
        <v>43695836098271</v>
      </c>
      <c r="B4633" t="inlineStr">
        <is>
          <t>Fundamental</t>
        </is>
      </c>
      <c r="C4633" t="inlineStr">
        <is>
          <t>Paradise Valley</t>
        </is>
      </c>
      <c r="D4633" t="n">
        <v>737</v>
      </c>
      <c r="E4633" t="n">
        <v>746</v>
      </c>
      <c r="F4633" t="n">
        <v>3</v>
      </c>
      <c r="G4633" t="n">
        <v>3.46000003814697</v>
      </c>
      <c r="H4633" t="n">
        <v>511</v>
      </c>
      <c r="I4633" t="n">
        <v>434</v>
      </c>
      <c r="J4633" t="n">
        <v>16</v>
      </c>
      <c r="K4633" t="n">
        <v>8</v>
      </c>
    </row>
    <row r="4634">
      <c r="A4634" t="n">
        <v>43695836100325</v>
      </c>
      <c r="B4634" t="inlineStr">
        <is>
          <t>Medio</t>
        </is>
      </c>
      <c r="C4634" t="inlineStr">
        <is>
          <t>Murphy (Martin)</t>
        </is>
      </c>
      <c r="D4634" t="n">
        <v>705</v>
      </c>
      <c r="E4634" t="n">
        <v>721</v>
      </c>
      <c r="F4634" t="n">
        <v>4</v>
      </c>
      <c r="G4634" t="n">
        <v>3.3199999332428</v>
      </c>
      <c r="H4634" t="n">
        <v>828</v>
      </c>
      <c r="I4634" t="n">
        <v>742</v>
      </c>
      <c r="J4634" t="n">
        <v>12</v>
      </c>
      <c r="K4634" t="n">
        <v>9</v>
      </c>
    </row>
    <row r="4635">
      <c r="A4635" t="n">
        <v>43695836109375</v>
      </c>
      <c r="B4635" t="inlineStr">
        <is>
          <t>Fundamental</t>
        </is>
      </c>
      <c r="C4635" t="inlineStr">
        <is>
          <t>El Toro Element</t>
        </is>
      </c>
      <c r="D4635" t="n">
        <v>747</v>
      </c>
      <c r="E4635" t="n">
        <v>722</v>
      </c>
      <c r="F4635" t="n">
        <v>4</v>
      </c>
      <c r="G4635" t="n">
        <v>3.30999994277954</v>
      </c>
      <c r="H4635" t="n">
        <v>478</v>
      </c>
      <c r="I4635" t="n">
        <v>417</v>
      </c>
      <c r="J4635" t="n">
        <v>23</v>
      </c>
      <c r="K4635" t="n">
        <v>12</v>
      </c>
    </row>
    <row r="4636">
      <c r="A4636" t="n">
        <v>43695916047963</v>
      </c>
      <c r="B4636" t="inlineStr">
        <is>
          <t>Fundamental</t>
        </is>
      </c>
      <c r="C4636" t="inlineStr">
        <is>
          <t>Landels (Edith)</t>
        </is>
      </c>
      <c r="D4636" t="n">
        <v>778</v>
      </c>
      <c r="E4636" t="n">
        <v>790</v>
      </c>
      <c r="F4636" t="n">
        <v>1</v>
      </c>
      <c r="G4636" t="n">
        <v>3.34999990463257</v>
      </c>
      <c r="H4636" t="n">
        <v>334</v>
      </c>
      <c r="I4636" t="n">
        <v>255</v>
      </c>
      <c r="J4636" t="n">
        <v>35</v>
      </c>
      <c r="K4636" t="n">
        <v>36</v>
      </c>
    </row>
    <row r="4637">
      <c r="A4637" t="n">
        <v>43695916047989</v>
      </c>
      <c r="B4637" t="inlineStr">
        <is>
          <t>Medio</t>
        </is>
      </c>
      <c r="C4637" t="inlineStr">
        <is>
          <t>Graham (Isaac N</t>
        </is>
      </c>
      <c r="D4637" t="n">
        <v>721</v>
      </c>
      <c r="E4637" t="n">
        <v>671</v>
      </c>
      <c r="F4637" t="n">
        <v>6</v>
      </c>
      <c r="G4637" t="n">
        <v>3.25999999046326</v>
      </c>
      <c r="H4637" t="n">
        <v>877</v>
      </c>
      <c r="I4637" t="n">
        <v>710</v>
      </c>
      <c r="J4637" t="n">
        <v>32</v>
      </c>
      <c r="K4637" t="n">
        <v>28</v>
      </c>
    </row>
    <row r="4638">
      <c r="A4638" t="n">
        <v>43695916048003</v>
      </c>
      <c r="B4638" t="inlineStr">
        <is>
          <t>Fundamental</t>
        </is>
      </c>
      <c r="C4638" t="inlineStr">
        <is>
          <t>Castro (Mariano</t>
        </is>
      </c>
      <c r="D4638" t="n">
        <v>511</v>
      </c>
      <c r="E4638" t="n">
        <v>487</v>
      </c>
      <c r="F4638" t="n">
        <v>16</v>
      </c>
      <c r="G4638" t="n">
        <v>2.07999992370605</v>
      </c>
      <c r="H4638" t="n">
        <v>315</v>
      </c>
      <c r="I4638" t="n">
        <v>289</v>
      </c>
      <c r="J4638" t="n">
        <v>79</v>
      </c>
      <c r="K4638" t="n">
        <v>76</v>
      </c>
    </row>
    <row r="4639">
      <c r="A4639" t="n">
        <v>43696094334116</v>
      </c>
      <c r="B4639" t="inlineStr">
        <is>
          <t>Superior</t>
        </is>
      </c>
      <c r="C4639" t="inlineStr">
        <is>
          <t>Los Altos High</t>
        </is>
      </c>
      <c r="D4639" t="n">
        <v>777</v>
      </c>
      <c r="E4639" t="n">
        <v>735</v>
      </c>
      <c r="F4639" t="n">
        <v>3</v>
      </c>
      <c r="G4639" t="n">
        <v>3.77999997138977</v>
      </c>
      <c r="H4639" t="n">
        <v>986</v>
      </c>
      <c r="I4639" t="n">
        <v>596</v>
      </c>
      <c r="J4639" t="n">
        <v>4</v>
      </c>
      <c r="K4639" t="n">
        <v>9</v>
      </c>
    </row>
    <row r="4640">
      <c r="A4640" t="n">
        <v>43696094334728</v>
      </c>
      <c r="B4640" t="inlineStr">
        <is>
          <t>Superior</t>
        </is>
      </c>
      <c r="C4640" t="inlineStr">
        <is>
          <t>Mountain View H</t>
        </is>
      </c>
      <c r="D4640" t="n">
        <v>788</v>
      </c>
      <c r="E4640" t="n">
        <v>767</v>
      </c>
      <c r="F4640" t="n">
        <v>2</v>
      </c>
      <c r="G4640" t="n">
        <v>3.8199999332428</v>
      </c>
      <c r="H4640" t="n">
        <v>983</v>
      </c>
      <c r="I4640" t="n">
        <v>558</v>
      </c>
      <c r="J4640" t="n">
        <v>5</v>
      </c>
      <c r="K4640" t="n">
        <v>7</v>
      </c>
    </row>
    <row r="4641">
      <c r="A4641" t="n">
        <v>43696176048037</v>
      </c>
      <c r="B4641" t="inlineStr">
        <is>
          <t>Medio</t>
        </is>
      </c>
      <c r="C4641" t="inlineStr">
        <is>
          <t>Boeger (August)</t>
        </is>
      </c>
      <c r="D4641" t="n">
        <v>630</v>
      </c>
      <c r="E4641" t="n">
        <v>597</v>
      </c>
      <c r="F4641" t="n">
        <v>10</v>
      </c>
      <c r="G4641" t="n">
        <v>2.50999999046326</v>
      </c>
      <c r="H4641" t="n">
        <v>601</v>
      </c>
      <c r="I4641" t="n">
        <v>477</v>
      </c>
      <c r="J4641" t="n">
        <v>42</v>
      </c>
      <c r="K4641" t="n">
        <v>39</v>
      </c>
    </row>
    <row r="4642">
      <c r="A4642" t="n">
        <v>43696176048045</v>
      </c>
      <c r="B4642" t="inlineStr">
        <is>
          <t>Fundamental</t>
        </is>
      </c>
      <c r="C4642" t="inlineStr">
        <is>
          <t>Foothill Interm</t>
        </is>
      </c>
      <c r="D4642" t="n">
        <v>672</v>
      </c>
      <c r="E4642" t="n">
        <v>643</v>
      </c>
      <c r="F4642" t="n">
        <v>8</v>
      </c>
      <c r="G4642" t="n">
        <v>3.21000003814697</v>
      </c>
      <c r="H4642" t="n">
        <v>849</v>
      </c>
      <c r="I4642" t="n">
        <v>674</v>
      </c>
      <c r="J4642" t="n">
        <v>48</v>
      </c>
      <c r="K4642" t="n">
        <v>52</v>
      </c>
    </row>
    <row r="4643">
      <c r="A4643" t="n">
        <v>43696176048060</v>
      </c>
      <c r="B4643" t="inlineStr">
        <is>
          <t>Fundamental</t>
        </is>
      </c>
      <c r="C4643" t="inlineStr">
        <is>
          <t>Mt. Pleasant El</t>
        </is>
      </c>
      <c r="D4643" t="n">
        <v>619</v>
      </c>
      <c r="E4643" t="n">
        <v>518</v>
      </c>
      <c r="F4643" t="n">
        <v>14</v>
      </c>
      <c r="G4643" t="n">
        <v>2.14000010490417</v>
      </c>
      <c r="H4643" t="n">
        <v>230</v>
      </c>
      <c r="I4643" t="n">
        <v>177</v>
      </c>
      <c r="J4643" t="n">
        <v>71</v>
      </c>
      <c r="K4643" t="n">
        <v>53</v>
      </c>
    </row>
    <row r="4644">
      <c r="A4644" t="n">
        <v>43696176048078</v>
      </c>
      <c r="B4644" t="inlineStr">
        <is>
          <t>Fundamental</t>
        </is>
      </c>
      <c r="C4644" t="inlineStr">
        <is>
          <t>Sanders (Robert</t>
        </is>
      </c>
      <c r="D4644" t="n">
        <v>686</v>
      </c>
      <c r="E4644" t="n">
        <v>621</v>
      </c>
      <c r="F4644" t="n">
        <v>9</v>
      </c>
      <c r="G4644" t="n">
        <v>3</v>
      </c>
      <c r="H4644" t="n">
        <v>259</v>
      </c>
      <c r="I4644" t="n">
        <v>209</v>
      </c>
      <c r="J4644" t="n">
        <v>64</v>
      </c>
      <c r="K4644" t="n">
        <v>47</v>
      </c>
    </row>
    <row r="4645">
      <c r="A4645" t="n">
        <v>43696176067227</v>
      </c>
      <c r="B4645" t="inlineStr">
        <is>
          <t>Fundamental</t>
        </is>
      </c>
      <c r="C4645" t="inlineStr">
        <is>
          <t>Valle Vista Ele</t>
        </is>
      </c>
      <c r="D4645" t="n">
        <v>807</v>
      </c>
      <c r="E4645" t="n">
        <v>731</v>
      </c>
      <c r="F4645" t="n">
        <v>3</v>
      </c>
      <c r="G4645" t="n">
        <v>3.02999997138977</v>
      </c>
      <c r="H4645" t="n">
        <v>221</v>
      </c>
      <c r="I4645" t="n">
        <v>174</v>
      </c>
      <c r="J4645" t="n">
        <v>29</v>
      </c>
      <c r="K4645" t="n">
        <v>25</v>
      </c>
    </row>
    <row r="4646">
      <c r="A4646" t="n">
        <v>43696256048086</v>
      </c>
      <c r="B4646" t="inlineStr">
        <is>
          <t>Fundamental</t>
        </is>
      </c>
      <c r="C4646" t="inlineStr">
        <is>
          <t>Anderson (Alex)</t>
        </is>
      </c>
      <c r="D4646" t="n">
        <v>732</v>
      </c>
      <c r="E4646" t="n">
        <v>728</v>
      </c>
      <c r="F4646" t="n">
        <v>4</v>
      </c>
      <c r="G4646" t="n">
        <v>3.17000007629395</v>
      </c>
      <c r="H4646" t="n">
        <v>436</v>
      </c>
      <c r="I4646" t="n">
        <v>393</v>
      </c>
      <c r="J4646" t="n">
        <v>26</v>
      </c>
      <c r="K4646" t="n">
        <v>14</v>
      </c>
    </row>
    <row r="4647">
      <c r="A4647" t="n">
        <v>43696256048094</v>
      </c>
      <c r="B4647" t="inlineStr">
        <is>
          <t>Medio</t>
        </is>
      </c>
      <c r="C4647" t="inlineStr">
        <is>
          <t>Davis (Caroline</t>
        </is>
      </c>
      <c r="D4647" t="n">
        <v>681</v>
      </c>
      <c r="E4647" t="n">
        <v>667</v>
      </c>
      <c r="F4647" t="n">
        <v>7</v>
      </c>
      <c r="G4647" t="n">
        <v>2.65000009536743</v>
      </c>
      <c r="H4647" t="n">
        <v>840</v>
      </c>
      <c r="I4647" t="n">
        <v>756</v>
      </c>
      <c r="J4647" t="n">
        <v>41</v>
      </c>
      <c r="K4647" t="n">
        <v>27</v>
      </c>
    </row>
    <row r="4648">
      <c r="A4648" t="n">
        <v>43696256048102</v>
      </c>
      <c r="B4648" t="inlineStr">
        <is>
          <t>Fundamental</t>
        </is>
      </c>
      <c r="C4648" t="inlineStr">
        <is>
          <t>Christopher Ele</t>
        </is>
      </c>
      <c r="D4648" t="n">
        <v>615</v>
      </c>
      <c r="E4648" t="n">
        <v>584</v>
      </c>
      <c r="F4648" t="n">
        <v>11</v>
      </c>
      <c r="G4648" t="n">
        <v>2.25999999046326</v>
      </c>
      <c r="H4648" t="n">
        <v>358</v>
      </c>
      <c r="I4648" t="n">
        <v>315</v>
      </c>
      <c r="J4648" t="n">
        <v>67</v>
      </c>
      <c r="K4648" t="n">
        <v>51</v>
      </c>
    </row>
    <row r="4649">
      <c r="A4649" t="n">
        <v>43696256048110</v>
      </c>
      <c r="B4649" t="inlineStr">
        <is>
          <t>Fundamental</t>
        </is>
      </c>
      <c r="C4649" t="inlineStr">
        <is>
          <t>Frost (Earl) El</t>
        </is>
      </c>
      <c r="D4649" t="n">
        <v>761</v>
      </c>
      <c r="E4649" t="n">
        <v>739</v>
      </c>
      <c r="F4649" t="n">
        <v>3</v>
      </c>
      <c r="G4649" t="n">
        <v>3.13000011444092</v>
      </c>
      <c r="H4649" t="n">
        <v>278</v>
      </c>
      <c r="I4649" t="n">
        <v>266</v>
      </c>
      <c r="J4649" t="n">
        <v>24</v>
      </c>
      <c r="K4649" t="n">
        <v>6</v>
      </c>
    </row>
    <row r="4650">
      <c r="A4650" t="n">
        <v>43696256048128</v>
      </c>
      <c r="B4650" t="inlineStr">
        <is>
          <t>Fundamental</t>
        </is>
      </c>
      <c r="C4650" t="inlineStr">
        <is>
          <t>Edenvale Elemen</t>
        </is>
      </c>
      <c r="D4650" t="n">
        <v>685</v>
      </c>
      <c r="E4650" t="n">
        <v>604</v>
      </c>
      <c r="F4650" t="n">
        <v>10</v>
      </c>
      <c r="G4650" t="n">
        <v>2.47000002861023</v>
      </c>
      <c r="H4650" t="n">
        <v>410</v>
      </c>
      <c r="I4650" t="n">
        <v>353</v>
      </c>
      <c r="J4650" t="n">
        <v>72</v>
      </c>
      <c r="K4650" t="n">
        <v>52</v>
      </c>
    </row>
    <row r="4651">
      <c r="A4651" t="n">
        <v>43696256048136</v>
      </c>
      <c r="B4651" t="inlineStr">
        <is>
          <t>Fundamental</t>
        </is>
      </c>
      <c r="C4651" t="inlineStr">
        <is>
          <t xml:space="preserve">Miner (George) </t>
        </is>
      </c>
      <c r="D4651" t="n">
        <v>684</v>
      </c>
      <c r="E4651" t="n">
        <v>644</v>
      </c>
      <c r="F4651" t="n">
        <v>8</v>
      </c>
      <c r="G4651" t="n">
        <v>2.73000001907349</v>
      </c>
      <c r="H4651" t="n">
        <v>397</v>
      </c>
      <c r="I4651" t="n">
        <v>307</v>
      </c>
      <c r="J4651" t="n">
        <v>45</v>
      </c>
      <c r="K4651" t="n">
        <v>26</v>
      </c>
    </row>
    <row r="4652">
      <c r="A4652" t="n">
        <v>43696256048144</v>
      </c>
      <c r="B4652" t="inlineStr">
        <is>
          <t>Fundamental</t>
        </is>
      </c>
      <c r="C4652" t="inlineStr">
        <is>
          <t>Glider Elementa</t>
        </is>
      </c>
      <c r="D4652" t="n">
        <v>827</v>
      </c>
      <c r="E4652" t="n">
        <v>791</v>
      </c>
      <c r="F4652" t="n">
        <v>1</v>
      </c>
      <c r="G4652" t="n">
        <v>2.80999994277954</v>
      </c>
      <c r="H4652" t="n">
        <v>314</v>
      </c>
      <c r="I4652" t="n">
        <v>258</v>
      </c>
      <c r="J4652" t="n">
        <v>26</v>
      </c>
      <c r="K4652" t="n">
        <v>20</v>
      </c>
    </row>
    <row r="4653">
      <c r="A4653" t="n">
        <v>43696256048177</v>
      </c>
      <c r="B4653" t="inlineStr">
        <is>
          <t>Fundamental</t>
        </is>
      </c>
      <c r="C4653" t="inlineStr">
        <is>
          <t xml:space="preserve">Stipe (Samuel) </t>
        </is>
      </c>
      <c r="D4653" t="n">
        <v>629</v>
      </c>
      <c r="E4653" t="n">
        <v>594</v>
      </c>
      <c r="F4653" t="n">
        <v>10</v>
      </c>
      <c r="G4653" t="n">
        <v>2.1800000667572</v>
      </c>
      <c r="H4653" t="n">
        <v>414</v>
      </c>
      <c r="I4653" t="n">
        <v>347</v>
      </c>
      <c r="J4653" t="n">
        <v>75</v>
      </c>
      <c r="K4653" t="n">
        <v>47</v>
      </c>
    </row>
    <row r="4654">
      <c r="A4654" t="n">
        <v>43696256067243</v>
      </c>
      <c r="B4654" t="inlineStr">
        <is>
          <t>Fundamental</t>
        </is>
      </c>
      <c r="C4654" t="inlineStr">
        <is>
          <t>Santa Teresa El</t>
        </is>
      </c>
      <c r="D4654" t="n">
        <v>787</v>
      </c>
      <c r="E4654" t="n">
        <v>756</v>
      </c>
      <c r="F4654" t="n">
        <v>2</v>
      </c>
      <c r="G4654" t="n">
        <v>3.23000001907349</v>
      </c>
      <c r="H4654" t="n">
        <v>348</v>
      </c>
      <c r="I4654" t="n">
        <v>271</v>
      </c>
      <c r="J4654" t="n">
        <v>20</v>
      </c>
      <c r="K4654" t="n">
        <v>16</v>
      </c>
    </row>
    <row r="4655">
      <c r="A4655" t="n">
        <v>43696256068167</v>
      </c>
      <c r="B4655" t="inlineStr">
        <is>
          <t>Medio</t>
        </is>
      </c>
      <c r="C4655" t="inlineStr">
        <is>
          <t>Herman (Leonard</t>
        </is>
      </c>
      <c r="D4655" t="n">
        <v>776</v>
      </c>
      <c r="E4655" t="n">
        <v>758</v>
      </c>
      <c r="F4655" t="n">
        <v>2</v>
      </c>
      <c r="G4655" t="n">
        <v>3.20000004768372</v>
      </c>
      <c r="H4655" t="n">
        <v>765</v>
      </c>
      <c r="I4655" t="n">
        <v>684</v>
      </c>
      <c r="J4655" t="n">
        <v>16</v>
      </c>
      <c r="K4655" t="n">
        <v>12</v>
      </c>
    </row>
    <row r="4656">
      <c r="A4656" t="n">
        <v>43696256072144</v>
      </c>
      <c r="B4656" t="inlineStr">
        <is>
          <t>Fundamental</t>
        </is>
      </c>
      <c r="C4656" t="inlineStr">
        <is>
          <t>Sakamoto Elemen</t>
        </is>
      </c>
      <c r="D4656" t="n">
        <v>853</v>
      </c>
      <c r="E4656" t="n">
        <v>755</v>
      </c>
      <c r="F4656" t="n">
        <v>2</v>
      </c>
      <c r="G4656" t="n">
        <v>3.30999994277954</v>
      </c>
      <c r="H4656" t="n">
        <v>367</v>
      </c>
      <c r="I4656" t="n">
        <v>335</v>
      </c>
      <c r="J4656" t="n">
        <v>9</v>
      </c>
      <c r="K4656" t="n">
        <v>3</v>
      </c>
    </row>
    <row r="4657">
      <c r="A4657" t="n">
        <v>43696256072151</v>
      </c>
      <c r="B4657" t="inlineStr">
        <is>
          <t>Fundamental</t>
        </is>
      </c>
      <c r="C4657" t="inlineStr">
        <is>
          <t>Del Roble Eleme</t>
        </is>
      </c>
      <c r="D4657" t="n">
        <v>747</v>
      </c>
      <c r="E4657" t="n">
        <v>761</v>
      </c>
      <c r="F4657" t="n">
        <v>2</v>
      </c>
      <c r="G4657" t="n">
        <v>2.88000011444092</v>
      </c>
      <c r="H4657" t="n">
        <v>384</v>
      </c>
      <c r="I4657" t="n">
        <v>323</v>
      </c>
      <c r="J4657" t="n">
        <v>32</v>
      </c>
      <c r="K4657" t="n">
        <v>19</v>
      </c>
    </row>
    <row r="4658">
      <c r="A4658" t="n">
        <v>43696256072169</v>
      </c>
      <c r="B4658" t="inlineStr">
        <is>
          <t>Fundamental</t>
        </is>
      </c>
      <c r="C4658" t="inlineStr">
        <is>
          <t>San Anselmo Ele</t>
        </is>
      </c>
      <c r="D4658" t="n">
        <v>744</v>
      </c>
      <c r="E4658" t="n">
        <v>716</v>
      </c>
      <c r="F4658" t="n">
        <v>4</v>
      </c>
      <c r="G4658" t="n">
        <v>3.20000004768372</v>
      </c>
      <c r="H4658" t="n">
        <v>346</v>
      </c>
      <c r="I4658" t="n">
        <v>297</v>
      </c>
      <c r="J4658" t="n">
        <v>21</v>
      </c>
      <c r="K4658" t="n">
        <v>10</v>
      </c>
    </row>
    <row r="4659">
      <c r="A4659" t="n">
        <v>43696256072177</v>
      </c>
      <c r="B4659" t="inlineStr">
        <is>
          <t>Medio</t>
        </is>
      </c>
      <c r="C4659" t="inlineStr">
        <is>
          <t>Bernal Intermed</t>
        </is>
      </c>
      <c r="D4659" t="n">
        <v>785</v>
      </c>
      <c r="E4659" t="n">
        <v>782</v>
      </c>
      <c r="F4659" t="n">
        <v>1</v>
      </c>
      <c r="G4659" t="n">
        <v>3.47000002861023</v>
      </c>
      <c r="H4659" t="n">
        <v>845</v>
      </c>
      <c r="I4659" t="n">
        <v>766</v>
      </c>
      <c r="J4659" t="n">
        <v>16</v>
      </c>
      <c r="K4659" t="n">
        <v>9</v>
      </c>
    </row>
    <row r="4660">
      <c r="A4660" t="n">
        <v>43696256088306</v>
      </c>
      <c r="B4660" t="inlineStr">
        <is>
          <t>Fundamental</t>
        </is>
      </c>
      <c r="C4660" t="inlineStr">
        <is>
          <t>Oak Ridge Eleme</t>
        </is>
      </c>
      <c r="D4660" t="n">
        <v>808</v>
      </c>
      <c r="E4660" t="n">
        <v>756</v>
      </c>
      <c r="F4660" t="n">
        <v>2</v>
      </c>
      <c r="G4660" t="n">
        <v>3.19000005722046</v>
      </c>
      <c r="H4660" t="n">
        <v>393</v>
      </c>
      <c r="I4660" t="n">
        <v>355</v>
      </c>
      <c r="J4660" t="n">
        <v>16</v>
      </c>
      <c r="K4660" t="n">
        <v>7</v>
      </c>
    </row>
    <row r="4661">
      <c r="A4661" t="n">
        <v>43696256093066</v>
      </c>
      <c r="B4661" t="inlineStr">
        <is>
          <t>Fundamental</t>
        </is>
      </c>
      <c r="C4661" t="inlineStr">
        <is>
          <t>Parkview Elemen</t>
        </is>
      </c>
      <c r="D4661" t="n">
        <v>811</v>
      </c>
      <c r="E4661" t="n">
        <v>760</v>
      </c>
      <c r="F4661" t="n">
        <v>2</v>
      </c>
      <c r="G4661" t="n">
        <v>3.07999992370605</v>
      </c>
      <c r="H4661" t="n">
        <v>457</v>
      </c>
      <c r="I4661" t="n">
        <v>360</v>
      </c>
      <c r="J4661" t="n">
        <v>29</v>
      </c>
      <c r="K4661" t="n">
        <v>22</v>
      </c>
    </row>
    <row r="4662">
      <c r="A4662" t="n">
        <v>43696256095400</v>
      </c>
      <c r="B4662" t="inlineStr">
        <is>
          <t>Fundamental</t>
        </is>
      </c>
      <c r="C4662" t="inlineStr">
        <is>
          <t>Baldwin (Julia)</t>
        </is>
      </c>
      <c r="D4662" t="n">
        <v>777</v>
      </c>
      <c r="E4662" t="n">
        <v>765</v>
      </c>
      <c r="F4662" t="n">
        <v>2</v>
      </c>
      <c r="G4662" t="n">
        <v>3.16000008583069</v>
      </c>
      <c r="H4662" t="n">
        <v>317</v>
      </c>
      <c r="I4662" t="n">
        <v>266</v>
      </c>
      <c r="J4662" t="n">
        <v>38</v>
      </c>
      <c r="K4662" t="n">
        <v>19</v>
      </c>
    </row>
    <row r="4663">
      <c r="A4663" t="n">
        <v>43696256097430</v>
      </c>
      <c r="B4663" t="inlineStr">
        <is>
          <t>Fundamental</t>
        </is>
      </c>
      <c r="C4663" t="inlineStr">
        <is>
          <t>Taylor (Bertha)</t>
        </is>
      </c>
      <c r="D4663" t="n">
        <v>822</v>
      </c>
      <c r="E4663" t="n">
        <v>794</v>
      </c>
      <c r="F4663" t="n">
        <v>1</v>
      </c>
      <c r="G4663" t="n">
        <v>3.38000011444092</v>
      </c>
      <c r="H4663" t="n">
        <v>260</v>
      </c>
      <c r="I4663" t="n">
        <v>226</v>
      </c>
      <c r="J4663" t="n">
        <v>18</v>
      </c>
      <c r="K4663" t="n">
        <v>6</v>
      </c>
    </row>
    <row r="4664">
      <c r="A4664" t="n">
        <v>43696256099451</v>
      </c>
      <c r="B4664" t="inlineStr">
        <is>
          <t>Fundamental</t>
        </is>
      </c>
      <c r="C4664" t="inlineStr">
        <is>
          <t>Hayes Elementar</t>
        </is>
      </c>
      <c r="D4664" t="n">
        <v>808</v>
      </c>
      <c r="E4664" t="n">
        <v>778</v>
      </c>
      <c r="F4664" t="n">
        <v>1</v>
      </c>
      <c r="G4664" t="n">
        <v>3.15000009536743</v>
      </c>
      <c r="H4664" t="n">
        <v>361</v>
      </c>
      <c r="I4664" t="n">
        <v>312</v>
      </c>
      <c r="J4664" t="n">
        <v>23</v>
      </c>
      <c r="K4664" t="n">
        <v>14</v>
      </c>
    </row>
    <row r="4665">
      <c r="A4665" t="n">
        <v>43696416048326</v>
      </c>
      <c r="B4665" t="inlineStr">
        <is>
          <t>Fundamental</t>
        </is>
      </c>
      <c r="C4665" t="inlineStr">
        <is>
          <t>Briones (Juana)</t>
        </is>
      </c>
      <c r="D4665" t="n">
        <v>827</v>
      </c>
      <c r="E4665" t="n">
        <v>786</v>
      </c>
      <c r="F4665" t="n">
        <v>1</v>
      </c>
      <c r="G4665" t="n">
        <v>4.07999992370605</v>
      </c>
      <c r="H4665" t="n">
        <v>183</v>
      </c>
      <c r="I4665" t="n">
        <v>146</v>
      </c>
      <c r="J4665" t="n">
        <v>26</v>
      </c>
      <c r="K4665" t="n">
        <v>9</v>
      </c>
    </row>
    <row r="4666">
      <c r="A4666" t="n">
        <v>43696664330080</v>
      </c>
      <c r="B4666" t="inlineStr">
        <is>
          <t>Superior</t>
        </is>
      </c>
      <c r="C4666" t="inlineStr">
        <is>
          <t>Gunderson High</t>
        </is>
      </c>
      <c r="D4666" t="n">
        <v>602</v>
      </c>
      <c r="E4666" t="n">
        <v>595</v>
      </c>
      <c r="F4666" t="n">
        <v>10</v>
      </c>
      <c r="G4666" t="n">
        <v>2.84999990463257</v>
      </c>
      <c r="H4666" t="n">
        <v>969</v>
      </c>
      <c r="I4666" t="n">
        <v>705</v>
      </c>
      <c r="J4666" t="n">
        <v>27</v>
      </c>
      <c r="K4666" t="n">
        <v>19</v>
      </c>
    </row>
    <row r="4667">
      <c r="A4667" t="n">
        <v>43696664333795</v>
      </c>
      <c r="B4667" t="inlineStr">
        <is>
          <t>Superior</t>
        </is>
      </c>
      <c r="C4667" t="inlineStr">
        <is>
          <t>Lincoln (Abraha</t>
        </is>
      </c>
      <c r="D4667" t="n">
        <v>659</v>
      </c>
      <c r="E4667" t="n">
        <v>673</v>
      </c>
      <c r="F4667" t="n">
        <v>6</v>
      </c>
      <c r="G4667" t="n">
        <v>2.89000010490417</v>
      </c>
      <c r="H4667" t="n">
        <v>1209</v>
      </c>
      <c r="I4667" t="n">
        <v>1049</v>
      </c>
      <c r="J4667" t="n">
        <v>27</v>
      </c>
      <c r="K4667" t="n">
        <v>19</v>
      </c>
    </row>
    <row r="4668">
      <c r="A4668" t="n">
        <v>43696664335949</v>
      </c>
      <c r="B4668" t="inlineStr">
        <is>
          <t>Superior</t>
        </is>
      </c>
      <c r="C4668" t="inlineStr">
        <is>
          <t>Pioneer High</t>
        </is>
      </c>
      <c r="D4668" t="n">
        <v>750</v>
      </c>
      <c r="E4668" t="n">
        <v>698</v>
      </c>
      <c r="F4668" t="n">
        <v>5</v>
      </c>
      <c r="G4668" t="n">
        <v>3.35999989509583</v>
      </c>
      <c r="H4668" t="n">
        <v>846</v>
      </c>
      <c r="I4668" t="n">
        <v>669</v>
      </c>
      <c r="J4668" t="n">
        <v>14</v>
      </c>
      <c r="K4668" t="n">
        <v>14</v>
      </c>
    </row>
    <row r="4669">
      <c r="A4669" t="n">
        <v>43696664337200</v>
      </c>
      <c r="B4669" t="inlineStr">
        <is>
          <t>Superior</t>
        </is>
      </c>
      <c r="C4669" t="inlineStr">
        <is>
          <t>San Jose High A</t>
        </is>
      </c>
      <c r="D4669" t="n">
        <v>565</v>
      </c>
      <c r="E4669" t="n">
        <v>557</v>
      </c>
      <c r="F4669" t="n">
        <v>12</v>
      </c>
      <c r="G4669" t="n">
        <v>2.33999991416931</v>
      </c>
      <c r="H4669" t="n">
        <v>793</v>
      </c>
      <c r="I4669" t="n">
        <v>579</v>
      </c>
      <c r="J4669" t="n">
        <v>39</v>
      </c>
      <c r="K4669" t="n">
        <v>34</v>
      </c>
    </row>
    <row r="4670">
      <c r="A4670" t="n">
        <v>43696664338950</v>
      </c>
      <c r="B4670" t="inlineStr">
        <is>
          <t>Superior</t>
        </is>
      </c>
      <c r="C4670" t="inlineStr">
        <is>
          <t>Willow Glen Hig</t>
        </is>
      </c>
      <c r="D4670" t="n">
        <v>610</v>
      </c>
      <c r="E4670" t="n">
        <v>592</v>
      </c>
      <c r="F4670" t="n">
        <v>10</v>
      </c>
      <c r="G4670" t="n">
        <v>2.64000010490417</v>
      </c>
      <c r="H4670" t="n">
        <v>1032</v>
      </c>
      <c r="I4670" t="n">
        <v>932</v>
      </c>
      <c r="J4670" t="n">
        <v>31</v>
      </c>
      <c r="K4670" t="n">
        <v>24</v>
      </c>
    </row>
    <row r="4671">
      <c r="A4671" t="n">
        <v>43696666048417</v>
      </c>
      <c r="B4671" t="inlineStr">
        <is>
          <t>Fundamental</t>
        </is>
      </c>
      <c r="C4671" t="inlineStr">
        <is>
          <t>Allen Elementar</t>
        </is>
      </c>
      <c r="D4671" t="n">
        <v>750</v>
      </c>
      <c r="E4671" t="n">
        <v>654</v>
      </c>
      <c r="F4671" t="n">
        <v>7</v>
      </c>
      <c r="G4671" t="n">
        <v>2.90000009536743</v>
      </c>
      <c r="H4671" t="n">
        <v>275</v>
      </c>
      <c r="I4671" t="n">
        <v>212</v>
      </c>
      <c r="J4671" t="n">
        <v>44</v>
      </c>
      <c r="K4671" t="n">
        <v>15</v>
      </c>
    </row>
    <row r="4672">
      <c r="A4672" t="n">
        <v>43696666048425</v>
      </c>
      <c r="B4672" t="inlineStr">
        <is>
          <t>Fundamental</t>
        </is>
      </c>
      <c r="C4672" t="inlineStr">
        <is>
          <t>Almaden Element</t>
        </is>
      </c>
      <c r="D4672" t="n">
        <v>575</v>
      </c>
      <c r="E4672" t="n">
        <v>578</v>
      </c>
      <c r="F4672" t="n">
        <v>11</v>
      </c>
      <c r="G4672" t="n">
        <v>2.36999988555908</v>
      </c>
      <c r="H4672" t="n">
        <v>257</v>
      </c>
      <c r="I4672" t="n">
        <v>216</v>
      </c>
      <c r="J4672" t="n">
        <v>56</v>
      </c>
      <c r="K4672" t="n">
        <v>50</v>
      </c>
    </row>
    <row r="4673">
      <c r="A4673" t="n">
        <v>43696666048433</v>
      </c>
      <c r="B4673" t="inlineStr">
        <is>
          <t>Fundamental</t>
        </is>
      </c>
      <c r="C4673" t="inlineStr">
        <is>
          <t xml:space="preserve">Darling (Anne) </t>
        </is>
      </c>
      <c r="D4673" t="n">
        <v>513</v>
      </c>
      <c r="E4673" t="n">
        <v>461</v>
      </c>
      <c r="F4673" t="n">
        <v>17</v>
      </c>
      <c r="G4673" t="n">
        <v>2.14000010490417</v>
      </c>
      <c r="H4673" t="n">
        <v>493</v>
      </c>
      <c r="I4673" t="n">
        <v>429</v>
      </c>
      <c r="J4673" t="n">
        <v>52</v>
      </c>
      <c r="K4673" t="n">
        <v>54</v>
      </c>
    </row>
    <row r="4674">
      <c r="A4674" t="n">
        <v>43696666048466</v>
      </c>
      <c r="B4674" t="inlineStr">
        <is>
          <t>Fundamental</t>
        </is>
      </c>
      <c r="C4674" t="inlineStr">
        <is>
          <t>Cory (Benjamin)</t>
        </is>
      </c>
      <c r="D4674" t="n">
        <v>573</v>
      </c>
      <c r="E4674" t="n">
        <v>605</v>
      </c>
      <c r="F4674" t="n">
        <v>10</v>
      </c>
      <c r="G4674" t="n">
        <v>3.15000009536743</v>
      </c>
      <c r="H4674" t="n">
        <v>191</v>
      </c>
      <c r="I4674" t="n">
        <v>148</v>
      </c>
      <c r="J4674" t="n">
        <v>44</v>
      </c>
      <c r="K4674" t="n">
        <v>42</v>
      </c>
    </row>
    <row r="4675">
      <c r="A4675" t="n">
        <v>43696666048474</v>
      </c>
      <c r="B4675" t="inlineStr">
        <is>
          <t>Fundamental</t>
        </is>
      </c>
      <c r="C4675" t="inlineStr">
        <is>
          <t>Booksin Element</t>
        </is>
      </c>
      <c r="D4675" t="n">
        <v>854</v>
      </c>
      <c r="E4675" t="n">
        <v>786</v>
      </c>
      <c r="F4675" t="n">
        <v>1</v>
      </c>
      <c r="G4675" t="n">
        <v>3.59999990463257</v>
      </c>
      <c r="H4675" t="n">
        <v>491</v>
      </c>
      <c r="I4675" t="n">
        <v>428</v>
      </c>
      <c r="J4675" t="n">
        <v>15</v>
      </c>
      <c r="K4675" t="n">
        <v>5</v>
      </c>
    </row>
    <row r="4676">
      <c r="A4676" t="n">
        <v>43696666048516</v>
      </c>
      <c r="B4676" t="inlineStr">
        <is>
          <t>Fundamental</t>
        </is>
      </c>
      <c r="C4676" t="inlineStr">
        <is>
          <t xml:space="preserve">Empire Gardens </t>
        </is>
      </c>
      <c r="D4676" t="n">
        <v>487</v>
      </c>
      <c r="E4676" t="n">
        <v>454</v>
      </c>
      <c r="F4676" t="n">
        <v>17</v>
      </c>
      <c r="G4676" t="n">
        <v>2.14000010490417</v>
      </c>
      <c r="H4676" t="n">
        <v>310</v>
      </c>
      <c r="I4676" t="n">
        <v>252</v>
      </c>
      <c r="J4676" t="n">
        <v>62</v>
      </c>
      <c r="K4676" t="n">
        <v>47</v>
      </c>
    </row>
    <row r="4677">
      <c r="A4677" t="n">
        <v>43696666048524</v>
      </c>
      <c r="B4677" t="inlineStr">
        <is>
          <t>Fundamental</t>
        </is>
      </c>
      <c r="C4677" t="inlineStr">
        <is>
          <t>Erikson Element</t>
        </is>
      </c>
      <c r="D4677" t="n">
        <v>642</v>
      </c>
      <c r="E4677" t="n">
        <v>522</v>
      </c>
      <c r="F4677" t="n">
        <v>14</v>
      </c>
      <c r="G4677" t="n">
        <v>2.70000004768372</v>
      </c>
      <c r="H4677" t="n">
        <v>278</v>
      </c>
      <c r="I4677" t="n">
        <v>207</v>
      </c>
      <c r="J4677" t="n">
        <v>44</v>
      </c>
      <c r="K4677" t="n">
        <v>30</v>
      </c>
    </row>
    <row r="4678">
      <c r="A4678" t="n">
        <v>43696666048532</v>
      </c>
      <c r="B4678" t="inlineStr">
        <is>
          <t>Fundamental</t>
        </is>
      </c>
      <c r="C4678" t="inlineStr">
        <is>
          <t>Gardner Element</t>
        </is>
      </c>
      <c r="D4678" t="n">
        <v>481</v>
      </c>
      <c r="E4678" t="n">
        <v>444</v>
      </c>
      <c r="F4678" t="n">
        <v>18</v>
      </c>
      <c r="G4678" t="n">
        <v>1.87000000476837</v>
      </c>
      <c r="H4678" t="n">
        <v>386</v>
      </c>
      <c r="I4678" t="n">
        <v>314</v>
      </c>
      <c r="J4678" t="n">
        <v>68</v>
      </c>
      <c r="K4678" t="n">
        <v>61</v>
      </c>
    </row>
    <row r="4679">
      <c r="A4679" t="n">
        <v>43696666048540</v>
      </c>
      <c r="B4679" t="inlineStr">
        <is>
          <t>Fundamental</t>
        </is>
      </c>
      <c r="C4679" t="inlineStr">
        <is>
          <t>Grant Elementar</t>
        </is>
      </c>
      <c r="D4679" t="n">
        <v>493</v>
      </c>
      <c r="E4679" t="n">
        <v>474</v>
      </c>
      <c r="F4679" t="n">
        <v>16</v>
      </c>
      <c r="G4679" t="n">
        <v>2.04999995231628</v>
      </c>
      <c r="H4679" t="n">
        <v>426</v>
      </c>
      <c r="I4679" t="n">
        <v>357</v>
      </c>
      <c r="J4679" t="n">
        <v>67</v>
      </c>
      <c r="K4679" t="n">
        <v>57</v>
      </c>
    </row>
    <row r="4680">
      <c r="A4680" t="n">
        <v>43696666048581</v>
      </c>
      <c r="B4680" t="inlineStr">
        <is>
          <t>Fundamental</t>
        </is>
      </c>
      <c r="C4680" t="inlineStr">
        <is>
          <t>Hester Elementa</t>
        </is>
      </c>
      <c r="D4680" t="n">
        <v>558</v>
      </c>
      <c r="E4680" t="n">
        <v>508</v>
      </c>
      <c r="F4680" t="n">
        <v>15</v>
      </c>
      <c r="G4680" t="n">
        <v>2.01999998092651</v>
      </c>
      <c r="H4680" t="n">
        <v>327</v>
      </c>
      <c r="I4680" t="n">
        <v>263</v>
      </c>
      <c r="J4680" t="n">
        <v>57</v>
      </c>
      <c r="K4680" t="n">
        <v>47</v>
      </c>
    </row>
    <row r="4681">
      <c r="A4681" t="n">
        <v>43696666048599</v>
      </c>
      <c r="B4681" t="inlineStr">
        <is>
          <t>Fundamental</t>
        </is>
      </c>
      <c r="C4681" t="inlineStr">
        <is>
          <t>Mann (Horace) E</t>
        </is>
      </c>
      <c r="D4681" t="n">
        <v>550</v>
      </c>
      <c r="E4681" t="n">
        <v>421</v>
      </c>
      <c r="F4681" t="n">
        <v>19</v>
      </c>
      <c r="G4681" t="n">
        <v>2.30999994277954</v>
      </c>
      <c r="H4681" t="n">
        <v>190</v>
      </c>
      <c r="I4681" t="n">
        <v>149</v>
      </c>
      <c r="J4681" t="n">
        <v>70</v>
      </c>
      <c r="K4681" t="n">
        <v>62</v>
      </c>
    </row>
    <row r="4682">
      <c r="A4682" t="n">
        <v>43696666048649</v>
      </c>
      <c r="B4682" t="inlineStr">
        <is>
          <t>Fundamental</t>
        </is>
      </c>
      <c r="C4682" t="inlineStr">
        <is>
          <t>Lowell Elementa</t>
        </is>
      </c>
      <c r="D4682" t="n">
        <v>515</v>
      </c>
      <c r="E4682" t="n">
        <v>462</v>
      </c>
      <c r="F4682" t="n">
        <v>17</v>
      </c>
      <c r="G4682" t="n">
        <v>2.00999999046326</v>
      </c>
      <c r="H4682" t="n">
        <v>346</v>
      </c>
      <c r="I4682" t="n">
        <v>297</v>
      </c>
      <c r="J4682" t="n">
        <v>65</v>
      </c>
      <c r="K4682" t="n">
        <v>62</v>
      </c>
    </row>
    <row r="4683">
      <c r="A4683" t="n">
        <v>43696666048656</v>
      </c>
      <c r="B4683" t="inlineStr">
        <is>
          <t>Fundamental</t>
        </is>
      </c>
      <c r="C4683" t="inlineStr">
        <is>
          <t>Trace (Merritt)</t>
        </is>
      </c>
      <c r="D4683" t="n">
        <v>660</v>
      </c>
      <c r="E4683" t="n">
        <v>599</v>
      </c>
      <c r="F4683" t="n">
        <v>10</v>
      </c>
      <c r="G4683" t="n">
        <v>2.34999990463257</v>
      </c>
      <c r="H4683" t="n">
        <v>451</v>
      </c>
      <c r="I4683" t="n">
        <v>366</v>
      </c>
      <c r="J4683" t="n">
        <v>44</v>
      </c>
      <c r="K4683" t="n">
        <v>24</v>
      </c>
    </row>
    <row r="4684">
      <c r="A4684" t="n">
        <v>43696666048664</v>
      </c>
      <c r="B4684" t="inlineStr">
        <is>
          <t>Fundamental</t>
        </is>
      </c>
      <c r="C4684" t="inlineStr">
        <is>
          <t>Reed Elementary</t>
        </is>
      </c>
      <c r="D4684" t="n">
        <v>790</v>
      </c>
      <c r="E4684" t="n">
        <v>753</v>
      </c>
      <c r="F4684" t="n">
        <v>2</v>
      </c>
      <c r="G4684" t="n">
        <v>3.32999992370605</v>
      </c>
      <c r="H4684" t="n">
        <v>350</v>
      </c>
      <c r="I4684" t="n">
        <v>283</v>
      </c>
      <c r="J4684" t="n">
        <v>17</v>
      </c>
      <c r="K4684" t="n">
        <v>10</v>
      </c>
    </row>
    <row r="4685">
      <c r="A4685" t="n">
        <v>43696666048672</v>
      </c>
      <c r="B4685" t="inlineStr">
        <is>
          <t>Fundamental</t>
        </is>
      </c>
      <c r="C4685" t="inlineStr">
        <is>
          <t>River Glen Elem</t>
        </is>
      </c>
      <c r="D4685" t="n">
        <v>710</v>
      </c>
      <c r="E4685" t="n">
        <v>684</v>
      </c>
      <c r="F4685" t="n">
        <v>6</v>
      </c>
      <c r="G4685" t="n">
        <v>3.08999991416931</v>
      </c>
      <c r="H4685" t="n">
        <v>344</v>
      </c>
      <c r="I4685" t="n">
        <v>318</v>
      </c>
      <c r="J4685" t="n">
        <v>37</v>
      </c>
      <c r="K4685" t="n">
        <v>23</v>
      </c>
    </row>
    <row r="4686">
      <c r="A4686" t="n">
        <v>43696666048680</v>
      </c>
      <c r="B4686" t="inlineStr">
        <is>
          <t>Fundamental</t>
        </is>
      </c>
      <c r="C4686" t="inlineStr">
        <is>
          <t xml:space="preserve">Schallenberger </t>
        </is>
      </c>
      <c r="D4686" t="n">
        <v>705</v>
      </c>
      <c r="E4686" t="n">
        <v>635</v>
      </c>
      <c r="F4686" t="n">
        <v>8</v>
      </c>
      <c r="G4686" t="n">
        <v>2.83999991416931</v>
      </c>
      <c r="H4686" t="n">
        <v>468</v>
      </c>
      <c r="I4686" t="n">
        <v>396</v>
      </c>
      <c r="J4686" t="n">
        <v>44</v>
      </c>
      <c r="K4686" t="n">
        <v>26</v>
      </c>
    </row>
    <row r="4687">
      <c r="A4687" t="n">
        <v>43696666048698</v>
      </c>
      <c r="B4687" t="inlineStr">
        <is>
          <t>Fundamental</t>
        </is>
      </c>
      <c r="C4687" t="inlineStr">
        <is>
          <t>Olinder (Selma)</t>
        </is>
      </c>
      <c r="D4687" t="n">
        <v>496</v>
      </c>
      <c r="E4687" t="n">
        <v>440</v>
      </c>
      <c r="F4687" t="n">
        <v>18</v>
      </c>
      <c r="G4687" t="n">
        <v>2.01999998092651</v>
      </c>
      <c r="H4687" t="n">
        <v>439</v>
      </c>
      <c r="I4687" t="n">
        <v>356</v>
      </c>
      <c r="J4687" t="n">
        <v>55</v>
      </c>
      <c r="K4687" t="n">
        <v>64</v>
      </c>
    </row>
    <row r="4688">
      <c r="A4688" t="n">
        <v>43696666048706</v>
      </c>
      <c r="B4688" t="inlineStr">
        <is>
          <t>Fundamental</t>
        </is>
      </c>
      <c r="C4688" t="inlineStr">
        <is>
          <t>Simonds Element</t>
        </is>
      </c>
      <c r="D4688" t="n">
        <v>838</v>
      </c>
      <c r="E4688" t="n">
        <v>782</v>
      </c>
      <c r="F4688" t="n">
        <v>1</v>
      </c>
      <c r="G4688" t="n">
        <v>3.97000002861023</v>
      </c>
      <c r="H4688" t="n">
        <v>392</v>
      </c>
      <c r="I4688" t="n">
        <v>318</v>
      </c>
      <c r="J4688" t="n">
        <v>7</v>
      </c>
      <c r="K4688" t="n">
        <v>7</v>
      </c>
    </row>
    <row r="4689">
      <c r="A4689" t="n">
        <v>43696666048714</v>
      </c>
      <c r="B4689" t="inlineStr">
        <is>
          <t>Fundamental</t>
        </is>
      </c>
      <c r="C4689" t="inlineStr">
        <is>
          <t>Terrell Element</t>
        </is>
      </c>
      <c r="D4689" t="n">
        <v>678</v>
      </c>
      <c r="E4689" t="n">
        <v>667</v>
      </c>
      <c r="F4689" t="n">
        <v>7</v>
      </c>
      <c r="G4689" t="n">
        <v>2.84999990463257</v>
      </c>
      <c r="H4689" t="n">
        <v>418</v>
      </c>
      <c r="I4689" t="n">
        <v>366</v>
      </c>
      <c r="J4689" t="n">
        <v>37</v>
      </c>
      <c r="K4689" t="n">
        <v>25</v>
      </c>
    </row>
    <row r="4690">
      <c r="A4690" t="n">
        <v>43696666048722</v>
      </c>
      <c r="B4690" t="inlineStr">
        <is>
          <t>Fundamental</t>
        </is>
      </c>
      <c r="C4690" t="inlineStr">
        <is>
          <t>Hacienda Scienc</t>
        </is>
      </c>
      <c r="D4690" t="n">
        <v>749</v>
      </c>
      <c r="E4690" t="n">
        <v>722</v>
      </c>
      <c r="F4690" t="n">
        <v>4</v>
      </c>
      <c r="G4690" t="n">
        <v>3.77999997138977</v>
      </c>
      <c r="H4690" t="n">
        <v>481</v>
      </c>
      <c r="I4690" t="n">
        <v>445</v>
      </c>
      <c r="J4690" t="n">
        <v>10</v>
      </c>
      <c r="K4690" t="n">
        <v>3</v>
      </c>
    </row>
    <row r="4691">
      <c r="A4691" t="n">
        <v>43696666048730</v>
      </c>
      <c r="B4691" t="inlineStr">
        <is>
          <t>Fundamental</t>
        </is>
      </c>
      <c r="C4691" t="inlineStr">
        <is>
          <t>Bachrodt (Walte</t>
        </is>
      </c>
      <c r="D4691" t="n">
        <v>536</v>
      </c>
      <c r="E4691" t="n">
        <v>480</v>
      </c>
      <c r="F4691" t="n">
        <v>16</v>
      </c>
      <c r="G4691" t="n">
        <v>2.15000009536743</v>
      </c>
      <c r="H4691" t="n">
        <v>478</v>
      </c>
      <c r="I4691" t="n">
        <v>396</v>
      </c>
      <c r="J4691" t="n">
        <v>57</v>
      </c>
      <c r="K4691" t="n">
        <v>53</v>
      </c>
    </row>
    <row r="4692">
      <c r="A4692" t="n">
        <v>43696666048748</v>
      </c>
      <c r="B4692" t="inlineStr">
        <is>
          <t>Fundamental</t>
        </is>
      </c>
      <c r="C4692" t="inlineStr">
        <is>
          <t>Washington Elem</t>
        </is>
      </c>
      <c r="D4692" t="n">
        <v>446</v>
      </c>
      <c r="E4692" t="n">
        <v>418</v>
      </c>
      <c r="F4692" t="n">
        <v>19</v>
      </c>
      <c r="G4692" t="n">
        <v>1.60000002384186</v>
      </c>
      <c r="H4692" t="n">
        <v>433</v>
      </c>
      <c r="I4692" t="n">
        <v>362</v>
      </c>
      <c r="J4692" t="n">
        <v>70</v>
      </c>
      <c r="K4692" t="n">
        <v>76</v>
      </c>
    </row>
    <row r="4693">
      <c r="A4693" t="n">
        <v>43696666048763</v>
      </c>
      <c r="B4693" t="inlineStr">
        <is>
          <t>Fundamental</t>
        </is>
      </c>
      <c r="C4693" t="inlineStr">
        <is>
          <t>Willow Glen Ele</t>
        </is>
      </c>
      <c r="D4693" t="n">
        <v>682</v>
      </c>
      <c r="E4693" t="n">
        <v>595</v>
      </c>
      <c r="F4693" t="n">
        <v>10</v>
      </c>
      <c r="G4693" t="n">
        <v>2.85999989509583</v>
      </c>
      <c r="H4693" t="n">
        <v>483</v>
      </c>
      <c r="I4693" t="n">
        <v>407</v>
      </c>
      <c r="J4693" t="n">
        <v>42</v>
      </c>
      <c r="K4693" t="n">
        <v>31</v>
      </c>
    </row>
    <row r="4694">
      <c r="A4694" t="n">
        <v>43696666060107</v>
      </c>
      <c r="B4694" t="inlineStr">
        <is>
          <t>Medio</t>
        </is>
      </c>
      <c r="C4694" t="inlineStr">
        <is>
          <t>Markham (Edwin)</t>
        </is>
      </c>
      <c r="D4694" t="n">
        <v>631</v>
      </c>
      <c r="E4694" t="n">
        <v>620</v>
      </c>
      <c r="F4694" t="n">
        <v>9</v>
      </c>
      <c r="G4694" t="n">
        <v>2.80999994277954</v>
      </c>
      <c r="H4694" t="n">
        <v>1154</v>
      </c>
      <c r="I4694" t="n">
        <v>984</v>
      </c>
      <c r="J4694" t="n">
        <v>37</v>
      </c>
      <c r="K4694" t="n">
        <v>28</v>
      </c>
    </row>
    <row r="4695">
      <c r="A4695" t="n">
        <v>43696666060115</v>
      </c>
      <c r="B4695" t="inlineStr">
        <is>
          <t>Medio</t>
        </is>
      </c>
      <c r="C4695" t="inlineStr">
        <is>
          <t>Muir (John) Mid</t>
        </is>
      </c>
      <c r="D4695" t="n">
        <v>607</v>
      </c>
      <c r="E4695" t="n">
        <v>584</v>
      </c>
      <c r="F4695" t="n">
        <v>11</v>
      </c>
      <c r="G4695" t="n">
        <v>2.92000007629395</v>
      </c>
      <c r="H4695" t="n">
        <v>809</v>
      </c>
      <c r="I4695" t="n">
        <v>652</v>
      </c>
      <c r="J4695" t="n">
        <v>33</v>
      </c>
      <c r="K4695" t="n">
        <v>27</v>
      </c>
    </row>
    <row r="4696">
      <c r="A4696" t="n">
        <v>43696666062103</v>
      </c>
      <c r="B4696" t="inlineStr">
        <is>
          <t>Medio</t>
        </is>
      </c>
      <c r="C4696" t="inlineStr">
        <is>
          <t>Burnett (Peter)</t>
        </is>
      </c>
      <c r="D4696" t="n">
        <v>506</v>
      </c>
      <c r="E4696" t="n">
        <v>428</v>
      </c>
      <c r="F4696" t="n">
        <v>19</v>
      </c>
      <c r="G4696" t="n">
        <v>2.15000009536743</v>
      </c>
      <c r="H4696" t="n">
        <v>742</v>
      </c>
      <c r="I4696" t="n">
        <v>588</v>
      </c>
      <c r="J4696" t="n">
        <v>52</v>
      </c>
      <c r="K4696" t="n">
        <v>46</v>
      </c>
    </row>
    <row r="4697">
      <c r="A4697" t="n">
        <v>43696666062111</v>
      </c>
      <c r="B4697" t="inlineStr">
        <is>
          <t>Medio</t>
        </is>
      </c>
      <c r="C4697" t="inlineStr">
        <is>
          <t>Hoover (Herbert</t>
        </is>
      </c>
      <c r="D4697" t="n">
        <v>558</v>
      </c>
      <c r="E4697" t="n">
        <v>542</v>
      </c>
      <c r="F4697" t="n">
        <v>13</v>
      </c>
      <c r="G4697" t="n">
        <v>2.46000003814697</v>
      </c>
      <c r="H4697" t="n">
        <v>1055</v>
      </c>
      <c r="I4697" t="n">
        <v>897</v>
      </c>
      <c r="J4697" t="n">
        <v>47</v>
      </c>
      <c r="K4697" t="n">
        <v>36</v>
      </c>
    </row>
    <row r="4698">
      <c r="A4698" t="n">
        <v>43696666093074</v>
      </c>
      <c r="B4698" t="inlineStr">
        <is>
          <t>Fundamental</t>
        </is>
      </c>
      <c r="C4698" t="inlineStr">
        <is>
          <t>Los Alamitos El</t>
        </is>
      </c>
      <c r="D4698" t="n">
        <v>876</v>
      </c>
      <c r="E4698" t="n">
        <v>796</v>
      </c>
      <c r="F4698" t="n">
        <v>1</v>
      </c>
      <c r="G4698" t="n">
        <v>3.99000000953674</v>
      </c>
      <c r="H4698" t="n">
        <v>387</v>
      </c>
      <c r="I4698" t="n">
        <v>313</v>
      </c>
      <c r="J4698" t="n">
        <v>9</v>
      </c>
      <c r="K4698" t="n">
        <v>3</v>
      </c>
    </row>
    <row r="4699">
      <c r="A4699" t="n">
        <v>43696666093090</v>
      </c>
      <c r="B4699" t="inlineStr">
        <is>
          <t>Fundamental</t>
        </is>
      </c>
      <c r="C4699" t="inlineStr">
        <is>
          <t>Carson (Rachel)</t>
        </is>
      </c>
      <c r="D4699" t="n">
        <v>686</v>
      </c>
      <c r="E4699" t="n">
        <v>658</v>
      </c>
      <c r="F4699" t="n">
        <v>7</v>
      </c>
      <c r="G4699" t="n">
        <v>3.35999989509583</v>
      </c>
      <c r="H4699" t="n">
        <v>281</v>
      </c>
      <c r="I4699" t="n">
        <v>260</v>
      </c>
      <c r="J4699" t="n">
        <v>28</v>
      </c>
      <c r="K4699" t="n">
        <v>23</v>
      </c>
    </row>
    <row r="4700">
      <c r="A4700" t="n">
        <v>43696666093108</v>
      </c>
      <c r="B4700" t="inlineStr">
        <is>
          <t>Fundamental</t>
        </is>
      </c>
      <c r="C4700" t="inlineStr">
        <is>
          <t xml:space="preserve">Randol (James) </t>
        </is>
      </c>
      <c r="D4700" t="n">
        <v>803</v>
      </c>
      <c r="E4700" t="n">
        <v>687</v>
      </c>
      <c r="F4700" t="n">
        <v>6</v>
      </c>
      <c r="G4700" t="n">
        <v>3.25</v>
      </c>
      <c r="H4700" t="n">
        <v>249</v>
      </c>
      <c r="I4700" t="n">
        <v>171</v>
      </c>
      <c r="J4700" t="n">
        <v>25</v>
      </c>
      <c r="K4700" t="n">
        <v>12</v>
      </c>
    </row>
    <row r="4701">
      <c r="A4701" t="n">
        <v>43696666095418</v>
      </c>
      <c r="B4701" t="inlineStr">
        <is>
          <t>Medio</t>
        </is>
      </c>
      <c r="C4701" t="inlineStr">
        <is>
          <t>Castillero Midd</t>
        </is>
      </c>
      <c r="D4701" t="n">
        <v>720</v>
      </c>
      <c r="E4701" t="n">
        <v>707</v>
      </c>
      <c r="F4701" t="n">
        <v>5</v>
      </c>
      <c r="G4701" t="n">
        <v>3.41000008583069</v>
      </c>
      <c r="H4701" t="n">
        <v>1189</v>
      </c>
      <c r="I4701" t="n">
        <v>1098</v>
      </c>
      <c r="J4701" t="n">
        <v>22</v>
      </c>
      <c r="K4701" t="n">
        <v>14</v>
      </c>
    </row>
    <row r="4702">
      <c r="A4702" t="n">
        <v>43696666095426</v>
      </c>
      <c r="B4702" t="inlineStr">
        <is>
          <t>Medio</t>
        </is>
      </c>
      <c r="C4702" t="inlineStr">
        <is>
          <t>Steinbeck Middl</t>
        </is>
      </c>
      <c r="D4702" t="n">
        <v>635</v>
      </c>
      <c r="E4702" t="n">
        <v>578</v>
      </c>
      <c r="F4702" t="n">
        <v>11</v>
      </c>
      <c r="G4702" t="n">
        <v>2.44000005722046</v>
      </c>
      <c r="H4702" t="n">
        <v>708</v>
      </c>
      <c r="I4702" t="n">
        <v>524</v>
      </c>
      <c r="J4702" t="n">
        <v>44</v>
      </c>
      <c r="K4702" t="n">
        <v>28</v>
      </c>
    </row>
    <row r="4703">
      <c r="A4703" t="n">
        <v>43696744330122</v>
      </c>
      <c r="B4703" t="inlineStr">
        <is>
          <t>Superior</t>
        </is>
      </c>
      <c r="C4703" t="inlineStr">
        <is>
          <t>Santa Clara Hig</t>
        </is>
      </c>
      <c r="D4703" t="n">
        <v>655</v>
      </c>
      <c r="E4703" t="n">
        <v>631</v>
      </c>
      <c r="F4703" t="n">
        <v>8</v>
      </c>
      <c r="G4703" t="n">
        <v>3.1800000667572</v>
      </c>
      <c r="H4703" t="n">
        <v>1133</v>
      </c>
      <c r="I4703" t="n">
        <v>929</v>
      </c>
      <c r="J4703" t="n">
        <v>20</v>
      </c>
      <c r="K4703" t="n">
        <v>14</v>
      </c>
    </row>
    <row r="4704">
      <c r="A4704" t="n">
        <v>43696744338802</v>
      </c>
      <c r="B4704" t="inlineStr">
        <is>
          <t>Superior</t>
        </is>
      </c>
      <c r="C4704" t="inlineStr">
        <is>
          <t>Wilcox (Adrian)</t>
        </is>
      </c>
      <c r="D4704" t="n">
        <v>695</v>
      </c>
      <c r="E4704" t="n">
        <v>653</v>
      </c>
      <c r="F4704" t="n">
        <v>7</v>
      </c>
      <c r="G4704" t="n">
        <v>3.19000005722046</v>
      </c>
      <c r="H4704" t="n">
        <v>1322</v>
      </c>
      <c r="I4704" t="n">
        <v>1070</v>
      </c>
      <c r="J4704" t="n">
        <v>21</v>
      </c>
      <c r="K4704" t="n">
        <v>13</v>
      </c>
    </row>
    <row r="4705">
      <c r="A4705" t="n">
        <v>43696746048797</v>
      </c>
      <c r="B4705" t="inlineStr">
        <is>
          <t>Fundamental</t>
        </is>
      </c>
      <c r="C4705" t="inlineStr">
        <is>
          <t>Bowers Elementa</t>
        </is>
      </c>
      <c r="D4705" t="n">
        <v>691</v>
      </c>
      <c r="E4705" t="n">
        <v>682</v>
      </c>
      <c r="F4705" t="n">
        <v>6</v>
      </c>
      <c r="G4705" t="n">
        <v>2.95000004768372</v>
      </c>
      <c r="H4705" t="n">
        <v>319</v>
      </c>
      <c r="I4705" t="n">
        <v>283</v>
      </c>
      <c r="J4705" t="n">
        <v>39</v>
      </c>
      <c r="K4705" t="n">
        <v>26</v>
      </c>
    </row>
    <row r="4706">
      <c r="A4706" t="n">
        <v>43696746048805</v>
      </c>
      <c r="B4706" t="inlineStr">
        <is>
          <t>Fundamental</t>
        </is>
      </c>
      <c r="C4706" t="inlineStr">
        <is>
          <t>Bracher Element</t>
        </is>
      </c>
      <c r="D4706" t="n">
        <v>782</v>
      </c>
      <c r="E4706" t="n">
        <v>710</v>
      </c>
      <c r="F4706" t="n">
        <v>5</v>
      </c>
      <c r="G4706" t="n">
        <v>2.36999988555908</v>
      </c>
      <c r="H4706" t="n">
        <v>256</v>
      </c>
      <c r="I4706" t="n">
        <v>224</v>
      </c>
      <c r="J4706" t="n">
        <v>44</v>
      </c>
      <c r="K4706" t="n">
        <v>18</v>
      </c>
    </row>
    <row r="4707">
      <c r="A4707" t="n">
        <v>43696746048813</v>
      </c>
      <c r="B4707" t="inlineStr">
        <is>
          <t>Fundamental</t>
        </is>
      </c>
      <c r="C4707" t="inlineStr">
        <is>
          <t>Braly Elementar</t>
        </is>
      </c>
      <c r="D4707" t="n">
        <v>757</v>
      </c>
      <c r="E4707" t="n">
        <v>699</v>
      </c>
      <c r="F4707" t="n">
        <v>5</v>
      </c>
      <c r="G4707" t="n">
        <v>3.35999989509583</v>
      </c>
      <c r="H4707" t="n">
        <v>189</v>
      </c>
      <c r="I4707" t="n">
        <v>144</v>
      </c>
      <c r="J4707" t="n">
        <v>22</v>
      </c>
      <c r="K4707" t="n">
        <v>26</v>
      </c>
    </row>
    <row r="4708">
      <c r="A4708" t="n">
        <v>43696746048821</v>
      </c>
      <c r="B4708" t="inlineStr">
        <is>
          <t>Fundamental</t>
        </is>
      </c>
      <c r="C4708" t="inlineStr">
        <is>
          <t>Briarwood Eleme</t>
        </is>
      </c>
      <c r="D4708" t="n">
        <v>719</v>
      </c>
      <c r="E4708" t="n">
        <v>654</v>
      </c>
      <c r="F4708" t="n">
        <v>7</v>
      </c>
      <c r="G4708" t="n">
        <v>2.8199999332428</v>
      </c>
      <c r="H4708" t="n">
        <v>300</v>
      </c>
      <c r="I4708" t="n">
        <v>242</v>
      </c>
      <c r="J4708" t="n">
        <v>43</v>
      </c>
      <c r="K4708" t="n">
        <v>26</v>
      </c>
    </row>
    <row r="4709">
      <c r="A4709" t="n">
        <v>43696746048847</v>
      </c>
      <c r="B4709" t="inlineStr">
        <is>
          <t>Fundamental</t>
        </is>
      </c>
      <c r="C4709" t="inlineStr">
        <is>
          <t>Haman (C. W.) E</t>
        </is>
      </c>
      <c r="D4709" t="n">
        <v>609</v>
      </c>
      <c r="E4709" t="n">
        <v>527</v>
      </c>
      <c r="F4709" t="n">
        <v>14</v>
      </c>
      <c r="G4709" t="n">
        <v>2.84999990463257</v>
      </c>
      <c r="H4709" t="n">
        <v>249</v>
      </c>
      <c r="I4709" t="n">
        <v>175</v>
      </c>
      <c r="J4709" t="n">
        <v>33</v>
      </c>
      <c r="K4709" t="n">
        <v>21</v>
      </c>
    </row>
    <row r="4710">
      <c r="A4710" t="n">
        <v>43696746048870</v>
      </c>
      <c r="B4710" t="inlineStr">
        <is>
          <t>Fundamental</t>
        </is>
      </c>
      <c r="C4710" t="inlineStr">
        <is>
          <t xml:space="preserve">Mayne (George) </t>
        </is>
      </c>
      <c r="D4710" t="n">
        <v>504</v>
      </c>
      <c r="E4710" t="n">
        <v>490</v>
      </c>
      <c r="F4710" t="n">
        <v>16</v>
      </c>
      <c r="G4710" t="n">
        <v>2.30999994277954</v>
      </c>
      <c r="H4710" t="n">
        <v>275</v>
      </c>
      <c r="I4710" t="n">
        <v>246</v>
      </c>
      <c r="J4710" t="n">
        <v>59</v>
      </c>
      <c r="K4710" t="n">
        <v>42</v>
      </c>
    </row>
    <row r="4711">
      <c r="A4711" t="n">
        <v>43696746048896</v>
      </c>
      <c r="B4711" t="inlineStr">
        <is>
          <t>Fundamental</t>
        </is>
      </c>
      <c r="C4711" t="inlineStr">
        <is>
          <t>Hughes (Kathryn</t>
        </is>
      </c>
      <c r="D4711" t="n">
        <v>715</v>
      </c>
      <c r="E4711" t="n">
        <v>687</v>
      </c>
      <c r="F4711" t="n">
        <v>6</v>
      </c>
      <c r="G4711" t="n">
        <v>3.14000010490417</v>
      </c>
      <c r="H4711" t="n">
        <v>312</v>
      </c>
      <c r="I4711" t="n">
        <v>252</v>
      </c>
      <c r="J4711" t="n">
        <v>39</v>
      </c>
      <c r="K4711" t="n">
        <v>26</v>
      </c>
    </row>
    <row r="4712">
      <c r="A4712" t="n">
        <v>43696746048904</v>
      </c>
      <c r="B4712" t="inlineStr">
        <is>
          <t>Fundamental</t>
        </is>
      </c>
      <c r="C4712" t="inlineStr">
        <is>
          <t>Laurelwood Elem</t>
        </is>
      </c>
      <c r="D4712" t="n">
        <v>831</v>
      </c>
      <c r="E4712" t="n">
        <v>794</v>
      </c>
      <c r="F4712" t="n">
        <v>1</v>
      </c>
      <c r="G4712" t="n">
        <v>3.9300000667572</v>
      </c>
      <c r="H4712" t="n">
        <v>377</v>
      </c>
      <c r="I4712" t="n">
        <v>331</v>
      </c>
      <c r="J4712" t="n">
        <v>8</v>
      </c>
      <c r="K4712" t="n">
        <v>11</v>
      </c>
    </row>
    <row r="4713">
      <c r="A4713" t="n">
        <v>43696746048938</v>
      </c>
      <c r="B4713" t="inlineStr">
        <is>
          <t>Fundamental</t>
        </is>
      </c>
      <c r="C4713" t="inlineStr">
        <is>
          <t>Montague Elemen</t>
        </is>
      </c>
      <c r="D4713" t="n">
        <v>737</v>
      </c>
      <c r="E4713" t="n">
        <v>668</v>
      </c>
      <c r="F4713" t="n">
        <v>7</v>
      </c>
      <c r="G4713" t="n">
        <v>3.13000011444092</v>
      </c>
      <c r="H4713" t="n">
        <v>229</v>
      </c>
      <c r="I4713" t="n">
        <v>173</v>
      </c>
      <c r="J4713" t="n">
        <v>38</v>
      </c>
      <c r="K4713" t="n">
        <v>34</v>
      </c>
    </row>
    <row r="4714">
      <c r="A4714" t="n">
        <v>43696746048987</v>
      </c>
      <c r="B4714" t="inlineStr">
        <is>
          <t>Fundamental</t>
        </is>
      </c>
      <c r="C4714" t="inlineStr">
        <is>
          <t>Pomeroy Element</t>
        </is>
      </c>
      <c r="D4714" t="n">
        <v>696</v>
      </c>
      <c r="E4714" t="n">
        <v>662</v>
      </c>
      <c r="F4714" t="n">
        <v>7</v>
      </c>
      <c r="G4714" t="n">
        <v>2.91000008583069</v>
      </c>
      <c r="H4714" t="n">
        <v>388</v>
      </c>
      <c r="I4714" t="n">
        <v>326</v>
      </c>
      <c r="J4714" t="n">
        <v>34</v>
      </c>
      <c r="K4714" t="n">
        <v>27</v>
      </c>
    </row>
    <row r="4715">
      <c r="A4715" t="n">
        <v>43696746048995</v>
      </c>
      <c r="B4715" t="inlineStr">
        <is>
          <t>Fundamental</t>
        </is>
      </c>
      <c r="C4715" t="inlineStr">
        <is>
          <t>Ponderosa Eleme</t>
        </is>
      </c>
      <c r="D4715" t="n">
        <v>805</v>
      </c>
      <c r="E4715" t="n">
        <v>756</v>
      </c>
      <c r="F4715" t="n">
        <v>2</v>
      </c>
      <c r="G4715" t="n">
        <v>3.52999997138977</v>
      </c>
      <c r="H4715" t="n">
        <v>359</v>
      </c>
      <c r="I4715" t="n">
        <v>274</v>
      </c>
      <c r="J4715" t="n">
        <v>19</v>
      </c>
      <c r="K4715" t="n">
        <v>19</v>
      </c>
    </row>
    <row r="4716">
      <c r="A4716" t="n">
        <v>43696746049019</v>
      </c>
      <c r="B4716" t="inlineStr">
        <is>
          <t>Fundamental</t>
        </is>
      </c>
      <c r="C4716" t="inlineStr">
        <is>
          <t>Scott Lane Elem</t>
        </is>
      </c>
      <c r="D4716" t="n">
        <v>557</v>
      </c>
      <c r="E4716" t="n">
        <v>489</v>
      </c>
      <c r="F4716" t="n">
        <v>16</v>
      </c>
      <c r="G4716" t="n">
        <v>2.51999998092651</v>
      </c>
      <c r="H4716" t="n">
        <v>370</v>
      </c>
      <c r="I4716" t="n">
        <v>303</v>
      </c>
      <c r="J4716" t="n">
        <v>58</v>
      </c>
      <c r="K4716" t="n">
        <v>53</v>
      </c>
    </row>
    <row r="4717">
      <c r="A4717" t="n">
        <v>43696746049027</v>
      </c>
      <c r="B4717" t="inlineStr">
        <is>
          <t>Fundamental</t>
        </is>
      </c>
      <c r="C4717" t="inlineStr">
        <is>
          <t>Sutter Elementa</t>
        </is>
      </c>
      <c r="D4717" t="n">
        <v>763</v>
      </c>
      <c r="E4717" t="n">
        <v>707</v>
      </c>
      <c r="F4717" t="n">
        <v>5</v>
      </c>
      <c r="G4717" t="n">
        <v>3.35999989509583</v>
      </c>
      <c r="H4717" t="n">
        <v>276</v>
      </c>
      <c r="I4717" t="n">
        <v>246</v>
      </c>
      <c r="J4717" t="n">
        <v>15</v>
      </c>
      <c r="K4717" t="n">
        <v>15</v>
      </c>
    </row>
    <row r="4718">
      <c r="A4718" t="n">
        <v>43696746049035</v>
      </c>
      <c r="B4718" t="inlineStr">
        <is>
          <t>Fundamental</t>
        </is>
      </c>
      <c r="C4718" t="inlineStr">
        <is>
          <t>Washington Elem</t>
        </is>
      </c>
      <c r="D4718" t="n">
        <v>814</v>
      </c>
      <c r="E4718" t="n">
        <v>767</v>
      </c>
      <c r="F4718" t="n">
        <v>2</v>
      </c>
      <c r="G4718" t="n">
        <v>4.17999982833862</v>
      </c>
      <c r="H4718" t="n">
        <v>212</v>
      </c>
      <c r="I4718" t="n">
        <v>191</v>
      </c>
      <c r="J4718" t="n">
        <v>2</v>
      </c>
      <c r="K4718" t="n">
        <v>0</v>
      </c>
    </row>
    <row r="4719">
      <c r="A4719" t="n">
        <v>43696746049043</v>
      </c>
      <c r="B4719" t="inlineStr">
        <is>
          <t>Fundamental</t>
        </is>
      </c>
      <c r="C4719" t="inlineStr">
        <is>
          <t>Westwood Elemen</t>
        </is>
      </c>
      <c r="D4719" t="n">
        <v>717</v>
      </c>
      <c r="E4719" t="n">
        <v>664</v>
      </c>
      <c r="F4719" t="n">
        <v>7</v>
      </c>
      <c r="G4719" t="n">
        <v>2.96000003814697</v>
      </c>
      <c r="H4719" t="n">
        <v>330</v>
      </c>
      <c r="I4719" t="n">
        <v>268</v>
      </c>
      <c r="J4719" t="n">
        <v>25</v>
      </c>
      <c r="K4719" t="n">
        <v>22</v>
      </c>
    </row>
    <row r="4720">
      <c r="A4720" t="n">
        <v>43696746101752</v>
      </c>
      <c r="B4720" t="inlineStr">
        <is>
          <t>Medio</t>
        </is>
      </c>
      <c r="C4720" t="inlineStr">
        <is>
          <t>Buchser Middle</t>
        </is>
      </c>
      <c r="D4720" t="n">
        <v>685</v>
      </c>
      <c r="E4720" t="n">
        <v>657</v>
      </c>
      <c r="F4720" t="n">
        <v>7</v>
      </c>
      <c r="G4720" t="n">
        <v>3.05999994277954</v>
      </c>
      <c r="H4720" t="n">
        <v>912</v>
      </c>
      <c r="I4720" t="n">
        <v>796</v>
      </c>
      <c r="J4720" t="n">
        <v>32</v>
      </c>
      <c r="K4720" t="n">
        <v>18</v>
      </c>
    </row>
    <row r="4721">
      <c r="A4721" t="n">
        <v>43696746101760</v>
      </c>
      <c r="B4721" t="inlineStr">
        <is>
          <t>Medio</t>
        </is>
      </c>
      <c r="C4721" t="inlineStr">
        <is>
          <t>Peterson Middle</t>
        </is>
      </c>
      <c r="D4721" t="n">
        <v>746</v>
      </c>
      <c r="E4721" t="n">
        <v>721</v>
      </c>
      <c r="F4721" t="n">
        <v>4</v>
      </c>
      <c r="G4721" t="n">
        <v>3.39000010490417</v>
      </c>
      <c r="H4721" t="n">
        <v>1239</v>
      </c>
      <c r="I4721" t="n">
        <v>1097</v>
      </c>
      <c r="J4721" t="n">
        <v>23</v>
      </c>
      <c r="K4721" t="n">
        <v>15</v>
      </c>
    </row>
    <row r="4722">
      <c r="A4722" t="n">
        <v>43696906049142</v>
      </c>
      <c r="B4722" t="inlineStr">
        <is>
          <t>Fundamental</t>
        </is>
      </c>
      <c r="C4722" t="inlineStr">
        <is>
          <t>Bishop Elementa</t>
        </is>
      </c>
      <c r="D4722" t="n">
        <v>743</v>
      </c>
      <c r="E4722" t="n">
        <v>722</v>
      </c>
      <c r="F4722" t="n">
        <v>4</v>
      </c>
      <c r="G4722" t="n">
        <v>2.49000000953674</v>
      </c>
      <c r="H4722" t="n">
        <v>401</v>
      </c>
      <c r="I4722" t="n">
        <v>359</v>
      </c>
      <c r="J4722" t="n">
        <v>55</v>
      </c>
      <c r="K4722" t="n">
        <v>31</v>
      </c>
    </row>
    <row r="4723">
      <c r="A4723" t="n">
        <v>43696906049159</v>
      </c>
      <c r="B4723" t="inlineStr">
        <is>
          <t>Fundamental</t>
        </is>
      </c>
      <c r="C4723" t="inlineStr">
        <is>
          <t>Vargas Elementa</t>
        </is>
      </c>
      <c r="D4723" t="n">
        <v>740</v>
      </c>
      <c r="E4723" t="n">
        <v>703</v>
      </c>
      <c r="F4723" t="n">
        <v>5</v>
      </c>
      <c r="G4723" t="n">
        <v>3.07999992370605</v>
      </c>
      <c r="H4723" t="n">
        <v>323</v>
      </c>
      <c r="I4723" t="n">
        <v>257</v>
      </c>
      <c r="J4723" t="n">
        <v>42</v>
      </c>
      <c r="K4723" t="n">
        <v>37</v>
      </c>
    </row>
    <row r="4724">
      <c r="A4724" t="n">
        <v>43696906049191</v>
      </c>
      <c r="B4724" t="inlineStr">
        <is>
          <t>Fundamental</t>
        </is>
      </c>
      <c r="C4724" t="inlineStr">
        <is>
          <t>Ellis Elementar</t>
        </is>
      </c>
      <c r="D4724" t="n">
        <v>783</v>
      </c>
      <c r="E4724" t="n">
        <v>761</v>
      </c>
      <c r="F4724" t="n">
        <v>2</v>
      </c>
      <c r="G4724" t="n">
        <v>3.1800000667572</v>
      </c>
      <c r="H4724" t="n">
        <v>342</v>
      </c>
      <c r="I4724" t="n">
        <v>289</v>
      </c>
      <c r="J4724" t="n">
        <v>42</v>
      </c>
      <c r="K4724" t="n">
        <v>29</v>
      </c>
    </row>
    <row r="4725">
      <c r="A4725" t="n">
        <v>43696906049217</v>
      </c>
      <c r="B4725" t="inlineStr">
        <is>
          <t>Fundamental</t>
        </is>
      </c>
      <c r="C4725" t="inlineStr">
        <is>
          <t>Fairwood Elemen</t>
        </is>
      </c>
      <c r="D4725" t="n">
        <v>788</v>
      </c>
      <c r="E4725" t="n">
        <v>747</v>
      </c>
      <c r="F4725" t="n">
        <v>3</v>
      </c>
      <c r="G4725" t="n">
        <v>3.09999990463257</v>
      </c>
      <c r="H4725" t="n">
        <v>190</v>
      </c>
      <c r="I4725" t="n">
        <v>168</v>
      </c>
      <c r="J4725" t="n">
        <v>39</v>
      </c>
      <c r="K4725" t="n">
        <v>22</v>
      </c>
    </row>
    <row r="4726">
      <c r="A4726" t="n">
        <v>43696906049233</v>
      </c>
      <c r="B4726" t="inlineStr">
        <is>
          <t>Fundamental</t>
        </is>
      </c>
      <c r="C4726" t="inlineStr">
        <is>
          <t>Lakewood Elemen</t>
        </is>
      </c>
      <c r="D4726" t="n">
        <v>732</v>
      </c>
      <c r="E4726" t="n">
        <v>662</v>
      </c>
      <c r="F4726" t="n">
        <v>7</v>
      </c>
      <c r="G4726" t="n">
        <v>2.75999999046326</v>
      </c>
      <c r="H4726" t="n">
        <v>422</v>
      </c>
      <c r="I4726" t="n">
        <v>356</v>
      </c>
      <c r="J4726" t="n">
        <v>45</v>
      </c>
      <c r="K4726" t="n">
        <v>42</v>
      </c>
    </row>
    <row r="4727">
      <c r="A4727" t="n">
        <v>43696906049258</v>
      </c>
      <c r="B4727" t="inlineStr">
        <is>
          <t>Medio</t>
        </is>
      </c>
      <c r="C4727" t="inlineStr">
        <is>
          <t>Sunnyvale Middl</t>
        </is>
      </c>
      <c r="D4727" t="n">
        <v>796</v>
      </c>
      <c r="E4727" t="n">
        <v>780</v>
      </c>
      <c r="F4727" t="n">
        <v>1</v>
      </c>
      <c r="G4727" t="n">
        <v>3.44000005722046</v>
      </c>
      <c r="H4727" t="n">
        <v>839</v>
      </c>
      <c r="I4727" t="n">
        <v>707</v>
      </c>
      <c r="J4727" t="n">
        <v>22</v>
      </c>
      <c r="K4727" t="n">
        <v>17</v>
      </c>
    </row>
    <row r="4728">
      <c r="A4728" t="n">
        <v>43696906049282</v>
      </c>
      <c r="B4728" t="inlineStr">
        <is>
          <t>Fundamental</t>
        </is>
      </c>
      <c r="C4728" t="inlineStr">
        <is>
          <t>San Miguel Elem</t>
        </is>
      </c>
      <c r="D4728" t="n">
        <v>769</v>
      </c>
      <c r="E4728" t="n">
        <v>773</v>
      </c>
      <c r="F4728" t="n">
        <v>1</v>
      </c>
      <c r="G4728" t="n">
        <v>2.64000010490417</v>
      </c>
      <c r="H4728" t="n">
        <v>323</v>
      </c>
      <c r="I4728" t="n">
        <v>291</v>
      </c>
      <c r="J4728" t="n">
        <v>48</v>
      </c>
      <c r="K4728" t="n">
        <v>33</v>
      </c>
    </row>
    <row r="4729">
      <c r="A4729" t="n">
        <v>43697086049308</v>
      </c>
      <c r="B4729" t="inlineStr">
        <is>
          <t>Fundamental</t>
        </is>
      </c>
      <c r="C4729" t="inlineStr">
        <is>
          <t>Athenour Elemen</t>
        </is>
      </c>
      <c r="D4729" t="n">
        <v>794</v>
      </c>
      <c r="E4729" t="n">
        <v>779</v>
      </c>
      <c r="F4729" t="n">
        <v>1</v>
      </c>
      <c r="G4729" t="n">
        <v>3.35999989509583</v>
      </c>
      <c r="H4729" t="n">
        <v>285</v>
      </c>
      <c r="I4729" t="n">
        <v>256</v>
      </c>
      <c r="J4729" t="n">
        <v>11</v>
      </c>
      <c r="K4729" t="n">
        <v>6</v>
      </c>
    </row>
    <row r="4730">
      <c r="A4730" t="n">
        <v>43697086049316</v>
      </c>
      <c r="B4730" t="inlineStr">
        <is>
          <t>Fundamental</t>
        </is>
      </c>
      <c r="C4730" t="inlineStr">
        <is>
          <t>Carlton Element</t>
        </is>
      </c>
      <c r="D4730" t="n">
        <v>858</v>
      </c>
      <c r="E4730" t="n">
        <v>797</v>
      </c>
      <c r="F4730" t="n">
        <v>1</v>
      </c>
      <c r="G4730" t="n">
        <v>3.39000010490417</v>
      </c>
      <c r="H4730" t="n">
        <v>253</v>
      </c>
      <c r="I4730" t="n">
        <v>225</v>
      </c>
      <c r="J4730" t="n">
        <v>7</v>
      </c>
      <c r="K4730" t="n">
        <v>4</v>
      </c>
    </row>
    <row r="4731">
      <c r="A4731" t="n">
        <v>43697086049373</v>
      </c>
      <c r="B4731" t="inlineStr">
        <is>
          <t>Fundamental</t>
        </is>
      </c>
      <c r="C4731" t="inlineStr">
        <is>
          <t>Lietz Elementar</t>
        </is>
      </c>
      <c r="D4731" t="n">
        <v>737</v>
      </c>
      <c r="E4731" t="n">
        <v>707</v>
      </c>
      <c r="F4731" t="n">
        <v>5</v>
      </c>
      <c r="G4731" t="n">
        <v>2.84999990463257</v>
      </c>
      <c r="H4731" t="n">
        <v>336</v>
      </c>
      <c r="I4731" t="n">
        <v>273</v>
      </c>
      <c r="J4731" t="n">
        <v>31</v>
      </c>
      <c r="K4731" t="n">
        <v>7</v>
      </c>
    </row>
    <row r="4732">
      <c r="A4732" t="n">
        <v>43697086049415</v>
      </c>
      <c r="B4732" t="inlineStr">
        <is>
          <t>Fundamental</t>
        </is>
      </c>
      <c r="C4732" t="inlineStr">
        <is>
          <t>Oster Elementar</t>
        </is>
      </c>
      <c r="D4732" t="n">
        <v>795</v>
      </c>
      <c r="E4732" t="n">
        <v>747</v>
      </c>
      <c r="F4732" t="n">
        <v>3</v>
      </c>
      <c r="G4732" t="n">
        <v>3.15000009536743</v>
      </c>
      <c r="H4732" t="n">
        <v>240</v>
      </c>
      <c r="I4732" t="n">
        <v>213</v>
      </c>
      <c r="J4732" t="n">
        <v>19</v>
      </c>
      <c r="K4732" t="n">
        <v>4</v>
      </c>
    </row>
    <row r="4733">
      <c r="A4733" t="n">
        <v>43697246049472</v>
      </c>
      <c r="B4733" t="inlineStr">
        <is>
          <t>Medio</t>
        </is>
      </c>
      <c r="C4733" t="inlineStr">
        <is>
          <t>Crittenden Midd</t>
        </is>
      </c>
      <c r="D4733" t="n">
        <v>740</v>
      </c>
      <c r="E4733" t="n">
        <v>668</v>
      </c>
      <c r="F4733" t="n">
        <v>7</v>
      </c>
      <c r="G4733" t="n">
        <v>2.95000004768372</v>
      </c>
      <c r="H4733" t="n">
        <v>544</v>
      </c>
      <c r="I4733" t="n">
        <v>434</v>
      </c>
      <c r="J4733" t="n">
        <v>27</v>
      </c>
      <c r="K4733" t="n">
        <v>15</v>
      </c>
    </row>
    <row r="4734">
      <c r="A4734" t="n">
        <v>43697246049480</v>
      </c>
      <c r="B4734" t="inlineStr">
        <is>
          <t>Fundamental</t>
        </is>
      </c>
      <c r="C4734" t="inlineStr">
        <is>
          <t>Monta Loma Elem</t>
        </is>
      </c>
      <c r="D4734" t="n">
        <v>726</v>
      </c>
      <c r="E4734" t="n">
        <v>734</v>
      </c>
      <c r="F4734" t="n">
        <v>3</v>
      </c>
      <c r="G4734" t="n">
        <v>3.00999999046326</v>
      </c>
      <c r="H4734" t="n">
        <v>210</v>
      </c>
      <c r="I4734" t="n">
        <v>132</v>
      </c>
      <c r="J4734" t="n">
        <v>43</v>
      </c>
      <c r="K4734" t="n">
        <v>51</v>
      </c>
    </row>
    <row r="4735">
      <c r="A4735" t="n">
        <v>43697246049514</v>
      </c>
      <c r="B4735" t="inlineStr">
        <is>
          <t>Fundamental</t>
        </is>
      </c>
      <c r="C4735" t="inlineStr">
        <is>
          <t>Theuerkauf Elem</t>
        </is>
      </c>
      <c r="D4735" t="n">
        <v>717</v>
      </c>
      <c r="E4735" t="n">
        <v>687</v>
      </c>
      <c r="F4735" t="n">
        <v>6</v>
      </c>
      <c r="G4735" t="n">
        <v>2.98000001907349</v>
      </c>
      <c r="H4735" t="n">
        <v>210</v>
      </c>
      <c r="I4735" t="n">
        <v>180</v>
      </c>
      <c r="J4735" t="n">
        <v>33</v>
      </c>
      <c r="K4735" t="n">
        <v>42</v>
      </c>
    </row>
    <row r="4736">
      <c r="A4736" t="n">
        <v>43733874334470</v>
      </c>
      <c r="B4736" t="inlineStr">
        <is>
          <t>Superior</t>
        </is>
      </c>
      <c r="C4736" t="inlineStr">
        <is>
          <t>Milpitas High</t>
        </is>
      </c>
      <c r="D4736" t="n">
        <v>703</v>
      </c>
      <c r="E4736" t="n">
        <v>668</v>
      </c>
      <c r="F4736" t="n">
        <v>7</v>
      </c>
      <c r="G4736" t="n">
        <v>3.27999997138977</v>
      </c>
      <c r="H4736" t="n">
        <v>2147</v>
      </c>
      <c r="I4736" t="n">
        <v>1884</v>
      </c>
      <c r="J4736" t="n">
        <v>24</v>
      </c>
      <c r="K4736" t="n">
        <v>21</v>
      </c>
    </row>
    <row r="4737">
      <c r="A4737" t="n">
        <v>43733876047583</v>
      </c>
      <c r="B4737" t="inlineStr">
        <is>
          <t>Fundamental</t>
        </is>
      </c>
      <c r="C4737" t="inlineStr">
        <is>
          <t>Rose (Alexander</t>
        </is>
      </c>
      <c r="D4737" t="n">
        <v>676</v>
      </c>
      <c r="E4737" t="n">
        <v>644</v>
      </c>
      <c r="F4737" t="n">
        <v>8</v>
      </c>
      <c r="G4737" t="n">
        <v>2.61999988555908</v>
      </c>
      <c r="H4737" t="n">
        <v>479</v>
      </c>
      <c r="I4737" t="n">
        <v>442</v>
      </c>
      <c r="J4737" t="n">
        <v>46</v>
      </c>
      <c r="K4737" t="n">
        <v>39</v>
      </c>
    </row>
    <row r="4738">
      <c r="A4738" t="n">
        <v>43733876047591</v>
      </c>
      <c r="B4738" t="inlineStr">
        <is>
          <t>Fundamental</t>
        </is>
      </c>
      <c r="C4738" t="inlineStr">
        <is>
          <t>Spangler (Antho</t>
        </is>
      </c>
      <c r="D4738" t="n">
        <v>714</v>
      </c>
      <c r="E4738" t="n">
        <v>617</v>
      </c>
      <c r="F4738" t="n">
        <v>9</v>
      </c>
      <c r="G4738" t="n">
        <v>3</v>
      </c>
      <c r="H4738" t="n">
        <v>441</v>
      </c>
      <c r="I4738" t="n">
        <v>369</v>
      </c>
      <c r="J4738" t="n">
        <v>31</v>
      </c>
      <c r="K4738" t="n">
        <v>25</v>
      </c>
    </row>
    <row r="4739">
      <c r="A4739" t="n">
        <v>43733876047609</v>
      </c>
      <c r="B4739" t="inlineStr">
        <is>
          <t>Fundamental</t>
        </is>
      </c>
      <c r="C4739" t="inlineStr">
        <is>
          <t>Curtner Element</t>
        </is>
      </c>
      <c r="D4739" t="n">
        <v>842</v>
      </c>
      <c r="E4739" t="n">
        <v>790</v>
      </c>
      <c r="F4739" t="n">
        <v>1</v>
      </c>
      <c r="G4739" t="n">
        <v>3.55999994277954</v>
      </c>
      <c r="H4739" t="n">
        <v>476</v>
      </c>
      <c r="I4739" t="n">
        <v>412</v>
      </c>
      <c r="J4739" t="n">
        <v>18</v>
      </c>
      <c r="K4739" t="n">
        <v>17</v>
      </c>
    </row>
    <row r="4740">
      <c r="A4740" t="n">
        <v>43733876047633</v>
      </c>
      <c r="B4740" t="inlineStr">
        <is>
          <t>Fundamental</t>
        </is>
      </c>
      <c r="C4740" t="inlineStr">
        <is>
          <t>Weller (Joseph)</t>
        </is>
      </c>
      <c r="D4740" t="n">
        <v>717</v>
      </c>
      <c r="E4740" t="n">
        <v>687</v>
      </c>
      <c r="F4740" t="n">
        <v>6</v>
      </c>
      <c r="G4740" t="n">
        <v>2.70000004768372</v>
      </c>
      <c r="H4740" t="n">
        <v>385</v>
      </c>
      <c r="I4740" t="n">
        <v>327</v>
      </c>
      <c r="J4740" t="n">
        <v>41</v>
      </c>
      <c r="K4740" t="n">
        <v>26</v>
      </c>
    </row>
    <row r="4741">
      <c r="A4741" t="n">
        <v>43733876047641</v>
      </c>
      <c r="B4741" t="inlineStr">
        <is>
          <t>Fundamental</t>
        </is>
      </c>
      <c r="C4741" t="inlineStr">
        <is>
          <t>Pomeroy (Marsha</t>
        </is>
      </c>
      <c r="D4741" t="n">
        <v>836</v>
      </c>
      <c r="E4741" t="n">
        <v>785</v>
      </c>
      <c r="F4741" t="n">
        <v>1</v>
      </c>
      <c r="G4741" t="n">
        <v>3.53999996185303</v>
      </c>
      <c r="H4741" t="n">
        <v>443</v>
      </c>
      <c r="I4741" t="n">
        <v>374</v>
      </c>
      <c r="J4741" t="n">
        <v>18</v>
      </c>
      <c r="K4741" t="n">
        <v>24</v>
      </c>
    </row>
    <row r="4742">
      <c r="A4742" t="n">
        <v>43733876047666</v>
      </c>
      <c r="B4742" t="inlineStr">
        <is>
          <t>Medio</t>
        </is>
      </c>
      <c r="C4742" t="inlineStr">
        <is>
          <t>Rancho Milpitas</t>
        </is>
      </c>
      <c r="D4742" t="n">
        <v>733</v>
      </c>
      <c r="E4742" t="n">
        <v>703</v>
      </c>
      <c r="F4742" t="n">
        <v>5</v>
      </c>
      <c r="G4742" t="n">
        <v>3.04999995231628</v>
      </c>
      <c r="H4742" t="n">
        <v>696</v>
      </c>
      <c r="I4742" t="n">
        <v>595</v>
      </c>
      <c r="J4742" t="n">
        <v>33</v>
      </c>
      <c r="K4742" t="n">
        <v>29</v>
      </c>
    </row>
    <row r="4743">
      <c r="A4743" t="n">
        <v>43733876047674</v>
      </c>
      <c r="B4743" t="inlineStr">
        <is>
          <t>Fundamental</t>
        </is>
      </c>
      <c r="C4743" t="inlineStr">
        <is>
          <t>Randall (Robert</t>
        </is>
      </c>
      <c r="D4743" t="n">
        <v>719</v>
      </c>
      <c r="E4743" t="n">
        <v>619</v>
      </c>
      <c r="F4743" t="n">
        <v>9</v>
      </c>
      <c r="G4743" t="n">
        <v>2.47000002861023</v>
      </c>
      <c r="H4743" t="n">
        <v>332</v>
      </c>
      <c r="I4743" t="n">
        <v>273</v>
      </c>
      <c r="J4743" t="n">
        <v>47</v>
      </c>
      <c r="K4743" t="n">
        <v>48</v>
      </c>
    </row>
    <row r="4744">
      <c r="A4744" t="n">
        <v>43733876047682</v>
      </c>
      <c r="B4744" t="inlineStr">
        <is>
          <t>Medio</t>
        </is>
      </c>
      <c r="C4744" t="inlineStr">
        <is>
          <t>Russell (Thomas</t>
        </is>
      </c>
      <c r="D4744" t="n">
        <v>817</v>
      </c>
      <c r="E4744" t="n">
        <v>755</v>
      </c>
      <c r="F4744" t="n">
        <v>2</v>
      </c>
      <c r="G4744" t="n">
        <v>3.41000008583069</v>
      </c>
      <c r="H4744" t="n">
        <v>738</v>
      </c>
      <c r="I4744" t="n">
        <v>665</v>
      </c>
      <c r="J4744" t="n">
        <v>23</v>
      </c>
      <c r="K4744" t="n">
        <v>13</v>
      </c>
    </row>
    <row r="4745">
      <c r="A4745" t="n">
        <v>43733876047690</v>
      </c>
      <c r="B4745" t="inlineStr">
        <is>
          <t>Fundamental</t>
        </is>
      </c>
      <c r="C4745" t="inlineStr">
        <is>
          <t>Burnett (Willia</t>
        </is>
      </c>
      <c r="D4745" t="n">
        <v>749</v>
      </c>
      <c r="E4745" t="n">
        <v>676</v>
      </c>
      <c r="F4745" t="n">
        <v>6</v>
      </c>
      <c r="G4745" t="n">
        <v>3.10999989509583</v>
      </c>
      <c r="H4745" t="n">
        <v>425</v>
      </c>
      <c r="I4745" t="n">
        <v>370</v>
      </c>
      <c r="J4745" t="n">
        <v>29</v>
      </c>
      <c r="K4745" t="n">
        <v>31</v>
      </c>
    </row>
    <row r="4746">
      <c r="A4746" t="n">
        <v>43733876067219</v>
      </c>
      <c r="B4746" t="inlineStr">
        <is>
          <t>Fundamental</t>
        </is>
      </c>
      <c r="C4746" t="inlineStr">
        <is>
          <t xml:space="preserve">Zanker (Pearl) </t>
        </is>
      </c>
      <c r="D4746" t="n">
        <v>781</v>
      </c>
      <c r="E4746" t="n">
        <v>733</v>
      </c>
      <c r="F4746" t="n">
        <v>3</v>
      </c>
      <c r="G4746" t="n">
        <v>3.20000004768372</v>
      </c>
      <c r="H4746" t="n">
        <v>302</v>
      </c>
      <c r="I4746" t="n">
        <v>264</v>
      </c>
      <c r="J4746" t="n">
        <v>26</v>
      </c>
      <c r="K4746" t="n">
        <v>30</v>
      </c>
    </row>
    <row r="4747">
      <c r="A4747" t="n">
        <v>44697656049597</v>
      </c>
      <c r="B4747" t="inlineStr">
        <is>
          <t>Fundamental</t>
        </is>
      </c>
      <c r="C4747" t="inlineStr">
        <is>
          <t>Green Acres Ele</t>
        </is>
      </c>
      <c r="D4747" t="n">
        <v>704</v>
      </c>
      <c r="E4747" t="n">
        <v>630</v>
      </c>
      <c r="F4747" t="n">
        <v>9</v>
      </c>
      <c r="G4747" t="n">
        <v>2.83999991416931</v>
      </c>
      <c r="H4747" t="n">
        <v>292</v>
      </c>
      <c r="I4747" t="n">
        <v>262</v>
      </c>
      <c r="J4747" t="n">
        <v>36</v>
      </c>
      <c r="K4747" t="n">
        <v>17</v>
      </c>
    </row>
    <row r="4748">
      <c r="A4748" t="n">
        <v>44697656049605</v>
      </c>
      <c r="B4748" t="inlineStr">
        <is>
          <t>Fundamental</t>
        </is>
      </c>
      <c r="C4748" t="inlineStr">
        <is>
          <t>Live Oak Elemen</t>
        </is>
      </c>
      <c r="D4748" t="n">
        <v>693</v>
      </c>
      <c r="E4748" t="n">
        <v>608</v>
      </c>
      <c r="F4748" t="n">
        <v>10</v>
      </c>
      <c r="G4748" t="n">
        <v>2.98000001907349</v>
      </c>
      <c r="H4748" t="n">
        <v>275</v>
      </c>
      <c r="I4748" t="n">
        <v>255</v>
      </c>
      <c r="J4748" t="n">
        <v>45</v>
      </c>
      <c r="K4748" t="n">
        <v>20</v>
      </c>
    </row>
    <row r="4749">
      <c r="A4749" t="n">
        <v>44697656113559</v>
      </c>
      <c r="B4749" t="inlineStr">
        <is>
          <t>Medio</t>
        </is>
      </c>
      <c r="C4749" t="inlineStr">
        <is>
          <t>Shoreline Middl</t>
        </is>
      </c>
      <c r="D4749" t="n">
        <v>698</v>
      </c>
      <c r="E4749" t="n">
        <v>677</v>
      </c>
      <c r="F4749" t="n">
        <v>6</v>
      </c>
      <c r="G4749" t="n">
        <v>2.94000005722046</v>
      </c>
      <c r="H4749" t="n">
        <v>714</v>
      </c>
      <c r="I4749" t="n">
        <v>632</v>
      </c>
      <c r="J4749" t="n">
        <v>24</v>
      </c>
      <c r="K4749" t="n">
        <v>13</v>
      </c>
    </row>
    <row r="4750">
      <c r="A4750" t="n">
        <v>44697656114102</v>
      </c>
      <c r="B4750" t="inlineStr">
        <is>
          <t>Fundamental</t>
        </is>
      </c>
      <c r="C4750" t="inlineStr">
        <is>
          <t>Del Mar Element</t>
        </is>
      </c>
      <c r="D4750" t="n">
        <v>633</v>
      </c>
      <c r="E4750" t="n">
        <v>621</v>
      </c>
      <c r="F4750" t="n">
        <v>9</v>
      </c>
      <c r="G4750" t="n">
        <v>2.90000009536743</v>
      </c>
      <c r="H4750" t="n">
        <v>320</v>
      </c>
      <c r="I4750" t="n">
        <v>295</v>
      </c>
      <c r="J4750" t="n">
        <v>39</v>
      </c>
      <c r="K4750" t="n">
        <v>18</v>
      </c>
    </row>
    <row r="4751">
      <c r="A4751" t="n">
        <v>44697994430518</v>
      </c>
      <c r="B4751" t="inlineStr">
        <is>
          <t>Superior</t>
        </is>
      </c>
      <c r="C4751" t="inlineStr">
        <is>
          <t>Aptos High</t>
        </is>
      </c>
      <c r="D4751" t="n">
        <v>653</v>
      </c>
      <c r="E4751" t="n">
        <v>620</v>
      </c>
      <c r="F4751" t="n">
        <v>9</v>
      </c>
      <c r="G4751" t="n">
        <v>2.98000001907349</v>
      </c>
      <c r="H4751" t="n">
        <v>1376</v>
      </c>
      <c r="I4751" t="n">
        <v>1410</v>
      </c>
      <c r="J4751" t="n">
        <v>21</v>
      </c>
      <c r="K4751" t="n">
        <v>14</v>
      </c>
    </row>
    <row r="4752">
      <c r="A4752" t="n">
        <v>44697994437901</v>
      </c>
      <c r="B4752" t="inlineStr">
        <is>
          <t>Superior</t>
        </is>
      </c>
      <c r="C4752" t="inlineStr">
        <is>
          <t>Watsonville Hig</t>
        </is>
      </c>
      <c r="D4752" t="n">
        <v>484</v>
      </c>
      <c r="E4752" t="n">
        <v>475</v>
      </c>
      <c r="F4752" t="n">
        <v>16</v>
      </c>
      <c r="G4752" t="n">
        <v>1.87999999523163</v>
      </c>
      <c r="H4752" t="n">
        <v>2156</v>
      </c>
      <c r="I4752" t="n">
        <v>1994</v>
      </c>
      <c r="J4752" t="n">
        <v>23</v>
      </c>
      <c r="K4752" t="n">
        <v>50</v>
      </c>
    </row>
    <row r="4753">
      <c r="A4753" t="n">
        <v>44697996049639</v>
      </c>
      <c r="B4753" t="inlineStr">
        <is>
          <t>Fundamental</t>
        </is>
      </c>
      <c r="C4753" t="inlineStr">
        <is>
          <t>Amesti Elementa</t>
        </is>
      </c>
      <c r="D4753" t="n">
        <v>507</v>
      </c>
      <c r="E4753" t="n">
        <v>451</v>
      </c>
      <c r="F4753" t="n">
        <v>17</v>
      </c>
      <c r="G4753" t="n">
        <v>1.75</v>
      </c>
      <c r="H4753" t="n">
        <v>424</v>
      </c>
      <c r="I4753" t="n">
        <v>366</v>
      </c>
      <c r="J4753" t="n">
        <v>77</v>
      </c>
      <c r="K4753" t="n">
        <v>62</v>
      </c>
    </row>
    <row r="4754">
      <c r="A4754" t="n">
        <v>44697996049647</v>
      </c>
      <c r="B4754" t="inlineStr">
        <is>
          <t>Medio</t>
        </is>
      </c>
      <c r="C4754" t="inlineStr">
        <is>
          <t>Aptos Junior Hi</t>
        </is>
      </c>
      <c r="D4754" t="n">
        <v>788</v>
      </c>
      <c r="E4754" t="n">
        <v>774</v>
      </c>
      <c r="F4754" t="n">
        <v>1</v>
      </c>
      <c r="G4754" t="n">
        <v>3.79999995231628</v>
      </c>
      <c r="H4754" t="n">
        <v>640</v>
      </c>
      <c r="I4754" t="n">
        <v>610</v>
      </c>
      <c r="J4754" t="n">
        <v>3</v>
      </c>
      <c r="K4754" t="n">
        <v>5</v>
      </c>
    </row>
    <row r="4755">
      <c r="A4755" t="n">
        <v>44697996049662</v>
      </c>
      <c r="B4755" t="inlineStr">
        <is>
          <t>Fundamental</t>
        </is>
      </c>
      <c r="C4755" t="inlineStr">
        <is>
          <t>Bradley Element</t>
        </is>
      </c>
      <c r="D4755" t="n">
        <v>828</v>
      </c>
      <c r="E4755" t="n">
        <v>759</v>
      </c>
      <c r="F4755" t="n">
        <v>2</v>
      </c>
      <c r="G4755" t="n">
        <v>3.40000009536743</v>
      </c>
      <c r="H4755" t="n">
        <v>335</v>
      </c>
      <c r="I4755" t="n">
        <v>304</v>
      </c>
      <c r="J4755" t="n">
        <v>19</v>
      </c>
      <c r="K4755" t="n">
        <v>9</v>
      </c>
    </row>
    <row r="4756">
      <c r="A4756" t="n">
        <v>44697996049670</v>
      </c>
      <c r="B4756" t="inlineStr">
        <is>
          <t>Fundamental</t>
        </is>
      </c>
      <c r="C4756" t="inlineStr">
        <is>
          <t>Calabasas Eleme</t>
        </is>
      </c>
      <c r="D4756" t="n">
        <v>476</v>
      </c>
      <c r="E4756" t="n">
        <v>421</v>
      </c>
      <c r="F4756" t="n">
        <v>19</v>
      </c>
      <c r="G4756" t="n">
        <v>1.75</v>
      </c>
      <c r="H4756" t="n">
        <v>472</v>
      </c>
      <c r="I4756" t="n">
        <v>417</v>
      </c>
      <c r="J4756" t="n">
        <v>68</v>
      </c>
      <c r="K4756" t="n">
        <v>52</v>
      </c>
    </row>
    <row r="4757">
      <c r="A4757" t="n">
        <v>44697996049688</v>
      </c>
      <c r="B4757" t="inlineStr">
        <is>
          <t>Medio</t>
        </is>
      </c>
      <c r="C4757" t="inlineStr">
        <is>
          <t>Hall (E.A.) Mid</t>
        </is>
      </c>
      <c r="D4757" t="n">
        <v>460</v>
      </c>
      <c r="E4757" t="n">
        <v>470</v>
      </c>
      <c r="F4757" t="n">
        <v>17</v>
      </c>
      <c r="G4757" t="n">
        <v>1.75</v>
      </c>
      <c r="H4757" t="n">
        <v>798</v>
      </c>
      <c r="I4757" t="n">
        <v>730</v>
      </c>
      <c r="J4757" t="n">
        <v>65</v>
      </c>
      <c r="K4757" t="n">
        <v>62</v>
      </c>
    </row>
    <row r="4758">
      <c r="A4758" t="n">
        <v>44697996049696</v>
      </c>
      <c r="B4758" t="inlineStr">
        <is>
          <t>Fundamental</t>
        </is>
      </c>
      <c r="C4758" t="inlineStr">
        <is>
          <t>Freedom Element</t>
        </is>
      </c>
      <c r="D4758" t="n">
        <v>505</v>
      </c>
      <c r="E4758" t="n">
        <v>450</v>
      </c>
      <c r="F4758" t="n">
        <v>18</v>
      </c>
      <c r="G4758" t="n">
        <v>1.50999999046326</v>
      </c>
      <c r="H4758" t="n">
        <v>496</v>
      </c>
      <c r="I4758" t="n">
        <v>479</v>
      </c>
      <c r="J4758" t="n">
        <v>93</v>
      </c>
      <c r="K4758" t="n">
        <v>78</v>
      </c>
    </row>
    <row r="4759">
      <c r="A4759" t="n">
        <v>44697996049704</v>
      </c>
      <c r="B4759" t="inlineStr">
        <is>
          <t>Fundamental</t>
        </is>
      </c>
      <c r="C4759" t="inlineStr">
        <is>
          <t>Hyde (H. A.) El</t>
        </is>
      </c>
      <c r="D4759" t="n">
        <v>477</v>
      </c>
      <c r="E4759" t="n">
        <v>454</v>
      </c>
      <c r="F4759" t="n">
        <v>17</v>
      </c>
      <c r="G4759" t="n">
        <v>1.96000003814697</v>
      </c>
      <c r="H4759" t="n">
        <v>384</v>
      </c>
      <c r="I4759" t="n">
        <v>374</v>
      </c>
      <c r="J4759" t="n">
        <v>84</v>
      </c>
      <c r="K4759" t="n">
        <v>63</v>
      </c>
    </row>
    <row r="4760">
      <c r="A4760" t="n">
        <v>44697996049712</v>
      </c>
      <c r="B4760" t="inlineStr">
        <is>
          <t>Fundamental</t>
        </is>
      </c>
      <c r="C4760" t="inlineStr">
        <is>
          <t>Hall District E</t>
        </is>
      </c>
      <c r="D4760" t="n">
        <v>440</v>
      </c>
      <c r="E4760" t="n">
        <v>393</v>
      </c>
      <c r="F4760" t="n">
        <v>20</v>
      </c>
      <c r="G4760" t="n">
        <v>1.60000002384186</v>
      </c>
      <c r="H4760" t="n">
        <v>424</v>
      </c>
      <c r="I4760" t="n">
        <v>372</v>
      </c>
      <c r="J4760" t="n">
        <v>82</v>
      </c>
      <c r="K4760" t="n">
        <v>74</v>
      </c>
    </row>
    <row r="4761">
      <c r="A4761" t="n">
        <v>44697996049720</v>
      </c>
      <c r="B4761" t="inlineStr">
        <is>
          <t>Fundamental</t>
        </is>
      </c>
      <c r="C4761" t="inlineStr">
        <is>
          <t>Linscott (J. W.</t>
        </is>
      </c>
      <c r="D4761" t="n">
        <v>812</v>
      </c>
      <c r="E4761" t="n">
        <v>758</v>
      </c>
      <c r="F4761" t="n">
        <v>2</v>
      </c>
      <c r="G4761" t="n">
        <v>3.75999999046326</v>
      </c>
      <c r="H4761" t="n">
        <v>137</v>
      </c>
      <c r="I4761" t="n">
        <v>116</v>
      </c>
      <c r="J4761" t="n">
        <v>13</v>
      </c>
      <c r="K4761" t="n">
        <v>1</v>
      </c>
    </row>
    <row r="4762">
      <c r="A4762" t="n">
        <v>44697996049738</v>
      </c>
      <c r="B4762" t="inlineStr">
        <is>
          <t>Fundamental</t>
        </is>
      </c>
      <c r="C4762" t="inlineStr">
        <is>
          <t>Mar Vista Eleme</t>
        </is>
      </c>
      <c r="D4762" t="n">
        <v>744</v>
      </c>
      <c r="E4762" t="n">
        <v>705</v>
      </c>
      <c r="F4762" t="n">
        <v>5</v>
      </c>
      <c r="G4762" t="n">
        <v>3.44000005722046</v>
      </c>
      <c r="H4762" t="n">
        <v>281</v>
      </c>
      <c r="I4762" t="n">
        <v>263</v>
      </c>
      <c r="J4762" t="n">
        <v>21</v>
      </c>
      <c r="K4762" t="n">
        <v>9</v>
      </c>
    </row>
    <row r="4763">
      <c r="A4763" t="n">
        <v>44697996049746</v>
      </c>
      <c r="B4763" t="inlineStr">
        <is>
          <t>Fundamental</t>
        </is>
      </c>
      <c r="C4763" t="inlineStr">
        <is>
          <t>Mintie White El</t>
        </is>
      </c>
      <c r="D4763" t="n">
        <v>460</v>
      </c>
      <c r="E4763" t="n">
        <v>462</v>
      </c>
      <c r="F4763" t="n">
        <v>17</v>
      </c>
      <c r="G4763" t="n">
        <v>1.78999996185303</v>
      </c>
      <c r="H4763" t="n">
        <v>338</v>
      </c>
      <c r="I4763" t="n">
        <v>318</v>
      </c>
      <c r="J4763" t="n">
        <v>82</v>
      </c>
      <c r="K4763" t="n">
        <v>69</v>
      </c>
    </row>
    <row r="4764">
      <c r="A4764" t="n">
        <v>44697996049753</v>
      </c>
      <c r="B4764" t="inlineStr">
        <is>
          <t>Medio</t>
        </is>
      </c>
      <c r="C4764" t="inlineStr">
        <is>
          <t>Pajaro Middle</t>
        </is>
      </c>
      <c r="D4764" t="n">
        <v>467</v>
      </c>
      <c r="E4764" t="n">
        <v>447</v>
      </c>
      <c r="F4764" t="n">
        <v>18</v>
      </c>
      <c r="G4764" t="n">
        <v>1.45000004768372</v>
      </c>
      <c r="H4764" t="n">
        <v>493</v>
      </c>
      <c r="I4764" t="n">
        <v>475</v>
      </c>
      <c r="J4764" t="n">
        <v>79</v>
      </c>
      <c r="K4764" t="n">
        <v>65</v>
      </c>
    </row>
    <row r="4765">
      <c r="A4765" t="n">
        <v>44697996049795</v>
      </c>
      <c r="B4765" t="inlineStr">
        <is>
          <t>Fundamental</t>
        </is>
      </c>
      <c r="C4765" t="inlineStr">
        <is>
          <t>Salsipuedes Ele</t>
        </is>
      </c>
      <c r="D4765" t="n">
        <v>455</v>
      </c>
      <c r="E4765" t="n">
        <v>399</v>
      </c>
      <c r="F4765" t="n">
        <v>20</v>
      </c>
      <c r="G4765" t="n">
        <v>1.5900000333786</v>
      </c>
      <c r="H4765" t="n">
        <v>294</v>
      </c>
      <c r="I4765" t="n">
        <v>282</v>
      </c>
      <c r="J4765" t="n">
        <v>80</v>
      </c>
      <c r="K4765" t="n">
        <v>67</v>
      </c>
    </row>
    <row r="4766">
      <c r="A4766" t="n">
        <v>44697996049803</v>
      </c>
      <c r="B4766" t="inlineStr">
        <is>
          <t>Fundamental</t>
        </is>
      </c>
      <c r="C4766" t="inlineStr">
        <is>
          <t>Macquiddy (T. S</t>
        </is>
      </c>
      <c r="D4766" t="n">
        <v>499</v>
      </c>
      <c r="E4766" t="n">
        <v>464</v>
      </c>
      <c r="F4766" t="n">
        <v>17</v>
      </c>
      <c r="G4766" t="n">
        <v>2.16000008583069</v>
      </c>
      <c r="H4766" t="n">
        <v>507</v>
      </c>
      <c r="I4766" t="n">
        <v>482</v>
      </c>
      <c r="J4766" t="n">
        <v>75</v>
      </c>
      <c r="K4766" t="n">
        <v>65</v>
      </c>
    </row>
    <row r="4767">
      <c r="A4767" t="n">
        <v>44697996049811</v>
      </c>
      <c r="B4767" t="inlineStr">
        <is>
          <t>Fundamental</t>
        </is>
      </c>
      <c r="C4767" t="inlineStr">
        <is>
          <t>Valencia Elemen</t>
        </is>
      </c>
      <c r="D4767" t="n">
        <v>778</v>
      </c>
      <c r="E4767" t="n">
        <v>758</v>
      </c>
      <c r="F4767" t="n">
        <v>2</v>
      </c>
      <c r="G4767" t="n">
        <v>3.26999998092651</v>
      </c>
      <c r="H4767" t="n">
        <v>383</v>
      </c>
      <c r="I4767" t="n">
        <v>332</v>
      </c>
      <c r="J4767" t="n">
        <v>27</v>
      </c>
      <c r="K4767" t="n">
        <v>19</v>
      </c>
    </row>
    <row r="4768">
      <c r="A4768" t="n">
        <v>44697996049829</v>
      </c>
      <c r="B4768" t="inlineStr">
        <is>
          <t>Fundamental</t>
        </is>
      </c>
      <c r="C4768" t="inlineStr">
        <is>
          <t>Alianza Element</t>
        </is>
      </c>
      <c r="D4768" t="n">
        <v>382</v>
      </c>
      <c r="E4768" t="n">
        <v>404</v>
      </c>
      <c r="F4768" t="n">
        <v>20</v>
      </c>
      <c r="G4768" t="n">
        <v>1.77999997138977</v>
      </c>
      <c r="H4768" t="n">
        <v>443</v>
      </c>
      <c r="I4768" t="n">
        <v>391</v>
      </c>
      <c r="J4768" t="n">
        <v>70</v>
      </c>
      <c r="K4768" t="n">
        <v>84</v>
      </c>
    </row>
    <row r="4769">
      <c r="A4769" t="n">
        <v>44697996108138</v>
      </c>
      <c r="B4769" t="inlineStr">
        <is>
          <t>Fundamental</t>
        </is>
      </c>
      <c r="C4769" t="inlineStr">
        <is>
          <t>Ohlone Elementa</t>
        </is>
      </c>
      <c r="D4769" t="n">
        <v>430</v>
      </c>
      <c r="E4769" t="n">
        <v>429</v>
      </c>
      <c r="F4769" t="n">
        <v>19</v>
      </c>
      <c r="G4769" t="n">
        <v>1.5900000333786</v>
      </c>
      <c r="H4769" t="n">
        <v>382</v>
      </c>
      <c r="I4769" t="n">
        <v>340</v>
      </c>
      <c r="J4769" t="n">
        <v>88</v>
      </c>
      <c r="K4769" t="n">
        <v>82</v>
      </c>
    </row>
    <row r="4770">
      <c r="A4770" t="n">
        <v>44697996108146</v>
      </c>
      <c r="B4770" t="inlineStr">
        <is>
          <t>Fundamental</t>
        </is>
      </c>
      <c r="C4770" t="inlineStr">
        <is>
          <t>Starlight Eleme</t>
        </is>
      </c>
      <c r="D4770" t="n">
        <v>506</v>
      </c>
      <c r="E4770" t="n">
        <v>448</v>
      </c>
      <c r="F4770" t="n">
        <v>18</v>
      </c>
      <c r="G4770" t="n">
        <v>1.99000000953674</v>
      </c>
      <c r="H4770" t="n">
        <v>439</v>
      </c>
      <c r="I4770" t="n">
        <v>384</v>
      </c>
      <c r="J4770" t="n">
        <v>82</v>
      </c>
      <c r="K4770" t="n">
        <v>70</v>
      </c>
    </row>
    <row r="4771">
      <c r="A4771" t="n">
        <v>44698074430179</v>
      </c>
      <c r="B4771" t="inlineStr">
        <is>
          <t>Medio</t>
        </is>
      </c>
      <c r="C4771" t="inlineStr">
        <is>
          <t>SLVUSD Charter</t>
        </is>
      </c>
      <c r="D4771" t="n">
        <v>722</v>
      </c>
      <c r="E4771" t="n">
        <v>696</v>
      </c>
      <c r="F4771" t="n">
        <v>5</v>
      </c>
      <c r="G4771" t="n">
        <v>3.44000005722046</v>
      </c>
      <c r="H4771" t="n">
        <v>261</v>
      </c>
      <c r="I4771" t="n">
        <v>198</v>
      </c>
      <c r="J4771" t="n">
        <v>3</v>
      </c>
      <c r="K4771" t="n">
        <v>0</v>
      </c>
    </row>
    <row r="4772">
      <c r="A4772" t="n">
        <v>44698074436754</v>
      </c>
      <c r="B4772" t="inlineStr">
        <is>
          <t>Superior</t>
        </is>
      </c>
      <c r="C4772" t="inlineStr">
        <is>
          <t>San Lorenzo Val</t>
        </is>
      </c>
      <c r="D4772" t="n">
        <v>743</v>
      </c>
      <c r="E4772" t="n">
        <v>733</v>
      </c>
      <c r="F4772" t="n">
        <v>3</v>
      </c>
      <c r="G4772" t="n">
        <v>3.61999988555908</v>
      </c>
      <c r="H4772" t="n">
        <v>927</v>
      </c>
      <c r="I4772" t="n">
        <v>828</v>
      </c>
      <c r="J4772" t="n">
        <v>9</v>
      </c>
      <c r="K4772" t="n">
        <v>0</v>
      </c>
    </row>
    <row r="4773">
      <c r="A4773" t="n">
        <v>44698076049837</v>
      </c>
      <c r="B4773" t="inlineStr">
        <is>
          <t>Fundamental</t>
        </is>
      </c>
      <c r="C4773" t="inlineStr">
        <is>
          <t>Boulder Creek E</t>
        </is>
      </c>
      <c r="D4773" t="n">
        <v>773</v>
      </c>
      <c r="E4773" t="n">
        <v>751</v>
      </c>
      <c r="F4773" t="n">
        <v>2</v>
      </c>
      <c r="G4773" t="n">
        <v>3.44000005722046</v>
      </c>
      <c r="H4773" t="n">
        <v>348</v>
      </c>
      <c r="I4773" t="n">
        <v>309</v>
      </c>
      <c r="J4773" t="n">
        <v>18</v>
      </c>
      <c r="K4773" t="n">
        <v>0</v>
      </c>
    </row>
    <row r="4774">
      <c r="A4774" t="n">
        <v>44698076049845</v>
      </c>
      <c r="B4774" t="inlineStr">
        <is>
          <t>Fundamental</t>
        </is>
      </c>
      <c r="C4774" t="inlineStr">
        <is>
          <t>Quail Hollow El</t>
        </is>
      </c>
      <c r="D4774" t="n">
        <v>772</v>
      </c>
      <c r="E4774" t="n">
        <v>746</v>
      </c>
      <c r="F4774" t="n">
        <v>3</v>
      </c>
      <c r="G4774" t="n">
        <v>3.16000008583069</v>
      </c>
      <c r="H4774" t="n">
        <v>387</v>
      </c>
      <c r="I4774" t="n">
        <v>340</v>
      </c>
      <c r="J4774" t="n">
        <v>17</v>
      </c>
      <c r="K4774" t="n">
        <v>2</v>
      </c>
    </row>
    <row r="4775">
      <c r="A4775" t="n">
        <v>44698076049852</v>
      </c>
      <c r="B4775" t="inlineStr">
        <is>
          <t>Fundamental</t>
        </is>
      </c>
      <c r="C4775" t="inlineStr">
        <is>
          <t>San Lorenzo Val</t>
        </is>
      </c>
      <c r="D4775" t="n">
        <v>795</v>
      </c>
      <c r="E4775" t="n">
        <v>769</v>
      </c>
      <c r="F4775" t="n">
        <v>2</v>
      </c>
      <c r="G4775" t="n">
        <v>3.63000011444092</v>
      </c>
      <c r="H4775" t="n">
        <v>358</v>
      </c>
      <c r="I4775" t="n">
        <v>316</v>
      </c>
      <c r="J4775" t="n">
        <v>17</v>
      </c>
      <c r="K4775" t="n">
        <v>3</v>
      </c>
    </row>
    <row r="4776">
      <c r="A4776" t="n">
        <v>44698076060644</v>
      </c>
      <c r="B4776" t="inlineStr">
        <is>
          <t>Medio</t>
        </is>
      </c>
      <c r="C4776" t="inlineStr">
        <is>
          <t>San Lorenzo Val</t>
        </is>
      </c>
      <c r="D4776" t="n">
        <v>745</v>
      </c>
      <c r="E4776" t="n">
        <v>707</v>
      </c>
      <c r="F4776" t="n">
        <v>5</v>
      </c>
      <c r="G4776" t="n">
        <v>3.63000011444092</v>
      </c>
      <c r="H4776" t="n">
        <v>539</v>
      </c>
      <c r="I4776" t="n">
        <v>494</v>
      </c>
      <c r="J4776" t="n">
        <v>13</v>
      </c>
      <c r="K4776" t="n">
        <v>1</v>
      </c>
    </row>
    <row r="4777">
      <c r="A4777" t="n">
        <v>44698076109946</v>
      </c>
      <c r="B4777" t="inlineStr">
        <is>
          <t>Fundamental</t>
        </is>
      </c>
      <c r="C4777" t="inlineStr">
        <is>
          <t>Redwood Element</t>
        </is>
      </c>
      <c r="D4777" t="n">
        <v>756</v>
      </c>
      <c r="E4777" t="n">
        <v>766</v>
      </c>
      <c r="F4777" t="n">
        <v>2</v>
      </c>
      <c r="G4777" t="n">
        <v>3.4300000667572</v>
      </c>
      <c r="H4777" t="n">
        <v>290</v>
      </c>
      <c r="I4777" t="n">
        <v>256</v>
      </c>
      <c r="J4777" t="n">
        <v>20</v>
      </c>
      <c r="K4777" t="n">
        <v>0</v>
      </c>
    </row>
    <row r="4778">
      <c r="A4778" t="n">
        <v>44698156049860</v>
      </c>
      <c r="B4778" t="inlineStr">
        <is>
          <t>Fundamental</t>
        </is>
      </c>
      <c r="C4778" t="inlineStr">
        <is>
          <t>Bay View Elemen</t>
        </is>
      </c>
      <c r="D4778" t="n">
        <v>708</v>
      </c>
      <c r="E4778" t="n">
        <v>671</v>
      </c>
      <c r="F4778" t="n">
        <v>6</v>
      </c>
      <c r="G4778" t="n">
        <v>3.04999995231628</v>
      </c>
      <c r="H4778" t="n">
        <v>385</v>
      </c>
      <c r="I4778" t="n">
        <v>344</v>
      </c>
      <c r="J4778" t="n">
        <v>41</v>
      </c>
      <c r="K4778" t="n">
        <v>21</v>
      </c>
    </row>
    <row r="4779">
      <c r="A4779" t="n">
        <v>44698156049878</v>
      </c>
      <c r="B4779" t="inlineStr">
        <is>
          <t>Fundamental</t>
        </is>
      </c>
      <c r="C4779" t="inlineStr">
        <is>
          <t>Branciforte Ele</t>
        </is>
      </c>
      <c r="D4779" t="n">
        <v>670</v>
      </c>
      <c r="E4779" t="n">
        <v>602</v>
      </c>
      <c r="F4779" t="n">
        <v>10</v>
      </c>
      <c r="G4779" t="n">
        <v>2.59999990463257</v>
      </c>
      <c r="H4779" t="n">
        <v>264</v>
      </c>
      <c r="I4779" t="n">
        <v>223</v>
      </c>
      <c r="J4779" t="n">
        <v>59</v>
      </c>
      <c r="K4779" t="n">
        <v>39</v>
      </c>
    </row>
    <row r="4780">
      <c r="A4780" t="n">
        <v>44698156049886</v>
      </c>
      <c r="B4780" t="inlineStr">
        <is>
          <t>Fundamental</t>
        </is>
      </c>
      <c r="C4780" t="inlineStr">
        <is>
          <t>De Laveaga Elem</t>
        </is>
      </c>
      <c r="D4780" t="n">
        <v>793</v>
      </c>
      <c r="E4780" t="n">
        <v>750</v>
      </c>
      <c r="F4780" t="n">
        <v>3</v>
      </c>
      <c r="G4780" t="n">
        <v>3.36999988555908</v>
      </c>
      <c r="H4780" t="n">
        <v>373</v>
      </c>
      <c r="I4780" t="n">
        <v>328</v>
      </c>
      <c r="J4780" t="n">
        <v>26</v>
      </c>
      <c r="K4780" t="n">
        <v>16</v>
      </c>
    </row>
    <row r="4781">
      <c r="A4781" t="n">
        <v>44698156049894</v>
      </c>
      <c r="B4781" t="inlineStr">
        <is>
          <t>Fundamental</t>
        </is>
      </c>
      <c r="C4781" t="inlineStr">
        <is>
          <t>Gault Elementar</t>
        </is>
      </c>
      <c r="D4781" t="n">
        <v>746</v>
      </c>
      <c r="E4781" t="n">
        <v>708</v>
      </c>
      <c r="F4781" t="n">
        <v>5</v>
      </c>
      <c r="G4781" t="n">
        <v>3.94000005722046</v>
      </c>
      <c r="H4781" t="n">
        <v>253</v>
      </c>
      <c r="I4781" t="n">
        <v>210</v>
      </c>
      <c r="J4781" t="n">
        <v>26</v>
      </c>
      <c r="K4781" t="n">
        <v>10</v>
      </c>
    </row>
    <row r="4782">
      <c r="A4782" t="n">
        <v>44698156049910</v>
      </c>
      <c r="B4782" t="inlineStr">
        <is>
          <t>Fundamental</t>
        </is>
      </c>
      <c r="C4782" t="inlineStr">
        <is>
          <t>Natural Bridges</t>
        </is>
      </c>
      <c r="D4782" t="n">
        <v>749</v>
      </c>
      <c r="E4782" t="n">
        <v>710</v>
      </c>
      <c r="F4782" t="n">
        <v>5</v>
      </c>
      <c r="G4782" t="n">
        <v>3.22000002861023</v>
      </c>
      <c r="H4782" t="n">
        <v>302</v>
      </c>
      <c r="I4782" t="n">
        <v>270</v>
      </c>
      <c r="J4782" t="n">
        <v>26</v>
      </c>
      <c r="K4782" t="n">
        <v>16</v>
      </c>
    </row>
    <row r="4783">
      <c r="A4783" t="n">
        <v>44698156049928</v>
      </c>
      <c r="B4783" t="inlineStr">
        <is>
          <t>Fundamental</t>
        </is>
      </c>
      <c r="C4783" t="inlineStr">
        <is>
          <t>Westlake Elemen</t>
        </is>
      </c>
      <c r="D4783" t="n">
        <v>771</v>
      </c>
      <c r="E4783" t="n">
        <v>770</v>
      </c>
      <c r="F4783" t="n">
        <v>2</v>
      </c>
      <c r="G4783" t="n">
        <v>3.65000009536743</v>
      </c>
      <c r="H4783" t="n">
        <v>401</v>
      </c>
      <c r="I4783" t="n">
        <v>361</v>
      </c>
      <c r="J4783" t="n">
        <v>26</v>
      </c>
      <c r="K4783" t="n">
        <v>14</v>
      </c>
    </row>
    <row r="4784">
      <c r="A4784" t="n">
        <v>44698234432340</v>
      </c>
      <c r="B4784" t="inlineStr">
        <is>
          <t>Superior</t>
        </is>
      </c>
      <c r="C4784" t="inlineStr">
        <is>
          <t>Harbor High</t>
        </is>
      </c>
      <c r="D4784" t="n">
        <v>743</v>
      </c>
      <c r="E4784" t="n">
        <v>719</v>
      </c>
      <c r="F4784" t="n">
        <v>4</v>
      </c>
      <c r="G4784" t="n">
        <v>3.60999989509583</v>
      </c>
      <c r="H4784" t="n">
        <v>924</v>
      </c>
      <c r="I4784" t="n">
        <v>669</v>
      </c>
      <c r="J4784" t="n">
        <v>8</v>
      </c>
      <c r="K4784" t="n">
        <v>6</v>
      </c>
    </row>
    <row r="4785">
      <c r="A4785" t="n">
        <v>44698234437109</v>
      </c>
      <c r="B4785" t="inlineStr">
        <is>
          <t>Superior</t>
        </is>
      </c>
      <c r="C4785" t="inlineStr">
        <is>
          <t>Santa Cruz High</t>
        </is>
      </c>
      <c r="D4785" t="n">
        <v>750</v>
      </c>
      <c r="E4785" t="n">
        <v>706</v>
      </c>
      <c r="F4785" t="n">
        <v>5</v>
      </c>
      <c r="G4785" t="n">
        <v>3.73000001907349</v>
      </c>
      <c r="H4785" t="n">
        <v>821</v>
      </c>
      <c r="I4785" t="n">
        <v>645</v>
      </c>
      <c r="J4785" t="n">
        <v>11</v>
      </c>
      <c r="K4785" t="n">
        <v>7</v>
      </c>
    </row>
    <row r="4786">
      <c r="A4786" t="n">
        <v>44698234437406</v>
      </c>
      <c r="B4786" t="inlineStr">
        <is>
          <t>Superior</t>
        </is>
      </c>
      <c r="C4786" t="inlineStr">
        <is>
          <t>Soquel High</t>
        </is>
      </c>
      <c r="D4786" t="n">
        <v>714</v>
      </c>
      <c r="E4786" t="n">
        <v>687</v>
      </c>
      <c r="F4786" t="n">
        <v>6</v>
      </c>
      <c r="G4786" t="n">
        <v>3.52999997138977</v>
      </c>
      <c r="H4786" t="n">
        <v>928</v>
      </c>
      <c r="I4786" t="n">
        <v>515</v>
      </c>
      <c r="J4786" t="n">
        <v>3</v>
      </c>
      <c r="K4786" t="n">
        <v>1</v>
      </c>
    </row>
    <row r="4787">
      <c r="A4787" t="n">
        <v>44698236060149</v>
      </c>
      <c r="B4787" t="inlineStr">
        <is>
          <t>Medio</t>
        </is>
      </c>
      <c r="C4787" t="inlineStr">
        <is>
          <t>Branciforte Jun</t>
        </is>
      </c>
      <c r="D4787" t="n">
        <v>723</v>
      </c>
      <c r="E4787" t="n">
        <v>770</v>
      </c>
      <c r="F4787" t="n">
        <v>2</v>
      </c>
      <c r="G4787" t="n">
        <v>2.9300000667572</v>
      </c>
      <c r="H4787" t="n">
        <v>445</v>
      </c>
      <c r="I4787" t="n">
        <v>188</v>
      </c>
      <c r="J4787" t="n">
        <v>23</v>
      </c>
      <c r="K4787" t="n">
        <v>17</v>
      </c>
    </row>
    <row r="4788">
      <c r="A4788" t="n">
        <v>44698496049969</v>
      </c>
      <c r="B4788" t="inlineStr">
        <is>
          <t>Fundamental</t>
        </is>
      </c>
      <c r="C4788" t="inlineStr">
        <is>
          <t>Capitola Elemen</t>
        </is>
      </c>
      <c r="D4788" t="n">
        <v>799</v>
      </c>
      <c r="E4788" t="n">
        <v>784</v>
      </c>
      <c r="F4788" t="n">
        <v>1</v>
      </c>
      <c r="G4788" t="n">
        <v>3.51999998092651</v>
      </c>
      <c r="H4788" t="n">
        <v>259</v>
      </c>
      <c r="I4788" t="n">
        <v>230</v>
      </c>
      <c r="J4788" t="n">
        <v>18</v>
      </c>
      <c r="K4788" t="n">
        <v>5</v>
      </c>
    </row>
    <row r="4789">
      <c r="A4789" t="n">
        <v>44698496049977</v>
      </c>
      <c r="B4789" t="inlineStr">
        <is>
          <t>Fundamental</t>
        </is>
      </c>
      <c r="C4789" t="inlineStr">
        <is>
          <t>Santa Cruz Gard</t>
        </is>
      </c>
      <c r="D4789" t="n">
        <v>662</v>
      </c>
      <c r="E4789" t="n">
        <v>660</v>
      </c>
      <c r="F4789" t="n">
        <v>7</v>
      </c>
      <c r="G4789" t="n">
        <v>2.90000009536743</v>
      </c>
      <c r="H4789" t="n">
        <v>233</v>
      </c>
      <c r="I4789" t="n">
        <v>216</v>
      </c>
      <c r="J4789" t="n">
        <v>37</v>
      </c>
      <c r="K4789" t="n">
        <v>21</v>
      </c>
    </row>
    <row r="4790">
      <c r="A4790" t="n">
        <v>44698496049985</v>
      </c>
      <c r="B4790" t="inlineStr">
        <is>
          <t>Fundamental</t>
        </is>
      </c>
      <c r="C4790" t="inlineStr">
        <is>
          <t>Soquel Elementa</t>
        </is>
      </c>
      <c r="D4790" t="n">
        <v>748</v>
      </c>
      <c r="E4790" t="n">
        <v>695</v>
      </c>
      <c r="F4790" t="n">
        <v>5</v>
      </c>
      <c r="G4790" t="n">
        <v>2.9300000667572</v>
      </c>
      <c r="H4790" t="n">
        <v>286</v>
      </c>
      <c r="I4790" t="n">
        <v>260</v>
      </c>
      <c r="J4790" t="n">
        <v>38</v>
      </c>
      <c r="K4790" t="n">
        <v>17</v>
      </c>
    </row>
    <row r="4791">
      <c r="A4791" t="n">
        <v>44698496111421</v>
      </c>
      <c r="B4791" t="inlineStr">
        <is>
          <t>Fundamental</t>
        </is>
      </c>
      <c r="C4791" t="inlineStr">
        <is>
          <t>Main Street Ele</t>
        </is>
      </c>
      <c r="D4791" t="n">
        <v>825</v>
      </c>
      <c r="E4791" t="n">
        <v>790</v>
      </c>
      <c r="F4791" t="n">
        <v>1</v>
      </c>
      <c r="G4791" t="n">
        <v>3.8199999332428</v>
      </c>
      <c r="H4791" t="n">
        <v>320</v>
      </c>
      <c r="I4791" t="n">
        <v>297</v>
      </c>
      <c r="J4791" t="n">
        <v>17</v>
      </c>
      <c r="K4791" t="n">
        <v>7</v>
      </c>
    </row>
    <row r="4792">
      <c r="A4792" t="n">
        <v>45698564530028</v>
      </c>
      <c r="B4792" t="inlineStr">
        <is>
          <t>Superior</t>
        </is>
      </c>
      <c r="C4792" t="inlineStr">
        <is>
          <t>West Valley Hig</t>
        </is>
      </c>
      <c r="D4792" t="n">
        <v>676</v>
      </c>
      <c r="E4792" t="n">
        <v>659</v>
      </c>
      <c r="F4792" t="n">
        <v>7</v>
      </c>
      <c r="G4792" t="n">
        <v>3.17000007629395</v>
      </c>
      <c r="H4792" t="n">
        <v>893</v>
      </c>
      <c r="I4792" t="n">
        <v>505</v>
      </c>
      <c r="J4792" t="n">
        <v>21</v>
      </c>
      <c r="K4792" t="n">
        <v>0</v>
      </c>
    </row>
    <row r="4793">
      <c r="A4793" t="n">
        <v>45698564530804</v>
      </c>
      <c r="B4793" t="inlineStr">
        <is>
          <t>Superior</t>
        </is>
      </c>
      <c r="C4793" t="inlineStr">
        <is>
          <t>Anderson High</t>
        </is>
      </c>
      <c r="D4793" t="n">
        <v>661</v>
      </c>
      <c r="E4793" t="n">
        <v>647</v>
      </c>
      <c r="F4793" t="n">
        <v>8</v>
      </c>
      <c r="G4793" t="n">
        <v>2.99000000953674</v>
      </c>
      <c r="H4793" t="n">
        <v>809</v>
      </c>
      <c r="I4793" t="n">
        <v>470</v>
      </c>
      <c r="J4793" t="n">
        <v>32</v>
      </c>
      <c r="K4793" t="n">
        <v>0</v>
      </c>
    </row>
    <row r="4794">
      <c r="A4794" t="n">
        <v>45698726050074</v>
      </c>
      <c r="B4794" t="inlineStr">
        <is>
          <t>Fundamental</t>
        </is>
      </c>
      <c r="C4794" t="inlineStr">
        <is>
          <t>Bella Vista Ele</t>
        </is>
      </c>
      <c r="D4794" t="n">
        <v>747</v>
      </c>
      <c r="E4794" t="n">
        <v>728</v>
      </c>
      <c r="F4794" t="n">
        <v>4</v>
      </c>
      <c r="G4794" t="n">
        <v>3.14000010490417</v>
      </c>
      <c r="H4794" t="n">
        <v>375</v>
      </c>
      <c r="I4794" t="n">
        <v>308</v>
      </c>
      <c r="J4794" t="n">
        <v>44</v>
      </c>
      <c r="K4794" t="n">
        <v>0</v>
      </c>
    </row>
    <row r="4795">
      <c r="A4795" t="n">
        <v>45699146050124</v>
      </c>
      <c r="B4795" t="inlineStr">
        <is>
          <t>Medio</t>
        </is>
      </c>
      <c r="C4795" t="inlineStr">
        <is>
          <t>Anderson Middle</t>
        </is>
      </c>
      <c r="D4795" t="n">
        <v>597</v>
      </c>
      <c r="E4795" t="n">
        <v>562</v>
      </c>
      <c r="F4795" t="n">
        <v>12</v>
      </c>
      <c r="G4795" t="n">
        <v>2.50999999046326</v>
      </c>
      <c r="H4795" t="n">
        <v>558</v>
      </c>
      <c r="I4795" t="n">
        <v>450</v>
      </c>
      <c r="J4795" t="n">
        <v>66</v>
      </c>
      <c r="K4795" t="n">
        <v>1</v>
      </c>
    </row>
    <row r="4796">
      <c r="A4796" t="n">
        <v>45699146050132</v>
      </c>
      <c r="B4796" t="inlineStr">
        <is>
          <t>Fundamental</t>
        </is>
      </c>
      <c r="C4796" t="inlineStr">
        <is>
          <t>Anderson Height</t>
        </is>
      </c>
      <c r="D4796" t="n">
        <v>651</v>
      </c>
      <c r="E4796" t="n">
        <v>538</v>
      </c>
      <c r="F4796" t="n">
        <v>13</v>
      </c>
      <c r="G4796" t="n">
        <v>2.15000009536743</v>
      </c>
      <c r="H4796" t="n">
        <v>190</v>
      </c>
      <c r="I4796" t="n">
        <v>152</v>
      </c>
      <c r="J4796" t="n">
        <v>76</v>
      </c>
      <c r="K4796" t="n">
        <v>1</v>
      </c>
    </row>
    <row r="4797">
      <c r="A4797" t="n">
        <v>45699146050140</v>
      </c>
      <c r="B4797" t="inlineStr">
        <is>
          <t>Fundamental</t>
        </is>
      </c>
      <c r="C4797" t="inlineStr">
        <is>
          <t>Meadow Lane Ele</t>
        </is>
      </c>
      <c r="D4797" t="n">
        <v>709</v>
      </c>
      <c r="E4797" t="n">
        <v>584</v>
      </c>
      <c r="F4797" t="n">
        <v>11</v>
      </c>
      <c r="G4797" t="n">
        <v>2.36999988555908</v>
      </c>
      <c r="H4797" t="n">
        <v>292</v>
      </c>
      <c r="I4797" t="n">
        <v>228</v>
      </c>
      <c r="J4797" t="n">
        <v>77</v>
      </c>
      <c r="K4797" t="n">
        <v>2</v>
      </c>
    </row>
    <row r="4798">
      <c r="A4798" t="n">
        <v>45699146050157</v>
      </c>
      <c r="B4798" t="inlineStr">
        <is>
          <t>Fundamental</t>
        </is>
      </c>
      <c r="C4798" t="inlineStr">
        <is>
          <t>Verde Vale Elem</t>
        </is>
      </c>
      <c r="D4798" t="n">
        <v>615</v>
      </c>
      <c r="E4798" t="n">
        <v>497</v>
      </c>
      <c r="F4798" t="n">
        <v>15</v>
      </c>
      <c r="G4798" t="n">
        <v>2.13000011444092</v>
      </c>
      <c r="H4798" t="n">
        <v>170</v>
      </c>
      <c r="I4798" t="n">
        <v>128</v>
      </c>
      <c r="J4798" t="n">
        <v>84</v>
      </c>
      <c r="K4798" t="n">
        <v>1</v>
      </c>
    </row>
    <row r="4799">
      <c r="A4799" t="n">
        <v>45699486050181</v>
      </c>
      <c r="B4799" t="inlineStr">
        <is>
          <t>Fundamental</t>
        </is>
      </c>
      <c r="C4799" t="inlineStr">
        <is>
          <t>Columbia Elemen</t>
        </is>
      </c>
      <c r="D4799" t="n">
        <v>758</v>
      </c>
      <c r="E4799" t="n">
        <v>706</v>
      </c>
      <c r="F4799" t="n">
        <v>5</v>
      </c>
      <c r="G4799" t="n">
        <v>3.40000009536743</v>
      </c>
      <c r="H4799" t="n">
        <v>710</v>
      </c>
      <c r="I4799" t="n">
        <v>509</v>
      </c>
      <c r="J4799" t="n">
        <v>28</v>
      </c>
      <c r="K4799" t="n">
        <v>0</v>
      </c>
    </row>
    <row r="4800">
      <c r="A4800" t="n">
        <v>45699556050199</v>
      </c>
      <c r="B4800" t="inlineStr">
        <is>
          <t>Fundamental</t>
        </is>
      </c>
      <c r="C4800" t="inlineStr">
        <is>
          <t>East Cottonwood</t>
        </is>
      </c>
      <c r="D4800" t="n">
        <v>799</v>
      </c>
      <c r="E4800" t="n">
        <v>770</v>
      </c>
      <c r="F4800" t="n">
        <v>2</v>
      </c>
      <c r="G4800" t="n">
        <v>2.34999990463257</v>
      </c>
      <c r="H4800" t="n">
        <v>386</v>
      </c>
      <c r="I4800" t="n">
        <v>294</v>
      </c>
      <c r="J4800" t="n">
        <v>49</v>
      </c>
      <c r="K4800" t="n">
        <v>6</v>
      </c>
    </row>
    <row r="4801">
      <c r="A4801" t="n">
        <v>45699556050207</v>
      </c>
      <c r="B4801" t="inlineStr">
        <is>
          <t>Medio</t>
        </is>
      </c>
      <c r="C4801" t="inlineStr">
        <is>
          <t>West Cottonwood</t>
        </is>
      </c>
      <c r="D4801" t="n">
        <v>771</v>
      </c>
      <c r="E4801" t="n">
        <v>740</v>
      </c>
      <c r="F4801" t="n">
        <v>3</v>
      </c>
      <c r="G4801" t="n">
        <v>3.03999996185303</v>
      </c>
      <c r="H4801" t="n">
        <v>546</v>
      </c>
      <c r="I4801" t="n">
        <v>436</v>
      </c>
      <c r="J4801" t="n">
        <v>39</v>
      </c>
      <c r="K4801" t="n">
        <v>2</v>
      </c>
    </row>
    <row r="4802">
      <c r="A4802" t="n">
        <v>45699716050215</v>
      </c>
      <c r="B4802" t="inlineStr">
        <is>
          <t>Fundamental</t>
        </is>
      </c>
      <c r="C4802" t="inlineStr">
        <is>
          <t>Alta Mesa Eleme</t>
        </is>
      </c>
      <c r="D4802" t="n">
        <v>621</v>
      </c>
      <c r="E4802" t="n">
        <v>597</v>
      </c>
      <c r="F4802" t="n">
        <v>10</v>
      </c>
      <c r="G4802" t="n">
        <v>2.80999994277954</v>
      </c>
      <c r="H4802" t="n">
        <v>463</v>
      </c>
      <c r="I4802" t="n">
        <v>381</v>
      </c>
      <c r="J4802" t="n">
        <v>67</v>
      </c>
      <c r="K4802" t="n">
        <v>8</v>
      </c>
    </row>
    <row r="4803">
      <c r="A4803" t="n">
        <v>45699716050223</v>
      </c>
      <c r="B4803" t="inlineStr">
        <is>
          <t>Fundamental</t>
        </is>
      </c>
      <c r="C4803" t="inlineStr">
        <is>
          <t>Lassen View Ele</t>
        </is>
      </c>
      <c r="D4803" t="n">
        <v>616</v>
      </c>
      <c r="E4803" t="n">
        <v>575</v>
      </c>
      <c r="F4803" t="n">
        <v>11</v>
      </c>
      <c r="G4803" t="n">
        <v>2.85999989509583</v>
      </c>
      <c r="H4803" t="n">
        <v>263</v>
      </c>
      <c r="I4803" t="n">
        <v>226</v>
      </c>
      <c r="J4803" t="n">
        <v>71</v>
      </c>
      <c r="K4803" t="n">
        <v>11</v>
      </c>
    </row>
    <row r="4804">
      <c r="A4804" t="n">
        <v>45699716050231</v>
      </c>
      <c r="B4804" t="inlineStr">
        <is>
          <t>Fundamental</t>
        </is>
      </c>
      <c r="C4804" t="inlineStr">
        <is>
          <t>Mistletoe Eleme</t>
        </is>
      </c>
      <c r="D4804" t="n">
        <v>712</v>
      </c>
      <c r="E4804" t="n">
        <v>607</v>
      </c>
      <c r="F4804" t="n">
        <v>10</v>
      </c>
      <c r="G4804" t="n">
        <v>2.67000007629395</v>
      </c>
      <c r="H4804" t="n">
        <v>373</v>
      </c>
      <c r="I4804" t="n">
        <v>343</v>
      </c>
      <c r="J4804" t="n">
        <v>54</v>
      </c>
      <c r="K4804" t="n">
        <v>16</v>
      </c>
    </row>
    <row r="4805">
      <c r="A4805" t="n">
        <v>45699716050249</v>
      </c>
      <c r="B4805" t="inlineStr">
        <is>
          <t>Medio</t>
        </is>
      </c>
      <c r="C4805" t="inlineStr">
        <is>
          <t xml:space="preserve">Parsons Junior </t>
        </is>
      </c>
      <c r="D4805" t="n">
        <v>688</v>
      </c>
      <c r="E4805" t="n">
        <v>640</v>
      </c>
      <c r="F4805" t="n">
        <v>8</v>
      </c>
      <c r="G4805" t="n">
        <v>3.07999992370605</v>
      </c>
      <c r="H4805" t="n">
        <v>751</v>
      </c>
      <c r="I4805" t="n">
        <v>622</v>
      </c>
      <c r="J4805" t="n">
        <v>47</v>
      </c>
      <c r="K4805" t="n">
        <v>5</v>
      </c>
    </row>
    <row r="4806">
      <c r="A4806" t="n">
        <v>45699716050256</v>
      </c>
      <c r="B4806" t="inlineStr">
        <is>
          <t>Fundamental</t>
        </is>
      </c>
      <c r="C4806" t="inlineStr">
        <is>
          <t>Rother Elementa</t>
        </is>
      </c>
      <c r="D4806" t="n">
        <v>597</v>
      </c>
      <c r="E4806" t="n">
        <v>496</v>
      </c>
      <c r="F4806" t="n">
        <v>15</v>
      </c>
      <c r="G4806" t="n">
        <v>2.30999994277954</v>
      </c>
      <c r="H4806" t="n">
        <v>244</v>
      </c>
      <c r="I4806" t="n">
        <v>189</v>
      </c>
      <c r="J4806" t="n">
        <v>87</v>
      </c>
      <c r="K4806" t="n">
        <v>11</v>
      </c>
    </row>
    <row r="4807">
      <c r="A4807" t="n">
        <v>45699716050264</v>
      </c>
      <c r="B4807" t="inlineStr">
        <is>
          <t>Fundamental</t>
        </is>
      </c>
      <c r="C4807" t="inlineStr">
        <is>
          <t xml:space="preserve">Shasta Meadows </t>
        </is>
      </c>
      <c r="D4807" t="n">
        <v>685</v>
      </c>
      <c r="E4807" t="n">
        <v>636</v>
      </c>
      <c r="F4807" t="n">
        <v>8</v>
      </c>
      <c r="G4807" t="n">
        <v>3.03999996185303</v>
      </c>
      <c r="H4807" t="n">
        <v>282</v>
      </c>
      <c r="I4807" t="n">
        <v>214</v>
      </c>
      <c r="J4807" t="n">
        <v>59</v>
      </c>
      <c r="K4807" t="n">
        <v>1</v>
      </c>
    </row>
    <row r="4808">
      <c r="A4808" t="n">
        <v>45699716111470</v>
      </c>
      <c r="B4808" t="inlineStr">
        <is>
          <t>Fundamental</t>
        </is>
      </c>
      <c r="C4808" t="inlineStr">
        <is>
          <t>Boulder Creek E</t>
        </is>
      </c>
      <c r="D4808" t="n">
        <v>754</v>
      </c>
      <c r="E4808" t="n">
        <v>701</v>
      </c>
      <c r="F4808" t="n">
        <v>5</v>
      </c>
      <c r="G4808" t="n">
        <v>3.32999992370605</v>
      </c>
      <c r="H4808" t="n">
        <v>371</v>
      </c>
      <c r="I4808" t="n">
        <v>310</v>
      </c>
      <c r="J4808" t="n">
        <v>35</v>
      </c>
      <c r="K4808" t="n">
        <v>1</v>
      </c>
    </row>
    <row r="4809">
      <c r="A4809" t="n">
        <v>45699894531000</v>
      </c>
      <c r="B4809" t="inlineStr">
        <is>
          <t>Superior</t>
        </is>
      </c>
      <c r="C4809" t="inlineStr">
        <is>
          <t>Burney Junior-S</t>
        </is>
      </c>
      <c r="D4809" t="n">
        <v>656</v>
      </c>
      <c r="E4809" t="n">
        <v>637</v>
      </c>
      <c r="F4809" t="n">
        <v>8</v>
      </c>
      <c r="G4809" t="n">
        <v>2.84999990463257</v>
      </c>
      <c r="H4809" t="n">
        <v>317</v>
      </c>
      <c r="I4809" t="n">
        <v>289</v>
      </c>
      <c r="J4809" t="n">
        <v>29</v>
      </c>
      <c r="K4809" t="n">
        <v>0</v>
      </c>
    </row>
    <row r="4810">
      <c r="A4810" t="n">
        <v>45699894533600</v>
      </c>
      <c r="B4810" t="inlineStr">
        <is>
          <t>Superior</t>
        </is>
      </c>
      <c r="C4810" t="inlineStr">
        <is>
          <t>Fall River Juni</t>
        </is>
      </c>
      <c r="D4810" t="n">
        <v>701</v>
      </c>
      <c r="E4810" t="n">
        <v>647</v>
      </c>
      <c r="F4810" t="n">
        <v>8</v>
      </c>
      <c r="G4810" t="n">
        <v>2.86999988555908</v>
      </c>
      <c r="H4810" t="n">
        <v>271</v>
      </c>
      <c r="I4810" t="n">
        <v>226</v>
      </c>
      <c r="J4810" t="n">
        <v>25</v>
      </c>
      <c r="K4810" t="n">
        <v>5</v>
      </c>
    </row>
    <row r="4811">
      <c r="A4811" t="n">
        <v>45699896050272</v>
      </c>
      <c r="B4811" t="inlineStr">
        <is>
          <t>Fundamental</t>
        </is>
      </c>
      <c r="C4811" t="inlineStr">
        <is>
          <t>East Burney Ele</t>
        </is>
      </c>
      <c r="D4811" t="n">
        <v>716</v>
      </c>
      <c r="E4811" t="n">
        <v>664</v>
      </c>
      <c r="F4811" t="n">
        <v>7</v>
      </c>
      <c r="G4811" t="n">
        <v>2.59999990463257</v>
      </c>
      <c r="H4811" t="n">
        <v>316</v>
      </c>
      <c r="I4811" t="n">
        <v>266</v>
      </c>
      <c r="J4811" t="n">
        <v>53</v>
      </c>
      <c r="K4811" t="n">
        <v>0</v>
      </c>
    </row>
    <row r="4812">
      <c r="A4812" t="n">
        <v>45699896050280</v>
      </c>
      <c r="B4812" t="inlineStr">
        <is>
          <t>Fundamental</t>
        </is>
      </c>
      <c r="C4812" t="inlineStr">
        <is>
          <t>Fall River Elem</t>
        </is>
      </c>
      <c r="D4812" t="n">
        <v>748</v>
      </c>
      <c r="E4812" t="n">
        <v>701</v>
      </c>
      <c r="F4812" t="n">
        <v>5</v>
      </c>
      <c r="G4812" t="n">
        <v>2.61999988555908</v>
      </c>
      <c r="H4812" t="n">
        <v>249</v>
      </c>
      <c r="I4812" t="n">
        <v>199</v>
      </c>
      <c r="J4812" t="n">
        <v>45</v>
      </c>
      <c r="K4812" t="n">
        <v>4</v>
      </c>
    </row>
    <row r="4813">
      <c r="A4813" t="n">
        <v>45700456050397</v>
      </c>
      <c r="B4813" t="inlineStr">
        <is>
          <t>Fundamental</t>
        </is>
      </c>
      <c r="C4813" t="inlineStr">
        <is>
          <t>Junction Elemen</t>
        </is>
      </c>
      <c r="D4813" t="n">
        <v>736</v>
      </c>
      <c r="E4813" t="n">
        <v>740</v>
      </c>
      <c r="F4813" t="n">
        <v>3</v>
      </c>
      <c r="G4813" t="n">
        <v>3.21000003814697</v>
      </c>
      <c r="H4813" t="n">
        <v>215</v>
      </c>
      <c r="I4813" t="n">
        <v>170</v>
      </c>
      <c r="J4813" t="n">
        <v>21</v>
      </c>
      <c r="K4813" t="n">
        <v>0</v>
      </c>
    </row>
    <row r="4814">
      <c r="A4814" t="n">
        <v>45700456100416</v>
      </c>
      <c r="B4814" t="inlineStr">
        <is>
          <t>Medio</t>
        </is>
      </c>
      <c r="C4814" t="inlineStr">
        <is>
          <t>Junction Interm</t>
        </is>
      </c>
      <c r="D4814" t="n">
        <v>765</v>
      </c>
      <c r="E4814" t="n">
        <v>768</v>
      </c>
      <c r="F4814" t="n">
        <v>2</v>
      </c>
      <c r="G4814" t="n">
        <v>3.32999992370605</v>
      </c>
      <c r="H4814" t="n">
        <v>231</v>
      </c>
      <c r="I4814" t="n">
        <v>150</v>
      </c>
      <c r="J4814" t="n">
        <v>28</v>
      </c>
      <c r="K4814" t="n">
        <v>0</v>
      </c>
    </row>
    <row r="4815">
      <c r="A4815" t="n">
        <v>45700526050405</v>
      </c>
      <c r="B4815" t="inlineStr">
        <is>
          <t>Fundamental</t>
        </is>
      </c>
      <c r="C4815" t="inlineStr">
        <is>
          <t>Millville Eleme</t>
        </is>
      </c>
      <c r="D4815" t="n">
        <v>834</v>
      </c>
      <c r="E4815" t="n">
        <v>752</v>
      </c>
      <c r="F4815" t="n">
        <v>2</v>
      </c>
      <c r="G4815" t="n">
        <v>3.20000004768372</v>
      </c>
      <c r="H4815" t="n">
        <v>173</v>
      </c>
      <c r="I4815" t="n">
        <v>117</v>
      </c>
      <c r="J4815" t="n">
        <v>41</v>
      </c>
      <c r="K4815" t="n">
        <v>0</v>
      </c>
    </row>
    <row r="4816">
      <c r="A4816" t="n">
        <v>45700946050447</v>
      </c>
      <c r="B4816" t="inlineStr">
        <is>
          <t>Fundamental</t>
        </is>
      </c>
      <c r="C4816" t="inlineStr">
        <is>
          <t>Pacheco Element</t>
        </is>
      </c>
      <c r="D4816" t="n">
        <v>745</v>
      </c>
      <c r="E4816" t="n">
        <v>716</v>
      </c>
      <c r="F4816" t="n">
        <v>4</v>
      </c>
      <c r="G4816" t="n">
        <v>3.25</v>
      </c>
      <c r="H4816" t="n">
        <v>482</v>
      </c>
      <c r="I4816" t="n">
        <v>400</v>
      </c>
      <c r="J4816" t="n">
        <v>32</v>
      </c>
      <c r="K4816" t="n">
        <v>0</v>
      </c>
    </row>
    <row r="4817">
      <c r="A4817" t="n">
        <v>45700946050454</v>
      </c>
      <c r="B4817" t="inlineStr">
        <is>
          <t>Fundamental</t>
        </is>
      </c>
      <c r="C4817" t="inlineStr">
        <is>
          <t>Prairie Element</t>
        </is>
      </c>
      <c r="D4817" t="n">
        <v>756</v>
      </c>
      <c r="E4817" t="n">
        <v>763</v>
      </c>
      <c r="F4817" t="n">
        <v>2</v>
      </c>
      <c r="G4817" t="n">
        <v>2.74000000953674</v>
      </c>
      <c r="H4817" t="n">
        <v>151</v>
      </c>
      <c r="I4817" t="n">
        <v>115</v>
      </c>
      <c r="J4817" t="n">
        <v>40</v>
      </c>
      <c r="K4817" t="n">
        <v>0</v>
      </c>
    </row>
    <row r="4818">
      <c r="A4818" t="n">
        <v>45701364530044</v>
      </c>
      <c r="B4818" t="inlineStr">
        <is>
          <t>Superior</t>
        </is>
      </c>
      <c r="C4818" t="inlineStr">
        <is>
          <t>Foothill High</t>
        </is>
      </c>
      <c r="D4818" t="n">
        <v>701</v>
      </c>
      <c r="E4818" t="n">
        <v>654</v>
      </c>
      <c r="F4818" t="n">
        <v>7</v>
      </c>
      <c r="G4818" t="n">
        <v>3.36999988555908</v>
      </c>
      <c r="H4818" t="n">
        <v>1192</v>
      </c>
      <c r="I4818" t="n">
        <v>623</v>
      </c>
      <c r="J4818" t="n">
        <v>16</v>
      </c>
      <c r="K4818" t="n">
        <v>0</v>
      </c>
    </row>
    <row r="4819">
      <c r="A4819" t="n">
        <v>45701364532750</v>
      </c>
      <c r="B4819" t="inlineStr">
        <is>
          <t>Superior</t>
        </is>
      </c>
      <c r="C4819" t="inlineStr">
        <is>
          <t>Enterprise High</t>
        </is>
      </c>
      <c r="D4819" t="n">
        <v>674</v>
      </c>
      <c r="E4819" t="n">
        <v>676</v>
      </c>
      <c r="F4819" t="n">
        <v>6</v>
      </c>
      <c r="G4819" t="n">
        <v>3.24000000953674</v>
      </c>
      <c r="H4819" t="n">
        <v>996</v>
      </c>
      <c r="I4819" t="n">
        <v>548</v>
      </c>
      <c r="J4819" t="n">
        <v>21</v>
      </c>
      <c r="K4819" t="n">
        <v>0</v>
      </c>
    </row>
    <row r="4820">
      <c r="A4820" t="n">
        <v>45701364537304</v>
      </c>
      <c r="B4820" t="inlineStr">
        <is>
          <t>Superior</t>
        </is>
      </c>
      <c r="C4820" t="inlineStr">
        <is>
          <t>Shasta High</t>
        </is>
      </c>
      <c r="D4820" t="n">
        <v>713</v>
      </c>
      <c r="E4820" t="n">
        <v>688</v>
      </c>
      <c r="F4820" t="n">
        <v>6</v>
      </c>
      <c r="G4820" t="n">
        <v>3.5</v>
      </c>
      <c r="H4820" t="n">
        <v>1290</v>
      </c>
      <c r="I4820" t="n">
        <v>707</v>
      </c>
      <c r="J4820" t="n">
        <v>14</v>
      </c>
      <c r="K4820" t="n">
        <v>0</v>
      </c>
    </row>
    <row r="4821">
      <c r="A4821" t="n">
        <v>45752674531901</v>
      </c>
      <c r="B4821" t="inlineStr">
        <is>
          <t>Superior</t>
        </is>
      </c>
      <c r="C4821" t="inlineStr">
        <is>
          <t xml:space="preserve">Central Valley </t>
        </is>
      </c>
      <c r="D4821" t="n">
        <v>681</v>
      </c>
      <c r="E4821" t="n">
        <v>671</v>
      </c>
      <c r="F4821" t="n">
        <v>6</v>
      </c>
      <c r="G4821" t="n">
        <v>3.0699999332428</v>
      </c>
      <c r="H4821" t="n">
        <v>795</v>
      </c>
      <c r="I4821" t="n">
        <v>658</v>
      </c>
      <c r="J4821" t="n">
        <v>26</v>
      </c>
      <c r="K4821" t="n">
        <v>1</v>
      </c>
    </row>
    <row r="4822">
      <c r="A4822" t="n">
        <v>45752676050090</v>
      </c>
      <c r="B4822" t="inlineStr">
        <is>
          <t>Fundamental</t>
        </is>
      </c>
      <c r="C4822" t="inlineStr">
        <is>
          <t>Buckeye Element</t>
        </is>
      </c>
      <c r="D4822" t="n">
        <v>665</v>
      </c>
      <c r="E4822" t="n">
        <v>552</v>
      </c>
      <c r="F4822" t="n">
        <v>12</v>
      </c>
      <c r="G4822" t="n">
        <v>2.53999996185303</v>
      </c>
      <c r="H4822" t="n">
        <v>280</v>
      </c>
      <c r="I4822" t="n">
        <v>231</v>
      </c>
      <c r="J4822" t="n">
        <v>61</v>
      </c>
      <c r="K4822" t="n">
        <v>1</v>
      </c>
    </row>
    <row r="4823">
      <c r="A4823" t="n">
        <v>45752676050108</v>
      </c>
      <c r="B4823" t="inlineStr">
        <is>
          <t>Medio</t>
        </is>
      </c>
      <c r="C4823" t="inlineStr">
        <is>
          <t>Buckeye Middle</t>
        </is>
      </c>
      <c r="D4823" t="n">
        <v>637</v>
      </c>
      <c r="E4823" t="n">
        <v>619</v>
      </c>
      <c r="F4823" t="n">
        <v>9</v>
      </c>
      <c r="G4823" t="n">
        <v>2.8199999332428</v>
      </c>
      <c r="H4823" t="n">
        <v>413</v>
      </c>
      <c r="I4823" t="n">
        <v>327</v>
      </c>
      <c r="J4823" t="n">
        <v>52</v>
      </c>
      <c r="K4823" t="n">
        <v>1</v>
      </c>
    </row>
    <row r="4824">
      <c r="A4824" t="n">
        <v>45752676050553</v>
      </c>
      <c r="B4824" t="inlineStr">
        <is>
          <t>Medio</t>
        </is>
      </c>
      <c r="C4824" t="inlineStr">
        <is>
          <t xml:space="preserve">Central Valley </t>
        </is>
      </c>
      <c r="D4824" t="n">
        <v>654</v>
      </c>
      <c r="E4824" t="n">
        <v>620</v>
      </c>
      <c r="F4824" t="n">
        <v>9</v>
      </c>
      <c r="G4824" t="n">
        <v>2.07999992370605</v>
      </c>
      <c r="H4824" t="n">
        <v>345</v>
      </c>
      <c r="I4824" t="n">
        <v>292</v>
      </c>
      <c r="J4824" t="n">
        <v>55</v>
      </c>
      <c r="K4824" t="n">
        <v>3</v>
      </c>
    </row>
    <row r="4825">
      <c r="A4825" t="n">
        <v>45752676050561</v>
      </c>
      <c r="B4825" t="inlineStr">
        <is>
          <t>Fundamental</t>
        </is>
      </c>
      <c r="C4825" t="inlineStr">
        <is>
          <t>Deer Creek Elem</t>
        </is>
      </c>
      <c r="D4825" t="n">
        <v>610</v>
      </c>
      <c r="E4825" t="n">
        <v>589</v>
      </c>
      <c r="F4825" t="n">
        <v>11</v>
      </c>
      <c r="G4825" t="n">
        <v>2.6800000667572</v>
      </c>
      <c r="H4825" t="n">
        <v>435</v>
      </c>
      <c r="I4825" t="n">
        <v>358</v>
      </c>
      <c r="J4825" t="n">
        <v>69</v>
      </c>
      <c r="K4825" t="n">
        <v>2</v>
      </c>
    </row>
    <row r="4826">
      <c r="A4826" t="n">
        <v>45752676050579</v>
      </c>
      <c r="B4826" t="inlineStr">
        <is>
          <t>Fundamental</t>
        </is>
      </c>
      <c r="C4826" t="inlineStr">
        <is>
          <t>Project City El</t>
        </is>
      </c>
      <c r="D4826" t="n">
        <v>688</v>
      </c>
      <c r="E4826" t="n">
        <v>594</v>
      </c>
      <c r="F4826" t="n">
        <v>10</v>
      </c>
      <c r="G4826" t="n">
        <v>2.51999998092651</v>
      </c>
      <c r="H4826" t="n">
        <v>194</v>
      </c>
      <c r="I4826" t="n">
        <v>154</v>
      </c>
      <c r="J4826" t="n">
        <v>64</v>
      </c>
      <c r="K4826" t="n">
        <v>2</v>
      </c>
    </row>
    <row r="4827">
      <c r="A4827" t="n">
        <v>45752676050587</v>
      </c>
      <c r="B4827" t="inlineStr">
        <is>
          <t>Fundamental</t>
        </is>
      </c>
      <c r="C4827" t="inlineStr">
        <is>
          <t>Toyon Elementar</t>
        </is>
      </c>
      <c r="D4827" t="n">
        <v>629</v>
      </c>
      <c r="E4827" t="n">
        <v>555</v>
      </c>
      <c r="F4827" t="n">
        <v>12</v>
      </c>
      <c r="G4827" t="n">
        <v>2.21000003814697</v>
      </c>
      <c r="H4827" t="n">
        <v>152</v>
      </c>
      <c r="I4827" t="n">
        <v>128</v>
      </c>
      <c r="J4827" t="n">
        <v>79</v>
      </c>
      <c r="K4827" t="n">
        <v>1</v>
      </c>
    </row>
    <row r="4828">
      <c r="A4828" t="n">
        <v>46701774634259</v>
      </c>
      <c r="B4828" t="inlineStr">
        <is>
          <t>Superior</t>
        </is>
      </c>
      <c r="C4828" t="inlineStr">
        <is>
          <t>Loyalton High</t>
        </is>
      </c>
      <c r="D4828" t="n">
        <v>670</v>
      </c>
      <c r="E4828" t="n">
        <v>683</v>
      </c>
      <c r="F4828" t="n">
        <v>6</v>
      </c>
      <c r="G4828" t="n">
        <v>3.19000005722046</v>
      </c>
      <c r="H4828" t="n">
        <v>125</v>
      </c>
      <c r="I4828" t="n">
        <v>112</v>
      </c>
      <c r="J4828" t="n">
        <v>14</v>
      </c>
      <c r="K4828" t="n">
        <v>1</v>
      </c>
    </row>
    <row r="4829">
      <c r="A4829" t="n">
        <v>46701776050629</v>
      </c>
      <c r="B4829" t="inlineStr">
        <is>
          <t>Fundamental</t>
        </is>
      </c>
      <c r="C4829" t="inlineStr">
        <is>
          <t>Loyalton Elemen</t>
        </is>
      </c>
      <c r="D4829" t="n">
        <v>738</v>
      </c>
      <c r="E4829" t="n">
        <v>727</v>
      </c>
      <c r="F4829" t="n">
        <v>4</v>
      </c>
      <c r="G4829" t="n">
        <v>3</v>
      </c>
      <c r="H4829" t="n">
        <v>151</v>
      </c>
      <c r="I4829" t="n">
        <v>137</v>
      </c>
      <c r="J4829" t="n">
        <v>40</v>
      </c>
      <c r="K4829" t="n">
        <v>1</v>
      </c>
    </row>
    <row r="4830">
      <c r="A4830" t="n">
        <v>46701776089650</v>
      </c>
      <c r="B4830" t="inlineStr">
        <is>
          <t>Medio</t>
        </is>
      </c>
      <c r="C4830" t="inlineStr">
        <is>
          <t>Loyalton Middle</t>
        </is>
      </c>
      <c r="D4830" t="n">
        <v>772</v>
      </c>
      <c r="E4830" t="n">
        <v>746</v>
      </c>
      <c r="F4830" t="n">
        <v>3</v>
      </c>
      <c r="G4830" t="n">
        <v>3.0699999332428</v>
      </c>
      <c r="H4830" t="n">
        <v>156</v>
      </c>
      <c r="I4830" t="n">
        <v>143</v>
      </c>
      <c r="J4830" t="n">
        <v>27</v>
      </c>
      <c r="K4830" t="n">
        <v>0</v>
      </c>
    </row>
    <row r="4831">
      <c r="A4831" t="n">
        <v>47701856050652</v>
      </c>
      <c r="B4831" t="inlineStr">
        <is>
          <t>Fundamental</t>
        </is>
      </c>
      <c r="C4831" t="inlineStr">
        <is>
          <t>Big Springs Ele</t>
        </is>
      </c>
      <c r="D4831" t="n">
        <v>654</v>
      </c>
      <c r="E4831" t="n">
        <v>686</v>
      </c>
      <c r="F4831" t="n">
        <v>6</v>
      </c>
      <c r="G4831" t="n">
        <v>2.86999988555908</v>
      </c>
      <c r="H4831" t="n">
        <v>165</v>
      </c>
      <c r="I4831" t="n">
        <v>129</v>
      </c>
      <c r="J4831" t="n">
        <v>41</v>
      </c>
      <c r="K4831" t="n">
        <v>0</v>
      </c>
    </row>
    <row r="4832">
      <c r="A4832" t="n">
        <v>47702436050710</v>
      </c>
      <c r="B4832" t="inlineStr">
        <is>
          <t>Fundamental</t>
        </is>
      </c>
      <c r="C4832" t="inlineStr">
        <is>
          <t>Dunsmuir Elemen</t>
        </is>
      </c>
      <c r="D4832" t="n">
        <v>678</v>
      </c>
      <c r="E4832" t="n">
        <v>665</v>
      </c>
      <c r="F4832" t="n">
        <v>7</v>
      </c>
      <c r="G4832" t="n">
        <v>2.57999992370605</v>
      </c>
      <c r="H4832" t="n">
        <v>197</v>
      </c>
      <c r="I4832" t="n">
        <v>175</v>
      </c>
      <c r="J4832" t="n">
        <v>66</v>
      </c>
      <c r="K4832" t="n">
        <v>0</v>
      </c>
    </row>
    <row r="4833">
      <c r="A4833" t="n">
        <v>47702686050728</v>
      </c>
      <c r="B4833" t="inlineStr">
        <is>
          <t>Fundamental</t>
        </is>
      </c>
      <c r="C4833" t="inlineStr">
        <is>
          <t>Etna Elementary</t>
        </is>
      </c>
      <c r="D4833" t="n">
        <v>792</v>
      </c>
      <c r="E4833" t="n">
        <v>770</v>
      </c>
      <c r="F4833" t="n">
        <v>2</v>
      </c>
      <c r="G4833" t="n">
        <v>3.58999991416931</v>
      </c>
      <c r="H4833" t="n">
        <v>173</v>
      </c>
      <c r="I4833" t="n">
        <v>157</v>
      </c>
      <c r="J4833" t="n">
        <v>45</v>
      </c>
      <c r="K4833" t="n">
        <v>1</v>
      </c>
    </row>
    <row r="4834">
      <c r="A4834" t="n">
        <v>47702764733309</v>
      </c>
      <c r="B4834" t="inlineStr">
        <is>
          <t>Superior</t>
        </is>
      </c>
      <c r="C4834" t="inlineStr">
        <is>
          <t>Etna Junior Sen</t>
        </is>
      </c>
      <c r="D4834" t="n">
        <v>708</v>
      </c>
      <c r="E4834" t="n">
        <v>729</v>
      </c>
      <c r="F4834" t="n">
        <v>4</v>
      </c>
      <c r="G4834" t="n">
        <v>3.57999992370605</v>
      </c>
      <c r="H4834" t="n">
        <v>238</v>
      </c>
      <c r="I4834" t="n">
        <v>206</v>
      </c>
      <c r="J4834" t="n">
        <v>27</v>
      </c>
      <c r="K4834" t="n">
        <v>0</v>
      </c>
    </row>
    <row r="4835">
      <c r="A4835" t="n">
        <v>47703346050785</v>
      </c>
      <c r="B4835" t="inlineStr">
        <is>
          <t>Fundamental</t>
        </is>
      </c>
      <c r="C4835" t="inlineStr">
        <is>
          <t>Happy Camp Elem</t>
        </is>
      </c>
      <c r="D4835" t="n">
        <v>688</v>
      </c>
      <c r="E4835" t="n">
        <v>597</v>
      </c>
      <c r="F4835" t="n">
        <v>10</v>
      </c>
      <c r="G4835" t="n">
        <v>2.14000010490417</v>
      </c>
      <c r="H4835" t="n">
        <v>128</v>
      </c>
      <c r="I4835" t="n">
        <v>106</v>
      </c>
      <c r="J4835" t="n">
        <v>64</v>
      </c>
      <c r="K4835" t="n">
        <v>0</v>
      </c>
    </row>
    <row r="4836">
      <c r="A4836" t="n">
        <v>47704176050876</v>
      </c>
      <c r="B4836" t="inlineStr">
        <is>
          <t>Fundamental</t>
        </is>
      </c>
      <c r="C4836" t="inlineStr">
        <is>
          <t>Montague Elemen</t>
        </is>
      </c>
      <c r="D4836" t="n">
        <v>607</v>
      </c>
      <c r="E4836" t="n">
        <v>536</v>
      </c>
      <c r="F4836" t="n">
        <v>13</v>
      </c>
      <c r="G4836" t="n">
        <v>2.75999999046326</v>
      </c>
      <c r="H4836" t="n">
        <v>173</v>
      </c>
      <c r="I4836" t="n">
        <v>130</v>
      </c>
      <c r="J4836" t="n">
        <v>64</v>
      </c>
      <c r="K4836" t="n">
        <v>0</v>
      </c>
    </row>
    <row r="4837">
      <c r="A4837" t="n">
        <v>47704256050884</v>
      </c>
      <c r="B4837" t="inlineStr">
        <is>
          <t>Fundamental</t>
        </is>
      </c>
      <c r="C4837" t="inlineStr">
        <is>
          <t>Mt. Shasta Elem</t>
        </is>
      </c>
      <c r="D4837" t="n">
        <v>774</v>
      </c>
      <c r="E4837" t="n">
        <v>700</v>
      </c>
      <c r="F4837" t="n">
        <v>5</v>
      </c>
      <c r="G4837" t="n">
        <v>3.36999988555908</v>
      </c>
      <c r="H4837" t="n">
        <v>245</v>
      </c>
      <c r="I4837" t="n">
        <v>204</v>
      </c>
      <c r="J4837" t="n">
        <v>30</v>
      </c>
      <c r="K4837" t="n">
        <v>0</v>
      </c>
    </row>
    <row r="4838">
      <c r="A4838" t="n">
        <v>47704256050892</v>
      </c>
      <c r="B4838" t="inlineStr">
        <is>
          <t>Medio</t>
        </is>
      </c>
      <c r="C4838" t="inlineStr">
        <is>
          <t>Sisson Elementa</t>
        </is>
      </c>
      <c r="D4838" t="n">
        <v>780</v>
      </c>
      <c r="E4838" t="n">
        <v>774</v>
      </c>
      <c r="F4838" t="n">
        <v>1</v>
      </c>
      <c r="G4838" t="n">
        <v>3.44000005722046</v>
      </c>
      <c r="H4838" t="n">
        <v>348</v>
      </c>
      <c r="I4838" t="n">
        <v>296</v>
      </c>
      <c r="J4838" t="n">
        <v>29</v>
      </c>
      <c r="K4838" t="n">
        <v>0</v>
      </c>
    </row>
    <row r="4839">
      <c r="A4839" t="n">
        <v>47704664735403</v>
      </c>
      <c r="B4839" t="inlineStr">
        <is>
          <t>Superior</t>
        </is>
      </c>
      <c r="C4839" t="inlineStr">
        <is>
          <t>Mt. Shasta High</t>
        </is>
      </c>
      <c r="D4839" t="n">
        <v>762</v>
      </c>
      <c r="E4839" t="n">
        <v>757</v>
      </c>
      <c r="F4839" t="n">
        <v>2</v>
      </c>
      <c r="G4839" t="n">
        <v>3.57999992370605</v>
      </c>
      <c r="H4839" t="n">
        <v>284</v>
      </c>
      <c r="I4839" t="n">
        <v>185</v>
      </c>
      <c r="J4839" t="n">
        <v>2</v>
      </c>
      <c r="K4839" t="n">
        <v>0</v>
      </c>
    </row>
    <row r="4840">
      <c r="A4840" t="n">
        <v>47704826050942</v>
      </c>
      <c r="B4840" t="inlineStr">
        <is>
          <t>Fundamental</t>
        </is>
      </c>
      <c r="C4840" t="inlineStr">
        <is>
          <t>Weed Elementary</t>
        </is>
      </c>
      <c r="D4840" t="n">
        <v>653</v>
      </c>
      <c r="E4840" t="n">
        <v>615</v>
      </c>
      <c r="F4840" t="n">
        <v>9</v>
      </c>
      <c r="G4840" t="n">
        <v>3.01999998092651</v>
      </c>
      <c r="H4840" t="n">
        <v>333</v>
      </c>
      <c r="I4840" t="n">
        <v>267</v>
      </c>
      <c r="J4840" t="n">
        <v>62</v>
      </c>
      <c r="K4840" t="n">
        <v>4</v>
      </c>
    </row>
    <row r="4841">
      <c r="A4841" t="n">
        <v>47705086050967</v>
      </c>
      <c r="B4841" t="inlineStr">
        <is>
          <t>Fundamental</t>
        </is>
      </c>
      <c r="C4841" t="inlineStr">
        <is>
          <t>Gold Street Ele</t>
        </is>
      </c>
      <c r="D4841" t="n">
        <v>699</v>
      </c>
      <c r="E4841" t="n">
        <v>666</v>
      </c>
      <c r="F4841" t="n">
        <v>7</v>
      </c>
      <c r="G4841" t="n">
        <v>2.91000008583069</v>
      </c>
      <c r="H4841" t="n">
        <v>260</v>
      </c>
      <c r="I4841" t="n">
        <v>216</v>
      </c>
      <c r="J4841" t="n">
        <v>53</v>
      </c>
      <c r="K4841" t="n">
        <v>3</v>
      </c>
    </row>
    <row r="4842">
      <c r="A4842" t="n">
        <v>47705086050975</v>
      </c>
      <c r="B4842" t="inlineStr">
        <is>
          <t>Medio</t>
        </is>
      </c>
      <c r="C4842" t="inlineStr">
        <is>
          <t xml:space="preserve">Jackson Street </t>
        </is>
      </c>
      <c r="D4842" t="n">
        <v>725</v>
      </c>
      <c r="E4842" t="n">
        <v>666</v>
      </c>
      <c r="F4842" t="n">
        <v>7</v>
      </c>
      <c r="G4842" t="n">
        <v>3.16000008583069</v>
      </c>
      <c r="H4842" t="n">
        <v>562</v>
      </c>
      <c r="I4842" t="n">
        <v>465</v>
      </c>
      <c r="J4842" t="n">
        <v>43</v>
      </c>
      <c r="K4842" t="n">
        <v>1</v>
      </c>
    </row>
    <row r="4843">
      <c r="A4843" t="n">
        <v>47705086067136</v>
      </c>
      <c r="B4843" t="inlineStr">
        <is>
          <t>Fundamental</t>
        </is>
      </c>
      <c r="C4843" t="inlineStr">
        <is>
          <t xml:space="preserve">Evergreen Lane </t>
        </is>
      </c>
      <c r="D4843" t="n">
        <v>721</v>
      </c>
      <c r="E4843" t="n">
        <v>676</v>
      </c>
      <c r="F4843" t="n">
        <v>6</v>
      </c>
      <c r="G4843" t="n">
        <v>3.15000009536743</v>
      </c>
      <c r="H4843" t="n">
        <v>127</v>
      </c>
      <c r="I4843" t="n">
        <v>106</v>
      </c>
      <c r="J4843" t="n">
        <v>47</v>
      </c>
      <c r="K4843" t="n">
        <v>2</v>
      </c>
    </row>
    <row r="4844">
      <c r="A4844" t="n">
        <v>47705164739207</v>
      </c>
      <c r="B4844" t="inlineStr">
        <is>
          <t>Superior</t>
        </is>
      </c>
      <c r="C4844" t="inlineStr">
        <is>
          <t>Yreka High</t>
        </is>
      </c>
      <c r="D4844" t="n">
        <v>724</v>
      </c>
      <c r="E4844" t="n">
        <v>699</v>
      </c>
      <c r="F4844" t="n">
        <v>5</v>
      </c>
      <c r="G4844" t="n">
        <v>3.25999999046326</v>
      </c>
      <c r="H4844" t="n">
        <v>649</v>
      </c>
      <c r="I4844" t="n">
        <v>343</v>
      </c>
      <c r="J4844" t="n">
        <v>18</v>
      </c>
      <c r="K4844" t="n">
        <v>0</v>
      </c>
    </row>
    <row r="4845">
      <c r="A4845" t="n">
        <v>47736846050702</v>
      </c>
      <c r="B4845" t="inlineStr">
        <is>
          <t>Fundamental</t>
        </is>
      </c>
      <c r="C4845" t="inlineStr">
        <is>
          <t>Butte Valley El</t>
        </is>
      </c>
      <c r="D4845" t="n">
        <v>513</v>
      </c>
      <c r="E4845" t="n">
        <v>467</v>
      </c>
      <c r="F4845" t="n">
        <v>17</v>
      </c>
      <c r="G4845" t="n">
        <v>2.02999997138977</v>
      </c>
      <c r="H4845" t="n">
        <v>152</v>
      </c>
      <c r="I4845" t="n">
        <v>122</v>
      </c>
      <c r="J4845" t="n">
        <v>80</v>
      </c>
      <c r="K4845" t="n">
        <v>35</v>
      </c>
    </row>
    <row r="4846">
      <c r="A4846" t="n">
        <v>48705244831004</v>
      </c>
      <c r="B4846" t="inlineStr">
        <is>
          <t>Superior</t>
        </is>
      </c>
      <c r="C4846" t="inlineStr">
        <is>
          <t>Benicia High</t>
        </is>
      </c>
      <c r="D4846" t="n">
        <v>748</v>
      </c>
      <c r="E4846" t="n">
        <v>759</v>
      </c>
      <c r="F4846" t="n">
        <v>2</v>
      </c>
      <c r="G4846" t="n">
        <v>3.74000000953674</v>
      </c>
      <c r="H4846" t="n">
        <v>1266</v>
      </c>
      <c r="I4846" t="n">
        <v>1162</v>
      </c>
      <c r="J4846" t="n">
        <v>5</v>
      </c>
      <c r="K4846" t="n">
        <v>0</v>
      </c>
    </row>
    <row r="4847">
      <c r="A4847" t="n">
        <v>48705246050991</v>
      </c>
      <c r="B4847" t="inlineStr">
        <is>
          <t>Fundamental</t>
        </is>
      </c>
      <c r="C4847" t="inlineStr">
        <is>
          <t>Farmar (Mary) E</t>
        </is>
      </c>
      <c r="D4847" t="n">
        <v>844</v>
      </c>
      <c r="E4847" t="n">
        <v>798</v>
      </c>
      <c r="F4847" t="n">
        <v>1</v>
      </c>
      <c r="G4847" t="n">
        <v>3.71000003814697</v>
      </c>
      <c r="H4847" t="n">
        <v>310</v>
      </c>
      <c r="I4847" t="n">
        <v>265</v>
      </c>
      <c r="J4847" t="n">
        <v>15</v>
      </c>
      <c r="K4847" t="n">
        <v>0</v>
      </c>
    </row>
    <row r="4848">
      <c r="A4848" t="n">
        <v>48705246051007</v>
      </c>
      <c r="B4848" t="inlineStr">
        <is>
          <t>Fundamental</t>
        </is>
      </c>
      <c r="C4848" t="inlineStr">
        <is>
          <t>Mills Elementar</t>
        </is>
      </c>
      <c r="D4848" t="n">
        <v>695</v>
      </c>
      <c r="E4848" t="n">
        <v>679</v>
      </c>
      <c r="F4848" t="n">
        <v>6</v>
      </c>
      <c r="G4848" t="n">
        <v>3.20000004768372</v>
      </c>
      <c r="H4848" t="n">
        <v>253</v>
      </c>
      <c r="I4848" t="n">
        <v>223</v>
      </c>
      <c r="J4848" t="n">
        <v>32</v>
      </c>
      <c r="K4848" t="n">
        <v>3</v>
      </c>
    </row>
    <row r="4849">
      <c r="A4849" t="n">
        <v>48705246051015</v>
      </c>
      <c r="B4849" t="inlineStr">
        <is>
          <t>Fundamental</t>
        </is>
      </c>
      <c r="C4849" t="inlineStr">
        <is>
          <t>Semple (Robert)</t>
        </is>
      </c>
      <c r="D4849" t="n">
        <v>784</v>
      </c>
      <c r="E4849" t="n">
        <v>746</v>
      </c>
      <c r="F4849" t="n">
        <v>3</v>
      </c>
      <c r="G4849" t="n">
        <v>3.16000008583069</v>
      </c>
      <c r="H4849" t="n">
        <v>306</v>
      </c>
      <c r="I4849" t="n">
        <v>251</v>
      </c>
      <c r="J4849" t="n">
        <v>23</v>
      </c>
      <c r="K4849" t="n">
        <v>0</v>
      </c>
    </row>
    <row r="4850">
      <c r="A4850" t="n">
        <v>48705324832259</v>
      </c>
      <c r="B4850" t="inlineStr">
        <is>
          <t>Superior</t>
        </is>
      </c>
      <c r="C4850" t="inlineStr">
        <is>
          <t>Dixon High</t>
        </is>
      </c>
      <c r="D4850" t="n">
        <v>627</v>
      </c>
      <c r="E4850" t="n">
        <v>603</v>
      </c>
      <c r="F4850" t="n">
        <v>10</v>
      </c>
      <c r="G4850" t="n">
        <v>2.79999995231628</v>
      </c>
      <c r="H4850" t="n">
        <v>737</v>
      </c>
      <c r="I4850" t="n">
        <v>633</v>
      </c>
      <c r="J4850" t="n">
        <v>23</v>
      </c>
      <c r="K4850" t="n">
        <v>14</v>
      </c>
    </row>
    <row r="4851">
      <c r="A4851" t="n">
        <v>48705326051023</v>
      </c>
      <c r="B4851" t="inlineStr">
        <is>
          <t>Medio</t>
        </is>
      </c>
      <c r="C4851" t="inlineStr">
        <is>
          <t>Jacobs (C.A.) I</t>
        </is>
      </c>
      <c r="D4851" t="n">
        <v>678</v>
      </c>
      <c r="E4851" t="n">
        <v>653</v>
      </c>
      <c r="F4851" t="n">
        <v>7</v>
      </c>
      <c r="G4851" t="n">
        <v>2.82999992370605</v>
      </c>
      <c r="H4851" t="n">
        <v>596</v>
      </c>
      <c r="I4851" t="n">
        <v>509</v>
      </c>
      <c r="J4851" t="n">
        <v>34</v>
      </c>
      <c r="K4851" t="n">
        <v>18</v>
      </c>
    </row>
    <row r="4852">
      <c r="A4852" t="n">
        <v>48705326051031</v>
      </c>
      <c r="B4852" t="inlineStr">
        <is>
          <t>Fundamental</t>
        </is>
      </c>
      <c r="C4852" t="inlineStr">
        <is>
          <t>Anderson (Linfo</t>
        </is>
      </c>
      <c r="D4852" t="n">
        <v>593</v>
      </c>
      <c r="E4852" t="n">
        <v>584</v>
      </c>
      <c r="F4852" t="n">
        <v>11</v>
      </c>
      <c r="G4852" t="n">
        <v>2.5</v>
      </c>
      <c r="H4852" t="n">
        <v>471</v>
      </c>
      <c r="I4852" t="n">
        <v>435</v>
      </c>
      <c r="J4852" t="n">
        <v>60</v>
      </c>
      <c r="K4852" t="n">
        <v>39</v>
      </c>
    </row>
    <row r="4853">
      <c r="A4853" t="n">
        <v>48705326051049</v>
      </c>
      <c r="B4853" t="inlineStr">
        <is>
          <t>Fundamental</t>
        </is>
      </c>
      <c r="C4853" t="inlineStr">
        <is>
          <t>Silveyville Pri</t>
        </is>
      </c>
      <c r="D4853" t="n">
        <v>559</v>
      </c>
      <c r="E4853" t="n">
        <v>533</v>
      </c>
      <c r="F4853" t="n">
        <v>13</v>
      </c>
      <c r="G4853" t="n">
        <v>2.27999997138977</v>
      </c>
      <c r="H4853" t="n">
        <v>333</v>
      </c>
      <c r="I4853" t="n">
        <v>275</v>
      </c>
      <c r="J4853" t="n">
        <v>67</v>
      </c>
      <c r="K4853" t="n">
        <v>49</v>
      </c>
    </row>
    <row r="4854">
      <c r="A4854" t="n">
        <v>48705326110282</v>
      </c>
      <c r="B4854" t="inlineStr">
        <is>
          <t>Fundamental</t>
        </is>
      </c>
      <c r="C4854" t="inlineStr">
        <is>
          <t>Tremont Element</t>
        </is>
      </c>
      <c r="D4854" t="n">
        <v>744</v>
      </c>
      <c r="E4854" t="n">
        <v>711</v>
      </c>
      <c r="F4854" t="n">
        <v>4</v>
      </c>
      <c r="G4854" t="n">
        <v>3.20000004768372</v>
      </c>
      <c r="H4854" t="n">
        <v>631</v>
      </c>
      <c r="I4854" t="n">
        <v>517</v>
      </c>
      <c r="J4854" t="n">
        <v>14</v>
      </c>
      <c r="K4854" t="n">
        <v>2</v>
      </c>
    </row>
    <row r="4855">
      <c r="A4855" t="n">
        <v>48705404830451</v>
      </c>
      <c r="B4855" t="inlineStr">
        <is>
          <t>Superior</t>
        </is>
      </c>
      <c r="C4855" t="inlineStr">
        <is>
          <t>Armijo High</t>
        </is>
      </c>
      <c r="D4855" t="n">
        <v>629</v>
      </c>
      <c r="E4855" t="n">
        <v>617</v>
      </c>
      <c r="F4855" t="n">
        <v>9</v>
      </c>
      <c r="G4855" t="n">
        <v>3.11999988555908</v>
      </c>
      <c r="H4855" t="n">
        <v>2047</v>
      </c>
      <c r="I4855" t="n">
        <v>1815</v>
      </c>
      <c r="J4855" t="n">
        <v>15</v>
      </c>
      <c r="K4855" t="n">
        <v>10</v>
      </c>
    </row>
    <row r="4856">
      <c r="A4856" t="n">
        <v>48705404833000</v>
      </c>
      <c r="B4856" t="inlineStr">
        <is>
          <t>Superior</t>
        </is>
      </c>
      <c r="C4856" t="inlineStr">
        <is>
          <t>Fairfield High</t>
        </is>
      </c>
      <c r="D4856" t="n">
        <v>640</v>
      </c>
      <c r="E4856" t="n">
        <v>611</v>
      </c>
      <c r="F4856" t="n">
        <v>9</v>
      </c>
      <c r="G4856" t="n">
        <v>3.11999988555908</v>
      </c>
      <c r="H4856" t="n">
        <v>2046</v>
      </c>
      <c r="I4856" t="n">
        <v>1740</v>
      </c>
      <c r="J4856" t="n">
        <v>15</v>
      </c>
      <c r="K4856" t="n">
        <v>8</v>
      </c>
    </row>
    <row r="4857">
      <c r="A4857" t="n">
        <v>48705406051056</v>
      </c>
      <c r="B4857" t="inlineStr">
        <is>
          <t>Fundamental</t>
        </is>
      </c>
      <c r="C4857" t="inlineStr">
        <is>
          <t>Blanc (Amy) Ele</t>
        </is>
      </c>
      <c r="D4857" t="n">
        <v>657</v>
      </c>
      <c r="E4857" t="n">
        <v>673</v>
      </c>
      <c r="F4857" t="n">
        <v>6</v>
      </c>
      <c r="G4857" t="n">
        <v>3.4300000667572</v>
      </c>
      <c r="H4857" t="n">
        <v>549</v>
      </c>
      <c r="I4857" t="n">
        <v>503</v>
      </c>
      <c r="J4857" t="n">
        <v>26</v>
      </c>
      <c r="K4857" t="n">
        <v>5</v>
      </c>
    </row>
    <row r="4858">
      <c r="A4858" t="n">
        <v>48705406051064</v>
      </c>
      <c r="B4858" t="inlineStr">
        <is>
          <t>Fundamental</t>
        </is>
      </c>
      <c r="C4858" t="inlineStr">
        <is>
          <t>Kyle (Anna) Ele</t>
        </is>
      </c>
      <c r="D4858" t="n">
        <v>541</v>
      </c>
      <c r="E4858" t="n">
        <v>502</v>
      </c>
      <c r="F4858" t="n">
        <v>15</v>
      </c>
      <c r="G4858" t="n">
        <v>2.03999996185303</v>
      </c>
      <c r="H4858" t="n">
        <v>540</v>
      </c>
      <c r="I4858" t="n">
        <v>429</v>
      </c>
      <c r="J4858" t="n">
        <v>80</v>
      </c>
      <c r="K4858" t="n">
        <v>35</v>
      </c>
    </row>
    <row r="4859">
      <c r="A4859" t="n">
        <v>48705406051072</v>
      </c>
      <c r="B4859" t="inlineStr">
        <is>
          <t>Fundamental</t>
        </is>
      </c>
      <c r="C4859" t="inlineStr">
        <is>
          <t>Bransford Eleme</t>
        </is>
      </c>
      <c r="D4859" t="n">
        <v>555</v>
      </c>
      <c r="E4859" t="n">
        <v>505</v>
      </c>
      <c r="F4859" t="n">
        <v>15</v>
      </c>
      <c r="G4859" t="n">
        <v>2.25999999046326</v>
      </c>
      <c r="H4859" t="n">
        <v>628</v>
      </c>
      <c r="I4859" t="n">
        <v>519</v>
      </c>
      <c r="J4859" t="n">
        <v>70</v>
      </c>
      <c r="K4859" t="n">
        <v>23</v>
      </c>
    </row>
    <row r="4860">
      <c r="A4860" t="n">
        <v>48705406051080</v>
      </c>
      <c r="B4860" t="inlineStr">
        <is>
          <t>Medio</t>
        </is>
      </c>
      <c r="C4860" t="inlineStr">
        <is>
          <t>Sullivan (Charl</t>
        </is>
      </c>
      <c r="D4860" t="n">
        <v>683</v>
      </c>
      <c r="E4860" t="n">
        <v>674</v>
      </c>
      <c r="F4860" t="n">
        <v>6</v>
      </c>
      <c r="G4860" t="n">
        <v>2.96000003814697</v>
      </c>
      <c r="H4860" t="n">
        <v>765</v>
      </c>
      <c r="I4860" t="n">
        <v>697</v>
      </c>
      <c r="J4860" t="n">
        <v>30</v>
      </c>
      <c r="K4860" t="n">
        <v>14</v>
      </c>
    </row>
    <row r="4861">
      <c r="A4861" t="n">
        <v>48705406051098</v>
      </c>
      <c r="B4861" t="inlineStr">
        <is>
          <t>Fundamental</t>
        </is>
      </c>
      <c r="C4861" t="inlineStr">
        <is>
          <t>Gordon (Cleo) E</t>
        </is>
      </c>
      <c r="D4861" t="n">
        <v>617</v>
      </c>
      <c r="E4861" t="n">
        <v>587</v>
      </c>
      <c r="F4861" t="n">
        <v>11</v>
      </c>
      <c r="G4861" t="n">
        <v>2.27999997138977</v>
      </c>
      <c r="H4861" t="n">
        <v>510</v>
      </c>
      <c r="I4861" t="n">
        <v>442</v>
      </c>
      <c r="J4861" t="n">
        <v>53</v>
      </c>
      <c r="K4861" t="n">
        <v>17</v>
      </c>
    </row>
    <row r="4862">
      <c r="A4862" t="n">
        <v>48705406051106</v>
      </c>
      <c r="B4862" t="inlineStr">
        <is>
          <t>Fundamental</t>
        </is>
      </c>
      <c r="C4862" t="inlineStr">
        <is>
          <t>Crescent Elemen</t>
        </is>
      </c>
      <c r="D4862" t="n">
        <v>565</v>
      </c>
      <c r="E4862" t="n">
        <v>571</v>
      </c>
      <c r="F4862" t="n">
        <v>11</v>
      </c>
      <c r="G4862" t="n">
        <v>2.60999989509583</v>
      </c>
      <c r="H4862" t="n">
        <v>519</v>
      </c>
      <c r="I4862" t="n">
        <v>458</v>
      </c>
      <c r="J4862" t="n">
        <v>48</v>
      </c>
      <c r="K4862" t="n">
        <v>26</v>
      </c>
    </row>
    <row r="4863">
      <c r="A4863" t="n">
        <v>48705406051114</v>
      </c>
      <c r="B4863" t="inlineStr">
        <is>
          <t>Medio</t>
        </is>
      </c>
      <c r="C4863" t="inlineStr">
        <is>
          <t>Crystal Middle</t>
        </is>
      </c>
      <c r="D4863" t="n">
        <v>629</v>
      </c>
      <c r="E4863" t="n">
        <v>598</v>
      </c>
      <c r="F4863" t="n">
        <v>10</v>
      </c>
      <c r="G4863" t="n">
        <v>2.97000002861023</v>
      </c>
      <c r="H4863" t="n">
        <v>643</v>
      </c>
      <c r="I4863" t="n">
        <v>587</v>
      </c>
      <c r="J4863" t="n">
        <v>27</v>
      </c>
      <c r="K4863" t="n">
        <v>12</v>
      </c>
    </row>
    <row r="4864">
      <c r="A4864" t="n">
        <v>48705406051130</v>
      </c>
      <c r="B4864" t="inlineStr">
        <is>
          <t>Medio</t>
        </is>
      </c>
      <c r="C4864" t="inlineStr">
        <is>
          <t>Dover Middle</t>
        </is>
      </c>
      <c r="D4864" t="n">
        <v>670</v>
      </c>
      <c r="E4864" t="n">
        <v>645</v>
      </c>
      <c r="F4864" t="n">
        <v>8</v>
      </c>
      <c r="G4864" t="n">
        <v>3.01999998092651</v>
      </c>
      <c r="H4864" t="n">
        <v>794</v>
      </c>
      <c r="I4864" t="n">
        <v>760</v>
      </c>
      <c r="J4864" t="n">
        <v>17</v>
      </c>
      <c r="K4864" t="n">
        <v>5</v>
      </c>
    </row>
    <row r="4865">
      <c r="A4865" t="n">
        <v>48705406051148</v>
      </c>
      <c r="B4865" t="inlineStr">
        <is>
          <t>Fundamental</t>
        </is>
      </c>
      <c r="C4865" t="inlineStr">
        <is>
          <t>Sheldon (E. Rut</t>
        </is>
      </c>
      <c r="D4865" t="n">
        <v>620</v>
      </c>
      <c r="E4865" t="n">
        <v>618</v>
      </c>
      <c r="F4865" t="n">
        <v>9</v>
      </c>
      <c r="G4865" t="n">
        <v>2.8199999332428</v>
      </c>
      <c r="H4865" t="n">
        <v>423</v>
      </c>
      <c r="I4865" t="n">
        <v>390</v>
      </c>
      <c r="J4865" t="n">
        <v>43</v>
      </c>
      <c r="K4865" t="n">
        <v>14</v>
      </c>
    </row>
    <row r="4866">
      <c r="A4866" t="n">
        <v>48705406051163</v>
      </c>
      <c r="B4866" t="inlineStr">
        <is>
          <t>Fundamental</t>
        </is>
      </c>
      <c r="C4866" t="inlineStr">
        <is>
          <t>Fairview Elemen</t>
        </is>
      </c>
      <c r="D4866" t="n">
        <v>627</v>
      </c>
      <c r="E4866" t="n">
        <v>576</v>
      </c>
      <c r="F4866" t="n">
        <v>11</v>
      </c>
      <c r="G4866" t="n">
        <v>2.24000000953674</v>
      </c>
      <c r="H4866" t="n">
        <v>469</v>
      </c>
      <c r="I4866" t="n">
        <v>395</v>
      </c>
      <c r="J4866" t="n">
        <v>64</v>
      </c>
      <c r="K4866" t="n">
        <v>19</v>
      </c>
    </row>
    <row r="4867">
      <c r="A4867" t="n">
        <v>48705406051189</v>
      </c>
      <c r="B4867" t="inlineStr">
        <is>
          <t>Medio</t>
        </is>
      </c>
      <c r="C4867" t="inlineStr">
        <is>
          <t>Green Valley Mi</t>
        </is>
      </c>
      <c r="D4867" t="n">
        <v>696</v>
      </c>
      <c r="E4867" t="n">
        <v>692</v>
      </c>
      <c r="F4867" t="n">
        <v>5</v>
      </c>
      <c r="G4867" t="n">
        <v>3.08999991416931</v>
      </c>
      <c r="H4867" t="n">
        <v>592</v>
      </c>
      <c r="I4867" t="n">
        <v>515</v>
      </c>
      <c r="J4867" t="n">
        <v>20</v>
      </c>
      <c r="K4867" t="n">
        <v>7</v>
      </c>
    </row>
    <row r="4868">
      <c r="A4868" t="n">
        <v>48705406051197</v>
      </c>
      <c r="B4868" t="inlineStr">
        <is>
          <t>Fundamental</t>
        </is>
      </c>
      <c r="C4868" t="inlineStr">
        <is>
          <t>Jones (K. I.) E</t>
        </is>
      </c>
      <c r="D4868" t="n">
        <v>747</v>
      </c>
      <c r="E4868" t="n">
        <v>724</v>
      </c>
      <c r="F4868" t="n">
        <v>4</v>
      </c>
      <c r="G4868" t="n">
        <v>3.49000000953674</v>
      </c>
      <c r="H4868" t="n">
        <v>445</v>
      </c>
      <c r="I4868" t="n">
        <v>394</v>
      </c>
      <c r="J4868" t="n">
        <v>13</v>
      </c>
      <c r="K4868" t="n">
        <v>2</v>
      </c>
    </row>
    <row r="4869">
      <c r="A4869" t="n">
        <v>48705406051221</v>
      </c>
      <c r="B4869" t="inlineStr">
        <is>
          <t>Fundamental</t>
        </is>
      </c>
      <c r="C4869" t="inlineStr">
        <is>
          <t>Suisun Valley E</t>
        </is>
      </c>
      <c r="D4869" t="n">
        <v>754</v>
      </c>
      <c r="E4869" t="n">
        <v>774</v>
      </c>
      <c r="F4869" t="n">
        <v>1</v>
      </c>
      <c r="G4869" t="n">
        <v>2.99000000953674</v>
      </c>
      <c r="H4869" t="n">
        <v>201</v>
      </c>
      <c r="I4869" t="n">
        <v>194</v>
      </c>
      <c r="J4869" t="n">
        <v>24</v>
      </c>
      <c r="K4869" t="n">
        <v>17</v>
      </c>
    </row>
    <row r="4870">
      <c r="A4870" t="n">
        <v>48705406051239</v>
      </c>
      <c r="B4870" t="inlineStr">
        <is>
          <t>Fundamental</t>
        </is>
      </c>
      <c r="C4870" t="inlineStr">
        <is>
          <t>Tolenas Element</t>
        </is>
      </c>
      <c r="D4870" t="n">
        <v>816</v>
      </c>
      <c r="E4870" t="n">
        <v>797</v>
      </c>
      <c r="F4870" t="n">
        <v>1</v>
      </c>
      <c r="G4870" t="n">
        <v>3.02999997138977</v>
      </c>
      <c r="H4870" t="n">
        <v>439</v>
      </c>
      <c r="I4870" t="n">
        <v>400</v>
      </c>
      <c r="J4870" t="n">
        <v>25</v>
      </c>
      <c r="K4870" t="n">
        <v>6</v>
      </c>
    </row>
    <row r="4871">
      <c r="A4871" t="n">
        <v>48705406067144</v>
      </c>
      <c r="B4871" t="inlineStr">
        <is>
          <t>Fundamental</t>
        </is>
      </c>
      <c r="C4871" t="inlineStr">
        <is>
          <t xml:space="preserve">Richardson (H. </t>
        </is>
      </c>
      <c r="D4871" t="n">
        <v>594</v>
      </c>
      <c r="E4871" t="n">
        <v>555</v>
      </c>
      <c r="F4871" t="n">
        <v>12</v>
      </c>
      <c r="G4871" t="n">
        <v>2.52999997138977</v>
      </c>
      <c r="H4871" t="n">
        <v>436</v>
      </c>
      <c r="I4871" t="n">
        <v>380</v>
      </c>
      <c r="J4871" t="n">
        <v>51</v>
      </c>
      <c r="K4871" t="n">
        <v>8</v>
      </c>
    </row>
    <row r="4872">
      <c r="A4872" t="n">
        <v>48705406093397</v>
      </c>
      <c r="B4872" t="inlineStr">
        <is>
          <t>Medio</t>
        </is>
      </c>
      <c r="C4872" t="inlineStr">
        <is>
          <t>Grange Middle</t>
        </is>
      </c>
      <c r="D4872" t="n">
        <v>624</v>
      </c>
      <c r="E4872" t="n">
        <v>572</v>
      </c>
      <c r="F4872" t="n">
        <v>11</v>
      </c>
      <c r="G4872" t="n">
        <v>2.53999996185303</v>
      </c>
      <c r="H4872" t="n">
        <v>637</v>
      </c>
      <c r="I4872" t="n">
        <v>475</v>
      </c>
      <c r="J4872" t="n">
        <v>41</v>
      </c>
      <c r="K4872" t="n">
        <v>17</v>
      </c>
    </row>
    <row r="4873">
      <c r="A4873" t="n">
        <v>48705406100754</v>
      </c>
      <c r="B4873" t="inlineStr">
        <is>
          <t>Fundamental</t>
        </is>
      </c>
      <c r="C4873" t="inlineStr">
        <is>
          <t>Suisun Elementa</t>
        </is>
      </c>
      <c r="D4873" t="n">
        <v>580</v>
      </c>
      <c r="E4873" t="n">
        <v>557</v>
      </c>
      <c r="F4873" t="n">
        <v>12</v>
      </c>
      <c r="G4873" t="n">
        <v>2.57999992370605</v>
      </c>
      <c r="H4873" t="n">
        <v>571</v>
      </c>
      <c r="I4873" t="n">
        <v>477</v>
      </c>
      <c r="J4873" t="n">
        <v>45</v>
      </c>
      <c r="K4873" t="n">
        <v>16</v>
      </c>
    </row>
    <row r="4874">
      <c r="A4874" t="n">
        <v>48705406106405</v>
      </c>
      <c r="B4874" t="inlineStr">
        <is>
          <t>Fundamental</t>
        </is>
      </c>
      <c r="C4874" t="inlineStr">
        <is>
          <t>Oakbrook Elemen</t>
        </is>
      </c>
      <c r="D4874" t="n">
        <v>734</v>
      </c>
      <c r="E4874" t="n">
        <v>681</v>
      </c>
      <c r="F4874" t="n">
        <v>6</v>
      </c>
      <c r="G4874" t="n">
        <v>3.24000000953674</v>
      </c>
      <c r="H4874" t="n">
        <v>577</v>
      </c>
      <c r="I4874" t="n">
        <v>508</v>
      </c>
      <c r="J4874" t="n">
        <v>8</v>
      </c>
      <c r="K4874" t="n">
        <v>4</v>
      </c>
    </row>
    <row r="4875">
      <c r="A4875" t="n">
        <v>48705406109128</v>
      </c>
      <c r="B4875" t="inlineStr">
        <is>
          <t>Fundamental</t>
        </is>
      </c>
      <c r="C4875" t="inlineStr">
        <is>
          <t>Root (Dan O.) E</t>
        </is>
      </c>
      <c r="D4875" t="n">
        <v>749</v>
      </c>
      <c r="E4875" t="n">
        <v>699</v>
      </c>
      <c r="F4875" t="n">
        <v>5</v>
      </c>
      <c r="G4875" t="n">
        <v>2.95000004768372</v>
      </c>
      <c r="H4875" t="n">
        <v>715</v>
      </c>
      <c r="I4875" t="n">
        <v>648</v>
      </c>
      <c r="J4875" t="n">
        <v>18</v>
      </c>
      <c r="K4875" t="n">
        <v>6</v>
      </c>
    </row>
    <row r="4876">
      <c r="A4876" t="n">
        <v>48705406109136</v>
      </c>
      <c r="B4876" t="inlineStr">
        <is>
          <t>Fundamental</t>
        </is>
      </c>
      <c r="C4876" t="inlineStr">
        <is>
          <t>Wilson (Gale B.</t>
        </is>
      </c>
      <c r="D4876" t="n">
        <v>748</v>
      </c>
      <c r="E4876" t="n">
        <v>750</v>
      </c>
      <c r="F4876" t="n">
        <v>3</v>
      </c>
      <c r="G4876" t="n">
        <v>3.48000001907349</v>
      </c>
      <c r="H4876" t="n">
        <v>716</v>
      </c>
      <c r="I4876" t="n">
        <v>656</v>
      </c>
      <c r="J4876" t="n">
        <v>8</v>
      </c>
      <c r="K4876" t="n">
        <v>4</v>
      </c>
    </row>
    <row r="4877">
      <c r="A4877" t="n">
        <v>48705406111405</v>
      </c>
      <c r="B4877" t="inlineStr">
        <is>
          <t>Fundamental</t>
        </is>
      </c>
      <c r="C4877" t="inlineStr">
        <is>
          <t>Laurel Creek El</t>
        </is>
      </c>
      <c r="D4877" t="n">
        <v>739</v>
      </c>
      <c r="E4877" t="n">
        <v>713</v>
      </c>
      <c r="F4877" t="n">
        <v>4</v>
      </c>
      <c r="G4877" t="n">
        <v>3.14000010490417</v>
      </c>
      <c r="H4877" t="n">
        <v>542</v>
      </c>
      <c r="I4877" t="n">
        <v>487</v>
      </c>
      <c r="J4877" t="n">
        <v>16</v>
      </c>
      <c r="K4877" t="n">
        <v>5</v>
      </c>
    </row>
    <row r="4878">
      <c r="A4878" t="n">
        <v>48705406115752</v>
      </c>
      <c r="B4878" t="inlineStr">
        <is>
          <t>Fundamental</t>
        </is>
      </c>
      <c r="C4878" t="inlineStr">
        <is>
          <t>Mundy (Nelda) E</t>
        </is>
      </c>
      <c r="D4878" t="n">
        <v>749</v>
      </c>
      <c r="E4878" t="n">
        <v>739</v>
      </c>
      <c r="F4878" t="n">
        <v>3</v>
      </c>
      <c r="G4878" t="n">
        <v>3.33999991416931</v>
      </c>
      <c r="H4878" t="n">
        <v>317</v>
      </c>
      <c r="I4878" t="n">
        <v>180</v>
      </c>
      <c r="J4878" t="n">
        <v>16</v>
      </c>
      <c r="K4878" t="n">
        <v>3</v>
      </c>
    </row>
    <row r="4879">
      <c r="A4879" t="n">
        <v>48705654838801</v>
      </c>
      <c r="B4879" t="inlineStr">
        <is>
          <t>Superior</t>
        </is>
      </c>
      <c r="C4879" t="inlineStr">
        <is>
          <t>Vanden High</t>
        </is>
      </c>
      <c r="D4879" t="n">
        <v>720</v>
      </c>
      <c r="E4879" t="n">
        <v>707</v>
      </c>
      <c r="F4879" t="n">
        <v>5</v>
      </c>
      <c r="G4879" t="n">
        <v>3.42000007629395</v>
      </c>
      <c r="H4879" t="n">
        <v>1018</v>
      </c>
      <c r="I4879" t="n">
        <v>656</v>
      </c>
      <c r="J4879" t="n">
        <v>9</v>
      </c>
      <c r="K4879" t="n">
        <v>0</v>
      </c>
    </row>
    <row r="4880">
      <c r="A4880" t="n">
        <v>48705656051254</v>
      </c>
      <c r="B4880" t="inlineStr">
        <is>
          <t>Fundamental</t>
        </is>
      </c>
      <c r="C4880" t="inlineStr">
        <is>
          <t>Center Elementa</t>
        </is>
      </c>
      <c r="D4880" t="n">
        <v>758</v>
      </c>
      <c r="E4880" t="n">
        <v>767</v>
      </c>
      <c r="F4880" t="n">
        <v>2</v>
      </c>
      <c r="G4880" t="n">
        <v>2.96000003814697</v>
      </c>
      <c r="H4880" t="n">
        <v>288</v>
      </c>
      <c r="I4880" t="n">
        <v>237</v>
      </c>
      <c r="J4880" t="n">
        <v>45</v>
      </c>
      <c r="K4880" t="n">
        <v>1</v>
      </c>
    </row>
    <row r="4881">
      <c r="A4881" t="n">
        <v>48705656051262</v>
      </c>
      <c r="B4881" t="inlineStr">
        <is>
          <t>Medio</t>
        </is>
      </c>
      <c r="C4881" t="inlineStr">
        <is>
          <t>Golden West Mid</t>
        </is>
      </c>
      <c r="D4881" t="n">
        <v>724</v>
      </c>
      <c r="E4881" t="n">
        <v>717</v>
      </c>
      <c r="F4881" t="n">
        <v>4</v>
      </c>
      <c r="G4881" t="n">
        <v>3.47000002861023</v>
      </c>
      <c r="H4881" t="n">
        <v>802</v>
      </c>
      <c r="I4881" t="n">
        <v>536</v>
      </c>
      <c r="J4881" t="n">
        <v>15</v>
      </c>
      <c r="K4881" t="n">
        <v>1</v>
      </c>
    </row>
    <row r="4882">
      <c r="A4882" t="n">
        <v>48705656051270</v>
      </c>
      <c r="B4882" t="inlineStr">
        <is>
          <t>Fundamental</t>
        </is>
      </c>
      <c r="C4882" t="inlineStr">
        <is>
          <t>Travis Elementa</t>
        </is>
      </c>
      <c r="D4882" t="n">
        <v>794</v>
      </c>
      <c r="E4882" t="n">
        <v>752</v>
      </c>
      <c r="F4882" t="n">
        <v>2</v>
      </c>
      <c r="G4882" t="n">
        <v>3.71000003814697</v>
      </c>
      <c r="H4882" t="n">
        <v>382</v>
      </c>
      <c r="I4882" t="n">
        <v>263</v>
      </c>
      <c r="J4882" t="n">
        <v>25</v>
      </c>
      <c r="K4882" t="n">
        <v>1</v>
      </c>
    </row>
    <row r="4883">
      <c r="A4883" t="n">
        <v>48705656068290</v>
      </c>
      <c r="B4883" t="inlineStr">
        <is>
          <t>Fundamental</t>
        </is>
      </c>
      <c r="C4883" t="inlineStr">
        <is>
          <t>Scandia Element</t>
        </is>
      </c>
      <c r="D4883" t="n">
        <v>736</v>
      </c>
      <c r="E4883" t="n">
        <v>714</v>
      </c>
      <c r="F4883" t="n">
        <v>4</v>
      </c>
      <c r="G4883" t="n">
        <v>3.3199999332428</v>
      </c>
      <c r="H4883" t="n">
        <v>260</v>
      </c>
      <c r="I4883" t="n">
        <v>188</v>
      </c>
      <c r="J4883" t="n">
        <v>44</v>
      </c>
      <c r="K4883" t="n">
        <v>1</v>
      </c>
    </row>
    <row r="4884">
      <c r="A4884" t="n">
        <v>48705656103154</v>
      </c>
      <c r="B4884" t="inlineStr">
        <is>
          <t>Fundamental</t>
        </is>
      </c>
      <c r="C4884" t="inlineStr">
        <is>
          <t>Cambridge Eleme</t>
        </is>
      </c>
      <c r="D4884" t="n">
        <v>711</v>
      </c>
      <c r="E4884" t="n">
        <v>732</v>
      </c>
      <c r="F4884" t="n">
        <v>3</v>
      </c>
      <c r="G4884" t="n">
        <v>3.02999997138977</v>
      </c>
      <c r="H4884" t="n">
        <v>405</v>
      </c>
      <c r="I4884" t="n">
        <v>332</v>
      </c>
      <c r="J4884" t="n">
        <v>21</v>
      </c>
      <c r="K4884" t="n">
        <v>2</v>
      </c>
    </row>
    <row r="4885">
      <c r="A4885" t="n">
        <v>48705656111652</v>
      </c>
      <c r="B4885" t="inlineStr">
        <is>
          <t>Fundamental</t>
        </is>
      </c>
      <c r="C4885" t="inlineStr">
        <is>
          <t>Foxboro Element</t>
        </is>
      </c>
      <c r="D4885" t="n">
        <v>733</v>
      </c>
      <c r="E4885" t="n">
        <v>727</v>
      </c>
      <c r="F4885" t="n">
        <v>4</v>
      </c>
      <c r="G4885" t="n">
        <v>3.4300000667572</v>
      </c>
      <c r="H4885" t="n">
        <v>557</v>
      </c>
      <c r="I4885" t="n">
        <v>454</v>
      </c>
      <c r="J4885" t="n">
        <v>10</v>
      </c>
      <c r="K4885" t="n">
        <v>1</v>
      </c>
    </row>
    <row r="4886">
      <c r="A4886" t="n">
        <v>48705734830089</v>
      </c>
      <c r="B4886" t="inlineStr">
        <is>
          <t>Superior</t>
        </is>
      </c>
      <c r="C4886" t="inlineStr">
        <is>
          <t xml:space="preserve">Wood (Will C.) </t>
        </is>
      </c>
      <c r="D4886" t="n">
        <v>674</v>
      </c>
      <c r="E4886" t="n">
        <v>690</v>
      </c>
      <c r="F4886" t="n">
        <v>6</v>
      </c>
      <c r="G4886" t="n">
        <v>3.22000002861023</v>
      </c>
      <c r="H4886" t="n">
        <v>1618</v>
      </c>
      <c r="I4886" t="n">
        <v>1457</v>
      </c>
      <c r="J4886" t="n">
        <v>13</v>
      </c>
      <c r="K4886" t="n">
        <v>1</v>
      </c>
    </row>
    <row r="4887">
      <c r="A4887" t="n">
        <v>48705734830113</v>
      </c>
      <c r="B4887" t="inlineStr">
        <is>
          <t>Medio</t>
        </is>
      </c>
      <c r="C4887" t="inlineStr">
        <is>
          <t>Buckingham (Eli</t>
        </is>
      </c>
      <c r="D4887" t="n">
        <v>636</v>
      </c>
      <c r="E4887" t="n">
        <v>572</v>
      </c>
      <c r="F4887" t="n">
        <v>11</v>
      </c>
      <c r="G4887" t="n">
        <v>3.13000011444092</v>
      </c>
      <c r="H4887" t="n">
        <v>600</v>
      </c>
      <c r="I4887" t="n">
        <v>378</v>
      </c>
      <c r="J4887" t="n">
        <v>0</v>
      </c>
      <c r="K4887" t="n">
        <v>1</v>
      </c>
    </row>
    <row r="4888">
      <c r="A4888" t="n">
        <v>48705736051288</v>
      </c>
      <c r="B4888" t="inlineStr">
        <is>
          <t>Fundamental</t>
        </is>
      </c>
      <c r="C4888" t="inlineStr">
        <is>
          <t>Alamo Elementar</t>
        </is>
      </c>
      <c r="D4888" t="n">
        <v>783</v>
      </c>
      <c r="E4888" t="n">
        <v>741</v>
      </c>
      <c r="F4888" t="n">
        <v>3</v>
      </c>
      <c r="G4888" t="n">
        <v>2.99000000953674</v>
      </c>
      <c r="H4888" t="n">
        <v>385</v>
      </c>
      <c r="I4888" t="n">
        <v>342</v>
      </c>
      <c r="J4888" t="n">
        <v>22</v>
      </c>
      <c r="K4888" t="n">
        <v>3</v>
      </c>
    </row>
    <row r="4889">
      <c r="A4889" t="n">
        <v>48705736051296</v>
      </c>
      <c r="B4889" t="inlineStr">
        <is>
          <t>Fundamental</t>
        </is>
      </c>
      <c r="C4889" t="inlineStr">
        <is>
          <t>Markham (Edwin)</t>
        </is>
      </c>
      <c r="D4889" t="n">
        <v>659</v>
      </c>
      <c r="E4889" t="n">
        <v>631</v>
      </c>
      <c r="F4889" t="n">
        <v>8</v>
      </c>
      <c r="G4889" t="n">
        <v>2.47000002861023</v>
      </c>
      <c r="H4889" t="n">
        <v>433</v>
      </c>
      <c r="I4889" t="n">
        <v>342</v>
      </c>
      <c r="J4889" t="n">
        <v>62</v>
      </c>
      <c r="K4889" t="n">
        <v>16</v>
      </c>
    </row>
    <row r="4890">
      <c r="A4890" t="n">
        <v>48705736051304</v>
      </c>
      <c r="B4890" t="inlineStr">
        <is>
          <t>Fundamental</t>
        </is>
      </c>
      <c r="C4890" t="inlineStr">
        <is>
          <t>Elm Elementary</t>
        </is>
      </c>
      <c r="D4890" t="n">
        <v>641</v>
      </c>
      <c r="E4890" t="n">
        <v>615</v>
      </c>
      <c r="F4890" t="n">
        <v>9</v>
      </c>
      <c r="G4890" t="n">
        <v>2.47000002861023</v>
      </c>
      <c r="H4890" t="n">
        <v>255</v>
      </c>
      <c r="I4890" t="n">
        <v>199</v>
      </c>
      <c r="J4890" t="n">
        <v>51</v>
      </c>
      <c r="K4890" t="n">
        <v>7</v>
      </c>
    </row>
    <row r="4891">
      <c r="A4891" t="n">
        <v>48705736051320</v>
      </c>
      <c r="B4891" t="inlineStr">
        <is>
          <t>Fundamental</t>
        </is>
      </c>
      <c r="C4891" t="inlineStr">
        <is>
          <t xml:space="preserve">Padan (Eugene) </t>
        </is>
      </c>
      <c r="D4891" t="n">
        <v>709</v>
      </c>
      <c r="E4891" t="n">
        <v>667</v>
      </c>
      <c r="F4891" t="n">
        <v>7</v>
      </c>
      <c r="G4891" t="n">
        <v>2.76999998092651</v>
      </c>
      <c r="H4891" t="n">
        <v>492</v>
      </c>
      <c r="I4891" t="n">
        <v>420</v>
      </c>
      <c r="J4891" t="n">
        <v>45</v>
      </c>
      <c r="K4891" t="n">
        <v>12</v>
      </c>
    </row>
    <row r="4892">
      <c r="A4892" t="n">
        <v>48705736051338</v>
      </c>
      <c r="B4892" t="inlineStr">
        <is>
          <t>Fundamental</t>
        </is>
      </c>
      <c r="C4892" t="inlineStr">
        <is>
          <t>Fairmont Elemen</t>
        </is>
      </c>
      <c r="D4892" t="n">
        <v>632</v>
      </c>
      <c r="E4892" t="n">
        <v>598</v>
      </c>
      <c r="F4892" t="n">
        <v>10</v>
      </c>
      <c r="G4892" t="n">
        <v>2.50999999046326</v>
      </c>
      <c r="H4892" t="n">
        <v>413</v>
      </c>
      <c r="I4892" t="n">
        <v>344</v>
      </c>
      <c r="J4892" t="n">
        <v>41</v>
      </c>
      <c r="K4892" t="n">
        <v>9</v>
      </c>
    </row>
    <row r="4893">
      <c r="A4893" t="n">
        <v>48705736051346</v>
      </c>
      <c r="B4893" t="inlineStr">
        <is>
          <t>Fundamental</t>
        </is>
      </c>
      <c r="C4893" t="inlineStr">
        <is>
          <t>Hemlock Element</t>
        </is>
      </c>
      <c r="D4893" t="n">
        <v>718</v>
      </c>
      <c r="E4893" t="n">
        <v>662</v>
      </c>
      <c r="F4893" t="n">
        <v>7</v>
      </c>
      <c r="G4893" t="n">
        <v>2.89000010490417</v>
      </c>
      <c r="H4893" t="n">
        <v>257</v>
      </c>
      <c r="I4893" t="n">
        <v>231</v>
      </c>
      <c r="J4893" t="n">
        <v>35</v>
      </c>
      <c r="K4893" t="n">
        <v>2</v>
      </c>
    </row>
    <row r="4894">
      <c r="A4894" t="n">
        <v>48705736051361</v>
      </c>
      <c r="B4894" t="inlineStr">
        <is>
          <t>Fundamental</t>
        </is>
      </c>
      <c r="C4894" t="inlineStr">
        <is>
          <t>Ulatis Elementa</t>
        </is>
      </c>
      <c r="D4894" t="n">
        <v>532</v>
      </c>
      <c r="E4894" t="n">
        <v>427</v>
      </c>
      <c r="F4894" t="n">
        <v>19</v>
      </c>
      <c r="G4894" t="n">
        <v>1.62999999523163</v>
      </c>
      <c r="H4894" t="n">
        <v>181</v>
      </c>
      <c r="I4894" t="n">
        <v>162</v>
      </c>
      <c r="J4894" t="n">
        <v>90</v>
      </c>
      <c r="K4894" t="n">
        <v>57</v>
      </c>
    </row>
    <row r="4895">
      <c r="A4895" t="n">
        <v>48705736060180</v>
      </c>
      <c r="B4895" t="inlineStr">
        <is>
          <t>Medio</t>
        </is>
      </c>
      <c r="C4895" t="inlineStr">
        <is>
          <t>Jepson (Willis)</t>
        </is>
      </c>
      <c r="D4895" t="n">
        <v>669</v>
      </c>
      <c r="E4895" t="n">
        <v>661</v>
      </c>
      <c r="F4895" t="n">
        <v>7</v>
      </c>
      <c r="G4895" t="n">
        <v>3.21000003814697</v>
      </c>
      <c r="H4895" t="n">
        <v>957</v>
      </c>
      <c r="I4895" t="n">
        <v>841</v>
      </c>
      <c r="J4895" t="n">
        <v>22</v>
      </c>
      <c r="K4895" t="n">
        <v>6</v>
      </c>
    </row>
    <row r="4896">
      <c r="A4896" t="n">
        <v>48705736093405</v>
      </c>
      <c r="B4896" t="inlineStr">
        <is>
          <t>Fundamental</t>
        </is>
      </c>
      <c r="C4896" t="inlineStr">
        <is>
          <t>Elmira Elementa</t>
        </is>
      </c>
      <c r="D4896" t="n">
        <v>758</v>
      </c>
      <c r="E4896" t="n">
        <v>717</v>
      </c>
      <c r="F4896" t="n">
        <v>4</v>
      </c>
      <c r="G4896" t="n">
        <v>3.11999988555908</v>
      </c>
      <c r="H4896" t="n">
        <v>186</v>
      </c>
      <c r="I4896" t="n">
        <v>171</v>
      </c>
      <c r="J4896" t="n">
        <v>26</v>
      </c>
      <c r="K4896" t="n">
        <v>2</v>
      </c>
    </row>
    <row r="4897">
      <c r="A4897" t="n">
        <v>48705736097943</v>
      </c>
      <c r="B4897" t="inlineStr">
        <is>
          <t>Fundamental</t>
        </is>
      </c>
      <c r="C4897" t="inlineStr">
        <is>
          <t>Sierra Vista El</t>
        </is>
      </c>
      <c r="D4897" t="n">
        <v>744</v>
      </c>
      <c r="E4897" t="n">
        <v>701</v>
      </c>
      <c r="F4897" t="n">
        <v>5</v>
      </c>
      <c r="G4897" t="n">
        <v>2.39000010490417</v>
      </c>
      <c r="H4897" t="n">
        <v>312</v>
      </c>
      <c r="I4897" t="n">
        <v>266</v>
      </c>
      <c r="J4897" t="n">
        <v>34</v>
      </c>
      <c r="K4897" t="n">
        <v>2</v>
      </c>
    </row>
    <row r="4898">
      <c r="A4898" t="n">
        <v>48705736097950</v>
      </c>
      <c r="B4898" t="inlineStr">
        <is>
          <t>Fundamental</t>
        </is>
      </c>
      <c r="C4898" t="inlineStr">
        <is>
          <t>Orchard Element</t>
        </is>
      </c>
      <c r="D4898" t="n">
        <v>814</v>
      </c>
      <c r="E4898" t="n">
        <v>780</v>
      </c>
      <c r="F4898" t="n">
        <v>1</v>
      </c>
      <c r="G4898" t="n">
        <v>3.11999988555908</v>
      </c>
      <c r="H4898" t="n">
        <v>233</v>
      </c>
      <c r="I4898" t="n">
        <v>201</v>
      </c>
      <c r="J4898" t="n">
        <v>8</v>
      </c>
      <c r="K4898" t="n">
        <v>0</v>
      </c>
    </row>
    <row r="4899">
      <c r="A4899" t="n">
        <v>48705736106363</v>
      </c>
      <c r="B4899" t="inlineStr">
        <is>
          <t>Medio</t>
        </is>
      </c>
      <c r="C4899" t="inlineStr">
        <is>
          <t>Vaca Pena Middl</t>
        </is>
      </c>
      <c r="D4899" t="n">
        <v>701</v>
      </c>
      <c r="E4899" t="n">
        <v>704</v>
      </c>
      <c r="F4899" t="n">
        <v>5</v>
      </c>
      <c r="G4899" t="n">
        <v>2.85999989509583</v>
      </c>
      <c r="H4899" t="n">
        <v>1122</v>
      </c>
      <c r="I4899" t="n">
        <v>1041</v>
      </c>
      <c r="J4899" t="n">
        <v>17</v>
      </c>
      <c r="K4899" t="n">
        <v>2</v>
      </c>
    </row>
    <row r="4900">
      <c r="A4900" t="n">
        <v>48705736109094</v>
      </c>
      <c r="B4900" t="inlineStr">
        <is>
          <t>Fundamental</t>
        </is>
      </c>
      <c r="C4900" t="inlineStr">
        <is>
          <t>Callison (Jean)</t>
        </is>
      </c>
      <c r="D4900" t="n">
        <v>789</v>
      </c>
      <c r="E4900" t="n">
        <v>760</v>
      </c>
      <c r="F4900" t="n">
        <v>2</v>
      </c>
      <c r="G4900" t="n">
        <v>3.35999989509583</v>
      </c>
      <c r="H4900" t="n">
        <v>517</v>
      </c>
      <c r="I4900" t="n">
        <v>453</v>
      </c>
      <c r="J4900" t="n">
        <v>10</v>
      </c>
      <c r="K4900" t="n">
        <v>0</v>
      </c>
    </row>
    <row r="4901">
      <c r="A4901" t="n">
        <v>48705736109672</v>
      </c>
      <c r="B4901" t="inlineStr">
        <is>
          <t>Fundamental</t>
        </is>
      </c>
      <c r="C4901" t="inlineStr">
        <is>
          <t>Browns Valley E</t>
        </is>
      </c>
      <c r="D4901" t="n">
        <v>782</v>
      </c>
      <c r="E4901" t="n">
        <v>715</v>
      </c>
      <c r="F4901" t="n">
        <v>4</v>
      </c>
      <c r="G4901" t="n">
        <v>2.74000000953674</v>
      </c>
      <c r="H4901" t="n">
        <v>719</v>
      </c>
      <c r="I4901" t="n">
        <v>669</v>
      </c>
      <c r="J4901" t="n">
        <v>9</v>
      </c>
      <c r="K4901" t="n">
        <v>2</v>
      </c>
    </row>
    <row r="4902">
      <c r="A4902" t="n">
        <v>48705736110241</v>
      </c>
      <c r="B4902" t="inlineStr">
        <is>
          <t>Fundamental</t>
        </is>
      </c>
      <c r="C4902" t="inlineStr">
        <is>
          <t>Cooper Elementa</t>
        </is>
      </c>
      <c r="D4902" t="n">
        <v>818</v>
      </c>
      <c r="E4902" t="n">
        <v>784</v>
      </c>
      <c r="F4902" t="n">
        <v>1</v>
      </c>
      <c r="G4902" t="n">
        <v>3.24000000953674</v>
      </c>
      <c r="H4902" t="n">
        <v>705</v>
      </c>
      <c r="I4902" t="n">
        <v>619</v>
      </c>
      <c r="J4902" t="n">
        <v>12</v>
      </c>
      <c r="K4902" t="n">
        <v>1</v>
      </c>
    </row>
    <row r="4903">
      <c r="A4903" t="n">
        <v>49706074930400</v>
      </c>
      <c r="B4903" t="inlineStr">
        <is>
          <t>Superior</t>
        </is>
      </c>
      <c r="C4903" t="inlineStr">
        <is>
          <t>Analy High</t>
        </is>
      </c>
      <c r="D4903" t="n">
        <v>749</v>
      </c>
      <c r="E4903" t="n">
        <v>733</v>
      </c>
      <c r="F4903" t="n">
        <v>3</v>
      </c>
      <c r="G4903" t="n">
        <v>3.67000007629395</v>
      </c>
      <c r="H4903" t="n">
        <v>985</v>
      </c>
      <c r="I4903" t="n">
        <v>589</v>
      </c>
      <c r="J4903" t="n">
        <v>4</v>
      </c>
      <c r="K4903" t="n">
        <v>3</v>
      </c>
    </row>
    <row r="4904">
      <c r="A4904" t="n">
        <v>49706074931507</v>
      </c>
      <c r="B4904" t="inlineStr">
        <is>
          <t>Superior</t>
        </is>
      </c>
      <c r="C4904" t="inlineStr">
        <is>
          <t>El Molino High</t>
        </is>
      </c>
      <c r="D4904" t="n">
        <v>755</v>
      </c>
      <c r="E4904" t="n">
        <v>710</v>
      </c>
      <c r="F4904" t="n">
        <v>5</v>
      </c>
      <c r="G4904" t="n">
        <v>3.34999990463257</v>
      </c>
      <c r="H4904" t="n">
        <v>885</v>
      </c>
      <c r="I4904" t="n">
        <v>511</v>
      </c>
      <c r="J4904" t="n">
        <v>12</v>
      </c>
      <c r="K4904" t="n">
        <v>4</v>
      </c>
    </row>
    <row r="4905">
      <c r="A4905" t="n">
        <v>49706156051585</v>
      </c>
      <c r="B4905" t="inlineStr">
        <is>
          <t>Fundamental</t>
        </is>
      </c>
      <c r="C4905" t="inlineStr">
        <is>
          <t>Bellevue Elemen</t>
        </is>
      </c>
      <c r="D4905" t="n">
        <v>677</v>
      </c>
      <c r="E4905" t="n">
        <v>585</v>
      </c>
      <c r="F4905" t="n">
        <v>11</v>
      </c>
      <c r="G4905" t="n">
        <v>1.91999995708466</v>
      </c>
      <c r="H4905" t="n">
        <v>384</v>
      </c>
      <c r="I4905" t="n">
        <v>305</v>
      </c>
      <c r="J4905" t="n">
        <v>77</v>
      </c>
      <c r="K4905" t="n">
        <v>47</v>
      </c>
    </row>
    <row r="4906">
      <c r="A4906" t="n">
        <v>49706156051593</v>
      </c>
      <c r="B4906" t="inlineStr">
        <is>
          <t>Fundamental</t>
        </is>
      </c>
      <c r="C4906" t="inlineStr">
        <is>
          <t>Kawana Elementa</t>
        </is>
      </c>
      <c r="D4906" t="n">
        <v>599</v>
      </c>
      <c r="E4906" t="n">
        <v>534</v>
      </c>
      <c r="F4906" t="n">
        <v>13</v>
      </c>
      <c r="G4906" t="n">
        <v>2.05999994277954</v>
      </c>
      <c r="H4906" t="n">
        <v>471</v>
      </c>
      <c r="I4906" t="n">
        <v>328</v>
      </c>
      <c r="J4906" t="n">
        <v>82</v>
      </c>
      <c r="K4906" t="n">
        <v>43</v>
      </c>
    </row>
    <row r="4907">
      <c r="A4907" t="n">
        <v>49706236051619</v>
      </c>
      <c r="B4907" t="inlineStr">
        <is>
          <t>Fundamental</t>
        </is>
      </c>
      <c r="C4907" t="inlineStr">
        <is>
          <t>Yulupa Elementa</t>
        </is>
      </c>
      <c r="D4907" t="n">
        <v>797</v>
      </c>
      <c r="E4907" t="n">
        <v>791</v>
      </c>
      <c r="F4907" t="n">
        <v>1</v>
      </c>
      <c r="G4907" t="n">
        <v>3.75</v>
      </c>
      <c r="H4907" t="n">
        <v>236</v>
      </c>
      <c r="I4907" t="n">
        <v>209</v>
      </c>
      <c r="J4907" t="n">
        <v>12</v>
      </c>
      <c r="K4907" t="n">
        <v>3</v>
      </c>
    </row>
    <row r="4908">
      <c r="A4908" t="n">
        <v>49706496051635</v>
      </c>
      <c r="B4908" t="inlineStr">
        <is>
          <t>Fundamental</t>
        </is>
      </c>
      <c r="C4908" t="inlineStr">
        <is>
          <t>Cinnabar Elemen</t>
        </is>
      </c>
      <c r="D4908" t="n">
        <v>692</v>
      </c>
      <c r="E4908" t="n">
        <v>690</v>
      </c>
      <c r="F4908" t="n">
        <v>6</v>
      </c>
      <c r="G4908" t="n">
        <v>3.04999995231628</v>
      </c>
      <c r="H4908" t="n">
        <v>223</v>
      </c>
      <c r="I4908" t="n">
        <v>192</v>
      </c>
      <c r="J4908" t="n">
        <v>29</v>
      </c>
      <c r="K4908" t="n">
        <v>17</v>
      </c>
    </row>
    <row r="4909">
      <c r="A4909" t="n">
        <v>49706564930855</v>
      </c>
      <c r="B4909" t="inlineStr">
        <is>
          <t>Superior</t>
        </is>
      </c>
      <c r="C4909" t="inlineStr">
        <is>
          <t>Cloverdale High</t>
        </is>
      </c>
      <c r="D4909" t="n">
        <v>652</v>
      </c>
      <c r="E4909" t="n">
        <v>632</v>
      </c>
      <c r="F4909" t="n">
        <v>8</v>
      </c>
      <c r="G4909" t="n">
        <v>2.94000005722046</v>
      </c>
      <c r="H4909" t="n">
        <v>311</v>
      </c>
      <c r="I4909" t="n">
        <v>254</v>
      </c>
      <c r="J4909" t="n">
        <v>21</v>
      </c>
      <c r="K4909" t="n">
        <v>1</v>
      </c>
    </row>
    <row r="4910">
      <c r="A4910" t="n">
        <v>49706566051643</v>
      </c>
      <c r="B4910" t="inlineStr">
        <is>
          <t>Fundamental</t>
        </is>
      </c>
      <c r="C4910" t="inlineStr">
        <is>
          <t>Jefferson Eleme</t>
        </is>
      </c>
      <c r="D4910" t="n">
        <v>738</v>
      </c>
      <c r="E4910" t="n">
        <v>632</v>
      </c>
      <c r="F4910" t="n">
        <v>8</v>
      </c>
      <c r="G4910" t="n">
        <v>2.73000001907349</v>
      </c>
      <c r="H4910" t="n">
        <v>233</v>
      </c>
      <c r="I4910" t="n">
        <v>187</v>
      </c>
      <c r="J4910" t="n">
        <v>40</v>
      </c>
      <c r="K4910" t="n">
        <v>3</v>
      </c>
    </row>
    <row r="4911">
      <c r="A4911" t="n">
        <v>49706566051650</v>
      </c>
      <c r="B4911" t="inlineStr">
        <is>
          <t>Medio</t>
        </is>
      </c>
      <c r="C4911" t="inlineStr">
        <is>
          <t>Washington</t>
        </is>
      </c>
      <c r="D4911" t="n">
        <v>718</v>
      </c>
      <c r="E4911" t="n">
        <v>680</v>
      </c>
      <c r="F4911" t="n">
        <v>6</v>
      </c>
      <c r="G4911" t="n">
        <v>2.77999997138977</v>
      </c>
      <c r="H4911" t="n">
        <v>605</v>
      </c>
      <c r="I4911" t="n">
        <v>515</v>
      </c>
      <c r="J4911" t="n">
        <v>38</v>
      </c>
      <c r="K4911" t="n">
        <v>3</v>
      </c>
    </row>
    <row r="4912">
      <c r="A4912" t="n">
        <v>49706806051718</v>
      </c>
      <c r="B4912" t="inlineStr">
        <is>
          <t>Fundamental</t>
        </is>
      </c>
      <c r="C4912" t="inlineStr">
        <is>
          <t>Forestville Ele</t>
        </is>
      </c>
      <c r="D4912" t="n">
        <v>798</v>
      </c>
      <c r="E4912" t="n">
        <v>764</v>
      </c>
      <c r="F4912" t="n">
        <v>2</v>
      </c>
      <c r="G4912" t="n">
        <v>3.25999999046326</v>
      </c>
      <c r="H4912" t="n">
        <v>567</v>
      </c>
      <c r="I4912" t="n">
        <v>454</v>
      </c>
      <c r="J4912" t="n">
        <v>18</v>
      </c>
      <c r="K4912" t="n">
        <v>1</v>
      </c>
    </row>
    <row r="4913">
      <c r="A4913" t="n">
        <v>49707064932109</v>
      </c>
      <c r="B4913" t="inlineStr">
        <is>
          <t>Superior</t>
        </is>
      </c>
      <c r="C4913" t="inlineStr">
        <is>
          <t>Geyserville Edu</t>
        </is>
      </c>
      <c r="D4913" t="n">
        <v>636</v>
      </c>
      <c r="E4913" t="n">
        <v>625</v>
      </c>
      <c r="F4913" t="n">
        <v>9</v>
      </c>
      <c r="G4913" t="n">
        <v>2.6800000667572</v>
      </c>
      <c r="H4913" t="n">
        <v>112</v>
      </c>
      <c r="I4913" t="n">
        <v>103</v>
      </c>
      <c r="J4913" t="n">
        <v>35</v>
      </c>
      <c r="K4913" t="n">
        <v>28</v>
      </c>
    </row>
    <row r="4914">
      <c r="A4914" t="n">
        <v>49707226051767</v>
      </c>
      <c r="B4914" t="inlineStr">
        <is>
          <t>Fundamental</t>
        </is>
      </c>
      <c r="C4914" t="inlineStr">
        <is>
          <t>Guerneville Ele</t>
        </is>
      </c>
      <c r="D4914" t="n">
        <v>726</v>
      </c>
      <c r="E4914" t="n">
        <v>717</v>
      </c>
      <c r="F4914" t="n">
        <v>4</v>
      </c>
      <c r="G4914" t="n">
        <v>2.26999998092651</v>
      </c>
      <c r="H4914" t="n">
        <v>400</v>
      </c>
      <c r="I4914" t="n">
        <v>298</v>
      </c>
      <c r="J4914" t="n">
        <v>54</v>
      </c>
      <c r="K4914" t="n">
        <v>5</v>
      </c>
    </row>
    <row r="4915">
      <c r="A4915" t="n">
        <v>49707306051775</v>
      </c>
      <c r="B4915" t="inlineStr">
        <is>
          <t>Fundamental</t>
        </is>
      </c>
      <c r="C4915" t="inlineStr">
        <is>
          <t>Harmony Element</t>
        </is>
      </c>
      <c r="D4915" t="n">
        <v>778</v>
      </c>
      <c r="E4915" t="n">
        <v>733</v>
      </c>
      <c r="F4915" t="n">
        <v>3</v>
      </c>
      <c r="G4915" t="n">
        <v>3.63000011444092</v>
      </c>
      <c r="H4915" t="n">
        <v>202</v>
      </c>
      <c r="I4915" t="n">
        <v>162</v>
      </c>
      <c r="J4915" t="n">
        <v>24</v>
      </c>
      <c r="K4915" t="n">
        <v>2</v>
      </c>
    </row>
    <row r="4916">
      <c r="A4916" t="n">
        <v>49707306110639</v>
      </c>
      <c r="B4916" t="inlineStr">
        <is>
          <t>Medio</t>
        </is>
      </c>
      <c r="C4916" t="inlineStr">
        <is>
          <t>Salmon Creek Mi</t>
        </is>
      </c>
      <c r="D4916" t="n">
        <v>769</v>
      </c>
      <c r="E4916" t="n">
        <v>772</v>
      </c>
      <c r="F4916" t="n">
        <v>1</v>
      </c>
      <c r="G4916" t="n">
        <v>3.89000010490417</v>
      </c>
      <c r="H4916" t="n">
        <v>180</v>
      </c>
      <c r="I4916" t="n">
        <v>169</v>
      </c>
      <c r="J4916" t="n">
        <v>18</v>
      </c>
      <c r="K4916" t="n">
        <v>0</v>
      </c>
    </row>
    <row r="4917">
      <c r="A4917" t="n">
        <v>49708056051841</v>
      </c>
      <c r="B4917" t="inlineStr">
        <is>
          <t>Fundamental</t>
        </is>
      </c>
      <c r="C4917" t="inlineStr">
        <is>
          <t>Mark West Eleme</t>
        </is>
      </c>
      <c r="D4917" t="n">
        <v>807</v>
      </c>
      <c r="E4917" t="n">
        <v>790</v>
      </c>
      <c r="F4917" t="n">
        <v>1</v>
      </c>
      <c r="G4917" t="n">
        <v>3.1800000667572</v>
      </c>
      <c r="H4917" t="n">
        <v>399</v>
      </c>
      <c r="I4917" t="n">
        <v>342</v>
      </c>
      <c r="J4917" t="n">
        <v>20</v>
      </c>
      <c r="K4917" t="n">
        <v>3</v>
      </c>
    </row>
    <row r="4918">
      <c r="A4918" t="n">
        <v>49708056051858</v>
      </c>
      <c r="B4918" t="inlineStr">
        <is>
          <t>Fundamental</t>
        </is>
      </c>
      <c r="C4918" t="inlineStr">
        <is>
          <t>San Miguel Elem</t>
        </is>
      </c>
      <c r="D4918" t="n">
        <v>809</v>
      </c>
      <c r="E4918" t="n">
        <v>788</v>
      </c>
      <c r="F4918" t="n">
        <v>1</v>
      </c>
      <c r="G4918" t="n">
        <v>3.34999990463257</v>
      </c>
      <c r="H4918" t="n">
        <v>359</v>
      </c>
      <c r="I4918" t="n">
        <v>304</v>
      </c>
      <c r="J4918" t="n">
        <v>11</v>
      </c>
      <c r="K4918" t="n">
        <v>4</v>
      </c>
    </row>
    <row r="4919">
      <c r="A4919" t="n">
        <v>49708396051882</v>
      </c>
      <c r="B4919" t="inlineStr">
        <is>
          <t>Fundamental</t>
        </is>
      </c>
      <c r="C4919" t="inlineStr">
        <is>
          <t>Oak Grove Eleme</t>
        </is>
      </c>
      <c r="D4919" t="n">
        <v>754</v>
      </c>
      <c r="E4919" t="n">
        <v>734</v>
      </c>
      <c r="F4919" t="n">
        <v>3</v>
      </c>
      <c r="G4919" t="n">
        <v>2.97000002861023</v>
      </c>
      <c r="H4919" t="n">
        <v>191</v>
      </c>
      <c r="I4919" t="n">
        <v>161</v>
      </c>
      <c r="J4919" t="n">
        <v>29</v>
      </c>
      <c r="K4919" t="n">
        <v>15</v>
      </c>
    </row>
    <row r="4920">
      <c r="A4920" t="n">
        <v>49708396051890</v>
      </c>
      <c r="B4920" t="inlineStr">
        <is>
          <t>Fundamental</t>
        </is>
      </c>
      <c r="C4920" t="inlineStr">
        <is>
          <t>Willowside Elem</t>
        </is>
      </c>
      <c r="D4920" t="n">
        <v>791</v>
      </c>
      <c r="E4920" t="n">
        <v>764</v>
      </c>
      <c r="F4920" t="n">
        <v>2</v>
      </c>
      <c r="G4920" t="n">
        <v>3.63000011444092</v>
      </c>
      <c r="H4920" t="n">
        <v>290</v>
      </c>
      <c r="I4920" t="n">
        <v>218</v>
      </c>
      <c r="J4920" t="n">
        <v>17</v>
      </c>
      <c r="K4920" t="n">
        <v>2</v>
      </c>
    </row>
    <row r="4921">
      <c r="A4921" t="n">
        <v>49708476051908</v>
      </c>
      <c r="B4921" t="inlineStr">
        <is>
          <t>Fundamental</t>
        </is>
      </c>
      <c r="C4921" t="inlineStr">
        <is>
          <t>Eldredge (Berna</t>
        </is>
      </c>
      <c r="D4921" t="n">
        <v>774</v>
      </c>
      <c r="E4921" t="n">
        <v>718</v>
      </c>
      <c r="F4921" t="n">
        <v>4</v>
      </c>
      <c r="G4921" t="n">
        <v>2.9300000667572</v>
      </c>
      <c r="H4921" t="n">
        <v>363</v>
      </c>
      <c r="I4921" t="n">
        <v>290</v>
      </c>
      <c r="J4921" t="n">
        <v>20</v>
      </c>
      <c r="K4921" t="n">
        <v>14</v>
      </c>
    </row>
    <row r="4922">
      <c r="A4922" t="n">
        <v>49708476051916</v>
      </c>
      <c r="B4922" t="inlineStr">
        <is>
          <t>Fundamental</t>
        </is>
      </c>
      <c r="C4922" t="inlineStr">
        <is>
          <t>La Tercera Elem</t>
        </is>
      </c>
      <c r="D4922" t="n">
        <v>765</v>
      </c>
      <c r="E4922" t="n">
        <v>715</v>
      </c>
      <c r="F4922" t="n">
        <v>4</v>
      </c>
      <c r="G4922" t="n">
        <v>3.01999998092651</v>
      </c>
      <c r="H4922" t="n">
        <v>373</v>
      </c>
      <c r="I4922" t="n">
        <v>336</v>
      </c>
      <c r="J4922" t="n">
        <v>14</v>
      </c>
      <c r="K4922" t="n">
        <v>16</v>
      </c>
    </row>
    <row r="4923">
      <c r="A4923" t="n">
        <v>49708476072136</v>
      </c>
      <c r="B4923" t="inlineStr">
        <is>
          <t>Fundamental</t>
        </is>
      </c>
      <c r="C4923" t="inlineStr">
        <is>
          <t>Miwok Valley El</t>
        </is>
      </c>
      <c r="D4923" t="n">
        <v>761</v>
      </c>
      <c r="E4923" t="n">
        <v>730</v>
      </c>
      <c r="F4923" t="n">
        <v>4</v>
      </c>
      <c r="G4923" t="n">
        <v>2.80999994277954</v>
      </c>
      <c r="H4923" t="n">
        <v>355</v>
      </c>
      <c r="I4923" t="n">
        <v>326</v>
      </c>
      <c r="J4923" t="n">
        <v>18</v>
      </c>
      <c r="K4923" t="n">
        <v>13</v>
      </c>
    </row>
    <row r="4924">
      <c r="A4924" t="n">
        <v>49708476114755</v>
      </c>
      <c r="B4924" t="inlineStr">
        <is>
          <t>Fundamental</t>
        </is>
      </c>
      <c r="C4924" t="inlineStr">
        <is>
          <t>Sonoma Mountain</t>
        </is>
      </c>
      <c r="D4924" t="n">
        <v>834</v>
      </c>
      <c r="E4924" t="n">
        <v>796</v>
      </c>
      <c r="F4924" t="n">
        <v>1</v>
      </c>
      <c r="G4924" t="n">
        <v>3.61999988555908</v>
      </c>
      <c r="H4924" t="n">
        <v>328</v>
      </c>
      <c r="I4924" t="n">
        <v>301</v>
      </c>
      <c r="J4924" t="n">
        <v>5</v>
      </c>
      <c r="K4924" t="n">
        <v>9</v>
      </c>
    </row>
    <row r="4925">
      <c r="A4925" t="n">
        <v>49708546051932</v>
      </c>
      <c r="B4925" t="inlineStr">
        <is>
          <t>Fundamental</t>
        </is>
      </c>
      <c r="C4925" t="inlineStr">
        <is>
          <t>Mary Collins El</t>
        </is>
      </c>
      <c r="D4925" t="n">
        <v>733</v>
      </c>
      <c r="E4925" t="n">
        <v>731</v>
      </c>
      <c r="F4925" t="n">
        <v>3</v>
      </c>
      <c r="G4925" t="n">
        <v>3.35999989509583</v>
      </c>
      <c r="H4925" t="n">
        <v>233</v>
      </c>
      <c r="I4925" t="n">
        <v>173</v>
      </c>
      <c r="J4925" t="n">
        <v>11</v>
      </c>
      <c r="K4925" t="n">
        <v>6</v>
      </c>
    </row>
    <row r="4926">
      <c r="A4926" t="n">
        <v>49708546051957</v>
      </c>
      <c r="B4926" t="inlineStr">
        <is>
          <t>Fundamental</t>
        </is>
      </c>
      <c r="C4926" t="inlineStr">
        <is>
          <t>McDowell Elemen</t>
        </is>
      </c>
      <c r="D4926" t="n">
        <v>677</v>
      </c>
      <c r="E4926" t="n">
        <v>679</v>
      </c>
      <c r="F4926" t="n">
        <v>6</v>
      </c>
      <c r="G4926" t="n">
        <v>2.84999990463257</v>
      </c>
      <c r="H4926" t="n">
        <v>303</v>
      </c>
      <c r="I4926" t="n">
        <v>261</v>
      </c>
      <c r="J4926" t="n">
        <v>40</v>
      </c>
      <c r="K4926" t="n">
        <v>23</v>
      </c>
    </row>
    <row r="4927">
      <c r="A4927" t="n">
        <v>49708546051965</v>
      </c>
      <c r="B4927" t="inlineStr">
        <is>
          <t>Fundamental</t>
        </is>
      </c>
      <c r="C4927" t="inlineStr">
        <is>
          <t>McKinley Elemen</t>
        </is>
      </c>
      <c r="D4927" t="n">
        <v>630</v>
      </c>
      <c r="E4927" t="n">
        <v>612</v>
      </c>
      <c r="F4927" t="n">
        <v>9</v>
      </c>
      <c r="G4927" t="n">
        <v>2.50999999046326</v>
      </c>
      <c r="H4927" t="n">
        <v>213</v>
      </c>
      <c r="I4927" t="n">
        <v>169</v>
      </c>
      <c r="J4927" t="n">
        <v>52</v>
      </c>
      <c r="K4927" t="n">
        <v>26</v>
      </c>
    </row>
    <row r="4928">
      <c r="A4928" t="n">
        <v>49708546051973</v>
      </c>
      <c r="B4928" t="inlineStr">
        <is>
          <t>Fundamental</t>
        </is>
      </c>
      <c r="C4928" t="inlineStr">
        <is>
          <t>McNear Elementa</t>
        </is>
      </c>
      <c r="D4928" t="n">
        <v>759</v>
      </c>
      <c r="E4928" t="n">
        <v>743</v>
      </c>
      <c r="F4928" t="n">
        <v>3</v>
      </c>
      <c r="G4928" t="n">
        <v>3.59999990463257</v>
      </c>
      <c r="H4928" t="n">
        <v>266</v>
      </c>
      <c r="I4928" t="n">
        <v>247</v>
      </c>
      <c r="J4928" t="n">
        <v>10</v>
      </c>
      <c r="K4928" t="n">
        <v>6</v>
      </c>
    </row>
    <row r="4929">
      <c r="A4929" t="n">
        <v>49708546051981</v>
      </c>
      <c r="B4929" t="inlineStr">
        <is>
          <t>Fundamental</t>
        </is>
      </c>
      <c r="C4929" t="inlineStr">
        <is>
          <t>Penngrove Eleme</t>
        </is>
      </c>
      <c r="D4929" t="n">
        <v>805</v>
      </c>
      <c r="E4929" t="n">
        <v>733</v>
      </c>
      <c r="F4929" t="n">
        <v>3</v>
      </c>
      <c r="G4929" t="n">
        <v>3.26999998092651</v>
      </c>
      <c r="H4929" t="n">
        <v>252</v>
      </c>
      <c r="I4929" t="n">
        <v>212</v>
      </c>
      <c r="J4929" t="n">
        <v>16</v>
      </c>
      <c r="K4929" t="n">
        <v>3</v>
      </c>
    </row>
    <row r="4930">
      <c r="A4930" t="n">
        <v>49708546051999</v>
      </c>
      <c r="B4930" t="inlineStr">
        <is>
          <t>Fundamental</t>
        </is>
      </c>
      <c r="C4930" t="inlineStr">
        <is>
          <t>Valley Vista El</t>
        </is>
      </c>
      <c r="D4930" t="n">
        <v>760</v>
      </c>
      <c r="E4930" t="n">
        <v>732</v>
      </c>
      <c r="F4930" t="n">
        <v>3</v>
      </c>
      <c r="G4930" t="n">
        <v>3.29999995231628</v>
      </c>
      <c r="H4930" t="n">
        <v>273</v>
      </c>
      <c r="I4930" t="n">
        <v>237</v>
      </c>
      <c r="J4930" t="n">
        <v>18</v>
      </c>
      <c r="K4930" t="n">
        <v>14</v>
      </c>
    </row>
    <row r="4931">
      <c r="A4931" t="n">
        <v>49708624930012</v>
      </c>
      <c r="B4931" t="inlineStr">
        <is>
          <t>Superior</t>
        </is>
      </c>
      <c r="C4931" t="inlineStr">
        <is>
          <t>Casa Grande Hig</t>
        </is>
      </c>
      <c r="D4931" t="n">
        <v>685</v>
      </c>
      <c r="E4931" t="n">
        <v>650</v>
      </c>
      <c r="F4931" t="n">
        <v>8</v>
      </c>
      <c r="G4931" t="n">
        <v>3.25999999046326</v>
      </c>
      <c r="H4931" t="n">
        <v>1268</v>
      </c>
      <c r="I4931" t="n">
        <v>1085</v>
      </c>
      <c r="J4931" t="n">
        <v>10</v>
      </c>
      <c r="K4931" t="n">
        <v>9</v>
      </c>
    </row>
    <row r="4932">
      <c r="A4932" t="n">
        <v>49708624935151</v>
      </c>
      <c r="B4932" t="inlineStr">
        <is>
          <t>Superior</t>
        </is>
      </c>
      <c r="C4932" t="inlineStr">
        <is>
          <t>Petaluma High</t>
        </is>
      </c>
      <c r="D4932" t="n">
        <v>685</v>
      </c>
      <c r="E4932" t="n">
        <v>709</v>
      </c>
      <c r="F4932" t="n">
        <v>5</v>
      </c>
      <c r="G4932" t="n">
        <v>3.44000005722046</v>
      </c>
      <c r="H4932" t="n">
        <v>1072</v>
      </c>
      <c r="I4932" t="n">
        <v>967</v>
      </c>
      <c r="J4932" t="n">
        <v>0</v>
      </c>
      <c r="K4932" t="n">
        <v>7</v>
      </c>
    </row>
    <row r="4933">
      <c r="A4933" t="n">
        <v>49708626060230</v>
      </c>
      <c r="B4933" t="inlineStr">
        <is>
          <t>Medio</t>
        </is>
      </c>
      <c r="C4933" t="inlineStr">
        <is>
          <t>Petaluma Junior</t>
        </is>
      </c>
      <c r="D4933" t="n">
        <v>738</v>
      </c>
      <c r="E4933" t="n">
        <v>747</v>
      </c>
      <c r="F4933" t="n">
        <v>3</v>
      </c>
      <c r="G4933" t="n">
        <v>3.45000004768372</v>
      </c>
      <c r="H4933" t="n">
        <v>825</v>
      </c>
      <c r="I4933" t="n">
        <v>387</v>
      </c>
      <c r="J4933" t="n">
        <v>11</v>
      </c>
      <c r="K4933" t="n">
        <v>7</v>
      </c>
    </row>
    <row r="4934">
      <c r="A4934" t="n">
        <v>49708626062137</v>
      </c>
      <c r="B4934" t="inlineStr">
        <is>
          <t>Medio</t>
        </is>
      </c>
      <c r="C4934" t="inlineStr">
        <is>
          <t>Kenilworth Juni</t>
        </is>
      </c>
      <c r="D4934" t="n">
        <v>751</v>
      </c>
      <c r="E4934" t="n">
        <v>703</v>
      </c>
      <c r="F4934" t="n">
        <v>5</v>
      </c>
      <c r="G4934" t="n">
        <v>3.25</v>
      </c>
      <c r="H4934" t="n">
        <v>876</v>
      </c>
      <c r="I4934" t="n">
        <v>343</v>
      </c>
      <c r="J4934" t="n">
        <v>16</v>
      </c>
      <c r="K4934" t="n">
        <v>7</v>
      </c>
    </row>
    <row r="4935">
      <c r="A4935" t="n">
        <v>49708706052005</v>
      </c>
      <c r="B4935" t="inlineStr">
        <is>
          <t>Fundamental</t>
        </is>
      </c>
      <c r="C4935" t="inlineStr">
        <is>
          <t>Piner Elementar</t>
        </is>
      </c>
      <c r="D4935" t="n">
        <v>769</v>
      </c>
      <c r="E4935" t="n">
        <v>724</v>
      </c>
      <c r="F4935" t="n">
        <v>4</v>
      </c>
      <c r="G4935" t="n">
        <v>3.10999989509583</v>
      </c>
      <c r="H4935" t="n">
        <v>378</v>
      </c>
      <c r="I4935" t="n">
        <v>302</v>
      </c>
      <c r="J4935" t="n">
        <v>24</v>
      </c>
      <c r="K4935" t="n">
        <v>6</v>
      </c>
    </row>
    <row r="4936">
      <c r="A4936" t="n">
        <v>49708706066344</v>
      </c>
      <c r="B4936" t="inlineStr">
        <is>
          <t>Fundamental</t>
        </is>
      </c>
      <c r="C4936" t="inlineStr">
        <is>
          <t>Olivet Elementa</t>
        </is>
      </c>
      <c r="D4936" t="n">
        <v>769</v>
      </c>
      <c r="E4936" t="n">
        <v>738</v>
      </c>
      <c r="F4936" t="n">
        <v>3</v>
      </c>
      <c r="G4936" t="n">
        <v>3.05999994277954</v>
      </c>
      <c r="H4936" t="n">
        <v>346</v>
      </c>
      <c r="I4936" t="n">
        <v>295</v>
      </c>
      <c r="J4936" t="n">
        <v>24</v>
      </c>
      <c r="K4936" t="n">
        <v>3</v>
      </c>
    </row>
    <row r="4937">
      <c r="A4937" t="n">
        <v>49708706109144</v>
      </c>
      <c r="B4937" t="inlineStr">
        <is>
          <t>Fundamental</t>
        </is>
      </c>
      <c r="C4937" t="inlineStr">
        <is>
          <t>Schaefer Elemen</t>
        </is>
      </c>
      <c r="D4937" t="n">
        <v>744</v>
      </c>
      <c r="E4937" t="n">
        <v>730</v>
      </c>
      <c r="F4937" t="n">
        <v>4</v>
      </c>
      <c r="G4937" t="n">
        <v>3.08999991416931</v>
      </c>
      <c r="H4937" t="n">
        <v>439</v>
      </c>
      <c r="I4937" t="n">
        <v>382</v>
      </c>
      <c r="J4937" t="n">
        <v>21</v>
      </c>
      <c r="K4937" t="n">
        <v>1</v>
      </c>
    </row>
    <row r="4938">
      <c r="A4938" t="n">
        <v>49708966052021</v>
      </c>
      <c r="B4938" t="inlineStr">
        <is>
          <t>Fundamental</t>
        </is>
      </c>
      <c r="C4938" t="inlineStr">
        <is>
          <t>Madrone Element</t>
        </is>
      </c>
      <c r="D4938" t="n">
        <v>836</v>
      </c>
      <c r="E4938" t="n">
        <v>798</v>
      </c>
      <c r="F4938" t="n">
        <v>1</v>
      </c>
      <c r="G4938" t="n">
        <v>2.97000002861023</v>
      </c>
      <c r="H4938" t="n">
        <v>334</v>
      </c>
      <c r="I4938" t="n">
        <v>265</v>
      </c>
      <c r="J4938" t="n">
        <v>24</v>
      </c>
      <c r="K4938" t="n">
        <v>3</v>
      </c>
    </row>
    <row r="4939">
      <c r="A4939" t="n">
        <v>49708966052039</v>
      </c>
      <c r="B4939" t="inlineStr">
        <is>
          <t>Fundamental</t>
        </is>
      </c>
      <c r="C4939" t="inlineStr">
        <is>
          <t>Matanzas Elemen</t>
        </is>
      </c>
      <c r="D4939" t="n">
        <v>844</v>
      </c>
      <c r="E4939" t="n">
        <v>787</v>
      </c>
      <c r="F4939" t="n">
        <v>1</v>
      </c>
      <c r="G4939" t="n">
        <v>3.49000000953674</v>
      </c>
      <c r="H4939" t="n">
        <v>236</v>
      </c>
      <c r="I4939" t="n">
        <v>199</v>
      </c>
      <c r="J4939" t="n">
        <v>14</v>
      </c>
      <c r="K4939" t="n">
        <v>4</v>
      </c>
    </row>
    <row r="4940">
      <c r="A4940" t="n">
        <v>49708966052047</v>
      </c>
      <c r="B4940" t="inlineStr">
        <is>
          <t>Fundamental</t>
        </is>
      </c>
      <c r="C4940" t="inlineStr">
        <is>
          <t>Whited (Douglas</t>
        </is>
      </c>
      <c r="D4940" t="n">
        <v>824</v>
      </c>
      <c r="E4940" t="n">
        <v>773</v>
      </c>
      <c r="F4940" t="n">
        <v>1</v>
      </c>
      <c r="G4940" t="n">
        <v>3.27999997138977</v>
      </c>
      <c r="H4940" t="n">
        <v>304</v>
      </c>
      <c r="I4940" t="n">
        <v>261</v>
      </c>
      <c r="J4940" t="n">
        <v>25</v>
      </c>
      <c r="K4940" t="n">
        <v>2</v>
      </c>
    </row>
    <row r="4941">
      <c r="A4941" t="n">
        <v>49708966052062</v>
      </c>
      <c r="B4941" t="inlineStr">
        <is>
          <t>Fundamental</t>
        </is>
      </c>
      <c r="C4941" t="inlineStr">
        <is>
          <t>Spring Creek El</t>
        </is>
      </c>
      <c r="D4941" t="n">
        <v>818</v>
      </c>
      <c r="E4941" t="n">
        <v>750</v>
      </c>
      <c r="F4941" t="n">
        <v>3</v>
      </c>
      <c r="G4941" t="n">
        <v>2.98000001907349</v>
      </c>
      <c r="H4941" t="n">
        <v>264</v>
      </c>
      <c r="I4941" t="n">
        <v>238</v>
      </c>
      <c r="J4941" t="n">
        <v>23</v>
      </c>
      <c r="K4941" t="n">
        <v>5</v>
      </c>
    </row>
    <row r="4942">
      <c r="A4942" t="n">
        <v>49708966052070</v>
      </c>
      <c r="B4942" t="inlineStr">
        <is>
          <t>Fundamental</t>
        </is>
      </c>
      <c r="C4942" t="inlineStr">
        <is>
          <t>Village Element</t>
        </is>
      </c>
      <c r="D4942" t="n">
        <v>868</v>
      </c>
      <c r="E4942" t="n">
        <v>799</v>
      </c>
      <c r="F4942" t="n">
        <v>1</v>
      </c>
      <c r="G4942" t="n">
        <v>2.48000001907349</v>
      </c>
      <c r="H4942" t="n">
        <v>235</v>
      </c>
      <c r="I4942" t="n">
        <v>182</v>
      </c>
      <c r="J4942" t="n">
        <v>30</v>
      </c>
      <c r="K4942" t="n">
        <v>9</v>
      </c>
    </row>
    <row r="4943">
      <c r="A4943" t="n">
        <v>49708966085229</v>
      </c>
      <c r="B4943" t="inlineStr">
        <is>
          <t>Fundamental</t>
        </is>
      </c>
      <c r="C4943" t="inlineStr">
        <is>
          <t>Binkley Element</t>
        </is>
      </c>
      <c r="D4943" t="n">
        <v>821</v>
      </c>
      <c r="E4943" t="n">
        <v>738</v>
      </c>
      <c r="F4943" t="n">
        <v>3</v>
      </c>
      <c r="G4943" t="n">
        <v>3.23000001907349</v>
      </c>
      <c r="H4943" t="n">
        <v>260</v>
      </c>
      <c r="I4943" t="n">
        <v>218</v>
      </c>
      <c r="J4943" t="n">
        <v>21</v>
      </c>
      <c r="K4943" t="n">
        <v>4</v>
      </c>
    </row>
    <row r="4944">
      <c r="A4944" t="n">
        <v>49709046052088</v>
      </c>
      <c r="B4944" t="inlineStr">
        <is>
          <t>Fundamental</t>
        </is>
      </c>
      <c r="C4944" t="inlineStr">
        <is>
          <t>Roseland Elemen</t>
        </is>
      </c>
      <c r="D4944" t="n">
        <v>564</v>
      </c>
      <c r="E4944" t="n">
        <v>561</v>
      </c>
      <c r="F4944" t="n">
        <v>12</v>
      </c>
      <c r="G4944" t="n">
        <v>2.08999991416931</v>
      </c>
      <c r="H4944" t="n">
        <v>348</v>
      </c>
      <c r="I4944" t="n">
        <v>286</v>
      </c>
      <c r="J4944" t="n">
        <v>76</v>
      </c>
      <c r="K4944" t="n">
        <v>49</v>
      </c>
    </row>
    <row r="4945">
      <c r="A4945" t="n">
        <v>49709046052096</v>
      </c>
      <c r="B4945" t="inlineStr">
        <is>
          <t>Fundamental</t>
        </is>
      </c>
      <c r="C4945" t="inlineStr">
        <is>
          <t>Sheppard Elemen</t>
        </is>
      </c>
      <c r="D4945" t="n">
        <v>532</v>
      </c>
      <c r="E4945" t="n">
        <v>485</v>
      </c>
      <c r="F4945" t="n">
        <v>16</v>
      </c>
      <c r="G4945" t="n">
        <v>1.76999998092651</v>
      </c>
      <c r="H4945" t="n">
        <v>409</v>
      </c>
      <c r="I4945" t="n">
        <v>310</v>
      </c>
      <c r="J4945" t="n">
        <v>81</v>
      </c>
      <c r="K4945" t="n">
        <v>50</v>
      </c>
    </row>
    <row r="4946">
      <c r="A4946" t="n">
        <v>49709126052104</v>
      </c>
      <c r="B4946" t="inlineStr">
        <is>
          <t>Fundamental</t>
        </is>
      </c>
      <c r="C4946" t="inlineStr">
        <is>
          <t>Brook Hill Elem</t>
        </is>
      </c>
      <c r="D4946" t="n">
        <v>538</v>
      </c>
      <c r="E4946" t="n">
        <v>492</v>
      </c>
      <c r="F4946" t="n">
        <v>15</v>
      </c>
      <c r="G4946" t="n">
        <v>1.95000004768372</v>
      </c>
      <c r="H4946" t="n">
        <v>294</v>
      </c>
      <c r="I4946" t="n">
        <v>249</v>
      </c>
      <c r="J4946" t="n">
        <v>84</v>
      </c>
      <c r="K4946" t="n">
        <v>58</v>
      </c>
    </row>
    <row r="4947">
      <c r="A4947" t="n">
        <v>49709126052112</v>
      </c>
      <c r="B4947" t="inlineStr">
        <is>
          <t>Fundamental</t>
        </is>
      </c>
      <c r="C4947" t="inlineStr">
        <is>
          <t>Burbank (Luther</t>
        </is>
      </c>
      <c r="D4947" t="n">
        <v>561</v>
      </c>
      <c r="E4947" t="n">
        <v>542</v>
      </c>
      <c r="F4947" t="n">
        <v>13</v>
      </c>
      <c r="G4947" t="n">
        <v>1.76999998092651</v>
      </c>
      <c r="H4947" t="n">
        <v>253</v>
      </c>
      <c r="I4947" t="n">
        <v>215</v>
      </c>
      <c r="J4947" t="n">
        <v>82</v>
      </c>
      <c r="K4947" t="n">
        <v>59</v>
      </c>
    </row>
    <row r="4948">
      <c r="A4948" t="n">
        <v>49709126052120</v>
      </c>
      <c r="B4948" t="inlineStr">
        <is>
          <t>Fundamental</t>
        </is>
      </c>
      <c r="C4948" t="inlineStr">
        <is>
          <t>Doyle Park Elem</t>
        </is>
      </c>
      <c r="D4948" t="n">
        <v>687</v>
      </c>
      <c r="E4948" t="n">
        <v>690</v>
      </c>
      <c r="F4948" t="n">
        <v>6</v>
      </c>
      <c r="G4948" t="n">
        <v>2.59999990463257</v>
      </c>
      <c r="H4948" t="n">
        <v>269</v>
      </c>
      <c r="I4948" t="n">
        <v>224</v>
      </c>
      <c r="J4948" t="n">
        <v>51</v>
      </c>
      <c r="K4948" t="n">
        <v>26</v>
      </c>
    </row>
    <row r="4949">
      <c r="A4949" t="n">
        <v>49709126052138</v>
      </c>
      <c r="B4949" t="inlineStr">
        <is>
          <t>Fundamental</t>
        </is>
      </c>
      <c r="C4949" t="inlineStr">
        <is>
          <t xml:space="preserve">Fremont (John) </t>
        </is>
      </c>
      <c r="D4949" t="n">
        <v>652</v>
      </c>
      <c r="E4949" t="n">
        <v>633</v>
      </c>
      <c r="F4949" t="n">
        <v>8</v>
      </c>
      <c r="G4949" t="n">
        <v>2.72000002861023</v>
      </c>
      <c r="H4949" t="n">
        <v>156</v>
      </c>
      <c r="I4949" t="n">
        <v>127</v>
      </c>
      <c r="J4949" t="n">
        <v>63</v>
      </c>
      <c r="K4949" t="n">
        <v>20</v>
      </c>
    </row>
    <row r="4950">
      <c r="A4950" t="n">
        <v>49709126052153</v>
      </c>
      <c r="B4950" t="inlineStr">
        <is>
          <t>Fundamental</t>
        </is>
      </c>
      <c r="C4950" t="inlineStr">
        <is>
          <t>Lincoln (Abraha</t>
        </is>
      </c>
      <c r="D4950" t="n">
        <v>520</v>
      </c>
      <c r="E4950" t="n">
        <v>480</v>
      </c>
      <c r="F4950" t="n">
        <v>16</v>
      </c>
      <c r="G4950" t="n">
        <v>1.79999995231628</v>
      </c>
      <c r="H4950" t="n">
        <v>324</v>
      </c>
      <c r="I4950" t="n">
        <v>277</v>
      </c>
      <c r="J4950" t="n">
        <v>84</v>
      </c>
      <c r="K4950" t="n">
        <v>70</v>
      </c>
    </row>
    <row r="4951">
      <c r="A4951" t="n">
        <v>49709126052161</v>
      </c>
      <c r="B4951" t="inlineStr">
        <is>
          <t>Fundamental</t>
        </is>
      </c>
      <c r="C4951" t="inlineStr">
        <is>
          <t xml:space="preserve">Monroe (James) </t>
        </is>
      </c>
      <c r="D4951" t="n">
        <v>595</v>
      </c>
      <c r="E4951" t="n">
        <v>604</v>
      </c>
      <c r="F4951" t="n">
        <v>10</v>
      </c>
      <c r="G4951" t="n">
        <v>2.22000002861023</v>
      </c>
      <c r="H4951" t="n">
        <v>308</v>
      </c>
      <c r="I4951" t="n">
        <v>248</v>
      </c>
      <c r="J4951" t="n">
        <v>67</v>
      </c>
      <c r="K4951" t="n">
        <v>41</v>
      </c>
    </row>
    <row r="4952">
      <c r="A4952" t="n">
        <v>49709126052179</v>
      </c>
      <c r="B4952" t="inlineStr">
        <is>
          <t>Fundamental</t>
        </is>
      </c>
      <c r="C4952" t="inlineStr">
        <is>
          <t>Proctor Terrace</t>
        </is>
      </c>
      <c r="D4952" t="n">
        <v>806</v>
      </c>
      <c r="E4952" t="n">
        <v>797</v>
      </c>
      <c r="F4952" t="n">
        <v>1</v>
      </c>
      <c r="G4952" t="n">
        <v>4.30999994277954</v>
      </c>
      <c r="H4952" t="n">
        <v>258</v>
      </c>
      <c r="I4952" t="n">
        <v>231</v>
      </c>
      <c r="J4952" t="n">
        <v>12</v>
      </c>
      <c r="K4952" t="n">
        <v>4</v>
      </c>
    </row>
    <row r="4953">
      <c r="A4953" t="n">
        <v>49709126052195</v>
      </c>
      <c r="B4953" t="inlineStr">
        <is>
          <t>Fundamental</t>
        </is>
      </c>
      <c r="C4953" t="inlineStr">
        <is>
          <t>Steele Lane Ele</t>
        </is>
      </c>
      <c r="D4953" t="n">
        <v>652</v>
      </c>
      <c r="E4953" t="n">
        <v>595</v>
      </c>
      <c r="F4953" t="n">
        <v>10</v>
      </c>
      <c r="G4953" t="n">
        <v>1.82000005245209</v>
      </c>
      <c r="H4953" t="n">
        <v>293</v>
      </c>
      <c r="I4953" t="n">
        <v>256</v>
      </c>
      <c r="J4953" t="n">
        <v>73</v>
      </c>
      <c r="K4953" t="n">
        <v>29</v>
      </c>
    </row>
    <row r="4954">
      <c r="A4954" t="n">
        <v>49709126066385</v>
      </c>
      <c r="B4954" t="inlineStr">
        <is>
          <t>Fundamental</t>
        </is>
      </c>
      <c r="C4954" t="inlineStr">
        <is>
          <t>Lehman (Helen M</t>
        </is>
      </c>
      <c r="D4954" t="n">
        <v>566</v>
      </c>
      <c r="E4954" t="n">
        <v>567</v>
      </c>
      <c r="F4954" t="n">
        <v>12</v>
      </c>
      <c r="G4954" t="n">
        <v>2.23000001907349</v>
      </c>
      <c r="H4954" t="n">
        <v>294</v>
      </c>
      <c r="I4954" t="n">
        <v>254</v>
      </c>
      <c r="J4954" t="n">
        <v>66</v>
      </c>
      <c r="K4954" t="n">
        <v>39</v>
      </c>
    </row>
    <row r="4955">
      <c r="A4955" t="n">
        <v>49709126108500</v>
      </c>
      <c r="B4955" t="inlineStr">
        <is>
          <t>Fundamental</t>
        </is>
      </c>
      <c r="C4955" t="inlineStr">
        <is>
          <t xml:space="preserve">Biella (Albert </t>
        </is>
      </c>
      <c r="D4955" t="n">
        <v>693</v>
      </c>
      <c r="E4955" t="n">
        <v>684</v>
      </c>
      <c r="F4955" t="n">
        <v>6</v>
      </c>
      <c r="G4955" t="n">
        <v>3.11999988555908</v>
      </c>
      <c r="H4955" t="n">
        <v>411</v>
      </c>
      <c r="I4955" t="n">
        <v>370</v>
      </c>
      <c r="J4955" t="n">
        <v>22</v>
      </c>
      <c r="K4955" t="n">
        <v>13</v>
      </c>
    </row>
    <row r="4956">
      <c r="A4956" t="n">
        <v>49709204930160</v>
      </c>
      <c r="B4956" t="inlineStr">
        <is>
          <t>Superior</t>
        </is>
      </c>
      <c r="C4956" t="inlineStr">
        <is>
          <t>Allen (Elsie) H</t>
        </is>
      </c>
      <c r="D4956" t="n">
        <v>560</v>
      </c>
      <c r="E4956" t="n">
        <v>579</v>
      </c>
      <c r="F4956" t="n">
        <v>11</v>
      </c>
      <c r="G4956" t="n">
        <v>2.49000000953674</v>
      </c>
      <c r="H4956" t="n">
        <v>957</v>
      </c>
      <c r="I4956" t="n">
        <v>726</v>
      </c>
      <c r="J4956" t="n">
        <v>30</v>
      </c>
      <c r="K4956" t="n">
        <v>22</v>
      </c>
    </row>
    <row r="4957">
      <c r="A4957" t="n">
        <v>49709204930244</v>
      </c>
      <c r="B4957" t="inlineStr">
        <is>
          <t>Superior</t>
        </is>
      </c>
      <c r="C4957" t="inlineStr">
        <is>
          <t>Carrillo (Maria</t>
        </is>
      </c>
      <c r="D4957" t="n">
        <v>744</v>
      </c>
      <c r="E4957" t="n">
        <v>759</v>
      </c>
      <c r="F4957" t="n">
        <v>2</v>
      </c>
      <c r="G4957" t="n">
        <v>3.72000002861023</v>
      </c>
      <c r="H4957" t="n">
        <v>1299</v>
      </c>
      <c r="I4957" t="n">
        <v>1169</v>
      </c>
      <c r="J4957" t="n">
        <v>7</v>
      </c>
      <c r="K4957" t="n">
        <v>3</v>
      </c>
    </row>
    <row r="4958">
      <c r="A4958" t="n">
        <v>49709204934154</v>
      </c>
      <c r="B4958" t="inlineStr">
        <is>
          <t>Superior</t>
        </is>
      </c>
      <c r="C4958" t="inlineStr">
        <is>
          <t>Montgomery High</t>
        </is>
      </c>
      <c r="D4958" t="n">
        <v>772</v>
      </c>
      <c r="E4958" t="n">
        <v>766</v>
      </c>
      <c r="F4958" t="n">
        <v>2</v>
      </c>
      <c r="G4958" t="n">
        <v>3.70000004768372</v>
      </c>
      <c r="H4958" t="n">
        <v>1090</v>
      </c>
      <c r="I4958" t="n">
        <v>960</v>
      </c>
      <c r="J4958" t="n">
        <v>8</v>
      </c>
      <c r="K4958" t="n">
        <v>4</v>
      </c>
    </row>
    <row r="4959">
      <c r="A4959" t="n">
        <v>49709204935292</v>
      </c>
      <c r="B4959" t="inlineStr">
        <is>
          <t>Superior</t>
        </is>
      </c>
      <c r="C4959" t="inlineStr">
        <is>
          <t>Piner High</t>
        </is>
      </c>
      <c r="D4959" t="n">
        <v>619</v>
      </c>
      <c r="E4959" t="n">
        <v>638</v>
      </c>
      <c r="F4959" t="n">
        <v>8</v>
      </c>
      <c r="G4959" t="n">
        <v>3</v>
      </c>
      <c r="H4959" t="n">
        <v>1142</v>
      </c>
      <c r="I4959" t="n">
        <v>1008</v>
      </c>
      <c r="J4959" t="n">
        <v>15</v>
      </c>
      <c r="K4959" t="n">
        <v>10</v>
      </c>
    </row>
    <row r="4960">
      <c r="A4960" t="n">
        <v>49709204936803</v>
      </c>
      <c r="B4960" t="inlineStr">
        <is>
          <t>Superior</t>
        </is>
      </c>
      <c r="C4960" t="inlineStr">
        <is>
          <t>Santa Rosa High</t>
        </is>
      </c>
      <c r="D4960" t="n">
        <v>730</v>
      </c>
      <c r="E4960" t="n">
        <v>696</v>
      </c>
      <c r="F4960" t="n">
        <v>5</v>
      </c>
      <c r="G4960" t="n">
        <v>3.42000007629395</v>
      </c>
      <c r="H4960" t="n">
        <v>1020</v>
      </c>
      <c r="I4960" t="n">
        <v>846</v>
      </c>
      <c r="J4960" t="n">
        <v>15</v>
      </c>
      <c r="K4960" t="n">
        <v>7</v>
      </c>
    </row>
    <row r="4961">
      <c r="A4961" t="n">
        <v>49709206060255</v>
      </c>
      <c r="B4961" t="inlineStr">
        <is>
          <t>Medio</t>
        </is>
      </c>
      <c r="C4961" t="inlineStr">
        <is>
          <t>Cook (Lawrence)</t>
        </is>
      </c>
      <c r="D4961" t="n">
        <v>617</v>
      </c>
      <c r="E4961" t="n">
        <v>564</v>
      </c>
      <c r="F4961" t="n">
        <v>12</v>
      </c>
      <c r="G4961" t="n">
        <v>2.42000007629395</v>
      </c>
      <c r="H4961" t="n">
        <v>848</v>
      </c>
      <c r="I4961" t="n">
        <v>343</v>
      </c>
      <c r="J4961" t="n">
        <v>42</v>
      </c>
      <c r="K4961" t="n">
        <v>15</v>
      </c>
    </row>
    <row r="4962">
      <c r="A4962" t="n">
        <v>49709206060263</v>
      </c>
      <c r="B4962" t="inlineStr">
        <is>
          <t>Medio</t>
        </is>
      </c>
      <c r="C4962" t="inlineStr">
        <is>
          <t>Slater (Herbert</t>
        </is>
      </c>
      <c r="D4962" t="n">
        <v>725</v>
      </c>
      <c r="E4962" t="n">
        <v>706</v>
      </c>
      <c r="F4962" t="n">
        <v>5</v>
      </c>
      <c r="G4962" t="n">
        <v>3.44000005722046</v>
      </c>
      <c r="H4962" t="n">
        <v>833</v>
      </c>
      <c r="I4962" t="n">
        <v>370</v>
      </c>
      <c r="J4962" t="n">
        <v>17</v>
      </c>
      <c r="K4962" t="n">
        <v>9</v>
      </c>
    </row>
    <row r="4963">
      <c r="A4963" t="n">
        <v>49709206060271</v>
      </c>
      <c r="B4963" t="inlineStr">
        <is>
          <t>Medio</t>
        </is>
      </c>
      <c r="C4963" t="inlineStr">
        <is>
          <t>Rincon Valley M</t>
        </is>
      </c>
      <c r="D4963" t="n">
        <v>776</v>
      </c>
      <c r="E4963" t="n">
        <v>748</v>
      </c>
      <c r="F4963" t="n">
        <v>3</v>
      </c>
      <c r="G4963" t="n">
        <v>3.6800000667572</v>
      </c>
      <c r="H4963" t="n">
        <v>980</v>
      </c>
      <c r="I4963" t="n">
        <v>463</v>
      </c>
      <c r="J4963" t="n">
        <v>10</v>
      </c>
      <c r="K4963" t="n">
        <v>4</v>
      </c>
    </row>
    <row r="4964">
      <c r="A4964" t="n">
        <v>49709206060289</v>
      </c>
      <c r="B4964" t="inlineStr">
        <is>
          <t>Medio</t>
        </is>
      </c>
      <c r="C4964" t="inlineStr">
        <is>
          <t>Santa Rosa Midd</t>
        </is>
      </c>
      <c r="D4964" t="n">
        <v>742</v>
      </c>
      <c r="E4964" t="n">
        <v>760</v>
      </c>
      <c r="F4964" t="n">
        <v>2</v>
      </c>
      <c r="G4964" t="n">
        <v>3.44000005722046</v>
      </c>
      <c r="H4964" t="n">
        <v>565</v>
      </c>
      <c r="I4964" t="n">
        <v>238</v>
      </c>
      <c r="J4964" t="n">
        <v>34</v>
      </c>
      <c r="K4964" t="n">
        <v>16</v>
      </c>
    </row>
    <row r="4965">
      <c r="A4965" t="n">
        <v>49709206068977</v>
      </c>
      <c r="B4965" t="inlineStr">
        <is>
          <t>Medio</t>
        </is>
      </c>
      <c r="C4965" t="inlineStr">
        <is>
          <t>Hilliard Comsto</t>
        </is>
      </c>
      <c r="D4965" t="n">
        <v>659</v>
      </c>
      <c r="E4965" t="n">
        <v>630</v>
      </c>
      <c r="F4965" t="n">
        <v>9</v>
      </c>
      <c r="G4965" t="n">
        <v>2.99000000953674</v>
      </c>
      <c r="H4965" t="n">
        <v>774</v>
      </c>
      <c r="I4965" t="n">
        <v>381</v>
      </c>
      <c r="J4965" t="n">
        <v>27</v>
      </c>
      <c r="K4965" t="n">
        <v>15</v>
      </c>
    </row>
    <row r="4966">
      <c r="A4966" t="n">
        <v>49709386052211</v>
      </c>
      <c r="B4966" t="inlineStr">
        <is>
          <t>Medio</t>
        </is>
      </c>
      <c r="C4966" t="inlineStr">
        <is>
          <t>Brook Haven Ele</t>
        </is>
      </c>
      <c r="D4966" t="n">
        <v>794</v>
      </c>
      <c r="E4966" t="n">
        <v>782</v>
      </c>
      <c r="F4966" t="n">
        <v>1</v>
      </c>
      <c r="G4966" t="n">
        <v>3.61999988555908</v>
      </c>
      <c r="H4966" t="n">
        <v>443</v>
      </c>
      <c r="I4966" t="n">
        <v>371</v>
      </c>
      <c r="J4966" t="n">
        <v>15</v>
      </c>
      <c r="K4966" t="n">
        <v>1</v>
      </c>
    </row>
    <row r="4967">
      <c r="A4967" t="n">
        <v>49709386052237</v>
      </c>
      <c r="B4967" t="inlineStr">
        <is>
          <t>Fundamental</t>
        </is>
      </c>
      <c r="C4967" t="inlineStr">
        <is>
          <t>Pine Crest Elem</t>
        </is>
      </c>
      <c r="D4967" t="n">
        <v>751</v>
      </c>
      <c r="E4967" t="n">
        <v>738</v>
      </c>
      <c r="F4967" t="n">
        <v>3</v>
      </c>
      <c r="G4967" t="n">
        <v>3.63000011444092</v>
      </c>
      <c r="H4967" t="n">
        <v>404</v>
      </c>
      <c r="I4967" t="n">
        <v>334</v>
      </c>
      <c r="J4967" t="n">
        <v>18</v>
      </c>
      <c r="K4967" t="n">
        <v>3</v>
      </c>
    </row>
    <row r="4968">
      <c r="A4968" t="n">
        <v>49709534937256</v>
      </c>
      <c r="B4968" t="inlineStr">
        <is>
          <t>Superior</t>
        </is>
      </c>
      <c r="C4968" t="inlineStr">
        <is>
          <t>Sonoma Valley H</t>
        </is>
      </c>
      <c r="D4968" t="n">
        <v>665</v>
      </c>
      <c r="E4968" t="n">
        <v>672</v>
      </c>
      <c r="F4968" t="n">
        <v>6</v>
      </c>
      <c r="G4968" t="n">
        <v>3.17000007629395</v>
      </c>
      <c r="H4968" t="n">
        <v>1022</v>
      </c>
      <c r="I4968" t="n">
        <v>901</v>
      </c>
      <c r="J4968" t="n">
        <v>19</v>
      </c>
      <c r="K4968" t="n">
        <v>8</v>
      </c>
    </row>
    <row r="4969">
      <c r="A4969" t="n">
        <v>49709536052245</v>
      </c>
      <c r="B4969" t="inlineStr">
        <is>
          <t>Medio</t>
        </is>
      </c>
      <c r="C4969" t="inlineStr">
        <is>
          <t>Altimira Middle</t>
        </is>
      </c>
      <c r="D4969" t="n">
        <v>675</v>
      </c>
      <c r="E4969" t="n">
        <v>677</v>
      </c>
      <c r="F4969" t="n">
        <v>6</v>
      </c>
      <c r="G4969" t="n">
        <v>3.17000007629395</v>
      </c>
      <c r="H4969" t="n">
        <v>1120</v>
      </c>
      <c r="I4969" t="n">
        <v>1033</v>
      </c>
      <c r="J4969" t="n">
        <v>30</v>
      </c>
      <c r="K4969" t="n">
        <v>16</v>
      </c>
    </row>
    <row r="4970">
      <c r="A4970" t="n">
        <v>49709536052252</v>
      </c>
      <c r="B4970" t="inlineStr">
        <is>
          <t>Fundamental</t>
        </is>
      </c>
      <c r="C4970" t="inlineStr">
        <is>
          <t>Dunbar Elementa</t>
        </is>
      </c>
      <c r="D4970" t="n">
        <v>727</v>
      </c>
      <c r="E4970" t="n">
        <v>698</v>
      </c>
      <c r="F4970" t="n">
        <v>5</v>
      </c>
      <c r="G4970" t="n">
        <v>3.16000008583069</v>
      </c>
      <c r="H4970" t="n">
        <v>257</v>
      </c>
      <c r="I4970" t="n">
        <v>233</v>
      </c>
      <c r="J4970" t="n">
        <v>25</v>
      </c>
      <c r="K4970" t="n">
        <v>10</v>
      </c>
    </row>
    <row r="4971">
      <c r="A4971" t="n">
        <v>49709536052260</v>
      </c>
      <c r="B4971" t="inlineStr">
        <is>
          <t>Fundamental</t>
        </is>
      </c>
      <c r="C4971" t="inlineStr">
        <is>
          <t>El Verano Eleme</t>
        </is>
      </c>
      <c r="D4971" t="n">
        <v>603</v>
      </c>
      <c r="E4971" t="n">
        <v>584</v>
      </c>
      <c r="F4971" t="n">
        <v>11</v>
      </c>
      <c r="G4971" t="n">
        <v>2.55999994277954</v>
      </c>
      <c r="H4971" t="n">
        <v>332</v>
      </c>
      <c r="I4971" t="n">
        <v>299</v>
      </c>
      <c r="J4971" t="n">
        <v>51</v>
      </c>
      <c r="K4971" t="n">
        <v>30</v>
      </c>
    </row>
    <row r="4972">
      <c r="A4972" t="n">
        <v>49709536052278</v>
      </c>
      <c r="B4972" t="inlineStr">
        <is>
          <t>Fundamental</t>
        </is>
      </c>
      <c r="C4972" t="inlineStr">
        <is>
          <t>Flowery Element</t>
        </is>
      </c>
      <c r="D4972" t="n">
        <v>516</v>
      </c>
      <c r="E4972" t="n">
        <v>503</v>
      </c>
      <c r="F4972" t="n">
        <v>15</v>
      </c>
      <c r="G4972" t="n">
        <v>2.0699999332428</v>
      </c>
      <c r="H4972" t="n">
        <v>304</v>
      </c>
      <c r="I4972" t="n">
        <v>275</v>
      </c>
      <c r="J4972" t="n">
        <v>68</v>
      </c>
      <c r="K4972" t="n">
        <v>42</v>
      </c>
    </row>
    <row r="4973">
      <c r="A4973" t="n">
        <v>49709536052286</v>
      </c>
      <c r="B4973" t="inlineStr">
        <is>
          <t>Fundamental</t>
        </is>
      </c>
      <c r="C4973" t="inlineStr">
        <is>
          <t>Prestwood Eleme</t>
        </is>
      </c>
      <c r="D4973" t="n">
        <v>772</v>
      </c>
      <c r="E4973" t="n">
        <v>779</v>
      </c>
      <c r="F4973" t="n">
        <v>1</v>
      </c>
      <c r="G4973" t="n">
        <v>3.44000005722046</v>
      </c>
      <c r="H4973" t="n">
        <v>343</v>
      </c>
      <c r="I4973" t="n">
        <v>303</v>
      </c>
      <c r="J4973" t="n">
        <v>20</v>
      </c>
      <c r="K4973" t="n">
        <v>4</v>
      </c>
    </row>
    <row r="4974">
      <c r="A4974" t="n">
        <v>49709536052294</v>
      </c>
      <c r="B4974" t="inlineStr">
        <is>
          <t>Fundamental</t>
        </is>
      </c>
      <c r="C4974" t="inlineStr">
        <is>
          <t>Sassarini Eleme</t>
        </is>
      </c>
      <c r="D4974" t="n">
        <v>720</v>
      </c>
      <c r="E4974" t="n">
        <v>693</v>
      </c>
      <c r="F4974" t="n">
        <v>5</v>
      </c>
      <c r="G4974" t="n">
        <v>3.14000010490417</v>
      </c>
      <c r="H4974" t="n">
        <v>278</v>
      </c>
      <c r="I4974" t="n">
        <v>260</v>
      </c>
      <c r="J4974" t="n">
        <v>32</v>
      </c>
      <c r="K4974" t="n">
        <v>16</v>
      </c>
    </row>
    <row r="4975">
      <c r="A4975" t="n">
        <v>49709536111678</v>
      </c>
      <c r="B4975" t="inlineStr">
        <is>
          <t>Fundamental</t>
        </is>
      </c>
      <c r="C4975" t="inlineStr">
        <is>
          <t xml:space="preserve">Sonoma Charter </t>
        </is>
      </c>
      <c r="D4975" t="n">
        <v>791</v>
      </c>
      <c r="E4975" t="n">
        <v>771</v>
      </c>
      <c r="F4975" t="n">
        <v>1</v>
      </c>
      <c r="G4975" t="n">
        <v>4.15000009536743</v>
      </c>
      <c r="H4975" t="n">
        <v>178</v>
      </c>
      <c r="I4975" t="n">
        <v>174</v>
      </c>
      <c r="J4975" t="n">
        <v>4</v>
      </c>
      <c r="K4975" t="n">
        <v>1</v>
      </c>
    </row>
    <row r="4976">
      <c r="A4976" t="n">
        <v>49709616052302</v>
      </c>
      <c r="B4976" t="inlineStr">
        <is>
          <t>Medio</t>
        </is>
      </c>
      <c r="C4976" t="inlineStr">
        <is>
          <t>Twin Hills Midd</t>
        </is>
      </c>
      <c r="D4976" t="n">
        <v>819</v>
      </c>
      <c r="E4976" t="n">
        <v>781</v>
      </c>
      <c r="F4976" t="n">
        <v>1</v>
      </c>
      <c r="G4976" t="n">
        <v>3.73000001907349</v>
      </c>
      <c r="H4976" t="n">
        <v>335</v>
      </c>
      <c r="I4976" t="n">
        <v>280</v>
      </c>
      <c r="J4976" t="n">
        <v>8</v>
      </c>
      <c r="K4976" t="n">
        <v>1</v>
      </c>
    </row>
    <row r="4977">
      <c r="A4977" t="n">
        <v>49709616093140</v>
      </c>
      <c r="B4977" t="inlineStr">
        <is>
          <t>Fundamental</t>
        </is>
      </c>
      <c r="C4977" t="inlineStr">
        <is>
          <t>Apple Blossom (</t>
        </is>
      </c>
      <c r="D4977" t="n">
        <v>834</v>
      </c>
      <c r="E4977" t="n">
        <v>769</v>
      </c>
      <c r="F4977" t="n">
        <v>2</v>
      </c>
      <c r="G4977" t="n">
        <v>3.60999989509583</v>
      </c>
      <c r="H4977" t="n">
        <v>349</v>
      </c>
      <c r="I4977" t="n">
        <v>299</v>
      </c>
      <c r="J4977" t="n">
        <v>7</v>
      </c>
      <c r="K4977" t="n">
        <v>1</v>
      </c>
    </row>
    <row r="4978">
      <c r="A4978" t="n">
        <v>49710196052344</v>
      </c>
      <c r="B4978" t="inlineStr">
        <is>
          <t>Fundamental</t>
        </is>
      </c>
      <c r="C4978" t="inlineStr">
        <is>
          <t>Wilson Elementa</t>
        </is>
      </c>
      <c r="D4978" t="n">
        <v>708</v>
      </c>
      <c r="E4978" t="n">
        <v>683</v>
      </c>
      <c r="F4978" t="n">
        <v>6</v>
      </c>
      <c r="G4978" t="n">
        <v>3.10999989509583</v>
      </c>
      <c r="H4978" t="n">
        <v>199</v>
      </c>
      <c r="I4978" t="n">
        <v>176</v>
      </c>
      <c r="J4978" t="n">
        <v>29</v>
      </c>
      <c r="K4978" t="n">
        <v>12</v>
      </c>
    </row>
    <row r="4979">
      <c r="A4979" t="n">
        <v>49710356052377</v>
      </c>
      <c r="B4979" t="inlineStr">
        <is>
          <t>Fundamental</t>
        </is>
      </c>
      <c r="C4979" t="inlineStr">
        <is>
          <t>Wright Elementa</t>
        </is>
      </c>
      <c r="D4979" t="n">
        <v>740</v>
      </c>
      <c r="E4979" t="n">
        <v>727</v>
      </c>
      <c r="F4979" t="n">
        <v>4</v>
      </c>
      <c r="G4979" t="n">
        <v>2.72000002861023</v>
      </c>
      <c r="H4979" t="n">
        <v>255</v>
      </c>
      <c r="I4979" t="n">
        <v>215</v>
      </c>
      <c r="J4979" t="n">
        <v>46</v>
      </c>
      <c r="K4979" t="n">
        <v>14</v>
      </c>
    </row>
    <row r="4980">
      <c r="A4980" t="n">
        <v>49710356096721</v>
      </c>
      <c r="B4980" t="inlineStr">
        <is>
          <t>Fundamental</t>
        </is>
      </c>
      <c r="C4980" t="inlineStr">
        <is>
          <t xml:space="preserve">Wilson (J. X.) </t>
        </is>
      </c>
      <c r="D4980" t="n">
        <v>826</v>
      </c>
      <c r="E4980" t="n">
        <v>783</v>
      </c>
      <c r="F4980" t="n">
        <v>1</v>
      </c>
      <c r="G4980" t="n">
        <v>2.9300000667572</v>
      </c>
      <c r="H4980" t="n">
        <v>311</v>
      </c>
      <c r="I4980" t="n">
        <v>275</v>
      </c>
      <c r="J4980" t="n">
        <v>25</v>
      </c>
      <c r="K4980" t="n">
        <v>10</v>
      </c>
    </row>
    <row r="4981">
      <c r="A4981" t="n">
        <v>49710356111868</v>
      </c>
      <c r="B4981" t="inlineStr">
        <is>
          <t>Fundamental</t>
        </is>
      </c>
      <c r="C4981" t="inlineStr">
        <is>
          <t>Stevens (Robert</t>
        </is>
      </c>
      <c r="D4981" t="n">
        <v>724</v>
      </c>
      <c r="E4981" t="n">
        <v>688</v>
      </c>
      <c r="F4981" t="n">
        <v>6</v>
      </c>
      <c r="G4981" t="n">
        <v>2.60999989509583</v>
      </c>
      <c r="H4981" t="n">
        <v>269</v>
      </c>
      <c r="I4981" t="n">
        <v>238</v>
      </c>
      <c r="J4981" t="n">
        <v>44</v>
      </c>
      <c r="K4981" t="n">
        <v>27</v>
      </c>
    </row>
    <row r="4982">
      <c r="A4982" t="n">
        <v>49738824935482</v>
      </c>
      <c r="B4982" t="inlineStr">
        <is>
          <t>Superior</t>
        </is>
      </c>
      <c r="C4982" t="inlineStr">
        <is>
          <t>Rancho Cotate H</t>
        </is>
      </c>
      <c r="D4982" t="n">
        <v>666</v>
      </c>
      <c r="E4982" t="n">
        <v>690</v>
      </c>
      <c r="F4982" t="n">
        <v>6</v>
      </c>
      <c r="G4982" t="n">
        <v>3.20000004768372</v>
      </c>
      <c r="H4982" t="n">
        <v>1586</v>
      </c>
      <c r="I4982" t="n">
        <v>1349</v>
      </c>
      <c r="J4982" t="n">
        <v>9</v>
      </c>
      <c r="K4982" t="n">
        <v>5</v>
      </c>
    </row>
    <row r="4983">
      <c r="A4983" t="n">
        <v>49738826051676</v>
      </c>
      <c r="B4983" t="inlineStr">
        <is>
          <t>Fundamental</t>
        </is>
      </c>
      <c r="C4983" t="inlineStr">
        <is>
          <t>Reed (John) Ele</t>
        </is>
      </c>
      <c r="D4983" t="n">
        <v>636</v>
      </c>
      <c r="E4983" t="n">
        <v>629</v>
      </c>
      <c r="F4983" t="n">
        <v>9</v>
      </c>
      <c r="G4983" t="n">
        <v>2.07999992370605</v>
      </c>
      <c r="H4983" t="n">
        <v>314</v>
      </c>
      <c r="I4983" t="n">
        <v>235</v>
      </c>
      <c r="J4983" t="n">
        <v>52</v>
      </c>
      <c r="K4983" t="n">
        <v>16</v>
      </c>
    </row>
    <row r="4984">
      <c r="A4984" t="n">
        <v>49738826051692</v>
      </c>
      <c r="B4984" t="inlineStr">
        <is>
          <t>Fundamental</t>
        </is>
      </c>
      <c r="C4984" t="inlineStr">
        <is>
          <t>Rohnert (Waldo)</t>
        </is>
      </c>
      <c r="D4984" t="n">
        <v>692</v>
      </c>
      <c r="E4984" t="n">
        <v>672</v>
      </c>
      <c r="F4984" t="n">
        <v>6</v>
      </c>
      <c r="G4984" t="n">
        <v>2.53999996185303</v>
      </c>
      <c r="H4984" t="n">
        <v>255</v>
      </c>
      <c r="I4984" t="n">
        <v>227</v>
      </c>
      <c r="J4984" t="n">
        <v>28</v>
      </c>
      <c r="K4984" t="n">
        <v>14</v>
      </c>
    </row>
    <row r="4985">
      <c r="A4985" t="n">
        <v>49738826060248</v>
      </c>
      <c r="B4985" t="inlineStr">
        <is>
          <t>Medio</t>
        </is>
      </c>
      <c r="C4985" t="inlineStr">
        <is>
          <t>Mountain Shadow</t>
        </is>
      </c>
      <c r="D4985" t="n">
        <v>668</v>
      </c>
      <c r="E4985" t="n">
        <v>659</v>
      </c>
      <c r="F4985" t="n">
        <v>7</v>
      </c>
      <c r="G4985" t="n">
        <v>2.9300000667572</v>
      </c>
      <c r="H4985" t="n">
        <v>998</v>
      </c>
      <c r="I4985" t="n">
        <v>842</v>
      </c>
      <c r="J4985" t="n">
        <v>24</v>
      </c>
      <c r="K4985" t="n">
        <v>10</v>
      </c>
    </row>
    <row r="4986">
      <c r="A4986" t="n">
        <v>49738826060669</v>
      </c>
      <c r="B4986" t="inlineStr">
        <is>
          <t>Fundamental</t>
        </is>
      </c>
      <c r="C4986" t="inlineStr">
        <is>
          <t>Page (Thomas) E</t>
        </is>
      </c>
      <c r="D4986" t="n">
        <v>714</v>
      </c>
      <c r="E4986" t="n">
        <v>622</v>
      </c>
      <c r="F4986" t="n">
        <v>9</v>
      </c>
      <c r="G4986" t="n">
        <v>2.58999991416931</v>
      </c>
      <c r="H4986" t="n">
        <v>321</v>
      </c>
      <c r="I4986" t="n">
        <v>265</v>
      </c>
      <c r="J4986" t="n">
        <v>22</v>
      </c>
      <c r="K4986" t="n">
        <v>10</v>
      </c>
    </row>
    <row r="4987">
      <c r="A4987" t="n">
        <v>49738826094841</v>
      </c>
      <c r="B4987" t="inlineStr">
        <is>
          <t>Fundamental</t>
        </is>
      </c>
      <c r="C4987" t="inlineStr">
        <is>
          <t>La Fiesta Eleme</t>
        </is>
      </c>
      <c r="D4987" t="n">
        <v>662</v>
      </c>
      <c r="E4987" t="n">
        <v>593</v>
      </c>
      <c r="F4987" t="n">
        <v>10</v>
      </c>
      <c r="G4987" t="n">
        <v>2.4300000667572</v>
      </c>
      <c r="H4987" t="n">
        <v>202</v>
      </c>
      <c r="I4987" t="n">
        <v>178</v>
      </c>
      <c r="J4987" t="n">
        <v>24</v>
      </c>
      <c r="K4987" t="n">
        <v>9</v>
      </c>
    </row>
    <row r="4988">
      <c r="A4988" t="n">
        <v>49738826097059</v>
      </c>
      <c r="B4988" t="inlineStr">
        <is>
          <t>Fundamental</t>
        </is>
      </c>
      <c r="C4988" t="inlineStr">
        <is>
          <t>Evergreen Eleme</t>
        </is>
      </c>
      <c r="D4988" t="n">
        <v>747</v>
      </c>
      <c r="E4988" t="n">
        <v>724</v>
      </c>
      <c r="F4988" t="n">
        <v>4</v>
      </c>
      <c r="G4988" t="n">
        <v>3.13000011444092</v>
      </c>
      <c r="H4988" t="n">
        <v>302</v>
      </c>
      <c r="I4988" t="n">
        <v>259</v>
      </c>
      <c r="J4988" t="n">
        <v>17</v>
      </c>
      <c r="K4988" t="n">
        <v>5</v>
      </c>
    </row>
    <row r="4989">
      <c r="A4989" t="n">
        <v>49738826099246</v>
      </c>
      <c r="B4989" t="inlineStr">
        <is>
          <t>Fundamental</t>
        </is>
      </c>
      <c r="C4989" t="inlineStr">
        <is>
          <t>Hahn (Marguerit</t>
        </is>
      </c>
      <c r="D4989" t="n">
        <v>808</v>
      </c>
      <c r="E4989" t="n">
        <v>776</v>
      </c>
      <c r="F4989" t="n">
        <v>1</v>
      </c>
      <c r="G4989" t="n">
        <v>3.20000004768372</v>
      </c>
      <c r="H4989" t="n">
        <v>327</v>
      </c>
      <c r="I4989" t="n">
        <v>288</v>
      </c>
      <c r="J4989" t="n">
        <v>7</v>
      </c>
      <c r="K4989" t="n">
        <v>5</v>
      </c>
    </row>
    <row r="4990">
      <c r="A4990" t="n">
        <v>49738826100853</v>
      </c>
      <c r="B4990" t="inlineStr">
        <is>
          <t>Fundamental</t>
        </is>
      </c>
      <c r="C4990" t="inlineStr">
        <is>
          <t>Richard Crane E</t>
        </is>
      </c>
      <c r="D4990" t="n">
        <v>696</v>
      </c>
      <c r="E4990" t="n">
        <v>658</v>
      </c>
      <c r="F4990" t="n">
        <v>7</v>
      </c>
      <c r="G4990" t="n">
        <v>2.29999995231628</v>
      </c>
      <c r="H4990" t="n">
        <v>246</v>
      </c>
      <c r="I4990" t="n">
        <v>208</v>
      </c>
      <c r="J4990" t="n">
        <v>33</v>
      </c>
      <c r="K4990" t="n">
        <v>17</v>
      </c>
    </row>
    <row r="4991">
      <c r="A4991" t="n">
        <v>49738826105332</v>
      </c>
      <c r="B4991" t="inlineStr">
        <is>
          <t>Fundamental</t>
        </is>
      </c>
      <c r="C4991" t="inlineStr">
        <is>
          <t>Gold Ridge Elem</t>
        </is>
      </c>
      <c r="D4991" t="n">
        <v>745</v>
      </c>
      <c r="E4991" t="n">
        <v>716</v>
      </c>
      <c r="F4991" t="n">
        <v>4</v>
      </c>
      <c r="G4991" t="n">
        <v>3.01999998092651</v>
      </c>
      <c r="H4991" t="n">
        <v>293</v>
      </c>
      <c r="I4991" t="n">
        <v>263</v>
      </c>
      <c r="J4991" t="n">
        <v>10</v>
      </c>
      <c r="K4991" t="n">
        <v>11</v>
      </c>
    </row>
    <row r="4992">
      <c r="A4992" t="n">
        <v>49738826109169</v>
      </c>
      <c r="B4992" t="inlineStr">
        <is>
          <t>Fundamental</t>
        </is>
      </c>
      <c r="C4992" t="inlineStr">
        <is>
          <t>Monte Vista Ele</t>
        </is>
      </c>
      <c r="D4992" t="n">
        <v>773</v>
      </c>
      <c r="E4992" t="n">
        <v>746</v>
      </c>
      <c r="F4992" t="n">
        <v>3</v>
      </c>
      <c r="G4992" t="n">
        <v>2.64000010490417</v>
      </c>
      <c r="H4992" t="n">
        <v>419</v>
      </c>
      <c r="I4992" t="n">
        <v>368</v>
      </c>
      <c r="J4992" t="n">
        <v>10</v>
      </c>
      <c r="K4992" t="n">
        <v>6</v>
      </c>
    </row>
    <row r="4993">
      <c r="A4993" t="n">
        <v>49738826112981</v>
      </c>
      <c r="B4993" t="inlineStr">
        <is>
          <t>Medio</t>
        </is>
      </c>
      <c r="C4993" t="inlineStr">
        <is>
          <t>Creekside Middl</t>
        </is>
      </c>
      <c r="D4993" t="n">
        <v>749</v>
      </c>
      <c r="E4993" t="n">
        <v>752</v>
      </c>
      <c r="F4993" t="n">
        <v>2</v>
      </c>
      <c r="G4993" t="n">
        <v>3.45000004768372</v>
      </c>
      <c r="H4993" t="n">
        <v>879</v>
      </c>
      <c r="I4993" t="n">
        <v>769</v>
      </c>
      <c r="J4993" t="n">
        <v>10</v>
      </c>
      <c r="K4993" t="n">
        <v>3</v>
      </c>
    </row>
    <row r="4994">
      <c r="A4994" t="n">
        <v>49753586052351</v>
      </c>
      <c r="B4994" t="inlineStr">
        <is>
          <t>Medio</t>
        </is>
      </c>
      <c r="C4994" t="inlineStr">
        <is>
          <t>Windsor Middle</t>
        </is>
      </c>
      <c r="D4994" t="n">
        <v>715</v>
      </c>
      <c r="E4994" t="n">
        <v>676</v>
      </c>
      <c r="F4994" t="n">
        <v>6</v>
      </c>
      <c r="G4994" t="n">
        <v>3.39000010490417</v>
      </c>
      <c r="H4994" t="n">
        <v>739</v>
      </c>
      <c r="I4994" t="n">
        <v>552</v>
      </c>
      <c r="J4994" t="n">
        <v>19</v>
      </c>
      <c r="K4994" t="n">
        <v>3</v>
      </c>
    </row>
    <row r="4995">
      <c r="A4995" t="n">
        <v>49753586052369</v>
      </c>
      <c r="B4995" t="inlineStr">
        <is>
          <t>Fundamental</t>
        </is>
      </c>
      <c r="C4995" t="inlineStr">
        <is>
          <t>Cali Calmecac (</t>
        </is>
      </c>
      <c r="D4995" t="n">
        <v>617</v>
      </c>
      <c r="E4995" t="n">
        <v>562</v>
      </c>
      <c r="F4995" t="n">
        <v>12</v>
      </c>
      <c r="G4995" t="n">
        <v>2.88000011444092</v>
      </c>
      <c r="H4995" t="n">
        <v>547</v>
      </c>
      <c r="I4995" t="n">
        <v>487</v>
      </c>
      <c r="J4995" t="n">
        <v>49</v>
      </c>
      <c r="K4995" t="n">
        <v>50</v>
      </c>
    </row>
    <row r="4996">
      <c r="A4996" t="n">
        <v>49753586107221</v>
      </c>
      <c r="B4996" t="inlineStr">
        <is>
          <t>Fundamental</t>
        </is>
      </c>
      <c r="C4996" t="inlineStr">
        <is>
          <t>Brooks Elementa</t>
        </is>
      </c>
      <c r="D4996" t="n">
        <v>725</v>
      </c>
      <c r="E4996" t="n">
        <v>686</v>
      </c>
      <c r="F4996" t="n">
        <v>6</v>
      </c>
      <c r="G4996" t="n">
        <v>3.39000010490417</v>
      </c>
      <c r="H4996" t="n">
        <v>496</v>
      </c>
      <c r="I4996" t="n">
        <v>412</v>
      </c>
      <c r="J4996" t="n">
        <v>20</v>
      </c>
      <c r="K4996" t="n">
        <v>2</v>
      </c>
    </row>
    <row r="4997">
      <c r="A4997" t="n">
        <v>49753904932554</v>
      </c>
      <c r="B4997" t="inlineStr">
        <is>
          <t>Superior</t>
        </is>
      </c>
      <c r="C4997" t="inlineStr">
        <is>
          <t>Healdsburg High</t>
        </is>
      </c>
      <c r="D4997" t="n">
        <v>698</v>
      </c>
      <c r="E4997" t="n">
        <v>702</v>
      </c>
      <c r="F4997" t="n">
        <v>5</v>
      </c>
      <c r="G4997" t="n">
        <v>2.97000002861023</v>
      </c>
      <c r="H4997" t="n">
        <v>757</v>
      </c>
      <c r="I4997" t="n">
        <v>654</v>
      </c>
      <c r="J4997" t="n">
        <v>17</v>
      </c>
      <c r="K4997" t="n">
        <v>12</v>
      </c>
    </row>
    <row r="4998">
      <c r="A4998" t="n">
        <v>49753906051783</v>
      </c>
      <c r="B4998" t="inlineStr">
        <is>
          <t>Fundamental</t>
        </is>
      </c>
      <c r="C4998" t="inlineStr">
        <is>
          <t xml:space="preserve">Fitch Mountain </t>
        </is>
      </c>
      <c r="D4998" t="n">
        <v>614</v>
      </c>
      <c r="E4998" t="n">
        <v>513</v>
      </c>
      <c r="F4998" t="n">
        <v>14</v>
      </c>
      <c r="G4998" t="n">
        <v>2.51999998092651</v>
      </c>
      <c r="H4998" t="n">
        <v>161</v>
      </c>
      <c r="I4998" t="n">
        <v>143</v>
      </c>
      <c r="J4998" t="n">
        <v>49</v>
      </c>
      <c r="K4998" t="n">
        <v>43</v>
      </c>
    </row>
    <row r="4999">
      <c r="A4999" t="n">
        <v>49753906051791</v>
      </c>
      <c r="B4999" t="inlineStr">
        <is>
          <t>Fundamental</t>
        </is>
      </c>
      <c r="C4999" t="inlineStr">
        <is>
          <t>Healdsburg Elem</t>
        </is>
      </c>
      <c r="D4999" t="n">
        <v>701</v>
      </c>
      <c r="E4999" t="n">
        <v>669</v>
      </c>
      <c r="F4999" t="n">
        <v>7</v>
      </c>
      <c r="G4999" t="n">
        <v>2.73000001907349</v>
      </c>
      <c r="H4999" t="n">
        <v>298</v>
      </c>
      <c r="I4999" t="n">
        <v>252</v>
      </c>
      <c r="J4999" t="n">
        <v>38</v>
      </c>
      <c r="K4999" t="n">
        <v>16</v>
      </c>
    </row>
    <row r="5000">
      <c r="A5000" t="n">
        <v>49753906060222</v>
      </c>
      <c r="B5000" t="inlineStr">
        <is>
          <t>Medio</t>
        </is>
      </c>
      <c r="C5000" t="inlineStr">
        <is>
          <t>Healdsburg Juni</t>
        </is>
      </c>
      <c r="D5000" t="n">
        <v>713</v>
      </c>
      <c r="E5000" t="n">
        <v>683</v>
      </c>
      <c r="F5000" t="n">
        <v>6</v>
      </c>
      <c r="G5000" t="n">
        <v>2.80999994277954</v>
      </c>
      <c r="H5000" t="n">
        <v>445</v>
      </c>
      <c r="I5000" t="n">
        <v>376</v>
      </c>
      <c r="J5000" t="n">
        <v>26</v>
      </c>
      <c r="K5000" t="n">
        <v>17</v>
      </c>
    </row>
    <row r="5001">
      <c r="A5001" t="n">
        <v>49753906109250</v>
      </c>
      <c r="B5001" t="inlineStr">
        <is>
          <t>Fundamental</t>
        </is>
      </c>
      <c r="C5001" t="inlineStr">
        <is>
          <t>Foss Creek Elem</t>
        </is>
      </c>
      <c r="D5001" t="n">
        <v>666</v>
      </c>
      <c r="E5001" t="n">
        <v>665</v>
      </c>
      <c r="F5001" t="n">
        <v>7</v>
      </c>
      <c r="G5001" t="n">
        <v>2.67000007629395</v>
      </c>
      <c r="H5001" t="n">
        <v>435</v>
      </c>
      <c r="I5001" t="n">
        <v>400</v>
      </c>
      <c r="J5001" t="n">
        <v>32</v>
      </c>
      <c r="K5001" t="n">
        <v>28</v>
      </c>
    </row>
    <row r="5002">
      <c r="A5002" t="n">
        <v>50710435030879</v>
      </c>
      <c r="B5002" t="inlineStr">
        <is>
          <t>Superior</t>
        </is>
      </c>
      <c r="C5002" t="inlineStr">
        <is>
          <t>Ceres High</t>
        </is>
      </c>
      <c r="D5002" t="n">
        <v>617</v>
      </c>
      <c r="E5002" t="n">
        <v>562</v>
      </c>
      <c r="F5002" t="n">
        <v>12</v>
      </c>
      <c r="G5002" t="n">
        <v>2.42000007629395</v>
      </c>
      <c r="H5002" t="n">
        <v>1715</v>
      </c>
      <c r="I5002" t="n">
        <v>1594</v>
      </c>
      <c r="J5002" t="n">
        <v>42</v>
      </c>
      <c r="K5002" t="n">
        <v>8</v>
      </c>
    </row>
    <row r="5003">
      <c r="A5003" t="n">
        <v>50710436052427</v>
      </c>
      <c r="B5003" t="inlineStr">
        <is>
          <t>Fundamental</t>
        </is>
      </c>
      <c r="C5003" t="inlineStr">
        <is>
          <t xml:space="preserve">Carroll Fowler </t>
        </is>
      </c>
      <c r="D5003" t="n">
        <v>669</v>
      </c>
      <c r="E5003" t="n">
        <v>585</v>
      </c>
      <c r="F5003" t="n">
        <v>11</v>
      </c>
      <c r="G5003" t="n">
        <v>2.29999995231628</v>
      </c>
      <c r="H5003" t="n">
        <v>516</v>
      </c>
      <c r="I5003" t="n">
        <v>436</v>
      </c>
      <c r="J5003" t="n">
        <v>54</v>
      </c>
      <c r="K5003" t="n">
        <v>2</v>
      </c>
    </row>
    <row r="5004">
      <c r="A5004" t="n">
        <v>50710436052435</v>
      </c>
      <c r="B5004" t="inlineStr">
        <is>
          <t>Fundamental</t>
        </is>
      </c>
      <c r="C5004" t="inlineStr">
        <is>
          <t>Caswell Element</t>
        </is>
      </c>
      <c r="D5004" t="n">
        <v>621</v>
      </c>
      <c r="E5004" t="n">
        <v>524</v>
      </c>
      <c r="F5004" t="n">
        <v>14</v>
      </c>
      <c r="G5004" t="n">
        <v>1.98000001907349</v>
      </c>
      <c r="H5004" t="n">
        <v>576</v>
      </c>
      <c r="I5004" t="n">
        <v>456</v>
      </c>
      <c r="J5004" t="n">
        <v>75</v>
      </c>
      <c r="K5004" t="n">
        <v>28</v>
      </c>
    </row>
    <row r="5005">
      <c r="A5005" t="n">
        <v>50710436052443</v>
      </c>
      <c r="B5005" t="inlineStr">
        <is>
          <t>Fundamental</t>
        </is>
      </c>
      <c r="C5005" t="inlineStr">
        <is>
          <t>Don Pedro Eleme</t>
        </is>
      </c>
      <c r="D5005" t="n">
        <v>656</v>
      </c>
      <c r="E5005" t="n">
        <v>560</v>
      </c>
      <c r="F5005" t="n">
        <v>12</v>
      </c>
      <c r="G5005" t="n">
        <v>2.36999988555908</v>
      </c>
      <c r="H5005" t="n">
        <v>620</v>
      </c>
      <c r="I5005" t="n">
        <v>542</v>
      </c>
      <c r="J5005" t="n">
        <v>62</v>
      </c>
      <c r="K5005" t="n">
        <v>15</v>
      </c>
    </row>
    <row r="5006">
      <c r="A5006" t="n">
        <v>50710436052450</v>
      </c>
      <c r="B5006" t="inlineStr">
        <is>
          <t>Fundamental</t>
        </is>
      </c>
      <c r="C5006" t="inlineStr">
        <is>
          <t xml:space="preserve">White (Walter) </t>
        </is>
      </c>
      <c r="D5006" t="n">
        <v>669</v>
      </c>
      <c r="E5006" t="n">
        <v>545</v>
      </c>
      <c r="F5006" t="n">
        <v>13</v>
      </c>
      <c r="G5006" t="n">
        <v>2.1800000667572</v>
      </c>
      <c r="H5006" t="n">
        <v>646</v>
      </c>
      <c r="I5006" t="n">
        <v>528</v>
      </c>
      <c r="J5006" t="n">
        <v>72</v>
      </c>
      <c r="K5006" t="n">
        <v>8</v>
      </c>
    </row>
    <row r="5007">
      <c r="A5007" t="n">
        <v>50710436052468</v>
      </c>
      <c r="B5007" t="inlineStr">
        <is>
          <t>Fundamental</t>
        </is>
      </c>
      <c r="C5007" t="inlineStr">
        <is>
          <t>Westport Elemen</t>
        </is>
      </c>
      <c r="D5007" t="n">
        <v>644</v>
      </c>
      <c r="E5007" t="n">
        <v>545</v>
      </c>
      <c r="F5007" t="n">
        <v>13</v>
      </c>
      <c r="G5007" t="n">
        <v>1.73000001907349</v>
      </c>
      <c r="H5007" t="n">
        <v>381</v>
      </c>
      <c r="I5007" t="n">
        <v>315</v>
      </c>
      <c r="J5007" t="n">
        <v>75</v>
      </c>
      <c r="K5007" t="n">
        <v>20</v>
      </c>
    </row>
    <row r="5008">
      <c r="A5008" t="n">
        <v>50710436085013</v>
      </c>
      <c r="B5008" t="inlineStr">
        <is>
          <t>Medio</t>
        </is>
      </c>
      <c r="C5008" t="inlineStr">
        <is>
          <t>Mae Hensley Jun</t>
        </is>
      </c>
      <c r="D5008" t="n">
        <v>691</v>
      </c>
      <c r="E5008" t="n">
        <v>621</v>
      </c>
      <c r="F5008" t="n">
        <v>9</v>
      </c>
      <c r="G5008" t="n">
        <v>2.35999989509583</v>
      </c>
      <c r="H5008" t="n">
        <v>855</v>
      </c>
      <c r="I5008" t="n">
        <v>681</v>
      </c>
      <c r="J5008" t="n">
        <v>49</v>
      </c>
      <c r="K5008" t="n">
        <v>7</v>
      </c>
    </row>
    <row r="5009">
      <c r="A5009" t="n">
        <v>50710436108435</v>
      </c>
      <c r="B5009" t="inlineStr">
        <is>
          <t>Fundamental</t>
        </is>
      </c>
      <c r="C5009" t="inlineStr">
        <is>
          <t>Parks (Virginia</t>
        </is>
      </c>
      <c r="D5009" t="n">
        <v>771</v>
      </c>
      <c r="E5009" t="n">
        <v>702</v>
      </c>
      <c r="F5009" t="n">
        <v>5</v>
      </c>
      <c r="G5009" t="n">
        <v>2.59999990463257</v>
      </c>
      <c r="H5009" t="n">
        <v>565</v>
      </c>
      <c r="I5009" t="n">
        <v>513</v>
      </c>
      <c r="J5009" t="n">
        <v>45</v>
      </c>
      <c r="K5009" t="n">
        <v>2</v>
      </c>
    </row>
    <row r="5010">
      <c r="A5010" t="n">
        <v>50710436112338</v>
      </c>
      <c r="B5010" t="inlineStr">
        <is>
          <t>Fundamental</t>
        </is>
      </c>
      <c r="C5010" t="inlineStr">
        <is>
          <t>Vaughn (Samuel)</t>
        </is>
      </c>
      <c r="D5010" t="n">
        <v>752</v>
      </c>
      <c r="E5010" t="n">
        <v>622</v>
      </c>
      <c r="F5010" t="n">
        <v>9</v>
      </c>
      <c r="G5010" t="n">
        <v>2.27999997138977</v>
      </c>
      <c r="H5010" t="n">
        <v>471</v>
      </c>
      <c r="I5010" t="n">
        <v>439</v>
      </c>
      <c r="J5010" t="n">
        <v>41</v>
      </c>
      <c r="K5010" t="n">
        <v>4</v>
      </c>
    </row>
    <row r="5011">
      <c r="A5011" t="n">
        <v>50710436112346</v>
      </c>
      <c r="B5011" t="inlineStr">
        <is>
          <t>Medio</t>
        </is>
      </c>
      <c r="C5011" t="inlineStr">
        <is>
          <t>Blaker-Kinser J</t>
        </is>
      </c>
      <c r="D5011" t="n">
        <v>621</v>
      </c>
      <c r="E5011" t="n">
        <v>591</v>
      </c>
      <c r="F5011" t="n">
        <v>10</v>
      </c>
      <c r="G5011" t="n">
        <v>2.1800000667572</v>
      </c>
      <c r="H5011" t="n">
        <v>619</v>
      </c>
      <c r="I5011" t="n">
        <v>492</v>
      </c>
      <c r="J5011" t="n">
        <v>59</v>
      </c>
      <c r="K5011" t="n">
        <v>8</v>
      </c>
    </row>
    <row r="5012">
      <c r="A5012" t="n">
        <v>50710685031521</v>
      </c>
      <c r="B5012" t="inlineStr">
        <is>
          <t>Superior</t>
        </is>
      </c>
      <c r="C5012" t="inlineStr">
        <is>
          <t>Denair High</t>
        </is>
      </c>
      <c r="D5012" t="n">
        <v>617</v>
      </c>
      <c r="E5012" t="n">
        <v>575</v>
      </c>
      <c r="F5012" t="n">
        <v>11</v>
      </c>
      <c r="G5012" t="n">
        <v>2.83999991416931</v>
      </c>
      <c r="H5012" t="n">
        <v>298</v>
      </c>
      <c r="I5012" t="n">
        <v>251</v>
      </c>
      <c r="J5012" t="n">
        <v>12</v>
      </c>
      <c r="K5012" t="n">
        <v>3</v>
      </c>
    </row>
    <row r="5013">
      <c r="A5013" t="n">
        <v>50710766052518</v>
      </c>
      <c r="B5013" t="inlineStr">
        <is>
          <t>Fundamental</t>
        </is>
      </c>
      <c r="C5013" t="inlineStr">
        <is>
          <t>Empire Elementa</t>
        </is>
      </c>
      <c r="D5013" t="n">
        <v>605</v>
      </c>
      <c r="E5013" t="n">
        <v>535</v>
      </c>
      <c r="F5013" t="n">
        <v>13</v>
      </c>
      <c r="G5013" t="n">
        <v>2.02999997138977</v>
      </c>
      <c r="H5013" t="n">
        <v>395</v>
      </c>
      <c r="I5013" t="n">
        <v>307</v>
      </c>
      <c r="J5013" t="n">
        <v>81</v>
      </c>
      <c r="K5013" t="n">
        <v>35</v>
      </c>
    </row>
    <row r="5014">
      <c r="A5014" t="n">
        <v>50710766093504</v>
      </c>
      <c r="B5014" t="inlineStr">
        <is>
          <t>Fundamental</t>
        </is>
      </c>
      <c r="C5014" t="inlineStr">
        <is>
          <t>Capistrano Elem</t>
        </is>
      </c>
      <c r="D5014" t="n">
        <v>635</v>
      </c>
      <c r="E5014" t="n">
        <v>607</v>
      </c>
      <c r="F5014" t="n">
        <v>10</v>
      </c>
      <c r="G5014" t="n">
        <v>1.77999997138977</v>
      </c>
      <c r="H5014" t="n">
        <v>373</v>
      </c>
      <c r="I5014" t="n">
        <v>296</v>
      </c>
      <c r="J5014" t="n">
        <v>82</v>
      </c>
      <c r="K5014" t="n">
        <v>28</v>
      </c>
    </row>
    <row r="5015">
      <c r="A5015" t="n">
        <v>50710766098180</v>
      </c>
      <c r="B5015" t="inlineStr">
        <is>
          <t>Fundamental</t>
        </is>
      </c>
      <c r="C5015" t="inlineStr">
        <is>
          <t>Sipherd (Christ</t>
        </is>
      </c>
      <c r="D5015" t="n">
        <v>767</v>
      </c>
      <c r="E5015" t="n">
        <v>686</v>
      </c>
      <c r="F5015" t="n">
        <v>6</v>
      </c>
      <c r="G5015" t="n">
        <v>3.09999990463257</v>
      </c>
      <c r="H5015" t="n">
        <v>328</v>
      </c>
      <c r="I5015" t="n">
        <v>264</v>
      </c>
      <c r="J5015" t="n">
        <v>35</v>
      </c>
      <c r="K5015" t="n">
        <v>6</v>
      </c>
    </row>
    <row r="5016">
      <c r="A5016" t="n">
        <v>50710766107932</v>
      </c>
      <c r="B5016" t="inlineStr">
        <is>
          <t>Fundamental</t>
        </is>
      </c>
      <c r="C5016" t="inlineStr">
        <is>
          <t>Hughes (Bernard</t>
        </is>
      </c>
      <c r="D5016" t="n">
        <v>743</v>
      </c>
      <c r="E5016" t="n">
        <v>700</v>
      </c>
      <c r="F5016" t="n">
        <v>5</v>
      </c>
      <c r="G5016" t="n">
        <v>2.96000003814697</v>
      </c>
      <c r="H5016" t="n">
        <v>391</v>
      </c>
      <c r="I5016" t="n">
        <v>339</v>
      </c>
      <c r="J5016" t="n">
        <v>36</v>
      </c>
      <c r="K5016" t="n">
        <v>19</v>
      </c>
    </row>
    <row r="5017">
      <c r="A5017" t="n">
        <v>50710766111892</v>
      </c>
      <c r="B5017" t="inlineStr">
        <is>
          <t>Fundamental</t>
        </is>
      </c>
      <c r="C5017" t="inlineStr">
        <is>
          <t>Stroud (Alice N</t>
        </is>
      </c>
      <c r="D5017" t="n">
        <v>764</v>
      </c>
      <c r="E5017" t="n">
        <v>701</v>
      </c>
      <c r="F5017" t="n">
        <v>5</v>
      </c>
      <c r="G5017" t="n">
        <v>3.10999989509583</v>
      </c>
      <c r="H5017" t="n">
        <v>461</v>
      </c>
      <c r="I5017" t="n">
        <v>396</v>
      </c>
      <c r="J5017" t="n">
        <v>34</v>
      </c>
      <c r="K5017" t="n">
        <v>13</v>
      </c>
    </row>
    <row r="5018">
      <c r="A5018" t="n">
        <v>50710926052542</v>
      </c>
      <c r="B5018" t="inlineStr">
        <is>
          <t>Fundamental</t>
        </is>
      </c>
      <c r="C5018" t="inlineStr">
        <is>
          <t>Hart-Ransom Ele</t>
        </is>
      </c>
      <c r="D5018" t="n">
        <v>743</v>
      </c>
      <c r="E5018" t="n">
        <v>732</v>
      </c>
      <c r="F5018" t="n">
        <v>3</v>
      </c>
      <c r="G5018" t="n">
        <v>2.91000008583069</v>
      </c>
      <c r="H5018" t="n">
        <v>579</v>
      </c>
      <c r="I5018" t="n">
        <v>471</v>
      </c>
      <c r="J5018" t="n">
        <v>28</v>
      </c>
      <c r="K5018" t="n">
        <v>5</v>
      </c>
    </row>
    <row r="5019">
      <c r="A5019" t="n">
        <v>50710926112965</v>
      </c>
      <c r="B5019" t="inlineStr">
        <is>
          <t>Fundamental</t>
        </is>
      </c>
      <c r="C5019" t="inlineStr">
        <is>
          <t>Hart-Ransom Hom</t>
        </is>
      </c>
      <c r="D5019" t="n">
        <v>691</v>
      </c>
      <c r="E5019" t="n">
        <v>669</v>
      </c>
      <c r="F5019" t="n">
        <v>7</v>
      </c>
      <c r="G5019" t="n">
        <v>3.33999991416931</v>
      </c>
      <c r="H5019" t="n">
        <v>170</v>
      </c>
      <c r="I5019" t="n">
        <v>126</v>
      </c>
      <c r="J5019" t="n">
        <v>0</v>
      </c>
      <c r="K5019" t="n">
        <v>0</v>
      </c>
    </row>
    <row r="5020">
      <c r="A5020" t="n">
        <v>50711006052559</v>
      </c>
      <c r="B5020" t="inlineStr">
        <is>
          <t>Fundamental</t>
        </is>
      </c>
      <c r="C5020" t="inlineStr">
        <is>
          <t>Hickman Element</t>
        </is>
      </c>
      <c r="D5020" t="n">
        <v>720</v>
      </c>
      <c r="E5020" t="n">
        <v>654</v>
      </c>
      <c r="F5020" t="n">
        <v>7</v>
      </c>
      <c r="G5020" t="n">
        <v>3.28999996185303</v>
      </c>
      <c r="H5020" t="n">
        <v>235</v>
      </c>
      <c r="I5020" t="n">
        <v>176</v>
      </c>
      <c r="J5020" t="n">
        <v>45</v>
      </c>
      <c r="K5020" t="n">
        <v>1</v>
      </c>
    </row>
    <row r="5021">
      <c r="A5021" t="n">
        <v>50711006112627</v>
      </c>
      <c r="B5021" t="inlineStr">
        <is>
          <t>Fundamental</t>
        </is>
      </c>
      <c r="C5021" t="inlineStr">
        <is>
          <t>Hickman Charter</t>
        </is>
      </c>
      <c r="D5021" t="n">
        <v>725</v>
      </c>
      <c r="E5021" t="n">
        <v>737</v>
      </c>
      <c r="F5021" t="n">
        <v>3</v>
      </c>
      <c r="G5021" t="n">
        <v>3.61999988555908</v>
      </c>
      <c r="H5021" t="n">
        <v>431</v>
      </c>
      <c r="I5021" t="n">
        <v>253</v>
      </c>
      <c r="J5021" t="n">
        <v>0</v>
      </c>
      <c r="K5021" t="n">
        <v>0</v>
      </c>
    </row>
    <row r="5022">
      <c r="A5022" t="n">
        <v>50711346113286</v>
      </c>
      <c r="B5022" t="inlineStr">
        <is>
          <t>Fundamental</t>
        </is>
      </c>
      <c r="C5022" t="inlineStr">
        <is>
          <t>Keys To Learnin</t>
        </is>
      </c>
      <c r="D5022" t="n">
        <v>570</v>
      </c>
      <c r="E5022" t="n">
        <v>562</v>
      </c>
      <c r="F5022" t="n">
        <v>12</v>
      </c>
      <c r="G5022" t="n">
        <v>3.02999997138977</v>
      </c>
      <c r="H5022" t="n">
        <v>232</v>
      </c>
      <c r="I5022" t="n">
        <v>107</v>
      </c>
      <c r="J5022" t="n">
        <v>33</v>
      </c>
      <c r="K5022" t="n">
        <v>0</v>
      </c>
    </row>
    <row r="5023">
      <c r="A5023" t="n">
        <v>50711676052625</v>
      </c>
      <c r="B5023" t="inlineStr">
        <is>
          <t>Fundamental</t>
        </is>
      </c>
      <c r="C5023" t="inlineStr">
        <is>
          <t>Beard Elementar</t>
        </is>
      </c>
      <c r="D5023" t="n">
        <v>717</v>
      </c>
      <c r="E5023" t="n">
        <v>705</v>
      </c>
      <c r="F5023" t="n">
        <v>5</v>
      </c>
      <c r="G5023" t="n">
        <v>2.54999995231628</v>
      </c>
      <c r="H5023" t="n">
        <v>309</v>
      </c>
      <c r="I5023" t="n">
        <v>271</v>
      </c>
      <c r="J5023" t="n">
        <v>48</v>
      </c>
      <c r="K5023" t="n">
        <v>10</v>
      </c>
    </row>
    <row r="5024">
      <c r="A5024" t="n">
        <v>50711676052658</v>
      </c>
      <c r="B5024" t="inlineStr">
        <is>
          <t>Fundamental</t>
        </is>
      </c>
      <c r="C5024" t="inlineStr">
        <is>
          <t>El Vista Elemen</t>
        </is>
      </c>
      <c r="D5024" t="n">
        <v>641</v>
      </c>
      <c r="E5024" t="n">
        <v>637</v>
      </c>
      <c r="F5024" t="n">
        <v>8</v>
      </c>
      <c r="G5024" t="n">
        <v>2.16000008583069</v>
      </c>
      <c r="H5024" t="n">
        <v>430</v>
      </c>
      <c r="I5024" t="n">
        <v>334</v>
      </c>
      <c r="J5024" t="n">
        <v>78</v>
      </c>
      <c r="K5024" t="n">
        <v>17</v>
      </c>
    </row>
    <row r="5025">
      <c r="A5025" t="n">
        <v>50711676052666</v>
      </c>
      <c r="B5025" t="inlineStr">
        <is>
          <t>Fundamental</t>
        </is>
      </c>
      <c r="C5025" t="inlineStr">
        <is>
          <t>Enslen Elementa</t>
        </is>
      </c>
      <c r="D5025" t="n">
        <v>789</v>
      </c>
      <c r="E5025" t="n">
        <v>794</v>
      </c>
      <c r="F5025" t="n">
        <v>1</v>
      </c>
      <c r="G5025" t="n">
        <v>3.09999990463257</v>
      </c>
      <c r="H5025" t="n">
        <v>289</v>
      </c>
      <c r="I5025" t="n">
        <v>226</v>
      </c>
      <c r="J5025" t="n">
        <v>31</v>
      </c>
      <c r="K5025" t="n">
        <v>1</v>
      </c>
    </row>
    <row r="5026">
      <c r="A5026" t="n">
        <v>50711676052674</v>
      </c>
      <c r="B5026" t="inlineStr">
        <is>
          <t>Fundamental</t>
        </is>
      </c>
      <c r="C5026" t="inlineStr">
        <is>
          <t>Everett Element</t>
        </is>
      </c>
      <c r="D5026" t="n">
        <v>688</v>
      </c>
      <c r="E5026" t="n">
        <v>690</v>
      </c>
      <c r="F5026" t="n">
        <v>6</v>
      </c>
      <c r="G5026" t="n">
        <v>2.47000002861023</v>
      </c>
      <c r="H5026" t="n">
        <v>287</v>
      </c>
      <c r="I5026" t="n">
        <v>255</v>
      </c>
      <c r="J5026" t="n">
        <v>52</v>
      </c>
      <c r="K5026" t="n">
        <v>5</v>
      </c>
    </row>
    <row r="5027">
      <c r="A5027" t="n">
        <v>50711676052682</v>
      </c>
      <c r="B5027" t="inlineStr">
        <is>
          <t>Fundamental</t>
        </is>
      </c>
      <c r="C5027" t="inlineStr">
        <is>
          <t>Fairview Elemen</t>
        </is>
      </c>
      <c r="D5027" t="n">
        <v>605</v>
      </c>
      <c r="E5027" t="n">
        <v>584</v>
      </c>
      <c r="F5027" t="n">
        <v>11</v>
      </c>
      <c r="G5027" t="n">
        <v>2.15000009536743</v>
      </c>
      <c r="H5027" t="n">
        <v>662</v>
      </c>
      <c r="I5027" t="n">
        <v>546</v>
      </c>
      <c r="J5027" t="n">
        <v>72</v>
      </c>
      <c r="K5027" t="n">
        <v>37</v>
      </c>
    </row>
    <row r="5028">
      <c r="A5028" t="n">
        <v>50711676052724</v>
      </c>
      <c r="B5028" t="inlineStr">
        <is>
          <t>Fundamental</t>
        </is>
      </c>
      <c r="C5028" t="inlineStr">
        <is>
          <t>Muir (John) Ele</t>
        </is>
      </c>
      <c r="D5028" t="n">
        <v>713</v>
      </c>
      <c r="E5028" t="n">
        <v>707</v>
      </c>
      <c r="F5028" t="n">
        <v>5</v>
      </c>
      <c r="G5028" t="n">
        <v>2.26999998092651</v>
      </c>
      <c r="H5028" t="n">
        <v>350</v>
      </c>
      <c r="I5028" t="n">
        <v>277</v>
      </c>
      <c r="J5028" t="n">
        <v>60</v>
      </c>
      <c r="K5028" t="n">
        <v>7</v>
      </c>
    </row>
    <row r="5029">
      <c r="A5029" t="n">
        <v>50711676052781</v>
      </c>
      <c r="B5029" t="inlineStr">
        <is>
          <t>Fundamental</t>
        </is>
      </c>
      <c r="C5029" t="inlineStr">
        <is>
          <t>Wright (Orville</t>
        </is>
      </c>
      <c r="D5029" t="n">
        <v>467</v>
      </c>
      <c r="E5029" t="n">
        <v>456</v>
      </c>
      <c r="F5029" t="n">
        <v>17</v>
      </c>
      <c r="G5029" t="n">
        <v>1.3400000333786</v>
      </c>
      <c r="H5029" t="n">
        <v>399</v>
      </c>
      <c r="I5029" t="n">
        <v>302</v>
      </c>
      <c r="J5029" t="n">
        <v>95</v>
      </c>
      <c r="K5029" t="n">
        <v>47</v>
      </c>
    </row>
    <row r="5030">
      <c r="A5030" t="n">
        <v>50711676052807</v>
      </c>
      <c r="B5030" t="inlineStr">
        <is>
          <t>Medio</t>
        </is>
      </c>
      <c r="C5030" t="inlineStr">
        <is>
          <t>Roosevelt Jr. H</t>
        </is>
      </c>
      <c r="D5030" t="n">
        <v>757</v>
      </c>
      <c r="E5030" t="n">
        <v>723</v>
      </c>
      <c r="F5030" t="n">
        <v>4</v>
      </c>
      <c r="G5030" t="n">
        <v>3.01999998092651</v>
      </c>
      <c r="H5030" t="n">
        <v>853</v>
      </c>
      <c r="I5030" t="n">
        <v>690</v>
      </c>
      <c r="J5030" t="n">
        <v>17</v>
      </c>
      <c r="K5030" t="n">
        <v>7</v>
      </c>
    </row>
    <row r="5031">
      <c r="A5031" t="n">
        <v>50711676052815</v>
      </c>
      <c r="B5031" t="inlineStr">
        <is>
          <t>Fundamental</t>
        </is>
      </c>
      <c r="C5031" t="inlineStr">
        <is>
          <t>Rose Avenue Ele</t>
        </is>
      </c>
      <c r="D5031" t="n">
        <v>805</v>
      </c>
      <c r="E5031" t="n">
        <v>796</v>
      </c>
      <c r="F5031" t="n">
        <v>1</v>
      </c>
      <c r="G5031" t="n">
        <v>2.69000005722046</v>
      </c>
      <c r="H5031" t="n">
        <v>354</v>
      </c>
      <c r="I5031" t="n">
        <v>295</v>
      </c>
      <c r="J5031" t="n">
        <v>36</v>
      </c>
      <c r="K5031" t="n">
        <v>2</v>
      </c>
    </row>
    <row r="5032">
      <c r="A5032" t="n">
        <v>50711676052823</v>
      </c>
      <c r="B5032" t="inlineStr">
        <is>
          <t>Fundamental</t>
        </is>
      </c>
      <c r="C5032" t="inlineStr">
        <is>
          <t>Shackelford Ele</t>
        </is>
      </c>
      <c r="D5032" t="n">
        <v>480</v>
      </c>
      <c r="E5032" t="n">
        <v>471</v>
      </c>
      <c r="F5032" t="n">
        <v>16</v>
      </c>
      <c r="G5032" t="n">
        <v>1.67999994754791</v>
      </c>
      <c r="H5032" t="n">
        <v>452</v>
      </c>
      <c r="I5032" t="n">
        <v>363</v>
      </c>
      <c r="J5032" t="n">
        <v>91</v>
      </c>
      <c r="K5032" t="n">
        <v>48</v>
      </c>
    </row>
    <row r="5033">
      <c r="A5033" t="n">
        <v>50711676052849</v>
      </c>
      <c r="B5033" t="inlineStr">
        <is>
          <t>Fundamental</t>
        </is>
      </c>
      <c r="C5033" t="inlineStr">
        <is>
          <t>Tuolumne Elemen</t>
        </is>
      </c>
      <c r="D5033" t="n">
        <v>562</v>
      </c>
      <c r="E5033" t="n">
        <v>542</v>
      </c>
      <c r="F5033" t="n">
        <v>13</v>
      </c>
      <c r="G5033" t="n">
        <v>1.78999996185303</v>
      </c>
      <c r="H5033" t="n">
        <v>556</v>
      </c>
      <c r="I5033" t="n">
        <v>490</v>
      </c>
      <c r="J5033" t="n">
        <v>84</v>
      </c>
      <c r="K5033" t="n">
        <v>41</v>
      </c>
    </row>
    <row r="5034">
      <c r="A5034" t="n">
        <v>50711676052872</v>
      </c>
      <c r="B5034" t="inlineStr">
        <is>
          <t>Fundamental</t>
        </is>
      </c>
      <c r="C5034" t="inlineStr">
        <is>
          <t>Wilson Elementa</t>
        </is>
      </c>
      <c r="D5034" t="n">
        <v>616</v>
      </c>
      <c r="E5034" t="n">
        <v>617</v>
      </c>
      <c r="F5034" t="n">
        <v>9</v>
      </c>
      <c r="G5034" t="n">
        <v>2.39000010490417</v>
      </c>
      <c r="H5034" t="n">
        <v>256</v>
      </c>
      <c r="I5034" t="n">
        <v>216</v>
      </c>
      <c r="J5034" t="n">
        <v>69</v>
      </c>
      <c r="K5034" t="n">
        <v>6</v>
      </c>
    </row>
    <row r="5035">
      <c r="A5035" t="n">
        <v>50711676107023</v>
      </c>
      <c r="B5035" t="inlineStr">
        <is>
          <t>Fundamental</t>
        </is>
      </c>
      <c r="C5035" t="inlineStr">
        <is>
          <t>Martone (Albert</t>
        </is>
      </c>
      <c r="D5035" t="n">
        <v>741</v>
      </c>
      <c r="E5035" t="n">
        <v>738</v>
      </c>
      <c r="F5035" t="n">
        <v>3</v>
      </c>
      <c r="G5035" t="n">
        <v>2.82999992370605</v>
      </c>
      <c r="H5035" t="n">
        <v>644</v>
      </c>
      <c r="I5035" t="n">
        <v>517</v>
      </c>
      <c r="J5035" t="n">
        <v>49</v>
      </c>
      <c r="K5035" t="n">
        <v>9</v>
      </c>
    </row>
    <row r="5036">
      <c r="A5036" t="n">
        <v>50711755030010</v>
      </c>
      <c r="B5036" t="inlineStr">
        <is>
          <t>Superior</t>
        </is>
      </c>
      <c r="C5036" t="inlineStr">
        <is>
          <t>Beyer (Fred C.)</t>
        </is>
      </c>
      <c r="D5036" t="n">
        <v>712</v>
      </c>
      <c r="E5036" t="n">
        <v>709</v>
      </c>
      <c r="F5036" t="n">
        <v>5</v>
      </c>
      <c r="G5036" t="n">
        <v>3.33999991416931</v>
      </c>
      <c r="H5036" t="n">
        <v>2018</v>
      </c>
      <c r="I5036" t="n">
        <v>1153</v>
      </c>
      <c r="J5036" t="n">
        <v>5</v>
      </c>
      <c r="K5036" t="n">
        <v>4</v>
      </c>
    </row>
    <row r="5037">
      <c r="A5037" t="n">
        <v>50711755030135</v>
      </c>
      <c r="B5037" t="inlineStr">
        <is>
          <t>Superior</t>
        </is>
      </c>
      <c r="C5037" t="inlineStr">
        <is>
          <t>Johansen (Peter</t>
        </is>
      </c>
      <c r="D5037" t="n">
        <v>665</v>
      </c>
      <c r="E5037" t="n">
        <v>652</v>
      </c>
      <c r="F5037" t="n">
        <v>7</v>
      </c>
      <c r="G5037" t="n">
        <v>2.88000011444092</v>
      </c>
      <c r="H5037" t="n">
        <v>1791</v>
      </c>
      <c r="I5037" t="n">
        <v>966</v>
      </c>
      <c r="J5037" t="n">
        <v>18</v>
      </c>
      <c r="K5037" t="n">
        <v>14</v>
      </c>
    </row>
    <row r="5038">
      <c r="A5038" t="n">
        <v>50711755031380</v>
      </c>
      <c r="B5038" t="inlineStr">
        <is>
          <t>Superior</t>
        </is>
      </c>
      <c r="C5038" t="inlineStr">
        <is>
          <t xml:space="preserve">Grace M. Davis </t>
        </is>
      </c>
      <c r="D5038" t="n">
        <v>654</v>
      </c>
      <c r="E5038" t="n">
        <v>639</v>
      </c>
      <c r="F5038" t="n">
        <v>8</v>
      </c>
      <c r="G5038" t="n">
        <v>2.82999992370605</v>
      </c>
      <c r="H5038" t="n">
        <v>2027</v>
      </c>
      <c r="I5038" t="n">
        <v>1012</v>
      </c>
      <c r="J5038" t="n">
        <v>17</v>
      </c>
      <c r="K5038" t="n">
        <v>10</v>
      </c>
    </row>
    <row r="5039">
      <c r="A5039" t="n">
        <v>50711755031802</v>
      </c>
      <c r="B5039" t="inlineStr">
        <is>
          <t>Superior</t>
        </is>
      </c>
      <c r="C5039" t="inlineStr">
        <is>
          <t>Thomas Downey H</t>
        </is>
      </c>
      <c r="D5039" t="n">
        <v>644</v>
      </c>
      <c r="E5039" t="n">
        <v>618</v>
      </c>
      <c r="F5039" t="n">
        <v>9</v>
      </c>
      <c r="G5039" t="n">
        <v>2.70000004768372</v>
      </c>
      <c r="H5039" t="n">
        <v>1605</v>
      </c>
      <c r="I5039" t="n">
        <v>918</v>
      </c>
      <c r="J5039" t="n">
        <v>28</v>
      </c>
      <c r="K5039" t="n">
        <v>17</v>
      </c>
    </row>
    <row r="5040">
      <c r="A5040" t="n">
        <v>50711755034905</v>
      </c>
      <c r="B5040" t="inlineStr">
        <is>
          <t>Superior</t>
        </is>
      </c>
      <c r="C5040" t="inlineStr">
        <is>
          <t>Modesto High</t>
        </is>
      </c>
      <c r="D5040" t="n">
        <v>623</v>
      </c>
      <c r="E5040" t="n">
        <v>621</v>
      </c>
      <c r="F5040" t="n">
        <v>9</v>
      </c>
      <c r="G5040" t="n">
        <v>2.65000009536743</v>
      </c>
      <c r="H5040" t="n">
        <v>1891</v>
      </c>
      <c r="I5040" t="n">
        <v>1139</v>
      </c>
      <c r="J5040" t="n">
        <v>30</v>
      </c>
      <c r="K5040" t="n">
        <v>20</v>
      </c>
    </row>
    <row r="5041">
      <c r="A5041" t="n">
        <v>50712175036256</v>
      </c>
      <c r="B5041" t="inlineStr">
        <is>
          <t>Superior</t>
        </is>
      </c>
      <c r="C5041" t="inlineStr">
        <is>
          <t>Patterson High</t>
        </is>
      </c>
      <c r="D5041" t="n">
        <v>552</v>
      </c>
      <c r="E5041" t="n">
        <v>549</v>
      </c>
      <c r="F5041" t="n">
        <v>13</v>
      </c>
      <c r="G5041" t="n">
        <v>2.4300000667572</v>
      </c>
      <c r="H5041" t="n">
        <v>751</v>
      </c>
      <c r="I5041" t="n">
        <v>645</v>
      </c>
      <c r="J5041" t="n">
        <v>38</v>
      </c>
      <c r="K5041" t="n">
        <v>30</v>
      </c>
    </row>
    <row r="5042">
      <c r="A5042" t="n">
        <v>50712176052922</v>
      </c>
      <c r="B5042" t="inlineStr">
        <is>
          <t>Fundamental</t>
        </is>
      </c>
      <c r="C5042" t="inlineStr">
        <is>
          <t>Grayson Charter</t>
        </is>
      </c>
      <c r="D5042" t="n">
        <v>453</v>
      </c>
      <c r="E5042" t="n">
        <v>429</v>
      </c>
      <c r="F5042" t="n">
        <v>19</v>
      </c>
      <c r="G5042" t="n">
        <v>1.94000005722046</v>
      </c>
      <c r="H5042" t="n">
        <v>163</v>
      </c>
      <c r="I5042" t="n">
        <v>119</v>
      </c>
      <c r="J5042" t="n">
        <v>91</v>
      </c>
      <c r="K5042" t="n">
        <v>69</v>
      </c>
    </row>
    <row r="5043">
      <c r="A5043" t="n">
        <v>50712176052948</v>
      </c>
      <c r="B5043" t="inlineStr">
        <is>
          <t>Fundamental</t>
        </is>
      </c>
      <c r="C5043" t="inlineStr">
        <is>
          <t>Las Palmas Elem</t>
        </is>
      </c>
      <c r="D5043" t="n">
        <v>566</v>
      </c>
      <c r="E5043" t="n">
        <v>519</v>
      </c>
      <c r="F5043" t="n">
        <v>14</v>
      </c>
      <c r="G5043" t="n">
        <v>2.5</v>
      </c>
      <c r="H5043" t="n">
        <v>782</v>
      </c>
      <c r="I5043" t="n">
        <v>672</v>
      </c>
      <c r="J5043" t="n">
        <v>60</v>
      </c>
      <c r="K5043" t="n">
        <v>35</v>
      </c>
    </row>
    <row r="5044">
      <c r="A5044" t="n">
        <v>50712176052955</v>
      </c>
      <c r="B5044" t="inlineStr">
        <is>
          <t>Fundamental</t>
        </is>
      </c>
      <c r="C5044" t="inlineStr">
        <is>
          <t>Northmead Eleme</t>
        </is>
      </c>
      <c r="D5044" t="n">
        <v>623</v>
      </c>
      <c r="E5044" t="n">
        <v>517</v>
      </c>
      <c r="F5044" t="n">
        <v>14</v>
      </c>
      <c r="G5044" t="n">
        <v>2.44000005722046</v>
      </c>
      <c r="H5044" t="n">
        <v>470</v>
      </c>
      <c r="I5044" t="n">
        <v>371</v>
      </c>
      <c r="J5044" t="n">
        <v>64</v>
      </c>
      <c r="K5044" t="n">
        <v>43</v>
      </c>
    </row>
    <row r="5045">
      <c r="A5045" t="n">
        <v>50712176060297</v>
      </c>
      <c r="B5045" t="inlineStr">
        <is>
          <t>Medio</t>
        </is>
      </c>
      <c r="C5045" t="inlineStr">
        <is>
          <t>Patterson Junio</t>
        </is>
      </c>
      <c r="D5045" t="n">
        <v>622</v>
      </c>
      <c r="E5045" t="n">
        <v>575</v>
      </c>
      <c r="F5045" t="n">
        <v>11</v>
      </c>
      <c r="G5045" t="n">
        <v>2.27999997138977</v>
      </c>
      <c r="H5045" t="n">
        <v>514</v>
      </c>
      <c r="I5045" t="n">
        <v>419</v>
      </c>
      <c r="J5045" t="n">
        <v>53</v>
      </c>
      <c r="K5045" t="n">
        <v>31</v>
      </c>
    </row>
    <row r="5046">
      <c r="A5046" t="n">
        <v>50712666053037</v>
      </c>
      <c r="B5046" t="inlineStr">
        <is>
          <t>Medio</t>
        </is>
      </c>
      <c r="C5046" t="inlineStr">
        <is>
          <t>Salida Elementa</t>
        </is>
      </c>
      <c r="D5046" t="n">
        <v>691</v>
      </c>
      <c r="E5046" t="n">
        <v>659</v>
      </c>
      <c r="F5046" t="n">
        <v>7</v>
      </c>
      <c r="G5046" t="n">
        <v>2.8199999332428</v>
      </c>
      <c r="H5046" t="n">
        <v>636</v>
      </c>
      <c r="I5046" t="n">
        <v>544</v>
      </c>
      <c r="J5046" t="n">
        <v>24</v>
      </c>
      <c r="K5046" t="n">
        <v>8</v>
      </c>
    </row>
    <row r="5047">
      <c r="A5047" t="n">
        <v>50712666104715</v>
      </c>
      <c r="B5047" t="inlineStr">
        <is>
          <t>Fundamental</t>
        </is>
      </c>
      <c r="C5047" t="inlineStr">
        <is>
          <t>Perkins (Mildre</t>
        </is>
      </c>
      <c r="D5047" t="n">
        <v>685</v>
      </c>
      <c r="E5047" t="n">
        <v>650</v>
      </c>
      <c r="F5047" t="n">
        <v>8</v>
      </c>
      <c r="G5047" t="n">
        <v>3.0699999332428</v>
      </c>
      <c r="H5047" t="n">
        <v>360</v>
      </c>
      <c r="I5047" t="n">
        <v>287</v>
      </c>
      <c r="J5047" t="n">
        <v>44</v>
      </c>
      <c r="K5047" t="n">
        <v>12</v>
      </c>
    </row>
    <row r="5048">
      <c r="A5048" t="n">
        <v>50712666106934</v>
      </c>
      <c r="B5048" t="inlineStr">
        <is>
          <t>Fundamental</t>
        </is>
      </c>
      <c r="C5048" t="inlineStr">
        <is>
          <t>Sisk Elementary</t>
        </is>
      </c>
      <c r="D5048" t="n">
        <v>712</v>
      </c>
      <c r="E5048" t="n">
        <v>650</v>
      </c>
      <c r="F5048" t="n">
        <v>8</v>
      </c>
      <c r="G5048" t="n">
        <v>3</v>
      </c>
      <c r="H5048" t="n">
        <v>600</v>
      </c>
      <c r="I5048" t="n">
        <v>484</v>
      </c>
      <c r="J5048" t="n">
        <v>25</v>
      </c>
      <c r="K5048" t="n">
        <v>7</v>
      </c>
    </row>
    <row r="5049">
      <c r="A5049" t="n">
        <v>50712666113823</v>
      </c>
      <c r="B5049" t="inlineStr">
        <is>
          <t>Fundamental</t>
        </is>
      </c>
      <c r="C5049" t="inlineStr">
        <is>
          <t>Dena Boer (Elem</t>
        </is>
      </c>
      <c r="D5049" t="n">
        <v>664</v>
      </c>
      <c r="E5049" t="n">
        <v>631</v>
      </c>
      <c r="F5049" t="n">
        <v>8</v>
      </c>
      <c r="G5049" t="n">
        <v>2.76999998092651</v>
      </c>
      <c r="H5049" t="n">
        <v>527</v>
      </c>
      <c r="I5049" t="n">
        <v>431</v>
      </c>
      <c r="J5049" t="n">
        <v>45</v>
      </c>
      <c r="K5049" t="n">
        <v>32</v>
      </c>
    </row>
    <row r="5050">
      <c r="A5050" t="n">
        <v>50712826053060</v>
      </c>
      <c r="B5050" t="inlineStr">
        <is>
          <t>Fundamental</t>
        </is>
      </c>
      <c r="C5050" t="inlineStr">
        <is>
          <t>Chrysler (Josep</t>
        </is>
      </c>
      <c r="D5050" t="n">
        <v>544</v>
      </c>
      <c r="E5050" t="n">
        <v>511</v>
      </c>
      <c r="F5050" t="n">
        <v>14</v>
      </c>
      <c r="G5050" t="n">
        <v>1.92999994754791</v>
      </c>
      <c r="H5050" t="n">
        <v>499</v>
      </c>
      <c r="I5050" t="n">
        <v>374</v>
      </c>
      <c r="J5050" t="n">
        <v>88</v>
      </c>
      <c r="K5050" t="n">
        <v>29</v>
      </c>
    </row>
    <row r="5051">
      <c r="A5051" t="n">
        <v>50712826053078</v>
      </c>
      <c r="B5051" t="inlineStr">
        <is>
          <t>Fundamental</t>
        </is>
      </c>
      <c r="C5051" t="inlineStr">
        <is>
          <t>Stanislaus Elem</t>
        </is>
      </c>
      <c r="D5051" t="n">
        <v>779</v>
      </c>
      <c r="E5051" t="n">
        <v>738</v>
      </c>
      <c r="F5051" t="n">
        <v>3</v>
      </c>
      <c r="G5051" t="n">
        <v>3.26999998092651</v>
      </c>
      <c r="H5051" t="n">
        <v>290</v>
      </c>
      <c r="I5051" t="n">
        <v>211</v>
      </c>
      <c r="J5051" t="n">
        <v>21</v>
      </c>
      <c r="K5051" t="n">
        <v>8</v>
      </c>
    </row>
    <row r="5052">
      <c r="A5052" t="n">
        <v>50712826067250</v>
      </c>
      <c r="B5052" t="inlineStr">
        <is>
          <t>Medio</t>
        </is>
      </c>
      <c r="C5052" t="inlineStr">
        <is>
          <t>Prescott Senior</t>
        </is>
      </c>
      <c r="D5052" t="n">
        <v>687</v>
      </c>
      <c r="E5052" t="n">
        <v>663</v>
      </c>
      <c r="F5052" t="n">
        <v>7</v>
      </c>
      <c r="G5052" t="n">
        <v>2.83999991416931</v>
      </c>
      <c r="H5052" t="n">
        <v>634</v>
      </c>
      <c r="I5052" t="n">
        <v>471</v>
      </c>
      <c r="J5052" t="n">
        <v>33</v>
      </c>
      <c r="K5052" t="n">
        <v>12</v>
      </c>
    </row>
    <row r="5053">
      <c r="A5053" t="n">
        <v>50712826098297</v>
      </c>
      <c r="B5053" t="inlineStr">
        <is>
          <t>Fundamental</t>
        </is>
      </c>
      <c r="C5053" t="inlineStr">
        <is>
          <t>Eisenhut (Georg</t>
        </is>
      </c>
      <c r="D5053" t="n">
        <v>619</v>
      </c>
      <c r="E5053" t="n">
        <v>617</v>
      </c>
      <c r="F5053" t="n">
        <v>9</v>
      </c>
      <c r="G5053" t="n">
        <v>2.6800000667572</v>
      </c>
      <c r="H5053" t="n">
        <v>341</v>
      </c>
      <c r="I5053" t="n">
        <v>274</v>
      </c>
      <c r="J5053" t="n">
        <v>47</v>
      </c>
      <c r="K5053" t="n">
        <v>13</v>
      </c>
    </row>
    <row r="5054">
      <c r="A5054" t="n">
        <v>50712826108302</v>
      </c>
      <c r="B5054" t="inlineStr">
        <is>
          <t>Fundamental</t>
        </is>
      </c>
      <c r="C5054" t="inlineStr">
        <is>
          <t xml:space="preserve">Baptist (Agnes </t>
        </is>
      </c>
      <c r="D5054" t="n">
        <v>731</v>
      </c>
      <c r="E5054" t="n">
        <v>663</v>
      </c>
      <c r="F5054" t="n">
        <v>7</v>
      </c>
      <c r="G5054" t="n">
        <v>2.5</v>
      </c>
      <c r="H5054" t="n">
        <v>383</v>
      </c>
      <c r="I5054" t="n">
        <v>302</v>
      </c>
      <c r="J5054" t="n">
        <v>44</v>
      </c>
      <c r="K5054" t="n">
        <v>13</v>
      </c>
    </row>
    <row r="5055">
      <c r="A5055" t="n">
        <v>50712906053086</v>
      </c>
      <c r="B5055" t="inlineStr">
        <is>
          <t>Fundamental</t>
        </is>
      </c>
      <c r="C5055" t="inlineStr">
        <is>
          <t>Sherwood Elemen</t>
        </is>
      </c>
      <c r="D5055" t="n">
        <v>742</v>
      </c>
      <c r="E5055" t="n">
        <v>700</v>
      </c>
      <c r="F5055" t="n">
        <v>5</v>
      </c>
      <c r="G5055" t="n">
        <v>2.76999998092651</v>
      </c>
      <c r="H5055" t="n">
        <v>315</v>
      </c>
      <c r="I5055" t="n">
        <v>257</v>
      </c>
      <c r="J5055" t="n">
        <v>38</v>
      </c>
      <c r="K5055" t="n">
        <v>4</v>
      </c>
    </row>
    <row r="5056">
      <c r="A5056" t="n">
        <v>50712906053094</v>
      </c>
      <c r="B5056" t="inlineStr">
        <is>
          <t>Medio</t>
        </is>
      </c>
      <c r="C5056" t="inlineStr">
        <is>
          <t>Somerset Middle</t>
        </is>
      </c>
      <c r="D5056" t="n">
        <v>776</v>
      </c>
      <c r="E5056" t="n">
        <v>758</v>
      </c>
      <c r="F5056" t="n">
        <v>2</v>
      </c>
      <c r="G5056" t="n">
        <v>3.36999988555908</v>
      </c>
      <c r="H5056" t="n">
        <v>1012</v>
      </c>
      <c r="I5056" t="n">
        <v>886</v>
      </c>
      <c r="J5056" t="n">
        <v>20</v>
      </c>
      <c r="K5056" t="n">
        <v>4</v>
      </c>
    </row>
    <row r="5057">
      <c r="A5057" t="n">
        <v>50712906053102</v>
      </c>
      <c r="B5057" t="inlineStr">
        <is>
          <t>Fundamental</t>
        </is>
      </c>
      <c r="C5057" t="inlineStr">
        <is>
          <t>Standiford Elem</t>
        </is>
      </c>
      <c r="D5057" t="n">
        <v>781</v>
      </c>
      <c r="E5057" t="n">
        <v>791</v>
      </c>
      <c r="F5057" t="n">
        <v>1</v>
      </c>
      <c r="G5057" t="n">
        <v>3.01999998092651</v>
      </c>
      <c r="H5057" t="n">
        <v>357</v>
      </c>
      <c r="I5057" t="n">
        <v>284</v>
      </c>
      <c r="J5057" t="n">
        <v>42</v>
      </c>
      <c r="K5057" t="n">
        <v>5</v>
      </c>
    </row>
    <row r="5058">
      <c r="A5058" t="n">
        <v>50712906053110</v>
      </c>
      <c r="B5058" t="inlineStr">
        <is>
          <t>Fundamental</t>
        </is>
      </c>
      <c r="C5058" t="inlineStr">
        <is>
          <t>Sylvan Elementa</t>
        </is>
      </c>
      <c r="D5058" t="n">
        <v>626</v>
      </c>
      <c r="E5058" t="n">
        <v>655</v>
      </c>
      <c r="F5058" t="n">
        <v>7</v>
      </c>
      <c r="G5058" t="n">
        <v>2.49000000953674</v>
      </c>
      <c r="H5058" t="n">
        <v>387</v>
      </c>
      <c r="I5058" t="n">
        <v>295</v>
      </c>
      <c r="J5058" t="n">
        <v>52</v>
      </c>
      <c r="K5058" t="n">
        <v>13</v>
      </c>
    </row>
    <row r="5059">
      <c r="A5059" t="n">
        <v>50712906053128</v>
      </c>
      <c r="B5059" t="inlineStr">
        <is>
          <t>Fundamental</t>
        </is>
      </c>
      <c r="C5059" t="inlineStr">
        <is>
          <t>Woodrow Element</t>
        </is>
      </c>
      <c r="D5059" t="n">
        <v>738</v>
      </c>
      <c r="E5059" t="n">
        <v>702</v>
      </c>
      <c r="F5059" t="n">
        <v>5</v>
      </c>
      <c r="G5059" t="n">
        <v>2.83999991416931</v>
      </c>
      <c r="H5059" t="n">
        <v>429</v>
      </c>
      <c r="I5059" t="n">
        <v>357</v>
      </c>
      <c r="J5059" t="n">
        <v>42</v>
      </c>
      <c r="K5059" t="n">
        <v>5</v>
      </c>
    </row>
    <row r="5060">
      <c r="A5060" t="n">
        <v>50712906071583</v>
      </c>
      <c r="B5060" t="inlineStr">
        <is>
          <t>Fundamental</t>
        </is>
      </c>
      <c r="C5060" t="inlineStr">
        <is>
          <t xml:space="preserve">Brown (Coleman </t>
        </is>
      </c>
      <c r="D5060" t="n">
        <v>678</v>
      </c>
      <c r="E5060" t="n">
        <v>567</v>
      </c>
      <c r="F5060" t="n">
        <v>12</v>
      </c>
      <c r="G5060" t="n">
        <v>1.92999994754791</v>
      </c>
      <c r="H5060" t="n">
        <v>380</v>
      </c>
      <c r="I5060" t="n">
        <v>273</v>
      </c>
      <c r="J5060" t="n">
        <v>67</v>
      </c>
      <c r="K5060" t="n">
        <v>9</v>
      </c>
    </row>
    <row r="5061">
      <c r="A5061" t="n">
        <v>50712906095517</v>
      </c>
      <c r="B5061" t="inlineStr">
        <is>
          <t>Fundamental</t>
        </is>
      </c>
      <c r="C5061" t="inlineStr">
        <is>
          <t>Coffee (Stockar</t>
        </is>
      </c>
      <c r="D5061" t="n">
        <v>766</v>
      </c>
      <c r="E5061" t="n">
        <v>689</v>
      </c>
      <c r="F5061" t="n">
        <v>6</v>
      </c>
      <c r="G5061" t="n">
        <v>2.90000009536743</v>
      </c>
      <c r="H5061" t="n">
        <v>460</v>
      </c>
      <c r="I5061" t="n">
        <v>396</v>
      </c>
      <c r="J5061" t="n">
        <v>28</v>
      </c>
      <c r="K5061" t="n">
        <v>2</v>
      </c>
    </row>
    <row r="5062">
      <c r="A5062" t="n">
        <v>50712906111009</v>
      </c>
      <c r="B5062" t="inlineStr">
        <is>
          <t>Fundamental</t>
        </is>
      </c>
      <c r="C5062" t="inlineStr">
        <is>
          <t>Orchard Element</t>
        </is>
      </c>
      <c r="D5062" t="n">
        <v>751</v>
      </c>
      <c r="E5062" t="n">
        <v>736</v>
      </c>
      <c r="F5062" t="n">
        <v>3</v>
      </c>
      <c r="G5062" t="n">
        <v>2.96000003814697</v>
      </c>
      <c r="H5062" t="n">
        <v>531</v>
      </c>
      <c r="I5062" t="n">
        <v>443</v>
      </c>
      <c r="J5062" t="n">
        <v>27</v>
      </c>
      <c r="K5062" t="n">
        <v>4</v>
      </c>
    </row>
    <row r="5063">
      <c r="A5063" t="n">
        <v>50712906111017</v>
      </c>
      <c r="B5063" t="inlineStr">
        <is>
          <t>Medio</t>
        </is>
      </c>
      <c r="C5063" t="inlineStr">
        <is>
          <t>Ustach (Elizabe</t>
        </is>
      </c>
      <c r="D5063" t="n">
        <v>742</v>
      </c>
      <c r="E5063" t="n">
        <v>708</v>
      </c>
      <c r="F5063" t="n">
        <v>5</v>
      </c>
      <c r="G5063" t="n">
        <v>3.10999989509583</v>
      </c>
      <c r="H5063" t="n">
        <v>1211</v>
      </c>
      <c r="I5063" t="n">
        <v>997</v>
      </c>
      <c r="J5063" t="n">
        <v>28</v>
      </c>
      <c r="K5063" t="n">
        <v>5</v>
      </c>
    </row>
    <row r="5064">
      <c r="A5064" t="n">
        <v>50713086053136</v>
      </c>
      <c r="B5064" t="inlineStr">
        <is>
          <t>Medio</t>
        </is>
      </c>
      <c r="C5064" t="inlineStr">
        <is>
          <t xml:space="preserve">Turlock Junior </t>
        </is>
      </c>
      <c r="D5064" t="n">
        <v>624</v>
      </c>
      <c r="E5064" t="n">
        <v>624</v>
      </c>
      <c r="F5064" t="n">
        <v>9</v>
      </c>
      <c r="G5064" t="n">
        <v>2.82999992370605</v>
      </c>
      <c r="H5064" t="n">
        <v>1529</v>
      </c>
      <c r="I5064" t="n">
        <v>1337</v>
      </c>
      <c r="J5064" t="n">
        <v>45</v>
      </c>
      <c r="K5064" t="n">
        <v>26</v>
      </c>
    </row>
    <row r="5065">
      <c r="A5065" t="n">
        <v>50713086053151</v>
      </c>
      <c r="B5065" t="inlineStr">
        <is>
          <t>Fundamental</t>
        </is>
      </c>
      <c r="C5065" t="inlineStr">
        <is>
          <t>Crowell Element</t>
        </is>
      </c>
      <c r="D5065" t="n">
        <v>650</v>
      </c>
      <c r="E5065" t="n">
        <v>632</v>
      </c>
      <c r="F5065" t="n">
        <v>8</v>
      </c>
      <c r="G5065" t="n">
        <v>2.64000010490417</v>
      </c>
      <c r="H5065" t="n">
        <v>642</v>
      </c>
      <c r="I5065" t="n">
        <v>484</v>
      </c>
      <c r="J5065" t="n">
        <v>62</v>
      </c>
      <c r="K5065" t="n">
        <v>11</v>
      </c>
    </row>
    <row r="5066">
      <c r="A5066" t="n">
        <v>50713086053169</v>
      </c>
      <c r="B5066" t="inlineStr">
        <is>
          <t>Fundamental</t>
        </is>
      </c>
      <c r="C5066" t="inlineStr">
        <is>
          <t>Cunningham Elem</t>
        </is>
      </c>
      <c r="D5066" t="n">
        <v>609</v>
      </c>
      <c r="E5066" t="n">
        <v>527</v>
      </c>
      <c r="F5066" t="n">
        <v>14</v>
      </c>
      <c r="G5066" t="n">
        <v>2.08999991416931</v>
      </c>
      <c r="H5066" t="n">
        <v>564</v>
      </c>
      <c r="I5066" t="n">
        <v>488</v>
      </c>
      <c r="J5066" t="n">
        <v>76</v>
      </c>
      <c r="K5066" t="n">
        <v>46</v>
      </c>
    </row>
    <row r="5067">
      <c r="A5067" t="n">
        <v>50713086053177</v>
      </c>
      <c r="B5067" t="inlineStr">
        <is>
          <t>Fundamental</t>
        </is>
      </c>
      <c r="C5067" t="inlineStr">
        <is>
          <t>Julien Elementa</t>
        </is>
      </c>
      <c r="D5067" t="n">
        <v>700</v>
      </c>
      <c r="E5067" t="n">
        <v>688</v>
      </c>
      <c r="F5067" t="n">
        <v>6</v>
      </c>
      <c r="G5067" t="n">
        <v>2.77999997138977</v>
      </c>
      <c r="H5067" t="n">
        <v>752</v>
      </c>
      <c r="I5067" t="n">
        <v>681</v>
      </c>
      <c r="J5067" t="n">
        <v>43</v>
      </c>
      <c r="K5067" t="n">
        <v>17</v>
      </c>
    </row>
    <row r="5068">
      <c r="A5068" t="n">
        <v>50713086053185</v>
      </c>
      <c r="B5068" t="inlineStr">
        <is>
          <t>Fundamental</t>
        </is>
      </c>
      <c r="C5068" t="inlineStr">
        <is>
          <t>Osborn Elementa</t>
        </is>
      </c>
      <c r="D5068" t="n">
        <v>528</v>
      </c>
      <c r="E5068" t="n">
        <v>518</v>
      </c>
      <c r="F5068" t="n">
        <v>14</v>
      </c>
      <c r="G5068" t="n">
        <v>2.0699999332428</v>
      </c>
      <c r="H5068" t="n">
        <v>633</v>
      </c>
      <c r="I5068" t="n">
        <v>518</v>
      </c>
      <c r="J5068" t="n">
        <v>75</v>
      </c>
      <c r="K5068" t="n">
        <v>40</v>
      </c>
    </row>
    <row r="5069">
      <c r="A5069" t="n">
        <v>50713086053193</v>
      </c>
      <c r="B5069" t="inlineStr">
        <is>
          <t>Fundamental</t>
        </is>
      </c>
      <c r="C5069" t="inlineStr">
        <is>
          <t>Wakefield Eleme</t>
        </is>
      </c>
      <c r="D5069" t="n">
        <v>516</v>
      </c>
      <c r="E5069" t="n">
        <v>482</v>
      </c>
      <c r="F5069" t="n">
        <v>16</v>
      </c>
      <c r="G5069" t="n">
        <v>1.48000001907349</v>
      </c>
      <c r="H5069" t="n">
        <v>530</v>
      </c>
      <c r="I5069" t="n">
        <v>455</v>
      </c>
      <c r="J5069" t="n">
        <v>93</v>
      </c>
      <c r="K5069" t="n">
        <v>56</v>
      </c>
    </row>
    <row r="5070">
      <c r="A5070" t="n">
        <v>50713086102743</v>
      </c>
      <c r="B5070" t="inlineStr">
        <is>
          <t>Fundamental</t>
        </is>
      </c>
      <c r="C5070" t="inlineStr">
        <is>
          <t>Brown (Walter M</t>
        </is>
      </c>
      <c r="D5070" t="n">
        <v>738</v>
      </c>
      <c r="E5070" t="n">
        <v>706</v>
      </c>
      <c r="F5070" t="n">
        <v>5</v>
      </c>
      <c r="G5070" t="n">
        <v>3.17000007629395</v>
      </c>
      <c r="H5070" t="n">
        <v>548</v>
      </c>
      <c r="I5070" t="n">
        <v>475</v>
      </c>
      <c r="J5070" t="n">
        <v>35</v>
      </c>
      <c r="K5070" t="n">
        <v>13</v>
      </c>
    </row>
    <row r="5071">
      <c r="A5071" t="n">
        <v>50713086110423</v>
      </c>
      <c r="B5071" t="inlineStr">
        <is>
          <t>Fundamental</t>
        </is>
      </c>
      <c r="C5071" t="inlineStr">
        <is>
          <t>Dutcher (Marvin</t>
        </is>
      </c>
      <c r="D5071" t="n">
        <v>734</v>
      </c>
      <c r="E5071" t="n">
        <v>773</v>
      </c>
      <c r="F5071" t="n">
        <v>1</v>
      </c>
      <c r="G5071" t="n">
        <v>3.50999999046326</v>
      </c>
      <c r="H5071" t="n">
        <v>554</v>
      </c>
      <c r="I5071" t="n">
        <v>466</v>
      </c>
      <c r="J5071" t="n">
        <v>35</v>
      </c>
      <c r="K5071" t="n">
        <v>10</v>
      </c>
    </row>
    <row r="5072">
      <c r="A5072" t="n">
        <v>50713086115208</v>
      </c>
      <c r="B5072" t="inlineStr">
        <is>
          <t>Fundamental</t>
        </is>
      </c>
      <c r="C5072" t="inlineStr">
        <is>
          <t>Earl (Dennis G.</t>
        </is>
      </c>
      <c r="D5072" t="n">
        <v>690</v>
      </c>
      <c r="E5072" t="n">
        <v>651</v>
      </c>
      <c r="F5072" t="n">
        <v>7</v>
      </c>
      <c r="G5072" t="n">
        <v>3.14000010490417</v>
      </c>
      <c r="H5072" t="n">
        <v>610</v>
      </c>
      <c r="I5072" t="n">
        <v>507</v>
      </c>
      <c r="J5072" t="n">
        <v>39</v>
      </c>
      <c r="K5072" t="n">
        <v>14</v>
      </c>
    </row>
    <row r="5073">
      <c r="A5073" t="n">
        <v>50713165037700</v>
      </c>
      <c r="B5073" t="inlineStr">
        <is>
          <t>Superior</t>
        </is>
      </c>
      <c r="C5073" t="inlineStr">
        <is>
          <t>Turlock High</t>
        </is>
      </c>
      <c r="D5073" t="n">
        <v>658</v>
      </c>
      <c r="E5073" t="n">
        <v>598</v>
      </c>
      <c r="F5073" t="n">
        <v>10</v>
      </c>
      <c r="G5073" t="n">
        <v>2.80999994277954</v>
      </c>
      <c r="H5073" t="n">
        <v>2502</v>
      </c>
      <c r="I5073" t="n">
        <v>1316</v>
      </c>
      <c r="J5073" t="n">
        <v>23</v>
      </c>
      <c r="K5073" t="n">
        <v>11</v>
      </c>
    </row>
    <row r="5074">
      <c r="A5074" t="n">
        <v>50713246053201</v>
      </c>
      <c r="B5074" t="inlineStr">
        <is>
          <t>Fundamental</t>
        </is>
      </c>
      <c r="C5074" t="inlineStr">
        <is>
          <t>Valley Home Ele</t>
        </is>
      </c>
      <c r="D5074" t="n">
        <v>737</v>
      </c>
      <c r="E5074" t="n">
        <v>673</v>
      </c>
      <c r="F5074" t="n">
        <v>6</v>
      </c>
      <c r="G5074" t="n">
        <v>2.59999990463257</v>
      </c>
      <c r="H5074" t="n">
        <v>124</v>
      </c>
      <c r="I5074" t="n">
        <v>109</v>
      </c>
      <c r="J5074" t="n">
        <v>41</v>
      </c>
      <c r="K5074" t="n">
        <v>6</v>
      </c>
    </row>
    <row r="5075">
      <c r="A5075" t="n">
        <v>50736015035902</v>
      </c>
      <c r="B5075" t="inlineStr">
        <is>
          <t>Superior</t>
        </is>
      </c>
      <c r="C5075" t="inlineStr">
        <is>
          <t>Orestimba High</t>
        </is>
      </c>
      <c r="D5075" t="n">
        <v>612</v>
      </c>
      <c r="E5075" t="n">
        <v>542</v>
      </c>
      <c r="F5075" t="n">
        <v>13</v>
      </c>
      <c r="G5075" t="n">
        <v>2.21000003814697</v>
      </c>
      <c r="H5075" t="n">
        <v>393</v>
      </c>
      <c r="I5075" t="n">
        <v>345</v>
      </c>
      <c r="J5075" t="n">
        <v>38</v>
      </c>
      <c r="K5075" t="n">
        <v>28</v>
      </c>
    </row>
    <row r="5076">
      <c r="A5076" t="n">
        <v>50736016025753</v>
      </c>
      <c r="B5076" t="inlineStr">
        <is>
          <t>Fundamental</t>
        </is>
      </c>
      <c r="C5076" t="inlineStr">
        <is>
          <t>Von Renner Elem</t>
        </is>
      </c>
      <c r="D5076" t="n">
        <v>661</v>
      </c>
      <c r="E5076" t="n">
        <v>619</v>
      </c>
      <c r="F5076" t="n">
        <v>9</v>
      </c>
      <c r="G5076" t="n">
        <v>2.38000011444092</v>
      </c>
      <c r="H5076" t="n">
        <v>436</v>
      </c>
      <c r="I5076" t="n">
        <v>367</v>
      </c>
      <c r="J5076" t="n">
        <v>64</v>
      </c>
      <c r="K5076" t="n">
        <v>23</v>
      </c>
    </row>
    <row r="5077">
      <c r="A5077" t="n">
        <v>50736016025761</v>
      </c>
      <c r="B5077" t="inlineStr">
        <is>
          <t>Medio</t>
        </is>
      </c>
      <c r="C5077" t="inlineStr">
        <is>
          <t>Yolo Jr. High</t>
        </is>
      </c>
      <c r="D5077" t="n">
        <v>619</v>
      </c>
      <c r="E5077" t="n">
        <v>580</v>
      </c>
      <c r="F5077" t="n">
        <v>11</v>
      </c>
      <c r="G5077" t="n">
        <v>2.36999988555908</v>
      </c>
      <c r="H5077" t="n">
        <v>464</v>
      </c>
      <c r="I5077" t="n">
        <v>399</v>
      </c>
      <c r="J5077" t="n">
        <v>52</v>
      </c>
      <c r="K5077" t="n">
        <v>28</v>
      </c>
    </row>
    <row r="5078">
      <c r="A5078" t="n">
        <v>50755495032651</v>
      </c>
      <c r="B5078" t="inlineStr">
        <is>
          <t>Superior</t>
        </is>
      </c>
      <c r="C5078" t="inlineStr">
        <is>
          <t>Hughson High</t>
        </is>
      </c>
      <c r="D5078" t="n">
        <v>614</v>
      </c>
      <c r="E5078" t="n">
        <v>634</v>
      </c>
      <c r="F5078" t="n">
        <v>8</v>
      </c>
      <c r="G5078" t="n">
        <v>2.90000009536743</v>
      </c>
      <c r="H5078" t="n">
        <v>592</v>
      </c>
      <c r="I5078" t="n">
        <v>458</v>
      </c>
      <c r="J5078" t="n">
        <v>32</v>
      </c>
      <c r="K5078" t="n">
        <v>7</v>
      </c>
    </row>
    <row r="5079">
      <c r="A5079" t="n">
        <v>50755496052567</v>
      </c>
      <c r="B5079" t="inlineStr">
        <is>
          <t>Medio</t>
        </is>
      </c>
      <c r="C5079" t="inlineStr">
        <is>
          <t>Ross (Emilie J.</t>
        </is>
      </c>
      <c r="D5079" t="n">
        <v>671</v>
      </c>
      <c r="E5079" t="n">
        <v>684</v>
      </c>
      <c r="F5079" t="n">
        <v>6</v>
      </c>
      <c r="G5079" t="n">
        <v>2.88000011444092</v>
      </c>
      <c r="H5079" t="n">
        <v>397</v>
      </c>
      <c r="I5079" t="n">
        <v>356</v>
      </c>
      <c r="J5079" t="n">
        <v>43</v>
      </c>
      <c r="K5079" t="n">
        <v>15</v>
      </c>
    </row>
    <row r="5080">
      <c r="A5080" t="n">
        <v>50755496052575</v>
      </c>
      <c r="B5080" t="inlineStr">
        <is>
          <t>Fundamental</t>
        </is>
      </c>
      <c r="C5080" t="inlineStr">
        <is>
          <t>Hughson Element</t>
        </is>
      </c>
      <c r="D5080" t="n">
        <v>743</v>
      </c>
      <c r="E5080" t="n">
        <v>703</v>
      </c>
      <c r="F5080" t="n">
        <v>5</v>
      </c>
      <c r="G5080" t="n">
        <v>2.47000002861023</v>
      </c>
      <c r="H5080" t="n">
        <v>439</v>
      </c>
      <c r="I5080" t="n">
        <v>385</v>
      </c>
      <c r="J5080" t="n">
        <v>51</v>
      </c>
      <c r="K5080" t="n">
        <v>19</v>
      </c>
    </row>
    <row r="5081">
      <c r="A5081" t="n">
        <v>50755566052971</v>
      </c>
      <c r="B5081" t="inlineStr">
        <is>
          <t>Fundamental</t>
        </is>
      </c>
      <c r="C5081" t="inlineStr">
        <is>
          <t>California Aven</t>
        </is>
      </c>
      <c r="D5081" t="n">
        <v>565</v>
      </c>
      <c r="E5081" t="n">
        <v>434</v>
      </c>
      <c r="F5081" t="n">
        <v>18</v>
      </c>
      <c r="G5081" t="n">
        <v>1.78999996185303</v>
      </c>
      <c r="H5081" t="n">
        <v>347</v>
      </c>
      <c r="I5081" t="n">
        <v>284</v>
      </c>
      <c r="J5081" t="n">
        <v>78</v>
      </c>
      <c r="K5081" t="n">
        <v>51</v>
      </c>
    </row>
    <row r="5082">
      <c r="A5082" t="n">
        <v>50755566052989</v>
      </c>
      <c r="B5082" t="inlineStr">
        <is>
          <t>Medio</t>
        </is>
      </c>
      <c r="C5082" t="inlineStr">
        <is>
          <t>Cardozo Middle</t>
        </is>
      </c>
      <c r="D5082" t="n">
        <v>585</v>
      </c>
      <c r="E5082" t="n">
        <v>541</v>
      </c>
      <c r="F5082" t="n">
        <v>13</v>
      </c>
      <c r="G5082" t="n">
        <v>2.02999997138977</v>
      </c>
      <c r="H5082" t="n">
        <v>678</v>
      </c>
      <c r="I5082" t="n">
        <v>567</v>
      </c>
      <c r="J5082" t="n">
        <v>48</v>
      </c>
      <c r="K5082" t="n">
        <v>36</v>
      </c>
    </row>
    <row r="5083">
      <c r="A5083" t="n">
        <v>50755566053003</v>
      </c>
      <c r="B5083" t="inlineStr">
        <is>
          <t>Fundamental</t>
        </is>
      </c>
      <c r="C5083" t="inlineStr">
        <is>
          <t>Rio Altura Elem</t>
        </is>
      </c>
      <c r="D5083" t="n">
        <v>627</v>
      </c>
      <c r="E5083" t="n">
        <v>484</v>
      </c>
      <c r="F5083" t="n">
        <v>16</v>
      </c>
      <c r="G5083" t="n">
        <v>2.04999995231628</v>
      </c>
      <c r="H5083" t="n">
        <v>525</v>
      </c>
      <c r="I5083" t="n">
        <v>443</v>
      </c>
      <c r="J5083" t="n">
        <v>73</v>
      </c>
      <c r="K5083" t="n">
        <v>34</v>
      </c>
    </row>
    <row r="5084">
      <c r="A5084" t="n">
        <v>50755645035654</v>
      </c>
      <c r="B5084" t="inlineStr">
        <is>
          <t>Superior</t>
        </is>
      </c>
      <c r="C5084" t="inlineStr">
        <is>
          <t>Oakdale High</t>
        </is>
      </c>
      <c r="D5084" t="n">
        <v>658</v>
      </c>
      <c r="E5084" t="n">
        <v>664</v>
      </c>
      <c r="F5084" t="n">
        <v>7</v>
      </c>
      <c r="G5084" t="n">
        <v>3.09999990463257</v>
      </c>
      <c r="H5084" t="n">
        <v>1021</v>
      </c>
      <c r="I5084" t="n">
        <v>850</v>
      </c>
      <c r="J5084" t="n">
        <v>19</v>
      </c>
      <c r="K5084" t="n">
        <v>6</v>
      </c>
    </row>
    <row r="5085">
      <c r="A5085" t="n">
        <v>50755646052880</v>
      </c>
      <c r="B5085" t="inlineStr">
        <is>
          <t>Fundamental</t>
        </is>
      </c>
      <c r="C5085" t="inlineStr">
        <is>
          <t>Cloverland Elem</t>
        </is>
      </c>
      <c r="D5085" t="n">
        <v>705</v>
      </c>
      <c r="E5085" t="n">
        <v>666</v>
      </c>
      <c r="F5085" t="n">
        <v>7</v>
      </c>
      <c r="G5085" t="n">
        <v>2.77999997138977</v>
      </c>
      <c r="H5085" t="n">
        <v>480</v>
      </c>
      <c r="I5085" t="n">
        <v>391</v>
      </c>
      <c r="J5085" t="n">
        <v>48</v>
      </c>
      <c r="K5085" t="n">
        <v>9</v>
      </c>
    </row>
    <row r="5086">
      <c r="A5086" t="n">
        <v>50755646052898</v>
      </c>
      <c r="B5086" t="inlineStr">
        <is>
          <t>Fundamental</t>
        </is>
      </c>
      <c r="C5086" t="inlineStr">
        <is>
          <t>Fair Oaks Eleme</t>
        </is>
      </c>
      <c r="D5086" t="n">
        <v>749</v>
      </c>
      <c r="E5086" t="n">
        <v>743</v>
      </c>
      <c r="F5086" t="n">
        <v>3</v>
      </c>
      <c r="G5086" t="n">
        <v>3.04999995231628</v>
      </c>
      <c r="H5086" t="n">
        <v>601</v>
      </c>
      <c r="I5086" t="n">
        <v>487</v>
      </c>
      <c r="J5086" t="n">
        <v>33</v>
      </c>
      <c r="K5086" t="n">
        <v>6</v>
      </c>
    </row>
    <row r="5087">
      <c r="A5087" t="n">
        <v>50755646052906</v>
      </c>
      <c r="B5087" t="inlineStr">
        <is>
          <t>Medio</t>
        </is>
      </c>
      <c r="C5087" t="inlineStr">
        <is>
          <t xml:space="preserve">Oakdale Junior </t>
        </is>
      </c>
      <c r="D5087" t="n">
        <v>689</v>
      </c>
      <c r="E5087" t="n">
        <v>686</v>
      </c>
      <c r="F5087" t="n">
        <v>6</v>
      </c>
      <c r="G5087" t="n">
        <v>2.99000000953674</v>
      </c>
      <c r="H5087" t="n">
        <v>669</v>
      </c>
      <c r="I5087" t="n">
        <v>574</v>
      </c>
      <c r="J5087" t="n">
        <v>31</v>
      </c>
      <c r="K5087" t="n">
        <v>2</v>
      </c>
    </row>
    <row r="5088">
      <c r="A5088" t="n">
        <v>50755646100390</v>
      </c>
      <c r="B5088" t="inlineStr">
        <is>
          <t>Fundamental</t>
        </is>
      </c>
      <c r="C5088" t="inlineStr">
        <is>
          <t>Magnolia Elemen</t>
        </is>
      </c>
      <c r="D5088" t="n">
        <v>760</v>
      </c>
      <c r="E5088" t="n">
        <v>758</v>
      </c>
      <c r="F5088" t="n">
        <v>2</v>
      </c>
      <c r="G5088" t="n">
        <v>2.88000011444092</v>
      </c>
      <c r="H5088" t="n">
        <v>598</v>
      </c>
      <c r="I5088" t="n">
        <v>487</v>
      </c>
      <c r="J5088" t="n">
        <v>43</v>
      </c>
      <c r="K5088" t="n">
        <v>7</v>
      </c>
    </row>
    <row r="5089">
      <c r="A5089" t="n">
        <v>50755726053219</v>
      </c>
      <c r="B5089" t="inlineStr">
        <is>
          <t>Fundamental</t>
        </is>
      </c>
      <c r="C5089" t="inlineStr">
        <is>
          <t>Waterford Eleme</t>
        </is>
      </c>
      <c r="D5089" t="n">
        <v>567</v>
      </c>
      <c r="E5089" t="n">
        <v>561</v>
      </c>
      <c r="F5089" t="n">
        <v>12</v>
      </c>
      <c r="G5089" t="n">
        <v>2.46000003814697</v>
      </c>
      <c r="H5089" t="n">
        <v>532</v>
      </c>
      <c r="I5089" t="n">
        <v>473</v>
      </c>
      <c r="J5089" t="n">
        <v>58</v>
      </c>
      <c r="K5089" t="n">
        <v>22</v>
      </c>
    </row>
    <row r="5090">
      <c r="A5090" t="n">
        <v>50755726085021</v>
      </c>
      <c r="B5090" t="inlineStr">
        <is>
          <t>Fundamental</t>
        </is>
      </c>
      <c r="C5090" t="inlineStr">
        <is>
          <t>Moon (Richard M</t>
        </is>
      </c>
      <c r="D5090" t="n">
        <v>573</v>
      </c>
      <c r="E5090" t="n">
        <v>546</v>
      </c>
      <c r="F5090" t="n">
        <v>13</v>
      </c>
      <c r="G5090" t="n">
        <v>2.50999999046326</v>
      </c>
      <c r="H5090" t="n">
        <v>438</v>
      </c>
      <c r="I5090" t="n">
        <v>357</v>
      </c>
      <c r="J5090" t="n">
        <v>66</v>
      </c>
      <c r="K5090" t="n">
        <v>24</v>
      </c>
    </row>
    <row r="5091">
      <c r="A5091" t="n">
        <v>51713576053235</v>
      </c>
      <c r="B5091" t="inlineStr">
        <is>
          <t>Fundamental</t>
        </is>
      </c>
      <c r="C5091" t="inlineStr">
        <is>
          <t>Brittan Element</t>
        </is>
      </c>
      <c r="D5091" t="n">
        <v>624</v>
      </c>
      <c r="E5091" t="n">
        <v>623</v>
      </c>
      <c r="F5091" t="n">
        <v>9</v>
      </c>
      <c r="G5091" t="n">
        <v>3.05999994277954</v>
      </c>
      <c r="H5091" t="n">
        <v>501</v>
      </c>
      <c r="I5091" t="n">
        <v>415</v>
      </c>
      <c r="J5091" t="n">
        <v>45</v>
      </c>
      <c r="K5091" t="n">
        <v>1</v>
      </c>
    </row>
    <row r="5092">
      <c r="A5092" t="n">
        <v>51713656053243</v>
      </c>
      <c r="B5092" t="inlineStr">
        <is>
          <t>Fundamental</t>
        </is>
      </c>
      <c r="C5092" t="inlineStr">
        <is>
          <t>Browns Elementa</t>
        </is>
      </c>
      <c r="D5092" t="n">
        <v>717</v>
      </c>
      <c r="E5092" t="n">
        <v>741</v>
      </c>
      <c r="F5092" t="n">
        <v>3</v>
      </c>
      <c r="G5092" t="n">
        <v>2.45000004768372</v>
      </c>
      <c r="H5092" t="n">
        <v>127</v>
      </c>
      <c r="I5092" t="n">
        <v>111</v>
      </c>
      <c r="J5092" t="n">
        <v>37</v>
      </c>
      <c r="K5092" t="n">
        <v>6</v>
      </c>
    </row>
    <row r="5093">
      <c r="A5093" t="n">
        <v>51713735132758</v>
      </c>
      <c r="B5093" t="inlineStr">
        <is>
          <t>Superior</t>
        </is>
      </c>
      <c r="C5093" t="inlineStr">
        <is>
          <t>East Nicolaus H</t>
        </is>
      </c>
      <c r="D5093" t="n">
        <v>650</v>
      </c>
      <c r="E5093" t="n">
        <v>687</v>
      </c>
      <c r="F5093" t="n">
        <v>6</v>
      </c>
      <c r="G5093" t="n">
        <v>3.01999998092651</v>
      </c>
      <c r="H5093" t="n">
        <v>198</v>
      </c>
      <c r="I5093" t="n">
        <v>110</v>
      </c>
      <c r="J5093" t="n">
        <v>7</v>
      </c>
      <c r="K5093" t="n">
        <v>2</v>
      </c>
    </row>
    <row r="5094">
      <c r="A5094" t="n">
        <v>51713816053250</v>
      </c>
      <c r="B5094" t="inlineStr">
        <is>
          <t>Fundamental</t>
        </is>
      </c>
      <c r="C5094" t="inlineStr">
        <is>
          <t>Franklin Elemen</t>
        </is>
      </c>
      <c r="D5094" t="n">
        <v>728</v>
      </c>
      <c r="E5094" t="n">
        <v>703</v>
      </c>
      <c r="F5094" t="n">
        <v>5</v>
      </c>
      <c r="G5094" t="n">
        <v>3.36999988555908</v>
      </c>
      <c r="H5094" t="n">
        <v>317</v>
      </c>
      <c r="I5094" t="n">
        <v>253</v>
      </c>
      <c r="J5094" t="n">
        <v>10</v>
      </c>
      <c r="K5094" t="n">
        <v>4</v>
      </c>
    </row>
    <row r="5095">
      <c r="A5095" t="n">
        <v>51713995135256</v>
      </c>
      <c r="B5095" t="inlineStr">
        <is>
          <t>Superior</t>
        </is>
      </c>
      <c r="C5095" t="inlineStr">
        <is>
          <t>Live Oak High</t>
        </is>
      </c>
      <c r="D5095" t="n">
        <v>598</v>
      </c>
      <c r="E5095" t="n">
        <v>577</v>
      </c>
      <c r="F5095" t="n">
        <v>11</v>
      </c>
      <c r="G5095" t="n">
        <v>1.87000000476837</v>
      </c>
      <c r="H5095" t="n">
        <v>353</v>
      </c>
      <c r="I5095" t="n">
        <v>303</v>
      </c>
      <c r="J5095" t="n">
        <v>66</v>
      </c>
      <c r="K5095" t="n">
        <v>18</v>
      </c>
    </row>
    <row r="5096">
      <c r="A5096" t="n">
        <v>51713996053276</v>
      </c>
      <c r="B5096" t="inlineStr">
        <is>
          <t>Medio</t>
        </is>
      </c>
      <c r="C5096" t="inlineStr">
        <is>
          <t>Live Oak Middle</t>
        </is>
      </c>
      <c r="D5096" t="n">
        <v>591</v>
      </c>
      <c r="E5096" t="n">
        <v>540</v>
      </c>
      <c r="F5096" t="n">
        <v>13</v>
      </c>
      <c r="G5096" t="n">
        <v>2.0699999332428</v>
      </c>
      <c r="H5096" t="n">
        <v>528</v>
      </c>
      <c r="I5096" t="n">
        <v>495</v>
      </c>
      <c r="J5096" t="n">
        <v>75</v>
      </c>
      <c r="K5096" t="n">
        <v>17</v>
      </c>
    </row>
    <row r="5097">
      <c r="A5097" t="n">
        <v>51713996053284</v>
      </c>
      <c r="B5097" t="inlineStr">
        <is>
          <t>Fundamental</t>
        </is>
      </c>
      <c r="C5097" t="inlineStr">
        <is>
          <t>Luther Elementa</t>
        </is>
      </c>
      <c r="D5097" t="n">
        <v>594</v>
      </c>
      <c r="E5097" t="n">
        <v>538</v>
      </c>
      <c r="F5097" t="n">
        <v>13</v>
      </c>
      <c r="G5097" t="n">
        <v>2.1800000667572</v>
      </c>
      <c r="H5097" t="n">
        <v>412</v>
      </c>
      <c r="I5097" t="n">
        <v>381</v>
      </c>
      <c r="J5097" t="n">
        <v>82</v>
      </c>
      <c r="K5097" t="n">
        <v>26</v>
      </c>
    </row>
    <row r="5098">
      <c r="A5098" t="n">
        <v>51714495137500</v>
      </c>
      <c r="B5098" t="inlineStr">
        <is>
          <t>Superior</t>
        </is>
      </c>
      <c r="C5098" t="inlineStr">
        <is>
          <t>Sutter High</t>
        </is>
      </c>
      <c r="D5098" t="n">
        <v>679</v>
      </c>
      <c r="E5098" t="n">
        <v>659</v>
      </c>
      <c r="F5098" t="n">
        <v>7</v>
      </c>
      <c r="G5098" t="n">
        <v>3.49000000953674</v>
      </c>
      <c r="H5098" t="n">
        <v>487</v>
      </c>
      <c r="I5098" t="n">
        <v>279</v>
      </c>
      <c r="J5098" t="n">
        <v>9</v>
      </c>
      <c r="K5098" t="n">
        <v>1</v>
      </c>
    </row>
    <row r="5099">
      <c r="A5099" t="n">
        <v>51714645139001</v>
      </c>
      <c r="B5099" t="inlineStr">
        <is>
          <t>Superior</t>
        </is>
      </c>
      <c r="C5099" t="inlineStr">
        <is>
          <t>Yuba City High</t>
        </is>
      </c>
      <c r="D5099" t="n">
        <v>627</v>
      </c>
      <c r="E5099" t="n">
        <v>602</v>
      </c>
      <c r="F5099" t="n">
        <v>10</v>
      </c>
      <c r="G5099" t="n">
        <v>3.10999989509583</v>
      </c>
      <c r="H5099" t="n">
        <v>1978</v>
      </c>
      <c r="I5099" t="n">
        <v>1701</v>
      </c>
      <c r="J5099" t="n">
        <v>27</v>
      </c>
      <c r="K5099" t="n">
        <v>21</v>
      </c>
    </row>
    <row r="5100">
      <c r="A5100" t="n">
        <v>51714646053342</v>
      </c>
      <c r="B5100" t="inlineStr">
        <is>
          <t>Fundamental</t>
        </is>
      </c>
      <c r="C5100" t="inlineStr">
        <is>
          <t>April Lane Elem</t>
        </is>
      </c>
      <c r="D5100" t="n">
        <v>671</v>
      </c>
      <c r="E5100" t="n">
        <v>554</v>
      </c>
      <c r="F5100" t="n">
        <v>12</v>
      </c>
      <c r="G5100" t="n">
        <v>2.79999995231628</v>
      </c>
      <c r="H5100" t="n">
        <v>413</v>
      </c>
      <c r="I5100" t="n">
        <v>334</v>
      </c>
      <c r="J5100" t="n">
        <v>53</v>
      </c>
      <c r="K5100" t="n">
        <v>7</v>
      </c>
    </row>
    <row r="5101">
      <c r="A5101" t="n">
        <v>51714646053359</v>
      </c>
      <c r="B5101" t="inlineStr">
        <is>
          <t>Fundamental</t>
        </is>
      </c>
      <c r="C5101" t="inlineStr">
        <is>
          <t>Barry Elementar</t>
        </is>
      </c>
      <c r="D5101" t="n">
        <v>686</v>
      </c>
      <c r="E5101" t="n">
        <v>639</v>
      </c>
      <c r="F5101" t="n">
        <v>8</v>
      </c>
      <c r="G5101" t="n">
        <v>3.25999999046326</v>
      </c>
      <c r="H5101" t="n">
        <v>614</v>
      </c>
      <c r="I5101" t="n">
        <v>542</v>
      </c>
      <c r="J5101" t="n">
        <v>35</v>
      </c>
      <c r="K5101" t="n">
        <v>14</v>
      </c>
    </row>
    <row r="5102">
      <c r="A5102" t="n">
        <v>51714646053367</v>
      </c>
      <c r="B5102" t="inlineStr">
        <is>
          <t>Fundamental</t>
        </is>
      </c>
      <c r="C5102" t="inlineStr">
        <is>
          <t>Bridge Street E</t>
        </is>
      </c>
      <c r="D5102" t="n">
        <v>496</v>
      </c>
      <c r="E5102" t="n">
        <v>448</v>
      </c>
      <c r="F5102" t="n">
        <v>18</v>
      </c>
      <c r="G5102" t="n">
        <v>1.87000000476837</v>
      </c>
      <c r="H5102" t="n">
        <v>371</v>
      </c>
      <c r="I5102" t="n">
        <v>307</v>
      </c>
      <c r="J5102" t="n">
        <v>87</v>
      </c>
      <c r="K5102" t="n">
        <v>40</v>
      </c>
    </row>
    <row r="5103">
      <c r="A5103" t="n">
        <v>51714646053375</v>
      </c>
      <c r="B5103" t="inlineStr">
        <is>
          <t>Fundamental</t>
        </is>
      </c>
      <c r="C5103" t="inlineStr">
        <is>
          <t>Central Gaither</t>
        </is>
      </c>
      <c r="D5103" t="n">
        <v>678</v>
      </c>
      <c r="E5103" t="n">
        <v>564</v>
      </c>
      <c r="F5103" t="n">
        <v>12</v>
      </c>
      <c r="G5103" t="n">
        <v>2.77999997138977</v>
      </c>
      <c r="H5103" t="n">
        <v>164</v>
      </c>
      <c r="I5103" t="n">
        <v>135</v>
      </c>
      <c r="J5103" t="n">
        <v>72</v>
      </c>
      <c r="K5103" t="n">
        <v>31</v>
      </c>
    </row>
    <row r="5104">
      <c r="A5104" t="n">
        <v>51714646053383</v>
      </c>
      <c r="B5104" t="inlineStr">
        <is>
          <t>Medio</t>
        </is>
      </c>
      <c r="C5104" t="inlineStr">
        <is>
          <t>Gray Avenue Ele</t>
        </is>
      </c>
      <c r="D5104" t="n">
        <v>591</v>
      </c>
      <c r="E5104" t="n">
        <v>572</v>
      </c>
      <c r="F5104" t="n">
        <v>11</v>
      </c>
      <c r="G5104" t="n">
        <v>2.99000000953674</v>
      </c>
      <c r="H5104" t="n">
        <v>768</v>
      </c>
      <c r="I5104" t="n">
        <v>661</v>
      </c>
      <c r="J5104" t="n">
        <v>60</v>
      </c>
      <c r="K5104" t="n">
        <v>19</v>
      </c>
    </row>
    <row r="5105">
      <c r="A5105" t="n">
        <v>51714646053391</v>
      </c>
      <c r="B5105" t="inlineStr">
        <is>
          <t>Fundamental</t>
        </is>
      </c>
      <c r="C5105" t="inlineStr">
        <is>
          <t>King Avenue Ele</t>
        </is>
      </c>
      <c r="D5105" t="n">
        <v>551</v>
      </c>
      <c r="E5105" t="n">
        <v>541</v>
      </c>
      <c r="F5105" t="n">
        <v>13</v>
      </c>
      <c r="G5105" t="n">
        <v>2.57999992370605</v>
      </c>
      <c r="H5105" t="n">
        <v>329</v>
      </c>
      <c r="I5105" t="n">
        <v>274</v>
      </c>
      <c r="J5105" t="n">
        <v>76</v>
      </c>
      <c r="K5105" t="n">
        <v>10</v>
      </c>
    </row>
    <row r="5106">
      <c r="A5106" t="n">
        <v>51714646053409</v>
      </c>
      <c r="B5106" t="inlineStr">
        <is>
          <t>Fundamental</t>
        </is>
      </c>
      <c r="C5106" t="inlineStr">
        <is>
          <t>Lincoln Element</t>
        </is>
      </c>
      <c r="D5106" t="n">
        <v>651</v>
      </c>
      <c r="E5106" t="n">
        <v>607</v>
      </c>
      <c r="F5106" t="n">
        <v>10</v>
      </c>
      <c r="G5106" t="n">
        <v>2.57999992370605</v>
      </c>
      <c r="H5106" t="n">
        <v>563</v>
      </c>
      <c r="I5106" t="n">
        <v>491</v>
      </c>
      <c r="J5106" t="n">
        <v>57</v>
      </c>
      <c r="K5106" t="n">
        <v>23</v>
      </c>
    </row>
    <row r="5107">
      <c r="A5107" t="n">
        <v>51714646053417</v>
      </c>
      <c r="B5107" t="inlineStr">
        <is>
          <t>Fundamental</t>
        </is>
      </c>
      <c r="C5107" t="inlineStr">
        <is>
          <t>Lincrest Elemen</t>
        </is>
      </c>
      <c r="D5107" t="n">
        <v>758</v>
      </c>
      <c r="E5107" t="n">
        <v>682</v>
      </c>
      <c r="F5107" t="n">
        <v>6</v>
      </c>
      <c r="G5107" t="n">
        <v>2.32999992370605</v>
      </c>
      <c r="H5107" t="n">
        <v>535</v>
      </c>
      <c r="I5107" t="n">
        <v>466</v>
      </c>
      <c r="J5107" t="n">
        <v>26</v>
      </c>
      <c r="K5107" t="n">
        <v>4</v>
      </c>
    </row>
    <row r="5108">
      <c r="A5108" t="n">
        <v>51714646053425</v>
      </c>
      <c r="B5108" t="inlineStr">
        <is>
          <t>Fundamental</t>
        </is>
      </c>
      <c r="C5108" t="inlineStr">
        <is>
          <t>Park Avenue Ele</t>
        </is>
      </c>
      <c r="D5108" t="n">
        <v>498</v>
      </c>
      <c r="E5108" t="n">
        <v>391</v>
      </c>
      <c r="F5108" t="n">
        <v>20</v>
      </c>
      <c r="G5108" t="n">
        <v>1.67999994754791</v>
      </c>
      <c r="H5108" t="n">
        <v>388</v>
      </c>
      <c r="I5108" t="n">
        <v>297</v>
      </c>
      <c r="J5108" t="n">
        <v>87</v>
      </c>
      <c r="K5108" t="n">
        <v>47</v>
      </c>
    </row>
    <row r="5109">
      <c r="A5109" t="n">
        <v>51714646053441</v>
      </c>
      <c r="B5109" t="inlineStr">
        <is>
          <t>Fundamental</t>
        </is>
      </c>
      <c r="C5109" t="inlineStr">
        <is>
          <t>Tierra Buena El</t>
        </is>
      </c>
      <c r="D5109" t="n">
        <v>705</v>
      </c>
      <c r="E5109" t="n">
        <v>648</v>
      </c>
      <c r="F5109" t="n">
        <v>8</v>
      </c>
      <c r="G5109" t="n">
        <v>3.24000000953674</v>
      </c>
      <c r="H5109" t="n">
        <v>620</v>
      </c>
      <c r="I5109" t="n">
        <v>553</v>
      </c>
      <c r="J5109" t="n">
        <v>34</v>
      </c>
      <c r="K5109" t="n">
        <v>5</v>
      </c>
    </row>
    <row r="5110">
      <c r="A5110" t="n">
        <v>51714646067268</v>
      </c>
      <c r="B5110" t="inlineStr">
        <is>
          <t>Fundamental</t>
        </is>
      </c>
      <c r="C5110" t="inlineStr">
        <is>
          <t>Butte Vista Ele</t>
        </is>
      </c>
      <c r="D5110" t="n">
        <v>744</v>
      </c>
      <c r="E5110" t="n">
        <v>722</v>
      </c>
      <c r="F5110" t="n">
        <v>4</v>
      </c>
      <c r="G5110" t="n">
        <v>3.40000009536743</v>
      </c>
      <c r="H5110" t="n">
        <v>225</v>
      </c>
      <c r="I5110" t="n">
        <v>159</v>
      </c>
      <c r="J5110" t="n">
        <v>21</v>
      </c>
      <c r="K5110" t="n">
        <v>4</v>
      </c>
    </row>
    <row r="5111">
      <c r="A5111" t="n">
        <v>52714726053466</v>
      </c>
      <c r="B5111" t="inlineStr">
        <is>
          <t>Fundamental</t>
        </is>
      </c>
      <c r="C5111" t="inlineStr">
        <is>
          <t>Antelope Elemen</t>
        </is>
      </c>
      <c r="D5111" t="n">
        <v>711</v>
      </c>
      <c r="E5111" t="n">
        <v>579</v>
      </c>
      <c r="F5111" t="n">
        <v>11</v>
      </c>
      <c r="G5111" t="n">
        <v>3.00999999046326</v>
      </c>
      <c r="H5111" t="n">
        <v>242</v>
      </c>
      <c r="I5111" t="n">
        <v>194</v>
      </c>
      <c r="J5111" t="n">
        <v>42</v>
      </c>
      <c r="K5111" t="n">
        <v>6</v>
      </c>
    </row>
    <row r="5112">
      <c r="A5112" t="n">
        <v>52714726066328</v>
      </c>
      <c r="B5112" t="inlineStr">
        <is>
          <t>Medio</t>
        </is>
      </c>
      <c r="C5112" t="inlineStr">
        <is>
          <t>Berrendos Middl</t>
        </is>
      </c>
      <c r="D5112" t="n">
        <v>720</v>
      </c>
      <c r="E5112" t="n">
        <v>637</v>
      </c>
      <c r="F5112" t="n">
        <v>8</v>
      </c>
      <c r="G5112" t="n">
        <v>3.05999994277954</v>
      </c>
      <c r="H5112" t="n">
        <v>166</v>
      </c>
      <c r="I5112" t="n">
        <v>140</v>
      </c>
      <c r="J5112" t="n">
        <v>45</v>
      </c>
      <c r="K5112" t="n">
        <v>0</v>
      </c>
    </row>
    <row r="5113">
      <c r="A5113" t="n">
        <v>52714986053482</v>
      </c>
      <c r="B5113" t="inlineStr">
        <is>
          <t>Fundamental</t>
        </is>
      </c>
      <c r="C5113" t="inlineStr">
        <is>
          <t>West Street Ele</t>
        </is>
      </c>
      <c r="D5113" t="n">
        <v>678</v>
      </c>
      <c r="E5113" t="n">
        <v>597</v>
      </c>
      <c r="F5113" t="n">
        <v>10</v>
      </c>
      <c r="G5113" t="n">
        <v>2.28999996185303</v>
      </c>
      <c r="H5113" t="n">
        <v>188</v>
      </c>
      <c r="I5113" t="n">
        <v>151</v>
      </c>
      <c r="J5113" t="n">
        <v>76</v>
      </c>
      <c r="K5113" t="n">
        <v>24</v>
      </c>
    </row>
    <row r="5114">
      <c r="A5114" t="n">
        <v>52714986053490</v>
      </c>
      <c r="B5114" t="inlineStr">
        <is>
          <t>Fundamental</t>
        </is>
      </c>
      <c r="C5114" t="inlineStr">
        <is>
          <t>Olive View Elem</t>
        </is>
      </c>
      <c r="D5114" t="n">
        <v>635</v>
      </c>
      <c r="E5114" t="n">
        <v>585</v>
      </c>
      <c r="F5114" t="n">
        <v>11</v>
      </c>
      <c r="G5114" t="n">
        <v>2.27999997138977</v>
      </c>
      <c r="H5114" t="n">
        <v>584</v>
      </c>
      <c r="I5114" t="n">
        <v>464</v>
      </c>
      <c r="J5114" t="n">
        <v>70</v>
      </c>
      <c r="K5114" t="n">
        <v>15</v>
      </c>
    </row>
    <row r="5115">
      <c r="A5115" t="n">
        <v>52715065231709</v>
      </c>
      <c r="B5115" t="inlineStr">
        <is>
          <t>Superior</t>
        </is>
      </c>
      <c r="C5115" t="inlineStr">
        <is>
          <t>Corning High</t>
        </is>
      </c>
      <c r="D5115" t="n">
        <v>630</v>
      </c>
      <c r="E5115" t="n">
        <v>581</v>
      </c>
      <c r="F5115" t="n">
        <v>11</v>
      </c>
      <c r="G5115" t="n">
        <v>2.42000007629395</v>
      </c>
      <c r="H5115" t="n">
        <v>623</v>
      </c>
      <c r="I5115" t="n">
        <v>357</v>
      </c>
      <c r="J5115" t="n">
        <v>29</v>
      </c>
      <c r="K5115" t="n">
        <v>5</v>
      </c>
    </row>
    <row r="5116">
      <c r="A5116" t="n">
        <v>52715226053516</v>
      </c>
      <c r="B5116" t="inlineStr">
        <is>
          <t>Fundamental</t>
        </is>
      </c>
      <c r="C5116" t="inlineStr">
        <is>
          <t>Evergreen Eleme</t>
        </is>
      </c>
      <c r="D5116" t="n">
        <v>719</v>
      </c>
      <c r="E5116" t="n">
        <v>721</v>
      </c>
      <c r="F5116" t="n">
        <v>4</v>
      </c>
      <c r="G5116" t="n">
        <v>2.5699999332428</v>
      </c>
      <c r="H5116" t="n">
        <v>270</v>
      </c>
      <c r="I5116" t="n">
        <v>210</v>
      </c>
      <c r="J5116" t="n">
        <v>61</v>
      </c>
      <c r="K5116" t="n">
        <v>2</v>
      </c>
    </row>
    <row r="5117">
      <c r="A5117" t="n">
        <v>52715226111629</v>
      </c>
      <c r="B5117" t="inlineStr">
        <is>
          <t>Medio</t>
        </is>
      </c>
      <c r="C5117" t="inlineStr">
        <is>
          <t>Evergreen Middl</t>
        </is>
      </c>
      <c r="D5117" t="n">
        <v>765</v>
      </c>
      <c r="E5117" t="n">
        <v>713</v>
      </c>
      <c r="F5117" t="n">
        <v>4</v>
      </c>
      <c r="G5117" t="n">
        <v>2.86999988555908</v>
      </c>
      <c r="H5117" t="n">
        <v>358</v>
      </c>
      <c r="I5117" t="n">
        <v>273</v>
      </c>
      <c r="J5117" t="n">
        <v>52</v>
      </c>
      <c r="K5117" t="n">
        <v>1</v>
      </c>
    </row>
    <row r="5118">
      <c r="A5118" t="n">
        <v>52715486053532</v>
      </c>
      <c r="B5118" t="inlineStr">
        <is>
          <t>Fundamental</t>
        </is>
      </c>
      <c r="C5118" t="inlineStr">
        <is>
          <t>Gerber Elementa</t>
        </is>
      </c>
      <c r="D5118" t="n">
        <v>633</v>
      </c>
      <c r="E5118" t="n">
        <v>562</v>
      </c>
      <c r="F5118" t="n">
        <v>12</v>
      </c>
      <c r="G5118" t="n">
        <v>2.38000011444092</v>
      </c>
      <c r="H5118" t="n">
        <v>441</v>
      </c>
      <c r="I5118" t="n">
        <v>311</v>
      </c>
      <c r="J5118" t="n">
        <v>73</v>
      </c>
      <c r="K5118" t="n">
        <v>12</v>
      </c>
    </row>
    <row r="5119">
      <c r="A5119" t="n">
        <v>52715636053557</v>
      </c>
      <c r="B5119" t="inlineStr">
        <is>
          <t>Fundamental</t>
        </is>
      </c>
      <c r="C5119" t="inlineStr">
        <is>
          <t>Lassen View Ele</t>
        </is>
      </c>
      <c r="D5119" t="n">
        <v>706</v>
      </c>
      <c r="E5119" t="n">
        <v>662</v>
      </c>
      <c r="F5119" t="n">
        <v>7</v>
      </c>
      <c r="G5119" t="n">
        <v>2.6800000667572</v>
      </c>
      <c r="H5119" t="n">
        <v>258</v>
      </c>
      <c r="I5119" t="n">
        <v>201</v>
      </c>
      <c r="J5119" t="n">
        <v>52</v>
      </c>
      <c r="K5119" t="n">
        <v>11</v>
      </c>
    </row>
    <row r="5120">
      <c r="A5120" t="n">
        <v>52715715235106</v>
      </c>
      <c r="B5120" t="inlineStr">
        <is>
          <t>Superior</t>
        </is>
      </c>
      <c r="C5120" t="inlineStr">
        <is>
          <t>Los Molinos Hig</t>
        </is>
      </c>
      <c r="D5120" t="n">
        <v>577</v>
      </c>
      <c r="E5120" t="n">
        <v>586</v>
      </c>
      <c r="F5120" t="n">
        <v>11</v>
      </c>
      <c r="G5120" t="n">
        <v>2.51999998092651</v>
      </c>
      <c r="H5120" t="n">
        <v>172</v>
      </c>
      <c r="I5120" t="n">
        <v>130</v>
      </c>
      <c r="J5120" t="n">
        <v>39</v>
      </c>
      <c r="K5120" t="n">
        <v>6</v>
      </c>
    </row>
    <row r="5121">
      <c r="A5121" t="n">
        <v>52715716053565</v>
      </c>
      <c r="B5121" t="inlineStr">
        <is>
          <t>Fundamental</t>
        </is>
      </c>
      <c r="C5121" t="inlineStr">
        <is>
          <t>Los Molinos Ele</t>
        </is>
      </c>
      <c r="D5121" t="n">
        <v>630</v>
      </c>
      <c r="E5121" t="n">
        <v>566</v>
      </c>
      <c r="F5121" t="n">
        <v>12</v>
      </c>
      <c r="G5121" t="n">
        <v>2.59999990463257</v>
      </c>
      <c r="H5121" t="n">
        <v>240</v>
      </c>
      <c r="I5121" t="n">
        <v>199</v>
      </c>
      <c r="J5121" t="n">
        <v>72</v>
      </c>
      <c r="K5121" t="n">
        <v>13</v>
      </c>
    </row>
    <row r="5122">
      <c r="A5122" t="n">
        <v>52716216053623</v>
      </c>
      <c r="B5122" t="inlineStr">
        <is>
          <t>Fundamental</t>
        </is>
      </c>
      <c r="C5122" t="inlineStr">
        <is>
          <t>Bidwell Element</t>
        </is>
      </c>
      <c r="D5122" t="n">
        <v>660</v>
      </c>
      <c r="E5122" t="n">
        <v>636</v>
      </c>
      <c r="F5122" t="n">
        <v>8</v>
      </c>
      <c r="G5122" t="n">
        <v>3.07999992370605</v>
      </c>
      <c r="H5122" t="n">
        <v>406</v>
      </c>
      <c r="I5122" t="n">
        <v>342</v>
      </c>
      <c r="J5122" t="n">
        <v>46</v>
      </c>
      <c r="K5122" t="n">
        <v>4</v>
      </c>
    </row>
    <row r="5123">
      <c r="A5123" t="n">
        <v>52716216053631</v>
      </c>
      <c r="B5123" t="inlineStr">
        <is>
          <t>Fundamental</t>
        </is>
      </c>
      <c r="C5123" t="inlineStr">
        <is>
          <t>Jackson Heights</t>
        </is>
      </c>
      <c r="D5123" t="n">
        <v>648</v>
      </c>
      <c r="E5123" t="n">
        <v>612</v>
      </c>
      <c r="F5123" t="n">
        <v>9</v>
      </c>
      <c r="G5123" t="n">
        <v>2.82999992370605</v>
      </c>
      <c r="H5123" t="n">
        <v>390</v>
      </c>
      <c r="I5123" t="n">
        <v>318</v>
      </c>
      <c r="J5123" t="n">
        <v>66</v>
      </c>
      <c r="K5123" t="n">
        <v>5</v>
      </c>
    </row>
    <row r="5124">
      <c r="A5124" t="n">
        <v>52716216053656</v>
      </c>
      <c r="B5124" t="inlineStr">
        <is>
          <t>Medio</t>
        </is>
      </c>
      <c r="C5124" t="inlineStr">
        <is>
          <t>Vista Middle</t>
        </is>
      </c>
      <c r="D5124" t="n">
        <v>651</v>
      </c>
      <c r="E5124" t="n">
        <v>627</v>
      </c>
      <c r="F5124" t="n">
        <v>9</v>
      </c>
      <c r="G5124" t="n">
        <v>2.9300000667572</v>
      </c>
      <c r="H5124" t="n">
        <v>499</v>
      </c>
      <c r="I5124" t="n">
        <v>422</v>
      </c>
      <c r="J5124" t="n">
        <v>43</v>
      </c>
      <c r="K5124" t="n">
        <v>5</v>
      </c>
    </row>
    <row r="5125">
      <c r="A5125" t="n">
        <v>52716216106686</v>
      </c>
      <c r="B5125" t="inlineStr">
        <is>
          <t>Fundamental</t>
        </is>
      </c>
      <c r="C5125" t="inlineStr">
        <is>
          <t>Metteer (Willia</t>
        </is>
      </c>
      <c r="D5125" t="n">
        <v>667</v>
      </c>
      <c r="E5125" t="n">
        <v>624</v>
      </c>
      <c r="F5125" t="n">
        <v>9</v>
      </c>
      <c r="G5125" t="n">
        <v>2.75</v>
      </c>
      <c r="H5125" t="n">
        <v>374</v>
      </c>
      <c r="I5125" t="n">
        <v>345</v>
      </c>
      <c r="J5125" t="n">
        <v>59</v>
      </c>
      <c r="K5125" t="n">
        <v>21</v>
      </c>
    </row>
    <row r="5126">
      <c r="A5126" t="n">
        <v>52716395237201</v>
      </c>
      <c r="B5126" t="inlineStr">
        <is>
          <t>Superior</t>
        </is>
      </c>
      <c r="C5126" t="inlineStr">
        <is>
          <t>Red Bluff High</t>
        </is>
      </c>
      <c r="D5126" t="n">
        <v>647</v>
      </c>
      <c r="E5126" t="n">
        <v>604</v>
      </c>
      <c r="F5126" t="n">
        <v>10</v>
      </c>
      <c r="G5126" t="n">
        <v>3</v>
      </c>
      <c r="H5126" t="n">
        <v>1429</v>
      </c>
      <c r="I5126" t="n">
        <v>750</v>
      </c>
      <c r="J5126" t="n">
        <v>27</v>
      </c>
      <c r="K5126" t="n">
        <v>2</v>
      </c>
    </row>
    <row r="5127">
      <c r="A5127" t="n">
        <v>52716546053672</v>
      </c>
      <c r="B5127" t="inlineStr">
        <is>
          <t>Fundamental</t>
        </is>
      </c>
      <c r="C5127" t="inlineStr">
        <is>
          <t>Richfield Eleme</t>
        </is>
      </c>
      <c r="D5127" t="n">
        <v>725</v>
      </c>
      <c r="E5127" t="n">
        <v>677</v>
      </c>
      <c r="F5127" t="n">
        <v>6</v>
      </c>
      <c r="G5127" t="n">
        <v>2.76999998092651</v>
      </c>
      <c r="H5127" t="n">
        <v>146</v>
      </c>
      <c r="I5127" t="n">
        <v>126</v>
      </c>
      <c r="J5127" t="n">
        <v>44</v>
      </c>
      <c r="K5127" t="n">
        <v>8</v>
      </c>
    </row>
    <row r="5128">
      <c r="A5128" t="n">
        <v>53717795337456</v>
      </c>
      <c r="B5128" t="inlineStr">
        <is>
          <t>Superior</t>
        </is>
      </c>
      <c r="C5128" t="inlineStr">
        <is>
          <t>Trinity High</t>
        </is>
      </c>
      <c r="D5128" t="n">
        <v>718</v>
      </c>
      <c r="E5128" t="n">
        <v>667</v>
      </c>
      <c r="F5128" t="n">
        <v>7</v>
      </c>
      <c r="G5128" t="n">
        <v>3.27999997138977</v>
      </c>
      <c r="H5128" t="n">
        <v>354</v>
      </c>
      <c r="I5128" t="n">
        <v>194</v>
      </c>
      <c r="J5128" t="n">
        <v>24</v>
      </c>
      <c r="K5128" t="n">
        <v>0</v>
      </c>
    </row>
    <row r="5129">
      <c r="A5129" t="n">
        <v>53717876053821</v>
      </c>
      <c r="B5129" t="inlineStr">
        <is>
          <t>Fundamental</t>
        </is>
      </c>
      <c r="C5129" t="inlineStr">
        <is>
          <t>Weaverville Ele</t>
        </is>
      </c>
      <c r="D5129" t="n">
        <v>737</v>
      </c>
      <c r="E5129" t="n">
        <v>705</v>
      </c>
      <c r="F5129" t="n">
        <v>5</v>
      </c>
      <c r="G5129" t="n">
        <v>3.08999991416931</v>
      </c>
      <c r="H5129" t="n">
        <v>348</v>
      </c>
      <c r="I5129" t="n">
        <v>276</v>
      </c>
      <c r="J5129" t="n">
        <v>53</v>
      </c>
      <c r="K5129" t="n">
        <v>0</v>
      </c>
    </row>
    <row r="5130">
      <c r="A5130" t="n">
        <v>53750285337407</v>
      </c>
      <c r="B5130" t="inlineStr">
        <is>
          <t>Superior</t>
        </is>
      </c>
      <c r="C5130" t="inlineStr">
        <is>
          <t>Hayfork High</t>
        </is>
      </c>
      <c r="D5130" t="n">
        <v>676</v>
      </c>
      <c r="E5130" t="n">
        <v>654</v>
      </c>
      <c r="F5130" t="n">
        <v>7</v>
      </c>
      <c r="G5130" t="n">
        <v>2.78999996185303</v>
      </c>
      <c r="H5130" t="n">
        <v>139</v>
      </c>
      <c r="I5130" t="n">
        <v>108</v>
      </c>
      <c r="J5130" t="n">
        <v>70</v>
      </c>
      <c r="K5130" t="n">
        <v>1</v>
      </c>
    </row>
    <row r="5131">
      <c r="A5131" t="n">
        <v>53750286053730</v>
      </c>
      <c r="B5131" t="inlineStr">
        <is>
          <t>Fundamental</t>
        </is>
      </c>
      <c r="C5131" t="inlineStr">
        <is>
          <t xml:space="preserve">Hayfork Valley </t>
        </is>
      </c>
      <c r="D5131" t="n">
        <v>661</v>
      </c>
      <c r="E5131" t="n">
        <v>569</v>
      </c>
      <c r="F5131" t="n">
        <v>12</v>
      </c>
      <c r="G5131" t="n">
        <v>2.44000005722046</v>
      </c>
      <c r="H5131" t="n">
        <v>243</v>
      </c>
      <c r="I5131" t="n">
        <v>208</v>
      </c>
      <c r="J5131" t="n">
        <v>77</v>
      </c>
      <c r="K5131" t="n">
        <v>0</v>
      </c>
    </row>
    <row r="5132">
      <c r="A5132" t="n">
        <v>54718116053854</v>
      </c>
      <c r="B5132" t="inlineStr">
        <is>
          <t>Fundamental</t>
        </is>
      </c>
      <c r="C5132" t="inlineStr">
        <is>
          <t>Alta Vista Elem</t>
        </is>
      </c>
      <c r="D5132" t="n">
        <v>474</v>
      </c>
      <c r="E5132" t="n">
        <v>458</v>
      </c>
      <c r="F5132" t="n">
        <v>17</v>
      </c>
      <c r="G5132" t="n">
        <v>2.19000005722046</v>
      </c>
      <c r="H5132" t="n">
        <v>369</v>
      </c>
      <c r="I5132" t="n">
        <v>299</v>
      </c>
      <c r="J5132" t="n">
        <v>99</v>
      </c>
      <c r="K5132" t="n">
        <v>36</v>
      </c>
    </row>
    <row r="5133">
      <c r="A5133" t="n">
        <v>54718296053862</v>
      </c>
      <c r="B5133" t="inlineStr">
        <is>
          <t>Fundamental</t>
        </is>
      </c>
      <c r="C5133" t="inlineStr">
        <is>
          <t>Buena Vista Ele</t>
        </is>
      </c>
      <c r="D5133" t="n">
        <v>716</v>
      </c>
      <c r="E5133" t="n">
        <v>647</v>
      </c>
      <c r="F5133" t="n">
        <v>8</v>
      </c>
      <c r="G5133" t="n">
        <v>2.61999988555908</v>
      </c>
      <c r="H5133" t="n">
        <v>121</v>
      </c>
      <c r="I5133" t="n">
        <v>101</v>
      </c>
      <c r="J5133" t="n">
        <v>53</v>
      </c>
      <c r="K5133" t="n">
        <v>1</v>
      </c>
    </row>
    <row r="5134">
      <c r="A5134" t="n">
        <v>54718376053870</v>
      </c>
      <c r="B5134" t="inlineStr">
        <is>
          <t>Fundamental</t>
        </is>
      </c>
      <c r="C5134" t="inlineStr">
        <is>
          <t>Burton Elementa</t>
        </is>
      </c>
      <c r="D5134" t="n">
        <v>655</v>
      </c>
      <c r="E5134" t="n">
        <v>570</v>
      </c>
      <c r="F5134" t="n">
        <v>12</v>
      </c>
      <c r="G5134" t="n">
        <v>2.50999999046326</v>
      </c>
      <c r="H5134" t="n">
        <v>402</v>
      </c>
      <c r="I5134" t="n">
        <v>326</v>
      </c>
      <c r="J5134" t="n">
        <v>63</v>
      </c>
      <c r="K5134" t="n">
        <v>13</v>
      </c>
    </row>
    <row r="5135">
      <c r="A5135" t="n">
        <v>54718376100267</v>
      </c>
      <c r="B5135" t="inlineStr">
        <is>
          <t>Medio</t>
        </is>
      </c>
      <c r="C5135" t="inlineStr">
        <is>
          <t>Burton Middle</t>
        </is>
      </c>
      <c r="D5135" t="n">
        <v>635</v>
      </c>
      <c r="E5135" t="n">
        <v>636</v>
      </c>
      <c r="F5135" t="n">
        <v>8</v>
      </c>
      <c r="G5135" t="n">
        <v>2.82999992370605</v>
      </c>
      <c r="H5135" t="n">
        <v>753</v>
      </c>
      <c r="I5135" t="n">
        <v>660</v>
      </c>
      <c r="J5135" t="n">
        <v>50</v>
      </c>
      <c r="K5135" t="n">
        <v>9</v>
      </c>
    </row>
    <row r="5136">
      <c r="A5136" t="n">
        <v>54718376105506</v>
      </c>
      <c r="B5136" t="inlineStr">
        <is>
          <t>Fundamental</t>
        </is>
      </c>
      <c r="C5136" t="inlineStr">
        <is>
          <t>Oak Grove Eleme</t>
        </is>
      </c>
      <c r="D5136" t="n">
        <v>618</v>
      </c>
      <c r="E5136" t="n">
        <v>554</v>
      </c>
      <c r="F5136" t="n">
        <v>12</v>
      </c>
      <c r="G5136" t="n">
        <v>2.76999998092651</v>
      </c>
      <c r="H5136" t="n">
        <v>330</v>
      </c>
      <c r="I5136" t="n">
        <v>265</v>
      </c>
      <c r="J5136" t="n">
        <v>53</v>
      </c>
      <c r="K5136" t="n">
        <v>9</v>
      </c>
    </row>
    <row r="5137">
      <c r="A5137" t="n">
        <v>54718376114078</v>
      </c>
      <c r="B5137" t="inlineStr">
        <is>
          <t>Fundamental</t>
        </is>
      </c>
      <c r="C5137" t="inlineStr">
        <is>
          <t>Buckley (Willia</t>
        </is>
      </c>
      <c r="D5137" t="n">
        <v>696</v>
      </c>
      <c r="E5137" t="n">
        <v>615</v>
      </c>
      <c r="F5137" t="n">
        <v>9</v>
      </c>
      <c r="G5137" t="n">
        <v>3.09999990463257</v>
      </c>
      <c r="H5137" t="n">
        <v>277</v>
      </c>
      <c r="I5137" t="n">
        <v>241</v>
      </c>
      <c r="J5137" t="n">
        <v>40</v>
      </c>
      <c r="K5137" t="n">
        <v>10</v>
      </c>
    </row>
    <row r="5138">
      <c r="A5138" t="n">
        <v>54718605433230</v>
      </c>
      <c r="B5138" t="inlineStr">
        <is>
          <t>Superior</t>
        </is>
      </c>
      <c r="C5138" t="inlineStr">
        <is>
          <t>Orosi High</t>
        </is>
      </c>
      <c r="D5138" t="n">
        <v>501</v>
      </c>
      <c r="E5138" t="n">
        <v>445</v>
      </c>
      <c r="F5138" t="n">
        <v>18</v>
      </c>
      <c r="G5138" t="n">
        <v>1.87999999523163</v>
      </c>
      <c r="H5138" t="n">
        <v>604</v>
      </c>
      <c r="I5138" t="n">
        <v>530</v>
      </c>
      <c r="J5138" t="n">
        <v>73</v>
      </c>
      <c r="K5138" t="n">
        <v>31</v>
      </c>
    </row>
    <row r="5139">
      <c r="A5139" t="n">
        <v>54718606053904</v>
      </c>
      <c r="B5139" t="inlineStr">
        <is>
          <t>Fundamental</t>
        </is>
      </c>
      <c r="C5139" t="inlineStr">
        <is>
          <t>Cutler Elementa</t>
        </is>
      </c>
      <c r="D5139" t="n">
        <v>474</v>
      </c>
      <c r="E5139" t="n">
        <v>412</v>
      </c>
      <c r="F5139" t="n">
        <v>19</v>
      </c>
      <c r="G5139" t="n">
        <v>1.61000001430511</v>
      </c>
      <c r="H5139" t="n">
        <v>532</v>
      </c>
      <c r="I5139" t="n">
        <v>461</v>
      </c>
      <c r="J5139" t="n">
        <v>94</v>
      </c>
      <c r="K5139" t="n">
        <v>64</v>
      </c>
    </row>
    <row r="5140">
      <c r="A5140" t="n">
        <v>54718606053912</v>
      </c>
      <c r="B5140" t="inlineStr">
        <is>
          <t>Fundamental</t>
        </is>
      </c>
      <c r="C5140" t="inlineStr">
        <is>
          <t>El Monte Elemen</t>
        </is>
      </c>
      <c r="D5140" t="n">
        <v>490</v>
      </c>
      <c r="E5140" t="n">
        <v>486</v>
      </c>
      <c r="F5140" t="n">
        <v>16</v>
      </c>
      <c r="G5140" t="n">
        <v>1.66999995708466</v>
      </c>
      <c r="H5140" t="n">
        <v>526</v>
      </c>
      <c r="I5140" t="n">
        <v>478</v>
      </c>
      <c r="J5140" t="n">
        <v>85</v>
      </c>
      <c r="K5140" t="n">
        <v>47</v>
      </c>
    </row>
    <row r="5141">
      <c r="A5141" t="n">
        <v>54718606053938</v>
      </c>
      <c r="B5141" t="inlineStr">
        <is>
          <t>Fundamental</t>
        </is>
      </c>
      <c r="C5141" t="inlineStr">
        <is>
          <t>Palm Elementary</t>
        </is>
      </c>
      <c r="D5141" t="n">
        <v>567</v>
      </c>
      <c r="E5141" t="n">
        <v>522</v>
      </c>
      <c r="F5141" t="n">
        <v>14</v>
      </c>
      <c r="G5141" t="n">
        <v>1.8400000333786</v>
      </c>
      <c r="H5141" t="n">
        <v>703</v>
      </c>
      <c r="I5141" t="n">
        <v>607</v>
      </c>
      <c r="J5141" t="n">
        <v>89</v>
      </c>
      <c r="K5141" t="n">
        <v>65</v>
      </c>
    </row>
    <row r="5142">
      <c r="A5142" t="n">
        <v>54718606112684</v>
      </c>
      <c r="B5142" t="inlineStr">
        <is>
          <t>Fundamental</t>
        </is>
      </c>
      <c r="C5142" t="inlineStr">
        <is>
          <t>Golden Valley E</t>
        </is>
      </c>
      <c r="D5142" t="n">
        <v>578</v>
      </c>
      <c r="E5142" t="n">
        <v>487</v>
      </c>
      <c r="F5142" t="n">
        <v>16</v>
      </c>
      <c r="G5142" t="n">
        <v>1.96000003814697</v>
      </c>
      <c r="H5142" t="n">
        <v>269</v>
      </c>
      <c r="I5142" t="n">
        <v>218</v>
      </c>
      <c r="J5142" t="n">
        <v>89</v>
      </c>
      <c r="K5142" t="n">
        <v>54</v>
      </c>
    </row>
    <row r="5143">
      <c r="A5143" t="n">
        <v>54718946054019</v>
      </c>
      <c r="B5143" t="inlineStr">
        <is>
          <t>Fundamental</t>
        </is>
      </c>
      <c r="C5143" t="inlineStr">
        <is>
          <t>Ducor Union Ele</t>
        </is>
      </c>
      <c r="D5143" t="n">
        <v>613</v>
      </c>
      <c r="E5143" t="n">
        <v>525</v>
      </c>
      <c r="F5143" t="n">
        <v>14</v>
      </c>
      <c r="G5143" t="n">
        <v>1.88999998569489</v>
      </c>
      <c r="H5143" t="n">
        <v>183</v>
      </c>
      <c r="I5143" t="n">
        <v>153</v>
      </c>
      <c r="J5143" t="n">
        <v>74</v>
      </c>
      <c r="K5143" t="n">
        <v>10</v>
      </c>
    </row>
    <row r="5144">
      <c r="A5144" t="n">
        <v>54719026054027</v>
      </c>
      <c r="B5144" t="inlineStr">
        <is>
          <t>Fundamental</t>
        </is>
      </c>
      <c r="C5144" t="inlineStr">
        <is>
          <t>Earlimart Eleme</t>
        </is>
      </c>
      <c r="D5144" t="n">
        <v>363</v>
      </c>
      <c r="E5144" t="n">
        <v>351</v>
      </c>
      <c r="F5144" t="n">
        <v>22</v>
      </c>
      <c r="G5144" t="n">
        <v>1.64999997615814</v>
      </c>
      <c r="H5144" t="n">
        <v>344</v>
      </c>
      <c r="I5144" t="n">
        <v>316</v>
      </c>
      <c r="J5144" t="n">
        <v>95</v>
      </c>
      <c r="K5144" t="n">
        <v>72</v>
      </c>
    </row>
    <row r="5145">
      <c r="A5145" t="n">
        <v>54719026054035</v>
      </c>
      <c r="B5145" t="inlineStr">
        <is>
          <t>Medio</t>
        </is>
      </c>
      <c r="C5145" t="inlineStr">
        <is>
          <t>Earlimart Middl</t>
        </is>
      </c>
      <c r="D5145" t="n">
        <v>416</v>
      </c>
      <c r="E5145" t="n">
        <v>367</v>
      </c>
      <c r="F5145" t="n">
        <v>22</v>
      </c>
      <c r="G5145" t="n">
        <v>1.61000001430511</v>
      </c>
      <c r="H5145" t="n">
        <v>989</v>
      </c>
      <c r="I5145" t="n">
        <v>760</v>
      </c>
      <c r="J5145" t="n">
        <v>96</v>
      </c>
      <c r="K5145" t="n">
        <v>64</v>
      </c>
    </row>
    <row r="5146">
      <c r="A5146" t="n">
        <v>54719106054043</v>
      </c>
      <c r="B5146" t="inlineStr">
        <is>
          <t>Fundamental</t>
        </is>
      </c>
      <c r="C5146" t="inlineStr">
        <is>
          <t>Lincoln Element</t>
        </is>
      </c>
      <c r="D5146" t="n">
        <v>693</v>
      </c>
      <c r="E5146" t="n">
        <v>504</v>
      </c>
      <c r="F5146" t="n">
        <v>15</v>
      </c>
      <c r="G5146" t="n">
        <v>2.50999999046326</v>
      </c>
      <c r="H5146" t="n">
        <v>196</v>
      </c>
      <c r="I5146" t="n">
        <v>177</v>
      </c>
      <c r="J5146" t="n">
        <v>50</v>
      </c>
      <c r="K5146" t="n">
        <v>18</v>
      </c>
    </row>
    <row r="5147">
      <c r="A5147" t="n">
        <v>54719106054050</v>
      </c>
      <c r="B5147" t="inlineStr">
        <is>
          <t>Fundamental</t>
        </is>
      </c>
      <c r="C5147" t="inlineStr">
        <is>
          <t>Rocky Hill Elem</t>
        </is>
      </c>
      <c r="D5147" t="n">
        <v>619</v>
      </c>
      <c r="E5147" t="n">
        <v>559</v>
      </c>
      <c r="F5147" t="n">
        <v>12</v>
      </c>
      <c r="G5147" t="n">
        <v>2.47000002861023</v>
      </c>
      <c r="H5147" t="n">
        <v>681</v>
      </c>
      <c r="I5147" t="n">
        <v>602</v>
      </c>
      <c r="J5147" t="n">
        <v>58</v>
      </c>
      <c r="K5147" t="n">
        <v>20</v>
      </c>
    </row>
    <row r="5148">
      <c r="A5148" t="n">
        <v>54719106110290</v>
      </c>
      <c r="B5148" t="inlineStr">
        <is>
          <t>Medio</t>
        </is>
      </c>
      <c r="C5148" t="inlineStr">
        <is>
          <t>Wilson Middle</t>
        </is>
      </c>
      <c r="D5148" t="n">
        <v>622</v>
      </c>
      <c r="E5148" t="n">
        <v>584</v>
      </c>
      <c r="F5148" t="n">
        <v>11</v>
      </c>
      <c r="G5148" t="n">
        <v>2.21000003814697</v>
      </c>
      <c r="H5148" t="n">
        <v>659</v>
      </c>
      <c r="I5148" t="n">
        <v>579</v>
      </c>
      <c r="J5148" t="n">
        <v>50</v>
      </c>
      <c r="K5148" t="n">
        <v>9</v>
      </c>
    </row>
    <row r="5149">
      <c r="A5149" t="n">
        <v>54719285431598</v>
      </c>
      <c r="B5149" t="inlineStr">
        <is>
          <t>Superior</t>
        </is>
      </c>
      <c r="C5149" t="inlineStr">
        <is>
          <t>Exeter High</t>
        </is>
      </c>
      <c r="D5149" t="n">
        <v>611</v>
      </c>
      <c r="E5149" t="n">
        <v>574</v>
      </c>
      <c r="F5149" t="n">
        <v>11</v>
      </c>
      <c r="G5149" t="n">
        <v>2.78999996185303</v>
      </c>
      <c r="H5149" t="n">
        <v>771</v>
      </c>
      <c r="I5149" t="n">
        <v>450</v>
      </c>
      <c r="J5149" t="n">
        <v>32</v>
      </c>
      <c r="K5149" t="n">
        <v>6</v>
      </c>
    </row>
    <row r="5150">
      <c r="A5150" t="n">
        <v>54719696054126</v>
      </c>
      <c r="B5150" t="inlineStr">
        <is>
          <t>Fundamental</t>
        </is>
      </c>
      <c r="C5150" t="inlineStr">
        <is>
          <t>Kings River Ele</t>
        </is>
      </c>
      <c r="D5150" t="n">
        <v>562</v>
      </c>
      <c r="E5150" t="n">
        <v>523</v>
      </c>
      <c r="F5150" t="n">
        <v>14</v>
      </c>
      <c r="G5150" t="n">
        <v>1.87999999523163</v>
      </c>
      <c r="H5150" t="n">
        <v>347</v>
      </c>
      <c r="I5150" t="n">
        <v>303</v>
      </c>
      <c r="J5150" t="n">
        <v>82</v>
      </c>
      <c r="K5150" t="n">
        <v>43</v>
      </c>
    </row>
    <row r="5151">
      <c r="A5151" t="n">
        <v>54719935432414</v>
      </c>
      <c r="B5151" t="inlineStr">
        <is>
          <t>Superior</t>
        </is>
      </c>
      <c r="C5151" t="inlineStr">
        <is>
          <t xml:space="preserve">Lindsay Senior </t>
        </is>
      </c>
      <c r="D5151" t="n">
        <v>501</v>
      </c>
      <c r="E5151" t="n">
        <v>493</v>
      </c>
      <c r="F5151" t="n">
        <v>15</v>
      </c>
      <c r="G5151" t="n">
        <v>1.8400000333786</v>
      </c>
      <c r="H5151" t="n">
        <v>740</v>
      </c>
      <c r="I5151" t="n">
        <v>625</v>
      </c>
      <c r="J5151" t="n">
        <v>67</v>
      </c>
      <c r="K5151" t="n">
        <v>48</v>
      </c>
    </row>
    <row r="5152">
      <c r="A5152" t="n">
        <v>54719936054142</v>
      </c>
      <c r="B5152" t="inlineStr">
        <is>
          <t>Fundamental</t>
        </is>
      </c>
      <c r="C5152" t="inlineStr">
        <is>
          <t>Jefferson Eleme</t>
        </is>
      </c>
      <c r="D5152" t="n">
        <v>422</v>
      </c>
      <c r="E5152" t="n">
        <v>477</v>
      </c>
      <c r="F5152" t="n">
        <v>16</v>
      </c>
      <c r="G5152" t="n">
        <v>1.5</v>
      </c>
      <c r="H5152" t="n">
        <v>481</v>
      </c>
      <c r="I5152" t="n">
        <v>406</v>
      </c>
      <c r="J5152" t="n">
        <v>78</v>
      </c>
      <c r="K5152" t="n">
        <v>62</v>
      </c>
    </row>
    <row r="5153">
      <c r="A5153" t="n">
        <v>54719936060313</v>
      </c>
      <c r="B5153" t="inlineStr">
        <is>
          <t>Medio</t>
        </is>
      </c>
      <c r="C5153" t="inlineStr">
        <is>
          <t xml:space="preserve">Garvey (Steve) </t>
        </is>
      </c>
      <c r="D5153" t="n">
        <v>462</v>
      </c>
      <c r="E5153" t="n">
        <v>424</v>
      </c>
      <c r="F5153" t="n">
        <v>19</v>
      </c>
      <c r="G5153" t="n">
        <v>1.8400000333786</v>
      </c>
      <c r="H5153" t="n">
        <v>511</v>
      </c>
      <c r="I5153" t="n">
        <v>461</v>
      </c>
      <c r="J5153" t="n">
        <v>75</v>
      </c>
      <c r="K5153" t="n">
        <v>52</v>
      </c>
    </row>
    <row r="5154">
      <c r="A5154" t="n">
        <v>54719936107262</v>
      </c>
      <c r="B5154" t="inlineStr">
        <is>
          <t>Fundamental</t>
        </is>
      </c>
      <c r="C5154" t="inlineStr">
        <is>
          <t>Lincoln Element</t>
        </is>
      </c>
      <c r="D5154" t="n">
        <v>495</v>
      </c>
      <c r="E5154" t="n">
        <v>433</v>
      </c>
      <c r="F5154" t="n">
        <v>18</v>
      </c>
      <c r="G5154" t="n">
        <v>1.9099999666214</v>
      </c>
      <c r="H5154" t="n">
        <v>485</v>
      </c>
      <c r="I5154" t="n">
        <v>432</v>
      </c>
      <c r="J5154" t="n">
        <v>77</v>
      </c>
      <c r="K5154" t="n">
        <v>55</v>
      </c>
    </row>
    <row r="5155">
      <c r="A5155" t="n">
        <v>54720096054167</v>
      </c>
      <c r="B5155" t="inlineStr">
        <is>
          <t>Fundamental</t>
        </is>
      </c>
      <c r="C5155" t="inlineStr">
        <is>
          <t xml:space="preserve">Monson-Sultana </t>
        </is>
      </c>
      <c r="D5155" t="n">
        <v>580</v>
      </c>
      <c r="E5155" t="n">
        <v>544</v>
      </c>
      <c r="F5155" t="n">
        <v>13</v>
      </c>
      <c r="G5155" t="n">
        <v>2.14000010490417</v>
      </c>
      <c r="H5155" t="n">
        <v>308</v>
      </c>
      <c r="I5155" t="n">
        <v>272</v>
      </c>
      <c r="J5155" t="n">
        <v>75</v>
      </c>
      <c r="K5155" t="n">
        <v>32</v>
      </c>
    </row>
    <row r="5156">
      <c r="A5156" t="n">
        <v>54720176054175</v>
      </c>
      <c r="B5156" t="inlineStr">
        <is>
          <t>Fundamental</t>
        </is>
      </c>
      <c r="C5156" t="inlineStr">
        <is>
          <t>Oak Valley Elem</t>
        </is>
      </c>
      <c r="D5156" t="n">
        <v>664</v>
      </c>
      <c r="E5156" t="n">
        <v>592</v>
      </c>
      <c r="F5156" t="n">
        <v>10</v>
      </c>
      <c r="G5156" t="n">
        <v>2.45000004768372</v>
      </c>
      <c r="H5156" t="n">
        <v>289</v>
      </c>
      <c r="I5156" t="n">
        <v>240</v>
      </c>
      <c r="J5156" t="n">
        <v>55</v>
      </c>
      <c r="K5156" t="n">
        <v>4</v>
      </c>
    </row>
    <row r="5157">
      <c r="A5157" t="n">
        <v>54720336054191</v>
      </c>
      <c r="B5157" t="inlineStr">
        <is>
          <t>Fundamental</t>
        </is>
      </c>
      <c r="C5157" t="inlineStr">
        <is>
          <t>Palo Verde Elem</t>
        </is>
      </c>
      <c r="D5157" t="n">
        <v>568</v>
      </c>
      <c r="E5157" t="n">
        <v>532</v>
      </c>
      <c r="F5157" t="n">
        <v>13</v>
      </c>
      <c r="G5157" t="n">
        <v>2.21000003814697</v>
      </c>
      <c r="H5157" t="n">
        <v>356</v>
      </c>
      <c r="I5157" t="n">
        <v>285</v>
      </c>
      <c r="J5157" t="n">
        <v>78</v>
      </c>
      <c r="K5157" t="n">
        <v>0</v>
      </c>
    </row>
    <row r="5158">
      <c r="A5158" t="n">
        <v>54720416054209</v>
      </c>
      <c r="B5158" t="inlineStr">
        <is>
          <t>Fundamental</t>
        </is>
      </c>
      <c r="C5158" t="inlineStr">
        <is>
          <t>Pixley Elementa</t>
        </is>
      </c>
      <c r="D5158" t="n">
        <v>464</v>
      </c>
      <c r="E5158" t="n">
        <v>435</v>
      </c>
      <c r="F5158" t="n">
        <v>18</v>
      </c>
      <c r="G5158" t="n">
        <v>1.37000000476837</v>
      </c>
      <c r="H5158" t="n">
        <v>634</v>
      </c>
      <c r="I5158" t="n">
        <v>533</v>
      </c>
      <c r="J5158" t="n">
        <v>91</v>
      </c>
      <c r="K5158" t="n">
        <v>31</v>
      </c>
    </row>
    <row r="5159">
      <c r="A5159" t="n">
        <v>54720586054217</v>
      </c>
      <c r="B5159" t="inlineStr">
        <is>
          <t>Fundamental</t>
        </is>
      </c>
      <c r="C5159" t="inlineStr">
        <is>
          <t>Pleasant View E</t>
        </is>
      </c>
      <c r="D5159" t="n">
        <v>455</v>
      </c>
      <c r="E5159" t="n">
        <v>425</v>
      </c>
      <c r="F5159" t="n">
        <v>19</v>
      </c>
      <c r="G5159" t="n">
        <v>1.47000002861023</v>
      </c>
      <c r="H5159" t="n">
        <v>369</v>
      </c>
      <c r="I5159" t="n">
        <v>290</v>
      </c>
      <c r="J5159" t="n">
        <v>92</v>
      </c>
      <c r="K5159" t="n">
        <v>8</v>
      </c>
    </row>
    <row r="5160">
      <c r="A5160" t="n">
        <v>54720826054316</v>
      </c>
      <c r="B5160" t="inlineStr">
        <is>
          <t>Medio</t>
        </is>
      </c>
      <c r="C5160" t="inlineStr">
        <is>
          <t>Richgrove Eleme</t>
        </is>
      </c>
      <c r="D5160" t="n">
        <v>426</v>
      </c>
      <c r="E5160" t="n">
        <v>373</v>
      </c>
      <c r="F5160" t="n">
        <v>21</v>
      </c>
      <c r="G5160" t="n">
        <v>1.77999997138977</v>
      </c>
      <c r="H5160" t="n">
        <v>586</v>
      </c>
      <c r="I5160" t="n">
        <v>528</v>
      </c>
      <c r="J5160" t="n">
        <v>95</v>
      </c>
      <c r="K5160" t="n">
        <v>68</v>
      </c>
    </row>
    <row r="5161">
      <c r="A5161" t="n">
        <v>54720906054324</v>
      </c>
      <c r="B5161" t="inlineStr">
        <is>
          <t>Fundamental</t>
        </is>
      </c>
      <c r="C5161" t="inlineStr">
        <is>
          <t>Rockford Elemen</t>
        </is>
      </c>
      <c r="D5161" t="n">
        <v>670</v>
      </c>
      <c r="E5161" t="n">
        <v>594</v>
      </c>
      <c r="F5161" t="n">
        <v>10</v>
      </c>
      <c r="G5161" t="n">
        <v>2.86999988555908</v>
      </c>
      <c r="H5161" t="n">
        <v>255</v>
      </c>
      <c r="I5161" t="n">
        <v>207</v>
      </c>
      <c r="J5161" t="n">
        <v>48</v>
      </c>
      <c r="K5161" t="n">
        <v>0</v>
      </c>
    </row>
    <row r="5162">
      <c r="A5162" t="n">
        <v>54721166054340</v>
      </c>
      <c r="B5162" t="inlineStr">
        <is>
          <t>Fundamental</t>
        </is>
      </c>
      <c r="C5162" t="inlineStr">
        <is>
          <t>Sequoia Element</t>
        </is>
      </c>
      <c r="D5162" t="n">
        <v>655</v>
      </c>
      <c r="E5162" t="n">
        <v>635</v>
      </c>
      <c r="F5162" t="n">
        <v>8</v>
      </c>
      <c r="G5162" t="n">
        <v>3.16000008583069</v>
      </c>
      <c r="H5162" t="n">
        <v>240</v>
      </c>
      <c r="I5162" t="n">
        <v>200</v>
      </c>
      <c r="J5162" t="n">
        <v>43</v>
      </c>
      <c r="K5162" t="n">
        <v>2</v>
      </c>
    </row>
    <row r="5163">
      <c r="A5163" t="n">
        <v>54721326054365</v>
      </c>
      <c r="B5163" t="inlineStr">
        <is>
          <t>Fundamental</t>
        </is>
      </c>
      <c r="C5163" t="inlineStr">
        <is>
          <t>Springville Ele</t>
        </is>
      </c>
      <c r="D5163" t="n">
        <v>766</v>
      </c>
      <c r="E5163" t="n">
        <v>741</v>
      </c>
      <c r="F5163" t="n">
        <v>3</v>
      </c>
      <c r="G5163" t="n">
        <v>3.33999991416931</v>
      </c>
      <c r="H5163" t="n">
        <v>329</v>
      </c>
      <c r="I5163" t="n">
        <v>260</v>
      </c>
      <c r="J5163" t="n">
        <v>33</v>
      </c>
      <c r="K5163" t="n">
        <v>0</v>
      </c>
    </row>
    <row r="5164">
      <c r="A5164" t="n">
        <v>54721576054381</v>
      </c>
      <c r="B5164" t="inlineStr">
        <is>
          <t>Fundamental</t>
        </is>
      </c>
      <c r="C5164" t="inlineStr">
        <is>
          <t>Strathmore Elem</t>
        </is>
      </c>
      <c r="D5164" t="n">
        <v>511</v>
      </c>
      <c r="E5164" t="n">
        <v>467</v>
      </c>
      <c r="F5164" t="n">
        <v>17</v>
      </c>
      <c r="G5164" t="n">
        <v>1.88999998569489</v>
      </c>
      <c r="H5164" t="n">
        <v>331</v>
      </c>
      <c r="I5164" t="n">
        <v>278</v>
      </c>
      <c r="J5164" t="n">
        <v>91</v>
      </c>
      <c r="K5164" t="n">
        <v>45</v>
      </c>
    </row>
    <row r="5165">
      <c r="A5165" t="n">
        <v>54721655434931</v>
      </c>
      <c r="B5165" t="inlineStr">
        <is>
          <t>Superior</t>
        </is>
      </c>
      <c r="C5165" t="inlineStr">
        <is>
          <t>Strathmore High</t>
        </is>
      </c>
      <c r="D5165" t="n">
        <v>468</v>
      </c>
      <c r="E5165" t="n">
        <v>466</v>
      </c>
      <c r="F5165" t="n">
        <v>17</v>
      </c>
      <c r="G5165" t="n">
        <v>2.09999990463257</v>
      </c>
      <c r="H5165" t="n">
        <v>298</v>
      </c>
      <c r="I5165" t="n">
        <v>159</v>
      </c>
      <c r="J5165" t="n">
        <v>44</v>
      </c>
      <c r="K5165" t="n">
        <v>11</v>
      </c>
    </row>
    <row r="5166">
      <c r="A5166" t="n">
        <v>54721736054399</v>
      </c>
      <c r="B5166" t="inlineStr">
        <is>
          <t>Fundamental</t>
        </is>
      </c>
      <c r="C5166" t="inlineStr">
        <is>
          <t>Sundale Element</t>
        </is>
      </c>
      <c r="D5166" t="n">
        <v>656</v>
      </c>
      <c r="E5166" t="n">
        <v>569</v>
      </c>
      <c r="F5166" t="n">
        <v>12</v>
      </c>
      <c r="G5166" t="n">
        <v>2.47000002861023</v>
      </c>
      <c r="H5166" t="n">
        <v>449</v>
      </c>
      <c r="I5166" t="n">
        <v>354</v>
      </c>
      <c r="J5166" t="n">
        <v>50</v>
      </c>
      <c r="K5166" t="n">
        <v>10</v>
      </c>
    </row>
    <row r="5167">
      <c r="A5167" t="n">
        <v>54721816054407</v>
      </c>
      <c r="B5167" t="inlineStr">
        <is>
          <t>Fundamental</t>
        </is>
      </c>
      <c r="C5167" t="inlineStr">
        <is>
          <t>Sunnyside Eleme</t>
        </is>
      </c>
      <c r="D5167" t="n">
        <v>569</v>
      </c>
      <c r="E5167" t="n">
        <v>534</v>
      </c>
      <c r="F5167" t="n">
        <v>13</v>
      </c>
      <c r="G5167" t="n">
        <v>2.00999999046326</v>
      </c>
      <c r="H5167" t="n">
        <v>354</v>
      </c>
      <c r="I5167" t="n">
        <v>309</v>
      </c>
      <c r="J5167" t="n">
        <v>83</v>
      </c>
      <c r="K5167" t="n">
        <v>28</v>
      </c>
    </row>
    <row r="5168">
      <c r="A5168" t="n">
        <v>54721996054415</v>
      </c>
      <c r="B5168" t="inlineStr">
        <is>
          <t>Fundamental</t>
        </is>
      </c>
      <c r="C5168" t="inlineStr">
        <is>
          <t>Terra Bella Ele</t>
        </is>
      </c>
      <c r="D5168" t="n">
        <v>460</v>
      </c>
      <c r="E5168" t="n">
        <v>369</v>
      </c>
      <c r="F5168" t="n">
        <v>22</v>
      </c>
      <c r="G5168" t="n">
        <v>1.5</v>
      </c>
      <c r="H5168" t="n">
        <v>362</v>
      </c>
      <c r="I5168" t="n">
        <v>300</v>
      </c>
      <c r="J5168" t="n">
        <v>91</v>
      </c>
      <c r="K5168" t="n">
        <v>60</v>
      </c>
    </row>
    <row r="5169">
      <c r="A5169" t="n">
        <v>54721996112510</v>
      </c>
      <c r="B5169" t="inlineStr">
        <is>
          <t>Medio</t>
        </is>
      </c>
      <c r="C5169" t="inlineStr">
        <is>
          <t>Smith (Carl) Mi</t>
        </is>
      </c>
      <c r="D5169" t="n">
        <v>426</v>
      </c>
      <c r="E5169" t="n">
        <v>408</v>
      </c>
      <c r="F5169" t="n">
        <v>20</v>
      </c>
      <c r="G5169" t="n">
        <v>1.51999998092651</v>
      </c>
      <c r="H5169" t="n">
        <v>266</v>
      </c>
      <c r="I5169" t="n">
        <v>196</v>
      </c>
      <c r="J5169" t="n">
        <v>94</v>
      </c>
      <c r="K5169" t="n">
        <v>39</v>
      </c>
    </row>
    <row r="5170">
      <c r="A5170" t="n">
        <v>54722076054423</v>
      </c>
      <c r="B5170" t="inlineStr">
        <is>
          <t>Fundamental</t>
        </is>
      </c>
      <c r="C5170" t="inlineStr">
        <is>
          <t>Three Rivers El</t>
        </is>
      </c>
      <c r="D5170" t="n">
        <v>747</v>
      </c>
      <c r="E5170" t="n">
        <v>767</v>
      </c>
      <c r="F5170" t="n">
        <v>2</v>
      </c>
      <c r="G5170" t="n">
        <v>3.55999994277954</v>
      </c>
      <c r="H5170" t="n">
        <v>193</v>
      </c>
      <c r="I5170" t="n">
        <v>170</v>
      </c>
      <c r="J5170" t="n">
        <v>18</v>
      </c>
      <c r="K5170" t="n">
        <v>1</v>
      </c>
    </row>
    <row r="5171">
      <c r="A5171" t="n">
        <v>54722156054431</v>
      </c>
      <c r="B5171" t="inlineStr">
        <is>
          <t>Fundamental</t>
        </is>
      </c>
      <c r="C5171" t="inlineStr">
        <is>
          <t>Tipton Elementa</t>
        </is>
      </c>
      <c r="D5171" t="n">
        <v>551</v>
      </c>
      <c r="E5171" t="n">
        <v>544</v>
      </c>
      <c r="F5171" t="n">
        <v>13</v>
      </c>
      <c r="G5171" t="n">
        <v>1.52999997138977</v>
      </c>
      <c r="H5171" t="n">
        <v>337</v>
      </c>
      <c r="I5171" t="n">
        <v>273</v>
      </c>
      <c r="J5171" t="n">
        <v>81</v>
      </c>
      <c r="K5171" t="n">
        <v>7</v>
      </c>
    </row>
    <row r="5172">
      <c r="A5172" t="n">
        <v>54722236054449</v>
      </c>
      <c r="B5172" t="inlineStr">
        <is>
          <t>Fundamental</t>
        </is>
      </c>
      <c r="C5172" t="inlineStr">
        <is>
          <t>Traver Elementa</t>
        </is>
      </c>
      <c r="D5172" t="n">
        <v>561</v>
      </c>
      <c r="E5172" t="n">
        <v>538</v>
      </c>
      <c r="F5172" t="n">
        <v>13</v>
      </c>
      <c r="G5172" t="n">
        <v>1.47000002861023</v>
      </c>
      <c r="H5172" t="n">
        <v>167</v>
      </c>
      <c r="I5172" t="n">
        <v>124</v>
      </c>
      <c r="J5172" t="n">
        <v>91</v>
      </c>
      <c r="K5172" t="n">
        <v>19</v>
      </c>
    </row>
    <row r="5173">
      <c r="A5173" t="n">
        <v>54722316054456</v>
      </c>
      <c r="B5173" t="inlineStr">
        <is>
          <t>Medio</t>
        </is>
      </c>
      <c r="C5173" t="inlineStr">
        <is>
          <t>Mulcahy Middle</t>
        </is>
      </c>
      <c r="D5173" t="n">
        <v>575</v>
      </c>
      <c r="E5173" t="n">
        <v>543</v>
      </c>
      <c r="F5173" t="n">
        <v>13</v>
      </c>
      <c r="G5173" t="n">
        <v>2.00999999046326</v>
      </c>
      <c r="H5173" t="n">
        <v>693</v>
      </c>
      <c r="I5173" t="n">
        <v>621</v>
      </c>
      <c r="J5173" t="n">
        <v>84</v>
      </c>
      <c r="K5173" t="n">
        <v>11</v>
      </c>
    </row>
    <row r="5174">
      <c r="A5174" t="n">
        <v>54722316054464</v>
      </c>
      <c r="B5174" t="inlineStr">
        <is>
          <t>Medio</t>
        </is>
      </c>
      <c r="C5174" t="inlineStr">
        <is>
          <t>Cherry Middle</t>
        </is>
      </c>
      <c r="D5174" t="n">
        <v>688</v>
      </c>
      <c r="E5174" t="n">
        <v>660</v>
      </c>
      <c r="F5174" t="n">
        <v>7</v>
      </c>
      <c r="G5174" t="n">
        <v>2.49000000953674</v>
      </c>
      <c r="H5174" t="n">
        <v>523</v>
      </c>
      <c r="I5174" t="n">
        <v>478</v>
      </c>
      <c r="J5174" t="n">
        <v>56</v>
      </c>
      <c r="K5174" t="n">
        <v>6</v>
      </c>
    </row>
    <row r="5175">
      <c r="A5175" t="n">
        <v>54722316054472</v>
      </c>
      <c r="B5175" t="inlineStr">
        <is>
          <t>Fundamental</t>
        </is>
      </c>
      <c r="C5175" t="inlineStr">
        <is>
          <t>Kohn (Frank) El</t>
        </is>
      </c>
      <c r="D5175" t="n">
        <v>724</v>
      </c>
      <c r="E5175" t="n">
        <v>673</v>
      </c>
      <c r="F5175" t="n">
        <v>6</v>
      </c>
      <c r="G5175" t="n">
        <v>2.35999989509583</v>
      </c>
      <c r="H5175" t="n">
        <v>424</v>
      </c>
      <c r="I5175" t="n">
        <v>386</v>
      </c>
      <c r="J5175" t="n">
        <v>51</v>
      </c>
      <c r="K5175" t="n">
        <v>3</v>
      </c>
    </row>
    <row r="5176">
      <c r="A5176" t="n">
        <v>54722316054480</v>
      </c>
      <c r="B5176" t="inlineStr">
        <is>
          <t>Fundamental</t>
        </is>
      </c>
      <c r="C5176" t="inlineStr">
        <is>
          <t>Garden Elementa</t>
        </is>
      </c>
      <c r="D5176" t="n">
        <v>720</v>
      </c>
      <c r="E5176" t="n">
        <v>684</v>
      </c>
      <c r="F5176" t="n">
        <v>6</v>
      </c>
      <c r="G5176" t="n">
        <v>2.90000009536743</v>
      </c>
      <c r="H5176" t="n">
        <v>529</v>
      </c>
      <c r="I5176" t="n">
        <v>465</v>
      </c>
      <c r="J5176" t="n">
        <v>36</v>
      </c>
      <c r="K5176" t="n">
        <v>2</v>
      </c>
    </row>
    <row r="5177">
      <c r="A5177" t="n">
        <v>54722316054498</v>
      </c>
      <c r="B5177" t="inlineStr">
        <is>
          <t>Fundamental</t>
        </is>
      </c>
      <c r="C5177" t="inlineStr">
        <is>
          <t>Lincoln Element</t>
        </is>
      </c>
      <c r="D5177" t="n">
        <v>631</v>
      </c>
      <c r="E5177" t="n">
        <v>603</v>
      </c>
      <c r="F5177" t="n">
        <v>10</v>
      </c>
      <c r="G5177" t="n">
        <v>2.17000007629395</v>
      </c>
      <c r="H5177" t="n">
        <v>113</v>
      </c>
      <c r="I5177" t="n">
        <v>105</v>
      </c>
      <c r="J5177" t="n">
        <v>91</v>
      </c>
      <c r="K5177" t="n">
        <v>15</v>
      </c>
    </row>
    <row r="5178">
      <c r="A5178" t="n">
        <v>54722316054506</v>
      </c>
      <c r="B5178" t="inlineStr">
        <is>
          <t>Fundamental</t>
        </is>
      </c>
      <c r="C5178" t="inlineStr">
        <is>
          <t>Maple Elementar</t>
        </is>
      </c>
      <c r="D5178" t="n">
        <v>566</v>
      </c>
      <c r="E5178" t="n">
        <v>576</v>
      </c>
      <c r="F5178" t="n">
        <v>11</v>
      </c>
      <c r="G5178" t="n">
        <v>2.1800000667572</v>
      </c>
      <c r="H5178" t="n">
        <v>432</v>
      </c>
      <c r="I5178" t="n">
        <v>374</v>
      </c>
      <c r="J5178" t="n">
        <v>91</v>
      </c>
      <c r="K5178" t="n">
        <v>20</v>
      </c>
    </row>
    <row r="5179">
      <c r="A5179" t="n">
        <v>54722316054514</v>
      </c>
      <c r="B5179" t="inlineStr">
        <is>
          <t>Fundamental</t>
        </is>
      </c>
      <c r="C5179" t="inlineStr">
        <is>
          <t>Roosevelt Eleme</t>
        </is>
      </c>
      <c r="D5179" t="n">
        <v>525</v>
      </c>
      <c r="E5179" t="n">
        <v>500</v>
      </c>
      <c r="F5179" t="n">
        <v>15</v>
      </c>
      <c r="G5179" t="n">
        <v>1.75</v>
      </c>
      <c r="H5179" t="n">
        <v>435</v>
      </c>
      <c r="I5179" t="n">
        <v>379</v>
      </c>
      <c r="J5179" t="n">
        <v>90</v>
      </c>
      <c r="K5179" t="n">
        <v>18</v>
      </c>
    </row>
    <row r="5180">
      <c r="A5180" t="n">
        <v>54722316054522</v>
      </c>
      <c r="B5180" t="inlineStr">
        <is>
          <t>Fundamental</t>
        </is>
      </c>
      <c r="C5180" t="inlineStr">
        <is>
          <t>Wilson Elementa</t>
        </is>
      </c>
      <c r="D5180" t="n">
        <v>603</v>
      </c>
      <c r="E5180" t="n">
        <v>533</v>
      </c>
      <c r="F5180" t="n">
        <v>13</v>
      </c>
      <c r="G5180" t="n">
        <v>1.99000000953674</v>
      </c>
      <c r="H5180" t="n">
        <v>344</v>
      </c>
      <c r="I5180" t="n">
        <v>282</v>
      </c>
      <c r="J5180" t="n">
        <v>90</v>
      </c>
      <c r="K5180" t="n">
        <v>9</v>
      </c>
    </row>
    <row r="5181">
      <c r="A5181" t="n">
        <v>54722316105381</v>
      </c>
      <c r="B5181" t="inlineStr">
        <is>
          <t>Fundamental</t>
        </is>
      </c>
      <c r="C5181" t="inlineStr">
        <is>
          <t>Cypress Element</t>
        </is>
      </c>
      <c r="D5181" t="n">
        <v>661</v>
      </c>
      <c r="E5181" t="n">
        <v>658</v>
      </c>
      <c r="F5181" t="n">
        <v>7</v>
      </c>
      <c r="G5181" t="n">
        <v>2.16000008583069</v>
      </c>
      <c r="H5181" t="n">
        <v>356</v>
      </c>
      <c r="I5181" t="n">
        <v>322</v>
      </c>
      <c r="J5181" t="n">
        <v>45</v>
      </c>
      <c r="K5181" t="n">
        <v>8</v>
      </c>
    </row>
    <row r="5182">
      <c r="A5182" t="n">
        <v>54722316106553</v>
      </c>
      <c r="B5182" t="inlineStr">
        <is>
          <t>Fundamental</t>
        </is>
      </c>
      <c r="C5182" t="inlineStr">
        <is>
          <t>Pleasant Elemen</t>
        </is>
      </c>
      <c r="D5182" t="n">
        <v>692</v>
      </c>
      <c r="E5182" t="n">
        <v>686</v>
      </c>
      <c r="F5182" t="n">
        <v>6</v>
      </c>
      <c r="G5182" t="n">
        <v>2.0699999332428</v>
      </c>
      <c r="H5182" t="n">
        <v>488</v>
      </c>
      <c r="I5182" t="n">
        <v>445</v>
      </c>
      <c r="J5182" t="n">
        <v>68</v>
      </c>
      <c r="K5182" t="n">
        <v>2</v>
      </c>
    </row>
    <row r="5183">
      <c r="A5183" t="n">
        <v>54722316114656</v>
      </c>
      <c r="B5183" t="inlineStr">
        <is>
          <t>Fundamental</t>
        </is>
      </c>
      <c r="C5183" t="inlineStr">
        <is>
          <t>Heritage Elemen</t>
        </is>
      </c>
      <c r="D5183" t="n">
        <v>641</v>
      </c>
      <c r="E5183" t="n">
        <v>617</v>
      </c>
      <c r="F5183" t="n">
        <v>9</v>
      </c>
      <c r="G5183" t="n">
        <v>1.77999997138977</v>
      </c>
      <c r="H5183" t="n">
        <v>378</v>
      </c>
      <c r="I5183" t="n">
        <v>330</v>
      </c>
      <c r="J5183" t="n">
        <v>87</v>
      </c>
      <c r="K5183" t="n">
        <v>20</v>
      </c>
    </row>
    <row r="5184">
      <c r="A5184" t="n">
        <v>54722495435409</v>
      </c>
      <c r="B5184" t="inlineStr">
        <is>
          <t>Superior</t>
        </is>
      </c>
      <c r="C5184" t="inlineStr">
        <is>
          <t>Tulare High</t>
        </is>
      </c>
      <c r="D5184" t="n">
        <v>644</v>
      </c>
      <c r="E5184" t="n">
        <v>554</v>
      </c>
      <c r="F5184" t="n">
        <v>12</v>
      </c>
      <c r="G5184" t="n">
        <v>2.45000004768372</v>
      </c>
      <c r="H5184" t="n">
        <v>1370</v>
      </c>
      <c r="I5184" t="n">
        <v>813</v>
      </c>
      <c r="J5184" t="n">
        <v>30</v>
      </c>
      <c r="K5184" t="n">
        <v>6</v>
      </c>
    </row>
    <row r="5185">
      <c r="A5185" t="n">
        <v>54722495435466</v>
      </c>
      <c r="B5185" t="inlineStr">
        <is>
          <t>Superior</t>
        </is>
      </c>
      <c r="C5185" t="inlineStr">
        <is>
          <t xml:space="preserve">Tulare Western </t>
        </is>
      </c>
      <c r="D5185" t="n">
        <v>617</v>
      </c>
      <c r="E5185" t="n">
        <v>579</v>
      </c>
      <c r="F5185" t="n">
        <v>11</v>
      </c>
      <c r="G5185" t="n">
        <v>2.27999997138977</v>
      </c>
      <c r="H5185" t="n">
        <v>1339</v>
      </c>
      <c r="I5185" t="n">
        <v>762</v>
      </c>
      <c r="J5185" t="n">
        <v>31</v>
      </c>
      <c r="K5185" t="n">
        <v>6</v>
      </c>
    </row>
    <row r="5186">
      <c r="A5186" t="n">
        <v>54722565430046</v>
      </c>
      <c r="B5186" t="inlineStr">
        <is>
          <t>Superior</t>
        </is>
      </c>
      <c r="C5186" t="inlineStr">
        <is>
          <t>Golden West Hig</t>
        </is>
      </c>
      <c r="D5186" t="n">
        <v>602</v>
      </c>
      <c r="E5186" t="n">
        <v>590</v>
      </c>
      <c r="F5186" t="n">
        <v>11</v>
      </c>
      <c r="G5186" t="n">
        <v>2.85999989509583</v>
      </c>
      <c r="H5186" t="n">
        <v>1595</v>
      </c>
      <c r="I5186" t="n">
        <v>1451</v>
      </c>
      <c r="J5186" t="n">
        <v>42</v>
      </c>
      <c r="K5186" t="n">
        <v>20</v>
      </c>
    </row>
    <row r="5187">
      <c r="A5187" t="n">
        <v>54722565432828</v>
      </c>
      <c r="B5187" t="inlineStr">
        <is>
          <t>Superior</t>
        </is>
      </c>
      <c r="C5187" t="inlineStr">
        <is>
          <t>Mt. Whitney Hig</t>
        </is>
      </c>
      <c r="D5187" t="n">
        <v>635</v>
      </c>
      <c r="E5187" t="n">
        <v>656</v>
      </c>
      <c r="F5187" t="n">
        <v>7</v>
      </c>
      <c r="G5187" t="n">
        <v>3.09999990463257</v>
      </c>
      <c r="H5187" t="n">
        <v>1474</v>
      </c>
      <c r="I5187" t="n">
        <v>1385</v>
      </c>
      <c r="J5187" t="n">
        <v>31</v>
      </c>
      <c r="K5187" t="n">
        <v>10</v>
      </c>
    </row>
    <row r="5188">
      <c r="A5188" t="n">
        <v>54722565434527</v>
      </c>
      <c r="B5188" t="inlineStr">
        <is>
          <t>Superior</t>
        </is>
      </c>
      <c r="C5188" t="inlineStr">
        <is>
          <t>Redwood High</t>
        </is>
      </c>
      <c r="D5188" t="n">
        <v>599</v>
      </c>
      <c r="E5188" t="n">
        <v>583</v>
      </c>
      <c r="F5188" t="n">
        <v>11</v>
      </c>
      <c r="G5188" t="n">
        <v>2.77999997138977</v>
      </c>
      <c r="H5188" t="n">
        <v>1720</v>
      </c>
      <c r="I5188" t="n">
        <v>1527</v>
      </c>
      <c r="J5188" t="n">
        <v>28</v>
      </c>
      <c r="K5188" t="n">
        <v>22</v>
      </c>
    </row>
    <row r="5189">
      <c r="A5189" t="n">
        <v>54722566054530</v>
      </c>
      <c r="B5189" t="inlineStr">
        <is>
          <t>Fundamental</t>
        </is>
      </c>
      <c r="C5189" t="inlineStr">
        <is>
          <t>Conyer Elementa</t>
        </is>
      </c>
      <c r="D5189" t="n">
        <v>735</v>
      </c>
      <c r="E5189" t="n">
        <v>672</v>
      </c>
      <c r="F5189" t="n">
        <v>6</v>
      </c>
      <c r="G5189" t="n">
        <v>2.75</v>
      </c>
      <c r="H5189" t="n">
        <v>360</v>
      </c>
      <c r="I5189" t="n">
        <v>348</v>
      </c>
      <c r="J5189" t="n">
        <v>42</v>
      </c>
      <c r="K5189" t="n">
        <v>4</v>
      </c>
    </row>
    <row r="5190">
      <c r="A5190" t="n">
        <v>54722566054548</v>
      </c>
      <c r="B5190" t="inlineStr">
        <is>
          <t>Fundamental</t>
        </is>
      </c>
      <c r="C5190" t="inlineStr">
        <is>
          <t>Crowley Element</t>
        </is>
      </c>
      <c r="D5190" t="n">
        <v>469</v>
      </c>
      <c r="E5190" t="n">
        <v>424</v>
      </c>
      <c r="F5190" t="n">
        <v>19</v>
      </c>
      <c r="G5190" t="n">
        <v>1.73000001907349</v>
      </c>
      <c r="H5190" t="n">
        <v>498</v>
      </c>
      <c r="I5190" t="n">
        <v>428</v>
      </c>
      <c r="J5190" t="n">
        <v>90</v>
      </c>
      <c r="K5190" t="n">
        <v>43</v>
      </c>
    </row>
    <row r="5191">
      <c r="A5191" t="n">
        <v>54722566054555</v>
      </c>
      <c r="B5191" t="inlineStr">
        <is>
          <t>Medio</t>
        </is>
      </c>
      <c r="C5191" t="inlineStr">
        <is>
          <t>Divisadero Midd</t>
        </is>
      </c>
      <c r="D5191" t="n">
        <v>596</v>
      </c>
      <c r="E5191" t="n">
        <v>556</v>
      </c>
      <c r="F5191" t="n">
        <v>12</v>
      </c>
      <c r="G5191" t="n">
        <v>2.35999989509583</v>
      </c>
      <c r="H5191" t="n">
        <v>784</v>
      </c>
      <c r="I5191" t="n">
        <v>722</v>
      </c>
      <c r="J5191" t="n">
        <v>52</v>
      </c>
      <c r="K5191" t="n">
        <v>25</v>
      </c>
    </row>
    <row r="5192">
      <c r="A5192" t="n">
        <v>54722566054563</v>
      </c>
      <c r="B5192" t="inlineStr">
        <is>
          <t>Fundamental</t>
        </is>
      </c>
      <c r="C5192" t="inlineStr">
        <is>
          <t>Elbow Creek Ele</t>
        </is>
      </c>
      <c r="D5192" t="n">
        <v>654</v>
      </c>
      <c r="E5192" t="n">
        <v>581</v>
      </c>
      <c r="F5192" t="n">
        <v>11</v>
      </c>
      <c r="G5192" t="n">
        <v>2.5</v>
      </c>
      <c r="H5192" t="n">
        <v>364</v>
      </c>
      <c r="I5192" t="n">
        <v>329</v>
      </c>
      <c r="J5192" t="n">
        <v>48</v>
      </c>
      <c r="K5192" t="n">
        <v>15</v>
      </c>
    </row>
    <row r="5193">
      <c r="A5193" t="n">
        <v>54722566054589</v>
      </c>
      <c r="B5193" t="inlineStr">
        <is>
          <t>Fundamental</t>
        </is>
      </c>
      <c r="C5193" t="inlineStr">
        <is>
          <t>Fairview Elemen</t>
        </is>
      </c>
      <c r="D5193" t="n">
        <v>475</v>
      </c>
      <c r="E5193" t="n">
        <v>437</v>
      </c>
      <c r="F5193" t="n">
        <v>18</v>
      </c>
      <c r="G5193" t="n">
        <v>1.99000000953674</v>
      </c>
      <c r="H5193" t="n">
        <v>466</v>
      </c>
      <c r="I5193" t="n">
        <v>425</v>
      </c>
      <c r="J5193" t="n">
        <v>90</v>
      </c>
      <c r="K5193" t="n">
        <v>34</v>
      </c>
    </row>
    <row r="5194">
      <c r="A5194" t="n">
        <v>54722566054597</v>
      </c>
      <c r="B5194" t="inlineStr">
        <is>
          <t>Fundamental</t>
        </is>
      </c>
      <c r="C5194" t="inlineStr">
        <is>
          <t>Goshen Elementa</t>
        </is>
      </c>
      <c r="D5194" t="n">
        <v>485</v>
      </c>
      <c r="E5194" t="n">
        <v>469</v>
      </c>
      <c r="F5194" t="n">
        <v>17</v>
      </c>
      <c r="G5194" t="n">
        <v>1.75999999046326</v>
      </c>
      <c r="H5194" t="n">
        <v>376</v>
      </c>
      <c r="I5194" t="n">
        <v>324</v>
      </c>
      <c r="J5194" t="n">
        <v>96</v>
      </c>
      <c r="K5194" t="n">
        <v>38</v>
      </c>
    </row>
    <row r="5195">
      <c r="A5195" t="n">
        <v>54722566054605</v>
      </c>
      <c r="B5195" t="inlineStr">
        <is>
          <t>Medio</t>
        </is>
      </c>
      <c r="C5195" t="inlineStr">
        <is>
          <t>Green Acres Mid</t>
        </is>
      </c>
      <c r="D5195" t="n">
        <v>616</v>
      </c>
      <c r="E5195" t="n">
        <v>555</v>
      </c>
      <c r="F5195" t="n">
        <v>12</v>
      </c>
      <c r="G5195" t="n">
        <v>2.41000008583069</v>
      </c>
      <c r="H5195" t="n">
        <v>797</v>
      </c>
      <c r="I5195" t="n">
        <v>722</v>
      </c>
      <c r="J5195" t="n">
        <v>66</v>
      </c>
      <c r="K5195" t="n">
        <v>32</v>
      </c>
    </row>
    <row r="5196">
      <c r="A5196" t="n">
        <v>54722566054613</v>
      </c>
      <c r="B5196" t="inlineStr">
        <is>
          <t>Fundamental</t>
        </is>
      </c>
      <c r="C5196" t="inlineStr">
        <is>
          <t>Highland Elemen</t>
        </is>
      </c>
      <c r="D5196" t="n">
        <v>397</v>
      </c>
      <c r="E5196" t="n">
        <v>380</v>
      </c>
      <c r="F5196" t="n">
        <v>21</v>
      </c>
      <c r="G5196" t="n">
        <v>1.39999997615814</v>
      </c>
      <c r="H5196" t="n">
        <v>238</v>
      </c>
      <c r="I5196" t="n">
        <v>207</v>
      </c>
      <c r="J5196" t="n">
        <v>98</v>
      </c>
      <c r="K5196" t="n">
        <v>72</v>
      </c>
    </row>
    <row r="5197">
      <c r="A5197" t="n">
        <v>54722566054621</v>
      </c>
      <c r="B5197" t="inlineStr">
        <is>
          <t>Fundamental</t>
        </is>
      </c>
      <c r="C5197" t="inlineStr">
        <is>
          <t>Houston Element</t>
        </is>
      </c>
      <c r="D5197" t="n">
        <v>428</v>
      </c>
      <c r="E5197" t="n">
        <v>405</v>
      </c>
      <c r="F5197" t="n">
        <v>20</v>
      </c>
      <c r="G5197" t="n">
        <v>1.32000005245209</v>
      </c>
      <c r="H5197" t="n">
        <v>663</v>
      </c>
      <c r="I5197" t="n">
        <v>560</v>
      </c>
      <c r="J5197" t="n">
        <v>96</v>
      </c>
      <c r="K5197" t="n">
        <v>75</v>
      </c>
    </row>
    <row r="5198">
      <c r="A5198" t="n">
        <v>54722566054639</v>
      </c>
      <c r="B5198" t="inlineStr">
        <is>
          <t>Fundamental</t>
        </is>
      </c>
      <c r="C5198" t="inlineStr">
        <is>
          <t>Ivanhoe Element</t>
        </is>
      </c>
      <c r="D5198" t="n">
        <v>469</v>
      </c>
      <c r="E5198" t="n">
        <v>483</v>
      </c>
      <c r="F5198" t="n">
        <v>16</v>
      </c>
      <c r="G5198" t="n">
        <v>1.6599999666214</v>
      </c>
      <c r="H5198" t="n">
        <v>391</v>
      </c>
      <c r="I5198" t="n">
        <v>329</v>
      </c>
      <c r="J5198" t="n">
        <v>91</v>
      </c>
      <c r="K5198" t="n">
        <v>54</v>
      </c>
    </row>
    <row r="5199">
      <c r="A5199" t="n">
        <v>54722566054647</v>
      </c>
      <c r="B5199" t="inlineStr">
        <is>
          <t>Fundamental</t>
        </is>
      </c>
      <c r="C5199" t="inlineStr">
        <is>
          <t>Mineral King El</t>
        </is>
      </c>
      <c r="D5199" t="n">
        <v>576</v>
      </c>
      <c r="E5199" t="n">
        <v>518</v>
      </c>
      <c r="F5199" t="n">
        <v>14</v>
      </c>
      <c r="G5199" t="n">
        <v>2.02999997138977</v>
      </c>
      <c r="H5199" t="n">
        <v>657</v>
      </c>
      <c r="I5199" t="n">
        <v>575</v>
      </c>
      <c r="J5199" t="n">
        <v>68</v>
      </c>
      <c r="K5199" t="n">
        <v>26</v>
      </c>
    </row>
    <row r="5200">
      <c r="A5200" t="n">
        <v>54722566054654</v>
      </c>
      <c r="B5200" t="inlineStr">
        <is>
          <t>Fundamental</t>
        </is>
      </c>
      <c r="C5200" t="inlineStr">
        <is>
          <t>Mountain View E</t>
        </is>
      </c>
      <c r="D5200" t="n">
        <v>635</v>
      </c>
      <c r="E5200" t="n">
        <v>619</v>
      </c>
      <c r="F5200" t="n">
        <v>9</v>
      </c>
      <c r="G5200" t="n">
        <v>2.84999990463257</v>
      </c>
      <c r="H5200" t="n">
        <v>552</v>
      </c>
      <c r="I5200" t="n">
        <v>495</v>
      </c>
      <c r="J5200" t="n">
        <v>37</v>
      </c>
      <c r="K5200" t="n">
        <v>4</v>
      </c>
    </row>
    <row r="5201">
      <c r="A5201" t="n">
        <v>54722566054670</v>
      </c>
      <c r="B5201" t="inlineStr">
        <is>
          <t>Fundamental</t>
        </is>
      </c>
      <c r="C5201" t="inlineStr">
        <is>
          <t>Royal Oaks Elem</t>
        </is>
      </c>
      <c r="D5201" t="n">
        <v>793</v>
      </c>
      <c r="E5201" t="n">
        <v>746</v>
      </c>
      <c r="F5201" t="n">
        <v>3</v>
      </c>
      <c r="G5201" t="n">
        <v>3.20000004768372</v>
      </c>
      <c r="H5201" t="n">
        <v>433</v>
      </c>
      <c r="I5201" t="n">
        <v>403</v>
      </c>
      <c r="J5201" t="n">
        <v>28</v>
      </c>
      <c r="K5201" t="n">
        <v>3</v>
      </c>
    </row>
    <row r="5202">
      <c r="A5202" t="n">
        <v>54722566054688</v>
      </c>
      <c r="B5202" t="inlineStr">
        <is>
          <t>Fundamental</t>
        </is>
      </c>
      <c r="C5202" t="inlineStr">
        <is>
          <t>Crestwood Eleme</t>
        </is>
      </c>
      <c r="D5202" t="n">
        <v>670</v>
      </c>
      <c r="E5202" t="n">
        <v>616</v>
      </c>
      <c r="F5202" t="n">
        <v>9</v>
      </c>
      <c r="G5202" t="n">
        <v>2.73000001907349</v>
      </c>
      <c r="H5202" t="n">
        <v>645</v>
      </c>
      <c r="I5202" t="n">
        <v>574</v>
      </c>
      <c r="J5202" t="n">
        <v>44</v>
      </c>
      <c r="K5202" t="n">
        <v>5</v>
      </c>
    </row>
    <row r="5203">
      <c r="A5203" t="n">
        <v>54722566054704</v>
      </c>
      <c r="B5203" t="inlineStr">
        <is>
          <t>Fundamental</t>
        </is>
      </c>
      <c r="C5203" t="inlineStr">
        <is>
          <t>Union Elementar</t>
        </is>
      </c>
      <c r="D5203" t="n">
        <v>502</v>
      </c>
      <c r="E5203" t="n">
        <v>476</v>
      </c>
      <c r="F5203" t="n">
        <v>16</v>
      </c>
      <c r="G5203" t="n">
        <v>1.71000003814697</v>
      </c>
      <c r="H5203" t="n">
        <v>247</v>
      </c>
      <c r="I5203" t="n">
        <v>190</v>
      </c>
      <c r="J5203" t="n">
        <v>91</v>
      </c>
      <c r="K5203" t="n">
        <v>57</v>
      </c>
    </row>
    <row r="5204">
      <c r="A5204" t="n">
        <v>54722566054712</v>
      </c>
      <c r="B5204" t="inlineStr">
        <is>
          <t>Fundamental</t>
        </is>
      </c>
      <c r="C5204" t="inlineStr">
        <is>
          <t>Veva Blunt Elem</t>
        </is>
      </c>
      <c r="D5204" t="n">
        <v>648</v>
      </c>
      <c r="E5204" t="n">
        <v>594</v>
      </c>
      <c r="F5204" t="n">
        <v>10</v>
      </c>
      <c r="G5204" t="n">
        <v>2.38000011444092</v>
      </c>
      <c r="H5204" t="n">
        <v>506</v>
      </c>
      <c r="I5204" t="n">
        <v>456</v>
      </c>
      <c r="J5204" t="n">
        <v>50</v>
      </c>
      <c r="K5204" t="n">
        <v>3</v>
      </c>
    </row>
    <row r="5205">
      <c r="A5205" t="n">
        <v>54722566054720</v>
      </c>
      <c r="B5205" t="inlineStr">
        <is>
          <t>Fundamental</t>
        </is>
      </c>
      <c r="C5205" t="inlineStr">
        <is>
          <t>Washington Elem</t>
        </is>
      </c>
      <c r="D5205" t="n">
        <v>515</v>
      </c>
      <c r="E5205" t="n">
        <v>468</v>
      </c>
      <c r="F5205" t="n">
        <v>17</v>
      </c>
      <c r="G5205" t="n">
        <v>1.78999996185303</v>
      </c>
      <c r="H5205" t="n">
        <v>218</v>
      </c>
      <c r="I5205" t="n">
        <v>172</v>
      </c>
      <c r="J5205" t="n">
        <v>91</v>
      </c>
      <c r="K5205" t="n">
        <v>28</v>
      </c>
    </row>
    <row r="5206">
      <c r="A5206" t="n">
        <v>54722566054746</v>
      </c>
      <c r="B5206" t="inlineStr">
        <is>
          <t>Fundamental</t>
        </is>
      </c>
      <c r="C5206" t="inlineStr">
        <is>
          <t>Willow Glen Ele</t>
        </is>
      </c>
      <c r="D5206" t="n">
        <v>575</v>
      </c>
      <c r="E5206" t="n">
        <v>539</v>
      </c>
      <c r="F5206" t="n">
        <v>13</v>
      </c>
      <c r="G5206" t="n">
        <v>2.25</v>
      </c>
      <c r="H5206" t="n">
        <v>556</v>
      </c>
      <c r="I5206" t="n">
        <v>492</v>
      </c>
      <c r="J5206" t="n">
        <v>67</v>
      </c>
      <c r="K5206" t="n">
        <v>29</v>
      </c>
    </row>
    <row r="5207">
      <c r="A5207" t="n">
        <v>54722566092373</v>
      </c>
      <c r="B5207" t="inlineStr">
        <is>
          <t>Medio</t>
        </is>
      </c>
      <c r="C5207" t="inlineStr">
        <is>
          <t>Valley Oak Midd</t>
        </is>
      </c>
      <c r="D5207" t="n">
        <v>613</v>
      </c>
      <c r="E5207" t="n">
        <v>610</v>
      </c>
      <c r="F5207" t="n">
        <v>10</v>
      </c>
      <c r="G5207" t="n">
        <v>2.58999991416931</v>
      </c>
      <c r="H5207" t="n">
        <v>1139</v>
      </c>
      <c r="I5207" t="n">
        <v>1005</v>
      </c>
      <c r="J5207" t="n">
        <v>50</v>
      </c>
      <c r="K5207" t="n">
        <v>22</v>
      </c>
    </row>
    <row r="5208">
      <c r="A5208" t="n">
        <v>54722566092795</v>
      </c>
      <c r="B5208" t="inlineStr">
        <is>
          <t>Fundamental</t>
        </is>
      </c>
      <c r="C5208" t="inlineStr">
        <is>
          <t>Linwood Element</t>
        </is>
      </c>
      <c r="D5208" t="n">
        <v>712</v>
      </c>
      <c r="E5208" t="n">
        <v>646</v>
      </c>
      <c r="F5208" t="n">
        <v>8</v>
      </c>
      <c r="G5208" t="n">
        <v>2.91000008583069</v>
      </c>
      <c r="H5208" t="n">
        <v>460</v>
      </c>
      <c r="I5208" t="n">
        <v>394</v>
      </c>
      <c r="J5208" t="n">
        <v>38</v>
      </c>
      <c r="K5208" t="n">
        <v>9</v>
      </c>
    </row>
    <row r="5209">
      <c r="A5209" t="n">
        <v>54722566106249</v>
      </c>
      <c r="B5209" t="inlineStr">
        <is>
          <t>Fundamental</t>
        </is>
      </c>
      <c r="C5209" t="inlineStr">
        <is>
          <t>Golden Oak Elem</t>
        </is>
      </c>
      <c r="D5209" t="n">
        <v>632</v>
      </c>
      <c r="E5209" t="n">
        <v>601</v>
      </c>
      <c r="F5209" t="n">
        <v>10</v>
      </c>
      <c r="G5209" t="n">
        <v>2.45000004768372</v>
      </c>
      <c r="H5209" t="n">
        <v>520</v>
      </c>
      <c r="I5209" t="n">
        <v>459</v>
      </c>
      <c r="J5209" t="n">
        <v>53</v>
      </c>
      <c r="K5209" t="n">
        <v>10</v>
      </c>
    </row>
    <row r="5210">
      <c r="A5210" t="n">
        <v>54722566107536</v>
      </c>
      <c r="B5210" t="inlineStr">
        <is>
          <t>Fundamental</t>
        </is>
      </c>
      <c r="C5210" t="inlineStr">
        <is>
          <t>Pinkham Element</t>
        </is>
      </c>
      <c r="D5210" t="n">
        <v>769</v>
      </c>
      <c r="E5210" t="n">
        <v>706</v>
      </c>
      <c r="F5210" t="n">
        <v>5</v>
      </c>
      <c r="G5210" t="n">
        <v>3.0699999332428</v>
      </c>
      <c r="H5210" t="n">
        <v>520</v>
      </c>
      <c r="I5210" t="n">
        <v>471</v>
      </c>
      <c r="J5210" t="n">
        <v>37</v>
      </c>
      <c r="K5210" t="n">
        <v>3</v>
      </c>
    </row>
    <row r="5211">
      <c r="A5211" t="n">
        <v>54722566110902</v>
      </c>
      <c r="B5211" t="inlineStr">
        <is>
          <t>Fundamental</t>
        </is>
      </c>
      <c r="C5211" t="inlineStr">
        <is>
          <t>Hurley Elementa</t>
        </is>
      </c>
      <c r="D5211" t="n">
        <v>747</v>
      </c>
      <c r="E5211" t="n">
        <v>682</v>
      </c>
      <c r="F5211" t="n">
        <v>6</v>
      </c>
      <c r="G5211" t="n">
        <v>3.13000011444092</v>
      </c>
      <c r="H5211" t="n">
        <v>406</v>
      </c>
      <c r="I5211" t="n">
        <v>361</v>
      </c>
      <c r="J5211" t="n">
        <v>26</v>
      </c>
      <c r="K5211" t="n">
        <v>9</v>
      </c>
    </row>
    <row r="5212">
      <c r="A5212" t="n">
        <v>54722566112049</v>
      </c>
      <c r="B5212" t="inlineStr">
        <is>
          <t>Medio</t>
        </is>
      </c>
      <c r="C5212" t="inlineStr">
        <is>
          <t>La Joya Middle</t>
        </is>
      </c>
      <c r="D5212" t="n">
        <v>642</v>
      </c>
      <c r="E5212" t="n">
        <v>629</v>
      </c>
      <c r="F5212" t="n">
        <v>9</v>
      </c>
      <c r="G5212" t="n">
        <v>2.83999991416931</v>
      </c>
      <c r="H5212" t="n">
        <v>858</v>
      </c>
      <c r="I5212" t="n">
        <v>782</v>
      </c>
      <c r="J5212" t="n">
        <v>40</v>
      </c>
      <c r="K5212" t="n">
        <v>10</v>
      </c>
    </row>
    <row r="5213">
      <c r="A5213" t="n">
        <v>54722646054753</v>
      </c>
      <c r="B5213" t="inlineStr">
        <is>
          <t>Fundamental</t>
        </is>
      </c>
      <c r="C5213" t="inlineStr">
        <is>
          <t>Waukena Joint U</t>
        </is>
      </c>
      <c r="D5213" t="n">
        <v>492</v>
      </c>
      <c r="E5213" t="n">
        <v>513</v>
      </c>
      <c r="F5213" t="n">
        <v>14</v>
      </c>
      <c r="G5213" t="n">
        <v>2.11999988555908</v>
      </c>
      <c r="H5213" t="n">
        <v>184</v>
      </c>
      <c r="I5213" t="n">
        <v>148</v>
      </c>
      <c r="J5213" t="n">
        <v>80</v>
      </c>
      <c r="K5213" t="n">
        <v>13</v>
      </c>
    </row>
    <row r="5214">
      <c r="A5214" t="n">
        <v>54722726054761</v>
      </c>
      <c r="B5214" t="inlineStr">
        <is>
          <t>Medio</t>
        </is>
      </c>
      <c r="C5214" t="inlineStr">
        <is>
          <t>Woodlake Valley</t>
        </is>
      </c>
      <c r="D5214" t="n">
        <v>492</v>
      </c>
      <c r="E5214" t="n">
        <v>478</v>
      </c>
      <c r="F5214" t="n">
        <v>16</v>
      </c>
      <c r="G5214" t="n">
        <v>1.97000002861023</v>
      </c>
      <c r="H5214" t="n">
        <v>508</v>
      </c>
      <c r="I5214" t="n">
        <v>456</v>
      </c>
      <c r="J5214" t="n">
        <v>78</v>
      </c>
      <c r="K5214" t="n">
        <v>43</v>
      </c>
    </row>
    <row r="5215">
      <c r="A5215" t="n">
        <v>54722726094569</v>
      </c>
      <c r="B5215" t="inlineStr">
        <is>
          <t>Fundamental</t>
        </is>
      </c>
      <c r="C5215" t="inlineStr">
        <is>
          <t xml:space="preserve">White (Francis </t>
        </is>
      </c>
      <c r="D5215" t="n">
        <v>529</v>
      </c>
      <c r="E5215" t="n">
        <v>458</v>
      </c>
      <c r="F5215" t="n">
        <v>17</v>
      </c>
      <c r="G5215" t="n">
        <v>2.03999996185303</v>
      </c>
      <c r="H5215" t="n">
        <v>190</v>
      </c>
      <c r="I5215" t="n">
        <v>162</v>
      </c>
      <c r="J5215" t="n">
        <v>81</v>
      </c>
      <c r="K5215" t="n">
        <v>40</v>
      </c>
    </row>
    <row r="5216">
      <c r="A5216" t="n">
        <v>54722726108286</v>
      </c>
      <c r="B5216" t="inlineStr">
        <is>
          <t>Fundamental</t>
        </is>
      </c>
      <c r="C5216" t="inlineStr">
        <is>
          <t>Castle Rock Ele</t>
        </is>
      </c>
      <c r="D5216" t="n">
        <v>442</v>
      </c>
      <c r="E5216" t="n">
        <v>418</v>
      </c>
      <c r="F5216" t="n">
        <v>19</v>
      </c>
      <c r="G5216" t="n">
        <v>2.05999994277954</v>
      </c>
      <c r="H5216" t="n">
        <v>504</v>
      </c>
      <c r="I5216" t="n">
        <v>455</v>
      </c>
      <c r="J5216" t="n">
        <v>74</v>
      </c>
      <c r="K5216" t="n">
        <v>33</v>
      </c>
    </row>
    <row r="5217">
      <c r="A5217" t="n">
        <v>54722805436282</v>
      </c>
      <c r="B5217" t="inlineStr">
        <is>
          <t>Superior</t>
        </is>
      </c>
      <c r="C5217" t="inlineStr">
        <is>
          <t>Woodlake High</t>
        </is>
      </c>
      <c r="D5217" t="n">
        <v>487</v>
      </c>
      <c r="E5217" t="n">
        <v>479</v>
      </c>
      <c r="F5217" t="n">
        <v>16</v>
      </c>
      <c r="G5217" t="n">
        <v>1.79999995231628</v>
      </c>
      <c r="H5217" t="n">
        <v>562</v>
      </c>
      <c r="I5217" t="n">
        <v>327</v>
      </c>
      <c r="J5217" t="n">
        <v>59</v>
      </c>
      <c r="K5217" t="n">
        <v>44</v>
      </c>
    </row>
    <row r="5218">
      <c r="A5218" t="n">
        <v>54753255430210</v>
      </c>
      <c r="B5218" t="inlineStr">
        <is>
          <t>Superior</t>
        </is>
      </c>
      <c r="C5218" t="inlineStr">
        <is>
          <t>Farmersville Hi</t>
        </is>
      </c>
      <c r="D5218" t="n">
        <v>455</v>
      </c>
      <c r="E5218" t="n">
        <v>403</v>
      </c>
      <c r="F5218" t="n">
        <v>20</v>
      </c>
      <c r="G5218" t="n">
        <v>1.67999994754791</v>
      </c>
      <c r="H5218" t="n">
        <v>357</v>
      </c>
      <c r="I5218" t="n">
        <v>302</v>
      </c>
      <c r="J5218" t="n">
        <v>89</v>
      </c>
      <c r="K5218" t="n">
        <v>59</v>
      </c>
    </row>
    <row r="5219">
      <c r="A5219" t="n">
        <v>54753256054076</v>
      </c>
      <c r="B5219" t="inlineStr">
        <is>
          <t>Fundamental</t>
        </is>
      </c>
      <c r="C5219" t="inlineStr">
        <is>
          <t>Snowden (George</t>
        </is>
      </c>
      <c r="D5219" t="n">
        <v>424</v>
      </c>
      <c r="E5219" t="n">
        <v>368</v>
      </c>
      <c r="F5219" t="n">
        <v>22</v>
      </c>
      <c r="G5219" t="n">
        <v>1.57000005245209</v>
      </c>
      <c r="H5219" t="n">
        <v>516</v>
      </c>
      <c r="I5219" t="n">
        <v>424</v>
      </c>
      <c r="J5219" t="n">
        <v>96</v>
      </c>
      <c r="K5219" t="n">
        <v>53</v>
      </c>
    </row>
    <row r="5220">
      <c r="A5220" t="n">
        <v>54753256054084</v>
      </c>
      <c r="B5220" t="inlineStr">
        <is>
          <t>Fundamental</t>
        </is>
      </c>
      <c r="C5220" t="inlineStr">
        <is>
          <t xml:space="preserve">Hester (J. E.) </t>
        </is>
      </c>
      <c r="D5220" t="n">
        <v>434</v>
      </c>
      <c r="E5220" t="n">
        <v>385</v>
      </c>
      <c r="F5220" t="n">
        <v>21</v>
      </c>
      <c r="G5220" t="n">
        <v>1.41999995708466</v>
      </c>
      <c r="H5220" t="n">
        <v>175</v>
      </c>
      <c r="I5220" t="n">
        <v>149</v>
      </c>
      <c r="J5220" t="n">
        <v>95</v>
      </c>
      <c r="K5220" t="n">
        <v>58</v>
      </c>
    </row>
    <row r="5221">
      <c r="A5221" t="n">
        <v>54753256100275</v>
      </c>
      <c r="B5221" t="inlineStr">
        <is>
          <t>Medio</t>
        </is>
      </c>
      <c r="C5221" t="inlineStr">
        <is>
          <t>Farmersville Ju</t>
        </is>
      </c>
      <c r="D5221" t="n">
        <v>439</v>
      </c>
      <c r="E5221" t="n">
        <v>406</v>
      </c>
      <c r="F5221" t="n">
        <v>20</v>
      </c>
      <c r="G5221" t="n">
        <v>1.61000001430511</v>
      </c>
      <c r="H5221" t="n">
        <v>497</v>
      </c>
      <c r="I5221" t="n">
        <v>402</v>
      </c>
      <c r="J5221" t="n">
        <v>92</v>
      </c>
      <c r="K5221" t="n">
        <v>55</v>
      </c>
    </row>
    <row r="5222">
      <c r="A5222" t="n">
        <v>54755235432786</v>
      </c>
      <c r="B5222" t="inlineStr">
        <is>
          <t>Superior</t>
        </is>
      </c>
      <c r="C5222" t="inlineStr">
        <is>
          <t>Monache High</t>
        </is>
      </c>
      <c r="D5222" t="n">
        <v>562</v>
      </c>
      <c r="E5222" t="n">
        <v>567</v>
      </c>
      <c r="F5222" t="n">
        <v>12</v>
      </c>
      <c r="G5222" t="n">
        <v>2.74000000953674</v>
      </c>
      <c r="H5222" t="n">
        <v>1537</v>
      </c>
      <c r="I5222" t="n">
        <v>1223</v>
      </c>
      <c r="J5222" t="n">
        <v>29</v>
      </c>
      <c r="K5222" t="n">
        <v>19</v>
      </c>
    </row>
    <row r="5223">
      <c r="A5223" t="n">
        <v>54755236054233</v>
      </c>
      <c r="B5223" t="inlineStr">
        <is>
          <t>Fundamental</t>
        </is>
      </c>
      <c r="C5223" t="inlineStr">
        <is>
          <t>Belleview Eleme</t>
        </is>
      </c>
      <c r="D5223" t="n">
        <v>676</v>
      </c>
      <c r="E5223" t="n">
        <v>619</v>
      </c>
      <c r="F5223" t="n">
        <v>9</v>
      </c>
      <c r="G5223" t="n">
        <v>2.75</v>
      </c>
      <c r="H5223" t="n">
        <v>285</v>
      </c>
      <c r="I5223" t="n">
        <v>260</v>
      </c>
      <c r="J5223" t="n">
        <v>58</v>
      </c>
      <c r="K5223" t="n">
        <v>1</v>
      </c>
    </row>
    <row r="5224">
      <c r="A5224" t="n">
        <v>54755236054241</v>
      </c>
      <c r="B5224" t="inlineStr">
        <is>
          <t>Fundamental</t>
        </is>
      </c>
      <c r="C5224" t="inlineStr">
        <is>
          <t>John J. Doyle E</t>
        </is>
      </c>
      <c r="D5224" t="n">
        <v>486</v>
      </c>
      <c r="E5224" t="n">
        <v>427</v>
      </c>
      <c r="F5224" t="n">
        <v>19</v>
      </c>
      <c r="G5224" t="n">
        <v>1.76999998092651</v>
      </c>
      <c r="H5224" t="n">
        <v>535</v>
      </c>
      <c r="I5224" t="n">
        <v>463</v>
      </c>
      <c r="J5224" t="n">
        <v>97</v>
      </c>
      <c r="K5224" t="n">
        <v>49</v>
      </c>
    </row>
    <row r="5225">
      <c r="A5225" t="n">
        <v>54755236054258</v>
      </c>
      <c r="B5225" t="inlineStr">
        <is>
          <t>Fundamental</t>
        </is>
      </c>
      <c r="C5225" t="inlineStr">
        <is>
          <t>Olive Street El</t>
        </is>
      </c>
      <c r="D5225" t="n">
        <v>481</v>
      </c>
      <c r="E5225" t="n">
        <v>450</v>
      </c>
      <c r="F5225" t="n">
        <v>18</v>
      </c>
      <c r="G5225" t="n">
        <v>1.5900000333786</v>
      </c>
      <c r="H5225" t="n">
        <v>601</v>
      </c>
      <c r="I5225" t="n">
        <v>525</v>
      </c>
      <c r="J5225" t="n">
        <v>97</v>
      </c>
      <c r="K5225" t="n">
        <v>57</v>
      </c>
    </row>
    <row r="5226">
      <c r="A5226" t="n">
        <v>54755236054266</v>
      </c>
      <c r="B5226" t="inlineStr">
        <is>
          <t>Medio</t>
        </is>
      </c>
      <c r="C5226" t="inlineStr">
        <is>
          <t>Pioneer Interme</t>
        </is>
      </c>
      <c r="D5226" t="n">
        <v>575</v>
      </c>
      <c r="E5226" t="n">
        <v>543</v>
      </c>
      <c r="F5226" t="n">
        <v>13</v>
      </c>
      <c r="G5226" t="n">
        <v>1.9099999666214</v>
      </c>
      <c r="H5226" t="n">
        <v>825</v>
      </c>
      <c r="I5226" t="n">
        <v>680</v>
      </c>
      <c r="J5226" t="n">
        <v>71</v>
      </c>
      <c r="K5226" t="n">
        <v>19</v>
      </c>
    </row>
    <row r="5227">
      <c r="A5227" t="n">
        <v>54755236054282</v>
      </c>
      <c r="B5227" t="inlineStr">
        <is>
          <t>Fundamental</t>
        </is>
      </c>
      <c r="C5227" t="inlineStr">
        <is>
          <t>Vandalia Elemen</t>
        </is>
      </c>
      <c r="D5227" t="n">
        <v>529</v>
      </c>
      <c r="E5227" t="n">
        <v>503</v>
      </c>
      <c r="F5227" t="n">
        <v>15</v>
      </c>
      <c r="G5227" t="n">
        <v>2</v>
      </c>
      <c r="H5227" t="n">
        <v>524</v>
      </c>
      <c r="I5227" t="n">
        <v>468</v>
      </c>
      <c r="J5227" t="n">
        <v>91</v>
      </c>
      <c r="K5227" t="n">
        <v>25</v>
      </c>
    </row>
    <row r="5228">
      <c r="A5228" t="n">
        <v>54755236054290</v>
      </c>
      <c r="B5228" t="inlineStr">
        <is>
          <t>Fundamental</t>
        </is>
      </c>
      <c r="C5228" t="inlineStr">
        <is>
          <t>West Putnam Ele</t>
        </is>
      </c>
      <c r="D5228" t="n">
        <v>535</v>
      </c>
      <c r="E5228" t="n">
        <v>498</v>
      </c>
      <c r="F5228" t="n">
        <v>15</v>
      </c>
      <c r="G5228" t="n">
        <v>1.88999998569489</v>
      </c>
      <c r="H5228" t="n">
        <v>430</v>
      </c>
      <c r="I5228" t="n">
        <v>357</v>
      </c>
      <c r="J5228" t="n">
        <v>91</v>
      </c>
      <c r="K5228" t="n">
        <v>33</v>
      </c>
    </row>
    <row r="5229">
      <c r="A5229" t="n">
        <v>54755236054308</v>
      </c>
      <c r="B5229" t="inlineStr">
        <is>
          <t>Fundamental</t>
        </is>
      </c>
      <c r="C5229" t="inlineStr">
        <is>
          <t>Westfield Eleme</t>
        </is>
      </c>
      <c r="D5229" t="n">
        <v>634</v>
      </c>
      <c r="E5229" t="n">
        <v>584</v>
      </c>
      <c r="F5229" t="n">
        <v>11</v>
      </c>
      <c r="G5229" t="n">
        <v>2.80999994277954</v>
      </c>
      <c r="H5229" t="n">
        <v>624</v>
      </c>
      <c r="I5229" t="n">
        <v>527</v>
      </c>
      <c r="J5229" t="n">
        <v>58</v>
      </c>
      <c r="K5229" t="n">
        <v>12</v>
      </c>
    </row>
    <row r="5230">
      <c r="A5230" t="n">
        <v>54755236107379</v>
      </c>
      <c r="B5230" t="inlineStr">
        <is>
          <t>Fundamental</t>
        </is>
      </c>
      <c r="C5230" t="inlineStr">
        <is>
          <t>Los Robles Elem</t>
        </is>
      </c>
      <c r="D5230" t="n">
        <v>606</v>
      </c>
      <c r="E5230" t="n">
        <v>584</v>
      </c>
      <c r="F5230" t="n">
        <v>11</v>
      </c>
      <c r="G5230" t="n">
        <v>2.25</v>
      </c>
      <c r="H5230" t="n">
        <v>455</v>
      </c>
      <c r="I5230" t="n">
        <v>378</v>
      </c>
      <c r="J5230" t="n">
        <v>82</v>
      </c>
      <c r="K5230" t="n">
        <v>23</v>
      </c>
    </row>
    <row r="5231">
      <c r="A5231" t="n">
        <v>54755236114193</v>
      </c>
      <c r="B5231" t="inlineStr">
        <is>
          <t>Fundamental</t>
        </is>
      </c>
      <c r="C5231" t="inlineStr">
        <is>
          <t>Monte Vista Ele</t>
        </is>
      </c>
      <c r="D5231" t="n">
        <v>573</v>
      </c>
      <c r="E5231" t="n">
        <v>516</v>
      </c>
      <c r="F5231" t="n">
        <v>14</v>
      </c>
      <c r="G5231" t="n">
        <v>2.36999988555908</v>
      </c>
      <c r="H5231" t="n">
        <v>326</v>
      </c>
      <c r="I5231" t="n">
        <v>276</v>
      </c>
      <c r="J5231" t="n">
        <v>85</v>
      </c>
      <c r="K5231" t="n">
        <v>15</v>
      </c>
    </row>
    <row r="5232">
      <c r="A5232" t="n">
        <v>54755315431184</v>
      </c>
      <c r="B5232" t="inlineStr">
        <is>
          <t>Superior</t>
        </is>
      </c>
      <c r="C5232" t="inlineStr">
        <is>
          <t>Dinuba High</t>
        </is>
      </c>
      <c r="D5232" t="n">
        <v>510</v>
      </c>
      <c r="E5232" t="n">
        <v>498</v>
      </c>
      <c r="F5232" t="n">
        <v>15</v>
      </c>
      <c r="G5232" t="n">
        <v>2.14000010490417</v>
      </c>
      <c r="H5232" t="n">
        <v>1147</v>
      </c>
      <c r="I5232" t="n">
        <v>965</v>
      </c>
      <c r="J5232" t="n">
        <v>67</v>
      </c>
      <c r="K5232" t="n">
        <v>14</v>
      </c>
    </row>
    <row r="5233">
      <c r="A5233" t="n">
        <v>54755316053961</v>
      </c>
      <c r="B5233" t="inlineStr">
        <is>
          <t>Fundamental</t>
        </is>
      </c>
      <c r="C5233" t="inlineStr">
        <is>
          <t>Grand View Elem</t>
        </is>
      </c>
      <c r="D5233" t="n">
        <v>621</v>
      </c>
      <c r="E5233" t="n">
        <v>637</v>
      </c>
      <c r="F5233" t="n">
        <v>8</v>
      </c>
      <c r="G5233" t="n">
        <v>2.14000010490417</v>
      </c>
      <c r="H5233" t="n">
        <v>202</v>
      </c>
      <c r="I5233" t="n">
        <v>167</v>
      </c>
      <c r="J5233" t="n">
        <v>87</v>
      </c>
      <c r="K5233" t="n">
        <v>35</v>
      </c>
    </row>
    <row r="5234">
      <c r="A5234" t="n">
        <v>54755316053979</v>
      </c>
      <c r="B5234" t="inlineStr">
        <is>
          <t>Fundamental</t>
        </is>
      </c>
      <c r="C5234" t="inlineStr">
        <is>
          <t>Jefferson Eleme</t>
        </is>
      </c>
      <c r="D5234" t="n">
        <v>548</v>
      </c>
      <c r="E5234" t="n">
        <v>511</v>
      </c>
      <c r="F5234" t="n">
        <v>14</v>
      </c>
      <c r="G5234" t="n">
        <v>1.99000000953674</v>
      </c>
      <c r="H5234" t="n">
        <v>505</v>
      </c>
      <c r="I5234" t="n">
        <v>424</v>
      </c>
      <c r="J5234" t="n">
        <v>92</v>
      </c>
      <c r="K5234" t="n">
        <v>45</v>
      </c>
    </row>
    <row r="5235">
      <c r="A5235" t="n">
        <v>54755316053987</v>
      </c>
      <c r="B5235" t="inlineStr">
        <is>
          <t>Fundamental</t>
        </is>
      </c>
      <c r="C5235" t="inlineStr">
        <is>
          <t>Lincoln Element</t>
        </is>
      </c>
      <c r="D5235" t="n">
        <v>686</v>
      </c>
      <c r="E5235" t="n">
        <v>610</v>
      </c>
      <c r="F5235" t="n">
        <v>10</v>
      </c>
      <c r="G5235" t="n">
        <v>2.86999988555908</v>
      </c>
      <c r="H5235" t="n">
        <v>420</v>
      </c>
      <c r="I5235" t="n">
        <v>390</v>
      </c>
      <c r="J5235" t="n">
        <v>65</v>
      </c>
      <c r="K5235" t="n">
        <v>16</v>
      </c>
    </row>
    <row r="5236">
      <c r="A5236" t="n">
        <v>54755316053995</v>
      </c>
      <c r="B5236" t="inlineStr">
        <is>
          <t>Medio</t>
        </is>
      </c>
      <c r="C5236" t="inlineStr">
        <is>
          <t>Washington Inte</t>
        </is>
      </c>
      <c r="D5236" t="n">
        <v>541</v>
      </c>
      <c r="E5236" t="n">
        <v>522</v>
      </c>
      <c r="F5236" t="n">
        <v>14</v>
      </c>
      <c r="G5236" t="n">
        <v>2.22000002861023</v>
      </c>
      <c r="H5236" t="n">
        <v>701</v>
      </c>
      <c r="I5236" t="n">
        <v>607</v>
      </c>
      <c r="J5236" t="n">
        <v>79</v>
      </c>
      <c r="K5236" t="n">
        <v>23</v>
      </c>
    </row>
    <row r="5237">
      <c r="A5237" t="n">
        <v>54755316054001</v>
      </c>
      <c r="B5237" t="inlineStr">
        <is>
          <t>Fundamental</t>
        </is>
      </c>
      <c r="C5237" t="inlineStr">
        <is>
          <t>Wilson Elementa</t>
        </is>
      </c>
      <c r="D5237" t="n">
        <v>539</v>
      </c>
      <c r="E5237" t="n">
        <v>483</v>
      </c>
      <c r="F5237" t="n">
        <v>16</v>
      </c>
      <c r="G5237" t="n">
        <v>2.02999997138977</v>
      </c>
      <c r="H5237" t="n">
        <v>444</v>
      </c>
      <c r="I5237" t="n">
        <v>382</v>
      </c>
      <c r="J5237" t="n">
        <v>97</v>
      </c>
      <c r="K5237" t="n">
        <v>35</v>
      </c>
    </row>
    <row r="5238">
      <c r="A5238" t="n">
        <v>54755316107650</v>
      </c>
      <c r="B5238" t="inlineStr">
        <is>
          <t>Fundamental</t>
        </is>
      </c>
      <c r="C5238" t="inlineStr">
        <is>
          <t>Roosevelt Eleme</t>
        </is>
      </c>
      <c r="D5238" t="n">
        <v>597</v>
      </c>
      <c r="E5238" t="n">
        <v>527</v>
      </c>
      <c r="F5238" t="n">
        <v>14</v>
      </c>
      <c r="G5238" t="n">
        <v>2.24000000953674</v>
      </c>
      <c r="H5238" t="n">
        <v>387</v>
      </c>
      <c r="I5238" t="n">
        <v>338</v>
      </c>
      <c r="J5238" t="n">
        <v>76</v>
      </c>
      <c r="K5238" t="n">
        <v>18</v>
      </c>
    </row>
    <row r="5239">
      <c r="A5239" t="n">
        <v>55723066054829</v>
      </c>
      <c r="B5239" t="inlineStr">
        <is>
          <t>Fundamental</t>
        </is>
      </c>
      <c r="C5239" t="inlineStr">
        <is>
          <t>Belleview Eleme</t>
        </is>
      </c>
      <c r="D5239" t="n">
        <v>836</v>
      </c>
      <c r="E5239" t="n">
        <v>759</v>
      </c>
      <c r="F5239" t="n">
        <v>2</v>
      </c>
      <c r="G5239" t="n">
        <v>2.88000011444092</v>
      </c>
      <c r="H5239" t="n">
        <v>180</v>
      </c>
      <c r="I5239" t="n">
        <v>140</v>
      </c>
      <c r="J5239" t="n">
        <v>42</v>
      </c>
      <c r="K5239" t="n">
        <v>0</v>
      </c>
    </row>
    <row r="5240">
      <c r="A5240" t="n">
        <v>55723486054860</v>
      </c>
      <c r="B5240" t="inlineStr">
        <is>
          <t>Fundamental</t>
        </is>
      </c>
      <c r="C5240" t="inlineStr">
        <is>
          <t>Columbia Elemen</t>
        </is>
      </c>
      <c r="D5240" t="n">
        <v>722</v>
      </c>
      <c r="E5240" t="n">
        <v>719</v>
      </c>
      <c r="F5240" t="n">
        <v>4</v>
      </c>
      <c r="G5240" t="n">
        <v>2.63000011444092</v>
      </c>
      <c r="H5240" t="n">
        <v>419</v>
      </c>
      <c r="I5240" t="n">
        <v>313</v>
      </c>
      <c r="J5240" t="n">
        <v>44</v>
      </c>
      <c r="K5240" t="n">
        <v>0</v>
      </c>
    </row>
    <row r="5241">
      <c r="A5241" t="n">
        <v>55723556054894</v>
      </c>
      <c r="B5241" t="inlineStr">
        <is>
          <t>Fundamental</t>
        </is>
      </c>
      <c r="C5241" t="inlineStr">
        <is>
          <t>Curtis Creek El</t>
        </is>
      </c>
      <c r="D5241" t="n">
        <v>745</v>
      </c>
      <c r="E5241" t="n">
        <v>707</v>
      </c>
      <c r="F5241" t="n">
        <v>5</v>
      </c>
      <c r="G5241" t="n">
        <v>3.07999992370605</v>
      </c>
      <c r="H5241" t="n">
        <v>541</v>
      </c>
      <c r="I5241" t="n">
        <v>418</v>
      </c>
      <c r="J5241" t="n">
        <v>27</v>
      </c>
      <c r="K5241" t="n">
        <v>0</v>
      </c>
    </row>
    <row r="5242">
      <c r="A5242" t="n">
        <v>55723636054902</v>
      </c>
      <c r="B5242" t="inlineStr">
        <is>
          <t>Fundamental</t>
        </is>
      </c>
      <c r="C5242" t="inlineStr">
        <is>
          <t>Jamestown Eleme</t>
        </is>
      </c>
      <c r="D5242" t="n">
        <v>743</v>
      </c>
      <c r="E5242" t="n">
        <v>676</v>
      </c>
      <c r="F5242" t="n">
        <v>6</v>
      </c>
      <c r="G5242" t="n">
        <v>2.5699999332428</v>
      </c>
      <c r="H5242" t="n">
        <v>359</v>
      </c>
      <c r="I5242" t="n">
        <v>288</v>
      </c>
      <c r="J5242" t="n">
        <v>53</v>
      </c>
      <c r="K5242" t="n">
        <v>2</v>
      </c>
    </row>
    <row r="5243">
      <c r="A5243" t="n">
        <v>55723716054910</v>
      </c>
      <c r="B5243" t="inlineStr">
        <is>
          <t>Fundamental</t>
        </is>
      </c>
      <c r="C5243" t="inlineStr">
        <is>
          <t>Sonora Elementa</t>
        </is>
      </c>
      <c r="D5243" t="n">
        <v>746</v>
      </c>
      <c r="E5243" t="n">
        <v>710</v>
      </c>
      <c r="F5243" t="n">
        <v>5</v>
      </c>
      <c r="G5243" t="n">
        <v>2.96000003814697</v>
      </c>
      <c r="H5243" t="n">
        <v>628</v>
      </c>
      <c r="I5243" t="n">
        <v>506</v>
      </c>
      <c r="J5243" t="n">
        <v>33</v>
      </c>
      <c r="K5243" t="n">
        <v>1</v>
      </c>
    </row>
    <row r="5244">
      <c r="A5244" t="n">
        <v>55723895536503</v>
      </c>
      <c r="B5244" t="inlineStr">
        <is>
          <t>Superior</t>
        </is>
      </c>
      <c r="C5244" t="inlineStr">
        <is>
          <t>Sonora High</t>
        </is>
      </c>
      <c r="D5244" t="n">
        <v>710</v>
      </c>
      <c r="E5244" t="n">
        <v>675</v>
      </c>
      <c r="F5244" t="n">
        <v>6</v>
      </c>
      <c r="G5244" t="n">
        <v>3.19000005722046</v>
      </c>
      <c r="H5244" t="n">
        <v>1168</v>
      </c>
      <c r="I5244" t="n">
        <v>662</v>
      </c>
      <c r="J5244" t="n">
        <v>15</v>
      </c>
      <c r="K5244" t="n">
        <v>0</v>
      </c>
    </row>
    <row r="5245">
      <c r="A5245" t="n">
        <v>55723976054928</v>
      </c>
      <c r="B5245" t="inlineStr">
        <is>
          <t>Fundamental</t>
        </is>
      </c>
      <c r="C5245" t="inlineStr">
        <is>
          <t>Soulsbyville El</t>
        </is>
      </c>
      <c r="D5245" t="n">
        <v>816</v>
      </c>
      <c r="E5245" t="n">
        <v>733</v>
      </c>
      <c r="F5245" t="n">
        <v>3</v>
      </c>
      <c r="G5245" t="n">
        <v>3.21000003814697</v>
      </c>
      <c r="H5245" t="n">
        <v>500</v>
      </c>
      <c r="I5245" t="n">
        <v>409</v>
      </c>
      <c r="J5245" t="n">
        <v>31</v>
      </c>
      <c r="K5245" t="n">
        <v>0</v>
      </c>
    </row>
    <row r="5246">
      <c r="A5246" t="n">
        <v>55724056054936</v>
      </c>
      <c r="B5246" t="inlineStr">
        <is>
          <t>Fundamental</t>
        </is>
      </c>
      <c r="C5246" t="inlineStr">
        <is>
          <t>Summerville Ele</t>
        </is>
      </c>
      <c r="D5246" t="n">
        <v>675</v>
      </c>
      <c r="E5246" t="n">
        <v>659</v>
      </c>
      <c r="F5246" t="n">
        <v>7</v>
      </c>
      <c r="G5246" t="n">
        <v>2.82999992370605</v>
      </c>
      <c r="H5246" t="n">
        <v>361</v>
      </c>
      <c r="I5246" t="n">
        <v>284</v>
      </c>
      <c r="J5246" t="n">
        <v>55</v>
      </c>
      <c r="K5246" t="n">
        <v>1</v>
      </c>
    </row>
    <row r="5247">
      <c r="A5247" t="n">
        <v>55724135536750</v>
      </c>
      <c r="B5247" t="inlineStr">
        <is>
          <t>Superior</t>
        </is>
      </c>
      <c r="C5247" t="inlineStr">
        <is>
          <t>Summerville Hig</t>
        </is>
      </c>
      <c r="D5247" t="n">
        <v>713</v>
      </c>
      <c r="E5247" t="n">
        <v>631</v>
      </c>
      <c r="F5247" t="n">
        <v>8</v>
      </c>
      <c r="G5247" t="n">
        <v>3.22000002861023</v>
      </c>
      <c r="H5247" t="n">
        <v>588</v>
      </c>
      <c r="I5247" t="n">
        <v>318</v>
      </c>
      <c r="J5247" t="n">
        <v>19</v>
      </c>
      <c r="K5247" t="n">
        <v>0</v>
      </c>
    </row>
    <row r="5248">
      <c r="A5248" t="n">
        <v>55751846054837</v>
      </c>
      <c r="B5248" t="inlineStr">
        <is>
          <t>Fundamental</t>
        </is>
      </c>
      <c r="C5248" t="inlineStr">
        <is>
          <t>Tenaya Elementa</t>
        </is>
      </c>
      <c r="D5248" t="n">
        <v>773</v>
      </c>
      <c r="E5248" t="n">
        <v>718</v>
      </c>
      <c r="F5248" t="n">
        <v>4</v>
      </c>
      <c r="G5248" t="n">
        <v>2.78999996185303</v>
      </c>
      <c r="H5248" t="n">
        <v>312</v>
      </c>
      <c r="I5248" t="n">
        <v>270</v>
      </c>
      <c r="J5248" t="n">
        <v>43</v>
      </c>
      <c r="K5248" t="n">
        <v>0</v>
      </c>
    </row>
    <row r="5249">
      <c r="A5249" t="n">
        <v>56724476054969</v>
      </c>
      <c r="B5249" t="inlineStr">
        <is>
          <t>Fundamental</t>
        </is>
      </c>
      <c r="C5249" t="inlineStr">
        <is>
          <t>Briggs Elementa</t>
        </is>
      </c>
      <c r="D5249" t="n">
        <v>601</v>
      </c>
      <c r="E5249" t="n">
        <v>545</v>
      </c>
      <c r="F5249" t="n">
        <v>13</v>
      </c>
      <c r="G5249" t="n">
        <v>1.76999998092651</v>
      </c>
      <c r="H5249" t="n">
        <v>265</v>
      </c>
      <c r="I5249" t="n">
        <v>229</v>
      </c>
      <c r="J5249" t="n">
        <v>67</v>
      </c>
      <c r="K5249" t="n">
        <v>0</v>
      </c>
    </row>
    <row r="5250">
      <c r="A5250" t="n">
        <v>56724545632021</v>
      </c>
      <c r="B5250" t="inlineStr">
        <is>
          <t>Superior</t>
        </is>
      </c>
      <c r="C5250" t="inlineStr">
        <is>
          <t>Fillmore Senior</t>
        </is>
      </c>
      <c r="D5250" t="n">
        <v>506</v>
      </c>
      <c r="E5250" t="n">
        <v>493</v>
      </c>
      <c r="F5250" t="n">
        <v>15</v>
      </c>
      <c r="G5250" t="n">
        <v>2.25999999046326</v>
      </c>
      <c r="H5250" t="n">
        <v>719</v>
      </c>
      <c r="I5250" t="n">
        <v>628</v>
      </c>
      <c r="J5250" t="n">
        <v>44</v>
      </c>
      <c r="K5250" t="n">
        <v>16</v>
      </c>
    </row>
    <row r="5251">
      <c r="A5251" t="n">
        <v>56724546054985</v>
      </c>
      <c r="B5251" t="inlineStr">
        <is>
          <t>Fundamental</t>
        </is>
      </c>
      <c r="C5251" t="inlineStr">
        <is>
          <t>Piru Elementary</t>
        </is>
      </c>
      <c r="D5251" t="n">
        <v>630</v>
      </c>
      <c r="E5251" t="n">
        <v>542</v>
      </c>
      <c r="F5251" t="n">
        <v>13</v>
      </c>
      <c r="G5251" t="n">
        <v>2.13000011444092</v>
      </c>
      <c r="H5251" t="n">
        <v>254</v>
      </c>
      <c r="I5251" t="n">
        <v>217</v>
      </c>
      <c r="J5251" t="n">
        <v>70</v>
      </c>
      <c r="K5251" t="n">
        <v>42</v>
      </c>
    </row>
    <row r="5252">
      <c r="A5252" t="n">
        <v>56724546054993</v>
      </c>
      <c r="B5252" t="inlineStr">
        <is>
          <t>Fundamental</t>
        </is>
      </c>
      <c r="C5252" t="inlineStr">
        <is>
          <t>San Cayetano El</t>
        </is>
      </c>
      <c r="D5252" t="n">
        <v>601</v>
      </c>
      <c r="E5252" t="n">
        <v>515</v>
      </c>
      <c r="F5252" t="n">
        <v>14</v>
      </c>
      <c r="G5252" t="n">
        <v>2.50999999046326</v>
      </c>
      <c r="H5252" t="n">
        <v>425</v>
      </c>
      <c r="I5252" t="n">
        <v>373</v>
      </c>
      <c r="J5252" t="n">
        <v>65</v>
      </c>
      <c r="K5252" t="n">
        <v>35</v>
      </c>
    </row>
    <row r="5253">
      <c r="A5253" t="n">
        <v>56724546055008</v>
      </c>
      <c r="B5253" t="inlineStr">
        <is>
          <t>Fundamental</t>
        </is>
      </c>
      <c r="C5253" t="inlineStr">
        <is>
          <t>Sespe Elementar</t>
        </is>
      </c>
      <c r="D5253" t="n">
        <v>599</v>
      </c>
      <c r="E5253" t="n">
        <v>527</v>
      </c>
      <c r="F5253" t="n">
        <v>14</v>
      </c>
      <c r="G5253" t="n">
        <v>2.3199999332428</v>
      </c>
      <c r="H5253" t="n">
        <v>493</v>
      </c>
      <c r="I5253" t="n">
        <v>442</v>
      </c>
      <c r="J5253" t="n">
        <v>57</v>
      </c>
      <c r="K5253" t="n">
        <v>32</v>
      </c>
    </row>
    <row r="5254">
      <c r="A5254" t="n">
        <v>56724546060321</v>
      </c>
      <c r="B5254" t="inlineStr">
        <is>
          <t>Medio</t>
        </is>
      </c>
      <c r="C5254" t="inlineStr">
        <is>
          <t>Fillmore Middle</t>
        </is>
      </c>
      <c r="D5254" t="n">
        <v>568</v>
      </c>
      <c r="E5254" t="n">
        <v>507</v>
      </c>
      <c r="F5254" t="n">
        <v>15</v>
      </c>
      <c r="G5254" t="n">
        <v>2.21000003814697</v>
      </c>
      <c r="H5254" t="n">
        <v>823</v>
      </c>
      <c r="I5254" t="n">
        <v>739</v>
      </c>
      <c r="J5254" t="n">
        <v>56</v>
      </c>
      <c r="K5254" t="n">
        <v>28</v>
      </c>
    </row>
    <row r="5255">
      <c r="A5255" t="n">
        <v>56724626055016</v>
      </c>
      <c r="B5255" t="inlineStr">
        <is>
          <t>Fundamental</t>
        </is>
      </c>
      <c r="C5255" t="inlineStr">
        <is>
          <t>Larsen (Ansgar)</t>
        </is>
      </c>
      <c r="D5255" t="n">
        <v>521</v>
      </c>
      <c r="E5255" t="n">
        <v>500</v>
      </c>
      <c r="F5255" t="n">
        <v>15</v>
      </c>
      <c r="G5255" t="n">
        <v>1.61000001430511</v>
      </c>
      <c r="H5255" t="n">
        <v>482</v>
      </c>
      <c r="I5255" t="n">
        <v>446</v>
      </c>
      <c r="J5255" t="n">
        <v>88</v>
      </c>
      <c r="K5255" t="n">
        <v>69</v>
      </c>
    </row>
    <row r="5256">
      <c r="A5256" t="n">
        <v>56724626055024</v>
      </c>
      <c r="B5256" t="inlineStr">
        <is>
          <t>Fundamental</t>
        </is>
      </c>
      <c r="C5256" t="inlineStr">
        <is>
          <t>Haycox (Art) El</t>
        </is>
      </c>
      <c r="D5256" t="n">
        <v>469</v>
      </c>
      <c r="E5256" t="n">
        <v>419</v>
      </c>
      <c r="F5256" t="n">
        <v>19</v>
      </c>
      <c r="G5256" t="n">
        <v>2.08999991416931</v>
      </c>
      <c r="H5256" t="n">
        <v>407</v>
      </c>
      <c r="I5256" t="n">
        <v>381</v>
      </c>
      <c r="J5256" t="n">
        <v>92</v>
      </c>
      <c r="K5256" t="n">
        <v>72</v>
      </c>
    </row>
    <row r="5257">
      <c r="A5257" t="n">
        <v>56724626055032</v>
      </c>
      <c r="B5257" t="inlineStr">
        <is>
          <t>Medio</t>
        </is>
      </c>
      <c r="C5257" t="inlineStr">
        <is>
          <t>Blackstock (Cha</t>
        </is>
      </c>
      <c r="D5257" t="n">
        <v>600</v>
      </c>
      <c r="E5257" t="n">
        <v>592</v>
      </c>
      <c r="F5257" t="n">
        <v>10</v>
      </c>
      <c r="G5257" t="n">
        <v>2.54999995231628</v>
      </c>
      <c r="H5257" t="n">
        <v>1247</v>
      </c>
      <c r="I5257" t="n">
        <v>1191</v>
      </c>
      <c r="J5257" t="n">
        <v>75</v>
      </c>
      <c r="K5257" t="n">
        <v>35</v>
      </c>
    </row>
    <row r="5258">
      <c r="A5258" t="n">
        <v>56724626055040</v>
      </c>
      <c r="B5258" t="inlineStr">
        <is>
          <t>Medio</t>
        </is>
      </c>
      <c r="C5258" t="inlineStr">
        <is>
          <t>Green (E. O.) J</t>
        </is>
      </c>
      <c r="D5258" t="n">
        <v>640</v>
      </c>
      <c r="E5258" t="n">
        <v>629</v>
      </c>
      <c r="F5258" t="n">
        <v>9</v>
      </c>
      <c r="G5258" t="n">
        <v>2.28999996185303</v>
      </c>
      <c r="H5258" t="n">
        <v>1102</v>
      </c>
      <c r="I5258" t="n">
        <v>1057</v>
      </c>
      <c r="J5258" t="n">
        <v>59</v>
      </c>
      <c r="K5258" t="n">
        <v>19</v>
      </c>
    </row>
    <row r="5259">
      <c r="A5259" t="n">
        <v>56724626055057</v>
      </c>
      <c r="B5259" t="inlineStr">
        <is>
          <t>Fundamental</t>
        </is>
      </c>
      <c r="C5259" t="inlineStr">
        <is>
          <t>Williams (Fred)</t>
        </is>
      </c>
      <c r="D5259" t="n">
        <v>642</v>
      </c>
      <c r="E5259" t="n">
        <v>603</v>
      </c>
      <c r="F5259" t="n">
        <v>10</v>
      </c>
      <c r="G5259" t="n">
        <v>2</v>
      </c>
      <c r="H5259" t="n">
        <v>487</v>
      </c>
      <c r="I5259" t="n">
        <v>439</v>
      </c>
      <c r="J5259" t="n">
        <v>65</v>
      </c>
      <c r="K5259" t="n">
        <v>37</v>
      </c>
    </row>
    <row r="5260">
      <c r="A5260" t="n">
        <v>56724626055065</v>
      </c>
      <c r="B5260" t="inlineStr">
        <is>
          <t>Fundamental</t>
        </is>
      </c>
      <c r="C5260" t="inlineStr">
        <is>
          <t>Hollywood Beach</t>
        </is>
      </c>
      <c r="D5260" t="n">
        <v>811</v>
      </c>
      <c r="E5260" t="n">
        <v>782</v>
      </c>
      <c r="F5260" t="n">
        <v>1</v>
      </c>
      <c r="G5260" t="n">
        <v>2.97000002861023</v>
      </c>
      <c r="H5260" t="n">
        <v>207</v>
      </c>
      <c r="I5260" t="n">
        <v>194</v>
      </c>
      <c r="J5260" t="n">
        <v>13</v>
      </c>
      <c r="K5260" t="n">
        <v>0</v>
      </c>
    </row>
    <row r="5261">
      <c r="A5261" t="n">
        <v>56724626055073</v>
      </c>
      <c r="B5261" t="inlineStr">
        <is>
          <t>Fundamental</t>
        </is>
      </c>
      <c r="C5261" t="inlineStr">
        <is>
          <t>Hueneme Element</t>
        </is>
      </c>
      <c r="D5261" t="n">
        <v>648</v>
      </c>
      <c r="E5261" t="n">
        <v>621</v>
      </c>
      <c r="F5261" t="n">
        <v>9</v>
      </c>
      <c r="G5261" t="n">
        <v>2.53999996185303</v>
      </c>
      <c r="H5261" t="n">
        <v>360</v>
      </c>
      <c r="I5261" t="n">
        <v>333</v>
      </c>
      <c r="J5261" t="n">
        <v>60</v>
      </c>
      <c r="K5261" t="n">
        <v>23</v>
      </c>
    </row>
    <row r="5262">
      <c r="A5262" t="n">
        <v>56724626055081</v>
      </c>
      <c r="B5262" t="inlineStr">
        <is>
          <t>Fundamental</t>
        </is>
      </c>
      <c r="C5262" t="inlineStr">
        <is>
          <t>Hathaway (Julie</t>
        </is>
      </c>
      <c r="D5262" t="n">
        <v>567</v>
      </c>
      <c r="E5262" t="n">
        <v>531</v>
      </c>
      <c r="F5262" t="n">
        <v>13</v>
      </c>
      <c r="G5262" t="n">
        <v>2.00999999046326</v>
      </c>
      <c r="H5262" t="n">
        <v>472</v>
      </c>
      <c r="I5262" t="n">
        <v>445</v>
      </c>
      <c r="J5262" t="n">
        <v>79</v>
      </c>
      <c r="K5262" t="n">
        <v>49</v>
      </c>
    </row>
    <row r="5263">
      <c r="A5263" t="n">
        <v>56724626055099</v>
      </c>
      <c r="B5263" t="inlineStr">
        <is>
          <t>Fundamental</t>
        </is>
      </c>
      <c r="C5263" t="inlineStr">
        <is>
          <t>Parkview Elemen</t>
        </is>
      </c>
      <c r="D5263" t="n">
        <v>666</v>
      </c>
      <c r="E5263" t="n">
        <v>562</v>
      </c>
      <c r="F5263" t="n">
        <v>12</v>
      </c>
      <c r="G5263" t="n">
        <v>1.6599999666214</v>
      </c>
      <c r="H5263" t="n">
        <v>393</v>
      </c>
      <c r="I5263" t="n">
        <v>345</v>
      </c>
      <c r="J5263" t="n">
        <v>66</v>
      </c>
      <c r="K5263" t="n">
        <v>41</v>
      </c>
    </row>
    <row r="5264">
      <c r="A5264" t="n">
        <v>56724626055107</v>
      </c>
      <c r="B5264" t="inlineStr">
        <is>
          <t>Fundamental</t>
        </is>
      </c>
      <c r="C5264" t="inlineStr">
        <is>
          <t xml:space="preserve">Bard (Richard) </t>
        </is>
      </c>
      <c r="D5264" t="n">
        <v>617</v>
      </c>
      <c r="E5264" t="n">
        <v>547</v>
      </c>
      <c r="F5264" t="n">
        <v>13</v>
      </c>
      <c r="G5264" t="n">
        <v>2.92000007629395</v>
      </c>
      <c r="H5264" t="n">
        <v>429</v>
      </c>
      <c r="I5264" t="n">
        <v>379</v>
      </c>
      <c r="J5264" t="n">
        <v>62</v>
      </c>
      <c r="K5264" t="n">
        <v>20</v>
      </c>
    </row>
    <row r="5265">
      <c r="A5265" t="n">
        <v>56724626055115</v>
      </c>
      <c r="B5265" t="inlineStr">
        <is>
          <t>Fundamental</t>
        </is>
      </c>
      <c r="C5265" t="inlineStr">
        <is>
          <t>Sunkist Element</t>
        </is>
      </c>
      <c r="D5265" t="n">
        <v>650</v>
      </c>
      <c r="E5265" t="n">
        <v>543</v>
      </c>
      <c r="F5265" t="n">
        <v>13</v>
      </c>
      <c r="G5265" t="n">
        <v>1.85000002384186</v>
      </c>
      <c r="H5265" t="n">
        <v>414</v>
      </c>
      <c r="I5265" t="n">
        <v>368</v>
      </c>
      <c r="J5265" t="n">
        <v>64</v>
      </c>
      <c r="K5265" t="n">
        <v>45</v>
      </c>
    </row>
    <row r="5266">
      <c r="A5266" t="n">
        <v>56725126055164</v>
      </c>
      <c r="B5266" t="inlineStr">
        <is>
          <t>Fundamental</t>
        </is>
      </c>
      <c r="C5266" t="inlineStr">
        <is>
          <t>Laguna Vista El</t>
        </is>
      </c>
      <c r="D5266" t="n">
        <v>663</v>
      </c>
      <c r="E5266" t="n">
        <v>619</v>
      </c>
      <c r="F5266" t="n">
        <v>9</v>
      </c>
      <c r="G5266" t="n">
        <v>2.61999988555908</v>
      </c>
      <c r="H5266" t="n">
        <v>251</v>
      </c>
      <c r="I5266" t="n">
        <v>156</v>
      </c>
      <c r="J5266" t="n">
        <v>56</v>
      </c>
      <c r="K5266" t="n">
        <v>15</v>
      </c>
    </row>
    <row r="5267">
      <c r="A5267" t="n">
        <v>56725126055172</v>
      </c>
      <c r="B5267" t="inlineStr">
        <is>
          <t>Fundamental</t>
        </is>
      </c>
      <c r="C5267" t="inlineStr">
        <is>
          <t>Mar Vista Eleme</t>
        </is>
      </c>
      <c r="D5267" t="n">
        <v>670</v>
      </c>
      <c r="E5267" t="n">
        <v>508</v>
      </c>
      <c r="F5267" t="n">
        <v>15</v>
      </c>
      <c r="G5267" t="n">
        <v>1.95000004768372</v>
      </c>
      <c r="H5267" t="n">
        <v>179</v>
      </c>
      <c r="I5267" t="n">
        <v>127</v>
      </c>
      <c r="J5267" t="n">
        <v>75</v>
      </c>
      <c r="K5267" t="n">
        <v>54</v>
      </c>
    </row>
    <row r="5268">
      <c r="A5268" t="n">
        <v>56725126055180</v>
      </c>
      <c r="B5268" t="inlineStr">
        <is>
          <t>Fundamental</t>
        </is>
      </c>
      <c r="C5268" t="inlineStr">
        <is>
          <t>Tierra Vista El</t>
        </is>
      </c>
      <c r="D5268" t="n">
        <v>645</v>
      </c>
      <c r="E5268" t="n">
        <v>601</v>
      </c>
      <c r="F5268" t="n">
        <v>10</v>
      </c>
      <c r="G5268" t="n">
        <v>2.76999998092651</v>
      </c>
      <c r="H5268" t="n">
        <v>317</v>
      </c>
      <c r="I5268" t="n">
        <v>253</v>
      </c>
      <c r="J5268" t="n">
        <v>61</v>
      </c>
      <c r="K5268" t="n">
        <v>29</v>
      </c>
    </row>
    <row r="5269">
      <c r="A5269" t="n">
        <v>56725126084891</v>
      </c>
      <c r="B5269" t="inlineStr">
        <is>
          <t>Medio</t>
        </is>
      </c>
      <c r="C5269" t="inlineStr">
        <is>
          <t>Ocean View Jr H</t>
        </is>
      </c>
      <c r="D5269" t="n">
        <v>594</v>
      </c>
      <c r="E5269" t="n">
        <v>580</v>
      </c>
      <c r="F5269" t="n">
        <v>11</v>
      </c>
      <c r="G5269" t="n">
        <v>2.27999997138977</v>
      </c>
      <c r="H5269" t="n">
        <v>641</v>
      </c>
      <c r="I5269" t="n">
        <v>364</v>
      </c>
      <c r="J5269" t="n">
        <v>63</v>
      </c>
      <c r="K5269" t="n">
        <v>40</v>
      </c>
    </row>
    <row r="5270">
      <c r="A5270" t="n">
        <v>56725205634076</v>
      </c>
      <c r="B5270" t="inlineStr">
        <is>
          <t>Superior</t>
        </is>
      </c>
      <c r="C5270" t="inlineStr">
        <is>
          <t>Nordhoff High</t>
        </is>
      </c>
      <c r="D5270" t="n">
        <v>745</v>
      </c>
      <c r="E5270" t="n">
        <v>724</v>
      </c>
      <c r="F5270" t="n">
        <v>4</v>
      </c>
      <c r="G5270" t="n">
        <v>3.44000005722046</v>
      </c>
      <c r="H5270" t="n">
        <v>859</v>
      </c>
      <c r="I5270" t="n">
        <v>827</v>
      </c>
      <c r="J5270" t="n">
        <v>15</v>
      </c>
      <c r="K5270" t="n">
        <v>2</v>
      </c>
    </row>
    <row r="5271">
      <c r="A5271" t="n">
        <v>56725206055198</v>
      </c>
      <c r="B5271" t="inlineStr">
        <is>
          <t>Fundamental</t>
        </is>
      </c>
      <c r="C5271" t="inlineStr">
        <is>
          <t>Meiners Oaks El</t>
        </is>
      </c>
      <c r="D5271" t="n">
        <v>721</v>
      </c>
      <c r="E5271" t="n">
        <v>678</v>
      </c>
      <c r="F5271" t="n">
        <v>6</v>
      </c>
      <c r="G5271" t="n">
        <v>2.91000008583069</v>
      </c>
      <c r="H5271" t="n">
        <v>418</v>
      </c>
      <c r="I5271" t="n">
        <v>373</v>
      </c>
      <c r="J5271" t="n">
        <v>35</v>
      </c>
      <c r="K5271" t="n">
        <v>5</v>
      </c>
    </row>
    <row r="5272">
      <c r="A5272" t="n">
        <v>56725206055206</v>
      </c>
      <c r="B5272" t="inlineStr">
        <is>
          <t>Fundamental</t>
        </is>
      </c>
      <c r="C5272" t="inlineStr">
        <is>
          <t>Mira Monte Elem</t>
        </is>
      </c>
      <c r="D5272" t="n">
        <v>760</v>
      </c>
      <c r="E5272" t="n">
        <v>721</v>
      </c>
      <c r="F5272" t="n">
        <v>4</v>
      </c>
      <c r="G5272" t="n">
        <v>3.30999994277954</v>
      </c>
      <c r="H5272" t="n">
        <v>440</v>
      </c>
      <c r="I5272" t="n">
        <v>397</v>
      </c>
      <c r="J5272" t="n">
        <v>20</v>
      </c>
      <c r="K5272" t="n">
        <v>7</v>
      </c>
    </row>
    <row r="5273">
      <c r="A5273" t="n">
        <v>56725206055248</v>
      </c>
      <c r="B5273" t="inlineStr">
        <is>
          <t>Fundamental</t>
        </is>
      </c>
      <c r="C5273" t="inlineStr">
        <is>
          <t>Topa Topa Eleme</t>
        </is>
      </c>
      <c r="D5273" t="n">
        <v>778</v>
      </c>
      <c r="E5273" t="n">
        <v>736</v>
      </c>
      <c r="F5273" t="n">
        <v>3</v>
      </c>
      <c r="G5273" t="n">
        <v>3.05999994277954</v>
      </c>
      <c r="H5273" t="n">
        <v>421</v>
      </c>
      <c r="I5273" t="n">
        <v>353</v>
      </c>
      <c r="J5273" t="n">
        <v>23</v>
      </c>
      <c r="K5273" t="n">
        <v>13</v>
      </c>
    </row>
    <row r="5274">
      <c r="A5274" t="n">
        <v>56725206060339</v>
      </c>
      <c r="B5274" t="inlineStr">
        <is>
          <t>Medio</t>
        </is>
      </c>
      <c r="C5274" t="inlineStr">
        <is>
          <t>Matilija Junior</t>
        </is>
      </c>
      <c r="D5274" t="n">
        <v>751</v>
      </c>
      <c r="E5274" t="n">
        <v>748</v>
      </c>
      <c r="F5274" t="n">
        <v>3</v>
      </c>
      <c r="G5274" t="n">
        <v>3.47000002861023</v>
      </c>
      <c r="H5274" t="n">
        <v>683</v>
      </c>
      <c r="I5274" t="n">
        <v>635</v>
      </c>
      <c r="J5274" t="n">
        <v>21</v>
      </c>
      <c r="K5274" t="n">
        <v>6</v>
      </c>
    </row>
    <row r="5275">
      <c r="A5275" t="n">
        <v>56725386055263</v>
      </c>
      <c r="B5275" t="inlineStr">
        <is>
          <t>Fundamental</t>
        </is>
      </c>
      <c r="C5275" t="inlineStr">
        <is>
          <t>Curren Elementa</t>
        </is>
      </c>
      <c r="D5275" t="n">
        <v>538</v>
      </c>
      <c r="E5275" t="n">
        <v>525</v>
      </c>
      <c r="F5275" t="n">
        <v>14</v>
      </c>
      <c r="G5275" t="n">
        <v>2.63000011444092</v>
      </c>
      <c r="H5275" t="n">
        <v>515</v>
      </c>
      <c r="I5275" t="n">
        <v>366</v>
      </c>
      <c r="J5275" t="n">
        <v>76</v>
      </c>
      <c r="K5275" t="n">
        <v>34</v>
      </c>
    </row>
    <row r="5276">
      <c r="A5276" t="n">
        <v>56725386055271</v>
      </c>
      <c r="B5276" t="inlineStr">
        <is>
          <t>Fundamental</t>
        </is>
      </c>
      <c r="C5276" t="inlineStr">
        <is>
          <t>Driffill Elemen</t>
        </is>
      </c>
      <c r="D5276" t="n">
        <v>485</v>
      </c>
      <c r="E5276" t="n">
        <v>495</v>
      </c>
      <c r="F5276" t="n">
        <v>15</v>
      </c>
      <c r="G5276" t="n">
        <v>2.26999998092651</v>
      </c>
      <c r="H5276" t="n">
        <v>687</v>
      </c>
      <c r="I5276" t="n">
        <v>473</v>
      </c>
      <c r="J5276" t="n">
        <v>77</v>
      </c>
      <c r="K5276" t="n">
        <v>51</v>
      </c>
    </row>
    <row r="5277">
      <c r="A5277" t="n">
        <v>56725386055297</v>
      </c>
      <c r="B5277" t="inlineStr">
        <is>
          <t>Fundamental</t>
        </is>
      </c>
      <c r="C5277" t="inlineStr">
        <is>
          <t>Harrington Elem</t>
        </is>
      </c>
      <c r="D5277" t="n">
        <v>544</v>
      </c>
      <c r="E5277" t="n">
        <v>493</v>
      </c>
      <c r="F5277" t="n">
        <v>15</v>
      </c>
      <c r="G5277" t="n">
        <v>2.20000004768372</v>
      </c>
      <c r="H5277" t="n">
        <v>526</v>
      </c>
      <c r="I5277" t="n">
        <v>378</v>
      </c>
      <c r="J5277" t="n">
        <v>85</v>
      </c>
      <c r="K5277" t="n">
        <v>43</v>
      </c>
    </row>
    <row r="5278">
      <c r="A5278" t="n">
        <v>56725386055305</v>
      </c>
      <c r="B5278" t="inlineStr">
        <is>
          <t>Medio</t>
        </is>
      </c>
      <c r="C5278" t="inlineStr">
        <is>
          <t>Haydock (Richar</t>
        </is>
      </c>
      <c r="D5278" t="n">
        <v>547</v>
      </c>
      <c r="E5278" t="n">
        <v>500</v>
      </c>
      <c r="F5278" t="n">
        <v>15</v>
      </c>
      <c r="G5278" t="n">
        <v>2.20000004768372</v>
      </c>
      <c r="H5278" t="n">
        <v>806</v>
      </c>
      <c r="I5278" t="n">
        <v>740</v>
      </c>
      <c r="J5278" t="n">
        <v>71</v>
      </c>
      <c r="K5278" t="n">
        <v>48</v>
      </c>
    </row>
    <row r="5279">
      <c r="A5279" t="n">
        <v>56725386055313</v>
      </c>
      <c r="B5279" t="inlineStr">
        <is>
          <t>Medio</t>
        </is>
      </c>
      <c r="C5279" t="inlineStr">
        <is>
          <t>Fremont Interme</t>
        </is>
      </c>
      <c r="D5279" t="n">
        <v>608</v>
      </c>
      <c r="E5279" t="n">
        <v>618</v>
      </c>
      <c r="F5279" t="n">
        <v>9</v>
      </c>
      <c r="G5279" t="n">
        <v>2.83999991416931</v>
      </c>
      <c r="H5279" t="n">
        <v>1095</v>
      </c>
      <c r="I5279" t="n">
        <v>956</v>
      </c>
      <c r="J5279" t="n">
        <v>41</v>
      </c>
      <c r="K5279" t="n">
        <v>19</v>
      </c>
    </row>
    <row r="5280">
      <c r="A5280" t="n">
        <v>56725386055321</v>
      </c>
      <c r="B5280" t="inlineStr">
        <is>
          <t>Fundamental</t>
        </is>
      </c>
      <c r="C5280" t="inlineStr">
        <is>
          <t>Chavez (Cesar E</t>
        </is>
      </c>
      <c r="D5280" t="n">
        <v>407</v>
      </c>
      <c r="E5280" t="n">
        <v>387</v>
      </c>
      <c r="F5280" t="n">
        <v>21</v>
      </c>
      <c r="G5280" t="n">
        <v>2</v>
      </c>
      <c r="H5280" t="n">
        <v>546</v>
      </c>
      <c r="I5280" t="n">
        <v>362</v>
      </c>
      <c r="J5280" t="n">
        <v>93</v>
      </c>
      <c r="K5280" t="n">
        <v>59</v>
      </c>
    </row>
    <row r="5281">
      <c r="A5281" t="n">
        <v>56725386055339</v>
      </c>
      <c r="B5281" t="inlineStr">
        <is>
          <t>Fundamental</t>
        </is>
      </c>
      <c r="C5281" t="inlineStr">
        <is>
          <t>Kamala Elementa</t>
        </is>
      </c>
      <c r="D5281" t="n">
        <v>450</v>
      </c>
      <c r="E5281" t="n">
        <v>456</v>
      </c>
      <c r="F5281" t="n">
        <v>17</v>
      </c>
      <c r="G5281" t="n">
        <v>2.23000001907349</v>
      </c>
      <c r="H5281" t="n">
        <v>670</v>
      </c>
      <c r="I5281" t="n">
        <v>444</v>
      </c>
      <c r="J5281" t="n">
        <v>82</v>
      </c>
      <c r="K5281" t="n">
        <v>45</v>
      </c>
    </row>
    <row r="5282">
      <c r="A5282" t="n">
        <v>56725386055347</v>
      </c>
      <c r="B5282" t="inlineStr">
        <is>
          <t>Fundamental</t>
        </is>
      </c>
      <c r="C5282" t="inlineStr">
        <is>
          <t>Marina West Ele</t>
        </is>
      </c>
      <c r="D5282" t="n">
        <v>560</v>
      </c>
      <c r="E5282" t="n">
        <v>535</v>
      </c>
      <c r="F5282" t="n">
        <v>13</v>
      </c>
      <c r="G5282" t="n">
        <v>2.8199999332428</v>
      </c>
      <c r="H5282" t="n">
        <v>663</v>
      </c>
      <c r="I5282" t="n">
        <v>518</v>
      </c>
      <c r="J5282" t="n">
        <v>64</v>
      </c>
      <c r="K5282" t="n">
        <v>24</v>
      </c>
    </row>
    <row r="5283">
      <c r="A5283" t="n">
        <v>56725386055354</v>
      </c>
      <c r="B5283" t="inlineStr">
        <is>
          <t>Fundamental</t>
        </is>
      </c>
      <c r="C5283" t="inlineStr">
        <is>
          <t>McKinna Element</t>
        </is>
      </c>
      <c r="D5283" t="n">
        <v>543</v>
      </c>
      <c r="E5283" t="n">
        <v>492</v>
      </c>
      <c r="F5283" t="n">
        <v>15</v>
      </c>
      <c r="G5283" t="n">
        <v>2.14000010490417</v>
      </c>
      <c r="H5283" t="n">
        <v>591</v>
      </c>
      <c r="I5283" t="n">
        <v>462</v>
      </c>
      <c r="J5283" t="n">
        <v>89</v>
      </c>
      <c r="K5283" t="n">
        <v>49</v>
      </c>
    </row>
    <row r="5284">
      <c r="A5284" t="n">
        <v>56725386055370</v>
      </c>
      <c r="B5284" t="inlineStr">
        <is>
          <t>Fundamental</t>
        </is>
      </c>
      <c r="C5284" t="inlineStr">
        <is>
          <t>Rose Avenue Ele</t>
        </is>
      </c>
      <c r="D5284" t="n">
        <v>633</v>
      </c>
      <c r="E5284" t="n">
        <v>611</v>
      </c>
      <c r="F5284" t="n">
        <v>9</v>
      </c>
      <c r="G5284" t="n">
        <v>2.47000002861023</v>
      </c>
      <c r="H5284" t="n">
        <v>840</v>
      </c>
      <c r="I5284" t="n">
        <v>639</v>
      </c>
      <c r="J5284" t="n">
        <v>72</v>
      </c>
      <c r="K5284" t="n">
        <v>48</v>
      </c>
    </row>
    <row r="5285">
      <c r="A5285" t="n">
        <v>56725386055388</v>
      </c>
      <c r="B5285" t="inlineStr">
        <is>
          <t>Fundamental</t>
        </is>
      </c>
      <c r="C5285" t="inlineStr">
        <is>
          <t>Sierra Linda El</t>
        </is>
      </c>
      <c r="D5285" t="n">
        <v>559</v>
      </c>
      <c r="E5285" t="n">
        <v>555</v>
      </c>
      <c r="F5285" t="n">
        <v>12</v>
      </c>
      <c r="G5285" t="n">
        <v>2.65000009536743</v>
      </c>
      <c r="H5285" t="n">
        <v>542</v>
      </c>
      <c r="I5285" t="n">
        <v>362</v>
      </c>
      <c r="J5285" t="n">
        <v>69</v>
      </c>
      <c r="K5285" t="n">
        <v>26</v>
      </c>
    </row>
    <row r="5286">
      <c r="A5286" t="n">
        <v>56725386100333</v>
      </c>
      <c r="B5286" t="inlineStr">
        <is>
          <t>Fundamental</t>
        </is>
      </c>
      <c r="C5286" t="inlineStr">
        <is>
          <t>Lemonwood Eleme</t>
        </is>
      </c>
      <c r="D5286" t="n">
        <v>636</v>
      </c>
      <c r="E5286" t="n">
        <v>569</v>
      </c>
      <c r="F5286" t="n">
        <v>12</v>
      </c>
      <c r="G5286" t="n">
        <v>2.36999988555908</v>
      </c>
      <c r="H5286" t="n">
        <v>636</v>
      </c>
      <c r="I5286" t="n">
        <v>436</v>
      </c>
      <c r="J5286" t="n">
        <v>73</v>
      </c>
      <c r="K5286" t="n">
        <v>48</v>
      </c>
    </row>
    <row r="5287">
      <c r="A5287" t="n">
        <v>56725386107551</v>
      </c>
      <c r="B5287" t="inlineStr">
        <is>
          <t>Fundamental</t>
        </is>
      </c>
      <c r="C5287" t="inlineStr">
        <is>
          <t>McAuliffe (Chri</t>
        </is>
      </c>
      <c r="D5287" t="n">
        <v>620</v>
      </c>
      <c r="E5287" t="n">
        <v>610</v>
      </c>
      <c r="F5287" t="n">
        <v>10</v>
      </c>
      <c r="G5287" t="n">
        <v>2.97000002861023</v>
      </c>
      <c r="H5287" t="n">
        <v>790</v>
      </c>
      <c r="I5287" t="n">
        <v>661</v>
      </c>
      <c r="J5287" t="n">
        <v>48</v>
      </c>
      <c r="K5287" t="n">
        <v>19</v>
      </c>
    </row>
    <row r="5288">
      <c r="A5288" t="n">
        <v>56725386110738</v>
      </c>
      <c r="B5288" t="inlineStr">
        <is>
          <t>Fundamental</t>
        </is>
      </c>
      <c r="C5288" t="inlineStr">
        <is>
          <t>Ritchen (Emilie</t>
        </is>
      </c>
      <c r="D5288" t="n">
        <v>669</v>
      </c>
      <c r="E5288" t="n">
        <v>656</v>
      </c>
      <c r="F5288" t="n">
        <v>7</v>
      </c>
      <c r="G5288" t="n">
        <v>3.27999997138977</v>
      </c>
      <c r="H5288" t="n">
        <v>740</v>
      </c>
      <c r="I5288" t="n">
        <v>658</v>
      </c>
      <c r="J5288" t="n">
        <v>31</v>
      </c>
      <c r="K5288" t="n">
        <v>8</v>
      </c>
    </row>
    <row r="5289">
      <c r="A5289" t="n">
        <v>56725386111850</v>
      </c>
      <c r="B5289" t="inlineStr">
        <is>
          <t>Medio</t>
        </is>
      </c>
      <c r="C5289" t="inlineStr">
        <is>
          <t>Frank (Robert J</t>
        </is>
      </c>
      <c r="D5289" t="n">
        <v>503</v>
      </c>
      <c r="E5289" t="n">
        <v>509</v>
      </c>
      <c r="F5289" t="n">
        <v>15</v>
      </c>
      <c r="G5289" t="n">
        <v>1.87000000476837</v>
      </c>
      <c r="H5289" t="n">
        <v>962</v>
      </c>
      <c r="I5289" t="n">
        <v>843</v>
      </c>
      <c r="J5289" t="n">
        <v>82</v>
      </c>
      <c r="K5289" t="n">
        <v>65</v>
      </c>
    </row>
    <row r="5290">
      <c r="A5290" t="n">
        <v>56725386114029</v>
      </c>
      <c r="B5290" t="inlineStr">
        <is>
          <t>Fundamental</t>
        </is>
      </c>
      <c r="C5290" t="inlineStr">
        <is>
          <t xml:space="preserve">Brekke (Norman </t>
        </is>
      </c>
      <c r="D5290" t="n">
        <v>468</v>
      </c>
      <c r="E5290" t="n">
        <v>441</v>
      </c>
      <c r="F5290" t="n">
        <v>18</v>
      </c>
      <c r="G5290" t="n">
        <v>2.04999995231628</v>
      </c>
      <c r="H5290" t="n">
        <v>622</v>
      </c>
      <c r="I5290" t="n">
        <v>374</v>
      </c>
      <c r="J5290" t="n">
        <v>78</v>
      </c>
      <c r="K5290" t="n">
        <v>61</v>
      </c>
    </row>
    <row r="5291">
      <c r="A5291" t="n">
        <v>56725465631619</v>
      </c>
      <c r="B5291" t="inlineStr">
        <is>
          <t>Superior</t>
        </is>
      </c>
      <c r="C5291" t="inlineStr">
        <is>
          <t>Camarillo (Adol</t>
        </is>
      </c>
      <c r="D5291" t="n">
        <v>721</v>
      </c>
      <c r="E5291" t="n">
        <v>724</v>
      </c>
      <c r="F5291" t="n">
        <v>4</v>
      </c>
      <c r="G5291" t="n">
        <v>3.53999996185303</v>
      </c>
      <c r="H5291" t="n">
        <v>1954</v>
      </c>
      <c r="I5291" t="n">
        <v>1132</v>
      </c>
      <c r="J5291" t="n">
        <v>7</v>
      </c>
      <c r="K5291" t="n">
        <v>4</v>
      </c>
    </row>
    <row r="5292">
      <c r="A5292" t="n">
        <v>56725465631742</v>
      </c>
      <c r="B5292" t="inlineStr">
        <is>
          <t>Superior</t>
        </is>
      </c>
      <c r="C5292" t="inlineStr">
        <is>
          <t>Channel Islands</t>
        </is>
      </c>
      <c r="D5292" t="n">
        <v>553</v>
      </c>
      <c r="E5292" t="n">
        <v>539</v>
      </c>
      <c r="F5292" t="n">
        <v>13</v>
      </c>
      <c r="G5292" t="n">
        <v>2.25</v>
      </c>
      <c r="H5292" t="n">
        <v>2132</v>
      </c>
      <c r="I5292" t="n">
        <v>1205</v>
      </c>
      <c r="J5292" t="n">
        <v>37</v>
      </c>
      <c r="K5292" t="n">
        <v>29</v>
      </c>
    </row>
    <row r="5293">
      <c r="A5293" t="n">
        <v>56725465632849</v>
      </c>
      <c r="B5293" t="inlineStr">
        <is>
          <t>Superior</t>
        </is>
      </c>
      <c r="C5293" t="inlineStr">
        <is>
          <t>Hueneme High</t>
        </is>
      </c>
      <c r="D5293" t="n">
        <v>478</v>
      </c>
      <c r="E5293" t="n">
        <v>490</v>
      </c>
      <c r="F5293" t="n">
        <v>16</v>
      </c>
      <c r="G5293" t="n">
        <v>2.11999988555908</v>
      </c>
      <c r="H5293" t="n">
        <v>1963</v>
      </c>
      <c r="I5293" t="n">
        <v>1089</v>
      </c>
      <c r="J5293" t="n">
        <v>60</v>
      </c>
      <c r="K5293" t="n">
        <v>24</v>
      </c>
    </row>
    <row r="5294">
      <c r="A5294" t="n">
        <v>56725465634548</v>
      </c>
      <c r="B5294" t="inlineStr">
        <is>
          <t>Superior</t>
        </is>
      </c>
      <c r="C5294" t="inlineStr">
        <is>
          <t>Oxnard High</t>
        </is>
      </c>
      <c r="D5294" t="n">
        <v>587</v>
      </c>
      <c r="E5294" t="n">
        <v>608</v>
      </c>
      <c r="F5294" t="n">
        <v>10</v>
      </c>
      <c r="G5294" t="n">
        <v>2.58999991416931</v>
      </c>
      <c r="H5294" t="n">
        <v>2253</v>
      </c>
      <c r="I5294" t="n">
        <v>1199</v>
      </c>
      <c r="J5294" t="n">
        <v>29</v>
      </c>
      <c r="K5294" t="n">
        <v>17</v>
      </c>
    </row>
    <row r="5295">
      <c r="A5295" t="n">
        <v>56725465634761</v>
      </c>
      <c r="B5295" t="inlineStr">
        <is>
          <t>Superior</t>
        </is>
      </c>
      <c r="C5295" t="inlineStr">
        <is>
          <t>Rio Mesa High</t>
        </is>
      </c>
      <c r="D5295" t="n">
        <v>593</v>
      </c>
      <c r="E5295" t="n">
        <v>561</v>
      </c>
      <c r="F5295" t="n">
        <v>12</v>
      </c>
      <c r="G5295" t="n">
        <v>2.52999997138977</v>
      </c>
      <c r="H5295" t="n">
        <v>1729</v>
      </c>
      <c r="I5295" t="n">
        <v>880</v>
      </c>
      <c r="J5295" t="n">
        <v>38</v>
      </c>
      <c r="K5295" t="n">
        <v>30</v>
      </c>
    </row>
    <row r="5296">
      <c r="A5296" t="n">
        <v>56725536055396</v>
      </c>
      <c r="B5296" t="inlineStr">
        <is>
          <t>Fundamental</t>
        </is>
      </c>
      <c r="C5296" t="inlineStr">
        <is>
          <t>Camarillo Heigh</t>
        </is>
      </c>
      <c r="D5296" t="n">
        <v>813</v>
      </c>
      <c r="E5296" t="n">
        <v>785</v>
      </c>
      <c r="F5296" t="n">
        <v>1</v>
      </c>
      <c r="G5296" t="n">
        <v>3.53999996185303</v>
      </c>
      <c r="H5296" t="n">
        <v>346</v>
      </c>
      <c r="I5296" t="n">
        <v>314</v>
      </c>
      <c r="J5296" t="n">
        <v>7</v>
      </c>
      <c r="K5296" t="n">
        <v>2</v>
      </c>
    </row>
    <row r="5297">
      <c r="A5297" t="n">
        <v>56725536055404</v>
      </c>
      <c r="B5297" t="inlineStr">
        <is>
          <t>Fundamental</t>
        </is>
      </c>
      <c r="C5297" t="inlineStr">
        <is>
          <t>Dos Caminos Ele</t>
        </is>
      </c>
      <c r="D5297" t="n">
        <v>763</v>
      </c>
      <c r="E5297" t="n">
        <v>762</v>
      </c>
      <c r="F5297" t="n">
        <v>2</v>
      </c>
      <c r="G5297" t="n">
        <v>3</v>
      </c>
      <c r="H5297" t="n">
        <v>376</v>
      </c>
      <c r="I5297" t="n">
        <v>310</v>
      </c>
      <c r="J5297" t="n">
        <v>13</v>
      </c>
      <c r="K5297" t="n">
        <v>8</v>
      </c>
    </row>
    <row r="5298">
      <c r="A5298" t="n">
        <v>56725536055412</v>
      </c>
      <c r="B5298" t="inlineStr">
        <is>
          <t>Fundamental</t>
        </is>
      </c>
      <c r="C5298" t="inlineStr">
        <is>
          <t>El Descanso Ele</t>
        </is>
      </c>
      <c r="D5298" t="n">
        <v>648</v>
      </c>
      <c r="E5298" t="n">
        <v>657</v>
      </c>
      <c r="F5298" t="n">
        <v>7</v>
      </c>
      <c r="G5298" t="n">
        <v>2.75</v>
      </c>
      <c r="H5298" t="n">
        <v>238</v>
      </c>
      <c r="I5298" t="n">
        <v>216</v>
      </c>
      <c r="J5298" t="n">
        <v>34</v>
      </c>
      <c r="K5298" t="n">
        <v>24</v>
      </c>
    </row>
    <row r="5299">
      <c r="A5299" t="n">
        <v>56725536055420</v>
      </c>
      <c r="B5299" t="inlineStr">
        <is>
          <t>Fundamental</t>
        </is>
      </c>
      <c r="C5299" t="inlineStr">
        <is>
          <t>El Rancho Struc</t>
        </is>
      </c>
      <c r="D5299" t="n">
        <v>639</v>
      </c>
      <c r="E5299" t="n">
        <v>599</v>
      </c>
      <c r="F5299" t="n">
        <v>10</v>
      </c>
      <c r="G5299" t="n">
        <v>2.26999998092651</v>
      </c>
      <c r="H5299" t="n">
        <v>326</v>
      </c>
      <c r="I5299" t="n">
        <v>300</v>
      </c>
      <c r="J5299" t="n">
        <v>47</v>
      </c>
      <c r="K5299" t="n">
        <v>35</v>
      </c>
    </row>
    <row r="5300">
      <c r="A5300" t="n">
        <v>56725536055438</v>
      </c>
      <c r="B5300" t="inlineStr">
        <is>
          <t>Fundamental</t>
        </is>
      </c>
      <c r="C5300" t="inlineStr">
        <is>
          <t>Las Posas Eleme</t>
        </is>
      </c>
      <c r="D5300" t="n">
        <v>777</v>
      </c>
      <c r="E5300" t="n">
        <v>720</v>
      </c>
      <c r="F5300" t="n">
        <v>4</v>
      </c>
      <c r="G5300" t="n">
        <v>3.08999991416931</v>
      </c>
      <c r="H5300" t="n">
        <v>224</v>
      </c>
      <c r="I5300" t="n">
        <v>209</v>
      </c>
      <c r="J5300" t="n">
        <v>24</v>
      </c>
      <c r="K5300" t="n">
        <v>6</v>
      </c>
    </row>
    <row r="5301">
      <c r="A5301" t="n">
        <v>56725536055446</v>
      </c>
      <c r="B5301" t="inlineStr">
        <is>
          <t>Medio</t>
        </is>
      </c>
      <c r="C5301" t="inlineStr">
        <is>
          <t>Los Altos Inter</t>
        </is>
      </c>
      <c r="D5301" t="n">
        <v>774</v>
      </c>
      <c r="E5301" t="n">
        <v>739</v>
      </c>
      <c r="F5301" t="n">
        <v>3</v>
      </c>
      <c r="G5301" t="n">
        <v>3.24000000953674</v>
      </c>
      <c r="H5301" t="n">
        <v>682</v>
      </c>
      <c r="I5301" t="n">
        <v>585</v>
      </c>
      <c r="J5301" t="n">
        <v>8</v>
      </c>
      <c r="K5301" t="n">
        <v>7</v>
      </c>
    </row>
    <row r="5302">
      <c r="A5302" t="n">
        <v>56725536055453</v>
      </c>
      <c r="B5302" t="inlineStr">
        <is>
          <t>Fundamental</t>
        </is>
      </c>
      <c r="C5302" t="inlineStr">
        <is>
          <t>Los Nogales Ele</t>
        </is>
      </c>
      <c r="D5302" t="n">
        <v>744</v>
      </c>
      <c r="E5302" t="n">
        <v>710</v>
      </c>
      <c r="F5302" t="n">
        <v>5</v>
      </c>
      <c r="G5302" t="n">
        <v>3.08999991416931</v>
      </c>
      <c r="H5302" t="n">
        <v>238</v>
      </c>
      <c r="I5302" t="n">
        <v>231</v>
      </c>
      <c r="J5302" t="n">
        <v>14</v>
      </c>
      <c r="K5302" t="n">
        <v>6</v>
      </c>
    </row>
    <row r="5303">
      <c r="A5303" t="n">
        <v>56725536055461</v>
      </c>
      <c r="B5303" t="inlineStr">
        <is>
          <t>Medio</t>
        </is>
      </c>
      <c r="C5303" t="inlineStr">
        <is>
          <t>Monte Vista Int</t>
        </is>
      </c>
      <c r="D5303" t="n">
        <v>794</v>
      </c>
      <c r="E5303" t="n">
        <v>778</v>
      </c>
      <c r="F5303" t="n">
        <v>1</v>
      </c>
      <c r="G5303" t="n">
        <v>3.33999991416931</v>
      </c>
      <c r="H5303" t="n">
        <v>715</v>
      </c>
      <c r="I5303" t="n">
        <v>625</v>
      </c>
      <c r="J5303" t="n">
        <v>9</v>
      </c>
      <c r="K5303" t="n">
        <v>6</v>
      </c>
    </row>
    <row r="5304">
      <c r="A5304" t="n">
        <v>56725536067276</v>
      </c>
      <c r="B5304" t="inlineStr">
        <is>
          <t>Fundamental</t>
        </is>
      </c>
      <c r="C5304" t="inlineStr">
        <is>
          <t>Valle Lindo Ele</t>
        </is>
      </c>
      <c r="D5304" t="n">
        <v>741</v>
      </c>
      <c r="E5304" t="n">
        <v>708</v>
      </c>
      <c r="F5304" t="n">
        <v>5</v>
      </c>
      <c r="G5304" t="n">
        <v>3.07999992370605</v>
      </c>
      <c r="H5304" t="n">
        <v>253</v>
      </c>
      <c r="I5304" t="n">
        <v>223</v>
      </c>
      <c r="J5304" t="n">
        <v>22</v>
      </c>
      <c r="K5304" t="n">
        <v>13</v>
      </c>
    </row>
    <row r="5305">
      <c r="A5305" t="n">
        <v>56725536112171</v>
      </c>
      <c r="B5305" t="inlineStr">
        <is>
          <t>Fundamental</t>
        </is>
      </c>
      <c r="C5305" t="inlineStr">
        <is>
          <t>Tierra Linda El</t>
        </is>
      </c>
      <c r="D5305" t="n">
        <v>836</v>
      </c>
      <c r="E5305" t="n">
        <v>782</v>
      </c>
      <c r="F5305" t="n">
        <v>1</v>
      </c>
      <c r="G5305" t="n">
        <v>3.52999997138977</v>
      </c>
      <c r="H5305" t="n">
        <v>354</v>
      </c>
      <c r="I5305" t="n">
        <v>330</v>
      </c>
      <c r="J5305" t="n">
        <v>1</v>
      </c>
      <c r="K5305" t="n">
        <v>1</v>
      </c>
    </row>
    <row r="5306">
      <c r="A5306" t="n">
        <v>56725616055487</v>
      </c>
      <c r="B5306" t="inlineStr">
        <is>
          <t>Fundamental</t>
        </is>
      </c>
      <c r="C5306" t="inlineStr">
        <is>
          <t>El Rio Elementa</t>
        </is>
      </c>
      <c r="D5306" t="n">
        <v>668</v>
      </c>
      <c r="E5306" t="n">
        <v>589</v>
      </c>
      <c r="F5306" t="n">
        <v>11</v>
      </c>
      <c r="G5306" t="n">
        <v>2.36999988555908</v>
      </c>
      <c r="H5306" t="n">
        <v>457</v>
      </c>
      <c r="I5306" t="n">
        <v>317</v>
      </c>
      <c r="J5306" t="n">
        <v>59</v>
      </c>
      <c r="K5306" t="n">
        <v>30</v>
      </c>
    </row>
    <row r="5307">
      <c r="A5307" t="n">
        <v>56725616055495</v>
      </c>
      <c r="B5307" t="inlineStr">
        <is>
          <t>Medio</t>
        </is>
      </c>
      <c r="C5307" t="inlineStr">
        <is>
          <t>Rio del Valle E</t>
        </is>
      </c>
      <c r="D5307" t="n">
        <v>542</v>
      </c>
      <c r="E5307" t="n">
        <v>536</v>
      </c>
      <c r="F5307" t="n">
        <v>13</v>
      </c>
      <c r="G5307" t="n">
        <v>2.3199999332428</v>
      </c>
      <c r="H5307" t="n">
        <v>610</v>
      </c>
      <c r="I5307" t="n">
        <v>531</v>
      </c>
      <c r="J5307" t="n">
        <v>54</v>
      </c>
      <c r="K5307" t="n">
        <v>24</v>
      </c>
    </row>
    <row r="5308">
      <c r="A5308" t="n">
        <v>56725616055503</v>
      </c>
      <c r="B5308" t="inlineStr">
        <is>
          <t>Fundamental</t>
        </is>
      </c>
      <c r="C5308" t="inlineStr">
        <is>
          <t>Rio Lindo Eleme</t>
        </is>
      </c>
      <c r="D5308" t="n">
        <v>650</v>
      </c>
      <c r="E5308" t="n">
        <v>590</v>
      </c>
      <c r="F5308" t="n">
        <v>11</v>
      </c>
      <c r="G5308" t="n">
        <v>2.38000011444092</v>
      </c>
      <c r="H5308" t="n">
        <v>437</v>
      </c>
      <c r="I5308" t="n">
        <v>339</v>
      </c>
      <c r="J5308" t="n">
        <v>39</v>
      </c>
      <c r="K5308" t="n">
        <v>15</v>
      </c>
    </row>
    <row r="5309">
      <c r="A5309" t="n">
        <v>56725616055511</v>
      </c>
      <c r="B5309" t="inlineStr">
        <is>
          <t>Fundamental</t>
        </is>
      </c>
      <c r="C5309" t="inlineStr">
        <is>
          <t>Rio Plaza Eleme</t>
        </is>
      </c>
      <c r="D5309" t="n">
        <v>490</v>
      </c>
      <c r="E5309" t="n">
        <v>486</v>
      </c>
      <c r="F5309" t="n">
        <v>16</v>
      </c>
      <c r="G5309" t="n">
        <v>1.86000001430511</v>
      </c>
      <c r="H5309" t="n">
        <v>336</v>
      </c>
      <c r="I5309" t="n">
        <v>275</v>
      </c>
      <c r="J5309" t="n">
        <v>71</v>
      </c>
      <c r="K5309" t="n">
        <v>51</v>
      </c>
    </row>
    <row r="5310">
      <c r="A5310" t="n">
        <v>56725616055529</v>
      </c>
      <c r="B5310" t="inlineStr">
        <is>
          <t>Fundamental</t>
        </is>
      </c>
      <c r="C5310" t="inlineStr">
        <is>
          <t>Rio Real Elemen</t>
        </is>
      </c>
      <c r="D5310" t="n">
        <v>491</v>
      </c>
      <c r="E5310" t="n">
        <v>452</v>
      </c>
      <c r="F5310" t="n">
        <v>17</v>
      </c>
      <c r="G5310" t="n">
        <v>1.64999997615814</v>
      </c>
      <c r="H5310" t="n">
        <v>425</v>
      </c>
      <c r="I5310" t="n">
        <v>344</v>
      </c>
      <c r="J5310" t="n">
        <v>80</v>
      </c>
      <c r="K5310" t="n">
        <v>59</v>
      </c>
    </row>
    <row r="5311">
      <c r="A5311" t="n">
        <v>56725876055545</v>
      </c>
      <c r="B5311" t="inlineStr">
        <is>
          <t>Fundamental</t>
        </is>
      </c>
      <c r="C5311" t="inlineStr">
        <is>
          <t>Webster (Barbar</t>
        </is>
      </c>
      <c r="D5311" t="n">
        <v>483</v>
      </c>
      <c r="E5311" t="n">
        <v>425</v>
      </c>
      <c r="F5311" t="n">
        <v>19</v>
      </c>
      <c r="G5311" t="n">
        <v>1.5</v>
      </c>
      <c r="H5311" t="n">
        <v>372</v>
      </c>
      <c r="I5311" t="n">
        <v>315</v>
      </c>
      <c r="J5311" t="n">
        <v>86</v>
      </c>
      <c r="K5311" t="n">
        <v>60</v>
      </c>
    </row>
    <row r="5312">
      <c r="A5312" t="n">
        <v>56725876055552</v>
      </c>
      <c r="B5312" t="inlineStr">
        <is>
          <t>Fundamental</t>
        </is>
      </c>
      <c r="C5312" t="inlineStr">
        <is>
          <t>Blanchard Eleme</t>
        </is>
      </c>
      <c r="D5312" t="n">
        <v>606</v>
      </c>
      <c r="E5312" t="n">
        <v>495</v>
      </c>
      <c r="F5312" t="n">
        <v>15</v>
      </c>
      <c r="G5312" t="n">
        <v>2.16000008583069</v>
      </c>
      <c r="H5312" t="n">
        <v>272</v>
      </c>
      <c r="I5312" t="n">
        <v>221</v>
      </c>
      <c r="J5312" t="n">
        <v>75</v>
      </c>
      <c r="K5312" t="n">
        <v>22</v>
      </c>
    </row>
    <row r="5313">
      <c r="A5313" t="n">
        <v>56725876055578</v>
      </c>
      <c r="B5313" t="inlineStr">
        <is>
          <t>Fundamental</t>
        </is>
      </c>
      <c r="C5313" t="inlineStr">
        <is>
          <t>Glen City Eleme</t>
        </is>
      </c>
      <c r="D5313" t="n">
        <v>551</v>
      </c>
      <c r="E5313" t="n">
        <v>503</v>
      </c>
      <c r="F5313" t="n">
        <v>15</v>
      </c>
      <c r="G5313" t="n">
        <v>1.55999994277954</v>
      </c>
      <c r="H5313" t="n">
        <v>424</v>
      </c>
      <c r="I5313" t="n">
        <v>383</v>
      </c>
      <c r="J5313" t="n">
        <v>72</v>
      </c>
      <c r="K5313" t="n">
        <v>33</v>
      </c>
    </row>
    <row r="5314">
      <c r="A5314" t="n">
        <v>56725876055586</v>
      </c>
      <c r="B5314" t="inlineStr">
        <is>
          <t>Fundamental</t>
        </is>
      </c>
      <c r="C5314" t="inlineStr">
        <is>
          <t>Thille (Grace S</t>
        </is>
      </c>
      <c r="D5314" t="n">
        <v>567</v>
      </c>
      <c r="E5314" t="n">
        <v>484</v>
      </c>
      <c r="F5314" t="n">
        <v>16</v>
      </c>
      <c r="G5314" t="n">
        <v>1.75</v>
      </c>
      <c r="H5314" t="n">
        <v>223</v>
      </c>
      <c r="I5314" t="n">
        <v>204</v>
      </c>
      <c r="J5314" t="n">
        <v>82</v>
      </c>
      <c r="K5314" t="n">
        <v>51</v>
      </c>
    </row>
    <row r="5315">
      <c r="A5315" t="n">
        <v>56725876055594</v>
      </c>
      <c r="B5315" t="inlineStr">
        <is>
          <t>Medio</t>
        </is>
      </c>
      <c r="C5315" t="inlineStr">
        <is>
          <t>Isbell Middle</t>
        </is>
      </c>
      <c r="D5315" t="n">
        <v>586</v>
      </c>
      <c r="E5315" t="n">
        <v>542</v>
      </c>
      <c r="F5315" t="n">
        <v>13</v>
      </c>
      <c r="G5315" t="n">
        <v>2.11999988555908</v>
      </c>
      <c r="H5315" t="n">
        <v>1071</v>
      </c>
      <c r="I5315" t="n">
        <v>919</v>
      </c>
      <c r="J5315" t="n">
        <v>76</v>
      </c>
      <c r="K5315" t="n">
        <v>15</v>
      </c>
    </row>
    <row r="5316">
      <c r="A5316" t="n">
        <v>56725876055602</v>
      </c>
      <c r="B5316" t="inlineStr">
        <is>
          <t>Fundamental</t>
        </is>
      </c>
      <c r="C5316" t="inlineStr">
        <is>
          <t>McKevett Elemen</t>
        </is>
      </c>
      <c r="D5316" t="n">
        <v>582</v>
      </c>
      <c r="E5316" t="n">
        <v>458</v>
      </c>
      <c r="F5316" t="n">
        <v>17</v>
      </c>
      <c r="G5316" t="n">
        <v>1.89999997615814</v>
      </c>
      <c r="H5316" t="n">
        <v>249</v>
      </c>
      <c r="I5316" t="n">
        <v>213</v>
      </c>
      <c r="J5316" t="n">
        <v>67</v>
      </c>
      <c r="K5316" t="n">
        <v>23</v>
      </c>
    </row>
    <row r="5317">
      <c r="A5317" t="n">
        <v>56725876055610</v>
      </c>
      <c r="B5317" t="inlineStr">
        <is>
          <t>Fundamental</t>
        </is>
      </c>
      <c r="C5317" t="inlineStr">
        <is>
          <t xml:space="preserve">Bedell (Thelma </t>
        </is>
      </c>
      <c r="D5317" t="n">
        <v>668</v>
      </c>
      <c r="E5317" t="n">
        <v>575</v>
      </c>
      <c r="F5317" t="n">
        <v>11</v>
      </c>
      <c r="G5317" t="n">
        <v>2.82999992370605</v>
      </c>
      <c r="H5317" t="n">
        <v>307</v>
      </c>
      <c r="I5317" t="n">
        <v>278</v>
      </c>
      <c r="J5317" t="n">
        <v>43</v>
      </c>
      <c r="K5317" t="n">
        <v>5</v>
      </c>
    </row>
    <row r="5318">
      <c r="A5318" t="n">
        <v>56725955635776</v>
      </c>
      <c r="B5318" t="inlineStr">
        <is>
          <t>Superior</t>
        </is>
      </c>
      <c r="C5318" t="inlineStr">
        <is>
          <t>Santa Paula Hig</t>
        </is>
      </c>
      <c r="D5318" t="n">
        <v>541</v>
      </c>
      <c r="E5318" t="n">
        <v>524</v>
      </c>
      <c r="F5318" t="n">
        <v>14</v>
      </c>
      <c r="G5318" t="n">
        <v>2.07999992370605</v>
      </c>
      <c r="H5318" t="n">
        <v>1023</v>
      </c>
      <c r="I5318" t="n">
        <v>564</v>
      </c>
      <c r="J5318" t="n">
        <v>54</v>
      </c>
      <c r="K5318" t="n">
        <v>16</v>
      </c>
    </row>
    <row r="5319">
      <c r="A5319" t="n">
        <v>56726035630322</v>
      </c>
      <c r="B5319" t="inlineStr">
        <is>
          <t>Superior</t>
        </is>
      </c>
      <c r="C5319" t="inlineStr">
        <is>
          <t>Santa Susana Hi</t>
        </is>
      </c>
      <c r="D5319" t="n">
        <v>710</v>
      </c>
      <c r="E5319" t="n">
        <v>706</v>
      </c>
      <c r="F5319" t="n">
        <v>5</v>
      </c>
      <c r="G5319" t="n">
        <v>4</v>
      </c>
      <c r="H5319" t="n">
        <v>763</v>
      </c>
      <c r="I5319" t="n">
        <v>691</v>
      </c>
      <c r="J5319" t="n">
        <v>8</v>
      </c>
      <c r="K5319" t="n">
        <v>3</v>
      </c>
    </row>
    <row r="5320">
      <c r="A5320" t="n">
        <v>56726035635008</v>
      </c>
      <c r="B5320" t="inlineStr">
        <is>
          <t>Superior</t>
        </is>
      </c>
      <c r="C5320" t="inlineStr">
        <is>
          <t>Royal High</t>
        </is>
      </c>
      <c r="D5320" t="n">
        <v>724</v>
      </c>
      <c r="E5320" t="n">
        <v>670</v>
      </c>
      <c r="F5320" t="n">
        <v>7</v>
      </c>
      <c r="G5320" t="n">
        <v>3</v>
      </c>
      <c r="H5320" t="n">
        <v>1820</v>
      </c>
      <c r="I5320" t="n">
        <v>1607</v>
      </c>
      <c r="J5320" t="n">
        <v>15</v>
      </c>
      <c r="K5320" t="n">
        <v>8</v>
      </c>
    </row>
    <row r="5321">
      <c r="A5321" t="n">
        <v>56726035636188</v>
      </c>
      <c r="B5321" t="inlineStr">
        <is>
          <t>Superior</t>
        </is>
      </c>
      <c r="C5321" t="inlineStr">
        <is>
          <t>Simi Valley Hig</t>
        </is>
      </c>
      <c r="D5321" t="n">
        <v>734</v>
      </c>
      <c r="E5321" t="n">
        <v>751</v>
      </c>
      <c r="F5321" t="n">
        <v>2</v>
      </c>
      <c r="G5321" t="n">
        <v>3.21000003814697</v>
      </c>
      <c r="H5321" t="n">
        <v>1589</v>
      </c>
      <c r="I5321" t="n">
        <v>1490</v>
      </c>
      <c r="J5321" t="n">
        <v>8</v>
      </c>
      <c r="K5321" t="n">
        <v>3</v>
      </c>
    </row>
    <row r="5322">
      <c r="A5322" t="n">
        <v>56726036055651</v>
      </c>
      <c r="B5322" t="inlineStr">
        <is>
          <t>Fundamental</t>
        </is>
      </c>
      <c r="C5322" t="inlineStr">
        <is>
          <t>Berylwood Eleme</t>
        </is>
      </c>
      <c r="D5322" t="n">
        <v>641</v>
      </c>
      <c r="E5322" t="n">
        <v>616</v>
      </c>
      <c r="F5322" t="n">
        <v>9</v>
      </c>
      <c r="G5322" t="n">
        <v>2.5</v>
      </c>
      <c r="H5322" t="n">
        <v>657</v>
      </c>
      <c r="I5322" t="n">
        <v>575</v>
      </c>
      <c r="J5322" t="n">
        <v>45</v>
      </c>
      <c r="K5322" t="n">
        <v>17</v>
      </c>
    </row>
    <row r="5323">
      <c r="A5323" t="n">
        <v>56726036055669</v>
      </c>
      <c r="B5323" t="inlineStr">
        <is>
          <t>Fundamental</t>
        </is>
      </c>
      <c r="C5323" t="inlineStr">
        <is>
          <t>Big Springs Ele</t>
        </is>
      </c>
      <c r="D5323" t="n">
        <v>814</v>
      </c>
      <c r="E5323" t="n">
        <v>799</v>
      </c>
      <c r="F5323" t="n">
        <v>1</v>
      </c>
      <c r="G5323" t="n">
        <v>2.82999992370605</v>
      </c>
      <c r="H5323" t="n">
        <v>381</v>
      </c>
      <c r="I5323" t="n">
        <v>353</v>
      </c>
      <c r="J5323" t="n">
        <v>7</v>
      </c>
      <c r="K5323" t="n">
        <v>1</v>
      </c>
    </row>
    <row r="5324">
      <c r="A5324" t="n">
        <v>56726036055685</v>
      </c>
      <c r="B5324" t="inlineStr">
        <is>
          <t>Fundamental</t>
        </is>
      </c>
      <c r="C5324" t="inlineStr">
        <is>
          <t>Crestview Eleme</t>
        </is>
      </c>
      <c r="D5324" t="n">
        <v>666</v>
      </c>
      <c r="E5324" t="n">
        <v>670</v>
      </c>
      <c r="F5324" t="n">
        <v>7</v>
      </c>
      <c r="G5324" t="n">
        <v>2.82999992370605</v>
      </c>
      <c r="H5324" t="n">
        <v>367</v>
      </c>
      <c r="I5324" t="n">
        <v>344</v>
      </c>
      <c r="J5324" t="n">
        <v>22</v>
      </c>
      <c r="K5324" t="n">
        <v>8</v>
      </c>
    </row>
    <row r="5325">
      <c r="A5325" t="n">
        <v>56726036055693</v>
      </c>
      <c r="B5325" t="inlineStr">
        <is>
          <t>Fundamental</t>
        </is>
      </c>
      <c r="C5325" t="inlineStr">
        <is>
          <t>Garden Grove El</t>
        </is>
      </c>
      <c r="D5325" t="n">
        <v>738</v>
      </c>
      <c r="E5325" t="n">
        <v>708</v>
      </c>
      <c r="F5325" t="n">
        <v>5</v>
      </c>
      <c r="G5325" t="n">
        <v>4</v>
      </c>
      <c r="H5325" t="n">
        <v>392</v>
      </c>
      <c r="I5325" t="n">
        <v>366</v>
      </c>
      <c r="J5325" t="n">
        <v>18</v>
      </c>
      <c r="K5325" t="n">
        <v>2</v>
      </c>
    </row>
    <row r="5326">
      <c r="A5326" t="n">
        <v>56726036055719</v>
      </c>
      <c r="B5326" t="inlineStr">
        <is>
          <t>Fundamental</t>
        </is>
      </c>
      <c r="C5326" t="inlineStr">
        <is>
          <t>Katherine Eleme</t>
        </is>
      </c>
      <c r="D5326" t="n">
        <v>750</v>
      </c>
      <c r="E5326" t="n">
        <v>730</v>
      </c>
      <c r="F5326" t="n">
        <v>4</v>
      </c>
      <c r="G5326" t="n">
        <v>2.82999992370605</v>
      </c>
      <c r="H5326" t="n">
        <v>397</v>
      </c>
      <c r="I5326" t="n">
        <v>346</v>
      </c>
      <c r="J5326" t="n">
        <v>21</v>
      </c>
      <c r="K5326" t="n">
        <v>4</v>
      </c>
    </row>
    <row r="5327">
      <c r="A5327" t="n">
        <v>56726036055727</v>
      </c>
      <c r="B5327" t="inlineStr">
        <is>
          <t>Fundamental</t>
        </is>
      </c>
      <c r="C5327" t="inlineStr">
        <is>
          <t>Knolls Elementa</t>
        </is>
      </c>
      <c r="D5327" t="n">
        <v>705</v>
      </c>
      <c r="E5327" t="n">
        <v>686</v>
      </c>
      <c r="F5327" t="n">
        <v>6</v>
      </c>
      <c r="G5327" t="n">
        <v>2.5</v>
      </c>
      <c r="H5327" t="n">
        <v>300</v>
      </c>
      <c r="I5327" t="n">
        <v>271</v>
      </c>
      <c r="J5327" t="n">
        <v>13</v>
      </c>
      <c r="K5327" t="n">
        <v>1</v>
      </c>
    </row>
    <row r="5328">
      <c r="A5328" t="n">
        <v>56726036055735</v>
      </c>
      <c r="B5328" t="inlineStr">
        <is>
          <t>Fundamental</t>
        </is>
      </c>
      <c r="C5328" t="inlineStr">
        <is>
          <t>Lincoln Element</t>
        </is>
      </c>
      <c r="D5328" t="n">
        <v>651</v>
      </c>
      <c r="E5328" t="n">
        <v>615</v>
      </c>
      <c r="F5328" t="n">
        <v>9</v>
      </c>
      <c r="G5328" t="n">
        <v>2.82999992370605</v>
      </c>
      <c r="H5328" t="n">
        <v>359</v>
      </c>
      <c r="I5328" t="n">
        <v>338</v>
      </c>
      <c r="J5328" t="n">
        <v>29</v>
      </c>
      <c r="K5328" t="n">
        <v>15</v>
      </c>
    </row>
    <row r="5329">
      <c r="A5329" t="n">
        <v>56726036055743</v>
      </c>
      <c r="B5329" t="inlineStr">
        <is>
          <t>Fundamental</t>
        </is>
      </c>
      <c r="C5329" t="inlineStr">
        <is>
          <t>Madera Elementa</t>
        </is>
      </c>
      <c r="D5329" t="n">
        <v>772</v>
      </c>
      <c r="E5329" t="n">
        <v>745</v>
      </c>
      <c r="F5329" t="n">
        <v>3</v>
      </c>
      <c r="G5329" t="n">
        <v>2.82999992370605</v>
      </c>
      <c r="H5329" t="n">
        <v>374</v>
      </c>
      <c r="I5329" t="n">
        <v>315</v>
      </c>
      <c r="J5329" t="n">
        <v>11</v>
      </c>
      <c r="K5329" t="n">
        <v>2</v>
      </c>
    </row>
    <row r="5330">
      <c r="A5330" t="n">
        <v>56726036055750</v>
      </c>
      <c r="B5330" t="inlineStr">
        <is>
          <t>Fundamental</t>
        </is>
      </c>
      <c r="C5330" t="inlineStr">
        <is>
          <t>Mountain View E</t>
        </is>
      </c>
      <c r="D5330" t="n">
        <v>726</v>
      </c>
      <c r="E5330" t="n">
        <v>609</v>
      </c>
      <c r="F5330" t="n">
        <v>10</v>
      </c>
      <c r="G5330" t="n">
        <v>2.82999992370605</v>
      </c>
      <c r="H5330" t="n">
        <v>316</v>
      </c>
      <c r="I5330" t="n">
        <v>277</v>
      </c>
      <c r="J5330" t="n">
        <v>20</v>
      </c>
      <c r="K5330" t="n">
        <v>3</v>
      </c>
    </row>
    <row r="5331">
      <c r="A5331" t="n">
        <v>56726036055768</v>
      </c>
      <c r="B5331" t="inlineStr">
        <is>
          <t>Fundamental</t>
        </is>
      </c>
      <c r="C5331" t="inlineStr">
        <is>
          <t>Park View Eleme</t>
        </is>
      </c>
      <c r="D5331" t="n">
        <v>636</v>
      </c>
      <c r="E5331" t="n">
        <v>653</v>
      </c>
      <c r="F5331" t="n">
        <v>7</v>
      </c>
      <c r="G5331" t="n">
        <v>2.82999992370605</v>
      </c>
      <c r="H5331" t="n">
        <v>429</v>
      </c>
      <c r="I5331" t="n">
        <v>400</v>
      </c>
      <c r="J5331" t="n">
        <v>34</v>
      </c>
      <c r="K5331" t="n">
        <v>16</v>
      </c>
    </row>
    <row r="5332">
      <c r="A5332" t="n">
        <v>56726036055776</v>
      </c>
      <c r="B5332" t="inlineStr">
        <is>
          <t>Fundamental</t>
        </is>
      </c>
      <c r="C5332" t="inlineStr">
        <is>
          <t>Santa Susana El</t>
        </is>
      </c>
      <c r="D5332" t="n">
        <v>714</v>
      </c>
      <c r="E5332" t="n">
        <v>672</v>
      </c>
      <c r="F5332" t="n">
        <v>6</v>
      </c>
      <c r="G5332" t="n">
        <v>1.5</v>
      </c>
      <c r="H5332" t="n">
        <v>368</v>
      </c>
      <c r="I5332" t="n">
        <v>332</v>
      </c>
      <c r="J5332" t="n">
        <v>45</v>
      </c>
      <c r="K5332" t="n">
        <v>21</v>
      </c>
    </row>
    <row r="5333">
      <c r="A5333" t="n">
        <v>56726036055784</v>
      </c>
      <c r="B5333" t="inlineStr">
        <is>
          <t>Fundamental</t>
        </is>
      </c>
      <c r="C5333" t="inlineStr">
        <is>
          <t>Simi Elementary</t>
        </is>
      </c>
      <c r="D5333" t="n">
        <v>785</v>
      </c>
      <c r="E5333" t="n">
        <v>796</v>
      </c>
      <c r="F5333" t="n">
        <v>1</v>
      </c>
      <c r="G5333" t="n">
        <v>2.82999992370605</v>
      </c>
      <c r="H5333" t="n">
        <v>263</v>
      </c>
      <c r="I5333" t="n">
        <v>245</v>
      </c>
      <c r="J5333" t="n">
        <v>15</v>
      </c>
      <c r="K5333" t="n">
        <v>3</v>
      </c>
    </row>
    <row r="5334">
      <c r="A5334" t="n">
        <v>56726036055792</v>
      </c>
      <c r="B5334" t="inlineStr">
        <is>
          <t>Fundamental</t>
        </is>
      </c>
      <c r="C5334" t="inlineStr">
        <is>
          <t>Sycamore Elemen</t>
        </is>
      </c>
      <c r="D5334" t="n">
        <v>711</v>
      </c>
      <c r="E5334" t="n">
        <v>667</v>
      </c>
      <c r="F5334" t="n">
        <v>7</v>
      </c>
      <c r="G5334" t="n">
        <v>2.82999992370605</v>
      </c>
      <c r="H5334" t="n">
        <v>245</v>
      </c>
      <c r="I5334" t="n">
        <v>232</v>
      </c>
      <c r="J5334" t="n">
        <v>15</v>
      </c>
      <c r="K5334" t="n">
        <v>4</v>
      </c>
    </row>
    <row r="5335">
      <c r="A5335" t="n">
        <v>56726036055800</v>
      </c>
      <c r="B5335" t="inlineStr">
        <is>
          <t>Fundamental</t>
        </is>
      </c>
      <c r="C5335" t="inlineStr">
        <is>
          <t>Township Elemen</t>
        </is>
      </c>
      <c r="D5335" t="n">
        <v>778</v>
      </c>
      <c r="E5335" t="n">
        <v>787</v>
      </c>
      <c r="F5335" t="n">
        <v>1</v>
      </c>
      <c r="G5335" t="n">
        <v>2.82999992370605</v>
      </c>
      <c r="H5335" t="n">
        <v>385</v>
      </c>
      <c r="I5335" t="n">
        <v>363</v>
      </c>
      <c r="J5335" t="n">
        <v>9</v>
      </c>
      <c r="K5335" t="n">
        <v>2</v>
      </c>
    </row>
    <row r="5336">
      <c r="A5336" t="n">
        <v>56726036060354</v>
      </c>
      <c r="B5336" t="inlineStr">
        <is>
          <t>Medio</t>
        </is>
      </c>
      <c r="C5336" t="inlineStr">
        <is>
          <t>Sinaloa Middle</t>
        </is>
      </c>
      <c r="D5336" t="n">
        <v>735</v>
      </c>
      <c r="E5336" t="n">
        <v>709</v>
      </c>
      <c r="F5336" t="n">
        <v>5</v>
      </c>
      <c r="G5336" t="n">
        <v>2.82999992370605</v>
      </c>
      <c r="H5336" t="n">
        <v>909</v>
      </c>
      <c r="I5336" t="n">
        <v>835</v>
      </c>
      <c r="J5336" t="n">
        <v>17</v>
      </c>
      <c r="K5336" t="n">
        <v>7</v>
      </c>
    </row>
    <row r="5337">
      <c r="A5337" t="n">
        <v>56726036060362</v>
      </c>
      <c r="B5337" t="inlineStr">
        <is>
          <t>Medio</t>
        </is>
      </c>
      <c r="C5337" t="inlineStr">
        <is>
          <t>Valley View Mid</t>
        </is>
      </c>
      <c r="D5337" t="n">
        <v>782</v>
      </c>
      <c r="E5337" t="n">
        <v>758</v>
      </c>
      <c r="F5337" t="n">
        <v>2</v>
      </c>
      <c r="G5337" t="n">
        <v>4</v>
      </c>
      <c r="H5337" t="n">
        <v>1396</v>
      </c>
      <c r="I5337" t="n">
        <v>1302</v>
      </c>
      <c r="J5337" t="n">
        <v>11</v>
      </c>
      <c r="K5337" t="n">
        <v>2</v>
      </c>
    </row>
    <row r="5338">
      <c r="A5338" t="n">
        <v>56726036067284</v>
      </c>
      <c r="B5338" t="inlineStr">
        <is>
          <t>Fundamental</t>
        </is>
      </c>
      <c r="C5338" t="inlineStr">
        <is>
          <t>Justin Elementa</t>
        </is>
      </c>
      <c r="D5338" t="n">
        <v>689</v>
      </c>
      <c r="E5338" t="n">
        <v>652</v>
      </c>
      <c r="F5338" t="n">
        <v>7</v>
      </c>
      <c r="G5338" t="n">
        <v>2.82999992370605</v>
      </c>
      <c r="H5338" t="n">
        <v>348</v>
      </c>
      <c r="I5338" t="n">
        <v>321</v>
      </c>
      <c r="J5338" t="n">
        <v>21</v>
      </c>
      <c r="K5338" t="n">
        <v>5</v>
      </c>
    </row>
    <row r="5339">
      <c r="A5339" t="n">
        <v>56726036067292</v>
      </c>
      <c r="B5339" t="inlineStr">
        <is>
          <t>Fundamental</t>
        </is>
      </c>
      <c r="C5339" t="inlineStr">
        <is>
          <t>White Oak Eleme</t>
        </is>
      </c>
      <c r="D5339" t="n">
        <v>769</v>
      </c>
      <c r="E5339" t="n">
        <v>758</v>
      </c>
      <c r="F5339" t="n">
        <v>2</v>
      </c>
      <c r="G5339" t="n">
        <v>2.82999992370605</v>
      </c>
      <c r="H5339" t="n">
        <v>471</v>
      </c>
      <c r="I5339" t="n">
        <v>434</v>
      </c>
      <c r="J5339" t="n">
        <v>13</v>
      </c>
      <c r="K5339" t="n">
        <v>1</v>
      </c>
    </row>
    <row r="5340">
      <c r="A5340" t="n">
        <v>56726036084917</v>
      </c>
      <c r="B5340" t="inlineStr">
        <is>
          <t>Fundamental</t>
        </is>
      </c>
      <c r="C5340" t="inlineStr">
        <is>
          <t>Atherwood Eleme</t>
        </is>
      </c>
      <c r="D5340" t="n">
        <v>805</v>
      </c>
      <c r="E5340" t="n">
        <v>780</v>
      </c>
      <c r="F5340" t="n">
        <v>1</v>
      </c>
      <c r="G5340" t="n">
        <v>2.82999992370605</v>
      </c>
      <c r="H5340" t="n">
        <v>330</v>
      </c>
      <c r="I5340" t="n">
        <v>315</v>
      </c>
      <c r="J5340" t="n">
        <v>7</v>
      </c>
      <c r="K5340" t="n">
        <v>0</v>
      </c>
    </row>
    <row r="5341">
      <c r="A5341" t="n">
        <v>56726036084925</v>
      </c>
      <c r="B5341" t="inlineStr">
        <is>
          <t>Medio</t>
        </is>
      </c>
      <c r="C5341" t="inlineStr">
        <is>
          <t>Hillside Middle</t>
        </is>
      </c>
      <c r="D5341" t="n">
        <v>728</v>
      </c>
      <c r="E5341" t="n">
        <v>704</v>
      </c>
      <c r="F5341" t="n">
        <v>5</v>
      </c>
      <c r="G5341" t="n">
        <v>2.82999992370605</v>
      </c>
      <c r="H5341" t="n">
        <v>1125</v>
      </c>
      <c r="I5341" t="n">
        <v>1058</v>
      </c>
      <c r="J5341" t="n">
        <v>16</v>
      </c>
      <c r="K5341" t="n">
        <v>5</v>
      </c>
    </row>
    <row r="5342">
      <c r="A5342" t="n">
        <v>56726525630793</v>
      </c>
      <c r="B5342" t="inlineStr">
        <is>
          <t>Superior</t>
        </is>
      </c>
      <c r="C5342" t="inlineStr">
        <is>
          <t>Buena High</t>
        </is>
      </c>
      <c r="D5342" t="n">
        <v>724</v>
      </c>
      <c r="E5342" t="n">
        <v>676</v>
      </c>
      <c r="F5342" t="n">
        <v>6</v>
      </c>
      <c r="G5342" t="n">
        <v>3.24000000953674</v>
      </c>
      <c r="H5342" t="n">
        <v>1666</v>
      </c>
      <c r="I5342" t="n">
        <v>1453</v>
      </c>
      <c r="J5342" t="n">
        <v>18</v>
      </c>
      <c r="K5342" t="n">
        <v>6</v>
      </c>
    </row>
    <row r="5343">
      <c r="A5343" t="n">
        <v>56726525637822</v>
      </c>
      <c r="B5343" t="inlineStr">
        <is>
          <t>Superior</t>
        </is>
      </c>
      <c r="C5343" t="inlineStr">
        <is>
          <t>Ventura High</t>
        </is>
      </c>
      <c r="D5343" t="n">
        <v>683</v>
      </c>
      <c r="E5343" t="n">
        <v>651</v>
      </c>
      <c r="F5343" t="n">
        <v>7</v>
      </c>
      <c r="G5343" t="n">
        <v>3.23000001907349</v>
      </c>
      <c r="H5343" t="n">
        <v>1687</v>
      </c>
      <c r="I5343" t="n">
        <v>1444</v>
      </c>
      <c r="J5343" t="n">
        <v>22</v>
      </c>
      <c r="K5343" t="n">
        <v>11</v>
      </c>
    </row>
    <row r="5344">
      <c r="A5344" t="n">
        <v>56726526056030</v>
      </c>
      <c r="B5344" t="inlineStr">
        <is>
          <t>Fundamental</t>
        </is>
      </c>
      <c r="C5344" t="inlineStr">
        <is>
          <t>Sunset Elementa</t>
        </is>
      </c>
      <c r="D5344" t="n">
        <v>691</v>
      </c>
      <c r="E5344" t="n">
        <v>681</v>
      </c>
      <c r="F5344" t="n">
        <v>6</v>
      </c>
      <c r="G5344" t="n">
        <v>2.85999989509583</v>
      </c>
      <c r="H5344" t="n">
        <v>269</v>
      </c>
      <c r="I5344" t="n">
        <v>245</v>
      </c>
      <c r="J5344" t="n">
        <v>39</v>
      </c>
      <c r="K5344" t="n">
        <v>10</v>
      </c>
    </row>
    <row r="5345">
      <c r="A5345" t="n">
        <v>56726526056055</v>
      </c>
      <c r="B5345" t="inlineStr">
        <is>
          <t>Fundamental</t>
        </is>
      </c>
      <c r="C5345" t="inlineStr">
        <is>
          <t>Blanche Reynold</t>
        </is>
      </c>
      <c r="D5345" t="n">
        <v>696</v>
      </c>
      <c r="E5345" t="n">
        <v>644</v>
      </c>
      <c r="F5345" t="n">
        <v>8</v>
      </c>
      <c r="G5345" t="n">
        <v>3.02999997138977</v>
      </c>
      <c r="H5345" t="n">
        <v>306</v>
      </c>
      <c r="I5345" t="n">
        <v>267</v>
      </c>
      <c r="J5345" t="n">
        <v>32</v>
      </c>
      <c r="K5345" t="n">
        <v>6</v>
      </c>
    </row>
    <row r="5346">
      <c r="A5346" t="n">
        <v>56726526056063</v>
      </c>
      <c r="B5346" t="inlineStr">
        <is>
          <t>Fundamental</t>
        </is>
      </c>
      <c r="C5346" t="inlineStr">
        <is>
          <t>Foster (E.P.) E</t>
        </is>
      </c>
      <c r="D5346" t="n">
        <v>617</v>
      </c>
      <c r="E5346" t="n">
        <v>614</v>
      </c>
      <c r="F5346" t="n">
        <v>9</v>
      </c>
      <c r="G5346" t="n">
        <v>2.01999998092651</v>
      </c>
      <c r="H5346" t="n">
        <v>283</v>
      </c>
      <c r="I5346" t="n">
        <v>255</v>
      </c>
      <c r="J5346" t="n">
        <v>79</v>
      </c>
      <c r="K5346" t="n">
        <v>26</v>
      </c>
    </row>
    <row r="5347">
      <c r="A5347" t="n">
        <v>56726526056089</v>
      </c>
      <c r="B5347" t="inlineStr">
        <is>
          <t>Fundamental</t>
        </is>
      </c>
      <c r="C5347" t="inlineStr">
        <is>
          <t>Elmhurst Elemen</t>
        </is>
      </c>
      <c r="D5347" t="n">
        <v>720</v>
      </c>
      <c r="E5347" t="n">
        <v>679</v>
      </c>
      <c r="F5347" t="n">
        <v>6</v>
      </c>
      <c r="G5347" t="n">
        <v>3.21000003814697</v>
      </c>
      <c r="H5347" t="n">
        <v>372</v>
      </c>
      <c r="I5347" t="n">
        <v>315</v>
      </c>
      <c r="J5347" t="n">
        <v>34</v>
      </c>
      <c r="K5347" t="n">
        <v>5</v>
      </c>
    </row>
    <row r="5348">
      <c r="A5348" t="n">
        <v>56726526056097</v>
      </c>
      <c r="B5348" t="inlineStr">
        <is>
          <t>Fundamental</t>
        </is>
      </c>
      <c r="C5348" t="inlineStr">
        <is>
          <t>Juanamaria Elem</t>
        </is>
      </c>
      <c r="D5348" t="n">
        <v>730</v>
      </c>
      <c r="E5348" t="n">
        <v>674</v>
      </c>
      <c r="F5348" t="n">
        <v>6</v>
      </c>
      <c r="G5348" t="n">
        <v>3.01999998092651</v>
      </c>
      <c r="H5348" t="n">
        <v>329</v>
      </c>
      <c r="I5348" t="n">
        <v>289</v>
      </c>
      <c r="J5348" t="n">
        <v>40</v>
      </c>
      <c r="K5348" t="n">
        <v>17</v>
      </c>
    </row>
    <row r="5349">
      <c r="A5349" t="n">
        <v>56726526056105</v>
      </c>
      <c r="B5349" t="inlineStr">
        <is>
          <t>Fundamental</t>
        </is>
      </c>
      <c r="C5349" t="inlineStr">
        <is>
          <t>Serra (Junipero</t>
        </is>
      </c>
      <c r="D5349" t="n">
        <v>739</v>
      </c>
      <c r="E5349" t="n">
        <v>714</v>
      </c>
      <c r="F5349" t="n">
        <v>4</v>
      </c>
      <c r="G5349" t="n">
        <v>3.20000004768372</v>
      </c>
      <c r="H5349" t="n">
        <v>458</v>
      </c>
      <c r="I5349" t="n">
        <v>408</v>
      </c>
      <c r="J5349" t="n">
        <v>20</v>
      </c>
      <c r="K5349" t="n">
        <v>3</v>
      </c>
    </row>
    <row r="5350">
      <c r="A5350" t="n">
        <v>56726526056113</v>
      </c>
      <c r="B5350" t="inlineStr">
        <is>
          <t>Fundamental</t>
        </is>
      </c>
      <c r="C5350" t="inlineStr">
        <is>
          <t>Lincoln Element</t>
        </is>
      </c>
      <c r="D5350" t="n">
        <v>737</v>
      </c>
      <c r="E5350" t="n">
        <v>648</v>
      </c>
      <c r="F5350" t="n">
        <v>8</v>
      </c>
      <c r="G5350" t="n">
        <v>2.46000003814697</v>
      </c>
      <c r="H5350" t="n">
        <v>154</v>
      </c>
      <c r="I5350" t="n">
        <v>121</v>
      </c>
      <c r="J5350" t="n">
        <v>57</v>
      </c>
      <c r="K5350" t="n">
        <v>8</v>
      </c>
    </row>
    <row r="5351">
      <c r="A5351" t="n">
        <v>56726526056121</v>
      </c>
      <c r="B5351" t="inlineStr">
        <is>
          <t>Fundamental</t>
        </is>
      </c>
      <c r="C5351" t="inlineStr">
        <is>
          <t>Loma Vista Elem</t>
        </is>
      </c>
      <c r="D5351" t="n">
        <v>813</v>
      </c>
      <c r="E5351" t="n">
        <v>784</v>
      </c>
      <c r="F5351" t="n">
        <v>1</v>
      </c>
      <c r="G5351" t="n">
        <v>3.76999998092651</v>
      </c>
      <c r="H5351" t="n">
        <v>240</v>
      </c>
      <c r="I5351" t="n">
        <v>210</v>
      </c>
      <c r="J5351" t="n">
        <v>14</v>
      </c>
      <c r="K5351" t="n">
        <v>1</v>
      </c>
    </row>
    <row r="5352">
      <c r="A5352" t="n">
        <v>56726526056147</v>
      </c>
      <c r="B5352" t="inlineStr">
        <is>
          <t>Fundamental</t>
        </is>
      </c>
      <c r="C5352" t="inlineStr">
        <is>
          <t>Montalvo Elemen</t>
        </is>
      </c>
      <c r="D5352" t="n">
        <v>677</v>
      </c>
      <c r="E5352" t="n">
        <v>643</v>
      </c>
      <c r="F5352" t="n">
        <v>8</v>
      </c>
      <c r="G5352" t="n">
        <v>2.40000009536743</v>
      </c>
      <c r="H5352" t="n">
        <v>276</v>
      </c>
      <c r="I5352" t="n">
        <v>228</v>
      </c>
      <c r="J5352" t="n">
        <v>62</v>
      </c>
      <c r="K5352" t="n">
        <v>25</v>
      </c>
    </row>
    <row r="5353">
      <c r="A5353" t="n">
        <v>56726526056170</v>
      </c>
      <c r="B5353" t="inlineStr">
        <is>
          <t>Fundamental</t>
        </is>
      </c>
      <c r="C5353" t="inlineStr">
        <is>
          <t>Pierpont Elemen</t>
        </is>
      </c>
      <c r="D5353" t="n">
        <v>840</v>
      </c>
      <c r="E5353" t="n">
        <v>749</v>
      </c>
      <c r="F5353" t="n">
        <v>3</v>
      </c>
      <c r="G5353" t="n">
        <v>3.33999991416931</v>
      </c>
      <c r="H5353" t="n">
        <v>194</v>
      </c>
      <c r="I5353" t="n">
        <v>169</v>
      </c>
      <c r="J5353" t="n">
        <v>12</v>
      </c>
      <c r="K5353" t="n">
        <v>0</v>
      </c>
    </row>
    <row r="5354">
      <c r="A5354" t="n">
        <v>56726526056204</v>
      </c>
      <c r="B5354" t="inlineStr">
        <is>
          <t>Fundamental</t>
        </is>
      </c>
      <c r="C5354" t="inlineStr">
        <is>
          <t>Saticoy Element</t>
        </is>
      </c>
      <c r="D5354" t="n">
        <v>672</v>
      </c>
      <c r="E5354" t="n">
        <v>653</v>
      </c>
      <c r="F5354" t="n">
        <v>7</v>
      </c>
      <c r="G5354" t="n">
        <v>2.86999988555908</v>
      </c>
      <c r="H5354" t="n">
        <v>310</v>
      </c>
      <c r="I5354" t="n">
        <v>270</v>
      </c>
      <c r="J5354" t="n">
        <v>38</v>
      </c>
      <c r="K5354" t="n">
        <v>6</v>
      </c>
    </row>
    <row r="5355">
      <c r="A5355" t="n">
        <v>56726526056212</v>
      </c>
      <c r="B5355" t="inlineStr">
        <is>
          <t>Fundamental</t>
        </is>
      </c>
      <c r="C5355" t="inlineStr">
        <is>
          <t>Sheridan Way El</t>
        </is>
      </c>
      <c r="D5355" t="n">
        <v>489</v>
      </c>
      <c r="E5355" t="n">
        <v>451</v>
      </c>
      <c r="F5355" t="n">
        <v>17</v>
      </c>
      <c r="G5355" t="n">
        <v>1.6599999666214</v>
      </c>
      <c r="H5355" t="n">
        <v>328</v>
      </c>
      <c r="I5355" t="n">
        <v>307</v>
      </c>
      <c r="J5355" t="n">
        <v>96</v>
      </c>
      <c r="K5355" t="n">
        <v>68</v>
      </c>
    </row>
    <row r="5356">
      <c r="A5356" t="n">
        <v>56726526056238</v>
      </c>
      <c r="B5356" t="inlineStr">
        <is>
          <t>Fundamental</t>
        </is>
      </c>
      <c r="C5356" t="inlineStr">
        <is>
          <t>Will Rogers Ele</t>
        </is>
      </c>
      <c r="D5356" t="n">
        <v>636</v>
      </c>
      <c r="E5356" t="n">
        <v>588</v>
      </c>
      <c r="F5356" t="n">
        <v>11</v>
      </c>
      <c r="G5356" t="n">
        <v>2.39000010490417</v>
      </c>
      <c r="H5356" t="n">
        <v>283</v>
      </c>
      <c r="I5356" t="n">
        <v>249</v>
      </c>
      <c r="J5356" t="n">
        <v>68</v>
      </c>
      <c r="K5356" t="n">
        <v>38</v>
      </c>
    </row>
    <row r="5357">
      <c r="A5357" t="n">
        <v>56726526060370</v>
      </c>
      <c r="B5357" t="inlineStr">
        <is>
          <t>Medio</t>
        </is>
      </c>
      <c r="C5357" t="inlineStr">
        <is>
          <t>Balboa Middle</t>
        </is>
      </c>
      <c r="D5357" t="n">
        <v>740</v>
      </c>
      <c r="E5357" t="n">
        <v>723</v>
      </c>
      <c r="F5357" t="n">
        <v>4</v>
      </c>
      <c r="G5357" t="n">
        <v>3.28999996185303</v>
      </c>
      <c r="H5357" t="n">
        <v>1176</v>
      </c>
      <c r="I5357" t="n">
        <v>1006</v>
      </c>
      <c r="J5357" t="n">
        <v>26</v>
      </c>
      <c r="K5357" t="n">
        <v>6</v>
      </c>
    </row>
    <row r="5358">
      <c r="A5358" t="n">
        <v>56726526060388</v>
      </c>
      <c r="B5358" t="inlineStr">
        <is>
          <t>Medio</t>
        </is>
      </c>
      <c r="C5358" t="inlineStr">
        <is>
          <t>Cabrillo Middle</t>
        </is>
      </c>
      <c r="D5358" t="n">
        <v>773</v>
      </c>
      <c r="E5358" t="n">
        <v>732</v>
      </c>
      <c r="F5358" t="n">
        <v>3</v>
      </c>
      <c r="G5358" t="n">
        <v>3.61999988555908</v>
      </c>
      <c r="H5358" t="n">
        <v>934</v>
      </c>
      <c r="I5358" t="n">
        <v>845</v>
      </c>
      <c r="J5358" t="n">
        <v>24</v>
      </c>
      <c r="K5358" t="n">
        <v>6</v>
      </c>
    </row>
    <row r="5359">
      <c r="A5359" t="n">
        <v>56726526062145</v>
      </c>
      <c r="B5359" t="inlineStr">
        <is>
          <t>Medio</t>
        </is>
      </c>
      <c r="C5359" t="inlineStr">
        <is>
          <t>Anacapa Middle</t>
        </is>
      </c>
      <c r="D5359" t="n">
        <v>752</v>
      </c>
      <c r="E5359" t="n">
        <v>741</v>
      </c>
      <c r="F5359" t="n">
        <v>3</v>
      </c>
      <c r="G5359" t="n">
        <v>3.26999998092651</v>
      </c>
      <c r="H5359" t="n">
        <v>888</v>
      </c>
      <c r="I5359" t="n">
        <v>768</v>
      </c>
      <c r="J5359" t="n">
        <v>28</v>
      </c>
      <c r="K5359" t="n">
        <v>5</v>
      </c>
    </row>
    <row r="5360">
      <c r="A5360" t="n">
        <v>56726526062152</v>
      </c>
      <c r="B5360" t="inlineStr">
        <is>
          <t>Medio</t>
        </is>
      </c>
      <c r="C5360" t="inlineStr">
        <is>
          <t>De Anza Middle</t>
        </is>
      </c>
      <c r="D5360" t="n">
        <v>574</v>
      </c>
      <c r="E5360" t="n">
        <v>545</v>
      </c>
      <c r="F5360" t="n">
        <v>13</v>
      </c>
      <c r="G5360" t="n">
        <v>2.33999991416931</v>
      </c>
      <c r="H5360" t="n">
        <v>727</v>
      </c>
      <c r="I5360" t="n">
        <v>617</v>
      </c>
      <c r="J5360" t="n">
        <v>68</v>
      </c>
      <c r="K5360" t="n">
        <v>32</v>
      </c>
    </row>
    <row r="5361">
      <c r="A5361" t="n">
        <v>56726526097034</v>
      </c>
      <c r="B5361" t="inlineStr">
        <is>
          <t>Fundamental</t>
        </is>
      </c>
      <c r="C5361" t="inlineStr">
        <is>
          <t>Portola Element</t>
        </is>
      </c>
      <c r="D5361" t="n">
        <v>744</v>
      </c>
      <c r="E5361" t="n">
        <v>692</v>
      </c>
      <c r="F5361" t="n">
        <v>5</v>
      </c>
      <c r="G5361" t="n">
        <v>2.97000002861023</v>
      </c>
      <c r="H5361" t="n">
        <v>366</v>
      </c>
      <c r="I5361" t="n">
        <v>333</v>
      </c>
      <c r="J5361" t="n">
        <v>33</v>
      </c>
      <c r="K5361" t="n">
        <v>5</v>
      </c>
    </row>
    <row r="5362">
      <c r="A5362" t="n">
        <v>56737595630116</v>
      </c>
      <c r="B5362" t="inlineStr">
        <is>
          <t>Superior</t>
        </is>
      </c>
      <c r="C5362" t="inlineStr">
        <is>
          <t>Westlake High</t>
        </is>
      </c>
      <c r="D5362" t="n">
        <v>801</v>
      </c>
      <c r="E5362" t="n">
        <v>797</v>
      </c>
      <c r="F5362" t="n">
        <v>1</v>
      </c>
      <c r="G5362" t="n">
        <v>3.96000003814697</v>
      </c>
      <c r="H5362" t="n">
        <v>1608</v>
      </c>
      <c r="I5362" t="n">
        <v>1404</v>
      </c>
      <c r="J5362" t="n">
        <v>6</v>
      </c>
      <c r="K5362" t="n">
        <v>5</v>
      </c>
    </row>
    <row r="5363">
      <c r="A5363" t="n">
        <v>56737595633748</v>
      </c>
      <c r="B5363" t="inlineStr">
        <is>
          <t>Superior</t>
        </is>
      </c>
      <c r="C5363" t="inlineStr">
        <is>
          <t>Newbury Park Hi</t>
        </is>
      </c>
      <c r="D5363" t="n">
        <v>783</v>
      </c>
      <c r="E5363" t="n">
        <v>744</v>
      </c>
      <c r="F5363" t="n">
        <v>3</v>
      </c>
      <c r="G5363" t="n">
        <v>3.59999990463257</v>
      </c>
      <c r="H5363" t="n">
        <v>1254</v>
      </c>
      <c r="I5363" t="n">
        <v>1098</v>
      </c>
      <c r="J5363" t="n">
        <v>8</v>
      </c>
      <c r="K5363" t="n">
        <v>5</v>
      </c>
    </row>
    <row r="5364">
      <c r="A5364" t="n">
        <v>56737595637004</v>
      </c>
      <c r="B5364" t="inlineStr">
        <is>
          <t>Superior</t>
        </is>
      </c>
      <c r="C5364" t="inlineStr">
        <is>
          <t>Thousand Oaks H</t>
        </is>
      </c>
      <c r="D5364" t="n">
        <v>785</v>
      </c>
      <c r="E5364" t="n">
        <v>767</v>
      </c>
      <c r="F5364" t="n">
        <v>2</v>
      </c>
      <c r="G5364" t="n">
        <v>3.79999995231628</v>
      </c>
      <c r="H5364" t="n">
        <v>1811</v>
      </c>
      <c r="I5364" t="n">
        <v>1635</v>
      </c>
      <c r="J5364" t="n">
        <v>7</v>
      </c>
      <c r="K5364" t="n">
        <v>4</v>
      </c>
    </row>
    <row r="5365">
      <c r="A5365" t="n">
        <v>56737596055842</v>
      </c>
      <c r="B5365" t="inlineStr">
        <is>
          <t>Fundamental</t>
        </is>
      </c>
      <c r="C5365" t="inlineStr">
        <is>
          <t>Acacia Elementa</t>
        </is>
      </c>
      <c r="D5365" t="n">
        <v>807</v>
      </c>
      <c r="E5365" t="n">
        <v>786</v>
      </c>
      <c r="F5365" t="n">
        <v>1</v>
      </c>
      <c r="G5365" t="n">
        <v>2.54999995231628</v>
      </c>
      <c r="H5365" t="n">
        <v>400</v>
      </c>
      <c r="I5365" t="n">
        <v>355</v>
      </c>
      <c r="J5365" t="n">
        <v>15</v>
      </c>
      <c r="K5365" t="n">
        <v>10</v>
      </c>
    </row>
    <row r="5366">
      <c r="A5366" t="n">
        <v>56737596055883</v>
      </c>
      <c r="B5366" t="inlineStr">
        <is>
          <t>Fundamental</t>
        </is>
      </c>
      <c r="C5366" t="inlineStr">
        <is>
          <t>Manzanita Eleme</t>
        </is>
      </c>
      <c r="D5366" t="n">
        <v>628</v>
      </c>
      <c r="E5366" t="n">
        <v>627</v>
      </c>
      <c r="F5366" t="n">
        <v>9</v>
      </c>
      <c r="G5366" t="n">
        <v>2.23000001907349</v>
      </c>
      <c r="H5366" t="n">
        <v>358</v>
      </c>
      <c r="I5366" t="n">
        <v>325</v>
      </c>
      <c r="J5366" t="n">
        <v>52</v>
      </c>
      <c r="K5366" t="n">
        <v>40</v>
      </c>
    </row>
    <row r="5367">
      <c r="A5367" t="n">
        <v>56737596055917</v>
      </c>
      <c r="B5367" t="inlineStr">
        <is>
          <t>Fundamental</t>
        </is>
      </c>
      <c r="C5367" t="inlineStr">
        <is>
          <t>Walnut Elementa</t>
        </is>
      </c>
      <c r="D5367" t="n">
        <v>764</v>
      </c>
      <c r="E5367" t="n">
        <v>705</v>
      </c>
      <c r="F5367" t="n">
        <v>5</v>
      </c>
      <c r="G5367" t="n">
        <v>2.94000005722046</v>
      </c>
      <c r="H5367" t="n">
        <v>376</v>
      </c>
      <c r="I5367" t="n">
        <v>322</v>
      </c>
      <c r="J5367" t="n">
        <v>21</v>
      </c>
      <c r="K5367" t="n">
        <v>10</v>
      </c>
    </row>
    <row r="5368">
      <c r="A5368" t="n">
        <v>56737596055933</v>
      </c>
      <c r="B5368" t="inlineStr">
        <is>
          <t>Fundamental</t>
        </is>
      </c>
      <c r="C5368" t="inlineStr">
        <is>
          <t>Conejo Elementa</t>
        </is>
      </c>
      <c r="D5368" t="n">
        <v>642</v>
      </c>
      <c r="E5368" t="n">
        <v>560</v>
      </c>
      <c r="F5368" t="n">
        <v>12</v>
      </c>
      <c r="G5368" t="n">
        <v>2.6800000667572</v>
      </c>
      <c r="H5368" t="n">
        <v>348</v>
      </c>
      <c r="I5368" t="n">
        <v>301</v>
      </c>
      <c r="J5368" t="n">
        <v>45</v>
      </c>
      <c r="K5368" t="n">
        <v>36</v>
      </c>
    </row>
    <row r="5369">
      <c r="A5369" t="n">
        <v>56737596055941</v>
      </c>
      <c r="B5369" t="inlineStr">
        <is>
          <t>Fundamental</t>
        </is>
      </c>
      <c r="C5369" t="inlineStr">
        <is>
          <t>Glenwood Elemen</t>
        </is>
      </c>
      <c r="D5369" t="n">
        <v>737</v>
      </c>
      <c r="E5369" t="n">
        <v>731</v>
      </c>
      <c r="F5369" t="n">
        <v>3</v>
      </c>
      <c r="G5369" t="n">
        <v>3.13000011444092</v>
      </c>
      <c r="H5369" t="n">
        <v>367</v>
      </c>
      <c r="I5369" t="n">
        <v>330</v>
      </c>
      <c r="J5369" t="n">
        <v>34</v>
      </c>
      <c r="K5369" t="n">
        <v>18</v>
      </c>
    </row>
    <row r="5370">
      <c r="A5370" t="n">
        <v>56737596055966</v>
      </c>
      <c r="B5370" t="inlineStr">
        <is>
          <t>Fundamental</t>
        </is>
      </c>
      <c r="C5370" t="inlineStr">
        <is>
          <t>Ladera Elementa</t>
        </is>
      </c>
      <c r="D5370" t="n">
        <v>833</v>
      </c>
      <c r="E5370" t="n">
        <v>769</v>
      </c>
      <c r="F5370" t="n">
        <v>2</v>
      </c>
      <c r="G5370" t="n">
        <v>2.89000010490417</v>
      </c>
      <c r="H5370" t="n">
        <v>241</v>
      </c>
      <c r="I5370" t="n">
        <v>218</v>
      </c>
      <c r="J5370" t="n">
        <v>9</v>
      </c>
      <c r="K5370" t="n">
        <v>2</v>
      </c>
    </row>
    <row r="5371">
      <c r="A5371" t="n">
        <v>56737596055982</v>
      </c>
      <c r="B5371" t="inlineStr">
        <is>
          <t>Fundamental</t>
        </is>
      </c>
      <c r="C5371" t="inlineStr">
        <is>
          <t>Park Oaks Eleme</t>
        </is>
      </c>
      <c r="D5371" t="n">
        <v>667</v>
      </c>
      <c r="E5371" t="n">
        <v>591</v>
      </c>
      <c r="F5371" t="n">
        <v>10</v>
      </c>
      <c r="G5371" t="n">
        <v>2.24000000953674</v>
      </c>
      <c r="H5371" t="n">
        <v>355</v>
      </c>
      <c r="I5371" t="n">
        <v>315</v>
      </c>
      <c r="J5371" t="n">
        <v>51</v>
      </c>
      <c r="K5371" t="n">
        <v>30</v>
      </c>
    </row>
    <row r="5372">
      <c r="A5372" t="n">
        <v>56737596056006</v>
      </c>
      <c r="B5372" t="inlineStr">
        <is>
          <t>Fundamental</t>
        </is>
      </c>
      <c r="C5372" t="inlineStr">
        <is>
          <t>University Elem</t>
        </is>
      </c>
      <c r="D5372" t="n">
        <v>824</v>
      </c>
      <c r="E5372" t="n">
        <v>789</v>
      </c>
      <c r="F5372" t="n">
        <v>1</v>
      </c>
      <c r="G5372" t="n">
        <v>3.74000000953674</v>
      </c>
      <c r="H5372" t="n">
        <v>283</v>
      </c>
      <c r="I5372" t="n">
        <v>261</v>
      </c>
      <c r="J5372" t="n">
        <v>12</v>
      </c>
      <c r="K5372" t="n">
        <v>4</v>
      </c>
    </row>
    <row r="5373">
      <c r="A5373" t="n">
        <v>56739405633250</v>
      </c>
      <c r="B5373" t="inlineStr">
        <is>
          <t>Superior</t>
        </is>
      </c>
      <c r="C5373" t="inlineStr">
        <is>
          <t>Moorpark High</t>
        </is>
      </c>
      <c r="D5373" t="n">
        <v>724</v>
      </c>
      <c r="E5373" t="n">
        <v>707</v>
      </c>
      <c r="F5373" t="n">
        <v>5</v>
      </c>
      <c r="G5373" t="n">
        <v>3.30999994277954</v>
      </c>
      <c r="H5373" t="n">
        <v>1477</v>
      </c>
      <c r="I5373" t="n">
        <v>1345</v>
      </c>
      <c r="J5373" t="n">
        <v>17</v>
      </c>
      <c r="K5373" t="n">
        <v>13</v>
      </c>
    </row>
    <row r="5374">
      <c r="A5374" t="n">
        <v>56739406055149</v>
      </c>
      <c r="B5374" t="inlineStr">
        <is>
          <t>Fundamental</t>
        </is>
      </c>
      <c r="C5374" t="inlineStr">
        <is>
          <t>Peach Hill Elem</t>
        </is>
      </c>
      <c r="D5374" t="n">
        <v>655</v>
      </c>
      <c r="E5374" t="n">
        <v>589</v>
      </c>
      <c r="F5374" t="n">
        <v>11</v>
      </c>
      <c r="G5374" t="n">
        <v>2.82999992370605</v>
      </c>
      <c r="H5374" t="n">
        <v>246</v>
      </c>
      <c r="I5374" t="n">
        <v>236</v>
      </c>
      <c r="J5374" t="n">
        <v>42</v>
      </c>
      <c r="K5374" t="n">
        <v>40</v>
      </c>
    </row>
    <row r="5375">
      <c r="A5375" t="n">
        <v>56739406102230</v>
      </c>
      <c r="B5375" t="inlineStr">
        <is>
          <t>Medio</t>
        </is>
      </c>
      <c r="C5375" t="inlineStr">
        <is>
          <t>Chaparral Middl</t>
        </is>
      </c>
      <c r="D5375" t="n">
        <v>802</v>
      </c>
      <c r="E5375" t="n">
        <v>758</v>
      </c>
      <c r="F5375" t="n">
        <v>2</v>
      </c>
      <c r="G5375" t="n">
        <v>3.71000003814697</v>
      </c>
      <c r="H5375" t="n">
        <v>835</v>
      </c>
      <c r="I5375" t="n">
        <v>783</v>
      </c>
      <c r="J5375" t="n">
        <v>18</v>
      </c>
      <c r="K5375" t="n">
        <v>13</v>
      </c>
    </row>
    <row r="5376">
      <c r="A5376" t="n">
        <v>56739406106439</v>
      </c>
      <c r="B5376" t="inlineStr">
        <is>
          <t>Fundamental</t>
        </is>
      </c>
      <c r="C5376" t="inlineStr">
        <is>
          <t>Campus Canyon E</t>
        </is>
      </c>
      <c r="D5376" t="n">
        <v>752</v>
      </c>
      <c r="E5376" t="n">
        <v>664</v>
      </c>
      <c r="F5376" t="n">
        <v>7</v>
      </c>
      <c r="G5376" t="n">
        <v>2.82999992370605</v>
      </c>
      <c r="H5376" t="n">
        <v>259</v>
      </c>
      <c r="I5376" t="n">
        <v>237</v>
      </c>
      <c r="J5376" t="n">
        <v>33</v>
      </c>
      <c r="K5376" t="n">
        <v>25</v>
      </c>
    </row>
    <row r="5377">
      <c r="A5377" t="n">
        <v>56739406106447</v>
      </c>
      <c r="B5377" t="inlineStr">
        <is>
          <t>Fundamental</t>
        </is>
      </c>
      <c r="C5377" t="inlineStr">
        <is>
          <t>Mountain Meadow</t>
        </is>
      </c>
      <c r="D5377" t="n">
        <v>755</v>
      </c>
      <c r="E5377" t="n">
        <v>755</v>
      </c>
      <c r="F5377" t="n">
        <v>2</v>
      </c>
      <c r="G5377" t="n">
        <v>2.82999992370605</v>
      </c>
      <c r="H5377" t="n">
        <v>231</v>
      </c>
      <c r="I5377" t="n">
        <v>220</v>
      </c>
      <c r="J5377" t="n">
        <v>22</v>
      </c>
      <c r="K5377" t="n">
        <v>20</v>
      </c>
    </row>
    <row r="5378">
      <c r="A5378" t="n">
        <v>56739406109847</v>
      </c>
      <c r="B5378" t="inlineStr">
        <is>
          <t>Fundamental</t>
        </is>
      </c>
      <c r="C5378" t="inlineStr">
        <is>
          <t>Arroyo West Ele</t>
        </is>
      </c>
      <c r="D5378" t="n">
        <v>809</v>
      </c>
      <c r="E5378" t="n">
        <v>777</v>
      </c>
      <c r="F5378" t="n">
        <v>1</v>
      </c>
      <c r="G5378" t="n">
        <v>4</v>
      </c>
      <c r="H5378" t="n">
        <v>698</v>
      </c>
      <c r="I5378" t="n">
        <v>650</v>
      </c>
      <c r="J5378" t="n">
        <v>17</v>
      </c>
      <c r="K5378" t="n">
        <v>14</v>
      </c>
    </row>
    <row r="5379">
      <c r="A5379" t="n">
        <v>56739406112189</v>
      </c>
      <c r="B5379" t="inlineStr">
        <is>
          <t>Medio</t>
        </is>
      </c>
      <c r="C5379" t="inlineStr">
        <is>
          <t>Mesa Verde Midd</t>
        </is>
      </c>
      <c r="D5379" t="n">
        <v>726</v>
      </c>
      <c r="E5379" t="n">
        <v>677</v>
      </c>
      <c r="F5379" t="n">
        <v>6</v>
      </c>
      <c r="G5379" t="n">
        <v>3.29999995231628</v>
      </c>
      <c r="H5379" t="n">
        <v>916</v>
      </c>
      <c r="I5379" t="n">
        <v>866</v>
      </c>
      <c r="J5379" t="n">
        <v>24</v>
      </c>
      <c r="K5379" t="n">
        <v>16</v>
      </c>
    </row>
    <row r="5380">
      <c r="A5380" t="n">
        <v>56739406115430</v>
      </c>
      <c r="B5380" t="inlineStr">
        <is>
          <t>Fundamental</t>
        </is>
      </c>
      <c r="C5380" t="inlineStr">
        <is>
          <t>Walnut Canyon E</t>
        </is>
      </c>
      <c r="D5380" t="n">
        <v>720</v>
      </c>
      <c r="E5380" t="n">
        <v>659</v>
      </c>
      <c r="F5380" t="n">
        <v>7</v>
      </c>
      <c r="G5380" t="n">
        <v>2.82999992370605</v>
      </c>
      <c r="H5380" t="n">
        <v>354</v>
      </c>
      <c r="I5380" t="n">
        <v>319</v>
      </c>
      <c r="J5380" t="n">
        <v>26</v>
      </c>
      <c r="K5380" t="n">
        <v>17</v>
      </c>
    </row>
    <row r="5381">
      <c r="A5381" t="n">
        <v>57726786056295</v>
      </c>
      <c r="B5381" t="inlineStr">
        <is>
          <t>Fundamental</t>
        </is>
      </c>
      <c r="C5381" t="inlineStr">
        <is>
          <t xml:space="preserve">Chavez (Cesar) </t>
        </is>
      </c>
      <c r="D5381" t="n">
        <v>805</v>
      </c>
      <c r="E5381" t="n">
        <v>782</v>
      </c>
      <c r="F5381" t="n">
        <v>1</v>
      </c>
      <c r="G5381" t="n">
        <v>4.46999979019165</v>
      </c>
      <c r="H5381" t="n">
        <v>340</v>
      </c>
      <c r="I5381" t="n">
        <v>334</v>
      </c>
      <c r="J5381" t="n">
        <v>19</v>
      </c>
      <c r="K5381" t="n">
        <v>6</v>
      </c>
    </row>
    <row r="5382">
      <c r="A5382" t="n">
        <v>57726865732904</v>
      </c>
      <c r="B5382" t="inlineStr">
        <is>
          <t>Superior</t>
        </is>
      </c>
      <c r="C5382" t="inlineStr">
        <is>
          <t>Esparto High</t>
        </is>
      </c>
      <c r="D5382" t="n">
        <v>564</v>
      </c>
      <c r="E5382" t="n">
        <v>547</v>
      </c>
      <c r="F5382" t="n">
        <v>13</v>
      </c>
      <c r="G5382" t="n">
        <v>2.51999998092651</v>
      </c>
      <c r="H5382" t="n">
        <v>179</v>
      </c>
      <c r="I5382" t="n">
        <v>138</v>
      </c>
      <c r="J5382" t="n">
        <v>36</v>
      </c>
      <c r="K5382" t="n">
        <v>12</v>
      </c>
    </row>
    <row r="5383">
      <c r="A5383" t="n">
        <v>57726866056311</v>
      </c>
      <c r="B5383" t="inlineStr">
        <is>
          <t>Fundamental</t>
        </is>
      </c>
      <c r="C5383" t="inlineStr">
        <is>
          <t>Esparto Element</t>
        </is>
      </c>
      <c r="D5383" t="n">
        <v>616</v>
      </c>
      <c r="E5383" t="n">
        <v>542</v>
      </c>
      <c r="F5383" t="n">
        <v>13</v>
      </c>
      <c r="G5383" t="n">
        <v>2.61999988555908</v>
      </c>
      <c r="H5383" t="n">
        <v>238</v>
      </c>
      <c r="I5383" t="n">
        <v>213</v>
      </c>
      <c r="J5383" t="n">
        <v>55</v>
      </c>
      <c r="K5383" t="n">
        <v>20</v>
      </c>
    </row>
    <row r="5384">
      <c r="A5384" t="n">
        <v>57726866112163</v>
      </c>
      <c r="B5384" t="inlineStr">
        <is>
          <t>Medio</t>
        </is>
      </c>
      <c r="C5384" t="inlineStr">
        <is>
          <t>Esparto Middle</t>
        </is>
      </c>
      <c r="D5384" t="n">
        <v>566</v>
      </c>
      <c r="E5384" t="n">
        <v>487</v>
      </c>
      <c r="F5384" t="n">
        <v>16</v>
      </c>
      <c r="G5384" t="n">
        <v>2.48000001907349</v>
      </c>
      <c r="H5384" t="n">
        <v>228</v>
      </c>
      <c r="I5384" t="n">
        <v>172</v>
      </c>
      <c r="J5384" t="n">
        <v>59</v>
      </c>
      <c r="K5384" t="n">
        <v>15</v>
      </c>
    </row>
    <row r="5385">
      <c r="A5385" t="n">
        <v>57726945735154</v>
      </c>
      <c r="B5385" t="inlineStr">
        <is>
          <t>Superior</t>
        </is>
      </c>
      <c r="C5385" t="inlineStr">
        <is>
          <t>River City Seni</t>
        </is>
      </c>
      <c r="D5385" t="n">
        <v>572</v>
      </c>
      <c r="E5385" t="n">
        <v>591</v>
      </c>
      <c r="F5385" t="n">
        <v>10</v>
      </c>
      <c r="G5385" t="n">
        <v>2.33999991416931</v>
      </c>
      <c r="H5385" t="n">
        <v>1049</v>
      </c>
      <c r="I5385" t="n">
        <v>998</v>
      </c>
      <c r="J5385" t="n">
        <v>60</v>
      </c>
      <c r="K5385" t="n">
        <v>25</v>
      </c>
    </row>
    <row r="5386">
      <c r="A5386" t="n">
        <v>57726946056329</v>
      </c>
      <c r="B5386" t="inlineStr">
        <is>
          <t>Fundamental</t>
        </is>
      </c>
      <c r="C5386" t="inlineStr">
        <is>
          <t xml:space="preserve">Norman (Alyce) </t>
        </is>
      </c>
      <c r="D5386" t="n">
        <v>596</v>
      </c>
      <c r="E5386" t="n">
        <v>583</v>
      </c>
      <c r="F5386" t="n">
        <v>11</v>
      </c>
      <c r="G5386" t="n">
        <v>2.35999989509583</v>
      </c>
      <c r="H5386" t="n">
        <v>332</v>
      </c>
      <c r="I5386" t="n">
        <v>320</v>
      </c>
      <c r="J5386" t="n">
        <v>83</v>
      </c>
      <c r="K5386" t="n">
        <v>32</v>
      </c>
    </row>
    <row r="5387">
      <c r="A5387" t="n">
        <v>57726946056345</v>
      </c>
      <c r="B5387" t="inlineStr">
        <is>
          <t>Fundamental</t>
        </is>
      </c>
      <c r="C5387" t="inlineStr">
        <is>
          <t>Bryte Elementar</t>
        </is>
      </c>
      <c r="D5387" t="n">
        <v>619</v>
      </c>
      <c r="E5387" t="n">
        <v>611</v>
      </c>
      <c r="F5387" t="n">
        <v>9</v>
      </c>
      <c r="G5387" t="n">
        <v>2.25</v>
      </c>
      <c r="H5387" t="n">
        <v>264</v>
      </c>
      <c r="I5387" t="n">
        <v>259</v>
      </c>
      <c r="J5387" t="n">
        <v>85</v>
      </c>
      <c r="K5387" t="n">
        <v>38</v>
      </c>
    </row>
    <row r="5388">
      <c r="A5388" t="n">
        <v>57726946056352</v>
      </c>
      <c r="B5388" t="inlineStr">
        <is>
          <t>Fundamental</t>
        </is>
      </c>
      <c r="C5388" t="inlineStr">
        <is>
          <t>Elkhorn Village</t>
        </is>
      </c>
      <c r="D5388" t="n">
        <v>475</v>
      </c>
      <c r="E5388" t="n">
        <v>411</v>
      </c>
      <c r="F5388" t="n">
        <v>19</v>
      </c>
      <c r="G5388" t="n">
        <v>1.63999998569489</v>
      </c>
      <c r="H5388" t="n">
        <v>393</v>
      </c>
      <c r="I5388" t="n">
        <v>368</v>
      </c>
      <c r="J5388" t="n">
        <v>90</v>
      </c>
      <c r="K5388" t="n">
        <v>43</v>
      </c>
    </row>
    <row r="5389">
      <c r="A5389" t="n">
        <v>57726946056360</v>
      </c>
      <c r="B5389" t="inlineStr">
        <is>
          <t>Fundamental</t>
        </is>
      </c>
      <c r="C5389" t="inlineStr">
        <is>
          <t>Evergreen Eleme</t>
        </is>
      </c>
      <c r="D5389" t="n">
        <v>568</v>
      </c>
      <c r="E5389" t="n">
        <v>522</v>
      </c>
      <c r="F5389" t="n">
        <v>14</v>
      </c>
      <c r="G5389" t="n">
        <v>2.0699999332428</v>
      </c>
      <c r="H5389" t="n">
        <v>316</v>
      </c>
      <c r="I5389" t="n">
        <v>294</v>
      </c>
      <c r="J5389" t="n">
        <v>86</v>
      </c>
      <c r="K5389" t="n">
        <v>32</v>
      </c>
    </row>
    <row r="5390">
      <c r="A5390" t="n">
        <v>57726946056394</v>
      </c>
      <c r="B5390" t="inlineStr">
        <is>
          <t>Fundamental</t>
        </is>
      </c>
      <c r="C5390" t="inlineStr">
        <is>
          <t>Westfield Villa</t>
        </is>
      </c>
      <c r="D5390" t="n">
        <v>496</v>
      </c>
      <c r="E5390" t="n">
        <v>407</v>
      </c>
      <c r="F5390" t="n">
        <v>20</v>
      </c>
      <c r="G5390" t="n">
        <v>1.74000000953674</v>
      </c>
      <c r="H5390" t="n">
        <v>291</v>
      </c>
      <c r="I5390" t="n">
        <v>283</v>
      </c>
      <c r="J5390" t="n">
        <v>88</v>
      </c>
      <c r="K5390" t="n">
        <v>41</v>
      </c>
    </row>
    <row r="5391">
      <c r="A5391" t="n">
        <v>57726946056402</v>
      </c>
      <c r="B5391" t="inlineStr">
        <is>
          <t>Fundamental</t>
        </is>
      </c>
      <c r="C5391" t="inlineStr">
        <is>
          <t>Westmore Oaks E</t>
        </is>
      </c>
      <c r="D5391" t="n">
        <v>712</v>
      </c>
      <c r="E5391" t="n">
        <v>660</v>
      </c>
      <c r="F5391" t="n">
        <v>7</v>
      </c>
      <c r="G5391" t="n">
        <v>2.96000003814697</v>
      </c>
      <c r="H5391" t="n">
        <v>349</v>
      </c>
      <c r="I5391" t="n">
        <v>342</v>
      </c>
      <c r="J5391" t="n">
        <v>50</v>
      </c>
      <c r="K5391" t="n">
        <v>9</v>
      </c>
    </row>
    <row r="5392">
      <c r="A5392" t="n">
        <v>57727025738505</v>
      </c>
      <c r="B5392" t="inlineStr">
        <is>
          <t>Superior</t>
        </is>
      </c>
      <c r="C5392" t="inlineStr">
        <is>
          <t>Winters High</t>
        </is>
      </c>
      <c r="D5392" t="n">
        <v>598</v>
      </c>
      <c r="E5392" t="n">
        <v>562</v>
      </c>
      <c r="F5392" t="n">
        <v>12</v>
      </c>
      <c r="G5392" t="n">
        <v>2.58999991416931</v>
      </c>
      <c r="H5392" t="n">
        <v>433</v>
      </c>
      <c r="I5392" t="n">
        <v>389</v>
      </c>
      <c r="J5392" t="n">
        <v>34</v>
      </c>
      <c r="K5392" t="n">
        <v>10</v>
      </c>
    </row>
    <row r="5393">
      <c r="A5393" t="n">
        <v>57727026056410</v>
      </c>
      <c r="B5393" t="inlineStr">
        <is>
          <t>Fundamental</t>
        </is>
      </c>
      <c r="C5393" t="inlineStr">
        <is>
          <t>Waggoner Elemen</t>
        </is>
      </c>
      <c r="D5393" t="n">
        <v>618</v>
      </c>
      <c r="E5393" t="n">
        <v>542</v>
      </c>
      <c r="F5393" t="n">
        <v>13</v>
      </c>
      <c r="G5393" t="n">
        <v>2.44000005722046</v>
      </c>
      <c r="H5393" t="n">
        <v>576</v>
      </c>
      <c r="I5393" t="n">
        <v>529</v>
      </c>
      <c r="J5393" t="n">
        <v>53</v>
      </c>
      <c r="K5393" t="n">
        <v>34</v>
      </c>
    </row>
    <row r="5394">
      <c r="A5394" t="n">
        <v>57727026095368</v>
      </c>
      <c r="B5394" t="inlineStr">
        <is>
          <t>Medio</t>
        </is>
      </c>
      <c r="C5394" t="inlineStr">
        <is>
          <t>Winters Middle</t>
        </is>
      </c>
      <c r="D5394" t="n">
        <v>620</v>
      </c>
      <c r="E5394" t="n">
        <v>606</v>
      </c>
      <c r="F5394" t="n">
        <v>10</v>
      </c>
      <c r="G5394" t="n">
        <v>2.53999996185303</v>
      </c>
      <c r="H5394" t="n">
        <v>452</v>
      </c>
      <c r="I5394" t="n">
        <v>385</v>
      </c>
      <c r="J5394" t="n">
        <v>47</v>
      </c>
      <c r="K5394" t="n">
        <v>30</v>
      </c>
    </row>
    <row r="5395">
      <c r="A5395" t="n">
        <v>57727106056444</v>
      </c>
      <c r="B5395" t="inlineStr">
        <is>
          <t>Fundamental</t>
        </is>
      </c>
      <c r="C5395" t="inlineStr">
        <is>
          <t>Beamer Elementa</t>
        </is>
      </c>
      <c r="D5395" t="n">
        <v>493</v>
      </c>
      <c r="E5395" t="n">
        <v>458</v>
      </c>
      <c r="F5395" t="n">
        <v>17</v>
      </c>
      <c r="G5395" t="n">
        <v>2.75</v>
      </c>
      <c r="H5395" t="n">
        <v>380</v>
      </c>
      <c r="I5395" t="n">
        <v>321</v>
      </c>
      <c r="J5395" t="n">
        <v>72</v>
      </c>
      <c r="K5395" t="n">
        <v>46</v>
      </c>
    </row>
    <row r="5396">
      <c r="A5396" t="n">
        <v>57727106056469</v>
      </c>
      <c r="B5396" t="inlineStr">
        <is>
          <t>Fundamental</t>
        </is>
      </c>
      <c r="C5396" t="inlineStr">
        <is>
          <t>Dingle Elementa</t>
        </is>
      </c>
      <c r="D5396" t="n">
        <v>629</v>
      </c>
      <c r="E5396" t="n">
        <v>544</v>
      </c>
      <c r="F5396" t="n">
        <v>13</v>
      </c>
      <c r="G5396" t="n">
        <v>2.20000004768372</v>
      </c>
      <c r="H5396" t="n">
        <v>295</v>
      </c>
      <c r="I5396" t="n">
        <v>242</v>
      </c>
      <c r="J5396" t="n">
        <v>74</v>
      </c>
      <c r="K5396" t="n">
        <v>27</v>
      </c>
    </row>
    <row r="5397">
      <c r="A5397" t="n">
        <v>57727106056477</v>
      </c>
      <c r="B5397" t="inlineStr">
        <is>
          <t>Fundamental</t>
        </is>
      </c>
      <c r="C5397" t="inlineStr">
        <is>
          <t>Freeman Element</t>
        </is>
      </c>
      <c r="D5397" t="n">
        <v>539</v>
      </c>
      <c r="E5397" t="n">
        <v>480</v>
      </c>
      <c r="F5397" t="n">
        <v>16</v>
      </c>
      <c r="G5397" t="n">
        <v>2.33999991416931</v>
      </c>
      <c r="H5397" t="n">
        <v>328</v>
      </c>
      <c r="I5397" t="n">
        <v>283</v>
      </c>
      <c r="J5397" t="n">
        <v>66</v>
      </c>
      <c r="K5397" t="n">
        <v>34</v>
      </c>
    </row>
    <row r="5398">
      <c r="A5398" t="n">
        <v>57727106056485</v>
      </c>
      <c r="B5398" t="inlineStr">
        <is>
          <t>Fundamental</t>
        </is>
      </c>
      <c r="C5398" t="inlineStr">
        <is>
          <t>Gibson Elementa</t>
        </is>
      </c>
      <c r="D5398" t="n">
        <v>715</v>
      </c>
      <c r="E5398" t="n">
        <v>676</v>
      </c>
      <c r="F5398" t="n">
        <v>6</v>
      </c>
      <c r="G5398" t="n">
        <v>3.30999994277954</v>
      </c>
      <c r="H5398" t="n">
        <v>486</v>
      </c>
      <c r="I5398" t="n">
        <v>434</v>
      </c>
      <c r="J5398" t="n">
        <v>32</v>
      </c>
      <c r="K5398" t="n">
        <v>11</v>
      </c>
    </row>
    <row r="5399">
      <c r="A5399" t="n">
        <v>57727106056519</v>
      </c>
      <c r="B5399" t="inlineStr">
        <is>
          <t>Medio</t>
        </is>
      </c>
      <c r="C5399" t="inlineStr">
        <is>
          <t>Lee Junior High</t>
        </is>
      </c>
      <c r="D5399" t="n">
        <v>601</v>
      </c>
      <c r="E5399" t="n">
        <v>556</v>
      </c>
      <c r="F5399" t="n">
        <v>12</v>
      </c>
      <c r="G5399" t="n">
        <v>2.9300000667572</v>
      </c>
      <c r="H5399" t="n">
        <v>1074</v>
      </c>
      <c r="I5399" t="n">
        <v>895</v>
      </c>
      <c r="J5399" t="n">
        <v>32</v>
      </c>
      <c r="K5399" t="n">
        <v>25</v>
      </c>
    </row>
    <row r="5400">
      <c r="A5400" t="n">
        <v>57727106056527</v>
      </c>
      <c r="B5400" t="inlineStr">
        <is>
          <t>Fundamental</t>
        </is>
      </c>
      <c r="C5400" t="inlineStr">
        <is>
          <t>Plainfield Elem</t>
        </is>
      </c>
      <c r="D5400" t="n">
        <v>734</v>
      </c>
      <c r="E5400" t="n">
        <v>657</v>
      </c>
      <c r="F5400" t="n">
        <v>7</v>
      </c>
      <c r="G5400" t="n">
        <v>1.5</v>
      </c>
      <c r="H5400" t="n">
        <v>177</v>
      </c>
      <c r="I5400" t="n">
        <v>148</v>
      </c>
      <c r="J5400" t="n">
        <v>28</v>
      </c>
      <c r="K5400" t="n">
        <v>17</v>
      </c>
    </row>
    <row r="5401">
      <c r="A5401" t="n">
        <v>57727106056535</v>
      </c>
      <c r="B5401" t="inlineStr">
        <is>
          <t>Fundamental</t>
        </is>
      </c>
      <c r="C5401" t="inlineStr">
        <is>
          <t>Willow Spring E</t>
        </is>
      </c>
      <c r="D5401" t="n">
        <v>662</v>
      </c>
      <c r="E5401" t="n">
        <v>658</v>
      </c>
      <c r="F5401" t="n">
        <v>7</v>
      </c>
      <c r="G5401" t="n">
        <v>2.76999998092651</v>
      </c>
      <c r="H5401" t="n">
        <v>189</v>
      </c>
      <c r="I5401" t="n">
        <v>176</v>
      </c>
      <c r="J5401" t="n">
        <v>52</v>
      </c>
      <c r="K5401" t="n">
        <v>24</v>
      </c>
    </row>
    <row r="5402">
      <c r="A5402" t="n">
        <v>57727106066252</v>
      </c>
      <c r="B5402" t="inlineStr">
        <is>
          <t>Fundamental</t>
        </is>
      </c>
      <c r="C5402" t="inlineStr">
        <is>
          <t>Maxwell (Rhoda)</t>
        </is>
      </c>
      <c r="D5402" t="n">
        <v>603</v>
      </c>
      <c r="E5402" t="n">
        <v>543</v>
      </c>
      <c r="F5402" t="n">
        <v>13</v>
      </c>
      <c r="G5402" t="n">
        <v>2.92000007629395</v>
      </c>
      <c r="H5402" t="n">
        <v>348</v>
      </c>
      <c r="I5402" t="n">
        <v>312</v>
      </c>
      <c r="J5402" t="n">
        <v>58</v>
      </c>
      <c r="K5402" t="n">
        <v>25</v>
      </c>
    </row>
    <row r="5403">
      <c r="A5403" t="n">
        <v>57727106066260</v>
      </c>
      <c r="B5403" t="inlineStr">
        <is>
          <t>Fundamental</t>
        </is>
      </c>
      <c r="C5403" t="inlineStr">
        <is>
          <t>Whitehead (T.L.</t>
        </is>
      </c>
      <c r="D5403" t="n">
        <v>569</v>
      </c>
      <c r="E5403" t="n">
        <v>540</v>
      </c>
      <c r="F5403" t="n">
        <v>13</v>
      </c>
      <c r="G5403" t="n">
        <v>2.66000008583069</v>
      </c>
      <c r="H5403" t="n">
        <v>328</v>
      </c>
      <c r="I5403" t="n">
        <v>265</v>
      </c>
      <c r="J5403" t="n">
        <v>65</v>
      </c>
      <c r="K5403" t="n">
        <v>30</v>
      </c>
    </row>
    <row r="5404">
      <c r="A5404" t="n">
        <v>57727106071278</v>
      </c>
      <c r="B5404" t="inlineStr">
        <is>
          <t>Medio</t>
        </is>
      </c>
      <c r="C5404" t="inlineStr">
        <is>
          <t>Douglass Junior</t>
        </is>
      </c>
      <c r="D5404" t="n">
        <v>669</v>
      </c>
      <c r="E5404" t="n">
        <v>650</v>
      </c>
      <c r="F5404" t="n">
        <v>8</v>
      </c>
      <c r="G5404" t="n">
        <v>2.84999990463257</v>
      </c>
      <c r="H5404" t="n">
        <v>1191</v>
      </c>
      <c r="I5404" t="n">
        <v>1063</v>
      </c>
      <c r="J5404" t="n">
        <v>24</v>
      </c>
      <c r="K5404" t="n">
        <v>18</v>
      </c>
    </row>
    <row r="5405">
      <c r="A5405" t="n">
        <v>57727106096671</v>
      </c>
      <c r="B5405" t="inlineStr">
        <is>
          <t>Fundamental</t>
        </is>
      </c>
      <c r="C5405" t="inlineStr">
        <is>
          <t>Zamora Elementa</t>
        </is>
      </c>
      <c r="D5405" t="n">
        <v>766</v>
      </c>
      <c r="E5405" t="n">
        <v>705</v>
      </c>
      <c r="F5405" t="n">
        <v>5</v>
      </c>
      <c r="G5405" t="n">
        <v>3.41000008583069</v>
      </c>
      <c r="H5405" t="n">
        <v>295</v>
      </c>
      <c r="I5405" t="n">
        <v>246</v>
      </c>
      <c r="J5405" t="n">
        <v>23</v>
      </c>
      <c r="K5405" t="n">
        <v>9</v>
      </c>
    </row>
    <row r="5406">
      <c r="A5406" t="n">
        <v>57727106107163</v>
      </c>
      <c r="B5406" t="inlineStr">
        <is>
          <t>Fundamental</t>
        </is>
      </c>
      <c r="C5406" t="inlineStr">
        <is>
          <t>Woodland Prairi</t>
        </is>
      </c>
      <c r="D5406" t="n">
        <v>562</v>
      </c>
      <c r="E5406" t="n">
        <v>566</v>
      </c>
      <c r="F5406" t="n">
        <v>12</v>
      </c>
      <c r="G5406" t="n">
        <v>2.22000002861023</v>
      </c>
      <c r="H5406" t="n">
        <v>557</v>
      </c>
      <c r="I5406" t="n">
        <v>486</v>
      </c>
      <c r="J5406" t="n">
        <v>60</v>
      </c>
      <c r="K5406" t="n">
        <v>38</v>
      </c>
    </row>
    <row r="5407">
      <c r="A5407" t="n">
        <v>58727365830013</v>
      </c>
      <c r="B5407" t="inlineStr">
        <is>
          <t>Superior</t>
        </is>
      </c>
      <c r="C5407" t="inlineStr">
        <is>
          <t>Lindhurst High</t>
        </is>
      </c>
      <c r="D5407" t="n">
        <v>507</v>
      </c>
      <c r="E5407" t="n">
        <v>517</v>
      </c>
      <c r="F5407" t="n">
        <v>14</v>
      </c>
      <c r="G5407" t="n">
        <v>2.04999995231628</v>
      </c>
      <c r="H5407" t="n">
        <v>929</v>
      </c>
      <c r="I5407" t="n">
        <v>807</v>
      </c>
      <c r="J5407" t="n">
        <v>56</v>
      </c>
      <c r="K5407" t="n">
        <v>46</v>
      </c>
    </row>
    <row r="5408">
      <c r="A5408" t="n">
        <v>58727365835202</v>
      </c>
      <c r="B5408" t="inlineStr">
        <is>
          <t>Superior</t>
        </is>
      </c>
      <c r="C5408" t="inlineStr">
        <is>
          <t>Marysville High</t>
        </is>
      </c>
      <c r="D5408" t="n">
        <v>647</v>
      </c>
      <c r="E5408" t="n">
        <v>616</v>
      </c>
      <c r="F5408" t="n">
        <v>9</v>
      </c>
      <c r="G5408" t="n">
        <v>2.97000002861023</v>
      </c>
      <c r="H5408" t="n">
        <v>747</v>
      </c>
      <c r="I5408" t="n">
        <v>639</v>
      </c>
      <c r="J5408" t="n">
        <v>21</v>
      </c>
      <c r="K5408" t="n">
        <v>9</v>
      </c>
    </row>
    <row r="5409">
      <c r="A5409" t="n">
        <v>58727366056618</v>
      </c>
      <c r="B5409" t="inlineStr">
        <is>
          <t>Medio</t>
        </is>
      </c>
      <c r="C5409" t="inlineStr">
        <is>
          <t>Alicia Intermed</t>
        </is>
      </c>
      <c r="D5409" t="n">
        <v>526</v>
      </c>
      <c r="E5409" t="n">
        <v>486</v>
      </c>
      <c r="F5409" t="n">
        <v>16</v>
      </c>
      <c r="G5409" t="n">
        <v>2.03999996185303</v>
      </c>
      <c r="H5409" t="n">
        <v>595</v>
      </c>
      <c r="I5409" t="n">
        <v>463</v>
      </c>
      <c r="J5409" t="n">
        <v>77</v>
      </c>
      <c r="K5409" t="n">
        <v>47</v>
      </c>
    </row>
    <row r="5410">
      <c r="A5410" t="n">
        <v>58727366056626</v>
      </c>
      <c r="B5410" t="inlineStr">
        <is>
          <t>Medio</t>
        </is>
      </c>
      <c r="C5410" t="inlineStr">
        <is>
          <t>McKenney (Anna)</t>
        </is>
      </c>
      <c r="D5410" t="n">
        <v>613</v>
      </c>
      <c r="E5410" t="n">
        <v>594</v>
      </c>
      <c r="F5410" t="n">
        <v>10</v>
      </c>
      <c r="G5410" t="n">
        <v>2.66000008583069</v>
      </c>
      <c r="H5410" t="n">
        <v>567</v>
      </c>
      <c r="I5410" t="n">
        <v>507</v>
      </c>
      <c r="J5410" t="n">
        <v>50</v>
      </c>
      <c r="K5410" t="n">
        <v>13</v>
      </c>
    </row>
    <row r="5411">
      <c r="A5411" t="n">
        <v>58727366056634</v>
      </c>
      <c r="B5411" t="inlineStr">
        <is>
          <t>Fundamental</t>
        </is>
      </c>
      <c r="C5411" t="inlineStr">
        <is>
          <t>Arboga Elementa</t>
        </is>
      </c>
      <c r="D5411" t="n">
        <v>602</v>
      </c>
      <c r="E5411" t="n">
        <v>524</v>
      </c>
      <c r="F5411" t="n">
        <v>14</v>
      </c>
      <c r="G5411" t="n">
        <v>2.04999995231628</v>
      </c>
      <c r="H5411" t="n">
        <v>127</v>
      </c>
      <c r="I5411" t="n">
        <v>117</v>
      </c>
      <c r="J5411" t="n">
        <v>47</v>
      </c>
      <c r="K5411" t="n">
        <v>13</v>
      </c>
    </row>
    <row r="5412">
      <c r="A5412" t="n">
        <v>58727366056659</v>
      </c>
      <c r="B5412" t="inlineStr">
        <is>
          <t>Fundamental</t>
        </is>
      </c>
      <c r="C5412" t="inlineStr">
        <is>
          <t>Cedar Lane Elem</t>
        </is>
      </c>
      <c r="D5412" t="n">
        <v>426</v>
      </c>
      <c r="E5412" t="n">
        <v>383</v>
      </c>
      <c r="F5412" t="n">
        <v>21</v>
      </c>
      <c r="G5412" t="n">
        <v>1.83000004291534</v>
      </c>
      <c r="H5412" t="n">
        <v>433</v>
      </c>
      <c r="I5412" t="n">
        <v>364</v>
      </c>
      <c r="J5412" t="n">
        <v>81</v>
      </c>
      <c r="K5412" t="n">
        <v>39</v>
      </c>
    </row>
    <row r="5413">
      <c r="A5413" t="n">
        <v>58727366056683</v>
      </c>
      <c r="B5413" t="inlineStr">
        <is>
          <t>Fundamental</t>
        </is>
      </c>
      <c r="C5413" t="inlineStr">
        <is>
          <t>Ella Elementary</t>
        </is>
      </c>
      <c r="D5413" t="n">
        <v>546</v>
      </c>
      <c r="E5413" t="n">
        <v>508</v>
      </c>
      <c r="F5413" t="n">
        <v>15</v>
      </c>
      <c r="G5413" t="n">
        <v>2.02999997138977</v>
      </c>
      <c r="H5413" t="n">
        <v>331</v>
      </c>
      <c r="I5413" t="n">
        <v>296</v>
      </c>
      <c r="J5413" t="n">
        <v>75</v>
      </c>
      <c r="K5413" t="n">
        <v>33</v>
      </c>
    </row>
    <row r="5414">
      <c r="A5414" t="n">
        <v>58727366056691</v>
      </c>
      <c r="B5414" t="inlineStr">
        <is>
          <t>Medio</t>
        </is>
      </c>
      <c r="C5414" t="inlineStr">
        <is>
          <t>Foothill Interm</t>
        </is>
      </c>
      <c r="D5414" t="n">
        <v>747</v>
      </c>
      <c r="E5414" t="n">
        <v>709</v>
      </c>
      <c r="F5414" t="n">
        <v>5</v>
      </c>
      <c r="G5414" t="n">
        <v>3.26999998092651</v>
      </c>
      <c r="H5414" t="n">
        <v>234</v>
      </c>
      <c r="I5414" t="n">
        <v>201</v>
      </c>
      <c r="J5414" t="n">
        <v>24</v>
      </c>
      <c r="K5414" t="n">
        <v>2</v>
      </c>
    </row>
    <row r="5415">
      <c r="A5415" t="n">
        <v>58727366056709</v>
      </c>
      <c r="B5415" t="inlineStr">
        <is>
          <t>Fundamental</t>
        </is>
      </c>
      <c r="C5415" t="inlineStr">
        <is>
          <t>Johnson Park El</t>
        </is>
      </c>
      <c r="D5415" t="n">
        <v>648</v>
      </c>
      <c r="E5415" t="n">
        <v>610</v>
      </c>
      <c r="F5415" t="n">
        <v>10</v>
      </c>
      <c r="G5415" t="n">
        <v>1.82000005245209</v>
      </c>
      <c r="H5415" t="n">
        <v>182</v>
      </c>
      <c r="I5415" t="n">
        <v>149</v>
      </c>
      <c r="J5415" t="n">
        <v>66</v>
      </c>
      <c r="K5415" t="n">
        <v>27</v>
      </c>
    </row>
    <row r="5416">
      <c r="A5416" t="n">
        <v>58727366056717</v>
      </c>
      <c r="B5416" t="inlineStr">
        <is>
          <t>Fundamental</t>
        </is>
      </c>
      <c r="C5416" t="inlineStr">
        <is>
          <t>Linda Elementar</t>
        </is>
      </c>
      <c r="D5416" t="n">
        <v>546</v>
      </c>
      <c r="E5416" t="n">
        <v>494</v>
      </c>
      <c r="F5416" t="n">
        <v>15</v>
      </c>
      <c r="G5416" t="n">
        <v>1.9099999666214</v>
      </c>
      <c r="H5416" t="n">
        <v>458</v>
      </c>
      <c r="I5416" t="n">
        <v>395</v>
      </c>
      <c r="J5416" t="n">
        <v>78</v>
      </c>
      <c r="K5416" t="n">
        <v>42</v>
      </c>
    </row>
    <row r="5417">
      <c r="A5417" t="n">
        <v>58727366056725</v>
      </c>
      <c r="B5417" t="inlineStr">
        <is>
          <t>Fundamental</t>
        </is>
      </c>
      <c r="C5417" t="inlineStr">
        <is>
          <t>Loma Rica Eleme</t>
        </is>
      </c>
      <c r="D5417" t="n">
        <v>733</v>
      </c>
      <c r="E5417" t="n">
        <v>598</v>
      </c>
      <c r="F5417" t="n">
        <v>10</v>
      </c>
      <c r="G5417" t="n">
        <v>3.04999995231628</v>
      </c>
      <c r="H5417" t="n">
        <v>120</v>
      </c>
      <c r="I5417" t="n">
        <v>105</v>
      </c>
      <c r="J5417" t="n">
        <v>19</v>
      </c>
      <c r="K5417" t="n">
        <v>0</v>
      </c>
    </row>
    <row r="5418">
      <c r="A5418" t="n">
        <v>58727366056733</v>
      </c>
      <c r="B5418" t="inlineStr">
        <is>
          <t>Fundamental</t>
        </is>
      </c>
      <c r="C5418" t="inlineStr">
        <is>
          <t>Covillaud Eleme</t>
        </is>
      </c>
      <c r="D5418" t="n">
        <v>666</v>
      </c>
      <c r="E5418" t="n">
        <v>536</v>
      </c>
      <c r="F5418" t="n">
        <v>13</v>
      </c>
      <c r="G5418" t="n">
        <v>2.10999989509583</v>
      </c>
      <c r="H5418" t="n">
        <v>254</v>
      </c>
      <c r="I5418" t="n">
        <v>219</v>
      </c>
      <c r="J5418" t="n">
        <v>66</v>
      </c>
      <c r="K5418" t="n">
        <v>20</v>
      </c>
    </row>
    <row r="5419">
      <c r="A5419" t="n">
        <v>58727366056741</v>
      </c>
      <c r="B5419" t="inlineStr">
        <is>
          <t>Fundamental</t>
        </is>
      </c>
      <c r="C5419" t="inlineStr">
        <is>
          <t>Olivehurst Elem</t>
        </is>
      </c>
      <c r="D5419" t="n">
        <v>647</v>
      </c>
      <c r="E5419" t="n">
        <v>561</v>
      </c>
      <c r="F5419" t="n">
        <v>12</v>
      </c>
      <c r="G5419" t="n">
        <v>2.33999991416931</v>
      </c>
      <c r="H5419" t="n">
        <v>286</v>
      </c>
      <c r="I5419" t="n">
        <v>261</v>
      </c>
      <c r="J5419" t="n">
        <v>67</v>
      </c>
      <c r="K5419" t="n">
        <v>21</v>
      </c>
    </row>
    <row r="5420">
      <c r="A5420" t="n">
        <v>58727366056774</v>
      </c>
      <c r="B5420" t="inlineStr">
        <is>
          <t>Fundamental</t>
        </is>
      </c>
      <c r="C5420" t="inlineStr">
        <is>
          <t>Kynoch Elementa</t>
        </is>
      </c>
      <c r="D5420" t="n">
        <v>648</v>
      </c>
      <c r="E5420" t="n">
        <v>582</v>
      </c>
      <c r="F5420" t="n">
        <v>11</v>
      </c>
      <c r="G5420" t="n">
        <v>2.60999989509583</v>
      </c>
      <c r="H5420" t="n">
        <v>421</v>
      </c>
      <c r="I5420" t="n">
        <v>347</v>
      </c>
      <c r="J5420" t="n">
        <v>54</v>
      </c>
      <c r="K5420" t="n">
        <v>9</v>
      </c>
    </row>
    <row r="5421">
      <c r="A5421" t="n">
        <v>58727366056782</v>
      </c>
      <c r="B5421" t="inlineStr">
        <is>
          <t>Fundamental</t>
        </is>
      </c>
      <c r="C5421" t="inlineStr">
        <is>
          <t>Yuba Feather El</t>
        </is>
      </c>
      <c r="D5421" t="n">
        <v>639</v>
      </c>
      <c r="E5421" t="n">
        <v>565</v>
      </c>
      <c r="F5421" t="n">
        <v>12</v>
      </c>
      <c r="G5421" t="n">
        <v>2.66000008583069</v>
      </c>
      <c r="H5421" t="n">
        <v>132</v>
      </c>
      <c r="I5421" t="n">
        <v>115</v>
      </c>
      <c r="J5421" t="n">
        <v>59</v>
      </c>
      <c r="K5421" t="n">
        <v>0</v>
      </c>
    </row>
    <row r="5422">
      <c r="A5422" t="n">
        <v>58727366056790</v>
      </c>
      <c r="B5422" t="inlineStr">
        <is>
          <t>Medio</t>
        </is>
      </c>
      <c r="C5422" t="inlineStr">
        <is>
          <t>Yuba Gardens In</t>
        </is>
      </c>
      <c r="D5422" t="n">
        <v>580</v>
      </c>
      <c r="E5422" t="n">
        <v>572</v>
      </c>
      <c r="F5422" t="n">
        <v>11</v>
      </c>
      <c r="G5422" t="n">
        <v>2.35999989509583</v>
      </c>
      <c r="H5422" t="n">
        <v>606</v>
      </c>
      <c r="I5422" t="n">
        <v>391</v>
      </c>
      <c r="J5422" t="n">
        <v>64</v>
      </c>
      <c r="K5422" t="n">
        <v>20</v>
      </c>
    </row>
    <row r="5423">
      <c r="A5423" t="n">
        <v>58727516056816</v>
      </c>
      <c r="B5423" t="inlineStr">
        <is>
          <t>Medio</t>
        </is>
      </c>
      <c r="C5423" t="inlineStr">
        <is>
          <t>Bear River Elem</t>
        </is>
      </c>
      <c r="D5423" t="n">
        <v>707</v>
      </c>
      <c r="E5423" t="n">
        <v>710</v>
      </c>
      <c r="F5423" t="n">
        <v>5</v>
      </c>
      <c r="G5423" t="n">
        <v>3.36999988555908</v>
      </c>
      <c r="H5423" t="n">
        <v>602</v>
      </c>
      <c r="I5423" t="n">
        <v>406</v>
      </c>
      <c r="J5423" t="n">
        <v>46</v>
      </c>
      <c r="K5423" t="n">
        <v>6</v>
      </c>
    </row>
    <row r="5424">
      <c r="A5424" t="n">
        <v>58727516056824</v>
      </c>
      <c r="B5424" t="inlineStr">
        <is>
          <t>Fundamental</t>
        </is>
      </c>
      <c r="C5424" t="inlineStr">
        <is>
          <t>Far West Elemen</t>
        </is>
      </c>
      <c r="D5424" t="n">
        <v>763</v>
      </c>
      <c r="E5424" t="n">
        <v>764</v>
      </c>
      <c r="F5424" t="n">
        <v>2</v>
      </c>
      <c r="G5424" t="n">
        <v>2.54999995231628</v>
      </c>
      <c r="H5424" t="n">
        <v>360</v>
      </c>
      <c r="I5424" t="n">
        <v>247</v>
      </c>
      <c r="J5424" t="n">
        <v>45</v>
      </c>
      <c r="K5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Descrição</t>
        </is>
      </c>
      <c r="C1" t="inlineStr">
        <is>
          <t>Tipo</t>
        </is>
      </c>
      <c r="D1" t="inlineStr">
        <is>
          <t>Uso</t>
        </is>
      </c>
    </row>
    <row r="2">
      <c r="A2" t="inlineStr">
        <is>
          <t>TIPO</t>
        </is>
      </c>
      <c r="B2" t="inlineStr">
        <is>
          <t>Nível de ensino da escola</t>
        </is>
      </c>
      <c r="C2" t="inlineStr">
        <is>
          <t>Categórica</t>
        </is>
      </c>
      <c r="D2" t="inlineStr">
        <is>
          <t>Recorte analítico</t>
        </is>
      </c>
    </row>
    <row r="3">
      <c r="A3" t="inlineStr">
        <is>
          <t>API00</t>
        </is>
      </c>
      <c r="B3" t="inlineStr">
        <is>
          <t>Índice de desempenho acadêmico em 2000</t>
        </is>
      </c>
      <c r="C3" t="inlineStr">
        <is>
          <t>Quantitativa</t>
        </is>
      </c>
      <c r="D3" t="inlineStr">
        <is>
          <t>Variável resposta</t>
        </is>
      </c>
    </row>
    <row r="4">
      <c r="A4" t="inlineStr">
        <is>
          <t>REFS</t>
        </is>
      </c>
      <c r="B4" t="inlineStr">
        <is>
          <t>Percentual de alunos elegíveis para refeição subsidiada</t>
        </is>
      </c>
      <c r="C4" t="inlineStr">
        <is>
          <t>Quantitativa</t>
        </is>
      </c>
      <c r="D4" t="inlineStr">
        <is>
          <t>Proxy socioeconômica</t>
        </is>
      </c>
    </row>
    <row r="5">
      <c r="A5" t="inlineStr">
        <is>
          <t>NPI</t>
        </is>
      </c>
      <c r="B5" t="inlineStr">
        <is>
          <t>Percentual de alunos não proficientes em inglês</t>
        </is>
      </c>
      <c r="C5" t="inlineStr">
        <is>
          <t>Quantitativa</t>
        </is>
      </c>
      <c r="D5" t="inlineStr">
        <is>
          <t>Variável contextual</t>
        </is>
      </c>
    </row>
    <row r="7">
      <c r="A7" t="inlineStr">
        <is>
          <t>Conteúdo de dataset/api_doc.txt</t>
        </is>
      </c>
    </row>
    <row r="8">
      <c r="A8" t="inlineStr">
        <is>
          <t>Performance estudantil em escolas da California</t>
        </is>
      </c>
    </row>
    <row r="9">
      <c r="A9" t="inlineStr"/>
    </row>
    <row r="10">
      <c r="A10" t="inlineStr">
        <is>
          <t>Descrição</t>
        </is>
      </c>
    </row>
    <row r="11">
      <c r="A11" t="inlineStr">
        <is>
          <t>O API é um índice numérico na escala de 200 a 1.000 que indica o desempenho estudantil de uma escola ou distrito em testes anuais. O API é calculado para toda a escola, incluindo alunos desfavorecidos socioeconômicos, alunos com deficiência físico-motora e não proficientes em inglês [1].</t>
        </is>
      </c>
    </row>
    <row r="12">
      <c r="A12" t="inlineStr"/>
    </row>
    <row r="13">
      <c r="A13" t="inlineStr">
        <is>
          <t>As pontuações do API para escolas de mesma graduação (ensino fundamental, médio e superior) são classificadas em "decis", com 1 representando os 10% de escolas com desempenho mais baixo e 10 os 10% de desempenho mais alto. As escolas têm dois rankings: (1) um ranking estadual que compara cada escola com todas as outras escolas do mesmo tipo no estado e (2) um ranking de escolas semelhantes que compara cada escola com 100 outras com populações de alunos similares e outras características [1].</t>
        </is>
      </c>
    </row>
    <row r="14">
      <c r="A14" t="inlineStr"/>
    </row>
    <row r="15">
      <c r="A15" t="inlineStr">
        <is>
          <t>O Conselho Estadual de Educação da California* definiu a meta de API estadual em 800 de 1.000. A Lei de responsabilidade das escolas públicas exige que a maioria das escolas melhore seu desempenho a cada ano em 5% da diferença entre sua API e a meta estadual de 800, com uma meta mínima de crescimento de cinco pontos [1].</t>
        </is>
      </c>
    </row>
    <row r="16">
      <c r="A16" t="inlineStr"/>
    </row>
    <row r="17">
      <c r="A17" t="inlineStr">
        <is>
          <t>Formato</t>
        </is>
      </c>
    </row>
    <row r="18">
      <c r="A18" t="inlineStr">
        <is>
          <t>Dataframe com 6194 observações (linhas) e 37 variáveis (colunas).</t>
        </is>
      </c>
    </row>
    <row r="19">
      <c r="A19" t="inlineStr"/>
    </row>
    <row r="20">
      <c r="A20" t="inlineStr">
        <is>
          <t>id: Identificação única da escola.</t>
        </is>
      </c>
    </row>
    <row r="21">
      <c r="A21" t="inlineStr">
        <is>
          <t>tipo: Nível de ensino da escola (fundamental, medio e superior).</t>
        </is>
      </c>
    </row>
    <row r="22">
      <c r="A22" t="inlineStr">
        <is>
          <t>nm: Nome da escola (15 caracteres).</t>
        </is>
      </c>
    </row>
    <row r="23">
      <c r="A23" t="inlineStr">
        <is>
          <t>nmc: Nome completo da escola (40 caracteres).</t>
        </is>
      </c>
    </row>
    <row r="24">
      <c r="A24" t="inlineStr">
        <is>
          <t>num: Número da escola.</t>
        </is>
      </c>
    </row>
    <row r="25">
      <c r="A25" t="inlineStr">
        <is>
          <t>dst_nm: Nome do distrito que a escola pertence.</t>
        </is>
      </c>
    </row>
    <row r="26">
      <c r="A26" t="inlineStr">
        <is>
          <t>dst_num: Número do distrito da escola.</t>
        </is>
      </c>
    </row>
    <row r="27">
      <c r="A27" t="inlineStr">
        <is>
          <t>cdd_nm: Nome do condado que pertence a escola.</t>
        </is>
      </c>
    </row>
    <row r="28">
      <c r="A28" t="inlineStr">
        <is>
          <t>cdd_num: Número do condado.</t>
        </is>
      </c>
    </row>
    <row r="29">
      <c r="A29" t="inlineStr">
        <is>
          <t>flag: Indicador de dados ausentes.</t>
        </is>
      </c>
    </row>
    <row r="30">
      <c r="A30" t="inlineStr">
        <is>
          <t>di_pt: porcentagem de alunos testados.</t>
        </is>
      </c>
    </row>
    <row r="31">
      <c r="A31" t="inlineStr">
        <is>
          <t>api00: Índice de desempenho acadêmico em 2000.</t>
        </is>
      </c>
    </row>
    <row r="32">
      <c r="A32" t="inlineStr">
        <is>
          <t>api99: Índice de desempenho acadêmico em 1999.</t>
        </is>
      </c>
    </row>
    <row r="33">
      <c r="A33" t="inlineStr">
        <is>
          <t>api_mt: Meta de crescimento no API.</t>
        </is>
      </c>
    </row>
    <row r="34">
      <c r="A34" t="inlineStr">
        <is>
          <t>api_dif: Diferença entre os API.</t>
        </is>
      </c>
    </row>
    <row r="35">
      <c r="A35" t="inlineStr">
        <is>
          <t>api_mr1: Indicação de meta de crescimento atingida por tipo no API (ranking 1).</t>
        </is>
      </c>
    </row>
    <row r="36">
      <c r="A36" t="inlineStr">
        <is>
          <t>api_mr2: Indicação de meta de crescimento atingida por semelhança no API (ranking 2).</t>
        </is>
      </c>
    </row>
    <row r="37">
      <c r="A37" t="inlineStr">
        <is>
          <t>api_mrs: Indicação de ambas as metas atingidas no API.</t>
        </is>
      </c>
    </row>
    <row r="38">
      <c r="A38" t="inlineStr">
        <is>
          <t>api_prm: Indicação para o programa de prêmio.</t>
        </is>
      </c>
    </row>
    <row r="39">
      <c r="A39" t="inlineStr">
        <is>
          <t>di_prf: Porcentagem de alunos elegíveis para refeição subsidiada.</t>
        </is>
      </c>
    </row>
    <row r="40">
      <c r="A40" t="inlineStr">
        <is>
          <t>di_pni: Porcentagem de alunos não proficientes em inglês.</t>
        </is>
      </c>
    </row>
    <row r="41">
      <c r="A41" t="inlineStr">
        <is>
          <t>cal_dif: Indicação de escola com calendário escolar diferenciado</t>
        </is>
      </c>
    </row>
    <row r="42">
      <c r="A42" t="inlineStr">
        <is>
          <t>di_pnv: Porcentagem de novatos na escola.</t>
        </is>
      </c>
    </row>
    <row r="43">
      <c r="A43" t="inlineStr">
        <is>
          <t>di_mk3: Média de alunos por classe do fundamental até 3a série.</t>
        </is>
      </c>
    </row>
    <row r="44">
      <c r="A44" t="inlineStr">
        <is>
          <t>di_m46: Média de alunos por classe da 4a a 6a série.</t>
        </is>
      </c>
    </row>
    <row r="45">
      <c r="A45" t="inlineStr">
        <is>
          <t>dsc_num: Número de disciplinas básicas.</t>
        </is>
      </c>
    </row>
    <row r="46">
      <c r="A46" t="inlineStr">
        <is>
          <t>edu_ped (pct.resp): Porcentagem dos pais com nível de educação conhecida.</t>
        </is>
      </c>
    </row>
    <row r="47">
      <c r="A47" t="inlineStr">
        <is>
          <t>edu_pmi (some.col): Porcentagem dos pais com ensino médio incompleto.</t>
        </is>
      </c>
    </row>
    <row r="48">
      <c r="A48" t="inlineStr">
        <is>
          <t>edu_pmc (col.grad): Porcentagem dos pais com ensino médio completo.</t>
        </is>
      </c>
    </row>
    <row r="49">
      <c r="A49" t="inlineStr">
        <is>
          <t>edu_psi (not.hsg): Porcentagem dos pais com superior incompleto.</t>
        </is>
      </c>
    </row>
    <row r="50">
      <c r="A50" t="inlineStr">
        <is>
          <t>edu_psc (hsg): Porcentagem dos pais com superior completo.</t>
        </is>
      </c>
    </row>
    <row r="51">
      <c r="A51" t="inlineStr">
        <is>
          <t>edu_ppg (grad.sch): Porcentagem dos pais com pós-graduação.</t>
        </is>
      </c>
    </row>
    <row r="52">
      <c r="A52" t="inlineStr">
        <is>
          <t>edu_med: Média do nível de educação dos pais.</t>
        </is>
      </c>
    </row>
    <row r="53">
      <c r="A53" t="inlineStr">
        <is>
          <t>do_pqt: Porcentagem de professores totalmente qualificados.</t>
        </is>
      </c>
    </row>
    <row r="54">
      <c r="A54" t="inlineStr">
        <is>
          <t>do_pqe: Porcentagem de professores não qualificados (qualificação emergencial).</t>
        </is>
      </c>
    </row>
    <row r="55">
      <c r="A55" t="inlineStr">
        <is>
          <t>di_nai: número de alunos inscritos.</t>
        </is>
      </c>
    </row>
    <row r="56">
      <c r="A56" t="inlineStr">
        <is>
          <t>di_nat: número de alunos testados para o API.</t>
        </is>
      </c>
    </row>
    <row r="57">
      <c r="A57" t="inlineStr"/>
    </row>
    <row r="58">
      <c r="A58" t="inlineStr">
        <is>
          <t>Fonte</t>
        </is>
      </c>
    </row>
    <row r="59">
      <c r="A59" t="inlineStr">
        <is>
          <t>Os dados foram obtidos pela pesquisa do setor acadêmico da Universidade da Califórnia em Los Angeles (UCLA).</t>
        </is>
      </c>
    </row>
    <row r="60">
      <c r="A60" t="inlineStr">
        <is>
          <t>[1] https://www.ed-data.org/article/Understanding-the-Academic-Performance-Index-(API)</t>
        </is>
      </c>
    </row>
    <row r="61">
      <c r="A61" t="inlineStr"/>
    </row>
    <row r="62">
      <c r="A62" t="inlineStr">
        <is>
          <t>Referência</t>
        </is>
      </c>
    </row>
    <row r="63">
      <c r="A63" t="inlineStr">
        <is>
          <t>O programa API foi descontinuado no final de 2018 e demais informações estão em https://www.cde.ca.gov/re/pr/api.asp</t>
        </is>
      </c>
    </row>
    <row r="64">
      <c r="A64" t="inlineStr"/>
    </row>
    <row r="65">
      <c r="A65" t="inlineStr">
        <is>
          <t>* Califórnia é um dos 50 estados dos Estados Unidos, localizado na região dos estados do Pacífico. É o estado mais populoso do país, com 39.538.223 habitantes e o terceiro em extensão territorial, superado apenas pelo Alasca e pelo Texas (Wikipedia, 2021).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>
        <f>{'01_DADOS_BRUTOS'!A1:K1;FILTER('01_DADOS_BRUTOS'!A2:K5424;'01_DADOS_BRUTOS'!B2:B5424="Fundamental";'01_DADOS_BRUTOS'!D2:D5424&lt;&gt;"";'01_DADOS_BRUTOS'!J2:J5424&lt;&gt;"";'01_DADOS_BRUTOS'!K2:K5424&lt;&gt;"")}</f>
        <v/>
      </c>
      <c r="M1" t="inlineStr">
        <is>
          <t>Checkpoint por fórmula</t>
        </is>
      </c>
    </row>
    <row r="2">
      <c r="M2" t="inlineStr">
        <is>
          <t>n_escolas_fundamentais</t>
        </is>
      </c>
      <c r="N2">
        <f>COUNTA(A2:A3813)</f>
        <v/>
      </c>
    </row>
    <row r="3">
      <c r="M3" t="inlineStr">
        <is>
          <t>media_API00</t>
        </is>
      </c>
      <c r="N3">
        <f>AVERAGE(D2:D3813)</f>
        <v/>
      </c>
    </row>
    <row r="4">
      <c r="M4" t="inlineStr">
        <is>
          <t>media_REFS</t>
        </is>
      </c>
      <c r="N4">
        <f>AVERAGE(J2:J3813)</f>
        <v/>
      </c>
    </row>
    <row r="5">
      <c r="M5" t="inlineStr">
        <is>
          <t>media_NPI</t>
        </is>
      </c>
      <c r="N5">
        <f>AVERAGE(K2:K3813)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n_escolas</t>
        </is>
      </c>
      <c r="C1" t="inlineStr">
        <is>
          <t>percentual_amostra</t>
        </is>
      </c>
      <c r="D1" t="inlineStr">
        <is>
          <t>media_API00</t>
        </is>
      </c>
      <c r="E1" t="inlineStr">
        <is>
          <t>desvio_API00</t>
        </is>
      </c>
      <c r="F1" t="inlineStr">
        <is>
          <t>media_REFS</t>
        </is>
      </c>
      <c r="G1" t="inlineStr">
        <is>
          <t>desvio_REFS</t>
        </is>
      </c>
      <c r="H1" t="inlineStr">
        <is>
          <t>media_NPI</t>
        </is>
      </c>
      <c r="I1" t="inlineStr">
        <is>
          <t>desvio_NPI</t>
        </is>
      </c>
    </row>
    <row r="2">
      <c r="A2" t="inlineStr">
        <is>
          <t>Fundamental</t>
        </is>
      </c>
      <c r="B2">
        <f>COUNTIF('01_DADOS_BRUTOS'!B2:B5424;A2)</f>
        <v/>
      </c>
      <c r="C2">
        <f>B2/COUNTA('01_DADOS_BRUTOS'!A2:A5424)*100</f>
        <v/>
      </c>
      <c r="D2">
        <f>AVERAGEIF('01_DADOS_BRUTOS'!B2:B5424;A2;'01_DADOS_BRUTOS'!D2:D5424)</f>
        <v/>
      </c>
      <c r="E2">
        <f>STDEV(FILTER('01_DADOS_BRUTOS'!D2:D5424;'01_DADOS_BRUTOS'!B2:B5424=A2))</f>
        <v/>
      </c>
      <c r="F2">
        <f>AVERAGEIF('01_DADOS_BRUTOS'!B2:B5424;A2;'01_DADOS_BRUTOS'!J2:J5424)</f>
        <v/>
      </c>
      <c r="G2">
        <f>STDEV(FILTER('01_DADOS_BRUTOS'!J2:J5424;'01_DADOS_BRUTOS'!B2:B5424=A2))</f>
        <v/>
      </c>
      <c r="H2">
        <f>AVERAGEIF('01_DADOS_BRUTOS'!B2:B5424;A2;'01_DADOS_BRUTOS'!K2:K5424)</f>
        <v/>
      </c>
      <c r="I2">
        <f>STDEV(FILTER('01_DADOS_BRUTOS'!K2:K5424;'01_DADOS_BRUTOS'!B2:B5424=A2))</f>
        <v/>
      </c>
    </row>
    <row r="3">
      <c r="A3" t="inlineStr">
        <is>
          <t>Medio</t>
        </is>
      </c>
      <c r="B3">
        <f>COUNTIF('01_DADOS_BRUTOS'!B2:B5424;A3)</f>
        <v/>
      </c>
      <c r="C3">
        <f>B3/COUNTA('01_DADOS_BRUTOS'!A2:A5424)*100</f>
        <v/>
      </c>
      <c r="D3">
        <f>AVERAGEIF('01_DADOS_BRUTOS'!B2:B5424;A3;'01_DADOS_BRUTOS'!D2:D5424)</f>
        <v/>
      </c>
      <c r="E3">
        <f>STDEV(FILTER('01_DADOS_BRUTOS'!D2:D5424;'01_DADOS_BRUTOS'!B2:B5424=A3))</f>
        <v/>
      </c>
      <c r="F3">
        <f>AVERAGEIF('01_DADOS_BRUTOS'!B2:B5424;A3;'01_DADOS_BRUTOS'!J2:J5424)</f>
        <v/>
      </c>
      <c r="G3">
        <f>STDEV(FILTER('01_DADOS_BRUTOS'!J2:J5424;'01_DADOS_BRUTOS'!B2:B5424=A3))</f>
        <v/>
      </c>
      <c r="H3">
        <f>AVERAGEIF('01_DADOS_BRUTOS'!B2:B5424;A3;'01_DADOS_BRUTOS'!K2:K5424)</f>
        <v/>
      </c>
      <c r="I3">
        <f>STDEV(FILTER('01_DADOS_BRUTOS'!K2:K5424;'01_DADOS_BRUTOS'!B2:B5424=A3))</f>
        <v/>
      </c>
    </row>
    <row r="4">
      <c r="A4" t="inlineStr">
        <is>
          <t>Superior</t>
        </is>
      </c>
      <c r="B4">
        <f>COUNTIF('01_DADOS_BRUTOS'!B2:B5424;A4)</f>
        <v/>
      </c>
      <c r="C4">
        <f>B4/COUNTA('01_DADOS_BRUTOS'!A2:A5424)*100</f>
        <v/>
      </c>
      <c r="D4">
        <f>AVERAGEIF('01_DADOS_BRUTOS'!B2:B5424;A4;'01_DADOS_BRUTOS'!D2:D5424)</f>
        <v/>
      </c>
      <c r="E4">
        <f>STDEV(FILTER('01_DADOS_BRUTOS'!D2:D5424;'01_DADOS_BRUTOS'!B2:B5424=A4))</f>
        <v/>
      </c>
      <c r="F4">
        <f>AVERAGEIF('01_DADOS_BRUTOS'!B2:B5424;A4;'01_DADOS_BRUTOS'!J2:J5424)</f>
        <v/>
      </c>
      <c r="G4">
        <f>STDEV(FILTER('01_DADOS_BRUTOS'!J2:J5424;'01_DADOS_BRUTOS'!B2:B5424=A4))</f>
        <v/>
      </c>
      <c r="H4">
        <f>AVERAGEIF('01_DADOS_BRUTOS'!B2:B5424;A4;'01_DADOS_BRUTOS'!K2:K5424)</f>
        <v/>
      </c>
      <c r="I4">
        <f>STDEV(FILTER('01_DADOS_BRUTOS'!K2:K5424;'01_DADOS_BRUTOS'!B2:B5424=A4))</f>
        <v/>
      </c>
    </row>
    <row r="7">
      <c r="A7" t="inlineStr">
        <is>
          <t>Interpretação</t>
        </is>
      </c>
    </row>
    <row r="8">
      <c r="A8" t="inlineStr">
        <is>
          <t>A tabela justifica o recorte para TIPO = Fundamental, pois os tipos de escola têm composição e médias distintas.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estatistica</t>
        </is>
      </c>
      <c r="B1" t="inlineStr">
        <is>
          <t>API00</t>
        </is>
      </c>
      <c r="C1" t="inlineStr">
        <is>
          <t>REFS</t>
        </is>
      </c>
      <c r="D1" t="inlineStr">
        <is>
          <t>NPI</t>
        </is>
      </c>
    </row>
    <row r="2">
      <c r="A2" t="inlineStr">
        <is>
          <t>contagem</t>
        </is>
      </c>
      <c r="B2">
        <f>COUNTA(FILTER('03_DADOS_LIMPOS'!D2:D;ISNUMBER('03_DADOS_LIMPOS'!D2:D)))</f>
        <v/>
      </c>
      <c r="C2">
        <f>COUNTA(FILTER('03_DADOS_LIMPOS'!J2:J;ISNUMBER('03_DADOS_LIMPOS'!D2:D)))</f>
        <v/>
      </c>
      <c r="D2">
        <f>COUNTA(FILTER('03_DADOS_LIMPOS'!K2:K;ISNUMBER('03_DADOS_LIMPOS'!D2:D)))</f>
        <v/>
      </c>
    </row>
    <row r="3">
      <c r="A3" t="inlineStr">
        <is>
          <t>media</t>
        </is>
      </c>
      <c r="B3">
        <f>AVERAGE(FILTER('03_DADOS_LIMPOS'!D2:D;ISNUMBER('03_DADOS_LIMPOS'!D2:D)))</f>
        <v/>
      </c>
      <c r="C3">
        <f>AVERAGE(FILTER('03_DADOS_LIMPOS'!J2:J;ISNUMBER('03_DADOS_LIMPOS'!D2:D)))</f>
        <v/>
      </c>
      <c r="D3">
        <f>AVERAGE(FILTER('03_DADOS_LIMPOS'!K2:K;ISNUMBER('03_DADOS_LIMPOS'!D2:D)))</f>
        <v/>
      </c>
    </row>
    <row r="4">
      <c r="A4" t="inlineStr">
        <is>
          <t>desvio_padrao</t>
        </is>
      </c>
      <c r="B4">
        <f>STDEV(FILTER('03_DADOS_LIMPOS'!D2:D;ISNUMBER('03_DADOS_LIMPOS'!D2:D)))</f>
        <v/>
      </c>
      <c r="C4">
        <f>STDEV(FILTER('03_DADOS_LIMPOS'!J2:J;ISNUMBER('03_DADOS_LIMPOS'!D2:D)))</f>
        <v/>
      </c>
      <c r="D4">
        <f>STDEV(FILTER('03_DADOS_LIMPOS'!K2:K;ISNUMBER('03_DADOS_LIMPOS'!D2:D)))</f>
        <v/>
      </c>
    </row>
    <row r="5">
      <c r="A5" t="inlineStr">
        <is>
          <t>minimo</t>
        </is>
      </c>
      <c r="B5">
        <f>MIN(FILTER('03_DADOS_LIMPOS'!D2:D;ISNUMBER('03_DADOS_LIMPOS'!D2:D)))</f>
        <v/>
      </c>
      <c r="C5">
        <f>MIN(FILTER('03_DADOS_LIMPOS'!J2:J;ISNUMBER('03_DADOS_LIMPOS'!D2:D)))</f>
        <v/>
      </c>
      <c r="D5">
        <f>MIN(FILTER('03_DADOS_LIMPOS'!K2:K;ISNUMBER('03_DADOS_LIMPOS'!D2:D)))</f>
        <v/>
      </c>
    </row>
    <row r="6">
      <c r="A6" t="inlineStr">
        <is>
          <t>Q1</t>
        </is>
      </c>
      <c r="B6">
        <f>QUARTILE(FILTER('03_DADOS_LIMPOS'!D2:D;ISNUMBER('03_DADOS_LIMPOS'!D2:D));1)</f>
        <v/>
      </c>
      <c r="C6">
        <f>QUARTILE(FILTER('03_DADOS_LIMPOS'!J2:J;ISNUMBER('03_DADOS_LIMPOS'!D2:D));1)</f>
        <v/>
      </c>
      <c r="D6">
        <f>QUARTILE(FILTER('03_DADOS_LIMPOS'!K2:K;ISNUMBER('03_DADOS_LIMPOS'!D2:D));1)</f>
        <v/>
      </c>
    </row>
    <row r="7">
      <c r="A7" t="inlineStr">
        <is>
          <t>mediana</t>
        </is>
      </c>
      <c r="B7">
        <f>MEDIAN(FILTER('03_DADOS_LIMPOS'!D2:D;ISNUMBER('03_DADOS_LIMPOS'!D2:D)))</f>
        <v/>
      </c>
      <c r="C7">
        <f>MEDIAN(FILTER('03_DADOS_LIMPOS'!J2:J;ISNUMBER('03_DADOS_LIMPOS'!D2:D)))</f>
        <v/>
      </c>
      <c r="D7">
        <f>MEDIAN(FILTER('03_DADOS_LIMPOS'!K2:K;ISNUMBER('03_DADOS_LIMPOS'!D2:D)))</f>
        <v/>
      </c>
    </row>
    <row r="8">
      <c r="A8" t="inlineStr">
        <is>
          <t>Q3</t>
        </is>
      </c>
      <c r="B8">
        <f>QUARTILE(FILTER('03_DADOS_LIMPOS'!D2:D;ISNUMBER('03_DADOS_LIMPOS'!D2:D));3)</f>
        <v/>
      </c>
      <c r="C8">
        <f>QUARTILE(FILTER('03_DADOS_LIMPOS'!J2:J;ISNUMBER('03_DADOS_LIMPOS'!D2:D));3)</f>
        <v/>
      </c>
      <c r="D8">
        <f>QUARTILE(FILTER('03_DADOS_LIMPOS'!K2:K;ISNUMBER('03_DADOS_LIMPOS'!D2:D));3)</f>
        <v/>
      </c>
    </row>
    <row r="9">
      <c r="A9" t="inlineStr">
        <is>
          <t>maximo</t>
        </is>
      </c>
      <c r="B9">
        <f>MAX(FILTER('03_DADOS_LIMPOS'!D2:D;ISNUMBER('03_DADOS_LIMPOS'!D2:D)))</f>
        <v/>
      </c>
      <c r="C9">
        <f>MAX(FILTER('03_DADOS_LIMPOS'!J2:J;ISNUMBER('03_DADOS_LIMPOS'!D2:D)))</f>
        <v/>
      </c>
      <c r="D9">
        <f>MAX(FILTER('03_DADOS_LIMPOS'!K2:K;ISNUMBER('03_DADOS_LIMPOS'!D2:D)))</f>
        <v/>
      </c>
    </row>
    <row r="11">
      <c r="A11" t="inlineStr">
        <is>
          <t>Matriz de correlação</t>
        </is>
      </c>
      <c r="B11" t="inlineStr">
        <is>
          <t>API00</t>
        </is>
      </c>
      <c r="C11" t="inlineStr">
        <is>
          <t>REFS</t>
        </is>
      </c>
      <c r="D11" t="inlineStr">
        <is>
          <t>NPI</t>
        </is>
      </c>
    </row>
    <row r="12">
      <c r="A12" t="inlineStr">
        <is>
          <t>API00</t>
        </is>
      </c>
      <c r="B12">
        <f>CORREL(FILTER('03_DADOS_LIMPOS'!D2:D;ISNUMBER('03_DADOS_LIMPOS'!D2:D));FILTER('03_DADOS_LIMPOS'!D2:D;ISNUMBER('03_DADOS_LIMPOS'!D2:D)))</f>
        <v/>
      </c>
      <c r="C12">
        <f>CORREL(FILTER('03_DADOS_LIMPOS'!D2:D;ISNUMBER('03_DADOS_LIMPOS'!D2:D));FILTER('03_DADOS_LIMPOS'!J2:J;ISNUMBER('03_DADOS_LIMPOS'!D2:D)))</f>
        <v/>
      </c>
      <c r="D12">
        <f>CORREL(FILTER('03_DADOS_LIMPOS'!D2:D;ISNUMBER('03_DADOS_LIMPOS'!D2:D));FILTER('03_DADOS_LIMPOS'!K2:K;ISNUMBER('03_DADOS_LIMPOS'!D2:D)))</f>
        <v/>
      </c>
    </row>
    <row r="13">
      <c r="A13" t="inlineStr">
        <is>
          <t>REFS</t>
        </is>
      </c>
      <c r="B13">
        <f>CORREL(FILTER('03_DADOS_LIMPOS'!J2:J;ISNUMBER('03_DADOS_LIMPOS'!D2:D));FILTER('03_DADOS_LIMPOS'!D2:D;ISNUMBER('03_DADOS_LIMPOS'!D2:D)))</f>
        <v/>
      </c>
      <c r="C13">
        <f>CORREL(FILTER('03_DADOS_LIMPOS'!J2:J;ISNUMBER('03_DADOS_LIMPOS'!D2:D));FILTER('03_DADOS_LIMPOS'!J2:J;ISNUMBER('03_DADOS_LIMPOS'!D2:D)))</f>
        <v/>
      </c>
      <c r="D13">
        <f>CORREL(FILTER('03_DADOS_LIMPOS'!J2:J;ISNUMBER('03_DADOS_LIMPOS'!D2:D));FILTER('03_DADOS_LIMPOS'!K2:K;ISNUMBER('03_DADOS_LIMPOS'!D2:D)))</f>
        <v/>
      </c>
    </row>
    <row r="14">
      <c r="A14" t="inlineStr">
        <is>
          <t>NPI</t>
        </is>
      </c>
      <c r="B14">
        <f>CORREL(FILTER('03_DADOS_LIMPOS'!K2:K;ISNUMBER('03_DADOS_LIMPOS'!D2:D));FILTER('03_DADOS_LIMPOS'!D2:D;ISNUMBER('03_DADOS_LIMPOS'!D2:D)))</f>
        <v/>
      </c>
      <c r="C14">
        <f>CORREL(FILTER('03_DADOS_LIMPOS'!K2:K;ISNUMBER('03_DADOS_LIMPOS'!D2:D));FILTER('03_DADOS_LIMPOS'!J2:J;ISNUMBER('03_DADOS_LIMPOS'!D2:D)))</f>
        <v/>
      </c>
      <c r="D14">
        <f>CORREL(FILTER('03_DADOS_LIMPOS'!K2:K;ISNUMBER('03_DADOS_LIMPOS'!D2:D));FILTER('03_DADOS_LIMPOS'!K2:K;ISNUMBER('03_DADOS_LIMPOS'!D2:D)))</f>
        <v/>
      </c>
    </row>
    <row r="16">
      <c r="A16" t="inlineStr">
        <is>
          <t>Interpretação</t>
        </is>
      </c>
    </row>
    <row r="17">
      <c r="A17" t="inlineStr">
        <is>
          <t>REFS e NPI são positivamente correlacionadas; o modelo múltiplo exige cautela por colinearidade.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API00 ~ REFS</t>
        </is>
      </c>
    </row>
    <row r="2">
      <c r="A2" t="inlineStr">
        <is>
          <t>n</t>
        </is>
      </c>
      <c r="B2">
        <f>COUNTA(FILTER('03_DADOS_LIMPOS'!D2:D;ISNUMBER('03_DADOS_LIMPOS'!D2:D)))</f>
        <v/>
      </c>
    </row>
    <row r="3">
      <c r="A3" t="inlineStr">
        <is>
          <t>gl</t>
        </is>
      </c>
      <c r="B3">
        <f>B2-2</f>
        <v/>
      </c>
    </row>
    <row r="4">
      <c r="A4" t="inlineStr">
        <is>
          <t>alpha</t>
        </is>
      </c>
      <c r="B4" t="n">
        <v>0.05</v>
      </c>
    </row>
    <row r="5">
      <c r="A5" t="inlineStr">
        <is>
          <t>nivel_confianca</t>
        </is>
      </c>
      <c r="B5">
        <f>1-B4</f>
        <v/>
      </c>
    </row>
    <row r="7">
      <c r="A7" t="inlineStr">
        <is>
          <t>Métrica</t>
        </is>
      </c>
      <c r="B7" t="inlineStr">
        <is>
          <t>Fórmula</t>
        </is>
      </c>
    </row>
    <row r="8">
      <c r="A8" t="inlineStr">
        <is>
          <t>Intercepto</t>
        </is>
      </c>
      <c r="B8">
        <f>INTERCEPT(FILTER('03_DADOS_LIMPOS'!D2:D;ISNUMBER('03_DADOS_LIMPOS'!D2:D));FILTER('03_DADOS_LIMPOS'!J2:J;ISNUMBER('03_DADOS_LIMPOS'!D2:D)))</f>
        <v/>
      </c>
    </row>
    <row r="9">
      <c r="A9" t="inlineStr">
        <is>
          <t>Coeficiente REFS</t>
        </is>
      </c>
      <c r="B9">
        <f>SLOPE(FILTER('03_DADOS_LIMPOS'!D2:D;ISNUMBER('03_DADOS_LIMPOS'!D2:D));FILTER('03_DADOS_LIMPOS'!J2:J;ISNUMBER('03_DADOS_LIMPOS'!D2:D)))</f>
        <v/>
      </c>
    </row>
    <row r="10">
      <c r="A10" t="inlineStr">
        <is>
          <t>R2</t>
        </is>
      </c>
      <c r="B10">
        <f>RSQ(FILTER('03_DADOS_LIMPOS'!D2:D;ISNUMBER('03_DADOS_LIMPOS'!D2:D));FILTER('03_DADOS_LIMPOS'!J2:J;ISNUMBER('03_DADOS_LIMPOS'!D2:D)))</f>
        <v/>
      </c>
    </row>
    <row r="11">
      <c r="A11" t="inlineStr">
        <is>
          <t>Erro padrão residual</t>
        </is>
      </c>
      <c r="B11">
        <f>STEYX(FILTER('03_DADOS_LIMPOS'!D2:D;ISNUMBER('03_DADOS_LIMPOS'!D2:D));FILTER('03_DADOS_LIMPOS'!J2:J;ISNUMBER('03_DADOS_LIMPOS'!D2:D)))</f>
        <v/>
      </c>
    </row>
    <row r="13">
      <c r="A13" t="inlineStr">
        <is>
          <t>Parâmetro</t>
        </is>
      </c>
      <c r="B13" t="inlineStr">
        <is>
          <t>Coeficiente</t>
        </is>
      </c>
      <c r="C13" t="inlineStr">
        <is>
          <t>Erro padrão</t>
        </is>
      </c>
      <c r="D13" t="inlineStr">
        <is>
          <t>t</t>
        </is>
      </c>
      <c r="E13" t="inlineStr">
        <is>
          <t>valor-p</t>
        </is>
      </c>
      <c r="F13" t="inlineStr">
        <is>
          <t>IC95 inferior</t>
        </is>
      </c>
      <c r="G13" t="inlineStr">
        <is>
          <t>IC95 superior</t>
        </is>
      </c>
    </row>
    <row r="14">
      <c r="A14" t="inlineStr">
        <is>
          <t>Intercepto</t>
        </is>
      </c>
      <c r="B14">
        <f>B8</f>
        <v/>
      </c>
      <c r="C14">
        <f>INDEX(LINEST(FILTER('03_DADOS_LIMPOS'!D2:D;ISNUMBER('03_DADOS_LIMPOS'!D2:D));FILTER('03_DADOS_LIMPOS'!J2:J;ISNUMBER('03_DADOS_LIMPOS'!D2:D));TRUE;TRUE);2;2)</f>
        <v/>
      </c>
      <c r="D14">
        <f>B14/C14</f>
        <v/>
      </c>
      <c r="E14">
        <f>T.DIST.2T(ABS(D14);$B$3)</f>
        <v/>
      </c>
      <c r="F14">
        <f>B14-TINV($B$4;$B$3)*C14</f>
        <v/>
      </c>
      <c r="G14">
        <f>B14+TINV($B$4;$B$3)*C14</f>
        <v/>
      </c>
    </row>
    <row r="15">
      <c r="A15" t="inlineStr">
        <is>
          <t>REFS</t>
        </is>
      </c>
      <c r="B15">
        <f>B9</f>
        <v/>
      </c>
      <c r="C15">
        <f>INDEX(LINEST(FILTER('03_DADOS_LIMPOS'!D2:D;ISNUMBER('03_DADOS_LIMPOS'!D2:D));FILTER('03_DADOS_LIMPOS'!J2:J;ISNUMBER('03_DADOS_LIMPOS'!D2:D));TRUE;TRUE);2;1)</f>
        <v/>
      </c>
      <c r="D15">
        <f>B15/C15</f>
        <v/>
      </c>
      <c r="E15">
        <f>T.DIST.2T(ABS(D15);$B$3)</f>
        <v/>
      </c>
      <c r="F15">
        <f>B15-TINV($B$4;$B$3)*C15</f>
        <v/>
      </c>
      <c r="G15">
        <f>B15+TINV($B$4;$B$3)*C15</f>
        <v/>
      </c>
    </row>
    <row r="18">
      <c r="A18" t="inlineStr">
        <is>
          <t>Nota sobre alpha</t>
        </is>
      </c>
    </row>
    <row r="19">
      <c r="A19" t="inlineStr">
        <is>
          <t>alpha = 0,05 porque o intervalo é de 95%: alpha = 1 - 0,95.</t>
        </is>
      </c>
    </row>
    <row r="20">
      <c r="A20" t="inlineStr">
        <is>
          <t>TINV(alpha; gl) retorna o valor crítico t bilateral usado no IC95.</t>
        </is>
      </c>
    </row>
    <row r="21">
      <c r="A21" t="inlineStr"/>
    </row>
    <row r="22">
      <c r="A22" t="inlineStr">
        <is>
          <t>Interpretação</t>
        </is>
      </c>
    </row>
    <row r="23">
      <c r="A23" t="inlineStr">
        <is>
          <t>O IC95 de REFS está totalmente abaixo de zero.</t>
        </is>
      </c>
    </row>
    <row r="24">
      <c r="A24" t="inlineStr">
        <is>
          <t>O valor-p pequeno indica evidência estatística de associação linear negativa.</t>
        </is>
      </c>
    </row>
    <row r="25">
      <c r="A25" t="inlineStr">
        <is>
          <t>ID</t>
        </is>
      </c>
      <c r="B25" t="inlineStr">
        <is>
          <t>NOME</t>
        </is>
      </c>
      <c r="C25" t="inlineStr">
        <is>
          <t>API00</t>
        </is>
      </c>
      <c r="D25" t="inlineStr">
        <is>
          <t>REFS</t>
        </is>
      </c>
      <c r="E25" t="inlineStr">
        <is>
          <t>API00_ajustado_REFS</t>
        </is>
      </c>
      <c r="F25" t="inlineStr">
        <is>
          <t>residuo_REFS</t>
        </is>
      </c>
      <c r="G25" t="inlineStr">
        <is>
          <t>residuo_padronizado_REFS</t>
        </is>
      </c>
      <c r="H25" t="inlineStr">
        <is>
          <t>abs_residuo_padronizado_REFS</t>
        </is>
      </c>
    </row>
    <row r="26">
      <c r="A26">
        <f>'03_DADOS_LIMPOS'!A2</f>
        <v/>
      </c>
      <c r="B26">
        <f>'03_DADOS_LIMPOS'!C2</f>
        <v/>
      </c>
      <c r="C26">
        <f>'03_DADOS_LIMPOS'!D2</f>
        <v/>
      </c>
      <c r="D26">
        <f>'03_DADOS_LIMPOS'!J2</f>
        <v/>
      </c>
      <c r="E26">
        <f>$B$8+$B$9*D26</f>
        <v/>
      </c>
      <c r="F26">
        <f>C26-E26</f>
        <v/>
      </c>
      <c r="G26">
        <f>F26/$B$11</f>
        <v/>
      </c>
      <c r="H26">
        <f>ABS(G26)</f>
        <v/>
      </c>
    </row>
    <row r="27">
      <c r="A27">
        <f>'03_DADOS_LIMPOS'!A3</f>
        <v/>
      </c>
      <c r="B27">
        <f>'03_DADOS_LIMPOS'!C3</f>
        <v/>
      </c>
      <c r="C27">
        <f>'03_DADOS_LIMPOS'!D3</f>
        <v/>
      </c>
      <c r="D27">
        <f>'03_DADOS_LIMPOS'!J3</f>
        <v/>
      </c>
      <c r="E27">
        <f>$B$8+$B$9*D27</f>
        <v/>
      </c>
      <c r="F27">
        <f>C27-E27</f>
        <v/>
      </c>
      <c r="G27">
        <f>F27/$B$11</f>
        <v/>
      </c>
      <c r="H27">
        <f>ABS(G27)</f>
        <v/>
      </c>
    </row>
    <row r="28">
      <c r="A28">
        <f>'03_DADOS_LIMPOS'!A4</f>
        <v/>
      </c>
      <c r="B28">
        <f>'03_DADOS_LIMPOS'!C4</f>
        <v/>
      </c>
      <c r="C28">
        <f>'03_DADOS_LIMPOS'!D4</f>
        <v/>
      </c>
      <c r="D28">
        <f>'03_DADOS_LIMPOS'!J4</f>
        <v/>
      </c>
      <c r="E28">
        <f>$B$8+$B$9*D28</f>
        <v/>
      </c>
      <c r="F28">
        <f>C28-E28</f>
        <v/>
      </c>
      <c r="G28">
        <f>F28/$B$11</f>
        <v/>
      </c>
      <c r="H28">
        <f>ABS(G28)</f>
        <v/>
      </c>
    </row>
    <row r="29">
      <c r="A29">
        <f>'03_DADOS_LIMPOS'!A5</f>
        <v/>
      </c>
      <c r="B29">
        <f>'03_DADOS_LIMPOS'!C5</f>
        <v/>
      </c>
      <c r="C29">
        <f>'03_DADOS_LIMPOS'!D5</f>
        <v/>
      </c>
      <c r="D29">
        <f>'03_DADOS_LIMPOS'!J5</f>
        <v/>
      </c>
      <c r="E29">
        <f>$B$8+$B$9*D29</f>
        <v/>
      </c>
      <c r="F29">
        <f>C29-E29</f>
        <v/>
      </c>
      <c r="G29">
        <f>F29/$B$11</f>
        <v/>
      </c>
      <c r="H29">
        <f>ABS(G29)</f>
        <v/>
      </c>
    </row>
    <row r="30">
      <c r="A30">
        <f>'03_DADOS_LIMPOS'!A6</f>
        <v/>
      </c>
      <c r="B30">
        <f>'03_DADOS_LIMPOS'!C6</f>
        <v/>
      </c>
      <c r="C30">
        <f>'03_DADOS_LIMPOS'!D6</f>
        <v/>
      </c>
      <c r="D30">
        <f>'03_DADOS_LIMPOS'!J6</f>
        <v/>
      </c>
      <c r="E30">
        <f>$B$8+$B$9*D30</f>
        <v/>
      </c>
      <c r="F30">
        <f>C30-E30</f>
        <v/>
      </c>
      <c r="G30">
        <f>F30/$B$11</f>
        <v/>
      </c>
      <c r="H30">
        <f>ABS(G30)</f>
        <v/>
      </c>
    </row>
    <row r="31">
      <c r="A31">
        <f>'03_DADOS_LIMPOS'!A7</f>
        <v/>
      </c>
      <c r="B31">
        <f>'03_DADOS_LIMPOS'!C7</f>
        <v/>
      </c>
      <c r="C31">
        <f>'03_DADOS_LIMPOS'!D7</f>
        <v/>
      </c>
      <c r="D31">
        <f>'03_DADOS_LIMPOS'!J7</f>
        <v/>
      </c>
      <c r="E31">
        <f>$B$8+$B$9*D31</f>
        <v/>
      </c>
      <c r="F31">
        <f>C31-E31</f>
        <v/>
      </c>
      <c r="G31">
        <f>F31/$B$11</f>
        <v/>
      </c>
      <c r="H31">
        <f>ABS(G31)</f>
        <v/>
      </c>
    </row>
    <row r="32">
      <c r="A32">
        <f>'03_DADOS_LIMPOS'!A8</f>
        <v/>
      </c>
      <c r="B32">
        <f>'03_DADOS_LIMPOS'!C8</f>
        <v/>
      </c>
      <c r="C32">
        <f>'03_DADOS_LIMPOS'!D8</f>
        <v/>
      </c>
      <c r="D32">
        <f>'03_DADOS_LIMPOS'!J8</f>
        <v/>
      </c>
      <c r="E32">
        <f>$B$8+$B$9*D32</f>
        <v/>
      </c>
      <c r="F32">
        <f>C32-E32</f>
        <v/>
      </c>
      <c r="G32">
        <f>F32/$B$11</f>
        <v/>
      </c>
      <c r="H32">
        <f>ABS(G32)</f>
        <v/>
      </c>
    </row>
    <row r="33">
      <c r="A33">
        <f>'03_DADOS_LIMPOS'!A9</f>
        <v/>
      </c>
      <c r="B33">
        <f>'03_DADOS_LIMPOS'!C9</f>
        <v/>
      </c>
      <c r="C33">
        <f>'03_DADOS_LIMPOS'!D9</f>
        <v/>
      </c>
      <c r="D33">
        <f>'03_DADOS_LIMPOS'!J9</f>
        <v/>
      </c>
      <c r="E33">
        <f>$B$8+$B$9*D33</f>
        <v/>
      </c>
      <c r="F33">
        <f>C33-E33</f>
        <v/>
      </c>
      <c r="G33">
        <f>F33/$B$11</f>
        <v/>
      </c>
      <c r="H33">
        <f>ABS(G33)</f>
        <v/>
      </c>
    </row>
    <row r="34">
      <c r="A34">
        <f>'03_DADOS_LIMPOS'!A10</f>
        <v/>
      </c>
      <c r="B34">
        <f>'03_DADOS_LIMPOS'!C10</f>
        <v/>
      </c>
      <c r="C34">
        <f>'03_DADOS_LIMPOS'!D10</f>
        <v/>
      </c>
      <c r="D34">
        <f>'03_DADOS_LIMPOS'!J10</f>
        <v/>
      </c>
      <c r="E34">
        <f>$B$8+$B$9*D34</f>
        <v/>
      </c>
      <c r="F34">
        <f>C34-E34</f>
        <v/>
      </c>
      <c r="G34">
        <f>F34/$B$11</f>
        <v/>
      </c>
      <c r="H34">
        <f>ABS(G34)</f>
        <v/>
      </c>
    </row>
    <row r="35">
      <c r="A35">
        <f>'03_DADOS_LIMPOS'!A11</f>
        <v/>
      </c>
      <c r="B35">
        <f>'03_DADOS_LIMPOS'!C11</f>
        <v/>
      </c>
      <c r="C35">
        <f>'03_DADOS_LIMPOS'!D11</f>
        <v/>
      </c>
      <c r="D35">
        <f>'03_DADOS_LIMPOS'!J11</f>
        <v/>
      </c>
      <c r="E35">
        <f>$B$8+$B$9*D35</f>
        <v/>
      </c>
      <c r="F35">
        <f>C35-E35</f>
        <v/>
      </c>
      <c r="G35">
        <f>F35/$B$11</f>
        <v/>
      </c>
      <c r="H35">
        <f>ABS(G35)</f>
        <v/>
      </c>
    </row>
    <row r="36">
      <c r="A36">
        <f>'03_DADOS_LIMPOS'!A12</f>
        <v/>
      </c>
      <c r="B36">
        <f>'03_DADOS_LIMPOS'!C12</f>
        <v/>
      </c>
      <c r="C36">
        <f>'03_DADOS_LIMPOS'!D12</f>
        <v/>
      </c>
      <c r="D36">
        <f>'03_DADOS_LIMPOS'!J12</f>
        <v/>
      </c>
      <c r="E36">
        <f>$B$8+$B$9*D36</f>
        <v/>
      </c>
      <c r="F36">
        <f>C36-E36</f>
        <v/>
      </c>
      <c r="G36">
        <f>F36/$B$11</f>
        <v/>
      </c>
      <c r="H36">
        <f>ABS(G36)</f>
        <v/>
      </c>
    </row>
    <row r="37">
      <c r="A37">
        <f>'03_DADOS_LIMPOS'!A13</f>
        <v/>
      </c>
      <c r="B37">
        <f>'03_DADOS_LIMPOS'!C13</f>
        <v/>
      </c>
      <c r="C37">
        <f>'03_DADOS_LIMPOS'!D13</f>
        <v/>
      </c>
      <c r="D37">
        <f>'03_DADOS_LIMPOS'!J13</f>
        <v/>
      </c>
      <c r="E37">
        <f>$B$8+$B$9*D37</f>
        <v/>
      </c>
      <c r="F37">
        <f>C37-E37</f>
        <v/>
      </c>
      <c r="G37">
        <f>F37/$B$11</f>
        <v/>
      </c>
      <c r="H37">
        <f>ABS(G37)</f>
        <v/>
      </c>
    </row>
    <row r="38">
      <c r="A38">
        <f>'03_DADOS_LIMPOS'!A14</f>
        <v/>
      </c>
      <c r="B38">
        <f>'03_DADOS_LIMPOS'!C14</f>
        <v/>
      </c>
      <c r="C38">
        <f>'03_DADOS_LIMPOS'!D14</f>
        <v/>
      </c>
      <c r="D38">
        <f>'03_DADOS_LIMPOS'!J14</f>
        <v/>
      </c>
      <c r="E38">
        <f>$B$8+$B$9*D38</f>
        <v/>
      </c>
      <c r="F38">
        <f>C38-E38</f>
        <v/>
      </c>
      <c r="G38">
        <f>F38/$B$11</f>
        <v/>
      </c>
      <c r="H38">
        <f>ABS(G38)</f>
        <v/>
      </c>
    </row>
    <row r="39">
      <c r="A39">
        <f>'03_DADOS_LIMPOS'!A15</f>
        <v/>
      </c>
      <c r="B39">
        <f>'03_DADOS_LIMPOS'!C15</f>
        <v/>
      </c>
      <c r="C39">
        <f>'03_DADOS_LIMPOS'!D15</f>
        <v/>
      </c>
      <c r="D39">
        <f>'03_DADOS_LIMPOS'!J15</f>
        <v/>
      </c>
      <c r="E39">
        <f>$B$8+$B$9*D39</f>
        <v/>
      </c>
      <c r="F39">
        <f>C39-E39</f>
        <v/>
      </c>
      <c r="G39">
        <f>F39/$B$11</f>
        <v/>
      </c>
      <c r="H39">
        <f>ABS(G39)</f>
        <v/>
      </c>
    </row>
    <row r="40">
      <c r="A40">
        <f>'03_DADOS_LIMPOS'!A16</f>
        <v/>
      </c>
      <c r="B40">
        <f>'03_DADOS_LIMPOS'!C16</f>
        <v/>
      </c>
      <c r="C40">
        <f>'03_DADOS_LIMPOS'!D16</f>
        <v/>
      </c>
      <c r="D40">
        <f>'03_DADOS_LIMPOS'!J16</f>
        <v/>
      </c>
      <c r="E40">
        <f>$B$8+$B$9*D40</f>
        <v/>
      </c>
      <c r="F40">
        <f>C40-E40</f>
        <v/>
      </c>
      <c r="G40">
        <f>F40/$B$11</f>
        <v/>
      </c>
      <c r="H40">
        <f>ABS(G40)</f>
        <v/>
      </c>
    </row>
    <row r="41">
      <c r="A41">
        <f>'03_DADOS_LIMPOS'!A17</f>
        <v/>
      </c>
      <c r="B41">
        <f>'03_DADOS_LIMPOS'!C17</f>
        <v/>
      </c>
      <c r="C41">
        <f>'03_DADOS_LIMPOS'!D17</f>
        <v/>
      </c>
      <c r="D41">
        <f>'03_DADOS_LIMPOS'!J17</f>
        <v/>
      </c>
      <c r="E41">
        <f>$B$8+$B$9*D41</f>
        <v/>
      </c>
      <c r="F41">
        <f>C41-E41</f>
        <v/>
      </c>
      <c r="G41">
        <f>F41/$B$11</f>
        <v/>
      </c>
      <c r="H41">
        <f>ABS(G41)</f>
        <v/>
      </c>
    </row>
    <row r="42">
      <c r="A42">
        <f>'03_DADOS_LIMPOS'!A18</f>
        <v/>
      </c>
      <c r="B42">
        <f>'03_DADOS_LIMPOS'!C18</f>
        <v/>
      </c>
      <c r="C42">
        <f>'03_DADOS_LIMPOS'!D18</f>
        <v/>
      </c>
      <c r="D42">
        <f>'03_DADOS_LIMPOS'!J18</f>
        <v/>
      </c>
      <c r="E42">
        <f>$B$8+$B$9*D42</f>
        <v/>
      </c>
      <c r="F42">
        <f>C42-E42</f>
        <v/>
      </c>
      <c r="G42">
        <f>F42/$B$11</f>
        <v/>
      </c>
      <c r="H42">
        <f>ABS(G42)</f>
        <v/>
      </c>
    </row>
    <row r="43">
      <c r="A43">
        <f>'03_DADOS_LIMPOS'!A19</f>
        <v/>
      </c>
      <c r="B43">
        <f>'03_DADOS_LIMPOS'!C19</f>
        <v/>
      </c>
      <c r="C43">
        <f>'03_DADOS_LIMPOS'!D19</f>
        <v/>
      </c>
      <c r="D43">
        <f>'03_DADOS_LIMPOS'!J19</f>
        <v/>
      </c>
      <c r="E43">
        <f>$B$8+$B$9*D43</f>
        <v/>
      </c>
      <c r="F43">
        <f>C43-E43</f>
        <v/>
      </c>
      <c r="G43">
        <f>F43/$B$11</f>
        <v/>
      </c>
      <c r="H43">
        <f>ABS(G43)</f>
        <v/>
      </c>
    </row>
    <row r="44">
      <c r="A44">
        <f>'03_DADOS_LIMPOS'!A20</f>
        <v/>
      </c>
      <c r="B44">
        <f>'03_DADOS_LIMPOS'!C20</f>
        <v/>
      </c>
      <c r="C44">
        <f>'03_DADOS_LIMPOS'!D20</f>
        <v/>
      </c>
      <c r="D44">
        <f>'03_DADOS_LIMPOS'!J20</f>
        <v/>
      </c>
      <c r="E44">
        <f>$B$8+$B$9*D44</f>
        <v/>
      </c>
      <c r="F44">
        <f>C44-E44</f>
        <v/>
      </c>
      <c r="G44">
        <f>F44/$B$11</f>
        <v/>
      </c>
      <c r="H44">
        <f>ABS(G44)</f>
        <v/>
      </c>
    </row>
    <row r="45">
      <c r="A45">
        <f>'03_DADOS_LIMPOS'!A21</f>
        <v/>
      </c>
      <c r="B45">
        <f>'03_DADOS_LIMPOS'!C21</f>
        <v/>
      </c>
      <c r="C45">
        <f>'03_DADOS_LIMPOS'!D21</f>
        <v/>
      </c>
      <c r="D45">
        <f>'03_DADOS_LIMPOS'!J21</f>
        <v/>
      </c>
      <c r="E45">
        <f>$B$8+$B$9*D45</f>
        <v/>
      </c>
      <c r="F45">
        <f>C45-E45</f>
        <v/>
      </c>
      <c r="G45">
        <f>F45/$B$11</f>
        <v/>
      </c>
      <c r="H45">
        <f>ABS(G45)</f>
        <v/>
      </c>
    </row>
    <row r="46">
      <c r="A46">
        <f>'03_DADOS_LIMPOS'!A22</f>
        <v/>
      </c>
      <c r="B46">
        <f>'03_DADOS_LIMPOS'!C22</f>
        <v/>
      </c>
      <c r="C46">
        <f>'03_DADOS_LIMPOS'!D22</f>
        <v/>
      </c>
      <c r="D46">
        <f>'03_DADOS_LIMPOS'!J22</f>
        <v/>
      </c>
      <c r="E46">
        <f>$B$8+$B$9*D46</f>
        <v/>
      </c>
      <c r="F46">
        <f>C46-E46</f>
        <v/>
      </c>
      <c r="G46">
        <f>F46/$B$11</f>
        <v/>
      </c>
      <c r="H46">
        <f>ABS(G46)</f>
        <v/>
      </c>
    </row>
    <row r="47">
      <c r="A47">
        <f>'03_DADOS_LIMPOS'!A23</f>
        <v/>
      </c>
      <c r="B47">
        <f>'03_DADOS_LIMPOS'!C23</f>
        <v/>
      </c>
      <c r="C47">
        <f>'03_DADOS_LIMPOS'!D23</f>
        <v/>
      </c>
      <c r="D47">
        <f>'03_DADOS_LIMPOS'!J23</f>
        <v/>
      </c>
      <c r="E47">
        <f>$B$8+$B$9*D47</f>
        <v/>
      </c>
      <c r="F47">
        <f>C47-E47</f>
        <v/>
      </c>
      <c r="G47">
        <f>F47/$B$11</f>
        <v/>
      </c>
      <c r="H47">
        <f>ABS(G47)</f>
        <v/>
      </c>
    </row>
    <row r="48">
      <c r="A48">
        <f>'03_DADOS_LIMPOS'!A24</f>
        <v/>
      </c>
      <c r="B48">
        <f>'03_DADOS_LIMPOS'!C24</f>
        <v/>
      </c>
      <c r="C48">
        <f>'03_DADOS_LIMPOS'!D24</f>
        <v/>
      </c>
      <c r="D48">
        <f>'03_DADOS_LIMPOS'!J24</f>
        <v/>
      </c>
      <c r="E48">
        <f>$B$8+$B$9*D48</f>
        <v/>
      </c>
      <c r="F48">
        <f>C48-E48</f>
        <v/>
      </c>
      <c r="G48">
        <f>F48/$B$11</f>
        <v/>
      </c>
      <c r="H48">
        <f>ABS(G48)</f>
        <v/>
      </c>
    </row>
    <row r="49">
      <c r="A49">
        <f>'03_DADOS_LIMPOS'!A25</f>
        <v/>
      </c>
      <c r="B49">
        <f>'03_DADOS_LIMPOS'!C25</f>
        <v/>
      </c>
      <c r="C49">
        <f>'03_DADOS_LIMPOS'!D25</f>
        <v/>
      </c>
      <c r="D49">
        <f>'03_DADOS_LIMPOS'!J25</f>
        <v/>
      </c>
      <c r="E49">
        <f>$B$8+$B$9*D49</f>
        <v/>
      </c>
      <c r="F49">
        <f>C49-E49</f>
        <v/>
      </c>
      <c r="G49">
        <f>F49/$B$11</f>
        <v/>
      </c>
      <c r="H49">
        <f>ABS(G49)</f>
        <v/>
      </c>
    </row>
    <row r="50">
      <c r="A50">
        <f>'03_DADOS_LIMPOS'!A26</f>
        <v/>
      </c>
      <c r="B50">
        <f>'03_DADOS_LIMPOS'!C26</f>
        <v/>
      </c>
      <c r="C50">
        <f>'03_DADOS_LIMPOS'!D26</f>
        <v/>
      </c>
      <c r="D50">
        <f>'03_DADOS_LIMPOS'!J26</f>
        <v/>
      </c>
      <c r="E50">
        <f>$B$8+$B$9*D50</f>
        <v/>
      </c>
      <c r="F50">
        <f>C50-E50</f>
        <v/>
      </c>
      <c r="G50">
        <f>F50/$B$11</f>
        <v/>
      </c>
      <c r="H50">
        <f>ABS(G50)</f>
        <v/>
      </c>
    </row>
    <row r="51">
      <c r="A51">
        <f>'03_DADOS_LIMPOS'!A27</f>
        <v/>
      </c>
      <c r="B51">
        <f>'03_DADOS_LIMPOS'!C27</f>
        <v/>
      </c>
      <c r="C51">
        <f>'03_DADOS_LIMPOS'!D27</f>
        <v/>
      </c>
      <c r="D51">
        <f>'03_DADOS_LIMPOS'!J27</f>
        <v/>
      </c>
      <c r="E51">
        <f>$B$8+$B$9*D51</f>
        <v/>
      </c>
      <c r="F51">
        <f>C51-E51</f>
        <v/>
      </c>
      <c r="G51">
        <f>F51/$B$11</f>
        <v/>
      </c>
      <c r="H51">
        <f>ABS(G51)</f>
        <v/>
      </c>
    </row>
    <row r="52">
      <c r="A52">
        <f>'03_DADOS_LIMPOS'!A28</f>
        <v/>
      </c>
      <c r="B52">
        <f>'03_DADOS_LIMPOS'!C28</f>
        <v/>
      </c>
      <c r="C52">
        <f>'03_DADOS_LIMPOS'!D28</f>
        <v/>
      </c>
      <c r="D52">
        <f>'03_DADOS_LIMPOS'!J28</f>
        <v/>
      </c>
      <c r="E52">
        <f>$B$8+$B$9*D52</f>
        <v/>
      </c>
      <c r="F52">
        <f>C52-E52</f>
        <v/>
      </c>
      <c r="G52">
        <f>F52/$B$11</f>
        <v/>
      </c>
      <c r="H52">
        <f>ABS(G52)</f>
        <v/>
      </c>
    </row>
    <row r="53">
      <c r="A53">
        <f>'03_DADOS_LIMPOS'!A29</f>
        <v/>
      </c>
      <c r="B53">
        <f>'03_DADOS_LIMPOS'!C29</f>
        <v/>
      </c>
      <c r="C53">
        <f>'03_DADOS_LIMPOS'!D29</f>
        <v/>
      </c>
      <c r="D53">
        <f>'03_DADOS_LIMPOS'!J29</f>
        <v/>
      </c>
      <c r="E53">
        <f>$B$8+$B$9*D53</f>
        <v/>
      </c>
      <c r="F53">
        <f>C53-E53</f>
        <v/>
      </c>
      <c r="G53">
        <f>F53/$B$11</f>
        <v/>
      </c>
      <c r="H53">
        <f>ABS(G53)</f>
        <v/>
      </c>
    </row>
    <row r="54">
      <c r="A54">
        <f>'03_DADOS_LIMPOS'!A30</f>
        <v/>
      </c>
      <c r="B54">
        <f>'03_DADOS_LIMPOS'!C30</f>
        <v/>
      </c>
      <c r="C54">
        <f>'03_DADOS_LIMPOS'!D30</f>
        <v/>
      </c>
      <c r="D54">
        <f>'03_DADOS_LIMPOS'!J30</f>
        <v/>
      </c>
      <c r="E54">
        <f>$B$8+$B$9*D54</f>
        <v/>
      </c>
      <c r="F54">
        <f>C54-E54</f>
        <v/>
      </c>
      <c r="G54">
        <f>F54/$B$11</f>
        <v/>
      </c>
      <c r="H54">
        <f>ABS(G54)</f>
        <v/>
      </c>
    </row>
    <row r="55">
      <c r="A55">
        <f>'03_DADOS_LIMPOS'!A31</f>
        <v/>
      </c>
      <c r="B55">
        <f>'03_DADOS_LIMPOS'!C31</f>
        <v/>
      </c>
      <c r="C55">
        <f>'03_DADOS_LIMPOS'!D31</f>
        <v/>
      </c>
      <c r="D55">
        <f>'03_DADOS_LIMPOS'!J31</f>
        <v/>
      </c>
      <c r="E55">
        <f>$B$8+$B$9*D55</f>
        <v/>
      </c>
      <c r="F55">
        <f>C55-E55</f>
        <v/>
      </c>
      <c r="G55">
        <f>F55/$B$11</f>
        <v/>
      </c>
      <c r="H55">
        <f>ABS(G55)</f>
        <v/>
      </c>
    </row>
    <row r="56">
      <c r="A56">
        <f>'03_DADOS_LIMPOS'!A32</f>
        <v/>
      </c>
      <c r="B56">
        <f>'03_DADOS_LIMPOS'!C32</f>
        <v/>
      </c>
      <c r="C56">
        <f>'03_DADOS_LIMPOS'!D32</f>
        <v/>
      </c>
      <c r="D56">
        <f>'03_DADOS_LIMPOS'!J32</f>
        <v/>
      </c>
      <c r="E56">
        <f>$B$8+$B$9*D56</f>
        <v/>
      </c>
      <c r="F56">
        <f>C56-E56</f>
        <v/>
      </c>
      <c r="G56">
        <f>F56/$B$11</f>
        <v/>
      </c>
      <c r="H56">
        <f>ABS(G56)</f>
        <v/>
      </c>
    </row>
    <row r="57">
      <c r="A57">
        <f>'03_DADOS_LIMPOS'!A33</f>
        <v/>
      </c>
      <c r="B57">
        <f>'03_DADOS_LIMPOS'!C33</f>
        <v/>
      </c>
      <c r="C57">
        <f>'03_DADOS_LIMPOS'!D33</f>
        <v/>
      </c>
      <c r="D57">
        <f>'03_DADOS_LIMPOS'!J33</f>
        <v/>
      </c>
      <c r="E57">
        <f>$B$8+$B$9*D57</f>
        <v/>
      </c>
      <c r="F57">
        <f>C57-E57</f>
        <v/>
      </c>
      <c r="G57">
        <f>F57/$B$11</f>
        <v/>
      </c>
      <c r="H57">
        <f>ABS(G57)</f>
        <v/>
      </c>
    </row>
    <row r="58">
      <c r="A58">
        <f>'03_DADOS_LIMPOS'!A34</f>
        <v/>
      </c>
      <c r="B58">
        <f>'03_DADOS_LIMPOS'!C34</f>
        <v/>
      </c>
      <c r="C58">
        <f>'03_DADOS_LIMPOS'!D34</f>
        <v/>
      </c>
      <c r="D58">
        <f>'03_DADOS_LIMPOS'!J34</f>
        <v/>
      </c>
      <c r="E58">
        <f>$B$8+$B$9*D58</f>
        <v/>
      </c>
      <c r="F58">
        <f>C58-E58</f>
        <v/>
      </c>
      <c r="G58">
        <f>F58/$B$11</f>
        <v/>
      </c>
      <c r="H58">
        <f>ABS(G58)</f>
        <v/>
      </c>
    </row>
    <row r="59">
      <c r="A59">
        <f>'03_DADOS_LIMPOS'!A35</f>
        <v/>
      </c>
      <c r="B59">
        <f>'03_DADOS_LIMPOS'!C35</f>
        <v/>
      </c>
      <c r="C59">
        <f>'03_DADOS_LIMPOS'!D35</f>
        <v/>
      </c>
      <c r="D59">
        <f>'03_DADOS_LIMPOS'!J35</f>
        <v/>
      </c>
      <c r="E59">
        <f>$B$8+$B$9*D59</f>
        <v/>
      </c>
      <c r="F59">
        <f>C59-E59</f>
        <v/>
      </c>
      <c r="G59">
        <f>F59/$B$11</f>
        <v/>
      </c>
      <c r="H59">
        <f>ABS(G59)</f>
        <v/>
      </c>
    </row>
    <row r="60">
      <c r="A60">
        <f>'03_DADOS_LIMPOS'!A36</f>
        <v/>
      </c>
      <c r="B60">
        <f>'03_DADOS_LIMPOS'!C36</f>
        <v/>
      </c>
      <c r="C60">
        <f>'03_DADOS_LIMPOS'!D36</f>
        <v/>
      </c>
      <c r="D60">
        <f>'03_DADOS_LIMPOS'!J36</f>
        <v/>
      </c>
      <c r="E60">
        <f>$B$8+$B$9*D60</f>
        <v/>
      </c>
      <c r="F60">
        <f>C60-E60</f>
        <v/>
      </c>
      <c r="G60">
        <f>F60/$B$11</f>
        <v/>
      </c>
      <c r="H60">
        <f>ABS(G60)</f>
        <v/>
      </c>
    </row>
    <row r="61">
      <c r="A61">
        <f>'03_DADOS_LIMPOS'!A37</f>
        <v/>
      </c>
      <c r="B61">
        <f>'03_DADOS_LIMPOS'!C37</f>
        <v/>
      </c>
      <c r="C61">
        <f>'03_DADOS_LIMPOS'!D37</f>
        <v/>
      </c>
      <c r="D61">
        <f>'03_DADOS_LIMPOS'!J37</f>
        <v/>
      </c>
      <c r="E61">
        <f>$B$8+$B$9*D61</f>
        <v/>
      </c>
      <c r="F61">
        <f>C61-E61</f>
        <v/>
      </c>
      <c r="G61">
        <f>F61/$B$11</f>
        <v/>
      </c>
      <c r="H61">
        <f>ABS(G61)</f>
        <v/>
      </c>
    </row>
    <row r="62">
      <c r="A62">
        <f>'03_DADOS_LIMPOS'!A38</f>
        <v/>
      </c>
      <c r="B62">
        <f>'03_DADOS_LIMPOS'!C38</f>
        <v/>
      </c>
      <c r="C62">
        <f>'03_DADOS_LIMPOS'!D38</f>
        <v/>
      </c>
      <c r="D62">
        <f>'03_DADOS_LIMPOS'!J38</f>
        <v/>
      </c>
      <c r="E62">
        <f>$B$8+$B$9*D62</f>
        <v/>
      </c>
      <c r="F62">
        <f>C62-E62</f>
        <v/>
      </c>
      <c r="G62">
        <f>F62/$B$11</f>
        <v/>
      </c>
      <c r="H62">
        <f>ABS(G62)</f>
        <v/>
      </c>
    </row>
    <row r="63">
      <c r="A63">
        <f>'03_DADOS_LIMPOS'!A39</f>
        <v/>
      </c>
      <c r="B63">
        <f>'03_DADOS_LIMPOS'!C39</f>
        <v/>
      </c>
      <c r="C63">
        <f>'03_DADOS_LIMPOS'!D39</f>
        <v/>
      </c>
      <c r="D63">
        <f>'03_DADOS_LIMPOS'!J39</f>
        <v/>
      </c>
      <c r="E63">
        <f>$B$8+$B$9*D63</f>
        <v/>
      </c>
      <c r="F63">
        <f>C63-E63</f>
        <v/>
      </c>
      <c r="G63">
        <f>F63/$B$11</f>
        <v/>
      </c>
      <c r="H63">
        <f>ABS(G63)</f>
        <v/>
      </c>
    </row>
    <row r="64">
      <c r="A64">
        <f>'03_DADOS_LIMPOS'!A40</f>
        <v/>
      </c>
      <c r="B64">
        <f>'03_DADOS_LIMPOS'!C40</f>
        <v/>
      </c>
      <c r="C64">
        <f>'03_DADOS_LIMPOS'!D40</f>
        <v/>
      </c>
      <c r="D64">
        <f>'03_DADOS_LIMPOS'!J40</f>
        <v/>
      </c>
      <c r="E64">
        <f>$B$8+$B$9*D64</f>
        <v/>
      </c>
      <c r="F64">
        <f>C64-E64</f>
        <v/>
      </c>
      <c r="G64">
        <f>F64/$B$11</f>
        <v/>
      </c>
      <c r="H64">
        <f>ABS(G64)</f>
        <v/>
      </c>
    </row>
    <row r="65">
      <c r="A65">
        <f>'03_DADOS_LIMPOS'!A41</f>
        <v/>
      </c>
      <c r="B65">
        <f>'03_DADOS_LIMPOS'!C41</f>
        <v/>
      </c>
      <c r="C65">
        <f>'03_DADOS_LIMPOS'!D41</f>
        <v/>
      </c>
      <c r="D65">
        <f>'03_DADOS_LIMPOS'!J41</f>
        <v/>
      </c>
      <c r="E65">
        <f>$B$8+$B$9*D65</f>
        <v/>
      </c>
      <c r="F65">
        <f>C65-E65</f>
        <v/>
      </c>
      <c r="G65">
        <f>F65/$B$11</f>
        <v/>
      </c>
      <c r="H65">
        <f>ABS(G65)</f>
        <v/>
      </c>
    </row>
    <row r="66">
      <c r="A66">
        <f>'03_DADOS_LIMPOS'!A42</f>
        <v/>
      </c>
      <c r="B66">
        <f>'03_DADOS_LIMPOS'!C42</f>
        <v/>
      </c>
      <c r="C66">
        <f>'03_DADOS_LIMPOS'!D42</f>
        <v/>
      </c>
      <c r="D66">
        <f>'03_DADOS_LIMPOS'!J42</f>
        <v/>
      </c>
      <c r="E66">
        <f>$B$8+$B$9*D66</f>
        <v/>
      </c>
      <c r="F66">
        <f>C66-E66</f>
        <v/>
      </c>
      <c r="G66">
        <f>F66/$B$11</f>
        <v/>
      </c>
      <c r="H66">
        <f>ABS(G66)</f>
        <v/>
      </c>
    </row>
    <row r="67">
      <c r="A67">
        <f>'03_DADOS_LIMPOS'!A43</f>
        <v/>
      </c>
      <c r="B67">
        <f>'03_DADOS_LIMPOS'!C43</f>
        <v/>
      </c>
      <c r="C67">
        <f>'03_DADOS_LIMPOS'!D43</f>
        <v/>
      </c>
      <c r="D67">
        <f>'03_DADOS_LIMPOS'!J43</f>
        <v/>
      </c>
      <c r="E67">
        <f>$B$8+$B$9*D67</f>
        <v/>
      </c>
      <c r="F67">
        <f>C67-E67</f>
        <v/>
      </c>
      <c r="G67">
        <f>F67/$B$11</f>
        <v/>
      </c>
      <c r="H67">
        <f>ABS(G67)</f>
        <v/>
      </c>
    </row>
    <row r="68">
      <c r="A68">
        <f>'03_DADOS_LIMPOS'!A44</f>
        <v/>
      </c>
      <c r="B68">
        <f>'03_DADOS_LIMPOS'!C44</f>
        <v/>
      </c>
      <c r="C68">
        <f>'03_DADOS_LIMPOS'!D44</f>
        <v/>
      </c>
      <c r="D68">
        <f>'03_DADOS_LIMPOS'!J44</f>
        <v/>
      </c>
      <c r="E68">
        <f>$B$8+$B$9*D68</f>
        <v/>
      </c>
      <c r="F68">
        <f>C68-E68</f>
        <v/>
      </c>
      <c r="G68">
        <f>F68/$B$11</f>
        <v/>
      </c>
      <c r="H68">
        <f>ABS(G68)</f>
        <v/>
      </c>
    </row>
    <row r="69">
      <c r="A69">
        <f>'03_DADOS_LIMPOS'!A45</f>
        <v/>
      </c>
      <c r="B69">
        <f>'03_DADOS_LIMPOS'!C45</f>
        <v/>
      </c>
      <c r="C69">
        <f>'03_DADOS_LIMPOS'!D45</f>
        <v/>
      </c>
      <c r="D69">
        <f>'03_DADOS_LIMPOS'!J45</f>
        <v/>
      </c>
      <c r="E69">
        <f>$B$8+$B$9*D69</f>
        <v/>
      </c>
      <c r="F69">
        <f>C69-E69</f>
        <v/>
      </c>
      <c r="G69">
        <f>F69/$B$11</f>
        <v/>
      </c>
      <c r="H69">
        <f>ABS(G69)</f>
        <v/>
      </c>
    </row>
    <row r="70">
      <c r="A70">
        <f>'03_DADOS_LIMPOS'!A46</f>
        <v/>
      </c>
      <c r="B70">
        <f>'03_DADOS_LIMPOS'!C46</f>
        <v/>
      </c>
      <c r="C70">
        <f>'03_DADOS_LIMPOS'!D46</f>
        <v/>
      </c>
      <c r="D70">
        <f>'03_DADOS_LIMPOS'!J46</f>
        <v/>
      </c>
      <c r="E70">
        <f>$B$8+$B$9*D70</f>
        <v/>
      </c>
      <c r="F70">
        <f>C70-E70</f>
        <v/>
      </c>
      <c r="G70">
        <f>F70/$B$11</f>
        <v/>
      </c>
      <c r="H70">
        <f>ABS(G70)</f>
        <v/>
      </c>
    </row>
    <row r="71">
      <c r="A71">
        <f>'03_DADOS_LIMPOS'!A47</f>
        <v/>
      </c>
      <c r="B71">
        <f>'03_DADOS_LIMPOS'!C47</f>
        <v/>
      </c>
      <c r="C71">
        <f>'03_DADOS_LIMPOS'!D47</f>
        <v/>
      </c>
      <c r="D71">
        <f>'03_DADOS_LIMPOS'!J47</f>
        <v/>
      </c>
      <c r="E71">
        <f>$B$8+$B$9*D71</f>
        <v/>
      </c>
      <c r="F71">
        <f>C71-E71</f>
        <v/>
      </c>
      <c r="G71">
        <f>F71/$B$11</f>
        <v/>
      </c>
      <c r="H71">
        <f>ABS(G71)</f>
        <v/>
      </c>
    </row>
    <row r="72">
      <c r="A72">
        <f>'03_DADOS_LIMPOS'!A48</f>
        <v/>
      </c>
      <c r="B72">
        <f>'03_DADOS_LIMPOS'!C48</f>
        <v/>
      </c>
      <c r="C72">
        <f>'03_DADOS_LIMPOS'!D48</f>
        <v/>
      </c>
      <c r="D72">
        <f>'03_DADOS_LIMPOS'!J48</f>
        <v/>
      </c>
      <c r="E72">
        <f>$B$8+$B$9*D72</f>
        <v/>
      </c>
      <c r="F72">
        <f>C72-E72</f>
        <v/>
      </c>
      <c r="G72">
        <f>F72/$B$11</f>
        <v/>
      </c>
      <c r="H72">
        <f>ABS(G72)</f>
        <v/>
      </c>
    </row>
    <row r="73">
      <c r="A73">
        <f>'03_DADOS_LIMPOS'!A49</f>
        <v/>
      </c>
      <c r="B73">
        <f>'03_DADOS_LIMPOS'!C49</f>
        <v/>
      </c>
      <c r="C73">
        <f>'03_DADOS_LIMPOS'!D49</f>
        <v/>
      </c>
      <c r="D73">
        <f>'03_DADOS_LIMPOS'!J49</f>
        <v/>
      </c>
      <c r="E73">
        <f>$B$8+$B$9*D73</f>
        <v/>
      </c>
      <c r="F73">
        <f>C73-E73</f>
        <v/>
      </c>
      <c r="G73">
        <f>F73/$B$11</f>
        <v/>
      </c>
      <c r="H73">
        <f>ABS(G73)</f>
        <v/>
      </c>
    </row>
    <row r="74">
      <c r="A74">
        <f>'03_DADOS_LIMPOS'!A50</f>
        <v/>
      </c>
      <c r="B74">
        <f>'03_DADOS_LIMPOS'!C50</f>
        <v/>
      </c>
      <c r="C74">
        <f>'03_DADOS_LIMPOS'!D50</f>
        <v/>
      </c>
      <c r="D74">
        <f>'03_DADOS_LIMPOS'!J50</f>
        <v/>
      </c>
      <c r="E74">
        <f>$B$8+$B$9*D74</f>
        <v/>
      </c>
      <c r="F74">
        <f>C74-E74</f>
        <v/>
      </c>
      <c r="G74">
        <f>F74/$B$11</f>
        <v/>
      </c>
      <c r="H74">
        <f>ABS(G74)</f>
        <v/>
      </c>
    </row>
    <row r="75">
      <c r="A75">
        <f>'03_DADOS_LIMPOS'!A51</f>
        <v/>
      </c>
      <c r="B75">
        <f>'03_DADOS_LIMPOS'!C51</f>
        <v/>
      </c>
      <c r="C75">
        <f>'03_DADOS_LIMPOS'!D51</f>
        <v/>
      </c>
      <c r="D75">
        <f>'03_DADOS_LIMPOS'!J51</f>
        <v/>
      </c>
      <c r="E75">
        <f>$B$8+$B$9*D75</f>
        <v/>
      </c>
      <c r="F75">
        <f>C75-E75</f>
        <v/>
      </c>
      <c r="G75">
        <f>F75/$B$11</f>
        <v/>
      </c>
      <c r="H75">
        <f>ABS(G75)</f>
        <v/>
      </c>
    </row>
    <row r="76">
      <c r="A76">
        <f>'03_DADOS_LIMPOS'!A52</f>
        <v/>
      </c>
      <c r="B76">
        <f>'03_DADOS_LIMPOS'!C52</f>
        <v/>
      </c>
      <c r="C76">
        <f>'03_DADOS_LIMPOS'!D52</f>
        <v/>
      </c>
      <c r="D76">
        <f>'03_DADOS_LIMPOS'!J52</f>
        <v/>
      </c>
      <c r="E76">
        <f>$B$8+$B$9*D76</f>
        <v/>
      </c>
      <c r="F76">
        <f>C76-E76</f>
        <v/>
      </c>
      <c r="G76">
        <f>F76/$B$11</f>
        <v/>
      </c>
      <c r="H76">
        <f>ABS(G76)</f>
        <v/>
      </c>
    </row>
    <row r="77">
      <c r="A77">
        <f>'03_DADOS_LIMPOS'!A53</f>
        <v/>
      </c>
      <c r="B77">
        <f>'03_DADOS_LIMPOS'!C53</f>
        <v/>
      </c>
      <c r="C77">
        <f>'03_DADOS_LIMPOS'!D53</f>
        <v/>
      </c>
      <c r="D77">
        <f>'03_DADOS_LIMPOS'!J53</f>
        <v/>
      </c>
      <c r="E77">
        <f>$B$8+$B$9*D77</f>
        <v/>
      </c>
      <c r="F77">
        <f>C77-E77</f>
        <v/>
      </c>
      <c r="G77">
        <f>F77/$B$11</f>
        <v/>
      </c>
      <c r="H77">
        <f>ABS(G77)</f>
        <v/>
      </c>
    </row>
    <row r="78">
      <c r="A78">
        <f>'03_DADOS_LIMPOS'!A54</f>
        <v/>
      </c>
      <c r="B78">
        <f>'03_DADOS_LIMPOS'!C54</f>
        <v/>
      </c>
      <c r="C78">
        <f>'03_DADOS_LIMPOS'!D54</f>
        <v/>
      </c>
      <c r="D78">
        <f>'03_DADOS_LIMPOS'!J54</f>
        <v/>
      </c>
      <c r="E78">
        <f>$B$8+$B$9*D78</f>
        <v/>
      </c>
      <c r="F78">
        <f>C78-E78</f>
        <v/>
      </c>
      <c r="G78">
        <f>F78/$B$11</f>
        <v/>
      </c>
      <c r="H78">
        <f>ABS(G78)</f>
        <v/>
      </c>
    </row>
    <row r="79">
      <c r="A79">
        <f>'03_DADOS_LIMPOS'!A55</f>
        <v/>
      </c>
      <c r="B79">
        <f>'03_DADOS_LIMPOS'!C55</f>
        <v/>
      </c>
      <c r="C79">
        <f>'03_DADOS_LIMPOS'!D55</f>
        <v/>
      </c>
      <c r="D79">
        <f>'03_DADOS_LIMPOS'!J55</f>
        <v/>
      </c>
      <c r="E79">
        <f>$B$8+$B$9*D79</f>
        <v/>
      </c>
      <c r="F79">
        <f>C79-E79</f>
        <v/>
      </c>
      <c r="G79">
        <f>F79/$B$11</f>
        <v/>
      </c>
      <c r="H79">
        <f>ABS(G79)</f>
        <v/>
      </c>
    </row>
    <row r="80">
      <c r="A80">
        <f>'03_DADOS_LIMPOS'!A56</f>
        <v/>
      </c>
      <c r="B80">
        <f>'03_DADOS_LIMPOS'!C56</f>
        <v/>
      </c>
      <c r="C80">
        <f>'03_DADOS_LIMPOS'!D56</f>
        <v/>
      </c>
      <c r="D80">
        <f>'03_DADOS_LIMPOS'!J56</f>
        <v/>
      </c>
      <c r="E80">
        <f>$B$8+$B$9*D80</f>
        <v/>
      </c>
      <c r="F80">
        <f>C80-E80</f>
        <v/>
      </c>
      <c r="G80">
        <f>F80/$B$11</f>
        <v/>
      </c>
      <c r="H80">
        <f>ABS(G80)</f>
        <v/>
      </c>
    </row>
    <row r="81">
      <c r="A81">
        <f>'03_DADOS_LIMPOS'!A57</f>
        <v/>
      </c>
      <c r="B81">
        <f>'03_DADOS_LIMPOS'!C57</f>
        <v/>
      </c>
      <c r="C81">
        <f>'03_DADOS_LIMPOS'!D57</f>
        <v/>
      </c>
      <c r="D81">
        <f>'03_DADOS_LIMPOS'!J57</f>
        <v/>
      </c>
      <c r="E81">
        <f>$B$8+$B$9*D81</f>
        <v/>
      </c>
      <c r="F81">
        <f>C81-E81</f>
        <v/>
      </c>
      <c r="G81">
        <f>F81/$B$11</f>
        <v/>
      </c>
      <c r="H81">
        <f>ABS(G81)</f>
        <v/>
      </c>
    </row>
    <row r="82">
      <c r="A82">
        <f>'03_DADOS_LIMPOS'!A58</f>
        <v/>
      </c>
      <c r="B82">
        <f>'03_DADOS_LIMPOS'!C58</f>
        <v/>
      </c>
      <c r="C82">
        <f>'03_DADOS_LIMPOS'!D58</f>
        <v/>
      </c>
      <c r="D82">
        <f>'03_DADOS_LIMPOS'!J58</f>
        <v/>
      </c>
      <c r="E82">
        <f>$B$8+$B$9*D82</f>
        <v/>
      </c>
      <c r="F82">
        <f>C82-E82</f>
        <v/>
      </c>
      <c r="G82">
        <f>F82/$B$11</f>
        <v/>
      </c>
      <c r="H82">
        <f>ABS(G82)</f>
        <v/>
      </c>
    </row>
    <row r="83">
      <c r="A83">
        <f>'03_DADOS_LIMPOS'!A59</f>
        <v/>
      </c>
      <c r="B83">
        <f>'03_DADOS_LIMPOS'!C59</f>
        <v/>
      </c>
      <c r="C83">
        <f>'03_DADOS_LIMPOS'!D59</f>
        <v/>
      </c>
      <c r="D83">
        <f>'03_DADOS_LIMPOS'!J59</f>
        <v/>
      </c>
      <c r="E83">
        <f>$B$8+$B$9*D83</f>
        <v/>
      </c>
      <c r="F83">
        <f>C83-E83</f>
        <v/>
      </c>
      <c r="G83">
        <f>F83/$B$11</f>
        <v/>
      </c>
      <c r="H83">
        <f>ABS(G83)</f>
        <v/>
      </c>
    </row>
    <row r="84">
      <c r="A84">
        <f>'03_DADOS_LIMPOS'!A60</f>
        <v/>
      </c>
      <c r="B84">
        <f>'03_DADOS_LIMPOS'!C60</f>
        <v/>
      </c>
      <c r="C84">
        <f>'03_DADOS_LIMPOS'!D60</f>
        <v/>
      </c>
      <c r="D84">
        <f>'03_DADOS_LIMPOS'!J60</f>
        <v/>
      </c>
      <c r="E84">
        <f>$B$8+$B$9*D84</f>
        <v/>
      </c>
      <c r="F84">
        <f>C84-E84</f>
        <v/>
      </c>
      <c r="G84">
        <f>F84/$B$11</f>
        <v/>
      </c>
      <c r="H84">
        <f>ABS(G84)</f>
        <v/>
      </c>
    </row>
    <row r="85">
      <c r="A85">
        <f>'03_DADOS_LIMPOS'!A61</f>
        <v/>
      </c>
      <c r="B85">
        <f>'03_DADOS_LIMPOS'!C61</f>
        <v/>
      </c>
      <c r="C85">
        <f>'03_DADOS_LIMPOS'!D61</f>
        <v/>
      </c>
      <c r="D85">
        <f>'03_DADOS_LIMPOS'!J61</f>
        <v/>
      </c>
      <c r="E85">
        <f>$B$8+$B$9*D85</f>
        <v/>
      </c>
      <c r="F85">
        <f>C85-E85</f>
        <v/>
      </c>
      <c r="G85">
        <f>F85/$B$11</f>
        <v/>
      </c>
      <c r="H85">
        <f>ABS(G85)</f>
        <v/>
      </c>
    </row>
    <row r="86">
      <c r="A86">
        <f>'03_DADOS_LIMPOS'!A62</f>
        <v/>
      </c>
      <c r="B86">
        <f>'03_DADOS_LIMPOS'!C62</f>
        <v/>
      </c>
      <c r="C86">
        <f>'03_DADOS_LIMPOS'!D62</f>
        <v/>
      </c>
      <c r="D86">
        <f>'03_DADOS_LIMPOS'!J62</f>
        <v/>
      </c>
      <c r="E86">
        <f>$B$8+$B$9*D86</f>
        <v/>
      </c>
      <c r="F86">
        <f>C86-E86</f>
        <v/>
      </c>
      <c r="G86">
        <f>F86/$B$11</f>
        <v/>
      </c>
      <c r="H86">
        <f>ABS(G86)</f>
        <v/>
      </c>
    </row>
    <row r="87">
      <c r="A87">
        <f>'03_DADOS_LIMPOS'!A63</f>
        <v/>
      </c>
      <c r="B87">
        <f>'03_DADOS_LIMPOS'!C63</f>
        <v/>
      </c>
      <c r="C87">
        <f>'03_DADOS_LIMPOS'!D63</f>
        <v/>
      </c>
      <c r="D87">
        <f>'03_DADOS_LIMPOS'!J63</f>
        <v/>
      </c>
      <c r="E87">
        <f>$B$8+$B$9*D87</f>
        <v/>
      </c>
      <c r="F87">
        <f>C87-E87</f>
        <v/>
      </c>
      <c r="G87">
        <f>F87/$B$11</f>
        <v/>
      </c>
      <c r="H87">
        <f>ABS(G87)</f>
        <v/>
      </c>
    </row>
    <row r="88">
      <c r="A88">
        <f>'03_DADOS_LIMPOS'!A64</f>
        <v/>
      </c>
      <c r="B88">
        <f>'03_DADOS_LIMPOS'!C64</f>
        <v/>
      </c>
      <c r="C88">
        <f>'03_DADOS_LIMPOS'!D64</f>
        <v/>
      </c>
      <c r="D88">
        <f>'03_DADOS_LIMPOS'!J64</f>
        <v/>
      </c>
      <c r="E88">
        <f>$B$8+$B$9*D88</f>
        <v/>
      </c>
      <c r="F88">
        <f>C88-E88</f>
        <v/>
      </c>
      <c r="G88">
        <f>F88/$B$11</f>
        <v/>
      </c>
      <c r="H88">
        <f>ABS(G88)</f>
        <v/>
      </c>
    </row>
    <row r="89">
      <c r="A89">
        <f>'03_DADOS_LIMPOS'!A65</f>
        <v/>
      </c>
      <c r="B89">
        <f>'03_DADOS_LIMPOS'!C65</f>
        <v/>
      </c>
      <c r="C89">
        <f>'03_DADOS_LIMPOS'!D65</f>
        <v/>
      </c>
      <c r="D89">
        <f>'03_DADOS_LIMPOS'!J65</f>
        <v/>
      </c>
      <c r="E89">
        <f>$B$8+$B$9*D89</f>
        <v/>
      </c>
      <c r="F89">
        <f>C89-E89</f>
        <v/>
      </c>
      <c r="G89">
        <f>F89/$B$11</f>
        <v/>
      </c>
      <c r="H89">
        <f>ABS(G89)</f>
        <v/>
      </c>
    </row>
    <row r="90">
      <c r="A90">
        <f>'03_DADOS_LIMPOS'!A66</f>
        <v/>
      </c>
      <c r="B90">
        <f>'03_DADOS_LIMPOS'!C66</f>
        <v/>
      </c>
      <c r="C90">
        <f>'03_DADOS_LIMPOS'!D66</f>
        <v/>
      </c>
      <c r="D90">
        <f>'03_DADOS_LIMPOS'!J66</f>
        <v/>
      </c>
      <c r="E90">
        <f>$B$8+$B$9*D90</f>
        <v/>
      </c>
      <c r="F90">
        <f>C90-E90</f>
        <v/>
      </c>
      <c r="G90">
        <f>F90/$B$11</f>
        <v/>
      </c>
      <c r="H90">
        <f>ABS(G90)</f>
        <v/>
      </c>
    </row>
    <row r="91">
      <c r="A91">
        <f>'03_DADOS_LIMPOS'!A67</f>
        <v/>
      </c>
      <c r="B91">
        <f>'03_DADOS_LIMPOS'!C67</f>
        <v/>
      </c>
      <c r="C91">
        <f>'03_DADOS_LIMPOS'!D67</f>
        <v/>
      </c>
      <c r="D91">
        <f>'03_DADOS_LIMPOS'!J67</f>
        <v/>
      </c>
      <c r="E91">
        <f>$B$8+$B$9*D91</f>
        <v/>
      </c>
      <c r="F91">
        <f>C91-E91</f>
        <v/>
      </c>
      <c r="G91">
        <f>F91/$B$11</f>
        <v/>
      </c>
      <c r="H91">
        <f>ABS(G91)</f>
        <v/>
      </c>
    </row>
    <row r="92">
      <c r="A92">
        <f>'03_DADOS_LIMPOS'!A68</f>
        <v/>
      </c>
      <c r="B92">
        <f>'03_DADOS_LIMPOS'!C68</f>
        <v/>
      </c>
      <c r="C92">
        <f>'03_DADOS_LIMPOS'!D68</f>
        <v/>
      </c>
      <c r="D92">
        <f>'03_DADOS_LIMPOS'!J68</f>
        <v/>
      </c>
      <c r="E92">
        <f>$B$8+$B$9*D92</f>
        <v/>
      </c>
      <c r="F92">
        <f>C92-E92</f>
        <v/>
      </c>
      <c r="G92">
        <f>F92/$B$11</f>
        <v/>
      </c>
      <c r="H92">
        <f>ABS(G92)</f>
        <v/>
      </c>
    </row>
    <row r="93">
      <c r="A93">
        <f>'03_DADOS_LIMPOS'!A69</f>
        <v/>
      </c>
      <c r="B93">
        <f>'03_DADOS_LIMPOS'!C69</f>
        <v/>
      </c>
      <c r="C93">
        <f>'03_DADOS_LIMPOS'!D69</f>
        <v/>
      </c>
      <c r="D93">
        <f>'03_DADOS_LIMPOS'!J69</f>
        <v/>
      </c>
      <c r="E93">
        <f>$B$8+$B$9*D93</f>
        <v/>
      </c>
      <c r="F93">
        <f>C93-E93</f>
        <v/>
      </c>
      <c r="G93">
        <f>F93/$B$11</f>
        <v/>
      </c>
      <c r="H93">
        <f>ABS(G93)</f>
        <v/>
      </c>
    </row>
    <row r="94">
      <c r="A94">
        <f>'03_DADOS_LIMPOS'!A70</f>
        <v/>
      </c>
      <c r="B94">
        <f>'03_DADOS_LIMPOS'!C70</f>
        <v/>
      </c>
      <c r="C94">
        <f>'03_DADOS_LIMPOS'!D70</f>
        <v/>
      </c>
      <c r="D94">
        <f>'03_DADOS_LIMPOS'!J70</f>
        <v/>
      </c>
      <c r="E94">
        <f>$B$8+$B$9*D94</f>
        <v/>
      </c>
      <c r="F94">
        <f>C94-E94</f>
        <v/>
      </c>
      <c r="G94">
        <f>F94/$B$11</f>
        <v/>
      </c>
      <c r="H94">
        <f>ABS(G94)</f>
        <v/>
      </c>
    </row>
    <row r="95">
      <c r="A95">
        <f>'03_DADOS_LIMPOS'!A71</f>
        <v/>
      </c>
      <c r="B95">
        <f>'03_DADOS_LIMPOS'!C71</f>
        <v/>
      </c>
      <c r="C95">
        <f>'03_DADOS_LIMPOS'!D71</f>
        <v/>
      </c>
      <c r="D95">
        <f>'03_DADOS_LIMPOS'!J71</f>
        <v/>
      </c>
      <c r="E95">
        <f>$B$8+$B$9*D95</f>
        <v/>
      </c>
      <c r="F95">
        <f>C95-E95</f>
        <v/>
      </c>
      <c r="G95">
        <f>F95/$B$11</f>
        <v/>
      </c>
      <c r="H95">
        <f>ABS(G95)</f>
        <v/>
      </c>
    </row>
    <row r="96">
      <c r="A96">
        <f>'03_DADOS_LIMPOS'!A72</f>
        <v/>
      </c>
      <c r="B96">
        <f>'03_DADOS_LIMPOS'!C72</f>
        <v/>
      </c>
      <c r="C96">
        <f>'03_DADOS_LIMPOS'!D72</f>
        <v/>
      </c>
      <c r="D96">
        <f>'03_DADOS_LIMPOS'!J72</f>
        <v/>
      </c>
      <c r="E96">
        <f>$B$8+$B$9*D96</f>
        <v/>
      </c>
      <c r="F96">
        <f>C96-E96</f>
        <v/>
      </c>
      <c r="G96">
        <f>F96/$B$11</f>
        <v/>
      </c>
      <c r="H96">
        <f>ABS(G96)</f>
        <v/>
      </c>
    </row>
    <row r="97">
      <c r="A97">
        <f>'03_DADOS_LIMPOS'!A73</f>
        <v/>
      </c>
      <c r="B97">
        <f>'03_DADOS_LIMPOS'!C73</f>
        <v/>
      </c>
      <c r="C97">
        <f>'03_DADOS_LIMPOS'!D73</f>
        <v/>
      </c>
      <c r="D97">
        <f>'03_DADOS_LIMPOS'!J73</f>
        <v/>
      </c>
      <c r="E97">
        <f>$B$8+$B$9*D97</f>
        <v/>
      </c>
      <c r="F97">
        <f>C97-E97</f>
        <v/>
      </c>
      <c r="G97">
        <f>F97/$B$11</f>
        <v/>
      </c>
      <c r="H97">
        <f>ABS(G97)</f>
        <v/>
      </c>
    </row>
    <row r="98">
      <c r="A98">
        <f>'03_DADOS_LIMPOS'!A74</f>
        <v/>
      </c>
      <c r="B98">
        <f>'03_DADOS_LIMPOS'!C74</f>
        <v/>
      </c>
      <c r="C98">
        <f>'03_DADOS_LIMPOS'!D74</f>
        <v/>
      </c>
      <c r="D98">
        <f>'03_DADOS_LIMPOS'!J74</f>
        <v/>
      </c>
      <c r="E98">
        <f>$B$8+$B$9*D98</f>
        <v/>
      </c>
      <c r="F98">
        <f>C98-E98</f>
        <v/>
      </c>
      <c r="G98">
        <f>F98/$B$11</f>
        <v/>
      </c>
      <c r="H98">
        <f>ABS(G98)</f>
        <v/>
      </c>
    </row>
    <row r="99">
      <c r="A99">
        <f>'03_DADOS_LIMPOS'!A75</f>
        <v/>
      </c>
      <c r="B99">
        <f>'03_DADOS_LIMPOS'!C75</f>
        <v/>
      </c>
      <c r="C99">
        <f>'03_DADOS_LIMPOS'!D75</f>
        <v/>
      </c>
      <c r="D99">
        <f>'03_DADOS_LIMPOS'!J75</f>
        <v/>
      </c>
      <c r="E99">
        <f>$B$8+$B$9*D99</f>
        <v/>
      </c>
      <c r="F99">
        <f>C99-E99</f>
        <v/>
      </c>
      <c r="G99">
        <f>F99/$B$11</f>
        <v/>
      </c>
      <c r="H99">
        <f>ABS(G99)</f>
        <v/>
      </c>
    </row>
    <row r="100">
      <c r="A100">
        <f>'03_DADOS_LIMPOS'!A76</f>
        <v/>
      </c>
      <c r="B100">
        <f>'03_DADOS_LIMPOS'!C76</f>
        <v/>
      </c>
      <c r="C100">
        <f>'03_DADOS_LIMPOS'!D76</f>
        <v/>
      </c>
      <c r="D100">
        <f>'03_DADOS_LIMPOS'!J76</f>
        <v/>
      </c>
      <c r="E100">
        <f>$B$8+$B$9*D100</f>
        <v/>
      </c>
      <c r="F100">
        <f>C100-E100</f>
        <v/>
      </c>
      <c r="G100">
        <f>F100/$B$11</f>
        <v/>
      </c>
      <c r="H100">
        <f>ABS(G100)</f>
        <v/>
      </c>
    </row>
    <row r="101">
      <c r="A101">
        <f>'03_DADOS_LIMPOS'!A77</f>
        <v/>
      </c>
      <c r="B101">
        <f>'03_DADOS_LIMPOS'!C77</f>
        <v/>
      </c>
      <c r="C101">
        <f>'03_DADOS_LIMPOS'!D77</f>
        <v/>
      </c>
      <c r="D101">
        <f>'03_DADOS_LIMPOS'!J77</f>
        <v/>
      </c>
      <c r="E101">
        <f>$B$8+$B$9*D101</f>
        <v/>
      </c>
      <c r="F101">
        <f>C101-E101</f>
        <v/>
      </c>
      <c r="G101">
        <f>F101/$B$11</f>
        <v/>
      </c>
      <c r="H101">
        <f>ABS(G101)</f>
        <v/>
      </c>
    </row>
    <row r="102">
      <c r="A102">
        <f>'03_DADOS_LIMPOS'!A78</f>
        <v/>
      </c>
      <c r="B102">
        <f>'03_DADOS_LIMPOS'!C78</f>
        <v/>
      </c>
      <c r="C102">
        <f>'03_DADOS_LIMPOS'!D78</f>
        <v/>
      </c>
      <c r="D102">
        <f>'03_DADOS_LIMPOS'!J78</f>
        <v/>
      </c>
      <c r="E102">
        <f>$B$8+$B$9*D102</f>
        <v/>
      </c>
      <c r="F102">
        <f>C102-E102</f>
        <v/>
      </c>
      <c r="G102">
        <f>F102/$B$11</f>
        <v/>
      </c>
      <c r="H102">
        <f>ABS(G102)</f>
        <v/>
      </c>
    </row>
    <row r="103">
      <c r="A103">
        <f>'03_DADOS_LIMPOS'!A79</f>
        <v/>
      </c>
      <c r="B103">
        <f>'03_DADOS_LIMPOS'!C79</f>
        <v/>
      </c>
      <c r="C103">
        <f>'03_DADOS_LIMPOS'!D79</f>
        <v/>
      </c>
      <c r="D103">
        <f>'03_DADOS_LIMPOS'!J79</f>
        <v/>
      </c>
      <c r="E103">
        <f>$B$8+$B$9*D103</f>
        <v/>
      </c>
      <c r="F103">
        <f>C103-E103</f>
        <v/>
      </c>
      <c r="G103">
        <f>F103/$B$11</f>
        <v/>
      </c>
      <c r="H103">
        <f>ABS(G103)</f>
        <v/>
      </c>
    </row>
    <row r="104">
      <c r="A104">
        <f>'03_DADOS_LIMPOS'!A80</f>
        <v/>
      </c>
      <c r="B104">
        <f>'03_DADOS_LIMPOS'!C80</f>
        <v/>
      </c>
      <c r="C104">
        <f>'03_DADOS_LIMPOS'!D80</f>
        <v/>
      </c>
      <c r="D104">
        <f>'03_DADOS_LIMPOS'!J80</f>
        <v/>
      </c>
      <c r="E104">
        <f>$B$8+$B$9*D104</f>
        <v/>
      </c>
      <c r="F104">
        <f>C104-E104</f>
        <v/>
      </c>
      <c r="G104">
        <f>F104/$B$11</f>
        <v/>
      </c>
      <c r="H104">
        <f>ABS(G104)</f>
        <v/>
      </c>
    </row>
    <row r="105">
      <c r="A105">
        <f>'03_DADOS_LIMPOS'!A81</f>
        <v/>
      </c>
      <c r="B105">
        <f>'03_DADOS_LIMPOS'!C81</f>
        <v/>
      </c>
      <c r="C105">
        <f>'03_DADOS_LIMPOS'!D81</f>
        <v/>
      </c>
      <c r="D105">
        <f>'03_DADOS_LIMPOS'!J81</f>
        <v/>
      </c>
      <c r="E105">
        <f>$B$8+$B$9*D105</f>
        <v/>
      </c>
      <c r="F105">
        <f>C105-E105</f>
        <v/>
      </c>
      <c r="G105">
        <f>F105/$B$11</f>
        <v/>
      </c>
      <c r="H105">
        <f>ABS(G105)</f>
        <v/>
      </c>
    </row>
    <row r="106">
      <c r="A106">
        <f>'03_DADOS_LIMPOS'!A82</f>
        <v/>
      </c>
      <c r="B106">
        <f>'03_DADOS_LIMPOS'!C82</f>
        <v/>
      </c>
      <c r="C106">
        <f>'03_DADOS_LIMPOS'!D82</f>
        <v/>
      </c>
      <c r="D106">
        <f>'03_DADOS_LIMPOS'!J82</f>
        <v/>
      </c>
      <c r="E106">
        <f>$B$8+$B$9*D106</f>
        <v/>
      </c>
      <c r="F106">
        <f>C106-E106</f>
        <v/>
      </c>
      <c r="G106">
        <f>F106/$B$11</f>
        <v/>
      </c>
      <c r="H106">
        <f>ABS(G106)</f>
        <v/>
      </c>
    </row>
    <row r="107">
      <c r="A107">
        <f>'03_DADOS_LIMPOS'!A83</f>
        <v/>
      </c>
      <c r="B107">
        <f>'03_DADOS_LIMPOS'!C83</f>
        <v/>
      </c>
      <c r="C107">
        <f>'03_DADOS_LIMPOS'!D83</f>
        <v/>
      </c>
      <c r="D107">
        <f>'03_DADOS_LIMPOS'!J83</f>
        <v/>
      </c>
      <c r="E107">
        <f>$B$8+$B$9*D107</f>
        <v/>
      </c>
      <c r="F107">
        <f>C107-E107</f>
        <v/>
      </c>
      <c r="G107">
        <f>F107/$B$11</f>
        <v/>
      </c>
      <c r="H107">
        <f>ABS(G107)</f>
        <v/>
      </c>
    </row>
    <row r="108">
      <c r="A108">
        <f>'03_DADOS_LIMPOS'!A84</f>
        <v/>
      </c>
      <c r="B108">
        <f>'03_DADOS_LIMPOS'!C84</f>
        <v/>
      </c>
      <c r="C108">
        <f>'03_DADOS_LIMPOS'!D84</f>
        <v/>
      </c>
      <c r="D108">
        <f>'03_DADOS_LIMPOS'!J84</f>
        <v/>
      </c>
      <c r="E108">
        <f>$B$8+$B$9*D108</f>
        <v/>
      </c>
      <c r="F108">
        <f>C108-E108</f>
        <v/>
      </c>
      <c r="G108">
        <f>F108/$B$11</f>
        <v/>
      </c>
      <c r="H108">
        <f>ABS(G108)</f>
        <v/>
      </c>
    </row>
    <row r="109">
      <c r="A109">
        <f>'03_DADOS_LIMPOS'!A85</f>
        <v/>
      </c>
      <c r="B109">
        <f>'03_DADOS_LIMPOS'!C85</f>
        <v/>
      </c>
      <c r="C109">
        <f>'03_DADOS_LIMPOS'!D85</f>
        <v/>
      </c>
      <c r="D109">
        <f>'03_DADOS_LIMPOS'!J85</f>
        <v/>
      </c>
      <c r="E109">
        <f>$B$8+$B$9*D109</f>
        <v/>
      </c>
      <c r="F109">
        <f>C109-E109</f>
        <v/>
      </c>
      <c r="G109">
        <f>F109/$B$11</f>
        <v/>
      </c>
      <c r="H109">
        <f>ABS(G109)</f>
        <v/>
      </c>
    </row>
    <row r="110">
      <c r="A110">
        <f>'03_DADOS_LIMPOS'!A86</f>
        <v/>
      </c>
      <c r="B110">
        <f>'03_DADOS_LIMPOS'!C86</f>
        <v/>
      </c>
      <c r="C110">
        <f>'03_DADOS_LIMPOS'!D86</f>
        <v/>
      </c>
      <c r="D110">
        <f>'03_DADOS_LIMPOS'!J86</f>
        <v/>
      </c>
      <c r="E110">
        <f>$B$8+$B$9*D110</f>
        <v/>
      </c>
      <c r="F110">
        <f>C110-E110</f>
        <v/>
      </c>
      <c r="G110">
        <f>F110/$B$11</f>
        <v/>
      </c>
      <c r="H110">
        <f>ABS(G110)</f>
        <v/>
      </c>
    </row>
    <row r="111">
      <c r="A111">
        <f>'03_DADOS_LIMPOS'!A87</f>
        <v/>
      </c>
      <c r="B111">
        <f>'03_DADOS_LIMPOS'!C87</f>
        <v/>
      </c>
      <c r="C111">
        <f>'03_DADOS_LIMPOS'!D87</f>
        <v/>
      </c>
      <c r="D111">
        <f>'03_DADOS_LIMPOS'!J87</f>
        <v/>
      </c>
      <c r="E111">
        <f>$B$8+$B$9*D111</f>
        <v/>
      </c>
      <c r="F111">
        <f>C111-E111</f>
        <v/>
      </c>
      <c r="G111">
        <f>F111/$B$11</f>
        <v/>
      </c>
      <c r="H111">
        <f>ABS(G111)</f>
        <v/>
      </c>
    </row>
    <row r="112">
      <c r="A112">
        <f>'03_DADOS_LIMPOS'!A88</f>
        <v/>
      </c>
      <c r="B112">
        <f>'03_DADOS_LIMPOS'!C88</f>
        <v/>
      </c>
      <c r="C112">
        <f>'03_DADOS_LIMPOS'!D88</f>
        <v/>
      </c>
      <c r="D112">
        <f>'03_DADOS_LIMPOS'!J88</f>
        <v/>
      </c>
      <c r="E112">
        <f>$B$8+$B$9*D112</f>
        <v/>
      </c>
      <c r="F112">
        <f>C112-E112</f>
        <v/>
      </c>
      <c r="G112">
        <f>F112/$B$11</f>
        <v/>
      </c>
      <c r="H112">
        <f>ABS(G112)</f>
        <v/>
      </c>
    </row>
    <row r="113">
      <c r="A113">
        <f>'03_DADOS_LIMPOS'!A89</f>
        <v/>
      </c>
      <c r="B113">
        <f>'03_DADOS_LIMPOS'!C89</f>
        <v/>
      </c>
      <c r="C113">
        <f>'03_DADOS_LIMPOS'!D89</f>
        <v/>
      </c>
      <c r="D113">
        <f>'03_DADOS_LIMPOS'!J89</f>
        <v/>
      </c>
      <c r="E113">
        <f>$B$8+$B$9*D113</f>
        <v/>
      </c>
      <c r="F113">
        <f>C113-E113</f>
        <v/>
      </c>
      <c r="G113">
        <f>F113/$B$11</f>
        <v/>
      </c>
      <c r="H113">
        <f>ABS(G113)</f>
        <v/>
      </c>
    </row>
    <row r="114">
      <c r="A114">
        <f>'03_DADOS_LIMPOS'!A90</f>
        <v/>
      </c>
      <c r="B114">
        <f>'03_DADOS_LIMPOS'!C90</f>
        <v/>
      </c>
      <c r="C114">
        <f>'03_DADOS_LIMPOS'!D90</f>
        <v/>
      </c>
      <c r="D114">
        <f>'03_DADOS_LIMPOS'!J90</f>
        <v/>
      </c>
      <c r="E114">
        <f>$B$8+$B$9*D114</f>
        <v/>
      </c>
      <c r="F114">
        <f>C114-E114</f>
        <v/>
      </c>
      <c r="G114">
        <f>F114/$B$11</f>
        <v/>
      </c>
      <c r="H114">
        <f>ABS(G114)</f>
        <v/>
      </c>
    </row>
    <row r="115">
      <c r="A115">
        <f>'03_DADOS_LIMPOS'!A91</f>
        <v/>
      </c>
      <c r="B115">
        <f>'03_DADOS_LIMPOS'!C91</f>
        <v/>
      </c>
      <c r="C115">
        <f>'03_DADOS_LIMPOS'!D91</f>
        <v/>
      </c>
      <c r="D115">
        <f>'03_DADOS_LIMPOS'!J91</f>
        <v/>
      </c>
      <c r="E115">
        <f>$B$8+$B$9*D115</f>
        <v/>
      </c>
      <c r="F115">
        <f>C115-E115</f>
        <v/>
      </c>
      <c r="G115">
        <f>F115/$B$11</f>
        <v/>
      </c>
      <c r="H115">
        <f>ABS(G115)</f>
        <v/>
      </c>
    </row>
    <row r="116">
      <c r="A116">
        <f>'03_DADOS_LIMPOS'!A92</f>
        <v/>
      </c>
      <c r="B116">
        <f>'03_DADOS_LIMPOS'!C92</f>
        <v/>
      </c>
      <c r="C116">
        <f>'03_DADOS_LIMPOS'!D92</f>
        <v/>
      </c>
      <c r="D116">
        <f>'03_DADOS_LIMPOS'!J92</f>
        <v/>
      </c>
      <c r="E116">
        <f>$B$8+$B$9*D116</f>
        <v/>
      </c>
      <c r="F116">
        <f>C116-E116</f>
        <v/>
      </c>
      <c r="G116">
        <f>F116/$B$11</f>
        <v/>
      </c>
      <c r="H116">
        <f>ABS(G116)</f>
        <v/>
      </c>
    </row>
    <row r="117">
      <c r="A117">
        <f>'03_DADOS_LIMPOS'!A93</f>
        <v/>
      </c>
      <c r="B117">
        <f>'03_DADOS_LIMPOS'!C93</f>
        <v/>
      </c>
      <c r="C117">
        <f>'03_DADOS_LIMPOS'!D93</f>
        <v/>
      </c>
      <c r="D117">
        <f>'03_DADOS_LIMPOS'!J93</f>
        <v/>
      </c>
      <c r="E117">
        <f>$B$8+$B$9*D117</f>
        <v/>
      </c>
      <c r="F117">
        <f>C117-E117</f>
        <v/>
      </c>
      <c r="G117">
        <f>F117/$B$11</f>
        <v/>
      </c>
      <c r="H117">
        <f>ABS(G117)</f>
        <v/>
      </c>
    </row>
    <row r="118">
      <c r="A118">
        <f>'03_DADOS_LIMPOS'!A94</f>
        <v/>
      </c>
      <c r="B118">
        <f>'03_DADOS_LIMPOS'!C94</f>
        <v/>
      </c>
      <c r="C118">
        <f>'03_DADOS_LIMPOS'!D94</f>
        <v/>
      </c>
      <c r="D118">
        <f>'03_DADOS_LIMPOS'!J94</f>
        <v/>
      </c>
      <c r="E118">
        <f>$B$8+$B$9*D118</f>
        <v/>
      </c>
      <c r="F118">
        <f>C118-E118</f>
        <v/>
      </c>
      <c r="G118">
        <f>F118/$B$11</f>
        <v/>
      </c>
      <c r="H118">
        <f>ABS(G118)</f>
        <v/>
      </c>
    </row>
    <row r="119">
      <c r="A119">
        <f>'03_DADOS_LIMPOS'!A95</f>
        <v/>
      </c>
      <c r="B119">
        <f>'03_DADOS_LIMPOS'!C95</f>
        <v/>
      </c>
      <c r="C119">
        <f>'03_DADOS_LIMPOS'!D95</f>
        <v/>
      </c>
      <c r="D119">
        <f>'03_DADOS_LIMPOS'!J95</f>
        <v/>
      </c>
      <c r="E119">
        <f>$B$8+$B$9*D119</f>
        <v/>
      </c>
      <c r="F119">
        <f>C119-E119</f>
        <v/>
      </c>
      <c r="G119">
        <f>F119/$B$11</f>
        <v/>
      </c>
      <c r="H119">
        <f>ABS(G119)</f>
        <v/>
      </c>
    </row>
    <row r="120">
      <c r="A120">
        <f>'03_DADOS_LIMPOS'!A96</f>
        <v/>
      </c>
      <c r="B120">
        <f>'03_DADOS_LIMPOS'!C96</f>
        <v/>
      </c>
      <c r="C120">
        <f>'03_DADOS_LIMPOS'!D96</f>
        <v/>
      </c>
      <c r="D120">
        <f>'03_DADOS_LIMPOS'!J96</f>
        <v/>
      </c>
      <c r="E120">
        <f>$B$8+$B$9*D120</f>
        <v/>
      </c>
      <c r="F120">
        <f>C120-E120</f>
        <v/>
      </c>
      <c r="G120">
        <f>F120/$B$11</f>
        <v/>
      </c>
      <c r="H120">
        <f>ABS(G120)</f>
        <v/>
      </c>
    </row>
    <row r="121">
      <c r="A121">
        <f>'03_DADOS_LIMPOS'!A97</f>
        <v/>
      </c>
      <c r="B121">
        <f>'03_DADOS_LIMPOS'!C97</f>
        <v/>
      </c>
      <c r="C121">
        <f>'03_DADOS_LIMPOS'!D97</f>
        <v/>
      </c>
      <c r="D121">
        <f>'03_DADOS_LIMPOS'!J97</f>
        <v/>
      </c>
      <c r="E121">
        <f>$B$8+$B$9*D121</f>
        <v/>
      </c>
      <c r="F121">
        <f>C121-E121</f>
        <v/>
      </c>
      <c r="G121">
        <f>F121/$B$11</f>
        <v/>
      </c>
      <c r="H121">
        <f>ABS(G121)</f>
        <v/>
      </c>
    </row>
    <row r="122">
      <c r="A122">
        <f>'03_DADOS_LIMPOS'!A98</f>
        <v/>
      </c>
      <c r="B122">
        <f>'03_DADOS_LIMPOS'!C98</f>
        <v/>
      </c>
      <c r="C122">
        <f>'03_DADOS_LIMPOS'!D98</f>
        <v/>
      </c>
      <c r="D122">
        <f>'03_DADOS_LIMPOS'!J98</f>
        <v/>
      </c>
      <c r="E122">
        <f>$B$8+$B$9*D122</f>
        <v/>
      </c>
      <c r="F122">
        <f>C122-E122</f>
        <v/>
      </c>
      <c r="G122">
        <f>F122/$B$11</f>
        <v/>
      </c>
      <c r="H122">
        <f>ABS(G122)</f>
        <v/>
      </c>
    </row>
    <row r="123">
      <c r="A123">
        <f>'03_DADOS_LIMPOS'!A99</f>
        <v/>
      </c>
      <c r="B123">
        <f>'03_DADOS_LIMPOS'!C99</f>
        <v/>
      </c>
      <c r="C123">
        <f>'03_DADOS_LIMPOS'!D99</f>
        <v/>
      </c>
      <c r="D123">
        <f>'03_DADOS_LIMPOS'!J99</f>
        <v/>
      </c>
      <c r="E123">
        <f>$B$8+$B$9*D123</f>
        <v/>
      </c>
      <c r="F123">
        <f>C123-E123</f>
        <v/>
      </c>
      <c r="G123">
        <f>F123/$B$11</f>
        <v/>
      </c>
      <c r="H123">
        <f>ABS(G123)</f>
        <v/>
      </c>
    </row>
    <row r="124">
      <c r="A124">
        <f>'03_DADOS_LIMPOS'!A100</f>
        <v/>
      </c>
      <c r="B124">
        <f>'03_DADOS_LIMPOS'!C100</f>
        <v/>
      </c>
      <c r="C124">
        <f>'03_DADOS_LIMPOS'!D100</f>
        <v/>
      </c>
      <c r="D124">
        <f>'03_DADOS_LIMPOS'!J100</f>
        <v/>
      </c>
      <c r="E124">
        <f>$B$8+$B$9*D124</f>
        <v/>
      </c>
      <c r="F124">
        <f>C124-E124</f>
        <v/>
      </c>
      <c r="G124">
        <f>F124/$B$11</f>
        <v/>
      </c>
      <c r="H124">
        <f>ABS(G124)</f>
        <v/>
      </c>
    </row>
    <row r="125">
      <c r="A125">
        <f>'03_DADOS_LIMPOS'!A101</f>
        <v/>
      </c>
      <c r="B125">
        <f>'03_DADOS_LIMPOS'!C101</f>
        <v/>
      </c>
      <c r="C125">
        <f>'03_DADOS_LIMPOS'!D101</f>
        <v/>
      </c>
      <c r="D125">
        <f>'03_DADOS_LIMPOS'!J101</f>
        <v/>
      </c>
      <c r="E125">
        <f>$B$8+$B$9*D125</f>
        <v/>
      </c>
      <c r="F125">
        <f>C125-E125</f>
        <v/>
      </c>
      <c r="G125">
        <f>F125/$B$11</f>
        <v/>
      </c>
      <c r="H125">
        <f>ABS(G125)</f>
        <v/>
      </c>
    </row>
    <row r="126">
      <c r="A126">
        <f>'03_DADOS_LIMPOS'!A102</f>
        <v/>
      </c>
      <c r="B126">
        <f>'03_DADOS_LIMPOS'!C102</f>
        <v/>
      </c>
      <c r="C126">
        <f>'03_DADOS_LIMPOS'!D102</f>
        <v/>
      </c>
      <c r="D126">
        <f>'03_DADOS_LIMPOS'!J102</f>
        <v/>
      </c>
      <c r="E126">
        <f>$B$8+$B$9*D126</f>
        <v/>
      </c>
      <c r="F126">
        <f>C126-E126</f>
        <v/>
      </c>
      <c r="G126">
        <f>F126/$B$11</f>
        <v/>
      </c>
      <c r="H126">
        <f>ABS(G126)</f>
        <v/>
      </c>
    </row>
    <row r="127">
      <c r="A127">
        <f>'03_DADOS_LIMPOS'!A103</f>
        <v/>
      </c>
      <c r="B127">
        <f>'03_DADOS_LIMPOS'!C103</f>
        <v/>
      </c>
      <c r="C127">
        <f>'03_DADOS_LIMPOS'!D103</f>
        <v/>
      </c>
      <c r="D127">
        <f>'03_DADOS_LIMPOS'!J103</f>
        <v/>
      </c>
      <c r="E127">
        <f>$B$8+$B$9*D127</f>
        <v/>
      </c>
      <c r="F127">
        <f>C127-E127</f>
        <v/>
      </c>
      <c r="G127">
        <f>F127/$B$11</f>
        <v/>
      </c>
      <c r="H127">
        <f>ABS(G127)</f>
        <v/>
      </c>
    </row>
    <row r="128">
      <c r="A128">
        <f>'03_DADOS_LIMPOS'!A104</f>
        <v/>
      </c>
      <c r="B128">
        <f>'03_DADOS_LIMPOS'!C104</f>
        <v/>
      </c>
      <c r="C128">
        <f>'03_DADOS_LIMPOS'!D104</f>
        <v/>
      </c>
      <c r="D128">
        <f>'03_DADOS_LIMPOS'!J104</f>
        <v/>
      </c>
      <c r="E128">
        <f>$B$8+$B$9*D128</f>
        <v/>
      </c>
      <c r="F128">
        <f>C128-E128</f>
        <v/>
      </c>
      <c r="G128">
        <f>F128/$B$11</f>
        <v/>
      </c>
      <c r="H128">
        <f>ABS(G128)</f>
        <v/>
      </c>
    </row>
    <row r="129">
      <c r="A129">
        <f>'03_DADOS_LIMPOS'!A105</f>
        <v/>
      </c>
      <c r="B129">
        <f>'03_DADOS_LIMPOS'!C105</f>
        <v/>
      </c>
      <c r="C129">
        <f>'03_DADOS_LIMPOS'!D105</f>
        <v/>
      </c>
      <c r="D129">
        <f>'03_DADOS_LIMPOS'!J105</f>
        <v/>
      </c>
      <c r="E129">
        <f>$B$8+$B$9*D129</f>
        <v/>
      </c>
      <c r="F129">
        <f>C129-E129</f>
        <v/>
      </c>
      <c r="G129">
        <f>F129/$B$11</f>
        <v/>
      </c>
      <c r="H129">
        <f>ABS(G129)</f>
        <v/>
      </c>
    </row>
    <row r="130">
      <c r="A130">
        <f>'03_DADOS_LIMPOS'!A106</f>
        <v/>
      </c>
      <c r="B130">
        <f>'03_DADOS_LIMPOS'!C106</f>
        <v/>
      </c>
      <c r="C130">
        <f>'03_DADOS_LIMPOS'!D106</f>
        <v/>
      </c>
      <c r="D130">
        <f>'03_DADOS_LIMPOS'!J106</f>
        <v/>
      </c>
      <c r="E130">
        <f>$B$8+$B$9*D130</f>
        <v/>
      </c>
      <c r="F130">
        <f>C130-E130</f>
        <v/>
      </c>
      <c r="G130">
        <f>F130/$B$11</f>
        <v/>
      </c>
      <c r="H130">
        <f>ABS(G130)</f>
        <v/>
      </c>
    </row>
    <row r="131">
      <c r="A131">
        <f>'03_DADOS_LIMPOS'!A107</f>
        <v/>
      </c>
      <c r="B131">
        <f>'03_DADOS_LIMPOS'!C107</f>
        <v/>
      </c>
      <c r="C131">
        <f>'03_DADOS_LIMPOS'!D107</f>
        <v/>
      </c>
      <c r="D131">
        <f>'03_DADOS_LIMPOS'!J107</f>
        <v/>
      </c>
      <c r="E131">
        <f>$B$8+$B$9*D131</f>
        <v/>
      </c>
      <c r="F131">
        <f>C131-E131</f>
        <v/>
      </c>
      <c r="G131">
        <f>F131/$B$11</f>
        <v/>
      </c>
      <c r="H131">
        <f>ABS(G131)</f>
        <v/>
      </c>
    </row>
    <row r="132">
      <c r="A132">
        <f>'03_DADOS_LIMPOS'!A108</f>
        <v/>
      </c>
      <c r="B132">
        <f>'03_DADOS_LIMPOS'!C108</f>
        <v/>
      </c>
      <c r="C132">
        <f>'03_DADOS_LIMPOS'!D108</f>
        <v/>
      </c>
      <c r="D132">
        <f>'03_DADOS_LIMPOS'!J108</f>
        <v/>
      </c>
      <c r="E132">
        <f>$B$8+$B$9*D132</f>
        <v/>
      </c>
      <c r="F132">
        <f>C132-E132</f>
        <v/>
      </c>
      <c r="G132">
        <f>F132/$B$11</f>
        <v/>
      </c>
      <c r="H132">
        <f>ABS(G132)</f>
        <v/>
      </c>
    </row>
    <row r="133">
      <c r="A133">
        <f>'03_DADOS_LIMPOS'!A109</f>
        <v/>
      </c>
      <c r="B133">
        <f>'03_DADOS_LIMPOS'!C109</f>
        <v/>
      </c>
      <c r="C133">
        <f>'03_DADOS_LIMPOS'!D109</f>
        <v/>
      </c>
      <c r="D133">
        <f>'03_DADOS_LIMPOS'!J109</f>
        <v/>
      </c>
      <c r="E133">
        <f>$B$8+$B$9*D133</f>
        <v/>
      </c>
      <c r="F133">
        <f>C133-E133</f>
        <v/>
      </c>
      <c r="G133">
        <f>F133/$B$11</f>
        <v/>
      </c>
      <c r="H133">
        <f>ABS(G133)</f>
        <v/>
      </c>
    </row>
    <row r="134">
      <c r="A134">
        <f>'03_DADOS_LIMPOS'!A110</f>
        <v/>
      </c>
      <c r="B134">
        <f>'03_DADOS_LIMPOS'!C110</f>
        <v/>
      </c>
      <c r="C134">
        <f>'03_DADOS_LIMPOS'!D110</f>
        <v/>
      </c>
      <c r="D134">
        <f>'03_DADOS_LIMPOS'!J110</f>
        <v/>
      </c>
      <c r="E134">
        <f>$B$8+$B$9*D134</f>
        <v/>
      </c>
      <c r="F134">
        <f>C134-E134</f>
        <v/>
      </c>
      <c r="G134">
        <f>F134/$B$11</f>
        <v/>
      </c>
      <c r="H134">
        <f>ABS(G134)</f>
        <v/>
      </c>
    </row>
    <row r="135">
      <c r="A135">
        <f>'03_DADOS_LIMPOS'!A111</f>
        <v/>
      </c>
      <c r="B135">
        <f>'03_DADOS_LIMPOS'!C111</f>
        <v/>
      </c>
      <c r="C135">
        <f>'03_DADOS_LIMPOS'!D111</f>
        <v/>
      </c>
      <c r="D135">
        <f>'03_DADOS_LIMPOS'!J111</f>
        <v/>
      </c>
      <c r="E135">
        <f>$B$8+$B$9*D135</f>
        <v/>
      </c>
      <c r="F135">
        <f>C135-E135</f>
        <v/>
      </c>
      <c r="G135">
        <f>F135/$B$11</f>
        <v/>
      </c>
      <c r="H135">
        <f>ABS(G135)</f>
        <v/>
      </c>
    </row>
    <row r="136">
      <c r="A136">
        <f>'03_DADOS_LIMPOS'!A112</f>
        <v/>
      </c>
      <c r="B136">
        <f>'03_DADOS_LIMPOS'!C112</f>
        <v/>
      </c>
      <c r="C136">
        <f>'03_DADOS_LIMPOS'!D112</f>
        <v/>
      </c>
      <c r="D136">
        <f>'03_DADOS_LIMPOS'!J112</f>
        <v/>
      </c>
      <c r="E136">
        <f>$B$8+$B$9*D136</f>
        <v/>
      </c>
      <c r="F136">
        <f>C136-E136</f>
        <v/>
      </c>
      <c r="G136">
        <f>F136/$B$11</f>
        <v/>
      </c>
      <c r="H136">
        <f>ABS(G136)</f>
        <v/>
      </c>
    </row>
    <row r="137">
      <c r="A137">
        <f>'03_DADOS_LIMPOS'!A113</f>
        <v/>
      </c>
      <c r="B137">
        <f>'03_DADOS_LIMPOS'!C113</f>
        <v/>
      </c>
      <c r="C137">
        <f>'03_DADOS_LIMPOS'!D113</f>
        <v/>
      </c>
      <c r="D137">
        <f>'03_DADOS_LIMPOS'!J113</f>
        <v/>
      </c>
      <c r="E137">
        <f>$B$8+$B$9*D137</f>
        <v/>
      </c>
      <c r="F137">
        <f>C137-E137</f>
        <v/>
      </c>
      <c r="G137">
        <f>F137/$B$11</f>
        <v/>
      </c>
      <c r="H137">
        <f>ABS(G137)</f>
        <v/>
      </c>
    </row>
    <row r="138">
      <c r="A138">
        <f>'03_DADOS_LIMPOS'!A114</f>
        <v/>
      </c>
      <c r="B138">
        <f>'03_DADOS_LIMPOS'!C114</f>
        <v/>
      </c>
      <c r="C138">
        <f>'03_DADOS_LIMPOS'!D114</f>
        <v/>
      </c>
      <c r="D138">
        <f>'03_DADOS_LIMPOS'!J114</f>
        <v/>
      </c>
      <c r="E138">
        <f>$B$8+$B$9*D138</f>
        <v/>
      </c>
      <c r="F138">
        <f>C138-E138</f>
        <v/>
      </c>
      <c r="G138">
        <f>F138/$B$11</f>
        <v/>
      </c>
      <c r="H138">
        <f>ABS(G138)</f>
        <v/>
      </c>
    </row>
    <row r="139">
      <c r="A139">
        <f>'03_DADOS_LIMPOS'!A115</f>
        <v/>
      </c>
      <c r="B139">
        <f>'03_DADOS_LIMPOS'!C115</f>
        <v/>
      </c>
      <c r="C139">
        <f>'03_DADOS_LIMPOS'!D115</f>
        <v/>
      </c>
      <c r="D139">
        <f>'03_DADOS_LIMPOS'!J115</f>
        <v/>
      </c>
      <c r="E139">
        <f>$B$8+$B$9*D139</f>
        <v/>
      </c>
      <c r="F139">
        <f>C139-E139</f>
        <v/>
      </c>
      <c r="G139">
        <f>F139/$B$11</f>
        <v/>
      </c>
      <c r="H139">
        <f>ABS(G139)</f>
        <v/>
      </c>
    </row>
    <row r="140">
      <c r="A140">
        <f>'03_DADOS_LIMPOS'!A116</f>
        <v/>
      </c>
      <c r="B140">
        <f>'03_DADOS_LIMPOS'!C116</f>
        <v/>
      </c>
      <c r="C140">
        <f>'03_DADOS_LIMPOS'!D116</f>
        <v/>
      </c>
      <c r="D140">
        <f>'03_DADOS_LIMPOS'!J116</f>
        <v/>
      </c>
      <c r="E140">
        <f>$B$8+$B$9*D140</f>
        <v/>
      </c>
      <c r="F140">
        <f>C140-E140</f>
        <v/>
      </c>
      <c r="G140">
        <f>F140/$B$11</f>
        <v/>
      </c>
      <c r="H140">
        <f>ABS(G140)</f>
        <v/>
      </c>
    </row>
    <row r="141">
      <c r="A141">
        <f>'03_DADOS_LIMPOS'!A117</f>
        <v/>
      </c>
      <c r="B141">
        <f>'03_DADOS_LIMPOS'!C117</f>
        <v/>
      </c>
      <c r="C141">
        <f>'03_DADOS_LIMPOS'!D117</f>
        <v/>
      </c>
      <c r="D141">
        <f>'03_DADOS_LIMPOS'!J117</f>
        <v/>
      </c>
      <c r="E141">
        <f>$B$8+$B$9*D141</f>
        <v/>
      </c>
      <c r="F141">
        <f>C141-E141</f>
        <v/>
      </c>
      <c r="G141">
        <f>F141/$B$11</f>
        <v/>
      </c>
      <c r="H141">
        <f>ABS(G141)</f>
        <v/>
      </c>
    </row>
    <row r="142">
      <c r="A142">
        <f>'03_DADOS_LIMPOS'!A118</f>
        <v/>
      </c>
      <c r="B142">
        <f>'03_DADOS_LIMPOS'!C118</f>
        <v/>
      </c>
      <c r="C142">
        <f>'03_DADOS_LIMPOS'!D118</f>
        <v/>
      </c>
      <c r="D142">
        <f>'03_DADOS_LIMPOS'!J118</f>
        <v/>
      </c>
      <c r="E142">
        <f>$B$8+$B$9*D142</f>
        <v/>
      </c>
      <c r="F142">
        <f>C142-E142</f>
        <v/>
      </c>
      <c r="G142">
        <f>F142/$B$11</f>
        <v/>
      </c>
      <c r="H142">
        <f>ABS(G142)</f>
        <v/>
      </c>
    </row>
    <row r="143">
      <c r="A143">
        <f>'03_DADOS_LIMPOS'!A119</f>
        <v/>
      </c>
      <c r="B143">
        <f>'03_DADOS_LIMPOS'!C119</f>
        <v/>
      </c>
      <c r="C143">
        <f>'03_DADOS_LIMPOS'!D119</f>
        <v/>
      </c>
      <c r="D143">
        <f>'03_DADOS_LIMPOS'!J119</f>
        <v/>
      </c>
      <c r="E143">
        <f>$B$8+$B$9*D143</f>
        <v/>
      </c>
      <c r="F143">
        <f>C143-E143</f>
        <v/>
      </c>
      <c r="G143">
        <f>F143/$B$11</f>
        <v/>
      </c>
      <c r="H143">
        <f>ABS(G143)</f>
        <v/>
      </c>
    </row>
    <row r="144">
      <c r="A144">
        <f>'03_DADOS_LIMPOS'!A120</f>
        <v/>
      </c>
      <c r="B144">
        <f>'03_DADOS_LIMPOS'!C120</f>
        <v/>
      </c>
      <c r="C144">
        <f>'03_DADOS_LIMPOS'!D120</f>
        <v/>
      </c>
      <c r="D144">
        <f>'03_DADOS_LIMPOS'!J120</f>
        <v/>
      </c>
      <c r="E144">
        <f>$B$8+$B$9*D144</f>
        <v/>
      </c>
      <c r="F144">
        <f>C144-E144</f>
        <v/>
      </c>
      <c r="G144">
        <f>F144/$B$11</f>
        <v/>
      </c>
      <c r="H144">
        <f>ABS(G144)</f>
        <v/>
      </c>
    </row>
    <row r="145">
      <c r="A145">
        <f>'03_DADOS_LIMPOS'!A121</f>
        <v/>
      </c>
      <c r="B145">
        <f>'03_DADOS_LIMPOS'!C121</f>
        <v/>
      </c>
      <c r="C145">
        <f>'03_DADOS_LIMPOS'!D121</f>
        <v/>
      </c>
      <c r="D145">
        <f>'03_DADOS_LIMPOS'!J121</f>
        <v/>
      </c>
      <c r="E145">
        <f>$B$8+$B$9*D145</f>
        <v/>
      </c>
      <c r="F145">
        <f>C145-E145</f>
        <v/>
      </c>
      <c r="G145">
        <f>F145/$B$11</f>
        <v/>
      </c>
      <c r="H145">
        <f>ABS(G145)</f>
        <v/>
      </c>
    </row>
    <row r="146">
      <c r="A146">
        <f>'03_DADOS_LIMPOS'!A122</f>
        <v/>
      </c>
      <c r="B146">
        <f>'03_DADOS_LIMPOS'!C122</f>
        <v/>
      </c>
      <c r="C146">
        <f>'03_DADOS_LIMPOS'!D122</f>
        <v/>
      </c>
      <c r="D146">
        <f>'03_DADOS_LIMPOS'!J122</f>
        <v/>
      </c>
      <c r="E146">
        <f>$B$8+$B$9*D146</f>
        <v/>
      </c>
      <c r="F146">
        <f>C146-E146</f>
        <v/>
      </c>
      <c r="G146">
        <f>F146/$B$11</f>
        <v/>
      </c>
      <c r="H146">
        <f>ABS(G146)</f>
        <v/>
      </c>
    </row>
    <row r="147">
      <c r="A147">
        <f>'03_DADOS_LIMPOS'!A123</f>
        <v/>
      </c>
      <c r="B147">
        <f>'03_DADOS_LIMPOS'!C123</f>
        <v/>
      </c>
      <c r="C147">
        <f>'03_DADOS_LIMPOS'!D123</f>
        <v/>
      </c>
      <c r="D147">
        <f>'03_DADOS_LIMPOS'!J123</f>
        <v/>
      </c>
      <c r="E147">
        <f>$B$8+$B$9*D147</f>
        <v/>
      </c>
      <c r="F147">
        <f>C147-E147</f>
        <v/>
      </c>
      <c r="G147">
        <f>F147/$B$11</f>
        <v/>
      </c>
      <c r="H147">
        <f>ABS(G147)</f>
        <v/>
      </c>
    </row>
    <row r="148">
      <c r="A148">
        <f>'03_DADOS_LIMPOS'!A124</f>
        <v/>
      </c>
      <c r="B148">
        <f>'03_DADOS_LIMPOS'!C124</f>
        <v/>
      </c>
      <c r="C148">
        <f>'03_DADOS_LIMPOS'!D124</f>
        <v/>
      </c>
      <c r="D148">
        <f>'03_DADOS_LIMPOS'!J124</f>
        <v/>
      </c>
      <c r="E148">
        <f>$B$8+$B$9*D148</f>
        <v/>
      </c>
      <c r="F148">
        <f>C148-E148</f>
        <v/>
      </c>
      <c r="G148">
        <f>F148/$B$11</f>
        <v/>
      </c>
      <c r="H148">
        <f>ABS(G148)</f>
        <v/>
      </c>
    </row>
    <row r="149">
      <c r="A149">
        <f>'03_DADOS_LIMPOS'!A125</f>
        <v/>
      </c>
      <c r="B149">
        <f>'03_DADOS_LIMPOS'!C125</f>
        <v/>
      </c>
      <c r="C149">
        <f>'03_DADOS_LIMPOS'!D125</f>
        <v/>
      </c>
      <c r="D149">
        <f>'03_DADOS_LIMPOS'!J125</f>
        <v/>
      </c>
      <c r="E149">
        <f>$B$8+$B$9*D149</f>
        <v/>
      </c>
      <c r="F149">
        <f>C149-E149</f>
        <v/>
      </c>
      <c r="G149">
        <f>F149/$B$11</f>
        <v/>
      </c>
      <c r="H149">
        <f>ABS(G149)</f>
        <v/>
      </c>
    </row>
    <row r="150">
      <c r="A150">
        <f>'03_DADOS_LIMPOS'!A126</f>
        <v/>
      </c>
      <c r="B150">
        <f>'03_DADOS_LIMPOS'!C126</f>
        <v/>
      </c>
      <c r="C150">
        <f>'03_DADOS_LIMPOS'!D126</f>
        <v/>
      </c>
      <c r="D150">
        <f>'03_DADOS_LIMPOS'!J126</f>
        <v/>
      </c>
      <c r="E150">
        <f>$B$8+$B$9*D150</f>
        <v/>
      </c>
      <c r="F150">
        <f>C150-E150</f>
        <v/>
      </c>
      <c r="G150">
        <f>F150/$B$11</f>
        <v/>
      </c>
      <c r="H150">
        <f>ABS(G150)</f>
        <v/>
      </c>
    </row>
    <row r="151">
      <c r="A151">
        <f>'03_DADOS_LIMPOS'!A127</f>
        <v/>
      </c>
      <c r="B151">
        <f>'03_DADOS_LIMPOS'!C127</f>
        <v/>
      </c>
      <c r="C151">
        <f>'03_DADOS_LIMPOS'!D127</f>
        <v/>
      </c>
      <c r="D151">
        <f>'03_DADOS_LIMPOS'!J127</f>
        <v/>
      </c>
      <c r="E151">
        <f>$B$8+$B$9*D151</f>
        <v/>
      </c>
      <c r="F151">
        <f>C151-E151</f>
        <v/>
      </c>
      <c r="G151">
        <f>F151/$B$11</f>
        <v/>
      </c>
      <c r="H151">
        <f>ABS(G151)</f>
        <v/>
      </c>
    </row>
    <row r="152">
      <c r="A152">
        <f>'03_DADOS_LIMPOS'!A128</f>
        <v/>
      </c>
      <c r="B152">
        <f>'03_DADOS_LIMPOS'!C128</f>
        <v/>
      </c>
      <c r="C152">
        <f>'03_DADOS_LIMPOS'!D128</f>
        <v/>
      </c>
      <c r="D152">
        <f>'03_DADOS_LIMPOS'!J128</f>
        <v/>
      </c>
      <c r="E152">
        <f>$B$8+$B$9*D152</f>
        <v/>
      </c>
      <c r="F152">
        <f>C152-E152</f>
        <v/>
      </c>
      <c r="G152">
        <f>F152/$B$11</f>
        <v/>
      </c>
      <c r="H152">
        <f>ABS(G152)</f>
        <v/>
      </c>
    </row>
    <row r="153">
      <c r="A153">
        <f>'03_DADOS_LIMPOS'!A129</f>
        <v/>
      </c>
      <c r="B153">
        <f>'03_DADOS_LIMPOS'!C129</f>
        <v/>
      </c>
      <c r="C153">
        <f>'03_DADOS_LIMPOS'!D129</f>
        <v/>
      </c>
      <c r="D153">
        <f>'03_DADOS_LIMPOS'!J129</f>
        <v/>
      </c>
      <c r="E153">
        <f>$B$8+$B$9*D153</f>
        <v/>
      </c>
      <c r="F153">
        <f>C153-E153</f>
        <v/>
      </c>
      <c r="G153">
        <f>F153/$B$11</f>
        <v/>
      </c>
      <c r="H153">
        <f>ABS(G153)</f>
        <v/>
      </c>
    </row>
    <row r="154">
      <c r="A154">
        <f>'03_DADOS_LIMPOS'!A130</f>
        <v/>
      </c>
      <c r="B154">
        <f>'03_DADOS_LIMPOS'!C130</f>
        <v/>
      </c>
      <c r="C154">
        <f>'03_DADOS_LIMPOS'!D130</f>
        <v/>
      </c>
      <c r="D154">
        <f>'03_DADOS_LIMPOS'!J130</f>
        <v/>
      </c>
      <c r="E154">
        <f>$B$8+$B$9*D154</f>
        <v/>
      </c>
      <c r="F154">
        <f>C154-E154</f>
        <v/>
      </c>
      <c r="G154">
        <f>F154/$B$11</f>
        <v/>
      </c>
      <c r="H154">
        <f>ABS(G154)</f>
        <v/>
      </c>
    </row>
    <row r="155">
      <c r="A155">
        <f>'03_DADOS_LIMPOS'!A131</f>
        <v/>
      </c>
      <c r="B155">
        <f>'03_DADOS_LIMPOS'!C131</f>
        <v/>
      </c>
      <c r="C155">
        <f>'03_DADOS_LIMPOS'!D131</f>
        <v/>
      </c>
      <c r="D155">
        <f>'03_DADOS_LIMPOS'!J131</f>
        <v/>
      </c>
      <c r="E155">
        <f>$B$8+$B$9*D155</f>
        <v/>
      </c>
      <c r="F155">
        <f>C155-E155</f>
        <v/>
      </c>
      <c r="G155">
        <f>F155/$B$11</f>
        <v/>
      </c>
      <c r="H155">
        <f>ABS(G155)</f>
        <v/>
      </c>
    </row>
    <row r="156">
      <c r="A156">
        <f>'03_DADOS_LIMPOS'!A132</f>
        <v/>
      </c>
      <c r="B156">
        <f>'03_DADOS_LIMPOS'!C132</f>
        <v/>
      </c>
      <c r="C156">
        <f>'03_DADOS_LIMPOS'!D132</f>
        <v/>
      </c>
      <c r="D156">
        <f>'03_DADOS_LIMPOS'!J132</f>
        <v/>
      </c>
      <c r="E156">
        <f>$B$8+$B$9*D156</f>
        <v/>
      </c>
      <c r="F156">
        <f>C156-E156</f>
        <v/>
      </c>
      <c r="G156">
        <f>F156/$B$11</f>
        <v/>
      </c>
      <c r="H156">
        <f>ABS(G156)</f>
        <v/>
      </c>
    </row>
    <row r="157">
      <c r="A157">
        <f>'03_DADOS_LIMPOS'!A133</f>
        <v/>
      </c>
      <c r="B157">
        <f>'03_DADOS_LIMPOS'!C133</f>
        <v/>
      </c>
      <c r="C157">
        <f>'03_DADOS_LIMPOS'!D133</f>
        <v/>
      </c>
      <c r="D157">
        <f>'03_DADOS_LIMPOS'!J133</f>
        <v/>
      </c>
      <c r="E157">
        <f>$B$8+$B$9*D157</f>
        <v/>
      </c>
      <c r="F157">
        <f>C157-E157</f>
        <v/>
      </c>
      <c r="G157">
        <f>F157/$B$11</f>
        <v/>
      </c>
      <c r="H157">
        <f>ABS(G157)</f>
        <v/>
      </c>
    </row>
    <row r="158">
      <c r="A158">
        <f>'03_DADOS_LIMPOS'!A134</f>
        <v/>
      </c>
      <c r="B158">
        <f>'03_DADOS_LIMPOS'!C134</f>
        <v/>
      </c>
      <c r="C158">
        <f>'03_DADOS_LIMPOS'!D134</f>
        <v/>
      </c>
      <c r="D158">
        <f>'03_DADOS_LIMPOS'!J134</f>
        <v/>
      </c>
      <c r="E158">
        <f>$B$8+$B$9*D158</f>
        <v/>
      </c>
      <c r="F158">
        <f>C158-E158</f>
        <v/>
      </c>
      <c r="G158">
        <f>F158/$B$11</f>
        <v/>
      </c>
      <c r="H158">
        <f>ABS(G158)</f>
        <v/>
      </c>
    </row>
    <row r="159">
      <c r="A159">
        <f>'03_DADOS_LIMPOS'!A135</f>
        <v/>
      </c>
      <c r="B159">
        <f>'03_DADOS_LIMPOS'!C135</f>
        <v/>
      </c>
      <c r="C159">
        <f>'03_DADOS_LIMPOS'!D135</f>
        <v/>
      </c>
      <c r="D159">
        <f>'03_DADOS_LIMPOS'!J135</f>
        <v/>
      </c>
      <c r="E159">
        <f>$B$8+$B$9*D159</f>
        <v/>
      </c>
      <c r="F159">
        <f>C159-E159</f>
        <v/>
      </c>
      <c r="G159">
        <f>F159/$B$11</f>
        <v/>
      </c>
      <c r="H159">
        <f>ABS(G159)</f>
        <v/>
      </c>
    </row>
    <row r="160">
      <c r="A160">
        <f>'03_DADOS_LIMPOS'!A136</f>
        <v/>
      </c>
      <c r="B160">
        <f>'03_DADOS_LIMPOS'!C136</f>
        <v/>
      </c>
      <c r="C160">
        <f>'03_DADOS_LIMPOS'!D136</f>
        <v/>
      </c>
      <c r="D160">
        <f>'03_DADOS_LIMPOS'!J136</f>
        <v/>
      </c>
      <c r="E160">
        <f>$B$8+$B$9*D160</f>
        <v/>
      </c>
      <c r="F160">
        <f>C160-E160</f>
        <v/>
      </c>
      <c r="G160">
        <f>F160/$B$11</f>
        <v/>
      </c>
      <c r="H160">
        <f>ABS(G160)</f>
        <v/>
      </c>
    </row>
    <row r="161">
      <c r="A161">
        <f>'03_DADOS_LIMPOS'!A137</f>
        <v/>
      </c>
      <c r="B161">
        <f>'03_DADOS_LIMPOS'!C137</f>
        <v/>
      </c>
      <c r="C161">
        <f>'03_DADOS_LIMPOS'!D137</f>
        <v/>
      </c>
      <c r="D161">
        <f>'03_DADOS_LIMPOS'!J137</f>
        <v/>
      </c>
      <c r="E161">
        <f>$B$8+$B$9*D161</f>
        <v/>
      </c>
      <c r="F161">
        <f>C161-E161</f>
        <v/>
      </c>
      <c r="G161">
        <f>F161/$B$11</f>
        <v/>
      </c>
      <c r="H161">
        <f>ABS(G161)</f>
        <v/>
      </c>
    </row>
    <row r="162">
      <c r="A162">
        <f>'03_DADOS_LIMPOS'!A138</f>
        <v/>
      </c>
      <c r="B162">
        <f>'03_DADOS_LIMPOS'!C138</f>
        <v/>
      </c>
      <c r="C162">
        <f>'03_DADOS_LIMPOS'!D138</f>
        <v/>
      </c>
      <c r="D162">
        <f>'03_DADOS_LIMPOS'!J138</f>
        <v/>
      </c>
      <c r="E162">
        <f>$B$8+$B$9*D162</f>
        <v/>
      </c>
      <c r="F162">
        <f>C162-E162</f>
        <v/>
      </c>
      <c r="G162">
        <f>F162/$B$11</f>
        <v/>
      </c>
      <c r="H162">
        <f>ABS(G162)</f>
        <v/>
      </c>
    </row>
    <row r="163">
      <c r="A163">
        <f>'03_DADOS_LIMPOS'!A139</f>
        <v/>
      </c>
      <c r="B163">
        <f>'03_DADOS_LIMPOS'!C139</f>
        <v/>
      </c>
      <c r="C163">
        <f>'03_DADOS_LIMPOS'!D139</f>
        <v/>
      </c>
      <c r="D163">
        <f>'03_DADOS_LIMPOS'!J139</f>
        <v/>
      </c>
      <c r="E163">
        <f>$B$8+$B$9*D163</f>
        <v/>
      </c>
      <c r="F163">
        <f>C163-E163</f>
        <v/>
      </c>
      <c r="G163">
        <f>F163/$B$11</f>
        <v/>
      </c>
      <c r="H163">
        <f>ABS(G163)</f>
        <v/>
      </c>
    </row>
    <row r="164">
      <c r="A164">
        <f>'03_DADOS_LIMPOS'!A140</f>
        <v/>
      </c>
      <c r="B164">
        <f>'03_DADOS_LIMPOS'!C140</f>
        <v/>
      </c>
      <c r="C164">
        <f>'03_DADOS_LIMPOS'!D140</f>
        <v/>
      </c>
      <c r="D164">
        <f>'03_DADOS_LIMPOS'!J140</f>
        <v/>
      </c>
      <c r="E164">
        <f>$B$8+$B$9*D164</f>
        <v/>
      </c>
      <c r="F164">
        <f>C164-E164</f>
        <v/>
      </c>
      <c r="G164">
        <f>F164/$B$11</f>
        <v/>
      </c>
      <c r="H164">
        <f>ABS(G164)</f>
        <v/>
      </c>
    </row>
    <row r="165">
      <c r="A165">
        <f>'03_DADOS_LIMPOS'!A141</f>
        <v/>
      </c>
      <c r="B165">
        <f>'03_DADOS_LIMPOS'!C141</f>
        <v/>
      </c>
      <c r="C165">
        <f>'03_DADOS_LIMPOS'!D141</f>
        <v/>
      </c>
      <c r="D165">
        <f>'03_DADOS_LIMPOS'!J141</f>
        <v/>
      </c>
      <c r="E165">
        <f>$B$8+$B$9*D165</f>
        <v/>
      </c>
      <c r="F165">
        <f>C165-E165</f>
        <v/>
      </c>
      <c r="G165">
        <f>F165/$B$11</f>
        <v/>
      </c>
      <c r="H165">
        <f>ABS(G165)</f>
        <v/>
      </c>
    </row>
    <row r="166">
      <c r="A166">
        <f>'03_DADOS_LIMPOS'!A142</f>
        <v/>
      </c>
      <c r="B166">
        <f>'03_DADOS_LIMPOS'!C142</f>
        <v/>
      </c>
      <c r="C166">
        <f>'03_DADOS_LIMPOS'!D142</f>
        <v/>
      </c>
      <c r="D166">
        <f>'03_DADOS_LIMPOS'!J142</f>
        <v/>
      </c>
      <c r="E166">
        <f>$B$8+$B$9*D166</f>
        <v/>
      </c>
      <c r="F166">
        <f>C166-E166</f>
        <v/>
      </c>
      <c r="G166">
        <f>F166/$B$11</f>
        <v/>
      </c>
      <c r="H166">
        <f>ABS(G166)</f>
        <v/>
      </c>
    </row>
    <row r="167">
      <c r="A167">
        <f>'03_DADOS_LIMPOS'!A143</f>
        <v/>
      </c>
      <c r="B167">
        <f>'03_DADOS_LIMPOS'!C143</f>
        <v/>
      </c>
      <c r="C167">
        <f>'03_DADOS_LIMPOS'!D143</f>
        <v/>
      </c>
      <c r="D167">
        <f>'03_DADOS_LIMPOS'!J143</f>
        <v/>
      </c>
      <c r="E167">
        <f>$B$8+$B$9*D167</f>
        <v/>
      </c>
      <c r="F167">
        <f>C167-E167</f>
        <v/>
      </c>
      <c r="G167">
        <f>F167/$B$11</f>
        <v/>
      </c>
      <c r="H167">
        <f>ABS(G167)</f>
        <v/>
      </c>
    </row>
    <row r="168">
      <c r="A168">
        <f>'03_DADOS_LIMPOS'!A144</f>
        <v/>
      </c>
      <c r="B168">
        <f>'03_DADOS_LIMPOS'!C144</f>
        <v/>
      </c>
      <c r="C168">
        <f>'03_DADOS_LIMPOS'!D144</f>
        <v/>
      </c>
      <c r="D168">
        <f>'03_DADOS_LIMPOS'!J144</f>
        <v/>
      </c>
      <c r="E168">
        <f>$B$8+$B$9*D168</f>
        <v/>
      </c>
      <c r="F168">
        <f>C168-E168</f>
        <v/>
      </c>
      <c r="G168">
        <f>F168/$B$11</f>
        <v/>
      </c>
      <c r="H168">
        <f>ABS(G168)</f>
        <v/>
      </c>
    </row>
    <row r="169">
      <c r="A169">
        <f>'03_DADOS_LIMPOS'!A145</f>
        <v/>
      </c>
      <c r="B169">
        <f>'03_DADOS_LIMPOS'!C145</f>
        <v/>
      </c>
      <c r="C169">
        <f>'03_DADOS_LIMPOS'!D145</f>
        <v/>
      </c>
      <c r="D169">
        <f>'03_DADOS_LIMPOS'!J145</f>
        <v/>
      </c>
      <c r="E169">
        <f>$B$8+$B$9*D169</f>
        <v/>
      </c>
      <c r="F169">
        <f>C169-E169</f>
        <v/>
      </c>
      <c r="G169">
        <f>F169/$B$11</f>
        <v/>
      </c>
      <c r="H169">
        <f>ABS(G169)</f>
        <v/>
      </c>
    </row>
    <row r="170">
      <c r="A170">
        <f>'03_DADOS_LIMPOS'!A146</f>
        <v/>
      </c>
      <c r="B170">
        <f>'03_DADOS_LIMPOS'!C146</f>
        <v/>
      </c>
      <c r="C170">
        <f>'03_DADOS_LIMPOS'!D146</f>
        <v/>
      </c>
      <c r="D170">
        <f>'03_DADOS_LIMPOS'!J146</f>
        <v/>
      </c>
      <c r="E170">
        <f>$B$8+$B$9*D170</f>
        <v/>
      </c>
      <c r="F170">
        <f>C170-E170</f>
        <v/>
      </c>
      <c r="G170">
        <f>F170/$B$11</f>
        <v/>
      </c>
      <c r="H170">
        <f>ABS(G170)</f>
        <v/>
      </c>
    </row>
    <row r="171">
      <c r="A171">
        <f>'03_DADOS_LIMPOS'!A147</f>
        <v/>
      </c>
      <c r="B171">
        <f>'03_DADOS_LIMPOS'!C147</f>
        <v/>
      </c>
      <c r="C171">
        <f>'03_DADOS_LIMPOS'!D147</f>
        <v/>
      </c>
      <c r="D171">
        <f>'03_DADOS_LIMPOS'!J147</f>
        <v/>
      </c>
      <c r="E171">
        <f>$B$8+$B$9*D171</f>
        <v/>
      </c>
      <c r="F171">
        <f>C171-E171</f>
        <v/>
      </c>
      <c r="G171">
        <f>F171/$B$11</f>
        <v/>
      </c>
      <c r="H171">
        <f>ABS(G171)</f>
        <v/>
      </c>
    </row>
    <row r="172">
      <c r="A172">
        <f>'03_DADOS_LIMPOS'!A148</f>
        <v/>
      </c>
      <c r="B172">
        <f>'03_DADOS_LIMPOS'!C148</f>
        <v/>
      </c>
      <c r="C172">
        <f>'03_DADOS_LIMPOS'!D148</f>
        <v/>
      </c>
      <c r="D172">
        <f>'03_DADOS_LIMPOS'!J148</f>
        <v/>
      </c>
      <c r="E172">
        <f>$B$8+$B$9*D172</f>
        <v/>
      </c>
      <c r="F172">
        <f>C172-E172</f>
        <v/>
      </c>
      <c r="G172">
        <f>F172/$B$11</f>
        <v/>
      </c>
      <c r="H172">
        <f>ABS(G172)</f>
        <v/>
      </c>
    </row>
    <row r="173">
      <c r="A173">
        <f>'03_DADOS_LIMPOS'!A149</f>
        <v/>
      </c>
      <c r="B173">
        <f>'03_DADOS_LIMPOS'!C149</f>
        <v/>
      </c>
      <c r="C173">
        <f>'03_DADOS_LIMPOS'!D149</f>
        <v/>
      </c>
      <c r="D173">
        <f>'03_DADOS_LIMPOS'!J149</f>
        <v/>
      </c>
      <c r="E173">
        <f>$B$8+$B$9*D173</f>
        <v/>
      </c>
      <c r="F173">
        <f>C173-E173</f>
        <v/>
      </c>
      <c r="G173">
        <f>F173/$B$11</f>
        <v/>
      </c>
      <c r="H173">
        <f>ABS(G173)</f>
        <v/>
      </c>
    </row>
    <row r="174">
      <c r="A174">
        <f>'03_DADOS_LIMPOS'!A150</f>
        <v/>
      </c>
      <c r="B174">
        <f>'03_DADOS_LIMPOS'!C150</f>
        <v/>
      </c>
      <c r="C174">
        <f>'03_DADOS_LIMPOS'!D150</f>
        <v/>
      </c>
      <c r="D174">
        <f>'03_DADOS_LIMPOS'!J150</f>
        <v/>
      </c>
      <c r="E174">
        <f>$B$8+$B$9*D174</f>
        <v/>
      </c>
      <c r="F174">
        <f>C174-E174</f>
        <v/>
      </c>
      <c r="G174">
        <f>F174/$B$11</f>
        <v/>
      </c>
      <c r="H174">
        <f>ABS(G174)</f>
        <v/>
      </c>
    </row>
    <row r="175">
      <c r="A175">
        <f>'03_DADOS_LIMPOS'!A151</f>
        <v/>
      </c>
      <c r="B175">
        <f>'03_DADOS_LIMPOS'!C151</f>
        <v/>
      </c>
      <c r="C175">
        <f>'03_DADOS_LIMPOS'!D151</f>
        <v/>
      </c>
      <c r="D175">
        <f>'03_DADOS_LIMPOS'!J151</f>
        <v/>
      </c>
      <c r="E175">
        <f>$B$8+$B$9*D175</f>
        <v/>
      </c>
      <c r="F175">
        <f>C175-E175</f>
        <v/>
      </c>
      <c r="G175">
        <f>F175/$B$11</f>
        <v/>
      </c>
      <c r="H175">
        <f>ABS(G175)</f>
        <v/>
      </c>
    </row>
    <row r="176">
      <c r="A176">
        <f>'03_DADOS_LIMPOS'!A152</f>
        <v/>
      </c>
      <c r="B176">
        <f>'03_DADOS_LIMPOS'!C152</f>
        <v/>
      </c>
      <c r="C176">
        <f>'03_DADOS_LIMPOS'!D152</f>
        <v/>
      </c>
      <c r="D176">
        <f>'03_DADOS_LIMPOS'!J152</f>
        <v/>
      </c>
      <c r="E176">
        <f>$B$8+$B$9*D176</f>
        <v/>
      </c>
      <c r="F176">
        <f>C176-E176</f>
        <v/>
      </c>
      <c r="G176">
        <f>F176/$B$11</f>
        <v/>
      </c>
      <c r="H176">
        <f>ABS(G176)</f>
        <v/>
      </c>
    </row>
    <row r="177">
      <c r="A177">
        <f>'03_DADOS_LIMPOS'!A153</f>
        <v/>
      </c>
      <c r="B177">
        <f>'03_DADOS_LIMPOS'!C153</f>
        <v/>
      </c>
      <c r="C177">
        <f>'03_DADOS_LIMPOS'!D153</f>
        <v/>
      </c>
      <c r="D177">
        <f>'03_DADOS_LIMPOS'!J153</f>
        <v/>
      </c>
      <c r="E177">
        <f>$B$8+$B$9*D177</f>
        <v/>
      </c>
      <c r="F177">
        <f>C177-E177</f>
        <v/>
      </c>
      <c r="G177">
        <f>F177/$B$11</f>
        <v/>
      </c>
      <c r="H177">
        <f>ABS(G177)</f>
        <v/>
      </c>
    </row>
    <row r="178">
      <c r="A178">
        <f>'03_DADOS_LIMPOS'!A154</f>
        <v/>
      </c>
      <c r="B178">
        <f>'03_DADOS_LIMPOS'!C154</f>
        <v/>
      </c>
      <c r="C178">
        <f>'03_DADOS_LIMPOS'!D154</f>
        <v/>
      </c>
      <c r="D178">
        <f>'03_DADOS_LIMPOS'!J154</f>
        <v/>
      </c>
      <c r="E178">
        <f>$B$8+$B$9*D178</f>
        <v/>
      </c>
      <c r="F178">
        <f>C178-E178</f>
        <v/>
      </c>
      <c r="G178">
        <f>F178/$B$11</f>
        <v/>
      </c>
      <c r="H178">
        <f>ABS(G178)</f>
        <v/>
      </c>
    </row>
    <row r="179">
      <c r="A179">
        <f>'03_DADOS_LIMPOS'!A155</f>
        <v/>
      </c>
      <c r="B179">
        <f>'03_DADOS_LIMPOS'!C155</f>
        <v/>
      </c>
      <c r="C179">
        <f>'03_DADOS_LIMPOS'!D155</f>
        <v/>
      </c>
      <c r="D179">
        <f>'03_DADOS_LIMPOS'!J155</f>
        <v/>
      </c>
      <c r="E179">
        <f>$B$8+$B$9*D179</f>
        <v/>
      </c>
      <c r="F179">
        <f>C179-E179</f>
        <v/>
      </c>
      <c r="G179">
        <f>F179/$B$11</f>
        <v/>
      </c>
      <c r="H179">
        <f>ABS(G179)</f>
        <v/>
      </c>
    </row>
    <row r="180">
      <c r="A180">
        <f>'03_DADOS_LIMPOS'!A156</f>
        <v/>
      </c>
      <c r="B180">
        <f>'03_DADOS_LIMPOS'!C156</f>
        <v/>
      </c>
      <c r="C180">
        <f>'03_DADOS_LIMPOS'!D156</f>
        <v/>
      </c>
      <c r="D180">
        <f>'03_DADOS_LIMPOS'!J156</f>
        <v/>
      </c>
      <c r="E180">
        <f>$B$8+$B$9*D180</f>
        <v/>
      </c>
      <c r="F180">
        <f>C180-E180</f>
        <v/>
      </c>
      <c r="G180">
        <f>F180/$B$11</f>
        <v/>
      </c>
      <c r="H180">
        <f>ABS(G180)</f>
        <v/>
      </c>
    </row>
    <row r="181">
      <c r="A181">
        <f>'03_DADOS_LIMPOS'!A157</f>
        <v/>
      </c>
      <c r="B181">
        <f>'03_DADOS_LIMPOS'!C157</f>
        <v/>
      </c>
      <c r="C181">
        <f>'03_DADOS_LIMPOS'!D157</f>
        <v/>
      </c>
      <c r="D181">
        <f>'03_DADOS_LIMPOS'!J157</f>
        <v/>
      </c>
      <c r="E181">
        <f>$B$8+$B$9*D181</f>
        <v/>
      </c>
      <c r="F181">
        <f>C181-E181</f>
        <v/>
      </c>
      <c r="G181">
        <f>F181/$B$11</f>
        <v/>
      </c>
      <c r="H181">
        <f>ABS(G181)</f>
        <v/>
      </c>
    </row>
    <row r="182">
      <c r="A182">
        <f>'03_DADOS_LIMPOS'!A158</f>
        <v/>
      </c>
      <c r="B182">
        <f>'03_DADOS_LIMPOS'!C158</f>
        <v/>
      </c>
      <c r="C182">
        <f>'03_DADOS_LIMPOS'!D158</f>
        <v/>
      </c>
      <c r="D182">
        <f>'03_DADOS_LIMPOS'!J158</f>
        <v/>
      </c>
      <c r="E182">
        <f>$B$8+$B$9*D182</f>
        <v/>
      </c>
      <c r="F182">
        <f>C182-E182</f>
        <v/>
      </c>
      <c r="G182">
        <f>F182/$B$11</f>
        <v/>
      </c>
      <c r="H182">
        <f>ABS(G182)</f>
        <v/>
      </c>
    </row>
    <row r="183">
      <c r="A183">
        <f>'03_DADOS_LIMPOS'!A159</f>
        <v/>
      </c>
      <c r="B183">
        <f>'03_DADOS_LIMPOS'!C159</f>
        <v/>
      </c>
      <c r="C183">
        <f>'03_DADOS_LIMPOS'!D159</f>
        <v/>
      </c>
      <c r="D183">
        <f>'03_DADOS_LIMPOS'!J159</f>
        <v/>
      </c>
      <c r="E183">
        <f>$B$8+$B$9*D183</f>
        <v/>
      </c>
      <c r="F183">
        <f>C183-E183</f>
        <v/>
      </c>
      <c r="G183">
        <f>F183/$B$11</f>
        <v/>
      </c>
      <c r="H183">
        <f>ABS(G183)</f>
        <v/>
      </c>
    </row>
    <row r="184">
      <c r="A184">
        <f>'03_DADOS_LIMPOS'!A160</f>
        <v/>
      </c>
      <c r="B184">
        <f>'03_DADOS_LIMPOS'!C160</f>
        <v/>
      </c>
      <c r="C184">
        <f>'03_DADOS_LIMPOS'!D160</f>
        <v/>
      </c>
      <c r="D184">
        <f>'03_DADOS_LIMPOS'!J160</f>
        <v/>
      </c>
      <c r="E184">
        <f>$B$8+$B$9*D184</f>
        <v/>
      </c>
      <c r="F184">
        <f>C184-E184</f>
        <v/>
      </c>
      <c r="G184">
        <f>F184/$B$11</f>
        <v/>
      </c>
      <c r="H184">
        <f>ABS(G184)</f>
        <v/>
      </c>
    </row>
    <row r="185">
      <c r="A185">
        <f>'03_DADOS_LIMPOS'!A161</f>
        <v/>
      </c>
      <c r="B185">
        <f>'03_DADOS_LIMPOS'!C161</f>
        <v/>
      </c>
      <c r="C185">
        <f>'03_DADOS_LIMPOS'!D161</f>
        <v/>
      </c>
      <c r="D185">
        <f>'03_DADOS_LIMPOS'!J161</f>
        <v/>
      </c>
      <c r="E185">
        <f>$B$8+$B$9*D185</f>
        <v/>
      </c>
      <c r="F185">
        <f>C185-E185</f>
        <v/>
      </c>
      <c r="G185">
        <f>F185/$B$11</f>
        <v/>
      </c>
      <c r="H185">
        <f>ABS(G185)</f>
        <v/>
      </c>
    </row>
    <row r="186">
      <c r="A186">
        <f>'03_DADOS_LIMPOS'!A162</f>
        <v/>
      </c>
      <c r="B186">
        <f>'03_DADOS_LIMPOS'!C162</f>
        <v/>
      </c>
      <c r="C186">
        <f>'03_DADOS_LIMPOS'!D162</f>
        <v/>
      </c>
      <c r="D186">
        <f>'03_DADOS_LIMPOS'!J162</f>
        <v/>
      </c>
      <c r="E186">
        <f>$B$8+$B$9*D186</f>
        <v/>
      </c>
      <c r="F186">
        <f>C186-E186</f>
        <v/>
      </c>
      <c r="G186">
        <f>F186/$B$11</f>
        <v/>
      </c>
      <c r="H186">
        <f>ABS(G186)</f>
        <v/>
      </c>
    </row>
    <row r="187">
      <c r="A187">
        <f>'03_DADOS_LIMPOS'!A163</f>
        <v/>
      </c>
      <c r="B187">
        <f>'03_DADOS_LIMPOS'!C163</f>
        <v/>
      </c>
      <c r="C187">
        <f>'03_DADOS_LIMPOS'!D163</f>
        <v/>
      </c>
      <c r="D187">
        <f>'03_DADOS_LIMPOS'!J163</f>
        <v/>
      </c>
      <c r="E187">
        <f>$B$8+$B$9*D187</f>
        <v/>
      </c>
      <c r="F187">
        <f>C187-E187</f>
        <v/>
      </c>
      <c r="G187">
        <f>F187/$B$11</f>
        <v/>
      </c>
      <c r="H187">
        <f>ABS(G187)</f>
        <v/>
      </c>
    </row>
    <row r="188">
      <c r="A188">
        <f>'03_DADOS_LIMPOS'!A164</f>
        <v/>
      </c>
      <c r="B188">
        <f>'03_DADOS_LIMPOS'!C164</f>
        <v/>
      </c>
      <c r="C188">
        <f>'03_DADOS_LIMPOS'!D164</f>
        <v/>
      </c>
      <c r="D188">
        <f>'03_DADOS_LIMPOS'!J164</f>
        <v/>
      </c>
      <c r="E188">
        <f>$B$8+$B$9*D188</f>
        <v/>
      </c>
      <c r="F188">
        <f>C188-E188</f>
        <v/>
      </c>
      <c r="G188">
        <f>F188/$B$11</f>
        <v/>
      </c>
      <c r="H188">
        <f>ABS(G188)</f>
        <v/>
      </c>
    </row>
    <row r="189">
      <c r="A189">
        <f>'03_DADOS_LIMPOS'!A165</f>
        <v/>
      </c>
      <c r="B189">
        <f>'03_DADOS_LIMPOS'!C165</f>
        <v/>
      </c>
      <c r="C189">
        <f>'03_DADOS_LIMPOS'!D165</f>
        <v/>
      </c>
      <c r="D189">
        <f>'03_DADOS_LIMPOS'!J165</f>
        <v/>
      </c>
      <c r="E189">
        <f>$B$8+$B$9*D189</f>
        <v/>
      </c>
      <c r="F189">
        <f>C189-E189</f>
        <v/>
      </c>
      <c r="G189">
        <f>F189/$B$11</f>
        <v/>
      </c>
      <c r="H189">
        <f>ABS(G189)</f>
        <v/>
      </c>
    </row>
    <row r="190">
      <c r="A190">
        <f>'03_DADOS_LIMPOS'!A166</f>
        <v/>
      </c>
      <c r="B190">
        <f>'03_DADOS_LIMPOS'!C166</f>
        <v/>
      </c>
      <c r="C190">
        <f>'03_DADOS_LIMPOS'!D166</f>
        <v/>
      </c>
      <c r="D190">
        <f>'03_DADOS_LIMPOS'!J166</f>
        <v/>
      </c>
      <c r="E190">
        <f>$B$8+$B$9*D190</f>
        <v/>
      </c>
      <c r="F190">
        <f>C190-E190</f>
        <v/>
      </c>
      <c r="G190">
        <f>F190/$B$11</f>
        <v/>
      </c>
      <c r="H190">
        <f>ABS(G190)</f>
        <v/>
      </c>
    </row>
    <row r="191">
      <c r="A191">
        <f>'03_DADOS_LIMPOS'!A167</f>
        <v/>
      </c>
      <c r="B191">
        <f>'03_DADOS_LIMPOS'!C167</f>
        <v/>
      </c>
      <c r="C191">
        <f>'03_DADOS_LIMPOS'!D167</f>
        <v/>
      </c>
      <c r="D191">
        <f>'03_DADOS_LIMPOS'!J167</f>
        <v/>
      </c>
      <c r="E191">
        <f>$B$8+$B$9*D191</f>
        <v/>
      </c>
      <c r="F191">
        <f>C191-E191</f>
        <v/>
      </c>
      <c r="G191">
        <f>F191/$B$11</f>
        <v/>
      </c>
      <c r="H191">
        <f>ABS(G191)</f>
        <v/>
      </c>
    </row>
    <row r="192">
      <c r="A192">
        <f>'03_DADOS_LIMPOS'!A168</f>
        <v/>
      </c>
      <c r="B192">
        <f>'03_DADOS_LIMPOS'!C168</f>
        <v/>
      </c>
      <c r="C192">
        <f>'03_DADOS_LIMPOS'!D168</f>
        <v/>
      </c>
      <c r="D192">
        <f>'03_DADOS_LIMPOS'!J168</f>
        <v/>
      </c>
      <c r="E192">
        <f>$B$8+$B$9*D192</f>
        <v/>
      </c>
      <c r="F192">
        <f>C192-E192</f>
        <v/>
      </c>
      <c r="G192">
        <f>F192/$B$11</f>
        <v/>
      </c>
      <c r="H192">
        <f>ABS(G192)</f>
        <v/>
      </c>
    </row>
    <row r="193">
      <c r="A193">
        <f>'03_DADOS_LIMPOS'!A169</f>
        <v/>
      </c>
      <c r="B193">
        <f>'03_DADOS_LIMPOS'!C169</f>
        <v/>
      </c>
      <c r="C193">
        <f>'03_DADOS_LIMPOS'!D169</f>
        <v/>
      </c>
      <c r="D193">
        <f>'03_DADOS_LIMPOS'!J169</f>
        <v/>
      </c>
      <c r="E193">
        <f>$B$8+$B$9*D193</f>
        <v/>
      </c>
      <c r="F193">
        <f>C193-E193</f>
        <v/>
      </c>
      <c r="G193">
        <f>F193/$B$11</f>
        <v/>
      </c>
      <c r="H193">
        <f>ABS(G193)</f>
        <v/>
      </c>
    </row>
    <row r="194">
      <c r="A194">
        <f>'03_DADOS_LIMPOS'!A170</f>
        <v/>
      </c>
      <c r="B194">
        <f>'03_DADOS_LIMPOS'!C170</f>
        <v/>
      </c>
      <c r="C194">
        <f>'03_DADOS_LIMPOS'!D170</f>
        <v/>
      </c>
      <c r="D194">
        <f>'03_DADOS_LIMPOS'!J170</f>
        <v/>
      </c>
      <c r="E194">
        <f>$B$8+$B$9*D194</f>
        <v/>
      </c>
      <c r="F194">
        <f>C194-E194</f>
        <v/>
      </c>
      <c r="G194">
        <f>F194/$B$11</f>
        <v/>
      </c>
      <c r="H194">
        <f>ABS(G194)</f>
        <v/>
      </c>
    </row>
    <row r="195">
      <c r="A195">
        <f>'03_DADOS_LIMPOS'!A171</f>
        <v/>
      </c>
      <c r="B195">
        <f>'03_DADOS_LIMPOS'!C171</f>
        <v/>
      </c>
      <c r="C195">
        <f>'03_DADOS_LIMPOS'!D171</f>
        <v/>
      </c>
      <c r="D195">
        <f>'03_DADOS_LIMPOS'!J171</f>
        <v/>
      </c>
      <c r="E195">
        <f>$B$8+$B$9*D195</f>
        <v/>
      </c>
      <c r="F195">
        <f>C195-E195</f>
        <v/>
      </c>
      <c r="G195">
        <f>F195/$B$11</f>
        <v/>
      </c>
      <c r="H195">
        <f>ABS(G195)</f>
        <v/>
      </c>
    </row>
    <row r="196">
      <c r="A196">
        <f>'03_DADOS_LIMPOS'!A172</f>
        <v/>
      </c>
      <c r="B196">
        <f>'03_DADOS_LIMPOS'!C172</f>
        <v/>
      </c>
      <c r="C196">
        <f>'03_DADOS_LIMPOS'!D172</f>
        <v/>
      </c>
      <c r="D196">
        <f>'03_DADOS_LIMPOS'!J172</f>
        <v/>
      </c>
      <c r="E196">
        <f>$B$8+$B$9*D196</f>
        <v/>
      </c>
      <c r="F196">
        <f>C196-E196</f>
        <v/>
      </c>
      <c r="G196">
        <f>F196/$B$11</f>
        <v/>
      </c>
      <c r="H196">
        <f>ABS(G196)</f>
        <v/>
      </c>
    </row>
    <row r="197">
      <c r="A197">
        <f>'03_DADOS_LIMPOS'!A173</f>
        <v/>
      </c>
      <c r="B197">
        <f>'03_DADOS_LIMPOS'!C173</f>
        <v/>
      </c>
      <c r="C197">
        <f>'03_DADOS_LIMPOS'!D173</f>
        <v/>
      </c>
      <c r="D197">
        <f>'03_DADOS_LIMPOS'!J173</f>
        <v/>
      </c>
      <c r="E197">
        <f>$B$8+$B$9*D197</f>
        <v/>
      </c>
      <c r="F197">
        <f>C197-E197</f>
        <v/>
      </c>
      <c r="G197">
        <f>F197/$B$11</f>
        <v/>
      </c>
      <c r="H197">
        <f>ABS(G197)</f>
        <v/>
      </c>
    </row>
    <row r="198">
      <c r="A198">
        <f>'03_DADOS_LIMPOS'!A174</f>
        <v/>
      </c>
      <c r="B198">
        <f>'03_DADOS_LIMPOS'!C174</f>
        <v/>
      </c>
      <c r="C198">
        <f>'03_DADOS_LIMPOS'!D174</f>
        <v/>
      </c>
      <c r="D198">
        <f>'03_DADOS_LIMPOS'!J174</f>
        <v/>
      </c>
      <c r="E198">
        <f>$B$8+$B$9*D198</f>
        <v/>
      </c>
      <c r="F198">
        <f>C198-E198</f>
        <v/>
      </c>
      <c r="G198">
        <f>F198/$B$11</f>
        <v/>
      </c>
      <c r="H198">
        <f>ABS(G198)</f>
        <v/>
      </c>
    </row>
    <row r="199">
      <c r="A199">
        <f>'03_DADOS_LIMPOS'!A175</f>
        <v/>
      </c>
      <c r="B199">
        <f>'03_DADOS_LIMPOS'!C175</f>
        <v/>
      </c>
      <c r="C199">
        <f>'03_DADOS_LIMPOS'!D175</f>
        <v/>
      </c>
      <c r="D199">
        <f>'03_DADOS_LIMPOS'!J175</f>
        <v/>
      </c>
      <c r="E199">
        <f>$B$8+$B$9*D199</f>
        <v/>
      </c>
      <c r="F199">
        <f>C199-E199</f>
        <v/>
      </c>
      <c r="G199">
        <f>F199/$B$11</f>
        <v/>
      </c>
      <c r="H199">
        <f>ABS(G199)</f>
        <v/>
      </c>
    </row>
    <row r="200">
      <c r="A200">
        <f>'03_DADOS_LIMPOS'!A176</f>
        <v/>
      </c>
      <c r="B200">
        <f>'03_DADOS_LIMPOS'!C176</f>
        <v/>
      </c>
      <c r="C200">
        <f>'03_DADOS_LIMPOS'!D176</f>
        <v/>
      </c>
      <c r="D200">
        <f>'03_DADOS_LIMPOS'!J176</f>
        <v/>
      </c>
      <c r="E200">
        <f>$B$8+$B$9*D200</f>
        <v/>
      </c>
      <c r="F200">
        <f>C200-E200</f>
        <v/>
      </c>
      <c r="G200">
        <f>F200/$B$11</f>
        <v/>
      </c>
      <c r="H200">
        <f>ABS(G200)</f>
        <v/>
      </c>
    </row>
    <row r="201">
      <c r="A201">
        <f>'03_DADOS_LIMPOS'!A177</f>
        <v/>
      </c>
      <c r="B201">
        <f>'03_DADOS_LIMPOS'!C177</f>
        <v/>
      </c>
      <c r="C201">
        <f>'03_DADOS_LIMPOS'!D177</f>
        <v/>
      </c>
      <c r="D201">
        <f>'03_DADOS_LIMPOS'!J177</f>
        <v/>
      </c>
      <c r="E201">
        <f>$B$8+$B$9*D201</f>
        <v/>
      </c>
      <c r="F201">
        <f>C201-E201</f>
        <v/>
      </c>
      <c r="G201">
        <f>F201/$B$11</f>
        <v/>
      </c>
      <c r="H201">
        <f>ABS(G201)</f>
        <v/>
      </c>
    </row>
    <row r="202">
      <c r="A202">
        <f>'03_DADOS_LIMPOS'!A178</f>
        <v/>
      </c>
      <c r="B202">
        <f>'03_DADOS_LIMPOS'!C178</f>
        <v/>
      </c>
      <c r="C202">
        <f>'03_DADOS_LIMPOS'!D178</f>
        <v/>
      </c>
      <c r="D202">
        <f>'03_DADOS_LIMPOS'!J178</f>
        <v/>
      </c>
      <c r="E202">
        <f>$B$8+$B$9*D202</f>
        <v/>
      </c>
      <c r="F202">
        <f>C202-E202</f>
        <v/>
      </c>
      <c r="G202">
        <f>F202/$B$11</f>
        <v/>
      </c>
      <c r="H202">
        <f>ABS(G202)</f>
        <v/>
      </c>
    </row>
    <row r="203">
      <c r="A203">
        <f>'03_DADOS_LIMPOS'!A179</f>
        <v/>
      </c>
      <c r="B203">
        <f>'03_DADOS_LIMPOS'!C179</f>
        <v/>
      </c>
      <c r="C203">
        <f>'03_DADOS_LIMPOS'!D179</f>
        <v/>
      </c>
      <c r="D203">
        <f>'03_DADOS_LIMPOS'!J179</f>
        <v/>
      </c>
      <c r="E203">
        <f>$B$8+$B$9*D203</f>
        <v/>
      </c>
      <c r="F203">
        <f>C203-E203</f>
        <v/>
      </c>
      <c r="G203">
        <f>F203/$B$11</f>
        <v/>
      </c>
      <c r="H203">
        <f>ABS(G203)</f>
        <v/>
      </c>
    </row>
    <row r="204">
      <c r="A204">
        <f>'03_DADOS_LIMPOS'!A180</f>
        <v/>
      </c>
      <c r="B204">
        <f>'03_DADOS_LIMPOS'!C180</f>
        <v/>
      </c>
      <c r="C204">
        <f>'03_DADOS_LIMPOS'!D180</f>
        <v/>
      </c>
      <c r="D204">
        <f>'03_DADOS_LIMPOS'!J180</f>
        <v/>
      </c>
      <c r="E204">
        <f>$B$8+$B$9*D204</f>
        <v/>
      </c>
      <c r="F204">
        <f>C204-E204</f>
        <v/>
      </c>
      <c r="G204">
        <f>F204/$B$11</f>
        <v/>
      </c>
      <c r="H204">
        <f>ABS(G204)</f>
        <v/>
      </c>
    </row>
    <row r="205">
      <c r="A205">
        <f>'03_DADOS_LIMPOS'!A181</f>
        <v/>
      </c>
      <c r="B205">
        <f>'03_DADOS_LIMPOS'!C181</f>
        <v/>
      </c>
      <c r="C205">
        <f>'03_DADOS_LIMPOS'!D181</f>
        <v/>
      </c>
      <c r="D205">
        <f>'03_DADOS_LIMPOS'!J181</f>
        <v/>
      </c>
      <c r="E205">
        <f>$B$8+$B$9*D205</f>
        <v/>
      </c>
      <c r="F205">
        <f>C205-E205</f>
        <v/>
      </c>
      <c r="G205">
        <f>F205/$B$11</f>
        <v/>
      </c>
      <c r="H205">
        <f>ABS(G205)</f>
        <v/>
      </c>
    </row>
    <row r="206">
      <c r="A206">
        <f>'03_DADOS_LIMPOS'!A182</f>
        <v/>
      </c>
      <c r="B206">
        <f>'03_DADOS_LIMPOS'!C182</f>
        <v/>
      </c>
      <c r="C206">
        <f>'03_DADOS_LIMPOS'!D182</f>
        <v/>
      </c>
      <c r="D206">
        <f>'03_DADOS_LIMPOS'!J182</f>
        <v/>
      </c>
      <c r="E206">
        <f>$B$8+$B$9*D206</f>
        <v/>
      </c>
      <c r="F206">
        <f>C206-E206</f>
        <v/>
      </c>
      <c r="G206">
        <f>F206/$B$11</f>
        <v/>
      </c>
      <c r="H206">
        <f>ABS(G206)</f>
        <v/>
      </c>
    </row>
    <row r="207">
      <c r="A207">
        <f>'03_DADOS_LIMPOS'!A183</f>
        <v/>
      </c>
      <c r="B207">
        <f>'03_DADOS_LIMPOS'!C183</f>
        <v/>
      </c>
      <c r="C207">
        <f>'03_DADOS_LIMPOS'!D183</f>
        <v/>
      </c>
      <c r="D207">
        <f>'03_DADOS_LIMPOS'!J183</f>
        <v/>
      </c>
      <c r="E207">
        <f>$B$8+$B$9*D207</f>
        <v/>
      </c>
      <c r="F207">
        <f>C207-E207</f>
        <v/>
      </c>
      <c r="G207">
        <f>F207/$B$11</f>
        <v/>
      </c>
      <c r="H207">
        <f>ABS(G207)</f>
        <v/>
      </c>
    </row>
    <row r="208">
      <c r="A208">
        <f>'03_DADOS_LIMPOS'!A184</f>
        <v/>
      </c>
      <c r="B208">
        <f>'03_DADOS_LIMPOS'!C184</f>
        <v/>
      </c>
      <c r="C208">
        <f>'03_DADOS_LIMPOS'!D184</f>
        <v/>
      </c>
      <c r="D208">
        <f>'03_DADOS_LIMPOS'!J184</f>
        <v/>
      </c>
      <c r="E208">
        <f>$B$8+$B$9*D208</f>
        <v/>
      </c>
      <c r="F208">
        <f>C208-E208</f>
        <v/>
      </c>
      <c r="G208">
        <f>F208/$B$11</f>
        <v/>
      </c>
      <c r="H208">
        <f>ABS(G208)</f>
        <v/>
      </c>
    </row>
    <row r="209">
      <c r="A209">
        <f>'03_DADOS_LIMPOS'!A185</f>
        <v/>
      </c>
      <c r="B209">
        <f>'03_DADOS_LIMPOS'!C185</f>
        <v/>
      </c>
      <c r="C209">
        <f>'03_DADOS_LIMPOS'!D185</f>
        <v/>
      </c>
      <c r="D209">
        <f>'03_DADOS_LIMPOS'!J185</f>
        <v/>
      </c>
      <c r="E209">
        <f>$B$8+$B$9*D209</f>
        <v/>
      </c>
      <c r="F209">
        <f>C209-E209</f>
        <v/>
      </c>
      <c r="G209">
        <f>F209/$B$11</f>
        <v/>
      </c>
      <c r="H209">
        <f>ABS(G209)</f>
        <v/>
      </c>
    </row>
    <row r="210">
      <c r="A210">
        <f>'03_DADOS_LIMPOS'!A186</f>
        <v/>
      </c>
      <c r="B210">
        <f>'03_DADOS_LIMPOS'!C186</f>
        <v/>
      </c>
      <c r="C210">
        <f>'03_DADOS_LIMPOS'!D186</f>
        <v/>
      </c>
      <c r="D210">
        <f>'03_DADOS_LIMPOS'!J186</f>
        <v/>
      </c>
      <c r="E210">
        <f>$B$8+$B$9*D210</f>
        <v/>
      </c>
      <c r="F210">
        <f>C210-E210</f>
        <v/>
      </c>
      <c r="G210">
        <f>F210/$B$11</f>
        <v/>
      </c>
      <c r="H210">
        <f>ABS(G210)</f>
        <v/>
      </c>
    </row>
    <row r="211">
      <c r="A211">
        <f>'03_DADOS_LIMPOS'!A187</f>
        <v/>
      </c>
      <c r="B211">
        <f>'03_DADOS_LIMPOS'!C187</f>
        <v/>
      </c>
      <c r="C211">
        <f>'03_DADOS_LIMPOS'!D187</f>
        <v/>
      </c>
      <c r="D211">
        <f>'03_DADOS_LIMPOS'!J187</f>
        <v/>
      </c>
      <c r="E211">
        <f>$B$8+$B$9*D211</f>
        <v/>
      </c>
      <c r="F211">
        <f>C211-E211</f>
        <v/>
      </c>
      <c r="G211">
        <f>F211/$B$11</f>
        <v/>
      </c>
      <c r="H211">
        <f>ABS(G211)</f>
        <v/>
      </c>
    </row>
    <row r="212">
      <c r="A212">
        <f>'03_DADOS_LIMPOS'!A188</f>
        <v/>
      </c>
      <c r="B212">
        <f>'03_DADOS_LIMPOS'!C188</f>
        <v/>
      </c>
      <c r="C212">
        <f>'03_DADOS_LIMPOS'!D188</f>
        <v/>
      </c>
      <c r="D212">
        <f>'03_DADOS_LIMPOS'!J188</f>
        <v/>
      </c>
      <c r="E212">
        <f>$B$8+$B$9*D212</f>
        <v/>
      </c>
      <c r="F212">
        <f>C212-E212</f>
        <v/>
      </c>
      <c r="G212">
        <f>F212/$B$11</f>
        <v/>
      </c>
      <c r="H212">
        <f>ABS(G212)</f>
        <v/>
      </c>
    </row>
    <row r="213">
      <c r="A213">
        <f>'03_DADOS_LIMPOS'!A189</f>
        <v/>
      </c>
      <c r="B213">
        <f>'03_DADOS_LIMPOS'!C189</f>
        <v/>
      </c>
      <c r="C213">
        <f>'03_DADOS_LIMPOS'!D189</f>
        <v/>
      </c>
      <c r="D213">
        <f>'03_DADOS_LIMPOS'!J189</f>
        <v/>
      </c>
      <c r="E213">
        <f>$B$8+$B$9*D213</f>
        <v/>
      </c>
      <c r="F213">
        <f>C213-E213</f>
        <v/>
      </c>
      <c r="G213">
        <f>F213/$B$11</f>
        <v/>
      </c>
      <c r="H213">
        <f>ABS(G213)</f>
        <v/>
      </c>
    </row>
    <row r="214">
      <c r="A214">
        <f>'03_DADOS_LIMPOS'!A190</f>
        <v/>
      </c>
      <c r="B214">
        <f>'03_DADOS_LIMPOS'!C190</f>
        <v/>
      </c>
      <c r="C214">
        <f>'03_DADOS_LIMPOS'!D190</f>
        <v/>
      </c>
      <c r="D214">
        <f>'03_DADOS_LIMPOS'!J190</f>
        <v/>
      </c>
      <c r="E214">
        <f>$B$8+$B$9*D214</f>
        <v/>
      </c>
      <c r="F214">
        <f>C214-E214</f>
        <v/>
      </c>
      <c r="G214">
        <f>F214/$B$11</f>
        <v/>
      </c>
      <c r="H214">
        <f>ABS(G214)</f>
        <v/>
      </c>
    </row>
    <row r="215">
      <c r="A215">
        <f>'03_DADOS_LIMPOS'!A191</f>
        <v/>
      </c>
      <c r="B215">
        <f>'03_DADOS_LIMPOS'!C191</f>
        <v/>
      </c>
      <c r="C215">
        <f>'03_DADOS_LIMPOS'!D191</f>
        <v/>
      </c>
      <c r="D215">
        <f>'03_DADOS_LIMPOS'!J191</f>
        <v/>
      </c>
      <c r="E215">
        <f>$B$8+$B$9*D215</f>
        <v/>
      </c>
      <c r="F215">
        <f>C215-E215</f>
        <v/>
      </c>
      <c r="G215">
        <f>F215/$B$11</f>
        <v/>
      </c>
      <c r="H215">
        <f>ABS(G215)</f>
        <v/>
      </c>
    </row>
    <row r="216">
      <c r="A216">
        <f>'03_DADOS_LIMPOS'!A192</f>
        <v/>
      </c>
      <c r="B216">
        <f>'03_DADOS_LIMPOS'!C192</f>
        <v/>
      </c>
      <c r="C216">
        <f>'03_DADOS_LIMPOS'!D192</f>
        <v/>
      </c>
      <c r="D216">
        <f>'03_DADOS_LIMPOS'!J192</f>
        <v/>
      </c>
      <c r="E216">
        <f>$B$8+$B$9*D216</f>
        <v/>
      </c>
      <c r="F216">
        <f>C216-E216</f>
        <v/>
      </c>
      <c r="G216">
        <f>F216/$B$11</f>
        <v/>
      </c>
      <c r="H216">
        <f>ABS(G216)</f>
        <v/>
      </c>
    </row>
    <row r="217">
      <c r="A217">
        <f>'03_DADOS_LIMPOS'!A193</f>
        <v/>
      </c>
      <c r="B217">
        <f>'03_DADOS_LIMPOS'!C193</f>
        <v/>
      </c>
      <c r="C217">
        <f>'03_DADOS_LIMPOS'!D193</f>
        <v/>
      </c>
      <c r="D217">
        <f>'03_DADOS_LIMPOS'!J193</f>
        <v/>
      </c>
      <c r="E217">
        <f>$B$8+$B$9*D217</f>
        <v/>
      </c>
      <c r="F217">
        <f>C217-E217</f>
        <v/>
      </c>
      <c r="G217">
        <f>F217/$B$11</f>
        <v/>
      </c>
      <c r="H217">
        <f>ABS(G217)</f>
        <v/>
      </c>
    </row>
    <row r="218">
      <c r="A218">
        <f>'03_DADOS_LIMPOS'!A194</f>
        <v/>
      </c>
      <c r="B218">
        <f>'03_DADOS_LIMPOS'!C194</f>
        <v/>
      </c>
      <c r="C218">
        <f>'03_DADOS_LIMPOS'!D194</f>
        <v/>
      </c>
      <c r="D218">
        <f>'03_DADOS_LIMPOS'!J194</f>
        <v/>
      </c>
      <c r="E218">
        <f>$B$8+$B$9*D218</f>
        <v/>
      </c>
      <c r="F218">
        <f>C218-E218</f>
        <v/>
      </c>
      <c r="G218">
        <f>F218/$B$11</f>
        <v/>
      </c>
      <c r="H218">
        <f>ABS(G218)</f>
        <v/>
      </c>
    </row>
    <row r="219">
      <c r="A219">
        <f>'03_DADOS_LIMPOS'!A195</f>
        <v/>
      </c>
      <c r="B219">
        <f>'03_DADOS_LIMPOS'!C195</f>
        <v/>
      </c>
      <c r="C219">
        <f>'03_DADOS_LIMPOS'!D195</f>
        <v/>
      </c>
      <c r="D219">
        <f>'03_DADOS_LIMPOS'!J195</f>
        <v/>
      </c>
      <c r="E219">
        <f>$B$8+$B$9*D219</f>
        <v/>
      </c>
      <c r="F219">
        <f>C219-E219</f>
        <v/>
      </c>
      <c r="G219">
        <f>F219/$B$11</f>
        <v/>
      </c>
      <c r="H219">
        <f>ABS(G219)</f>
        <v/>
      </c>
    </row>
    <row r="220">
      <c r="A220">
        <f>'03_DADOS_LIMPOS'!A196</f>
        <v/>
      </c>
      <c r="B220">
        <f>'03_DADOS_LIMPOS'!C196</f>
        <v/>
      </c>
      <c r="C220">
        <f>'03_DADOS_LIMPOS'!D196</f>
        <v/>
      </c>
      <c r="D220">
        <f>'03_DADOS_LIMPOS'!J196</f>
        <v/>
      </c>
      <c r="E220">
        <f>$B$8+$B$9*D220</f>
        <v/>
      </c>
      <c r="F220">
        <f>C220-E220</f>
        <v/>
      </c>
      <c r="G220">
        <f>F220/$B$11</f>
        <v/>
      </c>
      <c r="H220">
        <f>ABS(G220)</f>
        <v/>
      </c>
    </row>
    <row r="221">
      <c r="A221">
        <f>'03_DADOS_LIMPOS'!A197</f>
        <v/>
      </c>
      <c r="B221">
        <f>'03_DADOS_LIMPOS'!C197</f>
        <v/>
      </c>
      <c r="C221">
        <f>'03_DADOS_LIMPOS'!D197</f>
        <v/>
      </c>
      <c r="D221">
        <f>'03_DADOS_LIMPOS'!J197</f>
        <v/>
      </c>
      <c r="E221">
        <f>$B$8+$B$9*D221</f>
        <v/>
      </c>
      <c r="F221">
        <f>C221-E221</f>
        <v/>
      </c>
      <c r="G221">
        <f>F221/$B$11</f>
        <v/>
      </c>
      <c r="H221">
        <f>ABS(G221)</f>
        <v/>
      </c>
    </row>
    <row r="222">
      <c r="A222">
        <f>'03_DADOS_LIMPOS'!A198</f>
        <v/>
      </c>
      <c r="B222">
        <f>'03_DADOS_LIMPOS'!C198</f>
        <v/>
      </c>
      <c r="C222">
        <f>'03_DADOS_LIMPOS'!D198</f>
        <v/>
      </c>
      <c r="D222">
        <f>'03_DADOS_LIMPOS'!J198</f>
        <v/>
      </c>
      <c r="E222">
        <f>$B$8+$B$9*D222</f>
        <v/>
      </c>
      <c r="F222">
        <f>C222-E222</f>
        <v/>
      </c>
      <c r="G222">
        <f>F222/$B$11</f>
        <v/>
      </c>
      <c r="H222">
        <f>ABS(G222)</f>
        <v/>
      </c>
    </row>
    <row r="223">
      <c r="A223">
        <f>'03_DADOS_LIMPOS'!A199</f>
        <v/>
      </c>
      <c r="B223">
        <f>'03_DADOS_LIMPOS'!C199</f>
        <v/>
      </c>
      <c r="C223">
        <f>'03_DADOS_LIMPOS'!D199</f>
        <v/>
      </c>
      <c r="D223">
        <f>'03_DADOS_LIMPOS'!J199</f>
        <v/>
      </c>
      <c r="E223">
        <f>$B$8+$B$9*D223</f>
        <v/>
      </c>
      <c r="F223">
        <f>C223-E223</f>
        <v/>
      </c>
      <c r="G223">
        <f>F223/$B$11</f>
        <v/>
      </c>
      <c r="H223">
        <f>ABS(G223)</f>
        <v/>
      </c>
    </row>
    <row r="224">
      <c r="A224">
        <f>'03_DADOS_LIMPOS'!A200</f>
        <v/>
      </c>
      <c r="B224">
        <f>'03_DADOS_LIMPOS'!C200</f>
        <v/>
      </c>
      <c r="C224">
        <f>'03_DADOS_LIMPOS'!D200</f>
        <v/>
      </c>
      <c r="D224">
        <f>'03_DADOS_LIMPOS'!J200</f>
        <v/>
      </c>
      <c r="E224">
        <f>$B$8+$B$9*D224</f>
        <v/>
      </c>
      <c r="F224">
        <f>C224-E224</f>
        <v/>
      </c>
      <c r="G224">
        <f>F224/$B$11</f>
        <v/>
      </c>
      <c r="H224">
        <f>ABS(G224)</f>
        <v/>
      </c>
    </row>
    <row r="225">
      <c r="A225">
        <f>'03_DADOS_LIMPOS'!A201</f>
        <v/>
      </c>
      <c r="B225">
        <f>'03_DADOS_LIMPOS'!C201</f>
        <v/>
      </c>
      <c r="C225">
        <f>'03_DADOS_LIMPOS'!D201</f>
        <v/>
      </c>
      <c r="D225">
        <f>'03_DADOS_LIMPOS'!J201</f>
        <v/>
      </c>
      <c r="E225">
        <f>$B$8+$B$9*D225</f>
        <v/>
      </c>
      <c r="F225">
        <f>C225-E225</f>
        <v/>
      </c>
      <c r="G225">
        <f>F225/$B$11</f>
        <v/>
      </c>
      <c r="H225">
        <f>ABS(G225)</f>
        <v/>
      </c>
    </row>
    <row r="226">
      <c r="A226">
        <f>'03_DADOS_LIMPOS'!A202</f>
        <v/>
      </c>
      <c r="B226">
        <f>'03_DADOS_LIMPOS'!C202</f>
        <v/>
      </c>
      <c r="C226">
        <f>'03_DADOS_LIMPOS'!D202</f>
        <v/>
      </c>
      <c r="D226">
        <f>'03_DADOS_LIMPOS'!J202</f>
        <v/>
      </c>
      <c r="E226">
        <f>$B$8+$B$9*D226</f>
        <v/>
      </c>
      <c r="F226">
        <f>C226-E226</f>
        <v/>
      </c>
      <c r="G226">
        <f>F226/$B$11</f>
        <v/>
      </c>
      <c r="H226">
        <f>ABS(G226)</f>
        <v/>
      </c>
    </row>
    <row r="227">
      <c r="A227">
        <f>'03_DADOS_LIMPOS'!A203</f>
        <v/>
      </c>
      <c r="B227">
        <f>'03_DADOS_LIMPOS'!C203</f>
        <v/>
      </c>
      <c r="C227">
        <f>'03_DADOS_LIMPOS'!D203</f>
        <v/>
      </c>
      <c r="D227">
        <f>'03_DADOS_LIMPOS'!J203</f>
        <v/>
      </c>
      <c r="E227">
        <f>$B$8+$B$9*D227</f>
        <v/>
      </c>
      <c r="F227">
        <f>C227-E227</f>
        <v/>
      </c>
      <c r="G227">
        <f>F227/$B$11</f>
        <v/>
      </c>
      <c r="H227">
        <f>ABS(G227)</f>
        <v/>
      </c>
    </row>
    <row r="228">
      <c r="A228">
        <f>'03_DADOS_LIMPOS'!A204</f>
        <v/>
      </c>
      <c r="B228">
        <f>'03_DADOS_LIMPOS'!C204</f>
        <v/>
      </c>
      <c r="C228">
        <f>'03_DADOS_LIMPOS'!D204</f>
        <v/>
      </c>
      <c r="D228">
        <f>'03_DADOS_LIMPOS'!J204</f>
        <v/>
      </c>
      <c r="E228">
        <f>$B$8+$B$9*D228</f>
        <v/>
      </c>
      <c r="F228">
        <f>C228-E228</f>
        <v/>
      </c>
      <c r="G228">
        <f>F228/$B$11</f>
        <v/>
      </c>
      <c r="H228">
        <f>ABS(G228)</f>
        <v/>
      </c>
    </row>
    <row r="229">
      <c r="A229">
        <f>'03_DADOS_LIMPOS'!A205</f>
        <v/>
      </c>
      <c r="B229">
        <f>'03_DADOS_LIMPOS'!C205</f>
        <v/>
      </c>
      <c r="C229">
        <f>'03_DADOS_LIMPOS'!D205</f>
        <v/>
      </c>
      <c r="D229">
        <f>'03_DADOS_LIMPOS'!J205</f>
        <v/>
      </c>
      <c r="E229">
        <f>$B$8+$B$9*D229</f>
        <v/>
      </c>
      <c r="F229">
        <f>C229-E229</f>
        <v/>
      </c>
      <c r="G229">
        <f>F229/$B$11</f>
        <v/>
      </c>
      <c r="H229">
        <f>ABS(G229)</f>
        <v/>
      </c>
    </row>
    <row r="230">
      <c r="A230">
        <f>'03_DADOS_LIMPOS'!A206</f>
        <v/>
      </c>
      <c r="B230">
        <f>'03_DADOS_LIMPOS'!C206</f>
        <v/>
      </c>
      <c r="C230">
        <f>'03_DADOS_LIMPOS'!D206</f>
        <v/>
      </c>
      <c r="D230">
        <f>'03_DADOS_LIMPOS'!J206</f>
        <v/>
      </c>
      <c r="E230">
        <f>$B$8+$B$9*D230</f>
        <v/>
      </c>
      <c r="F230">
        <f>C230-E230</f>
        <v/>
      </c>
      <c r="G230">
        <f>F230/$B$11</f>
        <v/>
      </c>
      <c r="H230">
        <f>ABS(G230)</f>
        <v/>
      </c>
    </row>
    <row r="231">
      <c r="A231">
        <f>'03_DADOS_LIMPOS'!A207</f>
        <v/>
      </c>
      <c r="B231">
        <f>'03_DADOS_LIMPOS'!C207</f>
        <v/>
      </c>
      <c r="C231">
        <f>'03_DADOS_LIMPOS'!D207</f>
        <v/>
      </c>
      <c r="D231">
        <f>'03_DADOS_LIMPOS'!J207</f>
        <v/>
      </c>
      <c r="E231">
        <f>$B$8+$B$9*D231</f>
        <v/>
      </c>
      <c r="F231">
        <f>C231-E231</f>
        <v/>
      </c>
      <c r="G231">
        <f>F231/$B$11</f>
        <v/>
      </c>
      <c r="H231">
        <f>ABS(G231)</f>
        <v/>
      </c>
    </row>
    <row r="232">
      <c r="A232">
        <f>'03_DADOS_LIMPOS'!A208</f>
        <v/>
      </c>
      <c r="B232">
        <f>'03_DADOS_LIMPOS'!C208</f>
        <v/>
      </c>
      <c r="C232">
        <f>'03_DADOS_LIMPOS'!D208</f>
        <v/>
      </c>
      <c r="D232">
        <f>'03_DADOS_LIMPOS'!J208</f>
        <v/>
      </c>
      <c r="E232">
        <f>$B$8+$B$9*D232</f>
        <v/>
      </c>
      <c r="F232">
        <f>C232-E232</f>
        <v/>
      </c>
      <c r="G232">
        <f>F232/$B$11</f>
        <v/>
      </c>
      <c r="H232">
        <f>ABS(G232)</f>
        <v/>
      </c>
    </row>
    <row r="233">
      <c r="A233">
        <f>'03_DADOS_LIMPOS'!A209</f>
        <v/>
      </c>
      <c r="B233">
        <f>'03_DADOS_LIMPOS'!C209</f>
        <v/>
      </c>
      <c r="C233">
        <f>'03_DADOS_LIMPOS'!D209</f>
        <v/>
      </c>
      <c r="D233">
        <f>'03_DADOS_LIMPOS'!J209</f>
        <v/>
      </c>
      <c r="E233">
        <f>$B$8+$B$9*D233</f>
        <v/>
      </c>
      <c r="F233">
        <f>C233-E233</f>
        <v/>
      </c>
      <c r="G233">
        <f>F233/$B$11</f>
        <v/>
      </c>
      <c r="H233">
        <f>ABS(G233)</f>
        <v/>
      </c>
    </row>
    <row r="234">
      <c r="A234">
        <f>'03_DADOS_LIMPOS'!A210</f>
        <v/>
      </c>
      <c r="B234">
        <f>'03_DADOS_LIMPOS'!C210</f>
        <v/>
      </c>
      <c r="C234">
        <f>'03_DADOS_LIMPOS'!D210</f>
        <v/>
      </c>
      <c r="D234">
        <f>'03_DADOS_LIMPOS'!J210</f>
        <v/>
      </c>
      <c r="E234">
        <f>$B$8+$B$9*D234</f>
        <v/>
      </c>
      <c r="F234">
        <f>C234-E234</f>
        <v/>
      </c>
      <c r="G234">
        <f>F234/$B$11</f>
        <v/>
      </c>
      <c r="H234">
        <f>ABS(G234)</f>
        <v/>
      </c>
    </row>
    <row r="235">
      <c r="A235">
        <f>'03_DADOS_LIMPOS'!A211</f>
        <v/>
      </c>
      <c r="B235">
        <f>'03_DADOS_LIMPOS'!C211</f>
        <v/>
      </c>
      <c r="C235">
        <f>'03_DADOS_LIMPOS'!D211</f>
        <v/>
      </c>
      <c r="D235">
        <f>'03_DADOS_LIMPOS'!J211</f>
        <v/>
      </c>
      <c r="E235">
        <f>$B$8+$B$9*D235</f>
        <v/>
      </c>
      <c r="F235">
        <f>C235-E235</f>
        <v/>
      </c>
      <c r="G235">
        <f>F235/$B$11</f>
        <v/>
      </c>
      <c r="H235">
        <f>ABS(G235)</f>
        <v/>
      </c>
    </row>
    <row r="236">
      <c r="A236">
        <f>'03_DADOS_LIMPOS'!A212</f>
        <v/>
      </c>
      <c r="B236">
        <f>'03_DADOS_LIMPOS'!C212</f>
        <v/>
      </c>
      <c r="C236">
        <f>'03_DADOS_LIMPOS'!D212</f>
        <v/>
      </c>
      <c r="D236">
        <f>'03_DADOS_LIMPOS'!J212</f>
        <v/>
      </c>
      <c r="E236">
        <f>$B$8+$B$9*D236</f>
        <v/>
      </c>
      <c r="F236">
        <f>C236-E236</f>
        <v/>
      </c>
      <c r="G236">
        <f>F236/$B$11</f>
        <v/>
      </c>
      <c r="H236">
        <f>ABS(G236)</f>
        <v/>
      </c>
    </row>
    <row r="237">
      <c r="A237">
        <f>'03_DADOS_LIMPOS'!A213</f>
        <v/>
      </c>
      <c r="B237">
        <f>'03_DADOS_LIMPOS'!C213</f>
        <v/>
      </c>
      <c r="C237">
        <f>'03_DADOS_LIMPOS'!D213</f>
        <v/>
      </c>
      <c r="D237">
        <f>'03_DADOS_LIMPOS'!J213</f>
        <v/>
      </c>
      <c r="E237">
        <f>$B$8+$B$9*D237</f>
        <v/>
      </c>
      <c r="F237">
        <f>C237-E237</f>
        <v/>
      </c>
      <c r="G237">
        <f>F237/$B$11</f>
        <v/>
      </c>
      <c r="H237">
        <f>ABS(G237)</f>
        <v/>
      </c>
    </row>
    <row r="238">
      <c r="A238">
        <f>'03_DADOS_LIMPOS'!A214</f>
        <v/>
      </c>
      <c r="B238">
        <f>'03_DADOS_LIMPOS'!C214</f>
        <v/>
      </c>
      <c r="C238">
        <f>'03_DADOS_LIMPOS'!D214</f>
        <v/>
      </c>
      <c r="D238">
        <f>'03_DADOS_LIMPOS'!J214</f>
        <v/>
      </c>
      <c r="E238">
        <f>$B$8+$B$9*D238</f>
        <v/>
      </c>
      <c r="F238">
        <f>C238-E238</f>
        <v/>
      </c>
      <c r="G238">
        <f>F238/$B$11</f>
        <v/>
      </c>
      <c r="H238">
        <f>ABS(G238)</f>
        <v/>
      </c>
    </row>
    <row r="239">
      <c r="A239">
        <f>'03_DADOS_LIMPOS'!A215</f>
        <v/>
      </c>
      <c r="B239">
        <f>'03_DADOS_LIMPOS'!C215</f>
        <v/>
      </c>
      <c r="C239">
        <f>'03_DADOS_LIMPOS'!D215</f>
        <v/>
      </c>
      <c r="D239">
        <f>'03_DADOS_LIMPOS'!J215</f>
        <v/>
      </c>
      <c r="E239">
        <f>$B$8+$B$9*D239</f>
        <v/>
      </c>
      <c r="F239">
        <f>C239-E239</f>
        <v/>
      </c>
      <c r="G239">
        <f>F239/$B$11</f>
        <v/>
      </c>
      <c r="H239">
        <f>ABS(G239)</f>
        <v/>
      </c>
    </row>
    <row r="240">
      <c r="A240">
        <f>'03_DADOS_LIMPOS'!A216</f>
        <v/>
      </c>
      <c r="B240">
        <f>'03_DADOS_LIMPOS'!C216</f>
        <v/>
      </c>
      <c r="C240">
        <f>'03_DADOS_LIMPOS'!D216</f>
        <v/>
      </c>
      <c r="D240">
        <f>'03_DADOS_LIMPOS'!J216</f>
        <v/>
      </c>
      <c r="E240">
        <f>$B$8+$B$9*D240</f>
        <v/>
      </c>
      <c r="F240">
        <f>C240-E240</f>
        <v/>
      </c>
      <c r="G240">
        <f>F240/$B$11</f>
        <v/>
      </c>
      <c r="H240">
        <f>ABS(G240)</f>
        <v/>
      </c>
    </row>
    <row r="241">
      <c r="A241">
        <f>'03_DADOS_LIMPOS'!A217</f>
        <v/>
      </c>
      <c r="B241">
        <f>'03_DADOS_LIMPOS'!C217</f>
        <v/>
      </c>
      <c r="C241">
        <f>'03_DADOS_LIMPOS'!D217</f>
        <v/>
      </c>
      <c r="D241">
        <f>'03_DADOS_LIMPOS'!J217</f>
        <v/>
      </c>
      <c r="E241">
        <f>$B$8+$B$9*D241</f>
        <v/>
      </c>
      <c r="F241">
        <f>C241-E241</f>
        <v/>
      </c>
      <c r="G241">
        <f>F241/$B$11</f>
        <v/>
      </c>
      <c r="H241">
        <f>ABS(G241)</f>
        <v/>
      </c>
    </row>
    <row r="242">
      <c r="A242">
        <f>'03_DADOS_LIMPOS'!A218</f>
        <v/>
      </c>
      <c r="B242">
        <f>'03_DADOS_LIMPOS'!C218</f>
        <v/>
      </c>
      <c r="C242">
        <f>'03_DADOS_LIMPOS'!D218</f>
        <v/>
      </c>
      <c r="D242">
        <f>'03_DADOS_LIMPOS'!J218</f>
        <v/>
      </c>
      <c r="E242">
        <f>$B$8+$B$9*D242</f>
        <v/>
      </c>
      <c r="F242">
        <f>C242-E242</f>
        <v/>
      </c>
      <c r="G242">
        <f>F242/$B$11</f>
        <v/>
      </c>
      <c r="H242">
        <f>ABS(G242)</f>
        <v/>
      </c>
    </row>
    <row r="243">
      <c r="A243">
        <f>'03_DADOS_LIMPOS'!A219</f>
        <v/>
      </c>
      <c r="B243">
        <f>'03_DADOS_LIMPOS'!C219</f>
        <v/>
      </c>
      <c r="C243">
        <f>'03_DADOS_LIMPOS'!D219</f>
        <v/>
      </c>
      <c r="D243">
        <f>'03_DADOS_LIMPOS'!J219</f>
        <v/>
      </c>
      <c r="E243">
        <f>$B$8+$B$9*D243</f>
        <v/>
      </c>
      <c r="F243">
        <f>C243-E243</f>
        <v/>
      </c>
      <c r="G243">
        <f>F243/$B$11</f>
        <v/>
      </c>
      <c r="H243">
        <f>ABS(G243)</f>
        <v/>
      </c>
    </row>
    <row r="244">
      <c r="A244">
        <f>'03_DADOS_LIMPOS'!A220</f>
        <v/>
      </c>
      <c r="B244">
        <f>'03_DADOS_LIMPOS'!C220</f>
        <v/>
      </c>
      <c r="C244">
        <f>'03_DADOS_LIMPOS'!D220</f>
        <v/>
      </c>
      <c r="D244">
        <f>'03_DADOS_LIMPOS'!J220</f>
        <v/>
      </c>
      <c r="E244">
        <f>$B$8+$B$9*D244</f>
        <v/>
      </c>
      <c r="F244">
        <f>C244-E244</f>
        <v/>
      </c>
      <c r="G244">
        <f>F244/$B$11</f>
        <v/>
      </c>
      <c r="H244">
        <f>ABS(G244)</f>
        <v/>
      </c>
    </row>
    <row r="245">
      <c r="A245">
        <f>'03_DADOS_LIMPOS'!A221</f>
        <v/>
      </c>
      <c r="B245">
        <f>'03_DADOS_LIMPOS'!C221</f>
        <v/>
      </c>
      <c r="C245">
        <f>'03_DADOS_LIMPOS'!D221</f>
        <v/>
      </c>
      <c r="D245">
        <f>'03_DADOS_LIMPOS'!J221</f>
        <v/>
      </c>
      <c r="E245">
        <f>$B$8+$B$9*D245</f>
        <v/>
      </c>
      <c r="F245">
        <f>C245-E245</f>
        <v/>
      </c>
      <c r="G245">
        <f>F245/$B$11</f>
        <v/>
      </c>
      <c r="H245">
        <f>ABS(G245)</f>
        <v/>
      </c>
    </row>
    <row r="246">
      <c r="A246">
        <f>'03_DADOS_LIMPOS'!A222</f>
        <v/>
      </c>
      <c r="B246">
        <f>'03_DADOS_LIMPOS'!C222</f>
        <v/>
      </c>
      <c r="C246">
        <f>'03_DADOS_LIMPOS'!D222</f>
        <v/>
      </c>
      <c r="D246">
        <f>'03_DADOS_LIMPOS'!J222</f>
        <v/>
      </c>
      <c r="E246">
        <f>$B$8+$B$9*D246</f>
        <v/>
      </c>
      <c r="F246">
        <f>C246-E246</f>
        <v/>
      </c>
      <c r="G246">
        <f>F246/$B$11</f>
        <v/>
      </c>
      <c r="H246">
        <f>ABS(G246)</f>
        <v/>
      </c>
    </row>
    <row r="247">
      <c r="A247">
        <f>'03_DADOS_LIMPOS'!A223</f>
        <v/>
      </c>
      <c r="B247">
        <f>'03_DADOS_LIMPOS'!C223</f>
        <v/>
      </c>
      <c r="C247">
        <f>'03_DADOS_LIMPOS'!D223</f>
        <v/>
      </c>
      <c r="D247">
        <f>'03_DADOS_LIMPOS'!J223</f>
        <v/>
      </c>
      <c r="E247">
        <f>$B$8+$B$9*D247</f>
        <v/>
      </c>
      <c r="F247">
        <f>C247-E247</f>
        <v/>
      </c>
      <c r="G247">
        <f>F247/$B$11</f>
        <v/>
      </c>
      <c r="H247">
        <f>ABS(G247)</f>
        <v/>
      </c>
    </row>
    <row r="248">
      <c r="A248">
        <f>'03_DADOS_LIMPOS'!A224</f>
        <v/>
      </c>
      <c r="B248">
        <f>'03_DADOS_LIMPOS'!C224</f>
        <v/>
      </c>
      <c r="C248">
        <f>'03_DADOS_LIMPOS'!D224</f>
        <v/>
      </c>
      <c r="D248">
        <f>'03_DADOS_LIMPOS'!J224</f>
        <v/>
      </c>
      <c r="E248">
        <f>$B$8+$B$9*D248</f>
        <v/>
      </c>
      <c r="F248">
        <f>C248-E248</f>
        <v/>
      </c>
      <c r="G248">
        <f>F248/$B$11</f>
        <v/>
      </c>
      <c r="H248">
        <f>ABS(G248)</f>
        <v/>
      </c>
    </row>
    <row r="249">
      <c r="A249">
        <f>'03_DADOS_LIMPOS'!A225</f>
        <v/>
      </c>
      <c r="B249">
        <f>'03_DADOS_LIMPOS'!C225</f>
        <v/>
      </c>
      <c r="C249">
        <f>'03_DADOS_LIMPOS'!D225</f>
        <v/>
      </c>
      <c r="D249">
        <f>'03_DADOS_LIMPOS'!J225</f>
        <v/>
      </c>
      <c r="E249">
        <f>$B$8+$B$9*D249</f>
        <v/>
      </c>
      <c r="F249">
        <f>C249-E249</f>
        <v/>
      </c>
      <c r="G249">
        <f>F249/$B$11</f>
        <v/>
      </c>
      <c r="H249">
        <f>ABS(G249)</f>
        <v/>
      </c>
    </row>
    <row r="250">
      <c r="A250">
        <f>'03_DADOS_LIMPOS'!A226</f>
        <v/>
      </c>
      <c r="B250">
        <f>'03_DADOS_LIMPOS'!C226</f>
        <v/>
      </c>
      <c r="C250">
        <f>'03_DADOS_LIMPOS'!D226</f>
        <v/>
      </c>
      <c r="D250">
        <f>'03_DADOS_LIMPOS'!J226</f>
        <v/>
      </c>
      <c r="E250">
        <f>$B$8+$B$9*D250</f>
        <v/>
      </c>
      <c r="F250">
        <f>C250-E250</f>
        <v/>
      </c>
      <c r="G250">
        <f>F250/$B$11</f>
        <v/>
      </c>
      <c r="H250">
        <f>ABS(G250)</f>
        <v/>
      </c>
    </row>
    <row r="251">
      <c r="A251">
        <f>'03_DADOS_LIMPOS'!A227</f>
        <v/>
      </c>
      <c r="B251">
        <f>'03_DADOS_LIMPOS'!C227</f>
        <v/>
      </c>
      <c r="C251">
        <f>'03_DADOS_LIMPOS'!D227</f>
        <v/>
      </c>
      <c r="D251">
        <f>'03_DADOS_LIMPOS'!J227</f>
        <v/>
      </c>
      <c r="E251">
        <f>$B$8+$B$9*D251</f>
        <v/>
      </c>
      <c r="F251">
        <f>C251-E251</f>
        <v/>
      </c>
      <c r="G251">
        <f>F251/$B$11</f>
        <v/>
      </c>
      <c r="H251">
        <f>ABS(G251)</f>
        <v/>
      </c>
    </row>
    <row r="252">
      <c r="A252">
        <f>'03_DADOS_LIMPOS'!A228</f>
        <v/>
      </c>
      <c r="B252">
        <f>'03_DADOS_LIMPOS'!C228</f>
        <v/>
      </c>
      <c r="C252">
        <f>'03_DADOS_LIMPOS'!D228</f>
        <v/>
      </c>
      <c r="D252">
        <f>'03_DADOS_LIMPOS'!J228</f>
        <v/>
      </c>
      <c r="E252">
        <f>$B$8+$B$9*D252</f>
        <v/>
      </c>
      <c r="F252">
        <f>C252-E252</f>
        <v/>
      </c>
      <c r="G252">
        <f>F252/$B$11</f>
        <v/>
      </c>
      <c r="H252">
        <f>ABS(G252)</f>
        <v/>
      </c>
    </row>
    <row r="253">
      <c r="A253">
        <f>'03_DADOS_LIMPOS'!A229</f>
        <v/>
      </c>
      <c r="B253">
        <f>'03_DADOS_LIMPOS'!C229</f>
        <v/>
      </c>
      <c r="C253">
        <f>'03_DADOS_LIMPOS'!D229</f>
        <v/>
      </c>
      <c r="D253">
        <f>'03_DADOS_LIMPOS'!J229</f>
        <v/>
      </c>
      <c r="E253">
        <f>$B$8+$B$9*D253</f>
        <v/>
      </c>
      <c r="F253">
        <f>C253-E253</f>
        <v/>
      </c>
      <c r="G253">
        <f>F253/$B$11</f>
        <v/>
      </c>
      <c r="H253">
        <f>ABS(G253)</f>
        <v/>
      </c>
    </row>
    <row r="254">
      <c r="A254">
        <f>'03_DADOS_LIMPOS'!A230</f>
        <v/>
      </c>
      <c r="B254">
        <f>'03_DADOS_LIMPOS'!C230</f>
        <v/>
      </c>
      <c r="C254">
        <f>'03_DADOS_LIMPOS'!D230</f>
        <v/>
      </c>
      <c r="D254">
        <f>'03_DADOS_LIMPOS'!J230</f>
        <v/>
      </c>
      <c r="E254">
        <f>$B$8+$B$9*D254</f>
        <v/>
      </c>
      <c r="F254">
        <f>C254-E254</f>
        <v/>
      </c>
      <c r="G254">
        <f>F254/$B$11</f>
        <v/>
      </c>
      <c r="H254">
        <f>ABS(G254)</f>
        <v/>
      </c>
    </row>
    <row r="255">
      <c r="A255">
        <f>'03_DADOS_LIMPOS'!A231</f>
        <v/>
      </c>
      <c r="B255">
        <f>'03_DADOS_LIMPOS'!C231</f>
        <v/>
      </c>
      <c r="C255">
        <f>'03_DADOS_LIMPOS'!D231</f>
        <v/>
      </c>
      <c r="D255">
        <f>'03_DADOS_LIMPOS'!J231</f>
        <v/>
      </c>
      <c r="E255">
        <f>$B$8+$B$9*D255</f>
        <v/>
      </c>
      <c r="F255">
        <f>C255-E255</f>
        <v/>
      </c>
      <c r="G255">
        <f>F255/$B$11</f>
        <v/>
      </c>
      <c r="H255">
        <f>ABS(G255)</f>
        <v/>
      </c>
    </row>
    <row r="256">
      <c r="A256">
        <f>'03_DADOS_LIMPOS'!A232</f>
        <v/>
      </c>
      <c r="B256">
        <f>'03_DADOS_LIMPOS'!C232</f>
        <v/>
      </c>
      <c r="C256">
        <f>'03_DADOS_LIMPOS'!D232</f>
        <v/>
      </c>
      <c r="D256">
        <f>'03_DADOS_LIMPOS'!J232</f>
        <v/>
      </c>
      <c r="E256">
        <f>$B$8+$B$9*D256</f>
        <v/>
      </c>
      <c r="F256">
        <f>C256-E256</f>
        <v/>
      </c>
      <c r="G256">
        <f>F256/$B$11</f>
        <v/>
      </c>
      <c r="H256">
        <f>ABS(G256)</f>
        <v/>
      </c>
    </row>
    <row r="257">
      <c r="A257">
        <f>'03_DADOS_LIMPOS'!A233</f>
        <v/>
      </c>
      <c r="B257">
        <f>'03_DADOS_LIMPOS'!C233</f>
        <v/>
      </c>
      <c r="C257">
        <f>'03_DADOS_LIMPOS'!D233</f>
        <v/>
      </c>
      <c r="D257">
        <f>'03_DADOS_LIMPOS'!J233</f>
        <v/>
      </c>
      <c r="E257">
        <f>$B$8+$B$9*D257</f>
        <v/>
      </c>
      <c r="F257">
        <f>C257-E257</f>
        <v/>
      </c>
      <c r="G257">
        <f>F257/$B$11</f>
        <v/>
      </c>
      <c r="H257">
        <f>ABS(G257)</f>
        <v/>
      </c>
    </row>
    <row r="258">
      <c r="A258">
        <f>'03_DADOS_LIMPOS'!A234</f>
        <v/>
      </c>
      <c r="B258">
        <f>'03_DADOS_LIMPOS'!C234</f>
        <v/>
      </c>
      <c r="C258">
        <f>'03_DADOS_LIMPOS'!D234</f>
        <v/>
      </c>
      <c r="D258">
        <f>'03_DADOS_LIMPOS'!J234</f>
        <v/>
      </c>
      <c r="E258">
        <f>$B$8+$B$9*D258</f>
        <v/>
      </c>
      <c r="F258">
        <f>C258-E258</f>
        <v/>
      </c>
      <c r="G258">
        <f>F258/$B$11</f>
        <v/>
      </c>
      <c r="H258">
        <f>ABS(G258)</f>
        <v/>
      </c>
    </row>
    <row r="259">
      <c r="A259">
        <f>'03_DADOS_LIMPOS'!A235</f>
        <v/>
      </c>
      <c r="B259">
        <f>'03_DADOS_LIMPOS'!C235</f>
        <v/>
      </c>
      <c r="C259">
        <f>'03_DADOS_LIMPOS'!D235</f>
        <v/>
      </c>
      <c r="D259">
        <f>'03_DADOS_LIMPOS'!J235</f>
        <v/>
      </c>
      <c r="E259">
        <f>$B$8+$B$9*D259</f>
        <v/>
      </c>
      <c r="F259">
        <f>C259-E259</f>
        <v/>
      </c>
      <c r="G259">
        <f>F259/$B$11</f>
        <v/>
      </c>
      <c r="H259">
        <f>ABS(G259)</f>
        <v/>
      </c>
    </row>
    <row r="260">
      <c r="A260">
        <f>'03_DADOS_LIMPOS'!A236</f>
        <v/>
      </c>
      <c r="B260">
        <f>'03_DADOS_LIMPOS'!C236</f>
        <v/>
      </c>
      <c r="C260">
        <f>'03_DADOS_LIMPOS'!D236</f>
        <v/>
      </c>
      <c r="D260">
        <f>'03_DADOS_LIMPOS'!J236</f>
        <v/>
      </c>
      <c r="E260">
        <f>$B$8+$B$9*D260</f>
        <v/>
      </c>
      <c r="F260">
        <f>C260-E260</f>
        <v/>
      </c>
      <c r="G260">
        <f>F260/$B$11</f>
        <v/>
      </c>
      <c r="H260">
        <f>ABS(G260)</f>
        <v/>
      </c>
    </row>
    <row r="261">
      <c r="A261">
        <f>'03_DADOS_LIMPOS'!A237</f>
        <v/>
      </c>
      <c r="B261">
        <f>'03_DADOS_LIMPOS'!C237</f>
        <v/>
      </c>
      <c r="C261">
        <f>'03_DADOS_LIMPOS'!D237</f>
        <v/>
      </c>
      <c r="D261">
        <f>'03_DADOS_LIMPOS'!J237</f>
        <v/>
      </c>
      <c r="E261">
        <f>$B$8+$B$9*D261</f>
        <v/>
      </c>
      <c r="F261">
        <f>C261-E261</f>
        <v/>
      </c>
      <c r="G261">
        <f>F261/$B$11</f>
        <v/>
      </c>
      <c r="H261">
        <f>ABS(G261)</f>
        <v/>
      </c>
    </row>
    <row r="262">
      <c r="A262">
        <f>'03_DADOS_LIMPOS'!A238</f>
        <v/>
      </c>
      <c r="B262">
        <f>'03_DADOS_LIMPOS'!C238</f>
        <v/>
      </c>
      <c r="C262">
        <f>'03_DADOS_LIMPOS'!D238</f>
        <v/>
      </c>
      <c r="D262">
        <f>'03_DADOS_LIMPOS'!J238</f>
        <v/>
      </c>
      <c r="E262">
        <f>$B$8+$B$9*D262</f>
        <v/>
      </c>
      <c r="F262">
        <f>C262-E262</f>
        <v/>
      </c>
      <c r="G262">
        <f>F262/$B$11</f>
        <v/>
      </c>
      <c r="H262">
        <f>ABS(G262)</f>
        <v/>
      </c>
    </row>
    <row r="263">
      <c r="A263">
        <f>'03_DADOS_LIMPOS'!A239</f>
        <v/>
      </c>
      <c r="B263">
        <f>'03_DADOS_LIMPOS'!C239</f>
        <v/>
      </c>
      <c r="C263">
        <f>'03_DADOS_LIMPOS'!D239</f>
        <v/>
      </c>
      <c r="D263">
        <f>'03_DADOS_LIMPOS'!J239</f>
        <v/>
      </c>
      <c r="E263">
        <f>$B$8+$B$9*D263</f>
        <v/>
      </c>
      <c r="F263">
        <f>C263-E263</f>
        <v/>
      </c>
      <c r="G263">
        <f>F263/$B$11</f>
        <v/>
      </c>
      <c r="H263">
        <f>ABS(G263)</f>
        <v/>
      </c>
    </row>
    <row r="264">
      <c r="A264">
        <f>'03_DADOS_LIMPOS'!A240</f>
        <v/>
      </c>
      <c r="B264">
        <f>'03_DADOS_LIMPOS'!C240</f>
        <v/>
      </c>
      <c r="C264">
        <f>'03_DADOS_LIMPOS'!D240</f>
        <v/>
      </c>
      <c r="D264">
        <f>'03_DADOS_LIMPOS'!J240</f>
        <v/>
      </c>
      <c r="E264">
        <f>$B$8+$B$9*D264</f>
        <v/>
      </c>
      <c r="F264">
        <f>C264-E264</f>
        <v/>
      </c>
      <c r="G264">
        <f>F264/$B$11</f>
        <v/>
      </c>
      <c r="H264">
        <f>ABS(G264)</f>
        <v/>
      </c>
    </row>
    <row r="265">
      <c r="A265">
        <f>'03_DADOS_LIMPOS'!A241</f>
        <v/>
      </c>
      <c r="B265">
        <f>'03_DADOS_LIMPOS'!C241</f>
        <v/>
      </c>
      <c r="C265">
        <f>'03_DADOS_LIMPOS'!D241</f>
        <v/>
      </c>
      <c r="D265">
        <f>'03_DADOS_LIMPOS'!J241</f>
        <v/>
      </c>
      <c r="E265">
        <f>$B$8+$B$9*D265</f>
        <v/>
      </c>
      <c r="F265">
        <f>C265-E265</f>
        <v/>
      </c>
      <c r="G265">
        <f>F265/$B$11</f>
        <v/>
      </c>
      <c r="H265">
        <f>ABS(G265)</f>
        <v/>
      </c>
    </row>
    <row r="266">
      <c r="A266">
        <f>'03_DADOS_LIMPOS'!A242</f>
        <v/>
      </c>
      <c r="B266">
        <f>'03_DADOS_LIMPOS'!C242</f>
        <v/>
      </c>
      <c r="C266">
        <f>'03_DADOS_LIMPOS'!D242</f>
        <v/>
      </c>
      <c r="D266">
        <f>'03_DADOS_LIMPOS'!J242</f>
        <v/>
      </c>
      <c r="E266">
        <f>$B$8+$B$9*D266</f>
        <v/>
      </c>
      <c r="F266">
        <f>C266-E266</f>
        <v/>
      </c>
      <c r="G266">
        <f>F266/$B$11</f>
        <v/>
      </c>
      <c r="H266">
        <f>ABS(G266)</f>
        <v/>
      </c>
    </row>
    <row r="267">
      <c r="A267">
        <f>'03_DADOS_LIMPOS'!A243</f>
        <v/>
      </c>
      <c r="B267">
        <f>'03_DADOS_LIMPOS'!C243</f>
        <v/>
      </c>
      <c r="C267">
        <f>'03_DADOS_LIMPOS'!D243</f>
        <v/>
      </c>
      <c r="D267">
        <f>'03_DADOS_LIMPOS'!J243</f>
        <v/>
      </c>
      <c r="E267">
        <f>$B$8+$B$9*D267</f>
        <v/>
      </c>
      <c r="F267">
        <f>C267-E267</f>
        <v/>
      </c>
      <c r="G267">
        <f>F267/$B$11</f>
        <v/>
      </c>
      <c r="H267">
        <f>ABS(G267)</f>
        <v/>
      </c>
    </row>
    <row r="268">
      <c r="A268">
        <f>'03_DADOS_LIMPOS'!A244</f>
        <v/>
      </c>
      <c r="B268">
        <f>'03_DADOS_LIMPOS'!C244</f>
        <v/>
      </c>
      <c r="C268">
        <f>'03_DADOS_LIMPOS'!D244</f>
        <v/>
      </c>
      <c r="D268">
        <f>'03_DADOS_LIMPOS'!J244</f>
        <v/>
      </c>
      <c r="E268">
        <f>$B$8+$B$9*D268</f>
        <v/>
      </c>
      <c r="F268">
        <f>C268-E268</f>
        <v/>
      </c>
      <c r="G268">
        <f>F268/$B$11</f>
        <v/>
      </c>
      <c r="H268">
        <f>ABS(G268)</f>
        <v/>
      </c>
    </row>
    <row r="269">
      <c r="A269">
        <f>'03_DADOS_LIMPOS'!A245</f>
        <v/>
      </c>
      <c r="B269">
        <f>'03_DADOS_LIMPOS'!C245</f>
        <v/>
      </c>
      <c r="C269">
        <f>'03_DADOS_LIMPOS'!D245</f>
        <v/>
      </c>
      <c r="D269">
        <f>'03_DADOS_LIMPOS'!J245</f>
        <v/>
      </c>
      <c r="E269">
        <f>$B$8+$B$9*D269</f>
        <v/>
      </c>
      <c r="F269">
        <f>C269-E269</f>
        <v/>
      </c>
      <c r="G269">
        <f>F269/$B$11</f>
        <v/>
      </c>
      <c r="H269">
        <f>ABS(G269)</f>
        <v/>
      </c>
    </row>
    <row r="270">
      <c r="A270">
        <f>'03_DADOS_LIMPOS'!A246</f>
        <v/>
      </c>
      <c r="B270">
        <f>'03_DADOS_LIMPOS'!C246</f>
        <v/>
      </c>
      <c r="C270">
        <f>'03_DADOS_LIMPOS'!D246</f>
        <v/>
      </c>
      <c r="D270">
        <f>'03_DADOS_LIMPOS'!J246</f>
        <v/>
      </c>
      <c r="E270">
        <f>$B$8+$B$9*D270</f>
        <v/>
      </c>
      <c r="F270">
        <f>C270-E270</f>
        <v/>
      </c>
      <c r="G270">
        <f>F270/$B$11</f>
        <v/>
      </c>
      <c r="H270">
        <f>ABS(G270)</f>
        <v/>
      </c>
    </row>
    <row r="271">
      <c r="A271">
        <f>'03_DADOS_LIMPOS'!A247</f>
        <v/>
      </c>
      <c r="B271">
        <f>'03_DADOS_LIMPOS'!C247</f>
        <v/>
      </c>
      <c r="C271">
        <f>'03_DADOS_LIMPOS'!D247</f>
        <v/>
      </c>
      <c r="D271">
        <f>'03_DADOS_LIMPOS'!J247</f>
        <v/>
      </c>
      <c r="E271">
        <f>$B$8+$B$9*D271</f>
        <v/>
      </c>
      <c r="F271">
        <f>C271-E271</f>
        <v/>
      </c>
      <c r="G271">
        <f>F271/$B$11</f>
        <v/>
      </c>
      <c r="H271">
        <f>ABS(G271)</f>
        <v/>
      </c>
    </row>
    <row r="272">
      <c r="A272">
        <f>'03_DADOS_LIMPOS'!A248</f>
        <v/>
      </c>
      <c r="B272">
        <f>'03_DADOS_LIMPOS'!C248</f>
        <v/>
      </c>
      <c r="C272">
        <f>'03_DADOS_LIMPOS'!D248</f>
        <v/>
      </c>
      <c r="D272">
        <f>'03_DADOS_LIMPOS'!J248</f>
        <v/>
      </c>
      <c r="E272">
        <f>$B$8+$B$9*D272</f>
        <v/>
      </c>
      <c r="F272">
        <f>C272-E272</f>
        <v/>
      </c>
      <c r="G272">
        <f>F272/$B$11</f>
        <v/>
      </c>
      <c r="H272">
        <f>ABS(G272)</f>
        <v/>
      </c>
    </row>
    <row r="273">
      <c r="A273">
        <f>'03_DADOS_LIMPOS'!A249</f>
        <v/>
      </c>
      <c r="B273">
        <f>'03_DADOS_LIMPOS'!C249</f>
        <v/>
      </c>
      <c r="C273">
        <f>'03_DADOS_LIMPOS'!D249</f>
        <v/>
      </c>
      <c r="D273">
        <f>'03_DADOS_LIMPOS'!J249</f>
        <v/>
      </c>
      <c r="E273">
        <f>$B$8+$B$9*D273</f>
        <v/>
      </c>
      <c r="F273">
        <f>C273-E273</f>
        <v/>
      </c>
      <c r="G273">
        <f>F273/$B$11</f>
        <v/>
      </c>
      <c r="H273">
        <f>ABS(G273)</f>
        <v/>
      </c>
    </row>
    <row r="274">
      <c r="A274">
        <f>'03_DADOS_LIMPOS'!A250</f>
        <v/>
      </c>
      <c r="B274">
        <f>'03_DADOS_LIMPOS'!C250</f>
        <v/>
      </c>
      <c r="C274">
        <f>'03_DADOS_LIMPOS'!D250</f>
        <v/>
      </c>
      <c r="D274">
        <f>'03_DADOS_LIMPOS'!J250</f>
        <v/>
      </c>
      <c r="E274">
        <f>$B$8+$B$9*D274</f>
        <v/>
      </c>
      <c r="F274">
        <f>C274-E274</f>
        <v/>
      </c>
      <c r="G274">
        <f>F274/$B$11</f>
        <v/>
      </c>
      <c r="H274">
        <f>ABS(G274)</f>
        <v/>
      </c>
    </row>
    <row r="275">
      <c r="A275">
        <f>'03_DADOS_LIMPOS'!A251</f>
        <v/>
      </c>
      <c r="B275">
        <f>'03_DADOS_LIMPOS'!C251</f>
        <v/>
      </c>
      <c r="C275">
        <f>'03_DADOS_LIMPOS'!D251</f>
        <v/>
      </c>
      <c r="D275">
        <f>'03_DADOS_LIMPOS'!J251</f>
        <v/>
      </c>
      <c r="E275">
        <f>$B$8+$B$9*D275</f>
        <v/>
      </c>
      <c r="F275">
        <f>C275-E275</f>
        <v/>
      </c>
      <c r="G275">
        <f>F275/$B$11</f>
        <v/>
      </c>
      <c r="H275">
        <f>ABS(G275)</f>
        <v/>
      </c>
    </row>
    <row r="276">
      <c r="A276">
        <f>'03_DADOS_LIMPOS'!A252</f>
        <v/>
      </c>
      <c r="B276">
        <f>'03_DADOS_LIMPOS'!C252</f>
        <v/>
      </c>
      <c r="C276">
        <f>'03_DADOS_LIMPOS'!D252</f>
        <v/>
      </c>
      <c r="D276">
        <f>'03_DADOS_LIMPOS'!J252</f>
        <v/>
      </c>
      <c r="E276">
        <f>$B$8+$B$9*D276</f>
        <v/>
      </c>
      <c r="F276">
        <f>C276-E276</f>
        <v/>
      </c>
      <c r="G276">
        <f>F276/$B$11</f>
        <v/>
      </c>
      <c r="H276">
        <f>ABS(G276)</f>
        <v/>
      </c>
    </row>
    <row r="277">
      <c r="A277">
        <f>'03_DADOS_LIMPOS'!A253</f>
        <v/>
      </c>
      <c r="B277">
        <f>'03_DADOS_LIMPOS'!C253</f>
        <v/>
      </c>
      <c r="C277">
        <f>'03_DADOS_LIMPOS'!D253</f>
        <v/>
      </c>
      <c r="D277">
        <f>'03_DADOS_LIMPOS'!J253</f>
        <v/>
      </c>
      <c r="E277">
        <f>$B$8+$B$9*D277</f>
        <v/>
      </c>
      <c r="F277">
        <f>C277-E277</f>
        <v/>
      </c>
      <c r="G277">
        <f>F277/$B$11</f>
        <v/>
      </c>
      <c r="H277">
        <f>ABS(G277)</f>
        <v/>
      </c>
    </row>
    <row r="278">
      <c r="A278">
        <f>'03_DADOS_LIMPOS'!A254</f>
        <v/>
      </c>
      <c r="B278">
        <f>'03_DADOS_LIMPOS'!C254</f>
        <v/>
      </c>
      <c r="C278">
        <f>'03_DADOS_LIMPOS'!D254</f>
        <v/>
      </c>
      <c r="D278">
        <f>'03_DADOS_LIMPOS'!J254</f>
        <v/>
      </c>
      <c r="E278">
        <f>$B$8+$B$9*D278</f>
        <v/>
      </c>
      <c r="F278">
        <f>C278-E278</f>
        <v/>
      </c>
      <c r="G278">
        <f>F278/$B$11</f>
        <v/>
      </c>
      <c r="H278">
        <f>ABS(G278)</f>
        <v/>
      </c>
    </row>
    <row r="279">
      <c r="A279">
        <f>'03_DADOS_LIMPOS'!A255</f>
        <v/>
      </c>
      <c r="B279">
        <f>'03_DADOS_LIMPOS'!C255</f>
        <v/>
      </c>
      <c r="C279">
        <f>'03_DADOS_LIMPOS'!D255</f>
        <v/>
      </c>
      <c r="D279">
        <f>'03_DADOS_LIMPOS'!J255</f>
        <v/>
      </c>
      <c r="E279">
        <f>$B$8+$B$9*D279</f>
        <v/>
      </c>
      <c r="F279">
        <f>C279-E279</f>
        <v/>
      </c>
      <c r="G279">
        <f>F279/$B$11</f>
        <v/>
      </c>
      <c r="H279">
        <f>ABS(G279)</f>
        <v/>
      </c>
    </row>
    <row r="280">
      <c r="A280">
        <f>'03_DADOS_LIMPOS'!A256</f>
        <v/>
      </c>
      <c r="B280">
        <f>'03_DADOS_LIMPOS'!C256</f>
        <v/>
      </c>
      <c r="C280">
        <f>'03_DADOS_LIMPOS'!D256</f>
        <v/>
      </c>
      <c r="D280">
        <f>'03_DADOS_LIMPOS'!J256</f>
        <v/>
      </c>
      <c r="E280">
        <f>$B$8+$B$9*D280</f>
        <v/>
      </c>
      <c r="F280">
        <f>C280-E280</f>
        <v/>
      </c>
      <c r="G280">
        <f>F280/$B$11</f>
        <v/>
      </c>
      <c r="H280">
        <f>ABS(G280)</f>
        <v/>
      </c>
    </row>
    <row r="281">
      <c r="A281">
        <f>'03_DADOS_LIMPOS'!A257</f>
        <v/>
      </c>
      <c r="B281">
        <f>'03_DADOS_LIMPOS'!C257</f>
        <v/>
      </c>
      <c r="C281">
        <f>'03_DADOS_LIMPOS'!D257</f>
        <v/>
      </c>
      <c r="D281">
        <f>'03_DADOS_LIMPOS'!J257</f>
        <v/>
      </c>
      <c r="E281">
        <f>$B$8+$B$9*D281</f>
        <v/>
      </c>
      <c r="F281">
        <f>C281-E281</f>
        <v/>
      </c>
      <c r="G281">
        <f>F281/$B$11</f>
        <v/>
      </c>
      <c r="H281">
        <f>ABS(G281)</f>
        <v/>
      </c>
    </row>
    <row r="282">
      <c r="A282">
        <f>'03_DADOS_LIMPOS'!A258</f>
        <v/>
      </c>
      <c r="B282">
        <f>'03_DADOS_LIMPOS'!C258</f>
        <v/>
      </c>
      <c r="C282">
        <f>'03_DADOS_LIMPOS'!D258</f>
        <v/>
      </c>
      <c r="D282">
        <f>'03_DADOS_LIMPOS'!J258</f>
        <v/>
      </c>
      <c r="E282">
        <f>$B$8+$B$9*D282</f>
        <v/>
      </c>
      <c r="F282">
        <f>C282-E282</f>
        <v/>
      </c>
      <c r="G282">
        <f>F282/$B$11</f>
        <v/>
      </c>
      <c r="H282">
        <f>ABS(G282)</f>
        <v/>
      </c>
    </row>
    <row r="283">
      <c r="A283">
        <f>'03_DADOS_LIMPOS'!A259</f>
        <v/>
      </c>
      <c r="B283">
        <f>'03_DADOS_LIMPOS'!C259</f>
        <v/>
      </c>
      <c r="C283">
        <f>'03_DADOS_LIMPOS'!D259</f>
        <v/>
      </c>
      <c r="D283">
        <f>'03_DADOS_LIMPOS'!J259</f>
        <v/>
      </c>
      <c r="E283">
        <f>$B$8+$B$9*D283</f>
        <v/>
      </c>
      <c r="F283">
        <f>C283-E283</f>
        <v/>
      </c>
      <c r="G283">
        <f>F283/$B$11</f>
        <v/>
      </c>
      <c r="H283">
        <f>ABS(G283)</f>
        <v/>
      </c>
    </row>
    <row r="284">
      <c r="A284">
        <f>'03_DADOS_LIMPOS'!A260</f>
        <v/>
      </c>
      <c r="B284">
        <f>'03_DADOS_LIMPOS'!C260</f>
        <v/>
      </c>
      <c r="C284">
        <f>'03_DADOS_LIMPOS'!D260</f>
        <v/>
      </c>
      <c r="D284">
        <f>'03_DADOS_LIMPOS'!J260</f>
        <v/>
      </c>
      <c r="E284">
        <f>$B$8+$B$9*D284</f>
        <v/>
      </c>
      <c r="F284">
        <f>C284-E284</f>
        <v/>
      </c>
      <c r="G284">
        <f>F284/$B$11</f>
        <v/>
      </c>
      <c r="H284">
        <f>ABS(G284)</f>
        <v/>
      </c>
    </row>
    <row r="285">
      <c r="A285">
        <f>'03_DADOS_LIMPOS'!A261</f>
        <v/>
      </c>
      <c r="B285">
        <f>'03_DADOS_LIMPOS'!C261</f>
        <v/>
      </c>
      <c r="C285">
        <f>'03_DADOS_LIMPOS'!D261</f>
        <v/>
      </c>
      <c r="D285">
        <f>'03_DADOS_LIMPOS'!J261</f>
        <v/>
      </c>
      <c r="E285">
        <f>$B$8+$B$9*D285</f>
        <v/>
      </c>
      <c r="F285">
        <f>C285-E285</f>
        <v/>
      </c>
      <c r="G285">
        <f>F285/$B$11</f>
        <v/>
      </c>
      <c r="H285">
        <f>ABS(G285)</f>
        <v/>
      </c>
    </row>
    <row r="286">
      <c r="A286">
        <f>'03_DADOS_LIMPOS'!A262</f>
        <v/>
      </c>
      <c r="B286">
        <f>'03_DADOS_LIMPOS'!C262</f>
        <v/>
      </c>
      <c r="C286">
        <f>'03_DADOS_LIMPOS'!D262</f>
        <v/>
      </c>
      <c r="D286">
        <f>'03_DADOS_LIMPOS'!J262</f>
        <v/>
      </c>
      <c r="E286">
        <f>$B$8+$B$9*D286</f>
        <v/>
      </c>
      <c r="F286">
        <f>C286-E286</f>
        <v/>
      </c>
      <c r="G286">
        <f>F286/$B$11</f>
        <v/>
      </c>
      <c r="H286">
        <f>ABS(G286)</f>
        <v/>
      </c>
    </row>
    <row r="287">
      <c r="A287">
        <f>'03_DADOS_LIMPOS'!A263</f>
        <v/>
      </c>
      <c r="B287">
        <f>'03_DADOS_LIMPOS'!C263</f>
        <v/>
      </c>
      <c r="C287">
        <f>'03_DADOS_LIMPOS'!D263</f>
        <v/>
      </c>
      <c r="D287">
        <f>'03_DADOS_LIMPOS'!J263</f>
        <v/>
      </c>
      <c r="E287">
        <f>$B$8+$B$9*D287</f>
        <v/>
      </c>
      <c r="F287">
        <f>C287-E287</f>
        <v/>
      </c>
      <c r="G287">
        <f>F287/$B$11</f>
        <v/>
      </c>
      <c r="H287">
        <f>ABS(G287)</f>
        <v/>
      </c>
    </row>
    <row r="288">
      <c r="A288">
        <f>'03_DADOS_LIMPOS'!A264</f>
        <v/>
      </c>
      <c r="B288">
        <f>'03_DADOS_LIMPOS'!C264</f>
        <v/>
      </c>
      <c r="C288">
        <f>'03_DADOS_LIMPOS'!D264</f>
        <v/>
      </c>
      <c r="D288">
        <f>'03_DADOS_LIMPOS'!J264</f>
        <v/>
      </c>
      <c r="E288">
        <f>$B$8+$B$9*D288</f>
        <v/>
      </c>
      <c r="F288">
        <f>C288-E288</f>
        <v/>
      </c>
      <c r="G288">
        <f>F288/$B$11</f>
        <v/>
      </c>
      <c r="H288">
        <f>ABS(G288)</f>
        <v/>
      </c>
    </row>
    <row r="289">
      <c r="A289">
        <f>'03_DADOS_LIMPOS'!A265</f>
        <v/>
      </c>
      <c r="B289">
        <f>'03_DADOS_LIMPOS'!C265</f>
        <v/>
      </c>
      <c r="C289">
        <f>'03_DADOS_LIMPOS'!D265</f>
        <v/>
      </c>
      <c r="D289">
        <f>'03_DADOS_LIMPOS'!J265</f>
        <v/>
      </c>
      <c r="E289">
        <f>$B$8+$B$9*D289</f>
        <v/>
      </c>
      <c r="F289">
        <f>C289-E289</f>
        <v/>
      </c>
      <c r="G289">
        <f>F289/$B$11</f>
        <v/>
      </c>
      <c r="H289">
        <f>ABS(G289)</f>
        <v/>
      </c>
    </row>
    <row r="290">
      <c r="A290">
        <f>'03_DADOS_LIMPOS'!A266</f>
        <v/>
      </c>
      <c r="B290">
        <f>'03_DADOS_LIMPOS'!C266</f>
        <v/>
      </c>
      <c r="C290">
        <f>'03_DADOS_LIMPOS'!D266</f>
        <v/>
      </c>
      <c r="D290">
        <f>'03_DADOS_LIMPOS'!J266</f>
        <v/>
      </c>
      <c r="E290">
        <f>$B$8+$B$9*D290</f>
        <v/>
      </c>
      <c r="F290">
        <f>C290-E290</f>
        <v/>
      </c>
      <c r="G290">
        <f>F290/$B$11</f>
        <v/>
      </c>
      <c r="H290">
        <f>ABS(G290)</f>
        <v/>
      </c>
    </row>
    <row r="291">
      <c r="A291">
        <f>'03_DADOS_LIMPOS'!A267</f>
        <v/>
      </c>
      <c r="B291">
        <f>'03_DADOS_LIMPOS'!C267</f>
        <v/>
      </c>
      <c r="C291">
        <f>'03_DADOS_LIMPOS'!D267</f>
        <v/>
      </c>
      <c r="D291">
        <f>'03_DADOS_LIMPOS'!J267</f>
        <v/>
      </c>
      <c r="E291">
        <f>$B$8+$B$9*D291</f>
        <v/>
      </c>
      <c r="F291">
        <f>C291-E291</f>
        <v/>
      </c>
      <c r="G291">
        <f>F291/$B$11</f>
        <v/>
      </c>
      <c r="H291">
        <f>ABS(G291)</f>
        <v/>
      </c>
    </row>
    <row r="292">
      <c r="A292">
        <f>'03_DADOS_LIMPOS'!A268</f>
        <v/>
      </c>
      <c r="B292">
        <f>'03_DADOS_LIMPOS'!C268</f>
        <v/>
      </c>
      <c r="C292">
        <f>'03_DADOS_LIMPOS'!D268</f>
        <v/>
      </c>
      <c r="D292">
        <f>'03_DADOS_LIMPOS'!J268</f>
        <v/>
      </c>
      <c r="E292">
        <f>$B$8+$B$9*D292</f>
        <v/>
      </c>
      <c r="F292">
        <f>C292-E292</f>
        <v/>
      </c>
      <c r="G292">
        <f>F292/$B$11</f>
        <v/>
      </c>
      <c r="H292">
        <f>ABS(G292)</f>
        <v/>
      </c>
    </row>
    <row r="293">
      <c r="A293">
        <f>'03_DADOS_LIMPOS'!A269</f>
        <v/>
      </c>
      <c r="B293">
        <f>'03_DADOS_LIMPOS'!C269</f>
        <v/>
      </c>
      <c r="C293">
        <f>'03_DADOS_LIMPOS'!D269</f>
        <v/>
      </c>
      <c r="D293">
        <f>'03_DADOS_LIMPOS'!J269</f>
        <v/>
      </c>
      <c r="E293">
        <f>$B$8+$B$9*D293</f>
        <v/>
      </c>
      <c r="F293">
        <f>C293-E293</f>
        <v/>
      </c>
      <c r="G293">
        <f>F293/$B$11</f>
        <v/>
      </c>
      <c r="H293">
        <f>ABS(G293)</f>
        <v/>
      </c>
    </row>
    <row r="294">
      <c r="A294">
        <f>'03_DADOS_LIMPOS'!A270</f>
        <v/>
      </c>
      <c r="B294">
        <f>'03_DADOS_LIMPOS'!C270</f>
        <v/>
      </c>
      <c r="C294">
        <f>'03_DADOS_LIMPOS'!D270</f>
        <v/>
      </c>
      <c r="D294">
        <f>'03_DADOS_LIMPOS'!J270</f>
        <v/>
      </c>
      <c r="E294">
        <f>$B$8+$B$9*D294</f>
        <v/>
      </c>
      <c r="F294">
        <f>C294-E294</f>
        <v/>
      </c>
      <c r="G294">
        <f>F294/$B$11</f>
        <v/>
      </c>
      <c r="H294">
        <f>ABS(G294)</f>
        <v/>
      </c>
    </row>
    <row r="295">
      <c r="A295">
        <f>'03_DADOS_LIMPOS'!A271</f>
        <v/>
      </c>
      <c r="B295">
        <f>'03_DADOS_LIMPOS'!C271</f>
        <v/>
      </c>
      <c r="C295">
        <f>'03_DADOS_LIMPOS'!D271</f>
        <v/>
      </c>
      <c r="D295">
        <f>'03_DADOS_LIMPOS'!J271</f>
        <v/>
      </c>
      <c r="E295">
        <f>$B$8+$B$9*D295</f>
        <v/>
      </c>
      <c r="F295">
        <f>C295-E295</f>
        <v/>
      </c>
      <c r="G295">
        <f>F295/$B$11</f>
        <v/>
      </c>
      <c r="H295">
        <f>ABS(G295)</f>
        <v/>
      </c>
    </row>
    <row r="296">
      <c r="A296">
        <f>'03_DADOS_LIMPOS'!A272</f>
        <v/>
      </c>
      <c r="B296">
        <f>'03_DADOS_LIMPOS'!C272</f>
        <v/>
      </c>
      <c r="C296">
        <f>'03_DADOS_LIMPOS'!D272</f>
        <v/>
      </c>
      <c r="D296">
        <f>'03_DADOS_LIMPOS'!J272</f>
        <v/>
      </c>
      <c r="E296">
        <f>$B$8+$B$9*D296</f>
        <v/>
      </c>
      <c r="F296">
        <f>C296-E296</f>
        <v/>
      </c>
      <c r="G296">
        <f>F296/$B$11</f>
        <v/>
      </c>
      <c r="H296">
        <f>ABS(G296)</f>
        <v/>
      </c>
    </row>
    <row r="297">
      <c r="A297">
        <f>'03_DADOS_LIMPOS'!A273</f>
        <v/>
      </c>
      <c r="B297">
        <f>'03_DADOS_LIMPOS'!C273</f>
        <v/>
      </c>
      <c r="C297">
        <f>'03_DADOS_LIMPOS'!D273</f>
        <v/>
      </c>
      <c r="D297">
        <f>'03_DADOS_LIMPOS'!J273</f>
        <v/>
      </c>
      <c r="E297">
        <f>$B$8+$B$9*D297</f>
        <v/>
      </c>
      <c r="F297">
        <f>C297-E297</f>
        <v/>
      </c>
      <c r="G297">
        <f>F297/$B$11</f>
        <v/>
      </c>
      <c r="H297">
        <f>ABS(G297)</f>
        <v/>
      </c>
    </row>
    <row r="298">
      <c r="A298">
        <f>'03_DADOS_LIMPOS'!A274</f>
        <v/>
      </c>
      <c r="B298">
        <f>'03_DADOS_LIMPOS'!C274</f>
        <v/>
      </c>
      <c r="C298">
        <f>'03_DADOS_LIMPOS'!D274</f>
        <v/>
      </c>
      <c r="D298">
        <f>'03_DADOS_LIMPOS'!J274</f>
        <v/>
      </c>
      <c r="E298">
        <f>$B$8+$B$9*D298</f>
        <v/>
      </c>
      <c r="F298">
        <f>C298-E298</f>
        <v/>
      </c>
      <c r="G298">
        <f>F298/$B$11</f>
        <v/>
      </c>
      <c r="H298">
        <f>ABS(G298)</f>
        <v/>
      </c>
    </row>
    <row r="299">
      <c r="A299">
        <f>'03_DADOS_LIMPOS'!A275</f>
        <v/>
      </c>
      <c r="B299">
        <f>'03_DADOS_LIMPOS'!C275</f>
        <v/>
      </c>
      <c r="C299">
        <f>'03_DADOS_LIMPOS'!D275</f>
        <v/>
      </c>
      <c r="D299">
        <f>'03_DADOS_LIMPOS'!J275</f>
        <v/>
      </c>
      <c r="E299">
        <f>$B$8+$B$9*D299</f>
        <v/>
      </c>
      <c r="F299">
        <f>C299-E299</f>
        <v/>
      </c>
      <c r="G299">
        <f>F299/$B$11</f>
        <v/>
      </c>
      <c r="H299">
        <f>ABS(G299)</f>
        <v/>
      </c>
    </row>
    <row r="300">
      <c r="A300">
        <f>'03_DADOS_LIMPOS'!A276</f>
        <v/>
      </c>
      <c r="B300">
        <f>'03_DADOS_LIMPOS'!C276</f>
        <v/>
      </c>
      <c r="C300">
        <f>'03_DADOS_LIMPOS'!D276</f>
        <v/>
      </c>
      <c r="D300">
        <f>'03_DADOS_LIMPOS'!J276</f>
        <v/>
      </c>
      <c r="E300">
        <f>$B$8+$B$9*D300</f>
        <v/>
      </c>
      <c r="F300">
        <f>C300-E300</f>
        <v/>
      </c>
      <c r="G300">
        <f>F300/$B$11</f>
        <v/>
      </c>
      <c r="H300">
        <f>ABS(G300)</f>
        <v/>
      </c>
    </row>
    <row r="301">
      <c r="A301">
        <f>'03_DADOS_LIMPOS'!A277</f>
        <v/>
      </c>
      <c r="B301">
        <f>'03_DADOS_LIMPOS'!C277</f>
        <v/>
      </c>
      <c r="C301">
        <f>'03_DADOS_LIMPOS'!D277</f>
        <v/>
      </c>
      <c r="D301">
        <f>'03_DADOS_LIMPOS'!J277</f>
        <v/>
      </c>
      <c r="E301">
        <f>$B$8+$B$9*D301</f>
        <v/>
      </c>
      <c r="F301">
        <f>C301-E301</f>
        <v/>
      </c>
      <c r="G301">
        <f>F301/$B$11</f>
        <v/>
      </c>
      <c r="H301">
        <f>ABS(G301)</f>
        <v/>
      </c>
    </row>
    <row r="302">
      <c r="A302">
        <f>'03_DADOS_LIMPOS'!A278</f>
        <v/>
      </c>
      <c r="B302">
        <f>'03_DADOS_LIMPOS'!C278</f>
        <v/>
      </c>
      <c r="C302">
        <f>'03_DADOS_LIMPOS'!D278</f>
        <v/>
      </c>
      <c r="D302">
        <f>'03_DADOS_LIMPOS'!J278</f>
        <v/>
      </c>
      <c r="E302">
        <f>$B$8+$B$9*D302</f>
        <v/>
      </c>
      <c r="F302">
        <f>C302-E302</f>
        <v/>
      </c>
      <c r="G302">
        <f>F302/$B$11</f>
        <v/>
      </c>
      <c r="H302">
        <f>ABS(G302)</f>
        <v/>
      </c>
    </row>
    <row r="303">
      <c r="A303">
        <f>'03_DADOS_LIMPOS'!A279</f>
        <v/>
      </c>
      <c r="B303">
        <f>'03_DADOS_LIMPOS'!C279</f>
        <v/>
      </c>
      <c r="C303">
        <f>'03_DADOS_LIMPOS'!D279</f>
        <v/>
      </c>
      <c r="D303">
        <f>'03_DADOS_LIMPOS'!J279</f>
        <v/>
      </c>
      <c r="E303">
        <f>$B$8+$B$9*D303</f>
        <v/>
      </c>
      <c r="F303">
        <f>C303-E303</f>
        <v/>
      </c>
      <c r="G303">
        <f>F303/$B$11</f>
        <v/>
      </c>
      <c r="H303">
        <f>ABS(G303)</f>
        <v/>
      </c>
    </row>
    <row r="304">
      <c r="A304">
        <f>'03_DADOS_LIMPOS'!A280</f>
        <v/>
      </c>
      <c r="B304">
        <f>'03_DADOS_LIMPOS'!C280</f>
        <v/>
      </c>
      <c r="C304">
        <f>'03_DADOS_LIMPOS'!D280</f>
        <v/>
      </c>
      <c r="D304">
        <f>'03_DADOS_LIMPOS'!J280</f>
        <v/>
      </c>
      <c r="E304">
        <f>$B$8+$B$9*D304</f>
        <v/>
      </c>
      <c r="F304">
        <f>C304-E304</f>
        <v/>
      </c>
      <c r="G304">
        <f>F304/$B$11</f>
        <v/>
      </c>
      <c r="H304">
        <f>ABS(G304)</f>
        <v/>
      </c>
    </row>
    <row r="305">
      <c r="A305">
        <f>'03_DADOS_LIMPOS'!A281</f>
        <v/>
      </c>
      <c r="B305">
        <f>'03_DADOS_LIMPOS'!C281</f>
        <v/>
      </c>
      <c r="C305">
        <f>'03_DADOS_LIMPOS'!D281</f>
        <v/>
      </c>
      <c r="D305">
        <f>'03_DADOS_LIMPOS'!J281</f>
        <v/>
      </c>
      <c r="E305">
        <f>$B$8+$B$9*D305</f>
        <v/>
      </c>
      <c r="F305">
        <f>C305-E305</f>
        <v/>
      </c>
      <c r="G305">
        <f>F305/$B$11</f>
        <v/>
      </c>
      <c r="H305">
        <f>ABS(G305)</f>
        <v/>
      </c>
    </row>
    <row r="306">
      <c r="A306">
        <f>'03_DADOS_LIMPOS'!A282</f>
        <v/>
      </c>
      <c r="B306">
        <f>'03_DADOS_LIMPOS'!C282</f>
        <v/>
      </c>
      <c r="C306">
        <f>'03_DADOS_LIMPOS'!D282</f>
        <v/>
      </c>
      <c r="D306">
        <f>'03_DADOS_LIMPOS'!J282</f>
        <v/>
      </c>
      <c r="E306">
        <f>$B$8+$B$9*D306</f>
        <v/>
      </c>
      <c r="F306">
        <f>C306-E306</f>
        <v/>
      </c>
      <c r="G306">
        <f>F306/$B$11</f>
        <v/>
      </c>
      <c r="H306">
        <f>ABS(G306)</f>
        <v/>
      </c>
    </row>
    <row r="307">
      <c r="A307">
        <f>'03_DADOS_LIMPOS'!A283</f>
        <v/>
      </c>
      <c r="B307">
        <f>'03_DADOS_LIMPOS'!C283</f>
        <v/>
      </c>
      <c r="C307">
        <f>'03_DADOS_LIMPOS'!D283</f>
        <v/>
      </c>
      <c r="D307">
        <f>'03_DADOS_LIMPOS'!J283</f>
        <v/>
      </c>
      <c r="E307">
        <f>$B$8+$B$9*D307</f>
        <v/>
      </c>
      <c r="F307">
        <f>C307-E307</f>
        <v/>
      </c>
      <c r="G307">
        <f>F307/$B$11</f>
        <v/>
      </c>
      <c r="H307">
        <f>ABS(G307)</f>
        <v/>
      </c>
    </row>
    <row r="308">
      <c r="A308">
        <f>'03_DADOS_LIMPOS'!A284</f>
        <v/>
      </c>
      <c r="B308">
        <f>'03_DADOS_LIMPOS'!C284</f>
        <v/>
      </c>
      <c r="C308">
        <f>'03_DADOS_LIMPOS'!D284</f>
        <v/>
      </c>
      <c r="D308">
        <f>'03_DADOS_LIMPOS'!J284</f>
        <v/>
      </c>
      <c r="E308">
        <f>$B$8+$B$9*D308</f>
        <v/>
      </c>
      <c r="F308">
        <f>C308-E308</f>
        <v/>
      </c>
      <c r="G308">
        <f>F308/$B$11</f>
        <v/>
      </c>
      <c r="H308">
        <f>ABS(G308)</f>
        <v/>
      </c>
    </row>
    <row r="309">
      <c r="A309">
        <f>'03_DADOS_LIMPOS'!A285</f>
        <v/>
      </c>
      <c r="B309">
        <f>'03_DADOS_LIMPOS'!C285</f>
        <v/>
      </c>
      <c r="C309">
        <f>'03_DADOS_LIMPOS'!D285</f>
        <v/>
      </c>
      <c r="D309">
        <f>'03_DADOS_LIMPOS'!J285</f>
        <v/>
      </c>
      <c r="E309">
        <f>$B$8+$B$9*D309</f>
        <v/>
      </c>
      <c r="F309">
        <f>C309-E309</f>
        <v/>
      </c>
      <c r="G309">
        <f>F309/$B$11</f>
        <v/>
      </c>
      <c r="H309">
        <f>ABS(G309)</f>
        <v/>
      </c>
    </row>
    <row r="310">
      <c r="A310">
        <f>'03_DADOS_LIMPOS'!A286</f>
        <v/>
      </c>
      <c r="B310">
        <f>'03_DADOS_LIMPOS'!C286</f>
        <v/>
      </c>
      <c r="C310">
        <f>'03_DADOS_LIMPOS'!D286</f>
        <v/>
      </c>
      <c r="D310">
        <f>'03_DADOS_LIMPOS'!J286</f>
        <v/>
      </c>
      <c r="E310">
        <f>$B$8+$B$9*D310</f>
        <v/>
      </c>
      <c r="F310">
        <f>C310-E310</f>
        <v/>
      </c>
      <c r="G310">
        <f>F310/$B$11</f>
        <v/>
      </c>
      <c r="H310">
        <f>ABS(G310)</f>
        <v/>
      </c>
    </row>
    <row r="311">
      <c r="A311">
        <f>'03_DADOS_LIMPOS'!A287</f>
        <v/>
      </c>
      <c r="B311">
        <f>'03_DADOS_LIMPOS'!C287</f>
        <v/>
      </c>
      <c r="C311">
        <f>'03_DADOS_LIMPOS'!D287</f>
        <v/>
      </c>
      <c r="D311">
        <f>'03_DADOS_LIMPOS'!J287</f>
        <v/>
      </c>
      <c r="E311">
        <f>$B$8+$B$9*D311</f>
        <v/>
      </c>
      <c r="F311">
        <f>C311-E311</f>
        <v/>
      </c>
      <c r="G311">
        <f>F311/$B$11</f>
        <v/>
      </c>
      <c r="H311">
        <f>ABS(G311)</f>
        <v/>
      </c>
    </row>
    <row r="312">
      <c r="A312">
        <f>'03_DADOS_LIMPOS'!A288</f>
        <v/>
      </c>
      <c r="B312">
        <f>'03_DADOS_LIMPOS'!C288</f>
        <v/>
      </c>
      <c r="C312">
        <f>'03_DADOS_LIMPOS'!D288</f>
        <v/>
      </c>
      <c r="D312">
        <f>'03_DADOS_LIMPOS'!J288</f>
        <v/>
      </c>
      <c r="E312">
        <f>$B$8+$B$9*D312</f>
        <v/>
      </c>
      <c r="F312">
        <f>C312-E312</f>
        <v/>
      </c>
      <c r="G312">
        <f>F312/$B$11</f>
        <v/>
      </c>
      <c r="H312">
        <f>ABS(G312)</f>
        <v/>
      </c>
    </row>
    <row r="313">
      <c r="A313">
        <f>'03_DADOS_LIMPOS'!A289</f>
        <v/>
      </c>
      <c r="B313">
        <f>'03_DADOS_LIMPOS'!C289</f>
        <v/>
      </c>
      <c r="C313">
        <f>'03_DADOS_LIMPOS'!D289</f>
        <v/>
      </c>
      <c r="D313">
        <f>'03_DADOS_LIMPOS'!J289</f>
        <v/>
      </c>
      <c r="E313">
        <f>$B$8+$B$9*D313</f>
        <v/>
      </c>
      <c r="F313">
        <f>C313-E313</f>
        <v/>
      </c>
      <c r="G313">
        <f>F313/$B$11</f>
        <v/>
      </c>
      <c r="H313">
        <f>ABS(G313)</f>
        <v/>
      </c>
    </row>
    <row r="314">
      <c r="A314">
        <f>'03_DADOS_LIMPOS'!A290</f>
        <v/>
      </c>
      <c r="B314">
        <f>'03_DADOS_LIMPOS'!C290</f>
        <v/>
      </c>
      <c r="C314">
        <f>'03_DADOS_LIMPOS'!D290</f>
        <v/>
      </c>
      <c r="D314">
        <f>'03_DADOS_LIMPOS'!J290</f>
        <v/>
      </c>
      <c r="E314">
        <f>$B$8+$B$9*D314</f>
        <v/>
      </c>
      <c r="F314">
        <f>C314-E314</f>
        <v/>
      </c>
      <c r="G314">
        <f>F314/$B$11</f>
        <v/>
      </c>
      <c r="H314">
        <f>ABS(G314)</f>
        <v/>
      </c>
    </row>
    <row r="315">
      <c r="A315">
        <f>'03_DADOS_LIMPOS'!A291</f>
        <v/>
      </c>
      <c r="B315">
        <f>'03_DADOS_LIMPOS'!C291</f>
        <v/>
      </c>
      <c r="C315">
        <f>'03_DADOS_LIMPOS'!D291</f>
        <v/>
      </c>
      <c r="D315">
        <f>'03_DADOS_LIMPOS'!J291</f>
        <v/>
      </c>
      <c r="E315">
        <f>$B$8+$B$9*D315</f>
        <v/>
      </c>
      <c r="F315">
        <f>C315-E315</f>
        <v/>
      </c>
      <c r="G315">
        <f>F315/$B$11</f>
        <v/>
      </c>
      <c r="H315">
        <f>ABS(G315)</f>
        <v/>
      </c>
    </row>
    <row r="316">
      <c r="A316">
        <f>'03_DADOS_LIMPOS'!A292</f>
        <v/>
      </c>
      <c r="B316">
        <f>'03_DADOS_LIMPOS'!C292</f>
        <v/>
      </c>
      <c r="C316">
        <f>'03_DADOS_LIMPOS'!D292</f>
        <v/>
      </c>
      <c r="D316">
        <f>'03_DADOS_LIMPOS'!J292</f>
        <v/>
      </c>
      <c r="E316">
        <f>$B$8+$B$9*D316</f>
        <v/>
      </c>
      <c r="F316">
        <f>C316-E316</f>
        <v/>
      </c>
      <c r="G316">
        <f>F316/$B$11</f>
        <v/>
      </c>
      <c r="H316">
        <f>ABS(G316)</f>
        <v/>
      </c>
    </row>
    <row r="317">
      <c r="A317">
        <f>'03_DADOS_LIMPOS'!A293</f>
        <v/>
      </c>
      <c r="B317">
        <f>'03_DADOS_LIMPOS'!C293</f>
        <v/>
      </c>
      <c r="C317">
        <f>'03_DADOS_LIMPOS'!D293</f>
        <v/>
      </c>
      <c r="D317">
        <f>'03_DADOS_LIMPOS'!J293</f>
        <v/>
      </c>
      <c r="E317">
        <f>$B$8+$B$9*D317</f>
        <v/>
      </c>
      <c r="F317">
        <f>C317-E317</f>
        <v/>
      </c>
      <c r="G317">
        <f>F317/$B$11</f>
        <v/>
      </c>
      <c r="H317">
        <f>ABS(G317)</f>
        <v/>
      </c>
    </row>
    <row r="318">
      <c r="A318">
        <f>'03_DADOS_LIMPOS'!A294</f>
        <v/>
      </c>
      <c r="B318">
        <f>'03_DADOS_LIMPOS'!C294</f>
        <v/>
      </c>
      <c r="C318">
        <f>'03_DADOS_LIMPOS'!D294</f>
        <v/>
      </c>
      <c r="D318">
        <f>'03_DADOS_LIMPOS'!J294</f>
        <v/>
      </c>
      <c r="E318">
        <f>$B$8+$B$9*D318</f>
        <v/>
      </c>
      <c r="F318">
        <f>C318-E318</f>
        <v/>
      </c>
      <c r="G318">
        <f>F318/$B$11</f>
        <v/>
      </c>
      <c r="H318">
        <f>ABS(G318)</f>
        <v/>
      </c>
    </row>
    <row r="319">
      <c r="A319">
        <f>'03_DADOS_LIMPOS'!A295</f>
        <v/>
      </c>
      <c r="B319">
        <f>'03_DADOS_LIMPOS'!C295</f>
        <v/>
      </c>
      <c r="C319">
        <f>'03_DADOS_LIMPOS'!D295</f>
        <v/>
      </c>
      <c r="D319">
        <f>'03_DADOS_LIMPOS'!J295</f>
        <v/>
      </c>
      <c r="E319">
        <f>$B$8+$B$9*D319</f>
        <v/>
      </c>
      <c r="F319">
        <f>C319-E319</f>
        <v/>
      </c>
      <c r="G319">
        <f>F319/$B$11</f>
        <v/>
      </c>
      <c r="H319">
        <f>ABS(G319)</f>
        <v/>
      </c>
    </row>
    <row r="320">
      <c r="A320">
        <f>'03_DADOS_LIMPOS'!A296</f>
        <v/>
      </c>
      <c r="B320">
        <f>'03_DADOS_LIMPOS'!C296</f>
        <v/>
      </c>
      <c r="C320">
        <f>'03_DADOS_LIMPOS'!D296</f>
        <v/>
      </c>
      <c r="D320">
        <f>'03_DADOS_LIMPOS'!J296</f>
        <v/>
      </c>
      <c r="E320">
        <f>$B$8+$B$9*D320</f>
        <v/>
      </c>
      <c r="F320">
        <f>C320-E320</f>
        <v/>
      </c>
      <c r="G320">
        <f>F320/$B$11</f>
        <v/>
      </c>
      <c r="H320">
        <f>ABS(G320)</f>
        <v/>
      </c>
    </row>
    <row r="321">
      <c r="A321">
        <f>'03_DADOS_LIMPOS'!A297</f>
        <v/>
      </c>
      <c r="B321">
        <f>'03_DADOS_LIMPOS'!C297</f>
        <v/>
      </c>
      <c r="C321">
        <f>'03_DADOS_LIMPOS'!D297</f>
        <v/>
      </c>
      <c r="D321">
        <f>'03_DADOS_LIMPOS'!J297</f>
        <v/>
      </c>
      <c r="E321">
        <f>$B$8+$B$9*D321</f>
        <v/>
      </c>
      <c r="F321">
        <f>C321-E321</f>
        <v/>
      </c>
      <c r="G321">
        <f>F321/$B$11</f>
        <v/>
      </c>
      <c r="H321">
        <f>ABS(G321)</f>
        <v/>
      </c>
    </row>
    <row r="322">
      <c r="A322">
        <f>'03_DADOS_LIMPOS'!A298</f>
        <v/>
      </c>
      <c r="B322">
        <f>'03_DADOS_LIMPOS'!C298</f>
        <v/>
      </c>
      <c r="C322">
        <f>'03_DADOS_LIMPOS'!D298</f>
        <v/>
      </c>
      <c r="D322">
        <f>'03_DADOS_LIMPOS'!J298</f>
        <v/>
      </c>
      <c r="E322">
        <f>$B$8+$B$9*D322</f>
        <v/>
      </c>
      <c r="F322">
        <f>C322-E322</f>
        <v/>
      </c>
      <c r="G322">
        <f>F322/$B$11</f>
        <v/>
      </c>
      <c r="H322">
        <f>ABS(G322)</f>
        <v/>
      </c>
    </row>
    <row r="323">
      <c r="A323">
        <f>'03_DADOS_LIMPOS'!A299</f>
        <v/>
      </c>
      <c r="B323">
        <f>'03_DADOS_LIMPOS'!C299</f>
        <v/>
      </c>
      <c r="C323">
        <f>'03_DADOS_LIMPOS'!D299</f>
        <v/>
      </c>
      <c r="D323">
        <f>'03_DADOS_LIMPOS'!J299</f>
        <v/>
      </c>
      <c r="E323">
        <f>$B$8+$B$9*D323</f>
        <v/>
      </c>
      <c r="F323">
        <f>C323-E323</f>
        <v/>
      </c>
      <c r="G323">
        <f>F323/$B$11</f>
        <v/>
      </c>
      <c r="H323">
        <f>ABS(G323)</f>
        <v/>
      </c>
    </row>
    <row r="324">
      <c r="A324">
        <f>'03_DADOS_LIMPOS'!A300</f>
        <v/>
      </c>
      <c r="B324">
        <f>'03_DADOS_LIMPOS'!C300</f>
        <v/>
      </c>
      <c r="C324">
        <f>'03_DADOS_LIMPOS'!D300</f>
        <v/>
      </c>
      <c r="D324">
        <f>'03_DADOS_LIMPOS'!J300</f>
        <v/>
      </c>
      <c r="E324">
        <f>$B$8+$B$9*D324</f>
        <v/>
      </c>
      <c r="F324">
        <f>C324-E324</f>
        <v/>
      </c>
      <c r="G324">
        <f>F324/$B$11</f>
        <v/>
      </c>
      <c r="H324">
        <f>ABS(G324)</f>
        <v/>
      </c>
    </row>
    <row r="325">
      <c r="A325">
        <f>'03_DADOS_LIMPOS'!A301</f>
        <v/>
      </c>
      <c r="B325">
        <f>'03_DADOS_LIMPOS'!C301</f>
        <v/>
      </c>
      <c r="C325">
        <f>'03_DADOS_LIMPOS'!D301</f>
        <v/>
      </c>
      <c r="D325">
        <f>'03_DADOS_LIMPOS'!J301</f>
        <v/>
      </c>
      <c r="E325">
        <f>$B$8+$B$9*D325</f>
        <v/>
      </c>
      <c r="F325">
        <f>C325-E325</f>
        <v/>
      </c>
      <c r="G325">
        <f>F325/$B$11</f>
        <v/>
      </c>
      <c r="H325">
        <f>ABS(G325)</f>
        <v/>
      </c>
    </row>
    <row r="326">
      <c r="A326">
        <f>'03_DADOS_LIMPOS'!A302</f>
        <v/>
      </c>
      <c r="B326">
        <f>'03_DADOS_LIMPOS'!C302</f>
        <v/>
      </c>
      <c r="C326">
        <f>'03_DADOS_LIMPOS'!D302</f>
        <v/>
      </c>
      <c r="D326">
        <f>'03_DADOS_LIMPOS'!J302</f>
        <v/>
      </c>
      <c r="E326">
        <f>$B$8+$B$9*D326</f>
        <v/>
      </c>
      <c r="F326">
        <f>C326-E326</f>
        <v/>
      </c>
      <c r="G326">
        <f>F326/$B$11</f>
        <v/>
      </c>
      <c r="H326">
        <f>ABS(G326)</f>
        <v/>
      </c>
    </row>
    <row r="327">
      <c r="A327">
        <f>'03_DADOS_LIMPOS'!A303</f>
        <v/>
      </c>
      <c r="B327">
        <f>'03_DADOS_LIMPOS'!C303</f>
        <v/>
      </c>
      <c r="C327">
        <f>'03_DADOS_LIMPOS'!D303</f>
        <v/>
      </c>
      <c r="D327">
        <f>'03_DADOS_LIMPOS'!J303</f>
        <v/>
      </c>
      <c r="E327">
        <f>$B$8+$B$9*D327</f>
        <v/>
      </c>
      <c r="F327">
        <f>C327-E327</f>
        <v/>
      </c>
      <c r="G327">
        <f>F327/$B$11</f>
        <v/>
      </c>
      <c r="H327">
        <f>ABS(G327)</f>
        <v/>
      </c>
    </row>
    <row r="328">
      <c r="A328">
        <f>'03_DADOS_LIMPOS'!A304</f>
        <v/>
      </c>
      <c r="B328">
        <f>'03_DADOS_LIMPOS'!C304</f>
        <v/>
      </c>
      <c r="C328">
        <f>'03_DADOS_LIMPOS'!D304</f>
        <v/>
      </c>
      <c r="D328">
        <f>'03_DADOS_LIMPOS'!J304</f>
        <v/>
      </c>
      <c r="E328">
        <f>$B$8+$B$9*D328</f>
        <v/>
      </c>
      <c r="F328">
        <f>C328-E328</f>
        <v/>
      </c>
      <c r="G328">
        <f>F328/$B$11</f>
        <v/>
      </c>
      <c r="H328">
        <f>ABS(G328)</f>
        <v/>
      </c>
    </row>
    <row r="329">
      <c r="A329">
        <f>'03_DADOS_LIMPOS'!A305</f>
        <v/>
      </c>
      <c r="B329">
        <f>'03_DADOS_LIMPOS'!C305</f>
        <v/>
      </c>
      <c r="C329">
        <f>'03_DADOS_LIMPOS'!D305</f>
        <v/>
      </c>
      <c r="D329">
        <f>'03_DADOS_LIMPOS'!J305</f>
        <v/>
      </c>
      <c r="E329">
        <f>$B$8+$B$9*D329</f>
        <v/>
      </c>
      <c r="F329">
        <f>C329-E329</f>
        <v/>
      </c>
      <c r="G329">
        <f>F329/$B$11</f>
        <v/>
      </c>
      <c r="H329">
        <f>ABS(G329)</f>
        <v/>
      </c>
    </row>
    <row r="330">
      <c r="A330">
        <f>'03_DADOS_LIMPOS'!A306</f>
        <v/>
      </c>
      <c r="B330">
        <f>'03_DADOS_LIMPOS'!C306</f>
        <v/>
      </c>
      <c r="C330">
        <f>'03_DADOS_LIMPOS'!D306</f>
        <v/>
      </c>
      <c r="D330">
        <f>'03_DADOS_LIMPOS'!J306</f>
        <v/>
      </c>
      <c r="E330">
        <f>$B$8+$B$9*D330</f>
        <v/>
      </c>
      <c r="F330">
        <f>C330-E330</f>
        <v/>
      </c>
      <c r="G330">
        <f>F330/$B$11</f>
        <v/>
      </c>
      <c r="H330">
        <f>ABS(G330)</f>
        <v/>
      </c>
    </row>
    <row r="331">
      <c r="A331">
        <f>'03_DADOS_LIMPOS'!A307</f>
        <v/>
      </c>
      <c r="B331">
        <f>'03_DADOS_LIMPOS'!C307</f>
        <v/>
      </c>
      <c r="C331">
        <f>'03_DADOS_LIMPOS'!D307</f>
        <v/>
      </c>
      <c r="D331">
        <f>'03_DADOS_LIMPOS'!J307</f>
        <v/>
      </c>
      <c r="E331">
        <f>$B$8+$B$9*D331</f>
        <v/>
      </c>
      <c r="F331">
        <f>C331-E331</f>
        <v/>
      </c>
      <c r="G331">
        <f>F331/$B$11</f>
        <v/>
      </c>
      <c r="H331">
        <f>ABS(G331)</f>
        <v/>
      </c>
    </row>
    <row r="332">
      <c r="A332">
        <f>'03_DADOS_LIMPOS'!A308</f>
        <v/>
      </c>
      <c r="B332">
        <f>'03_DADOS_LIMPOS'!C308</f>
        <v/>
      </c>
      <c r="C332">
        <f>'03_DADOS_LIMPOS'!D308</f>
        <v/>
      </c>
      <c r="D332">
        <f>'03_DADOS_LIMPOS'!J308</f>
        <v/>
      </c>
      <c r="E332">
        <f>$B$8+$B$9*D332</f>
        <v/>
      </c>
      <c r="F332">
        <f>C332-E332</f>
        <v/>
      </c>
      <c r="G332">
        <f>F332/$B$11</f>
        <v/>
      </c>
      <c r="H332">
        <f>ABS(G332)</f>
        <v/>
      </c>
    </row>
    <row r="333">
      <c r="A333">
        <f>'03_DADOS_LIMPOS'!A309</f>
        <v/>
      </c>
      <c r="B333">
        <f>'03_DADOS_LIMPOS'!C309</f>
        <v/>
      </c>
      <c r="C333">
        <f>'03_DADOS_LIMPOS'!D309</f>
        <v/>
      </c>
      <c r="D333">
        <f>'03_DADOS_LIMPOS'!J309</f>
        <v/>
      </c>
      <c r="E333">
        <f>$B$8+$B$9*D333</f>
        <v/>
      </c>
      <c r="F333">
        <f>C333-E333</f>
        <v/>
      </c>
      <c r="G333">
        <f>F333/$B$11</f>
        <v/>
      </c>
      <c r="H333">
        <f>ABS(G333)</f>
        <v/>
      </c>
    </row>
    <row r="334">
      <c r="A334">
        <f>'03_DADOS_LIMPOS'!A310</f>
        <v/>
      </c>
      <c r="B334">
        <f>'03_DADOS_LIMPOS'!C310</f>
        <v/>
      </c>
      <c r="C334">
        <f>'03_DADOS_LIMPOS'!D310</f>
        <v/>
      </c>
      <c r="D334">
        <f>'03_DADOS_LIMPOS'!J310</f>
        <v/>
      </c>
      <c r="E334">
        <f>$B$8+$B$9*D334</f>
        <v/>
      </c>
      <c r="F334">
        <f>C334-E334</f>
        <v/>
      </c>
      <c r="G334">
        <f>F334/$B$11</f>
        <v/>
      </c>
      <c r="H334">
        <f>ABS(G334)</f>
        <v/>
      </c>
    </row>
    <row r="335">
      <c r="A335">
        <f>'03_DADOS_LIMPOS'!A311</f>
        <v/>
      </c>
      <c r="B335">
        <f>'03_DADOS_LIMPOS'!C311</f>
        <v/>
      </c>
      <c r="C335">
        <f>'03_DADOS_LIMPOS'!D311</f>
        <v/>
      </c>
      <c r="D335">
        <f>'03_DADOS_LIMPOS'!J311</f>
        <v/>
      </c>
      <c r="E335">
        <f>$B$8+$B$9*D335</f>
        <v/>
      </c>
      <c r="F335">
        <f>C335-E335</f>
        <v/>
      </c>
      <c r="G335">
        <f>F335/$B$11</f>
        <v/>
      </c>
      <c r="H335">
        <f>ABS(G335)</f>
        <v/>
      </c>
    </row>
    <row r="336">
      <c r="A336">
        <f>'03_DADOS_LIMPOS'!A312</f>
        <v/>
      </c>
      <c r="B336">
        <f>'03_DADOS_LIMPOS'!C312</f>
        <v/>
      </c>
      <c r="C336">
        <f>'03_DADOS_LIMPOS'!D312</f>
        <v/>
      </c>
      <c r="D336">
        <f>'03_DADOS_LIMPOS'!J312</f>
        <v/>
      </c>
      <c r="E336">
        <f>$B$8+$B$9*D336</f>
        <v/>
      </c>
      <c r="F336">
        <f>C336-E336</f>
        <v/>
      </c>
      <c r="G336">
        <f>F336/$B$11</f>
        <v/>
      </c>
      <c r="H336">
        <f>ABS(G336)</f>
        <v/>
      </c>
    </row>
    <row r="337">
      <c r="A337">
        <f>'03_DADOS_LIMPOS'!A313</f>
        <v/>
      </c>
      <c r="B337">
        <f>'03_DADOS_LIMPOS'!C313</f>
        <v/>
      </c>
      <c r="C337">
        <f>'03_DADOS_LIMPOS'!D313</f>
        <v/>
      </c>
      <c r="D337">
        <f>'03_DADOS_LIMPOS'!J313</f>
        <v/>
      </c>
      <c r="E337">
        <f>$B$8+$B$9*D337</f>
        <v/>
      </c>
      <c r="F337">
        <f>C337-E337</f>
        <v/>
      </c>
      <c r="G337">
        <f>F337/$B$11</f>
        <v/>
      </c>
      <c r="H337">
        <f>ABS(G337)</f>
        <v/>
      </c>
    </row>
    <row r="338">
      <c r="A338">
        <f>'03_DADOS_LIMPOS'!A314</f>
        <v/>
      </c>
      <c r="B338">
        <f>'03_DADOS_LIMPOS'!C314</f>
        <v/>
      </c>
      <c r="C338">
        <f>'03_DADOS_LIMPOS'!D314</f>
        <v/>
      </c>
      <c r="D338">
        <f>'03_DADOS_LIMPOS'!J314</f>
        <v/>
      </c>
      <c r="E338">
        <f>$B$8+$B$9*D338</f>
        <v/>
      </c>
      <c r="F338">
        <f>C338-E338</f>
        <v/>
      </c>
      <c r="G338">
        <f>F338/$B$11</f>
        <v/>
      </c>
      <c r="H338">
        <f>ABS(G338)</f>
        <v/>
      </c>
    </row>
    <row r="339">
      <c r="A339">
        <f>'03_DADOS_LIMPOS'!A315</f>
        <v/>
      </c>
      <c r="B339">
        <f>'03_DADOS_LIMPOS'!C315</f>
        <v/>
      </c>
      <c r="C339">
        <f>'03_DADOS_LIMPOS'!D315</f>
        <v/>
      </c>
      <c r="D339">
        <f>'03_DADOS_LIMPOS'!J315</f>
        <v/>
      </c>
      <c r="E339">
        <f>$B$8+$B$9*D339</f>
        <v/>
      </c>
      <c r="F339">
        <f>C339-E339</f>
        <v/>
      </c>
      <c r="G339">
        <f>F339/$B$11</f>
        <v/>
      </c>
      <c r="H339">
        <f>ABS(G339)</f>
        <v/>
      </c>
    </row>
    <row r="340">
      <c r="A340">
        <f>'03_DADOS_LIMPOS'!A316</f>
        <v/>
      </c>
      <c r="B340">
        <f>'03_DADOS_LIMPOS'!C316</f>
        <v/>
      </c>
      <c r="C340">
        <f>'03_DADOS_LIMPOS'!D316</f>
        <v/>
      </c>
      <c r="D340">
        <f>'03_DADOS_LIMPOS'!J316</f>
        <v/>
      </c>
      <c r="E340">
        <f>$B$8+$B$9*D340</f>
        <v/>
      </c>
      <c r="F340">
        <f>C340-E340</f>
        <v/>
      </c>
      <c r="G340">
        <f>F340/$B$11</f>
        <v/>
      </c>
      <c r="H340">
        <f>ABS(G340)</f>
        <v/>
      </c>
    </row>
    <row r="341">
      <c r="A341">
        <f>'03_DADOS_LIMPOS'!A317</f>
        <v/>
      </c>
      <c r="B341">
        <f>'03_DADOS_LIMPOS'!C317</f>
        <v/>
      </c>
      <c r="C341">
        <f>'03_DADOS_LIMPOS'!D317</f>
        <v/>
      </c>
      <c r="D341">
        <f>'03_DADOS_LIMPOS'!J317</f>
        <v/>
      </c>
      <c r="E341">
        <f>$B$8+$B$9*D341</f>
        <v/>
      </c>
      <c r="F341">
        <f>C341-E341</f>
        <v/>
      </c>
      <c r="G341">
        <f>F341/$B$11</f>
        <v/>
      </c>
      <c r="H341">
        <f>ABS(G341)</f>
        <v/>
      </c>
    </row>
    <row r="342">
      <c r="A342">
        <f>'03_DADOS_LIMPOS'!A318</f>
        <v/>
      </c>
      <c r="B342">
        <f>'03_DADOS_LIMPOS'!C318</f>
        <v/>
      </c>
      <c r="C342">
        <f>'03_DADOS_LIMPOS'!D318</f>
        <v/>
      </c>
      <c r="D342">
        <f>'03_DADOS_LIMPOS'!J318</f>
        <v/>
      </c>
      <c r="E342">
        <f>$B$8+$B$9*D342</f>
        <v/>
      </c>
      <c r="F342">
        <f>C342-E342</f>
        <v/>
      </c>
      <c r="G342">
        <f>F342/$B$11</f>
        <v/>
      </c>
      <c r="H342">
        <f>ABS(G342)</f>
        <v/>
      </c>
    </row>
    <row r="343">
      <c r="A343">
        <f>'03_DADOS_LIMPOS'!A319</f>
        <v/>
      </c>
      <c r="B343">
        <f>'03_DADOS_LIMPOS'!C319</f>
        <v/>
      </c>
      <c r="C343">
        <f>'03_DADOS_LIMPOS'!D319</f>
        <v/>
      </c>
      <c r="D343">
        <f>'03_DADOS_LIMPOS'!J319</f>
        <v/>
      </c>
      <c r="E343">
        <f>$B$8+$B$9*D343</f>
        <v/>
      </c>
      <c r="F343">
        <f>C343-E343</f>
        <v/>
      </c>
      <c r="G343">
        <f>F343/$B$11</f>
        <v/>
      </c>
      <c r="H343">
        <f>ABS(G343)</f>
        <v/>
      </c>
    </row>
    <row r="344">
      <c r="A344">
        <f>'03_DADOS_LIMPOS'!A320</f>
        <v/>
      </c>
      <c r="B344">
        <f>'03_DADOS_LIMPOS'!C320</f>
        <v/>
      </c>
      <c r="C344">
        <f>'03_DADOS_LIMPOS'!D320</f>
        <v/>
      </c>
      <c r="D344">
        <f>'03_DADOS_LIMPOS'!J320</f>
        <v/>
      </c>
      <c r="E344">
        <f>$B$8+$B$9*D344</f>
        <v/>
      </c>
      <c r="F344">
        <f>C344-E344</f>
        <v/>
      </c>
      <c r="G344">
        <f>F344/$B$11</f>
        <v/>
      </c>
      <c r="H344">
        <f>ABS(G344)</f>
        <v/>
      </c>
    </row>
    <row r="345">
      <c r="A345">
        <f>'03_DADOS_LIMPOS'!A321</f>
        <v/>
      </c>
      <c r="B345">
        <f>'03_DADOS_LIMPOS'!C321</f>
        <v/>
      </c>
      <c r="C345">
        <f>'03_DADOS_LIMPOS'!D321</f>
        <v/>
      </c>
      <c r="D345">
        <f>'03_DADOS_LIMPOS'!J321</f>
        <v/>
      </c>
      <c r="E345">
        <f>$B$8+$B$9*D345</f>
        <v/>
      </c>
      <c r="F345">
        <f>C345-E345</f>
        <v/>
      </c>
      <c r="G345">
        <f>F345/$B$11</f>
        <v/>
      </c>
      <c r="H345">
        <f>ABS(G345)</f>
        <v/>
      </c>
    </row>
    <row r="346">
      <c r="A346">
        <f>'03_DADOS_LIMPOS'!A322</f>
        <v/>
      </c>
      <c r="B346">
        <f>'03_DADOS_LIMPOS'!C322</f>
        <v/>
      </c>
      <c r="C346">
        <f>'03_DADOS_LIMPOS'!D322</f>
        <v/>
      </c>
      <c r="D346">
        <f>'03_DADOS_LIMPOS'!J322</f>
        <v/>
      </c>
      <c r="E346">
        <f>$B$8+$B$9*D346</f>
        <v/>
      </c>
      <c r="F346">
        <f>C346-E346</f>
        <v/>
      </c>
      <c r="G346">
        <f>F346/$B$11</f>
        <v/>
      </c>
      <c r="H346">
        <f>ABS(G346)</f>
        <v/>
      </c>
    </row>
    <row r="347">
      <c r="A347">
        <f>'03_DADOS_LIMPOS'!A323</f>
        <v/>
      </c>
      <c r="B347">
        <f>'03_DADOS_LIMPOS'!C323</f>
        <v/>
      </c>
      <c r="C347">
        <f>'03_DADOS_LIMPOS'!D323</f>
        <v/>
      </c>
      <c r="D347">
        <f>'03_DADOS_LIMPOS'!J323</f>
        <v/>
      </c>
      <c r="E347">
        <f>$B$8+$B$9*D347</f>
        <v/>
      </c>
      <c r="F347">
        <f>C347-E347</f>
        <v/>
      </c>
      <c r="G347">
        <f>F347/$B$11</f>
        <v/>
      </c>
      <c r="H347">
        <f>ABS(G347)</f>
        <v/>
      </c>
    </row>
    <row r="348">
      <c r="A348">
        <f>'03_DADOS_LIMPOS'!A324</f>
        <v/>
      </c>
      <c r="B348">
        <f>'03_DADOS_LIMPOS'!C324</f>
        <v/>
      </c>
      <c r="C348">
        <f>'03_DADOS_LIMPOS'!D324</f>
        <v/>
      </c>
      <c r="D348">
        <f>'03_DADOS_LIMPOS'!J324</f>
        <v/>
      </c>
      <c r="E348">
        <f>$B$8+$B$9*D348</f>
        <v/>
      </c>
      <c r="F348">
        <f>C348-E348</f>
        <v/>
      </c>
      <c r="G348">
        <f>F348/$B$11</f>
        <v/>
      </c>
      <c r="H348">
        <f>ABS(G348)</f>
        <v/>
      </c>
    </row>
    <row r="349">
      <c r="A349">
        <f>'03_DADOS_LIMPOS'!A325</f>
        <v/>
      </c>
      <c r="B349">
        <f>'03_DADOS_LIMPOS'!C325</f>
        <v/>
      </c>
      <c r="C349">
        <f>'03_DADOS_LIMPOS'!D325</f>
        <v/>
      </c>
      <c r="D349">
        <f>'03_DADOS_LIMPOS'!J325</f>
        <v/>
      </c>
      <c r="E349">
        <f>$B$8+$B$9*D349</f>
        <v/>
      </c>
      <c r="F349">
        <f>C349-E349</f>
        <v/>
      </c>
      <c r="G349">
        <f>F349/$B$11</f>
        <v/>
      </c>
      <c r="H349">
        <f>ABS(G349)</f>
        <v/>
      </c>
    </row>
    <row r="350">
      <c r="A350">
        <f>'03_DADOS_LIMPOS'!A326</f>
        <v/>
      </c>
      <c r="B350">
        <f>'03_DADOS_LIMPOS'!C326</f>
        <v/>
      </c>
      <c r="C350">
        <f>'03_DADOS_LIMPOS'!D326</f>
        <v/>
      </c>
      <c r="D350">
        <f>'03_DADOS_LIMPOS'!J326</f>
        <v/>
      </c>
      <c r="E350">
        <f>$B$8+$B$9*D350</f>
        <v/>
      </c>
      <c r="F350">
        <f>C350-E350</f>
        <v/>
      </c>
      <c r="G350">
        <f>F350/$B$11</f>
        <v/>
      </c>
      <c r="H350">
        <f>ABS(G350)</f>
        <v/>
      </c>
    </row>
    <row r="351">
      <c r="A351">
        <f>'03_DADOS_LIMPOS'!A327</f>
        <v/>
      </c>
      <c r="B351">
        <f>'03_DADOS_LIMPOS'!C327</f>
        <v/>
      </c>
      <c r="C351">
        <f>'03_DADOS_LIMPOS'!D327</f>
        <v/>
      </c>
      <c r="D351">
        <f>'03_DADOS_LIMPOS'!J327</f>
        <v/>
      </c>
      <c r="E351">
        <f>$B$8+$B$9*D351</f>
        <v/>
      </c>
      <c r="F351">
        <f>C351-E351</f>
        <v/>
      </c>
      <c r="G351">
        <f>F351/$B$11</f>
        <v/>
      </c>
      <c r="H351">
        <f>ABS(G351)</f>
        <v/>
      </c>
    </row>
    <row r="352">
      <c r="A352">
        <f>'03_DADOS_LIMPOS'!A328</f>
        <v/>
      </c>
      <c r="B352">
        <f>'03_DADOS_LIMPOS'!C328</f>
        <v/>
      </c>
      <c r="C352">
        <f>'03_DADOS_LIMPOS'!D328</f>
        <v/>
      </c>
      <c r="D352">
        <f>'03_DADOS_LIMPOS'!J328</f>
        <v/>
      </c>
      <c r="E352">
        <f>$B$8+$B$9*D352</f>
        <v/>
      </c>
      <c r="F352">
        <f>C352-E352</f>
        <v/>
      </c>
      <c r="G352">
        <f>F352/$B$11</f>
        <v/>
      </c>
      <c r="H352">
        <f>ABS(G352)</f>
        <v/>
      </c>
    </row>
    <row r="353">
      <c r="A353">
        <f>'03_DADOS_LIMPOS'!A329</f>
        <v/>
      </c>
      <c r="B353">
        <f>'03_DADOS_LIMPOS'!C329</f>
        <v/>
      </c>
      <c r="C353">
        <f>'03_DADOS_LIMPOS'!D329</f>
        <v/>
      </c>
      <c r="D353">
        <f>'03_DADOS_LIMPOS'!J329</f>
        <v/>
      </c>
      <c r="E353">
        <f>$B$8+$B$9*D353</f>
        <v/>
      </c>
      <c r="F353">
        <f>C353-E353</f>
        <v/>
      </c>
      <c r="G353">
        <f>F353/$B$11</f>
        <v/>
      </c>
      <c r="H353">
        <f>ABS(G353)</f>
        <v/>
      </c>
    </row>
    <row r="354">
      <c r="A354">
        <f>'03_DADOS_LIMPOS'!A330</f>
        <v/>
      </c>
      <c r="B354">
        <f>'03_DADOS_LIMPOS'!C330</f>
        <v/>
      </c>
      <c r="C354">
        <f>'03_DADOS_LIMPOS'!D330</f>
        <v/>
      </c>
      <c r="D354">
        <f>'03_DADOS_LIMPOS'!J330</f>
        <v/>
      </c>
      <c r="E354">
        <f>$B$8+$B$9*D354</f>
        <v/>
      </c>
      <c r="F354">
        <f>C354-E354</f>
        <v/>
      </c>
      <c r="G354">
        <f>F354/$B$11</f>
        <v/>
      </c>
      <c r="H354">
        <f>ABS(G354)</f>
        <v/>
      </c>
    </row>
    <row r="355">
      <c r="A355">
        <f>'03_DADOS_LIMPOS'!A331</f>
        <v/>
      </c>
      <c r="B355">
        <f>'03_DADOS_LIMPOS'!C331</f>
        <v/>
      </c>
      <c r="C355">
        <f>'03_DADOS_LIMPOS'!D331</f>
        <v/>
      </c>
      <c r="D355">
        <f>'03_DADOS_LIMPOS'!J331</f>
        <v/>
      </c>
      <c r="E355">
        <f>$B$8+$B$9*D355</f>
        <v/>
      </c>
      <c r="F355">
        <f>C355-E355</f>
        <v/>
      </c>
      <c r="G355">
        <f>F355/$B$11</f>
        <v/>
      </c>
      <c r="H355">
        <f>ABS(G355)</f>
        <v/>
      </c>
    </row>
    <row r="356">
      <c r="A356">
        <f>'03_DADOS_LIMPOS'!A332</f>
        <v/>
      </c>
      <c r="B356">
        <f>'03_DADOS_LIMPOS'!C332</f>
        <v/>
      </c>
      <c r="C356">
        <f>'03_DADOS_LIMPOS'!D332</f>
        <v/>
      </c>
      <c r="D356">
        <f>'03_DADOS_LIMPOS'!J332</f>
        <v/>
      </c>
      <c r="E356">
        <f>$B$8+$B$9*D356</f>
        <v/>
      </c>
      <c r="F356">
        <f>C356-E356</f>
        <v/>
      </c>
      <c r="G356">
        <f>F356/$B$11</f>
        <v/>
      </c>
      <c r="H356">
        <f>ABS(G356)</f>
        <v/>
      </c>
    </row>
    <row r="357">
      <c r="A357">
        <f>'03_DADOS_LIMPOS'!A333</f>
        <v/>
      </c>
      <c r="B357">
        <f>'03_DADOS_LIMPOS'!C333</f>
        <v/>
      </c>
      <c r="C357">
        <f>'03_DADOS_LIMPOS'!D333</f>
        <v/>
      </c>
      <c r="D357">
        <f>'03_DADOS_LIMPOS'!J333</f>
        <v/>
      </c>
      <c r="E357">
        <f>$B$8+$B$9*D357</f>
        <v/>
      </c>
      <c r="F357">
        <f>C357-E357</f>
        <v/>
      </c>
      <c r="G357">
        <f>F357/$B$11</f>
        <v/>
      </c>
      <c r="H357">
        <f>ABS(G357)</f>
        <v/>
      </c>
    </row>
    <row r="358">
      <c r="A358">
        <f>'03_DADOS_LIMPOS'!A334</f>
        <v/>
      </c>
      <c r="B358">
        <f>'03_DADOS_LIMPOS'!C334</f>
        <v/>
      </c>
      <c r="C358">
        <f>'03_DADOS_LIMPOS'!D334</f>
        <v/>
      </c>
      <c r="D358">
        <f>'03_DADOS_LIMPOS'!J334</f>
        <v/>
      </c>
      <c r="E358">
        <f>$B$8+$B$9*D358</f>
        <v/>
      </c>
      <c r="F358">
        <f>C358-E358</f>
        <v/>
      </c>
      <c r="G358">
        <f>F358/$B$11</f>
        <v/>
      </c>
      <c r="H358">
        <f>ABS(G358)</f>
        <v/>
      </c>
    </row>
    <row r="359">
      <c r="A359">
        <f>'03_DADOS_LIMPOS'!A335</f>
        <v/>
      </c>
      <c r="B359">
        <f>'03_DADOS_LIMPOS'!C335</f>
        <v/>
      </c>
      <c r="C359">
        <f>'03_DADOS_LIMPOS'!D335</f>
        <v/>
      </c>
      <c r="D359">
        <f>'03_DADOS_LIMPOS'!J335</f>
        <v/>
      </c>
      <c r="E359">
        <f>$B$8+$B$9*D359</f>
        <v/>
      </c>
      <c r="F359">
        <f>C359-E359</f>
        <v/>
      </c>
      <c r="G359">
        <f>F359/$B$11</f>
        <v/>
      </c>
      <c r="H359">
        <f>ABS(G359)</f>
        <v/>
      </c>
    </row>
    <row r="360">
      <c r="A360">
        <f>'03_DADOS_LIMPOS'!A336</f>
        <v/>
      </c>
      <c r="B360">
        <f>'03_DADOS_LIMPOS'!C336</f>
        <v/>
      </c>
      <c r="C360">
        <f>'03_DADOS_LIMPOS'!D336</f>
        <v/>
      </c>
      <c r="D360">
        <f>'03_DADOS_LIMPOS'!J336</f>
        <v/>
      </c>
      <c r="E360">
        <f>$B$8+$B$9*D360</f>
        <v/>
      </c>
      <c r="F360">
        <f>C360-E360</f>
        <v/>
      </c>
      <c r="G360">
        <f>F360/$B$11</f>
        <v/>
      </c>
      <c r="H360">
        <f>ABS(G360)</f>
        <v/>
      </c>
    </row>
    <row r="361">
      <c r="A361">
        <f>'03_DADOS_LIMPOS'!A337</f>
        <v/>
      </c>
      <c r="B361">
        <f>'03_DADOS_LIMPOS'!C337</f>
        <v/>
      </c>
      <c r="C361">
        <f>'03_DADOS_LIMPOS'!D337</f>
        <v/>
      </c>
      <c r="D361">
        <f>'03_DADOS_LIMPOS'!J337</f>
        <v/>
      </c>
      <c r="E361">
        <f>$B$8+$B$9*D361</f>
        <v/>
      </c>
      <c r="F361">
        <f>C361-E361</f>
        <v/>
      </c>
      <c r="G361">
        <f>F361/$B$11</f>
        <v/>
      </c>
      <c r="H361">
        <f>ABS(G361)</f>
        <v/>
      </c>
    </row>
    <row r="362">
      <c r="A362">
        <f>'03_DADOS_LIMPOS'!A338</f>
        <v/>
      </c>
      <c r="B362">
        <f>'03_DADOS_LIMPOS'!C338</f>
        <v/>
      </c>
      <c r="C362">
        <f>'03_DADOS_LIMPOS'!D338</f>
        <v/>
      </c>
      <c r="D362">
        <f>'03_DADOS_LIMPOS'!J338</f>
        <v/>
      </c>
      <c r="E362">
        <f>$B$8+$B$9*D362</f>
        <v/>
      </c>
      <c r="F362">
        <f>C362-E362</f>
        <v/>
      </c>
      <c r="G362">
        <f>F362/$B$11</f>
        <v/>
      </c>
      <c r="H362">
        <f>ABS(G362)</f>
        <v/>
      </c>
    </row>
    <row r="363">
      <c r="A363">
        <f>'03_DADOS_LIMPOS'!A339</f>
        <v/>
      </c>
      <c r="B363">
        <f>'03_DADOS_LIMPOS'!C339</f>
        <v/>
      </c>
      <c r="C363">
        <f>'03_DADOS_LIMPOS'!D339</f>
        <v/>
      </c>
      <c r="D363">
        <f>'03_DADOS_LIMPOS'!J339</f>
        <v/>
      </c>
      <c r="E363">
        <f>$B$8+$B$9*D363</f>
        <v/>
      </c>
      <c r="F363">
        <f>C363-E363</f>
        <v/>
      </c>
      <c r="G363">
        <f>F363/$B$11</f>
        <v/>
      </c>
      <c r="H363">
        <f>ABS(G363)</f>
        <v/>
      </c>
    </row>
    <row r="364">
      <c r="A364">
        <f>'03_DADOS_LIMPOS'!A340</f>
        <v/>
      </c>
      <c r="B364">
        <f>'03_DADOS_LIMPOS'!C340</f>
        <v/>
      </c>
      <c r="C364">
        <f>'03_DADOS_LIMPOS'!D340</f>
        <v/>
      </c>
      <c r="D364">
        <f>'03_DADOS_LIMPOS'!J340</f>
        <v/>
      </c>
      <c r="E364">
        <f>$B$8+$B$9*D364</f>
        <v/>
      </c>
      <c r="F364">
        <f>C364-E364</f>
        <v/>
      </c>
      <c r="G364">
        <f>F364/$B$11</f>
        <v/>
      </c>
      <c r="H364">
        <f>ABS(G364)</f>
        <v/>
      </c>
    </row>
    <row r="365">
      <c r="A365">
        <f>'03_DADOS_LIMPOS'!A341</f>
        <v/>
      </c>
      <c r="B365">
        <f>'03_DADOS_LIMPOS'!C341</f>
        <v/>
      </c>
      <c r="C365">
        <f>'03_DADOS_LIMPOS'!D341</f>
        <v/>
      </c>
      <c r="D365">
        <f>'03_DADOS_LIMPOS'!J341</f>
        <v/>
      </c>
      <c r="E365">
        <f>$B$8+$B$9*D365</f>
        <v/>
      </c>
      <c r="F365">
        <f>C365-E365</f>
        <v/>
      </c>
      <c r="G365">
        <f>F365/$B$11</f>
        <v/>
      </c>
      <c r="H365">
        <f>ABS(G365)</f>
        <v/>
      </c>
    </row>
    <row r="366">
      <c r="A366">
        <f>'03_DADOS_LIMPOS'!A342</f>
        <v/>
      </c>
      <c r="B366">
        <f>'03_DADOS_LIMPOS'!C342</f>
        <v/>
      </c>
      <c r="C366">
        <f>'03_DADOS_LIMPOS'!D342</f>
        <v/>
      </c>
      <c r="D366">
        <f>'03_DADOS_LIMPOS'!J342</f>
        <v/>
      </c>
      <c r="E366">
        <f>$B$8+$B$9*D366</f>
        <v/>
      </c>
      <c r="F366">
        <f>C366-E366</f>
        <v/>
      </c>
      <c r="G366">
        <f>F366/$B$11</f>
        <v/>
      </c>
      <c r="H366">
        <f>ABS(G366)</f>
        <v/>
      </c>
    </row>
    <row r="367">
      <c r="A367">
        <f>'03_DADOS_LIMPOS'!A343</f>
        <v/>
      </c>
      <c r="B367">
        <f>'03_DADOS_LIMPOS'!C343</f>
        <v/>
      </c>
      <c r="C367">
        <f>'03_DADOS_LIMPOS'!D343</f>
        <v/>
      </c>
      <c r="D367">
        <f>'03_DADOS_LIMPOS'!J343</f>
        <v/>
      </c>
      <c r="E367">
        <f>$B$8+$B$9*D367</f>
        <v/>
      </c>
      <c r="F367">
        <f>C367-E367</f>
        <v/>
      </c>
      <c r="G367">
        <f>F367/$B$11</f>
        <v/>
      </c>
      <c r="H367">
        <f>ABS(G367)</f>
        <v/>
      </c>
    </row>
    <row r="368">
      <c r="A368">
        <f>'03_DADOS_LIMPOS'!A344</f>
        <v/>
      </c>
      <c r="B368">
        <f>'03_DADOS_LIMPOS'!C344</f>
        <v/>
      </c>
      <c r="C368">
        <f>'03_DADOS_LIMPOS'!D344</f>
        <v/>
      </c>
      <c r="D368">
        <f>'03_DADOS_LIMPOS'!J344</f>
        <v/>
      </c>
      <c r="E368">
        <f>$B$8+$B$9*D368</f>
        <v/>
      </c>
      <c r="F368">
        <f>C368-E368</f>
        <v/>
      </c>
      <c r="G368">
        <f>F368/$B$11</f>
        <v/>
      </c>
      <c r="H368">
        <f>ABS(G368)</f>
        <v/>
      </c>
    </row>
    <row r="369">
      <c r="A369">
        <f>'03_DADOS_LIMPOS'!A345</f>
        <v/>
      </c>
      <c r="B369">
        <f>'03_DADOS_LIMPOS'!C345</f>
        <v/>
      </c>
      <c r="C369">
        <f>'03_DADOS_LIMPOS'!D345</f>
        <v/>
      </c>
      <c r="D369">
        <f>'03_DADOS_LIMPOS'!J345</f>
        <v/>
      </c>
      <c r="E369">
        <f>$B$8+$B$9*D369</f>
        <v/>
      </c>
      <c r="F369">
        <f>C369-E369</f>
        <v/>
      </c>
      <c r="G369">
        <f>F369/$B$11</f>
        <v/>
      </c>
      <c r="H369">
        <f>ABS(G369)</f>
        <v/>
      </c>
    </row>
    <row r="370">
      <c r="A370">
        <f>'03_DADOS_LIMPOS'!A346</f>
        <v/>
      </c>
      <c r="B370">
        <f>'03_DADOS_LIMPOS'!C346</f>
        <v/>
      </c>
      <c r="C370">
        <f>'03_DADOS_LIMPOS'!D346</f>
        <v/>
      </c>
      <c r="D370">
        <f>'03_DADOS_LIMPOS'!J346</f>
        <v/>
      </c>
      <c r="E370">
        <f>$B$8+$B$9*D370</f>
        <v/>
      </c>
      <c r="F370">
        <f>C370-E370</f>
        <v/>
      </c>
      <c r="G370">
        <f>F370/$B$11</f>
        <v/>
      </c>
      <c r="H370">
        <f>ABS(G370)</f>
        <v/>
      </c>
    </row>
    <row r="371">
      <c r="A371">
        <f>'03_DADOS_LIMPOS'!A347</f>
        <v/>
      </c>
      <c r="B371">
        <f>'03_DADOS_LIMPOS'!C347</f>
        <v/>
      </c>
      <c r="C371">
        <f>'03_DADOS_LIMPOS'!D347</f>
        <v/>
      </c>
      <c r="D371">
        <f>'03_DADOS_LIMPOS'!J347</f>
        <v/>
      </c>
      <c r="E371">
        <f>$B$8+$B$9*D371</f>
        <v/>
      </c>
      <c r="F371">
        <f>C371-E371</f>
        <v/>
      </c>
      <c r="G371">
        <f>F371/$B$11</f>
        <v/>
      </c>
      <c r="H371">
        <f>ABS(G371)</f>
        <v/>
      </c>
    </row>
    <row r="372">
      <c r="A372">
        <f>'03_DADOS_LIMPOS'!A348</f>
        <v/>
      </c>
      <c r="B372">
        <f>'03_DADOS_LIMPOS'!C348</f>
        <v/>
      </c>
      <c r="C372">
        <f>'03_DADOS_LIMPOS'!D348</f>
        <v/>
      </c>
      <c r="D372">
        <f>'03_DADOS_LIMPOS'!J348</f>
        <v/>
      </c>
      <c r="E372">
        <f>$B$8+$B$9*D372</f>
        <v/>
      </c>
      <c r="F372">
        <f>C372-E372</f>
        <v/>
      </c>
      <c r="G372">
        <f>F372/$B$11</f>
        <v/>
      </c>
      <c r="H372">
        <f>ABS(G372)</f>
        <v/>
      </c>
    </row>
    <row r="373">
      <c r="A373">
        <f>'03_DADOS_LIMPOS'!A349</f>
        <v/>
      </c>
      <c r="B373">
        <f>'03_DADOS_LIMPOS'!C349</f>
        <v/>
      </c>
      <c r="C373">
        <f>'03_DADOS_LIMPOS'!D349</f>
        <v/>
      </c>
      <c r="D373">
        <f>'03_DADOS_LIMPOS'!J349</f>
        <v/>
      </c>
      <c r="E373">
        <f>$B$8+$B$9*D373</f>
        <v/>
      </c>
      <c r="F373">
        <f>C373-E373</f>
        <v/>
      </c>
      <c r="G373">
        <f>F373/$B$11</f>
        <v/>
      </c>
      <c r="H373">
        <f>ABS(G373)</f>
        <v/>
      </c>
    </row>
    <row r="374">
      <c r="A374">
        <f>'03_DADOS_LIMPOS'!A350</f>
        <v/>
      </c>
      <c r="B374">
        <f>'03_DADOS_LIMPOS'!C350</f>
        <v/>
      </c>
      <c r="C374">
        <f>'03_DADOS_LIMPOS'!D350</f>
        <v/>
      </c>
      <c r="D374">
        <f>'03_DADOS_LIMPOS'!J350</f>
        <v/>
      </c>
      <c r="E374">
        <f>$B$8+$B$9*D374</f>
        <v/>
      </c>
      <c r="F374">
        <f>C374-E374</f>
        <v/>
      </c>
      <c r="G374">
        <f>F374/$B$11</f>
        <v/>
      </c>
      <c r="H374">
        <f>ABS(G374)</f>
        <v/>
      </c>
    </row>
    <row r="375">
      <c r="A375">
        <f>'03_DADOS_LIMPOS'!A351</f>
        <v/>
      </c>
      <c r="B375">
        <f>'03_DADOS_LIMPOS'!C351</f>
        <v/>
      </c>
      <c r="C375">
        <f>'03_DADOS_LIMPOS'!D351</f>
        <v/>
      </c>
      <c r="D375">
        <f>'03_DADOS_LIMPOS'!J351</f>
        <v/>
      </c>
      <c r="E375">
        <f>$B$8+$B$9*D375</f>
        <v/>
      </c>
      <c r="F375">
        <f>C375-E375</f>
        <v/>
      </c>
      <c r="G375">
        <f>F375/$B$11</f>
        <v/>
      </c>
      <c r="H375">
        <f>ABS(G375)</f>
        <v/>
      </c>
    </row>
    <row r="376">
      <c r="A376">
        <f>'03_DADOS_LIMPOS'!A352</f>
        <v/>
      </c>
      <c r="B376">
        <f>'03_DADOS_LIMPOS'!C352</f>
        <v/>
      </c>
      <c r="C376">
        <f>'03_DADOS_LIMPOS'!D352</f>
        <v/>
      </c>
      <c r="D376">
        <f>'03_DADOS_LIMPOS'!J352</f>
        <v/>
      </c>
      <c r="E376">
        <f>$B$8+$B$9*D376</f>
        <v/>
      </c>
      <c r="F376">
        <f>C376-E376</f>
        <v/>
      </c>
      <c r="G376">
        <f>F376/$B$11</f>
        <v/>
      </c>
      <c r="H376">
        <f>ABS(G376)</f>
        <v/>
      </c>
    </row>
    <row r="377">
      <c r="A377">
        <f>'03_DADOS_LIMPOS'!A353</f>
        <v/>
      </c>
      <c r="B377">
        <f>'03_DADOS_LIMPOS'!C353</f>
        <v/>
      </c>
      <c r="C377">
        <f>'03_DADOS_LIMPOS'!D353</f>
        <v/>
      </c>
      <c r="D377">
        <f>'03_DADOS_LIMPOS'!J353</f>
        <v/>
      </c>
      <c r="E377">
        <f>$B$8+$B$9*D377</f>
        <v/>
      </c>
      <c r="F377">
        <f>C377-E377</f>
        <v/>
      </c>
      <c r="G377">
        <f>F377/$B$11</f>
        <v/>
      </c>
      <c r="H377">
        <f>ABS(G377)</f>
        <v/>
      </c>
    </row>
    <row r="378">
      <c r="A378">
        <f>'03_DADOS_LIMPOS'!A354</f>
        <v/>
      </c>
      <c r="B378">
        <f>'03_DADOS_LIMPOS'!C354</f>
        <v/>
      </c>
      <c r="C378">
        <f>'03_DADOS_LIMPOS'!D354</f>
        <v/>
      </c>
      <c r="D378">
        <f>'03_DADOS_LIMPOS'!J354</f>
        <v/>
      </c>
      <c r="E378">
        <f>$B$8+$B$9*D378</f>
        <v/>
      </c>
      <c r="F378">
        <f>C378-E378</f>
        <v/>
      </c>
      <c r="G378">
        <f>F378/$B$11</f>
        <v/>
      </c>
      <c r="H378">
        <f>ABS(G378)</f>
        <v/>
      </c>
    </row>
    <row r="379">
      <c r="A379">
        <f>'03_DADOS_LIMPOS'!A355</f>
        <v/>
      </c>
      <c r="B379">
        <f>'03_DADOS_LIMPOS'!C355</f>
        <v/>
      </c>
      <c r="C379">
        <f>'03_DADOS_LIMPOS'!D355</f>
        <v/>
      </c>
      <c r="D379">
        <f>'03_DADOS_LIMPOS'!J355</f>
        <v/>
      </c>
      <c r="E379">
        <f>$B$8+$B$9*D379</f>
        <v/>
      </c>
      <c r="F379">
        <f>C379-E379</f>
        <v/>
      </c>
      <c r="G379">
        <f>F379/$B$11</f>
        <v/>
      </c>
      <c r="H379">
        <f>ABS(G379)</f>
        <v/>
      </c>
    </row>
    <row r="380">
      <c r="A380">
        <f>'03_DADOS_LIMPOS'!A356</f>
        <v/>
      </c>
      <c r="B380">
        <f>'03_DADOS_LIMPOS'!C356</f>
        <v/>
      </c>
      <c r="C380">
        <f>'03_DADOS_LIMPOS'!D356</f>
        <v/>
      </c>
      <c r="D380">
        <f>'03_DADOS_LIMPOS'!J356</f>
        <v/>
      </c>
      <c r="E380">
        <f>$B$8+$B$9*D380</f>
        <v/>
      </c>
      <c r="F380">
        <f>C380-E380</f>
        <v/>
      </c>
      <c r="G380">
        <f>F380/$B$11</f>
        <v/>
      </c>
      <c r="H380">
        <f>ABS(G380)</f>
        <v/>
      </c>
    </row>
    <row r="381">
      <c r="A381">
        <f>'03_DADOS_LIMPOS'!A357</f>
        <v/>
      </c>
      <c r="B381">
        <f>'03_DADOS_LIMPOS'!C357</f>
        <v/>
      </c>
      <c r="C381">
        <f>'03_DADOS_LIMPOS'!D357</f>
        <v/>
      </c>
      <c r="D381">
        <f>'03_DADOS_LIMPOS'!J357</f>
        <v/>
      </c>
      <c r="E381">
        <f>$B$8+$B$9*D381</f>
        <v/>
      </c>
      <c r="F381">
        <f>C381-E381</f>
        <v/>
      </c>
      <c r="G381">
        <f>F381/$B$11</f>
        <v/>
      </c>
      <c r="H381">
        <f>ABS(G381)</f>
        <v/>
      </c>
    </row>
    <row r="382">
      <c r="A382">
        <f>'03_DADOS_LIMPOS'!A358</f>
        <v/>
      </c>
      <c r="B382">
        <f>'03_DADOS_LIMPOS'!C358</f>
        <v/>
      </c>
      <c r="C382">
        <f>'03_DADOS_LIMPOS'!D358</f>
        <v/>
      </c>
      <c r="D382">
        <f>'03_DADOS_LIMPOS'!J358</f>
        <v/>
      </c>
      <c r="E382">
        <f>$B$8+$B$9*D382</f>
        <v/>
      </c>
      <c r="F382">
        <f>C382-E382</f>
        <v/>
      </c>
      <c r="G382">
        <f>F382/$B$11</f>
        <v/>
      </c>
      <c r="H382">
        <f>ABS(G382)</f>
        <v/>
      </c>
    </row>
    <row r="383">
      <c r="A383">
        <f>'03_DADOS_LIMPOS'!A359</f>
        <v/>
      </c>
      <c r="B383">
        <f>'03_DADOS_LIMPOS'!C359</f>
        <v/>
      </c>
      <c r="C383">
        <f>'03_DADOS_LIMPOS'!D359</f>
        <v/>
      </c>
      <c r="D383">
        <f>'03_DADOS_LIMPOS'!J359</f>
        <v/>
      </c>
      <c r="E383">
        <f>$B$8+$B$9*D383</f>
        <v/>
      </c>
      <c r="F383">
        <f>C383-E383</f>
        <v/>
      </c>
      <c r="G383">
        <f>F383/$B$11</f>
        <v/>
      </c>
      <c r="H383">
        <f>ABS(G383)</f>
        <v/>
      </c>
    </row>
    <row r="384">
      <c r="A384">
        <f>'03_DADOS_LIMPOS'!A360</f>
        <v/>
      </c>
      <c r="B384">
        <f>'03_DADOS_LIMPOS'!C360</f>
        <v/>
      </c>
      <c r="C384">
        <f>'03_DADOS_LIMPOS'!D360</f>
        <v/>
      </c>
      <c r="D384">
        <f>'03_DADOS_LIMPOS'!J360</f>
        <v/>
      </c>
      <c r="E384">
        <f>$B$8+$B$9*D384</f>
        <v/>
      </c>
      <c r="F384">
        <f>C384-E384</f>
        <v/>
      </c>
      <c r="G384">
        <f>F384/$B$11</f>
        <v/>
      </c>
      <c r="H384">
        <f>ABS(G384)</f>
        <v/>
      </c>
    </row>
    <row r="385">
      <c r="A385">
        <f>'03_DADOS_LIMPOS'!A361</f>
        <v/>
      </c>
      <c r="B385">
        <f>'03_DADOS_LIMPOS'!C361</f>
        <v/>
      </c>
      <c r="C385">
        <f>'03_DADOS_LIMPOS'!D361</f>
        <v/>
      </c>
      <c r="D385">
        <f>'03_DADOS_LIMPOS'!J361</f>
        <v/>
      </c>
      <c r="E385">
        <f>$B$8+$B$9*D385</f>
        <v/>
      </c>
      <c r="F385">
        <f>C385-E385</f>
        <v/>
      </c>
      <c r="G385">
        <f>F385/$B$11</f>
        <v/>
      </c>
      <c r="H385">
        <f>ABS(G385)</f>
        <v/>
      </c>
    </row>
    <row r="386">
      <c r="A386">
        <f>'03_DADOS_LIMPOS'!A362</f>
        <v/>
      </c>
      <c r="B386">
        <f>'03_DADOS_LIMPOS'!C362</f>
        <v/>
      </c>
      <c r="C386">
        <f>'03_DADOS_LIMPOS'!D362</f>
        <v/>
      </c>
      <c r="D386">
        <f>'03_DADOS_LIMPOS'!J362</f>
        <v/>
      </c>
      <c r="E386">
        <f>$B$8+$B$9*D386</f>
        <v/>
      </c>
      <c r="F386">
        <f>C386-E386</f>
        <v/>
      </c>
      <c r="G386">
        <f>F386/$B$11</f>
        <v/>
      </c>
      <c r="H386">
        <f>ABS(G386)</f>
        <v/>
      </c>
    </row>
    <row r="387">
      <c r="A387">
        <f>'03_DADOS_LIMPOS'!A363</f>
        <v/>
      </c>
      <c r="B387">
        <f>'03_DADOS_LIMPOS'!C363</f>
        <v/>
      </c>
      <c r="C387">
        <f>'03_DADOS_LIMPOS'!D363</f>
        <v/>
      </c>
      <c r="D387">
        <f>'03_DADOS_LIMPOS'!J363</f>
        <v/>
      </c>
      <c r="E387">
        <f>$B$8+$B$9*D387</f>
        <v/>
      </c>
      <c r="F387">
        <f>C387-E387</f>
        <v/>
      </c>
      <c r="G387">
        <f>F387/$B$11</f>
        <v/>
      </c>
      <c r="H387">
        <f>ABS(G387)</f>
        <v/>
      </c>
    </row>
    <row r="388">
      <c r="A388">
        <f>'03_DADOS_LIMPOS'!A364</f>
        <v/>
      </c>
      <c r="B388">
        <f>'03_DADOS_LIMPOS'!C364</f>
        <v/>
      </c>
      <c r="C388">
        <f>'03_DADOS_LIMPOS'!D364</f>
        <v/>
      </c>
      <c r="D388">
        <f>'03_DADOS_LIMPOS'!J364</f>
        <v/>
      </c>
      <c r="E388">
        <f>$B$8+$B$9*D388</f>
        <v/>
      </c>
      <c r="F388">
        <f>C388-E388</f>
        <v/>
      </c>
      <c r="G388">
        <f>F388/$B$11</f>
        <v/>
      </c>
      <c r="H388">
        <f>ABS(G388)</f>
        <v/>
      </c>
    </row>
    <row r="389">
      <c r="A389">
        <f>'03_DADOS_LIMPOS'!A365</f>
        <v/>
      </c>
      <c r="B389">
        <f>'03_DADOS_LIMPOS'!C365</f>
        <v/>
      </c>
      <c r="C389">
        <f>'03_DADOS_LIMPOS'!D365</f>
        <v/>
      </c>
      <c r="D389">
        <f>'03_DADOS_LIMPOS'!J365</f>
        <v/>
      </c>
      <c r="E389">
        <f>$B$8+$B$9*D389</f>
        <v/>
      </c>
      <c r="F389">
        <f>C389-E389</f>
        <v/>
      </c>
      <c r="G389">
        <f>F389/$B$11</f>
        <v/>
      </c>
      <c r="H389">
        <f>ABS(G389)</f>
        <v/>
      </c>
    </row>
    <row r="390">
      <c r="A390">
        <f>'03_DADOS_LIMPOS'!A366</f>
        <v/>
      </c>
      <c r="B390">
        <f>'03_DADOS_LIMPOS'!C366</f>
        <v/>
      </c>
      <c r="C390">
        <f>'03_DADOS_LIMPOS'!D366</f>
        <v/>
      </c>
      <c r="D390">
        <f>'03_DADOS_LIMPOS'!J366</f>
        <v/>
      </c>
      <c r="E390">
        <f>$B$8+$B$9*D390</f>
        <v/>
      </c>
      <c r="F390">
        <f>C390-E390</f>
        <v/>
      </c>
      <c r="G390">
        <f>F390/$B$11</f>
        <v/>
      </c>
      <c r="H390">
        <f>ABS(G390)</f>
        <v/>
      </c>
    </row>
    <row r="391">
      <c r="A391">
        <f>'03_DADOS_LIMPOS'!A367</f>
        <v/>
      </c>
      <c r="B391">
        <f>'03_DADOS_LIMPOS'!C367</f>
        <v/>
      </c>
      <c r="C391">
        <f>'03_DADOS_LIMPOS'!D367</f>
        <v/>
      </c>
      <c r="D391">
        <f>'03_DADOS_LIMPOS'!J367</f>
        <v/>
      </c>
      <c r="E391">
        <f>$B$8+$B$9*D391</f>
        <v/>
      </c>
      <c r="F391">
        <f>C391-E391</f>
        <v/>
      </c>
      <c r="G391">
        <f>F391/$B$11</f>
        <v/>
      </c>
      <c r="H391">
        <f>ABS(G391)</f>
        <v/>
      </c>
    </row>
    <row r="392">
      <c r="A392">
        <f>'03_DADOS_LIMPOS'!A368</f>
        <v/>
      </c>
      <c r="B392">
        <f>'03_DADOS_LIMPOS'!C368</f>
        <v/>
      </c>
      <c r="C392">
        <f>'03_DADOS_LIMPOS'!D368</f>
        <v/>
      </c>
      <c r="D392">
        <f>'03_DADOS_LIMPOS'!J368</f>
        <v/>
      </c>
      <c r="E392">
        <f>$B$8+$B$9*D392</f>
        <v/>
      </c>
      <c r="F392">
        <f>C392-E392</f>
        <v/>
      </c>
      <c r="G392">
        <f>F392/$B$11</f>
        <v/>
      </c>
      <c r="H392">
        <f>ABS(G392)</f>
        <v/>
      </c>
    </row>
    <row r="393">
      <c r="A393">
        <f>'03_DADOS_LIMPOS'!A369</f>
        <v/>
      </c>
      <c r="B393">
        <f>'03_DADOS_LIMPOS'!C369</f>
        <v/>
      </c>
      <c r="C393">
        <f>'03_DADOS_LIMPOS'!D369</f>
        <v/>
      </c>
      <c r="D393">
        <f>'03_DADOS_LIMPOS'!J369</f>
        <v/>
      </c>
      <c r="E393">
        <f>$B$8+$B$9*D393</f>
        <v/>
      </c>
      <c r="F393">
        <f>C393-E393</f>
        <v/>
      </c>
      <c r="G393">
        <f>F393/$B$11</f>
        <v/>
      </c>
      <c r="H393">
        <f>ABS(G393)</f>
        <v/>
      </c>
    </row>
    <row r="394">
      <c r="A394">
        <f>'03_DADOS_LIMPOS'!A370</f>
        <v/>
      </c>
      <c r="B394">
        <f>'03_DADOS_LIMPOS'!C370</f>
        <v/>
      </c>
      <c r="C394">
        <f>'03_DADOS_LIMPOS'!D370</f>
        <v/>
      </c>
      <c r="D394">
        <f>'03_DADOS_LIMPOS'!J370</f>
        <v/>
      </c>
      <c r="E394">
        <f>$B$8+$B$9*D394</f>
        <v/>
      </c>
      <c r="F394">
        <f>C394-E394</f>
        <v/>
      </c>
      <c r="G394">
        <f>F394/$B$11</f>
        <v/>
      </c>
      <c r="H394">
        <f>ABS(G394)</f>
        <v/>
      </c>
    </row>
    <row r="395">
      <c r="A395">
        <f>'03_DADOS_LIMPOS'!A371</f>
        <v/>
      </c>
      <c r="B395">
        <f>'03_DADOS_LIMPOS'!C371</f>
        <v/>
      </c>
      <c r="C395">
        <f>'03_DADOS_LIMPOS'!D371</f>
        <v/>
      </c>
      <c r="D395">
        <f>'03_DADOS_LIMPOS'!J371</f>
        <v/>
      </c>
      <c r="E395">
        <f>$B$8+$B$9*D395</f>
        <v/>
      </c>
      <c r="F395">
        <f>C395-E395</f>
        <v/>
      </c>
      <c r="G395">
        <f>F395/$B$11</f>
        <v/>
      </c>
      <c r="H395">
        <f>ABS(G395)</f>
        <v/>
      </c>
    </row>
    <row r="396">
      <c r="A396">
        <f>'03_DADOS_LIMPOS'!A372</f>
        <v/>
      </c>
      <c r="B396">
        <f>'03_DADOS_LIMPOS'!C372</f>
        <v/>
      </c>
      <c r="C396">
        <f>'03_DADOS_LIMPOS'!D372</f>
        <v/>
      </c>
      <c r="D396">
        <f>'03_DADOS_LIMPOS'!J372</f>
        <v/>
      </c>
      <c r="E396">
        <f>$B$8+$B$9*D396</f>
        <v/>
      </c>
      <c r="F396">
        <f>C396-E396</f>
        <v/>
      </c>
      <c r="G396">
        <f>F396/$B$11</f>
        <v/>
      </c>
      <c r="H396">
        <f>ABS(G396)</f>
        <v/>
      </c>
    </row>
    <row r="397">
      <c r="A397">
        <f>'03_DADOS_LIMPOS'!A373</f>
        <v/>
      </c>
      <c r="B397">
        <f>'03_DADOS_LIMPOS'!C373</f>
        <v/>
      </c>
      <c r="C397">
        <f>'03_DADOS_LIMPOS'!D373</f>
        <v/>
      </c>
      <c r="D397">
        <f>'03_DADOS_LIMPOS'!J373</f>
        <v/>
      </c>
      <c r="E397">
        <f>$B$8+$B$9*D397</f>
        <v/>
      </c>
      <c r="F397">
        <f>C397-E397</f>
        <v/>
      </c>
      <c r="G397">
        <f>F397/$B$11</f>
        <v/>
      </c>
      <c r="H397">
        <f>ABS(G397)</f>
        <v/>
      </c>
    </row>
    <row r="398">
      <c r="A398">
        <f>'03_DADOS_LIMPOS'!A374</f>
        <v/>
      </c>
      <c r="B398">
        <f>'03_DADOS_LIMPOS'!C374</f>
        <v/>
      </c>
      <c r="C398">
        <f>'03_DADOS_LIMPOS'!D374</f>
        <v/>
      </c>
      <c r="D398">
        <f>'03_DADOS_LIMPOS'!J374</f>
        <v/>
      </c>
      <c r="E398">
        <f>$B$8+$B$9*D398</f>
        <v/>
      </c>
      <c r="F398">
        <f>C398-E398</f>
        <v/>
      </c>
      <c r="G398">
        <f>F398/$B$11</f>
        <v/>
      </c>
      <c r="H398">
        <f>ABS(G398)</f>
        <v/>
      </c>
    </row>
    <row r="399">
      <c r="A399">
        <f>'03_DADOS_LIMPOS'!A375</f>
        <v/>
      </c>
      <c r="B399">
        <f>'03_DADOS_LIMPOS'!C375</f>
        <v/>
      </c>
      <c r="C399">
        <f>'03_DADOS_LIMPOS'!D375</f>
        <v/>
      </c>
      <c r="D399">
        <f>'03_DADOS_LIMPOS'!J375</f>
        <v/>
      </c>
      <c r="E399">
        <f>$B$8+$B$9*D399</f>
        <v/>
      </c>
      <c r="F399">
        <f>C399-E399</f>
        <v/>
      </c>
      <c r="G399">
        <f>F399/$B$11</f>
        <v/>
      </c>
      <c r="H399">
        <f>ABS(G399)</f>
        <v/>
      </c>
    </row>
    <row r="400">
      <c r="A400">
        <f>'03_DADOS_LIMPOS'!A376</f>
        <v/>
      </c>
      <c r="B400">
        <f>'03_DADOS_LIMPOS'!C376</f>
        <v/>
      </c>
      <c r="C400">
        <f>'03_DADOS_LIMPOS'!D376</f>
        <v/>
      </c>
      <c r="D400">
        <f>'03_DADOS_LIMPOS'!J376</f>
        <v/>
      </c>
      <c r="E400">
        <f>$B$8+$B$9*D400</f>
        <v/>
      </c>
      <c r="F400">
        <f>C400-E400</f>
        <v/>
      </c>
      <c r="G400">
        <f>F400/$B$11</f>
        <v/>
      </c>
      <c r="H400">
        <f>ABS(G400)</f>
        <v/>
      </c>
    </row>
    <row r="401">
      <c r="A401">
        <f>'03_DADOS_LIMPOS'!A377</f>
        <v/>
      </c>
      <c r="B401">
        <f>'03_DADOS_LIMPOS'!C377</f>
        <v/>
      </c>
      <c r="C401">
        <f>'03_DADOS_LIMPOS'!D377</f>
        <v/>
      </c>
      <c r="D401">
        <f>'03_DADOS_LIMPOS'!J377</f>
        <v/>
      </c>
      <c r="E401">
        <f>$B$8+$B$9*D401</f>
        <v/>
      </c>
      <c r="F401">
        <f>C401-E401</f>
        <v/>
      </c>
      <c r="G401">
        <f>F401/$B$11</f>
        <v/>
      </c>
      <c r="H401">
        <f>ABS(G401)</f>
        <v/>
      </c>
    </row>
    <row r="402">
      <c r="A402">
        <f>'03_DADOS_LIMPOS'!A378</f>
        <v/>
      </c>
      <c r="B402">
        <f>'03_DADOS_LIMPOS'!C378</f>
        <v/>
      </c>
      <c r="C402">
        <f>'03_DADOS_LIMPOS'!D378</f>
        <v/>
      </c>
      <c r="D402">
        <f>'03_DADOS_LIMPOS'!J378</f>
        <v/>
      </c>
      <c r="E402">
        <f>$B$8+$B$9*D402</f>
        <v/>
      </c>
      <c r="F402">
        <f>C402-E402</f>
        <v/>
      </c>
      <c r="G402">
        <f>F402/$B$11</f>
        <v/>
      </c>
      <c r="H402">
        <f>ABS(G402)</f>
        <v/>
      </c>
    </row>
    <row r="403">
      <c r="A403">
        <f>'03_DADOS_LIMPOS'!A379</f>
        <v/>
      </c>
      <c r="B403">
        <f>'03_DADOS_LIMPOS'!C379</f>
        <v/>
      </c>
      <c r="C403">
        <f>'03_DADOS_LIMPOS'!D379</f>
        <v/>
      </c>
      <c r="D403">
        <f>'03_DADOS_LIMPOS'!J379</f>
        <v/>
      </c>
      <c r="E403">
        <f>$B$8+$B$9*D403</f>
        <v/>
      </c>
      <c r="F403">
        <f>C403-E403</f>
        <v/>
      </c>
      <c r="G403">
        <f>F403/$B$11</f>
        <v/>
      </c>
      <c r="H403">
        <f>ABS(G403)</f>
        <v/>
      </c>
    </row>
    <row r="404">
      <c r="A404">
        <f>'03_DADOS_LIMPOS'!A380</f>
        <v/>
      </c>
      <c r="B404">
        <f>'03_DADOS_LIMPOS'!C380</f>
        <v/>
      </c>
      <c r="C404">
        <f>'03_DADOS_LIMPOS'!D380</f>
        <v/>
      </c>
      <c r="D404">
        <f>'03_DADOS_LIMPOS'!J380</f>
        <v/>
      </c>
      <c r="E404">
        <f>$B$8+$B$9*D404</f>
        <v/>
      </c>
      <c r="F404">
        <f>C404-E404</f>
        <v/>
      </c>
      <c r="G404">
        <f>F404/$B$11</f>
        <v/>
      </c>
      <c r="H404">
        <f>ABS(G404)</f>
        <v/>
      </c>
    </row>
    <row r="405">
      <c r="A405">
        <f>'03_DADOS_LIMPOS'!A381</f>
        <v/>
      </c>
      <c r="B405">
        <f>'03_DADOS_LIMPOS'!C381</f>
        <v/>
      </c>
      <c r="C405">
        <f>'03_DADOS_LIMPOS'!D381</f>
        <v/>
      </c>
      <c r="D405">
        <f>'03_DADOS_LIMPOS'!J381</f>
        <v/>
      </c>
      <c r="E405">
        <f>$B$8+$B$9*D405</f>
        <v/>
      </c>
      <c r="F405">
        <f>C405-E405</f>
        <v/>
      </c>
      <c r="G405">
        <f>F405/$B$11</f>
        <v/>
      </c>
      <c r="H405">
        <f>ABS(G405)</f>
        <v/>
      </c>
    </row>
    <row r="406">
      <c r="A406">
        <f>'03_DADOS_LIMPOS'!A382</f>
        <v/>
      </c>
      <c r="B406">
        <f>'03_DADOS_LIMPOS'!C382</f>
        <v/>
      </c>
      <c r="C406">
        <f>'03_DADOS_LIMPOS'!D382</f>
        <v/>
      </c>
      <c r="D406">
        <f>'03_DADOS_LIMPOS'!J382</f>
        <v/>
      </c>
      <c r="E406">
        <f>$B$8+$B$9*D406</f>
        <v/>
      </c>
      <c r="F406">
        <f>C406-E406</f>
        <v/>
      </c>
      <c r="G406">
        <f>F406/$B$11</f>
        <v/>
      </c>
      <c r="H406">
        <f>ABS(G406)</f>
        <v/>
      </c>
    </row>
    <row r="407">
      <c r="A407">
        <f>'03_DADOS_LIMPOS'!A383</f>
        <v/>
      </c>
      <c r="B407">
        <f>'03_DADOS_LIMPOS'!C383</f>
        <v/>
      </c>
      <c r="C407">
        <f>'03_DADOS_LIMPOS'!D383</f>
        <v/>
      </c>
      <c r="D407">
        <f>'03_DADOS_LIMPOS'!J383</f>
        <v/>
      </c>
      <c r="E407">
        <f>$B$8+$B$9*D407</f>
        <v/>
      </c>
      <c r="F407">
        <f>C407-E407</f>
        <v/>
      </c>
      <c r="G407">
        <f>F407/$B$11</f>
        <v/>
      </c>
      <c r="H407">
        <f>ABS(G407)</f>
        <v/>
      </c>
    </row>
    <row r="408">
      <c r="A408">
        <f>'03_DADOS_LIMPOS'!A384</f>
        <v/>
      </c>
      <c r="B408">
        <f>'03_DADOS_LIMPOS'!C384</f>
        <v/>
      </c>
      <c r="C408">
        <f>'03_DADOS_LIMPOS'!D384</f>
        <v/>
      </c>
      <c r="D408">
        <f>'03_DADOS_LIMPOS'!J384</f>
        <v/>
      </c>
      <c r="E408">
        <f>$B$8+$B$9*D408</f>
        <v/>
      </c>
      <c r="F408">
        <f>C408-E408</f>
        <v/>
      </c>
      <c r="G408">
        <f>F408/$B$11</f>
        <v/>
      </c>
      <c r="H408">
        <f>ABS(G408)</f>
        <v/>
      </c>
    </row>
    <row r="409">
      <c r="A409">
        <f>'03_DADOS_LIMPOS'!A385</f>
        <v/>
      </c>
      <c r="B409">
        <f>'03_DADOS_LIMPOS'!C385</f>
        <v/>
      </c>
      <c r="C409">
        <f>'03_DADOS_LIMPOS'!D385</f>
        <v/>
      </c>
      <c r="D409">
        <f>'03_DADOS_LIMPOS'!J385</f>
        <v/>
      </c>
      <c r="E409">
        <f>$B$8+$B$9*D409</f>
        <v/>
      </c>
      <c r="F409">
        <f>C409-E409</f>
        <v/>
      </c>
      <c r="G409">
        <f>F409/$B$11</f>
        <v/>
      </c>
      <c r="H409">
        <f>ABS(G409)</f>
        <v/>
      </c>
    </row>
    <row r="410">
      <c r="A410">
        <f>'03_DADOS_LIMPOS'!A386</f>
        <v/>
      </c>
      <c r="B410">
        <f>'03_DADOS_LIMPOS'!C386</f>
        <v/>
      </c>
      <c r="C410">
        <f>'03_DADOS_LIMPOS'!D386</f>
        <v/>
      </c>
      <c r="D410">
        <f>'03_DADOS_LIMPOS'!J386</f>
        <v/>
      </c>
      <c r="E410">
        <f>$B$8+$B$9*D410</f>
        <v/>
      </c>
      <c r="F410">
        <f>C410-E410</f>
        <v/>
      </c>
      <c r="G410">
        <f>F410/$B$11</f>
        <v/>
      </c>
      <c r="H410">
        <f>ABS(G410)</f>
        <v/>
      </c>
    </row>
    <row r="411">
      <c r="A411">
        <f>'03_DADOS_LIMPOS'!A387</f>
        <v/>
      </c>
      <c r="B411">
        <f>'03_DADOS_LIMPOS'!C387</f>
        <v/>
      </c>
      <c r="C411">
        <f>'03_DADOS_LIMPOS'!D387</f>
        <v/>
      </c>
      <c r="D411">
        <f>'03_DADOS_LIMPOS'!J387</f>
        <v/>
      </c>
      <c r="E411">
        <f>$B$8+$B$9*D411</f>
        <v/>
      </c>
      <c r="F411">
        <f>C411-E411</f>
        <v/>
      </c>
      <c r="G411">
        <f>F411/$B$11</f>
        <v/>
      </c>
      <c r="H411">
        <f>ABS(G411)</f>
        <v/>
      </c>
    </row>
    <row r="412">
      <c r="A412">
        <f>'03_DADOS_LIMPOS'!A388</f>
        <v/>
      </c>
      <c r="B412">
        <f>'03_DADOS_LIMPOS'!C388</f>
        <v/>
      </c>
      <c r="C412">
        <f>'03_DADOS_LIMPOS'!D388</f>
        <v/>
      </c>
      <c r="D412">
        <f>'03_DADOS_LIMPOS'!J388</f>
        <v/>
      </c>
      <c r="E412">
        <f>$B$8+$B$9*D412</f>
        <v/>
      </c>
      <c r="F412">
        <f>C412-E412</f>
        <v/>
      </c>
      <c r="G412">
        <f>F412/$B$11</f>
        <v/>
      </c>
      <c r="H412">
        <f>ABS(G412)</f>
        <v/>
      </c>
    </row>
    <row r="413">
      <c r="A413">
        <f>'03_DADOS_LIMPOS'!A389</f>
        <v/>
      </c>
      <c r="B413">
        <f>'03_DADOS_LIMPOS'!C389</f>
        <v/>
      </c>
      <c r="C413">
        <f>'03_DADOS_LIMPOS'!D389</f>
        <v/>
      </c>
      <c r="D413">
        <f>'03_DADOS_LIMPOS'!J389</f>
        <v/>
      </c>
      <c r="E413">
        <f>$B$8+$B$9*D413</f>
        <v/>
      </c>
      <c r="F413">
        <f>C413-E413</f>
        <v/>
      </c>
      <c r="G413">
        <f>F413/$B$11</f>
        <v/>
      </c>
      <c r="H413">
        <f>ABS(G413)</f>
        <v/>
      </c>
    </row>
    <row r="414">
      <c r="A414">
        <f>'03_DADOS_LIMPOS'!A390</f>
        <v/>
      </c>
      <c r="B414">
        <f>'03_DADOS_LIMPOS'!C390</f>
        <v/>
      </c>
      <c r="C414">
        <f>'03_DADOS_LIMPOS'!D390</f>
        <v/>
      </c>
      <c r="D414">
        <f>'03_DADOS_LIMPOS'!J390</f>
        <v/>
      </c>
      <c r="E414">
        <f>$B$8+$B$9*D414</f>
        <v/>
      </c>
      <c r="F414">
        <f>C414-E414</f>
        <v/>
      </c>
      <c r="G414">
        <f>F414/$B$11</f>
        <v/>
      </c>
      <c r="H414">
        <f>ABS(G414)</f>
        <v/>
      </c>
    </row>
    <row r="415">
      <c r="A415">
        <f>'03_DADOS_LIMPOS'!A391</f>
        <v/>
      </c>
      <c r="B415">
        <f>'03_DADOS_LIMPOS'!C391</f>
        <v/>
      </c>
      <c r="C415">
        <f>'03_DADOS_LIMPOS'!D391</f>
        <v/>
      </c>
      <c r="D415">
        <f>'03_DADOS_LIMPOS'!J391</f>
        <v/>
      </c>
      <c r="E415">
        <f>$B$8+$B$9*D415</f>
        <v/>
      </c>
      <c r="F415">
        <f>C415-E415</f>
        <v/>
      </c>
      <c r="G415">
        <f>F415/$B$11</f>
        <v/>
      </c>
      <c r="H415">
        <f>ABS(G415)</f>
        <v/>
      </c>
    </row>
    <row r="416">
      <c r="A416">
        <f>'03_DADOS_LIMPOS'!A392</f>
        <v/>
      </c>
      <c r="B416">
        <f>'03_DADOS_LIMPOS'!C392</f>
        <v/>
      </c>
      <c r="C416">
        <f>'03_DADOS_LIMPOS'!D392</f>
        <v/>
      </c>
      <c r="D416">
        <f>'03_DADOS_LIMPOS'!J392</f>
        <v/>
      </c>
      <c r="E416">
        <f>$B$8+$B$9*D416</f>
        <v/>
      </c>
      <c r="F416">
        <f>C416-E416</f>
        <v/>
      </c>
      <c r="G416">
        <f>F416/$B$11</f>
        <v/>
      </c>
      <c r="H416">
        <f>ABS(G416)</f>
        <v/>
      </c>
    </row>
    <row r="417">
      <c r="A417">
        <f>'03_DADOS_LIMPOS'!A393</f>
        <v/>
      </c>
      <c r="B417">
        <f>'03_DADOS_LIMPOS'!C393</f>
        <v/>
      </c>
      <c r="C417">
        <f>'03_DADOS_LIMPOS'!D393</f>
        <v/>
      </c>
      <c r="D417">
        <f>'03_DADOS_LIMPOS'!J393</f>
        <v/>
      </c>
      <c r="E417">
        <f>$B$8+$B$9*D417</f>
        <v/>
      </c>
      <c r="F417">
        <f>C417-E417</f>
        <v/>
      </c>
      <c r="G417">
        <f>F417/$B$11</f>
        <v/>
      </c>
      <c r="H417">
        <f>ABS(G417)</f>
        <v/>
      </c>
    </row>
    <row r="418">
      <c r="A418">
        <f>'03_DADOS_LIMPOS'!A394</f>
        <v/>
      </c>
      <c r="B418">
        <f>'03_DADOS_LIMPOS'!C394</f>
        <v/>
      </c>
      <c r="C418">
        <f>'03_DADOS_LIMPOS'!D394</f>
        <v/>
      </c>
      <c r="D418">
        <f>'03_DADOS_LIMPOS'!J394</f>
        <v/>
      </c>
      <c r="E418">
        <f>$B$8+$B$9*D418</f>
        <v/>
      </c>
      <c r="F418">
        <f>C418-E418</f>
        <v/>
      </c>
      <c r="G418">
        <f>F418/$B$11</f>
        <v/>
      </c>
      <c r="H418">
        <f>ABS(G418)</f>
        <v/>
      </c>
    </row>
    <row r="419">
      <c r="A419">
        <f>'03_DADOS_LIMPOS'!A395</f>
        <v/>
      </c>
      <c r="B419">
        <f>'03_DADOS_LIMPOS'!C395</f>
        <v/>
      </c>
      <c r="C419">
        <f>'03_DADOS_LIMPOS'!D395</f>
        <v/>
      </c>
      <c r="D419">
        <f>'03_DADOS_LIMPOS'!J395</f>
        <v/>
      </c>
      <c r="E419">
        <f>$B$8+$B$9*D419</f>
        <v/>
      </c>
      <c r="F419">
        <f>C419-E419</f>
        <v/>
      </c>
      <c r="G419">
        <f>F419/$B$11</f>
        <v/>
      </c>
      <c r="H419">
        <f>ABS(G419)</f>
        <v/>
      </c>
    </row>
    <row r="420">
      <c r="A420">
        <f>'03_DADOS_LIMPOS'!A396</f>
        <v/>
      </c>
      <c r="B420">
        <f>'03_DADOS_LIMPOS'!C396</f>
        <v/>
      </c>
      <c r="C420">
        <f>'03_DADOS_LIMPOS'!D396</f>
        <v/>
      </c>
      <c r="D420">
        <f>'03_DADOS_LIMPOS'!J396</f>
        <v/>
      </c>
      <c r="E420">
        <f>$B$8+$B$9*D420</f>
        <v/>
      </c>
      <c r="F420">
        <f>C420-E420</f>
        <v/>
      </c>
      <c r="G420">
        <f>F420/$B$11</f>
        <v/>
      </c>
      <c r="H420">
        <f>ABS(G420)</f>
        <v/>
      </c>
    </row>
    <row r="421">
      <c r="A421">
        <f>'03_DADOS_LIMPOS'!A397</f>
        <v/>
      </c>
      <c r="B421">
        <f>'03_DADOS_LIMPOS'!C397</f>
        <v/>
      </c>
      <c r="C421">
        <f>'03_DADOS_LIMPOS'!D397</f>
        <v/>
      </c>
      <c r="D421">
        <f>'03_DADOS_LIMPOS'!J397</f>
        <v/>
      </c>
      <c r="E421">
        <f>$B$8+$B$9*D421</f>
        <v/>
      </c>
      <c r="F421">
        <f>C421-E421</f>
        <v/>
      </c>
      <c r="G421">
        <f>F421/$B$11</f>
        <v/>
      </c>
      <c r="H421">
        <f>ABS(G421)</f>
        <v/>
      </c>
    </row>
    <row r="422">
      <c r="A422">
        <f>'03_DADOS_LIMPOS'!A398</f>
        <v/>
      </c>
      <c r="B422">
        <f>'03_DADOS_LIMPOS'!C398</f>
        <v/>
      </c>
      <c r="C422">
        <f>'03_DADOS_LIMPOS'!D398</f>
        <v/>
      </c>
      <c r="D422">
        <f>'03_DADOS_LIMPOS'!J398</f>
        <v/>
      </c>
      <c r="E422">
        <f>$B$8+$B$9*D422</f>
        <v/>
      </c>
      <c r="F422">
        <f>C422-E422</f>
        <v/>
      </c>
      <c r="G422">
        <f>F422/$B$11</f>
        <v/>
      </c>
      <c r="H422">
        <f>ABS(G422)</f>
        <v/>
      </c>
    </row>
    <row r="423">
      <c r="A423">
        <f>'03_DADOS_LIMPOS'!A399</f>
        <v/>
      </c>
      <c r="B423">
        <f>'03_DADOS_LIMPOS'!C399</f>
        <v/>
      </c>
      <c r="C423">
        <f>'03_DADOS_LIMPOS'!D399</f>
        <v/>
      </c>
      <c r="D423">
        <f>'03_DADOS_LIMPOS'!J399</f>
        <v/>
      </c>
      <c r="E423">
        <f>$B$8+$B$9*D423</f>
        <v/>
      </c>
      <c r="F423">
        <f>C423-E423</f>
        <v/>
      </c>
      <c r="G423">
        <f>F423/$B$11</f>
        <v/>
      </c>
      <c r="H423">
        <f>ABS(G423)</f>
        <v/>
      </c>
    </row>
    <row r="424">
      <c r="A424">
        <f>'03_DADOS_LIMPOS'!A400</f>
        <v/>
      </c>
      <c r="B424">
        <f>'03_DADOS_LIMPOS'!C400</f>
        <v/>
      </c>
      <c r="C424">
        <f>'03_DADOS_LIMPOS'!D400</f>
        <v/>
      </c>
      <c r="D424">
        <f>'03_DADOS_LIMPOS'!J400</f>
        <v/>
      </c>
      <c r="E424">
        <f>$B$8+$B$9*D424</f>
        <v/>
      </c>
      <c r="F424">
        <f>C424-E424</f>
        <v/>
      </c>
      <c r="G424">
        <f>F424/$B$11</f>
        <v/>
      </c>
      <c r="H424">
        <f>ABS(G424)</f>
        <v/>
      </c>
    </row>
    <row r="425">
      <c r="A425">
        <f>'03_DADOS_LIMPOS'!A401</f>
        <v/>
      </c>
      <c r="B425">
        <f>'03_DADOS_LIMPOS'!C401</f>
        <v/>
      </c>
      <c r="C425">
        <f>'03_DADOS_LIMPOS'!D401</f>
        <v/>
      </c>
      <c r="D425">
        <f>'03_DADOS_LIMPOS'!J401</f>
        <v/>
      </c>
      <c r="E425">
        <f>$B$8+$B$9*D425</f>
        <v/>
      </c>
      <c r="F425">
        <f>C425-E425</f>
        <v/>
      </c>
      <c r="G425">
        <f>F425/$B$11</f>
        <v/>
      </c>
      <c r="H425">
        <f>ABS(G425)</f>
        <v/>
      </c>
    </row>
    <row r="426">
      <c r="A426">
        <f>'03_DADOS_LIMPOS'!A402</f>
        <v/>
      </c>
      <c r="B426">
        <f>'03_DADOS_LIMPOS'!C402</f>
        <v/>
      </c>
      <c r="C426">
        <f>'03_DADOS_LIMPOS'!D402</f>
        <v/>
      </c>
      <c r="D426">
        <f>'03_DADOS_LIMPOS'!J402</f>
        <v/>
      </c>
      <c r="E426">
        <f>$B$8+$B$9*D426</f>
        <v/>
      </c>
      <c r="F426">
        <f>C426-E426</f>
        <v/>
      </c>
      <c r="G426">
        <f>F426/$B$11</f>
        <v/>
      </c>
      <c r="H426">
        <f>ABS(G426)</f>
        <v/>
      </c>
    </row>
    <row r="427">
      <c r="A427">
        <f>'03_DADOS_LIMPOS'!A403</f>
        <v/>
      </c>
      <c r="B427">
        <f>'03_DADOS_LIMPOS'!C403</f>
        <v/>
      </c>
      <c r="C427">
        <f>'03_DADOS_LIMPOS'!D403</f>
        <v/>
      </c>
      <c r="D427">
        <f>'03_DADOS_LIMPOS'!J403</f>
        <v/>
      </c>
      <c r="E427">
        <f>$B$8+$B$9*D427</f>
        <v/>
      </c>
      <c r="F427">
        <f>C427-E427</f>
        <v/>
      </c>
      <c r="G427">
        <f>F427/$B$11</f>
        <v/>
      </c>
      <c r="H427">
        <f>ABS(G427)</f>
        <v/>
      </c>
    </row>
    <row r="428">
      <c r="A428">
        <f>'03_DADOS_LIMPOS'!A404</f>
        <v/>
      </c>
      <c r="B428">
        <f>'03_DADOS_LIMPOS'!C404</f>
        <v/>
      </c>
      <c r="C428">
        <f>'03_DADOS_LIMPOS'!D404</f>
        <v/>
      </c>
      <c r="D428">
        <f>'03_DADOS_LIMPOS'!J404</f>
        <v/>
      </c>
      <c r="E428">
        <f>$B$8+$B$9*D428</f>
        <v/>
      </c>
      <c r="F428">
        <f>C428-E428</f>
        <v/>
      </c>
      <c r="G428">
        <f>F428/$B$11</f>
        <v/>
      </c>
      <c r="H428">
        <f>ABS(G428)</f>
        <v/>
      </c>
    </row>
    <row r="429">
      <c r="A429">
        <f>'03_DADOS_LIMPOS'!A405</f>
        <v/>
      </c>
      <c r="B429">
        <f>'03_DADOS_LIMPOS'!C405</f>
        <v/>
      </c>
      <c r="C429">
        <f>'03_DADOS_LIMPOS'!D405</f>
        <v/>
      </c>
      <c r="D429">
        <f>'03_DADOS_LIMPOS'!J405</f>
        <v/>
      </c>
      <c r="E429">
        <f>$B$8+$B$9*D429</f>
        <v/>
      </c>
      <c r="F429">
        <f>C429-E429</f>
        <v/>
      </c>
      <c r="G429">
        <f>F429/$B$11</f>
        <v/>
      </c>
      <c r="H429">
        <f>ABS(G429)</f>
        <v/>
      </c>
    </row>
    <row r="430">
      <c r="A430">
        <f>'03_DADOS_LIMPOS'!A406</f>
        <v/>
      </c>
      <c r="B430">
        <f>'03_DADOS_LIMPOS'!C406</f>
        <v/>
      </c>
      <c r="C430">
        <f>'03_DADOS_LIMPOS'!D406</f>
        <v/>
      </c>
      <c r="D430">
        <f>'03_DADOS_LIMPOS'!J406</f>
        <v/>
      </c>
      <c r="E430">
        <f>$B$8+$B$9*D430</f>
        <v/>
      </c>
      <c r="F430">
        <f>C430-E430</f>
        <v/>
      </c>
      <c r="G430">
        <f>F430/$B$11</f>
        <v/>
      </c>
      <c r="H430">
        <f>ABS(G430)</f>
        <v/>
      </c>
    </row>
    <row r="431">
      <c r="A431">
        <f>'03_DADOS_LIMPOS'!A407</f>
        <v/>
      </c>
      <c r="B431">
        <f>'03_DADOS_LIMPOS'!C407</f>
        <v/>
      </c>
      <c r="C431">
        <f>'03_DADOS_LIMPOS'!D407</f>
        <v/>
      </c>
      <c r="D431">
        <f>'03_DADOS_LIMPOS'!J407</f>
        <v/>
      </c>
      <c r="E431">
        <f>$B$8+$B$9*D431</f>
        <v/>
      </c>
      <c r="F431">
        <f>C431-E431</f>
        <v/>
      </c>
      <c r="G431">
        <f>F431/$B$11</f>
        <v/>
      </c>
      <c r="H431">
        <f>ABS(G431)</f>
        <v/>
      </c>
    </row>
    <row r="432">
      <c r="A432">
        <f>'03_DADOS_LIMPOS'!A408</f>
        <v/>
      </c>
      <c r="B432">
        <f>'03_DADOS_LIMPOS'!C408</f>
        <v/>
      </c>
      <c r="C432">
        <f>'03_DADOS_LIMPOS'!D408</f>
        <v/>
      </c>
      <c r="D432">
        <f>'03_DADOS_LIMPOS'!J408</f>
        <v/>
      </c>
      <c r="E432">
        <f>$B$8+$B$9*D432</f>
        <v/>
      </c>
      <c r="F432">
        <f>C432-E432</f>
        <v/>
      </c>
      <c r="G432">
        <f>F432/$B$11</f>
        <v/>
      </c>
      <c r="H432">
        <f>ABS(G432)</f>
        <v/>
      </c>
    </row>
    <row r="433">
      <c r="A433">
        <f>'03_DADOS_LIMPOS'!A409</f>
        <v/>
      </c>
      <c r="B433">
        <f>'03_DADOS_LIMPOS'!C409</f>
        <v/>
      </c>
      <c r="C433">
        <f>'03_DADOS_LIMPOS'!D409</f>
        <v/>
      </c>
      <c r="D433">
        <f>'03_DADOS_LIMPOS'!J409</f>
        <v/>
      </c>
      <c r="E433">
        <f>$B$8+$B$9*D433</f>
        <v/>
      </c>
      <c r="F433">
        <f>C433-E433</f>
        <v/>
      </c>
      <c r="G433">
        <f>F433/$B$11</f>
        <v/>
      </c>
      <c r="H433">
        <f>ABS(G433)</f>
        <v/>
      </c>
    </row>
    <row r="434">
      <c r="A434">
        <f>'03_DADOS_LIMPOS'!A410</f>
        <v/>
      </c>
      <c r="B434">
        <f>'03_DADOS_LIMPOS'!C410</f>
        <v/>
      </c>
      <c r="C434">
        <f>'03_DADOS_LIMPOS'!D410</f>
        <v/>
      </c>
      <c r="D434">
        <f>'03_DADOS_LIMPOS'!J410</f>
        <v/>
      </c>
      <c r="E434">
        <f>$B$8+$B$9*D434</f>
        <v/>
      </c>
      <c r="F434">
        <f>C434-E434</f>
        <v/>
      </c>
      <c r="G434">
        <f>F434/$B$11</f>
        <v/>
      </c>
      <c r="H434">
        <f>ABS(G434)</f>
        <v/>
      </c>
    </row>
    <row r="435">
      <c r="A435">
        <f>'03_DADOS_LIMPOS'!A411</f>
        <v/>
      </c>
      <c r="B435">
        <f>'03_DADOS_LIMPOS'!C411</f>
        <v/>
      </c>
      <c r="C435">
        <f>'03_DADOS_LIMPOS'!D411</f>
        <v/>
      </c>
      <c r="D435">
        <f>'03_DADOS_LIMPOS'!J411</f>
        <v/>
      </c>
      <c r="E435">
        <f>$B$8+$B$9*D435</f>
        <v/>
      </c>
      <c r="F435">
        <f>C435-E435</f>
        <v/>
      </c>
      <c r="G435">
        <f>F435/$B$11</f>
        <v/>
      </c>
      <c r="H435">
        <f>ABS(G435)</f>
        <v/>
      </c>
    </row>
    <row r="436">
      <c r="A436">
        <f>'03_DADOS_LIMPOS'!A412</f>
        <v/>
      </c>
      <c r="B436">
        <f>'03_DADOS_LIMPOS'!C412</f>
        <v/>
      </c>
      <c r="C436">
        <f>'03_DADOS_LIMPOS'!D412</f>
        <v/>
      </c>
      <c r="D436">
        <f>'03_DADOS_LIMPOS'!J412</f>
        <v/>
      </c>
      <c r="E436">
        <f>$B$8+$B$9*D436</f>
        <v/>
      </c>
      <c r="F436">
        <f>C436-E436</f>
        <v/>
      </c>
      <c r="G436">
        <f>F436/$B$11</f>
        <v/>
      </c>
      <c r="H436">
        <f>ABS(G436)</f>
        <v/>
      </c>
    </row>
    <row r="437">
      <c r="A437">
        <f>'03_DADOS_LIMPOS'!A413</f>
        <v/>
      </c>
      <c r="B437">
        <f>'03_DADOS_LIMPOS'!C413</f>
        <v/>
      </c>
      <c r="C437">
        <f>'03_DADOS_LIMPOS'!D413</f>
        <v/>
      </c>
      <c r="D437">
        <f>'03_DADOS_LIMPOS'!J413</f>
        <v/>
      </c>
      <c r="E437">
        <f>$B$8+$B$9*D437</f>
        <v/>
      </c>
      <c r="F437">
        <f>C437-E437</f>
        <v/>
      </c>
      <c r="G437">
        <f>F437/$B$11</f>
        <v/>
      </c>
      <c r="H437">
        <f>ABS(G437)</f>
        <v/>
      </c>
    </row>
    <row r="438">
      <c r="A438">
        <f>'03_DADOS_LIMPOS'!A414</f>
        <v/>
      </c>
      <c r="B438">
        <f>'03_DADOS_LIMPOS'!C414</f>
        <v/>
      </c>
      <c r="C438">
        <f>'03_DADOS_LIMPOS'!D414</f>
        <v/>
      </c>
      <c r="D438">
        <f>'03_DADOS_LIMPOS'!J414</f>
        <v/>
      </c>
      <c r="E438">
        <f>$B$8+$B$9*D438</f>
        <v/>
      </c>
      <c r="F438">
        <f>C438-E438</f>
        <v/>
      </c>
      <c r="G438">
        <f>F438/$B$11</f>
        <v/>
      </c>
      <c r="H438">
        <f>ABS(G438)</f>
        <v/>
      </c>
    </row>
    <row r="439">
      <c r="A439">
        <f>'03_DADOS_LIMPOS'!A415</f>
        <v/>
      </c>
      <c r="B439">
        <f>'03_DADOS_LIMPOS'!C415</f>
        <v/>
      </c>
      <c r="C439">
        <f>'03_DADOS_LIMPOS'!D415</f>
        <v/>
      </c>
      <c r="D439">
        <f>'03_DADOS_LIMPOS'!J415</f>
        <v/>
      </c>
      <c r="E439">
        <f>$B$8+$B$9*D439</f>
        <v/>
      </c>
      <c r="F439">
        <f>C439-E439</f>
        <v/>
      </c>
      <c r="G439">
        <f>F439/$B$11</f>
        <v/>
      </c>
      <c r="H439">
        <f>ABS(G439)</f>
        <v/>
      </c>
    </row>
    <row r="440">
      <c r="A440">
        <f>'03_DADOS_LIMPOS'!A416</f>
        <v/>
      </c>
      <c r="B440">
        <f>'03_DADOS_LIMPOS'!C416</f>
        <v/>
      </c>
      <c r="C440">
        <f>'03_DADOS_LIMPOS'!D416</f>
        <v/>
      </c>
      <c r="D440">
        <f>'03_DADOS_LIMPOS'!J416</f>
        <v/>
      </c>
      <c r="E440">
        <f>$B$8+$B$9*D440</f>
        <v/>
      </c>
      <c r="F440">
        <f>C440-E440</f>
        <v/>
      </c>
      <c r="G440">
        <f>F440/$B$11</f>
        <v/>
      </c>
      <c r="H440">
        <f>ABS(G440)</f>
        <v/>
      </c>
    </row>
    <row r="441">
      <c r="A441">
        <f>'03_DADOS_LIMPOS'!A417</f>
        <v/>
      </c>
      <c r="B441">
        <f>'03_DADOS_LIMPOS'!C417</f>
        <v/>
      </c>
      <c r="C441">
        <f>'03_DADOS_LIMPOS'!D417</f>
        <v/>
      </c>
      <c r="D441">
        <f>'03_DADOS_LIMPOS'!J417</f>
        <v/>
      </c>
      <c r="E441">
        <f>$B$8+$B$9*D441</f>
        <v/>
      </c>
      <c r="F441">
        <f>C441-E441</f>
        <v/>
      </c>
      <c r="G441">
        <f>F441/$B$11</f>
        <v/>
      </c>
      <c r="H441">
        <f>ABS(G441)</f>
        <v/>
      </c>
    </row>
    <row r="442">
      <c r="A442">
        <f>'03_DADOS_LIMPOS'!A418</f>
        <v/>
      </c>
      <c r="B442">
        <f>'03_DADOS_LIMPOS'!C418</f>
        <v/>
      </c>
      <c r="C442">
        <f>'03_DADOS_LIMPOS'!D418</f>
        <v/>
      </c>
      <c r="D442">
        <f>'03_DADOS_LIMPOS'!J418</f>
        <v/>
      </c>
      <c r="E442">
        <f>$B$8+$B$9*D442</f>
        <v/>
      </c>
      <c r="F442">
        <f>C442-E442</f>
        <v/>
      </c>
      <c r="G442">
        <f>F442/$B$11</f>
        <v/>
      </c>
      <c r="H442">
        <f>ABS(G442)</f>
        <v/>
      </c>
    </row>
    <row r="443">
      <c r="A443">
        <f>'03_DADOS_LIMPOS'!A419</f>
        <v/>
      </c>
      <c r="B443">
        <f>'03_DADOS_LIMPOS'!C419</f>
        <v/>
      </c>
      <c r="C443">
        <f>'03_DADOS_LIMPOS'!D419</f>
        <v/>
      </c>
      <c r="D443">
        <f>'03_DADOS_LIMPOS'!J419</f>
        <v/>
      </c>
      <c r="E443">
        <f>$B$8+$B$9*D443</f>
        <v/>
      </c>
      <c r="F443">
        <f>C443-E443</f>
        <v/>
      </c>
      <c r="G443">
        <f>F443/$B$11</f>
        <v/>
      </c>
      <c r="H443">
        <f>ABS(G443)</f>
        <v/>
      </c>
    </row>
    <row r="444">
      <c r="A444">
        <f>'03_DADOS_LIMPOS'!A420</f>
        <v/>
      </c>
      <c r="B444">
        <f>'03_DADOS_LIMPOS'!C420</f>
        <v/>
      </c>
      <c r="C444">
        <f>'03_DADOS_LIMPOS'!D420</f>
        <v/>
      </c>
      <c r="D444">
        <f>'03_DADOS_LIMPOS'!J420</f>
        <v/>
      </c>
      <c r="E444">
        <f>$B$8+$B$9*D444</f>
        <v/>
      </c>
      <c r="F444">
        <f>C444-E444</f>
        <v/>
      </c>
      <c r="G444">
        <f>F444/$B$11</f>
        <v/>
      </c>
      <c r="H444">
        <f>ABS(G444)</f>
        <v/>
      </c>
    </row>
    <row r="445">
      <c r="A445">
        <f>'03_DADOS_LIMPOS'!A421</f>
        <v/>
      </c>
      <c r="B445">
        <f>'03_DADOS_LIMPOS'!C421</f>
        <v/>
      </c>
      <c r="C445">
        <f>'03_DADOS_LIMPOS'!D421</f>
        <v/>
      </c>
      <c r="D445">
        <f>'03_DADOS_LIMPOS'!J421</f>
        <v/>
      </c>
      <c r="E445">
        <f>$B$8+$B$9*D445</f>
        <v/>
      </c>
      <c r="F445">
        <f>C445-E445</f>
        <v/>
      </c>
      <c r="G445">
        <f>F445/$B$11</f>
        <v/>
      </c>
      <c r="H445">
        <f>ABS(G445)</f>
        <v/>
      </c>
    </row>
    <row r="446">
      <c r="A446">
        <f>'03_DADOS_LIMPOS'!A422</f>
        <v/>
      </c>
      <c r="B446">
        <f>'03_DADOS_LIMPOS'!C422</f>
        <v/>
      </c>
      <c r="C446">
        <f>'03_DADOS_LIMPOS'!D422</f>
        <v/>
      </c>
      <c r="D446">
        <f>'03_DADOS_LIMPOS'!J422</f>
        <v/>
      </c>
      <c r="E446">
        <f>$B$8+$B$9*D446</f>
        <v/>
      </c>
      <c r="F446">
        <f>C446-E446</f>
        <v/>
      </c>
      <c r="G446">
        <f>F446/$B$11</f>
        <v/>
      </c>
      <c r="H446">
        <f>ABS(G446)</f>
        <v/>
      </c>
    </row>
    <row r="447">
      <c r="A447">
        <f>'03_DADOS_LIMPOS'!A423</f>
        <v/>
      </c>
      <c r="B447">
        <f>'03_DADOS_LIMPOS'!C423</f>
        <v/>
      </c>
      <c r="C447">
        <f>'03_DADOS_LIMPOS'!D423</f>
        <v/>
      </c>
      <c r="D447">
        <f>'03_DADOS_LIMPOS'!J423</f>
        <v/>
      </c>
      <c r="E447">
        <f>$B$8+$B$9*D447</f>
        <v/>
      </c>
      <c r="F447">
        <f>C447-E447</f>
        <v/>
      </c>
      <c r="G447">
        <f>F447/$B$11</f>
        <v/>
      </c>
      <c r="H447">
        <f>ABS(G447)</f>
        <v/>
      </c>
    </row>
    <row r="448">
      <c r="A448">
        <f>'03_DADOS_LIMPOS'!A424</f>
        <v/>
      </c>
      <c r="B448">
        <f>'03_DADOS_LIMPOS'!C424</f>
        <v/>
      </c>
      <c r="C448">
        <f>'03_DADOS_LIMPOS'!D424</f>
        <v/>
      </c>
      <c r="D448">
        <f>'03_DADOS_LIMPOS'!J424</f>
        <v/>
      </c>
      <c r="E448">
        <f>$B$8+$B$9*D448</f>
        <v/>
      </c>
      <c r="F448">
        <f>C448-E448</f>
        <v/>
      </c>
      <c r="G448">
        <f>F448/$B$11</f>
        <v/>
      </c>
      <c r="H448">
        <f>ABS(G448)</f>
        <v/>
      </c>
    </row>
    <row r="449">
      <c r="A449">
        <f>'03_DADOS_LIMPOS'!A425</f>
        <v/>
      </c>
      <c r="B449">
        <f>'03_DADOS_LIMPOS'!C425</f>
        <v/>
      </c>
      <c r="C449">
        <f>'03_DADOS_LIMPOS'!D425</f>
        <v/>
      </c>
      <c r="D449">
        <f>'03_DADOS_LIMPOS'!J425</f>
        <v/>
      </c>
      <c r="E449">
        <f>$B$8+$B$9*D449</f>
        <v/>
      </c>
      <c r="F449">
        <f>C449-E449</f>
        <v/>
      </c>
      <c r="G449">
        <f>F449/$B$11</f>
        <v/>
      </c>
      <c r="H449">
        <f>ABS(G449)</f>
        <v/>
      </c>
    </row>
    <row r="450">
      <c r="A450">
        <f>'03_DADOS_LIMPOS'!A426</f>
        <v/>
      </c>
      <c r="B450">
        <f>'03_DADOS_LIMPOS'!C426</f>
        <v/>
      </c>
      <c r="C450">
        <f>'03_DADOS_LIMPOS'!D426</f>
        <v/>
      </c>
      <c r="D450">
        <f>'03_DADOS_LIMPOS'!J426</f>
        <v/>
      </c>
      <c r="E450">
        <f>$B$8+$B$9*D450</f>
        <v/>
      </c>
      <c r="F450">
        <f>C450-E450</f>
        <v/>
      </c>
      <c r="G450">
        <f>F450/$B$11</f>
        <v/>
      </c>
      <c r="H450">
        <f>ABS(G450)</f>
        <v/>
      </c>
    </row>
    <row r="451">
      <c r="A451">
        <f>'03_DADOS_LIMPOS'!A427</f>
        <v/>
      </c>
      <c r="B451">
        <f>'03_DADOS_LIMPOS'!C427</f>
        <v/>
      </c>
      <c r="C451">
        <f>'03_DADOS_LIMPOS'!D427</f>
        <v/>
      </c>
      <c r="D451">
        <f>'03_DADOS_LIMPOS'!J427</f>
        <v/>
      </c>
      <c r="E451">
        <f>$B$8+$B$9*D451</f>
        <v/>
      </c>
      <c r="F451">
        <f>C451-E451</f>
        <v/>
      </c>
      <c r="G451">
        <f>F451/$B$11</f>
        <v/>
      </c>
      <c r="H451">
        <f>ABS(G451)</f>
        <v/>
      </c>
    </row>
    <row r="452">
      <c r="A452">
        <f>'03_DADOS_LIMPOS'!A428</f>
        <v/>
      </c>
      <c r="B452">
        <f>'03_DADOS_LIMPOS'!C428</f>
        <v/>
      </c>
      <c r="C452">
        <f>'03_DADOS_LIMPOS'!D428</f>
        <v/>
      </c>
      <c r="D452">
        <f>'03_DADOS_LIMPOS'!J428</f>
        <v/>
      </c>
      <c r="E452">
        <f>$B$8+$B$9*D452</f>
        <v/>
      </c>
      <c r="F452">
        <f>C452-E452</f>
        <v/>
      </c>
      <c r="G452">
        <f>F452/$B$11</f>
        <v/>
      </c>
      <c r="H452">
        <f>ABS(G452)</f>
        <v/>
      </c>
    </row>
    <row r="453">
      <c r="A453">
        <f>'03_DADOS_LIMPOS'!A429</f>
        <v/>
      </c>
      <c r="B453">
        <f>'03_DADOS_LIMPOS'!C429</f>
        <v/>
      </c>
      <c r="C453">
        <f>'03_DADOS_LIMPOS'!D429</f>
        <v/>
      </c>
      <c r="D453">
        <f>'03_DADOS_LIMPOS'!J429</f>
        <v/>
      </c>
      <c r="E453">
        <f>$B$8+$B$9*D453</f>
        <v/>
      </c>
      <c r="F453">
        <f>C453-E453</f>
        <v/>
      </c>
      <c r="G453">
        <f>F453/$B$11</f>
        <v/>
      </c>
      <c r="H453">
        <f>ABS(G453)</f>
        <v/>
      </c>
    </row>
    <row r="454">
      <c r="A454">
        <f>'03_DADOS_LIMPOS'!A430</f>
        <v/>
      </c>
      <c r="B454">
        <f>'03_DADOS_LIMPOS'!C430</f>
        <v/>
      </c>
      <c r="C454">
        <f>'03_DADOS_LIMPOS'!D430</f>
        <v/>
      </c>
      <c r="D454">
        <f>'03_DADOS_LIMPOS'!J430</f>
        <v/>
      </c>
      <c r="E454">
        <f>$B$8+$B$9*D454</f>
        <v/>
      </c>
      <c r="F454">
        <f>C454-E454</f>
        <v/>
      </c>
      <c r="G454">
        <f>F454/$B$11</f>
        <v/>
      </c>
      <c r="H454">
        <f>ABS(G454)</f>
        <v/>
      </c>
    </row>
    <row r="455">
      <c r="A455">
        <f>'03_DADOS_LIMPOS'!A431</f>
        <v/>
      </c>
      <c r="B455">
        <f>'03_DADOS_LIMPOS'!C431</f>
        <v/>
      </c>
      <c r="C455">
        <f>'03_DADOS_LIMPOS'!D431</f>
        <v/>
      </c>
      <c r="D455">
        <f>'03_DADOS_LIMPOS'!J431</f>
        <v/>
      </c>
      <c r="E455">
        <f>$B$8+$B$9*D455</f>
        <v/>
      </c>
      <c r="F455">
        <f>C455-E455</f>
        <v/>
      </c>
      <c r="G455">
        <f>F455/$B$11</f>
        <v/>
      </c>
      <c r="H455">
        <f>ABS(G455)</f>
        <v/>
      </c>
    </row>
    <row r="456">
      <c r="A456">
        <f>'03_DADOS_LIMPOS'!A432</f>
        <v/>
      </c>
      <c r="B456">
        <f>'03_DADOS_LIMPOS'!C432</f>
        <v/>
      </c>
      <c r="C456">
        <f>'03_DADOS_LIMPOS'!D432</f>
        <v/>
      </c>
      <c r="D456">
        <f>'03_DADOS_LIMPOS'!J432</f>
        <v/>
      </c>
      <c r="E456">
        <f>$B$8+$B$9*D456</f>
        <v/>
      </c>
      <c r="F456">
        <f>C456-E456</f>
        <v/>
      </c>
      <c r="G456">
        <f>F456/$B$11</f>
        <v/>
      </c>
      <c r="H456">
        <f>ABS(G456)</f>
        <v/>
      </c>
    </row>
    <row r="457">
      <c r="A457">
        <f>'03_DADOS_LIMPOS'!A433</f>
        <v/>
      </c>
      <c r="B457">
        <f>'03_DADOS_LIMPOS'!C433</f>
        <v/>
      </c>
      <c r="C457">
        <f>'03_DADOS_LIMPOS'!D433</f>
        <v/>
      </c>
      <c r="D457">
        <f>'03_DADOS_LIMPOS'!J433</f>
        <v/>
      </c>
      <c r="E457">
        <f>$B$8+$B$9*D457</f>
        <v/>
      </c>
      <c r="F457">
        <f>C457-E457</f>
        <v/>
      </c>
      <c r="G457">
        <f>F457/$B$11</f>
        <v/>
      </c>
      <c r="H457">
        <f>ABS(G457)</f>
        <v/>
      </c>
    </row>
    <row r="458">
      <c r="A458">
        <f>'03_DADOS_LIMPOS'!A434</f>
        <v/>
      </c>
      <c r="B458">
        <f>'03_DADOS_LIMPOS'!C434</f>
        <v/>
      </c>
      <c r="C458">
        <f>'03_DADOS_LIMPOS'!D434</f>
        <v/>
      </c>
      <c r="D458">
        <f>'03_DADOS_LIMPOS'!J434</f>
        <v/>
      </c>
      <c r="E458">
        <f>$B$8+$B$9*D458</f>
        <v/>
      </c>
      <c r="F458">
        <f>C458-E458</f>
        <v/>
      </c>
      <c r="G458">
        <f>F458/$B$11</f>
        <v/>
      </c>
      <c r="H458">
        <f>ABS(G458)</f>
        <v/>
      </c>
    </row>
    <row r="459">
      <c r="A459">
        <f>'03_DADOS_LIMPOS'!A435</f>
        <v/>
      </c>
      <c r="B459">
        <f>'03_DADOS_LIMPOS'!C435</f>
        <v/>
      </c>
      <c r="C459">
        <f>'03_DADOS_LIMPOS'!D435</f>
        <v/>
      </c>
      <c r="D459">
        <f>'03_DADOS_LIMPOS'!J435</f>
        <v/>
      </c>
      <c r="E459">
        <f>$B$8+$B$9*D459</f>
        <v/>
      </c>
      <c r="F459">
        <f>C459-E459</f>
        <v/>
      </c>
      <c r="G459">
        <f>F459/$B$11</f>
        <v/>
      </c>
      <c r="H459">
        <f>ABS(G459)</f>
        <v/>
      </c>
    </row>
    <row r="460">
      <c r="A460">
        <f>'03_DADOS_LIMPOS'!A436</f>
        <v/>
      </c>
      <c r="B460">
        <f>'03_DADOS_LIMPOS'!C436</f>
        <v/>
      </c>
      <c r="C460">
        <f>'03_DADOS_LIMPOS'!D436</f>
        <v/>
      </c>
      <c r="D460">
        <f>'03_DADOS_LIMPOS'!J436</f>
        <v/>
      </c>
      <c r="E460">
        <f>$B$8+$B$9*D460</f>
        <v/>
      </c>
      <c r="F460">
        <f>C460-E460</f>
        <v/>
      </c>
      <c r="G460">
        <f>F460/$B$11</f>
        <v/>
      </c>
      <c r="H460">
        <f>ABS(G460)</f>
        <v/>
      </c>
    </row>
    <row r="461">
      <c r="A461">
        <f>'03_DADOS_LIMPOS'!A437</f>
        <v/>
      </c>
      <c r="B461">
        <f>'03_DADOS_LIMPOS'!C437</f>
        <v/>
      </c>
      <c r="C461">
        <f>'03_DADOS_LIMPOS'!D437</f>
        <v/>
      </c>
      <c r="D461">
        <f>'03_DADOS_LIMPOS'!J437</f>
        <v/>
      </c>
      <c r="E461">
        <f>$B$8+$B$9*D461</f>
        <v/>
      </c>
      <c r="F461">
        <f>C461-E461</f>
        <v/>
      </c>
      <c r="G461">
        <f>F461/$B$11</f>
        <v/>
      </c>
      <c r="H461">
        <f>ABS(G461)</f>
        <v/>
      </c>
    </row>
    <row r="462">
      <c r="A462">
        <f>'03_DADOS_LIMPOS'!A438</f>
        <v/>
      </c>
      <c r="B462">
        <f>'03_DADOS_LIMPOS'!C438</f>
        <v/>
      </c>
      <c r="C462">
        <f>'03_DADOS_LIMPOS'!D438</f>
        <v/>
      </c>
      <c r="D462">
        <f>'03_DADOS_LIMPOS'!J438</f>
        <v/>
      </c>
      <c r="E462">
        <f>$B$8+$B$9*D462</f>
        <v/>
      </c>
      <c r="F462">
        <f>C462-E462</f>
        <v/>
      </c>
      <c r="G462">
        <f>F462/$B$11</f>
        <v/>
      </c>
      <c r="H462">
        <f>ABS(G462)</f>
        <v/>
      </c>
    </row>
    <row r="463">
      <c r="A463">
        <f>'03_DADOS_LIMPOS'!A439</f>
        <v/>
      </c>
      <c r="B463">
        <f>'03_DADOS_LIMPOS'!C439</f>
        <v/>
      </c>
      <c r="C463">
        <f>'03_DADOS_LIMPOS'!D439</f>
        <v/>
      </c>
      <c r="D463">
        <f>'03_DADOS_LIMPOS'!J439</f>
        <v/>
      </c>
      <c r="E463">
        <f>$B$8+$B$9*D463</f>
        <v/>
      </c>
      <c r="F463">
        <f>C463-E463</f>
        <v/>
      </c>
      <c r="G463">
        <f>F463/$B$11</f>
        <v/>
      </c>
      <c r="H463">
        <f>ABS(G463)</f>
        <v/>
      </c>
    </row>
    <row r="464">
      <c r="A464">
        <f>'03_DADOS_LIMPOS'!A440</f>
        <v/>
      </c>
      <c r="B464">
        <f>'03_DADOS_LIMPOS'!C440</f>
        <v/>
      </c>
      <c r="C464">
        <f>'03_DADOS_LIMPOS'!D440</f>
        <v/>
      </c>
      <c r="D464">
        <f>'03_DADOS_LIMPOS'!J440</f>
        <v/>
      </c>
      <c r="E464">
        <f>$B$8+$B$9*D464</f>
        <v/>
      </c>
      <c r="F464">
        <f>C464-E464</f>
        <v/>
      </c>
      <c r="G464">
        <f>F464/$B$11</f>
        <v/>
      </c>
      <c r="H464">
        <f>ABS(G464)</f>
        <v/>
      </c>
    </row>
    <row r="465">
      <c r="A465">
        <f>'03_DADOS_LIMPOS'!A441</f>
        <v/>
      </c>
      <c r="B465">
        <f>'03_DADOS_LIMPOS'!C441</f>
        <v/>
      </c>
      <c r="C465">
        <f>'03_DADOS_LIMPOS'!D441</f>
        <v/>
      </c>
      <c r="D465">
        <f>'03_DADOS_LIMPOS'!J441</f>
        <v/>
      </c>
      <c r="E465">
        <f>$B$8+$B$9*D465</f>
        <v/>
      </c>
      <c r="F465">
        <f>C465-E465</f>
        <v/>
      </c>
      <c r="G465">
        <f>F465/$B$11</f>
        <v/>
      </c>
      <c r="H465">
        <f>ABS(G465)</f>
        <v/>
      </c>
    </row>
    <row r="466">
      <c r="A466">
        <f>'03_DADOS_LIMPOS'!A442</f>
        <v/>
      </c>
      <c r="B466">
        <f>'03_DADOS_LIMPOS'!C442</f>
        <v/>
      </c>
      <c r="C466">
        <f>'03_DADOS_LIMPOS'!D442</f>
        <v/>
      </c>
      <c r="D466">
        <f>'03_DADOS_LIMPOS'!J442</f>
        <v/>
      </c>
      <c r="E466">
        <f>$B$8+$B$9*D466</f>
        <v/>
      </c>
      <c r="F466">
        <f>C466-E466</f>
        <v/>
      </c>
      <c r="G466">
        <f>F466/$B$11</f>
        <v/>
      </c>
      <c r="H466">
        <f>ABS(G466)</f>
        <v/>
      </c>
    </row>
    <row r="467">
      <c r="A467">
        <f>'03_DADOS_LIMPOS'!A443</f>
        <v/>
      </c>
      <c r="B467">
        <f>'03_DADOS_LIMPOS'!C443</f>
        <v/>
      </c>
      <c r="C467">
        <f>'03_DADOS_LIMPOS'!D443</f>
        <v/>
      </c>
      <c r="D467">
        <f>'03_DADOS_LIMPOS'!J443</f>
        <v/>
      </c>
      <c r="E467">
        <f>$B$8+$B$9*D467</f>
        <v/>
      </c>
      <c r="F467">
        <f>C467-E467</f>
        <v/>
      </c>
      <c r="G467">
        <f>F467/$B$11</f>
        <v/>
      </c>
      <c r="H467">
        <f>ABS(G467)</f>
        <v/>
      </c>
    </row>
    <row r="468">
      <c r="A468">
        <f>'03_DADOS_LIMPOS'!A444</f>
        <v/>
      </c>
      <c r="B468">
        <f>'03_DADOS_LIMPOS'!C444</f>
        <v/>
      </c>
      <c r="C468">
        <f>'03_DADOS_LIMPOS'!D444</f>
        <v/>
      </c>
      <c r="D468">
        <f>'03_DADOS_LIMPOS'!J444</f>
        <v/>
      </c>
      <c r="E468">
        <f>$B$8+$B$9*D468</f>
        <v/>
      </c>
      <c r="F468">
        <f>C468-E468</f>
        <v/>
      </c>
      <c r="G468">
        <f>F468/$B$11</f>
        <v/>
      </c>
      <c r="H468">
        <f>ABS(G468)</f>
        <v/>
      </c>
    </row>
    <row r="469">
      <c r="A469">
        <f>'03_DADOS_LIMPOS'!A445</f>
        <v/>
      </c>
      <c r="B469">
        <f>'03_DADOS_LIMPOS'!C445</f>
        <v/>
      </c>
      <c r="C469">
        <f>'03_DADOS_LIMPOS'!D445</f>
        <v/>
      </c>
      <c r="D469">
        <f>'03_DADOS_LIMPOS'!J445</f>
        <v/>
      </c>
      <c r="E469">
        <f>$B$8+$B$9*D469</f>
        <v/>
      </c>
      <c r="F469">
        <f>C469-E469</f>
        <v/>
      </c>
      <c r="G469">
        <f>F469/$B$11</f>
        <v/>
      </c>
      <c r="H469">
        <f>ABS(G469)</f>
        <v/>
      </c>
    </row>
    <row r="470">
      <c r="A470">
        <f>'03_DADOS_LIMPOS'!A446</f>
        <v/>
      </c>
      <c r="B470">
        <f>'03_DADOS_LIMPOS'!C446</f>
        <v/>
      </c>
      <c r="C470">
        <f>'03_DADOS_LIMPOS'!D446</f>
        <v/>
      </c>
      <c r="D470">
        <f>'03_DADOS_LIMPOS'!J446</f>
        <v/>
      </c>
      <c r="E470">
        <f>$B$8+$B$9*D470</f>
        <v/>
      </c>
      <c r="F470">
        <f>C470-E470</f>
        <v/>
      </c>
      <c r="G470">
        <f>F470/$B$11</f>
        <v/>
      </c>
      <c r="H470">
        <f>ABS(G470)</f>
        <v/>
      </c>
    </row>
    <row r="471">
      <c r="A471">
        <f>'03_DADOS_LIMPOS'!A447</f>
        <v/>
      </c>
      <c r="B471">
        <f>'03_DADOS_LIMPOS'!C447</f>
        <v/>
      </c>
      <c r="C471">
        <f>'03_DADOS_LIMPOS'!D447</f>
        <v/>
      </c>
      <c r="D471">
        <f>'03_DADOS_LIMPOS'!J447</f>
        <v/>
      </c>
      <c r="E471">
        <f>$B$8+$B$9*D471</f>
        <v/>
      </c>
      <c r="F471">
        <f>C471-E471</f>
        <v/>
      </c>
      <c r="G471">
        <f>F471/$B$11</f>
        <v/>
      </c>
      <c r="H471">
        <f>ABS(G471)</f>
        <v/>
      </c>
    </row>
    <row r="472">
      <c r="A472">
        <f>'03_DADOS_LIMPOS'!A448</f>
        <v/>
      </c>
      <c r="B472">
        <f>'03_DADOS_LIMPOS'!C448</f>
        <v/>
      </c>
      <c r="C472">
        <f>'03_DADOS_LIMPOS'!D448</f>
        <v/>
      </c>
      <c r="D472">
        <f>'03_DADOS_LIMPOS'!J448</f>
        <v/>
      </c>
      <c r="E472">
        <f>$B$8+$B$9*D472</f>
        <v/>
      </c>
      <c r="F472">
        <f>C472-E472</f>
        <v/>
      </c>
      <c r="G472">
        <f>F472/$B$11</f>
        <v/>
      </c>
      <c r="H472">
        <f>ABS(G472)</f>
        <v/>
      </c>
    </row>
    <row r="473">
      <c r="A473">
        <f>'03_DADOS_LIMPOS'!A449</f>
        <v/>
      </c>
      <c r="B473">
        <f>'03_DADOS_LIMPOS'!C449</f>
        <v/>
      </c>
      <c r="C473">
        <f>'03_DADOS_LIMPOS'!D449</f>
        <v/>
      </c>
      <c r="D473">
        <f>'03_DADOS_LIMPOS'!J449</f>
        <v/>
      </c>
      <c r="E473">
        <f>$B$8+$B$9*D473</f>
        <v/>
      </c>
      <c r="F473">
        <f>C473-E473</f>
        <v/>
      </c>
      <c r="G473">
        <f>F473/$B$11</f>
        <v/>
      </c>
      <c r="H473">
        <f>ABS(G473)</f>
        <v/>
      </c>
    </row>
    <row r="474">
      <c r="A474">
        <f>'03_DADOS_LIMPOS'!A450</f>
        <v/>
      </c>
      <c r="B474">
        <f>'03_DADOS_LIMPOS'!C450</f>
        <v/>
      </c>
      <c r="C474">
        <f>'03_DADOS_LIMPOS'!D450</f>
        <v/>
      </c>
      <c r="D474">
        <f>'03_DADOS_LIMPOS'!J450</f>
        <v/>
      </c>
      <c r="E474">
        <f>$B$8+$B$9*D474</f>
        <v/>
      </c>
      <c r="F474">
        <f>C474-E474</f>
        <v/>
      </c>
      <c r="G474">
        <f>F474/$B$11</f>
        <v/>
      </c>
      <c r="H474">
        <f>ABS(G474)</f>
        <v/>
      </c>
    </row>
    <row r="475">
      <c r="A475">
        <f>'03_DADOS_LIMPOS'!A451</f>
        <v/>
      </c>
      <c r="B475">
        <f>'03_DADOS_LIMPOS'!C451</f>
        <v/>
      </c>
      <c r="C475">
        <f>'03_DADOS_LIMPOS'!D451</f>
        <v/>
      </c>
      <c r="D475">
        <f>'03_DADOS_LIMPOS'!J451</f>
        <v/>
      </c>
      <c r="E475">
        <f>$B$8+$B$9*D475</f>
        <v/>
      </c>
      <c r="F475">
        <f>C475-E475</f>
        <v/>
      </c>
      <c r="G475">
        <f>F475/$B$11</f>
        <v/>
      </c>
      <c r="H475">
        <f>ABS(G475)</f>
        <v/>
      </c>
    </row>
    <row r="476">
      <c r="A476">
        <f>'03_DADOS_LIMPOS'!A452</f>
        <v/>
      </c>
      <c r="B476">
        <f>'03_DADOS_LIMPOS'!C452</f>
        <v/>
      </c>
      <c r="C476">
        <f>'03_DADOS_LIMPOS'!D452</f>
        <v/>
      </c>
      <c r="D476">
        <f>'03_DADOS_LIMPOS'!J452</f>
        <v/>
      </c>
      <c r="E476">
        <f>$B$8+$B$9*D476</f>
        <v/>
      </c>
      <c r="F476">
        <f>C476-E476</f>
        <v/>
      </c>
      <c r="G476">
        <f>F476/$B$11</f>
        <v/>
      </c>
      <c r="H476">
        <f>ABS(G476)</f>
        <v/>
      </c>
    </row>
    <row r="477">
      <c r="A477">
        <f>'03_DADOS_LIMPOS'!A453</f>
        <v/>
      </c>
      <c r="B477">
        <f>'03_DADOS_LIMPOS'!C453</f>
        <v/>
      </c>
      <c r="C477">
        <f>'03_DADOS_LIMPOS'!D453</f>
        <v/>
      </c>
      <c r="D477">
        <f>'03_DADOS_LIMPOS'!J453</f>
        <v/>
      </c>
      <c r="E477">
        <f>$B$8+$B$9*D477</f>
        <v/>
      </c>
      <c r="F477">
        <f>C477-E477</f>
        <v/>
      </c>
      <c r="G477">
        <f>F477/$B$11</f>
        <v/>
      </c>
      <c r="H477">
        <f>ABS(G477)</f>
        <v/>
      </c>
    </row>
    <row r="478">
      <c r="A478">
        <f>'03_DADOS_LIMPOS'!A454</f>
        <v/>
      </c>
      <c r="B478">
        <f>'03_DADOS_LIMPOS'!C454</f>
        <v/>
      </c>
      <c r="C478">
        <f>'03_DADOS_LIMPOS'!D454</f>
        <v/>
      </c>
      <c r="D478">
        <f>'03_DADOS_LIMPOS'!J454</f>
        <v/>
      </c>
      <c r="E478">
        <f>$B$8+$B$9*D478</f>
        <v/>
      </c>
      <c r="F478">
        <f>C478-E478</f>
        <v/>
      </c>
      <c r="G478">
        <f>F478/$B$11</f>
        <v/>
      </c>
      <c r="H478">
        <f>ABS(G478)</f>
        <v/>
      </c>
    </row>
    <row r="479">
      <c r="A479">
        <f>'03_DADOS_LIMPOS'!A455</f>
        <v/>
      </c>
      <c r="B479">
        <f>'03_DADOS_LIMPOS'!C455</f>
        <v/>
      </c>
      <c r="C479">
        <f>'03_DADOS_LIMPOS'!D455</f>
        <v/>
      </c>
      <c r="D479">
        <f>'03_DADOS_LIMPOS'!J455</f>
        <v/>
      </c>
      <c r="E479">
        <f>$B$8+$B$9*D479</f>
        <v/>
      </c>
      <c r="F479">
        <f>C479-E479</f>
        <v/>
      </c>
      <c r="G479">
        <f>F479/$B$11</f>
        <v/>
      </c>
      <c r="H479">
        <f>ABS(G479)</f>
        <v/>
      </c>
    </row>
    <row r="480">
      <c r="A480">
        <f>'03_DADOS_LIMPOS'!A456</f>
        <v/>
      </c>
      <c r="B480">
        <f>'03_DADOS_LIMPOS'!C456</f>
        <v/>
      </c>
      <c r="C480">
        <f>'03_DADOS_LIMPOS'!D456</f>
        <v/>
      </c>
      <c r="D480">
        <f>'03_DADOS_LIMPOS'!J456</f>
        <v/>
      </c>
      <c r="E480">
        <f>$B$8+$B$9*D480</f>
        <v/>
      </c>
      <c r="F480">
        <f>C480-E480</f>
        <v/>
      </c>
      <c r="G480">
        <f>F480/$B$11</f>
        <v/>
      </c>
      <c r="H480">
        <f>ABS(G480)</f>
        <v/>
      </c>
    </row>
    <row r="481">
      <c r="A481">
        <f>'03_DADOS_LIMPOS'!A457</f>
        <v/>
      </c>
      <c r="B481">
        <f>'03_DADOS_LIMPOS'!C457</f>
        <v/>
      </c>
      <c r="C481">
        <f>'03_DADOS_LIMPOS'!D457</f>
        <v/>
      </c>
      <c r="D481">
        <f>'03_DADOS_LIMPOS'!J457</f>
        <v/>
      </c>
      <c r="E481">
        <f>$B$8+$B$9*D481</f>
        <v/>
      </c>
      <c r="F481">
        <f>C481-E481</f>
        <v/>
      </c>
      <c r="G481">
        <f>F481/$B$11</f>
        <v/>
      </c>
      <c r="H481">
        <f>ABS(G481)</f>
        <v/>
      </c>
    </row>
    <row r="482">
      <c r="A482">
        <f>'03_DADOS_LIMPOS'!A458</f>
        <v/>
      </c>
      <c r="B482">
        <f>'03_DADOS_LIMPOS'!C458</f>
        <v/>
      </c>
      <c r="C482">
        <f>'03_DADOS_LIMPOS'!D458</f>
        <v/>
      </c>
      <c r="D482">
        <f>'03_DADOS_LIMPOS'!J458</f>
        <v/>
      </c>
      <c r="E482">
        <f>$B$8+$B$9*D482</f>
        <v/>
      </c>
      <c r="F482">
        <f>C482-E482</f>
        <v/>
      </c>
      <c r="G482">
        <f>F482/$B$11</f>
        <v/>
      </c>
      <c r="H482">
        <f>ABS(G482)</f>
        <v/>
      </c>
    </row>
    <row r="483">
      <c r="A483">
        <f>'03_DADOS_LIMPOS'!A459</f>
        <v/>
      </c>
      <c r="B483">
        <f>'03_DADOS_LIMPOS'!C459</f>
        <v/>
      </c>
      <c r="C483">
        <f>'03_DADOS_LIMPOS'!D459</f>
        <v/>
      </c>
      <c r="D483">
        <f>'03_DADOS_LIMPOS'!J459</f>
        <v/>
      </c>
      <c r="E483">
        <f>$B$8+$B$9*D483</f>
        <v/>
      </c>
      <c r="F483">
        <f>C483-E483</f>
        <v/>
      </c>
      <c r="G483">
        <f>F483/$B$11</f>
        <v/>
      </c>
      <c r="H483">
        <f>ABS(G483)</f>
        <v/>
      </c>
    </row>
    <row r="484">
      <c r="A484">
        <f>'03_DADOS_LIMPOS'!A460</f>
        <v/>
      </c>
      <c r="B484">
        <f>'03_DADOS_LIMPOS'!C460</f>
        <v/>
      </c>
      <c r="C484">
        <f>'03_DADOS_LIMPOS'!D460</f>
        <v/>
      </c>
      <c r="D484">
        <f>'03_DADOS_LIMPOS'!J460</f>
        <v/>
      </c>
      <c r="E484">
        <f>$B$8+$B$9*D484</f>
        <v/>
      </c>
      <c r="F484">
        <f>C484-E484</f>
        <v/>
      </c>
      <c r="G484">
        <f>F484/$B$11</f>
        <v/>
      </c>
      <c r="H484">
        <f>ABS(G484)</f>
        <v/>
      </c>
    </row>
    <row r="485">
      <c r="A485">
        <f>'03_DADOS_LIMPOS'!A461</f>
        <v/>
      </c>
      <c r="B485">
        <f>'03_DADOS_LIMPOS'!C461</f>
        <v/>
      </c>
      <c r="C485">
        <f>'03_DADOS_LIMPOS'!D461</f>
        <v/>
      </c>
      <c r="D485">
        <f>'03_DADOS_LIMPOS'!J461</f>
        <v/>
      </c>
      <c r="E485">
        <f>$B$8+$B$9*D485</f>
        <v/>
      </c>
      <c r="F485">
        <f>C485-E485</f>
        <v/>
      </c>
      <c r="G485">
        <f>F485/$B$11</f>
        <v/>
      </c>
      <c r="H485">
        <f>ABS(G485)</f>
        <v/>
      </c>
    </row>
    <row r="486">
      <c r="A486">
        <f>'03_DADOS_LIMPOS'!A462</f>
        <v/>
      </c>
      <c r="B486">
        <f>'03_DADOS_LIMPOS'!C462</f>
        <v/>
      </c>
      <c r="C486">
        <f>'03_DADOS_LIMPOS'!D462</f>
        <v/>
      </c>
      <c r="D486">
        <f>'03_DADOS_LIMPOS'!J462</f>
        <v/>
      </c>
      <c r="E486">
        <f>$B$8+$B$9*D486</f>
        <v/>
      </c>
      <c r="F486">
        <f>C486-E486</f>
        <v/>
      </c>
      <c r="G486">
        <f>F486/$B$11</f>
        <v/>
      </c>
      <c r="H486">
        <f>ABS(G486)</f>
        <v/>
      </c>
    </row>
    <row r="487">
      <c r="A487">
        <f>'03_DADOS_LIMPOS'!A463</f>
        <v/>
      </c>
      <c r="B487">
        <f>'03_DADOS_LIMPOS'!C463</f>
        <v/>
      </c>
      <c r="C487">
        <f>'03_DADOS_LIMPOS'!D463</f>
        <v/>
      </c>
      <c r="D487">
        <f>'03_DADOS_LIMPOS'!J463</f>
        <v/>
      </c>
      <c r="E487">
        <f>$B$8+$B$9*D487</f>
        <v/>
      </c>
      <c r="F487">
        <f>C487-E487</f>
        <v/>
      </c>
      <c r="G487">
        <f>F487/$B$11</f>
        <v/>
      </c>
      <c r="H487">
        <f>ABS(G487)</f>
        <v/>
      </c>
    </row>
    <row r="488">
      <c r="A488">
        <f>'03_DADOS_LIMPOS'!A464</f>
        <v/>
      </c>
      <c r="B488">
        <f>'03_DADOS_LIMPOS'!C464</f>
        <v/>
      </c>
      <c r="C488">
        <f>'03_DADOS_LIMPOS'!D464</f>
        <v/>
      </c>
      <c r="D488">
        <f>'03_DADOS_LIMPOS'!J464</f>
        <v/>
      </c>
      <c r="E488">
        <f>$B$8+$B$9*D488</f>
        <v/>
      </c>
      <c r="F488">
        <f>C488-E488</f>
        <v/>
      </c>
      <c r="G488">
        <f>F488/$B$11</f>
        <v/>
      </c>
      <c r="H488">
        <f>ABS(G488)</f>
        <v/>
      </c>
    </row>
    <row r="489">
      <c r="A489">
        <f>'03_DADOS_LIMPOS'!A465</f>
        <v/>
      </c>
      <c r="B489">
        <f>'03_DADOS_LIMPOS'!C465</f>
        <v/>
      </c>
      <c r="C489">
        <f>'03_DADOS_LIMPOS'!D465</f>
        <v/>
      </c>
      <c r="D489">
        <f>'03_DADOS_LIMPOS'!J465</f>
        <v/>
      </c>
      <c r="E489">
        <f>$B$8+$B$9*D489</f>
        <v/>
      </c>
      <c r="F489">
        <f>C489-E489</f>
        <v/>
      </c>
      <c r="G489">
        <f>F489/$B$11</f>
        <v/>
      </c>
      <c r="H489">
        <f>ABS(G489)</f>
        <v/>
      </c>
    </row>
    <row r="490">
      <c r="A490">
        <f>'03_DADOS_LIMPOS'!A466</f>
        <v/>
      </c>
      <c r="B490">
        <f>'03_DADOS_LIMPOS'!C466</f>
        <v/>
      </c>
      <c r="C490">
        <f>'03_DADOS_LIMPOS'!D466</f>
        <v/>
      </c>
      <c r="D490">
        <f>'03_DADOS_LIMPOS'!J466</f>
        <v/>
      </c>
      <c r="E490">
        <f>$B$8+$B$9*D490</f>
        <v/>
      </c>
      <c r="F490">
        <f>C490-E490</f>
        <v/>
      </c>
      <c r="G490">
        <f>F490/$B$11</f>
        <v/>
      </c>
      <c r="H490">
        <f>ABS(G490)</f>
        <v/>
      </c>
    </row>
    <row r="491">
      <c r="A491">
        <f>'03_DADOS_LIMPOS'!A467</f>
        <v/>
      </c>
      <c r="B491">
        <f>'03_DADOS_LIMPOS'!C467</f>
        <v/>
      </c>
      <c r="C491">
        <f>'03_DADOS_LIMPOS'!D467</f>
        <v/>
      </c>
      <c r="D491">
        <f>'03_DADOS_LIMPOS'!J467</f>
        <v/>
      </c>
      <c r="E491">
        <f>$B$8+$B$9*D491</f>
        <v/>
      </c>
      <c r="F491">
        <f>C491-E491</f>
        <v/>
      </c>
      <c r="G491">
        <f>F491/$B$11</f>
        <v/>
      </c>
      <c r="H491">
        <f>ABS(G491)</f>
        <v/>
      </c>
    </row>
    <row r="492">
      <c r="A492">
        <f>'03_DADOS_LIMPOS'!A468</f>
        <v/>
      </c>
      <c r="B492">
        <f>'03_DADOS_LIMPOS'!C468</f>
        <v/>
      </c>
      <c r="C492">
        <f>'03_DADOS_LIMPOS'!D468</f>
        <v/>
      </c>
      <c r="D492">
        <f>'03_DADOS_LIMPOS'!J468</f>
        <v/>
      </c>
      <c r="E492">
        <f>$B$8+$B$9*D492</f>
        <v/>
      </c>
      <c r="F492">
        <f>C492-E492</f>
        <v/>
      </c>
      <c r="G492">
        <f>F492/$B$11</f>
        <v/>
      </c>
      <c r="H492">
        <f>ABS(G492)</f>
        <v/>
      </c>
    </row>
    <row r="493">
      <c r="A493">
        <f>'03_DADOS_LIMPOS'!A469</f>
        <v/>
      </c>
      <c r="B493">
        <f>'03_DADOS_LIMPOS'!C469</f>
        <v/>
      </c>
      <c r="C493">
        <f>'03_DADOS_LIMPOS'!D469</f>
        <v/>
      </c>
      <c r="D493">
        <f>'03_DADOS_LIMPOS'!J469</f>
        <v/>
      </c>
      <c r="E493">
        <f>$B$8+$B$9*D493</f>
        <v/>
      </c>
      <c r="F493">
        <f>C493-E493</f>
        <v/>
      </c>
      <c r="G493">
        <f>F493/$B$11</f>
        <v/>
      </c>
      <c r="H493">
        <f>ABS(G493)</f>
        <v/>
      </c>
    </row>
    <row r="494">
      <c r="A494">
        <f>'03_DADOS_LIMPOS'!A470</f>
        <v/>
      </c>
      <c r="B494">
        <f>'03_DADOS_LIMPOS'!C470</f>
        <v/>
      </c>
      <c r="C494">
        <f>'03_DADOS_LIMPOS'!D470</f>
        <v/>
      </c>
      <c r="D494">
        <f>'03_DADOS_LIMPOS'!J470</f>
        <v/>
      </c>
      <c r="E494">
        <f>$B$8+$B$9*D494</f>
        <v/>
      </c>
      <c r="F494">
        <f>C494-E494</f>
        <v/>
      </c>
      <c r="G494">
        <f>F494/$B$11</f>
        <v/>
      </c>
      <c r="H494">
        <f>ABS(G494)</f>
        <v/>
      </c>
    </row>
    <row r="495">
      <c r="A495">
        <f>'03_DADOS_LIMPOS'!A471</f>
        <v/>
      </c>
      <c r="B495">
        <f>'03_DADOS_LIMPOS'!C471</f>
        <v/>
      </c>
      <c r="C495">
        <f>'03_DADOS_LIMPOS'!D471</f>
        <v/>
      </c>
      <c r="D495">
        <f>'03_DADOS_LIMPOS'!J471</f>
        <v/>
      </c>
      <c r="E495">
        <f>$B$8+$B$9*D495</f>
        <v/>
      </c>
      <c r="F495">
        <f>C495-E495</f>
        <v/>
      </c>
      <c r="G495">
        <f>F495/$B$11</f>
        <v/>
      </c>
      <c r="H495">
        <f>ABS(G495)</f>
        <v/>
      </c>
    </row>
    <row r="496">
      <c r="A496">
        <f>'03_DADOS_LIMPOS'!A472</f>
        <v/>
      </c>
      <c r="B496">
        <f>'03_DADOS_LIMPOS'!C472</f>
        <v/>
      </c>
      <c r="C496">
        <f>'03_DADOS_LIMPOS'!D472</f>
        <v/>
      </c>
      <c r="D496">
        <f>'03_DADOS_LIMPOS'!J472</f>
        <v/>
      </c>
      <c r="E496">
        <f>$B$8+$B$9*D496</f>
        <v/>
      </c>
      <c r="F496">
        <f>C496-E496</f>
        <v/>
      </c>
      <c r="G496">
        <f>F496/$B$11</f>
        <v/>
      </c>
      <c r="H496">
        <f>ABS(G496)</f>
        <v/>
      </c>
    </row>
    <row r="497">
      <c r="A497">
        <f>'03_DADOS_LIMPOS'!A473</f>
        <v/>
      </c>
      <c r="B497">
        <f>'03_DADOS_LIMPOS'!C473</f>
        <v/>
      </c>
      <c r="C497">
        <f>'03_DADOS_LIMPOS'!D473</f>
        <v/>
      </c>
      <c r="D497">
        <f>'03_DADOS_LIMPOS'!J473</f>
        <v/>
      </c>
      <c r="E497">
        <f>$B$8+$B$9*D497</f>
        <v/>
      </c>
      <c r="F497">
        <f>C497-E497</f>
        <v/>
      </c>
      <c r="G497">
        <f>F497/$B$11</f>
        <v/>
      </c>
      <c r="H497">
        <f>ABS(G497)</f>
        <v/>
      </c>
    </row>
    <row r="498">
      <c r="A498">
        <f>'03_DADOS_LIMPOS'!A474</f>
        <v/>
      </c>
      <c r="B498">
        <f>'03_DADOS_LIMPOS'!C474</f>
        <v/>
      </c>
      <c r="C498">
        <f>'03_DADOS_LIMPOS'!D474</f>
        <v/>
      </c>
      <c r="D498">
        <f>'03_DADOS_LIMPOS'!J474</f>
        <v/>
      </c>
      <c r="E498">
        <f>$B$8+$B$9*D498</f>
        <v/>
      </c>
      <c r="F498">
        <f>C498-E498</f>
        <v/>
      </c>
      <c r="G498">
        <f>F498/$B$11</f>
        <v/>
      </c>
      <c r="H498">
        <f>ABS(G498)</f>
        <v/>
      </c>
    </row>
    <row r="499">
      <c r="A499">
        <f>'03_DADOS_LIMPOS'!A475</f>
        <v/>
      </c>
      <c r="B499">
        <f>'03_DADOS_LIMPOS'!C475</f>
        <v/>
      </c>
      <c r="C499">
        <f>'03_DADOS_LIMPOS'!D475</f>
        <v/>
      </c>
      <c r="D499">
        <f>'03_DADOS_LIMPOS'!J475</f>
        <v/>
      </c>
      <c r="E499">
        <f>$B$8+$B$9*D499</f>
        <v/>
      </c>
      <c r="F499">
        <f>C499-E499</f>
        <v/>
      </c>
      <c r="G499">
        <f>F499/$B$11</f>
        <v/>
      </c>
      <c r="H499">
        <f>ABS(G499)</f>
        <v/>
      </c>
    </row>
    <row r="500">
      <c r="A500">
        <f>'03_DADOS_LIMPOS'!A476</f>
        <v/>
      </c>
      <c r="B500">
        <f>'03_DADOS_LIMPOS'!C476</f>
        <v/>
      </c>
      <c r="C500">
        <f>'03_DADOS_LIMPOS'!D476</f>
        <v/>
      </c>
      <c r="D500">
        <f>'03_DADOS_LIMPOS'!J476</f>
        <v/>
      </c>
      <c r="E500">
        <f>$B$8+$B$9*D500</f>
        <v/>
      </c>
      <c r="F500">
        <f>C500-E500</f>
        <v/>
      </c>
      <c r="G500">
        <f>F500/$B$11</f>
        <v/>
      </c>
      <c r="H500">
        <f>ABS(G500)</f>
        <v/>
      </c>
    </row>
    <row r="501">
      <c r="A501">
        <f>'03_DADOS_LIMPOS'!A477</f>
        <v/>
      </c>
      <c r="B501">
        <f>'03_DADOS_LIMPOS'!C477</f>
        <v/>
      </c>
      <c r="C501">
        <f>'03_DADOS_LIMPOS'!D477</f>
        <v/>
      </c>
      <c r="D501">
        <f>'03_DADOS_LIMPOS'!J477</f>
        <v/>
      </c>
      <c r="E501">
        <f>$B$8+$B$9*D501</f>
        <v/>
      </c>
      <c r="F501">
        <f>C501-E501</f>
        <v/>
      </c>
      <c r="G501">
        <f>F501/$B$11</f>
        <v/>
      </c>
      <c r="H501">
        <f>ABS(G501)</f>
        <v/>
      </c>
    </row>
    <row r="502">
      <c r="A502">
        <f>'03_DADOS_LIMPOS'!A478</f>
        <v/>
      </c>
      <c r="B502">
        <f>'03_DADOS_LIMPOS'!C478</f>
        <v/>
      </c>
      <c r="C502">
        <f>'03_DADOS_LIMPOS'!D478</f>
        <v/>
      </c>
      <c r="D502">
        <f>'03_DADOS_LIMPOS'!J478</f>
        <v/>
      </c>
      <c r="E502">
        <f>$B$8+$B$9*D502</f>
        <v/>
      </c>
      <c r="F502">
        <f>C502-E502</f>
        <v/>
      </c>
      <c r="G502">
        <f>F502/$B$11</f>
        <v/>
      </c>
      <c r="H502">
        <f>ABS(G502)</f>
        <v/>
      </c>
    </row>
    <row r="503">
      <c r="A503">
        <f>'03_DADOS_LIMPOS'!A479</f>
        <v/>
      </c>
      <c r="B503">
        <f>'03_DADOS_LIMPOS'!C479</f>
        <v/>
      </c>
      <c r="C503">
        <f>'03_DADOS_LIMPOS'!D479</f>
        <v/>
      </c>
      <c r="D503">
        <f>'03_DADOS_LIMPOS'!J479</f>
        <v/>
      </c>
      <c r="E503">
        <f>$B$8+$B$9*D503</f>
        <v/>
      </c>
      <c r="F503">
        <f>C503-E503</f>
        <v/>
      </c>
      <c r="G503">
        <f>F503/$B$11</f>
        <v/>
      </c>
      <c r="H503">
        <f>ABS(G503)</f>
        <v/>
      </c>
    </row>
    <row r="504">
      <c r="A504">
        <f>'03_DADOS_LIMPOS'!A480</f>
        <v/>
      </c>
      <c r="B504">
        <f>'03_DADOS_LIMPOS'!C480</f>
        <v/>
      </c>
      <c r="C504">
        <f>'03_DADOS_LIMPOS'!D480</f>
        <v/>
      </c>
      <c r="D504">
        <f>'03_DADOS_LIMPOS'!J480</f>
        <v/>
      </c>
      <c r="E504">
        <f>$B$8+$B$9*D504</f>
        <v/>
      </c>
      <c r="F504">
        <f>C504-E504</f>
        <v/>
      </c>
      <c r="G504">
        <f>F504/$B$11</f>
        <v/>
      </c>
      <c r="H504">
        <f>ABS(G504)</f>
        <v/>
      </c>
    </row>
    <row r="505">
      <c r="A505">
        <f>'03_DADOS_LIMPOS'!A481</f>
        <v/>
      </c>
      <c r="B505">
        <f>'03_DADOS_LIMPOS'!C481</f>
        <v/>
      </c>
      <c r="C505">
        <f>'03_DADOS_LIMPOS'!D481</f>
        <v/>
      </c>
      <c r="D505">
        <f>'03_DADOS_LIMPOS'!J481</f>
        <v/>
      </c>
      <c r="E505">
        <f>$B$8+$B$9*D505</f>
        <v/>
      </c>
      <c r="F505">
        <f>C505-E505</f>
        <v/>
      </c>
      <c r="G505">
        <f>F505/$B$11</f>
        <v/>
      </c>
      <c r="H505">
        <f>ABS(G505)</f>
        <v/>
      </c>
    </row>
    <row r="506">
      <c r="A506">
        <f>'03_DADOS_LIMPOS'!A482</f>
        <v/>
      </c>
      <c r="B506">
        <f>'03_DADOS_LIMPOS'!C482</f>
        <v/>
      </c>
      <c r="C506">
        <f>'03_DADOS_LIMPOS'!D482</f>
        <v/>
      </c>
      <c r="D506">
        <f>'03_DADOS_LIMPOS'!J482</f>
        <v/>
      </c>
      <c r="E506">
        <f>$B$8+$B$9*D506</f>
        <v/>
      </c>
      <c r="F506">
        <f>C506-E506</f>
        <v/>
      </c>
      <c r="G506">
        <f>F506/$B$11</f>
        <v/>
      </c>
      <c r="H506">
        <f>ABS(G506)</f>
        <v/>
      </c>
    </row>
    <row r="507">
      <c r="A507">
        <f>'03_DADOS_LIMPOS'!A483</f>
        <v/>
      </c>
      <c r="B507">
        <f>'03_DADOS_LIMPOS'!C483</f>
        <v/>
      </c>
      <c r="C507">
        <f>'03_DADOS_LIMPOS'!D483</f>
        <v/>
      </c>
      <c r="D507">
        <f>'03_DADOS_LIMPOS'!J483</f>
        <v/>
      </c>
      <c r="E507">
        <f>$B$8+$B$9*D507</f>
        <v/>
      </c>
      <c r="F507">
        <f>C507-E507</f>
        <v/>
      </c>
      <c r="G507">
        <f>F507/$B$11</f>
        <v/>
      </c>
      <c r="H507">
        <f>ABS(G507)</f>
        <v/>
      </c>
    </row>
    <row r="508">
      <c r="A508">
        <f>'03_DADOS_LIMPOS'!A484</f>
        <v/>
      </c>
      <c r="B508">
        <f>'03_DADOS_LIMPOS'!C484</f>
        <v/>
      </c>
      <c r="C508">
        <f>'03_DADOS_LIMPOS'!D484</f>
        <v/>
      </c>
      <c r="D508">
        <f>'03_DADOS_LIMPOS'!J484</f>
        <v/>
      </c>
      <c r="E508">
        <f>$B$8+$B$9*D508</f>
        <v/>
      </c>
      <c r="F508">
        <f>C508-E508</f>
        <v/>
      </c>
      <c r="G508">
        <f>F508/$B$11</f>
        <v/>
      </c>
      <c r="H508">
        <f>ABS(G508)</f>
        <v/>
      </c>
    </row>
    <row r="509">
      <c r="A509">
        <f>'03_DADOS_LIMPOS'!A485</f>
        <v/>
      </c>
      <c r="B509">
        <f>'03_DADOS_LIMPOS'!C485</f>
        <v/>
      </c>
      <c r="C509">
        <f>'03_DADOS_LIMPOS'!D485</f>
        <v/>
      </c>
      <c r="D509">
        <f>'03_DADOS_LIMPOS'!J485</f>
        <v/>
      </c>
      <c r="E509">
        <f>$B$8+$B$9*D509</f>
        <v/>
      </c>
      <c r="F509">
        <f>C509-E509</f>
        <v/>
      </c>
      <c r="G509">
        <f>F509/$B$11</f>
        <v/>
      </c>
      <c r="H509">
        <f>ABS(G509)</f>
        <v/>
      </c>
    </row>
    <row r="510">
      <c r="A510">
        <f>'03_DADOS_LIMPOS'!A486</f>
        <v/>
      </c>
      <c r="B510">
        <f>'03_DADOS_LIMPOS'!C486</f>
        <v/>
      </c>
      <c r="C510">
        <f>'03_DADOS_LIMPOS'!D486</f>
        <v/>
      </c>
      <c r="D510">
        <f>'03_DADOS_LIMPOS'!J486</f>
        <v/>
      </c>
      <c r="E510">
        <f>$B$8+$B$9*D510</f>
        <v/>
      </c>
      <c r="F510">
        <f>C510-E510</f>
        <v/>
      </c>
      <c r="G510">
        <f>F510/$B$11</f>
        <v/>
      </c>
      <c r="H510">
        <f>ABS(G510)</f>
        <v/>
      </c>
    </row>
    <row r="511">
      <c r="A511">
        <f>'03_DADOS_LIMPOS'!A487</f>
        <v/>
      </c>
      <c r="B511">
        <f>'03_DADOS_LIMPOS'!C487</f>
        <v/>
      </c>
      <c r="C511">
        <f>'03_DADOS_LIMPOS'!D487</f>
        <v/>
      </c>
      <c r="D511">
        <f>'03_DADOS_LIMPOS'!J487</f>
        <v/>
      </c>
      <c r="E511">
        <f>$B$8+$B$9*D511</f>
        <v/>
      </c>
      <c r="F511">
        <f>C511-E511</f>
        <v/>
      </c>
      <c r="G511">
        <f>F511/$B$11</f>
        <v/>
      </c>
      <c r="H511">
        <f>ABS(G511)</f>
        <v/>
      </c>
    </row>
    <row r="512">
      <c r="A512">
        <f>'03_DADOS_LIMPOS'!A488</f>
        <v/>
      </c>
      <c r="B512">
        <f>'03_DADOS_LIMPOS'!C488</f>
        <v/>
      </c>
      <c r="C512">
        <f>'03_DADOS_LIMPOS'!D488</f>
        <v/>
      </c>
      <c r="D512">
        <f>'03_DADOS_LIMPOS'!J488</f>
        <v/>
      </c>
      <c r="E512">
        <f>$B$8+$B$9*D512</f>
        <v/>
      </c>
      <c r="F512">
        <f>C512-E512</f>
        <v/>
      </c>
      <c r="G512">
        <f>F512/$B$11</f>
        <v/>
      </c>
      <c r="H512">
        <f>ABS(G512)</f>
        <v/>
      </c>
    </row>
    <row r="513">
      <c r="A513">
        <f>'03_DADOS_LIMPOS'!A489</f>
        <v/>
      </c>
      <c r="B513">
        <f>'03_DADOS_LIMPOS'!C489</f>
        <v/>
      </c>
      <c r="C513">
        <f>'03_DADOS_LIMPOS'!D489</f>
        <v/>
      </c>
      <c r="D513">
        <f>'03_DADOS_LIMPOS'!J489</f>
        <v/>
      </c>
      <c r="E513">
        <f>$B$8+$B$9*D513</f>
        <v/>
      </c>
      <c r="F513">
        <f>C513-E513</f>
        <v/>
      </c>
      <c r="G513">
        <f>F513/$B$11</f>
        <v/>
      </c>
      <c r="H513">
        <f>ABS(G513)</f>
        <v/>
      </c>
    </row>
    <row r="514">
      <c r="A514">
        <f>'03_DADOS_LIMPOS'!A490</f>
        <v/>
      </c>
      <c r="B514">
        <f>'03_DADOS_LIMPOS'!C490</f>
        <v/>
      </c>
      <c r="C514">
        <f>'03_DADOS_LIMPOS'!D490</f>
        <v/>
      </c>
      <c r="D514">
        <f>'03_DADOS_LIMPOS'!J490</f>
        <v/>
      </c>
      <c r="E514">
        <f>$B$8+$B$9*D514</f>
        <v/>
      </c>
      <c r="F514">
        <f>C514-E514</f>
        <v/>
      </c>
      <c r="G514">
        <f>F514/$B$11</f>
        <v/>
      </c>
      <c r="H514">
        <f>ABS(G514)</f>
        <v/>
      </c>
    </row>
    <row r="515">
      <c r="A515">
        <f>'03_DADOS_LIMPOS'!A491</f>
        <v/>
      </c>
      <c r="B515">
        <f>'03_DADOS_LIMPOS'!C491</f>
        <v/>
      </c>
      <c r="C515">
        <f>'03_DADOS_LIMPOS'!D491</f>
        <v/>
      </c>
      <c r="D515">
        <f>'03_DADOS_LIMPOS'!J491</f>
        <v/>
      </c>
      <c r="E515">
        <f>$B$8+$B$9*D515</f>
        <v/>
      </c>
      <c r="F515">
        <f>C515-E515</f>
        <v/>
      </c>
      <c r="G515">
        <f>F515/$B$11</f>
        <v/>
      </c>
      <c r="H515">
        <f>ABS(G515)</f>
        <v/>
      </c>
    </row>
    <row r="516">
      <c r="A516">
        <f>'03_DADOS_LIMPOS'!A492</f>
        <v/>
      </c>
      <c r="B516">
        <f>'03_DADOS_LIMPOS'!C492</f>
        <v/>
      </c>
      <c r="C516">
        <f>'03_DADOS_LIMPOS'!D492</f>
        <v/>
      </c>
      <c r="D516">
        <f>'03_DADOS_LIMPOS'!J492</f>
        <v/>
      </c>
      <c r="E516">
        <f>$B$8+$B$9*D516</f>
        <v/>
      </c>
      <c r="F516">
        <f>C516-E516</f>
        <v/>
      </c>
      <c r="G516">
        <f>F516/$B$11</f>
        <v/>
      </c>
      <c r="H516">
        <f>ABS(G516)</f>
        <v/>
      </c>
    </row>
    <row r="517">
      <c r="A517">
        <f>'03_DADOS_LIMPOS'!A493</f>
        <v/>
      </c>
      <c r="B517">
        <f>'03_DADOS_LIMPOS'!C493</f>
        <v/>
      </c>
      <c r="C517">
        <f>'03_DADOS_LIMPOS'!D493</f>
        <v/>
      </c>
      <c r="D517">
        <f>'03_DADOS_LIMPOS'!J493</f>
        <v/>
      </c>
      <c r="E517">
        <f>$B$8+$B$9*D517</f>
        <v/>
      </c>
      <c r="F517">
        <f>C517-E517</f>
        <v/>
      </c>
      <c r="G517">
        <f>F517/$B$11</f>
        <v/>
      </c>
      <c r="H517">
        <f>ABS(G517)</f>
        <v/>
      </c>
    </row>
    <row r="518">
      <c r="A518">
        <f>'03_DADOS_LIMPOS'!A494</f>
        <v/>
      </c>
      <c r="B518">
        <f>'03_DADOS_LIMPOS'!C494</f>
        <v/>
      </c>
      <c r="C518">
        <f>'03_DADOS_LIMPOS'!D494</f>
        <v/>
      </c>
      <c r="D518">
        <f>'03_DADOS_LIMPOS'!J494</f>
        <v/>
      </c>
      <c r="E518">
        <f>$B$8+$B$9*D518</f>
        <v/>
      </c>
      <c r="F518">
        <f>C518-E518</f>
        <v/>
      </c>
      <c r="G518">
        <f>F518/$B$11</f>
        <v/>
      </c>
      <c r="H518">
        <f>ABS(G518)</f>
        <v/>
      </c>
    </row>
    <row r="519">
      <c r="A519">
        <f>'03_DADOS_LIMPOS'!A495</f>
        <v/>
      </c>
      <c r="B519">
        <f>'03_DADOS_LIMPOS'!C495</f>
        <v/>
      </c>
      <c r="C519">
        <f>'03_DADOS_LIMPOS'!D495</f>
        <v/>
      </c>
      <c r="D519">
        <f>'03_DADOS_LIMPOS'!J495</f>
        <v/>
      </c>
      <c r="E519">
        <f>$B$8+$B$9*D519</f>
        <v/>
      </c>
      <c r="F519">
        <f>C519-E519</f>
        <v/>
      </c>
      <c r="G519">
        <f>F519/$B$11</f>
        <v/>
      </c>
      <c r="H519">
        <f>ABS(G519)</f>
        <v/>
      </c>
    </row>
    <row r="520">
      <c r="A520">
        <f>'03_DADOS_LIMPOS'!A496</f>
        <v/>
      </c>
      <c r="B520">
        <f>'03_DADOS_LIMPOS'!C496</f>
        <v/>
      </c>
      <c r="C520">
        <f>'03_DADOS_LIMPOS'!D496</f>
        <v/>
      </c>
      <c r="D520">
        <f>'03_DADOS_LIMPOS'!J496</f>
        <v/>
      </c>
      <c r="E520">
        <f>$B$8+$B$9*D520</f>
        <v/>
      </c>
      <c r="F520">
        <f>C520-E520</f>
        <v/>
      </c>
      <c r="G520">
        <f>F520/$B$11</f>
        <v/>
      </c>
      <c r="H520">
        <f>ABS(G520)</f>
        <v/>
      </c>
    </row>
    <row r="521">
      <c r="A521">
        <f>'03_DADOS_LIMPOS'!A497</f>
        <v/>
      </c>
      <c r="B521">
        <f>'03_DADOS_LIMPOS'!C497</f>
        <v/>
      </c>
      <c r="C521">
        <f>'03_DADOS_LIMPOS'!D497</f>
        <v/>
      </c>
      <c r="D521">
        <f>'03_DADOS_LIMPOS'!J497</f>
        <v/>
      </c>
      <c r="E521">
        <f>$B$8+$B$9*D521</f>
        <v/>
      </c>
      <c r="F521">
        <f>C521-E521</f>
        <v/>
      </c>
      <c r="G521">
        <f>F521/$B$11</f>
        <v/>
      </c>
      <c r="H521">
        <f>ABS(G521)</f>
        <v/>
      </c>
    </row>
    <row r="522">
      <c r="A522">
        <f>'03_DADOS_LIMPOS'!A498</f>
        <v/>
      </c>
      <c r="B522">
        <f>'03_DADOS_LIMPOS'!C498</f>
        <v/>
      </c>
      <c r="C522">
        <f>'03_DADOS_LIMPOS'!D498</f>
        <v/>
      </c>
      <c r="D522">
        <f>'03_DADOS_LIMPOS'!J498</f>
        <v/>
      </c>
      <c r="E522">
        <f>$B$8+$B$9*D522</f>
        <v/>
      </c>
      <c r="F522">
        <f>C522-E522</f>
        <v/>
      </c>
      <c r="G522">
        <f>F522/$B$11</f>
        <v/>
      </c>
      <c r="H522">
        <f>ABS(G522)</f>
        <v/>
      </c>
    </row>
    <row r="523">
      <c r="A523">
        <f>'03_DADOS_LIMPOS'!A499</f>
        <v/>
      </c>
      <c r="B523">
        <f>'03_DADOS_LIMPOS'!C499</f>
        <v/>
      </c>
      <c r="C523">
        <f>'03_DADOS_LIMPOS'!D499</f>
        <v/>
      </c>
      <c r="D523">
        <f>'03_DADOS_LIMPOS'!J499</f>
        <v/>
      </c>
      <c r="E523">
        <f>$B$8+$B$9*D523</f>
        <v/>
      </c>
      <c r="F523">
        <f>C523-E523</f>
        <v/>
      </c>
      <c r="G523">
        <f>F523/$B$11</f>
        <v/>
      </c>
      <c r="H523">
        <f>ABS(G523)</f>
        <v/>
      </c>
    </row>
    <row r="524">
      <c r="A524">
        <f>'03_DADOS_LIMPOS'!A500</f>
        <v/>
      </c>
      <c r="B524">
        <f>'03_DADOS_LIMPOS'!C500</f>
        <v/>
      </c>
      <c r="C524">
        <f>'03_DADOS_LIMPOS'!D500</f>
        <v/>
      </c>
      <c r="D524">
        <f>'03_DADOS_LIMPOS'!J500</f>
        <v/>
      </c>
      <c r="E524">
        <f>$B$8+$B$9*D524</f>
        <v/>
      </c>
      <c r="F524">
        <f>C524-E524</f>
        <v/>
      </c>
      <c r="G524">
        <f>F524/$B$11</f>
        <v/>
      </c>
      <c r="H524">
        <f>ABS(G524)</f>
        <v/>
      </c>
    </row>
    <row r="525">
      <c r="A525">
        <f>'03_DADOS_LIMPOS'!A501</f>
        <v/>
      </c>
      <c r="B525">
        <f>'03_DADOS_LIMPOS'!C501</f>
        <v/>
      </c>
      <c r="C525">
        <f>'03_DADOS_LIMPOS'!D501</f>
        <v/>
      </c>
      <c r="D525">
        <f>'03_DADOS_LIMPOS'!J501</f>
        <v/>
      </c>
      <c r="E525">
        <f>$B$8+$B$9*D525</f>
        <v/>
      </c>
      <c r="F525">
        <f>C525-E525</f>
        <v/>
      </c>
      <c r="G525">
        <f>F525/$B$11</f>
        <v/>
      </c>
      <c r="H525">
        <f>ABS(G525)</f>
        <v/>
      </c>
    </row>
    <row r="526">
      <c r="A526">
        <f>'03_DADOS_LIMPOS'!A502</f>
        <v/>
      </c>
      <c r="B526">
        <f>'03_DADOS_LIMPOS'!C502</f>
        <v/>
      </c>
      <c r="C526">
        <f>'03_DADOS_LIMPOS'!D502</f>
        <v/>
      </c>
      <c r="D526">
        <f>'03_DADOS_LIMPOS'!J502</f>
        <v/>
      </c>
      <c r="E526">
        <f>$B$8+$B$9*D526</f>
        <v/>
      </c>
      <c r="F526">
        <f>C526-E526</f>
        <v/>
      </c>
      <c r="G526">
        <f>F526/$B$11</f>
        <v/>
      </c>
      <c r="H526">
        <f>ABS(G526)</f>
        <v/>
      </c>
    </row>
    <row r="527">
      <c r="A527">
        <f>'03_DADOS_LIMPOS'!A503</f>
        <v/>
      </c>
      <c r="B527">
        <f>'03_DADOS_LIMPOS'!C503</f>
        <v/>
      </c>
      <c r="C527">
        <f>'03_DADOS_LIMPOS'!D503</f>
        <v/>
      </c>
      <c r="D527">
        <f>'03_DADOS_LIMPOS'!J503</f>
        <v/>
      </c>
      <c r="E527">
        <f>$B$8+$B$9*D527</f>
        <v/>
      </c>
      <c r="F527">
        <f>C527-E527</f>
        <v/>
      </c>
      <c r="G527">
        <f>F527/$B$11</f>
        <v/>
      </c>
      <c r="H527">
        <f>ABS(G527)</f>
        <v/>
      </c>
    </row>
    <row r="528">
      <c r="A528">
        <f>'03_DADOS_LIMPOS'!A504</f>
        <v/>
      </c>
      <c r="B528">
        <f>'03_DADOS_LIMPOS'!C504</f>
        <v/>
      </c>
      <c r="C528">
        <f>'03_DADOS_LIMPOS'!D504</f>
        <v/>
      </c>
      <c r="D528">
        <f>'03_DADOS_LIMPOS'!J504</f>
        <v/>
      </c>
      <c r="E528">
        <f>$B$8+$B$9*D528</f>
        <v/>
      </c>
      <c r="F528">
        <f>C528-E528</f>
        <v/>
      </c>
      <c r="G528">
        <f>F528/$B$11</f>
        <v/>
      </c>
      <c r="H528">
        <f>ABS(G528)</f>
        <v/>
      </c>
    </row>
    <row r="529">
      <c r="A529">
        <f>'03_DADOS_LIMPOS'!A505</f>
        <v/>
      </c>
      <c r="B529">
        <f>'03_DADOS_LIMPOS'!C505</f>
        <v/>
      </c>
      <c r="C529">
        <f>'03_DADOS_LIMPOS'!D505</f>
        <v/>
      </c>
      <c r="D529">
        <f>'03_DADOS_LIMPOS'!J505</f>
        <v/>
      </c>
      <c r="E529">
        <f>$B$8+$B$9*D529</f>
        <v/>
      </c>
      <c r="F529">
        <f>C529-E529</f>
        <v/>
      </c>
      <c r="G529">
        <f>F529/$B$11</f>
        <v/>
      </c>
      <c r="H529">
        <f>ABS(G529)</f>
        <v/>
      </c>
    </row>
    <row r="530">
      <c r="A530">
        <f>'03_DADOS_LIMPOS'!A506</f>
        <v/>
      </c>
      <c r="B530">
        <f>'03_DADOS_LIMPOS'!C506</f>
        <v/>
      </c>
      <c r="C530">
        <f>'03_DADOS_LIMPOS'!D506</f>
        <v/>
      </c>
      <c r="D530">
        <f>'03_DADOS_LIMPOS'!J506</f>
        <v/>
      </c>
      <c r="E530">
        <f>$B$8+$B$9*D530</f>
        <v/>
      </c>
      <c r="F530">
        <f>C530-E530</f>
        <v/>
      </c>
      <c r="G530">
        <f>F530/$B$11</f>
        <v/>
      </c>
      <c r="H530">
        <f>ABS(G530)</f>
        <v/>
      </c>
    </row>
    <row r="531">
      <c r="A531">
        <f>'03_DADOS_LIMPOS'!A507</f>
        <v/>
      </c>
      <c r="B531">
        <f>'03_DADOS_LIMPOS'!C507</f>
        <v/>
      </c>
      <c r="C531">
        <f>'03_DADOS_LIMPOS'!D507</f>
        <v/>
      </c>
      <c r="D531">
        <f>'03_DADOS_LIMPOS'!J507</f>
        <v/>
      </c>
      <c r="E531">
        <f>$B$8+$B$9*D531</f>
        <v/>
      </c>
      <c r="F531">
        <f>C531-E531</f>
        <v/>
      </c>
      <c r="G531">
        <f>F531/$B$11</f>
        <v/>
      </c>
      <c r="H531">
        <f>ABS(G531)</f>
        <v/>
      </c>
    </row>
    <row r="532">
      <c r="A532">
        <f>'03_DADOS_LIMPOS'!A508</f>
        <v/>
      </c>
      <c r="B532">
        <f>'03_DADOS_LIMPOS'!C508</f>
        <v/>
      </c>
      <c r="C532">
        <f>'03_DADOS_LIMPOS'!D508</f>
        <v/>
      </c>
      <c r="D532">
        <f>'03_DADOS_LIMPOS'!J508</f>
        <v/>
      </c>
      <c r="E532">
        <f>$B$8+$B$9*D532</f>
        <v/>
      </c>
      <c r="F532">
        <f>C532-E532</f>
        <v/>
      </c>
      <c r="G532">
        <f>F532/$B$11</f>
        <v/>
      </c>
      <c r="H532">
        <f>ABS(G532)</f>
        <v/>
      </c>
    </row>
    <row r="533">
      <c r="A533">
        <f>'03_DADOS_LIMPOS'!A509</f>
        <v/>
      </c>
      <c r="B533">
        <f>'03_DADOS_LIMPOS'!C509</f>
        <v/>
      </c>
      <c r="C533">
        <f>'03_DADOS_LIMPOS'!D509</f>
        <v/>
      </c>
      <c r="D533">
        <f>'03_DADOS_LIMPOS'!J509</f>
        <v/>
      </c>
      <c r="E533">
        <f>$B$8+$B$9*D533</f>
        <v/>
      </c>
      <c r="F533">
        <f>C533-E533</f>
        <v/>
      </c>
      <c r="G533">
        <f>F533/$B$11</f>
        <v/>
      </c>
      <c r="H533">
        <f>ABS(G533)</f>
        <v/>
      </c>
    </row>
    <row r="534">
      <c r="A534">
        <f>'03_DADOS_LIMPOS'!A510</f>
        <v/>
      </c>
      <c r="B534">
        <f>'03_DADOS_LIMPOS'!C510</f>
        <v/>
      </c>
      <c r="C534">
        <f>'03_DADOS_LIMPOS'!D510</f>
        <v/>
      </c>
      <c r="D534">
        <f>'03_DADOS_LIMPOS'!J510</f>
        <v/>
      </c>
      <c r="E534">
        <f>$B$8+$B$9*D534</f>
        <v/>
      </c>
      <c r="F534">
        <f>C534-E534</f>
        <v/>
      </c>
      <c r="G534">
        <f>F534/$B$11</f>
        <v/>
      </c>
      <c r="H534">
        <f>ABS(G534)</f>
        <v/>
      </c>
    </row>
    <row r="535">
      <c r="A535">
        <f>'03_DADOS_LIMPOS'!A511</f>
        <v/>
      </c>
      <c r="B535">
        <f>'03_DADOS_LIMPOS'!C511</f>
        <v/>
      </c>
      <c r="C535">
        <f>'03_DADOS_LIMPOS'!D511</f>
        <v/>
      </c>
      <c r="D535">
        <f>'03_DADOS_LIMPOS'!J511</f>
        <v/>
      </c>
      <c r="E535">
        <f>$B$8+$B$9*D535</f>
        <v/>
      </c>
      <c r="F535">
        <f>C535-E535</f>
        <v/>
      </c>
      <c r="G535">
        <f>F535/$B$11</f>
        <v/>
      </c>
      <c r="H535">
        <f>ABS(G535)</f>
        <v/>
      </c>
    </row>
    <row r="536">
      <c r="A536">
        <f>'03_DADOS_LIMPOS'!A512</f>
        <v/>
      </c>
      <c r="B536">
        <f>'03_DADOS_LIMPOS'!C512</f>
        <v/>
      </c>
      <c r="C536">
        <f>'03_DADOS_LIMPOS'!D512</f>
        <v/>
      </c>
      <c r="D536">
        <f>'03_DADOS_LIMPOS'!J512</f>
        <v/>
      </c>
      <c r="E536">
        <f>$B$8+$B$9*D536</f>
        <v/>
      </c>
      <c r="F536">
        <f>C536-E536</f>
        <v/>
      </c>
      <c r="G536">
        <f>F536/$B$11</f>
        <v/>
      </c>
      <c r="H536">
        <f>ABS(G536)</f>
        <v/>
      </c>
    </row>
    <row r="537">
      <c r="A537">
        <f>'03_DADOS_LIMPOS'!A513</f>
        <v/>
      </c>
      <c r="B537">
        <f>'03_DADOS_LIMPOS'!C513</f>
        <v/>
      </c>
      <c r="C537">
        <f>'03_DADOS_LIMPOS'!D513</f>
        <v/>
      </c>
      <c r="D537">
        <f>'03_DADOS_LIMPOS'!J513</f>
        <v/>
      </c>
      <c r="E537">
        <f>$B$8+$B$9*D537</f>
        <v/>
      </c>
      <c r="F537">
        <f>C537-E537</f>
        <v/>
      </c>
      <c r="G537">
        <f>F537/$B$11</f>
        <v/>
      </c>
      <c r="H537">
        <f>ABS(G537)</f>
        <v/>
      </c>
    </row>
    <row r="538">
      <c r="A538">
        <f>'03_DADOS_LIMPOS'!A514</f>
        <v/>
      </c>
      <c r="B538">
        <f>'03_DADOS_LIMPOS'!C514</f>
        <v/>
      </c>
      <c r="C538">
        <f>'03_DADOS_LIMPOS'!D514</f>
        <v/>
      </c>
      <c r="D538">
        <f>'03_DADOS_LIMPOS'!J514</f>
        <v/>
      </c>
      <c r="E538">
        <f>$B$8+$B$9*D538</f>
        <v/>
      </c>
      <c r="F538">
        <f>C538-E538</f>
        <v/>
      </c>
      <c r="G538">
        <f>F538/$B$11</f>
        <v/>
      </c>
      <c r="H538">
        <f>ABS(G538)</f>
        <v/>
      </c>
    </row>
    <row r="539">
      <c r="A539">
        <f>'03_DADOS_LIMPOS'!A515</f>
        <v/>
      </c>
      <c r="B539">
        <f>'03_DADOS_LIMPOS'!C515</f>
        <v/>
      </c>
      <c r="C539">
        <f>'03_DADOS_LIMPOS'!D515</f>
        <v/>
      </c>
      <c r="D539">
        <f>'03_DADOS_LIMPOS'!J515</f>
        <v/>
      </c>
      <c r="E539">
        <f>$B$8+$B$9*D539</f>
        <v/>
      </c>
      <c r="F539">
        <f>C539-E539</f>
        <v/>
      </c>
      <c r="G539">
        <f>F539/$B$11</f>
        <v/>
      </c>
      <c r="H539">
        <f>ABS(G539)</f>
        <v/>
      </c>
    </row>
    <row r="540">
      <c r="A540">
        <f>'03_DADOS_LIMPOS'!A516</f>
        <v/>
      </c>
      <c r="B540">
        <f>'03_DADOS_LIMPOS'!C516</f>
        <v/>
      </c>
      <c r="C540">
        <f>'03_DADOS_LIMPOS'!D516</f>
        <v/>
      </c>
      <c r="D540">
        <f>'03_DADOS_LIMPOS'!J516</f>
        <v/>
      </c>
      <c r="E540">
        <f>$B$8+$B$9*D540</f>
        <v/>
      </c>
      <c r="F540">
        <f>C540-E540</f>
        <v/>
      </c>
      <c r="G540">
        <f>F540/$B$11</f>
        <v/>
      </c>
      <c r="H540">
        <f>ABS(G540)</f>
        <v/>
      </c>
    </row>
    <row r="541">
      <c r="A541">
        <f>'03_DADOS_LIMPOS'!A517</f>
        <v/>
      </c>
      <c r="B541">
        <f>'03_DADOS_LIMPOS'!C517</f>
        <v/>
      </c>
      <c r="C541">
        <f>'03_DADOS_LIMPOS'!D517</f>
        <v/>
      </c>
      <c r="D541">
        <f>'03_DADOS_LIMPOS'!J517</f>
        <v/>
      </c>
      <c r="E541">
        <f>$B$8+$B$9*D541</f>
        <v/>
      </c>
      <c r="F541">
        <f>C541-E541</f>
        <v/>
      </c>
      <c r="G541">
        <f>F541/$B$11</f>
        <v/>
      </c>
      <c r="H541">
        <f>ABS(G541)</f>
        <v/>
      </c>
    </row>
    <row r="542">
      <c r="A542">
        <f>'03_DADOS_LIMPOS'!A518</f>
        <v/>
      </c>
      <c r="B542">
        <f>'03_DADOS_LIMPOS'!C518</f>
        <v/>
      </c>
      <c r="C542">
        <f>'03_DADOS_LIMPOS'!D518</f>
        <v/>
      </c>
      <c r="D542">
        <f>'03_DADOS_LIMPOS'!J518</f>
        <v/>
      </c>
      <c r="E542">
        <f>$B$8+$B$9*D542</f>
        <v/>
      </c>
      <c r="F542">
        <f>C542-E542</f>
        <v/>
      </c>
      <c r="G542">
        <f>F542/$B$11</f>
        <v/>
      </c>
      <c r="H542">
        <f>ABS(G542)</f>
        <v/>
      </c>
    </row>
    <row r="543">
      <c r="A543">
        <f>'03_DADOS_LIMPOS'!A519</f>
        <v/>
      </c>
      <c r="B543">
        <f>'03_DADOS_LIMPOS'!C519</f>
        <v/>
      </c>
      <c r="C543">
        <f>'03_DADOS_LIMPOS'!D519</f>
        <v/>
      </c>
      <c r="D543">
        <f>'03_DADOS_LIMPOS'!J519</f>
        <v/>
      </c>
      <c r="E543">
        <f>$B$8+$B$9*D543</f>
        <v/>
      </c>
      <c r="F543">
        <f>C543-E543</f>
        <v/>
      </c>
      <c r="G543">
        <f>F543/$B$11</f>
        <v/>
      </c>
      <c r="H543">
        <f>ABS(G543)</f>
        <v/>
      </c>
    </row>
    <row r="544">
      <c r="A544">
        <f>'03_DADOS_LIMPOS'!A520</f>
        <v/>
      </c>
      <c r="B544">
        <f>'03_DADOS_LIMPOS'!C520</f>
        <v/>
      </c>
      <c r="C544">
        <f>'03_DADOS_LIMPOS'!D520</f>
        <v/>
      </c>
      <c r="D544">
        <f>'03_DADOS_LIMPOS'!J520</f>
        <v/>
      </c>
      <c r="E544">
        <f>$B$8+$B$9*D544</f>
        <v/>
      </c>
      <c r="F544">
        <f>C544-E544</f>
        <v/>
      </c>
      <c r="G544">
        <f>F544/$B$11</f>
        <v/>
      </c>
      <c r="H544">
        <f>ABS(G544)</f>
        <v/>
      </c>
    </row>
    <row r="545">
      <c r="A545">
        <f>'03_DADOS_LIMPOS'!A521</f>
        <v/>
      </c>
      <c r="B545">
        <f>'03_DADOS_LIMPOS'!C521</f>
        <v/>
      </c>
      <c r="C545">
        <f>'03_DADOS_LIMPOS'!D521</f>
        <v/>
      </c>
      <c r="D545">
        <f>'03_DADOS_LIMPOS'!J521</f>
        <v/>
      </c>
      <c r="E545">
        <f>$B$8+$B$9*D545</f>
        <v/>
      </c>
      <c r="F545">
        <f>C545-E545</f>
        <v/>
      </c>
      <c r="G545">
        <f>F545/$B$11</f>
        <v/>
      </c>
      <c r="H545">
        <f>ABS(G545)</f>
        <v/>
      </c>
    </row>
    <row r="546">
      <c r="A546">
        <f>'03_DADOS_LIMPOS'!A522</f>
        <v/>
      </c>
      <c r="B546">
        <f>'03_DADOS_LIMPOS'!C522</f>
        <v/>
      </c>
      <c r="C546">
        <f>'03_DADOS_LIMPOS'!D522</f>
        <v/>
      </c>
      <c r="D546">
        <f>'03_DADOS_LIMPOS'!J522</f>
        <v/>
      </c>
      <c r="E546">
        <f>$B$8+$B$9*D546</f>
        <v/>
      </c>
      <c r="F546">
        <f>C546-E546</f>
        <v/>
      </c>
      <c r="G546">
        <f>F546/$B$11</f>
        <v/>
      </c>
      <c r="H546">
        <f>ABS(G546)</f>
        <v/>
      </c>
    </row>
    <row r="547">
      <c r="A547">
        <f>'03_DADOS_LIMPOS'!A523</f>
        <v/>
      </c>
      <c r="B547">
        <f>'03_DADOS_LIMPOS'!C523</f>
        <v/>
      </c>
      <c r="C547">
        <f>'03_DADOS_LIMPOS'!D523</f>
        <v/>
      </c>
      <c r="D547">
        <f>'03_DADOS_LIMPOS'!J523</f>
        <v/>
      </c>
      <c r="E547">
        <f>$B$8+$B$9*D547</f>
        <v/>
      </c>
      <c r="F547">
        <f>C547-E547</f>
        <v/>
      </c>
      <c r="G547">
        <f>F547/$B$11</f>
        <v/>
      </c>
      <c r="H547">
        <f>ABS(G547)</f>
        <v/>
      </c>
    </row>
    <row r="548">
      <c r="A548">
        <f>'03_DADOS_LIMPOS'!A524</f>
        <v/>
      </c>
      <c r="B548">
        <f>'03_DADOS_LIMPOS'!C524</f>
        <v/>
      </c>
      <c r="C548">
        <f>'03_DADOS_LIMPOS'!D524</f>
        <v/>
      </c>
      <c r="D548">
        <f>'03_DADOS_LIMPOS'!J524</f>
        <v/>
      </c>
      <c r="E548">
        <f>$B$8+$B$9*D548</f>
        <v/>
      </c>
      <c r="F548">
        <f>C548-E548</f>
        <v/>
      </c>
      <c r="G548">
        <f>F548/$B$11</f>
        <v/>
      </c>
      <c r="H548">
        <f>ABS(G548)</f>
        <v/>
      </c>
    </row>
    <row r="549">
      <c r="A549">
        <f>'03_DADOS_LIMPOS'!A525</f>
        <v/>
      </c>
      <c r="B549">
        <f>'03_DADOS_LIMPOS'!C525</f>
        <v/>
      </c>
      <c r="C549">
        <f>'03_DADOS_LIMPOS'!D525</f>
        <v/>
      </c>
      <c r="D549">
        <f>'03_DADOS_LIMPOS'!J525</f>
        <v/>
      </c>
      <c r="E549">
        <f>$B$8+$B$9*D549</f>
        <v/>
      </c>
      <c r="F549">
        <f>C549-E549</f>
        <v/>
      </c>
      <c r="G549">
        <f>F549/$B$11</f>
        <v/>
      </c>
      <c r="H549">
        <f>ABS(G549)</f>
        <v/>
      </c>
    </row>
    <row r="550">
      <c r="A550">
        <f>'03_DADOS_LIMPOS'!A526</f>
        <v/>
      </c>
      <c r="B550">
        <f>'03_DADOS_LIMPOS'!C526</f>
        <v/>
      </c>
      <c r="C550">
        <f>'03_DADOS_LIMPOS'!D526</f>
        <v/>
      </c>
      <c r="D550">
        <f>'03_DADOS_LIMPOS'!J526</f>
        <v/>
      </c>
      <c r="E550">
        <f>$B$8+$B$9*D550</f>
        <v/>
      </c>
      <c r="F550">
        <f>C550-E550</f>
        <v/>
      </c>
      <c r="G550">
        <f>F550/$B$11</f>
        <v/>
      </c>
      <c r="H550">
        <f>ABS(G550)</f>
        <v/>
      </c>
    </row>
    <row r="551">
      <c r="A551">
        <f>'03_DADOS_LIMPOS'!A527</f>
        <v/>
      </c>
      <c r="B551">
        <f>'03_DADOS_LIMPOS'!C527</f>
        <v/>
      </c>
      <c r="C551">
        <f>'03_DADOS_LIMPOS'!D527</f>
        <v/>
      </c>
      <c r="D551">
        <f>'03_DADOS_LIMPOS'!J527</f>
        <v/>
      </c>
      <c r="E551">
        <f>$B$8+$B$9*D551</f>
        <v/>
      </c>
      <c r="F551">
        <f>C551-E551</f>
        <v/>
      </c>
      <c r="G551">
        <f>F551/$B$11</f>
        <v/>
      </c>
      <c r="H551">
        <f>ABS(G551)</f>
        <v/>
      </c>
    </row>
    <row r="552">
      <c r="A552">
        <f>'03_DADOS_LIMPOS'!A528</f>
        <v/>
      </c>
      <c r="B552">
        <f>'03_DADOS_LIMPOS'!C528</f>
        <v/>
      </c>
      <c r="C552">
        <f>'03_DADOS_LIMPOS'!D528</f>
        <v/>
      </c>
      <c r="D552">
        <f>'03_DADOS_LIMPOS'!J528</f>
        <v/>
      </c>
      <c r="E552">
        <f>$B$8+$B$9*D552</f>
        <v/>
      </c>
      <c r="F552">
        <f>C552-E552</f>
        <v/>
      </c>
      <c r="G552">
        <f>F552/$B$11</f>
        <v/>
      </c>
      <c r="H552">
        <f>ABS(G552)</f>
        <v/>
      </c>
    </row>
    <row r="553">
      <c r="A553">
        <f>'03_DADOS_LIMPOS'!A529</f>
        <v/>
      </c>
      <c r="B553">
        <f>'03_DADOS_LIMPOS'!C529</f>
        <v/>
      </c>
      <c r="C553">
        <f>'03_DADOS_LIMPOS'!D529</f>
        <v/>
      </c>
      <c r="D553">
        <f>'03_DADOS_LIMPOS'!J529</f>
        <v/>
      </c>
      <c r="E553">
        <f>$B$8+$B$9*D553</f>
        <v/>
      </c>
      <c r="F553">
        <f>C553-E553</f>
        <v/>
      </c>
      <c r="G553">
        <f>F553/$B$11</f>
        <v/>
      </c>
      <c r="H553">
        <f>ABS(G553)</f>
        <v/>
      </c>
    </row>
    <row r="554">
      <c r="A554">
        <f>'03_DADOS_LIMPOS'!A530</f>
        <v/>
      </c>
      <c r="B554">
        <f>'03_DADOS_LIMPOS'!C530</f>
        <v/>
      </c>
      <c r="C554">
        <f>'03_DADOS_LIMPOS'!D530</f>
        <v/>
      </c>
      <c r="D554">
        <f>'03_DADOS_LIMPOS'!J530</f>
        <v/>
      </c>
      <c r="E554">
        <f>$B$8+$B$9*D554</f>
        <v/>
      </c>
      <c r="F554">
        <f>C554-E554</f>
        <v/>
      </c>
      <c r="G554">
        <f>F554/$B$11</f>
        <v/>
      </c>
      <c r="H554">
        <f>ABS(G554)</f>
        <v/>
      </c>
    </row>
    <row r="555">
      <c r="A555">
        <f>'03_DADOS_LIMPOS'!A531</f>
        <v/>
      </c>
      <c r="B555">
        <f>'03_DADOS_LIMPOS'!C531</f>
        <v/>
      </c>
      <c r="C555">
        <f>'03_DADOS_LIMPOS'!D531</f>
        <v/>
      </c>
      <c r="D555">
        <f>'03_DADOS_LIMPOS'!J531</f>
        <v/>
      </c>
      <c r="E555">
        <f>$B$8+$B$9*D555</f>
        <v/>
      </c>
      <c r="F555">
        <f>C555-E555</f>
        <v/>
      </c>
      <c r="G555">
        <f>F555/$B$11</f>
        <v/>
      </c>
      <c r="H555">
        <f>ABS(G555)</f>
        <v/>
      </c>
    </row>
    <row r="556">
      <c r="A556">
        <f>'03_DADOS_LIMPOS'!A532</f>
        <v/>
      </c>
      <c r="B556">
        <f>'03_DADOS_LIMPOS'!C532</f>
        <v/>
      </c>
      <c r="C556">
        <f>'03_DADOS_LIMPOS'!D532</f>
        <v/>
      </c>
      <c r="D556">
        <f>'03_DADOS_LIMPOS'!J532</f>
        <v/>
      </c>
      <c r="E556">
        <f>$B$8+$B$9*D556</f>
        <v/>
      </c>
      <c r="F556">
        <f>C556-E556</f>
        <v/>
      </c>
      <c r="G556">
        <f>F556/$B$11</f>
        <v/>
      </c>
      <c r="H556">
        <f>ABS(G556)</f>
        <v/>
      </c>
    </row>
    <row r="557">
      <c r="A557">
        <f>'03_DADOS_LIMPOS'!A533</f>
        <v/>
      </c>
      <c r="B557">
        <f>'03_DADOS_LIMPOS'!C533</f>
        <v/>
      </c>
      <c r="C557">
        <f>'03_DADOS_LIMPOS'!D533</f>
        <v/>
      </c>
      <c r="D557">
        <f>'03_DADOS_LIMPOS'!J533</f>
        <v/>
      </c>
      <c r="E557">
        <f>$B$8+$B$9*D557</f>
        <v/>
      </c>
      <c r="F557">
        <f>C557-E557</f>
        <v/>
      </c>
      <c r="G557">
        <f>F557/$B$11</f>
        <v/>
      </c>
      <c r="H557">
        <f>ABS(G557)</f>
        <v/>
      </c>
    </row>
    <row r="558">
      <c r="A558">
        <f>'03_DADOS_LIMPOS'!A534</f>
        <v/>
      </c>
      <c r="B558">
        <f>'03_DADOS_LIMPOS'!C534</f>
        <v/>
      </c>
      <c r="C558">
        <f>'03_DADOS_LIMPOS'!D534</f>
        <v/>
      </c>
      <c r="D558">
        <f>'03_DADOS_LIMPOS'!J534</f>
        <v/>
      </c>
      <c r="E558">
        <f>$B$8+$B$9*D558</f>
        <v/>
      </c>
      <c r="F558">
        <f>C558-E558</f>
        <v/>
      </c>
      <c r="G558">
        <f>F558/$B$11</f>
        <v/>
      </c>
      <c r="H558">
        <f>ABS(G558)</f>
        <v/>
      </c>
    </row>
    <row r="559">
      <c r="A559">
        <f>'03_DADOS_LIMPOS'!A535</f>
        <v/>
      </c>
      <c r="B559">
        <f>'03_DADOS_LIMPOS'!C535</f>
        <v/>
      </c>
      <c r="C559">
        <f>'03_DADOS_LIMPOS'!D535</f>
        <v/>
      </c>
      <c r="D559">
        <f>'03_DADOS_LIMPOS'!J535</f>
        <v/>
      </c>
      <c r="E559">
        <f>$B$8+$B$9*D559</f>
        <v/>
      </c>
      <c r="F559">
        <f>C559-E559</f>
        <v/>
      </c>
      <c r="G559">
        <f>F559/$B$11</f>
        <v/>
      </c>
      <c r="H559">
        <f>ABS(G559)</f>
        <v/>
      </c>
    </row>
    <row r="560">
      <c r="A560">
        <f>'03_DADOS_LIMPOS'!A536</f>
        <v/>
      </c>
      <c r="B560">
        <f>'03_DADOS_LIMPOS'!C536</f>
        <v/>
      </c>
      <c r="C560">
        <f>'03_DADOS_LIMPOS'!D536</f>
        <v/>
      </c>
      <c r="D560">
        <f>'03_DADOS_LIMPOS'!J536</f>
        <v/>
      </c>
      <c r="E560">
        <f>$B$8+$B$9*D560</f>
        <v/>
      </c>
      <c r="F560">
        <f>C560-E560</f>
        <v/>
      </c>
      <c r="G560">
        <f>F560/$B$11</f>
        <v/>
      </c>
      <c r="H560">
        <f>ABS(G560)</f>
        <v/>
      </c>
    </row>
    <row r="561">
      <c r="A561">
        <f>'03_DADOS_LIMPOS'!A537</f>
        <v/>
      </c>
      <c r="B561">
        <f>'03_DADOS_LIMPOS'!C537</f>
        <v/>
      </c>
      <c r="C561">
        <f>'03_DADOS_LIMPOS'!D537</f>
        <v/>
      </c>
      <c r="D561">
        <f>'03_DADOS_LIMPOS'!J537</f>
        <v/>
      </c>
      <c r="E561">
        <f>$B$8+$B$9*D561</f>
        <v/>
      </c>
      <c r="F561">
        <f>C561-E561</f>
        <v/>
      </c>
      <c r="G561">
        <f>F561/$B$11</f>
        <v/>
      </c>
      <c r="H561">
        <f>ABS(G561)</f>
        <v/>
      </c>
    </row>
    <row r="562">
      <c r="A562">
        <f>'03_DADOS_LIMPOS'!A538</f>
        <v/>
      </c>
      <c r="B562">
        <f>'03_DADOS_LIMPOS'!C538</f>
        <v/>
      </c>
      <c r="C562">
        <f>'03_DADOS_LIMPOS'!D538</f>
        <v/>
      </c>
      <c r="D562">
        <f>'03_DADOS_LIMPOS'!J538</f>
        <v/>
      </c>
      <c r="E562">
        <f>$B$8+$B$9*D562</f>
        <v/>
      </c>
      <c r="F562">
        <f>C562-E562</f>
        <v/>
      </c>
      <c r="G562">
        <f>F562/$B$11</f>
        <v/>
      </c>
      <c r="H562">
        <f>ABS(G562)</f>
        <v/>
      </c>
    </row>
    <row r="563">
      <c r="A563">
        <f>'03_DADOS_LIMPOS'!A539</f>
        <v/>
      </c>
      <c r="B563">
        <f>'03_DADOS_LIMPOS'!C539</f>
        <v/>
      </c>
      <c r="C563">
        <f>'03_DADOS_LIMPOS'!D539</f>
        <v/>
      </c>
      <c r="D563">
        <f>'03_DADOS_LIMPOS'!J539</f>
        <v/>
      </c>
      <c r="E563">
        <f>$B$8+$B$9*D563</f>
        <v/>
      </c>
      <c r="F563">
        <f>C563-E563</f>
        <v/>
      </c>
      <c r="G563">
        <f>F563/$B$11</f>
        <v/>
      </c>
      <c r="H563">
        <f>ABS(G563)</f>
        <v/>
      </c>
    </row>
    <row r="564">
      <c r="A564">
        <f>'03_DADOS_LIMPOS'!A540</f>
        <v/>
      </c>
      <c r="B564">
        <f>'03_DADOS_LIMPOS'!C540</f>
        <v/>
      </c>
      <c r="C564">
        <f>'03_DADOS_LIMPOS'!D540</f>
        <v/>
      </c>
      <c r="D564">
        <f>'03_DADOS_LIMPOS'!J540</f>
        <v/>
      </c>
      <c r="E564">
        <f>$B$8+$B$9*D564</f>
        <v/>
      </c>
      <c r="F564">
        <f>C564-E564</f>
        <v/>
      </c>
      <c r="G564">
        <f>F564/$B$11</f>
        <v/>
      </c>
      <c r="H564">
        <f>ABS(G564)</f>
        <v/>
      </c>
    </row>
    <row r="565">
      <c r="A565">
        <f>'03_DADOS_LIMPOS'!A541</f>
        <v/>
      </c>
      <c r="B565">
        <f>'03_DADOS_LIMPOS'!C541</f>
        <v/>
      </c>
      <c r="C565">
        <f>'03_DADOS_LIMPOS'!D541</f>
        <v/>
      </c>
      <c r="D565">
        <f>'03_DADOS_LIMPOS'!J541</f>
        <v/>
      </c>
      <c r="E565">
        <f>$B$8+$B$9*D565</f>
        <v/>
      </c>
      <c r="F565">
        <f>C565-E565</f>
        <v/>
      </c>
      <c r="G565">
        <f>F565/$B$11</f>
        <v/>
      </c>
      <c r="H565">
        <f>ABS(G565)</f>
        <v/>
      </c>
    </row>
    <row r="566">
      <c r="A566">
        <f>'03_DADOS_LIMPOS'!A542</f>
        <v/>
      </c>
      <c r="B566">
        <f>'03_DADOS_LIMPOS'!C542</f>
        <v/>
      </c>
      <c r="C566">
        <f>'03_DADOS_LIMPOS'!D542</f>
        <v/>
      </c>
      <c r="D566">
        <f>'03_DADOS_LIMPOS'!J542</f>
        <v/>
      </c>
      <c r="E566">
        <f>$B$8+$B$9*D566</f>
        <v/>
      </c>
      <c r="F566">
        <f>C566-E566</f>
        <v/>
      </c>
      <c r="G566">
        <f>F566/$B$11</f>
        <v/>
      </c>
      <c r="H566">
        <f>ABS(G566)</f>
        <v/>
      </c>
    </row>
    <row r="567">
      <c r="A567">
        <f>'03_DADOS_LIMPOS'!A543</f>
        <v/>
      </c>
      <c r="B567">
        <f>'03_DADOS_LIMPOS'!C543</f>
        <v/>
      </c>
      <c r="C567">
        <f>'03_DADOS_LIMPOS'!D543</f>
        <v/>
      </c>
      <c r="D567">
        <f>'03_DADOS_LIMPOS'!J543</f>
        <v/>
      </c>
      <c r="E567">
        <f>$B$8+$B$9*D567</f>
        <v/>
      </c>
      <c r="F567">
        <f>C567-E567</f>
        <v/>
      </c>
      <c r="G567">
        <f>F567/$B$11</f>
        <v/>
      </c>
      <c r="H567">
        <f>ABS(G567)</f>
        <v/>
      </c>
    </row>
    <row r="568">
      <c r="A568">
        <f>'03_DADOS_LIMPOS'!A544</f>
        <v/>
      </c>
      <c r="B568">
        <f>'03_DADOS_LIMPOS'!C544</f>
        <v/>
      </c>
      <c r="C568">
        <f>'03_DADOS_LIMPOS'!D544</f>
        <v/>
      </c>
      <c r="D568">
        <f>'03_DADOS_LIMPOS'!J544</f>
        <v/>
      </c>
      <c r="E568">
        <f>$B$8+$B$9*D568</f>
        <v/>
      </c>
      <c r="F568">
        <f>C568-E568</f>
        <v/>
      </c>
      <c r="G568">
        <f>F568/$B$11</f>
        <v/>
      </c>
      <c r="H568">
        <f>ABS(G568)</f>
        <v/>
      </c>
    </row>
    <row r="569">
      <c r="A569">
        <f>'03_DADOS_LIMPOS'!A545</f>
        <v/>
      </c>
      <c r="B569">
        <f>'03_DADOS_LIMPOS'!C545</f>
        <v/>
      </c>
      <c r="C569">
        <f>'03_DADOS_LIMPOS'!D545</f>
        <v/>
      </c>
      <c r="D569">
        <f>'03_DADOS_LIMPOS'!J545</f>
        <v/>
      </c>
      <c r="E569">
        <f>$B$8+$B$9*D569</f>
        <v/>
      </c>
      <c r="F569">
        <f>C569-E569</f>
        <v/>
      </c>
      <c r="G569">
        <f>F569/$B$11</f>
        <v/>
      </c>
      <c r="H569">
        <f>ABS(G569)</f>
        <v/>
      </c>
    </row>
    <row r="570">
      <c r="A570">
        <f>'03_DADOS_LIMPOS'!A546</f>
        <v/>
      </c>
      <c r="B570">
        <f>'03_DADOS_LIMPOS'!C546</f>
        <v/>
      </c>
      <c r="C570">
        <f>'03_DADOS_LIMPOS'!D546</f>
        <v/>
      </c>
      <c r="D570">
        <f>'03_DADOS_LIMPOS'!J546</f>
        <v/>
      </c>
      <c r="E570">
        <f>$B$8+$B$9*D570</f>
        <v/>
      </c>
      <c r="F570">
        <f>C570-E570</f>
        <v/>
      </c>
      <c r="G570">
        <f>F570/$B$11</f>
        <v/>
      </c>
      <c r="H570">
        <f>ABS(G570)</f>
        <v/>
      </c>
    </row>
    <row r="571">
      <c r="A571">
        <f>'03_DADOS_LIMPOS'!A547</f>
        <v/>
      </c>
      <c r="B571">
        <f>'03_DADOS_LIMPOS'!C547</f>
        <v/>
      </c>
      <c r="C571">
        <f>'03_DADOS_LIMPOS'!D547</f>
        <v/>
      </c>
      <c r="D571">
        <f>'03_DADOS_LIMPOS'!J547</f>
        <v/>
      </c>
      <c r="E571">
        <f>$B$8+$B$9*D571</f>
        <v/>
      </c>
      <c r="F571">
        <f>C571-E571</f>
        <v/>
      </c>
      <c r="G571">
        <f>F571/$B$11</f>
        <v/>
      </c>
      <c r="H571">
        <f>ABS(G571)</f>
        <v/>
      </c>
    </row>
    <row r="572">
      <c r="A572">
        <f>'03_DADOS_LIMPOS'!A548</f>
        <v/>
      </c>
      <c r="B572">
        <f>'03_DADOS_LIMPOS'!C548</f>
        <v/>
      </c>
      <c r="C572">
        <f>'03_DADOS_LIMPOS'!D548</f>
        <v/>
      </c>
      <c r="D572">
        <f>'03_DADOS_LIMPOS'!J548</f>
        <v/>
      </c>
      <c r="E572">
        <f>$B$8+$B$9*D572</f>
        <v/>
      </c>
      <c r="F572">
        <f>C572-E572</f>
        <v/>
      </c>
      <c r="G572">
        <f>F572/$B$11</f>
        <v/>
      </c>
      <c r="H572">
        <f>ABS(G572)</f>
        <v/>
      </c>
    </row>
    <row r="573">
      <c r="A573">
        <f>'03_DADOS_LIMPOS'!A549</f>
        <v/>
      </c>
      <c r="B573">
        <f>'03_DADOS_LIMPOS'!C549</f>
        <v/>
      </c>
      <c r="C573">
        <f>'03_DADOS_LIMPOS'!D549</f>
        <v/>
      </c>
      <c r="D573">
        <f>'03_DADOS_LIMPOS'!J549</f>
        <v/>
      </c>
      <c r="E573">
        <f>$B$8+$B$9*D573</f>
        <v/>
      </c>
      <c r="F573">
        <f>C573-E573</f>
        <v/>
      </c>
      <c r="G573">
        <f>F573/$B$11</f>
        <v/>
      </c>
      <c r="H573">
        <f>ABS(G573)</f>
        <v/>
      </c>
    </row>
    <row r="574">
      <c r="A574">
        <f>'03_DADOS_LIMPOS'!A550</f>
        <v/>
      </c>
      <c r="B574">
        <f>'03_DADOS_LIMPOS'!C550</f>
        <v/>
      </c>
      <c r="C574">
        <f>'03_DADOS_LIMPOS'!D550</f>
        <v/>
      </c>
      <c r="D574">
        <f>'03_DADOS_LIMPOS'!J550</f>
        <v/>
      </c>
      <c r="E574">
        <f>$B$8+$B$9*D574</f>
        <v/>
      </c>
      <c r="F574">
        <f>C574-E574</f>
        <v/>
      </c>
      <c r="G574">
        <f>F574/$B$11</f>
        <v/>
      </c>
      <c r="H574">
        <f>ABS(G574)</f>
        <v/>
      </c>
    </row>
    <row r="575">
      <c r="A575">
        <f>'03_DADOS_LIMPOS'!A551</f>
        <v/>
      </c>
      <c r="B575">
        <f>'03_DADOS_LIMPOS'!C551</f>
        <v/>
      </c>
      <c r="C575">
        <f>'03_DADOS_LIMPOS'!D551</f>
        <v/>
      </c>
      <c r="D575">
        <f>'03_DADOS_LIMPOS'!J551</f>
        <v/>
      </c>
      <c r="E575">
        <f>$B$8+$B$9*D575</f>
        <v/>
      </c>
      <c r="F575">
        <f>C575-E575</f>
        <v/>
      </c>
      <c r="G575">
        <f>F575/$B$11</f>
        <v/>
      </c>
      <c r="H575">
        <f>ABS(G575)</f>
        <v/>
      </c>
    </row>
    <row r="576">
      <c r="A576">
        <f>'03_DADOS_LIMPOS'!A552</f>
        <v/>
      </c>
      <c r="B576">
        <f>'03_DADOS_LIMPOS'!C552</f>
        <v/>
      </c>
      <c r="C576">
        <f>'03_DADOS_LIMPOS'!D552</f>
        <v/>
      </c>
      <c r="D576">
        <f>'03_DADOS_LIMPOS'!J552</f>
        <v/>
      </c>
      <c r="E576">
        <f>$B$8+$B$9*D576</f>
        <v/>
      </c>
      <c r="F576">
        <f>C576-E576</f>
        <v/>
      </c>
      <c r="G576">
        <f>F576/$B$11</f>
        <v/>
      </c>
      <c r="H576">
        <f>ABS(G576)</f>
        <v/>
      </c>
    </row>
    <row r="577">
      <c r="A577">
        <f>'03_DADOS_LIMPOS'!A553</f>
        <v/>
      </c>
      <c r="B577">
        <f>'03_DADOS_LIMPOS'!C553</f>
        <v/>
      </c>
      <c r="C577">
        <f>'03_DADOS_LIMPOS'!D553</f>
        <v/>
      </c>
      <c r="D577">
        <f>'03_DADOS_LIMPOS'!J553</f>
        <v/>
      </c>
      <c r="E577">
        <f>$B$8+$B$9*D577</f>
        <v/>
      </c>
      <c r="F577">
        <f>C577-E577</f>
        <v/>
      </c>
      <c r="G577">
        <f>F577/$B$11</f>
        <v/>
      </c>
      <c r="H577">
        <f>ABS(G577)</f>
        <v/>
      </c>
    </row>
    <row r="578">
      <c r="A578">
        <f>'03_DADOS_LIMPOS'!A554</f>
        <v/>
      </c>
      <c r="B578">
        <f>'03_DADOS_LIMPOS'!C554</f>
        <v/>
      </c>
      <c r="C578">
        <f>'03_DADOS_LIMPOS'!D554</f>
        <v/>
      </c>
      <c r="D578">
        <f>'03_DADOS_LIMPOS'!J554</f>
        <v/>
      </c>
      <c r="E578">
        <f>$B$8+$B$9*D578</f>
        <v/>
      </c>
      <c r="F578">
        <f>C578-E578</f>
        <v/>
      </c>
      <c r="G578">
        <f>F578/$B$11</f>
        <v/>
      </c>
      <c r="H578">
        <f>ABS(G578)</f>
        <v/>
      </c>
    </row>
    <row r="579">
      <c r="A579">
        <f>'03_DADOS_LIMPOS'!A555</f>
        <v/>
      </c>
      <c r="B579">
        <f>'03_DADOS_LIMPOS'!C555</f>
        <v/>
      </c>
      <c r="C579">
        <f>'03_DADOS_LIMPOS'!D555</f>
        <v/>
      </c>
      <c r="D579">
        <f>'03_DADOS_LIMPOS'!J555</f>
        <v/>
      </c>
      <c r="E579">
        <f>$B$8+$B$9*D579</f>
        <v/>
      </c>
      <c r="F579">
        <f>C579-E579</f>
        <v/>
      </c>
      <c r="G579">
        <f>F579/$B$11</f>
        <v/>
      </c>
      <c r="H579">
        <f>ABS(G579)</f>
        <v/>
      </c>
    </row>
    <row r="580">
      <c r="A580">
        <f>'03_DADOS_LIMPOS'!A556</f>
        <v/>
      </c>
      <c r="B580">
        <f>'03_DADOS_LIMPOS'!C556</f>
        <v/>
      </c>
      <c r="C580">
        <f>'03_DADOS_LIMPOS'!D556</f>
        <v/>
      </c>
      <c r="D580">
        <f>'03_DADOS_LIMPOS'!J556</f>
        <v/>
      </c>
      <c r="E580">
        <f>$B$8+$B$9*D580</f>
        <v/>
      </c>
      <c r="F580">
        <f>C580-E580</f>
        <v/>
      </c>
      <c r="G580">
        <f>F580/$B$11</f>
        <v/>
      </c>
      <c r="H580">
        <f>ABS(G580)</f>
        <v/>
      </c>
    </row>
    <row r="581">
      <c r="A581">
        <f>'03_DADOS_LIMPOS'!A557</f>
        <v/>
      </c>
      <c r="B581">
        <f>'03_DADOS_LIMPOS'!C557</f>
        <v/>
      </c>
      <c r="C581">
        <f>'03_DADOS_LIMPOS'!D557</f>
        <v/>
      </c>
      <c r="D581">
        <f>'03_DADOS_LIMPOS'!J557</f>
        <v/>
      </c>
      <c r="E581">
        <f>$B$8+$B$9*D581</f>
        <v/>
      </c>
      <c r="F581">
        <f>C581-E581</f>
        <v/>
      </c>
      <c r="G581">
        <f>F581/$B$11</f>
        <v/>
      </c>
      <c r="H581">
        <f>ABS(G581)</f>
        <v/>
      </c>
    </row>
    <row r="582">
      <c r="A582">
        <f>'03_DADOS_LIMPOS'!A558</f>
        <v/>
      </c>
      <c r="B582">
        <f>'03_DADOS_LIMPOS'!C558</f>
        <v/>
      </c>
      <c r="C582">
        <f>'03_DADOS_LIMPOS'!D558</f>
        <v/>
      </c>
      <c r="D582">
        <f>'03_DADOS_LIMPOS'!J558</f>
        <v/>
      </c>
      <c r="E582">
        <f>$B$8+$B$9*D582</f>
        <v/>
      </c>
      <c r="F582">
        <f>C582-E582</f>
        <v/>
      </c>
      <c r="G582">
        <f>F582/$B$11</f>
        <v/>
      </c>
      <c r="H582">
        <f>ABS(G582)</f>
        <v/>
      </c>
    </row>
    <row r="583">
      <c r="A583">
        <f>'03_DADOS_LIMPOS'!A559</f>
        <v/>
      </c>
      <c r="B583">
        <f>'03_DADOS_LIMPOS'!C559</f>
        <v/>
      </c>
      <c r="C583">
        <f>'03_DADOS_LIMPOS'!D559</f>
        <v/>
      </c>
      <c r="D583">
        <f>'03_DADOS_LIMPOS'!J559</f>
        <v/>
      </c>
      <c r="E583">
        <f>$B$8+$B$9*D583</f>
        <v/>
      </c>
      <c r="F583">
        <f>C583-E583</f>
        <v/>
      </c>
      <c r="G583">
        <f>F583/$B$11</f>
        <v/>
      </c>
      <c r="H583">
        <f>ABS(G583)</f>
        <v/>
      </c>
    </row>
    <row r="584">
      <c r="A584">
        <f>'03_DADOS_LIMPOS'!A560</f>
        <v/>
      </c>
      <c r="B584">
        <f>'03_DADOS_LIMPOS'!C560</f>
        <v/>
      </c>
      <c r="C584">
        <f>'03_DADOS_LIMPOS'!D560</f>
        <v/>
      </c>
      <c r="D584">
        <f>'03_DADOS_LIMPOS'!J560</f>
        <v/>
      </c>
      <c r="E584">
        <f>$B$8+$B$9*D584</f>
        <v/>
      </c>
      <c r="F584">
        <f>C584-E584</f>
        <v/>
      </c>
      <c r="G584">
        <f>F584/$B$11</f>
        <v/>
      </c>
      <c r="H584">
        <f>ABS(G584)</f>
        <v/>
      </c>
    </row>
    <row r="585">
      <c r="A585">
        <f>'03_DADOS_LIMPOS'!A561</f>
        <v/>
      </c>
      <c r="B585">
        <f>'03_DADOS_LIMPOS'!C561</f>
        <v/>
      </c>
      <c r="C585">
        <f>'03_DADOS_LIMPOS'!D561</f>
        <v/>
      </c>
      <c r="D585">
        <f>'03_DADOS_LIMPOS'!J561</f>
        <v/>
      </c>
      <c r="E585">
        <f>$B$8+$B$9*D585</f>
        <v/>
      </c>
      <c r="F585">
        <f>C585-E585</f>
        <v/>
      </c>
      <c r="G585">
        <f>F585/$B$11</f>
        <v/>
      </c>
      <c r="H585">
        <f>ABS(G585)</f>
        <v/>
      </c>
    </row>
    <row r="586">
      <c r="A586">
        <f>'03_DADOS_LIMPOS'!A562</f>
        <v/>
      </c>
      <c r="B586">
        <f>'03_DADOS_LIMPOS'!C562</f>
        <v/>
      </c>
      <c r="C586">
        <f>'03_DADOS_LIMPOS'!D562</f>
        <v/>
      </c>
      <c r="D586">
        <f>'03_DADOS_LIMPOS'!J562</f>
        <v/>
      </c>
      <c r="E586">
        <f>$B$8+$B$9*D586</f>
        <v/>
      </c>
      <c r="F586">
        <f>C586-E586</f>
        <v/>
      </c>
      <c r="G586">
        <f>F586/$B$11</f>
        <v/>
      </c>
      <c r="H586">
        <f>ABS(G586)</f>
        <v/>
      </c>
    </row>
    <row r="587">
      <c r="A587">
        <f>'03_DADOS_LIMPOS'!A563</f>
        <v/>
      </c>
      <c r="B587">
        <f>'03_DADOS_LIMPOS'!C563</f>
        <v/>
      </c>
      <c r="C587">
        <f>'03_DADOS_LIMPOS'!D563</f>
        <v/>
      </c>
      <c r="D587">
        <f>'03_DADOS_LIMPOS'!J563</f>
        <v/>
      </c>
      <c r="E587">
        <f>$B$8+$B$9*D587</f>
        <v/>
      </c>
      <c r="F587">
        <f>C587-E587</f>
        <v/>
      </c>
      <c r="G587">
        <f>F587/$B$11</f>
        <v/>
      </c>
      <c r="H587">
        <f>ABS(G587)</f>
        <v/>
      </c>
    </row>
    <row r="588">
      <c r="A588">
        <f>'03_DADOS_LIMPOS'!A564</f>
        <v/>
      </c>
      <c r="B588">
        <f>'03_DADOS_LIMPOS'!C564</f>
        <v/>
      </c>
      <c r="C588">
        <f>'03_DADOS_LIMPOS'!D564</f>
        <v/>
      </c>
      <c r="D588">
        <f>'03_DADOS_LIMPOS'!J564</f>
        <v/>
      </c>
      <c r="E588">
        <f>$B$8+$B$9*D588</f>
        <v/>
      </c>
      <c r="F588">
        <f>C588-E588</f>
        <v/>
      </c>
      <c r="G588">
        <f>F588/$B$11</f>
        <v/>
      </c>
      <c r="H588">
        <f>ABS(G588)</f>
        <v/>
      </c>
    </row>
    <row r="589">
      <c r="A589">
        <f>'03_DADOS_LIMPOS'!A565</f>
        <v/>
      </c>
      <c r="B589">
        <f>'03_DADOS_LIMPOS'!C565</f>
        <v/>
      </c>
      <c r="C589">
        <f>'03_DADOS_LIMPOS'!D565</f>
        <v/>
      </c>
      <c r="D589">
        <f>'03_DADOS_LIMPOS'!J565</f>
        <v/>
      </c>
      <c r="E589">
        <f>$B$8+$B$9*D589</f>
        <v/>
      </c>
      <c r="F589">
        <f>C589-E589</f>
        <v/>
      </c>
      <c r="G589">
        <f>F589/$B$11</f>
        <v/>
      </c>
      <c r="H589">
        <f>ABS(G589)</f>
        <v/>
      </c>
    </row>
    <row r="590">
      <c r="A590">
        <f>'03_DADOS_LIMPOS'!A566</f>
        <v/>
      </c>
      <c r="B590">
        <f>'03_DADOS_LIMPOS'!C566</f>
        <v/>
      </c>
      <c r="C590">
        <f>'03_DADOS_LIMPOS'!D566</f>
        <v/>
      </c>
      <c r="D590">
        <f>'03_DADOS_LIMPOS'!J566</f>
        <v/>
      </c>
      <c r="E590">
        <f>$B$8+$B$9*D590</f>
        <v/>
      </c>
      <c r="F590">
        <f>C590-E590</f>
        <v/>
      </c>
      <c r="G590">
        <f>F590/$B$11</f>
        <v/>
      </c>
      <c r="H590">
        <f>ABS(G590)</f>
        <v/>
      </c>
    </row>
    <row r="591">
      <c r="A591">
        <f>'03_DADOS_LIMPOS'!A567</f>
        <v/>
      </c>
      <c r="B591">
        <f>'03_DADOS_LIMPOS'!C567</f>
        <v/>
      </c>
      <c r="C591">
        <f>'03_DADOS_LIMPOS'!D567</f>
        <v/>
      </c>
      <c r="D591">
        <f>'03_DADOS_LIMPOS'!J567</f>
        <v/>
      </c>
      <c r="E591">
        <f>$B$8+$B$9*D591</f>
        <v/>
      </c>
      <c r="F591">
        <f>C591-E591</f>
        <v/>
      </c>
      <c r="G591">
        <f>F591/$B$11</f>
        <v/>
      </c>
      <c r="H591">
        <f>ABS(G591)</f>
        <v/>
      </c>
    </row>
    <row r="592">
      <c r="A592">
        <f>'03_DADOS_LIMPOS'!A568</f>
        <v/>
      </c>
      <c r="B592">
        <f>'03_DADOS_LIMPOS'!C568</f>
        <v/>
      </c>
      <c r="C592">
        <f>'03_DADOS_LIMPOS'!D568</f>
        <v/>
      </c>
      <c r="D592">
        <f>'03_DADOS_LIMPOS'!J568</f>
        <v/>
      </c>
      <c r="E592">
        <f>$B$8+$B$9*D592</f>
        <v/>
      </c>
      <c r="F592">
        <f>C592-E592</f>
        <v/>
      </c>
      <c r="G592">
        <f>F592/$B$11</f>
        <v/>
      </c>
      <c r="H592">
        <f>ABS(G592)</f>
        <v/>
      </c>
    </row>
    <row r="593">
      <c r="A593">
        <f>'03_DADOS_LIMPOS'!A569</f>
        <v/>
      </c>
      <c r="B593">
        <f>'03_DADOS_LIMPOS'!C569</f>
        <v/>
      </c>
      <c r="C593">
        <f>'03_DADOS_LIMPOS'!D569</f>
        <v/>
      </c>
      <c r="D593">
        <f>'03_DADOS_LIMPOS'!J569</f>
        <v/>
      </c>
      <c r="E593">
        <f>$B$8+$B$9*D593</f>
        <v/>
      </c>
      <c r="F593">
        <f>C593-E593</f>
        <v/>
      </c>
      <c r="G593">
        <f>F593/$B$11</f>
        <v/>
      </c>
      <c r="H593">
        <f>ABS(G593)</f>
        <v/>
      </c>
    </row>
    <row r="594">
      <c r="A594">
        <f>'03_DADOS_LIMPOS'!A570</f>
        <v/>
      </c>
      <c r="B594">
        <f>'03_DADOS_LIMPOS'!C570</f>
        <v/>
      </c>
      <c r="C594">
        <f>'03_DADOS_LIMPOS'!D570</f>
        <v/>
      </c>
      <c r="D594">
        <f>'03_DADOS_LIMPOS'!J570</f>
        <v/>
      </c>
      <c r="E594">
        <f>$B$8+$B$9*D594</f>
        <v/>
      </c>
      <c r="F594">
        <f>C594-E594</f>
        <v/>
      </c>
      <c r="G594">
        <f>F594/$B$11</f>
        <v/>
      </c>
      <c r="H594">
        <f>ABS(G594)</f>
        <v/>
      </c>
    </row>
    <row r="595">
      <c r="A595">
        <f>'03_DADOS_LIMPOS'!A571</f>
        <v/>
      </c>
      <c r="B595">
        <f>'03_DADOS_LIMPOS'!C571</f>
        <v/>
      </c>
      <c r="C595">
        <f>'03_DADOS_LIMPOS'!D571</f>
        <v/>
      </c>
      <c r="D595">
        <f>'03_DADOS_LIMPOS'!J571</f>
        <v/>
      </c>
      <c r="E595">
        <f>$B$8+$B$9*D595</f>
        <v/>
      </c>
      <c r="F595">
        <f>C595-E595</f>
        <v/>
      </c>
      <c r="G595">
        <f>F595/$B$11</f>
        <v/>
      </c>
      <c r="H595">
        <f>ABS(G595)</f>
        <v/>
      </c>
    </row>
    <row r="596">
      <c r="A596">
        <f>'03_DADOS_LIMPOS'!A572</f>
        <v/>
      </c>
      <c r="B596">
        <f>'03_DADOS_LIMPOS'!C572</f>
        <v/>
      </c>
      <c r="C596">
        <f>'03_DADOS_LIMPOS'!D572</f>
        <v/>
      </c>
      <c r="D596">
        <f>'03_DADOS_LIMPOS'!J572</f>
        <v/>
      </c>
      <c r="E596">
        <f>$B$8+$B$9*D596</f>
        <v/>
      </c>
      <c r="F596">
        <f>C596-E596</f>
        <v/>
      </c>
      <c r="G596">
        <f>F596/$B$11</f>
        <v/>
      </c>
      <c r="H596">
        <f>ABS(G596)</f>
        <v/>
      </c>
    </row>
    <row r="597">
      <c r="A597">
        <f>'03_DADOS_LIMPOS'!A573</f>
        <v/>
      </c>
      <c r="B597">
        <f>'03_DADOS_LIMPOS'!C573</f>
        <v/>
      </c>
      <c r="C597">
        <f>'03_DADOS_LIMPOS'!D573</f>
        <v/>
      </c>
      <c r="D597">
        <f>'03_DADOS_LIMPOS'!J573</f>
        <v/>
      </c>
      <c r="E597">
        <f>$B$8+$B$9*D597</f>
        <v/>
      </c>
      <c r="F597">
        <f>C597-E597</f>
        <v/>
      </c>
      <c r="G597">
        <f>F597/$B$11</f>
        <v/>
      </c>
      <c r="H597">
        <f>ABS(G597)</f>
        <v/>
      </c>
    </row>
    <row r="598">
      <c r="A598">
        <f>'03_DADOS_LIMPOS'!A574</f>
        <v/>
      </c>
      <c r="B598">
        <f>'03_DADOS_LIMPOS'!C574</f>
        <v/>
      </c>
      <c r="C598">
        <f>'03_DADOS_LIMPOS'!D574</f>
        <v/>
      </c>
      <c r="D598">
        <f>'03_DADOS_LIMPOS'!J574</f>
        <v/>
      </c>
      <c r="E598">
        <f>$B$8+$B$9*D598</f>
        <v/>
      </c>
      <c r="F598">
        <f>C598-E598</f>
        <v/>
      </c>
      <c r="G598">
        <f>F598/$B$11</f>
        <v/>
      </c>
      <c r="H598">
        <f>ABS(G598)</f>
        <v/>
      </c>
    </row>
    <row r="599">
      <c r="A599">
        <f>'03_DADOS_LIMPOS'!A575</f>
        <v/>
      </c>
      <c r="B599">
        <f>'03_DADOS_LIMPOS'!C575</f>
        <v/>
      </c>
      <c r="C599">
        <f>'03_DADOS_LIMPOS'!D575</f>
        <v/>
      </c>
      <c r="D599">
        <f>'03_DADOS_LIMPOS'!J575</f>
        <v/>
      </c>
      <c r="E599">
        <f>$B$8+$B$9*D599</f>
        <v/>
      </c>
      <c r="F599">
        <f>C599-E599</f>
        <v/>
      </c>
      <c r="G599">
        <f>F599/$B$11</f>
        <v/>
      </c>
      <c r="H599">
        <f>ABS(G599)</f>
        <v/>
      </c>
    </row>
    <row r="600">
      <c r="A600">
        <f>'03_DADOS_LIMPOS'!A576</f>
        <v/>
      </c>
      <c r="B600">
        <f>'03_DADOS_LIMPOS'!C576</f>
        <v/>
      </c>
      <c r="C600">
        <f>'03_DADOS_LIMPOS'!D576</f>
        <v/>
      </c>
      <c r="D600">
        <f>'03_DADOS_LIMPOS'!J576</f>
        <v/>
      </c>
      <c r="E600">
        <f>$B$8+$B$9*D600</f>
        <v/>
      </c>
      <c r="F600">
        <f>C600-E600</f>
        <v/>
      </c>
      <c r="G600">
        <f>F600/$B$11</f>
        <v/>
      </c>
      <c r="H600">
        <f>ABS(G600)</f>
        <v/>
      </c>
    </row>
    <row r="601">
      <c r="A601">
        <f>'03_DADOS_LIMPOS'!A577</f>
        <v/>
      </c>
      <c r="B601">
        <f>'03_DADOS_LIMPOS'!C577</f>
        <v/>
      </c>
      <c r="C601">
        <f>'03_DADOS_LIMPOS'!D577</f>
        <v/>
      </c>
      <c r="D601">
        <f>'03_DADOS_LIMPOS'!J577</f>
        <v/>
      </c>
      <c r="E601">
        <f>$B$8+$B$9*D601</f>
        <v/>
      </c>
      <c r="F601">
        <f>C601-E601</f>
        <v/>
      </c>
      <c r="G601">
        <f>F601/$B$11</f>
        <v/>
      </c>
      <c r="H601">
        <f>ABS(G601)</f>
        <v/>
      </c>
    </row>
    <row r="602">
      <c r="A602">
        <f>'03_DADOS_LIMPOS'!A578</f>
        <v/>
      </c>
      <c r="B602">
        <f>'03_DADOS_LIMPOS'!C578</f>
        <v/>
      </c>
      <c r="C602">
        <f>'03_DADOS_LIMPOS'!D578</f>
        <v/>
      </c>
      <c r="D602">
        <f>'03_DADOS_LIMPOS'!J578</f>
        <v/>
      </c>
      <c r="E602">
        <f>$B$8+$B$9*D602</f>
        <v/>
      </c>
      <c r="F602">
        <f>C602-E602</f>
        <v/>
      </c>
      <c r="G602">
        <f>F602/$B$11</f>
        <v/>
      </c>
      <c r="H602">
        <f>ABS(G602)</f>
        <v/>
      </c>
    </row>
    <row r="603">
      <c r="A603">
        <f>'03_DADOS_LIMPOS'!A579</f>
        <v/>
      </c>
      <c r="B603">
        <f>'03_DADOS_LIMPOS'!C579</f>
        <v/>
      </c>
      <c r="C603">
        <f>'03_DADOS_LIMPOS'!D579</f>
        <v/>
      </c>
      <c r="D603">
        <f>'03_DADOS_LIMPOS'!J579</f>
        <v/>
      </c>
      <c r="E603">
        <f>$B$8+$B$9*D603</f>
        <v/>
      </c>
      <c r="F603">
        <f>C603-E603</f>
        <v/>
      </c>
      <c r="G603">
        <f>F603/$B$11</f>
        <v/>
      </c>
      <c r="H603">
        <f>ABS(G603)</f>
        <v/>
      </c>
    </row>
    <row r="604">
      <c r="A604">
        <f>'03_DADOS_LIMPOS'!A580</f>
        <v/>
      </c>
      <c r="B604">
        <f>'03_DADOS_LIMPOS'!C580</f>
        <v/>
      </c>
      <c r="C604">
        <f>'03_DADOS_LIMPOS'!D580</f>
        <v/>
      </c>
      <c r="D604">
        <f>'03_DADOS_LIMPOS'!J580</f>
        <v/>
      </c>
      <c r="E604">
        <f>$B$8+$B$9*D604</f>
        <v/>
      </c>
      <c r="F604">
        <f>C604-E604</f>
        <v/>
      </c>
      <c r="G604">
        <f>F604/$B$11</f>
        <v/>
      </c>
      <c r="H604">
        <f>ABS(G604)</f>
        <v/>
      </c>
    </row>
    <row r="605">
      <c r="A605">
        <f>'03_DADOS_LIMPOS'!A581</f>
        <v/>
      </c>
      <c r="B605">
        <f>'03_DADOS_LIMPOS'!C581</f>
        <v/>
      </c>
      <c r="C605">
        <f>'03_DADOS_LIMPOS'!D581</f>
        <v/>
      </c>
      <c r="D605">
        <f>'03_DADOS_LIMPOS'!J581</f>
        <v/>
      </c>
      <c r="E605">
        <f>$B$8+$B$9*D605</f>
        <v/>
      </c>
      <c r="F605">
        <f>C605-E605</f>
        <v/>
      </c>
      <c r="G605">
        <f>F605/$B$11</f>
        <v/>
      </c>
      <c r="H605">
        <f>ABS(G605)</f>
        <v/>
      </c>
    </row>
    <row r="606">
      <c r="A606">
        <f>'03_DADOS_LIMPOS'!A582</f>
        <v/>
      </c>
      <c r="B606">
        <f>'03_DADOS_LIMPOS'!C582</f>
        <v/>
      </c>
      <c r="C606">
        <f>'03_DADOS_LIMPOS'!D582</f>
        <v/>
      </c>
      <c r="D606">
        <f>'03_DADOS_LIMPOS'!J582</f>
        <v/>
      </c>
      <c r="E606">
        <f>$B$8+$B$9*D606</f>
        <v/>
      </c>
      <c r="F606">
        <f>C606-E606</f>
        <v/>
      </c>
      <c r="G606">
        <f>F606/$B$11</f>
        <v/>
      </c>
      <c r="H606">
        <f>ABS(G606)</f>
        <v/>
      </c>
    </row>
    <row r="607">
      <c r="A607">
        <f>'03_DADOS_LIMPOS'!A583</f>
        <v/>
      </c>
      <c r="B607">
        <f>'03_DADOS_LIMPOS'!C583</f>
        <v/>
      </c>
      <c r="C607">
        <f>'03_DADOS_LIMPOS'!D583</f>
        <v/>
      </c>
      <c r="D607">
        <f>'03_DADOS_LIMPOS'!J583</f>
        <v/>
      </c>
      <c r="E607">
        <f>$B$8+$B$9*D607</f>
        <v/>
      </c>
      <c r="F607">
        <f>C607-E607</f>
        <v/>
      </c>
      <c r="G607">
        <f>F607/$B$11</f>
        <v/>
      </c>
      <c r="H607">
        <f>ABS(G607)</f>
        <v/>
      </c>
    </row>
    <row r="608">
      <c r="A608">
        <f>'03_DADOS_LIMPOS'!A584</f>
        <v/>
      </c>
      <c r="B608">
        <f>'03_DADOS_LIMPOS'!C584</f>
        <v/>
      </c>
      <c r="C608">
        <f>'03_DADOS_LIMPOS'!D584</f>
        <v/>
      </c>
      <c r="D608">
        <f>'03_DADOS_LIMPOS'!J584</f>
        <v/>
      </c>
      <c r="E608">
        <f>$B$8+$B$9*D608</f>
        <v/>
      </c>
      <c r="F608">
        <f>C608-E608</f>
        <v/>
      </c>
      <c r="G608">
        <f>F608/$B$11</f>
        <v/>
      </c>
      <c r="H608">
        <f>ABS(G608)</f>
        <v/>
      </c>
    </row>
    <row r="609">
      <c r="A609">
        <f>'03_DADOS_LIMPOS'!A585</f>
        <v/>
      </c>
      <c r="B609">
        <f>'03_DADOS_LIMPOS'!C585</f>
        <v/>
      </c>
      <c r="C609">
        <f>'03_DADOS_LIMPOS'!D585</f>
        <v/>
      </c>
      <c r="D609">
        <f>'03_DADOS_LIMPOS'!J585</f>
        <v/>
      </c>
      <c r="E609">
        <f>$B$8+$B$9*D609</f>
        <v/>
      </c>
      <c r="F609">
        <f>C609-E609</f>
        <v/>
      </c>
      <c r="G609">
        <f>F609/$B$11</f>
        <v/>
      </c>
      <c r="H609">
        <f>ABS(G609)</f>
        <v/>
      </c>
    </row>
    <row r="610">
      <c r="A610">
        <f>'03_DADOS_LIMPOS'!A586</f>
        <v/>
      </c>
      <c r="B610">
        <f>'03_DADOS_LIMPOS'!C586</f>
        <v/>
      </c>
      <c r="C610">
        <f>'03_DADOS_LIMPOS'!D586</f>
        <v/>
      </c>
      <c r="D610">
        <f>'03_DADOS_LIMPOS'!J586</f>
        <v/>
      </c>
      <c r="E610">
        <f>$B$8+$B$9*D610</f>
        <v/>
      </c>
      <c r="F610">
        <f>C610-E610</f>
        <v/>
      </c>
      <c r="G610">
        <f>F610/$B$11</f>
        <v/>
      </c>
      <c r="H610">
        <f>ABS(G610)</f>
        <v/>
      </c>
    </row>
    <row r="611">
      <c r="A611">
        <f>'03_DADOS_LIMPOS'!A587</f>
        <v/>
      </c>
      <c r="B611">
        <f>'03_DADOS_LIMPOS'!C587</f>
        <v/>
      </c>
      <c r="C611">
        <f>'03_DADOS_LIMPOS'!D587</f>
        <v/>
      </c>
      <c r="D611">
        <f>'03_DADOS_LIMPOS'!J587</f>
        <v/>
      </c>
      <c r="E611">
        <f>$B$8+$B$9*D611</f>
        <v/>
      </c>
      <c r="F611">
        <f>C611-E611</f>
        <v/>
      </c>
      <c r="G611">
        <f>F611/$B$11</f>
        <v/>
      </c>
      <c r="H611">
        <f>ABS(G611)</f>
        <v/>
      </c>
    </row>
    <row r="612">
      <c r="A612">
        <f>'03_DADOS_LIMPOS'!A588</f>
        <v/>
      </c>
      <c r="B612">
        <f>'03_DADOS_LIMPOS'!C588</f>
        <v/>
      </c>
      <c r="C612">
        <f>'03_DADOS_LIMPOS'!D588</f>
        <v/>
      </c>
      <c r="D612">
        <f>'03_DADOS_LIMPOS'!J588</f>
        <v/>
      </c>
      <c r="E612">
        <f>$B$8+$B$9*D612</f>
        <v/>
      </c>
      <c r="F612">
        <f>C612-E612</f>
        <v/>
      </c>
      <c r="G612">
        <f>F612/$B$11</f>
        <v/>
      </c>
      <c r="H612">
        <f>ABS(G612)</f>
        <v/>
      </c>
    </row>
    <row r="613">
      <c r="A613">
        <f>'03_DADOS_LIMPOS'!A589</f>
        <v/>
      </c>
      <c r="B613">
        <f>'03_DADOS_LIMPOS'!C589</f>
        <v/>
      </c>
      <c r="C613">
        <f>'03_DADOS_LIMPOS'!D589</f>
        <v/>
      </c>
      <c r="D613">
        <f>'03_DADOS_LIMPOS'!J589</f>
        <v/>
      </c>
      <c r="E613">
        <f>$B$8+$B$9*D613</f>
        <v/>
      </c>
      <c r="F613">
        <f>C613-E613</f>
        <v/>
      </c>
      <c r="G613">
        <f>F613/$B$11</f>
        <v/>
      </c>
      <c r="H613">
        <f>ABS(G613)</f>
        <v/>
      </c>
    </row>
    <row r="614">
      <c r="A614">
        <f>'03_DADOS_LIMPOS'!A590</f>
        <v/>
      </c>
      <c r="B614">
        <f>'03_DADOS_LIMPOS'!C590</f>
        <v/>
      </c>
      <c r="C614">
        <f>'03_DADOS_LIMPOS'!D590</f>
        <v/>
      </c>
      <c r="D614">
        <f>'03_DADOS_LIMPOS'!J590</f>
        <v/>
      </c>
      <c r="E614">
        <f>$B$8+$B$9*D614</f>
        <v/>
      </c>
      <c r="F614">
        <f>C614-E614</f>
        <v/>
      </c>
      <c r="G614">
        <f>F614/$B$11</f>
        <v/>
      </c>
      <c r="H614">
        <f>ABS(G614)</f>
        <v/>
      </c>
    </row>
    <row r="615">
      <c r="A615">
        <f>'03_DADOS_LIMPOS'!A591</f>
        <v/>
      </c>
      <c r="B615">
        <f>'03_DADOS_LIMPOS'!C591</f>
        <v/>
      </c>
      <c r="C615">
        <f>'03_DADOS_LIMPOS'!D591</f>
        <v/>
      </c>
      <c r="D615">
        <f>'03_DADOS_LIMPOS'!J591</f>
        <v/>
      </c>
      <c r="E615">
        <f>$B$8+$B$9*D615</f>
        <v/>
      </c>
      <c r="F615">
        <f>C615-E615</f>
        <v/>
      </c>
      <c r="G615">
        <f>F615/$B$11</f>
        <v/>
      </c>
      <c r="H615">
        <f>ABS(G615)</f>
        <v/>
      </c>
    </row>
    <row r="616">
      <c r="A616">
        <f>'03_DADOS_LIMPOS'!A592</f>
        <v/>
      </c>
      <c r="B616">
        <f>'03_DADOS_LIMPOS'!C592</f>
        <v/>
      </c>
      <c r="C616">
        <f>'03_DADOS_LIMPOS'!D592</f>
        <v/>
      </c>
      <c r="D616">
        <f>'03_DADOS_LIMPOS'!J592</f>
        <v/>
      </c>
      <c r="E616">
        <f>$B$8+$B$9*D616</f>
        <v/>
      </c>
      <c r="F616">
        <f>C616-E616</f>
        <v/>
      </c>
      <c r="G616">
        <f>F616/$B$11</f>
        <v/>
      </c>
      <c r="H616">
        <f>ABS(G616)</f>
        <v/>
      </c>
    </row>
    <row r="617">
      <c r="A617">
        <f>'03_DADOS_LIMPOS'!A593</f>
        <v/>
      </c>
      <c r="B617">
        <f>'03_DADOS_LIMPOS'!C593</f>
        <v/>
      </c>
      <c r="C617">
        <f>'03_DADOS_LIMPOS'!D593</f>
        <v/>
      </c>
      <c r="D617">
        <f>'03_DADOS_LIMPOS'!J593</f>
        <v/>
      </c>
      <c r="E617">
        <f>$B$8+$B$9*D617</f>
        <v/>
      </c>
      <c r="F617">
        <f>C617-E617</f>
        <v/>
      </c>
      <c r="G617">
        <f>F617/$B$11</f>
        <v/>
      </c>
      <c r="H617">
        <f>ABS(G617)</f>
        <v/>
      </c>
    </row>
    <row r="618">
      <c r="A618">
        <f>'03_DADOS_LIMPOS'!A594</f>
        <v/>
      </c>
      <c r="B618">
        <f>'03_DADOS_LIMPOS'!C594</f>
        <v/>
      </c>
      <c r="C618">
        <f>'03_DADOS_LIMPOS'!D594</f>
        <v/>
      </c>
      <c r="D618">
        <f>'03_DADOS_LIMPOS'!J594</f>
        <v/>
      </c>
      <c r="E618">
        <f>$B$8+$B$9*D618</f>
        <v/>
      </c>
      <c r="F618">
        <f>C618-E618</f>
        <v/>
      </c>
      <c r="G618">
        <f>F618/$B$11</f>
        <v/>
      </c>
      <c r="H618">
        <f>ABS(G618)</f>
        <v/>
      </c>
    </row>
    <row r="619">
      <c r="A619">
        <f>'03_DADOS_LIMPOS'!A595</f>
        <v/>
      </c>
      <c r="B619">
        <f>'03_DADOS_LIMPOS'!C595</f>
        <v/>
      </c>
      <c r="C619">
        <f>'03_DADOS_LIMPOS'!D595</f>
        <v/>
      </c>
      <c r="D619">
        <f>'03_DADOS_LIMPOS'!J595</f>
        <v/>
      </c>
      <c r="E619">
        <f>$B$8+$B$9*D619</f>
        <v/>
      </c>
      <c r="F619">
        <f>C619-E619</f>
        <v/>
      </c>
      <c r="G619">
        <f>F619/$B$11</f>
        <v/>
      </c>
      <c r="H619">
        <f>ABS(G619)</f>
        <v/>
      </c>
    </row>
    <row r="620">
      <c r="A620">
        <f>'03_DADOS_LIMPOS'!A596</f>
        <v/>
      </c>
      <c r="B620">
        <f>'03_DADOS_LIMPOS'!C596</f>
        <v/>
      </c>
      <c r="C620">
        <f>'03_DADOS_LIMPOS'!D596</f>
        <v/>
      </c>
      <c r="D620">
        <f>'03_DADOS_LIMPOS'!J596</f>
        <v/>
      </c>
      <c r="E620">
        <f>$B$8+$B$9*D620</f>
        <v/>
      </c>
      <c r="F620">
        <f>C620-E620</f>
        <v/>
      </c>
      <c r="G620">
        <f>F620/$B$11</f>
        <v/>
      </c>
      <c r="H620">
        <f>ABS(G620)</f>
        <v/>
      </c>
    </row>
    <row r="621">
      <c r="A621">
        <f>'03_DADOS_LIMPOS'!A597</f>
        <v/>
      </c>
      <c r="B621">
        <f>'03_DADOS_LIMPOS'!C597</f>
        <v/>
      </c>
      <c r="C621">
        <f>'03_DADOS_LIMPOS'!D597</f>
        <v/>
      </c>
      <c r="D621">
        <f>'03_DADOS_LIMPOS'!J597</f>
        <v/>
      </c>
      <c r="E621">
        <f>$B$8+$B$9*D621</f>
        <v/>
      </c>
      <c r="F621">
        <f>C621-E621</f>
        <v/>
      </c>
      <c r="G621">
        <f>F621/$B$11</f>
        <v/>
      </c>
      <c r="H621">
        <f>ABS(G621)</f>
        <v/>
      </c>
    </row>
    <row r="622">
      <c r="A622">
        <f>'03_DADOS_LIMPOS'!A598</f>
        <v/>
      </c>
      <c r="B622">
        <f>'03_DADOS_LIMPOS'!C598</f>
        <v/>
      </c>
      <c r="C622">
        <f>'03_DADOS_LIMPOS'!D598</f>
        <v/>
      </c>
      <c r="D622">
        <f>'03_DADOS_LIMPOS'!J598</f>
        <v/>
      </c>
      <c r="E622">
        <f>$B$8+$B$9*D622</f>
        <v/>
      </c>
      <c r="F622">
        <f>C622-E622</f>
        <v/>
      </c>
      <c r="G622">
        <f>F622/$B$11</f>
        <v/>
      </c>
      <c r="H622">
        <f>ABS(G622)</f>
        <v/>
      </c>
    </row>
    <row r="623">
      <c r="A623">
        <f>'03_DADOS_LIMPOS'!A599</f>
        <v/>
      </c>
      <c r="B623">
        <f>'03_DADOS_LIMPOS'!C599</f>
        <v/>
      </c>
      <c r="C623">
        <f>'03_DADOS_LIMPOS'!D599</f>
        <v/>
      </c>
      <c r="D623">
        <f>'03_DADOS_LIMPOS'!J599</f>
        <v/>
      </c>
      <c r="E623">
        <f>$B$8+$B$9*D623</f>
        <v/>
      </c>
      <c r="F623">
        <f>C623-E623</f>
        <v/>
      </c>
      <c r="G623">
        <f>F623/$B$11</f>
        <v/>
      </c>
      <c r="H623">
        <f>ABS(G623)</f>
        <v/>
      </c>
    </row>
    <row r="624">
      <c r="A624">
        <f>'03_DADOS_LIMPOS'!A600</f>
        <v/>
      </c>
      <c r="B624">
        <f>'03_DADOS_LIMPOS'!C600</f>
        <v/>
      </c>
      <c r="C624">
        <f>'03_DADOS_LIMPOS'!D600</f>
        <v/>
      </c>
      <c r="D624">
        <f>'03_DADOS_LIMPOS'!J600</f>
        <v/>
      </c>
      <c r="E624">
        <f>$B$8+$B$9*D624</f>
        <v/>
      </c>
      <c r="F624">
        <f>C624-E624</f>
        <v/>
      </c>
      <c r="G624">
        <f>F624/$B$11</f>
        <v/>
      </c>
      <c r="H624">
        <f>ABS(G624)</f>
        <v/>
      </c>
    </row>
    <row r="625">
      <c r="A625">
        <f>'03_DADOS_LIMPOS'!A601</f>
        <v/>
      </c>
      <c r="B625">
        <f>'03_DADOS_LIMPOS'!C601</f>
        <v/>
      </c>
      <c r="C625">
        <f>'03_DADOS_LIMPOS'!D601</f>
        <v/>
      </c>
      <c r="D625">
        <f>'03_DADOS_LIMPOS'!J601</f>
        <v/>
      </c>
      <c r="E625">
        <f>$B$8+$B$9*D625</f>
        <v/>
      </c>
      <c r="F625">
        <f>C625-E625</f>
        <v/>
      </c>
      <c r="G625">
        <f>F625/$B$11</f>
        <v/>
      </c>
      <c r="H625">
        <f>ABS(G625)</f>
        <v/>
      </c>
    </row>
    <row r="626">
      <c r="A626">
        <f>'03_DADOS_LIMPOS'!A602</f>
        <v/>
      </c>
      <c r="B626">
        <f>'03_DADOS_LIMPOS'!C602</f>
        <v/>
      </c>
      <c r="C626">
        <f>'03_DADOS_LIMPOS'!D602</f>
        <v/>
      </c>
      <c r="D626">
        <f>'03_DADOS_LIMPOS'!J602</f>
        <v/>
      </c>
      <c r="E626">
        <f>$B$8+$B$9*D626</f>
        <v/>
      </c>
      <c r="F626">
        <f>C626-E626</f>
        <v/>
      </c>
      <c r="G626">
        <f>F626/$B$11</f>
        <v/>
      </c>
      <c r="H626">
        <f>ABS(G626)</f>
        <v/>
      </c>
    </row>
    <row r="627">
      <c r="A627">
        <f>'03_DADOS_LIMPOS'!A603</f>
        <v/>
      </c>
      <c r="B627">
        <f>'03_DADOS_LIMPOS'!C603</f>
        <v/>
      </c>
      <c r="C627">
        <f>'03_DADOS_LIMPOS'!D603</f>
        <v/>
      </c>
      <c r="D627">
        <f>'03_DADOS_LIMPOS'!J603</f>
        <v/>
      </c>
      <c r="E627">
        <f>$B$8+$B$9*D627</f>
        <v/>
      </c>
      <c r="F627">
        <f>C627-E627</f>
        <v/>
      </c>
      <c r="G627">
        <f>F627/$B$11</f>
        <v/>
      </c>
      <c r="H627">
        <f>ABS(G627)</f>
        <v/>
      </c>
    </row>
    <row r="628">
      <c r="A628">
        <f>'03_DADOS_LIMPOS'!A604</f>
        <v/>
      </c>
      <c r="B628">
        <f>'03_DADOS_LIMPOS'!C604</f>
        <v/>
      </c>
      <c r="C628">
        <f>'03_DADOS_LIMPOS'!D604</f>
        <v/>
      </c>
      <c r="D628">
        <f>'03_DADOS_LIMPOS'!J604</f>
        <v/>
      </c>
      <c r="E628">
        <f>$B$8+$B$9*D628</f>
        <v/>
      </c>
      <c r="F628">
        <f>C628-E628</f>
        <v/>
      </c>
      <c r="G628">
        <f>F628/$B$11</f>
        <v/>
      </c>
      <c r="H628">
        <f>ABS(G628)</f>
        <v/>
      </c>
    </row>
    <row r="629">
      <c r="A629">
        <f>'03_DADOS_LIMPOS'!A605</f>
        <v/>
      </c>
      <c r="B629">
        <f>'03_DADOS_LIMPOS'!C605</f>
        <v/>
      </c>
      <c r="C629">
        <f>'03_DADOS_LIMPOS'!D605</f>
        <v/>
      </c>
      <c r="D629">
        <f>'03_DADOS_LIMPOS'!J605</f>
        <v/>
      </c>
      <c r="E629">
        <f>$B$8+$B$9*D629</f>
        <v/>
      </c>
      <c r="F629">
        <f>C629-E629</f>
        <v/>
      </c>
      <c r="G629">
        <f>F629/$B$11</f>
        <v/>
      </c>
      <c r="H629">
        <f>ABS(G629)</f>
        <v/>
      </c>
    </row>
    <row r="630">
      <c r="A630">
        <f>'03_DADOS_LIMPOS'!A606</f>
        <v/>
      </c>
      <c r="B630">
        <f>'03_DADOS_LIMPOS'!C606</f>
        <v/>
      </c>
      <c r="C630">
        <f>'03_DADOS_LIMPOS'!D606</f>
        <v/>
      </c>
      <c r="D630">
        <f>'03_DADOS_LIMPOS'!J606</f>
        <v/>
      </c>
      <c r="E630">
        <f>$B$8+$B$9*D630</f>
        <v/>
      </c>
      <c r="F630">
        <f>C630-E630</f>
        <v/>
      </c>
      <c r="G630">
        <f>F630/$B$11</f>
        <v/>
      </c>
      <c r="H630">
        <f>ABS(G630)</f>
        <v/>
      </c>
    </row>
    <row r="631">
      <c r="A631">
        <f>'03_DADOS_LIMPOS'!A607</f>
        <v/>
      </c>
      <c r="B631">
        <f>'03_DADOS_LIMPOS'!C607</f>
        <v/>
      </c>
      <c r="C631">
        <f>'03_DADOS_LIMPOS'!D607</f>
        <v/>
      </c>
      <c r="D631">
        <f>'03_DADOS_LIMPOS'!J607</f>
        <v/>
      </c>
      <c r="E631">
        <f>$B$8+$B$9*D631</f>
        <v/>
      </c>
      <c r="F631">
        <f>C631-E631</f>
        <v/>
      </c>
      <c r="G631">
        <f>F631/$B$11</f>
        <v/>
      </c>
      <c r="H631">
        <f>ABS(G631)</f>
        <v/>
      </c>
    </row>
    <row r="632">
      <c r="A632">
        <f>'03_DADOS_LIMPOS'!A608</f>
        <v/>
      </c>
      <c r="B632">
        <f>'03_DADOS_LIMPOS'!C608</f>
        <v/>
      </c>
      <c r="C632">
        <f>'03_DADOS_LIMPOS'!D608</f>
        <v/>
      </c>
      <c r="D632">
        <f>'03_DADOS_LIMPOS'!J608</f>
        <v/>
      </c>
      <c r="E632">
        <f>$B$8+$B$9*D632</f>
        <v/>
      </c>
      <c r="F632">
        <f>C632-E632</f>
        <v/>
      </c>
      <c r="G632">
        <f>F632/$B$11</f>
        <v/>
      </c>
      <c r="H632">
        <f>ABS(G632)</f>
        <v/>
      </c>
    </row>
    <row r="633">
      <c r="A633">
        <f>'03_DADOS_LIMPOS'!A609</f>
        <v/>
      </c>
      <c r="B633">
        <f>'03_DADOS_LIMPOS'!C609</f>
        <v/>
      </c>
      <c r="C633">
        <f>'03_DADOS_LIMPOS'!D609</f>
        <v/>
      </c>
      <c r="D633">
        <f>'03_DADOS_LIMPOS'!J609</f>
        <v/>
      </c>
      <c r="E633">
        <f>$B$8+$B$9*D633</f>
        <v/>
      </c>
      <c r="F633">
        <f>C633-E633</f>
        <v/>
      </c>
      <c r="G633">
        <f>F633/$B$11</f>
        <v/>
      </c>
      <c r="H633">
        <f>ABS(G633)</f>
        <v/>
      </c>
    </row>
    <row r="634">
      <c r="A634">
        <f>'03_DADOS_LIMPOS'!A610</f>
        <v/>
      </c>
      <c r="B634">
        <f>'03_DADOS_LIMPOS'!C610</f>
        <v/>
      </c>
      <c r="C634">
        <f>'03_DADOS_LIMPOS'!D610</f>
        <v/>
      </c>
      <c r="D634">
        <f>'03_DADOS_LIMPOS'!J610</f>
        <v/>
      </c>
      <c r="E634">
        <f>$B$8+$B$9*D634</f>
        <v/>
      </c>
      <c r="F634">
        <f>C634-E634</f>
        <v/>
      </c>
      <c r="G634">
        <f>F634/$B$11</f>
        <v/>
      </c>
      <c r="H634">
        <f>ABS(G634)</f>
        <v/>
      </c>
    </row>
    <row r="635">
      <c r="A635">
        <f>'03_DADOS_LIMPOS'!A611</f>
        <v/>
      </c>
      <c r="B635">
        <f>'03_DADOS_LIMPOS'!C611</f>
        <v/>
      </c>
      <c r="C635">
        <f>'03_DADOS_LIMPOS'!D611</f>
        <v/>
      </c>
      <c r="D635">
        <f>'03_DADOS_LIMPOS'!J611</f>
        <v/>
      </c>
      <c r="E635">
        <f>$B$8+$B$9*D635</f>
        <v/>
      </c>
      <c r="F635">
        <f>C635-E635</f>
        <v/>
      </c>
      <c r="G635">
        <f>F635/$B$11</f>
        <v/>
      </c>
      <c r="H635">
        <f>ABS(G635)</f>
        <v/>
      </c>
    </row>
    <row r="636">
      <c r="A636">
        <f>'03_DADOS_LIMPOS'!A612</f>
        <v/>
      </c>
      <c r="B636">
        <f>'03_DADOS_LIMPOS'!C612</f>
        <v/>
      </c>
      <c r="C636">
        <f>'03_DADOS_LIMPOS'!D612</f>
        <v/>
      </c>
      <c r="D636">
        <f>'03_DADOS_LIMPOS'!J612</f>
        <v/>
      </c>
      <c r="E636">
        <f>$B$8+$B$9*D636</f>
        <v/>
      </c>
      <c r="F636">
        <f>C636-E636</f>
        <v/>
      </c>
      <c r="G636">
        <f>F636/$B$11</f>
        <v/>
      </c>
      <c r="H636">
        <f>ABS(G636)</f>
        <v/>
      </c>
    </row>
    <row r="637">
      <c r="A637">
        <f>'03_DADOS_LIMPOS'!A613</f>
        <v/>
      </c>
      <c r="B637">
        <f>'03_DADOS_LIMPOS'!C613</f>
        <v/>
      </c>
      <c r="C637">
        <f>'03_DADOS_LIMPOS'!D613</f>
        <v/>
      </c>
      <c r="D637">
        <f>'03_DADOS_LIMPOS'!J613</f>
        <v/>
      </c>
      <c r="E637">
        <f>$B$8+$B$9*D637</f>
        <v/>
      </c>
      <c r="F637">
        <f>C637-E637</f>
        <v/>
      </c>
      <c r="G637">
        <f>F637/$B$11</f>
        <v/>
      </c>
      <c r="H637">
        <f>ABS(G637)</f>
        <v/>
      </c>
    </row>
    <row r="638">
      <c r="A638">
        <f>'03_DADOS_LIMPOS'!A614</f>
        <v/>
      </c>
      <c r="B638">
        <f>'03_DADOS_LIMPOS'!C614</f>
        <v/>
      </c>
      <c r="C638">
        <f>'03_DADOS_LIMPOS'!D614</f>
        <v/>
      </c>
      <c r="D638">
        <f>'03_DADOS_LIMPOS'!J614</f>
        <v/>
      </c>
      <c r="E638">
        <f>$B$8+$B$9*D638</f>
        <v/>
      </c>
      <c r="F638">
        <f>C638-E638</f>
        <v/>
      </c>
      <c r="G638">
        <f>F638/$B$11</f>
        <v/>
      </c>
      <c r="H638">
        <f>ABS(G638)</f>
        <v/>
      </c>
    </row>
    <row r="639">
      <c r="A639">
        <f>'03_DADOS_LIMPOS'!A615</f>
        <v/>
      </c>
      <c r="B639">
        <f>'03_DADOS_LIMPOS'!C615</f>
        <v/>
      </c>
      <c r="C639">
        <f>'03_DADOS_LIMPOS'!D615</f>
        <v/>
      </c>
      <c r="D639">
        <f>'03_DADOS_LIMPOS'!J615</f>
        <v/>
      </c>
      <c r="E639">
        <f>$B$8+$B$9*D639</f>
        <v/>
      </c>
      <c r="F639">
        <f>C639-E639</f>
        <v/>
      </c>
      <c r="G639">
        <f>F639/$B$11</f>
        <v/>
      </c>
      <c r="H639">
        <f>ABS(G639)</f>
        <v/>
      </c>
    </row>
    <row r="640">
      <c r="A640">
        <f>'03_DADOS_LIMPOS'!A616</f>
        <v/>
      </c>
      <c r="B640">
        <f>'03_DADOS_LIMPOS'!C616</f>
        <v/>
      </c>
      <c r="C640">
        <f>'03_DADOS_LIMPOS'!D616</f>
        <v/>
      </c>
      <c r="D640">
        <f>'03_DADOS_LIMPOS'!J616</f>
        <v/>
      </c>
      <c r="E640">
        <f>$B$8+$B$9*D640</f>
        <v/>
      </c>
      <c r="F640">
        <f>C640-E640</f>
        <v/>
      </c>
      <c r="G640">
        <f>F640/$B$11</f>
        <v/>
      </c>
      <c r="H640">
        <f>ABS(G640)</f>
        <v/>
      </c>
    </row>
    <row r="641">
      <c r="A641">
        <f>'03_DADOS_LIMPOS'!A617</f>
        <v/>
      </c>
      <c r="B641">
        <f>'03_DADOS_LIMPOS'!C617</f>
        <v/>
      </c>
      <c r="C641">
        <f>'03_DADOS_LIMPOS'!D617</f>
        <v/>
      </c>
      <c r="D641">
        <f>'03_DADOS_LIMPOS'!J617</f>
        <v/>
      </c>
      <c r="E641">
        <f>$B$8+$B$9*D641</f>
        <v/>
      </c>
      <c r="F641">
        <f>C641-E641</f>
        <v/>
      </c>
      <c r="G641">
        <f>F641/$B$11</f>
        <v/>
      </c>
      <c r="H641">
        <f>ABS(G641)</f>
        <v/>
      </c>
    </row>
    <row r="642">
      <c r="A642">
        <f>'03_DADOS_LIMPOS'!A618</f>
        <v/>
      </c>
      <c r="B642">
        <f>'03_DADOS_LIMPOS'!C618</f>
        <v/>
      </c>
      <c r="C642">
        <f>'03_DADOS_LIMPOS'!D618</f>
        <v/>
      </c>
      <c r="D642">
        <f>'03_DADOS_LIMPOS'!J618</f>
        <v/>
      </c>
      <c r="E642">
        <f>$B$8+$B$9*D642</f>
        <v/>
      </c>
      <c r="F642">
        <f>C642-E642</f>
        <v/>
      </c>
      <c r="G642">
        <f>F642/$B$11</f>
        <v/>
      </c>
      <c r="H642">
        <f>ABS(G642)</f>
        <v/>
      </c>
    </row>
    <row r="643">
      <c r="A643">
        <f>'03_DADOS_LIMPOS'!A619</f>
        <v/>
      </c>
      <c r="B643">
        <f>'03_DADOS_LIMPOS'!C619</f>
        <v/>
      </c>
      <c r="C643">
        <f>'03_DADOS_LIMPOS'!D619</f>
        <v/>
      </c>
      <c r="D643">
        <f>'03_DADOS_LIMPOS'!J619</f>
        <v/>
      </c>
      <c r="E643">
        <f>$B$8+$B$9*D643</f>
        <v/>
      </c>
      <c r="F643">
        <f>C643-E643</f>
        <v/>
      </c>
      <c r="G643">
        <f>F643/$B$11</f>
        <v/>
      </c>
      <c r="H643">
        <f>ABS(G643)</f>
        <v/>
      </c>
    </row>
    <row r="644">
      <c r="A644">
        <f>'03_DADOS_LIMPOS'!A620</f>
        <v/>
      </c>
      <c r="B644">
        <f>'03_DADOS_LIMPOS'!C620</f>
        <v/>
      </c>
      <c r="C644">
        <f>'03_DADOS_LIMPOS'!D620</f>
        <v/>
      </c>
      <c r="D644">
        <f>'03_DADOS_LIMPOS'!J620</f>
        <v/>
      </c>
      <c r="E644">
        <f>$B$8+$B$9*D644</f>
        <v/>
      </c>
      <c r="F644">
        <f>C644-E644</f>
        <v/>
      </c>
      <c r="G644">
        <f>F644/$B$11</f>
        <v/>
      </c>
      <c r="H644">
        <f>ABS(G644)</f>
        <v/>
      </c>
    </row>
    <row r="645">
      <c r="A645">
        <f>'03_DADOS_LIMPOS'!A621</f>
        <v/>
      </c>
      <c r="B645">
        <f>'03_DADOS_LIMPOS'!C621</f>
        <v/>
      </c>
      <c r="C645">
        <f>'03_DADOS_LIMPOS'!D621</f>
        <v/>
      </c>
      <c r="D645">
        <f>'03_DADOS_LIMPOS'!J621</f>
        <v/>
      </c>
      <c r="E645">
        <f>$B$8+$B$9*D645</f>
        <v/>
      </c>
      <c r="F645">
        <f>C645-E645</f>
        <v/>
      </c>
      <c r="G645">
        <f>F645/$B$11</f>
        <v/>
      </c>
      <c r="H645">
        <f>ABS(G645)</f>
        <v/>
      </c>
    </row>
    <row r="646">
      <c r="A646">
        <f>'03_DADOS_LIMPOS'!A622</f>
        <v/>
      </c>
      <c r="B646">
        <f>'03_DADOS_LIMPOS'!C622</f>
        <v/>
      </c>
      <c r="C646">
        <f>'03_DADOS_LIMPOS'!D622</f>
        <v/>
      </c>
      <c r="D646">
        <f>'03_DADOS_LIMPOS'!J622</f>
        <v/>
      </c>
      <c r="E646">
        <f>$B$8+$B$9*D646</f>
        <v/>
      </c>
      <c r="F646">
        <f>C646-E646</f>
        <v/>
      </c>
      <c r="G646">
        <f>F646/$B$11</f>
        <v/>
      </c>
      <c r="H646">
        <f>ABS(G646)</f>
        <v/>
      </c>
    </row>
    <row r="647">
      <c r="A647">
        <f>'03_DADOS_LIMPOS'!A623</f>
        <v/>
      </c>
      <c r="B647">
        <f>'03_DADOS_LIMPOS'!C623</f>
        <v/>
      </c>
      <c r="C647">
        <f>'03_DADOS_LIMPOS'!D623</f>
        <v/>
      </c>
      <c r="D647">
        <f>'03_DADOS_LIMPOS'!J623</f>
        <v/>
      </c>
      <c r="E647">
        <f>$B$8+$B$9*D647</f>
        <v/>
      </c>
      <c r="F647">
        <f>C647-E647</f>
        <v/>
      </c>
      <c r="G647">
        <f>F647/$B$11</f>
        <v/>
      </c>
      <c r="H647">
        <f>ABS(G647)</f>
        <v/>
      </c>
    </row>
    <row r="648">
      <c r="A648">
        <f>'03_DADOS_LIMPOS'!A624</f>
        <v/>
      </c>
      <c r="B648">
        <f>'03_DADOS_LIMPOS'!C624</f>
        <v/>
      </c>
      <c r="C648">
        <f>'03_DADOS_LIMPOS'!D624</f>
        <v/>
      </c>
      <c r="D648">
        <f>'03_DADOS_LIMPOS'!J624</f>
        <v/>
      </c>
      <c r="E648">
        <f>$B$8+$B$9*D648</f>
        <v/>
      </c>
      <c r="F648">
        <f>C648-E648</f>
        <v/>
      </c>
      <c r="G648">
        <f>F648/$B$11</f>
        <v/>
      </c>
      <c r="H648">
        <f>ABS(G648)</f>
        <v/>
      </c>
    </row>
    <row r="649">
      <c r="A649">
        <f>'03_DADOS_LIMPOS'!A625</f>
        <v/>
      </c>
      <c r="B649">
        <f>'03_DADOS_LIMPOS'!C625</f>
        <v/>
      </c>
      <c r="C649">
        <f>'03_DADOS_LIMPOS'!D625</f>
        <v/>
      </c>
      <c r="D649">
        <f>'03_DADOS_LIMPOS'!J625</f>
        <v/>
      </c>
      <c r="E649">
        <f>$B$8+$B$9*D649</f>
        <v/>
      </c>
      <c r="F649">
        <f>C649-E649</f>
        <v/>
      </c>
      <c r="G649">
        <f>F649/$B$11</f>
        <v/>
      </c>
      <c r="H649">
        <f>ABS(G649)</f>
        <v/>
      </c>
    </row>
    <row r="650">
      <c r="A650">
        <f>'03_DADOS_LIMPOS'!A626</f>
        <v/>
      </c>
      <c r="B650">
        <f>'03_DADOS_LIMPOS'!C626</f>
        <v/>
      </c>
      <c r="C650">
        <f>'03_DADOS_LIMPOS'!D626</f>
        <v/>
      </c>
      <c r="D650">
        <f>'03_DADOS_LIMPOS'!J626</f>
        <v/>
      </c>
      <c r="E650">
        <f>$B$8+$B$9*D650</f>
        <v/>
      </c>
      <c r="F650">
        <f>C650-E650</f>
        <v/>
      </c>
      <c r="G650">
        <f>F650/$B$11</f>
        <v/>
      </c>
      <c r="H650">
        <f>ABS(G650)</f>
        <v/>
      </c>
    </row>
    <row r="651">
      <c r="A651">
        <f>'03_DADOS_LIMPOS'!A627</f>
        <v/>
      </c>
      <c r="B651">
        <f>'03_DADOS_LIMPOS'!C627</f>
        <v/>
      </c>
      <c r="C651">
        <f>'03_DADOS_LIMPOS'!D627</f>
        <v/>
      </c>
      <c r="D651">
        <f>'03_DADOS_LIMPOS'!J627</f>
        <v/>
      </c>
      <c r="E651">
        <f>$B$8+$B$9*D651</f>
        <v/>
      </c>
      <c r="F651">
        <f>C651-E651</f>
        <v/>
      </c>
      <c r="G651">
        <f>F651/$B$11</f>
        <v/>
      </c>
      <c r="H651">
        <f>ABS(G651)</f>
        <v/>
      </c>
    </row>
    <row r="652">
      <c r="A652">
        <f>'03_DADOS_LIMPOS'!A628</f>
        <v/>
      </c>
      <c r="B652">
        <f>'03_DADOS_LIMPOS'!C628</f>
        <v/>
      </c>
      <c r="C652">
        <f>'03_DADOS_LIMPOS'!D628</f>
        <v/>
      </c>
      <c r="D652">
        <f>'03_DADOS_LIMPOS'!J628</f>
        <v/>
      </c>
      <c r="E652">
        <f>$B$8+$B$9*D652</f>
        <v/>
      </c>
      <c r="F652">
        <f>C652-E652</f>
        <v/>
      </c>
      <c r="G652">
        <f>F652/$B$11</f>
        <v/>
      </c>
      <c r="H652">
        <f>ABS(G652)</f>
        <v/>
      </c>
    </row>
    <row r="653">
      <c r="A653">
        <f>'03_DADOS_LIMPOS'!A629</f>
        <v/>
      </c>
      <c r="B653">
        <f>'03_DADOS_LIMPOS'!C629</f>
        <v/>
      </c>
      <c r="C653">
        <f>'03_DADOS_LIMPOS'!D629</f>
        <v/>
      </c>
      <c r="D653">
        <f>'03_DADOS_LIMPOS'!J629</f>
        <v/>
      </c>
      <c r="E653">
        <f>$B$8+$B$9*D653</f>
        <v/>
      </c>
      <c r="F653">
        <f>C653-E653</f>
        <v/>
      </c>
      <c r="G653">
        <f>F653/$B$11</f>
        <v/>
      </c>
      <c r="H653">
        <f>ABS(G653)</f>
        <v/>
      </c>
    </row>
    <row r="654">
      <c r="A654">
        <f>'03_DADOS_LIMPOS'!A630</f>
        <v/>
      </c>
      <c r="B654">
        <f>'03_DADOS_LIMPOS'!C630</f>
        <v/>
      </c>
      <c r="C654">
        <f>'03_DADOS_LIMPOS'!D630</f>
        <v/>
      </c>
      <c r="D654">
        <f>'03_DADOS_LIMPOS'!J630</f>
        <v/>
      </c>
      <c r="E654">
        <f>$B$8+$B$9*D654</f>
        <v/>
      </c>
      <c r="F654">
        <f>C654-E654</f>
        <v/>
      </c>
      <c r="G654">
        <f>F654/$B$11</f>
        <v/>
      </c>
      <c r="H654">
        <f>ABS(G654)</f>
        <v/>
      </c>
    </row>
    <row r="655">
      <c r="A655">
        <f>'03_DADOS_LIMPOS'!A631</f>
        <v/>
      </c>
      <c r="B655">
        <f>'03_DADOS_LIMPOS'!C631</f>
        <v/>
      </c>
      <c r="C655">
        <f>'03_DADOS_LIMPOS'!D631</f>
        <v/>
      </c>
      <c r="D655">
        <f>'03_DADOS_LIMPOS'!J631</f>
        <v/>
      </c>
      <c r="E655">
        <f>$B$8+$B$9*D655</f>
        <v/>
      </c>
      <c r="F655">
        <f>C655-E655</f>
        <v/>
      </c>
      <c r="G655">
        <f>F655/$B$11</f>
        <v/>
      </c>
      <c r="H655">
        <f>ABS(G655)</f>
        <v/>
      </c>
    </row>
    <row r="656">
      <c r="A656">
        <f>'03_DADOS_LIMPOS'!A632</f>
        <v/>
      </c>
      <c r="B656">
        <f>'03_DADOS_LIMPOS'!C632</f>
        <v/>
      </c>
      <c r="C656">
        <f>'03_DADOS_LIMPOS'!D632</f>
        <v/>
      </c>
      <c r="D656">
        <f>'03_DADOS_LIMPOS'!J632</f>
        <v/>
      </c>
      <c r="E656">
        <f>$B$8+$B$9*D656</f>
        <v/>
      </c>
      <c r="F656">
        <f>C656-E656</f>
        <v/>
      </c>
      <c r="G656">
        <f>F656/$B$11</f>
        <v/>
      </c>
      <c r="H656">
        <f>ABS(G656)</f>
        <v/>
      </c>
    </row>
    <row r="657">
      <c r="A657">
        <f>'03_DADOS_LIMPOS'!A633</f>
        <v/>
      </c>
      <c r="B657">
        <f>'03_DADOS_LIMPOS'!C633</f>
        <v/>
      </c>
      <c r="C657">
        <f>'03_DADOS_LIMPOS'!D633</f>
        <v/>
      </c>
      <c r="D657">
        <f>'03_DADOS_LIMPOS'!J633</f>
        <v/>
      </c>
      <c r="E657">
        <f>$B$8+$B$9*D657</f>
        <v/>
      </c>
      <c r="F657">
        <f>C657-E657</f>
        <v/>
      </c>
      <c r="G657">
        <f>F657/$B$11</f>
        <v/>
      </c>
      <c r="H657">
        <f>ABS(G657)</f>
        <v/>
      </c>
    </row>
    <row r="658">
      <c r="A658">
        <f>'03_DADOS_LIMPOS'!A634</f>
        <v/>
      </c>
      <c r="B658">
        <f>'03_DADOS_LIMPOS'!C634</f>
        <v/>
      </c>
      <c r="C658">
        <f>'03_DADOS_LIMPOS'!D634</f>
        <v/>
      </c>
      <c r="D658">
        <f>'03_DADOS_LIMPOS'!J634</f>
        <v/>
      </c>
      <c r="E658">
        <f>$B$8+$B$9*D658</f>
        <v/>
      </c>
      <c r="F658">
        <f>C658-E658</f>
        <v/>
      </c>
      <c r="G658">
        <f>F658/$B$11</f>
        <v/>
      </c>
      <c r="H658">
        <f>ABS(G658)</f>
        <v/>
      </c>
    </row>
    <row r="659">
      <c r="A659">
        <f>'03_DADOS_LIMPOS'!A635</f>
        <v/>
      </c>
      <c r="B659">
        <f>'03_DADOS_LIMPOS'!C635</f>
        <v/>
      </c>
      <c r="C659">
        <f>'03_DADOS_LIMPOS'!D635</f>
        <v/>
      </c>
      <c r="D659">
        <f>'03_DADOS_LIMPOS'!J635</f>
        <v/>
      </c>
      <c r="E659">
        <f>$B$8+$B$9*D659</f>
        <v/>
      </c>
      <c r="F659">
        <f>C659-E659</f>
        <v/>
      </c>
      <c r="G659">
        <f>F659/$B$11</f>
        <v/>
      </c>
      <c r="H659">
        <f>ABS(G659)</f>
        <v/>
      </c>
    </row>
    <row r="660">
      <c r="A660">
        <f>'03_DADOS_LIMPOS'!A636</f>
        <v/>
      </c>
      <c r="B660">
        <f>'03_DADOS_LIMPOS'!C636</f>
        <v/>
      </c>
      <c r="C660">
        <f>'03_DADOS_LIMPOS'!D636</f>
        <v/>
      </c>
      <c r="D660">
        <f>'03_DADOS_LIMPOS'!J636</f>
        <v/>
      </c>
      <c r="E660">
        <f>$B$8+$B$9*D660</f>
        <v/>
      </c>
      <c r="F660">
        <f>C660-E660</f>
        <v/>
      </c>
      <c r="G660">
        <f>F660/$B$11</f>
        <v/>
      </c>
      <c r="H660">
        <f>ABS(G660)</f>
        <v/>
      </c>
    </row>
    <row r="661">
      <c r="A661">
        <f>'03_DADOS_LIMPOS'!A637</f>
        <v/>
      </c>
      <c r="B661">
        <f>'03_DADOS_LIMPOS'!C637</f>
        <v/>
      </c>
      <c r="C661">
        <f>'03_DADOS_LIMPOS'!D637</f>
        <v/>
      </c>
      <c r="D661">
        <f>'03_DADOS_LIMPOS'!J637</f>
        <v/>
      </c>
      <c r="E661">
        <f>$B$8+$B$9*D661</f>
        <v/>
      </c>
      <c r="F661">
        <f>C661-E661</f>
        <v/>
      </c>
      <c r="G661">
        <f>F661/$B$11</f>
        <v/>
      </c>
      <c r="H661">
        <f>ABS(G661)</f>
        <v/>
      </c>
    </row>
    <row r="662">
      <c r="A662">
        <f>'03_DADOS_LIMPOS'!A638</f>
        <v/>
      </c>
      <c r="B662">
        <f>'03_DADOS_LIMPOS'!C638</f>
        <v/>
      </c>
      <c r="C662">
        <f>'03_DADOS_LIMPOS'!D638</f>
        <v/>
      </c>
      <c r="D662">
        <f>'03_DADOS_LIMPOS'!J638</f>
        <v/>
      </c>
      <c r="E662">
        <f>$B$8+$B$9*D662</f>
        <v/>
      </c>
      <c r="F662">
        <f>C662-E662</f>
        <v/>
      </c>
      <c r="G662">
        <f>F662/$B$11</f>
        <v/>
      </c>
      <c r="H662">
        <f>ABS(G662)</f>
        <v/>
      </c>
    </row>
    <row r="663">
      <c r="A663">
        <f>'03_DADOS_LIMPOS'!A639</f>
        <v/>
      </c>
      <c r="B663">
        <f>'03_DADOS_LIMPOS'!C639</f>
        <v/>
      </c>
      <c r="C663">
        <f>'03_DADOS_LIMPOS'!D639</f>
        <v/>
      </c>
      <c r="D663">
        <f>'03_DADOS_LIMPOS'!J639</f>
        <v/>
      </c>
      <c r="E663">
        <f>$B$8+$B$9*D663</f>
        <v/>
      </c>
      <c r="F663">
        <f>C663-E663</f>
        <v/>
      </c>
      <c r="G663">
        <f>F663/$B$11</f>
        <v/>
      </c>
      <c r="H663">
        <f>ABS(G663)</f>
        <v/>
      </c>
    </row>
    <row r="664">
      <c r="A664">
        <f>'03_DADOS_LIMPOS'!A640</f>
        <v/>
      </c>
      <c r="B664">
        <f>'03_DADOS_LIMPOS'!C640</f>
        <v/>
      </c>
      <c r="C664">
        <f>'03_DADOS_LIMPOS'!D640</f>
        <v/>
      </c>
      <c r="D664">
        <f>'03_DADOS_LIMPOS'!J640</f>
        <v/>
      </c>
      <c r="E664">
        <f>$B$8+$B$9*D664</f>
        <v/>
      </c>
      <c r="F664">
        <f>C664-E664</f>
        <v/>
      </c>
      <c r="G664">
        <f>F664/$B$11</f>
        <v/>
      </c>
      <c r="H664">
        <f>ABS(G664)</f>
        <v/>
      </c>
    </row>
    <row r="665">
      <c r="A665">
        <f>'03_DADOS_LIMPOS'!A641</f>
        <v/>
      </c>
      <c r="B665">
        <f>'03_DADOS_LIMPOS'!C641</f>
        <v/>
      </c>
      <c r="C665">
        <f>'03_DADOS_LIMPOS'!D641</f>
        <v/>
      </c>
      <c r="D665">
        <f>'03_DADOS_LIMPOS'!J641</f>
        <v/>
      </c>
      <c r="E665">
        <f>$B$8+$B$9*D665</f>
        <v/>
      </c>
      <c r="F665">
        <f>C665-E665</f>
        <v/>
      </c>
      <c r="G665">
        <f>F665/$B$11</f>
        <v/>
      </c>
      <c r="H665">
        <f>ABS(G665)</f>
        <v/>
      </c>
    </row>
    <row r="666">
      <c r="A666">
        <f>'03_DADOS_LIMPOS'!A642</f>
        <v/>
      </c>
      <c r="B666">
        <f>'03_DADOS_LIMPOS'!C642</f>
        <v/>
      </c>
      <c r="C666">
        <f>'03_DADOS_LIMPOS'!D642</f>
        <v/>
      </c>
      <c r="D666">
        <f>'03_DADOS_LIMPOS'!J642</f>
        <v/>
      </c>
      <c r="E666">
        <f>$B$8+$B$9*D666</f>
        <v/>
      </c>
      <c r="F666">
        <f>C666-E666</f>
        <v/>
      </c>
      <c r="G666">
        <f>F666/$B$11</f>
        <v/>
      </c>
      <c r="H666">
        <f>ABS(G666)</f>
        <v/>
      </c>
    </row>
    <row r="667">
      <c r="A667">
        <f>'03_DADOS_LIMPOS'!A643</f>
        <v/>
      </c>
      <c r="B667">
        <f>'03_DADOS_LIMPOS'!C643</f>
        <v/>
      </c>
      <c r="C667">
        <f>'03_DADOS_LIMPOS'!D643</f>
        <v/>
      </c>
      <c r="D667">
        <f>'03_DADOS_LIMPOS'!J643</f>
        <v/>
      </c>
      <c r="E667">
        <f>$B$8+$B$9*D667</f>
        <v/>
      </c>
      <c r="F667">
        <f>C667-E667</f>
        <v/>
      </c>
      <c r="G667">
        <f>F667/$B$11</f>
        <v/>
      </c>
      <c r="H667">
        <f>ABS(G667)</f>
        <v/>
      </c>
    </row>
    <row r="668">
      <c r="A668">
        <f>'03_DADOS_LIMPOS'!A644</f>
        <v/>
      </c>
      <c r="B668">
        <f>'03_DADOS_LIMPOS'!C644</f>
        <v/>
      </c>
      <c r="C668">
        <f>'03_DADOS_LIMPOS'!D644</f>
        <v/>
      </c>
      <c r="D668">
        <f>'03_DADOS_LIMPOS'!J644</f>
        <v/>
      </c>
      <c r="E668">
        <f>$B$8+$B$9*D668</f>
        <v/>
      </c>
      <c r="F668">
        <f>C668-E668</f>
        <v/>
      </c>
      <c r="G668">
        <f>F668/$B$11</f>
        <v/>
      </c>
      <c r="H668">
        <f>ABS(G668)</f>
        <v/>
      </c>
    </row>
    <row r="669">
      <c r="A669">
        <f>'03_DADOS_LIMPOS'!A645</f>
        <v/>
      </c>
      <c r="B669">
        <f>'03_DADOS_LIMPOS'!C645</f>
        <v/>
      </c>
      <c r="C669">
        <f>'03_DADOS_LIMPOS'!D645</f>
        <v/>
      </c>
      <c r="D669">
        <f>'03_DADOS_LIMPOS'!J645</f>
        <v/>
      </c>
      <c r="E669">
        <f>$B$8+$B$9*D669</f>
        <v/>
      </c>
      <c r="F669">
        <f>C669-E669</f>
        <v/>
      </c>
      <c r="G669">
        <f>F669/$B$11</f>
        <v/>
      </c>
      <c r="H669">
        <f>ABS(G669)</f>
        <v/>
      </c>
    </row>
    <row r="670">
      <c r="A670">
        <f>'03_DADOS_LIMPOS'!A646</f>
        <v/>
      </c>
      <c r="B670">
        <f>'03_DADOS_LIMPOS'!C646</f>
        <v/>
      </c>
      <c r="C670">
        <f>'03_DADOS_LIMPOS'!D646</f>
        <v/>
      </c>
      <c r="D670">
        <f>'03_DADOS_LIMPOS'!J646</f>
        <v/>
      </c>
      <c r="E670">
        <f>$B$8+$B$9*D670</f>
        <v/>
      </c>
      <c r="F670">
        <f>C670-E670</f>
        <v/>
      </c>
      <c r="G670">
        <f>F670/$B$11</f>
        <v/>
      </c>
      <c r="H670">
        <f>ABS(G670)</f>
        <v/>
      </c>
    </row>
    <row r="671">
      <c r="A671">
        <f>'03_DADOS_LIMPOS'!A647</f>
        <v/>
      </c>
      <c r="B671">
        <f>'03_DADOS_LIMPOS'!C647</f>
        <v/>
      </c>
      <c r="C671">
        <f>'03_DADOS_LIMPOS'!D647</f>
        <v/>
      </c>
      <c r="D671">
        <f>'03_DADOS_LIMPOS'!J647</f>
        <v/>
      </c>
      <c r="E671">
        <f>$B$8+$B$9*D671</f>
        <v/>
      </c>
      <c r="F671">
        <f>C671-E671</f>
        <v/>
      </c>
      <c r="G671">
        <f>F671/$B$11</f>
        <v/>
      </c>
      <c r="H671">
        <f>ABS(G671)</f>
        <v/>
      </c>
    </row>
    <row r="672">
      <c r="A672">
        <f>'03_DADOS_LIMPOS'!A648</f>
        <v/>
      </c>
      <c r="B672">
        <f>'03_DADOS_LIMPOS'!C648</f>
        <v/>
      </c>
      <c r="C672">
        <f>'03_DADOS_LIMPOS'!D648</f>
        <v/>
      </c>
      <c r="D672">
        <f>'03_DADOS_LIMPOS'!J648</f>
        <v/>
      </c>
      <c r="E672">
        <f>$B$8+$B$9*D672</f>
        <v/>
      </c>
      <c r="F672">
        <f>C672-E672</f>
        <v/>
      </c>
      <c r="G672">
        <f>F672/$B$11</f>
        <v/>
      </c>
      <c r="H672">
        <f>ABS(G672)</f>
        <v/>
      </c>
    </row>
    <row r="673">
      <c r="A673">
        <f>'03_DADOS_LIMPOS'!A649</f>
        <v/>
      </c>
      <c r="B673">
        <f>'03_DADOS_LIMPOS'!C649</f>
        <v/>
      </c>
      <c r="C673">
        <f>'03_DADOS_LIMPOS'!D649</f>
        <v/>
      </c>
      <c r="D673">
        <f>'03_DADOS_LIMPOS'!J649</f>
        <v/>
      </c>
      <c r="E673">
        <f>$B$8+$B$9*D673</f>
        <v/>
      </c>
      <c r="F673">
        <f>C673-E673</f>
        <v/>
      </c>
      <c r="G673">
        <f>F673/$B$11</f>
        <v/>
      </c>
      <c r="H673">
        <f>ABS(G673)</f>
        <v/>
      </c>
    </row>
    <row r="674">
      <c r="A674">
        <f>'03_DADOS_LIMPOS'!A650</f>
        <v/>
      </c>
      <c r="B674">
        <f>'03_DADOS_LIMPOS'!C650</f>
        <v/>
      </c>
      <c r="C674">
        <f>'03_DADOS_LIMPOS'!D650</f>
        <v/>
      </c>
      <c r="D674">
        <f>'03_DADOS_LIMPOS'!J650</f>
        <v/>
      </c>
      <c r="E674">
        <f>$B$8+$B$9*D674</f>
        <v/>
      </c>
      <c r="F674">
        <f>C674-E674</f>
        <v/>
      </c>
      <c r="G674">
        <f>F674/$B$11</f>
        <v/>
      </c>
      <c r="H674">
        <f>ABS(G674)</f>
        <v/>
      </c>
    </row>
    <row r="675">
      <c r="A675">
        <f>'03_DADOS_LIMPOS'!A651</f>
        <v/>
      </c>
      <c r="B675">
        <f>'03_DADOS_LIMPOS'!C651</f>
        <v/>
      </c>
      <c r="C675">
        <f>'03_DADOS_LIMPOS'!D651</f>
        <v/>
      </c>
      <c r="D675">
        <f>'03_DADOS_LIMPOS'!J651</f>
        <v/>
      </c>
      <c r="E675">
        <f>$B$8+$B$9*D675</f>
        <v/>
      </c>
      <c r="F675">
        <f>C675-E675</f>
        <v/>
      </c>
      <c r="G675">
        <f>F675/$B$11</f>
        <v/>
      </c>
      <c r="H675">
        <f>ABS(G675)</f>
        <v/>
      </c>
    </row>
    <row r="676">
      <c r="A676">
        <f>'03_DADOS_LIMPOS'!A652</f>
        <v/>
      </c>
      <c r="B676">
        <f>'03_DADOS_LIMPOS'!C652</f>
        <v/>
      </c>
      <c r="C676">
        <f>'03_DADOS_LIMPOS'!D652</f>
        <v/>
      </c>
      <c r="D676">
        <f>'03_DADOS_LIMPOS'!J652</f>
        <v/>
      </c>
      <c r="E676">
        <f>$B$8+$B$9*D676</f>
        <v/>
      </c>
      <c r="F676">
        <f>C676-E676</f>
        <v/>
      </c>
      <c r="G676">
        <f>F676/$B$11</f>
        <v/>
      </c>
      <c r="H676">
        <f>ABS(G676)</f>
        <v/>
      </c>
    </row>
    <row r="677">
      <c r="A677">
        <f>'03_DADOS_LIMPOS'!A653</f>
        <v/>
      </c>
      <c r="B677">
        <f>'03_DADOS_LIMPOS'!C653</f>
        <v/>
      </c>
      <c r="C677">
        <f>'03_DADOS_LIMPOS'!D653</f>
        <v/>
      </c>
      <c r="D677">
        <f>'03_DADOS_LIMPOS'!J653</f>
        <v/>
      </c>
      <c r="E677">
        <f>$B$8+$B$9*D677</f>
        <v/>
      </c>
      <c r="F677">
        <f>C677-E677</f>
        <v/>
      </c>
      <c r="G677">
        <f>F677/$B$11</f>
        <v/>
      </c>
      <c r="H677">
        <f>ABS(G677)</f>
        <v/>
      </c>
    </row>
    <row r="678">
      <c r="A678">
        <f>'03_DADOS_LIMPOS'!A654</f>
        <v/>
      </c>
      <c r="B678">
        <f>'03_DADOS_LIMPOS'!C654</f>
        <v/>
      </c>
      <c r="C678">
        <f>'03_DADOS_LIMPOS'!D654</f>
        <v/>
      </c>
      <c r="D678">
        <f>'03_DADOS_LIMPOS'!J654</f>
        <v/>
      </c>
      <c r="E678">
        <f>$B$8+$B$9*D678</f>
        <v/>
      </c>
      <c r="F678">
        <f>C678-E678</f>
        <v/>
      </c>
      <c r="G678">
        <f>F678/$B$11</f>
        <v/>
      </c>
      <c r="H678">
        <f>ABS(G678)</f>
        <v/>
      </c>
    </row>
    <row r="679">
      <c r="A679">
        <f>'03_DADOS_LIMPOS'!A655</f>
        <v/>
      </c>
      <c r="B679">
        <f>'03_DADOS_LIMPOS'!C655</f>
        <v/>
      </c>
      <c r="C679">
        <f>'03_DADOS_LIMPOS'!D655</f>
        <v/>
      </c>
      <c r="D679">
        <f>'03_DADOS_LIMPOS'!J655</f>
        <v/>
      </c>
      <c r="E679">
        <f>$B$8+$B$9*D679</f>
        <v/>
      </c>
      <c r="F679">
        <f>C679-E679</f>
        <v/>
      </c>
      <c r="G679">
        <f>F679/$B$11</f>
        <v/>
      </c>
      <c r="H679">
        <f>ABS(G679)</f>
        <v/>
      </c>
    </row>
    <row r="680">
      <c r="A680">
        <f>'03_DADOS_LIMPOS'!A656</f>
        <v/>
      </c>
      <c r="B680">
        <f>'03_DADOS_LIMPOS'!C656</f>
        <v/>
      </c>
      <c r="C680">
        <f>'03_DADOS_LIMPOS'!D656</f>
        <v/>
      </c>
      <c r="D680">
        <f>'03_DADOS_LIMPOS'!J656</f>
        <v/>
      </c>
      <c r="E680">
        <f>$B$8+$B$9*D680</f>
        <v/>
      </c>
      <c r="F680">
        <f>C680-E680</f>
        <v/>
      </c>
      <c r="G680">
        <f>F680/$B$11</f>
        <v/>
      </c>
      <c r="H680">
        <f>ABS(G680)</f>
        <v/>
      </c>
    </row>
    <row r="681">
      <c r="A681">
        <f>'03_DADOS_LIMPOS'!A657</f>
        <v/>
      </c>
      <c r="B681">
        <f>'03_DADOS_LIMPOS'!C657</f>
        <v/>
      </c>
      <c r="C681">
        <f>'03_DADOS_LIMPOS'!D657</f>
        <v/>
      </c>
      <c r="D681">
        <f>'03_DADOS_LIMPOS'!J657</f>
        <v/>
      </c>
      <c r="E681">
        <f>$B$8+$B$9*D681</f>
        <v/>
      </c>
      <c r="F681">
        <f>C681-E681</f>
        <v/>
      </c>
      <c r="G681">
        <f>F681/$B$11</f>
        <v/>
      </c>
      <c r="H681">
        <f>ABS(G681)</f>
        <v/>
      </c>
    </row>
    <row r="682">
      <c r="A682">
        <f>'03_DADOS_LIMPOS'!A658</f>
        <v/>
      </c>
      <c r="B682">
        <f>'03_DADOS_LIMPOS'!C658</f>
        <v/>
      </c>
      <c r="C682">
        <f>'03_DADOS_LIMPOS'!D658</f>
        <v/>
      </c>
      <c r="D682">
        <f>'03_DADOS_LIMPOS'!J658</f>
        <v/>
      </c>
      <c r="E682">
        <f>$B$8+$B$9*D682</f>
        <v/>
      </c>
      <c r="F682">
        <f>C682-E682</f>
        <v/>
      </c>
      <c r="G682">
        <f>F682/$B$11</f>
        <v/>
      </c>
      <c r="H682">
        <f>ABS(G682)</f>
        <v/>
      </c>
    </row>
    <row r="683">
      <c r="A683">
        <f>'03_DADOS_LIMPOS'!A659</f>
        <v/>
      </c>
      <c r="B683">
        <f>'03_DADOS_LIMPOS'!C659</f>
        <v/>
      </c>
      <c r="C683">
        <f>'03_DADOS_LIMPOS'!D659</f>
        <v/>
      </c>
      <c r="D683">
        <f>'03_DADOS_LIMPOS'!J659</f>
        <v/>
      </c>
      <c r="E683">
        <f>$B$8+$B$9*D683</f>
        <v/>
      </c>
      <c r="F683">
        <f>C683-E683</f>
        <v/>
      </c>
      <c r="G683">
        <f>F683/$B$11</f>
        <v/>
      </c>
      <c r="H683">
        <f>ABS(G683)</f>
        <v/>
      </c>
    </row>
    <row r="684">
      <c r="A684">
        <f>'03_DADOS_LIMPOS'!A660</f>
        <v/>
      </c>
      <c r="B684">
        <f>'03_DADOS_LIMPOS'!C660</f>
        <v/>
      </c>
      <c r="C684">
        <f>'03_DADOS_LIMPOS'!D660</f>
        <v/>
      </c>
      <c r="D684">
        <f>'03_DADOS_LIMPOS'!J660</f>
        <v/>
      </c>
      <c r="E684">
        <f>$B$8+$B$9*D684</f>
        <v/>
      </c>
      <c r="F684">
        <f>C684-E684</f>
        <v/>
      </c>
      <c r="G684">
        <f>F684/$B$11</f>
        <v/>
      </c>
      <c r="H684">
        <f>ABS(G684)</f>
        <v/>
      </c>
    </row>
    <row r="685">
      <c r="A685">
        <f>'03_DADOS_LIMPOS'!A661</f>
        <v/>
      </c>
      <c r="B685">
        <f>'03_DADOS_LIMPOS'!C661</f>
        <v/>
      </c>
      <c r="C685">
        <f>'03_DADOS_LIMPOS'!D661</f>
        <v/>
      </c>
      <c r="D685">
        <f>'03_DADOS_LIMPOS'!J661</f>
        <v/>
      </c>
      <c r="E685">
        <f>$B$8+$B$9*D685</f>
        <v/>
      </c>
      <c r="F685">
        <f>C685-E685</f>
        <v/>
      </c>
      <c r="G685">
        <f>F685/$B$11</f>
        <v/>
      </c>
      <c r="H685">
        <f>ABS(G685)</f>
        <v/>
      </c>
    </row>
    <row r="686">
      <c r="A686">
        <f>'03_DADOS_LIMPOS'!A662</f>
        <v/>
      </c>
      <c r="B686">
        <f>'03_DADOS_LIMPOS'!C662</f>
        <v/>
      </c>
      <c r="C686">
        <f>'03_DADOS_LIMPOS'!D662</f>
        <v/>
      </c>
      <c r="D686">
        <f>'03_DADOS_LIMPOS'!J662</f>
        <v/>
      </c>
      <c r="E686">
        <f>$B$8+$B$9*D686</f>
        <v/>
      </c>
      <c r="F686">
        <f>C686-E686</f>
        <v/>
      </c>
      <c r="G686">
        <f>F686/$B$11</f>
        <v/>
      </c>
      <c r="H686">
        <f>ABS(G686)</f>
        <v/>
      </c>
    </row>
    <row r="687">
      <c r="A687">
        <f>'03_DADOS_LIMPOS'!A663</f>
        <v/>
      </c>
      <c r="B687">
        <f>'03_DADOS_LIMPOS'!C663</f>
        <v/>
      </c>
      <c r="C687">
        <f>'03_DADOS_LIMPOS'!D663</f>
        <v/>
      </c>
      <c r="D687">
        <f>'03_DADOS_LIMPOS'!J663</f>
        <v/>
      </c>
      <c r="E687">
        <f>$B$8+$B$9*D687</f>
        <v/>
      </c>
      <c r="F687">
        <f>C687-E687</f>
        <v/>
      </c>
      <c r="G687">
        <f>F687/$B$11</f>
        <v/>
      </c>
      <c r="H687">
        <f>ABS(G687)</f>
        <v/>
      </c>
    </row>
    <row r="688">
      <c r="A688">
        <f>'03_DADOS_LIMPOS'!A664</f>
        <v/>
      </c>
      <c r="B688">
        <f>'03_DADOS_LIMPOS'!C664</f>
        <v/>
      </c>
      <c r="C688">
        <f>'03_DADOS_LIMPOS'!D664</f>
        <v/>
      </c>
      <c r="D688">
        <f>'03_DADOS_LIMPOS'!J664</f>
        <v/>
      </c>
      <c r="E688">
        <f>$B$8+$B$9*D688</f>
        <v/>
      </c>
      <c r="F688">
        <f>C688-E688</f>
        <v/>
      </c>
      <c r="G688">
        <f>F688/$B$11</f>
        <v/>
      </c>
      <c r="H688">
        <f>ABS(G688)</f>
        <v/>
      </c>
    </row>
    <row r="689">
      <c r="A689">
        <f>'03_DADOS_LIMPOS'!A665</f>
        <v/>
      </c>
      <c r="B689">
        <f>'03_DADOS_LIMPOS'!C665</f>
        <v/>
      </c>
      <c r="C689">
        <f>'03_DADOS_LIMPOS'!D665</f>
        <v/>
      </c>
      <c r="D689">
        <f>'03_DADOS_LIMPOS'!J665</f>
        <v/>
      </c>
      <c r="E689">
        <f>$B$8+$B$9*D689</f>
        <v/>
      </c>
      <c r="F689">
        <f>C689-E689</f>
        <v/>
      </c>
      <c r="G689">
        <f>F689/$B$11</f>
        <v/>
      </c>
      <c r="H689">
        <f>ABS(G689)</f>
        <v/>
      </c>
    </row>
    <row r="690">
      <c r="A690">
        <f>'03_DADOS_LIMPOS'!A666</f>
        <v/>
      </c>
      <c r="B690">
        <f>'03_DADOS_LIMPOS'!C666</f>
        <v/>
      </c>
      <c r="C690">
        <f>'03_DADOS_LIMPOS'!D666</f>
        <v/>
      </c>
      <c r="D690">
        <f>'03_DADOS_LIMPOS'!J666</f>
        <v/>
      </c>
      <c r="E690">
        <f>$B$8+$B$9*D690</f>
        <v/>
      </c>
      <c r="F690">
        <f>C690-E690</f>
        <v/>
      </c>
      <c r="G690">
        <f>F690/$B$11</f>
        <v/>
      </c>
      <c r="H690">
        <f>ABS(G690)</f>
        <v/>
      </c>
    </row>
    <row r="691">
      <c r="A691">
        <f>'03_DADOS_LIMPOS'!A667</f>
        <v/>
      </c>
      <c r="B691">
        <f>'03_DADOS_LIMPOS'!C667</f>
        <v/>
      </c>
      <c r="C691">
        <f>'03_DADOS_LIMPOS'!D667</f>
        <v/>
      </c>
      <c r="D691">
        <f>'03_DADOS_LIMPOS'!J667</f>
        <v/>
      </c>
      <c r="E691">
        <f>$B$8+$B$9*D691</f>
        <v/>
      </c>
      <c r="F691">
        <f>C691-E691</f>
        <v/>
      </c>
      <c r="G691">
        <f>F691/$B$11</f>
        <v/>
      </c>
      <c r="H691">
        <f>ABS(G691)</f>
        <v/>
      </c>
    </row>
    <row r="692">
      <c r="A692">
        <f>'03_DADOS_LIMPOS'!A668</f>
        <v/>
      </c>
      <c r="B692">
        <f>'03_DADOS_LIMPOS'!C668</f>
        <v/>
      </c>
      <c r="C692">
        <f>'03_DADOS_LIMPOS'!D668</f>
        <v/>
      </c>
      <c r="D692">
        <f>'03_DADOS_LIMPOS'!J668</f>
        <v/>
      </c>
      <c r="E692">
        <f>$B$8+$B$9*D692</f>
        <v/>
      </c>
      <c r="F692">
        <f>C692-E692</f>
        <v/>
      </c>
      <c r="G692">
        <f>F692/$B$11</f>
        <v/>
      </c>
      <c r="H692">
        <f>ABS(G692)</f>
        <v/>
      </c>
    </row>
    <row r="693">
      <c r="A693">
        <f>'03_DADOS_LIMPOS'!A669</f>
        <v/>
      </c>
      <c r="B693">
        <f>'03_DADOS_LIMPOS'!C669</f>
        <v/>
      </c>
      <c r="C693">
        <f>'03_DADOS_LIMPOS'!D669</f>
        <v/>
      </c>
      <c r="D693">
        <f>'03_DADOS_LIMPOS'!J669</f>
        <v/>
      </c>
      <c r="E693">
        <f>$B$8+$B$9*D693</f>
        <v/>
      </c>
      <c r="F693">
        <f>C693-E693</f>
        <v/>
      </c>
      <c r="G693">
        <f>F693/$B$11</f>
        <v/>
      </c>
      <c r="H693">
        <f>ABS(G693)</f>
        <v/>
      </c>
    </row>
    <row r="694">
      <c r="A694">
        <f>'03_DADOS_LIMPOS'!A670</f>
        <v/>
      </c>
      <c r="B694">
        <f>'03_DADOS_LIMPOS'!C670</f>
        <v/>
      </c>
      <c r="C694">
        <f>'03_DADOS_LIMPOS'!D670</f>
        <v/>
      </c>
      <c r="D694">
        <f>'03_DADOS_LIMPOS'!J670</f>
        <v/>
      </c>
      <c r="E694">
        <f>$B$8+$B$9*D694</f>
        <v/>
      </c>
      <c r="F694">
        <f>C694-E694</f>
        <v/>
      </c>
      <c r="G694">
        <f>F694/$B$11</f>
        <v/>
      </c>
      <c r="H694">
        <f>ABS(G694)</f>
        <v/>
      </c>
    </row>
    <row r="695">
      <c r="A695">
        <f>'03_DADOS_LIMPOS'!A671</f>
        <v/>
      </c>
      <c r="B695">
        <f>'03_DADOS_LIMPOS'!C671</f>
        <v/>
      </c>
      <c r="C695">
        <f>'03_DADOS_LIMPOS'!D671</f>
        <v/>
      </c>
      <c r="D695">
        <f>'03_DADOS_LIMPOS'!J671</f>
        <v/>
      </c>
      <c r="E695">
        <f>$B$8+$B$9*D695</f>
        <v/>
      </c>
      <c r="F695">
        <f>C695-E695</f>
        <v/>
      </c>
      <c r="G695">
        <f>F695/$B$11</f>
        <v/>
      </c>
      <c r="H695">
        <f>ABS(G695)</f>
        <v/>
      </c>
    </row>
    <row r="696">
      <c r="A696">
        <f>'03_DADOS_LIMPOS'!A672</f>
        <v/>
      </c>
      <c r="B696">
        <f>'03_DADOS_LIMPOS'!C672</f>
        <v/>
      </c>
      <c r="C696">
        <f>'03_DADOS_LIMPOS'!D672</f>
        <v/>
      </c>
      <c r="D696">
        <f>'03_DADOS_LIMPOS'!J672</f>
        <v/>
      </c>
      <c r="E696">
        <f>$B$8+$B$9*D696</f>
        <v/>
      </c>
      <c r="F696">
        <f>C696-E696</f>
        <v/>
      </c>
      <c r="G696">
        <f>F696/$B$11</f>
        <v/>
      </c>
      <c r="H696">
        <f>ABS(G696)</f>
        <v/>
      </c>
    </row>
    <row r="697">
      <c r="A697">
        <f>'03_DADOS_LIMPOS'!A673</f>
        <v/>
      </c>
      <c r="B697">
        <f>'03_DADOS_LIMPOS'!C673</f>
        <v/>
      </c>
      <c r="C697">
        <f>'03_DADOS_LIMPOS'!D673</f>
        <v/>
      </c>
      <c r="D697">
        <f>'03_DADOS_LIMPOS'!J673</f>
        <v/>
      </c>
      <c r="E697">
        <f>$B$8+$B$9*D697</f>
        <v/>
      </c>
      <c r="F697">
        <f>C697-E697</f>
        <v/>
      </c>
      <c r="G697">
        <f>F697/$B$11</f>
        <v/>
      </c>
      <c r="H697">
        <f>ABS(G697)</f>
        <v/>
      </c>
    </row>
    <row r="698">
      <c r="A698">
        <f>'03_DADOS_LIMPOS'!A674</f>
        <v/>
      </c>
      <c r="B698">
        <f>'03_DADOS_LIMPOS'!C674</f>
        <v/>
      </c>
      <c r="C698">
        <f>'03_DADOS_LIMPOS'!D674</f>
        <v/>
      </c>
      <c r="D698">
        <f>'03_DADOS_LIMPOS'!J674</f>
        <v/>
      </c>
      <c r="E698">
        <f>$B$8+$B$9*D698</f>
        <v/>
      </c>
      <c r="F698">
        <f>C698-E698</f>
        <v/>
      </c>
      <c r="G698">
        <f>F698/$B$11</f>
        <v/>
      </c>
      <c r="H698">
        <f>ABS(G698)</f>
        <v/>
      </c>
    </row>
    <row r="699">
      <c r="A699">
        <f>'03_DADOS_LIMPOS'!A675</f>
        <v/>
      </c>
      <c r="B699">
        <f>'03_DADOS_LIMPOS'!C675</f>
        <v/>
      </c>
      <c r="C699">
        <f>'03_DADOS_LIMPOS'!D675</f>
        <v/>
      </c>
      <c r="D699">
        <f>'03_DADOS_LIMPOS'!J675</f>
        <v/>
      </c>
      <c r="E699">
        <f>$B$8+$B$9*D699</f>
        <v/>
      </c>
      <c r="F699">
        <f>C699-E699</f>
        <v/>
      </c>
      <c r="G699">
        <f>F699/$B$11</f>
        <v/>
      </c>
      <c r="H699">
        <f>ABS(G699)</f>
        <v/>
      </c>
    </row>
    <row r="700">
      <c r="A700">
        <f>'03_DADOS_LIMPOS'!A676</f>
        <v/>
      </c>
      <c r="B700">
        <f>'03_DADOS_LIMPOS'!C676</f>
        <v/>
      </c>
      <c r="C700">
        <f>'03_DADOS_LIMPOS'!D676</f>
        <v/>
      </c>
      <c r="D700">
        <f>'03_DADOS_LIMPOS'!J676</f>
        <v/>
      </c>
      <c r="E700">
        <f>$B$8+$B$9*D700</f>
        <v/>
      </c>
      <c r="F700">
        <f>C700-E700</f>
        <v/>
      </c>
      <c r="G700">
        <f>F700/$B$11</f>
        <v/>
      </c>
      <c r="H700">
        <f>ABS(G700)</f>
        <v/>
      </c>
    </row>
    <row r="701">
      <c r="A701">
        <f>'03_DADOS_LIMPOS'!A677</f>
        <v/>
      </c>
      <c r="B701">
        <f>'03_DADOS_LIMPOS'!C677</f>
        <v/>
      </c>
      <c r="C701">
        <f>'03_DADOS_LIMPOS'!D677</f>
        <v/>
      </c>
      <c r="D701">
        <f>'03_DADOS_LIMPOS'!J677</f>
        <v/>
      </c>
      <c r="E701">
        <f>$B$8+$B$9*D701</f>
        <v/>
      </c>
      <c r="F701">
        <f>C701-E701</f>
        <v/>
      </c>
      <c r="G701">
        <f>F701/$B$11</f>
        <v/>
      </c>
      <c r="H701">
        <f>ABS(G701)</f>
        <v/>
      </c>
    </row>
    <row r="702">
      <c r="A702">
        <f>'03_DADOS_LIMPOS'!A678</f>
        <v/>
      </c>
      <c r="B702">
        <f>'03_DADOS_LIMPOS'!C678</f>
        <v/>
      </c>
      <c r="C702">
        <f>'03_DADOS_LIMPOS'!D678</f>
        <v/>
      </c>
      <c r="D702">
        <f>'03_DADOS_LIMPOS'!J678</f>
        <v/>
      </c>
      <c r="E702">
        <f>$B$8+$B$9*D702</f>
        <v/>
      </c>
      <c r="F702">
        <f>C702-E702</f>
        <v/>
      </c>
      <c r="G702">
        <f>F702/$B$11</f>
        <v/>
      </c>
      <c r="H702">
        <f>ABS(G702)</f>
        <v/>
      </c>
    </row>
    <row r="703">
      <c r="A703">
        <f>'03_DADOS_LIMPOS'!A679</f>
        <v/>
      </c>
      <c r="B703">
        <f>'03_DADOS_LIMPOS'!C679</f>
        <v/>
      </c>
      <c r="C703">
        <f>'03_DADOS_LIMPOS'!D679</f>
        <v/>
      </c>
      <c r="D703">
        <f>'03_DADOS_LIMPOS'!J679</f>
        <v/>
      </c>
      <c r="E703">
        <f>$B$8+$B$9*D703</f>
        <v/>
      </c>
      <c r="F703">
        <f>C703-E703</f>
        <v/>
      </c>
      <c r="G703">
        <f>F703/$B$11</f>
        <v/>
      </c>
      <c r="H703">
        <f>ABS(G703)</f>
        <v/>
      </c>
    </row>
    <row r="704">
      <c r="A704">
        <f>'03_DADOS_LIMPOS'!A680</f>
        <v/>
      </c>
      <c r="B704">
        <f>'03_DADOS_LIMPOS'!C680</f>
        <v/>
      </c>
      <c r="C704">
        <f>'03_DADOS_LIMPOS'!D680</f>
        <v/>
      </c>
      <c r="D704">
        <f>'03_DADOS_LIMPOS'!J680</f>
        <v/>
      </c>
      <c r="E704">
        <f>$B$8+$B$9*D704</f>
        <v/>
      </c>
      <c r="F704">
        <f>C704-E704</f>
        <v/>
      </c>
      <c r="G704">
        <f>F704/$B$11</f>
        <v/>
      </c>
      <c r="H704">
        <f>ABS(G704)</f>
        <v/>
      </c>
    </row>
    <row r="705">
      <c r="A705">
        <f>'03_DADOS_LIMPOS'!A681</f>
        <v/>
      </c>
      <c r="B705">
        <f>'03_DADOS_LIMPOS'!C681</f>
        <v/>
      </c>
      <c r="C705">
        <f>'03_DADOS_LIMPOS'!D681</f>
        <v/>
      </c>
      <c r="D705">
        <f>'03_DADOS_LIMPOS'!J681</f>
        <v/>
      </c>
      <c r="E705">
        <f>$B$8+$B$9*D705</f>
        <v/>
      </c>
      <c r="F705">
        <f>C705-E705</f>
        <v/>
      </c>
      <c r="G705">
        <f>F705/$B$11</f>
        <v/>
      </c>
      <c r="H705">
        <f>ABS(G705)</f>
        <v/>
      </c>
    </row>
    <row r="706">
      <c r="A706">
        <f>'03_DADOS_LIMPOS'!A682</f>
        <v/>
      </c>
      <c r="B706">
        <f>'03_DADOS_LIMPOS'!C682</f>
        <v/>
      </c>
      <c r="C706">
        <f>'03_DADOS_LIMPOS'!D682</f>
        <v/>
      </c>
      <c r="D706">
        <f>'03_DADOS_LIMPOS'!J682</f>
        <v/>
      </c>
      <c r="E706">
        <f>$B$8+$B$9*D706</f>
        <v/>
      </c>
      <c r="F706">
        <f>C706-E706</f>
        <v/>
      </c>
      <c r="G706">
        <f>F706/$B$11</f>
        <v/>
      </c>
      <c r="H706">
        <f>ABS(G706)</f>
        <v/>
      </c>
    </row>
    <row r="707">
      <c r="A707">
        <f>'03_DADOS_LIMPOS'!A683</f>
        <v/>
      </c>
      <c r="B707">
        <f>'03_DADOS_LIMPOS'!C683</f>
        <v/>
      </c>
      <c r="C707">
        <f>'03_DADOS_LIMPOS'!D683</f>
        <v/>
      </c>
      <c r="D707">
        <f>'03_DADOS_LIMPOS'!J683</f>
        <v/>
      </c>
      <c r="E707">
        <f>$B$8+$B$9*D707</f>
        <v/>
      </c>
      <c r="F707">
        <f>C707-E707</f>
        <v/>
      </c>
      <c r="G707">
        <f>F707/$B$11</f>
        <v/>
      </c>
      <c r="H707">
        <f>ABS(G707)</f>
        <v/>
      </c>
    </row>
    <row r="708">
      <c r="A708">
        <f>'03_DADOS_LIMPOS'!A684</f>
        <v/>
      </c>
      <c r="B708">
        <f>'03_DADOS_LIMPOS'!C684</f>
        <v/>
      </c>
      <c r="C708">
        <f>'03_DADOS_LIMPOS'!D684</f>
        <v/>
      </c>
      <c r="D708">
        <f>'03_DADOS_LIMPOS'!J684</f>
        <v/>
      </c>
      <c r="E708">
        <f>$B$8+$B$9*D708</f>
        <v/>
      </c>
      <c r="F708">
        <f>C708-E708</f>
        <v/>
      </c>
      <c r="G708">
        <f>F708/$B$11</f>
        <v/>
      </c>
      <c r="H708">
        <f>ABS(G708)</f>
        <v/>
      </c>
    </row>
    <row r="709">
      <c r="A709">
        <f>'03_DADOS_LIMPOS'!A685</f>
        <v/>
      </c>
      <c r="B709">
        <f>'03_DADOS_LIMPOS'!C685</f>
        <v/>
      </c>
      <c r="C709">
        <f>'03_DADOS_LIMPOS'!D685</f>
        <v/>
      </c>
      <c r="D709">
        <f>'03_DADOS_LIMPOS'!J685</f>
        <v/>
      </c>
      <c r="E709">
        <f>$B$8+$B$9*D709</f>
        <v/>
      </c>
      <c r="F709">
        <f>C709-E709</f>
        <v/>
      </c>
      <c r="G709">
        <f>F709/$B$11</f>
        <v/>
      </c>
      <c r="H709">
        <f>ABS(G709)</f>
        <v/>
      </c>
    </row>
    <row r="710">
      <c r="A710">
        <f>'03_DADOS_LIMPOS'!A686</f>
        <v/>
      </c>
      <c r="B710">
        <f>'03_DADOS_LIMPOS'!C686</f>
        <v/>
      </c>
      <c r="C710">
        <f>'03_DADOS_LIMPOS'!D686</f>
        <v/>
      </c>
      <c r="D710">
        <f>'03_DADOS_LIMPOS'!J686</f>
        <v/>
      </c>
      <c r="E710">
        <f>$B$8+$B$9*D710</f>
        <v/>
      </c>
      <c r="F710">
        <f>C710-E710</f>
        <v/>
      </c>
      <c r="G710">
        <f>F710/$B$11</f>
        <v/>
      </c>
      <c r="H710">
        <f>ABS(G710)</f>
        <v/>
      </c>
    </row>
    <row r="711">
      <c r="A711">
        <f>'03_DADOS_LIMPOS'!A687</f>
        <v/>
      </c>
      <c r="B711">
        <f>'03_DADOS_LIMPOS'!C687</f>
        <v/>
      </c>
      <c r="C711">
        <f>'03_DADOS_LIMPOS'!D687</f>
        <v/>
      </c>
      <c r="D711">
        <f>'03_DADOS_LIMPOS'!J687</f>
        <v/>
      </c>
      <c r="E711">
        <f>$B$8+$B$9*D711</f>
        <v/>
      </c>
      <c r="F711">
        <f>C711-E711</f>
        <v/>
      </c>
      <c r="G711">
        <f>F711/$B$11</f>
        <v/>
      </c>
      <c r="H711">
        <f>ABS(G711)</f>
        <v/>
      </c>
    </row>
    <row r="712">
      <c r="A712">
        <f>'03_DADOS_LIMPOS'!A688</f>
        <v/>
      </c>
      <c r="B712">
        <f>'03_DADOS_LIMPOS'!C688</f>
        <v/>
      </c>
      <c r="C712">
        <f>'03_DADOS_LIMPOS'!D688</f>
        <v/>
      </c>
      <c r="D712">
        <f>'03_DADOS_LIMPOS'!J688</f>
        <v/>
      </c>
      <c r="E712">
        <f>$B$8+$B$9*D712</f>
        <v/>
      </c>
      <c r="F712">
        <f>C712-E712</f>
        <v/>
      </c>
      <c r="G712">
        <f>F712/$B$11</f>
        <v/>
      </c>
      <c r="H712">
        <f>ABS(G712)</f>
        <v/>
      </c>
    </row>
    <row r="713">
      <c r="A713">
        <f>'03_DADOS_LIMPOS'!A689</f>
        <v/>
      </c>
      <c r="B713">
        <f>'03_DADOS_LIMPOS'!C689</f>
        <v/>
      </c>
      <c r="C713">
        <f>'03_DADOS_LIMPOS'!D689</f>
        <v/>
      </c>
      <c r="D713">
        <f>'03_DADOS_LIMPOS'!J689</f>
        <v/>
      </c>
      <c r="E713">
        <f>$B$8+$B$9*D713</f>
        <v/>
      </c>
      <c r="F713">
        <f>C713-E713</f>
        <v/>
      </c>
      <c r="G713">
        <f>F713/$B$11</f>
        <v/>
      </c>
      <c r="H713">
        <f>ABS(G713)</f>
        <v/>
      </c>
    </row>
    <row r="714">
      <c r="A714">
        <f>'03_DADOS_LIMPOS'!A690</f>
        <v/>
      </c>
      <c r="B714">
        <f>'03_DADOS_LIMPOS'!C690</f>
        <v/>
      </c>
      <c r="C714">
        <f>'03_DADOS_LIMPOS'!D690</f>
        <v/>
      </c>
      <c r="D714">
        <f>'03_DADOS_LIMPOS'!J690</f>
        <v/>
      </c>
      <c r="E714">
        <f>$B$8+$B$9*D714</f>
        <v/>
      </c>
      <c r="F714">
        <f>C714-E714</f>
        <v/>
      </c>
      <c r="G714">
        <f>F714/$B$11</f>
        <v/>
      </c>
      <c r="H714">
        <f>ABS(G714)</f>
        <v/>
      </c>
    </row>
    <row r="715">
      <c r="A715">
        <f>'03_DADOS_LIMPOS'!A691</f>
        <v/>
      </c>
      <c r="B715">
        <f>'03_DADOS_LIMPOS'!C691</f>
        <v/>
      </c>
      <c r="C715">
        <f>'03_DADOS_LIMPOS'!D691</f>
        <v/>
      </c>
      <c r="D715">
        <f>'03_DADOS_LIMPOS'!J691</f>
        <v/>
      </c>
      <c r="E715">
        <f>$B$8+$B$9*D715</f>
        <v/>
      </c>
      <c r="F715">
        <f>C715-E715</f>
        <v/>
      </c>
      <c r="G715">
        <f>F715/$B$11</f>
        <v/>
      </c>
      <c r="H715">
        <f>ABS(G715)</f>
        <v/>
      </c>
    </row>
    <row r="716">
      <c r="A716">
        <f>'03_DADOS_LIMPOS'!A692</f>
        <v/>
      </c>
      <c r="B716">
        <f>'03_DADOS_LIMPOS'!C692</f>
        <v/>
      </c>
      <c r="C716">
        <f>'03_DADOS_LIMPOS'!D692</f>
        <v/>
      </c>
      <c r="D716">
        <f>'03_DADOS_LIMPOS'!J692</f>
        <v/>
      </c>
      <c r="E716">
        <f>$B$8+$B$9*D716</f>
        <v/>
      </c>
      <c r="F716">
        <f>C716-E716</f>
        <v/>
      </c>
      <c r="G716">
        <f>F716/$B$11</f>
        <v/>
      </c>
      <c r="H716">
        <f>ABS(G716)</f>
        <v/>
      </c>
    </row>
    <row r="717">
      <c r="A717">
        <f>'03_DADOS_LIMPOS'!A693</f>
        <v/>
      </c>
      <c r="B717">
        <f>'03_DADOS_LIMPOS'!C693</f>
        <v/>
      </c>
      <c r="C717">
        <f>'03_DADOS_LIMPOS'!D693</f>
        <v/>
      </c>
      <c r="D717">
        <f>'03_DADOS_LIMPOS'!J693</f>
        <v/>
      </c>
      <c r="E717">
        <f>$B$8+$B$9*D717</f>
        <v/>
      </c>
      <c r="F717">
        <f>C717-E717</f>
        <v/>
      </c>
      <c r="G717">
        <f>F717/$B$11</f>
        <v/>
      </c>
      <c r="H717">
        <f>ABS(G717)</f>
        <v/>
      </c>
    </row>
    <row r="718">
      <c r="A718">
        <f>'03_DADOS_LIMPOS'!A694</f>
        <v/>
      </c>
      <c r="B718">
        <f>'03_DADOS_LIMPOS'!C694</f>
        <v/>
      </c>
      <c r="C718">
        <f>'03_DADOS_LIMPOS'!D694</f>
        <v/>
      </c>
      <c r="D718">
        <f>'03_DADOS_LIMPOS'!J694</f>
        <v/>
      </c>
      <c r="E718">
        <f>$B$8+$B$9*D718</f>
        <v/>
      </c>
      <c r="F718">
        <f>C718-E718</f>
        <v/>
      </c>
      <c r="G718">
        <f>F718/$B$11</f>
        <v/>
      </c>
      <c r="H718">
        <f>ABS(G718)</f>
        <v/>
      </c>
    </row>
    <row r="719">
      <c r="A719">
        <f>'03_DADOS_LIMPOS'!A695</f>
        <v/>
      </c>
      <c r="B719">
        <f>'03_DADOS_LIMPOS'!C695</f>
        <v/>
      </c>
      <c r="C719">
        <f>'03_DADOS_LIMPOS'!D695</f>
        <v/>
      </c>
      <c r="D719">
        <f>'03_DADOS_LIMPOS'!J695</f>
        <v/>
      </c>
      <c r="E719">
        <f>$B$8+$B$9*D719</f>
        <v/>
      </c>
      <c r="F719">
        <f>C719-E719</f>
        <v/>
      </c>
      <c r="G719">
        <f>F719/$B$11</f>
        <v/>
      </c>
      <c r="H719">
        <f>ABS(G719)</f>
        <v/>
      </c>
    </row>
    <row r="720">
      <c r="A720">
        <f>'03_DADOS_LIMPOS'!A696</f>
        <v/>
      </c>
      <c r="B720">
        <f>'03_DADOS_LIMPOS'!C696</f>
        <v/>
      </c>
      <c r="C720">
        <f>'03_DADOS_LIMPOS'!D696</f>
        <v/>
      </c>
      <c r="D720">
        <f>'03_DADOS_LIMPOS'!J696</f>
        <v/>
      </c>
      <c r="E720">
        <f>$B$8+$B$9*D720</f>
        <v/>
      </c>
      <c r="F720">
        <f>C720-E720</f>
        <v/>
      </c>
      <c r="G720">
        <f>F720/$B$11</f>
        <v/>
      </c>
      <c r="H720">
        <f>ABS(G720)</f>
        <v/>
      </c>
    </row>
    <row r="721">
      <c r="A721">
        <f>'03_DADOS_LIMPOS'!A697</f>
        <v/>
      </c>
      <c r="B721">
        <f>'03_DADOS_LIMPOS'!C697</f>
        <v/>
      </c>
      <c r="C721">
        <f>'03_DADOS_LIMPOS'!D697</f>
        <v/>
      </c>
      <c r="D721">
        <f>'03_DADOS_LIMPOS'!J697</f>
        <v/>
      </c>
      <c r="E721">
        <f>$B$8+$B$9*D721</f>
        <v/>
      </c>
      <c r="F721">
        <f>C721-E721</f>
        <v/>
      </c>
      <c r="G721">
        <f>F721/$B$11</f>
        <v/>
      </c>
      <c r="H721">
        <f>ABS(G721)</f>
        <v/>
      </c>
    </row>
    <row r="722">
      <c r="A722">
        <f>'03_DADOS_LIMPOS'!A698</f>
        <v/>
      </c>
      <c r="B722">
        <f>'03_DADOS_LIMPOS'!C698</f>
        <v/>
      </c>
      <c r="C722">
        <f>'03_DADOS_LIMPOS'!D698</f>
        <v/>
      </c>
      <c r="D722">
        <f>'03_DADOS_LIMPOS'!J698</f>
        <v/>
      </c>
      <c r="E722">
        <f>$B$8+$B$9*D722</f>
        <v/>
      </c>
      <c r="F722">
        <f>C722-E722</f>
        <v/>
      </c>
      <c r="G722">
        <f>F722/$B$11</f>
        <v/>
      </c>
      <c r="H722">
        <f>ABS(G722)</f>
        <v/>
      </c>
    </row>
    <row r="723">
      <c r="A723">
        <f>'03_DADOS_LIMPOS'!A699</f>
        <v/>
      </c>
      <c r="B723">
        <f>'03_DADOS_LIMPOS'!C699</f>
        <v/>
      </c>
      <c r="C723">
        <f>'03_DADOS_LIMPOS'!D699</f>
        <v/>
      </c>
      <c r="D723">
        <f>'03_DADOS_LIMPOS'!J699</f>
        <v/>
      </c>
      <c r="E723">
        <f>$B$8+$B$9*D723</f>
        <v/>
      </c>
      <c r="F723">
        <f>C723-E723</f>
        <v/>
      </c>
      <c r="G723">
        <f>F723/$B$11</f>
        <v/>
      </c>
      <c r="H723">
        <f>ABS(G723)</f>
        <v/>
      </c>
    </row>
    <row r="724">
      <c r="A724">
        <f>'03_DADOS_LIMPOS'!A700</f>
        <v/>
      </c>
      <c r="B724">
        <f>'03_DADOS_LIMPOS'!C700</f>
        <v/>
      </c>
      <c r="C724">
        <f>'03_DADOS_LIMPOS'!D700</f>
        <v/>
      </c>
      <c r="D724">
        <f>'03_DADOS_LIMPOS'!J700</f>
        <v/>
      </c>
      <c r="E724">
        <f>$B$8+$B$9*D724</f>
        <v/>
      </c>
      <c r="F724">
        <f>C724-E724</f>
        <v/>
      </c>
      <c r="G724">
        <f>F724/$B$11</f>
        <v/>
      </c>
      <c r="H724">
        <f>ABS(G724)</f>
        <v/>
      </c>
    </row>
    <row r="725">
      <c r="A725">
        <f>'03_DADOS_LIMPOS'!A701</f>
        <v/>
      </c>
      <c r="B725">
        <f>'03_DADOS_LIMPOS'!C701</f>
        <v/>
      </c>
      <c r="C725">
        <f>'03_DADOS_LIMPOS'!D701</f>
        <v/>
      </c>
      <c r="D725">
        <f>'03_DADOS_LIMPOS'!J701</f>
        <v/>
      </c>
      <c r="E725">
        <f>$B$8+$B$9*D725</f>
        <v/>
      </c>
      <c r="F725">
        <f>C725-E725</f>
        <v/>
      </c>
      <c r="G725">
        <f>F725/$B$11</f>
        <v/>
      </c>
      <c r="H725">
        <f>ABS(G725)</f>
        <v/>
      </c>
    </row>
    <row r="726">
      <c r="A726">
        <f>'03_DADOS_LIMPOS'!A702</f>
        <v/>
      </c>
      <c r="B726">
        <f>'03_DADOS_LIMPOS'!C702</f>
        <v/>
      </c>
      <c r="C726">
        <f>'03_DADOS_LIMPOS'!D702</f>
        <v/>
      </c>
      <c r="D726">
        <f>'03_DADOS_LIMPOS'!J702</f>
        <v/>
      </c>
      <c r="E726">
        <f>$B$8+$B$9*D726</f>
        <v/>
      </c>
      <c r="F726">
        <f>C726-E726</f>
        <v/>
      </c>
      <c r="G726">
        <f>F726/$B$11</f>
        <v/>
      </c>
      <c r="H726">
        <f>ABS(G726)</f>
        <v/>
      </c>
    </row>
    <row r="727">
      <c r="A727">
        <f>'03_DADOS_LIMPOS'!A703</f>
        <v/>
      </c>
      <c r="B727">
        <f>'03_DADOS_LIMPOS'!C703</f>
        <v/>
      </c>
      <c r="C727">
        <f>'03_DADOS_LIMPOS'!D703</f>
        <v/>
      </c>
      <c r="D727">
        <f>'03_DADOS_LIMPOS'!J703</f>
        <v/>
      </c>
      <c r="E727">
        <f>$B$8+$B$9*D727</f>
        <v/>
      </c>
      <c r="F727">
        <f>C727-E727</f>
        <v/>
      </c>
      <c r="G727">
        <f>F727/$B$11</f>
        <v/>
      </c>
      <c r="H727">
        <f>ABS(G727)</f>
        <v/>
      </c>
    </row>
    <row r="728">
      <c r="A728">
        <f>'03_DADOS_LIMPOS'!A704</f>
        <v/>
      </c>
      <c r="B728">
        <f>'03_DADOS_LIMPOS'!C704</f>
        <v/>
      </c>
      <c r="C728">
        <f>'03_DADOS_LIMPOS'!D704</f>
        <v/>
      </c>
      <c r="D728">
        <f>'03_DADOS_LIMPOS'!J704</f>
        <v/>
      </c>
      <c r="E728">
        <f>$B$8+$B$9*D728</f>
        <v/>
      </c>
      <c r="F728">
        <f>C728-E728</f>
        <v/>
      </c>
      <c r="G728">
        <f>F728/$B$11</f>
        <v/>
      </c>
      <c r="H728">
        <f>ABS(G728)</f>
        <v/>
      </c>
    </row>
    <row r="729">
      <c r="A729">
        <f>'03_DADOS_LIMPOS'!A705</f>
        <v/>
      </c>
      <c r="B729">
        <f>'03_DADOS_LIMPOS'!C705</f>
        <v/>
      </c>
      <c r="C729">
        <f>'03_DADOS_LIMPOS'!D705</f>
        <v/>
      </c>
      <c r="D729">
        <f>'03_DADOS_LIMPOS'!J705</f>
        <v/>
      </c>
      <c r="E729">
        <f>$B$8+$B$9*D729</f>
        <v/>
      </c>
      <c r="F729">
        <f>C729-E729</f>
        <v/>
      </c>
      <c r="G729">
        <f>F729/$B$11</f>
        <v/>
      </c>
      <c r="H729">
        <f>ABS(G729)</f>
        <v/>
      </c>
    </row>
    <row r="730">
      <c r="A730">
        <f>'03_DADOS_LIMPOS'!A706</f>
        <v/>
      </c>
      <c r="B730">
        <f>'03_DADOS_LIMPOS'!C706</f>
        <v/>
      </c>
      <c r="C730">
        <f>'03_DADOS_LIMPOS'!D706</f>
        <v/>
      </c>
      <c r="D730">
        <f>'03_DADOS_LIMPOS'!J706</f>
        <v/>
      </c>
      <c r="E730">
        <f>$B$8+$B$9*D730</f>
        <v/>
      </c>
      <c r="F730">
        <f>C730-E730</f>
        <v/>
      </c>
      <c r="G730">
        <f>F730/$B$11</f>
        <v/>
      </c>
      <c r="H730">
        <f>ABS(G730)</f>
        <v/>
      </c>
    </row>
    <row r="731">
      <c r="A731">
        <f>'03_DADOS_LIMPOS'!A707</f>
        <v/>
      </c>
      <c r="B731">
        <f>'03_DADOS_LIMPOS'!C707</f>
        <v/>
      </c>
      <c r="C731">
        <f>'03_DADOS_LIMPOS'!D707</f>
        <v/>
      </c>
      <c r="D731">
        <f>'03_DADOS_LIMPOS'!J707</f>
        <v/>
      </c>
      <c r="E731">
        <f>$B$8+$B$9*D731</f>
        <v/>
      </c>
      <c r="F731">
        <f>C731-E731</f>
        <v/>
      </c>
      <c r="G731">
        <f>F731/$B$11</f>
        <v/>
      </c>
      <c r="H731">
        <f>ABS(G731)</f>
        <v/>
      </c>
    </row>
    <row r="732">
      <c r="A732">
        <f>'03_DADOS_LIMPOS'!A708</f>
        <v/>
      </c>
      <c r="B732">
        <f>'03_DADOS_LIMPOS'!C708</f>
        <v/>
      </c>
      <c r="C732">
        <f>'03_DADOS_LIMPOS'!D708</f>
        <v/>
      </c>
      <c r="D732">
        <f>'03_DADOS_LIMPOS'!J708</f>
        <v/>
      </c>
      <c r="E732">
        <f>$B$8+$B$9*D732</f>
        <v/>
      </c>
      <c r="F732">
        <f>C732-E732</f>
        <v/>
      </c>
      <c r="G732">
        <f>F732/$B$11</f>
        <v/>
      </c>
      <c r="H732">
        <f>ABS(G732)</f>
        <v/>
      </c>
    </row>
    <row r="733">
      <c r="A733">
        <f>'03_DADOS_LIMPOS'!A709</f>
        <v/>
      </c>
      <c r="B733">
        <f>'03_DADOS_LIMPOS'!C709</f>
        <v/>
      </c>
      <c r="C733">
        <f>'03_DADOS_LIMPOS'!D709</f>
        <v/>
      </c>
      <c r="D733">
        <f>'03_DADOS_LIMPOS'!J709</f>
        <v/>
      </c>
      <c r="E733">
        <f>$B$8+$B$9*D733</f>
        <v/>
      </c>
      <c r="F733">
        <f>C733-E733</f>
        <v/>
      </c>
      <c r="G733">
        <f>F733/$B$11</f>
        <v/>
      </c>
      <c r="H733">
        <f>ABS(G733)</f>
        <v/>
      </c>
    </row>
    <row r="734">
      <c r="A734">
        <f>'03_DADOS_LIMPOS'!A710</f>
        <v/>
      </c>
      <c r="B734">
        <f>'03_DADOS_LIMPOS'!C710</f>
        <v/>
      </c>
      <c r="C734">
        <f>'03_DADOS_LIMPOS'!D710</f>
        <v/>
      </c>
      <c r="D734">
        <f>'03_DADOS_LIMPOS'!J710</f>
        <v/>
      </c>
      <c r="E734">
        <f>$B$8+$B$9*D734</f>
        <v/>
      </c>
      <c r="F734">
        <f>C734-E734</f>
        <v/>
      </c>
      <c r="G734">
        <f>F734/$B$11</f>
        <v/>
      </c>
      <c r="H734">
        <f>ABS(G734)</f>
        <v/>
      </c>
    </row>
    <row r="735">
      <c r="A735">
        <f>'03_DADOS_LIMPOS'!A711</f>
        <v/>
      </c>
      <c r="B735">
        <f>'03_DADOS_LIMPOS'!C711</f>
        <v/>
      </c>
      <c r="C735">
        <f>'03_DADOS_LIMPOS'!D711</f>
        <v/>
      </c>
      <c r="D735">
        <f>'03_DADOS_LIMPOS'!J711</f>
        <v/>
      </c>
      <c r="E735">
        <f>$B$8+$B$9*D735</f>
        <v/>
      </c>
      <c r="F735">
        <f>C735-E735</f>
        <v/>
      </c>
      <c r="G735">
        <f>F735/$B$11</f>
        <v/>
      </c>
      <c r="H735">
        <f>ABS(G735)</f>
        <v/>
      </c>
    </row>
    <row r="736">
      <c r="A736">
        <f>'03_DADOS_LIMPOS'!A712</f>
        <v/>
      </c>
      <c r="B736">
        <f>'03_DADOS_LIMPOS'!C712</f>
        <v/>
      </c>
      <c r="C736">
        <f>'03_DADOS_LIMPOS'!D712</f>
        <v/>
      </c>
      <c r="D736">
        <f>'03_DADOS_LIMPOS'!J712</f>
        <v/>
      </c>
      <c r="E736">
        <f>$B$8+$B$9*D736</f>
        <v/>
      </c>
      <c r="F736">
        <f>C736-E736</f>
        <v/>
      </c>
      <c r="G736">
        <f>F736/$B$11</f>
        <v/>
      </c>
      <c r="H736">
        <f>ABS(G736)</f>
        <v/>
      </c>
    </row>
    <row r="737">
      <c r="A737">
        <f>'03_DADOS_LIMPOS'!A713</f>
        <v/>
      </c>
      <c r="B737">
        <f>'03_DADOS_LIMPOS'!C713</f>
        <v/>
      </c>
      <c r="C737">
        <f>'03_DADOS_LIMPOS'!D713</f>
        <v/>
      </c>
      <c r="D737">
        <f>'03_DADOS_LIMPOS'!J713</f>
        <v/>
      </c>
      <c r="E737">
        <f>$B$8+$B$9*D737</f>
        <v/>
      </c>
      <c r="F737">
        <f>C737-E737</f>
        <v/>
      </c>
      <c r="G737">
        <f>F737/$B$11</f>
        <v/>
      </c>
      <c r="H737">
        <f>ABS(G737)</f>
        <v/>
      </c>
    </row>
    <row r="738">
      <c r="A738">
        <f>'03_DADOS_LIMPOS'!A714</f>
        <v/>
      </c>
      <c r="B738">
        <f>'03_DADOS_LIMPOS'!C714</f>
        <v/>
      </c>
      <c r="C738">
        <f>'03_DADOS_LIMPOS'!D714</f>
        <v/>
      </c>
      <c r="D738">
        <f>'03_DADOS_LIMPOS'!J714</f>
        <v/>
      </c>
      <c r="E738">
        <f>$B$8+$B$9*D738</f>
        <v/>
      </c>
      <c r="F738">
        <f>C738-E738</f>
        <v/>
      </c>
      <c r="G738">
        <f>F738/$B$11</f>
        <v/>
      </c>
      <c r="H738">
        <f>ABS(G738)</f>
        <v/>
      </c>
    </row>
    <row r="739">
      <c r="A739">
        <f>'03_DADOS_LIMPOS'!A715</f>
        <v/>
      </c>
      <c r="B739">
        <f>'03_DADOS_LIMPOS'!C715</f>
        <v/>
      </c>
      <c r="C739">
        <f>'03_DADOS_LIMPOS'!D715</f>
        <v/>
      </c>
      <c r="D739">
        <f>'03_DADOS_LIMPOS'!J715</f>
        <v/>
      </c>
      <c r="E739">
        <f>$B$8+$B$9*D739</f>
        <v/>
      </c>
      <c r="F739">
        <f>C739-E739</f>
        <v/>
      </c>
      <c r="G739">
        <f>F739/$B$11</f>
        <v/>
      </c>
      <c r="H739">
        <f>ABS(G739)</f>
        <v/>
      </c>
    </row>
    <row r="740">
      <c r="A740">
        <f>'03_DADOS_LIMPOS'!A716</f>
        <v/>
      </c>
      <c r="B740">
        <f>'03_DADOS_LIMPOS'!C716</f>
        <v/>
      </c>
      <c r="C740">
        <f>'03_DADOS_LIMPOS'!D716</f>
        <v/>
      </c>
      <c r="D740">
        <f>'03_DADOS_LIMPOS'!J716</f>
        <v/>
      </c>
      <c r="E740">
        <f>$B$8+$B$9*D740</f>
        <v/>
      </c>
      <c r="F740">
        <f>C740-E740</f>
        <v/>
      </c>
      <c r="G740">
        <f>F740/$B$11</f>
        <v/>
      </c>
      <c r="H740">
        <f>ABS(G740)</f>
        <v/>
      </c>
    </row>
    <row r="741">
      <c r="A741">
        <f>'03_DADOS_LIMPOS'!A717</f>
        <v/>
      </c>
      <c r="B741">
        <f>'03_DADOS_LIMPOS'!C717</f>
        <v/>
      </c>
      <c r="C741">
        <f>'03_DADOS_LIMPOS'!D717</f>
        <v/>
      </c>
      <c r="D741">
        <f>'03_DADOS_LIMPOS'!J717</f>
        <v/>
      </c>
      <c r="E741">
        <f>$B$8+$B$9*D741</f>
        <v/>
      </c>
      <c r="F741">
        <f>C741-E741</f>
        <v/>
      </c>
      <c r="G741">
        <f>F741/$B$11</f>
        <v/>
      </c>
      <c r="H741">
        <f>ABS(G741)</f>
        <v/>
      </c>
    </row>
    <row r="742">
      <c r="A742">
        <f>'03_DADOS_LIMPOS'!A718</f>
        <v/>
      </c>
      <c r="B742">
        <f>'03_DADOS_LIMPOS'!C718</f>
        <v/>
      </c>
      <c r="C742">
        <f>'03_DADOS_LIMPOS'!D718</f>
        <v/>
      </c>
      <c r="D742">
        <f>'03_DADOS_LIMPOS'!J718</f>
        <v/>
      </c>
      <c r="E742">
        <f>$B$8+$B$9*D742</f>
        <v/>
      </c>
      <c r="F742">
        <f>C742-E742</f>
        <v/>
      </c>
      <c r="G742">
        <f>F742/$B$11</f>
        <v/>
      </c>
      <c r="H742">
        <f>ABS(G742)</f>
        <v/>
      </c>
    </row>
    <row r="743">
      <c r="A743">
        <f>'03_DADOS_LIMPOS'!A719</f>
        <v/>
      </c>
      <c r="B743">
        <f>'03_DADOS_LIMPOS'!C719</f>
        <v/>
      </c>
      <c r="C743">
        <f>'03_DADOS_LIMPOS'!D719</f>
        <v/>
      </c>
      <c r="D743">
        <f>'03_DADOS_LIMPOS'!J719</f>
        <v/>
      </c>
      <c r="E743">
        <f>$B$8+$B$9*D743</f>
        <v/>
      </c>
      <c r="F743">
        <f>C743-E743</f>
        <v/>
      </c>
      <c r="G743">
        <f>F743/$B$11</f>
        <v/>
      </c>
      <c r="H743">
        <f>ABS(G743)</f>
        <v/>
      </c>
    </row>
    <row r="744">
      <c r="A744">
        <f>'03_DADOS_LIMPOS'!A720</f>
        <v/>
      </c>
      <c r="B744">
        <f>'03_DADOS_LIMPOS'!C720</f>
        <v/>
      </c>
      <c r="C744">
        <f>'03_DADOS_LIMPOS'!D720</f>
        <v/>
      </c>
      <c r="D744">
        <f>'03_DADOS_LIMPOS'!J720</f>
        <v/>
      </c>
      <c r="E744">
        <f>$B$8+$B$9*D744</f>
        <v/>
      </c>
      <c r="F744">
        <f>C744-E744</f>
        <v/>
      </c>
      <c r="G744">
        <f>F744/$B$11</f>
        <v/>
      </c>
      <c r="H744">
        <f>ABS(G744)</f>
        <v/>
      </c>
    </row>
    <row r="745">
      <c r="A745">
        <f>'03_DADOS_LIMPOS'!A721</f>
        <v/>
      </c>
      <c r="B745">
        <f>'03_DADOS_LIMPOS'!C721</f>
        <v/>
      </c>
      <c r="C745">
        <f>'03_DADOS_LIMPOS'!D721</f>
        <v/>
      </c>
      <c r="D745">
        <f>'03_DADOS_LIMPOS'!J721</f>
        <v/>
      </c>
      <c r="E745">
        <f>$B$8+$B$9*D745</f>
        <v/>
      </c>
      <c r="F745">
        <f>C745-E745</f>
        <v/>
      </c>
      <c r="G745">
        <f>F745/$B$11</f>
        <v/>
      </c>
      <c r="H745">
        <f>ABS(G745)</f>
        <v/>
      </c>
    </row>
    <row r="746">
      <c r="A746">
        <f>'03_DADOS_LIMPOS'!A722</f>
        <v/>
      </c>
      <c r="B746">
        <f>'03_DADOS_LIMPOS'!C722</f>
        <v/>
      </c>
      <c r="C746">
        <f>'03_DADOS_LIMPOS'!D722</f>
        <v/>
      </c>
      <c r="D746">
        <f>'03_DADOS_LIMPOS'!J722</f>
        <v/>
      </c>
      <c r="E746">
        <f>$B$8+$B$9*D746</f>
        <v/>
      </c>
      <c r="F746">
        <f>C746-E746</f>
        <v/>
      </c>
      <c r="G746">
        <f>F746/$B$11</f>
        <v/>
      </c>
      <c r="H746">
        <f>ABS(G746)</f>
        <v/>
      </c>
    </row>
    <row r="747">
      <c r="A747">
        <f>'03_DADOS_LIMPOS'!A723</f>
        <v/>
      </c>
      <c r="B747">
        <f>'03_DADOS_LIMPOS'!C723</f>
        <v/>
      </c>
      <c r="C747">
        <f>'03_DADOS_LIMPOS'!D723</f>
        <v/>
      </c>
      <c r="D747">
        <f>'03_DADOS_LIMPOS'!J723</f>
        <v/>
      </c>
      <c r="E747">
        <f>$B$8+$B$9*D747</f>
        <v/>
      </c>
      <c r="F747">
        <f>C747-E747</f>
        <v/>
      </c>
      <c r="G747">
        <f>F747/$B$11</f>
        <v/>
      </c>
      <c r="H747">
        <f>ABS(G747)</f>
        <v/>
      </c>
    </row>
    <row r="748">
      <c r="A748">
        <f>'03_DADOS_LIMPOS'!A724</f>
        <v/>
      </c>
      <c r="B748">
        <f>'03_DADOS_LIMPOS'!C724</f>
        <v/>
      </c>
      <c r="C748">
        <f>'03_DADOS_LIMPOS'!D724</f>
        <v/>
      </c>
      <c r="D748">
        <f>'03_DADOS_LIMPOS'!J724</f>
        <v/>
      </c>
      <c r="E748">
        <f>$B$8+$B$9*D748</f>
        <v/>
      </c>
      <c r="F748">
        <f>C748-E748</f>
        <v/>
      </c>
      <c r="G748">
        <f>F748/$B$11</f>
        <v/>
      </c>
      <c r="H748">
        <f>ABS(G748)</f>
        <v/>
      </c>
    </row>
    <row r="749">
      <c r="A749">
        <f>'03_DADOS_LIMPOS'!A725</f>
        <v/>
      </c>
      <c r="B749">
        <f>'03_DADOS_LIMPOS'!C725</f>
        <v/>
      </c>
      <c r="C749">
        <f>'03_DADOS_LIMPOS'!D725</f>
        <v/>
      </c>
      <c r="D749">
        <f>'03_DADOS_LIMPOS'!J725</f>
        <v/>
      </c>
      <c r="E749">
        <f>$B$8+$B$9*D749</f>
        <v/>
      </c>
      <c r="F749">
        <f>C749-E749</f>
        <v/>
      </c>
      <c r="G749">
        <f>F749/$B$11</f>
        <v/>
      </c>
      <c r="H749">
        <f>ABS(G749)</f>
        <v/>
      </c>
    </row>
    <row r="750">
      <c r="A750">
        <f>'03_DADOS_LIMPOS'!A726</f>
        <v/>
      </c>
      <c r="B750">
        <f>'03_DADOS_LIMPOS'!C726</f>
        <v/>
      </c>
      <c r="C750">
        <f>'03_DADOS_LIMPOS'!D726</f>
        <v/>
      </c>
      <c r="D750">
        <f>'03_DADOS_LIMPOS'!J726</f>
        <v/>
      </c>
      <c r="E750">
        <f>$B$8+$B$9*D750</f>
        <v/>
      </c>
      <c r="F750">
        <f>C750-E750</f>
        <v/>
      </c>
      <c r="G750">
        <f>F750/$B$11</f>
        <v/>
      </c>
      <c r="H750">
        <f>ABS(G750)</f>
        <v/>
      </c>
    </row>
    <row r="751">
      <c r="A751">
        <f>'03_DADOS_LIMPOS'!A727</f>
        <v/>
      </c>
      <c r="B751">
        <f>'03_DADOS_LIMPOS'!C727</f>
        <v/>
      </c>
      <c r="C751">
        <f>'03_DADOS_LIMPOS'!D727</f>
        <v/>
      </c>
      <c r="D751">
        <f>'03_DADOS_LIMPOS'!J727</f>
        <v/>
      </c>
      <c r="E751">
        <f>$B$8+$B$9*D751</f>
        <v/>
      </c>
      <c r="F751">
        <f>C751-E751</f>
        <v/>
      </c>
      <c r="G751">
        <f>F751/$B$11</f>
        <v/>
      </c>
      <c r="H751">
        <f>ABS(G751)</f>
        <v/>
      </c>
    </row>
    <row r="752">
      <c r="A752">
        <f>'03_DADOS_LIMPOS'!A728</f>
        <v/>
      </c>
      <c r="B752">
        <f>'03_DADOS_LIMPOS'!C728</f>
        <v/>
      </c>
      <c r="C752">
        <f>'03_DADOS_LIMPOS'!D728</f>
        <v/>
      </c>
      <c r="D752">
        <f>'03_DADOS_LIMPOS'!J728</f>
        <v/>
      </c>
      <c r="E752">
        <f>$B$8+$B$9*D752</f>
        <v/>
      </c>
      <c r="F752">
        <f>C752-E752</f>
        <v/>
      </c>
      <c r="G752">
        <f>F752/$B$11</f>
        <v/>
      </c>
      <c r="H752">
        <f>ABS(G752)</f>
        <v/>
      </c>
    </row>
    <row r="753">
      <c r="A753">
        <f>'03_DADOS_LIMPOS'!A729</f>
        <v/>
      </c>
      <c r="B753">
        <f>'03_DADOS_LIMPOS'!C729</f>
        <v/>
      </c>
      <c r="C753">
        <f>'03_DADOS_LIMPOS'!D729</f>
        <v/>
      </c>
      <c r="D753">
        <f>'03_DADOS_LIMPOS'!J729</f>
        <v/>
      </c>
      <c r="E753">
        <f>$B$8+$B$9*D753</f>
        <v/>
      </c>
      <c r="F753">
        <f>C753-E753</f>
        <v/>
      </c>
      <c r="G753">
        <f>F753/$B$11</f>
        <v/>
      </c>
      <c r="H753">
        <f>ABS(G753)</f>
        <v/>
      </c>
    </row>
    <row r="754">
      <c r="A754">
        <f>'03_DADOS_LIMPOS'!A730</f>
        <v/>
      </c>
      <c r="B754">
        <f>'03_DADOS_LIMPOS'!C730</f>
        <v/>
      </c>
      <c r="C754">
        <f>'03_DADOS_LIMPOS'!D730</f>
        <v/>
      </c>
      <c r="D754">
        <f>'03_DADOS_LIMPOS'!J730</f>
        <v/>
      </c>
      <c r="E754">
        <f>$B$8+$B$9*D754</f>
        <v/>
      </c>
      <c r="F754">
        <f>C754-E754</f>
        <v/>
      </c>
      <c r="G754">
        <f>F754/$B$11</f>
        <v/>
      </c>
      <c r="H754">
        <f>ABS(G754)</f>
        <v/>
      </c>
    </row>
    <row r="755">
      <c r="A755">
        <f>'03_DADOS_LIMPOS'!A731</f>
        <v/>
      </c>
      <c r="B755">
        <f>'03_DADOS_LIMPOS'!C731</f>
        <v/>
      </c>
      <c r="C755">
        <f>'03_DADOS_LIMPOS'!D731</f>
        <v/>
      </c>
      <c r="D755">
        <f>'03_DADOS_LIMPOS'!J731</f>
        <v/>
      </c>
      <c r="E755">
        <f>$B$8+$B$9*D755</f>
        <v/>
      </c>
      <c r="F755">
        <f>C755-E755</f>
        <v/>
      </c>
      <c r="G755">
        <f>F755/$B$11</f>
        <v/>
      </c>
      <c r="H755">
        <f>ABS(G755)</f>
        <v/>
      </c>
    </row>
    <row r="756">
      <c r="A756">
        <f>'03_DADOS_LIMPOS'!A732</f>
        <v/>
      </c>
      <c r="B756">
        <f>'03_DADOS_LIMPOS'!C732</f>
        <v/>
      </c>
      <c r="C756">
        <f>'03_DADOS_LIMPOS'!D732</f>
        <v/>
      </c>
      <c r="D756">
        <f>'03_DADOS_LIMPOS'!J732</f>
        <v/>
      </c>
      <c r="E756">
        <f>$B$8+$B$9*D756</f>
        <v/>
      </c>
      <c r="F756">
        <f>C756-E756</f>
        <v/>
      </c>
      <c r="G756">
        <f>F756/$B$11</f>
        <v/>
      </c>
      <c r="H756">
        <f>ABS(G756)</f>
        <v/>
      </c>
    </row>
    <row r="757">
      <c r="A757">
        <f>'03_DADOS_LIMPOS'!A733</f>
        <v/>
      </c>
      <c r="B757">
        <f>'03_DADOS_LIMPOS'!C733</f>
        <v/>
      </c>
      <c r="C757">
        <f>'03_DADOS_LIMPOS'!D733</f>
        <v/>
      </c>
      <c r="D757">
        <f>'03_DADOS_LIMPOS'!J733</f>
        <v/>
      </c>
      <c r="E757">
        <f>$B$8+$B$9*D757</f>
        <v/>
      </c>
      <c r="F757">
        <f>C757-E757</f>
        <v/>
      </c>
      <c r="G757">
        <f>F757/$B$11</f>
        <v/>
      </c>
      <c r="H757">
        <f>ABS(G757)</f>
        <v/>
      </c>
    </row>
    <row r="758">
      <c r="A758">
        <f>'03_DADOS_LIMPOS'!A734</f>
        <v/>
      </c>
      <c r="B758">
        <f>'03_DADOS_LIMPOS'!C734</f>
        <v/>
      </c>
      <c r="C758">
        <f>'03_DADOS_LIMPOS'!D734</f>
        <v/>
      </c>
      <c r="D758">
        <f>'03_DADOS_LIMPOS'!J734</f>
        <v/>
      </c>
      <c r="E758">
        <f>$B$8+$B$9*D758</f>
        <v/>
      </c>
      <c r="F758">
        <f>C758-E758</f>
        <v/>
      </c>
      <c r="G758">
        <f>F758/$B$11</f>
        <v/>
      </c>
      <c r="H758">
        <f>ABS(G758)</f>
        <v/>
      </c>
    </row>
    <row r="759">
      <c r="A759">
        <f>'03_DADOS_LIMPOS'!A735</f>
        <v/>
      </c>
      <c r="B759">
        <f>'03_DADOS_LIMPOS'!C735</f>
        <v/>
      </c>
      <c r="C759">
        <f>'03_DADOS_LIMPOS'!D735</f>
        <v/>
      </c>
      <c r="D759">
        <f>'03_DADOS_LIMPOS'!J735</f>
        <v/>
      </c>
      <c r="E759">
        <f>$B$8+$B$9*D759</f>
        <v/>
      </c>
      <c r="F759">
        <f>C759-E759</f>
        <v/>
      </c>
      <c r="G759">
        <f>F759/$B$11</f>
        <v/>
      </c>
      <c r="H759">
        <f>ABS(G759)</f>
        <v/>
      </c>
    </row>
    <row r="760">
      <c r="A760">
        <f>'03_DADOS_LIMPOS'!A736</f>
        <v/>
      </c>
      <c r="B760">
        <f>'03_DADOS_LIMPOS'!C736</f>
        <v/>
      </c>
      <c r="C760">
        <f>'03_DADOS_LIMPOS'!D736</f>
        <v/>
      </c>
      <c r="D760">
        <f>'03_DADOS_LIMPOS'!J736</f>
        <v/>
      </c>
      <c r="E760">
        <f>$B$8+$B$9*D760</f>
        <v/>
      </c>
      <c r="F760">
        <f>C760-E760</f>
        <v/>
      </c>
      <c r="G760">
        <f>F760/$B$11</f>
        <v/>
      </c>
      <c r="H760">
        <f>ABS(G760)</f>
        <v/>
      </c>
    </row>
    <row r="761">
      <c r="A761">
        <f>'03_DADOS_LIMPOS'!A737</f>
        <v/>
      </c>
      <c r="B761">
        <f>'03_DADOS_LIMPOS'!C737</f>
        <v/>
      </c>
      <c r="C761">
        <f>'03_DADOS_LIMPOS'!D737</f>
        <v/>
      </c>
      <c r="D761">
        <f>'03_DADOS_LIMPOS'!J737</f>
        <v/>
      </c>
      <c r="E761">
        <f>$B$8+$B$9*D761</f>
        <v/>
      </c>
      <c r="F761">
        <f>C761-E761</f>
        <v/>
      </c>
      <c r="G761">
        <f>F761/$B$11</f>
        <v/>
      </c>
      <c r="H761">
        <f>ABS(G761)</f>
        <v/>
      </c>
    </row>
    <row r="762">
      <c r="A762">
        <f>'03_DADOS_LIMPOS'!A738</f>
        <v/>
      </c>
      <c r="B762">
        <f>'03_DADOS_LIMPOS'!C738</f>
        <v/>
      </c>
      <c r="C762">
        <f>'03_DADOS_LIMPOS'!D738</f>
        <v/>
      </c>
      <c r="D762">
        <f>'03_DADOS_LIMPOS'!J738</f>
        <v/>
      </c>
      <c r="E762">
        <f>$B$8+$B$9*D762</f>
        <v/>
      </c>
      <c r="F762">
        <f>C762-E762</f>
        <v/>
      </c>
      <c r="G762">
        <f>F762/$B$11</f>
        <v/>
      </c>
      <c r="H762">
        <f>ABS(G762)</f>
        <v/>
      </c>
    </row>
    <row r="763">
      <c r="A763">
        <f>'03_DADOS_LIMPOS'!A739</f>
        <v/>
      </c>
      <c r="B763">
        <f>'03_DADOS_LIMPOS'!C739</f>
        <v/>
      </c>
      <c r="C763">
        <f>'03_DADOS_LIMPOS'!D739</f>
        <v/>
      </c>
      <c r="D763">
        <f>'03_DADOS_LIMPOS'!J739</f>
        <v/>
      </c>
      <c r="E763">
        <f>$B$8+$B$9*D763</f>
        <v/>
      </c>
      <c r="F763">
        <f>C763-E763</f>
        <v/>
      </c>
      <c r="G763">
        <f>F763/$B$11</f>
        <v/>
      </c>
      <c r="H763">
        <f>ABS(G763)</f>
        <v/>
      </c>
    </row>
    <row r="764">
      <c r="A764">
        <f>'03_DADOS_LIMPOS'!A740</f>
        <v/>
      </c>
      <c r="B764">
        <f>'03_DADOS_LIMPOS'!C740</f>
        <v/>
      </c>
      <c r="C764">
        <f>'03_DADOS_LIMPOS'!D740</f>
        <v/>
      </c>
      <c r="D764">
        <f>'03_DADOS_LIMPOS'!J740</f>
        <v/>
      </c>
      <c r="E764">
        <f>$B$8+$B$9*D764</f>
        <v/>
      </c>
      <c r="F764">
        <f>C764-E764</f>
        <v/>
      </c>
      <c r="G764">
        <f>F764/$B$11</f>
        <v/>
      </c>
      <c r="H764">
        <f>ABS(G764)</f>
        <v/>
      </c>
    </row>
    <row r="765">
      <c r="A765">
        <f>'03_DADOS_LIMPOS'!A741</f>
        <v/>
      </c>
      <c r="B765">
        <f>'03_DADOS_LIMPOS'!C741</f>
        <v/>
      </c>
      <c r="C765">
        <f>'03_DADOS_LIMPOS'!D741</f>
        <v/>
      </c>
      <c r="D765">
        <f>'03_DADOS_LIMPOS'!J741</f>
        <v/>
      </c>
      <c r="E765">
        <f>$B$8+$B$9*D765</f>
        <v/>
      </c>
      <c r="F765">
        <f>C765-E765</f>
        <v/>
      </c>
      <c r="G765">
        <f>F765/$B$11</f>
        <v/>
      </c>
      <c r="H765">
        <f>ABS(G765)</f>
        <v/>
      </c>
    </row>
    <row r="766">
      <c r="A766">
        <f>'03_DADOS_LIMPOS'!A742</f>
        <v/>
      </c>
      <c r="B766">
        <f>'03_DADOS_LIMPOS'!C742</f>
        <v/>
      </c>
      <c r="C766">
        <f>'03_DADOS_LIMPOS'!D742</f>
        <v/>
      </c>
      <c r="D766">
        <f>'03_DADOS_LIMPOS'!J742</f>
        <v/>
      </c>
      <c r="E766">
        <f>$B$8+$B$9*D766</f>
        <v/>
      </c>
      <c r="F766">
        <f>C766-E766</f>
        <v/>
      </c>
      <c r="G766">
        <f>F766/$B$11</f>
        <v/>
      </c>
      <c r="H766">
        <f>ABS(G766)</f>
        <v/>
      </c>
    </row>
    <row r="767">
      <c r="A767">
        <f>'03_DADOS_LIMPOS'!A743</f>
        <v/>
      </c>
      <c r="B767">
        <f>'03_DADOS_LIMPOS'!C743</f>
        <v/>
      </c>
      <c r="C767">
        <f>'03_DADOS_LIMPOS'!D743</f>
        <v/>
      </c>
      <c r="D767">
        <f>'03_DADOS_LIMPOS'!J743</f>
        <v/>
      </c>
      <c r="E767">
        <f>$B$8+$B$9*D767</f>
        <v/>
      </c>
      <c r="F767">
        <f>C767-E767</f>
        <v/>
      </c>
      <c r="G767">
        <f>F767/$B$11</f>
        <v/>
      </c>
      <c r="H767">
        <f>ABS(G767)</f>
        <v/>
      </c>
    </row>
    <row r="768">
      <c r="A768">
        <f>'03_DADOS_LIMPOS'!A744</f>
        <v/>
      </c>
      <c r="B768">
        <f>'03_DADOS_LIMPOS'!C744</f>
        <v/>
      </c>
      <c r="C768">
        <f>'03_DADOS_LIMPOS'!D744</f>
        <v/>
      </c>
      <c r="D768">
        <f>'03_DADOS_LIMPOS'!J744</f>
        <v/>
      </c>
      <c r="E768">
        <f>$B$8+$B$9*D768</f>
        <v/>
      </c>
      <c r="F768">
        <f>C768-E768</f>
        <v/>
      </c>
      <c r="G768">
        <f>F768/$B$11</f>
        <v/>
      </c>
      <c r="H768">
        <f>ABS(G768)</f>
        <v/>
      </c>
    </row>
    <row r="769">
      <c r="A769">
        <f>'03_DADOS_LIMPOS'!A745</f>
        <v/>
      </c>
      <c r="B769">
        <f>'03_DADOS_LIMPOS'!C745</f>
        <v/>
      </c>
      <c r="C769">
        <f>'03_DADOS_LIMPOS'!D745</f>
        <v/>
      </c>
      <c r="D769">
        <f>'03_DADOS_LIMPOS'!J745</f>
        <v/>
      </c>
      <c r="E769">
        <f>$B$8+$B$9*D769</f>
        <v/>
      </c>
      <c r="F769">
        <f>C769-E769</f>
        <v/>
      </c>
      <c r="G769">
        <f>F769/$B$11</f>
        <v/>
      </c>
      <c r="H769">
        <f>ABS(G769)</f>
        <v/>
      </c>
    </row>
    <row r="770">
      <c r="A770">
        <f>'03_DADOS_LIMPOS'!A746</f>
        <v/>
      </c>
      <c r="B770">
        <f>'03_DADOS_LIMPOS'!C746</f>
        <v/>
      </c>
      <c r="C770">
        <f>'03_DADOS_LIMPOS'!D746</f>
        <v/>
      </c>
      <c r="D770">
        <f>'03_DADOS_LIMPOS'!J746</f>
        <v/>
      </c>
      <c r="E770">
        <f>$B$8+$B$9*D770</f>
        <v/>
      </c>
      <c r="F770">
        <f>C770-E770</f>
        <v/>
      </c>
      <c r="G770">
        <f>F770/$B$11</f>
        <v/>
      </c>
      <c r="H770">
        <f>ABS(G770)</f>
        <v/>
      </c>
    </row>
    <row r="771">
      <c r="A771">
        <f>'03_DADOS_LIMPOS'!A747</f>
        <v/>
      </c>
      <c r="B771">
        <f>'03_DADOS_LIMPOS'!C747</f>
        <v/>
      </c>
      <c r="C771">
        <f>'03_DADOS_LIMPOS'!D747</f>
        <v/>
      </c>
      <c r="D771">
        <f>'03_DADOS_LIMPOS'!J747</f>
        <v/>
      </c>
      <c r="E771">
        <f>$B$8+$B$9*D771</f>
        <v/>
      </c>
      <c r="F771">
        <f>C771-E771</f>
        <v/>
      </c>
      <c r="G771">
        <f>F771/$B$11</f>
        <v/>
      </c>
      <c r="H771">
        <f>ABS(G771)</f>
        <v/>
      </c>
    </row>
    <row r="772">
      <c r="A772">
        <f>'03_DADOS_LIMPOS'!A748</f>
        <v/>
      </c>
      <c r="B772">
        <f>'03_DADOS_LIMPOS'!C748</f>
        <v/>
      </c>
      <c r="C772">
        <f>'03_DADOS_LIMPOS'!D748</f>
        <v/>
      </c>
      <c r="D772">
        <f>'03_DADOS_LIMPOS'!J748</f>
        <v/>
      </c>
      <c r="E772">
        <f>$B$8+$B$9*D772</f>
        <v/>
      </c>
      <c r="F772">
        <f>C772-E772</f>
        <v/>
      </c>
      <c r="G772">
        <f>F772/$B$11</f>
        <v/>
      </c>
      <c r="H772">
        <f>ABS(G772)</f>
        <v/>
      </c>
    </row>
    <row r="773">
      <c r="A773">
        <f>'03_DADOS_LIMPOS'!A749</f>
        <v/>
      </c>
      <c r="B773">
        <f>'03_DADOS_LIMPOS'!C749</f>
        <v/>
      </c>
      <c r="C773">
        <f>'03_DADOS_LIMPOS'!D749</f>
        <v/>
      </c>
      <c r="D773">
        <f>'03_DADOS_LIMPOS'!J749</f>
        <v/>
      </c>
      <c r="E773">
        <f>$B$8+$B$9*D773</f>
        <v/>
      </c>
      <c r="F773">
        <f>C773-E773</f>
        <v/>
      </c>
      <c r="G773">
        <f>F773/$B$11</f>
        <v/>
      </c>
      <c r="H773">
        <f>ABS(G773)</f>
        <v/>
      </c>
    </row>
    <row r="774">
      <c r="A774">
        <f>'03_DADOS_LIMPOS'!A750</f>
        <v/>
      </c>
      <c r="B774">
        <f>'03_DADOS_LIMPOS'!C750</f>
        <v/>
      </c>
      <c r="C774">
        <f>'03_DADOS_LIMPOS'!D750</f>
        <v/>
      </c>
      <c r="D774">
        <f>'03_DADOS_LIMPOS'!J750</f>
        <v/>
      </c>
      <c r="E774">
        <f>$B$8+$B$9*D774</f>
        <v/>
      </c>
      <c r="F774">
        <f>C774-E774</f>
        <v/>
      </c>
      <c r="G774">
        <f>F774/$B$11</f>
        <v/>
      </c>
      <c r="H774">
        <f>ABS(G774)</f>
        <v/>
      </c>
    </row>
    <row r="775">
      <c r="A775">
        <f>'03_DADOS_LIMPOS'!A751</f>
        <v/>
      </c>
      <c r="B775">
        <f>'03_DADOS_LIMPOS'!C751</f>
        <v/>
      </c>
      <c r="C775">
        <f>'03_DADOS_LIMPOS'!D751</f>
        <v/>
      </c>
      <c r="D775">
        <f>'03_DADOS_LIMPOS'!J751</f>
        <v/>
      </c>
      <c r="E775">
        <f>$B$8+$B$9*D775</f>
        <v/>
      </c>
      <c r="F775">
        <f>C775-E775</f>
        <v/>
      </c>
      <c r="G775">
        <f>F775/$B$11</f>
        <v/>
      </c>
      <c r="H775">
        <f>ABS(G775)</f>
        <v/>
      </c>
    </row>
    <row r="776">
      <c r="A776">
        <f>'03_DADOS_LIMPOS'!A752</f>
        <v/>
      </c>
      <c r="B776">
        <f>'03_DADOS_LIMPOS'!C752</f>
        <v/>
      </c>
      <c r="C776">
        <f>'03_DADOS_LIMPOS'!D752</f>
        <v/>
      </c>
      <c r="D776">
        <f>'03_DADOS_LIMPOS'!J752</f>
        <v/>
      </c>
      <c r="E776">
        <f>$B$8+$B$9*D776</f>
        <v/>
      </c>
      <c r="F776">
        <f>C776-E776</f>
        <v/>
      </c>
      <c r="G776">
        <f>F776/$B$11</f>
        <v/>
      </c>
      <c r="H776">
        <f>ABS(G776)</f>
        <v/>
      </c>
    </row>
    <row r="777">
      <c r="A777">
        <f>'03_DADOS_LIMPOS'!A753</f>
        <v/>
      </c>
      <c r="B777">
        <f>'03_DADOS_LIMPOS'!C753</f>
        <v/>
      </c>
      <c r="C777">
        <f>'03_DADOS_LIMPOS'!D753</f>
        <v/>
      </c>
      <c r="D777">
        <f>'03_DADOS_LIMPOS'!J753</f>
        <v/>
      </c>
      <c r="E777">
        <f>$B$8+$B$9*D777</f>
        <v/>
      </c>
      <c r="F777">
        <f>C777-E777</f>
        <v/>
      </c>
      <c r="G777">
        <f>F777/$B$11</f>
        <v/>
      </c>
      <c r="H777">
        <f>ABS(G777)</f>
        <v/>
      </c>
    </row>
    <row r="778">
      <c r="A778">
        <f>'03_DADOS_LIMPOS'!A754</f>
        <v/>
      </c>
      <c r="B778">
        <f>'03_DADOS_LIMPOS'!C754</f>
        <v/>
      </c>
      <c r="C778">
        <f>'03_DADOS_LIMPOS'!D754</f>
        <v/>
      </c>
      <c r="D778">
        <f>'03_DADOS_LIMPOS'!J754</f>
        <v/>
      </c>
      <c r="E778">
        <f>$B$8+$B$9*D778</f>
        <v/>
      </c>
      <c r="F778">
        <f>C778-E778</f>
        <v/>
      </c>
      <c r="G778">
        <f>F778/$B$11</f>
        <v/>
      </c>
      <c r="H778">
        <f>ABS(G778)</f>
        <v/>
      </c>
    </row>
    <row r="779">
      <c r="A779">
        <f>'03_DADOS_LIMPOS'!A755</f>
        <v/>
      </c>
      <c r="B779">
        <f>'03_DADOS_LIMPOS'!C755</f>
        <v/>
      </c>
      <c r="C779">
        <f>'03_DADOS_LIMPOS'!D755</f>
        <v/>
      </c>
      <c r="D779">
        <f>'03_DADOS_LIMPOS'!J755</f>
        <v/>
      </c>
      <c r="E779">
        <f>$B$8+$B$9*D779</f>
        <v/>
      </c>
      <c r="F779">
        <f>C779-E779</f>
        <v/>
      </c>
      <c r="G779">
        <f>F779/$B$11</f>
        <v/>
      </c>
      <c r="H779">
        <f>ABS(G779)</f>
        <v/>
      </c>
    </row>
    <row r="780">
      <c r="A780">
        <f>'03_DADOS_LIMPOS'!A756</f>
        <v/>
      </c>
      <c r="B780">
        <f>'03_DADOS_LIMPOS'!C756</f>
        <v/>
      </c>
      <c r="C780">
        <f>'03_DADOS_LIMPOS'!D756</f>
        <v/>
      </c>
      <c r="D780">
        <f>'03_DADOS_LIMPOS'!J756</f>
        <v/>
      </c>
      <c r="E780">
        <f>$B$8+$B$9*D780</f>
        <v/>
      </c>
      <c r="F780">
        <f>C780-E780</f>
        <v/>
      </c>
      <c r="G780">
        <f>F780/$B$11</f>
        <v/>
      </c>
      <c r="H780">
        <f>ABS(G780)</f>
        <v/>
      </c>
    </row>
    <row r="781">
      <c r="A781">
        <f>'03_DADOS_LIMPOS'!A757</f>
        <v/>
      </c>
      <c r="B781">
        <f>'03_DADOS_LIMPOS'!C757</f>
        <v/>
      </c>
      <c r="C781">
        <f>'03_DADOS_LIMPOS'!D757</f>
        <v/>
      </c>
      <c r="D781">
        <f>'03_DADOS_LIMPOS'!J757</f>
        <v/>
      </c>
      <c r="E781">
        <f>$B$8+$B$9*D781</f>
        <v/>
      </c>
      <c r="F781">
        <f>C781-E781</f>
        <v/>
      </c>
      <c r="G781">
        <f>F781/$B$11</f>
        <v/>
      </c>
      <c r="H781">
        <f>ABS(G781)</f>
        <v/>
      </c>
    </row>
    <row r="782">
      <c r="A782">
        <f>'03_DADOS_LIMPOS'!A758</f>
        <v/>
      </c>
      <c r="B782">
        <f>'03_DADOS_LIMPOS'!C758</f>
        <v/>
      </c>
      <c r="C782">
        <f>'03_DADOS_LIMPOS'!D758</f>
        <v/>
      </c>
      <c r="D782">
        <f>'03_DADOS_LIMPOS'!J758</f>
        <v/>
      </c>
      <c r="E782">
        <f>$B$8+$B$9*D782</f>
        <v/>
      </c>
      <c r="F782">
        <f>C782-E782</f>
        <v/>
      </c>
      <c r="G782">
        <f>F782/$B$11</f>
        <v/>
      </c>
      <c r="H782">
        <f>ABS(G782)</f>
        <v/>
      </c>
    </row>
    <row r="783">
      <c r="A783">
        <f>'03_DADOS_LIMPOS'!A759</f>
        <v/>
      </c>
      <c r="B783">
        <f>'03_DADOS_LIMPOS'!C759</f>
        <v/>
      </c>
      <c r="C783">
        <f>'03_DADOS_LIMPOS'!D759</f>
        <v/>
      </c>
      <c r="D783">
        <f>'03_DADOS_LIMPOS'!J759</f>
        <v/>
      </c>
      <c r="E783">
        <f>$B$8+$B$9*D783</f>
        <v/>
      </c>
      <c r="F783">
        <f>C783-E783</f>
        <v/>
      </c>
      <c r="G783">
        <f>F783/$B$11</f>
        <v/>
      </c>
      <c r="H783">
        <f>ABS(G783)</f>
        <v/>
      </c>
    </row>
    <row r="784">
      <c r="A784">
        <f>'03_DADOS_LIMPOS'!A760</f>
        <v/>
      </c>
      <c r="B784">
        <f>'03_DADOS_LIMPOS'!C760</f>
        <v/>
      </c>
      <c r="C784">
        <f>'03_DADOS_LIMPOS'!D760</f>
        <v/>
      </c>
      <c r="D784">
        <f>'03_DADOS_LIMPOS'!J760</f>
        <v/>
      </c>
      <c r="E784">
        <f>$B$8+$B$9*D784</f>
        <v/>
      </c>
      <c r="F784">
        <f>C784-E784</f>
        <v/>
      </c>
      <c r="G784">
        <f>F784/$B$11</f>
        <v/>
      </c>
      <c r="H784">
        <f>ABS(G784)</f>
        <v/>
      </c>
    </row>
    <row r="785">
      <c r="A785">
        <f>'03_DADOS_LIMPOS'!A761</f>
        <v/>
      </c>
      <c r="B785">
        <f>'03_DADOS_LIMPOS'!C761</f>
        <v/>
      </c>
      <c r="C785">
        <f>'03_DADOS_LIMPOS'!D761</f>
        <v/>
      </c>
      <c r="D785">
        <f>'03_DADOS_LIMPOS'!J761</f>
        <v/>
      </c>
      <c r="E785">
        <f>$B$8+$B$9*D785</f>
        <v/>
      </c>
      <c r="F785">
        <f>C785-E785</f>
        <v/>
      </c>
      <c r="G785">
        <f>F785/$B$11</f>
        <v/>
      </c>
      <c r="H785">
        <f>ABS(G785)</f>
        <v/>
      </c>
    </row>
    <row r="786">
      <c r="A786">
        <f>'03_DADOS_LIMPOS'!A762</f>
        <v/>
      </c>
      <c r="B786">
        <f>'03_DADOS_LIMPOS'!C762</f>
        <v/>
      </c>
      <c r="C786">
        <f>'03_DADOS_LIMPOS'!D762</f>
        <v/>
      </c>
      <c r="D786">
        <f>'03_DADOS_LIMPOS'!J762</f>
        <v/>
      </c>
      <c r="E786">
        <f>$B$8+$B$9*D786</f>
        <v/>
      </c>
      <c r="F786">
        <f>C786-E786</f>
        <v/>
      </c>
      <c r="G786">
        <f>F786/$B$11</f>
        <v/>
      </c>
      <c r="H786">
        <f>ABS(G786)</f>
        <v/>
      </c>
    </row>
    <row r="787">
      <c r="A787">
        <f>'03_DADOS_LIMPOS'!A763</f>
        <v/>
      </c>
      <c r="B787">
        <f>'03_DADOS_LIMPOS'!C763</f>
        <v/>
      </c>
      <c r="C787">
        <f>'03_DADOS_LIMPOS'!D763</f>
        <v/>
      </c>
      <c r="D787">
        <f>'03_DADOS_LIMPOS'!J763</f>
        <v/>
      </c>
      <c r="E787">
        <f>$B$8+$B$9*D787</f>
        <v/>
      </c>
      <c r="F787">
        <f>C787-E787</f>
        <v/>
      </c>
      <c r="G787">
        <f>F787/$B$11</f>
        <v/>
      </c>
      <c r="H787">
        <f>ABS(G787)</f>
        <v/>
      </c>
    </row>
    <row r="788">
      <c r="A788">
        <f>'03_DADOS_LIMPOS'!A764</f>
        <v/>
      </c>
      <c r="B788">
        <f>'03_DADOS_LIMPOS'!C764</f>
        <v/>
      </c>
      <c r="C788">
        <f>'03_DADOS_LIMPOS'!D764</f>
        <v/>
      </c>
      <c r="D788">
        <f>'03_DADOS_LIMPOS'!J764</f>
        <v/>
      </c>
      <c r="E788">
        <f>$B$8+$B$9*D788</f>
        <v/>
      </c>
      <c r="F788">
        <f>C788-E788</f>
        <v/>
      </c>
      <c r="G788">
        <f>F788/$B$11</f>
        <v/>
      </c>
      <c r="H788">
        <f>ABS(G788)</f>
        <v/>
      </c>
    </row>
    <row r="789">
      <c r="A789">
        <f>'03_DADOS_LIMPOS'!A765</f>
        <v/>
      </c>
      <c r="B789">
        <f>'03_DADOS_LIMPOS'!C765</f>
        <v/>
      </c>
      <c r="C789">
        <f>'03_DADOS_LIMPOS'!D765</f>
        <v/>
      </c>
      <c r="D789">
        <f>'03_DADOS_LIMPOS'!J765</f>
        <v/>
      </c>
      <c r="E789">
        <f>$B$8+$B$9*D789</f>
        <v/>
      </c>
      <c r="F789">
        <f>C789-E789</f>
        <v/>
      </c>
      <c r="G789">
        <f>F789/$B$11</f>
        <v/>
      </c>
      <c r="H789">
        <f>ABS(G789)</f>
        <v/>
      </c>
    </row>
    <row r="790">
      <c r="A790">
        <f>'03_DADOS_LIMPOS'!A766</f>
        <v/>
      </c>
      <c r="B790">
        <f>'03_DADOS_LIMPOS'!C766</f>
        <v/>
      </c>
      <c r="C790">
        <f>'03_DADOS_LIMPOS'!D766</f>
        <v/>
      </c>
      <c r="D790">
        <f>'03_DADOS_LIMPOS'!J766</f>
        <v/>
      </c>
      <c r="E790">
        <f>$B$8+$B$9*D790</f>
        <v/>
      </c>
      <c r="F790">
        <f>C790-E790</f>
        <v/>
      </c>
      <c r="G790">
        <f>F790/$B$11</f>
        <v/>
      </c>
      <c r="H790">
        <f>ABS(G790)</f>
        <v/>
      </c>
    </row>
    <row r="791">
      <c r="A791">
        <f>'03_DADOS_LIMPOS'!A767</f>
        <v/>
      </c>
      <c r="B791">
        <f>'03_DADOS_LIMPOS'!C767</f>
        <v/>
      </c>
      <c r="C791">
        <f>'03_DADOS_LIMPOS'!D767</f>
        <v/>
      </c>
      <c r="D791">
        <f>'03_DADOS_LIMPOS'!J767</f>
        <v/>
      </c>
      <c r="E791">
        <f>$B$8+$B$9*D791</f>
        <v/>
      </c>
      <c r="F791">
        <f>C791-E791</f>
        <v/>
      </c>
      <c r="G791">
        <f>F791/$B$11</f>
        <v/>
      </c>
      <c r="H791">
        <f>ABS(G791)</f>
        <v/>
      </c>
    </row>
    <row r="792">
      <c r="A792">
        <f>'03_DADOS_LIMPOS'!A768</f>
        <v/>
      </c>
      <c r="B792">
        <f>'03_DADOS_LIMPOS'!C768</f>
        <v/>
      </c>
      <c r="C792">
        <f>'03_DADOS_LIMPOS'!D768</f>
        <v/>
      </c>
      <c r="D792">
        <f>'03_DADOS_LIMPOS'!J768</f>
        <v/>
      </c>
      <c r="E792">
        <f>$B$8+$B$9*D792</f>
        <v/>
      </c>
      <c r="F792">
        <f>C792-E792</f>
        <v/>
      </c>
      <c r="G792">
        <f>F792/$B$11</f>
        <v/>
      </c>
      <c r="H792">
        <f>ABS(G792)</f>
        <v/>
      </c>
    </row>
    <row r="793">
      <c r="A793">
        <f>'03_DADOS_LIMPOS'!A769</f>
        <v/>
      </c>
      <c r="B793">
        <f>'03_DADOS_LIMPOS'!C769</f>
        <v/>
      </c>
      <c r="C793">
        <f>'03_DADOS_LIMPOS'!D769</f>
        <v/>
      </c>
      <c r="D793">
        <f>'03_DADOS_LIMPOS'!J769</f>
        <v/>
      </c>
      <c r="E793">
        <f>$B$8+$B$9*D793</f>
        <v/>
      </c>
      <c r="F793">
        <f>C793-E793</f>
        <v/>
      </c>
      <c r="G793">
        <f>F793/$B$11</f>
        <v/>
      </c>
      <c r="H793">
        <f>ABS(G793)</f>
        <v/>
      </c>
    </row>
    <row r="794">
      <c r="A794">
        <f>'03_DADOS_LIMPOS'!A770</f>
        <v/>
      </c>
      <c r="B794">
        <f>'03_DADOS_LIMPOS'!C770</f>
        <v/>
      </c>
      <c r="C794">
        <f>'03_DADOS_LIMPOS'!D770</f>
        <v/>
      </c>
      <c r="D794">
        <f>'03_DADOS_LIMPOS'!J770</f>
        <v/>
      </c>
      <c r="E794">
        <f>$B$8+$B$9*D794</f>
        <v/>
      </c>
      <c r="F794">
        <f>C794-E794</f>
        <v/>
      </c>
      <c r="G794">
        <f>F794/$B$11</f>
        <v/>
      </c>
      <c r="H794">
        <f>ABS(G794)</f>
        <v/>
      </c>
    </row>
    <row r="795">
      <c r="A795">
        <f>'03_DADOS_LIMPOS'!A771</f>
        <v/>
      </c>
      <c r="B795">
        <f>'03_DADOS_LIMPOS'!C771</f>
        <v/>
      </c>
      <c r="C795">
        <f>'03_DADOS_LIMPOS'!D771</f>
        <v/>
      </c>
      <c r="D795">
        <f>'03_DADOS_LIMPOS'!J771</f>
        <v/>
      </c>
      <c r="E795">
        <f>$B$8+$B$9*D795</f>
        <v/>
      </c>
      <c r="F795">
        <f>C795-E795</f>
        <v/>
      </c>
      <c r="G795">
        <f>F795/$B$11</f>
        <v/>
      </c>
      <c r="H795">
        <f>ABS(G795)</f>
        <v/>
      </c>
    </row>
    <row r="796">
      <c r="A796">
        <f>'03_DADOS_LIMPOS'!A772</f>
        <v/>
      </c>
      <c r="B796">
        <f>'03_DADOS_LIMPOS'!C772</f>
        <v/>
      </c>
      <c r="C796">
        <f>'03_DADOS_LIMPOS'!D772</f>
        <v/>
      </c>
      <c r="D796">
        <f>'03_DADOS_LIMPOS'!J772</f>
        <v/>
      </c>
      <c r="E796">
        <f>$B$8+$B$9*D796</f>
        <v/>
      </c>
      <c r="F796">
        <f>C796-E796</f>
        <v/>
      </c>
      <c r="G796">
        <f>F796/$B$11</f>
        <v/>
      </c>
      <c r="H796">
        <f>ABS(G796)</f>
        <v/>
      </c>
    </row>
    <row r="797">
      <c r="A797">
        <f>'03_DADOS_LIMPOS'!A773</f>
        <v/>
      </c>
      <c r="B797">
        <f>'03_DADOS_LIMPOS'!C773</f>
        <v/>
      </c>
      <c r="C797">
        <f>'03_DADOS_LIMPOS'!D773</f>
        <v/>
      </c>
      <c r="D797">
        <f>'03_DADOS_LIMPOS'!J773</f>
        <v/>
      </c>
      <c r="E797">
        <f>$B$8+$B$9*D797</f>
        <v/>
      </c>
      <c r="F797">
        <f>C797-E797</f>
        <v/>
      </c>
      <c r="G797">
        <f>F797/$B$11</f>
        <v/>
      </c>
      <c r="H797">
        <f>ABS(G797)</f>
        <v/>
      </c>
    </row>
    <row r="798">
      <c r="A798">
        <f>'03_DADOS_LIMPOS'!A774</f>
        <v/>
      </c>
      <c r="B798">
        <f>'03_DADOS_LIMPOS'!C774</f>
        <v/>
      </c>
      <c r="C798">
        <f>'03_DADOS_LIMPOS'!D774</f>
        <v/>
      </c>
      <c r="D798">
        <f>'03_DADOS_LIMPOS'!J774</f>
        <v/>
      </c>
      <c r="E798">
        <f>$B$8+$B$9*D798</f>
        <v/>
      </c>
      <c r="F798">
        <f>C798-E798</f>
        <v/>
      </c>
      <c r="G798">
        <f>F798/$B$11</f>
        <v/>
      </c>
      <c r="H798">
        <f>ABS(G798)</f>
        <v/>
      </c>
    </row>
    <row r="799">
      <c r="A799">
        <f>'03_DADOS_LIMPOS'!A775</f>
        <v/>
      </c>
      <c r="B799">
        <f>'03_DADOS_LIMPOS'!C775</f>
        <v/>
      </c>
      <c r="C799">
        <f>'03_DADOS_LIMPOS'!D775</f>
        <v/>
      </c>
      <c r="D799">
        <f>'03_DADOS_LIMPOS'!J775</f>
        <v/>
      </c>
      <c r="E799">
        <f>$B$8+$B$9*D799</f>
        <v/>
      </c>
      <c r="F799">
        <f>C799-E799</f>
        <v/>
      </c>
      <c r="G799">
        <f>F799/$B$11</f>
        <v/>
      </c>
      <c r="H799">
        <f>ABS(G799)</f>
        <v/>
      </c>
    </row>
    <row r="800">
      <c r="A800">
        <f>'03_DADOS_LIMPOS'!A776</f>
        <v/>
      </c>
      <c r="B800">
        <f>'03_DADOS_LIMPOS'!C776</f>
        <v/>
      </c>
      <c r="C800">
        <f>'03_DADOS_LIMPOS'!D776</f>
        <v/>
      </c>
      <c r="D800">
        <f>'03_DADOS_LIMPOS'!J776</f>
        <v/>
      </c>
      <c r="E800">
        <f>$B$8+$B$9*D800</f>
        <v/>
      </c>
      <c r="F800">
        <f>C800-E800</f>
        <v/>
      </c>
      <c r="G800">
        <f>F800/$B$11</f>
        <v/>
      </c>
      <c r="H800">
        <f>ABS(G800)</f>
        <v/>
      </c>
    </row>
    <row r="801">
      <c r="A801">
        <f>'03_DADOS_LIMPOS'!A777</f>
        <v/>
      </c>
      <c r="B801">
        <f>'03_DADOS_LIMPOS'!C777</f>
        <v/>
      </c>
      <c r="C801">
        <f>'03_DADOS_LIMPOS'!D777</f>
        <v/>
      </c>
      <c r="D801">
        <f>'03_DADOS_LIMPOS'!J777</f>
        <v/>
      </c>
      <c r="E801">
        <f>$B$8+$B$9*D801</f>
        <v/>
      </c>
      <c r="F801">
        <f>C801-E801</f>
        <v/>
      </c>
      <c r="G801">
        <f>F801/$B$11</f>
        <v/>
      </c>
      <c r="H801">
        <f>ABS(G801)</f>
        <v/>
      </c>
    </row>
    <row r="802">
      <c r="A802">
        <f>'03_DADOS_LIMPOS'!A778</f>
        <v/>
      </c>
      <c r="B802">
        <f>'03_DADOS_LIMPOS'!C778</f>
        <v/>
      </c>
      <c r="C802">
        <f>'03_DADOS_LIMPOS'!D778</f>
        <v/>
      </c>
      <c r="D802">
        <f>'03_DADOS_LIMPOS'!J778</f>
        <v/>
      </c>
      <c r="E802">
        <f>$B$8+$B$9*D802</f>
        <v/>
      </c>
      <c r="F802">
        <f>C802-E802</f>
        <v/>
      </c>
      <c r="G802">
        <f>F802/$B$11</f>
        <v/>
      </c>
      <c r="H802">
        <f>ABS(G802)</f>
        <v/>
      </c>
    </row>
    <row r="803">
      <c r="A803">
        <f>'03_DADOS_LIMPOS'!A779</f>
        <v/>
      </c>
      <c r="B803">
        <f>'03_DADOS_LIMPOS'!C779</f>
        <v/>
      </c>
      <c r="C803">
        <f>'03_DADOS_LIMPOS'!D779</f>
        <v/>
      </c>
      <c r="D803">
        <f>'03_DADOS_LIMPOS'!J779</f>
        <v/>
      </c>
      <c r="E803">
        <f>$B$8+$B$9*D803</f>
        <v/>
      </c>
      <c r="F803">
        <f>C803-E803</f>
        <v/>
      </c>
      <c r="G803">
        <f>F803/$B$11</f>
        <v/>
      </c>
      <c r="H803">
        <f>ABS(G803)</f>
        <v/>
      </c>
    </row>
    <row r="804">
      <c r="A804">
        <f>'03_DADOS_LIMPOS'!A780</f>
        <v/>
      </c>
      <c r="B804">
        <f>'03_DADOS_LIMPOS'!C780</f>
        <v/>
      </c>
      <c r="C804">
        <f>'03_DADOS_LIMPOS'!D780</f>
        <v/>
      </c>
      <c r="D804">
        <f>'03_DADOS_LIMPOS'!J780</f>
        <v/>
      </c>
      <c r="E804">
        <f>$B$8+$B$9*D804</f>
        <v/>
      </c>
      <c r="F804">
        <f>C804-E804</f>
        <v/>
      </c>
      <c r="G804">
        <f>F804/$B$11</f>
        <v/>
      </c>
      <c r="H804">
        <f>ABS(G804)</f>
        <v/>
      </c>
    </row>
    <row r="805">
      <c r="A805">
        <f>'03_DADOS_LIMPOS'!A781</f>
        <v/>
      </c>
      <c r="B805">
        <f>'03_DADOS_LIMPOS'!C781</f>
        <v/>
      </c>
      <c r="C805">
        <f>'03_DADOS_LIMPOS'!D781</f>
        <v/>
      </c>
      <c r="D805">
        <f>'03_DADOS_LIMPOS'!J781</f>
        <v/>
      </c>
      <c r="E805">
        <f>$B$8+$B$9*D805</f>
        <v/>
      </c>
      <c r="F805">
        <f>C805-E805</f>
        <v/>
      </c>
      <c r="G805">
        <f>F805/$B$11</f>
        <v/>
      </c>
      <c r="H805">
        <f>ABS(G805)</f>
        <v/>
      </c>
    </row>
    <row r="806">
      <c r="A806">
        <f>'03_DADOS_LIMPOS'!A782</f>
        <v/>
      </c>
      <c r="B806">
        <f>'03_DADOS_LIMPOS'!C782</f>
        <v/>
      </c>
      <c r="C806">
        <f>'03_DADOS_LIMPOS'!D782</f>
        <v/>
      </c>
      <c r="D806">
        <f>'03_DADOS_LIMPOS'!J782</f>
        <v/>
      </c>
      <c r="E806">
        <f>$B$8+$B$9*D806</f>
        <v/>
      </c>
      <c r="F806">
        <f>C806-E806</f>
        <v/>
      </c>
      <c r="G806">
        <f>F806/$B$11</f>
        <v/>
      </c>
      <c r="H806">
        <f>ABS(G806)</f>
        <v/>
      </c>
    </row>
    <row r="807">
      <c r="A807">
        <f>'03_DADOS_LIMPOS'!A783</f>
        <v/>
      </c>
      <c r="B807">
        <f>'03_DADOS_LIMPOS'!C783</f>
        <v/>
      </c>
      <c r="C807">
        <f>'03_DADOS_LIMPOS'!D783</f>
        <v/>
      </c>
      <c r="D807">
        <f>'03_DADOS_LIMPOS'!J783</f>
        <v/>
      </c>
      <c r="E807">
        <f>$B$8+$B$9*D807</f>
        <v/>
      </c>
      <c r="F807">
        <f>C807-E807</f>
        <v/>
      </c>
      <c r="G807">
        <f>F807/$B$11</f>
        <v/>
      </c>
      <c r="H807">
        <f>ABS(G807)</f>
        <v/>
      </c>
    </row>
    <row r="808">
      <c r="A808">
        <f>'03_DADOS_LIMPOS'!A784</f>
        <v/>
      </c>
      <c r="B808">
        <f>'03_DADOS_LIMPOS'!C784</f>
        <v/>
      </c>
      <c r="C808">
        <f>'03_DADOS_LIMPOS'!D784</f>
        <v/>
      </c>
      <c r="D808">
        <f>'03_DADOS_LIMPOS'!J784</f>
        <v/>
      </c>
      <c r="E808">
        <f>$B$8+$B$9*D808</f>
        <v/>
      </c>
      <c r="F808">
        <f>C808-E808</f>
        <v/>
      </c>
      <c r="G808">
        <f>F808/$B$11</f>
        <v/>
      </c>
      <c r="H808">
        <f>ABS(G808)</f>
        <v/>
      </c>
    </row>
    <row r="809">
      <c r="A809">
        <f>'03_DADOS_LIMPOS'!A785</f>
        <v/>
      </c>
      <c r="B809">
        <f>'03_DADOS_LIMPOS'!C785</f>
        <v/>
      </c>
      <c r="C809">
        <f>'03_DADOS_LIMPOS'!D785</f>
        <v/>
      </c>
      <c r="D809">
        <f>'03_DADOS_LIMPOS'!J785</f>
        <v/>
      </c>
      <c r="E809">
        <f>$B$8+$B$9*D809</f>
        <v/>
      </c>
      <c r="F809">
        <f>C809-E809</f>
        <v/>
      </c>
      <c r="G809">
        <f>F809/$B$11</f>
        <v/>
      </c>
      <c r="H809">
        <f>ABS(G809)</f>
        <v/>
      </c>
    </row>
    <row r="810">
      <c r="A810">
        <f>'03_DADOS_LIMPOS'!A786</f>
        <v/>
      </c>
      <c r="B810">
        <f>'03_DADOS_LIMPOS'!C786</f>
        <v/>
      </c>
      <c r="C810">
        <f>'03_DADOS_LIMPOS'!D786</f>
        <v/>
      </c>
      <c r="D810">
        <f>'03_DADOS_LIMPOS'!J786</f>
        <v/>
      </c>
      <c r="E810">
        <f>$B$8+$B$9*D810</f>
        <v/>
      </c>
      <c r="F810">
        <f>C810-E810</f>
        <v/>
      </c>
      <c r="G810">
        <f>F810/$B$11</f>
        <v/>
      </c>
      <c r="H810">
        <f>ABS(G810)</f>
        <v/>
      </c>
    </row>
    <row r="811">
      <c r="A811">
        <f>'03_DADOS_LIMPOS'!A787</f>
        <v/>
      </c>
      <c r="B811">
        <f>'03_DADOS_LIMPOS'!C787</f>
        <v/>
      </c>
      <c r="C811">
        <f>'03_DADOS_LIMPOS'!D787</f>
        <v/>
      </c>
      <c r="D811">
        <f>'03_DADOS_LIMPOS'!J787</f>
        <v/>
      </c>
      <c r="E811">
        <f>$B$8+$B$9*D811</f>
        <v/>
      </c>
      <c r="F811">
        <f>C811-E811</f>
        <v/>
      </c>
      <c r="G811">
        <f>F811/$B$11</f>
        <v/>
      </c>
      <c r="H811">
        <f>ABS(G811)</f>
        <v/>
      </c>
    </row>
    <row r="812">
      <c r="A812">
        <f>'03_DADOS_LIMPOS'!A788</f>
        <v/>
      </c>
      <c r="B812">
        <f>'03_DADOS_LIMPOS'!C788</f>
        <v/>
      </c>
      <c r="C812">
        <f>'03_DADOS_LIMPOS'!D788</f>
        <v/>
      </c>
      <c r="D812">
        <f>'03_DADOS_LIMPOS'!J788</f>
        <v/>
      </c>
      <c r="E812">
        <f>$B$8+$B$9*D812</f>
        <v/>
      </c>
      <c r="F812">
        <f>C812-E812</f>
        <v/>
      </c>
      <c r="G812">
        <f>F812/$B$11</f>
        <v/>
      </c>
      <c r="H812">
        <f>ABS(G812)</f>
        <v/>
      </c>
    </row>
    <row r="813">
      <c r="A813">
        <f>'03_DADOS_LIMPOS'!A789</f>
        <v/>
      </c>
      <c r="B813">
        <f>'03_DADOS_LIMPOS'!C789</f>
        <v/>
      </c>
      <c r="C813">
        <f>'03_DADOS_LIMPOS'!D789</f>
        <v/>
      </c>
      <c r="D813">
        <f>'03_DADOS_LIMPOS'!J789</f>
        <v/>
      </c>
      <c r="E813">
        <f>$B$8+$B$9*D813</f>
        <v/>
      </c>
      <c r="F813">
        <f>C813-E813</f>
        <v/>
      </c>
      <c r="G813">
        <f>F813/$B$11</f>
        <v/>
      </c>
      <c r="H813">
        <f>ABS(G813)</f>
        <v/>
      </c>
    </row>
    <row r="814">
      <c r="A814">
        <f>'03_DADOS_LIMPOS'!A790</f>
        <v/>
      </c>
      <c r="B814">
        <f>'03_DADOS_LIMPOS'!C790</f>
        <v/>
      </c>
      <c r="C814">
        <f>'03_DADOS_LIMPOS'!D790</f>
        <v/>
      </c>
      <c r="D814">
        <f>'03_DADOS_LIMPOS'!J790</f>
        <v/>
      </c>
      <c r="E814">
        <f>$B$8+$B$9*D814</f>
        <v/>
      </c>
      <c r="F814">
        <f>C814-E814</f>
        <v/>
      </c>
      <c r="G814">
        <f>F814/$B$11</f>
        <v/>
      </c>
      <c r="H814">
        <f>ABS(G814)</f>
        <v/>
      </c>
    </row>
    <row r="815">
      <c r="A815">
        <f>'03_DADOS_LIMPOS'!A791</f>
        <v/>
      </c>
      <c r="B815">
        <f>'03_DADOS_LIMPOS'!C791</f>
        <v/>
      </c>
      <c r="C815">
        <f>'03_DADOS_LIMPOS'!D791</f>
        <v/>
      </c>
      <c r="D815">
        <f>'03_DADOS_LIMPOS'!J791</f>
        <v/>
      </c>
      <c r="E815">
        <f>$B$8+$B$9*D815</f>
        <v/>
      </c>
      <c r="F815">
        <f>C815-E815</f>
        <v/>
      </c>
      <c r="G815">
        <f>F815/$B$11</f>
        <v/>
      </c>
      <c r="H815">
        <f>ABS(G815)</f>
        <v/>
      </c>
    </row>
    <row r="816">
      <c r="A816">
        <f>'03_DADOS_LIMPOS'!A792</f>
        <v/>
      </c>
      <c r="B816">
        <f>'03_DADOS_LIMPOS'!C792</f>
        <v/>
      </c>
      <c r="C816">
        <f>'03_DADOS_LIMPOS'!D792</f>
        <v/>
      </c>
      <c r="D816">
        <f>'03_DADOS_LIMPOS'!J792</f>
        <v/>
      </c>
      <c r="E816">
        <f>$B$8+$B$9*D816</f>
        <v/>
      </c>
      <c r="F816">
        <f>C816-E816</f>
        <v/>
      </c>
      <c r="G816">
        <f>F816/$B$11</f>
        <v/>
      </c>
      <c r="H816">
        <f>ABS(G816)</f>
        <v/>
      </c>
    </row>
    <row r="817">
      <c r="A817">
        <f>'03_DADOS_LIMPOS'!A793</f>
        <v/>
      </c>
      <c r="B817">
        <f>'03_DADOS_LIMPOS'!C793</f>
        <v/>
      </c>
      <c r="C817">
        <f>'03_DADOS_LIMPOS'!D793</f>
        <v/>
      </c>
      <c r="D817">
        <f>'03_DADOS_LIMPOS'!J793</f>
        <v/>
      </c>
      <c r="E817">
        <f>$B$8+$B$9*D817</f>
        <v/>
      </c>
      <c r="F817">
        <f>C817-E817</f>
        <v/>
      </c>
      <c r="G817">
        <f>F817/$B$11</f>
        <v/>
      </c>
      <c r="H817">
        <f>ABS(G817)</f>
        <v/>
      </c>
    </row>
    <row r="818">
      <c r="A818">
        <f>'03_DADOS_LIMPOS'!A794</f>
        <v/>
      </c>
      <c r="B818">
        <f>'03_DADOS_LIMPOS'!C794</f>
        <v/>
      </c>
      <c r="C818">
        <f>'03_DADOS_LIMPOS'!D794</f>
        <v/>
      </c>
      <c r="D818">
        <f>'03_DADOS_LIMPOS'!J794</f>
        <v/>
      </c>
      <c r="E818">
        <f>$B$8+$B$9*D818</f>
        <v/>
      </c>
      <c r="F818">
        <f>C818-E818</f>
        <v/>
      </c>
      <c r="G818">
        <f>F818/$B$11</f>
        <v/>
      </c>
      <c r="H818">
        <f>ABS(G818)</f>
        <v/>
      </c>
    </row>
    <row r="819">
      <c r="A819">
        <f>'03_DADOS_LIMPOS'!A795</f>
        <v/>
      </c>
      <c r="B819">
        <f>'03_DADOS_LIMPOS'!C795</f>
        <v/>
      </c>
      <c r="C819">
        <f>'03_DADOS_LIMPOS'!D795</f>
        <v/>
      </c>
      <c r="D819">
        <f>'03_DADOS_LIMPOS'!J795</f>
        <v/>
      </c>
      <c r="E819">
        <f>$B$8+$B$9*D819</f>
        <v/>
      </c>
      <c r="F819">
        <f>C819-E819</f>
        <v/>
      </c>
      <c r="G819">
        <f>F819/$B$11</f>
        <v/>
      </c>
      <c r="H819">
        <f>ABS(G819)</f>
        <v/>
      </c>
    </row>
    <row r="820">
      <c r="A820">
        <f>'03_DADOS_LIMPOS'!A796</f>
        <v/>
      </c>
      <c r="B820">
        <f>'03_DADOS_LIMPOS'!C796</f>
        <v/>
      </c>
      <c r="C820">
        <f>'03_DADOS_LIMPOS'!D796</f>
        <v/>
      </c>
      <c r="D820">
        <f>'03_DADOS_LIMPOS'!J796</f>
        <v/>
      </c>
      <c r="E820">
        <f>$B$8+$B$9*D820</f>
        <v/>
      </c>
      <c r="F820">
        <f>C820-E820</f>
        <v/>
      </c>
      <c r="G820">
        <f>F820/$B$11</f>
        <v/>
      </c>
      <c r="H820">
        <f>ABS(G820)</f>
        <v/>
      </c>
    </row>
    <row r="821">
      <c r="A821">
        <f>'03_DADOS_LIMPOS'!A797</f>
        <v/>
      </c>
      <c r="B821">
        <f>'03_DADOS_LIMPOS'!C797</f>
        <v/>
      </c>
      <c r="C821">
        <f>'03_DADOS_LIMPOS'!D797</f>
        <v/>
      </c>
      <c r="D821">
        <f>'03_DADOS_LIMPOS'!J797</f>
        <v/>
      </c>
      <c r="E821">
        <f>$B$8+$B$9*D821</f>
        <v/>
      </c>
      <c r="F821">
        <f>C821-E821</f>
        <v/>
      </c>
      <c r="G821">
        <f>F821/$B$11</f>
        <v/>
      </c>
      <c r="H821">
        <f>ABS(G821)</f>
        <v/>
      </c>
    </row>
    <row r="822">
      <c r="A822">
        <f>'03_DADOS_LIMPOS'!A798</f>
        <v/>
      </c>
      <c r="B822">
        <f>'03_DADOS_LIMPOS'!C798</f>
        <v/>
      </c>
      <c r="C822">
        <f>'03_DADOS_LIMPOS'!D798</f>
        <v/>
      </c>
      <c r="D822">
        <f>'03_DADOS_LIMPOS'!J798</f>
        <v/>
      </c>
      <c r="E822">
        <f>$B$8+$B$9*D822</f>
        <v/>
      </c>
      <c r="F822">
        <f>C822-E822</f>
        <v/>
      </c>
      <c r="G822">
        <f>F822/$B$11</f>
        <v/>
      </c>
      <c r="H822">
        <f>ABS(G822)</f>
        <v/>
      </c>
    </row>
    <row r="823">
      <c r="A823">
        <f>'03_DADOS_LIMPOS'!A799</f>
        <v/>
      </c>
      <c r="B823">
        <f>'03_DADOS_LIMPOS'!C799</f>
        <v/>
      </c>
      <c r="C823">
        <f>'03_DADOS_LIMPOS'!D799</f>
        <v/>
      </c>
      <c r="D823">
        <f>'03_DADOS_LIMPOS'!J799</f>
        <v/>
      </c>
      <c r="E823">
        <f>$B$8+$B$9*D823</f>
        <v/>
      </c>
      <c r="F823">
        <f>C823-E823</f>
        <v/>
      </c>
      <c r="G823">
        <f>F823/$B$11</f>
        <v/>
      </c>
      <c r="H823">
        <f>ABS(G823)</f>
        <v/>
      </c>
    </row>
    <row r="824">
      <c r="A824">
        <f>'03_DADOS_LIMPOS'!A800</f>
        <v/>
      </c>
      <c r="B824">
        <f>'03_DADOS_LIMPOS'!C800</f>
        <v/>
      </c>
      <c r="C824">
        <f>'03_DADOS_LIMPOS'!D800</f>
        <v/>
      </c>
      <c r="D824">
        <f>'03_DADOS_LIMPOS'!J800</f>
        <v/>
      </c>
      <c r="E824">
        <f>$B$8+$B$9*D824</f>
        <v/>
      </c>
      <c r="F824">
        <f>C824-E824</f>
        <v/>
      </c>
      <c r="G824">
        <f>F824/$B$11</f>
        <v/>
      </c>
      <c r="H824">
        <f>ABS(G824)</f>
        <v/>
      </c>
    </row>
    <row r="825">
      <c r="A825">
        <f>'03_DADOS_LIMPOS'!A801</f>
        <v/>
      </c>
      <c r="B825">
        <f>'03_DADOS_LIMPOS'!C801</f>
        <v/>
      </c>
      <c r="C825">
        <f>'03_DADOS_LIMPOS'!D801</f>
        <v/>
      </c>
      <c r="D825">
        <f>'03_DADOS_LIMPOS'!J801</f>
        <v/>
      </c>
      <c r="E825">
        <f>$B$8+$B$9*D825</f>
        <v/>
      </c>
      <c r="F825">
        <f>C825-E825</f>
        <v/>
      </c>
      <c r="G825">
        <f>F825/$B$11</f>
        <v/>
      </c>
      <c r="H825">
        <f>ABS(G825)</f>
        <v/>
      </c>
    </row>
    <row r="826">
      <c r="A826">
        <f>'03_DADOS_LIMPOS'!A802</f>
        <v/>
      </c>
      <c r="B826">
        <f>'03_DADOS_LIMPOS'!C802</f>
        <v/>
      </c>
      <c r="C826">
        <f>'03_DADOS_LIMPOS'!D802</f>
        <v/>
      </c>
      <c r="D826">
        <f>'03_DADOS_LIMPOS'!J802</f>
        <v/>
      </c>
      <c r="E826">
        <f>$B$8+$B$9*D826</f>
        <v/>
      </c>
      <c r="F826">
        <f>C826-E826</f>
        <v/>
      </c>
      <c r="G826">
        <f>F826/$B$11</f>
        <v/>
      </c>
      <c r="H826">
        <f>ABS(G826)</f>
        <v/>
      </c>
    </row>
    <row r="827">
      <c r="A827">
        <f>'03_DADOS_LIMPOS'!A803</f>
        <v/>
      </c>
      <c r="B827">
        <f>'03_DADOS_LIMPOS'!C803</f>
        <v/>
      </c>
      <c r="C827">
        <f>'03_DADOS_LIMPOS'!D803</f>
        <v/>
      </c>
      <c r="D827">
        <f>'03_DADOS_LIMPOS'!J803</f>
        <v/>
      </c>
      <c r="E827">
        <f>$B$8+$B$9*D827</f>
        <v/>
      </c>
      <c r="F827">
        <f>C827-E827</f>
        <v/>
      </c>
      <c r="G827">
        <f>F827/$B$11</f>
        <v/>
      </c>
      <c r="H827">
        <f>ABS(G827)</f>
        <v/>
      </c>
    </row>
    <row r="828">
      <c r="A828">
        <f>'03_DADOS_LIMPOS'!A804</f>
        <v/>
      </c>
      <c r="B828">
        <f>'03_DADOS_LIMPOS'!C804</f>
        <v/>
      </c>
      <c r="C828">
        <f>'03_DADOS_LIMPOS'!D804</f>
        <v/>
      </c>
      <c r="D828">
        <f>'03_DADOS_LIMPOS'!J804</f>
        <v/>
      </c>
      <c r="E828">
        <f>$B$8+$B$9*D828</f>
        <v/>
      </c>
      <c r="F828">
        <f>C828-E828</f>
        <v/>
      </c>
      <c r="G828">
        <f>F828/$B$11</f>
        <v/>
      </c>
      <c r="H828">
        <f>ABS(G828)</f>
        <v/>
      </c>
    </row>
    <row r="829">
      <c r="A829">
        <f>'03_DADOS_LIMPOS'!A805</f>
        <v/>
      </c>
      <c r="B829">
        <f>'03_DADOS_LIMPOS'!C805</f>
        <v/>
      </c>
      <c r="C829">
        <f>'03_DADOS_LIMPOS'!D805</f>
        <v/>
      </c>
      <c r="D829">
        <f>'03_DADOS_LIMPOS'!J805</f>
        <v/>
      </c>
      <c r="E829">
        <f>$B$8+$B$9*D829</f>
        <v/>
      </c>
      <c r="F829">
        <f>C829-E829</f>
        <v/>
      </c>
      <c r="G829">
        <f>F829/$B$11</f>
        <v/>
      </c>
      <c r="H829">
        <f>ABS(G829)</f>
        <v/>
      </c>
    </row>
    <row r="830">
      <c r="A830">
        <f>'03_DADOS_LIMPOS'!A806</f>
        <v/>
      </c>
      <c r="B830">
        <f>'03_DADOS_LIMPOS'!C806</f>
        <v/>
      </c>
      <c r="C830">
        <f>'03_DADOS_LIMPOS'!D806</f>
        <v/>
      </c>
      <c r="D830">
        <f>'03_DADOS_LIMPOS'!J806</f>
        <v/>
      </c>
      <c r="E830">
        <f>$B$8+$B$9*D830</f>
        <v/>
      </c>
      <c r="F830">
        <f>C830-E830</f>
        <v/>
      </c>
      <c r="G830">
        <f>F830/$B$11</f>
        <v/>
      </c>
      <c r="H830">
        <f>ABS(G830)</f>
        <v/>
      </c>
    </row>
    <row r="831">
      <c r="A831">
        <f>'03_DADOS_LIMPOS'!A807</f>
        <v/>
      </c>
      <c r="B831">
        <f>'03_DADOS_LIMPOS'!C807</f>
        <v/>
      </c>
      <c r="C831">
        <f>'03_DADOS_LIMPOS'!D807</f>
        <v/>
      </c>
      <c r="D831">
        <f>'03_DADOS_LIMPOS'!J807</f>
        <v/>
      </c>
      <c r="E831">
        <f>$B$8+$B$9*D831</f>
        <v/>
      </c>
      <c r="F831">
        <f>C831-E831</f>
        <v/>
      </c>
      <c r="G831">
        <f>F831/$B$11</f>
        <v/>
      </c>
      <c r="H831">
        <f>ABS(G831)</f>
        <v/>
      </c>
    </row>
    <row r="832">
      <c r="A832">
        <f>'03_DADOS_LIMPOS'!A808</f>
        <v/>
      </c>
      <c r="B832">
        <f>'03_DADOS_LIMPOS'!C808</f>
        <v/>
      </c>
      <c r="C832">
        <f>'03_DADOS_LIMPOS'!D808</f>
        <v/>
      </c>
      <c r="D832">
        <f>'03_DADOS_LIMPOS'!J808</f>
        <v/>
      </c>
      <c r="E832">
        <f>$B$8+$B$9*D832</f>
        <v/>
      </c>
      <c r="F832">
        <f>C832-E832</f>
        <v/>
      </c>
      <c r="G832">
        <f>F832/$B$11</f>
        <v/>
      </c>
      <c r="H832">
        <f>ABS(G832)</f>
        <v/>
      </c>
    </row>
    <row r="833">
      <c r="A833">
        <f>'03_DADOS_LIMPOS'!A809</f>
        <v/>
      </c>
      <c r="B833">
        <f>'03_DADOS_LIMPOS'!C809</f>
        <v/>
      </c>
      <c r="C833">
        <f>'03_DADOS_LIMPOS'!D809</f>
        <v/>
      </c>
      <c r="D833">
        <f>'03_DADOS_LIMPOS'!J809</f>
        <v/>
      </c>
      <c r="E833">
        <f>$B$8+$B$9*D833</f>
        <v/>
      </c>
      <c r="F833">
        <f>C833-E833</f>
        <v/>
      </c>
      <c r="G833">
        <f>F833/$B$11</f>
        <v/>
      </c>
      <c r="H833">
        <f>ABS(G833)</f>
        <v/>
      </c>
    </row>
    <row r="834">
      <c r="A834">
        <f>'03_DADOS_LIMPOS'!A810</f>
        <v/>
      </c>
      <c r="B834">
        <f>'03_DADOS_LIMPOS'!C810</f>
        <v/>
      </c>
      <c r="C834">
        <f>'03_DADOS_LIMPOS'!D810</f>
        <v/>
      </c>
      <c r="D834">
        <f>'03_DADOS_LIMPOS'!J810</f>
        <v/>
      </c>
      <c r="E834">
        <f>$B$8+$B$9*D834</f>
        <v/>
      </c>
      <c r="F834">
        <f>C834-E834</f>
        <v/>
      </c>
      <c r="G834">
        <f>F834/$B$11</f>
        <v/>
      </c>
      <c r="H834">
        <f>ABS(G834)</f>
        <v/>
      </c>
    </row>
    <row r="835">
      <c r="A835">
        <f>'03_DADOS_LIMPOS'!A811</f>
        <v/>
      </c>
      <c r="B835">
        <f>'03_DADOS_LIMPOS'!C811</f>
        <v/>
      </c>
      <c r="C835">
        <f>'03_DADOS_LIMPOS'!D811</f>
        <v/>
      </c>
      <c r="D835">
        <f>'03_DADOS_LIMPOS'!J811</f>
        <v/>
      </c>
      <c r="E835">
        <f>$B$8+$B$9*D835</f>
        <v/>
      </c>
      <c r="F835">
        <f>C835-E835</f>
        <v/>
      </c>
      <c r="G835">
        <f>F835/$B$11</f>
        <v/>
      </c>
      <c r="H835">
        <f>ABS(G835)</f>
        <v/>
      </c>
    </row>
    <row r="836">
      <c r="A836">
        <f>'03_DADOS_LIMPOS'!A812</f>
        <v/>
      </c>
      <c r="B836">
        <f>'03_DADOS_LIMPOS'!C812</f>
        <v/>
      </c>
      <c r="C836">
        <f>'03_DADOS_LIMPOS'!D812</f>
        <v/>
      </c>
      <c r="D836">
        <f>'03_DADOS_LIMPOS'!J812</f>
        <v/>
      </c>
      <c r="E836">
        <f>$B$8+$B$9*D836</f>
        <v/>
      </c>
      <c r="F836">
        <f>C836-E836</f>
        <v/>
      </c>
      <c r="G836">
        <f>F836/$B$11</f>
        <v/>
      </c>
      <c r="H836">
        <f>ABS(G836)</f>
        <v/>
      </c>
    </row>
    <row r="837">
      <c r="A837">
        <f>'03_DADOS_LIMPOS'!A813</f>
        <v/>
      </c>
      <c r="B837">
        <f>'03_DADOS_LIMPOS'!C813</f>
        <v/>
      </c>
      <c r="C837">
        <f>'03_DADOS_LIMPOS'!D813</f>
        <v/>
      </c>
      <c r="D837">
        <f>'03_DADOS_LIMPOS'!J813</f>
        <v/>
      </c>
      <c r="E837">
        <f>$B$8+$B$9*D837</f>
        <v/>
      </c>
      <c r="F837">
        <f>C837-E837</f>
        <v/>
      </c>
      <c r="G837">
        <f>F837/$B$11</f>
        <v/>
      </c>
      <c r="H837">
        <f>ABS(G837)</f>
        <v/>
      </c>
    </row>
    <row r="838">
      <c r="A838">
        <f>'03_DADOS_LIMPOS'!A814</f>
        <v/>
      </c>
      <c r="B838">
        <f>'03_DADOS_LIMPOS'!C814</f>
        <v/>
      </c>
      <c r="C838">
        <f>'03_DADOS_LIMPOS'!D814</f>
        <v/>
      </c>
      <c r="D838">
        <f>'03_DADOS_LIMPOS'!J814</f>
        <v/>
      </c>
      <c r="E838">
        <f>$B$8+$B$9*D838</f>
        <v/>
      </c>
      <c r="F838">
        <f>C838-E838</f>
        <v/>
      </c>
      <c r="G838">
        <f>F838/$B$11</f>
        <v/>
      </c>
      <c r="H838">
        <f>ABS(G838)</f>
        <v/>
      </c>
    </row>
    <row r="839">
      <c r="A839">
        <f>'03_DADOS_LIMPOS'!A815</f>
        <v/>
      </c>
      <c r="B839">
        <f>'03_DADOS_LIMPOS'!C815</f>
        <v/>
      </c>
      <c r="C839">
        <f>'03_DADOS_LIMPOS'!D815</f>
        <v/>
      </c>
      <c r="D839">
        <f>'03_DADOS_LIMPOS'!J815</f>
        <v/>
      </c>
      <c r="E839">
        <f>$B$8+$B$9*D839</f>
        <v/>
      </c>
      <c r="F839">
        <f>C839-E839</f>
        <v/>
      </c>
      <c r="G839">
        <f>F839/$B$11</f>
        <v/>
      </c>
      <c r="H839">
        <f>ABS(G839)</f>
        <v/>
      </c>
    </row>
    <row r="840">
      <c r="A840">
        <f>'03_DADOS_LIMPOS'!A816</f>
        <v/>
      </c>
      <c r="B840">
        <f>'03_DADOS_LIMPOS'!C816</f>
        <v/>
      </c>
      <c r="C840">
        <f>'03_DADOS_LIMPOS'!D816</f>
        <v/>
      </c>
      <c r="D840">
        <f>'03_DADOS_LIMPOS'!J816</f>
        <v/>
      </c>
      <c r="E840">
        <f>$B$8+$B$9*D840</f>
        <v/>
      </c>
      <c r="F840">
        <f>C840-E840</f>
        <v/>
      </c>
      <c r="G840">
        <f>F840/$B$11</f>
        <v/>
      </c>
      <c r="H840">
        <f>ABS(G840)</f>
        <v/>
      </c>
    </row>
    <row r="841">
      <c r="A841">
        <f>'03_DADOS_LIMPOS'!A817</f>
        <v/>
      </c>
      <c r="B841">
        <f>'03_DADOS_LIMPOS'!C817</f>
        <v/>
      </c>
      <c r="C841">
        <f>'03_DADOS_LIMPOS'!D817</f>
        <v/>
      </c>
      <c r="D841">
        <f>'03_DADOS_LIMPOS'!J817</f>
        <v/>
      </c>
      <c r="E841">
        <f>$B$8+$B$9*D841</f>
        <v/>
      </c>
      <c r="F841">
        <f>C841-E841</f>
        <v/>
      </c>
      <c r="G841">
        <f>F841/$B$11</f>
        <v/>
      </c>
      <c r="H841">
        <f>ABS(G841)</f>
        <v/>
      </c>
    </row>
    <row r="842">
      <c r="A842">
        <f>'03_DADOS_LIMPOS'!A818</f>
        <v/>
      </c>
      <c r="B842">
        <f>'03_DADOS_LIMPOS'!C818</f>
        <v/>
      </c>
      <c r="C842">
        <f>'03_DADOS_LIMPOS'!D818</f>
        <v/>
      </c>
      <c r="D842">
        <f>'03_DADOS_LIMPOS'!J818</f>
        <v/>
      </c>
      <c r="E842">
        <f>$B$8+$B$9*D842</f>
        <v/>
      </c>
      <c r="F842">
        <f>C842-E842</f>
        <v/>
      </c>
      <c r="G842">
        <f>F842/$B$11</f>
        <v/>
      </c>
      <c r="H842">
        <f>ABS(G842)</f>
        <v/>
      </c>
    </row>
    <row r="843">
      <c r="A843">
        <f>'03_DADOS_LIMPOS'!A819</f>
        <v/>
      </c>
      <c r="B843">
        <f>'03_DADOS_LIMPOS'!C819</f>
        <v/>
      </c>
      <c r="C843">
        <f>'03_DADOS_LIMPOS'!D819</f>
        <v/>
      </c>
      <c r="D843">
        <f>'03_DADOS_LIMPOS'!J819</f>
        <v/>
      </c>
      <c r="E843">
        <f>$B$8+$B$9*D843</f>
        <v/>
      </c>
      <c r="F843">
        <f>C843-E843</f>
        <v/>
      </c>
      <c r="G843">
        <f>F843/$B$11</f>
        <v/>
      </c>
      <c r="H843">
        <f>ABS(G843)</f>
        <v/>
      </c>
    </row>
    <row r="844">
      <c r="A844">
        <f>'03_DADOS_LIMPOS'!A820</f>
        <v/>
      </c>
      <c r="B844">
        <f>'03_DADOS_LIMPOS'!C820</f>
        <v/>
      </c>
      <c r="C844">
        <f>'03_DADOS_LIMPOS'!D820</f>
        <v/>
      </c>
      <c r="D844">
        <f>'03_DADOS_LIMPOS'!J820</f>
        <v/>
      </c>
      <c r="E844">
        <f>$B$8+$B$9*D844</f>
        <v/>
      </c>
      <c r="F844">
        <f>C844-E844</f>
        <v/>
      </c>
      <c r="G844">
        <f>F844/$B$11</f>
        <v/>
      </c>
      <c r="H844">
        <f>ABS(G844)</f>
        <v/>
      </c>
    </row>
    <row r="845">
      <c r="A845">
        <f>'03_DADOS_LIMPOS'!A821</f>
        <v/>
      </c>
      <c r="B845">
        <f>'03_DADOS_LIMPOS'!C821</f>
        <v/>
      </c>
      <c r="C845">
        <f>'03_DADOS_LIMPOS'!D821</f>
        <v/>
      </c>
      <c r="D845">
        <f>'03_DADOS_LIMPOS'!J821</f>
        <v/>
      </c>
      <c r="E845">
        <f>$B$8+$B$9*D845</f>
        <v/>
      </c>
      <c r="F845">
        <f>C845-E845</f>
        <v/>
      </c>
      <c r="G845">
        <f>F845/$B$11</f>
        <v/>
      </c>
      <c r="H845">
        <f>ABS(G845)</f>
        <v/>
      </c>
    </row>
    <row r="846">
      <c r="A846">
        <f>'03_DADOS_LIMPOS'!A822</f>
        <v/>
      </c>
      <c r="B846">
        <f>'03_DADOS_LIMPOS'!C822</f>
        <v/>
      </c>
      <c r="C846">
        <f>'03_DADOS_LIMPOS'!D822</f>
        <v/>
      </c>
      <c r="D846">
        <f>'03_DADOS_LIMPOS'!J822</f>
        <v/>
      </c>
      <c r="E846">
        <f>$B$8+$B$9*D846</f>
        <v/>
      </c>
      <c r="F846">
        <f>C846-E846</f>
        <v/>
      </c>
      <c r="G846">
        <f>F846/$B$11</f>
        <v/>
      </c>
      <c r="H846">
        <f>ABS(G846)</f>
        <v/>
      </c>
    </row>
    <row r="847">
      <c r="A847">
        <f>'03_DADOS_LIMPOS'!A823</f>
        <v/>
      </c>
      <c r="B847">
        <f>'03_DADOS_LIMPOS'!C823</f>
        <v/>
      </c>
      <c r="C847">
        <f>'03_DADOS_LIMPOS'!D823</f>
        <v/>
      </c>
      <c r="D847">
        <f>'03_DADOS_LIMPOS'!J823</f>
        <v/>
      </c>
      <c r="E847">
        <f>$B$8+$B$9*D847</f>
        <v/>
      </c>
      <c r="F847">
        <f>C847-E847</f>
        <v/>
      </c>
      <c r="G847">
        <f>F847/$B$11</f>
        <v/>
      </c>
      <c r="H847">
        <f>ABS(G847)</f>
        <v/>
      </c>
    </row>
    <row r="848">
      <c r="A848">
        <f>'03_DADOS_LIMPOS'!A824</f>
        <v/>
      </c>
      <c r="B848">
        <f>'03_DADOS_LIMPOS'!C824</f>
        <v/>
      </c>
      <c r="C848">
        <f>'03_DADOS_LIMPOS'!D824</f>
        <v/>
      </c>
      <c r="D848">
        <f>'03_DADOS_LIMPOS'!J824</f>
        <v/>
      </c>
      <c r="E848">
        <f>$B$8+$B$9*D848</f>
        <v/>
      </c>
      <c r="F848">
        <f>C848-E848</f>
        <v/>
      </c>
      <c r="G848">
        <f>F848/$B$11</f>
        <v/>
      </c>
      <c r="H848">
        <f>ABS(G848)</f>
        <v/>
      </c>
    </row>
    <row r="849">
      <c r="A849">
        <f>'03_DADOS_LIMPOS'!A825</f>
        <v/>
      </c>
      <c r="B849">
        <f>'03_DADOS_LIMPOS'!C825</f>
        <v/>
      </c>
      <c r="C849">
        <f>'03_DADOS_LIMPOS'!D825</f>
        <v/>
      </c>
      <c r="D849">
        <f>'03_DADOS_LIMPOS'!J825</f>
        <v/>
      </c>
      <c r="E849">
        <f>$B$8+$B$9*D849</f>
        <v/>
      </c>
      <c r="F849">
        <f>C849-E849</f>
        <v/>
      </c>
      <c r="G849">
        <f>F849/$B$11</f>
        <v/>
      </c>
      <c r="H849">
        <f>ABS(G849)</f>
        <v/>
      </c>
    </row>
    <row r="850">
      <c r="A850">
        <f>'03_DADOS_LIMPOS'!A826</f>
        <v/>
      </c>
      <c r="B850">
        <f>'03_DADOS_LIMPOS'!C826</f>
        <v/>
      </c>
      <c r="C850">
        <f>'03_DADOS_LIMPOS'!D826</f>
        <v/>
      </c>
      <c r="D850">
        <f>'03_DADOS_LIMPOS'!J826</f>
        <v/>
      </c>
      <c r="E850">
        <f>$B$8+$B$9*D850</f>
        <v/>
      </c>
      <c r="F850">
        <f>C850-E850</f>
        <v/>
      </c>
      <c r="G850">
        <f>F850/$B$11</f>
        <v/>
      </c>
      <c r="H850">
        <f>ABS(G850)</f>
        <v/>
      </c>
    </row>
    <row r="851">
      <c r="A851">
        <f>'03_DADOS_LIMPOS'!A827</f>
        <v/>
      </c>
      <c r="B851">
        <f>'03_DADOS_LIMPOS'!C827</f>
        <v/>
      </c>
      <c r="C851">
        <f>'03_DADOS_LIMPOS'!D827</f>
        <v/>
      </c>
      <c r="D851">
        <f>'03_DADOS_LIMPOS'!J827</f>
        <v/>
      </c>
      <c r="E851">
        <f>$B$8+$B$9*D851</f>
        <v/>
      </c>
      <c r="F851">
        <f>C851-E851</f>
        <v/>
      </c>
      <c r="G851">
        <f>F851/$B$11</f>
        <v/>
      </c>
      <c r="H851">
        <f>ABS(G851)</f>
        <v/>
      </c>
    </row>
    <row r="852">
      <c r="A852">
        <f>'03_DADOS_LIMPOS'!A828</f>
        <v/>
      </c>
      <c r="B852">
        <f>'03_DADOS_LIMPOS'!C828</f>
        <v/>
      </c>
      <c r="C852">
        <f>'03_DADOS_LIMPOS'!D828</f>
        <v/>
      </c>
      <c r="D852">
        <f>'03_DADOS_LIMPOS'!J828</f>
        <v/>
      </c>
      <c r="E852">
        <f>$B$8+$B$9*D852</f>
        <v/>
      </c>
      <c r="F852">
        <f>C852-E852</f>
        <v/>
      </c>
      <c r="G852">
        <f>F852/$B$11</f>
        <v/>
      </c>
      <c r="H852">
        <f>ABS(G852)</f>
        <v/>
      </c>
    </row>
    <row r="853">
      <c r="A853">
        <f>'03_DADOS_LIMPOS'!A829</f>
        <v/>
      </c>
      <c r="B853">
        <f>'03_DADOS_LIMPOS'!C829</f>
        <v/>
      </c>
      <c r="C853">
        <f>'03_DADOS_LIMPOS'!D829</f>
        <v/>
      </c>
      <c r="D853">
        <f>'03_DADOS_LIMPOS'!J829</f>
        <v/>
      </c>
      <c r="E853">
        <f>$B$8+$B$9*D853</f>
        <v/>
      </c>
      <c r="F853">
        <f>C853-E853</f>
        <v/>
      </c>
      <c r="G853">
        <f>F853/$B$11</f>
        <v/>
      </c>
      <c r="H853">
        <f>ABS(G853)</f>
        <v/>
      </c>
    </row>
    <row r="854">
      <c r="A854">
        <f>'03_DADOS_LIMPOS'!A830</f>
        <v/>
      </c>
      <c r="B854">
        <f>'03_DADOS_LIMPOS'!C830</f>
        <v/>
      </c>
      <c r="C854">
        <f>'03_DADOS_LIMPOS'!D830</f>
        <v/>
      </c>
      <c r="D854">
        <f>'03_DADOS_LIMPOS'!J830</f>
        <v/>
      </c>
      <c r="E854">
        <f>$B$8+$B$9*D854</f>
        <v/>
      </c>
      <c r="F854">
        <f>C854-E854</f>
        <v/>
      </c>
      <c r="G854">
        <f>F854/$B$11</f>
        <v/>
      </c>
      <c r="H854">
        <f>ABS(G854)</f>
        <v/>
      </c>
    </row>
    <row r="855">
      <c r="A855">
        <f>'03_DADOS_LIMPOS'!A831</f>
        <v/>
      </c>
      <c r="B855">
        <f>'03_DADOS_LIMPOS'!C831</f>
        <v/>
      </c>
      <c r="C855">
        <f>'03_DADOS_LIMPOS'!D831</f>
        <v/>
      </c>
      <c r="D855">
        <f>'03_DADOS_LIMPOS'!J831</f>
        <v/>
      </c>
      <c r="E855">
        <f>$B$8+$B$9*D855</f>
        <v/>
      </c>
      <c r="F855">
        <f>C855-E855</f>
        <v/>
      </c>
      <c r="G855">
        <f>F855/$B$11</f>
        <v/>
      </c>
      <c r="H855">
        <f>ABS(G855)</f>
        <v/>
      </c>
    </row>
    <row r="856">
      <c r="A856">
        <f>'03_DADOS_LIMPOS'!A832</f>
        <v/>
      </c>
      <c r="B856">
        <f>'03_DADOS_LIMPOS'!C832</f>
        <v/>
      </c>
      <c r="C856">
        <f>'03_DADOS_LIMPOS'!D832</f>
        <v/>
      </c>
      <c r="D856">
        <f>'03_DADOS_LIMPOS'!J832</f>
        <v/>
      </c>
      <c r="E856">
        <f>$B$8+$B$9*D856</f>
        <v/>
      </c>
      <c r="F856">
        <f>C856-E856</f>
        <v/>
      </c>
      <c r="G856">
        <f>F856/$B$11</f>
        <v/>
      </c>
      <c r="H856">
        <f>ABS(G856)</f>
        <v/>
      </c>
    </row>
    <row r="857">
      <c r="A857">
        <f>'03_DADOS_LIMPOS'!A833</f>
        <v/>
      </c>
      <c r="B857">
        <f>'03_DADOS_LIMPOS'!C833</f>
        <v/>
      </c>
      <c r="C857">
        <f>'03_DADOS_LIMPOS'!D833</f>
        <v/>
      </c>
      <c r="D857">
        <f>'03_DADOS_LIMPOS'!J833</f>
        <v/>
      </c>
      <c r="E857">
        <f>$B$8+$B$9*D857</f>
        <v/>
      </c>
      <c r="F857">
        <f>C857-E857</f>
        <v/>
      </c>
      <c r="G857">
        <f>F857/$B$11</f>
        <v/>
      </c>
      <c r="H857">
        <f>ABS(G857)</f>
        <v/>
      </c>
    </row>
    <row r="858">
      <c r="A858">
        <f>'03_DADOS_LIMPOS'!A834</f>
        <v/>
      </c>
      <c r="B858">
        <f>'03_DADOS_LIMPOS'!C834</f>
        <v/>
      </c>
      <c r="C858">
        <f>'03_DADOS_LIMPOS'!D834</f>
        <v/>
      </c>
      <c r="D858">
        <f>'03_DADOS_LIMPOS'!J834</f>
        <v/>
      </c>
      <c r="E858">
        <f>$B$8+$B$9*D858</f>
        <v/>
      </c>
      <c r="F858">
        <f>C858-E858</f>
        <v/>
      </c>
      <c r="G858">
        <f>F858/$B$11</f>
        <v/>
      </c>
      <c r="H858">
        <f>ABS(G858)</f>
        <v/>
      </c>
    </row>
    <row r="859">
      <c r="A859">
        <f>'03_DADOS_LIMPOS'!A835</f>
        <v/>
      </c>
      <c r="B859">
        <f>'03_DADOS_LIMPOS'!C835</f>
        <v/>
      </c>
      <c r="C859">
        <f>'03_DADOS_LIMPOS'!D835</f>
        <v/>
      </c>
      <c r="D859">
        <f>'03_DADOS_LIMPOS'!J835</f>
        <v/>
      </c>
      <c r="E859">
        <f>$B$8+$B$9*D859</f>
        <v/>
      </c>
      <c r="F859">
        <f>C859-E859</f>
        <v/>
      </c>
      <c r="G859">
        <f>F859/$B$11</f>
        <v/>
      </c>
      <c r="H859">
        <f>ABS(G859)</f>
        <v/>
      </c>
    </row>
    <row r="860">
      <c r="A860">
        <f>'03_DADOS_LIMPOS'!A836</f>
        <v/>
      </c>
      <c r="B860">
        <f>'03_DADOS_LIMPOS'!C836</f>
        <v/>
      </c>
      <c r="C860">
        <f>'03_DADOS_LIMPOS'!D836</f>
        <v/>
      </c>
      <c r="D860">
        <f>'03_DADOS_LIMPOS'!J836</f>
        <v/>
      </c>
      <c r="E860">
        <f>$B$8+$B$9*D860</f>
        <v/>
      </c>
      <c r="F860">
        <f>C860-E860</f>
        <v/>
      </c>
      <c r="G860">
        <f>F860/$B$11</f>
        <v/>
      </c>
      <c r="H860">
        <f>ABS(G860)</f>
        <v/>
      </c>
    </row>
    <row r="861">
      <c r="A861">
        <f>'03_DADOS_LIMPOS'!A837</f>
        <v/>
      </c>
      <c r="B861">
        <f>'03_DADOS_LIMPOS'!C837</f>
        <v/>
      </c>
      <c r="C861">
        <f>'03_DADOS_LIMPOS'!D837</f>
        <v/>
      </c>
      <c r="D861">
        <f>'03_DADOS_LIMPOS'!J837</f>
        <v/>
      </c>
      <c r="E861">
        <f>$B$8+$B$9*D861</f>
        <v/>
      </c>
      <c r="F861">
        <f>C861-E861</f>
        <v/>
      </c>
      <c r="G861">
        <f>F861/$B$11</f>
        <v/>
      </c>
      <c r="H861">
        <f>ABS(G861)</f>
        <v/>
      </c>
    </row>
    <row r="862">
      <c r="A862">
        <f>'03_DADOS_LIMPOS'!A838</f>
        <v/>
      </c>
      <c r="B862">
        <f>'03_DADOS_LIMPOS'!C838</f>
        <v/>
      </c>
      <c r="C862">
        <f>'03_DADOS_LIMPOS'!D838</f>
        <v/>
      </c>
      <c r="D862">
        <f>'03_DADOS_LIMPOS'!J838</f>
        <v/>
      </c>
      <c r="E862">
        <f>$B$8+$B$9*D862</f>
        <v/>
      </c>
      <c r="F862">
        <f>C862-E862</f>
        <v/>
      </c>
      <c r="G862">
        <f>F862/$B$11</f>
        <v/>
      </c>
      <c r="H862">
        <f>ABS(G862)</f>
        <v/>
      </c>
    </row>
    <row r="863">
      <c r="A863">
        <f>'03_DADOS_LIMPOS'!A839</f>
        <v/>
      </c>
      <c r="B863">
        <f>'03_DADOS_LIMPOS'!C839</f>
        <v/>
      </c>
      <c r="C863">
        <f>'03_DADOS_LIMPOS'!D839</f>
        <v/>
      </c>
      <c r="D863">
        <f>'03_DADOS_LIMPOS'!J839</f>
        <v/>
      </c>
      <c r="E863">
        <f>$B$8+$B$9*D863</f>
        <v/>
      </c>
      <c r="F863">
        <f>C863-E863</f>
        <v/>
      </c>
      <c r="G863">
        <f>F863/$B$11</f>
        <v/>
      </c>
      <c r="H863">
        <f>ABS(G863)</f>
        <v/>
      </c>
    </row>
    <row r="864">
      <c r="A864">
        <f>'03_DADOS_LIMPOS'!A840</f>
        <v/>
      </c>
      <c r="B864">
        <f>'03_DADOS_LIMPOS'!C840</f>
        <v/>
      </c>
      <c r="C864">
        <f>'03_DADOS_LIMPOS'!D840</f>
        <v/>
      </c>
      <c r="D864">
        <f>'03_DADOS_LIMPOS'!J840</f>
        <v/>
      </c>
      <c r="E864">
        <f>$B$8+$B$9*D864</f>
        <v/>
      </c>
      <c r="F864">
        <f>C864-E864</f>
        <v/>
      </c>
      <c r="G864">
        <f>F864/$B$11</f>
        <v/>
      </c>
      <c r="H864">
        <f>ABS(G864)</f>
        <v/>
      </c>
    </row>
    <row r="865">
      <c r="A865">
        <f>'03_DADOS_LIMPOS'!A841</f>
        <v/>
      </c>
      <c r="B865">
        <f>'03_DADOS_LIMPOS'!C841</f>
        <v/>
      </c>
      <c r="C865">
        <f>'03_DADOS_LIMPOS'!D841</f>
        <v/>
      </c>
      <c r="D865">
        <f>'03_DADOS_LIMPOS'!J841</f>
        <v/>
      </c>
      <c r="E865">
        <f>$B$8+$B$9*D865</f>
        <v/>
      </c>
      <c r="F865">
        <f>C865-E865</f>
        <v/>
      </c>
      <c r="G865">
        <f>F865/$B$11</f>
        <v/>
      </c>
      <c r="H865">
        <f>ABS(G865)</f>
        <v/>
      </c>
    </row>
    <row r="866">
      <c r="A866">
        <f>'03_DADOS_LIMPOS'!A842</f>
        <v/>
      </c>
      <c r="B866">
        <f>'03_DADOS_LIMPOS'!C842</f>
        <v/>
      </c>
      <c r="C866">
        <f>'03_DADOS_LIMPOS'!D842</f>
        <v/>
      </c>
      <c r="D866">
        <f>'03_DADOS_LIMPOS'!J842</f>
        <v/>
      </c>
      <c r="E866">
        <f>$B$8+$B$9*D866</f>
        <v/>
      </c>
      <c r="F866">
        <f>C866-E866</f>
        <v/>
      </c>
      <c r="G866">
        <f>F866/$B$11</f>
        <v/>
      </c>
      <c r="H866">
        <f>ABS(G866)</f>
        <v/>
      </c>
    </row>
    <row r="867">
      <c r="A867">
        <f>'03_DADOS_LIMPOS'!A843</f>
        <v/>
      </c>
      <c r="B867">
        <f>'03_DADOS_LIMPOS'!C843</f>
        <v/>
      </c>
      <c r="C867">
        <f>'03_DADOS_LIMPOS'!D843</f>
        <v/>
      </c>
      <c r="D867">
        <f>'03_DADOS_LIMPOS'!J843</f>
        <v/>
      </c>
      <c r="E867">
        <f>$B$8+$B$9*D867</f>
        <v/>
      </c>
      <c r="F867">
        <f>C867-E867</f>
        <v/>
      </c>
      <c r="G867">
        <f>F867/$B$11</f>
        <v/>
      </c>
      <c r="H867">
        <f>ABS(G867)</f>
        <v/>
      </c>
    </row>
    <row r="868">
      <c r="A868">
        <f>'03_DADOS_LIMPOS'!A844</f>
        <v/>
      </c>
      <c r="B868">
        <f>'03_DADOS_LIMPOS'!C844</f>
        <v/>
      </c>
      <c r="C868">
        <f>'03_DADOS_LIMPOS'!D844</f>
        <v/>
      </c>
      <c r="D868">
        <f>'03_DADOS_LIMPOS'!J844</f>
        <v/>
      </c>
      <c r="E868">
        <f>$B$8+$B$9*D868</f>
        <v/>
      </c>
      <c r="F868">
        <f>C868-E868</f>
        <v/>
      </c>
      <c r="G868">
        <f>F868/$B$11</f>
        <v/>
      </c>
      <c r="H868">
        <f>ABS(G868)</f>
        <v/>
      </c>
    </row>
    <row r="869">
      <c r="A869">
        <f>'03_DADOS_LIMPOS'!A845</f>
        <v/>
      </c>
      <c r="B869">
        <f>'03_DADOS_LIMPOS'!C845</f>
        <v/>
      </c>
      <c r="C869">
        <f>'03_DADOS_LIMPOS'!D845</f>
        <v/>
      </c>
      <c r="D869">
        <f>'03_DADOS_LIMPOS'!J845</f>
        <v/>
      </c>
      <c r="E869">
        <f>$B$8+$B$9*D869</f>
        <v/>
      </c>
      <c r="F869">
        <f>C869-E869</f>
        <v/>
      </c>
      <c r="G869">
        <f>F869/$B$11</f>
        <v/>
      </c>
      <c r="H869">
        <f>ABS(G869)</f>
        <v/>
      </c>
    </row>
    <row r="870">
      <c r="A870">
        <f>'03_DADOS_LIMPOS'!A846</f>
        <v/>
      </c>
      <c r="B870">
        <f>'03_DADOS_LIMPOS'!C846</f>
        <v/>
      </c>
      <c r="C870">
        <f>'03_DADOS_LIMPOS'!D846</f>
        <v/>
      </c>
      <c r="D870">
        <f>'03_DADOS_LIMPOS'!J846</f>
        <v/>
      </c>
      <c r="E870">
        <f>$B$8+$B$9*D870</f>
        <v/>
      </c>
      <c r="F870">
        <f>C870-E870</f>
        <v/>
      </c>
      <c r="G870">
        <f>F870/$B$11</f>
        <v/>
      </c>
      <c r="H870">
        <f>ABS(G870)</f>
        <v/>
      </c>
    </row>
    <row r="871">
      <c r="A871">
        <f>'03_DADOS_LIMPOS'!A847</f>
        <v/>
      </c>
      <c r="B871">
        <f>'03_DADOS_LIMPOS'!C847</f>
        <v/>
      </c>
      <c r="C871">
        <f>'03_DADOS_LIMPOS'!D847</f>
        <v/>
      </c>
      <c r="D871">
        <f>'03_DADOS_LIMPOS'!J847</f>
        <v/>
      </c>
      <c r="E871">
        <f>$B$8+$B$9*D871</f>
        <v/>
      </c>
      <c r="F871">
        <f>C871-E871</f>
        <v/>
      </c>
      <c r="G871">
        <f>F871/$B$11</f>
        <v/>
      </c>
      <c r="H871">
        <f>ABS(G871)</f>
        <v/>
      </c>
    </row>
    <row r="872">
      <c r="A872">
        <f>'03_DADOS_LIMPOS'!A848</f>
        <v/>
      </c>
      <c r="B872">
        <f>'03_DADOS_LIMPOS'!C848</f>
        <v/>
      </c>
      <c r="C872">
        <f>'03_DADOS_LIMPOS'!D848</f>
        <v/>
      </c>
      <c r="D872">
        <f>'03_DADOS_LIMPOS'!J848</f>
        <v/>
      </c>
      <c r="E872">
        <f>$B$8+$B$9*D872</f>
        <v/>
      </c>
      <c r="F872">
        <f>C872-E872</f>
        <v/>
      </c>
      <c r="G872">
        <f>F872/$B$11</f>
        <v/>
      </c>
      <c r="H872">
        <f>ABS(G872)</f>
        <v/>
      </c>
    </row>
    <row r="873">
      <c r="A873">
        <f>'03_DADOS_LIMPOS'!A849</f>
        <v/>
      </c>
      <c r="B873">
        <f>'03_DADOS_LIMPOS'!C849</f>
        <v/>
      </c>
      <c r="C873">
        <f>'03_DADOS_LIMPOS'!D849</f>
        <v/>
      </c>
      <c r="D873">
        <f>'03_DADOS_LIMPOS'!J849</f>
        <v/>
      </c>
      <c r="E873">
        <f>$B$8+$B$9*D873</f>
        <v/>
      </c>
      <c r="F873">
        <f>C873-E873</f>
        <v/>
      </c>
      <c r="G873">
        <f>F873/$B$11</f>
        <v/>
      </c>
      <c r="H873">
        <f>ABS(G873)</f>
        <v/>
      </c>
    </row>
    <row r="874">
      <c r="A874">
        <f>'03_DADOS_LIMPOS'!A850</f>
        <v/>
      </c>
      <c r="B874">
        <f>'03_DADOS_LIMPOS'!C850</f>
        <v/>
      </c>
      <c r="C874">
        <f>'03_DADOS_LIMPOS'!D850</f>
        <v/>
      </c>
      <c r="D874">
        <f>'03_DADOS_LIMPOS'!J850</f>
        <v/>
      </c>
      <c r="E874">
        <f>$B$8+$B$9*D874</f>
        <v/>
      </c>
      <c r="F874">
        <f>C874-E874</f>
        <v/>
      </c>
      <c r="G874">
        <f>F874/$B$11</f>
        <v/>
      </c>
      <c r="H874">
        <f>ABS(G874)</f>
        <v/>
      </c>
    </row>
    <row r="875">
      <c r="A875">
        <f>'03_DADOS_LIMPOS'!A851</f>
        <v/>
      </c>
      <c r="B875">
        <f>'03_DADOS_LIMPOS'!C851</f>
        <v/>
      </c>
      <c r="C875">
        <f>'03_DADOS_LIMPOS'!D851</f>
        <v/>
      </c>
      <c r="D875">
        <f>'03_DADOS_LIMPOS'!J851</f>
        <v/>
      </c>
      <c r="E875">
        <f>$B$8+$B$9*D875</f>
        <v/>
      </c>
      <c r="F875">
        <f>C875-E875</f>
        <v/>
      </c>
      <c r="G875">
        <f>F875/$B$11</f>
        <v/>
      </c>
      <c r="H875">
        <f>ABS(G875)</f>
        <v/>
      </c>
    </row>
    <row r="876">
      <c r="A876">
        <f>'03_DADOS_LIMPOS'!A852</f>
        <v/>
      </c>
      <c r="B876">
        <f>'03_DADOS_LIMPOS'!C852</f>
        <v/>
      </c>
      <c r="C876">
        <f>'03_DADOS_LIMPOS'!D852</f>
        <v/>
      </c>
      <c r="D876">
        <f>'03_DADOS_LIMPOS'!J852</f>
        <v/>
      </c>
      <c r="E876">
        <f>$B$8+$B$9*D876</f>
        <v/>
      </c>
      <c r="F876">
        <f>C876-E876</f>
        <v/>
      </c>
      <c r="G876">
        <f>F876/$B$11</f>
        <v/>
      </c>
      <c r="H876">
        <f>ABS(G876)</f>
        <v/>
      </c>
    </row>
    <row r="877">
      <c r="A877">
        <f>'03_DADOS_LIMPOS'!A853</f>
        <v/>
      </c>
      <c r="B877">
        <f>'03_DADOS_LIMPOS'!C853</f>
        <v/>
      </c>
      <c r="C877">
        <f>'03_DADOS_LIMPOS'!D853</f>
        <v/>
      </c>
      <c r="D877">
        <f>'03_DADOS_LIMPOS'!J853</f>
        <v/>
      </c>
      <c r="E877">
        <f>$B$8+$B$9*D877</f>
        <v/>
      </c>
      <c r="F877">
        <f>C877-E877</f>
        <v/>
      </c>
      <c r="G877">
        <f>F877/$B$11</f>
        <v/>
      </c>
      <c r="H877">
        <f>ABS(G877)</f>
        <v/>
      </c>
    </row>
    <row r="878">
      <c r="A878">
        <f>'03_DADOS_LIMPOS'!A854</f>
        <v/>
      </c>
      <c r="B878">
        <f>'03_DADOS_LIMPOS'!C854</f>
        <v/>
      </c>
      <c r="C878">
        <f>'03_DADOS_LIMPOS'!D854</f>
        <v/>
      </c>
      <c r="D878">
        <f>'03_DADOS_LIMPOS'!J854</f>
        <v/>
      </c>
      <c r="E878">
        <f>$B$8+$B$9*D878</f>
        <v/>
      </c>
      <c r="F878">
        <f>C878-E878</f>
        <v/>
      </c>
      <c r="G878">
        <f>F878/$B$11</f>
        <v/>
      </c>
      <c r="H878">
        <f>ABS(G878)</f>
        <v/>
      </c>
    </row>
    <row r="879">
      <c r="A879">
        <f>'03_DADOS_LIMPOS'!A855</f>
        <v/>
      </c>
      <c r="B879">
        <f>'03_DADOS_LIMPOS'!C855</f>
        <v/>
      </c>
      <c r="C879">
        <f>'03_DADOS_LIMPOS'!D855</f>
        <v/>
      </c>
      <c r="D879">
        <f>'03_DADOS_LIMPOS'!J855</f>
        <v/>
      </c>
      <c r="E879">
        <f>$B$8+$B$9*D879</f>
        <v/>
      </c>
      <c r="F879">
        <f>C879-E879</f>
        <v/>
      </c>
      <c r="G879">
        <f>F879/$B$11</f>
        <v/>
      </c>
      <c r="H879">
        <f>ABS(G879)</f>
        <v/>
      </c>
    </row>
    <row r="880">
      <c r="A880">
        <f>'03_DADOS_LIMPOS'!A856</f>
        <v/>
      </c>
      <c r="B880">
        <f>'03_DADOS_LIMPOS'!C856</f>
        <v/>
      </c>
      <c r="C880">
        <f>'03_DADOS_LIMPOS'!D856</f>
        <v/>
      </c>
      <c r="D880">
        <f>'03_DADOS_LIMPOS'!J856</f>
        <v/>
      </c>
      <c r="E880">
        <f>$B$8+$B$9*D880</f>
        <v/>
      </c>
      <c r="F880">
        <f>C880-E880</f>
        <v/>
      </c>
      <c r="G880">
        <f>F880/$B$11</f>
        <v/>
      </c>
      <c r="H880">
        <f>ABS(G880)</f>
        <v/>
      </c>
    </row>
    <row r="881">
      <c r="A881">
        <f>'03_DADOS_LIMPOS'!A857</f>
        <v/>
      </c>
      <c r="B881">
        <f>'03_DADOS_LIMPOS'!C857</f>
        <v/>
      </c>
      <c r="C881">
        <f>'03_DADOS_LIMPOS'!D857</f>
        <v/>
      </c>
      <c r="D881">
        <f>'03_DADOS_LIMPOS'!J857</f>
        <v/>
      </c>
      <c r="E881">
        <f>$B$8+$B$9*D881</f>
        <v/>
      </c>
      <c r="F881">
        <f>C881-E881</f>
        <v/>
      </c>
      <c r="G881">
        <f>F881/$B$11</f>
        <v/>
      </c>
      <c r="H881">
        <f>ABS(G881)</f>
        <v/>
      </c>
    </row>
    <row r="882">
      <c r="A882">
        <f>'03_DADOS_LIMPOS'!A858</f>
        <v/>
      </c>
      <c r="B882">
        <f>'03_DADOS_LIMPOS'!C858</f>
        <v/>
      </c>
      <c r="C882">
        <f>'03_DADOS_LIMPOS'!D858</f>
        <v/>
      </c>
      <c r="D882">
        <f>'03_DADOS_LIMPOS'!J858</f>
        <v/>
      </c>
      <c r="E882">
        <f>$B$8+$B$9*D882</f>
        <v/>
      </c>
      <c r="F882">
        <f>C882-E882</f>
        <v/>
      </c>
      <c r="G882">
        <f>F882/$B$11</f>
        <v/>
      </c>
      <c r="H882">
        <f>ABS(G882)</f>
        <v/>
      </c>
    </row>
    <row r="883">
      <c r="A883">
        <f>'03_DADOS_LIMPOS'!A859</f>
        <v/>
      </c>
      <c r="B883">
        <f>'03_DADOS_LIMPOS'!C859</f>
        <v/>
      </c>
      <c r="C883">
        <f>'03_DADOS_LIMPOS'!D859</f>
        <v/>
      </c>
      <c r="D883">
        <f>'03_DADOS_LIMPOS'!J859</f>
        <v/>
      </c>
      <c r="E883">
        <f>$B$8+$B$9*D883</f>
        <v/>
      </c>
      <c r="F883">
        <f>C883-E883</f>
        <v/>
      </c>
      <c r="G883">
        <f>F883/$B$11</f>
        <v/>
      </c>
      <c r="H883">
        <f>ABS(G883)</f>
        <v/>
      </c>
    </row>
    <row r="884">
      <c r="A884">
        <f>'03_DADOS_LIMPOS'!A860</f>
        <v/>
      </c>
      <c r="B884">
        <f>'03_DADOS_LIMPOS'!C860</f>
        <v/>
      </c>
      <c r="C884">
        <f>'03_DADOS_LIMPOS'!D860</f>
        <v/>
      </c>
      <c r="D884">
        <f>'03_DADOS_LIMPOS'!J860</f>
        <v/>
      </c>
      <c r="E884">
        <f>$B$8+$B$9*D884</f>
        <v/>
      </c>
      <c r="F884">
        <f>C884-E884</f>
        <v/>
      </c>
      <c r="G884">
        <f>F884/$B$11</f>
        <v/>
      </c>
      <c r="H884">
        <f>ABS(G884)</f>
        <v/>
      </c>
    </row>
    <row r="885">
      <c r="A885">
        <f>'03_DADOS_LIMPOS'!A861</f>
        <v/>
      </c>
      <c r="B885">
        <f>'03_DADOS_LIMPOS'!C861</f>
        <v/>
      </c>
      <c r="C885">
        <f>'03_DADOS_LIMPOS'!D861</f>
        <v/>
      </c>
      <c r="D885">
        <f>'03_DADOS_LIMPOS'!J861</f>
        <v/>
      </c>
      <c r="E885">
        <f>$B$8+$B$9*D885</f>
        <v/>
      </c>
      <c r="F885">
        <f>C885-E885</f>
        <v/>
      </c>
      <c r="G885">
        <f>F885/$B$11</f>
        <v/>
      </c>
      <c r="H885">
        <f>ABS(G885)</f>
        <v/>
      </c>
    </row>
    <row r="886">
      <c r="A886">
        <f>'03_DADOS_LIMPOS'!A862</f>
        <v/>
      </c>
      <c r="B886">
        <f>'03_DADOS_LIMPOS'!C862</f>
        <v/>
      </c>
      <c r="C886">
        <f>'03_DADOS_LIMPOS'!D862</f>
        <v/>
      </c>
      <c r="D886">
        <f>'03_DADOS_LIMPOS'!J862</f>
        <v/>
      </c>
      <c r="E886">
        <f>$B$8+$B$9*D886</f>
        <v/>
      </c>
      <c r="F886">
        <f>C886-E886</f>
        <v/>
      </c>
      <c r="G886">
        <f>F886/$B$11</f>
        <v/>
      </c>
      <c r="H886">
        <f>ABS(G886)</f>
        <v/>
      </c>
    </row>
    <row r="887">
      <c r="A887">
        <f>'03_DADOS_LIMPOS'!A863</f>
        <v/>
      </c>
      <c r="B887">
        <f>'03_DADOS_LIMPOS'!C863</f>
        <v/>
      </c>
      <c r="C887">
        <f>'03_DADOS_LIMPOS'!D863</f>
        <v/>
      </c>
      <c r="D887">
        <f>'03_DADOS_LIMPOS'!J863</f>
        <v/>
      </c>
      <c r="E887">
        <f>$B$8+$B$9*D887</f>
        <v/>
      </c>
      <c r="F887">
        <f>C887-E887</f>
        <v/>
      </c>
      <c r="G887">
        <f>F887/$B$11</f>
        <v/>
      </c>
      <c r="H887">
        <f>ABS(G887)</f>
        <v/>
      </c>
    </row>
    <row r="888">
      <c r="A888">
        <f>'03_DADOS_LIMPOS'!A864</f>
        <v/>
      </c>
      <c r="B888">
        <f>'03_DADOS_LIMPOS'!C864</f>
        <v/>
      </c>
      <c r="C888">
        <f>'03_DADOS_LIMPOS'!D864</f>
        <v/>
      </c>
      <c r="D888">
        <f>'03_DADOS_LIMPOS'!J864</f>
        <v/>
      </c>
      <c r="E888">
        <f>$B$8+$B$9*D888</f>
        <v/>
      </c>
      <c r="F888">
        <f>C888-E888</f>
        <v/>
      </c>
      <c r="G888">
        <f>F888/$B$11</f>
        <v/>
      </c>
      <c r="H888">
        <f>ABS(G888)</f>
        <v/>
      </c>
    </row>
    <row r="889">
      <c r="A889">
        <f>'03_DADOS_LIMPOS'!A865</f>
        <v/>
      </c>
      <c r="B889">
        <f>'03_DADOS_LIMPOS'!C865</f>
        <v/>
      </c>
      <c r="C889">
        <f>'03_DADOS_LIMPOS'!D865</f>
        <v/>
      </c>
      <c r="D889">
        <f>'03_DADOS_LIMPOS'!J865</f>
        <v/>
      </c>
      <c r="E889">
        <f>$B$8+$B$9*D889</f>
        <v/>
      </c>
      <c r="F889">
        <f>C889-E889</f>
        <v/>
      </c>
      <c r="G889">
        <f>F889/$B$11</f>
        <v/>
      </c>
      <c r="H889">
        <f>ABS(G889)</f>
        <v/>
      </c>
    </row>
    <row r="890">
      <c r="A890">
        <f>'03_DADOS_LIMPOS'!A866</f>
        <v/>
      </c>
      <c r="B890">
        <f>'03_DADOS_LIMPOS'!C866</f>
        <v/>
      </c>
      <c r="C890">
        <f>'03_DADOS_LIMPOS'!D866</f>
        <v/>
      </c>
      <c r="D890">
        <f>'03_DADOS_LIMPOS'!J866</f>
        <v/>
      </c>
      <c r="E890">
        <f>$B$8+$B$9*D890</f>
        <v/>
      </c>
      <c r="F890">
        <f>C890-E890</f>
        <v/>
      </c>
      <c r="G890">
        <f>F890/$B$11</f>
        <v/>
      </c>
      <c r="H890">
        <f>ABS(G890)</f>
        <v/>
      </c>
    </row>
    <row r="891">
      <c r="A891">
        <f>'03_DADOS_LIMPOS'!A867</f>
        <v/>
      </c>
      <c r="B891">
        <f>'03_DADOS_LIMPOS'!C867</f>
        <v/>
      </c>
      <c r="C891">
        <f>'03_DADOS_LIMPOS'!D867</f>
        <v/>
      </c>
      <c r="D891">
        <f>'03_DADOS_LIMPOS'!J867</f>
        <v/>
      </c>
      <c r="E891">
        <f>$B$8+$B$9*D891</f>
        <v/>
      </c>
      <c r="F891">
        <f>C891-E891</f>
        <v/>
      </c>
      <c r="G891">
        <f>F891/$B$11</f>
        <v/>
      </c>
      <c r="H891">
        <f>ABS(G891)</f>
        <v/>
      </c>
    </row>
    <row r="892">
      <c r="A892">
        <f>'03_DADOS_LIMPOS'!A868</f>
        <v/>
      </c>
      <c r="B892">
        <f>'03_DADOS_LIMPOS'!C868</f>
        <v/>
      </c>
      <c r="C892">
        <f>'03_DADOS_LIMPOS'!D868</f>
        <v/>
      </c>
      <c r="D892">
        <f>'03_DADOS_LIMPOS'!J868</f>
        <v/>
      </c>
      <c r="E892">
        <f>$B$8+$B$9*D892</f>
        <v/>
      </c>
      <c r="F892">
        <f>C892-E892</f>
        <v/>
      </c>
      <c r="G892">
        <f>F892/$B$11</f>
        <v/>
      </c>
      <c r="H892">
        <f>ABS(G892)</f>
        <v/>
      </c>
    </row>
    <row r="893">
      <c r="A893">
        <f>'03_DADOS_LIMPOS'!A869</f>
        <v/>
      </c>
      <c r="B893">
        <f>'03_DADOS_LIMPOS'!C869</f>
        <v/>
      </c>
      <c r="C893">
        <f>'03_DADOS_LIMPOS'!D869</f>
        <v/>
      </c>
      <c r="D893">
        <f>'03_DADOS_LIMPOS'!J869</f>
        <v/>
      </c>
      <c r="E893">
        <f>$B$8+$B$9*D893</f>
        <v/>
      </c>
      <c r="F893">
        <f>C893-E893</f>
        <v/>
      </c>
      <c r="G893">
        <f>F893/$B$11</f>
        <v/>
      </c>
      <c r="H893">
        <f>ABS(G893)</f>
        <v/>
      </c>
    </row>
    <row r="894">
      <c r="A894">
        <f>'03_DADOS_LIMPOS'!A870</f>
        <v/>
      </c>
      <c r="B894">
        <f>'03_DADOS_LIMPOS'!C870</f>
        <v/>
      </c>
      <c r="C894">
        <f>'03_DADOS_LIMPOS'!D870</f>
        <v/>
      </c>
      <c r="D894">
        <f>'03_DADOS_LIMPOS'!J870</f>
        <v/>
      </c>
      <c r="E894">
        <f>$B$8+$B$9*D894</f>
        <v/>
      </c>
      <c r="F894">
        <f>C894-E894</f>
        <v/>
      </c>
      <c r="G894">
        <f>F894/$B$11</f>
        <v/>
      </c>
      <c r="H894">
        <f>ABS(G894)</f>
        <v/>
      </c>
    </row>
    <row r="895">
      <c r="A895">
        <f>'03_DADOS_LIMPOS'!A871</f>
        <v/>
      </c>
      <c r="B895">
        <f>'03_DADOS_LIMPOS'!C871</f>
        <v/>
      </c>
      <c r="C895">
        <f>'03_DADOS_LIMPOS'!D871</f>
        <v/>
      </c>
      <c r="D895">
        <f>'03_DADOS_LIMPOS'!J871</f>
        <v/>
      </c>
      <c r="E895">
        <f>$B$8+$B$9*D895</f>
        <v/>
      </c>
      <c r="F895">
        <f>C895-E895</f>
        <v/>
      </c>
      <c r="G895">
        <f>F895/$B$11</f>
        <v/>
      </c>
      <c r="H895">
        <f>ABS(G895)</f>
        <v/>
      </c>
    </row>
    <row r="896">
      <c r="A896">
        <f>'03_DADOS_LIMPOS'!A872</f>
        <v/>
      </c>
      <c r="B896">
        <f>'03_DADOS_LIMPOS'!C872</f>
        <v/>
      </c>
      <c r="C896">
        <f>'03_DADOS_LIMPOS'!D872</f>
        <v/>
      </c>
      <c r="D896">
        <f>'03_DADOS_LIMPOS'!J872</f>
        <v/>
      </c>
      <c r="E896">
        <f>$B$8+$B$9*D896</f>
        <v/>
      </c>
      <c r="F896">
        <f>C896-E896</f>
        <v/>
      </c>
      <c r="G896">
        <f>F896/$B$11</f>
        <v/>
      </c>
      <c r="H896">
        <f>ABS(G896)</f>
        <v/>
      </c>
    </row>
    <row r="897">
      <c r="A897">
        <f>'03_DADOS_LIMPOS'!A873</f>
        <v/>
      </c>
      <c r="B897">
        <f>'03_DADOS_LIMPOS'!C873</f>
        <v/>
      </c>
      <c r="C897">
        <f>'03_DADOS_LIMPOS'!D873</f>
        <v/>
      </c>
      <c r="D897">
        <f>'03_DADOS_LIMPOS'!J873</f>
        <v/>
      </c>
      <c r="E897">
        <f>$B$8+$B$9*D897</f>
        <v/>
      </c>
      <c r="F897">
        <f>C897-E897</f>
        <v/>
      </c>
      <c r="G897">
        <f>F897/$B$11</f>
        <v/>
      </c>
      <c r="H897">
        <f>ABS(G897)</f>
        <v/>
      </c>
    </row>
    <row r="898">
      <c r="A898">
        <f>'03_DADOS_LIMPOS'!A874</f>
        <v/>
      </c>
      <c r="B898">
        <f>'03_DADOS_LIMPOS'!C874</f>
        <v/>
      </c>
      <c r="C898">
        <f>'03_DADOS_LIMPOS'!D874</f>
        <v/>
      </c>
      <c r="D898">
        <f>'03_DADOS_LIMPOS'!J874</f>
        <v/>
      </c>
      <c r="E898">
        <f>$B$8+$B$9*D898</f>
        <v/>
      </c>
      <c r="F898">
        <f>C898-E898</f>
        <v/>
      </c>
      <c r="G898">
        <f>F898/$B$11</f>
        <v/>
      </c>
      <c r="H898">
        <f>ABS(G898)</f>
        <v/>
      </c>
    </row>
    <row r="899">
      <c r="A899">
        <f>'03_DADOS_LIMPOS'!A875</f>
        <v/>
      </c>
      <c r="B899">
        <f>'03_DADOS_LIMPOS'!C875</f>
        <v/>
      </c>
      <c r="C899">
        <f>'03_DADOS_LIMPOS'!D875</f>
        <v/>
      </c>
      <c r="D899">
        <f>'03_DADOS_LIMPOS'!J875</f>
        <v/>
      </c>
      <c r="E899">
        <f>$B$8+$B$9*D899</f>
        <v/>
      </c>
      <c r="F899">
        <f>C899-E899</f>
        <v/>
      </c>
      <c r="G899">
        <f>F899/$B$11</f>
        <v/>
      </c>
      <c r="H899">
        <f>ABS(G899)</f>
        <v/>
      </c>
    </row>
    <row r="900">
      <c r="A900">
        <f>'03_DADOS_LIMPOS'!A876</f>
        <v/>
      </c>
      <c r="B900">
        <f>'03_DADOS_LIMPOS'!C876</f>
        <v/>
      </c>
      <c r="C900">
        <f>'03_DADOS_LIMPOS'!D876</f>
        <v/>
      </c>
      <c r="D900">
        <f>'03_DADOS_LIMPOS'!J876</f>
        <v/>
      </c>
      <c r="E900">
        <f>$B$8+$B$9*D900</f>
        <v/>
      </c>
      <c r="F900">
        <f>C900-E900</f>
        <v/>
      </c>
      <c r="G900">
        <f>F900/$B$11</f>
        <v/>
      </c>
      <c r="H900">
        <f>ABS(G900)</f>
        <v/>
      </c>
    </row>
    <row r="901">
      <c r="A901">
        <f>'03_DADOS_LIMPOS'!A877</f>
        <v/>
      </c>
      <c r="B901">
        <f>'03_DADOS_LIMPOS'!C877</f>
        <v/>
      </c>
      <c r="C901">
        <f>'03_DADOS_LIMPOS'!D877</f>
        <v/>
      </c>
      <c r="D901">
        <f>'03_DADOS_LIMPOS'!J877</f>
        <v/>
      </c>
      <c r="E901">
        <f>$B$8+$B$9*D901</f>
        <v/>
      </c>
      <c r="F901">
        <f>C901-E901</f>
        <v/>
      </c>
      <c r="G901">
        <f>F901/$B$11</f>
        <v/>
      </c>
      <c r="H901">
        <f>ABS(G901)</f>
        <v/>
      </c>
    </row>
    <row r="902">
      <c r="A902">
        <f>'03_DADOS_LIMPOS'!A878</f>
        <v/>
      </c>
      <c r="B902">
        <f>'03_DADOS_LIMPOS'!C878</f>
        <v/>
      </c>
      <c r="C902">
        <f>'03_DADOS_LIMPOS'!D878</f>
        <v/>
      </c>
      <c r="D902">
        <f>'03_DADOS_LIMPOS'!J878</f>
        <v/>
      </c>
      <c r="E902">
        <f>$B$8+$B$9*D902</f>
        <v/>
      </c>
      <c r="F902">
        <f>C902-E902</f>
        <v/>
      </c>
      <c r="G902">
        <f>F902/$B$11</f>
        <v/>
      </c>
      <c r="H902">
        <f>ABS(G902)</f>
        <v/>
      </c>
    </row>
    <row r="903">
      <c r="A903">
        <f>'03_DADOS_LIMPOS'!A879</f>
        <v/>
      </c>
      <c r="B903">
        <f>'03_DADOS_LIMPOS'!C879</f>
        <v/>
      </c>
      <c r="C903">
        <f>'03_DADOS_LIMPOS'!D879</f>
        <v/>
      </c>
      <c r="D903">
        <f>'03_DADOS_LIMPOS'!J879</f>
        <v/>
      </c>
      <c r="E903">
        <f>$B$8+$B$9*D903</f>
        <v/>
      </c>
      <c r="F903">
        <f>C903-E903</f>
        <v/>
      </c>
      <c r="G903">
        <f>F903/$B$11</f>
        <v/>
      </c>
      <c r="H903">
        <f>ABS(G903)</f>
        <v/>
      </c>
    </row>
    <row r="904">
      <c r="A904">
        <f>'03_DADOS_LIMPOS'!A880</f>
        <v/>
      </c>
      <c r="B904">
        <f>'03_DADOS_LIMPOS'!C880</f>
        <v/>
      </c>
      <c r="C904">
        <f>'03_DADOS_LIMPOS'!D880</f>
        <v/>
      </c>
      <c r="D904">
        <f>'03_DADOS_LIMPOS'!J880</f>
        <v/>
      </c>
      <c r="E904">
        <f>$B$8+$B$9*D904</f>
        <v/>
      </c>
      <c r="F904">
        <f>C904-E904</f>
        <v/>
      </c>
      <c r="G904">
        <f>F904/$B$11</f>
        <v/>
      </c>
      <c r="H904">
        <f>ABS(G904)</f>
        <v/>
      </c>
    </row>
    <row r="905">
      <c r="A905">
        <f>'03_DADOS_LIMPOS'!A881</f>
        <v/>
      </c>
      <c r="B905">
        <f>'03_DADOS_LIMPOS'!C881</f>
        <v/>
      </c>
      <c r="C905">
        <f>'03_DADOS_LIMPOS'!D881</f>
        <v/>
      </c>
      <c r="D905">
        <f>'03_DADOS_LIMPOS'!J881</f>
        <v/>
      </c>
      <c r="E905">
        <f>$B$8+$B$9*D905</f>
        <v/>
      </c>
      <c r="F905">
        <f>C905-E905</f>
        <v/>
      </c>
      <c r="G905">
        <f>F905/$B$11</f>
        <v/>
      </c>
      <c r="H905">
        <f>ABS(G905)</f>
        <v/>
      </c>
    </row>
    <row r="906">
      <c r="A906">
        <f>'03_DADOS_LIMPOS'!A882</f>
        <v/>
      </c>
      <c r="B906">
        <f>'03_DADOS_LIMPOS'!C882</f>
        <v/>
      </c>
      <c r="C906">
        <f>'03_DADOS_LIMPOS'!D882</f>
        <v/>
      </c>
      <c r="D906">
        <f>'03_DADOS_LIMPOS'!J882</f>
        <v/>
      </c>
      <c r="E906">
        <f>$B$8+$B$9*D906</f>
        <v/>
      </c>
      <c r="F906">
        <f>C906-E906</f>
        <v/>
      </c>
      <c r="G906">
        <f>F906/$B$11</f>
        <v/>
      </c>
      <c r="H906">
        <f>ABS(G906)</f>
        <v/>
      </c>
    </row>
    <row r="907">
      <c r="A907">
        <f>'03_DADOS_LIMPOS'!A883</f>
        <v/>
      </c>
      <c r="B907">
        <f>'03_DADOS_LIMPOS'!C883</f>
        <v/>
      </c>
      <c r="C907">
        <f>'03_DADOS_LIMPOS'!D883</f>
        <v/>
      </c>
      <c r="D907">
        <f>'03_DADOS_LIMPOS'!J883</f>
        <v/>
      </c>
      <c r="E907">
        <f>$B$8+$B$9*D907</f>
        <v/>
      </c>
      <c r="F907">
        <f>C907-E907</f>
        <v/>
      </c>
      <c r="G907">
        <f>F907/$B$11</f>
        <v/>
      </c>
      <c r="H907">
        <f>ABS(G907)</f>
        <v/>
      </c>
    </row>
    <row r="908">
      <c r="A908">
        <f>'03_DADOS_LIMPOS'!A884</f>
        <v/>
      </c>
      <c r="B908">
        <f>'03_DADOS_LIMPOS'!C884</f>
        <v/>
      </c>
      <c r="C908">
        <f>'03_DADOS_LIMPOS'!D884</f>
        <v/>
      </c>
      <c r="D908">
        <f>'03_DADOS_LIMPOS'!J884</f>
        <v/>
      </c>
      <c r="E908">
        <f>$B$8+$B$9*D908</f>
        <v/>
      </c>
      <c r="F908">
        <f>C908-E908</f>
        <v/>
      </c>
      <c r="G908">
        <f>F908/$B$11</f>
        <v/>
      </c>
      <c r="H908">
        <f>ABS(G908)</f>
        <v/>
      </c>
    </row>
    <row r="909">
      <c r="A909">
        <f>'03_DADOS_LIMPOS'!A885</f>
        <v/>
      </c>
      <c r="B909">
        <f>'03_DADOS_LIMPOS'!C885</f>
        <v/>
      </c>
      <c r="C909">
        <f>'03_DADOS_LIMPOS'!D885</f>
        <v/>
      </c>
      <c r="D909">
        <f>'03_DADOS_LIMPOS'!J885</f>
        <v/>
      </c>
      <c r="E909">
        <f>$B$8+$B$9*D909</f>
        <v/>
      </c>
      <c r="F909">
        <f>C909-E909</f>
        <v/>
      </c>
      <c r="G909">
        <f>F909/$B$11</f>
        <v/>
      </c>
      <c r="H909">
        <f>ABS(G909)</f>
        <v/>
      </c>
    </row>
    <row r="910">
      <c r="A910">
        <f>'03_DADOS_LIMPOS'!A886</f>
        <v/>
      </c>
      <c r="B910">
        <f>'03_DADOS_LIMPOS'!C886</f>
        <v/>
      </c>
      <c r="C910">
        <f>'03_DADOS_LIMPOS'!D886</f>
        <v/>
      </c>
      <c r="D910">
        <f>'03_DADOS_LIMPOS'!J886</f>
        <v/>
      </c>
      <c r="E910">
        <f>$B$8+$B$9*D910</f>
        <v/>
      </c>
      <c r="F910">
        <f>C910-E910</f>
        <v/>
      </c>
      <c r="G910">
        <f>F910/$B$11</f>
        <v/>
      </c>
      <c r="H910">
        <f>ABS(G910)</f>
        <v/>
      </c>
    </row>
    <row r="911">
      <c r="A911">
        <f>'03_DADOS_LIMPOS'!A887</f>
        <v/>
      </c>
      <c r="B911">
        <f>'03_DADOS_LIMPOS'!C887</f>
        <v/>
      </c>
      <c r="C911">
        <f>'03_DADOS_LIMPOS'!D887</f>
        <v/>
      </c>
      <c r="D911">
        <f>'03_DADOS_LIMPOS'!J887</f>
        <v/>
      </c>
      <c r="E911">
        <f>$B$8+$B$9*D911</f>
        <v/>
      </c>
      <c r="F911">
        <f>C911-E911</f>
        <v/>
      </c>
      <c r="G911">
        <f>F911/$B$11</f>
        <v/>
      </c>
      <c r="H911">
        <f>ABS(G911)</f>
        <v/>
      </c>
    </row>
    <row r="912">
      <c r="A912">
        <f>'03_DADOS_LIMPOS'!A888</f>
        <v/>
      </c>
      <c r="B912">
        <f>'03_DADOS_LIMPOS'!C888</f>
        <v/>
      </c>
      <c r="C912">
        <f>'03_DADOS_LIMPOS'!D888</f>
        <v/>
      </c>
      <c r="D912">
        <f>'03_DADOS_LIMPOS'!J888</f>
        <v/>
      </c>
      <c r="E912">
        <f>$B$8+$B$9*D912</f>
        <v/>
      </c>
      <c r="F912">
        <f>C912-E912</f>
        <v/>
      </c>
      <c r="G912">
        <f>F912/$B$11</f>
        <v/>
      </c>
      <c r="H912">
        <f>ABS(G912)</f>
        <v/>
      </c>
    </row>
    <row r="913">
      <c r="A913">
        <f>'03_DADOS_LIMPOS'!A889</f>
        <v/>
      </c>
      <c r="B913">
        <f>'03_DADOS_LIMPOS'!C889</f>
        <v/>
      </c>
      <c r="C913">
        <f>'03_DADOS_LIMPOS'!D889</f>
        <v/>
      </c>
      <c r="D913">
        <f>'03_DADOS_LIMPOS'!J889</f>
        <v/>
      </c>
      <c r="E913">
        <f>$B$8+$B$9*D913</f>
        <v/>
      </c>
      <c r="F913">
        <f>C913-E913</f>
        <v/>
      </c>
      <c r="G913">
        <f>F913/$B$11</f>
        <v/>
      </c>
      <c r="H913">
        <f>ABS(G913)</f>
        <v/>
      </c>
    </row>
    <row r="914">
      <c r="A914">
        <f>'03_DADOS_LIMPOS'!A890</f>
        <v/>
      </c>
      <c r="B914">
        <f>'03_DADOS_LIMPOS'!C890</f>
        <v/>
      </c>
      <c r="C914">
        <f>'03_DADOS_LIMPOS'!D890</f>
        <v/>
      </c>
      <c r="D914">
        <f>'03_DADOS_LIMPOS'!J890</f>
        <v/>
      </c>
      <c r="E914">
        <f>$B$8+$B$9*D914</f>
        <v/>
      </c>
      <c r="F914">
        <f>C914-E914</f>
        <v/>
      </c>
      <c r="G914">
        <f>F914/$B$11</f>
        <v/>
      </c>
      <c r="H914">
        <f>ABS(G914)</f>
        <v/>
      </c>
    </row>
    <row r="915">
      <c r="A915">
        <f>'03_DADOS_LIMPOS'!A891</f>
        <v/>
      </c>
      <c r="B915">
        <f>'03_DADOS_LIMPOS'!C891</f>
        <v/>
      </c>
      <c r="C915">
        <f>'03_DADOS_LIMPOS'!D891</f>
        <v/>
      </c>
      <c r="D915">
        <f>'03_DADOS_LIMPOS'!J891</f>
        <v/>
      </c>
      <c r="E915">
        <f>$B$8+$B$9*D915</f>
        <v/>
      </c>
      <c r="F915">
        <f>C915-E915</f>
        <v/>
      </c>
      <c r="G915">
        <f>F915/$B$11</f>
        <v/>
      </c>
      <c r="H915">
        <f>ABS(G915)</f>
        <v/>
      </c>
    </row>
    <row r="916">
      <c r="A916">
        <f>'03_DADOS_LIMPOS'!A892</f>
        <v/>
      </c>
      <c r="B916">
        <f>'03_DADOS_LIMPOS'!C892</f>
        <v/>
      </c>
      <c r="C916">
        <f>'03_DADOS_LIMPOS'!D892</f>
        <v/>
      </c>
      <c r="D916">
        <f>'03_DADOS_LIMPOS'!J892</f>
        <v/>
      </c>
      <c r="E916">
        <f>$B$8+$B$9*D916</f>
        <v/>
      </c>
      <c r="F916">
        <f>C916-E916</f>
        <v/>
      </c>
      <c r="G916">
        <f>F916/$B$11</f>
        <v/>
      </c>
      <c r="H916">
        <f>ABS(G916)</f>
        <v/>
      </c>
    </row>
    <row r="917">
      <c r="A917">
        <f>'03_DADOS_LIMPOS'!A893</f>
        <v/>
      </c>
      <c r="B917">
        <f>'03_DADOS_LIMPOS'!C893</f>
        <v/>
      </c>
      <c r="C917">
        <f>'03_DADOS_LIMPOS'!D893</f>
        <v/>
      </c>
      <c r="D917">
        <f>'03_DADOS_LIMPOS'!J893</f>
        <v/>
      </c>
      <c r="E917">
        <f>$B$8+$B$9*D917</f>
        <v/>
      </c>
      <c r="F917">
        <f>C917-E917</f>
        <v/>
      </c>
      <c r="G917">
        <f>F917/$B$11</f>
        <v/>
      </c>
      <c r="H917">
        <f>ABS(G917)</f>
        <v/>
      </c>
    </row>
    <row r="918">
      <c r="A918">
        <f>'03_DADOS_LIMPOS'!A894</f>
        <v/>
      </c>
      <c r="B918">
        <f>'03_DADOS_LIMPOS'!C894</f>
        <v/>
      </c>
      <c r="C918">
        <f>'03_DADOS_LIMPOS'!D894</f>
        <v/>
      </c>
      <c r="D918">
        <f>'03_DADOS_LIMPOS'!J894</f>
        <v/>
      </c>
      <c r="E918">
        <f>$B$8+$B$9*D918</f>
        <v/>
      </c>
      <c r="F918">
        <f>C918-E918</f>
        <v/>
      </c>
      <c r="G918">
        <f>F918/$B$11</f>
        <v/>
      </c>
      <c r="H918">
        <f>ABS(G918)</f>
        <v/>
      </c>
    </row>
    <row r="919">
      <c r="A919">
        <f>'03_DADOS_LIMPOS'!A895</f>
        <v/>
      </c>
      <c r="B919">
        <f>'03_DADOS_LIMPOS'!C895</f>
        <v/>
      </c>
      <c r="C919">
        <f>'03_DADOS_LIMPOS'!D895</f>
        <v/>
      </c>
      <c r="D919">
        <f>'03_DADOS_LIMPOS'!J895</f>
        <v/>
      </c>
      <c r="E919">
        <f>$B$8+$B$9*D919</f>
        <v/>
      </c>
      <c r="F919">
        <f>C919-E919</f>
        <v/>
      </c>
      <c r="G919">
        <f>F919/$B$11</f>
        <v/>
      </c>
      <c r="H919">
        <f>ABS(G919)</f>
        <v/>
      </c>
    </row>
    <row r="920">
      <c r="A920">
        <f>'03_DADOS_LIMPOS'!A896</f>
        <v/>
      </c>
      <c r="B920">
        <f>'03_DADOS_LIMPOS'!C896</f>
        <v/>
      </c>
      <c r="C920">
        <f>'03_DADOS_LIMPOS'!D896</f>
        <v/>
      </c>
      <c r="D920">
        <f>'03_DADOS_LIMPOS'!J896</f>
        <v/>
      </c>
      <c r="E920">
        <f>$B$8+$B$9*D920</f>
        <v/>
      </c>
      <c r="F920">
        <f>C920-E920</f>
        <v/>
      </c>
      <c r="G920">
        <f>F920/$B$11</f>
        <v/>
      </c>
      <c r="H920">
        <f>ABS(G920)</f>
        <v/>
      </c>
    </row>
    <row r="921">
      <c r="A921">
        <f>'03_DADOS_LIMPOS'!A897</f>
        <v/>
      </c>
      <c r="B921">
        <f>'03_DADOS_LIMPOS'!C897</f>
        <v/>
      </c>
      <c r="C921">
        <f>'03_DADOS_LIMPOS'!D897</f>
        <v/>
      </c>
      <c r="D921">
        <f>'03_DADOS_LIMPOS'!J897</f>
        <v/>
      </c>
      <c r="E921">
        <f>$B$8+$B$9*D921</f>
        <v/>
      </c>
      <c r="F921">
        <f>C921-E921</f>
        <v/>
      </c>
      <c r="G921">
        <f>F921/$B$11</f>
        <v/>
      </c>
      <c r="H921">
        <f>ABS(G921)</f>
        <v/>
      </c>
    </row>
    <row r="922">
      <c r="A922">
        <f>'03_DADOS_LIMPOS'!A898</f>
        <v/>
      </c>
      <c r="B922">
        <f>'03_DADOS_LIMPOS'!C898</f>
        <v/>
      </c>
      <c r="C922">
        <f>'03_DADOS_LIMPOS'!D898</f>
        <v/>
      </c>
      <c r="D922">
        <f>'03_DADOS_LIMPOS'!J898</f>
        <v/>
      </c>
      <c r="E922">
        <f>$B$8+$B$9*D922</f>
        <v/>
      </c>
      <c r="F922">
        <f>C922-E922</f>
        <v/>
      </c>
      <c r="G922">
        <f>F922/$B$11</f>
        <v/>
      </c>
      <c r="H922">
        <f>ABS(G922)</f>
        <v/>
      </c>
    </row>
    <row r="923">
      <c r="A923">
        <f>'03_DADOS_LIMPOS'!A899</f>
        <v/>
      </c>
      <c r="B923">
        <f>'03_DADOS_LIMPOS'!C899</f>
        <v/>
      </c>
      <c r="C923">
        <f>'03_DADOS_LIMPOS'!D899</f>
        <v/>
      </c>
      <c r="D923">
        <f>'03_DADOS_LIMPOS'!J899</f>
        <v/>
      </c>
      <c r="E923">
        <f>$B$8+$B$9*D923</f>
        <v/>
      </c>
      <c r="F923">
        <f>C923-E923</f>
        <v/>
      </c>
      <c r="G923">
        <f>F923/$B$11</f>
        <v/>
      </c>
      <c r="H923">
        <f>ABS(G923)</f>
        <v/>
      </c>
    </row>
    <row r="924">
      <c r="A924">
        <f>'03_DADOS_LIMPOS'!A900</f>
        <v/>
      </c>
      <c r="B924">
        <f>'03_DADOS_LIMPOS'!C900</f>
        <v/>
      </c>
      <c r="C924">
        <f>'03_DADOS_LIMPOS'!D900</f>
        <v/>
      </c>
      <c r="D924">
        <f>'03_DADOS_LIMPOS'!J900</f>
        <v/>
      </c>
      <c r="E924">
        <f>$B$8+$B$9*D924</f>
        <v/>
      </c>
      <c r="F924">
        <f>C924-E924</f>
        <v/>
      </c>
      <c r="G924">
        <f>F924/$B$11</f>
        <v/>
      </c>
      <c r="H924">
        <f>ABS(G924)</f>
        <v/>
      </c>
    </row>
    <row r="925">
      <c r="A925">
        <f>'03_DADOS_LIMPOS'!A901</f>
        <v/>
      </c>
      <c r="B925">
        <f>'03_DADOS_LIMPOS'!C901</f>
        <v/>
      </c>
      <c r="C925">
        <f>'03_DADOS_LIMPOS'!D901</f>
        <v/>
      </c>
      <c r="D925">
        <f>'03_DADOS_LIMPOS'!J901</f>
        <v/>
      </c>
      <c r="E925">
        <f>$B$8+$B$9*D925</f>
        <v/>
      </c>
      <c r="F925">
        <f>C925-E925</f>
        <v/>
      </c>
      <c r="G925">
        <f>F925/$B$11</f>
        <v/>
      </c>
      <c r="H925">
        <f>ABS(G925)</f>
        <v/>
      </c>
    </row>
    <row r="926">
      <c r="A926">
        <f>'03_DADOS_LIMPOS'!A902</f>
        <v/>
      </c>
      <c r="B926">
        <f>'03_DADOS_LIMPOS'!C902</f>
        <v/>
      </c>
      <c r="C926">
        <f>'03_DADOS_LIMPOS'!D902</f>
        <v/>
      </c>
      <c r="D926">
        <f>'03_DADOS_LIMPOS'!J902</f>
        <v/>
      </c>
      <c r="E926">
        <f>$B$8+$B$9*D926</f>
        <v/>
      </c>
      <c r="F926">
        <f>C926-E926</f>
        <v/>
      </c>
      <c r="G926">
        <f>F926/$B$11</f>
        <v/>
      </c>
      <c r="H926">
        <f>ABS(G926)</f>
        <v/>
      </c>
    </row>
    <row r="927">
      <c r="A927">
        <f>'03_DADOS_LIMPOS'!A903</f>
        <v/>
      </c>
      <c r="B927">
        <f>'03_DADOS_LIMPOS'!C903</f>
        <v/>
      </c>
      <c r="C927">
        <f>'03_DADOS_LIMPOS'!D903</f>
        <v/>
      </c>
      <c r="D927">
        <f>'03_DADOS_LIMPOS'!J903</f>
        <v/>
      </c>
      <c r="E927">
        <f>$B$8+$B$9*D927</f>
        <v/>
      </c>
      <c r="F927">
        <f>C927-E927</f>
        <v/>
      </c>
      <c r="G927">
        <f>F927/$B$11</f>
        <v/>
      </c>
      <c r="H927">
        <f>ABS(G927)</f>
        <v/>
      </c>
    </row>
    <row r="928">
      <c r="A928">
        <f>'03_DADOS_LIMPOS'!A904</f>
        <v/>
      </c>
      <c r="B928">
        <f>'03_DADOS_LIMPOS'!C904</f>
        <v/>
      </c>
      <c r="C928">
        <f>'03_DADOS_LIMPOS'!D904</f>
        <v/>
      </c>
      <c r="D928">
        <f>'03_DADOS_LIMPOS'!J904</f>
        <v/>
      </c>
      <c r="E928">
        <f>$B$8+$B$9*D928</f>
        <v/>
      </c>
      <c r="F928">
        <f>C928-E928</f>
        <v/>
      </c>
      <c r="G928">
        <f>F928/$B$11</f>
        <v/>
      </c>
      <c r="H928">
        <f>ABS(G928)</f>
        <v/>
      </c>
    </row>
    <row r="929">
      <c r="A929">
        <f>'03_DADOS_LIMPOS'!A905</f>
        <v/>
      </c>
      <c r="B929">
        <f>'03_DADOS_LIMPOS'!C905</f>
        <v/>
      </c>
      <c r="C929">
        <f>'03_DADOS_LIMPOS'!D905</f>
        <v/>
      </c>
      <c r="D929">
        <f>'03_DADOS_LIMPOS'!J905</f>
        <v/>
      </c>
      <c r="E929">
        <f>$B$8+$B$9*D929</f>
        <v/>
      </c>
      <c r="F929">
        <f>C929-E929</f>
        <v/>
      </c>
      <c r="G929">
        <f>F929/$B$11</f>
        <v/>
      </c>
      <c r="H929">
        <f>ABS(G929)</f>
        <v/>
      </c>
    </row>
    <row r="930">
      <c r="A930">
        <f>'03_DADOS_LIMPOS'!A906</f>
        <v/>
      </c>
      <c r="B930">
        <f>'03_DADOS_LIMPOS'!C906</f>
        <v/>
      </c>
      <c r="C930">
        <f>'03_DADOS_LIMPOS'!D906</f>
        <v/>
      </c>
      <c r="D930">
        <f>'03_DADOS_LIMPOS'!J906</f>
        <v/>
      </c>
      <c r="E930">
        <f>$B$8+$B$9*D930</f>
        <v/>
      </c>
      <c r="F930">
        <f>C930-E930</f>
        <v/>
      </c>
      <c r="G930">
        <f>F930/$B$11</f>
        <v/>
      </c>
      <c r="H930">
        <f>ABS(G930)</f>
        <v/>
      </c>
    </row>
    <row r="931">
      <c r="A931">
        <f>'03_DADOS_LIMPOS'!A907</f>
        <v/>
      </c>
      <c r="B931">
        <f>'03_DADOS_LIMPOS'!C907</f>
        <v/>
      </c>
      <c r="C931">
        <f>'03_DADOS_LIMPOS'!D907</f>
        <v/>
      </c>
      <c r="D931">
        <f>'03_DADOS_LIMPOS'!J907</f>
        <v/>
      </c>
      <c r="E931">
        <f>$B$8+$B$9*D931</f>
        <v/>
      </c>
      <c r="F931">
        <f>C931-E931</f>
        <v/>
      </c>
      <c r="G931">
        <f>F931/$B$11</f>
        <v/>
      </c>
      <c r="H931">
        <f>ABS(G931)</f>
        <v/>
      </c>
    </row>
    <row r="932">
      <c r="A932">
        <f>'03_DADOS_LIMPOS'!A908</f>
        <v/>
      </c>
      <c r="B932">
        <f>'03_DADOS_LIMPOS'!C908</f>
        <v/>
      </c>
      <c r="C932">
        <f>'03_DADOS_LIMPOS'!D908</f>
        <v/>
      </c>
      <c r="D932">
        <f>'03_DADOS_LIMPOS'!J908</f>
        <v/>
      </c>
      <c r="E932">
        <f>$B$8+$B$9*D932</f>
        <v/>
      </c>
      <c r="F932">
        <f>C932-E932</f>
        <v/>
      </c>
      <c r="G932">
        <f>F932/$B$11</f>
        <v/>
      </c>
      <c r="H932">
        <f>ABS(G932)</f>
        <v/>
      </c>
    </row>
    <row r="933">
      <c r="A933">
        <f>'03_DADOS_LIMPOS'!A909</f>
        <v/>
      </c>
      <c r="B933">
        <f>'03_DADOS_LIMPOS'!C909</f>
        <v/>
      </c>
      <c r="C933">
        <f>'03_DADOS_LIMPOS'!D909</f>
        <v/>
      </c>
      <c r="D933">
        <f>'03_DADOS_LIMPOS'!J909</f>
        <v/>
      </c>
      <c r="E933">
        <f>$B$8+$B$9*D933</f>
        <v/>
      </c>
      <c r="F933">
        <f>C933-E933</f>
        <v/>
      </c>
      <c r="G933">
        <f>F933/$B$11</f>
        <v/>
      </c>
      <c r="H933">
        <f>ABS(G933)</f>
        <v/>
      </c>
    </row>
    <row r="934">
      <c r="A934">
        <f>'03_DADOS_LIMPOS'!A910</f>
        <v/>
      </c>
      <c r="B934">
        <f>'03_DADOS_LIMPOS'!C910</f>
        <v/>
      </c>
      <c r="C934">
        <f>'03_DADOS_LIMPOS'!D910</f>
        <v/>
      </c>
      <c r="D934">
        <f>'03_DADOS_LIMPOS'!J910</f>
        <v/>
      </c>
      <c r="E934">
        <f>$B$8+$B$9*D934</f>
        <v/>
      </c>
      <c r="F934">
        <f>C934-E934</f>
        <v/>
      </c>
      <c r="G934">
        <f>F934/$B$11</f>
        <v/>
      </c>
      <c r="H934">
        <f>ABS(G934)</f>
        <v/>
      </c>
    </row>
    <row r="935">
      <c r="A935">
        <f>'03_DADOS_LIMPOS'!A911</f>
        <v/>
      </c>
      <c r="B935">
        <f>'03_DADOS_LIMPOS'!C911</f>
        <v/>
      </c>
      <c r="C935">
        <f>'03_DADOS_LIMPOS'!D911</f>
        <v/>
      </c>
      <c r="D935">
        <f>'03_DADOS_LIMPOS'!J911</f>
        <v/>
      </c>
      <c r="E935">
        <f>$B$8+$B$9*D935</f>
        <v/>
      </c>
      <c r="F935">
        <f>C935-E935</f>
        <v/>
      </c>
      <c r="G935">
        <f>F935/$B$11</f>
        <v/>
      </c>
      <c r="H935">
        <f>ABS(G935)</f>
        <v/>
      </c>
    </row>
    <row r="936">
      <c r="A936">
        <f>'03_DADOS_LIMPOS'!A912</f>
        <v/>
      </c>
      <c r="B936">
        <f>'03_DADOS_LIMPOS'!C912</f>
        <v/>
      </c>
      <c r="C936">
        <f>'03_DADOS_LIMPOS'!D912</f>
        <v/>
      </c>
      <c r="D936">
        <f>'03_DADOS_LIMPOS'!J912</f>
        <v/>
      </c>
      <c r="E936">
        <f>$B$8+$B$9*D936</f>
        <v/>
      </c>
      <c r="F936">
        <f>C936-E936</f>
        <v/>
      </c>
      <c r="G936">
        <f>F936/$B$11</f>
        <v/>
      </c>
      <c r="H936">
        <f>ABS(G936)</f>
        <v/>
      </c>
    </row>
    <row r="937">
      <c r="A937">
        <f>'03_DADOS_LIMPOS'!A913</f>
        <v/>
      </c>
      <c r="B937">
        <f>'03_DADOS_LIMPOS'!C913</f>
        <v/>
      </c>
      <c r="C937">
        <f>'03_DADOS_LIMPOS'!D913</f>
        <v/>
      </c>
      <c r="D937">
        <f>'03_DADOS_LIMPOS'!J913</f>
        <v/>
      </c>
      <c r="E937">
        <f>$B$8+$B$9*D937</f>
        <v/>
      </c>
      <c r="F937">
        <f>C937-E937</f>
        <v/>
      </c>
      <c r="G937">
        <f>F937/$B$11</f>
        <v/>
      </c>
      <c r="H937">
        <f>ABS(G937)</f>
        <v/>
      </c>
    </row>
    <row r="938">
      <c r="A938">
        <f>'03_DADOS_LIMPOS'!A914</f>
        <v/>
      </c>
      <c r="B938">
        <f>'03_DADOS_LIMPOS'!C914</f>
        <v/>
      </c>
      <c r="C938">
        <f>'03_DADOS_LIMPOS'!D914</f>
        <v/>
      </c>
      <c r="D938">
        <f>'03_DADOS_LIMPOS'!J914</f>
        <v/>
      </c>
      <c r="E938">
        <f>$B$8+$B$9*D938</f>
        <v/>
      </c>
      <c r="F938">
        <f>C938-E938</f>
        <v/>
      </c>
      <c r="G938">
        <f>F938/$B$11</f>
        <v/>
      </c>
      <c r="H938">
        <f>ABS(G938)</f>
        <v/>
      </c>
    </row>
    <row r="939">
      <c r="A939">
        <f>'03_DADOS_LIMPOS'!A915</f>
        <v/>
      </c>
      <c r="B939">
        <f>'03_DADOS_LIMPOS'!C915</f>
        <v/>
      </c>
      <c r="C939">
        <f>'03_DADOS_LIMPOS'!D915</f>
        <v/>
      </c>
      <c r="D939">
        <f>'03_DADOS_LIMPOS'!J915</f>
        <v/>
      </c>
      <c r="E939">
        <f>$B$8+$B$9*D939</f>
        <v/>
      </c>
      <c r="F939">
        <f>C939-E939</f>
        <v/>
      </c>
      <c r="G939">
        <f>F939/$B$11</f>
        <v/>
      </c>
      <c r="H939">
        <f>ABS(G939)</f>
        <v/>
      </c>
    </row>
    <row r="940">
      <c r="A940">
        <f>'03_DADOS_LIMPOS'!A916</f>
        <v/>
      </c>
      <c r="B940">
        <f>'03_DADOS_LIMPOS'!C916</f>
        <v/>
      </c>
      <c r="C940">
        <f>'03_DADOS_LIMPOS'!D916</f>
        <v/>
      </c>
      <c r="D940">
        <f>'03_DADOS_LIMPOS'!J916</f>
        <v/>
      </c>
      <c r="E940">
        <f>$B$8+$B$9*D940</f>
        <v/>
      </c>
      <c r="F940">
        <f>C940-E940</f>
        <v/>
      </c>
      <c r="G940">
        <f>F940/$B$11</f>
        <v/>
      </c>
      <c r="H940">
        <f>ABS(G940)</f>
        <v/>
      </c>
    </row>
    <row r="941">
      <c r="A941">
        <f>'03_DADOS_LIMPOS'!A917</f>
        <v/>
      </c>
      <c r="B941">
        <f>'03_DADOS_LIMPOS'!C917</f>
        <v/>
      </c>
      <c r="C941">
        <f>'03_DADOS_LIMPOS'!D917</f>
        <v/>
      </c>
      <c r="D941">
        <f>'03_DADOS_LIMPOS'!J917</f>
        <v/>
      </c>
      <c r="E941">
        <f>$B$8+$B$9*D941</f>
        <v/>
      </c>
      <c r="F941">
        <f>C941-E941</f>
        <v/>
      </c>
      <c r="G941">
        <f>F941/$B$11</f>
        <v/>
      </c>
      <c r="H941">
        <f>ABS(G941)</f>
        <v/>
      </c>
    </row>
    <row r="942">
      <c r="A942">
        <f>'03_DADOS_LIMPOS'!A918</f>
        <v/>
      </c>
      <c r="B942">
        <f>'03_DADOS_LIMPOS'!C918</f>
        <v/>
      </c>
      <c r="C942">
        <f>'03_DADOS_LIMPOS'!D918</f>
        <v/>
      </c>
      <c r="D942">
        <f>'03_DADOS_LIMPOS'!J918</f>
        <v/>
      </c>
      <c r="E942">
        <f>$B$8+$B$9*D942</f>
        <v/>
      </c>
      <c r="F942">
        <f>C942-E942</f>
        <v/>
      </c>
      <c r="G942">
        <f>F942/$B$11</f>
        <v/>
      </c>
      <c r="H942">
        <f>ABS(G942)</f>
        <v/>
      </c>
    </row>
    <row r="943">
      <c r="A943">
        <f>'03_DADOS_LIMPOS'!A919</f>
        <v/>
      </c>
      <c r="B943">
        <f>'03_DADOS_LIMPOS'!C919</f>
        <v/>
      </c>
      <c r="C943">
        <f>'03_DADOS_LIMPOS'!D919</f>
        <v/>
      </c>
      <c r="D943">
        <f>'03_DADOS_LIMPOS'!J919</f>
        <v/>
      </c>
      <c r="E943">
        <f>$B$8+$B$9*D943</f>
        <v/>
      </c>
      <c r="F943">
        <f>C943-E943</f>
        <v/>
      </c>
      <c r="G943">
        <f>F943/$B$11</f>
        <v/>
      </c>
      <c r="H943">
        <f>ABS(G943)</f>
        <v/>
      </c>
    </row>
    <row r="944">
      <c r="A944">
        <f>'03_DADOS_LIMPOS'!A920</f>
        <v/>
      </c>
      <c r="B944">
        <f>'03_DADOS_LIMPOS'!C920</f>
        <v/>
      </c>
      <c r="C944">
        <f>'03_DADOS_LIMPOS'!D920</f>
        <v/>
      </c>
      <c r="D944">
        <f>'03_DADOS_LIMPOS'!J920</f>
        <v/>
      </c>
      <c r="E944">
        <f>$B$8+$B$9*D944</f>
        <v/>
      </c>
      <c r="F944">
        <f>C944-E944</f>
        <v/>
      </c>
      <c r="G944">
        <f>F944/$B$11</f>
        <v/>
      </c>
      <c r="H944">
        <f>ABS(G944)</f>
        <v/>
      </c>
    </row>
    <row r="945">
      <c r="A945">
        <f>'03_DADOS_LIMPOS'!A921</f>
        <v/>
      </c>
      <c r="B945">
        <f>'03_DADOS_LIMPOS'!C921</f>
        <v/>
      </c>
      <c r="C945">
        <f>'03_DADOS_LIMPOS'!D921</f>
        <v/>
      </c>
      <c r="D945">
        <f>'03_DADOS_LIMPOS'!J921</f>
        <v/>
      </c>
      <c r="E945">
        <f>$B$8+$B$9*D945</f>
        <v/>
      </c>
      <c r="F945">
        <f>C945-E945</f>
        <v/>
      </c>
      <c r="G945">
        <f>F945/$B$11</f>
        <v/>
      </c>
      <c r="H945">
        <f>ABS(G945)</f>
        <v/>
      </c>
    </row>
    <row r="946">
      <c r="A946">
        <f>'03_DADOS_LIMPOS'!A922</f>
        <v/>
      </c>
      <c r="B946">
        <f>'03_DADOS_LIMPOS'!C922</f>
        <v/>
      </c>
      <c r="C946">
        <f>'03_DADOS_LIMPOS'!D922</f>
        <v/>
      </c>
      <c r="D946">
        <f>'03_DADOS_LIMPOS'!J922</f>
        <v/>
      </c>
      <c r="E946">
        <f>$B$8+$B$9*D946</f>
        <v/>
      </c>
      <c r="F946">
        <f>C946-E946</f>
        <v/>
      </c>
      <c r="G946">
        <f>F946/$B$11</f>
        <v/>
      </c>
      <c r="H946">
        <f>ABS(G946)</f>
        <v/>
      </c>
    </row>
    <row r="947">
      <c r="A947">
        <f>'03_DADOS_LIMPOS'!A923</f>
        <v/>
      </c>
      <c r="B947">
        <f>'03_DADOS_LIMPOS'!C923</f>
        <v/>
      </c>
      <c r="C947">
        <f>'03_DADOS_LIMPOS'!D923</f>
        <v/>
      </c>
      <c r="D947">
        <f>'03_DADOS_LIMPOS'!J923</f>
        <v/>
      </c>
      <c r="E947">
        <f>$B$8+$B$9*D947</f>
        <v/>
      </c>
      <c r="F947">
        <f>C947-E947</f>
        <v/>
      </c>
      <c r="G947">
        <f>F947/$B$11</f>
        <v/>
      </c>
      <c r="H947">
        <f>ABS(G947)</f>
        <v/>
      </c>
    </row>
    <row r="948">
      <c r="A948">
        <f>'03_DADOS_LIMPOS'!A924</f>
        <v/>
      </c>
      <c r="B948">
        <f>'03_DADOS_LIMPOS'!C924</f>
        <v/>
      </c>
      <c r="C948">
        <f>'03_DADOS_LIMPOS'!D924</f>
        <v/>
      </c>
      <c r="D948">
        <f>'03_DADOS_LIMPOS'!J924</f>
        <v/>
      </c>
      <c r="E948">
        <f>$B$8+$B$9*D948</f>
        <v/>
      </c>
      <c r="F948">
        <f>C948-E948</f>
        <v/>
      </c>
      <c r="G948">
        <f>F948/$B$11</f>
        <v/>
      </c>
      <c r="H948">
        <f>ABS(G948)</f>
        <v/>
      </c>
    </row>
    <row r="949">
      <c r="A949">
        <f>'03_DADOS_LIMPOS'!A925</f>
        <v/>
      </c>
      <c r="B949">
        <f>'03_DADOS_LIMPOS'!C925</f>
        <v/>
      </c>
      <c r="C949">
        <f>'03_DADOS_LIMPOS'!D925</f>
        <v/>
      </c>
      <c r="D949">
        <f>'03_DADOS_LIMPOS'!J925</f>
        <v/>
      </c>
      <c r="E949">
        <f>$B$8+$B$9*D949</f>
        <v/>
      </c>
      <c r="F949">
        <f>C949-E949</f>
        <v/>
      </c>
      <c r="G949">
        <f>F949/$B$11</f>
        <v/>
      </c>
      <c r="H949">
        <f>ABS(G949)</f>
        <v/>
      </c>
    </row>
    <row r="950">
      <c r="A950">
        <f>'03_DADOS_LIMPOS'!A926</f>
        <v/>
      </c>
      <c r="B950">
        <f>'03_DADOS_LIMPOS'!C926</f>
        <v/>
      </c>
      <c r="C950">
        <f>'03_DADOS_LIMPOS'!D926</f>
        <v/>
      </c>
      <c r="D950">
        <f>'03_DADOS_LIMPOS'!J926</f>
        <v/>
      </c>
      <c r="E950">
        <f>$B$8+$B$9*D950</f>
        <v/>
      </c>
      <c r="F950">
        <f>C950-E950</f>
        <v/>
      </c>
      <c r="G950">
        <f>F950/$B$11</f>
        <v/>
      </c>
      <c r="H950">
        <f>ABS(G950)</f>
        <v/>
      </c>
    </row>
    <row r="951">
      <c r="A951">
        <f>'03_DADOS_LIMPOS'!A927</f>
        <v/>
      </c>
      <c r="B951">
        <f>'03_DADOS_LIMPOS'!C927</f>
        <v/>
      </c>
      <c r="C951">
        <f>'03_DADOS_LIMPOS'!D927</f>
        <v/>
      </c>
      <c r="D951">
        <f>'03_DADOS_LIMPOS'!J927</f>
        <v/>
      </c>
      <c r="E951">
        <f>$B$8+$B$9*D951</f>
        <v/>
      </c>
      <c r="F951">
        <f>C951-E951</f>
        <v/>
      </c>
      <c r="G951">
        <f>F951/$B$11</f>
        <v/>
      </c>
      <c r="H951">
        <f>ABS(G951)</f>
        <v/>
      </c>
    </row>
    <row r="952">
      <c r="A952">
        <f>'03_DADOS_LIMPOS'!A928</f>
        <v/>
      </c>
      <c r="B952">
        <f>'03_DADOS_LIMPOS'!C928</f>
        <v/>
      </c>
      <c r="C952">
        <f>'03_DADOS_LIMPOS'!D928</f>
        <v/>
      </c>
      <c r="D952">
        <f>'03_DADOS_LIMPOS'!J928</f>
        <v/>
      </c>
      <c r="E952">
        <f>$B$8+$B$9*D952</f>
        <v/>
      </c>
      <c r="F952">
        <f>C952-E952</f>
        <v/>
      </c>
      <c r="G952">
        <f>F952/$B$11</f>
        <v/>
      </c>
      <c r="H952">
        <f>ABS(G952)</f>
        <v/>
      </c>
    </row>
    <row r="953">
      <c r="A953">
        <f>'03_DADOS_LIMPOS'!A929</f>
        <v/>
      </c>
      <c r="B953">
        <f>'03_DADOS_LIMPOS'!C929</f>
        <v/>
      </c>
      <c r="C953">
        <f>'03_DADOS_LIMPOS'!D929</f>
        <v/>
      </c>
      <c r="D953">
        <f>'03_DADOS_LIMPOS'!J929</f>
        <v/>
      </c>
      <c r="E953">
        <f>$B$8+$B$9*D953</f>
        <v/>
      </c>
      <c r="F953">
        <f>C953-E953</f>
        <v/>
      </c>
      <c r="G953">
        <f>F953/$B$11</f>
        <v/>
      </c>
      <c r="H953">
        <f>ABS(G953)</f>
        <v/>
      </c>
    </row>
    <row r="954">
      <c r="A954">
        <f>'03_DADOS_LIMPOS'!A930</f>
        <v/>
      </c>
      <c r="B954">
        <f>'03_DADOS_LIMPOS'!C930</f>
        <v/>
      </c>
      <c r="C954">
        <f>'03_DADOS_LIMPOS'!D930</f>
        <v/>
      </c>
      <c r="D954">
        <f>'03_DADOS_LIMPOS'!J930</f>
        <v/>
      </c>
      <c r="E954">
        <f>$B$8+$B$9*D954</f>
        <v/>
      </c>
      <c r="F954">
        <f>C954-E954</f>
        <v/>
      </c>
      <c r="G954">
        <f>F954/$B$11</f>
        <v/>
      </c>
      <c r="H954">
        <f>ABS(G954)</f>
        <v/>
      </c>
    </row>
    <row r="955">
      <c r="A955">
        <f>'03_DADOS_LIMPOS'!A931</f>
        <v/>
      </c>
      <c r="B955">
        <f>'03_DADOS_LIMPOS'!C931</f>
        <v/>
      </c>
      <c r="C955">
        <f>'03_DADOS_LIMPOS'!D931</f>
        <v/>
      </c>
      <c r="D955">
        <f>'03_DADOS_LIMPOS'!J931</f>
        <v/>
      </c>
      <c r="E955">
        <f>$B$8+$B$9*D955</f>
        <v/>
      </c>
      <c r="F955">
        <f>C955-E955</f>
        <v/>
      </c>
      <c r="G955">
        <f>F955/$B$11</f>
        <v/>
      </c>
      <c r="H955">
        <f>ABS(G955)</f>
        <v/>
      </c>
    </row>
    <row r="956">
      <c r="A956">
        <f>'03_DADOS_LIMPOS'!A932</f>
        <v/>
      </c>
      <c r="B956">
        <f>'03_DADOS_LIMPOS'!C932</f>
        <v/>
      </c>
      <c r="C956">
        <f>'03_DADOS_LIMPOS'!D932</f>
        <v/>
      </c>
      <c r="D956">
        <f>'03_DADOS_LIMPOS'!J932</f>
        <v/>
      </c>
      <c r="E956">
        <f>$B$8+$B$9*D956</f>
        <v/>
      </c>
      <c r="F956">
        <f>C956-E956</f>
        <v/>
      </c>
      <c r="G956">
        <f>F956/$B$11</f>
        <v/>
      </c>
      <c r="H956">
        <f>ABS(G956)</f>
        <v/>
      </c>
    </row>
    <row r="957">
      <c r="A957">
        <f>'03_DADOS_LIMPOS'!A933</f>
        <v/>
      </c>
      <c r="B957">
        <f>'03_DADOS_LIMPOS'!C933</f>
        <v/>
      </c>
      <c r="C957">
        <f>'03_DADOS_LIMPOS'!D933</f>
        <v/>
      </c>
      <c r="D957">
        <f>'03_DADOS_LIMPOS'!J933</f>
        <v/>
      </c>
      <c r="E957">
        <f>$B$8+$B$9*D957</f>
        <v/>
      </c>
      <c r="F957">
        <f>C957-E957</f>
        <v/>
      </c>
      <c r="G957">
        <f>F957/$B$11</f>
        <v/>
      </c>
      <c r="H957">
        <f>ABS(G957)</f>
        <v/>
      </c>
    </row>
    <row r="958">
      <c r="A958">
        <f>'03_DADOS_LIMPOS'!A934</f>
        <v/>
      </c>
      <c r="B958">
        <f>'03_DADOS_LIMPOS'!C934</f>
        <v/>
      </c>
      <c r="C958">
        <f>'03_DADOS_LIMPOS'!D934</f>
        <v/>
      </c>
      <c r="D958">
        <f>'03_DADOS_LIMPOS'!J934</f>
        <v/>
      </c>
      <c r="E958">
        <f>$B$8+$B$9*D958</f>
        <v/>
      </c>
      <c r="F958">
        <f>C958-E958</f>
        <v/>
      </c>
      <c r="G958">
        <f>F958/$B$11</f>
        <v/>
      </c>
      <c r="H958">
        <f>ABS(G958)</f>
        <v/>
      </c>
    </row>
    <row r="959">
      <c r="A959">
        <f>'03_DADOS_LIMPOS'!A935</f>
        <v/>
      </c>
      <c r="B959">
        <f>'03_DADOS_LIMPOS'!C935</f>
        <v/>
      </c>
      <c r="C959">
        <f>'03_DADOS_LIMPOS'!D935</f>
        <v/>
      </c>
      <c r="D959">
        <f>'03_DADOS_LIMPOS'!J935</f>
        <v/>
      </c>
      <c r="E959">
        <f>$B$8+$B$9*D959</f>
        <v/>
      </c>
      <c r="F959">
        <f>C959-E959</f>
        <v/>
      </c>
      <c r="G959">
        <f>F959/$B$11</f>
        <v/>
      </c>
      <c r="H959">
        <f>ABS(G959)</f>
        <v/>
      </c>
    </row>
    <row r="960">
      <c r="A960">
        <f>'03_DADOS_LIMPOS'!A936</f>
        <v/>
      </c>
      <c r="B960">
        <f>'03_DADOS_LIMPOS'!C936</f>
        <v/>
      </c>
      <c r="C960">
        <f>'03_DADOS_LIMPOS'!D936</f>
        <v/>
      </c>
      <c r="D960">
        <f>'03_DADOS_LIMPOS'!J936</f>
        <v/>
      </c>
      <c r="E960">
        <f>$B$8+$B$9*D960</f>
        <v/>
      </c>
      <c r="F960">
        <f>C960-E960</f>
        <v/>
      </c>
      <c r="G960">
        <f>F960/$B$11</f>
        <v/>
      </c>
      <c r="H960">
        <f>ABS(G960)</f>
        <v/>
      </c>
    </row>
    <row r="961">
      <c r="A961">
        <f>'03_DADOS_LIMPOS'!A937</f>
        <v/>
      </c>
      <c r="B961">
        <f>'03_DADOS_LIMPOS'!C937</f>
        <v/>
      </c>
      <c r="C961">
        <f>'03_DADOS_LIMPOS'!D937</f>
        <v/>
      </c>
      <c r="D961">
        <f>'03_DADOS_LIMPOS'!J937</f>
        <v/>
      </c>
      <c r="E961">
        <f>$B$8+$B$9*D961</f>
        <v/>
      </c>
      <c r="F961">
        <f>C961-E961</f>
        <v/>
      </c>
      <c r="G961">
        <f>F961/$B$11</f>
        <v/>
      </c>
      <c r="H961">
        <f>ABS(G961)</f>
        <v/>
      </c>
    </row>
    <row r="962">
      <c r="A962">
        <f>'03_DADOS_LIMPOS'!A938</f>
        <v/>
      </c>
      <c r="B962">
        <f>'03_DADOS_LIMPOS'!C938</f>
        <v/>
      </c>
      <c r="C962">
        <f>'03_DADOS_LIMPOS'!D938</f>
        <v/>
      </c>
      <c r="D962">
        <f>'03_DADOS_LIMPOS'!J938</f>
        <v/>
      </c>
      <c r="E962">
        <f>$B$8+$B$9*D962</f>
        <v/>
      </c>
      <c r="F962">
        <f>C962-E962</f>
        <v/>
      </c>
      <c r="G962">
        <f>F962/$B$11</f>
        <v/>
      </c>
      <c r="H962">
        <f>ABS(G962)</f>
        <v/>
      </c>
    </row>
    <row r="963">
      <c r="A963">
        <f>'03_DADOS_LIMPOS'!A939</f>
        <v/>
      </c>
      <c r="B963">
        <f>'03_DADOS_LIMPOS'!C939</f>
        <v/>
      </c>
      <c r="C963">
        <f>'03_DADOS_LIMPOS'!D939</f>
        <v/>
      </c>
      <c r="D963">
        <f>'03_DADOS_LIMPOS'!J939</f>
        <v/>
      </c>
      <c r="E963">
        <f>$B$8+$B$9*D963</f>
        <v/>
      </c>
      <c r="F963">
        <f>C963-E963</f>
        <v/>
      </c>
      <c r="G963">
        <f>F963/$B$11</f>
        <v/>
      </c>
      <c r="H963">
        <f>ABS(G963)</f>
        <v/>
      </c>
    </row>
    <row r="964">
      <c r="A964">
        <f>'03_DADOS_LIMPOS'!A940</f>
        <v/>
      </c>
      <c r="B964">
        <f>'03_DADOS_LIMPOS'!C940</f>
        <v/>
      </c>
      <c r="C964">
        <f>'03_DADOS_LIMPOS'!D940</f>
        <v/>
      </c>
      <c r="D964">
        <f>'03_DADOS_LIMPOS'!J940</f>
        <v/>
      </c>
      <c r="E964">
        <f>$B$8+$B$9*D964</f>
        <v/>
      </c>
      <c r="F964">
        <f>C964-E964</f>
        <v/>
      </c>
      <c r="G964">
        <f>F964/$B$11</f>
        <v/>
      </c>
      <c r="H964">
        <f>ABS(G964)</f>
        <v/>
      </c>
    </row>
    <row r="965">
      <c r="A965">
        <f>'03_DADOS_LIMPOS'!A941</f>
        <v/>
      </c>
      <c r="B965">
        <f>'03_DADOS_LIMPOS'!C941</f>
        <v/>
      </c>
      <c r="C965">
        <f>'03_DADOS_LIMPOS'!D941</f>
        <v/>
      </c>
      <c r="D965">
        <f>'03_DADOS_LIMPOS'!J941</f>
        <v/>
      </c>
      <c r="E965">
        <f>$B$8+$B$9*D965</f>
        <v/>
      </c>
      <c r="F965">
        <f>C965-E965</f>
        <v/>
      </c>
      <c r="G965">
        <f>F965/$B$11</f>
        <v/>
      </c>
      <c r="H965">
        <f>ABS(G965)</f>
        <v/>
      </c>
    </row>
    <row r="966">
      <c r="A966">
        <f>'03_DADOS_LIMPOS'!A942</f>
        <v/>
      </c>
      <c r="B966">
        <f>'03_DADOS_LIMPOS'!C942</f>
        <v/>
      </c>
      <c r="C966">
        <f>'03_DADOS_LIMPOS'!D942</f>
        <v/>
      </c>
      <c r="D966">
        <f>'03_DADOS_LIMPOS'!J942</f>
        <v/>
      </c>
      <c r="E966">
        <f>$B$8+$B$9*D966</f>
        <v/>
      </c>
      <c r="F966">
        <f>C966-E966</f>
        <v/>
      </c>
      <c r="G966">
        <f>F966/$B$11</f>
        <v/>
      </c>
      <c r="H966">
        <f>ABS(G966)</f>
        <v/>
      </c>
    </row>
    <row r="967">
      <c r="A967">
        <f>'03_DADOS_LIMPOS'!A943</f>
        <v/>
      </c>
      <c r="B967">
        <f>'03_DADOS_LIMPOS'!C943</f>
        <v/>
      </c>
      <c r="C967">
        <f>'03_DADOS_LIMPOS'!D943</f>
        <v/>
      </c>
      <c r="D967">
        <f>'03_DADOS_LIMPOS'!J943</f>
        <v/>
      </c>
      <c r="E967">
        <f>$B$8+$B$9*D967</f>
        <v/>
      </c>
      <c r="F967">
        <f>C967-E967</f>
        <v/>
      </c>
      <c r="G967">
        <f>F967/$B$11</f>
        <v/>
      </c>
      <c r="H967">
        <f>ABS(G967)</f>
        <v/>
      </c>
    </row>
    <row r="968">
      <c r="A968">
        <f>'03_DADOS_LIMPOS'!A944</f>
        <v/>
      </c>
      <c r="B968">
        <f>'03_DADOS_LIMPOS'!C944</f>
        <v/>
      </c>
      <c r="C968">
        <f>'03_DADOS_LIMPOS'!D944</f>
        <v/>
      </c>
      <c r="D968">
        <f>'03_DADOS_LIMPOS'!J944</f>
        <v/>
      </c>
      <c r="E968">
        <f>$B$8+$B$9*D968</f>
        <v/>
      </c>
      <c r="F968">
        <f>C968-E968</f>
        <v/>
      </c>
      <c r="G968">
        <f>F968/$B$11</f>
        <v/>
      </c>
      <c r="H968">
        <f>ABS(G968)</f>
        <v/>
      </c>
    </row>
    <row r="969">
      <c r="A969">
        <f>'03_DADOS_LIMPOS'!A945</f>
        <v/>
      </c>
      <c r="B969">
        <f>'03_DADOS_LIMPOS'!C945</f>
        <v/>
      </c>
      <c r="C969">
        <f>'03_DADOS_LIMPOS'!D945</f>
        <v/>
      </c>
      <c r="D969">
        <f>'03_DADOS_LIMPOS'!J945</f>
        <v/>
      </c>
      <c r="E969">
        <f>$B$8+$B$9*D969</f>
        <v/>
      </c>
      <c r="F969">
        <f>C969-E969</f>
        <v/>
      </c>
      <c r="G969">
        <f>F969/$B$11</f>
        <v/>
      </c>
      <c r="H969">
        <f>ABS(G969)</f>
        <v/>
      </c>
    </row>
    <row r="970">
      <c r="A970">
        <f>'03_DADOS_LIMPOS'!A946</f>
        <v/>
      </c>
      <c r="B970">
        <f>'03_DADOS_LIMPOS'!C946</f>
        <v/>
      </c>
      <c r="C970">
        <f>'03_DADOS_LIMPOS'!D946</f>
        <v/>
      </c>
      <c r="D970">
        <f>'03_DADOS_LIMPOS'!J946</f>
        <v/>
      </c>
      <c r="E970">
        <f>$B$8+$B$9*D970</f>
        <v/>
      </c>
      <c r="F970">
        <f>C970-E970</f>
        <v/>
      </c>
      <c r="G970">
        <f>F970/$B$11</f>
        <v/>
      </c>
      <c r="H970">
        <f>ABS(G970)</f>
        <v/>
      </c>
    </row>
    <row r="971">
      <c r="A971">
        <f>'03_DADOS_LIMPOS'!A947</f>
        <v/>
      </c>
      <c r="B971">
        <f>'03_DADOS_LIMPOS'!C947</f>
        <v/>
      </c>
      <c r="C971">
        <f>'03_DADOS_LIMPOS'!D947</f>
        <v/>
      </c>
      <c r="D971">
        <f>'03_DADOS_LIMPOS'!J947</f>
        <v/>
      </c>
      <c r="E971">
        <f>$B$8+$B$9*D971</f>
        <v/>
      </c>
      <c r="F971">
        <f>C971-E971</f>
        <v/>
      </c>
      <c r="G971">
        <f>F971/$B$11</f>
        <v/>
      </c>
      <c r="H971">
        <f>ABS(G971)</f>
        <v/>
      </c>
    </row>
    <row r="972">
      <c r="A972">
        <f>'03_DADOS_LIMPOS'!A948</f>
        <v/>
      </c>
      <c r="B972">
        <f>'03_DADOS_LIMPOS'!C948</f>
        <v/>
      </c>
      <c r="C972">
        <f>'03_DADOS_LIMPOS'!D948</f>
        <v/>
      </c>
      <c r="D972">
        <f>'03_DADOS_LIMPOS'!J948</f>
        <v/>
      </c>
      <c r="E972">
        <f>$B$8+$B$9*D972</f>
        <v/>
      </c>
      <c r="F972">
        <f>C972-E972</f>
        <v/>
      </c>
      <c r="G972">
        <f>F972/$B$11</f>
        <v/>
      </c>
      <c r="H972">
        <f>ABS(G972)</f>
        <v/>
      </c>
    </row>
    <row r="973">
      <c r="A973">
        <f>'03_DADOS_LIMPOS'!A949</f>
        <v/>
      </c>
      <c r="B973">
        <f>'03_DADOS_LIMPOS'!C949</f>
        <v/>
      </c>
      <c r="C973">
        <f>'03_DADOS_LIMPOS'!D949</f>
        <v/>
      </c>
      <c r="D973">
        <f>'03_DADOS_LIMPOS'!J949</f>
        <v/>
      </c>
      <c r="E973">
        <f>$B$8+$B$9*D973</f>
        <v/>
      </c>
      <c r="F973">
        <f>C973-E973</f>
        <v/>
      </c>
      <c r="G973">
        <f>F973/$B$11</f>
        <v/>
      </c>
      <c r="H973">
        <f>ABS(G973)</f>
        <v/>
      </c>
    </row>
    <row r="974">
      <c r="A974">
        <f>'03_DADOS_LIMPOS'!A950</f>
        <v/>
      </c>
      <c r="B974">
        <f>'03_DADOS_LIMPOS'!C950</f>
        <v/>
      </c>
      <c r="C974">
        <f>'03_DADOS_LIMPOS'!D950</f>
        <v/>
      </c>
      <c r="D974">
        <f>'03_DADOS_LIMPOS'!J950</f>
        <v/>
      </c>
      <c r="E974">
        <f>$B$8+$B$9*D974</f>
        <v/>
      </c>
      <c r="F974">
        <f>C974-E974</f>
        <v/>
      </c>
      <c r="G974">
        <f>F974/$B$11</f>
        <v/>
      </c>
      <c r="H974">
        <f>ABS(G974)</f>
        <v/>
      </c>
    </row>
    <row r="975">
      <c r="A975">
        <f>'03_DADOS_LIMPOS'!A951</f>
        <v/>
      </c>
      <c r="B975">
        <f>'03_DADOS_LIMPOS'!C951</f>
        <v/>
      </c>
      <c r="C975">
        <f>'03_DADOS_LIMPOS'!D951</f>
        <v/>
      </c>
      <c r="D975">
        <f>'03_DADOS_LIMPOS'!J951</f>
        <v/>
      </c>
      <c r="E975">
        <f>$B$8+$B$9*D975</f>
        <v/>
      </c>
      <c r="F975">
        <f>C975-E975</f>
        <v/>
      </c>
      <c r="G975">
        <f>F975/$B$11</f>
        <v/>
      </c>
      <c r="H975">
        <f>ABS(G975)</f>
        <v/>
      </c>
    </row>
    <row r="976">
      <c r="A976">
        <f>'03_DADOS_LIMPOS'!A952</f>
        <v/>
      </c>
      <c r="B976">
        <f>'03_DADOS_LIMPOS'!C952</f>
        <v/>
      </c>
      <c r="C976">
        <f>'03_DADOS_LIMPOS'!D952</f>
        <v/>
      </c>
      <c r="D976">
        <f>'03_DADOS_LIMPOS'!J952</f>
        <v/>
      </c>
      <c r="E976">
        <f>$B$8+$B$9*D976</f>
        <v/>
      </c>
      <c r="F976">
        <f>C976-E976</f>
        <v/>
      </c>
      <c r="G976">
        <f>F976/$B$11</f>
        <v/>
      </c>
      <c r="H976">
        <f>ABS(G976)</f>
        <v/>
      </c>
    </row>
    <row r="977">
      <c r="A977">
        <f>'03_DADOS_LIMPOS'!A953</f>
        <v/>
      </c>
      <c r="B977">
        <f>'03_DADOS_LIMPOS'!C953</f>
        <v/>
      </c>
      <c r="C977">
        <f>'03_DADOS_LIMPOS'!D953</f>
        <v/>
      </c>
      <c r="D977">
        <f>'03_DADOS_LIMPOS'!J953</f>
        <v/>
      </c>
      <c r="E977">
        <f>$B$8+$B$9*D977</f>
        <v/>
      </c>
      <c r="F977">
        <f>C977-E977</f>
        <v/>
      </c>
      <c r="G977">
        <f>F977/$B$11</f>
        <v/>
      </c>
      <c r="H977">
        <f>ABS(G977)</f>
        <v/>
      </c>
    </row>
    <row r="978">
      <c r="A978">
        <f>'03_DADOS_LIMPOS'!A954</f>
        <v/>
      </c>
      <c r="B978">
        <f>'03_DADOS_LIMPOS'!C954</f>
        <v/>
      </c>
      <c r="C978">
        <f>'03_DADOS_LIMPOS'!D954</f>
        <v/>
      </c>
      <c r="D978">
        <f>'03_DADOS_LIMPOS'!J954</f>
        <v/>
      </c>
      <c r="E978">
        <f>$B$8+$B$9*D978</f>
        <v/>
      </c>
      <c r="F978">
        <f>C978-E978</f>
        <v/>
      </c>
      <c r="G978">
        <f>F978/$B$11</f>
        <v/>
      </c>
      <c r="H978">
        <f>ABS(G978)</f>
        <v/>
      </c>
    </row>
    <row r="979">
      <c r="A979">
        <f>'03_DADOS_LIMPOS'!A955</f>
        <v/>
      </c>
      <c r="B979">
        <f>'03_DADOS_LIMPOS'!C955</f>
        <v/>
      </c>
      <c r="C979">
        <f>'03_DADOS_LIMPOS'!D955</f>
        <v/>
      </c>
      <c r="D979">
        <f>'03_DADOS_LIMPOS'!J955</f>
        <v/>
      </c>
      <c r="E979">
        <f>$B$8+$B$9*D979</f>
        <v/>
      </c>
      <c r="F979">
        <f>C979-E979</f>
        <v/>
      </c>
      <c r="G979">
        <f>F979/$B$11</f>
        <v/>
      </c>
      <c r="H979">
        <f>ABS(G979)</f>
        <v/>
      </c>
    </row>
    <row r="980">
      <c r="A980">
        <f>'03_DADOS_LIMPOS'!A956</f>
        <v/>
      </c>
      <c r="B980">
        <f>'03_DADOS_LIMPOS'!C956</f>
        <v/>
      </c>
      <c r="C980">
        <f>'03_DADOS_LIMPOS'!D956</f>
        <v/>
      </c>
      <c r="D980">
        <f>'03_DADOS_LIMPOS'!J956</f>
        <v/>
      </c>
      <c r="E980">
        <f>$B$8+$B$9*D980</f>
        <v/>
      </c>
      <c r="F980">
        <f>C980-E980</f>
        <v/>
      </c>
      <c r="G980">
        <f>F980/$B$11</f>
        <v/>
      </c>
      <c r="H980">
        <f>ABS(G980)</f>
        <v/>
      </c>
    </row>
    <row r="981">
      <c r="A981">
        <f>'03_DADOS_LIMPOS'!A957</f>
        <v/>
      </c>
      <c r="B981">
        <f>'03_DADOS_LIMPOS'!C957</f>
        <v/>
      </c>
      <c r="C981">
        <f>'03_DADOS_LIMPOS'!D957</f>
        <v/>
      </c>
      <c r="D981">
        <f>'03_DADOS_LIMPOS'!J957</f>
        <v/>
      </c>
      <c r="E981">
        <f>$B$8+$B$9*D981</f>
        <v/>
      </c>
      <c r="F981">
        <f>C981-E981</f>
        <v/>
      </c>
      <c r="G981">
        <f>F981/$B$11</f>
        <v/>
      </c>
      <c r="H981">
        <f>ABS(G981)</f>
        <v/>
      </c>
    </row>
    <row r="982">
      <c r="A982">
        <f>'03_DADOS_LIMPOS'!A958</f>
        <v/>
      </c>
      <c r="B982">
        <f>'03_DADOS_LIMPOS'!C958</f>
        <v/>
      </c>
      <c r="C982">
        <f>'03_DADOS_LIMPOS'!D958</f>
        <v/>
      </c>
      <c r="D982">
        <f>'03_DADOS_LIMPOS'!J958</f>
        <v/>
      </c>
      <c r="E982">
        <f>$B$8+$B$9*D982</f>
        <v/>
      </c>
      <c r="F982">
        <f>C982-E982</f>
        <v/>
      </c>
      <c r="G982">
        <f>F982/$B$11</f>
        <v/>
      </c>
      <c r="H982">
        <f>ABS(G982)</f>
        <v/>
      </c>
    </row>
    <row r="983">
      <c r="A983">
        <f>'03_DADOS_LIMPOS'!A959</f>
        <v/>
      </c>
      <c r="B983">
        <f>'03_DADOS_LIMPOS'!C959</f>
        <v/>
      </c>
      <c r="C983">
        <f>'03_DADOS_LIMPOS'!D959</f>
        <v/>
      </c>
      <c r="D983">
        <f>'03_DADOS_LIMPOS'!J959</f>
        <v/>
      </c>
      <c r="E983">
        <f>$B$8+$B$9*D983</f>
        <v/>
      </c>
      <c r="F983">
        <f>C983-E983</f>
        <v/>
      </c>
      <c r="G983">
        <f>F983/$B$11</f>
        <v/>
      </c>
      <c r="H983">
        <f>ABS(G983)</f>
        <v/>
      </c>
    </row>
    <row r="984">
      <c r="A984">
        <f>'03_DADOS_LIMPOS'!A960</f>
        <v/>
      </c>
      <c r="B984">
        <f>'03_DADOS_LIMPOS'!C960</f>
        <v/>
      </c>
      <c r="C984">
        <f>'03_DADOS_LIMPOS'!D960</f>
        <v/>
      </c>
      <c r="D984">
        <f>'03_DADOS_LIMPOS'!J960</f>
        <v/>
      </c>
      <c r="E984">
        <f>$B$8+$B$9*D984</f>
        <v/>
      </c>
      <c r="F984">
        <f>C984-E984</f>
        <v/>
      </c>
      <c r="G984">
        <f>F984/$B$11</f>
        <v/>
      </c>
      <c r="H984">
        <f>ABS(G984)</f>
        <v/>
      </c>
    </row>
    <row r="985">
      <c r="A985">
        <f>'03_DADOS_LIMPOS'!A961</f>
        <v/>
      </c>
      <c r="B985">
        <f>'03_DADOS_LIMPOS'!C961</f>
        <v/>
      </c>
      <c r="C985">
        <f>'03_DADOS_LIMPOS'!D961</f>
        <v/>
      </c>
      <c r="D985">
        <f>'03_DADOS_LIMPOS'!J961</f>
        <v/>
      </c>
      <c r="E985">
        <f>$B$8+$B$9*D985</f>
        <v/>
      </c>
      <c r="F985">
        <f>C985-E985</f>
        <v/>
      </c>
      <c r="G985">
        <f>F985/$B$11</f>
        <v/>
      </c>
      <c r="H985">
        <f>ABS(G985)</f>
        <v/>
      </c>
    </row>
    <row r="986">
      <c r="A986">
        <f>'03_DADOS_LIMPOS'!A962</f>
        <v/>
      </c>
      <c r="B986">
        <f>'03_DADOS_LIMPOS'!C962</f>
        <v/>
      </c>
      <c r="C986">
        <f>'03_DADOS_LIMPOS'!D962</f>
        <v/>
      </c>
      <c r="D986">
        <f>'03_DADOS_LIMPOS'!J962</f>
        <v/>
      </c>
      <c r="E986">
        <f>$B$8+$B$9*D986</f>
        <v/>
      </c>
      <c r="F986">
        <f>C986-E986</f>
        <v/>
      </c>
      <c r="G986">
        <f>F986/$B$11</f>
        <v/>
      </c>
      <c r="H986">
        <f>ABS(G986)</f>
        <v/>
      </c>
    </row>
    <row r="987">
      <c r="A987">
        <f>'03_DADOS_LIMPOS'!A963</f>
        <v/>
      </c>
      <c r="B987">
        <f>'03_DADOS_LIMPOS'!C963</f>
        <v/>
      </c>
      <c r="C987">
        <f>'03_DADOS_LIMPOS'!D963</f>
        <v/>
      </c>
      <c r="D987">
        <f>'03_DADOS_LIMPOS'!J963</f>
        <v/>
      </c>
      <c r="E987">
        <f>$B$8+$B$9*D987</f>
        <v/>
      </c>
      <c r="F987">
        <f>C987-E987</f>
        <v/>
      </c>
      <c r="G987">
        <f>F987/$B$11</f>
        <v/>
      </c>
      <c r="H987">
        <f>ABS(G987)</f>
        <v/>
      </c>
    </row>
    <row r="988">
      <c r="A988">
        <f>'03_DADOS_LIMPOS'!A964</f>
        <v/>
      </c>
      <c r="B988">
        <f>'03_DADOS_LIMPOS'!C964</f>
        <v/>
      </c>
      <c r="C988">
        <f>'03_DADOS_LIMPOS'!D964</f>
        <v/>
      </c>
      <c r="D988">
        <f>'03_DADOS_LIMPOS'!J964</f>
        <v/>
      </c>
      <c r="E988">
        <f>$B$8+$B$9*D988</f>
        <v/>
      </c>
      <c r="F988">
        <f>C988-E988</f>
        <v/>
      </c>
      <c r="G988">
        <f>F988/$B$11</f>
        <v/>
      </c>
      <c r="H988">
        <f>ABS(G988)</f>
        <v/>
      </c>
    </row>
    <row r="989">
      <c r="A989">
        <f>'03_DADOS_LIMPOS'!A965</f>
        <v/>
      </c>
      <c r="B989">
        <f>'03_DADOS_LIMPOS'!C965</f>
        <v/>
      </c>
      <c r="C989">
        <f>'03_DADOS_LIMPOS'!D965</f>
        <v/>
      </c>
      <c r="D989">
        <f>'03_DADOS_LIMPOS'!J965</f>
        <v/>
      </c>
      <c r="E989">
        <f>$B$8+$B$9*D989</f>
        <v/>
      </c>
      <c r="F989">
        <f>C989-E989</f>
        <v/>
      </c>
      <c r="G989">
        <f>F989/$B$11</f>
        <v/>
      </c>
      <c r="H989">
        <f>ABS(G989)</f>
        <v/>
      </c>
    </row>
    <row r="990">
      <c r="A990">
        <f>'03_DADOS_LIMPOS'!A966</f>
        <v/>
      </c>
      <c r="B990">
        <f>'03_DADOS_LIMPOS'!C966</f>
        <v/>
      </c>
      <c r="C990">
        <f>'03_DADOS_LIMPOS'!D966</f>
        <v/>
      </c>
      <c r="D990">
        <f>'03_DADOS_LIMPOS'!J966</f>
        <v/>
      </c>
      <c r="E990">
        <f>$B$8+$B$9*D990</f>
        <v/>
      </c>
      <c r="F990">
        <f>C990-E990</f>
        <v/>
      </c>
      <c r="G990">
        <f>F990/$B$11</f>
        <v/>
      </c>
      <c r="H990">
        <f>ABS(G990)</f>
        <v/>
      </c>
    </row>
    <row r="991">
      <c r="A991">
        <f>'03_DADOS_LIMPOS'!A967</f>
        <v/>
      </c>
      <c r="B991">
        <f>'03_DADOS_LIMPOS'!C967</f>
        <v/>
      </c>
      <c r="C991">
        <f>'03_DADOS_LIMPOS'!D967</f>
        <v/>
      </c>
      <c r="D991">
        <f>'03_DADOS_LIMPOS'!J967</f>
        <v/>
      </c>
      <c r="E991">
        <f>$B$8+$B$9*D991</f>
        <v/>
      </c>
      <c r="F991">
        <f>C991-E991</f>
        <v/>
      </c>
      <c r="G991">
        <f>F991/$B$11</f>
        <v/>
      </c>
      <c r="H991">
        <f>ABS(G991)</f>
        <v/>
      </c>
    </row>
    <row r="992">
      <c r="A992">
        <f>'03_DADOS_LIMPOS'!A968</f>
        <v/>
      </c>
      <c r="B992">
        <f>'03_DADOS_LIMPOS'!C968</f>
        <v/>
      </c>
      <c r="C992">
        <f>'03_DADOS_LIMPOS'!D968</f>
        <v/>
      </c>
      <c r="D992">
        <f>'03_DADOS_LIMPOS'!J968</f>
        <v/>
      </c>
      <c r="E992">
        <f>$B$8+$B$9*D992</f>
        <v/>
      </c>
      <c r="F992">
        <f>C992-E992</f>
        <v/>
      </c>
      <c r="G992">
        <f>F992/$B$11</f>
        <v/>
      </c>
      <c r="H992">
        <f>ABS(G992)</f>
        <v/>
      </c>
    </row>
    <row r="993">
      <c r="A993">
        <f>'03_DADOS_LIMPOS'!A969</f>
        <v/>
      </c>
      <c r="B993">
        <f>'03_DADOS_LIMPOS'!C969</f>
        <v/>
      </c>
      <c r="C993">
        <f>'03_DADOS_LIMPOS'!D969</f>
        <v/>
      </c>
      <c r="D993">
        <f>'03_DADOS_LIMPOS'!J969</f>
        <v/>
      </c>
      <c r="E993">
        <f>$B$8+$B$9*D993</f>
        <v/>
      </c>
      <c r="F993">
        <f>C993-E993</f>
        <v/>
      </c>
      <c r="G993">
        <f>F993/$B$11</f>
        <v/>
      </c>
      <c r="H993">
        <f>ABS(G993)</f>
        <v/>
      </c>
    </row>
    <row r="994">
      <c r="A994">
        <f>'03_DADOS_LIMPOS'!A970</f>
        <v/>
      </c>
      <c r="B994">
        <f>'03_DADOS_LIMPOS'!C970</f>
        <v/>
      </c>
      <c r="C994">
        <f>'03_DADOS_LIMPOS'!D970</f>
        <v/>
      </c>
      <c r="D994">
        <f>'03_DADOS_LIMPOS'!J970</f>
        <v/>
      </c>
      <c r="E994">
        <f>$B$8+$B$9*D994</f>
        <v/>
      </c>
      <c r="F994">
        <f>C994-E994</f>
        <v/>
      </c>
      <c r="G994">
        <f>F994/$B$11</f>
        <v/>
      </c>
      <c r="H994">
        <f>ABS(G994)</f>
        <v/>
      </c>
    </row>
    <row r="995">
      <c r="A995">
        <f>'03_DADOS_LIMPOS'!A971</f>
        <v/>
      </c>
      <c r="B995">
        <f>'03_DADOS_LIMPOS'!C971</f>
        <v/>
      </c>
      <c r="C995">
        <f>'03_DADOS_LIMPOS'!D971</f>
        <v/>
      </c>
      <c r="D995">
        <f>'03_DADOS_LIMPOS'!J971</f>
        <v/>
      </c>
      <c r="E995">
        <f>$B$8+$B$9*D995</f>
        <v/>
      </c>
      <c r="F995">
        <f>C995-E995</f>
        <v/>
      </c>
      <c r="G995">
        <f>F995/$B$11</f>
        <v/>
      </c>
      <c r="H995">
        <f>ABS(G995)</f>
        <v/>
      </c>
    </row>
    <row r="996">
      <c r="A996">
        <f>'03_DADOS_LIMPOS'!A972</f>
        <v/>
      </c>
      <c r="B996">
        <f>'03_DADOS_LIMPOS'!C972</f>
        <v/>
      </c>
      <c r="C996">
        <f>'03_DADOS_LIMPOS'!D972</f>
        <v/>
      </c>
      <c r="D996">
        <f>'03_DADOS_LIMPOS'!J972</f>
        <v/>
      </c>
      <c r="E996">
        <f>$B$8+$B$9*D996</f>
        <v/>
      </c>
      <c r="F996">
        <f>C996-E996</f>
        <v/>
      </c>
      <c r="G996">
        <f>F996/$B$11</f>
        <v/>
      </c>
      <c r="H996">
        <f>ABS(G996)</f>
        <v/>
      </c>
    </row>
    <row r="997">
      <c r="A997">
        <f>'03_DADOS_LIMPOS'!A973</f>
        <v/>
      </c>
      <c r="B997">
        <f>'03_DADOS_LIMPOS'!C973</f>
        <v/>
      </c>
      <c r="C997">
        <f>'03_DADOS_LIMPOS'!D973</f>
        <v/>
      </c>
      <c r="D997">
        <f>'03_DADOS_LIMPOS'!J973</f>
        <v/>
      </c>
      <c r="E997">
        <f>$B$8+$B$9*D997</f>
        <v/>
      </c>
      <c r="F997">
        <f>C997-E997</f>
        <v/>
      </c>
      <c r="G997">
        <f>F997/$B$11</f>
        <v/>
      </c>
      <c r="H997">
        <f>ABS(G997)</f>
        <v/>
      </c>
    </row>
    <row r="998">
      <c r="A998">
        <f>'03_DADOS_LIMPOS'!A974</f>
        <v/>
      </c>
      <c r="B998">
        <f>'03_DADOS_LIMPOS'!C974</f>
        <v/>
      </c>
      <c r="C998">
        <f>'03_DADOS_LIMPOS'!D974</f>
        <v/>
      </c>
      <c r="D998">
        <f>'03_DADOS_LIMPOS'!J974</f>
        <v/>
      </c>
      <c r="E998">
        <f>$B$8+$B$9*D998</f>
        <v/>
      </c>
      <c r="F998">
        <f>C998-E998</f>
        <v/>
      </c>
      <c r="G998">
        <f>F998/$B$11</f>
        <v/>
      </c>
      <c r="H998">
        <f>ABS(G998)</f>
        <v/>
      </c>
    </row>
    <row r="999">
      <c r="A999">
        <f>'03_DADOS_LIMPOS'!A975</f>
        <v/>
      </c>
      <c r="B999">
        <f>'03_DADOS_LIMPOS'!C975</f>
        <v/>
      </c>
      <c r="C999">
        <f>'03_DADOS_LIMPOS'!D975</f>
        <v/>
      </c>
      <c r="D999">
        <f>'03_DADOS_LIMPOS'!J975</f>
        <v/>
      </c>
      <c r="E999">
        <f>$B$8+$B$9*D999</f>
        <v/>
      </c>
      <c r="F999">
        <f>C999-E999</f>
        <v/>
      </c>
      <c r="G999">
        <f>F999/$B$11</f>
        <v/>
      </c>
      <c r="H999">
        <f>ABS(G999)</f>
        <v/>
      </c>
    </row>
    <row r="1000">
      <c r="A1000">
        <f>'03_DADOS_LIMPOS'!A976</f>
        <v/>
      </c>
      <c r="B1000">
        <f>'03_DADOS_LIMPOS'!C976</f>
        <v/>
      </c>
      <c r="C1000">
        <f>'03_DADOS_LIMPOS'!D976</f>
        <v/>
      </c>
      <c r="D1000">
        <f>'03_DADOS_LIMPOS'!J976</f>
        <v/>
      </c>
      <c r="E1000">
        <f>$B$8+$B$9*D1000</f>
        <v/>
      </c>
      <c r="F1000">
        <f>C1000-E1000</f>
        <v/>
      </c>
      <c r="G1000">
        <f>F1000/$B$11</f>
        <v/>
      </c>
      <c r="H1000">
        <f>ABS(G1000)</f>
        <v/>
      </c>
    </row>
    <row r="1001">
      <c r="A1001">
        <f>'03_DADOS_LIMPOS'!A977</f>
        <v/>
      </c>
      <c r="B1001">
        <f>'03_DADOS_LIMPOS'!C977</f>
        <v/>
      </c>
      <c r="C1001">
        <f>'03_DADOS_LIMPOS'!D977</f>
        <v/>
      </c>
      <c r="D1001">
        <f>'03_DADOS_LIMPOS'!J977</f>
        <v/>
      </c>
      <c r="E1001">
        <f>$B$8+$B$9*D1001</f>
        <v/>
      </c>
      <c r="F1001">
        <f>C1001-E1001</f>
        <v/>
      </c>
      <c r="G1001">
        <f>F1001/$B$11</f>
        <v/>
      </c>
      <c r="H1001">
        <f>ABS(G1001)</f>
        <v/>
      </c>
    </row>
    <row r="1002">
      <c r="A1002">
        <f>'03_DADOS_LIMPOS'!A978</f>
        <v/>
      </c>
      <c r="B1002">
        <f>'03_DADOS_LIMPOS'!C978</f>
        <v/>
      </c>
      <c r="C1002">
        <f>'03_DADOS_LIMPOS'!D978</f>
        <v/>
      </c>
      <c r="D1002">
        <f>'03_DADOS_LIMPOS'!J978</f>
        <v/>
      </c>
      <c r="E1002">
        <f>$B$8+$B$9*D1002</f>
        <v/>
      </c>
      <c r="F1002">
        <f>C1002-E1002</f>
        <v/>
      </c>
      <c r="G1002">
        <f>F1002/$B$11</f>
        <v/>
      </c>
      <c r="H1002">
        <f>ABS(G1002)</f>
        <v/>
      </c>
    </row>
    <row r="1003">
      <c r="A1003">
        <f>'03_DADOS_LIMPOS'!A979</f>
        <v/>
      </c>
      <c r="B1003">
        <f>'03_DADOS_LIMPOS'!C979</f>
        <v/>
      </c>
      <c r="C1003">
        <f>'03_DADOS_LIMPOS'!D979</f>
        <v/>
      </c>
      <c r="D1003">
        <f>'03_DADOS_LIMPOS'!J979</f>
        <v/>
      </c>
      <c r="E1003">
        <f>$B$8+$B$9*D1003</f>
        <v/>
      </c>
      <c r="F1003">
        <f>C1003-E1003</f>
        <v/>
      </c>
      <c r="G1003">
        <f>F1003/$B$11</f>
        <v/>
      </c>
      <c r="H1003">
        <f>ABS(G1003)</f>
        <v/>
      </c>
    </row>
    <row r="1004">
      <c r="A1004">
        <f>'03_DADOS_LIMPOS'!A980</f>
        <v/>
      </c>
      <c r="B1004">
        <f>'03_DADOS_LIMPOS'!C980</f>
        <v/>
      </c>
      <c r="C1004">
        <f>'03_DADOS_LIMPOS'!D980</f>
        <v/>
      </c>
      <c r="D1004">
        <f>'03_DADOS_LIMPOS'!J980</f>
        <v/>
      </c>
      <c r="E1004">
        <f>$B$8+$B$9*D1004</f>
        <v/>
      </c>
      <c r="F1004">
        <f>C1004-E1004</f>
        <v/>
      </c>
      <c r="G1004">
        <f>F1004/$B$11</f>
        <v/>
      </c>
      <c r="H1004">
        <f>ABS(G1004)</f>
        <v/>
      </c>
    </row>
    <row r="1005">
      <c r="A1005">
        <f>'03_DADOS_LIMPOS'!A981</f>
        <v/>
      </c>
      <c r="B1005">
        <f>'03_DADOS_LIMPOS'!C981</f>
        <v/>
      </c>
      <c r="C1005">
        <f>'03_DADOS_LIMPOS'!D981</f>
        <v/>
      </c>
      <c r="D1005">
        <f>'03_DADOS_LIMPOS'!J981</f>
        <v/>
      </c>
      <c r="E1005">
        <f>$B$8+$B$9*D1005</f>
        <v/>
      </c>
      <c r="F1005">
        <f>C1005-E1005</f>
        <v/>
      </c>
      <c r="G1005">
        <f>F1005/$B$11</f>
        <v/>
      </c>
      <c r="H1005">
        <f>ABS(G1005)</f>
        <v/>
      </c>
    </row>
    <row r="1006">
      <c r="A1006">
        <f>'03_DADOS_LIMPOS'!A982</f>
        <v/>
      </c>
      <c r="B1006">
        <f>'03_DADOS_LIMPOS'!C982</f>
        <v/>
      </c>
      <c r="C1006">
        <f>'03_DADOS_LIMPOS'!D982</f>
        <v/>
      </c>
      <c r="D1006">
        <f>'03_DADOS_LIMPOS'!J982</f>
        <v/>
      </c>
      <c r="E1006">
        <f>$B$8+$B$9*D1006</f>
        <v/>
      </c>
      <c r="F1006">
        <f>C1006-E1006</f>
        <v/>
      </c>
      <c r="G1006">
        <f>F1006/$B$11</f>
        <v/>
      </c>
      <c r="H1006">
        <f>ABS(G1006)</f>
        <v/>
      </c>
    </row>
    <row r="1007">
      <c r="A1007">
        <f>'03_DADOS_LIMPOS'!A983</f>
        <v/>
      </c>
      <c r="B1007">
        <f>'03_DADOS_LIMPOS'!C983</f>
        <v/>
      </c>
      <c r="C1007">
        <f>'03_DADOS_LIMPOS'!D983</f>
        <v/>
      </c>
      <c r="D1007">
        <f>'03_DADOS_LIMPOS'!J983</f>
        <v/>
      </c>
      <c r="E1007">
        <f>$B$8+$B$9*D1007</f>
        <v/>
      </c>
      <c r="F1007">
        <f>C1007-E1007</f>
        <v/>
      </c>
      <c r="G1007">
        <f>F1007/$B$11</f>
        <v/>
      </c>
      <c r="H1007">
        <f>ABS(G1007)</f>
        <v/>
      </c>
    </row>
    <row r="1008">
      <c r="A1008">
        <f>'03_DADOS_LIMPOS'!A984</f>
        <v/>
      </c>
      <c r="B1008">
        <f>'03_DADOS_LIMPOS'!C984</f>
        <v/>
      </c>
      <c r="C1008">
        <f>'03_DADOS_LIMPOS'!D984</f>
        <v/>
      </c>
      <c r="D1008">
        <f>'03_DADOS_LIMPOS'!J984</f>
        <v/>
      </c>
      <c r="E1008">
        <f>$B$8+$B$9*D1008</f>
        <v/>
      </c>
      <c r="F1008">
        <f>C1008-E1008</f>
        <v/>
      </c>
      <c r="G1008">
        <f>F1008/$B$11</f>
        <v/>
      </c>
      <c r="H1008">
        <f>ABS(G1008)</f>
        <v/>
      </c>
    </row>
    <row r="1009">
      <c r="A1009">
        <f>'03_DADOS_LIMPOS'!A985</f>
        <v/>
      </c>
      <c r="B1009">
        <f>'03_DADOS_LIMPOS'!C985</f>
        <v/>
      </c>
      <c r="C1009">
        <f>'03_DADOS_LIMPOS'!D985</f>
        <v/>
      </c>
      <c r="D1009">
        <f>'03_DADOS_LIMPOS'!J985</f>
        <v/>
      </c>
      <c r="E1009">
        <f>$B$8+$B$9*D1009</f>
        <v/>
      </c>
      <c r="F1009">
        <f>C1009-E1009</f>
        <v/>
      </c>
      <c r="G1009">
        <f>F1009/$B$11</f>
        <v/>
      </c>
      <c r="H1009">
        <f>ABS(G1009)</f>
        <v/>
      </c>
    </row>
    <row r="1010">
      <c r="A1010">
        <f>'03_DADOS_LIMPOS'!A986</f>
        <v/>
      </c>
      <c r="B1010">
        <f>'03_DADOS_LIMPOS'!C986</f>
        <v/>
      </c>
      <c r="C1010">
        <f>'03_DADOS_LIMPOS'!D986</f>
        <v/>
      </c>
      <c r="D1010">
        <f>'03_DADOS_LIMPOS'!J986</f>
        <v/>
      </c>
      <c r="E1010">
        <f>$B$8+$B$9*D1010</f>
        <v/>
      </c>
      <c r="F1010">
        <f>C1010-E1010</f>
        <v/>
      </c>
      <c r="G1010">
        <f>F1010/$B$11</f>
        <v/>
      </c>
      <c r="H1010">
        <f>ABS(G1010)</f>
        <v/>
      </c>
    </row>
    <row r="1011">
      <c r="A1011">
        <f>'03_DADOS_LIMPOS'!A987</f>
        <v/>
      </c>
      <c r="B1011">
        <f>'03_DADOS_LIMPOS'!C987</f>
        <v/>
      </c>
      <c r="C1011">
        <f>'03_DADOS_LIMPOS'!D987</f>
        <v/>
      </c>
      <c r="D1011">
        <f>'03_DADOS_LIMPOS'!J987</f>
        <v/>
      </c>
      <c r="E1011">
        <f>$B$8+$B$9*D1011</f>
        <v/>
      </c>
      <c r="F1011">
        <f>C1011-E1011</f>
        <v/>
      </c>
      <c r="G1011">
        <f>F1011/$B$11</f>
        <v/>
      </c>
      <c r="H1011">
        <f>ABS(G1011)</f>
        <v/>
      </c>
    </row>
    <row r="1012">
      <c r="A1012">
        <f>'03_DADOS_LIMPOS'!A988</f>
        <v/>
      </c>
      <c r="B1012">
        <f>'03_DADOS_LIMPOS'!C988</f>
        <v/>
      </c>
      <c r="C1012">
        <f>'03_DADOS_LIMPOS'!D988</f>
        <v/>
      </c>
      <c r="D1012">
        <f>'03_DADOS_LIMPOS'!J988</f>
        <v/>
      </c>
      <c r="E1012">
        <f>$B$8+$B$9*D1012</f>
        <v/>
      </c>
      <c r="F1012">
        <f>C1012-E1012</f>
        <v/>
      </c>
      <c r="G1012">
        <f>F1012/$B$11</f>
        <v/>
      </c>
      <c r="H1012">
        <f>ABS(G1012)</f>
        <v/>
      </c>
    </row>
    <row r="1013">
      <c r="A1013">
        <f>'03_DADOS_LIMPOS'!A989</f>
        <v/>
      </c>
      <c r="B1013">
        <f>'03_DADOS_LIMPOS'!C989</f>
        <v/>
      </c>
      <c r="C1013">
        <f>'03_DADOS_LIMPOS'!D989</f>
        <v/>
      </c>
      <c r="D1013">
        <f>'03_DADOS_LIMPOS'!J989</f>
        <v/>
      </c>
      <c r="E1013">
        <f>$B$8+$B$9*D1013</f>
        <v/>
      </c>
      <c r="F1013">
        <f>C1013-E1013</f>
        <v/>
      </c>
      <c r="G1013">
        <f>F1013/$B$11</f>
        <v/>
      </c>
      <c r="H1013">
        <f>ABS(G1013)</f>
        <v/>
      </c>
    </row>
    <row r="1014">
      <c r="A1014">
        <f>'03_DADOS_LIMPOS'!A990</f>
        <v/>
      </c>
      <c r="B1014">
        <f>'03_DADOS_LIMPOS'!C990</f>
        <v/>
      </c>
      <c r="C1014">
        <f>'03_DADOS_LIMPOS'!D990</f>
        <v/>
      </c>
      <c r="D1014">
        <f>'03_DADOS_LIMPOS'!J990</f>
        <v/>
      </c>
      <c r="E1014">
        <f>$B$8+$B$9*D1014</f>
        <v/>
      </c>
      <c r="F1014">
        <f>C1014-E1014</f>
        <v/>
      </c>
      <c r="G1014">
        <f>F1014/$B$11</f>
        <v/>
      </c>
      <c r="H1014">
        <f>ABS(G1014)</f>
        <v/>
      </c>
    </row>
    <row r="1015">
      <c r="A1015">
        <f>'03_DADOS_LIMPOS'!A991</f>
        <v/>
      </c>
      <c r="B1015">
        <f>'03_DADOS_LIMPOS'!C991</f>
        <v/>
      </c>
      <c r="C1015">
        <f>'03_DADOS_LIMPOS'!D991</f>
        <v/>
      </c>
      <c r="D1015">
        <f>'03_DADOS_LIMPOS'!J991</f>
        <v/>
      </c>
      <c r="E1015">
        <f>$B$8+$B$9*D1015</f>
        <v/>
      </c>
      <c r="F1015">
        <f>C1015-E1015</f>
        <v/>
      </c>
      <c r="G1015">
        <f>F1015/$B$11</f>
        <v/>
      </c>
      <c r="H1015">
        <f>ABS(G1015)</f>
        <v/>
      </c>
    </row>
    <row r="1016">
      <c r="A1016">
        <f>'03_DADOS_LIMPOS'!A992</f>
        <v/>
      </c>
      <c r="B1016">
        <f>'03_DADOS_LIMPOS'!C992</f>
        <v/>
      </c>
      <c r="C1016">
        <f>'03_DADOS_LIMPOS'!D992</f>
        <v/>
      </c>
      <c r="D1016">
        <f>'03_DADOS_LIMPOS'!J992</f>
        <v/>
      </c>
      <c r="E1016">
        <f>$B$8+$B$9*D1016</f>
        <v/>
      </c>
      <c r="F1016">
        <f>C1016-E1016</f>
        <v/>
      </c>
      <c r="G1016">
        <f>F1016/$B$11</f>
        <v/>
      </c>
      <c r="H1016">
        <f>ABS(G1016)</f>
        <v/>
      </c>
    </row>
    <row r="1017">
      <c r="A1017">
        <f>'03_DADOS_LIMPOS'!A993</f>
        <v/>
      </c>
      <c r="B1017">
        <f>'03_DADOS_LIMPOS'!C993</f>
        <v/>
      </c>
      <c r="C1017">
        <f>'03_DADOS_LIMPOS'!D993</f>
        <v/>
      </c>
      <c r="D1017">
        <f>'03_DADOS_LIMPOS'!J993</f>
        <v/>
      </c>
      <c r="E1017">
        <f>$B$8+$B$9*D1017</f>
        <v/>
      </c>
      <c r="F1017">
        <f>C1017-E1017</f>
        <v/>
      </c>
      <c r="G1017">
        <f>F1017/$B$11</f>
        <v/>
      </c>
      <c r="H1017">
        <f>ABS(G1017)</f>
        <v/>
      </c>
    </row>
    <row r="1018">
      <c r="A1018">
        <f>'03_DADOS_LIMPOS'!A994</f>
        <v/>
      </c>
      <c r="B1018">
        <f>'03_DADOS_LIMPOS'!C994</f>
        <v/>
      </c>
      <c r="C1018">
        <f>'03_DADOS_LIMPOS'!D994</f>
        <v/>
      </c>
      <c r="D1018">
        <f>'03_DADOS_LIMPOS'!J994</f>
        <v/>
      </c>
      <c r="E1018">
        <f>$B$8+$B$9*D1018</f>
        <v/>
      </c>
      <c r="F1018">
        <f>C1018-E1018</f>
        <v/>
      </c>
      <c r="G1018">
        <f>F1018/$B$11</f>
        <v/>
      </c>
      <c r="H1018">
        <f>ABS(G1018)</f>
        <v/>
      </c>
    </row>
    <row r="1019">
      <c r="A1019">
        <f>'03_DADOS_LIMPOS'!A995</f>
        <v/>
      </c>
      <c r="B1019">
        <f>'03_DADOS_LIMPOS'!C995</f>
        <v/>
      </c>
      <c r="C1019">
        <f>'03_DADOS_LIMPOS'!D995</f>
        <v/>
      </c>
      <c r="D1019">
        <f>'03_DADOS_LIMPOS'!J995</f>
        <v/>
      </c>
      <c r="E1019">
        <f>$B$8+$B$9*D1019</f>
        <v/>
      </c>
      <c r="F1019">
        <f>C1019-E1019</f>
        <v/>
      </c>
      <c r="G1019">
        <f>F1019/$B$11</f>
        <v/>
      </c>
      <c r="H1019">
        <f>ABS(G1019)</f>
        <v/>
      </c>
    </row>
    <row r="1020">
      <c r="A1020">
        <f>'03_DADOS_LIMPOS'!A996</f>
        <v/>
      </c>
      <c r="B1020">
        <f>'03_DADOS_LIMPOS'!C996</f>
        <v/>
      </c>
      <c r="C1020">
        <f>'03_DADOS_LIMPOS'!D996</f>
        <v/>
      </c>
      <c r="D1020">
        <f>'03_DADOS_LIMPOS'!J996</f>
        <v/>
      </c>
      <c r="E1020">
        <f>$B$8+$B$9*D1020</f>
        <v/>
      </c>
      <c r="F1020">
        <f>C1020-E1020</f>
        <v/>
      </c>
      <c r="G1020">
        <f>F1020/$B$11</f>
        <v/>
      </c>
      <c r="H1020">
        <f>ABS(G1020)</f>
        <v/>
      </c>
    </row>
    <row r="1021">
      <c r="A1021">
        <f>'03_DADOS_LIMPOS'!A997</f>
        <v/>
      </c>
      <c r="B1021">
        <f>'03_DADOS_LIMPOS'!C997</f>
        <v/>
      </c>
      <c r="C1021">
        <f>'03_DADOS_LIMPOS'!D997</f>
        <v/>
      </c>
      <c r="D1021">
        <f>'03_DADOS_LIMPOS'!J997</f>
        <v/>
      </c>
      <c r="E1021">
        <f>$B$8+$B$9*D1021</f>
        <v/>
      </c>
      <c r="F1021">
        <f>C1021-E1021</f>
        <v/>
      </c>
      <c r="G1021">
        <f>F1021/$B$11</f>
        <v/>
      </c>
      <c r="H1021">
        <f>ABS(G1021)</f>
        <v/>
      </c>
    </row>
    <row r="1022">
      <c r="A1022">
        <f>'03_DADOS_LIMPOS'!A998</f>
        <v/>
      </c>
      <c r="B1022">
        <f>'03_DADOS_LIMPOS'!C998</f>
        <v/>
      </c>
      <c r="C1022">
        <f>'03_DADOS_LIMPOS'!D998</f>
        <v/>
      </c>
      <c r="D1022">
        <f>'03_DADOS_LIMPOS'!J998</f>
        <v/>
      </c>
      <c r="E1022">
        <f>$B$8+$B$9*D1022</f>
        <v/>
      </c>
      <c r="F1022">
        <f>C1022-E1022</f>
        <v/>
      </c>
      <c r="G1022">
        <f>F1022/$B$11</f>
        <v/>
      </c>
      <c r="H1022">
        <f>ABS(G1022)</f>
        <v/>
      </c>
    </row>
    <row r="1023">
      <c r="A1023">
        <f>'03_DADOS_LIMPOS'!A999</f>
        <v/>
      </c>
      <c r="B1023">
        <f>'03_DADOS_LIMPOS'!C999</f>
        <v/>
      </c>
      <c r="C1023">
        <f>'03_DADOS_LIMPOS'!D999</f>
        <v/>
      </c>
      <c r="D1023">
        <f>'03_DADOS_LIMPOS'!J999</f>
        <v/>
      </c>
      <c r="E1023">
        <f>$B$8+$B$9*D1023</f>
        <v/>
      </c>
      <c r="F1023">
        <f>C1023-E1023</f>
        <v/>
      </c>
      <c r="G1023">
        <f>F1023/$B$11</f>
        <v/>
      </c>
      <c r="H1023">
        <f>ABS(G1023)</f>
        <v/>
      </c>
    </row>
    <row r="1024">
      <c r="A1024">
        <f>'03_DADOS_LIMPOS'!A1000</f>
        <v/>
      </c>
      <c r="B1024">
        <f>'03_DADOS_LIMPOS'!C1000</f>
        <v/>
      </c>
      <c r="C1024">
        <f>'03_DADOS_LIMPOS'!D1000</f>
        <v/>
      </c>
      <c r="D1024">
        <f>'03_DADOS_LIMPOS'!J1000</f>
        <v/>
      </c>
      <c r="E1024">
        <f>$B$8+$B$9*D1024</f>
        <v/>
      </c>
      <c r="F1024">
        <f>C1024-E1024</f>
        <v/>
      </c>
      <c r="G1024">
        <f>F1024/$B$11</f>
        <v/>
      </c>
      <c r="H1024">
        <f>ABS(G1024)</f>
        <v/>
      </c>
    </row>
    <row r="1025">
      <c r="A1025">
        <f>'03_DADOS_LIMPOS'!A1001</f>
        <v/>
      </c>
      <c r="B1025">
        <f>'03_DADOS_LIMPOS'!C1001</f>
        <v/>
      </c>
      <c r="C1025">
        <f>'03_DADOS_LIMPOS'!D1001</f>
        <v/>
      </c>
      <c r="D1025">
        <f>'03_DADOS_LIMPOS'!J1001</f>
        <v/>
      </c>
      <c r="E1025">
        <f>$B$8+$B$9*D1025</f>
        <v/>
      </c>
      <c r="F1025">
        <f>C1025-E1025</f>
        <v/>
      </c>
      <c r="G1025">
        <f>F1025/$B$11</f>
        <v/>
      </c>
      <c r="H1025">
        <f>ABS(G1025)</f>
        <v/>
      </c>
    </row>
    <row r="1026">
      <c r="A1026">
        <f>'03_DADOS_LIMPOS'!A1002</f>
        <v/>
      </c>
      <c r="B1026">
        <f>'03_DADOS_LIMPOS'!C1002</f>
        <v/>
      </c>
      <c r="C1026">
        <f>'03_DADOS_LIMPOS'!D1002</f>
        <v/>
      </c>
      <c r="D1026">
        <f>'03_DADOS_LIMPOS'!J1002</f>
        <v/>
      </c>
      <c r="E1026">
        <f>$B$8+$B$9*D1026</f>
        <v/>
      </c>
      <c r="F1026">
        <f>C1026-E1026</f>
        <v/>
      </c>
      <c r="G1026">
        <f>F1026/$B$11</f>
        <v/>
      </c>
      <c r="H1026">
        <f>ABS(G1026)</f>
        <v/>
      </c>
    </row>
    <row r="1027">
      <c r="A1027">
        <f>'03_DADOS_LIMPOS'!A1003</f>
        <v/>
      </c>
      <c r="B1027">
        <f>'03_DADOS_LIMPOS'!C1003</f>
        <v/>
      </c>
      <c r="C1027">
        <f>'03_DADOS_LIMPOS'!D1003</f>
        <v/>
      </c>
      <c r="D1027">
        <f>'03_DADOS_LIMPOS'!J1003</f>
        <v/>
      </c>
      <c r="E1027">
        <f>$B$8+$B$9*D1027</f>
        <v/>
      </c>
      <c r="F1027">
        <f>C1027-E1027</f>
        <v/>
      </c>
      <c r="G1027">
        <f>F1027/$B$11</f>
        <v/>
      </c>
      <c r="H1027">
        <f>ABS(G1027)</f>
        <v/>
      </c>
    </row>
    <row r="1028">
      <c r="A1028">
        <f>'03_DADOS_LIMPOS'!A1004</f>
        <v/>
      </c>
      <c r="B1028">
        <f>'03_DADOS_LIMPOS'!C1004</f>
        <v/>
      </c>
      <c r="C1028">
        <f>'03_DADOS_LIMPOS'!D1004</f>
        <v/>
      </c>
      <c r="D1028">
        <f>'03_DADOS_LIMPOS'!J1004</f>
        <v/>
      </c>
      <c r="E1028">
        <f>$B$8+$B$9*D1028</f>
        <v/>
      </c>
      <c r="F1028">
        <f>C1028-E1028</f>
        <v/>
      </c>
      <c r="G1028">
        <f>F1028/$B$11</f>
        <v/>
      </c>
      <c r="H1028">
        <f>ABS(G1028)</f>
        <v/>
      </c>
    </row>
    <row r="1029">
      <c r="A1029">
        <f>'03_DADOS_LIMPOS'!A1005</f>
        <v/>
      </c>
      <c r="B1029">
        <f>'03_DADOS_LIMPOS'!C1005</f>
        <v/>
      </c>
      <c r="C1029">
        <f>'03_DADOS_LIMPOS'!D1005</f>
        <v/>
      </c>
      <c r="D1029">
        <f>'03_DADOS_LIMPOS'!J1005</f>
        <v/>
      </c>
      <c r="E1029">
        <f>$B$8+$B$9*D1029</f>
        <v/>
      </c>
      <c r="F1029">
        <f>C1029-E1029</f>
        <v/>
      </c>
      <c r="G1029">
        <f>F1029/$B$11</f>
        <v/>
      </c>
      <c r="H1029">
        <f>ABS(G1029)</f>
        <v/>
      </c>
    </row>
    <row r="1030">
      <c r="A1030">
        <f>'03_DADOS_LIMPOS'!A1006</f>
        <v/>
      </c>
      <c r="B1030">
        <f>'03_DADOS_LIMPOS'!C1006</f>
        <v/>
      </c>
      <c r="C1030">
        <f>'03_DADOS_LIMPOS'!D1006</f>
        <v/>
      </c>
      <c r="D1030">
        <f>'03_DADOS_LIMPOS'!J1006</f>
        <v/>
      </c>
      <c r="E1030">
        <f>$B$8+$B$9*D1030</f>
        <v/>
      </c>
      <c r="F1030">
        <f>C1030-E1030</f>
        <v/>
      </c>
      <c r="G1030">
        <f>F1030/$B$11</f>
        <v/>
      </c>
      <c r="H1030">
        <f>ABS(G1030)</f>
        <v/>
      </c>
    </row>
    <row r="1031">
      <c r="A1031">
        <f>'03_DADOS_LIMPOS'!A1007</f>
        <v/>
      </c>
      <c r="B1031">
        <f>'03_DADOS_LIMPOS'!C1007</f>
        <v/>
      </c>
      <c r="C1031">
        <f>'03_DADOS_LIMPOS'!D1007</f>
        <v/>
      </c>
      <c r="D1031">
        <f>'03_DADOS_LIMPOS'!J1007</f>
        <v/>
      </c>
      <c r="E1031">
        <f>$B$8+$B$9*D1031</f>
        <v/>
      </c>
      <c r="F1031">
        <f>C1031-E1031</f>
        <v/>
      </c>
      <c r="G1031">
        <f>F1031/$B$11</f>
        <v/>
      </c>
      <c r="H1031">
        <f>ABS(G1031)</f>
        <v/>
      </c>
    </row>
    <row r="1032">
      <c r="A1032">
        <f>'03_DADOS_LIMPOS'!A1008</f>
        <v/>
      </c>
      <c r="B1032">
        <f>'03_DADOS_LIMPOS'!C1008</f>
        <v/>
      </c>
      <c r="C1032">
        <f>'03_DADOS_LIMPOS'!D1008</f>
        <v/>
      </c>
      <c r="D1032">
        <f>'03_DADOS_LIMPOS'!J1008</f>
        <v/>
      </c>
      <c r="E1032">
        <f>$B$8+$B$9*D1032</f>
        <v/>
      </c>
      <c r="F1032">
        <f>C1032-E1032</f>
        <v/>
      </c>
      <c r="G1032">
        <f>F1032/$B$11</f>
        <v/>
      </c>
      <c r="H1032">
        <f>ABS(G1032)</f>
        <v/>
      </c>
    </row>
    <row r="1033">
      <c r="A1033">
        <f>'03_DADOS_LIMPOS'!A1009</f>
        <v/>
      </c>
      <c r="B1033">
        <f>'03_DADOS_LIMPOS'!C1009</f>
        <v/>
      </c>
      <c r="C1033">
        <f>'03_DADOS_LIMPOS'!D1009</f>
        <v/>
      </c>
      <c r="D1033">
        <f>'03_DADOS_LIMPOS'!J1009</f>
        <v/>
      </c>
      <c r="E1033">
        <f>$B$8+$B$9*D1033</f>
        <v/>
      </c>
      <c r="F1033">
        <f>C1033-E1033</f>
        <v/>
      </c>
      <c r="G1033">
        <f>F1033/$B$11</f>
        <v/>
      </c>
      <c r="H1033">
        <f>ABS(G1033)</f>
        <v/>
      </c>
    </row>
    <row r="1034">
      <c r="A1034">
        <f>'03_DADOS_LIMPOS'!A1010</f>
        <v/>
      </c>
      <c r="B1034">
        <f>'03_DADOS_LIMPOS'!C1010</f>
        <v/>
      </c>
      <c r="C1034">
        <f>'03_DADOS_LIMPOS'!D1010</f>
        <v/>
      </c>
      <c r="D1034">
        <f>'03_DADOS_LIMPOS'!J1010</f>
        <v/>
      </c>
      <c r="E1034">
        <f>$B$8+$B$9*D1034</f>
        <v/>
      </c>
      <c r="F1034">
        <f>C1034-E1034</f>
        <v/>
      </c>
      <c r="G1034">
        <f>F1034/$B$11</f>
        <v/>
      </c>
      <c r="H1034">
        <f>ABS(G1034)</f>
        <v/>
      </c>
    </row>
    <row r="1035">
      <c r="A1035">
        <f>'03_DADOS_LIMPOS'!A1011</f>
        <v/>
      </c>
      <c r="B1035">
        <f>'03_DADOS_LIMPOS'!C1011</f>
        <v/>
      </c>
      <c r="C1035">
        <f>'03_DADOS_LIMPOS'!D1011</f>
        <v/>
      </c>
      <c r="D1035">
        <f>'03_DADOS_LIMPOS'!J1011</f>
        <v/>
      </c>
      <c r="E1035">
        <f>$B$8+$B$9*D1035</f>
        <v/>
      </c>
      <c r="F1035">
        <f>C1035-E1035</f>
        <v/>
      </c>
      <c r="G1035">
        <f>F1035/$B$11</f>
        <v/>
      </c>
      <c r="H1035">
        <f>ABS(G1035)</f>
        <v/>
      </c>
    </row>
    <row r="1036">
      <c r="A1036">
        <f>'03_DADOS_LIMPOS'!A1012</f>
        <v/>
      </c>
      <c r="B1036">
        <f>'03_DADOS_LIMPOS'!C1012</f>
        <v/>
      </c>
      <c r="C1036">
        <f>'03_DADOS_LIMPOS'!D1012</f>
        <v/>
      </c>
      <c r="D1036">
        <f>'03_DADOS_LIMPOS'!J1012</f>
        <v/>
      </c>
      <c r="E1036">
        <f>$B$8+$B$9*D1036</f>
        <v/>
      </c>
      <c r="F1036">
        <f>C1036-E1036</f>
        <v/>
      </c>
      <c r="G1036">
        <f>F1036/$B$11</f>
        <v/>
      </c>
      <c r="H1036">
        <f>ABS(G1036)</f>
        <v/>
      </c>
    </row>
    <row r="1037">
      <c r="A1037">
        <f>'03_DADOS_LIMPOS'!A1013</f>
        <v/>
      </c>
      <c r="B1037">
        <f>'03_DADOS_LIMPOS'!C1013</f>
        <v/>
      </c>
      <c r="C1037">
        <f>'03_DADOS_LIMPOS'!D1013</f>
        <v/>
      </c>
      <c r="D1037">
        <f>'03_DADOS_LIMPOS'!J1013</f>
        <v/>
      </c>
      <c r="E1037">
        <f>$B$8+$B$9*D1037</f>
        <v/>
      </c>
      <c r="F1037">
        <f>C1037-E1037</f>
        <v/>
      </c>
      <c r="G1037">
        <f>F1037/$B$11</f>
        <v/>
      </c>
      <c r="H1037">
        <f>ABS(G1037)</f>
        <v/>
      </c>
    </row>
    <row r="1038">
      <c r="A1038">
        <f>'03_DADOS_LIMPOS'!A1014</f>
        <v/>
      </c>
      <c r="B1038">
        <f>'03_DADOS_LIMPOS'!C1014</f>
        <v/>
      </c>
      <c r="C1038">
        <f>'03_DADOS_LIMPOS'!D1014</f>
        <v/>
      </c>
      <c r="D1038">
        <f>'03_DADOS_LIMPOS'!J1014</f>
        <v/>
      </c>
      <c r="E1038">
        <f>$B$8+$B$9*D1038</f>
        <v/>
      </c>
      <c r="F1038">
        <f>C1038-E1038</f>
        <v/>
      </c>
      <c r="G1038">
        <f>F1038/$B$11</f>
        <v/>
      </c>
      <c r="H1038">
        <f>ABS(G1038)</f>
        <v/>
      </c>
    </row>
    <row r="1039">
      <c r="A1039">
        <f>'03_DADOS_LIMPOS'!A1015</f>
        <v/>
      </c>
      <c r="B1039">
        <f>'03_DADOS_LIMPOS'!C1015</f>
        <v/>
      </c>
      <c r="C1039">
        <f>'03_DADOS_LIMPOS'!D1015</f>
        <v/>
      </c>
      <c r="D1039">
        <f>'03_DADOS_LIMPOS'!J1015</f>
        <v/>
      </c>
      <c r="E1039">
        <f>$B$8+$B$9*D1039</f>
        <v/>
      </c>
      <c r="F1039">
        <f>C1039-E1039</f>
        <v/>
      </c>
      <c r="G1039">
        <f>F1039/$B$11</f>
        <v/>
      </c>
      <c r="H1039">
        <f>ABS(G1039)</f>
        <v/>
      </c>
    </row>
    <row r="1040">
      <c r="A1040">
        <f>'03_DADOS_LIMPOS'!A1016</f>
        <v/>
      </c>
      <c r="B1040">
        <f>'03_DADOS_LIMPOS'!C1016</f>
        <v/>
      </c>
      <c r="C1040">
        <f>'03_DADOS_LIMPOS'!D1016</f>
        <v/>
      </c>
      <c r="D1040">
        <f>'03_DADOS_LIMPOS'!J1016</f>
        <v/>
      </c>
      <c r="E1040">
        <f>$B$8+$B$9*D1040</f>
        <v/>
      </c>
      <c r="F1040">
        <f>C1040-E1040</f>
        <v/>
      </c>
      <c r="G1040">
        <f>F1040/$B$11</f>
        <v/>
      </c>
      <c r="H1040">
        <f>ABS(G1040)</f>
        <v/>
      </c>
    </row>
    <row r="1041">
      <c r="A1041">
        <f>'03_DADOS_LIMPOS'!A1017</f>
        <v/>
      </c>
      <c r="B1041">
        <f>'03_DADOS_LIMPOS'!C1017</f>
        <v/>
      </c>
      <c r="C1041">
        <f>'03_DADOS_LIMPOS'!D1017</f>
        <v/>
      </c>
      <c r="D1041">
        <f>'03_DADOS_LIMPOS'!J1017</f>
        <v/>
      </c>
      <c r="E1041">
        <f>$B$8+$B$9*D1041</f>
        <v/>
      </c>
      <c r="F1041">
        <f>C1041-E1041</f>
        <v/>
      </c>
      <c r="G1041">
        <f>F1041/$B$11</f>
        <v/>
      </c>
      <c r="H1041">
        <f>ABS(G1041)</f>
        <v/>
      </c>
    </row>
    <row r="1042">
      <c r="A1042">
        <f>'03_DADOS_LIMPOS'!A1018</f>
        <v/>
      </c>
      <c r="B1042">
        <f>'03_DADOS_LIMPOS'!C1018</f>
        <v/>
      </c>
      <c r="C1042">
        <f>'03_DADOS_LIMPOS'!D1018</f>
        <v/>
      </c>
      <c r="D1042">
        <f>'03_DADOS_LIMPOS'!J1018</f>
        <v/>
      </c>
      <c r="E1042">
        <f>$B$8+$B$9*D1042</f>
        <v/>
      </c>
      <c r="F1042">
        <f>C1042-E1042</f>
        <v/>
      </c>
      <c r="G1042">
        <f>F1042/$B$11</f>
        <v/>
      </c>
      <c r="H1042">
        <f>ABS(G1042)</f>
        <v/>
      </c>
    </row>
    <row r="1043">
      <c r="A1043">
        <f>'03_DADOS_LIMPOS'!A1019</f>
        <v/>
      </c>
      <c r="B1043">
        <f>'03_DADOS_LIMPOS'!C1019</f>
        <v/>
      </c>
      <c r="C1043">
        <f>'03_DADOS_LIMPOS'!D1019</f>
        <v/>
      </c>
      <c r="D1043">
        <f>'03_DADOS_LIMPOS'!J1019</f>
        <v/>
      </c>
      <c r="E1043">
        <f>$B$8+$B$9*D1043</f>
        <v/>
      </c>
      <c r="F1043">
        <f>C1043-E1043</f>
        <v/>
      </c>
      <c r="G1043">
        <f>F1043/$B$11</f>
        <v/>
      </c>
      <c r="H1043">
        <f>ABS(G1043)</f>
        <v/>
      </c>
    </row>
    <row r="1044">
      <c r="A1044">
        <f>'03_DADOS_LIMPOS'!A1020</f>
        <v/>
      </c>
      <c r="B1044">
        <f>'03_DADOS_LIMPOS'!C1020</f>
        <v/>
      </c>
      <c r="C1044">
        <f>'03_DADOS_LIMPOS'!D1020</f>
        <v/>
      </c>
      <c r="D1044">
        <f>'03_DADOS_LIMPOS'!J1020</f>
        <v/>
      </c>
      <c r="E1044">
        <f>$B$8+$B$9*D1044</f>
        <v/>
      </c>
      <c r="F1044">
        <f>C1044-E1044</f>
        <v/>
      </c>
      <c r="G1044">
        <f>F1044/$B$11</f>
        <v/>
      </c>
      <c r="H1044">
        <f>ABS(G1044)</f>
        <v/>
      </c>
    </row>
    <row r="1045">
      <c r="A1045">
        <f>'03_DADOS_LIMPOS'!A1021</f>
        <v/>
      </c>
      <c r="B1045">
        <f>'03_DADOS_LIMPOS'!C1021</f>
        <v/>
      </c>
      <c r="C1045">
        <f>'03_DADOS_LIMPOS'!D1021</f>
        <v/>
      </c>
      <c r="D1045">
        <f>'03_DADOS_LIMPOS'!J1021</f>
        <v/>
      </c>
      <c r="E1045">
        <f>$B$8+$B$9*D1045</f>
        <v/>
      </c>
      <c r="F1045">
        <f>C1045-E1045</f>
        <v/>
      </c>
      <c r="G1045">
        <f>F1045/$B$11</f>
        <v/>
      </c>
      <c r="H1045">
        <f>ABS(G1045)</f>
        <v/>
      </c>
    </row>
    <row r="1046">
      <c r="A1046">
        <f>'03_DADOS_LIMPOS'!A1022</f>
        <v/>
      </c>
      <c r="B1046">
        <f>'03_DADOS_LIMPOS'!C1022</f>
        <v/>
      </c>
      <c r="C1046">
        <f>'03_DADOS_LIMPOS'!D1022</f>
        <v/>
      </c>
      <c r="D1046">
        <f>'03_DADOS_LIMPOS'!J1022</f>
        <v/>
      </c>
      <c r="E1046">
        <f>$B$8+$B$9*D1046</f>
        <v/>
      </c>
      <c r="F1046">
        <f>C1046-E1046</f>
        <v/>
      </c>
      <c r="G1046">
        <f>F1046/$B$11</f>
        <v/>
      </c>
      <c r="H1046">
        <f>ABS(G1046)</f>
        <v/>
      </c>
    </row>
    <row r="1047">
      <c r="A1047">
        <f>'03_DADOS_LIMPOS'!A1023</f>
        <v/>
      </c>
      <c r="B1047">
        <f>'03_DADOS_LIMPOS'!C1023</f>
        <v/>
      </c>
      <c r="C1047">
        <f>'03_DADOS_LIMPOS'!D1023</f>
        <v/>
      </c>
      <c r="D1047">
        <f>'03_DADOS_LIMPOS'!J1023</f>
        <v/>
      </c>
      <c r="E1047">
        <f>$B$8+$B$9*D1047</f>
        <v/>
      </c>
      <c r="F1047">
        <f>C1047-E1047</f>
        <v/>
      </c>
      <c r="G1047">
        <f>F1047/$B$11</f>
        <v/>
      </c>
      <c r="H1047">
        <f>ABS(G1047)</f>
        <v/>
      </c>
    </row>
    <row r="1048">
      <c r="A1048">
        <f>'03_DADOS_LIMPOS'!A1024</f>
        <v/>
      </c>
      <c r="B1048">
        <f>'03_DADOS_LIMPOS'!C1024</f>
        <v/>
      </c>
      <c r="C1048">
        <f>'03_DADOS_LIMPOS'!D1024</f>
        <v/>
      </c>
      <c r="D1048">
        <f>'03_DADOS_LIMPOS'!J1024</f>
        <v/>
      </c>
      <c r="E1048">
        <f>$B$8+$B$9*D1048</f>
        <v/>
      </c>
      <c r="F1048">
        <f>C1048-E1048</f>
        <v/>
      </c>
      <c r="G1048">
        <f>F1048/$B$11</f>
        <v/>
      </c>
      <c r="H1048">
        <f>ABS(G1048)</f>
        <v/>
      </c>
    </row>
    <row r="1049">
      <c r="A1049">
        <f>'03_DADOS_LIMPOS'!A1025</f>
        <v/>
      </c>
      <c r="B1049">
        <f>'03_DADOS_LIMPOS'!C1025</f>
        <v/>
      </c>
      <c r="C1049">
        <f>'03_DADOS_LIMPOS'!D1025</f>
        <v/>
      </c>
      <c r="D1049">
        <f>'03_DADOS_LIMPOS'!J1025</f>
        <v/>
      </c>
      <c r="E1049">
        <f>$B$8+$B$9*D1049</f>
        <v/>
      </c>
      <c r="F1049">
        <f>C1049-E1049</f>
        <v/>
      </c>
      <c r="G1049">
        <f>F1049/$B$11</f>
        <v/>
      </c>
      <c r="H1049">
        <f>ABS(G1049)</f>
        <v/>
      </c>
    </row>
    <row r="1050">
      <c r="A1050">
        <f>'03_DADOS_LIMPOS'!A1026</f>
        <v/>
      </c>
      <c r="B1050">
        <f>'03_DADOS_LIMPOS'!C1026</f>
        <v/>
      </c>
      <c r="C1050">
        <f>'03_DADOS_LIMPOS'!D1026</f>
        <v/>
      </c>
      <c r="D1050">
        <f>'03_DADOS_LIMPOS'!J1026</f>
        <v/>
      </c>
      <c r="E1050">
        <f>$B$8+$B$9*D1050</f>
        <v/>
      </c>
      <c r="F1050">
        <f>C1050-E1050</f>
        <v/>
      </c>
      <c r="G1050">
        <f>F1050/$B$11</f>
        <v/>
      </c>
      <c r="H1050">
        <f>ABS(G1050)</f>
        <v/>
      </c>
    </row>
    <row r="1051">
      <c r="A1051">
        <f>'03_DADOS_LIMPOS'!A1027</f>
        <v/>
      </c>
      <c r="B1051">
        <f>'03_DADOS_LIMPOS'!C1027</f>
        <v/>
      </c>
      <c r="C1051">
        <f>'03_DADOS_LIMPOS'!D1027</f>
        <v/>
      </c>
      <c r="D1051">
        <f>'03_DADOS_LIMPOS'!J1027</f>
        <v/>
      </c>
      <c r="E1051">
        <f>$B$8+$B$9*D1051</f>
        <v/>
      </c>
      <c r="F1051">
        <f>C1051-E1051</f>
        <v/>
      </c>
      <c r="G1051">
        <f>F1051/$B$11</f>
        <v/>
      </c>
      <c r="H1051">
        <f>ABS(G1051)</f>
        <v/>
      </c>
    </row>
    <row r="1052">
      <c r="A1052">
        <f>'03_DADOS_LIMPOS'!A1028</f>
        <v/>
      </c>
      <c r="B1052">
        <f>'03_DADOS_LIMPOS'!C1028</f>
        <v/>
      </c>
      <c r="C1052">
        <f>'03_DADOS_LIMPOS'!D1028</f>
        <v/>
      </c>
      <c r="D1052">
        <f>'03_DADOS_LIMPOS'!J1028</f>
        <v/>
      </c>
      <c r="E1052">
        <f>$B$8+$B$9*D1052</f>
        <v/>
      </c>
      <c r="F1052">
        <f>C1052-E1052</f>
        <v/>
      </c>
      <c r="G1052">
        <f>F1052/$B$11</f>
        <v/>
      </c>
      <c r="H1052">
        <f>ABS(G1052)</f>
        <v/>
      </c>
    </row>
    <row r="1053">
      <c r="A1053">
        <f>'03_DADOS_LIMPOS'!A1029</f>
        <v/>
      </c>
      <c r="B1053">
        <f>'03_DADOS_LIMPOS'!C1029</f>
        <v/>
      </c>
      <c r="C1053">
        <f>'03_DADOS_LIMPOS'!D1029</f>
        <v/>
      </c>
      <c r="D1053">
        <f>'03_DADOS_LIMPOS'!J1029</f>
        <v/>
      </c>
      <c r="E1053">
        <f>$B$8+$B$9*D1053</f>
        <v/>
      </c>
      <c r="F1053">
        <f>C1053-E1053</f>
        <v/>
      </c>
      <c r="G1053">
        <f>F1053/$B$11</f>
        <v/>
      </c>
      <c r="H1053">
        <f>ABS(G1053)</f>
        <v/>
      </c>
    </row>
    <row r="1054">
      <c r="A1054">
        <f>'03_DADOS_LIMPOS'!A1030</f>
        <v/>
      </c>
      <c r="B1054">
        <f>'03_DADOS_LIMPOS'!C1030</f>
        <v/>
      </c>
      <c r="C1054">
        <f>'03_DADOS_LIMPOS'!D1030</f>
        <v/>
      </c>
      <c r="D1054">
        <f>'03_DADOS_LIMPOS'!J1030</f>
        <v/>
      </c>
      <c r="E1054">
        <f>$B$8+$B$9*D1054</f>
        <v/>
      </c>
      <c r="F1054">
        <f>C1054-E1054</f>
        <v/>
      </c>
      <c r="G1054">
        <f>F1054/$B$11</f>
        <v/>
      </c>
      <c r="H1054">
        <f>ABS(G1054)</f>
        <v/>
      </c>
    </row>
    <row r="1055">
      <c r="A1055">
        <f>'03_DADOS_LIMPOS'!A1031</f>
        <v/>
      </c>
      <c r="B1055">
        <f>'03_DADOS_LIMPOS'!C1031</f>
        <v/>
      </c>
      <c r="C1055">
        <f>'03_DADOS_LIMPOS'!D1031</f>
        <v/>
      </c>
      <c r="D1055">
        <f>'03_DADOS_LIMPOS'!J1031</f>
        <v/>
      </c>
      <c r="E1055">
        <f>$B$8+$B$9*D1055</f>
        <v/>
      </c>
      <c r="F1055">
        <f>C1055-E1055</f>
        <v/>
      </c>
      <c r="G1055">
        <f>F1055/$B$11</f>
        <v/>
      </c>
      <c r="H1055">
        <f>ABS(G1055)</f>
        <v/>
      </c>
    </row>
    <row r="1056">
      <c r="A1056">
        <f>'03_DADOS_LIMPOS'!A1032</f>
        <v/>
      </c>
      <c r="B1056">
        <f>'03_DADOS_LIMPOS'!C1032</f>
        <v/>
      </c>
      <c r="C1056">
        <f>'03_DADOS_LIMPOS'!D1032</f>
        <v/>
      </c>
      <c r="D1056">
        <f>'03_DADOS_LIMPOS'!J1032</f>
        <v/>
      </c>
      <c r="E1056">
        <f>$B$8+$B$9*D1056</f>
        <v/>
      </c>
      <c r="F1056">
        <f>C1056-E1056</f>
        <v/>
      </c>
      <c r="G1056">
        <f>F1056/$B$11</f>
        <v/>
      </c>
      <c r="H1056">
        <f>ABS(G1056)</f>
        <v/>
      </c>
    </row>
    <row r="1057">
      <c r="A1057">
        <f>'03_DADOS_LIMPOS'!A1033</f>
        <v/>
      </c>
      <c r="B1057">
        <f>'03_DADOS_LIMPOS'!C1033</f>
        <v/>
      </c>
      <c r="C1057">
        <f>'03_DADOS_LIMPOS'!D1033</f>
        <v/>
      </c>
      <c r="D1057">
        <f>'03_DADOS_LIMPOS'!J1033</f>
        <v/>
      </c>
      <c r="E1057">
        <f>$B$8+$B$9*D1057</f>
        <v/>
      </c>
      <c r="F1057">
        <f>C1057-E1057</f>
        <v/>
      </c>
      <c r="G1057">
        <f>F1057/$B$11</f>
        <v/>
      </c>
      <c r="H1057">
        <f>ABS(G1057)</f>
        <v/>
      </c>
    </row>
    <row r="1058">
      <c r="A1058">
        <f>'03_DADOS_LIMPOS'!A1034</f>
        <v/>
      </c>
      <c r="B1058">
        <f>'03_DADOS_LIMPOS'!C1034</f>
        <v/>
      </c>
      <c r="C1058">
        <f>'03_DADOS_LIMPOS'!D1034</f>
        <v/>
      </c>
      <c r="D1058">
        <f>'03_DADOS_LIMPOS'!J1034</f>
        <v/>
      </c>
      <c r="E1058">
        <f>$B$8+$B$9*D1058</f>
        <v/>
      </c>
      <c r="F1058">
        <f>C1058-E1058</f>
        <v/>
      </c>
      <c r="G1058">
        <f>F1058/$B$11</f>
        <v/>
      </c>
      <c r="H1058">
        <f>ABS(G1058)</f>
        <v/>
      </c>
    </row>
    <row r="1059">
      <c r="A1059">
        <f>'03_DADOS_LIMPOS'!A1035</f>
        <v/>
      </c>
      <c r="B1059">
        <f>'03_DADOS_LIMPOS'!C1035</f>
        <v/>
      </c>
      <c r="C1059">
        <f>'03_DADOS_LIMPOS'!D1035</f>
        <v/>
      </c>
      <c r="D1059">
        <f>'03_DADOS_LIMPOS'!J1035</f>
        <v/>
      </c>
      <c r="E1059">
        <f>$B$8+$B$9*D1059</f>
        <v/>
      </c>
      <c r="F1059">
        <f>C1059-E1059</f>
        <v/>
      </c>
      <c r="G1059">
        <f>F1059/$B$11</f>
        <v/>
      </c>
      <c r="H1059">
        <f>ABS(G1059)</f>
        <v/>
      </c>
    </row>
    <row r="1060">
      <c r="A1060">
        <f>'03_DADOS_LIMPOS'!A1036</f>
        <v/>
      </c>
      <c r="B1060">
        <f>'03_DADOS_LIMPOS'!C1036</f>
        <v/>
      </c>
      <c r="C1060">
        <f>'03_DADOS_LIMPOS'!D1036</f>
        <v/>
      </c>
      <c r="D1060">
        <f>'03_DADOS_LIMPOS'!J1036</f>
        <v/>
      </c>
      <c r="E1060">
        <f>$B$8+$B$9*D1060</f>
        <v/>
      </c>
      <c r="F1060">
        <f>C1060-E1060</f>
        <v/>
      </c>
      <c r="G1060">
        <f>F1060/$B$11</f>
        <v/>
      </c>
      <c r="H1060">
        <f>ABS(G1060)</f>
        <v/>
      </c>
    </row>
    <row r="1061">
      <c r="A1061">
        <f>'03_DADOS_LIMPOS'!A1037</f>
        <v/>
      </c>
      <c r="B1061">
        <f>'03_DADOS_LIMPOS'!C1037</f>
        <v/>
      </c>
      <c r="C1061">
        <f>'03_DADOS_LIMPOS'!D1037</f>
        <v/>
      </c>
      <c r="D1061">
        <f>'03_DADOS_LIMPOS'!J1037</f>
        <v/>
      </c>
      <c r="E1061">
        <f>$B$8+$B$9*D1061</f>
        <v/>
      </c>
      <c r="F1061">
        <f>C1061-E1061</f>
        <v/>
      </c>
      <c r="G1061">
        <f>F1061/$B$11</f>
        <v/>
      </c>
      <c r="H1061">
        <f>ABS(G1061)</f>
        <v/>
      </c>
    </row>
    <row r="1062">
      <c r="A1062">
        <f>'03_DADOS_LIMPOS'!A1038</f>
        <v/>
      </c>
      <c r="B1062">
        <f>'03_DADOS_LIMPOS'!C1038</f>
        <v/>
      </c>
      <c r="C1062">
        <f>'03_DADOS_LIMPOS'!D1038</f>
        <v/>
      </c>
      <c r="D1062">
        <f>'03_DADOS_LIMPOS'!J1038</f>
        <v/>
      </c>
      <c r="E1062">
        <f>$B$8+$B$9*D1062</f>
        <v/>
      </c>
      <c r="F1062">
        <f>C1062-E1062</f>
        <v/>
      </c>
      <c r="G1062">
        <f>F1062/$B$11</f>
        <v/>
      </c>
      <c r="H1062">
        <f>ABS(G1062)</f>
        <v/>
      </c>
    </row>
    <row r="1063">
      <c r="A1063">
        <f>'03_DADOS_LIMPOS'!A1039</f>
        <v/>
      </c>
      <c r="B1063">
        <f>'03_DADOS_LIMPOS'!C1039</f>
        <v/>
      </c>
      <c r="C1063">
        <f>'03_DADOS_LIMPOS'!D1039</f>
        <v/>
      </c>
      <c r="D1063">
        <f>'03_DADOS_LIMPOS'!J1039</f>
        <v/>
      </c>
      <c r="E1063">
        <f>$B$8+$B$9*D1063</f>
        <v/>
      </c>
      <c r="F1063">
        <f>C1063-E1063</f>
        <v/>
      </c>
      <c r="G1063">
        <f>F1063/$B$11</f>
        <v/>
      </c>
      <c r="H1063">
        <f>ABS(G1063)</f>
        <v/>
      </c>
    </row>
    <row r="1064">
      <c r="A1064">
        <f>'03_DADOS_LIMPOS'!A1040</f>
        <v/>
      </c>
      <c r="B1064">
        <f>'03_DADOS_LIMPOS'!C1040</f>
        <v/>
      </c>
      <c r="C1064">
        <f>'03_DADOS_LIMPOS'!D1040</f>
        <v/>
      </c>
      <c r="D1064">
        <f>'03_DADOS_LIMPOS'!J1040</f>
        <v/>
      </c>
      <c r="E1064">
        <f>$B$8+$B$9*D1064</f>
        <v/>
      </c>
      <c r="F1064">
        <f>C1064-E1064</f>
        <v/>
      </c>
      <c r="G1064">
        <f>F1064/$B$11</f>
        <v/>
      </c>
      <c r="H1064">
        <f>ABS(G1064)</f>
        <v/>
      </c>
    </row>
    <row r="1065">
      <c r="A1065">
        <f>'03_DADOS_LIMPOS'!A1041</f>
        <v/>
      </c>
      <c r="B1065">
        <f>'03_DADOS_LIMPOS'!C1041</f>
        <v/>
      </c>
      <c r="C1065">
        <f>'03_DADOS_LIMPOS'!D1041</f>
        <v/>
      </c>
      <c r="D1065">
        <f>'03_DADOS_LIMPOS'!J1041</f>
        <v/>
      </c>
      <c r="E1065">
        <f>$B$8+$B$9*D1065</f>
        <v/>
      </c>
      <c r="F1065">
        <f>C1065-E1065</f>
        <v/>
      </c>
      <c r="G1065">
        <f>F1065/$B$11</f>
        <v/>
      </c>
      <c r="H1065">
        <f>ABS(G1065)</f>
        <v/>
      </c>
    </row>
    <row r="1066">
      <c r="A1066">
        <f>'03_DADOS_LIMPOS'!A1042</f>
        <v/>
      </c>
      <c r="B1066">
        <f>'03_DADOS_LIMPOS'!C1042</f>
        <v/>
      </c>
      <c r="C1066">
        <f>'03_DADOS_LIMPOS'!D1042</f>
        <v/>
      </c>
      <c r="D1066">
        <f>'03_DADOS_LIMPOS'!J1042</f>
        <v/>
      </c>
      <c r="E1066">
        <f>$B$8+$B$9*D1066</f>
        <v/>
      </c>
      <c r="F1066">
        <f>C1066-E1066</f>
        <v/>
      </c>
      <c r="G1066">
        <f>F1066/$B$11</f>
        <v/>
      </c>
      <c r="H1066">
        <f>ABS(G1066)</f>
        <v/>
      </c>
    </row>
    <row r="1067">
      <c r="A1067">
        <f>'03_DADOS_LIMPOS'!A1043</f>
        <v/>
      </c>
      <c r="B1067">
        <f>'03_DADOS_LIMPOS'!C1043</f>
        <v/>
      </c>
      <c r="C1067">
        <f>'03_DADOS_LIMPOS'!D1043</f>
        <v/>
      </c>
      <c r="D1067">
        <f>'03_DADOS_LIMPOS'!J1043</f>
        <v/>
      </c>
      <c r="E1067">
        <f>$B$8+$B$9*D1067</f>
        <v/>
      </c>
      <c r="F1067">
        <f>C1067-E1067</f>
        <v/>
      </c>
      <c r="G1067">
        <f>F1067/$B$11</f>
        <v/>
      </c>
      <c r="H1067">
        <f>ABS(G1067)</f>
        <v/>
      </c>
    </row>
    <row r="1068">
      <c r="A1068">
        <f>'03_DADOS_LIMPOS'!A1044</f>
        <v/>
      </c>
      <c r="B1068">
        <f>'03_DADOS_LIMPOS'!C1044</f>
        <v/>
      </c>
      <c r="C1068">
        <f>'03_DADOS_LIMPOS'!D1044</f>
        <v/>
      </c>
      <c r="D1068">
        <f>'03_DADOS_LIMPOS'!J1044</f>
        <v/>
      </c>
      <c r="E1068">
        <f>$B$8+$B$9*D1068</f>
        <v/>
      </c>
      <c r="F1068">
        <f>C1068-E1068</f>
        <v/>
      </c>
      <c r="G1068">
        <f>F1068/$B$11</f>
        <v/>
      </c>
      <c r="H1068">
        <f>ABS(G1068)</f>
        <v/>
      </c>
    </row>
    <row r="1069">
      <c r="A1069">
        <f>'03_DADOS_LIMPOS'!A1045</f>
        <v/>
      </c>
      <c r="B1069">
        <f>'03_DADOS_LIMPOS'!C1045</f>
        <v/>
      </c>
      <c r="C1069">
        <f>'03_DADOS_LIMPOS'!D1045</f>
        <v/>
      </c>
      <c r="D1069">
        <f>'03_DADOS_LIMPOS'!J1045</f>
        <v/>
      </c>
      <c r="E1069">
        <f>$B$8+$B$9*D1069</f>
        <v/>
      </c>
      <c r="F1069">
        <f>C1069-E1069</f>
        <v/>
      </c>
      <c r="G1069">
        <f>F1069/$B$11</f>
        <v/>
      </c>
      <c r="H1069">
        <f>ABS(G1069)</f>
        <v/>
      </c>
    </row>
    <row r="1070">
      <c r="A1070">
        <f>'03_DADOS_LIMPOS'!A1046</f>
        <v/>
      </c>
      <c r="B1070">
        <f>'03_DADOS_LIMPOS'!C1046</f>
        <v/>
      </c>
      <c r="C1070">
        <f>'03_DADOS_LIMPOS'!D1046</f>
        <v/>
      </c>
      <c r="D1070">
        <f>'03_DADOS_LIMPOS'!J1046</f>
        <v/>
      </c>
      <c r="E1070">
        <f>$B$8+$B$9*D1070</f>
        <v/>
      </c>
      <c r="F1070">
        <f>C1070-E1070</f>
        <v/>
      </c>
      <c r="G1070">
        <f>F1070/$B$11</f>
        <v/>
      </c>
      <c r="H1070">
        <f>ABS(G1070)</f>
        <v/>
      </c>
    </row>
    <row r="1071">
      <c r="A1071">
        <f>'03_DADOS_LIMPOS'!A1047</f>
        <v/>
      </c>
      <c r="B1071">
        <f>'03_DADOS_LIMPOS'!C1047</f>
        <v/>
      </c>
      <c r="C1071">
        <f>'03_DADOS_LIMPOS'!D1047</f>
        <v/>
      </c>
      <c r="D1071">
        <f>'03_DADOS_LIMPOS'!J1047</f>
        <v/>
      </c>
      <c r="E1071">
        <f>$B$8+$B$9*D1071</f>
        <v/>
      </c>
      <c r="F1071">
        <f>C1071-E1071</f>
        <v/>
      </c>
      <c r="G1071">
        <f>F1071/$B$11</f>
        <v/>
      </c>
      <c r="H1071">
        <f>ABS(G1071)</f>
        <v/>
      </c>
    </row>
    <row r="1072">
      <c r="A1072">
        <f>'03_DADOS_LIMPOS'!A1048</f>
        <v/>
      </c>
      <c r="B1072">
        <f>'03_DADOS_LIMPOS'!C1048</f>
        <v/>
      </c>
      <c r="C1072">
        <f>'03_DADOS_LIMPOS'!D1048</f>
        <v/>
      </c>
      <c r="D1072">
        <f>'03_DADOS_LIMPOS'!J1048</f>
        <v/>
      </c>
      <c r="E1072">
        <f>$B$8+$B$9*D1072</f>
        <v/>
      </c>
      <c r="F1072">
        <f>C1072-E1072</f>
        <v/>
      </c>
      <c r="G1072">
        <f>F1072/$B$11</f>
        <v/>
      </c>
      <c r="H1072">
        <f>ABS(G1072)</f>
        <v/>
      </c>
    </row>
    <row r="1073">
      <c r="A1073">
        <f>'03_DADOS_LIMPOS'!A1049</f>
        <v/>
      </c>
      <c r="B1073">
        <f>'03_DADOS_LIMPOS'!C1049</f>
        <v/>
      </c>
      <c r="C1073">
        <f>'03_DADOS_LIMPOS'!D1049</f>
        <v/>
      </c>
      <c r="D1073">
        <f>'03_DADOS_LIMPOS'!J1049</f>
        <v/>
      </c>
      <c r="E1073">
        <f>$B$8+$B$9*D1073</f>
        <v/>
      </c>
      <c r="F1073">
        <f>C1073-E1073</f>
        <v/>
      </c>
      <c r="G1073">
        <f>F1073/$B$11</f>
        <v/>
      </c>
      <c r="H1073">
        <f>ABS(G1073)</f>
        <v/>
      </c>
    </row>
    <row r="1074">
      <c r="A1074">
        <f>'03_DADOS_LIMPOS'!A1050</f>
        <v/>
      </c>
      <c r="B1074">
        <f>'03_DADOS_LIMPOS'!C1050</f>
        <v/>
      </c>
      <c r="C1074">
        <f>'03_DADOS_LIMPOS'!D1050</f>
        <v/>
      </c>
      <c r="D1074">
        <f>'03_DADOS_LIMPOS'!J1050</f>
        <v/>
      </c>
      <c r="E1074">
        <f>$B$8+$B$9*D1074</f>
        <v/>
      </c>
      <c r="F1074">
        <f>C1074-E1074</f>
        <v/>
      </c>
      <c r="G1074">
        <f>F1074/$B$11</f>
        <v/>
      </c>
      <c r="H1074">
        <f>ABS(G1074)</f>
        <v/>
      </c>
    </row>
    <row r="1075">
      <c r="A1075">
        <f>'03_DADOS_LIMPOS'!A1051</f>
        <v/>
      </c>
      <c r="B1075">
        <f>'03_DADOS_LIMPOS'!C1051</f>
        <v/>
      </c>
      <c r="C1075">
        <f>'03_DADOS_LIMPOS'!D1051</f>
        <v/>
      </c>
      <c r="D1075">
        <f>'03_DADOS_LIMPOS'!J1051</f>
        <v/>
      </c>
      <c r="E1075">
        <f>$B$8+$B$9*D1075</f>
        <v/>
      </c>
      <c r="F1075">
        <f>C1075-E1075</f>
        <v/>
      </c>
      <c r="G1075">
        <f>F1075/$B$11</f>
        <v/>
      </c>
      <c r="H1075">
        <f>ABS(G1075)</f>
        <v/>
      </c>
    </row>
    <row r="1076">
      <c r="A1076">
        <f>'03_DADOS_LIMPOS'!A1052</f>
        <v/>
      </c>
      <c r="B1076">
        <f>'03_DADOS_LIMPOS'!C1052</f>
        <v/>
      </c>
      <c r="C1076">
        <f>'03_DADOS_LIMPOS'!D1052</f>
        <v/>
      </c>
      <c r="D1076">
        <f>'03_DADOS_LIMPOS'!J1052</f>
        <v/>
      </c>
      <c r="E1076">
        <f>$B$8+$B$9*D1076</f>
        <v/>
      </c>
      <c r="F1076">
        <f>C1076-E1076</f>
        <v/>
      </c>
      <c r="G1076">
        <f>F1076/$B$11</f>
        <v/>
      </c>
      <c r="H1076">
        <f>ABS(G1076)</f>
        <v/>
      </c>
    </row>
    <row r="1077">
      <c r="A1077">
        <f>'03_DADOS_LIMPOS'!A1053</f>
        <v/>
      </c>
      <c r="B1077">
        <f>'03_DADOS_LIMPOS'!C1053</f>
        <v/>
      </c>
      <c r="C1077">
        <f>'03_DADOS_LIMPOS'!D1053</f>
        <v/>
      </c>
      <c r="D1077">
        <f>'03_DADOS_LIMPOS'!J1053</f>
        <v/>
      </c>
      <c r="E1077">
        <f>$B$8+$B$9*D1077</f>
        <v/>
      </c>
      <c r="F1077">
        <f>C1077-E1077</f>
        <v/>
      </c>
      <c r="G1077">
        <f>F1077/$B$11</f>
        <v/>
      </c>
      <c r="H1077">
        <f>ABS(G1077)</f>
        <v/>
      </c>
    </row>
    <row r="1078">
      <c r="A1078">
        <f>'03_DADOS_LIMPOS'!A1054</f>
        <v/>
      </c>
      <c r="B1078">
        <f>'03_DADOS_LIMPOS'!C1054</f>
        <v/>
      </c>
      <c r="C1078">
        <f>'03_DADOS_LIMPOS'!D1054</f>
        <v/>
      </c>
      <c r="D1078">
        <f>'03_DADOS_LIMPOS'!J1054</f>
        <v/>
      </c>
      <c r="E1078">
        <f>$B$8+$B$9*D1078</f>
        <v/>
      </c>
      <c r="F1078">
        <f>C1078-E1078</f>
        <v/>
      </c>
      <c r="G1078">
        <f>F1078/$B$11</f>
        <v/>
      </c>
      <c r="H1078">
        <f>ABS(G1078)</f>
        <v/>
      </c>
    </row>
    <row r="1079">
      <c r="A1079">
        <f>'03_DADOS_LIMPOS'!A1055</f>
        <v/>
      </c>
      <c r="B1079">
        <f>'03_DADOS_LIMPOS'!C1055</f>
        <v/>
      </c>
      <c r="C1079">
        <f>'03_DADOS_LIMPOS'!D1055</f>
        <v/>
      </c>
      <c r="D1079">
        <f>'03_DADOS_LIMPOS'!J1055</f>
        <v/>
      </c>
      <c r="E1079">
        <f>$B$8+$B$9*D1079</f>
        <v/>
      </c>
      <c r="F1079">
        <f>C1079-E1079</f>
        <v/>
      </c>
      <c r="G1079">
        <f>F1079/$B$11</f>
        <v/>
      </c>
      <c r="H1079">
        <f>ABS(G1079)</f>
        <v/>
      </c>
    </row>
    <row r="1080">
      <c r="A1080">
        <f>'03_DADOS_LIMPOS'!A1056</f>
        <v/>
      </c>
      <c r="B1080">
        <f>'03_DADOS_LIMPOS'!C1056</f>
        <v/>
      </c>
      <c r="C1080">
        <f>'03_DADOS_LIMPOS'!D1056</f>
        <v/>
      </c>
      <c r="D1080">
        <f>'03_DADOS_LIMPOS'!J1056</f>
        <v/>
      </c>
      <c r="E1080">
        <f>$B$8+$B$9*D1080</f>
        <v/>
      </c>
      <c r="F1080">
        <f>C1080-E1080</f>
        <v/>
      </c>
      <c r="G1080">
        <f>F1080/$B$11</f>
        <v/>
      </c>
      <c r="H1080">
        <f>ABS(G1080)</f>
        <v/>
      </c>
    </row>
    <row r="1081">
      <c r="A1081">
        <f>'03_DADOS_LIMPOS'!A1057</f>
        <v/>
      </c>
      <c r="B1081">
        <f>'03_DADOS_LIMPOS'!C1057</f>
        <v/>
      </c>
      <c r="C1081">
        <f>'03_DADOS_LIMPOS'!D1057</f>
        <v/>
      </c>
      <c r="D1081">
        <f>'03_DADOS_LIMPOS'!J1057</f>
        <v/>
      </c>
      <c r="E1081">
        <f>$B$8+$B$9*D1081</f>
        <v/>
      </c>
      <c r="F1081">
        <f>C1081-E1081</f>
        <v/>
      </c>
      <c r="G1081">
        <f>F1081/$B$11</f>
        <v/>
      </c>
      <c r="H1081">
        <f>ABS(G1081)</f>
        <v/>
      </c>
    </row>
    <row r="1082">
      <c r="A1082">
        <f>'03_DADOS_LIMPOS'!A1058</f>
        <v/>
      </c>
      <c r="B1082">
        <f>'03_DADOS_LIMPOS'!C1058</f>
        <v/>
      </c>
      <c r="C1082">
        <f>'03_DADOS_LIMPOS'!D1058</f>
        <v/>
      </c>
      <c r="D1082">
        <f>'03_DADOS_LIMPOS'!J1058</f>
        <v/>
      </c>
      <c r="E1082">
        <f>$B$8+$B$9*D1082</f>
        <v/>
      </c>
      <c r="F1082">
        <f>C1082-E1082</f>
        <v/>
      </c>
      <c r="G1082">
        <f>F1082/$B$11</f>
        <v/>
      </c>
      <c r="H1082">
        <f>ABS(G1082)</f>
        <v/>
      </c>
    </row>
    <row r="1083">
      <c r="A1083">
        <f>'03_DADOS_LIMPOS'!A1059</f>
        <v/>
      </c>
      <c r="B1083">
        <f>'03_DADOS_LIMPOS'!C1059</f>
        <v/>
      </c>
      <c r="C1083">
        <f>'03_DADOS_LIMPOS'!D1059</f>
        <v/>
      </c>
      <c r="D1083">
        <f>'03_DADOS_LIMPOS'!J1059</f>
        <v/>
      </c>
      <c r="E1083">
        <f>$B$8+$B$9*D1083</f>
        <v/>
      </c>
      <c r="F1083">
        <f>C1083-E1083</f>
        <v/>
      </c>
      <c r="G1083">
        <f>F1083/$B$11</f>
        <v/>
      </c>
      <c r="H1083">
        <f>ABS(G1083)</f>
        <v/>
      </c>
    </row>
    <row r="1084">
      <c r="A1084">
        <f>'03_DADOS_LIMPOS'!A1060</f>
        <v/>
      </c>
      <c r="B1084">
        <f>'03_DADOS_LIMPOS'!C1060</f>
        <v/>
      </c>
      <c r="C1084">
        <f>'03_DADOS_LIMPOS'!D1060</f>
        <v/>
      </c>
      <c r="D1084">
        <f>'03_DADOS_LIMPOS'!J1060</f>
        <v/>
      </c>
      <c r="E1084">
        <f>$B$8+$B$9*D1084</f>
        <v/>
      </c>
      <c r="F1084">
        <f>C1084-E1084</f>
        <v/>
      </c>
      <c r="G1084">
        <f>F1084/$B$11</f>
        <v/>
      </c>
      <c r="H1084">
        <f>ABS(G1084)</f>
        <v/>
      </c>
    </row>
    <row r="1085">
      <c r="A1085">
        <f>'03_DADOS_LIMPOS'!A1061</f>
        <v/>
      </c>
      <c r="B1085">
        <f>'03_DADOS_LIMPOS'!C1061</f>
        <v/>
      </c>
      <c r="C1085">
        <f>'03_DADOS_LIMPOS'!D1061</f>
        <v/>
      </c>
      <c r="D1085">
        <f>'03_DADOS_LIMPOS'!J1061</f>
        <v/>
      </c>
      <c r="E1085">
        <f>$B$8+$B$9*D1085</f>
        <v/>
      </c>
      <c r="F1085">
        <f>C1085-E1085</f>
        <v/>
      </c>
      <c r="G1085">
        <f>F1085/$B$11</f>
        <v/>
      </c>
      <c r="H1085">
        <f>ABS(G1085)</f>
        <v/>
      </c>
    </row>
    <row r="1086">
      <c r="A1086">
        <f>'03_DADOS_LIMPOS'!A1062</f>
        <v/>
      </c>
      <c r="B1086">
        <f>'03_DADOS_LIMPOS'!C1062</f>
        <v/>
      </c>
      <c r="C1086">
        <f>'03_DADOS_LIMPOS'!D1062</f>
        <v/>
      </c>
      <c r="D1086">
        <f>'03_DADOS_LIMPOS'!J1062</f>
        <v/>
      </c>
      <c r="E1086">
        <f>$B$8+$B$9*D1086</f>
        <v/>
      </c>
      <c r="F1086">
        <f>C1086-E1086</f>
        <v/>
      </c>
      <c r="G1086">
        <f>F1086/$B$11</f>
        <v/>
      </c>
      <c r="H1086">
        <f>ABS(G1086)</f>
        <v/>
      </c>
    </row>
    <row r="1087">
      <c r="A1087">
        <f>'03_DADOS_LIMPOS'!A1063</f>
        <v/>
      </c>
      <c r="B1087">
        <f>'03_DADOS_LIMPOS'!C1063</f>
        <v/>
      </c>
      <c r="C1087">
        <f>'03_DADOS_LIMPOS'!D1063</f>
        <v/>
      </c>
      <c r="D1087">
        <f>'03_DADOS_LIMPOS'!J1063</f>
        <v/>
      </c>
      <c r="E1087">
        <f>$B$8+$B$9*D1087</f>
        <v/>
      </c>
      <c r="F1087">
        <f>C1087-E1087</f>
        <v/>
      </c>
      <c r="G1087">
        <f>F1087/$B$11</f>
        <v/>
      </c>
      <c r="H1087">
        <f>ABS(G1087)</f>
        <v/>
      </c>
    </row>
    <row r="1088">
      <c r="A1088">
        <f>'03_DADOS_LIMPOS'!A1064</f>
        <v/>
      </c>
      <c r="B1088">
        <f>'03_DADOS_LIMPOS'!C1064</f>
        <v/>
      </c>
      <c r="C1088">
        <f>'03_DADOS_LIMPOS'!D1064</f>
        <v/>
      </c>
      <c r="D1088">
        <f>'03_DADOS_LIMPOS'!J1064</f>
        <v/>
      </c>
      <c r="E1088">
        <f>$B$8+$B$9*D1088</f>
        <v/>
      </c>
      <c r="F1088">
        <f>C1088-E1088</f>
        <v/>
      </c>
      <c r="G1088">
        <f>F1088/$B$11</f>
        <v/>
      </c>
      <c r="H1088">
        <f>ABS(G1088)</f>
        <v/>
      </c>
    </row>
    <row r="1089">
      <c r="A1089">
        <f>'03_DADOS_LIMPOS'!A1065</f>
        <v/>
      </c>
      <c r="B1089">
        <f>'03_DADOS_LIMPOS'!C1065</f>
        <v/>
      </c>
      <c r="C1089">
        <f>'03_DADOS_LIMPOS'!D1065</f>
        <v/>
      </c>
      <c r="D1089">
        <f>'03_DADOS_LIMPOS'!J1065</f>
        <v/>
      </c>
      <c r="E1089">
        <f>$B$8+$B$9*D1089</f>
        <v/>
      </c>
      <c r="F1089">
        <f>C1089-E1089</f>
        <v/>
      </c>
      <c r="G1089">
        <f>F1089/$B$11</f>
        <v/>
      </c>
      <c r="H1089">
        <f>ABS(G1089)</f>
        <v/>
      </c>
    </row>
    <row r="1090">
      <c r="A1090">
        <f>'03_DADOS_LIMPOS'!A1066</f>
        <v/>
      </c>
      <c r="B1090">
        <f>'03_DADOS_LIMPOS'!C1066</f>
        <v/>
      </c>
      <c r="C1090">
        <f>'03_DADOS_LIMPOS'!D1066</f>
        <v/>
      </c>
      <c r="D1090">
        <f>'03_DADOS_LIMPOS'!J1066</f>
        <v/>
      </c>
      <c r="E1090">
        <f>$B$8+$B$9*D1090</f>
        <v/>
      </c>
      <c r="F1090">
        <f>C1090-E1090</f>
        <v/>
      </c>
      <c r="G1090">
        <f>F1090/$B$11</f>
        <v/>
      </c>
      <c r="H1090">
        <f>ABS(G1090)</f>
        <v/>
      </c>
    </row>
    <row r="1091">
      <c r="A1091">
        <f>'03_DADOS_LIMPOS'!A1067</f>
        <v/>
      </c>
      <c r="B1091">
        <f>'03_DADOS_LIMPOS'!C1067</f>
        <v/>
      </c>
      <c r="C1091">
        <f>'03_DADOS_LIMPOS'!D1067</f>
        <v/>
      </c>
      <c r="D1091">
        <f>'03_DADOS_LIMPOS'!J1067</f>
        <v/>
      </c>
      <c r="E1091">
        <f>$B$8+$B$9*D1091</f>
        <v/>
      </c>
      <c r="F1091">
        <f>C1091-E1091</f>
        <v/>
      </c>
      <c r="G1091">
        <f>F1091/$B$11</f>
        <v/>
      </c>
      <c r="H1091">
        <f>ABS(G1091)</f>
        <v/>
      </c>
    </row>
    <row r="1092">
      <c r="A1092">
        <f>'03_DADOS_LIMPOS'!A1068</f>
        <v/>
      </c>
      <c r="B1092">
        <f>'03_DADOS_LIMPOS'!C1068</f>
        <v/>
      </c>
      <c r="C1092">
        <f>'03_DADOS_LIMPOS'!D1068</f>
        <v/>
      </c>
      <c r="D1092">
        <f>'03_DADOS_LIMPOS'!J1068</f>
        <v/>
      </c>
      <c r="E1092">
        <f>$B$8+$B$9*D1092</f>
        <v/>
      </c>
      <c r="F1092">
        <f>C1092-E1092</f>
        <v/>
      </c>
      <c r="G1092">
        <f>F1092/$B$11</f>
        <v/>
      </c>
      <c r="H1092">
        <f>ABS(G1092)</f>
        <v/>
      </c>
    </row>
    <row r="1093">
      <c r="A1093">
        <f>'03_DADOS_LIMPOS'!A1069</f>
        <v/>
      </c>
      <c r="B1093">
        <f>'03_DADOS_LIMPOS'!C1069</f>
        <v/>
      </c>
      <c r="C1093">
        <f>'03_DADOS_LIMPOS'!D1069</f>
        <v/>
      </c>
      <c r="D1093">
        <f>'03_DADOS_LIMPOS'!J1069</f>
        <v/>
      </c>
      <c r="E1093">
        <f>$B$8+$B$9*D1093</f>
        <v/>
      </c>
      <c r="F1093">
        <f>C1093-E1093</f>
        <v/>
      </c>
      <c r="G1093">
        <f>F1093/$B$11</f>
        <v/>
      </c>
      <c r="H1093">
        <f>ABS(G1093)</f>
        <v/>
      </c>
    </row>
    <row r="1094">
      <c r="A1094">
        <f>'03_DADOS_LIMPOS'!A1070</f>
        <v/>
      </c>
      <c r="B1094">
        <f>'03_DADOS_LIMPOS'!C1070</f>
        <v/>
      </c>
      <c r="C1094">
        <f>'03_DADOS_LIMPOS'!D1070</f>
        <v/>
      </c>
      <c r="D1094">
        <f>'03_DADOS_LIMPOS'!J1070</f>
        <v/>
      </c>
      <c r="E1094">
        <f>$B$8+$B$9*D1094</f>
        <v/>
      </c>
      <c r="F1094">
        <f>C1094-E1094</f>
        <v/>
      </c>
      <c r="G1094">
        <f>F1094/$B$11</f>
        <v/>
      </c>
      <c r="H1094">
        <f>ABS(G1094)</f>
        <v/>
      </c>
    </row>
    <row r="1095">
      <c r="A1095">
        <f>'03_DADOS_LIMPOS'!A1071</f>
        <v/>
      </c>
      <c r="B1095">
        <f>'03_DADOS_LIMPOS'!C1071</f>
        <v/>
      </c>
      <c r="C1095">
        <f>'03_DADOS_LIMPOS'!D1071</f>
        <v/>
      </c>
      <c r="D1095">
        <f>'03_DADOS_LIMPOS'!J1071</f>
        <v/>
      </c>
      <c r="E1095">
        <f>$B$8+$B$9*D1095</f>
        <v/>
      </c>
      <c r="F1095">
        <f>C1095-E1095</f>
        <v/>
      </c>
      <c r="G1095">
        <f>F1095/$B$11</f>
        <v/>
      </c>
      <c r="H1095">
        <f>ABS(G1095)</f>
        <v/>
      </c>
    </row>
    <row r="1096">
      <c r="A1096">
        <f>'03_DADOS_LIMPOS'!A1072</f>
        <v/>
      </c>
      <c r="B1096">
        <f>'03_DADOS_LIMPOS'!C1072</f>
        <v/>
      </c>
      <c r="C1096">
        <f>'03_DADOS_LIMPOS'!D1072</f>
        <v/>
      </c>
      <c r="D1096">
        <f>'03_DADOS_LIMPOS'!J1072</f>
        <v/>
      </c>
      <c r="E1096">
        <f>$B$8+$B$9*D1096</f>
        <v/>
      </c>
      <c r="F1096">
        <f>C1096-E1096</f>
        <v/>
      </c>
      <c r="G1096">
        <f>F1096/$B$11</f>
        <v/>
      </c>
      <c r="H1096">
        <f>ABS(G1096)</f>
        <v/>
      </c>
    </row>
    <row r="1097">
      <c r="A1097">
        <f>'03_DADOS_LIMPOS'!A1073</f>
        <v/>
      </c>
      <c r="B1097">
        <f>'03_DADOS_LIMPOS'!C1073</f>
        <v/>
      </c>
      <c r="C1097">
        <f>'03_DADOS_LIMPOS'!D1073</f>
        <v/>
      </c>
      <c r="D1097">
        <f>'03_DADOS_LIMPOS'!J1073</f>
        <v/>
      </c>
      <c r="E1097">
        <f>$B$8+$B$9*D1097</f>
        <v/>
      </c>
      <c r="F1097">
        <f>C1097-E1097</f>
        <v/>
      </c>
      <c r="G1097">
        <f>F1097/$B$11</f>
        <v/>
      </c>
      <c r="H1097">
        <f>ABS(G1097)</f>
        <v/>
      </c>
    </row>
    <row r="1098">
      <c r="A1098">
        <f>'03_DADOS_LIMPOS'!A1074</f>
        <v/>
      </c>
      <c r="B1098">
        <f>'03_DADOS_LIMPOS'!C1074</f>
        <v/>
      </c>
      <c r="C1098">
        <f>'03_DADOS_LIMPOS'!D1074</f>
        <v/>
      </c>
      <c r="D1098">
        <f>'03_DADOS_LIMPOS'!J1074</f>
        <v/>
      </c>
      <c r="E1098">
        <f>$B$8+$B$9*D1098</f>
        <v/>
      </c>
      <c r="F1098">
        <f>C1098-E1098</f>
        <v/>
      </c>
      <c r="G1098">
        <f>F1098/$B$11</f>
        <v/>
      </c>
      <c r="H1098">
        <f>ABS(G1098)</f>
        <v/>
      </c>
    </row>
    <row r="1099">
      <c r="A1099">
        <f>'03_DADOS_LIMPOS'!A1075</f>
        <v/>
      </c>
      <c r="B1099">
        <f>'03_DADOS_LIMPOS'!C1075</f>
        <v/>
      </c>
      <c r="C1099">
        <f>'03_DADOS_LIMPOS'!D1075</f>
        <v/>
      </c>
      <c r="D1099">
        <f>'03_DADOS_LIMPOS'!J1075</f>
        <v/>
      </c>
      <c r="E1099">
        <f>$B$8+$B$9*D1099</f>
        <v/>
      </c>
      <c r="F1099">
        <f>C1099-E1099</f>
        <v/>
      </c>
      <c r="G1099">
        <f>F1099/$B$11</f>
        <v/>
      </c>
      <c r="H1099">
        <f>ABS(G1099)</f>
        <v/>
      </c>
    </row>
    <row r="1100">
      <c r="A1100">
        <f>'03_DADOS_LIMPOS'!A1076</f>
        <v/>
      </c>
      <c r="B1100">
        <f>'03_DADOS_LIMPOS'!C1076</f>
        <v/>
      </c>
      <c r="C1100">
        <f>'03_DADOS_LIMPOS'!D1076</f>
        <v/>
      </c>
      <c r="D1100">
        <f>'03_DADOS_LIMPOS'!J1076</f>
        <v/>
      </c>
      <c r="E1100">
        <f>$B$8+$B$9*D1100</f>
        <v/>
      </c>
      <c r="F1100">
        <f>C1100-E1100</f>
        <v/>
      </c>
      <c r="G1100">
        <f>F1100/$B$11</f>
        <v/>
      </c>
      <c r="H1100">
        <f>ABS(G1100)</f>
        <v/>
      </c>
    </row>
    <row r="1101">
      <c r="A1101">
        <f>'03_DADOS_LIMPOS'!A1077</f>
        <v/>
      </c>
      <c r="B1101">
        <f>'03_DADOS_LIMPOS'!C1077</f>
        <v/>
      </c>
      <c r="C1101">
        <f>'03_DADOS_LIMPOS'!D1077</f>
        <v/>
      </c>
      <c r="D1101">
        <f>'03_DADOS_LIMPOS'!J1077</f>
        <v/>
      </c>
      <c r="E1101">
        <f>$B$8+$B$9*D1101</f>
        <v/>
      </c>
      <c r="F1101">
        <f>C1101-E1101</f>
        <v/>
      </c>
      <c r="G1101">
        <f>F1101/$B$11</f>
        <v/>
      </c>
      <c r="H1101">
        <f>ABS(G1101)</f>
        <v/>
      </c>
    </row>
    <row r="1102">
      <c r="A1102">
        <f>'03_DADOS_LIMPOS'!A1078</f>
        <v/>
      </c>
      <c r="B1102">
        <f>'03_DADOS_LIMPOS'!C1078</f>
        <v/>
      </c>
      <c r="C1102">
        <f>'03_DADOS_LIMPOS'!D1078</f>
        <v/>
      </c>
      <c r="D1102">
        <f>'03_DADOS_LIMPOS'!J1078</f>
        <v/>
      </c>
      <c r="E1102">
        <f>$B$8+$B$9*D1102</f>
        <v/>
      </c>
      <c r="F1102">
        <f>C1102-E1102</f>
        <v/>
      </c>
      <c r="G1102">
        <f>F1102/$B$11</f>
        <v/>
      </c>
      <c r="H1102">
        <f>ABS(G1102)</f>
        <v/>
      </c>
    </row>
    <row r="1103">
      <c r="A1103">
        <f>'03_DADOS_LIMPOS'!A1079</f>
        <v/>
      </c>
      <c r="B1103">
        <f>'03_DADOS_LIMPOS'!C1079</f>
        <v/>
      </c>
      <c r="C1103">
        <f>'03_DADOS_LIMPOS'!D1079</f>
        <v/>
      </c>
      <c r="D1103">
        <f>'03_DADOS_LIMPOS'!J1079</f>
        <v/>
      </c>
      <c r="E1103">
        <f>$B$8+$B$9*D1103</f>
        <v/>
      </c>
      <c r="F1103">
        <f>C1103-E1103</f>
        <v/>
      </c>
      <c r="G1103">
        <f>F1103/$B$11</f>
        <v/>
      </c>
      <c r="H1103">
        <f>ABS(G1103)</f>
        <v/>
      </c>
    </row>
    <row r="1104">
      <c r="A1104">
        <f>'03_DADOS_LIMPOS'!A1080</f>
        <v/>
      </c>
      <c r="B1104">
        <f>'03_DADOS_LIMPOS'!C1080</f>
        <v/>
      </c>
      <c r="C1104">
        <f>'03_DADOS_LIMPOS'!D1080</f>
        <v/>
      </c>
      <c r="D1104">
        <f>'03_DADOS_LIMPOS'!J1080</f>
        <v/>
      </c>
      <c r="E1104">
        <f>$B$8+$B$9*D1104</f>
        <v/>
      </c>
      <c r="F1104">
        <f>C1104-E1104</f>
        <v/>
      </c>
      <c r="G1104">
        <f>F1104/$B$11</f>
        <v/>
      </c>
      <c r="H1104">
        <f>ABS(G1104)</f>
        <v/>
      </c>
    </row>
    <row r="1105">
      <c r="A1105">
        <f>'03_DADOS_LIMPOS'!A1081</f>
        <v/>
      </c>
      <c r="B1105">
        <f>'03_DADOS_LIMPOS'!C1081</f>
        <v/>
      </c>
      <c r="C1105">
        <f>'03_DADOS_LIMPOS'!D1081</f>
        <v/>
      </c>
      <c r="D1105">
        <f>'03_DADOS_LIMPOS'!J1081</f>
        <v/>
      </c>
      <c r="E1105">
        <f>$B$8+$B$9*D1105</f>
        <v/>
      </c>
      <c r="F1105">
        <f>C1105-E1105</f>
        <v/>
      </c>
      <c r="G1105">
        <f>F1105/$B$11</f>
        <v/>
      </c>
      <c r="H1105">
        <f>ABS(G1105)</f>
        <v/>
      </c>
    </row>
    <row r="1106">
      <c r="A1106">
        <f>'03_DADOS_LIMPOS'!A1082</f>
        <v/>
      </c>
      <c r="B1106">
        <f>'03_DADOS_LIMPOS'!C1082</f>
        <v/>
      </c>
      <c r="C1106">
        <f>'03_DADOS_LIMPOS'!D1082</f>
        <v/>
      </c>
      <c r="D1106">
        <f>'03_DADOS_LIMPOS'!J1082</f>
        <v/>
      </c>
      <c r="E1106">
        <f>$B$8+$B$9*D1106</f>
        <v/>
      </c>
      <c r="F1106">
        <f>C1106-E1106</f>
        <v/>
      </c>
      <c r="G1106">
        <f>F1106/$B$11</f>
        <v/>
      </c>
      <c r="H1106">
        <f>ABS(G1106)</f>
        <v/>
      </c>
    </row>
    <row r="1107">
      <c r="A1107">
        <f>'03_DADOS_LIMPOS'!A1083</f>
        <v/>
      </c>
      <c r="B1107">
        <f>'03_DADOS_LIMPOS'!C1083</f>
        <v/>
      </c>
      <c r="C1107">
        <f>'03_DADOS_LIMPOS'!D1083</f>
        <v/>
      </c>
      <c r="D1107">
        <f>'03_DADOS_LIMPOS'!J1083</f>
        <v/>
      </c>
      <c r="E1107">
        <f>$B$8+$B$9*D1107</f>
        <v/>
      </c>
      <c r="F1107">
        <f>C1107-E1107</f>
        <v/>
      </c>
      <c r="G1107">
        <f>F1107/$B$11</f>
        <v/>
      </c>
      <c r="H1107">
        <f>ABS(G1107)</f>
        <v/>
      </c>
    </row>
    <row r="1108">
      <c r="A1108">
        <f>'03_DADOS_LIMPOS'!A1084</f>
        <v/>
      </c>
      <c r="B1108">
        <f>'03_DADOS_LIMPOS'!C1084</f>
        <v/>
      </c>
      <c r="C1108">
        <f>'03_DADOS_LIMPOS'!D1084</f>
        <v/>
      </c>
      <c r="D1108">
        <f>'03_DADOS_LIMPOS'!J1084</f>
        <v/>
      </c>
      <c r="E1108">
        <f>$B$8+$B$9*D1108</f>
        <v/>
      </c>
      <c r="F1108">
        <f>C1108-E1108</f>
        <v/>
      </c>
      <c r="G1108">
        <f>F1108/$B$11</f>
        <v/>
      </c>
      <c r="H1108">
        <f>ABS(G1108)</f>
        <v/>
      </c>
    </row>
    <row r="1109">
      <c r="A1109">
        <f>'03_DADOS_LIMPOS'!A1085</f>
        <v/>
      </c>
      <c r="B1109">
        <f>'03_DADOS_LIMPOS'!C1085</f>
        <v/>
      </c>
      <c r="C1109">
        <f>'03_DADOS_LIMPOS'!D1085</f>
        <v/>
      </c>
      <c r="D1109">
        <f>'03_DADOS_LIMPOS'!J1085</f>
        <v/>
      </c>
      <c r="E1109">
        <f>$B$8+$B$9*D1109</f>
        <v/>
      </c>
      <c r="F1109">
        <f>C1109-E1109</f>
        <v/>
      </c>
      <c r="G1109">
        <f>F1109/$B$11</f>
        <v/>
      </c>
      <c r="H1109">
        <f>ABS(G1109)</f>
        <v/>
      </c>
    </row>
    <row r="1110">
      <c r="A1110">
        <f>'03_DADOS_LIMPOS'!A1086</f>
        <v/>
      </c>
      <c r="B1110">
        <f>'03_DADOS_LIMPOS'!C1086</f>
        <v/>
      </c>
      <c r="C1110">
        <f>'03_DADOS_LIMPOS'!D1086</f>
        <v/>
      </c>
      <c r="D1110">
        <f>'03_DADOS_LIMPOS'!J1086</f>
        <v/>
      </c>
      <c r="E1110">
        <f>$B$8+$B$9*D1110</f>
        <v/>
      </c>
      <c r="F1110">
        <f>C1110-E1110</f>
        <v/>
      </c>
      <c r="G1110">
        <f>F1110/$B$11</f>
        <v/>
      </c>
      <c r="H1110">
        <f>ABS(G1110)</f>
        <v/>
      </c>
    </row>
    <row r="1111">
      <c r="A1111">
        <f>'03_DADOS_LIMPOS'!A1087</f>
        <v/>
      </c>
      <c r="B1111">
        <f>'03_DADOS_LIMPOS'!C1087</f>
        <v/>
      </c>
      <c r="C1111">
        <f>'03_DADOS_LIMPOS'!D1087</f>
        <v/>
      </c>
      <c r="D1111">
        <f>'03_DADOS_LIMPOS'!J1087</f>
        <v/>
      </c>
      <c r="E1111">
        <f>$B$8+$B$9*D1111</f>
        <v/>
      </c>
      <c r="F1111">
        <f>C1111-E1111</f>
        <v/>
      </c>
      <c r="G1111">
        <f>F1111/$B$11</f>
        <v/>
      </c>
      <c r="H1111">
        <f>ABS(G1111)</f>
        <v/>
      </c>
    </row>
    <row r="1112">
      <c r="A1112">
        <f>'03_DADOS_LIMPOS'!A1088</f>
        <v/>
      </c>
      <c r="B1112">
        <f>'03_DADOS_LIMPOS'!C1088</f>
        <v/>
      </c>
      <c r="C1112">
        <f>'03_DADOS_LIMPOS'!D1088</f>
        <v/>
      </c>
      <c r="D1112">
        <f>'03_DADOS_LIMPOS'!J1088</f>
        <v/>
      </c>
      <c r="E1112">
        <f>$B$8+$B$9*D1112</f>
        <v/>
      </c>
      <c r="F1112">
        <f>C1112-E1112</f>
        <v/>
      </c>
      <c r="G1112">
        <f>F1112/$B$11</f>
        <v/>
      </c>
      <c r="H1112">
        <f>ABS(G1112)</f>
        <v/>
      </c>
    </row>
    <row r="1113">
      <c r="A1113">
        <f>'03_DADOS_LIMPOS'!A1089</f>
        <v/>
      </c>
      <c r="B1113">
        <f>'03_DADOS_LIMPOS'!C1089</f>
        <v/>
      </c>
      <c r="C1113">
        <f>'03_DADOS_LIMPOS'!D1089</f>
        <v/>
      </c>
      <c r="D1113">
        <f>'03_DADOS_LIMPOS'!J1089</f>
        <v/>
      </c>
      <c r="E1113">
        <f>$B$8+$B$9*D1113</f>
        <v/>
      </c>
      <c r="F1113">
        <f>C1113-E1113</f>
        <v/>
      </c>
      <c r="G1113">
        <f>F1113/$B$11</f>
        <v/>
      </c>
      <c r="H1113">
        <f>ABS(G1113)</f>
        <v/>
      </c>
    </row>
    <row r="1114">
      <c r="A1114">
        <f>'03_DADOS_LIMPOS'!A1090</f>
        <v/>
      </c>
      <c r="B1114">
        <f>'03_DADOS_LIMPOS'!C1090</f>
        <v/>
      </c>
      <c r="C1114">
        <f>'03_DADOS_LIMPOS'!D1090</f>
        <v/>
      </c>
      <c r="D1114">
        <f>'03_DADOS_LIMPOS'!J1090</f>
        <v/>
      </c>
      <c r="E1114">
        <f>$B$8+$B$9*D1114</f>
        <v/>
      </c>
      <c r="F1114">
        <f>C1114-E1114</f>
        <v/>
      </c>
      <c r="G1114">
        <f>F1114/$B$11</f>
        <v/>
      </c>
      <c r="H1114">
        <f>ABS(G1114)</f>
        <v/>
      </c>
    </row>
    <row r="1115">
      <c r="A1115">
        <f>'03_DADOS_LIMPOS'!A1091</f>
        <v/>
      </c>
      <c r="B1115">
        <f>'03_DADOS_LIMPOS'!C1091</f>
        <v/>
      </c>
      <c r="C1115">
        <f>'03_DADOS_LIMPOS'!D1091</f>
        <v/>
      </c>
      <c r="D1115">
        <f>'03_DADOS_LIMPOS'!J1091</f>
        <v/>
      </c>
      <c r="E1115">
        <f>$B$8+$B$9*D1115</f>
        <v/>
      </c>
      <c r="F1115">
        <f>C1115-E1115</f>
        <v/>
      </c>
      <c r="G1115">
        <f>F1115/$B$11</f>
        <v/>
      </c>
      <c r="H1115">
        <f>ABS(G1115)</f>
        <v/>
      </c>
    </row>
    <row r="1116">
      <c r="A1116">
        <f>'03_DADOS_LIMPOS'!A1092</f>
        <v/>
      </c>
      <c r="B1116">
        <f>'03_DADOS_LIMPOS'!C1092</f>
        <v/>
      </c>
      <c r="C1116">
        <f>'03_DADOS_LIMPOS'!D1092</f>
        <v/>
      </c>
      <c r="D1116">
        <f>'03_DADOS_LIMPOS'!J1092</f>
        <v/>
      </c>
      <c r="E1116">
        <f>$B$8+$B$9*D1116</f>
        <v/>
      </c>
      <c r="F1116">
        <f>C1116-E1116</f>
        <v/>
      </c>
      <c r="G1116">
        <f>F1116/$B$11</f>
        <v/>
      </c>
      <c r="H1116">
        <f>ABS(G1116)</f>
        <v/>
      </c>
    </row>
    <row r="1117">
      <c r="A1117">
        <f>'03_DADOS_LIMPOS'!A1093</f>
        <v/>
      </c>
      <c r="B1117">
        <f>'03_DADOS_LIMPOS'!C1093</f>
        <v/>
      </c>
      <c r="C1117">
        <f>'03_DADOS_LIMPOS'!D1093</f>
        <v/>
      </c>
      <c r="D1117">
        <f>'03_DADOS_LIMPOS'!J1093</f>
        <v/>
      </c>
      <c r="E1117">
        <f>$B$8+$B$9*D1117</f>
        <v/>
      </c>
      <c r="F1117">
        <f>C1117-E1117</f>
        <v/>
      </c>
      <c r="G1117">
        <f>F1117/$B$11</f>
        <v/>
      </c>
      <c r="H1117">
        <f>ABS(G1117)</f>
        <v/>
      </c>
    </row>
    <row r="1118">
      <c r="A1118">
        <f>'03_DADOS_LIMPOS'!A1094</f>
        <v/>
      </c>
      <c r="B1118">
        <f>'03_DADOS_LIMPOS'!C1094</f>
        <v/>
      </c>
      <c r="C1118">
        <f>'03_DADOS_LIMPOS'!D1094</f>
        <v/>
      </c>
      <c r="D1118">
        <f>'03_DADOS_LIMPOS'!J1094</f>
        <v/>
      </c>
      <c r="E1118">
        <f>$B$8+$B$9*D1118</f>
        <v/>
      </c>
      <c r="F1118">
        <f>C1118-E1118</f>
        <v/>
      </c>
      <c r="G1118">
        <f>F1118/$B$11</f>
        <v/>
      </c>
      <c r="H1118">
        <f>ABS(G1118)</f>
        <v/>
      </c>
    </row>
    <row r="1119">
      <c r="A1119">
        <f>'03_DADOS_LIMPOS'!A1095</f>
        <v/>
      </c>
      <c r="B1119">
        <f>'03_DADOS_LIMPOS'!C1095</f>
        <v/>
      </c>
      <c r="C1119">
        <f>'03_DADOS_LIMPOS'!D1095</f>
        <v/>
      </c>
      <c r="D1119">
        <f>'03_DADOS_LIMPOS'!J1095</f>
        <v/>
      </c>
      <c r="E1119">
        <f>$B$8+$B$9*D1119</f>
        <v/>
      </c>
      <c r="F1119">
        <f>C1119-E1119</f>
        <v/>
      </c>
      <c r="G1119">
        <f>F1119/$B$11</f>
        <v/>
      </c>
      <c r="H1119">
        <f>ABS(G1119)</f>
        <v/>
      </c>
    </row>
    <row r="1120">
      <c r="A1120">
        <f>'03_DADOS_LIMPOS'!A1096</f>
        <v/>
      </c>
      <c r="B1120">
        <f>'03_DADOS_LIMPOS'!C1096</f>
        <v/>
      </c>
      <c r="C1120">
        <f>'03_DADOS_LIMPOS'!D1096</f>
        <v/>
      </c>
      <c r="D1120">
        <f>'03_DADOS_LIMPOS'!J1096</f>
        <v/>
      </c>
      <c r="E1120">
        <f>$B$8+$B$9*D1120</f>
        <v/>
      </c>
      <c r="F1120">
        <f>C1120-E1120</f>
        <v/>
      </c>
      <c r="G1120">
        <f>F1120/$B$11</f>
        <v/>
      </c>
      <c r="H1120">
        <f>ABS(G1120)</f>
        <v/>
      </c>
    </row>
    <row r="1121">
      <c r="A1121">
        <f>'03_DADOS_LIMPOS'!A1097</f>
        <v/>
      </c>
      <c r="B1121">
        <f>'03_DADOS_LIMPOS'!C1097</f>
        <v/>
      </c>
      <c r="C1121">
        <f>'03_DADOS_LIMPOS'!D1097</f>
        <v/>
      </c>
      <c r="D1121">
        <f>'03_DADOS_LIMPOS'!J1097</f>
        <v/>
      </c>
      <c r="E1121">
        <f>$B$8+$B$9*D1121</f>
        <v/>
      </c>
      <c r="F1121">
        <f>C1121-E1121</f>
        <v/>
      </c>
      <c r="G1121">
        <f>F1121/$B$11</f>
        <v/>
      </c>
      <c r="H1121">
        <f>ABS(G1121)</f>
        <v/>
      </c>
    </row>
    <row r="1122">
      <c r="A1122">
        <f>'03_DADOS_LIMPOS'!A1098</f>
        <v/>
      </c>
      <c r="B1122">
        <f>'03_DADOS_LIMPOS'!C1098</f>
        <v/>
      </c>
      <c r="C1122">
        <f>'03_DADOS_LIMPOS'!D1098</f>
        <v/>
      </c>
      <c r="D1122">
        <f>'03_DADOS_LIMPOS'!J1098</f>
        <v/>
      </c>
      <c r="E1122">
        <f>$B$8+$B$9*D1122</f>
        <v/>
      </c>
      <c r="F1122">
        <f>C1122-E1122</f>
        <v/>
      </c>
      <c r="G1122">
        <f>F1122/$B$11</f>
        <v/>
      </c>
      <c r="H1122">
        <f>ABS(G1122)</f>
        <v/>
      </c>
    </row>
    <row r="1123">
      <c r="A1123">
        <f>'03_DADOS_LIMPOS'!A1099</f>
        <v/>
      </c>
      <c r="B1123">
        <f>'03_DADOS_LIMPOS'!C1099</f>
        <v/>
      </c>
      <c r="C1123">
        <f>'03_DADOS_LIMPOS'!D1099</f>
        <v/>
      </c>
      <c r="D1123">
        <f>'03_DADOS_LIMPOS'!J1099</f>
        <v/>
      </c>
      <c r="E1123">
        <f>$B$8+$B$9*D1123</f>
        <v/>
      </c>
      <c r="F1123">
        <f>C1123-E1123</f>
        <v/>
      </c>
      <c r="G1123">
        <f>F1123/$B$11</f>
        <v/>
      </c>
      <c r="H1123">
        <f>ABS(G1123)</f>
        <v/>
      </c>
    </row>
    <row r="1124">
      <c r="A1124">
        <f>'03_DADOS_LIMPOS'!A1100</f>
        <v/>
      </c>
      <c r="B1124">
        <f>'03_DADOS_LIMPOS'!C1100</f>
        <v/>
      </c>
      <c r="C1124">
        <f>'03_DADOS_LIMPOS'!D1100</f>
        <v/>
      </c>
      <c r="D1124">
        <f>'03_DADOS_LIMPOS'!J1100</f>
        <v/>
      </c>
      <c r="E1124">
        <f>$B$8+$B$9*D1124</f>
        <v/>
      </c>
      <c r="F1124">
        <f>C1124-E1124</f>
        <v/>
      </c>
      <c r="G1124">
        <f>F1124/$B$11</f>
        <v/>
      </c>
      <c r="H1124">
        <f>ABS(G1124)</f>
        <v/>
      </c>
    </row>
    <row r="1125">
      <c r="A1125">
        <f>'03_DADOS_LIMPOS'!A1101</f>
        <v/>
      </c>
      <c r="B1125">
        <f>'03_DADOS_LIMPOS'!C1101</f>
        <v/>
      </c>
      <c r="C1125">
        <f>'03_DADOS_LIMPOS'!D1101</f>
        <v/>
      </c>
      <c r="D1125">
        <f>'03_DADOS_LIMPOS'!J1101</f>
        <v/>
      </c>
      <c r="E1125">
        <f>$B$8+$B$9*D1125</f>
        <v/>
      </c>
      <c r="F1125">
        <f>C1125-E1125</f>
        <v/>
      </c>
      <c r="G1125">
        <f>F1125/$B$11</f>
        <v/>
      </c>
      <c r="H1125">
        <f>ABS(G1125)</f>
        <v/>
      </c>
    </row>
    <row r="1126">
      <c r="A1126">
        <f>'03_DADOS_LIMPOS'!A1102</f>
        <v/>
      </c>
      <c r="B1126">
        <f>'03_DADOS_LIMPOS'!C1102</f>
        <v/>
      </c>
      <c r="C1126">
        <f>'03_DADOS_LIMPOS'!D1102</f>
        <v/>
      </c>
      <c r="D1126">
        <f>'03_DADOS_LIMPOS'!J1102</f>
        <v/>
      </c>
      <c r="E1126">
        <f>$B$8+$B$9*D1126</f>
        <v/>
      </c>
      <c r="F1126">
        <f>C1126-E1126</f>
        <v/>
      </c>
      <c r="G1126">
        <f>F1126/$B$11</f>
        <v/>
      </c>
      <c r="H1126">
        <f>ABS(G1126)</f>
        <v/>
      </c>
    </row>
    <row r="1127">
      <c r="A1127">
        <f>'03_DADOS_LIMPOS'!A1103</f>
        <v/>
      </c>
      <c r="B1127">
        <f>'03_DADOS_LIMPOS'!C1103</f>
        <v/>
      </c>
      <c r="C1127">
        <f>'03_DADOS_LIMPOS'!D1103</f>
        <v/>
      </c>
      <c r="D1127">
        <f>'03_DADOS_LIMPOS'!J1103</f>
        <v/>
      </c>
      <c r="E1127">
        <f>$B$8+$B$9*D1127</f>
        <v/>
      </c>
      <c r="F1127">
        <f>C1127-E1127</f>
        <v/>
      </c>
      <c r="G1127">
        <f>F1127/$B$11</f>
        <v/>
      </c>
      <c r="H1127">
        <f>ABS(G1127)</f>
        <v/>
      </c>
    </row>
    <row r="1128">
      <c r="A1128">
        <f>'03_DADOS_LIMPOS'!A1104</f>
        <v/>
      </c>
      <c r="B1128">
        <f>'03_DADOS_LIMPOS'!C1104</f>
        <v/>
      </c>
      <c r="C1128">
        <f>'03_DADOS_LIMPOS'!D1104</f>
        <v/>
      </c>
      <c r="D1128">
        <f>'03_DADOS_LIMPOS'!J1104</f>
        <v/>
      </c>
      <c r="E1128">
        <f>$B$8+$B$9*D1128</f>
        <v/>
      </c>
      <c r="F1128">
        <f>C1128-E1128</f>
        <v/>
      </c>
      <c r="G1128">
        <f>F1128/$B$11</f>
        <v/>
      </c>
      <c r="H1128">
        <f>ABS(G1128)</f>
        <v/>
      </c>
    </row>
    <row r="1129">
      <c r="A1129">
        <f>'03_DADOS_LIMPOS'!A1105</f>
        <v/>
      </c>
      <c r="B1129">
        <f>'03_DADOS_LIMPOS'!C1105</f>
        <v/>
      </c>
      <c r="C1129">
        <f>'03_DADOS_LIMPOS'!D1105</f>
        <v/>
      </c>
      <c r="D1129">
        <f>'03_DADOS_LIMPOS'!J1105</f>
        <v/>
      </c>
      <c r="E1129">
        <f>$B$8+$B$9*D1129</f>
        <v/>
      </c>
      <c r="F1129">
        <f>C1129-E1129</f>
        <v/>
      </c>
      <c r="G1129">
        <f>F1129/$B$11</f>
        <v/>
      </c>
      <c r="H1129">
        <f>ABS(G1129)</f>
        <v/>
      </c>
    </row>
    <row r="1130">
      <c r="A1130">
        <f>'03_DADOS_LIMPOS'!A1106</f>
        <v/>
      </c>
      <c r="B1130">
        <f>'03_DADOS_LIMPOS'!C1106</f>
        <v/>
      </c>
      <c r="C1130">
        <f>'03_DADOS_LIMPOS'!D1106</f>
        <v/>
      </c>
      <c r="D1130">
        <f>'03_DADOS_LIMPOS'!J1106</f>
        <v/>
      </c>
      <c r="E1130">
        <f>$B$8+$B$9*D1130</f>
        <v/>
      </c>
      <c r="F1130">
        <f>C1130-E1130</f>
        <v/>
      </c>
      <c r="G1130">
        <f>F1130/$B$11</f>
        <v/>
      </c>
      <c r="H1130">
        <f>ABS(G1130)</f>
        <v/>
      </c>
    </row>
    <row r="1131">
      <c r="A1131">
        <f>'03_DADOS_LIMPOS'!A1107</f>
        <v/>
      </c>
      <c r="B1131">
        <f>'03_DADOS_LIMPOS'!C1107</f>
        <v/>
      </c>
      <c r="C1131">
        <f>'03_DADOS_LIMPOS'!D1107</f>
        <v/>
      </c>
      <c r="D1131">
        <f>'03_DADOS_LIMPOS'!J1107</f>
        <v/>
      </c>
      <c r="E1131">
        <f>$B$8+$B$9*D1131</f>
        <v/>
      </c>
      <c r="F1131">
        <f>C1131-E1131</f>
        <v/>
      </c>
      <c r="G1131">
        <f>F1131/$B$11</f>
        <v/>
      </c>
      <c r="H1131">
        <f>ABS(G1131)</f>
        <v/>
      </c>
    </row>
    <row r="1132">
      <c r="A1132">
        <f>'03_DADOS_LIMPOS'!A1108</f>
        <v/>
      </c>
      <c r="B1132">
        <f>'03_DADOS_LIMPOS'!C1108</f>
        <v/>
      </c>
      <c r="C1132">
        <f>'03_DADOS_LIMPOS'!D1108</f>
        <v/>
      </c>
      <c r="D1132">
        <f>'03_DADOS_LIMPOS'!J1108</f>
        <v/>
      </c>
      <c r="E1132">
        <f>$B$8+$B$9*D1132</f>
        <v/>
      </c>
      <c r="F1132">
        <f>C1132-E1132</f>
        <v/>
      </c>
      <c r="G1132">
        <f>F1132/$B$11</f>
        <v/>
      </c>
      <c r="H1132">
        <f>ABS(G1132)</f>
        <v/>
      </c>
    </row>
    <row r="1133">
      <c r="A1133">
        <f>'03_DADOS_LIMPOS'!A1109</f>
        <v/>
      </c>
      <c r="B1133">
        <f>'03_DADOS_LIMPOS'!C1109</f>
        <v/>
      </c>
      <c r="C1133">
        <f>'03_DADOS_LIMPOS'!D1109</f>
        <v/>
      </c>
      <c r="D1133">
        <f>'03_DADOS_LIMPOS'!J1109</f>
        <v/>
      </c>
      <c r="E1133">
        <f>$B$8+$B$9*D1133</f>
        <v/>
      </c>
      <c r="F1133">
        <f>C1133-E1133</f>
        <v/>
      </c>
      <c r="G1133">
        <f>F1133/$B$11</f>
        <v/>
      </c>
      <c r="H1133">
        <f>ABS(G1133)</f>
        <v/>
      </c>
    </row>
    <row r="1134">
      <c r="A1134">
        <f>'03_DADOS_LIMPOS'!A1110</f>
        <v/>
      </c>
      <c r="B1134">
        <f>'03_DADOS_LIMPOS'!C1110</f>
        <v/>
      </c>
      <c r="C1134">
        <f>'03_DADOS_LIMPOS'!D1110</f>
        <v/>
      </c>
      <c r="D1134">
        <f>'03_DADOS_LIMPOS'!J1110</f>
        <v/>
      </c>
      <c r="E1134">
        <f>$B$8+$B$9*D1134</f>
        <v/>
      </c>
      <c r="F1134">
        <f>C1134-E1134</f>
        <v/>
      </c>
      <c r="G1134">
        <f>F1134/$B$11</f>
        <v/>
      </c>
      <c r="H1134">
        <f>ABS(G1134)</f>
        <v/>
      </c>
    </row>
    <row r="1135">
      <c r="A1135">
        <f>'03_DADOS_LIMPOS'!A1111</f>
        <v/>
      </c>
      <c r="B1135">
        <f>'03_DADOS_LIMPOS'!C1111</f>
        <v/>
      </c>
      <c r="C1135">
        <f>'03_DADOS_LIMPOS'!D1111</f>
        <v/>
      </c>
      <c r="D1135">
        <f>'03_DADOS_LIMPOS'!J1111</f>
        <v/>
      </c>
      <c r="E1135">
        <f>$B$8+$B$9*D1135</f>
        <v/>
      </c>
      <c r="F1135">
        <f>C1135-E1135</f>
        <v/>
      </c>
      <c r="G1135">
        <f>F1135/$B$11</f>
        <v/>
      </c>
      <c r="H1135">
        <f>ABS(G1135)</f>
        <v/>
      </c>
    </row>
    <row r="1136">
      <c r="A1136">
        <f>'03_DADOS_LIMPOS'!A1112</f>
        <v/>
      </c>
      <c r="B1136">
        <f>'03_DADOS_LIMPOS'!C1112</f>
        <v/>
      </c>
      <c r="C1136">
        <f>'03_DADOS_LIMPOS'!D1112</f>
        <v/>
      </c>
      <c r="D1136">
        <f>'03_DADOS_LIMPOS'!J1112</f>
        <v/>
      </c>
      <c r="E1136">
        <f>$B$8+$B$9*D1136</f>
        <v/>
      </c>
      <c r="F1136">
        <f>C1136-E1136</f>
        <v/>
      </c>
      <c r="G1136">
        <f>F1136/$B$11</f>
        <v/>
      </c>
      <c r="H1136">
        <f>ABS(G1136)</f>
        <v/>
      </c>
    </row>
    <row r="1137">
      <c r="A1137">
        <f>'03_DADOS_LIMPOS'!A1113</f>
        <v/>
      </c>
      <c r="B1137">
        <f>'03_DADOS_LIMPOS'!C1113</f>
        <v/>
      </c>
      <c r="C1137">
        <f>'03_DADOS_LIMPOS'!D1113</f>
        <v/>
      </c>
      <c r="D1137">
        <f>'03_DADOS_LIMPOS'!J1113</f>
        <v/>
      </c>
      <c r="E1137">
        <f>$B$8+$B$9*D1137</f>
        <v/>
      </c>
      <c r="F1137">
        <f>C1137-E1137</f>
        <v/>
      </c>
      <c r="G1137">
        <f>F1137/$B$11</f>
        <v/>
      </c>
      <c r="H1137">
        <f>ABS(G1137)</f>
        <v/>
      </c>
    </row>
    <row r="1138">
      <c r="A1138">
        <f>'03_DADOS_LIMPOS'!A1114</f>
        <v/>
      </c>
      <c r="B1138">
        <f>'03_DADOS_LIMPOS'!C1114</f>
        <v/>
      </c>
      <c r="C1138">
        <f>'03_DADOS_LIMPOS'!D1114</f>
        <v/>
      </c>
      <c r="D1138">
        <f>'03_DADOS_LIMPOS'!J1114</f>
        <v/>
      </c>
      <c r="E1138">
        <f>$B$8+$B$9*D1138</f>
        <v/>
      </c>
      <c r="F1138">
        <f>C1138-E1138</f>
        <v/>
      </c>
      <c r="G1138">
        <f>F1138/$B$11</f>
        <v/>
      </c>
      <c r="H1138">
        <f>ABS(G1138)</f>
        <v/>
      </c>
    </row>
    <row r="1139">
      <c r="A1139">
        <f>'03_DADOS_LIMPOS'!A1115</f>
        <v/>
      </c>
      <c r="B1139">
        <f>'03_DADOS_LIMPOS'!C1115</f>
        <v/>
      </c>
      <c r="C1139">
        <f>'03_DADOS_LIMPOS'!D1115</f>
        <v/>
      </c>
      <c r="D1139">
        <f>'03_DADOS_LIMPOS'!J1115</f>
        <v/>
      </c>
      <c r="E1139">
        <f>$B$8+$B$9*D1139</f>
        <v/>
      </c>
      <c r="F1139">
        <f>C1139-E1139</f>
        <v/>
      </c>
      <c r="G1139">
        <f>F1139/$B$11</f>
        <v/>
      </c>
      <c r="H1139">
        <f>ABS(G1139)</f>
        <v/>
      </c>
    </row>
    <row r="1140">
      <c r="A1140">
        <f>'03_DADOS_LIMPOS'!A1116</f>
        <v/>
      </c>
      <c r="B1140">
        <f>'03_DADOS_LIMPOS'!C1116</f>
        <v/>
      </c>
      <c r="C1140">
        <f>'03_DADOS_LIMPOS'!D1116</f>
        <v/>
      </c>
      <c r="D1140">
        <f>'03_DADOS_LIMPOS'!J1116</f>
        <v/>
      </c>
      <c r="E1140">
        <f>$B$8+$B$9*D1140</f>
        <v/>
      </c>
      <c r="F1140">
        <f>C1140-E1140</f>
        <v/>
      </c>
      <c r="G1140">
        <f>F1140/$B$11</f>
        <v/>
      </c>
      <c r="H1140">
        <f>ABS(G1140)</f>
        <v/>
      </c>
    </row>
    <row r="1141">
      <c r="A1141">
        <f>'03_DADOS_LIMPOS'!A1117</f>
        <v/>
      </c>
      <c r="B1141">
        <f>'03_DADOS_LIMPOS'!C1117</f>
        <v/>
      </c>
      <c r="C1141">
        <f>'03_DADOS_LIMPOS'!D1117</f>
        <v/>
      </c>
      <c r="D1141">
        <f>'03_DADOS_LIMPOS'!J1117</f>
        <v/>
      </c>
      <c r="E1141">
        <f>$B$8+$B$9*D1141</f>
        <v/>
      </c>
      <c r="F1141">
        <f>C1141-E1141</f>
        <v/>
      </c>
      <c r="G1141">
        <f>F1141/$B$11</f>
        <v/>
      </c>
      <c r="H1141">
        <f>ABS(G1141)</f>
        <v/>
      </c>
    </row>
    <row r="1142">
      <c r="A1142">
        <f>'03_DADOS_LIMPOS'!A1118</f>
        <v/>
      </c>
      <c r="B1142">
        <f>'03_DADOS_LIMPOS'!C1118</f>
        <v/>
      </c>
      <c r="C1142">
        <f>'03_DADOS_LIMPOS'!D1118</f>
        <v/>
      </c>
      <c r="D1142">
        <f>'03_DADOS_LIMPOS'!J1118</f>
        <v/>
      </c>
      <c r="E1142">
        <f>$B$8+$B$9*D1142</f>
        <v/>
      </c>
      <c r="F1142">
        <f>C1142-E1142</f>
        <v/>
      </c>
      <c r="G1142">
        <f>F1142/$B$11</f>
        <v/>
      </c>
      <c r="H1142">
        <f>ABS(G1142)</f>
        <v/>
      </c>
    </row>
    <row r="1143">
      <c r="A1143">
        <f>'03_DADOS_LIMPOS'!A1119</f>
        <v/>
      </c>
      <c r="B1143">
        <f>'03_DADOS_LIMPOS'!C1119</f>
        <v/>
      </c>
      <c r="C1143">
        <f>'03_DADOS_LIMPOS'!D1119</f>
        <v/>
      </c>
      <c r="D1143">
        <f>'03_DADOS_LIMPOS'!J1119</f>
        <v/>
      </c>
      <c r="E1143">
        <f>$B$8+$B$9*D1143</f>
        <v/>
      </c>
      <c r="F1143">
        <f>C1143-E1143</f>
        <v/>
      </c>
      <c r="G1143">
        <f>F1143/$B$11</f>
        <v/>
      </c>
      <c r="H1143">
        <f>ABS(G1143)</f>
        <v/>
      </c>
    </row>
    <row r="1144">
      <c r="A1144">
        <f>'03_DADOS_LIMPOS'!A1120</f>
        <v/>
      </c>
      <c r="B1144">
        <f>'03_DADOS_LIMPOS'!C1120</f>
        <v/>
      </c>
      <c r="C1144">
        <f>'03_DADOS_LIMPOS'!D1120</f>
        <v/>
      </c>
      <c r="D1144">
        <f>'03_DADOS_LIMPOS'!J1120</f>
        <v/>
      </c>
      <c r="E1144">
        <f>$B$8+$B$9*D1144</f>
        <v/>
      </c>
      <c r="F1144">
        <f>C1144-E1144</f>
        <v/>
      </c>
      <c r="G1144">
        <f>F1144/$B$11</f>
        <v/>
      </c>
      <c r="H1144">
        <f>ABS(G1144)</f>
        <v/>
      </c>
    </row>
    <row r="1145">
      <c r="A1145">
        <f>'03_DADOS_LIMPOS'!A1121</f>
        <v/>
      </c>
      <c r="B1145">
        <f>'03_DADOS_LIMPOS'!C1121</f>
        <v/>
      </c>
      <c r="C1145">
        <f>'03_DADOS_LIMPOS'!D1121</f>
        <v/>
      </c>
      <c r="D1145">
        <f>'03_DADOS_LIMPOS'!J1121</f>
        <v/>
      </c>
      <c r="E1145">
        <f>$B$8+$B$9*D1145</f>
        <v/>
      </c>
      <c r="F1145">
        <f>C1145-E1145</f>
        <v/>
      </c>
      <c r="G1145">
        <f>F1145/$B$11</f>
        <v/>
      </c>
      <c r="H1145">
        <f>ABS(G1145)</f>
        <v/>
      </c>
    </row>
    <row r="1146">
      <c r="A1146">
        <f>'03_DADOS_LIMPOS'!A1122</f>
        <v/>
      </c>
      <c r="B1146">
        <f>'03_DADOS_LIMPOS'!C1122</f>
        <v/>
      </c>
      <c r="C1146">
        <f>'03_DADOS_LIMPOS'!D1122</f>
        <v/>
      </c>
      <c r="D1146">
        <f>'03_DADOS_LIMPOS'!J1122</f>
        <v/>
      </c>
      <c r="E1146">
        <f>$B$8+$B$9*D1146</f>
        <v/>
      </c>
      <c r="F1146">
        <f>C1146-E1146</f>
        <v/>
      </c>
      <c r="G1146">
        <f>F1146/$B$11</f>
        <v/>
      </c>
      <c r="H1146">
        <f>ABS(G1146)</f>
        <v/>
      </c>
    </row>
    <row r="1147">
      <c r="A1147">
        <f>'03_DADOS_LIMPOS'!A1123</f>
        <v/>
      </c>
      <c r="B1147">
        <f>'03_DADOS_LIMPOS'!C1123</f>
        <v/>
      </c>
      <c r="C1147">
        <f>'03_DADOS_LIMPOS'!D1123</f>
        <v/>
      </c>
      <c r="D1147">
        <f>'03_DADOS_LIMPOS'!J1123</f>
        <v/>
      </c>
      <c r="E1147">
        <f>$B$8+$B$9*D1147</f>
        <v/>
      </c>
      <c r="F1147">
        <f>C1147-E1147</f>
        <v/>
      </c>
      <c r="G1147">
        <f>F1147/$B$11</f>
        <v/>
      </c>
      <c r="H1147">
        <f>ABS(G1147)</f>
        <v/>
      </c>
    </row>
    <row r="1148">
      <c r="A1148">
        <f>'03_DADOS_LIMPOS'!A1124</f>
        <v/>
      </c>
      <c r="B1148">
        <f>'03_DADOS_LIMPOS'!C1124</f>
        <v/>
      </c>
      <c r="C1148">
        <f>'03_DADOS_LIMPOS'!D1124</f>
        <v/>
      </c>
      <c r="D1148">
        <f>'03_DADOS_LIMPOS'!J1124</f>
        <v/>
      </c>
      <c r="E1148">
        <f>$B$8+$B$9*D1148</f>
        <v/>
      </c>
      <c r="F1148">
        <f>C1148-E1148</f>
        <v/>
      </c>
      <c r="G1148">
        <f>F1148/$B$11</f>
        <v/>
      </c>
      <c r="H1148">
        <f>ABS(G1148)</f>
        <v/>
      </c>
    </row>
    <row r="1149">
      <c r="A1149">
        <f>'03_DADOS_LIMPOS'!A1125</f>
        <v/>
      </c>
      <c r="B1149">
        <f>'03_DADOS_LIMPOS'!C1125</f>
        <v/>
      </c>
      <c r="C1149">
        <f>'03_DADOS_LIMPOS'!D1125</f>
        <v/>
      </c>
      <c r="D1149">
        <f>'03_DADOS_LIMPOS'!J1125</f>
        <v/>
      </c>
      <c r="E1149">
        <f>$B$8+$B$9*D1149</f>
        <v/>
      </c>
      <c r="F1149">
        <f>C1149-E1149</f>
        <v/>
      </c>
      <c r="G1149">
        <f>F1149/$B$11</f>
        <v/>
      </c>
      <c r="H1149">
        <f>ABS(G1149)</f>
        <v/>
      </c>
    </row>
    <row r="1150">
      <c r="A1150">
        <f>'03_DADOS_LIMPOS'!A1126</f>
        <v/>
      </c>
      <c r="B1150">
        <f>'03_DADOS_LIMPOS'!C1126</f>
        <v/>
      </c>
      <c r="C1150">
        <f>'03_DADOS_LIMPOS'!D1126</f>
        <v/>
      </c>
      <c r="D1150">
        <f>'03_DADOS_LIMPOS'!J1126</f>
        <v/>
      </c>
      <c r="E1150">
        <f>$B$8+$B$9*D1150</f>
        <v/>
      </c>
      <c r="F1150">
        <f>C1150-E1150</f>
        <v/>
      </c>
      <c r="G1150">
        <f>F1150/$B$11</f>
        <v/>
      </c>
      <c r="H1150">
        <f>ABS(G1150)</f>
        <v/>
      </c>
    </row>
    <row r="1151">
      <c r="A1151">
        <f>'03_DADOS_LIMPOS'!A1127</f>
        <v/>
      </c>
      <c r="B1151">
        <f>'03_DADOS_LIMPOS'!C1127</f>
        <v/>
      </c>
      <c r="C1151">
        <f>'03_DADOS_LIMPOS'!D1127</f>
        <v/>
      </c>
      <c r="D1151">
        <f>'03_DADOS_LIMPOS'!J1127</f>
        <v/>
      </c>
      <c r="E1151">
        <f>$B$8+$B$9*D1151</f>
        <v/>
      </c>
      <c r="F1151">
        <f>C1151-E1151</f>
        <v/>
      </c>
      <c r="G1151">
        <f>F1151/$B$11</f>
        <v/>
      </c>
      <c r="H1151">
        <f>ABS(G1151)</f>
        <v/>
      </c>
    </row>
    <row r="1152">
      <c r="A1152">
        <f>'03_DADOS_LIMPOS'!A1128</f>
        <v/>
      </c>
      <c r="B1152">
        <f>'03_DADOS_LIMPOS'!C1128</f>
        <v/>
      </c>
      <c r="C1152">
        <f>'03_DADOS_LIMPOS'!D1128</f>
        <v/>
      </c>
      <c r="D1152">
        <f>'03_DADOS_LIMPOS'!J1128</f>
        <v/>
      </c>
      <c r="E1152">
        <f>$B$8+$B$9*D1152</f>
        <v/>
      </c>
      <c r="F1152">
        <f>C1152-E1152</f>
        <v/>
      </c>
      <c r="G1152">
        <f>F1152/$B$11</f>
        <v/>
      </c>
      <c r="H1152">
        <f>ABS(G1152)</f>
        <v/>
      </c>
    </row>
    <row r="1153">
      <c r="A1153">
        <f>'03_DADOS_LIMPOS'!A1129</f>
        <v/>
      </c>
      <c r="B1153">
        <f>'03_DADOS_LIMPOS'!C1129</f>
        <v/>
      </c>
      <c r="C1153">
        <f>'03_DADOS_LIMPOS'!D1129</f>
        <v/>
      </c>
      <c r="D1153">
        <f>'03_DADOS_LIMPOS'!J1129</f>
        <v/>
      </c>
      <c r="E1153">
        <f>$B$8+$B$9*D1153</f>
        <v/>
      </c>
      <c r="F1153">
        <f>C1153-E1153</f>
        <v/>
      </c>
      <c r="G1153">
        <f>F1153/$B$11</f>
        <v/>
      </c>
      <c r="H1153">
        <f>ABS(G1153)</f>
        <v/>
      </c>
    </row>
    <row r="1154">
      <c r="A1154">
        <f>'03_DADOS_LIMPOS'!A1130</f>
        <v/>
      </c>
      <c r="B1154">
        <f>'03_DADOS_LIMPOS'!C1130</f>
        <v/>
      </c>
      <c r="C1154">
        <f>'03_DADOS_LIMPOS'!D1130</f>
        <v/>
      </c>
      <c r="D1154">
        <f>'03_DADOS_LIMPOS'!J1130</f>
        <v/>
      </c>
      <c r="E1154">
        <f>$B$8+$B$9*D1154</f>
        <v/>
      </c>
      <c r="F1154">
        <f>C1154-E1154</f>
        <v/>
      </c>
      <c r="G1154">
        <f>F1154/$B$11</f>
        <v/>
      </c>
      <c r="H1154">
        <f>ABS(G1154)</f>
        <v/>
      </c>
    </row>
    <row r="1155">
      <c r="A1155">
        <f>'03_DADOS_LIMPOS'!A1131</f>
        <v/>
      </c>
      <c r="B1155">
        <f>'03_DADOS_LIMPOS'!C1131</f>
        <v/>
      </c>
      <c r="C1155">
        <f>'03_DADOS_LIMPOS'!D1131</f>
        <v/>
      </c>
      <c r="D1155">
        <f>'03_DADOS_LIMPOS'!J1131</f>
        <v/>
      </c>
      <c r="E1155">
        <f>$B$8+$B$9*D1155</f>
        <v/>
      </c>
      <c r="F1155">
        <f>C1155-E1155</f>
        <v/>
      </c>
      <c r="G1155">
        <f>F1155/$B$11</f>
        <v/>
      </c>
      <c r="H1155">
        <f>ABS(G1155)</f>
        <v/>
      </c>
    </row>
    <row r="1156">
      <c r="A1156">
        <f>'03_DADOS_LIMPOS'!A1132</f>
        <v/>
      </c>
      <c r="B1156">
        <f>'03_DADOS_LIMPOS'!C1132</f>
        <v/>
      </c>
      <c r="C1156">
        <f>'03_DADOS_LIMPOS'!D1132</f>
        <v/>
      </c>
      <c r="D1156">
        <f>'03_DADOS_LIMPOS'!J1132</f>
        <v/>
      </c>
      <c r="E1156">
        <f>$B$8+$B$9*D1156</f>
        <v/>
      </c>
      <c r="F1156">
        <f>C1156-E1156</f>
        <v/>
      </c>
      <c r="G1156">
        <f>F1156/$B$11</f>
        <v/>
      </c>
      <c r="H1156">
        <f>ABS(G1156)</f>
        <v/>
      </c>
    </row>
    <row r="1157">
      <c r="A1157">
        <f>'03_DADOS_LIMPOS'!A1133</f>
        <v/>
      </c>
      <c r="B1157">
        <f>'03_DADOS_LIMPOS'!C1133</f>
        <v/>
      </c>
      <c r="C1157">
        <f>'03_DADOS_LIMPOS'!D1133</f>
        <v/>
      </c>
      <c r="D1157">
        <f>'03_DADOS_LIMPOS'!J1133</f>
        <v/>
      </c>
      <c r="E1157">
        <f>$B$8+$B$9*D1157</f>
        <v/>
      </c>
      <c r="F1157">
        <f>C1157-E1157</f>
        <v/>
      </c>
      <c r="G1157">
        <f>F1157/$B$11</f>
        <v/>
      </c>
      <c r="H1157">
        <f>ABS(G1157)</f>
        <v/>
      </c>
    </row>
    <row r="1158">
      <c r="A1158">
        <f>'03_DADOS_LIMPOS'!A1134</f>
        <v/>
      </c>
      <c r="B1158">
        <f>'03_DADOS_LIMPOS'!C1134</f>
        <v/>
      </c>
      <c r="C1158">
        <f>'03_DADOS_LIMPOS'!D1134</f>
        <v/>
      </c>
      <c r="D1158">
        <f>'03_DADOS_LIMPOS'!J1134</f>
        <v/>
      </c>
      <c r="E1158">
        <f>$B$8+$B$9*D1158</f>
        <v/>
      </c>
      <c r="F1158">
        <f>C1158-E1158</f>
        <v/>
      </c>
      <c r="G1158">
        <f>F1158/$B$11</f>
        <v/>
      </c>
      <c r="H1158">
        <f>ABS(G1158)</f>
        <v/>
      </c>
    </row>
    <row r="1159">
      <c r="A1159">
        <f>'03_DADOS_LIMPOS'!A1135</f>
        <v/>
      </c>
      <c r="B1159">
        <f>'03_DADOS_LIMPOS'!C1135</f>
        <v/>
      </c>
      <c r="C1159">
        <f>'03_DADOS_LIMPOS'!D1135</f>
        <v/>
      </c>
      <c r="D1159">
        <f>'03_DADOS_LIMPOS'!J1135</f>
        <v/>
      </c>
      <c r="E1159">
        <f>$B$8+$B$9*D1159</f>
        <v/>
      </c>
      <c r="F1159">
        <f>C1159-E1159</f>
        <v/>
      </c>
      <c r="G1159">
        <f>F1159/$B$11</f>
        <v/>
      </c>
      <c r="H1159">
        <f>ABS(G1159)</f>
        <v/>
      </c>
    </row>
    <row r="1160">
      <c r="A1160">
        <f>'03_DADOS_LIMPOS'!A1136</f>
        <v/>
      </c>
      <c r="B1160">
        <f>'03_DADOS_LIMPOS'!C1136</f>
        <v/>
      </c>
      <c r="C1160">
        <f>'03_DADOS_LIMPOS'!D1136</f>
        <v/>
      </c>
      <c r="D1160">
        <f>'03_DADOS_LIMPOS'!J1136</f>
        <v/>
      </c>
      <c r="E1160">
        <f>$B$8+$B$9*D1160</f>
        <v/>
      </c>
      <c r="F1160">
        <f>C1160-E1160</f>
        <v/>
      </c>
      <c r="G1160">
        <f>F1160/$B$11</f>
        <v/>
      </c>
      <c r="H1160">
        <f>ABS(G1160)</f>
        <v/>
      </c>
    </row>
    <row r="1161">
      <c r="A1161">
        <f>'03_DADOS_LIMPOS'!A1137</f>
        <v/>
      </c>
      <c r="B1161">
        <f>'03_DADOS_LIMPOS'!C1137</f>
        <v/>
      </c>
      <c r="C1161">
        <f>'03_DADOS_LIMPOS'!D1137</f>
        <v/>
      </c>
      <c r="D1161">
        <f>'03_DADOS_LIMPOS'!J1137</f>
        <v/>
      </c>
      <c r="E1161">
        <f>$B$8+$B$9*D1161</f>
        <v/>
      </c>
      <c r="F1161">
        <f>C1161-E1161</f>
        <v/>
      </c>
      <c r="G1161">
        <f>F1161/$B$11</f>
        <v/>
      </c>
      <c r="H1161">
        <f>ABS(G1161)</f>
        <v/>
      </c>
    </row>
    <row r="1162">
      <c r="A1162">
        <f>'03_DADOS_LIMPOS'!A1138</f>
        <v/>
      </c>
      <c r="B1162">
        <f>'03_DADOS_LIMPOS'!C1138</f>
        <v/>
      </c>
      <c r="C1162">
        <f>'03_DADOS_LIMPOS'!D1138</f>
        <v/>
      </c>
      <c r="D1162">
        <f>'03_DADOS_LIMPOS'!J1138</f>
        <v/>
      </c>
      <c r="E1162">
        <f>$B$8+$B$9*D1162</f>
        <v/>
      </c>
      <c r="F1162">
        <f>C1162-E1162</f>
        <v/>
      </c>
      <c r="G1162">
        <f>F1162/$B$11</f>
        <v/>
      </c>
      <c r="H1162">
        <f>ABS(G1162)</f>
        <v/>
      </c>
    </row>
    <row r="1163">
      <c r="A1163">
        <f>'03_DADOS_LIMPOS'!A1139</f>
        <v/>
      </c>
      <c r="B1163">
        <f>'03_DADOS_LIMPOS'!C1139</f>
        <v/>
      </c>
      <c r="C1163">
        <f>'03_DADOS_LIMPOS'!D1139</f>
        <v/>
      </c>
      <c r="D1163">
        <f>'03_DADOS_LIMPOS'!J1139</f>
        <v/>
      </c>
      <c r="E1163">
        <f>$B$8+$B$9*D1163</f>
        <v/>
      </c>
      <c r="F1163">
        <f>C1163-E1163</f>
        <v/>
      </c>
      <c r="G1163">
        <f>F1163/$B$11</f>
        <v/>
      </c>
      <c r="H1163">
        <f>ABS(G1163)</f>
        <v/>
      </c>
    </row>
    <row r="1164">
      <c r="A1164">
        <f>'03_DADOS_LIMPOS'!A1140</f>
        <v/>
      </c>
      <c r="B1164">
        <f>'03_DADOS_LIMPOS'!C1140</f>
        <v/>
      </c>
      <c r="C1164">
        <f>'03_DADOS_LIMPOS'!D1140</f>
        <v/>
      </c>
      <c r="D1164">
        <f>'03_DADOS_LIMPOS'!J1140</f>
        <v/>
      </c>
      <c r="E1164">
        <f>$B$8+$B$9*D1164</f>
        <v/>
      </c>
      <c r="F1164">
        <f>C1164-E1164</f>
        <v/>
      </c>
      <c r="G1164">
        <f>F1164/$B$11</f>
        <v/>
      </c>
      <c r="H1164">
        <f>ABS(G1164)</f>
        <v/>
      </c>
    </row>
    <row r="1165">
      <c r="A1165">
        <f>'03_DADOS_LIMPOS'!A1141</f>
        <v/>
      </c>
      <c r="B1165">
        <f>'03_DADOS_LIMPOS'!C1141</f>
        <v/>
      </c>
      <c r="C1165">
        <f>'03_DADOS_LIMPOS'!D1141</f>
        <v/>
      </c>
      <c r="D1165">
        <f>'03_DADOS_LIMPOS'!J1141</f>
        <v/>
      </c>
      <c r="E1165">
        <f>$B$8+$B$9*D1165</f>
        <v/>
      </c>
      <c r="F1165">
        <f>C1165-E1165</f>
        <v/>
      </c>
      <c r="G1165">
        <f>F1165/$B$11</f>
        <v/>
      </c>
      <c r="H1165">
        <f>ABS(G1165)</f>
        <v/>
      </c>
    </row>
    <row r="1166">
      <c r="A1166">
        <f>'03_DADOS_LIMPOS'!A1142</f>
        <v/>
      </c>
      <c r="B1166">
        <f>'03_DADOS_LIMPOS'!C1142</f>
        <v/>
      </c>
      <c r="C1166">
        <f>'03_DADOS_LIMPOS'!D1142</f>
        <v/>
      </c>
      <c r="D1166">
        <f>'03_DADOS_LIMPOS'!J1142</f>
        <v/>
      </c>
      <c r="E1166">
        <f>$B$8+$B$9*D1166</f>
        <v/>
      </c>
      <c r="F1166">
        <f>C1166-E1166</f>
        <v/>
      </c>
      <c r="G1166">
        <f>F1166/$B$11</f>
        <v/>
      </c>
      <c r="H1166">
        <f>ABS(G1166)</f>
        <v/>
      </c>
    </row>
    <row r="1167">
      <c r="A1167">
        <f>'03_DADOS_LIMPOS'!A1143</f>
        <v/>
      </c>
      <c r="B1167">
        <f>'03_DADOS_LIMPOS'!C1143</f>
        <v/>
      </c>
      <c r="C1167">
        <f>'03_DADOS_LIMPOS'!D1143</f>
        <v/>
      </c>
      <c r="D1167">
        <f>'03_DADOS_LIMPOS'!J1143</f>
        <v/>
      </c>
      <c r="E1167">
        <f>$B$8+$B$9*D1167</f>
        <v/>
      </c>
      <c r="F1167">
        <f>C1167-E1167</f>
        <v/>
      </c>
      <c r="G1167">
        <f>F1167/$B$11</f>
        <v/>
      </c>
      <c r="H1167">
        <f>ABS(G1167)</f>
        <v/>
      </c>
    </row>
    <row r="1168">
      <c r="A1168">
        <f>'03_DADOS_LIMPOS'!A1144</f>
        <v/>
      </c>
      <c r="B1168">
        <f>'03_DADOS_LIMPOS'!C1144</f>
        <v/>
      </c>
      <c r="C1168">
        <f>'03_DADOS_LIMPOS'!D1144</f>
        <v/>
      </c>
      <c r="D1168">
        <f>'03_DADOS_LIMPOS'!J1144</f>
        <v/>
      </c>
      <c r="E1168">
        <f>$B$8+$B$9*D1168</f>
        <v/>
      </c>
      <c r="F1168">
        <f>C1168-E1168</f>
        <v/>
      </c>
      <c r="G1168">
        <f>F1168/$B$11</f>
        <v/>
      </c>
      <c r="H1168">
        <f>ABS(G1168)</f>
        <v/>
      </c>
    </row>
    <row r="1169">
      <c r="A1169">
        <f>'03_DADOS_LIMPOS'!A1145</f>
        <v/>
      </c>
      <c r="B1169">
        <f>'03_DADOS_LIMPOS'!C1145</f>
        <v/>
      </c>
      <c r="C1169">
        <f>'03_DADOS_LIMPOS'!D1145</f>
        <v/>
      </c>
      <c r="D1169">
        <f>'03_DADOS_LIMPOS'!J1145</f>
        <v/>
      </c>
      <c r="E1169">
        <f>$B$8+$B$9*D1169</f>
        <v/>
      </c>
      <c r="F1169">
        <f>C1169-E1169</f>
        <v/>
      </c>
      <c r="G1169">
        <f>F1169/$B$11</f>
        <v/>
      </c>
      <c r="H1169">
        <f>ABS(G1169)</f>
        <v/>
      </c>
    </row>
    <row r="1170">
      <c r="A1170">
        <f>'03_DADOS_LIMPOS'!A1146</f>
        <v/>
      </c>
      <c r="B1170">
        <f>'03_DADOS_LIMPOS'!C1146</f>
        <v/>
      </c>
      <c r="C1170">
        <f>'03_DADOS_LIMPOS'!D1146</f>
        <v/>
      </c>
      <c r="D1170">
        <f>'03_DADOS_LIMPOS'!J1146</f>
        <v/>
      </c>
      <c r="E1170">
        <f>$B$8+$B$9*D1170</f>
        <v/>
      </c>
      <c r="F1170">
        <f>C1170-E1170</f>
        <v/>
      </c>
      <c r="G1170">
        <f>F1170/$B$11</f>
        <v/>
      </c>
      <c r="H1170">
        <f>ABS(G1170)</f>
        <v/>
      </c>
    </row>
    <row r="1171">
      <c r="A1171">
        <f>'03_DADOS_LIMPOS'!A1147</f>
        <v/>
      </c>
      <c r="B1171">
        <f>'03_DADOS_LIMPOS'!C1147</f>
        <v/>
      </c>
      <c r="C1171">
        <f>'03_DADOS_LIMPOS'!D1147</f>
        <v/>
      </c>
      <c r="D1171">
        <f>'03_DADOS_LIMPOS'!J1147</f>
        <v/>
      </c>
      <c r="E1171">
        <f>$B$8+$B$9*D1171</f>
        <v/>
      </c>
      <c r="F1171">
        <f>C1171-E1171</f>
        <v/>
      </c>
      <c r="G1171">
        <f>F1171/$B$11</f>
        <v/>
      </c>
      <c r="H1171">
        <f>ABS(G1171)</f>
        <v/>
      </c>
    </row>
    <row r="1172">
      <c r="A1172">
        <f>'03_DADOS_LIMPOS'!A1148</f>
        <v/>
      </c>
      <c r="B1172">
        <f>'03_DADOS_LIMPOS'!C1148</f>
        <v/>
      </c>
      <c r="C1172">
        <f>'03_DADOS_LIMPOS'!D1148</f>
        <v/>
      </c>
      <c r="D1172">
        <f>'03_DADOS_LIMPOS'!J1148</f>
        <v/>
      </c>
      <c r="E1172">
        <f>$B$8+$B$9*D1172</f>
        <v/>
      </c>
      <c r="F1172">
        <f>C1172-E1172</f>
        <v/>
      </c>
      <c r="G1172">
        <f>F1172/$B$11</f>
        <v/>
      </c>
      <c r="H1172">
        <f>ABS(G1172)</f>
        <v/>
      </c>
    </row>
    <row r="1173">
      <c r="A1173">
        <f>'03_DADOS_LIMPOS'!A1149</f>
        <v/>
      </c>
      <c r="B1173">
        <f>'03_DADOS_LIMPOS'!C1149</f>
        <v/>
      </c>
      <c r="C1173">
        <f>'03_DADOS_LIMPOS'!D1149</f>
        <v/>
      </c>
      <c r="D1173">
        <f>'03_DADOS_LIMPOS'!J1149</f>
        <v/>
      </c>
      <c r="E1173">
        <f>$B$8+$B$9*D1173</f>
        <v/>
      </c>
      <c r="F1173">
        <f>C1173-E1173</f>
        <v/>
      </c>
      <c r="G1173">
        <f>F1173/$B$11</f>
        <v/>
      </c>
      <c r="H1173">
        <f>ABS(G1173)</f>
        <v/>
      </c>
    </row>
    <row r="1174">
      <c r="A1174">
        <f>'03_DADOS_LIMPOS'!A1150</f>
        <v/>
      </c>
      <c r="B1174">
        <f>'03_DADOS_LIMPOS'!C1150</f>
        <v/>
      </c>
      <c r="C1174">
        <f>'03_DADOS_LIMPOS'!D1150</f>
        <v/>
      </c>
      <c r="D1174">
        <f>'03_DADOS_LIMPOS'!J1150</f>
        <v/>
      </c>
      <c r="E1174">
        <f>$B$8+$B$9*D1174</f>
        <v/>
      </c>
      <c r="F1174">
        <f>C1174-E1174</f>
        <v/>
      </c>
      <c r="G1174">
        <f>F1174/$B$11</f>
        <v/>
      </c>
      <c r="H1174">
        <f>ABS(G1174)</f>
        <v/>
      </c>
    </row>
    <row r="1175">
      <c r="A1175">
        <f>'03_DADOS_LIMPOS'!A1151</f>
        <v/>
      </c>
      <c r="B1175">
        <f>'03_DADOS_LIMPOS'!C1151</f>
        <v/>
      </c>
      <c r="C1175">
        <f>'03_DADOS_LIMPOS'!D1151</f>
        <v/>
      </c>
      <c r="D1175">
        <f>'03_DADOS_LIMPOS'!J1151</f>
        <v/>
      </c>
      <c r="E1175">
        <f>$B$8+$B$9*D1175</f>
        <v/>
      </c>
      <c r="F1175">
        <f>C1175-E1175</f>
        <v/>
      </c>
      <c r="G1175">
        <f>F1175/$B$11</f>
        <v/>
      </c>
      <c r="H1175">
        <f>ABS(G1175)</f>
        <v/>
      </c>
    </row>
    <row r="1176">
      <c r="A1176">
        <f>'03_DADOS_LIMPOS'!A1152</f>
        <v/>
      </c>
      <c r="B1176">
        <f>'03_DADOS_LIMPOS'!C1152</f>
        <v/>
      </c>
      <c r="C1176">
        <f>'03_DADOS_LIMPOS'!D1152</f>
        <v/>
      </c>
      <c r="D1176">
        <f>'03_DADOS_LIMPOS'!J1152</f>
        <v/>
      </c>
      <c r="E1176">
        <f>$B$8+$B$9*D1176</f>
        <v/>
      </c>
      <c r="F1176">
        <f>C1176-E1176</f>
        <v/>
      </c>
      <c r="G1176">
        <f>F1176/$B$11</f>
        <v/>
      </c>
      <c r="H1176">
        <f>ABS(G1176)</f>
        <v/>
      </c>
    </row>
    <row r="1177">
      <c r="A1177">
        <f>'03_DADOS_LIMPOS'!A1153</f>
        <v/>
      </c>
      <c r="B1177">
        <f>'03_DADOS_LIMPOS'!C1153</f>
        <v/>
      </c>
      <c r="C1177">
        <f>'03_DADOS_LIMPOS'!D1153</f>
        <v/>
      </c>
      <c r="D1177">
        <f>'03_DADOS_LIMPOS'!J1153</f>
        <v/>
      </c>
      <c r="E1177">
        <f>$B$8+$B$9*D1177</f>
        <v/>
      </c>
      <c r="F1177">
        <f>C1177-E1177</f>
        <v/>
      </c>
      <c r="G1177">
        <f>F1177/$B$11</f>
        <v/>
      </c>
      <c r="H1177">
        <f>ABS(G1177)</f>
        <v/>
      </c>
    </row>
    <row r="1178">
      <c r="A1178">
        <f>'03_DADOS_LIMPOS'!A1154</f>
        <v/>
      </c>
      <c r="B1178">
        <f>'03_DADOS_LIMPOS'!C1154</f>
        <v/>
      </c>
      <c r="C1178">
        <f>'03_DADOS_LIMPOS'!D1154</f>
        <v/>
      </c>
      <c r="D1178">
        <f>'03_DADOS_LIMPOS'!J1154</f>
        <v/>
      </c>
      <c r="E1178">
        <f>$B$8+$B$9*D1178</f>
        <v/>
      </c>
      <c r="F1178">
        <f>C1178-E1178</f>
        <v/>
      </c>
      <c r="G1178">
        <f>F1178/$B$11</f>
        <v/>
      </c>
      <c r="H1178">
        <f>ABS(G1178)</f>
        <v/>
      </c>
    </row>
    <row r="1179">
      <c r="A1179">
        <f>'03_DADOS_LIMPOS'!A1155</f>
        <v/>
      </c>
      <c r="B1179">
        <f>'03_DADOS_LIMPOS'!C1155</f>
        <v/>
      </c>
      <c r="C1179">
        <f>'03_DADOS_LIMPOS'!D1155</f>
        <v/>
      </c>
      <c r="D1179">
        <f>'03_DADOS_LIMPOS'!J1155</f>
        <v/>
      </c>
      <c r="E1179">
        <f>$B$8+$B$9*D1179</f>
        <v/>
      </c>
      <c r="F1179">
        <f>C1179-E1179</f>
        <v/>
      </c>
      <c r="G1179">
        <f>F1179/$B$11</f>
        <v/>
      </c>
      <c r="H1179">
        <f>ABS(G1179)</f>
        <v/>
      </c>
    </row>
    <row r="1180">
      <c r="A1180">
        <f>'03_DADOS_LIMPOS'!A1156</f>
        <v/>
      </c>
      <c r="B1180">
        <f>'03_DADOS_LIMPOS'!C1156</f>
        <v/>
      </c>
      <c r="C1180">
        <f>'03_DADOS_LIMPOS'!D1156</f>
        <v/>
      </c>
      <c r="D1180">
        <f>'03_DADOS_LIMPOS'!J1156</f>
        <v/>
      </c>
      <c r="E1180">
        <f>$B$8+$B$9*D1180</f>
        <v/>
      </c>
      <c r="F1180">
        <f>C1180-E1180</f>
        <v/>
      </c>
      <c r="G1180">
        <f>F1180/$B$11</f>
        <v/>
      </c>
      <c r="H1180">
        <f>ABS(G1180)</f>
        <v/>
      </c>
    </row>
    <row r="1181">
      <c r="A1181">
        <f>'03_DADOS_LIMPOS'!A1157</f>
        <v/>
      </c>
      <c r="B1181">
        <f>'03_DADOS_LIMPOS'!C1157</f>
        <v/>
      </c>
      <c r="C1181">
        <f>'03_DADOS_LIMPOS'!D1157</f>
        <v/>
      </c>
      <c r="D1181">
        <f>'03_DADOS_LIMPOS'!J1157</f>
        <v/>
      </c>
      <c r="E1181">
        <f>$B$8+$B$9*D1181</f>
        <v/>
      </c>
      <c r="F1181">
        <f>C1181-E1181</f>
        <v/>
      </c>
      <c r="G1181">
        <f>F1181/$B$11</f>
        <v/>
      </c>
      <c r="H1181">
        <f>ABS(G1181)</f>
        <v/>
      </c>
    </row>
    <row r="1182">
      <c r="A1182">
        <f>'03_DADOS_LIMPOS'!A1158</f>
        <v/>
      </c>
      <c r="B1182">
        <f>'03_DADOS_LIMPOS'!C1158</f>
        <v/>
      </c>
      <c r="C1182">
        <f>'03_DADOS_LIMPOS'!D1158</f>
        <v/>
      </c>
      <c r="D1182">
        <f>'03_DADOS_LIMPOS'!J1158</f>
        <v/>
      </c>
      <c r="E1182">
        <f>$B$8+$B$9*D1182</f>
        <v/>
      </c>
      <c r="F1182">
        <f>C1182-E1182</f>
        <v/>
      </c>
      <c r="G1182">
        <f>F1182/$B$11</f>
        <v/>
      </c>
      <c r="H1182">
        <f>ABS(G1182)</f>
        <v/>
      </c>
    </row>
    <row r="1183">
      <c r="A1183">
        <f>'03_DADOS_LIMPOS'!A1159</f>
        <v/>
      </c>
      <c r="B1183">
        <f>'03_DADOS_LIMPOS'!C1159</f>
        <v/>
      </c>
      <c r="C1183">
        <f>'03_DADOS_LIMPOS'!D1159</f>
        <v/>
      </c>
      <c r="D1183">
        <f>'03_DADOS_LIMPOS'!J1159</f>
        <v/>
      </c>
      <c r="E1183">
        <f>$B$8+$B$9*D1183</f>
        <v/>
      </c>
      <c r="F1183">
        <f>C1183-E1183</f>
        <v/>
      </c>
      <c r="G1183">
        <f>F1183/$B$11</f>
        <v/>
      </c>
      <c r="H1183">
        <f>ABS(G1183)</f>
        <v/>
      </c>
    </row>
    <row r="1184">
      <c r="A1184">
        <f>'03_DADOS_LIMPOS'!A1160</f>
        <v/>
      </c>
      <c r="B1184">
        <f>'03_DADOS_LIMPOS'!C1160</f>
        <v/>
      </c>
      <c r="C1184">
        <f>'03_DADOS_LIMPOS'!D1160</f>
        <v/>
      </c>
      <c r="D1184">
        <f>'03_DADOS_LIMPOS'!J1160</f>
        <v/>
      </c>
      <c r="E1184">
        <f>$B$8+$B$9*D1184</f>
        <v/>
      </c>
      <c r="F1184">
        <f>C1184-E1184</f>
        <v/>
      </c>
      <c r="G1184">
        <f>F1184/$B$11</f>
        <v/>
      </c>
      <c r="H1184">
        <f>ABS(G1184)</f>
        <v/>
      </c>
    </row>
    <row r="1185">
      <c r="A1185">
        <f>'03_DADOS_LIMPOS'!A1161</f>
        <v/>
      </c>
      <c r="B1185">
        <f>'03_DADOS_LIMPOS'!C1161</f>
        <v/>
      </c>
      <c r="C1185">
        <f>'03_DADOS_LIMPOS'!D1161</f>
        <v/>
      </c>
      <c r="D1185">
        <f>'03_DADOS_LIMPOS'!J1161</f>
        <v/>
      </c>
      <c r="E1185">
        <f>$B$8+$B$9*D1185</f>
        <v/>
      </c>
      <c r="F1185">
        <f>C1185-E1185</f>
        <v/>
      </c>
      <c r="G1185">
        <f>F1185/$B$11</f>
        <v/>
      </c>
      <c r="H1185">
        <f>ABS(G1185)</f>
        <v/>
      </c>
    </row>
    <row r="1186">
      <c r="A1186">
        <f>'03_DADOS_LIMPOS'!A1162</f>
        <v/>
      </c>
      <c r="B1186">
        <f>'03_DADOS_LIMPOS'!C1162</f>
        <v/>
      </c>
      <c r="C1186">
        <f>'03_DADOS_LIMPOS'!D1162</f>
        <v/>
      </c>
      <c r="D1186">
        <f>'03_DADOS_LIMPOS'!J1162</f>
        <v/>
      </c>
      <c r="E1186">
        <f>$B$8+$B$9*D1186</f>
        <v/>
      </c>
      <c r="F1186">
        <f>C1186-E1186</f>
        <v/>
      </c>
      <c r="G1186">
        <f>F1186/$B$11</f>
        <v/>
      </c>
      <c r="H1186">
        <f>ABS(G1186)</f>
        <v/>
      </c>
    </row>
    <row r="1187">
      <c r="A1187">
        <f>'03_DADOS_LIMPOS'!A1163</f>
        <v/>
      </c>
      <c r="B1187">
        <f>'03_DADOS_LIMPOS'!C1163</f>
        <v/>
      </c>
      <c r="C1187">
        <f>'03_DADOS_LIMPOS'!D1163</f>
        <v/>
      </c>
      <c r="D1187">
        <f>'03_DADOS_LIMPOS'!J1163</f>
        <v/>
      </c>
      <c r="E1187">
        <f>$B$8+$B$9*D1187</f>
        <v/>
      </c>
      <c r="F1187">
        <f>C1187-E1187</f>
        <v/>
      </c>
      <c r="G1187">
        <f>F1187/$B$11</f>
        <v/>
      </c>
      <c r="H1187">
        <f>ABS(G1187)</f>
        <v/>
      </c>
    </row>
    <row r="1188">
      <c r="A1188">
        <f>'03_DADOS_LIMPOS'!A1164</f>
        <v/>
      </c>
      <c r="B1188">
        <f>'03_DADOS_LIMPOS'!C1164</f>
        <v/>
      </c>
      <c r="C1188">
        <f>'03_DADOS_LIMPOS'!D1164</f>
        <v/>
      </c>
      <c r="D1188">
        <f>'03_DADOS_LIMPOS'!J1164</f>
        <v/>
      </c>
      <c r="E1188">
        <f>$B$8+$B$9*D1188</f>
        <v/>
      </c>
      <c r="F1188">
        <f>C1188-E1188</f>
        <v/>
      </c>
      <c r="G1188">
        <f>F1188/$B$11</f>
        <v/>
      </c>
      <c r="H1188">
        <f>ABS(G1188)</f>
        <v/>
      </c>
    </row>
    <row r="1189">
      <c r="A1189">
        <f>'03_DADOS_LIMPOS'!A1165</f>
        <v/>
      </c>
      <c r="B1189">
        <f>'03_DADOS_LIMPOS'!C1165</f>
        <v/>
      </c>
      <c r="C1189">
        <f>'03_DADOS_LIMPOS'!D1165</f>
        <v/>
      </c>
      <c r="D1189">
        <f>'03_DADOS_LIMPOS'!J1165</f>
        <v/>
      </c>
      <c r="E1189">
        <f>$B$8+$B$9*D1189</f>
        <v/>
      </c>
      <c r="F1189">
        <f>C1189-E1189</f>
        <v/>
      </c>
      <c r="G1189">
        <f>F1189/$B$11</f>
        <v/>
      </c>
      <c r="H1189">
        <f>ABS(G1189)</f>
        <v/>
      </c>
    </row>
    <row r="1190">
      <c r="A1190">
        <f>'03_DADOS_LIMPOS'!A1166</f>
        <v/>
      </c>
      <c r="B1190">
        <f>'03_DADOS_LIMPOS'!C1166</f>
        <v/>
      </c>
      <c r="C1190">
        <f>'03_DADOS_LIMPOS'!D1166</f>
        <v/>
      </c>
      <c r="D1190">
        <f>'03_DADOS_LIMPOS'!J1166</f>
        <v/>
      </c>
      <c r="E1190">
        <f>$B$8+$B$9*D1190</f>
        <v/>
      </c>
      <c r="F1190">
        <f>C1190-E1190</f>
        <v/>
      </c>
      <c r="G1190">
        <f>F1190/$B$11</f>
        <v/>
      </c>
      <c r="H1190">
        <f>ABS(G1190)</f>
        <v/>
      </c>
    </row>
    <row r="1191">
      <c r="A1191">
        <f>'03_DADOS_LIMPOS'!A1167</f>
        <v/>
      </c>
      <c r="B1191">
        <f>'03_DADOS_LIMPOS'!C1167</f>
        <v/>
      </c>
      <c r="C1191">
        <f>'03_DADOS_LIMPOS'!D1167</f>
        <v/>
      </c>
      <c r="D1191">
        <f>'03_DADOS_LIMPOS'!J1167</f>
        <v/>
      </c>
      <c r="E1191">
        <f>$B$8+$B$9*D1191</f>
        <v/>
      </c>
      <c r="F1191">
        <f>C1191-E1191</f>
        <v/>
      </c>
      <c r="G1191">
        <f>F1191/$B$11</f>
        <v/>
      </c>
      <c r="H1191">
        <f>ABS(G1191)</f>
        <v/>
      </c>
    </row>
    <row r="1192">
      <c r="A1192">
        <f>'03_DADOS_LIMPOS'!A1168</f>
        <v/>
      </c>
      <c r="B1192">
        <f>'03_DADOS_LIMPOS'!C1168</f>
        <v/>
      </c>
      <c r="C1192">
        <f>'03_DADOS_LIMPOS'!D1168</f>
        <v/>
      </c>
      <c r="D1192">
        <f>'03_DADOS_LIMPOS'!J1168</f>
        <v/>
      </c>
      <c r="E1192">
        <f>$B$8+$B$9*D1192</f>
        <v/>
      </c>
      <c r="F1192">
        <f>C1192-E1192</f>
        <v/>
      </c>
      <c r="G1192">
        <f>F1192/$B$11</f>
        <v/>
      </c>
      <c r="H1192">
        <f>ABS(G1192)</f>
        <v/>
      </c>
    </row>
    <row r="1193">
      <c r="A1193">
        <f>'03_DADOS_LIMPOS'!A1169</f>
        <v/>
      </c>
      <c r="B1193">
        <f>'03_DADOS_LIMPOS'!C1169</f>
        <v/>
      </c>
      <c r="C1193">
        <f>'03_DADOS_LIMPOS'!D1169</f>
        <v/>
      </c>
      <c r="D1193">
        <f>'03_DADOS_LIMPOS'!J1169</f>
        <v/>
      </c>
      <c r="E1193">
        <f>$B$8+$B$9*D1193</f>
        <v/>
      </c>
      <c r="F1193">
        <f>C1193-E1193</f>
        <v/>
      </c>
      <c r="G1193">
        <f>F1193/$B$11</f>
        <v/>
      </c>
      <c r="H1193">
        <f>ABS(G1193)</f>
        <v/>
      </c>
    </row>
    <row r="1194">
      <c r="A1194">
        <f>'03_DADOS_LIMPOS'!A1170</f>
        <v/>
      </c>
      <c r="B1194">
        <f>'03_DADOS_LIMPOS'!C1170</f>
        <v/>
      </c>
      <c r="C1194">
        <f>'03_DADOS_LIMPOS'!D1170</f>
        <v/>
      </c>
      <c r="D1194">
        <f>'03_DADOS_LIMPOS'!J1170</f>
        <v/>
      </c>
      <c r="E1194">
        <f>$B$8+$B$9*D1194</f>
        <v/>
      </c>
      <c r="F1194">
        <f>C1194-E1194</f>
        <v/>
      </c>
      <c r="G1194">
        <f>F1194/$B$11</f>
        <v/>
      </c>
      <c r="H1194">
        <f>ABS(G1194)</f>
        <v/>
      </c>
    </row>
    <row r="1195">
      <c r="A1195">
        <f>'03_DADOS_LIMPOS'!A1171</f>
        <v/>
      </c>
      <c r="B1195">
        <f>'03_DADOS_LIMPOS'!C1171</f>
        <v/>
      </c>
      <c r="C1195">
        <f>'03_DADOS_LIMPOS'!D1171</f>
        <v/>
      </c>
      <c r="D1195">
        <f>'03_DADOS_LIMPOS'!J1171</f>
        <v/>
      </c>
      <c r="E1195">
        <f>$B$8+$B$9*D1195</f>
        <v/>
      </c>
      <c r="F1195">
        <f>C1195-E1195</f>
        <v/>
      </c>
      <c r="G1195">
        <f>F1195/$B$11</f>
        <v/>
      </c>
      <c r="H1195">
        <f>ABS(G1195)</f>
        <v/>
      </c>
    </row>
    <row r="1196">
      <c r="A1196">
        <f>'03_DADOS_LIMPOS'!A1172</f>
        <v/>
      </c>
      <c r="B1196">
        <f>'03_DADOS_LIMPOS'!C1172</f>
        <v/>
      </c>
      <c r="C1196">
        <f>'03_DADOS_LIMPOS'!D1172</f>
        <v/>
      </c>
      <c r="D1196">
        <f>'03_DADOS_LIMPOS'!J1172</f>
        <v/>
      </c>
      <c r="E1196">
        <f>$B$8+$B$9*D1196</f>
        <v/>
      </c>
      <c r="F1196">
        <f>C1196-E1196</f>
        <v/>
      </c>
      <c r="G1196">
        <f>F1196/$B$11</f>
        <v/>
      </c>
      <c r="H1196">
        <f>ABS(G1196)</f>
        <v/>
      </c>
    </row>
    <row r="1197">
      <c r="A1197">
        <f>'03_DADOS_LIMPOS'!A1173</f>
        <v/>
      </c>
      <c r="B1197">
        <f>'03_DADOS_LIMPOS'!C1173</f>
        <v/>
      </c>
      <c r="C1197">
        <f>'03_DADOS_LIMPOS'!D1173</f>
        <v/>
      </c>
      <c r="D1197">
        <f>'03_DADOS_LIMPOS'!J1173</f>
        <v/>
      </c>
      <c r="E1197">
        <f>$B$8+$B$9*D1197</f>
        <v/>
      </c>
      <c r="F1197">
        <f>C1197-E1197</f>
        <v/>
      </c>
      <c r="G1197">
        <f>F1197/$B$11</f>
        <v/>
      </c>
      <c r="H1197">
        <f>ABS(G1197)</f>
        <v/>
      </c>
    </row>
    <row r="1198">
      <c r="A1198">
        <f>'03_DADOS_LIMPOS'!A1174</f>
        <v/>
      </c>
      <c r="B1198">
        <f>'03_DADOS_LIMPOS'!C1174</f>
        <v/>
      </c>
      <c r="C1198">
        <f>'03_DADOS_LIMPOS'!D1174</f>
        <v/>
      </c>
      <c r="D1198">
        <f>'03_DADOS_LIMPOS'!J1174</f>
        <v/>
      </c>
      <c r="E1198">
        <f>$B$8+$B$9*D1198</f>
        <v/>
      </c>
      <c r="F1198">
        <f>C1198-E1198</f>
        <v/>
      </c>
      <c r="G1198">
        <f>F1198/$B$11</f>
        <v/>
      </c>
      <c r="H1198">
        <f>ABS(G1198)</f>
        <v/>
      </c>
    </row>
    <row r="1199">
      <c r="A1199">
        <f>'03_DADOS_LIMPOS'!A1175</f>
        <v/>
      </c>
      <c r="B1199">
        <f>'03_DADOS_LIMPOS'!C1175</f>
        <v/>
      </c>
      <c r="C1199">
        <f>'03_DADOS_LIMPOS'!D1175</f>
        <v/>
      </c>
      <c r="D1199">
        <f>'03_DADOS_LIMPOS'!J1175</f>
        <v/>
      </c>
      <c r="E1199">
        <f>$B$8+$B$9*D1199</f>
        <v/>
      </c>
      <c r="F1199">
        <f>C1199-E1199</f>
        <v/>
      </c>
      <c r="G1199">
        <f>F1199/$B$11</f>
        <v/>
      </c>
      <c r="H1199">
        <f>ABS(G1199)</f>
        <v/>
      </c>
    </row>
    <row r="1200">
      <c r="A1200">
        <f>'03_DADOS_LIMPOS'!A1176</f>
        <v/>
      </c>
      <c r="B1200">
        <f>'03_DADOS_LIMPOS'!C1176</f>
        <v/>
      </c>
      <c r="C1200">
        <f>'03_DADOS_LIMPOS'!D1176</f>
        <v/>
      </c>
      <c r="D1200">
        <f>'03_DADOS_LIMPOS'!J1176</f>
        <v/>
      </c>
      <c r="E1200">
        <f>$B$8+$B$9*D1200</f>
        <v/>
      </c>
      <c r="F1200">
        <f>C1200-E1200</f>
        <v/>
      </c>
      <c r="G1200">
        <f>F1200/$B$11</f>
        <v/>
      </c>
      <c r="H1200">
        <f>ABS(G1200)</f>
        <v/>
      </c>
    </row>
    <row r="1201">
      <c r="A1201">
        <f>'03_DADOS_LIMPOS'!A1177</f>
        <v/>
      </c>
      <c r="B1201">
        <f>'03_DADOS_LIMPOS'!C1177</f>
        <v/>
      </c>
      <c r="C1201">
        <f>'03_DADOS_LIMPOS'!D1177</f>
        <v/>
      </c>
      <c r="D1201">
        <f>'03_DADOS_LIMPOS'!J1177</f>
        <v/>
      </c>
      <c r="E1201">
        <f>$B$8+$B$9*D1201</f>
        <v/>
      </c>
      <c r="F1201">
        <f>C1201-E1201</f>
        <v/>
      </c>
      <c r="G1201">
        <f>F1201/$B$11</f>
        <v/>
      </c>
      <c r="H1201">
        <f>ABS(G1201)</f>
        <v/>
      </c>
    </row>
    <row r="1202">
      <c r="A1202">
        <f>'03_DADOS_LIMPOS'!A1178</f>
        <v/>
      </c>
      <c r="B1202">
        <f>'03_DADOS_LIMPOS'!C1178</f>
        <v/>
      </c>
      <c r="C1202">
        <f>'03_DADOS_LIMPOS'!D1178</f>
        <v/>
      </c>
      <c r="D1202">
        <f>'03_DADOS_LIMPOS'!J1178</f>
        <v/>
      </c>
      <c r="E1202">
        <f>$B$8+$B$9*D1202</f>
        <v/>
      </c>
      <c r="F1202">
        <f>C1202-E1202</f>
        <v/>
      </c>
      <c r="G1202">
        <f>F1202/$B$11</f>
        <v/>
      </c>
      <c r="H1202">
        <f>ABS(G1202)</f>
        <v/>
      </c>
    </row>
    <row r="1203">
      <c r="A1203">
        <f>'03_DADOS_LIMPOS'!A1179</f>
        <v/>
      </c>
      <c r="B1203">
        <f>'03_DADOS_LIMPOS'!C1179</f>
        <v/>
      </c>
      <c r="C1203">
        <f>'03_DADOS_LIMPOS'!D1179</f>
        <v/>
      </c>
      <c r="D1203">
        <f>'03_DADOS_LIMPOS'!J1179</f>
        <v/>
      </c>
      <c r="E1203">
        <f>$B$8+$B$9*D1203</f>
        <v/>
      </c>
      <c r="F1203">
        <f>C1203-E1203</f>
        <v/>
      </c>
      <c r="G1203">
        <f>F1203/$B$11</f>
        <v/>
      </c>
      <c r="H1203">
        <f>ABS(G1203)</f>
        <v/>
      </c>
    </row>
    <row r="1204">
      <c r="A1204">
        <f>'03_DADOS_LIMPOS'!A1180</f>
        <v/>
      </c>
      <c r="B1204">
        <f>'03_DADOS_LIMPOS'!C1180</f>
        <v/>
      </c>
      <c r="C1204">
        <f>'03_DADOS_LIMPOS'!D1180</f>
        <v/>
      </c>
      <c r="D1204">
        <f>'03_DADOS_LIMPOS'!J1180</f>
        <v/>
      </c>
      <c r="E1204">
        <f>$B$8+$B$9*D1204</f>
        <v/>
      </c>
      <c r="F1204">
        <f>C1204-E1204</f>
        <v/>
      </c>
      <c r="G1204">
        <f>F1204/$B$11</f>
        <v/>
      </c>
      <c r="H1204">
        <f>ABS(G1204)</f>
        <v/>
      </c>
    </row>
    <row r="1205">
      <c r="A1205">
        <f>'03_DADOS_LIMPOS'!A1181</f>
        <v/>
      </c>
      <c r="B1205">
        <f>'03_DADOS_LIMPOS'!C1181</f>
        <v/>
      </c>
      <c r="C1205">
        <f>'03_DADOS_LIMPOS'!D1181</f>
        <v/>
      </c>
      <c r="D1205">
        <f>'03_DADOS_LIMPOS'!J1181</f>
        <v/>
      </c>
      <c r="E1205">
        <f>$B$8+$B$9*D1205</f>
        <v/>
      </c>
      <c r="F1205">
        <f>C1205-E1205</f>
        <v/>
      </c>
      <c r="G1205">
        <f>F1205/$B$11</f>
        <v/>
      </c>
      <c r="H1205">
        <f>ABS(G1205)</f>
        <v/>
      </c>
    </row>
    <row r="1206">
      <c r="A1206">
        <f>'03_DADOS_LIMPOS'!A1182</f>
        <v/>
      </c>
      <c r="B1206">
        <f>'03_DADOS_LIMPOS'!C1182</f>
        <v/>
      </c>
      <c r="C1206">
        <f>'03_DADOS_LIMPOS'!D1182</f>
        <v/>
      </c>
      <c r="D1206">
        <f>'03_DADOS_LIMPOS'!J1182</f>
        <v/>
      </c>
      <c r="E1206">
        <f>$B$8+$B$9*D1206</f>
        <v/>
      </c>
      <c r="F1206">
        <f>C1206-E1206</f>
        <v/>
      </c>
      <c r="G1206">
        <f>F1206/$B$11</f>
        <v/>
      </c>
      <c r="H1206">
        <f>ABS(G1206)</f>
        <v/>
      </c>
    </row>
    <row r="1207">
      <c r="A1207">
        <f>'03_DADOS_LIMPOS'!A1183</f>
        <v/>
      </c>
      <c r="B1207">
        <f>'03_DADOS_LIMPOS'!C1183</f>
        <v/>
      </c>
      <c r="C1207">
        <f>'03_DADOS_LIMPOS'!D1183</f>
        <v/>
      </c>
      <c r="D1207">
        <f>'03_DADOS_LIMPOS'!J1183</f>
        <v/>
      </c>
      <c r="E1207">
        <f>$B$8+$B$9*D1207</f>
        <v/>
      </c>
      <c r="F1207">
        <f>C1207-E1207</f>
        <v/>
      </c>
      <c r="G1207">
        <f>F1207/$B$11</f>
        <v/>
      </c>
      <c r="H1207">
        <f>ABS(G1207)</f>
        <v/>
      </c>
    </row>
    <row r="1208">
      <c r="A1208">
        <f>'03_DADOS_LIMPOS'!A1184</f>
        <v/>
      </c>
      <c r="B1208">
        <f>'03_DADOS_LIMPOS'!C1184</f>
        <v/>
      </c>
      <c r="C1208">
        <f>'03_DADOS_LIMPOS'!D1184</f>
        <v/>
      </c>
      <c r="D1208">
        <f>'03_DADOS_LIMPOS'!J1184</f>
        <v/>
      </c>
      <c r="E1208">
        <f>$B$8+$B$9*D1208</f>
        <v/>
      </c>
      <c r="F1208">
        <f>C1208-E1208</f>
        <v/>
      </c>
      <c r="G1208">
        <f>F1208/$B$11</f>
        <v/>
      </c>
      <c r="H1208">
        <f>ABS(G1208)</f>
        <v/>
      </c>
    </row>
    <row r="1209">
      <c r="A1209">
        <f>'03_DADOS_LIMPOS'!A1185</f>
        <v/>
      </c>
      <c r="B1209">
        <f>'03_DADOS_LIMPOS'!C1185</f>
        <v/>
      </c>
      <c r="C1209">
        <f>'03_DADOS_LIMPOS'!D1185</f>
        <v/>
      </c>
      <c r="D1209">
        <f>'03_DADOS_LIMPOS'!J1185</f>
        <v/>
      </c>
      <c r="E1209">
        <f>$B$8+$B$9*D1209</f>
        <v/>
      </c>
      <c r="F1209">
        <f>C1209-E1209</f>
        <v/>
      </c>
      <c r="G1209">
        <f>F1209/$B$11</f>
        <v/>
      </c>
      <c r="H1209">
        <f>ABS(G1209)</f>
        <v/>
      </c>
    </row>
    <row r="1210">
      <c r="A1210">
        <f>'03_DADOS_LIMPOS'!A1186</f>
        <v/>
      </c>
      <c r="B1210">
        <f>'03_DADOS_LIMPOS'!C1186</f>
        <v/>
      </c>
      <c r="C1210">
        <f>'03_DADOS_LIMPOS'!D1186</f>
        <v/>
      </c>
      <c r="D1210">
        <f>'03_DADOS_LIMPOS'!J1186</f>
        <v/>
      </c>
      <c r="E1210">
        <f>$B$8+$B$9*D1210</f>
        <v/>
      </c>
      <c r="F1210">
        <f>C1210-E1210</f>
        <v/>
      </c>
      <c r="G1210">
        <f>F1210/$B$11</f>
        <v/>
      </c>
      <c r="H1210">
        <f>ABS(G1210)</f>
        <v/>
      </c>
    </row>
    <row r="1211">
      <c r="A1211">
        <f>'03_DADOS_LIMPOS'!A1187</f>
        <v/>
      </c>
      <c r="B1211">
        <f>'03_DADOS_LIMPOS'!C1187</f>
        <v/>
      </c>
      <c r="C1211">
        <f>'03_DADOS_LIMPOS'!D1187</f>
        <v/>
      </c>
      <c r="D1211">
        <f>'03_DADOS_LIMPOS'!J1187</f>
        <v/>
      </c>
      <c r="E1211">
        <f>$B$8+$B$9*D1211</f>
        <v/>
      </c>
      <c r="F1211">
        <f>C1211-E1211</f>
        <v/>
      </c>
      <c r="G1211">
        <f>F1211/$B$11</f>
        <v/>
      </c>
      <c r="H1211">
        <f>ABS(G1211)</f>
        <v/>
      </c>
    </row>
    <row r="1212">
      <c r="A1212">
        <f>'03_DADOS_LIMPOS'!A1188</f>
        <v/>
      </c>
      <c r="B1212">
        <f>'03_DADOS_LIMPOS'!C1188</f>
        <v/>
      </c>
      <c r="C1212">
        <f>'03_DADOS_LIMPOS'!D1188</f>
        <v/>
      </c>
      <c r="D1212">
        <f>'03_DADOS_LIMPOS'!J1188</f>
        <v/>
      </c>
      <c r="E1212">
        <f>$B$8+$B$9*D1212</f>
        <v/>
      </c>
      <c r="F1212">
        <f>C1212-E1212</f>
        <v/>
      </c>
      <c r="G1212">
        <f>F1212/$B$11</f>
        <v/>
      </c>
      <c r="H1212">
        <f>ABS(G1212)</f>
        <v/>
      </c>
    </row>
    <row r="1213">
      <c r="A1213">
        <f>'03_DADOS_LIMPOS'!A1189</f>
        <v/>
      </c>
      <c r="B1213">
        <f>'03_DADOS_LIMPOS'!C1189</f>
        <v/>
      </c>
      <c r="C1213">
        <f>'03_DADOS_LIMPOS'!D1189</f>
        <v/>
      </c>
      <c r="D1213">
        <f>'03_DADOS_LIMPOS'!J1189</f>
        <v/>
      </c>
      <c r="E1213">
        <f>$B$8+$B$9*D1213</f>
        <v/>
      </c>
      <c r="F1213">
        <f>C1213-E1213</f>
        <v/>
      </c>
      <c r="G1213">
        <f>F1213/$B$11</f>
        <v/>
      </c>
      <c r="H1213">
        <f>ABS(G1213)</f>
        <v/>
      </c>
    </row>
    <row r="1214">
      <c r="A1214">
        <f>'03_DADOS_LIMPOS'!A1190</f>
        <v/>
      </c>
      <c r="B1214">
        <f>'03_DADOS_LIMPOS'!C1190</f>
        <v/>
      </c>
      <c r="C1214">
        <f>'03_DADOS_LIMPOS'!D1190</f>
        <v/>
      </c>
      <c r="D1214">
        <f>'03_DADOS_LIMPOS'!J1190</f>
        <v/>
      </c>
      <c r="E1214">
        <f>$B$8+$B$9*D1214</f>
        <v/>
      </c>
      <c r="F1214">
        <f>C1214-E1214</f>
        <v/>
      </c>
      <c r="G1214">
        <f>F1214/$B$11</f>
        <v/>
      </c>
      <c r="H1214">
        <f>ABS(G1214)</f>
        <v/>
      </c>
    </row>
    <row r="1215">
      <c r="A1215">
        <f>'03_DADOS_LIMPOS'!A1191</f>
        <v/>
      </c>
      <c r="B1215">
        <f>'03_DADOS_LIMPOS'!C1191</f>
        <v/>
      </c>
      <c r="C1215">
        <f>'03_DADOS_LIMPOS'!D1191</f>
        <v/>
      </c>
      <c r="D1215">
        <f>'03_DADOS_LIMPOS'!J1191</f>
        <v/>
      </c>
      <c r="E1215">
        <f>$B$8+$B$9*D1215</f>
        <v/>
      </c>
      <c r="F1215">
        <f>C1215-E1215</f>
        <v/>
      </c>
      <c r="G1215">
        <f>F1215/$B$11</f>
        <v/>
      </c>
      <c r="H1215">
        <f>ABS(G1215)</f>
        <v/>
      </c>
    </row>
    <row r="1216">
      <c r="A1216">
        <f>'03_DADOS_LIMPOS'!A1192</f>
        <v/>
      </c>
      <c r="B1216">
        <f>'03_DADOS_LIMPOS'!C1192</f>
        <v/>
      </c>
      <c r="C1216">
        <f>'03_DADOS_LIMPOS'!D1192</f>
        <v/>
      </c>
      <c r="D1216">
        <f>'03_DADOS_LIMPOS'!J1192</f>
        <v/>
      </c>
      <c r="E1216">
        <f>$B$8+$B$9*D1216</f>
        <v/>
      </c>
      <c r="F1216">
        <f>C1216-E1216</f>
        <v/>
      </c>
      <c r="G1216">
        <f>F1216/$B$11</f>
        <v/>
      </c>
      <c r="H1216">
        <f>ABS(G1216)</f>
        <v/>
      </c>
    </row>
    <row r="1217">
      <c r="A1217">
        <f>'03_DADOS_LIMPOS'!A1193</f>
        <v/>
      </c>
      <c r="B1217">
        <f>'03_DADOS_LIMPOS'!C1193</f>
        <v/>
      </c>
      <c r="C1217">
        <f>'03_DADOS_LIMPOS'!D1193</f>
        <v/>
      </c>
      <c r="D1217">
        <f>'03_DADOS_LIMPOS'!J1193</f>
        <v/>
      </c>
      <c r="E1217">
        <f>$B$8+$B$9*D1217</f>
        <v/>
      </c>
      <c r="F1217">
        <f>C1217-E1217</f>
        <v/>
      </c>
      <c r="G1217">
        <f>F1217/$B$11</f>
        <v/>
      </c>
      <c r="H1217">
        <f>ABS(G1217)</f>
        <v/>
      </c>
    </row>
    <row r="1218">
      <c r="A1218">
        <f>'03_DADOS_LIMPOS'!A1194</f>
        <v/>
      </c>
      <c r="B1218">
        <f>'03_DADOS_LIMPOS'!C1194</f>
        <v/>
      </c>
      <c r="C1218">
        <f>'03_DADOS_LIMPOS'!D1194</f>
        <v/>
      </c>
      <c r="D1218">
        <f>'03_DADOS_LIMPOS'!J1194</f>
        <v/>
      </c>
      <c r="E1218">
        <f>$B$8+$B$9*D1218</f>
        <v/>
      </c>
      <c r="F1218">
        <f>C1218-E1218</f>
        <v/>
      </c>
      <c r="G1218">
        <f>F1218/$B$11</f>
        <v/>
      </c>
      <c r="H1218">
        <f>ABS(G1218)</f>
        <v/>
      </c>
    </row>
    <row r="1219">
      <c r="A1219">
        <f>'03_DADOS_LIMPOS'!A1195</f>
        <v/>
      </c>
      <c r="B1219">
        <f>'03_DADOS_LIMPOS'!C1195</f>
        <v/>
      </c>
      <c r="C1219">
        <f>'03_DADOS_LIMPOS'!D1195</f>
        <v/>
      </c>
      <c r="D1219">
        <f>'03_DADOS_LIMPOS'!J1195</f>
        <v/>
      </c>
      <c r="E1219">
        <f>$B$8+$B$9*D1219</f>
        <v/>
      </c>
      <c r="F1219">
        <f>C1219-E1219</f>
        <v/>
      </c>
      <c r="G1219">
        <f>F1219/$B$11</f>
        <v/>
      </c>
      <c r="H1219">
        <f>ABS(G1219)</f>
        <v/>
      </c>
    </row>
    <row r="1220">
      <c r="A1220">
        <f>'03_DADOS_LIMPOS'!A1196</f>
        <v/>
      </c>
      <c r="B1220">
        <f>'03_DADOS_LIMPOS'!C1196</f>
        <v/>
      </c>
      <c r="C1220">
        <f>'03_DADOS_LIMPOS'!D1196</f>
        <v/>
      </c>
      <c r="D1220">
        <f>'03_DADOS_LIMPOS'!J1196</f>
        <v/>
      </c>
      <c r="E1220">
        <f>$B$8+$B$9*D1220</f>
        <v/>
      </c>
      <c r="F1220">
        <f>C1220-E1220</f>
        <v/>
      </c>
      <c r="G1220">
        <f>F1220/$B$11</f>
        <v/>
      </c>
      <c r="H1220">
        <f>ABS(G1220)</f>
        <v/>
      </c>
    </row>
    <row r="1221">
      <c r="A1221">
        <f>'03_DADOS_LIMPOS'!A1197</f>
        <v/>
      </c>
      <c r="B1221">
        <f>'03_DADOS_LIMPOS'!C1197</f>
        <v/>
      </c>
      <c r="C1221">
        <f>'03_DADOS_LIMPOS'!D1197</f>
        <v/>
      </c>
      <c r="D1221">
        <f>'03_DADOS_LIMPOS'!J1197</f>
        <v/>
      </c>
      <c r="E1221">
        <f>$B$8+$B$9*D1221</f>
        <v/>
      </c>
      <c r="F1221">
        <f>C1221-E1221</f>
        <v/>
      </c>
      <c r="G1221">
        <f>F1221/$B$11</f>
        <v/>
      </c>
      <c r="H1221">
        <f>ABS(G1221)</f>
        <v/>
      </c>
    </row>
    <row r="1222">
      <c r="A1222">
        <f>'03_DADOS_LIMPOS'!A1198</f>
        <v/>
      </c>
      <c r="B1222">
        <f>'03_DADOS_LIMPOS'!C1198</f>
        <v/>
      </c>
      <c r="C1222">
        <f>'03_DADOS_LIMPOS'!D1198</f>
        <v/>
      </c>
      <c r="D1222">
        <f>'03_DADOS_LIMPOS'!J1198</f>
        <v/>
      </c>
      <c r="E1222">
        <f>$B$8+$B$9*D1222</f>
        <v/>
      </c>
      <c r="F1222">
        <f>C1222-E1222</f>
        <v/>
      </c>
      <c r="G1222">
        <f>F1222/$B$11</f>
        <v/>
      </c>
      <c r="H1222">
        <f>ABS(G1222)</f>
        <v/>
      </c>
    </row>
    <row r="1223">
      <c r="A1223">
        <f>'03_DADOS_LIMPOS'!A1199</f>
        <v/>
      </c>
      <c r="B1223">
        <f>'03_DADOS_LIMPOS'!C1199</f>
        <v/>
      </c>
      <c r="C1223">
        <f>'03_DADOS_LIMPOS'!D1199</f>
        <v/>
      </c>
      <c r="D1223">
        <f>'03_DADOS_LIMPOS'!J1199</f>
        <v/>
      </c>
      <c r="E1223">
        <f>$B$8+$B$9*D1223</f>
        <v/>
      </c>
      <c r="F1223">
        <f>C1223-E1223</f>
        <v/>
      </c>
      <c r="G1223">
        <f>F1223/$B$11</f>
        <v/>
      </c>
      <c r="H1223">
        <f>ABS(G1223)</f>
        <v/>
      </c>
    </row>
    <row r="1224">
      <c r="A1224">
        <f>'03_DADOS_LIMPOS'!A1200</f>
        <v/>
      </c>
      <c r="B1224">
        <f>'03_DADOS_LIMPOS'!C1200</f>
        <v/>
      </c>
      <c r="C1224">
        <f>'03_DADOS_LIMPOS'!D1200</f>
        <v/>
      </c>
      <c r="D1224">
        <f>'03_DADOS_LIMPOS'!J1200</f>
        <v/>
      </c>
      <c r="E1224">
        <f>$B$8+$B$9*D1224</f>
        <v/>
      </c>
      <c r="F1224">
        <f>C1224-E1224</f>
        <v/>
      </c>
      <c r="G1224">
        <f>F1224/$B$11</f>
        <v/>
      </c>
      <c r="H1224">
        <f>ABS(G1224)</f>
        <v/>
      </c>
    </row>
    <row r="1225">
      <c r="A1225">
        <f>'03_DADOS_LIMPOS'!A1201</f>
        <v/>
      </c>
      <c r="B1225">
        <f>'03_DADOS_LIMPOS'!C1201</f>
        <v/>
      </c>
      <c r="C1225">
        <f>'03_DADOS_LIMPOS'!D1201</f>
        <v/>
      </c>
      <c r="D1225">
        <f>'03_DADOS_LIMPOS'!J1201</f>
        <v/>
      </c>
      <c r="E1225">
        <f>$B$8+$B$9*D1225</f>
        <v/>
      </c>
      <c r="F1225">
        <f>C1225-E1225</f>
        <v/>
      </c>
      <c r="G1225">
        <f>F1225/$B$11</f>
        <v/>
      </c>
      <c r="H1225">
        <f>ABS(G1225)</f>
        <v/>
      </c>
    </row>
    <row r="1226">
      <c r="A1226">
        <f>'03_DADOS_LIMPOS'!A1202</f>
        <v/>
      </c>
      <c r="B1226">
        <f>'03_DADOS_LIMPOS'!C1202</f>
        <v/>
      </c>
      <c r="C1226">
        <f>'03_DADOS_LIMPOS'!D1202</f>
        <v/>
      </c>
      <c r="D1226">
        <f>'03_DADOS_LIMPOS'!J1202</f>
        <v/>
      </c>
      <c r="E1226">
        <f>$B$8+$B$9*D1226</f>
        <v/>
      </c>
      <c r="F1226">
        <f>C1226-E1226</f>
        <v/>
      </c>
      <c r="G1226">
        <f>F1226/$B$11</f>
        <v/>
      </c>
      <c r="H1226">
        <f>ABS(G1226)</f>
        <v/>
      </c>
    </row>
    <row r="1227">
      <c r="A1227">
        <f>'03_DADOS_LIMPOS'!A1203</f>
        <v/>
      </c>
      <c r="B1227">
        <f>'03_DADOS_LIMPOS'!C1203</f>
        <v/>
      </c>
      <c r="C1227">
        <f>'03_DADOS_LIMPOS'!D1203</f>
        <v/>
      </c>
      <c r="D1227">
        <f>'03_DADOS_LIMPOS'!J1203</f>
        <v/>
      </c>
      <c r="E1227">
        <f>$B$8+$B$9*D1227</f>
        <v/>
      </c>
      <c r="F1227">
        <f>C1227-E1227</f>
        <v/>
      </c>
      <c r="G1227">
        <f>F1227/$B$11</f>
        <v/>
      </c>
      <c r="H1227">
        <f>ABS(G1227)</f>
        <v/>
      </c>
    </row>
    <row r="1228">
      <c r="A1228">
        <f>'03_DADOS_LIMPOS'!A1204</f>
        <v/>
      </c>
      <c r="B1228">
        <f>'03_DADOS_LIMPOS'!C1204</f>
        <v/>
      </c>
      <c r="C1228">
        <f>'03_DADOS_LIMPOS'!D1204</f>
        <v/>
      </c>
      <c r="D1228">
        <f>'03_DADOS_LIMPOS'!J1204</f>
        <v/>
      </c>
      <c r="E1228">
        <f>$B$8+$B$9*D1228</f>
        <v/>
      </c>
      <c r="F1228">
        <f>C1228-E1228</f>
        <v/>
      </c>
      <c r="G1228">
        <f>F1228/$B$11</f>
        <v/>
      </c>
      <c r="H1228">
        <f>ABS(G1228)</f>
        <v/>
      </c>
    </row>
    <row r="1229">
      <c r="A1229">
        <f>'03_DADOS_LIMPOS'!A1205</f>
        <v/>
      </c>
      <c r="B1229">
        <f>'03_DADOS_LIMPOS'!C1205</f>
        <v/>
      </c>
      <c r="C1229">
        <f>'03_DADOS_LIMPOS'!D1205</f>
        <v/>
      </c>
      <c r="D1229">
        <f>'03_DADOS_LIMPOS'!J1205</f>
        <v/>
      </c>
      <c r="E1229">
        <f>$B$8+$B$9*D1229</f>
        <v/>
      </c>
      <c r="F1229">
        <f>C1229-E1229</f>
        <v/>
      </c>
      <c r="G1229">
        <f>F1229/$B$11</f>
        <v/>
      </c>
      <c r="H1229">
        <f>ABS(G1229)</f>
        <v/>
      </c>
    </row>
    <row r="1230">
      <c r="A1230">
        <f>'03_DADOS_LIMPOS'!A1206</f>
        <v/>
      </c>
      <c r="B1230">
        <f>'03_DADOS_LIMPOS'!C1206</f>
        <v/>
      </c>
      <c r="C1230">
        <f>'03_DADOS_LIMPOS'!D1206</f>
        <v/>
      </c>
      <c r="D1230">
        <f>'03_DADOS_LIMPOS'!J1206</f>
        <v/>
      </c>
      <c r="E1230">
        <f>$B$8+$B$9*D1230</f>
        <v/>
      </c>
      <c r="F1230">
        <f>C1230-E1230</f>
        <v/>
      </c>
      <c r="G1230">
        <f>F1230/$B$11</f>
        <v/>
      </c>
      <c r="H1230">
        <f>ABS(G1230)</f>
        <v/>
      </c>
    </row>
    <row r="1231">
      <c r="A1231">
        <f>'03_DADOS_LIMPOS'!A1207</f>
        <v/>
      </c>
      <c r="B1231">
        <f>'03_DADOS_LIMPOS'!C1207</f>
        <v/>
      </c>
      <c r="C1231">
        <f>'03_DADOS_LIMPOS'!D1207</f>
        <v/>
      </c>
      <c r="D1231">
        <f>'03_DADOS_LIMPOS'!J1207</f>
        <v/>
      </c>
      <c r="E1231">
        <f>$B$8+$B$9*D1231</f>
        <v/>
      </c>
      <c r="F1231">
        <f>C1231-E1231</f>
        <v/>
      </c>
      <c r="G1231">
        <f>F1231/$B$11</f>
        <v/>
      </c>
      <c r="H1231">
        <f>ABS(G1231)</f>
        <v/>
      </c>
    </row>
    <row r="1232">
      <c r="A1232">
        <f>'03_DADOS_LIMPOS'!A1208</f>
        <v/>
      </c>
      <c r="B1232">
        <f>'03_DADOS_LIMPOS'!C1208</f>
        <v/>
      </c>
      <c r="C1232">
        <f>'03_DADOS_LIMPOS'!D1208</f>
        <v/>
      </c>
      <c r="D1232">
        <f>'03_DADOS_LIMPOS'!J1208</f>
        <v/>
      </c>
      <c r="E1232">
        <f>$B$8+$B$9*D1232</f>
        <v/>
      </c>
      <c r="F1232">
        <f>C1232-E1232</f>
        <v/>
      </c>
      <c r="G1232">
        <f>F1232/$B$11</f>
        <v/>
      </c>
      <c r="H1232">
        <f>ABS(G1232)</f>
        <v/>
      </c>
    </row>
    <row r="1233">
      <c r="A1233">
        <f>'03_DADOS_LIMPOS'!A1209</f>
        <v/>
      </c>
      <c r="B1233">
        <f>'03_DADOS_LIMPOS'!C1209</f>
        <v/>
      </c>
      <c r="C1233">
        <f>'03_DADOS_LIMPOS'!D1209</f>
        <v/>
      </c>
      <c r="D1233">
        <f>'03_DADOS_LIMPOS'!J1209</f>
        <v/>
      </c>
      <c r="E1233">
        <f>$B$8+$B$9*D1233</f>
        <v/>
      </c>
      <c r="F1233">
        <f>C1233-E1233</f>
        <v/>
      </c>
      <c r="G1233">
        <f>F1233/$B$11</f>
        <v/>
      </c>
      <c r="H1233">
        <f>ABS(G1233)</f>
        <v/>
      </c>
    </row>
    <row r="1234">
      <c r="A1234">
        <f>'03_DADOS_LIMPOS'!A1210</f>
        <v/>
      </c>
      <c r="B1234">
        <f>'03_DADOS_LIMPOS'!C1210</f>
        <v/>
      </c>
      <c r="C1234">
        <f>'03_DADOS_LIMPOS'!D1210</f>
        <v/>
      </c>
      <c r="D1234">
        <f>'03_DADOS_LIMPOS'!J1210</f>
        <v/>
      </c>
      <c r="E1234">
        <f>$B$8+$B$9*D1234</f>
        <v/>
      </c>
      <c r="F1234">
        <f>C1234-E1234</f>
        <v/>
      </c>
      <c r="G1234">
        <f>F1234/$B$11</f>
        <v/>
      </c>
      <c r="H1234">
        <f>ABS(G1234)</f>
        <v/>
      </c>
    </row>
    <row r="1235">
      <c r="A1235">
        <f>'03_DADOS_LIMPOS'!A1211</f>
        <v/>
      </c>
      <c r="B1235">
        <f>'03_DADOS_LIMPOS'!C1211</f>
        <v/>
      </c>
      <c r="C1235">
        <f>'03_DADOS_LIMPOS'!D1211</f>
        <v/>
      </c>
      <c r="D1235">
        <f>'03_DADOS_LIMPOS'!J1211</f>
        <v/>
      </c>
      <c r="E1235">
        <f>$B$8+$B$9*D1235</f>
        <v/>
      </c>
      <c r="F1235">
        <f>C1235-E1235</f>
        <v/>
      </c>
      <c r="G1235">
        <f>F1235/$B$11</f>
        <v/>
      </c>
      <c r="H1235">
        <f>ABS(G1235)</f>
        <v/>
      </c>
    </row>
    <row r="1236">
      <c r="A1236">
        <f>'03_DADOS_LIMPOS'!A1212</f>
        <v/>
      </c>
      <c r="B1236">
        <f>'03_DADOS_LIMPOS'!C1212</f>
        <v/>
      </c>
      <c r="C1236">
        <f>'03_DADOS_LIMPOS'!D1212</f>
        <v/>
      </c>
      <c r="D1236">
        <f>'03_DADOS_LIMPOS'!J1212</f>
        <v/>
      </c>
      <c r="E1236">
        <f>$B$8+$B$9*D1236</f>
        <v/>
      </c>
      <c r="F1236">
        <f>C1236-E1236</f>
        <v/>
      </c>
      <c r="G1236">
        <f>F1236/$B$11</f>
        <v/>
      </c>
      <c r="H1236">
        <f>ABS(G1236)</f>
        <v/>
      </c>
    </row>
    <row r="1237">
      <c r="A1237">
        <f>'03_DADOS_LIMPOS'!A1213</f>
        <v/>
      </c>
      <c r="B1237">
        <f>'03_DADOS_LIMPOS'!C1213</f>
        <v/>
      </c>
      <c r="C1237">
        <f>'03_DADOS_LIMPOS'!D1213</f>
        <v/>
      </c>
      <c r="D1237">
        <f>'03_DADOS_LIMPOS'!J1213</f>
        <v/>
      </c>
      <c r="E1237">
        <f>$B$8+$B$9*D1237</f>
        <v/>
      </c>
      <c r="F1237">
        <f>C1237-E1237</f>
        <v/>
      </c>
      <c r="G1237">
        <f>F1237/$B$11</f>
        <v/>
      </c>
      <c r="H1237">
        <f>ABS(G1237)</f>
        <v/>
      </c>
    </row>
    <row r="1238">
      <c r="A1238">
        <f>'03_DADOS_LIMPOS'!A1214</f>
        <v/>
      </c>
      <c r="B1238">
        <f>'03_DADOS_LIMPOS'!C1214</f>
        <v/>
      </c>
      <c r="C1238">
        <f>'03_DADOS_LIMPOS'!D1214</f>
        <v/>
      </c>
      <c r="D1238">
        <f>'03_DADOS_LIMPOS'!J1214</f>
        <v/>
      </c>
      <c r="E1238">
        <f>$B$8+$B$9*D1238</f>
        <v/>
      </c>
      <c r="F1238">
        <f>C1238-E1238</f>
        <v/>
      </c>
      <c r="G1238">
        <f>F1238/$B$11</f>
        <v/>
      </c>
      <c r="H1238">
        <f>ABS(G1238)</f>
        <v/>
      </c>
    </row>
    <row r="1239">
      <c r="A1239">
        <f>'03_DADOS_LIMPOS'!A1215</f>
        <v/>
      </c>
      <c r="B1239">
        <f>'03_DADOS_LIMPOS'!C1215</f>
        <v/>
      </c>
      <c r="C1239">
        <f>'03_DADOS_LIMPOS'!D1215</f>
        <v/>
      </c>
      <c r="D1239">
        <f>'03_DADOS_LIMPOS'!J1215</f>
        <v/>
      </c>
      <c r="E1239">
        <f>$B$8+$B$9*D1239</f>
        <v/>
      </c>
      <c r="F1239">
        <f>C1239-E1239</f>
        <v/>
      </c>
      <c r="G1239">
        <f>F1239/$B$11</f>
        <v/>
      </c>
      <c r="H1239">
        <f>ABS(G1239)</f>
        <v/>
      </c>
    </row>
    <row r="1240">
      <c r="A1240">
        <f>'03_DADOS_LIMPOS'!A1216</f>
        <v/>
      </c>
      <c r="B1240">
        <f>'03_DADOS_LIMPOS'!C1216</f>
        <v/>
      </c>
      <c r="C1240">
        <f>'03_DADOS_LIMPOS'!D1216</f>
        <v/>
      </c>
      <c r="D1240">
        <f>'03_DADOS_LIMPOS'!J1216</f>
        <v/>
      </c>
      <c r="E1240">
        <f>$B$8+$B$9*D1240</f>
        <v/>
      </c>
      <c r="F1240">
        <f>C1240-E1240</f>
        <v/>
      </c>
      <c r="G1240">
        <f>F1240/$B$11</f>
        <v/>
      </c>
      <c r="H1240">
        <f>ABS(G1240)</f>
        <v/>
      </c>
    </row>
    <row r="1241">
      <c r="A1241">
        <f>'03_DADOS_LIMPOS'!A1217</f>
        <v/>
      </c>
      <c r="B1241">
        <f>'03_DADOS_LIMPOS'!C1217</f>
        <v/>
      </c>
      <c r="C1241">
        <f>'03_DADOS_LIMPOS'!D1217</f>
        <v/>
      </c>
      <c r="D1241">
        <f>'03_DADOS_LIMPOS'!J1217</f>
        <v/>
      </c>
      <c r="E1241">
        <f>$B$8+$B$9*D1241</f>
        <v/>
      </c>
      <c r="F1241">
        <f>C1241-E1241</f>
        <v/>
      </c>
      <c r="G1241">
        <f>F1241/$B$11</f>
        <v/>
      </c>
      <c r="H1241">
        <f>ABS(G1241)</f>
        <v/>
      </c>
    </row>
    <row r="1242">
      <c r="A1242">
        <f>'03_DADOS_LIMPOS'!A1218</f>
        <v/>
      </c>
      <c r="B1242">
        <f>'03_DADOS_LIMPOS'!C1218</f>
        <v/>
      </c>
      <c r="C1242">
        <f>'03_DADOS_LIMPOS'!D1218</f>
        <v/>
      </c>
      <c r="D1242">
        <f>'03_DADOS_LIMPOS'!J1218</f>
        <v/>
      </c>
      <c r="E1242">
        <f>$B$8+$B$9*D1242</f>
        <v/>
      </c>
      <c r="F1242">
        <f>C1242-E1242</f>
        <v/>
      </c>
      <c r="G1242">
        <f>F1242/$B$11</f>
        <v/>
      </c>
      <c r="H1242">
        <f>ABS(G1242)</f>
        <v/>
      </c>
    </row>
    <row r="1243">
      <c r="A1243">
        <f>'03_DADOS_LIMPOS'!A1219</f>
        <v/>
      </c>
      <c r="B1243">
        <f>'03_DADOS_LIMPOS'!C1219</f>
        <v/>
      </c>
      <c r="C1243">
        <f>'03_DADOS_LIMPOS'!D1219</f>
        <v/>
      </c>
      <c r="D1243">
        <f>'03_DADOS_LIMPOS'!J1219</f>
        <v/>
      </c>
      <c r="E1243">
        <f>$B$8+$B$9*D1243</f>
        <v/>
      </c>
      <c r="F1243">
        <f>C1243-E1243</f>
        <v/>
      </c>
      <c r="G1243">
        <f>F1243/$B$11</f>
        <v/>
      </c>
      <c r="H1243">
        <f>ABS(G1243)</f>
        <v/>
      </c>
    </row>
    <row r="1244">
      <c r="A1244">
        <f>'03_DADOS_LIMPOS'!A1220</f>
        <v/>
      </c>
      <c r="B1244">
        <f>'03_DADOS_LIMPOS'!C1220</f>
        <v/>
      </c>
      <c r="C1244">
        <f>'03_DADOS_LIMPOS'!D1220</f>
        <v/>
      </c>
      <c r="D1244">
        <f>'03_DADOS_LIMPOS'!J1220</f>
        <v/>
      </c>
      <c r="E1244">
        <f>$B$8+$B$9*D1244</f>
        <v/>
      </c>
      <c r="F1244">
        <f>C1244-E1244</f>
        <v/>
      </c>
      <c r="G1244">
        <f>F1244/$B$11</f>
        <v/>
      </c>
      <c r="H1244">
        <f>ABS(G1244)</f>
        <v/>
      </c>
    </row>
    <row r="1245">
      <c r="A1245">
        <f>'03_DADOS_LIMPOS'!A1221</f>
        <v/>
      </c>
      <c r="B1245">
        <f>'03_DADOS_LIMPOS'!C1221</f>
        <v/>
      </c>
      <c r="C1245">
        <f>'03_DADOS_LIMPOS'!D1221</f>
        <v/>
      </c>
      <c r="D1245">
        <f>'03_DADOS_LIMPOS'!J1221</f>
        <v/>
      </c>
      <c r="E1245">
        <f>$B$8+$B$9*D1245</f>
        <v/>
      </c>
      <c r="F1245">
        <f>C1245-E1245</f>
        <v/>
      </c>
      <c r="G1245">
        <f>F1245/$B$11</f>
        <v/>
      </c>
      <c r="H1245">
        <f>ABS(G1245)</f>
        <v/>
      </c>
    </row>
    <row r="1246">
      <c r="A1246">
        <f>'03_DADOS_LIMPOS'!A1222</f>
        <v/>
      </c>
      <c r="B1246">
        <f>'03_DADOS_LIMPOS'!C1222</f>
        <v/>
      </c>
      <c r="C1246">
        <f>'03_DADOS_LIMPOS'!D1222</f>
        <v/>
      </c>
      <c r="D1246">
        <f>'03_DADOS_LIMPOS'!J1222</f>
        <v/>
      </c>
      <c r="E1246">
        <f>$B$8+$B$9*D1246</f>
        <v/>
      </c>
      <c r="F1246">
        <f>C1246-E1246</f>
        <v/>
      </c>
      <c r="G1246">
        <f>F1246/$B$11</f>
        <v/>
      </c>
      <c r="H1246">
        <f>ABS(G1246)</f>
        <v/>
      </c>
    </row>
    <row r="1247">
      <c r="A1247">
        <f>'03_DADOS_LIMPOS'!A1223</f>
        <v/>
      </c>
      <c r="B1247">
        <f>'03_DADOS_LIMPOS'!C1223</f>
        <v/>
      </c>
      <c r="C1247">
        <f>'03_DADOS_LIMPOS'!D1223</f>
        <v/>
      </c>
      <c r="D1247">
        <f>'03_DADOS_LIMPOS'!J1223</f>
        <v/>
      </c>
      <c r="E1247">
        <f>$B$8+$B$9*D1247</f>
        <v/>
      </c>
      <c r="F1247">
        <f>C1247-E1247</f>
        <v/>
      </c>
      <c r="G1247">
        <f>F1247/$B$11</f>
        <v/>
      </c>
      <c r="H1247">
        <f>ABS(G1247)</f>
        <v/>
      </c>
    </row>
    <row r="1248">
      <c r="A1248">
        <f>'03_DADOS_LIMPOS'!A1224</f>
        <v/>
      </c>
      <c r="B1248">
        <f>'03_DADOS_LIMPOS'!C1224</f>
        <v/>
      </c>
      <c r="C1248">
        <f>'03_DADOS_LIMPOS'!D1224</f>
        <v/>
      </c>
      <c r="D1248">
        <f>'03_DADOS_LIMPOS'!J1224</f>
        <v/>
      </c>
      <c r="E1248">
        <f>$B$8+$B$9*D1248</f>
        <v/>
      </c>
      <c r="F1248">
        <f>C1248-E1248</f>
        <v/>
      </c>
      <c r="G1248">
        <f>F1248/$B$11</f>
        <v/>
      </c>
      <c r="H1248">
        <f>ABS(G1248)</f>
        <v/>
      </c>
    </row>
    <row r="1249">
      <c r="A1249">
        <f>'03_DADOS_LIMPOS'!A1225</f>
        <v/>
      </c>
      <c r="B1249">
        <f>'03_DADOS_LIMPOS'!C1225</f>
        <v/>
      </c>
      <c r="C1249">
        <f>'03_DADOS_LIMPOS'!D1225</f>
        <v/>
      </c>
      <c r="D1249">
        <f>'03_DADOS_LIMPOS'!J1225</f>
        <v/>
      </c>
      <c r="E1249">
        <f>$B$8+$B$9*D1249</f>
        <v/>
      </c>
      <c r="F1249">
        <f>C1249-E1249</f>
        <v/>
      </c>
      <c r="G1249">
        <f>F1249/$B$11</f>
        <v/>
      </c>
      <c r="H1249">
        <f>ABS(G1249)</f>
        <v/>
      </c>
    </row>
    <row r="1250">
      <c r="A1250">
        <f>'03_DADOS_LIMPOS'!A1226</f>
        <v/>
      </c>
      <c r="B1250">
        <f>'03_DADOS_LIMPOS'!C1226</f>
        <v/>
      </c>
      <c r="C1250">
        <f>'03_DADOS_LIMPOS'!D1226</f>
        <v/>
      </c>
      <c r="D1250">
        <f>'03_DADOS_LIMPOS'!J1226</f>
        <v/>
      </c>
      <c r="E1250">
        <f>$B$8+$B$9*D1250</f>
        <v/>
      </c>
      <c r="F1250">
        <f>C1250-E1250</f>
        <v/>
      </c>
      <c r="G1250">
        <f>F1250/$B$11</f>
        <v/>
      </c>
      <c r="H1250">
        <f>ABS(G1250)</f>
        <v/>
      </c>
    </row>
    <row r="1251">
      <c r="A1251">
        <f>'03_DADOS_LIMPOS'!A1227</f>
        <v/>
      </c>
      <c r="B1251">
        <f>'03_DADOS_LIMPOS'!C1227</f>
        <v/>
      </c>
      <c r="C1251">
        <f>'03_DADOS_LIMPOS'!D1227</f>
        <v/>
      </c>
      <c r="D1251">
        <f>'03_DADOS_LIMPOS'!J1227</f>
        <v/>
      </c>
      <c r="E1251">
        <f>$B$8+$B$9*D1251</f>
        <v/>
      </c>
      <c r="F1251">
        <f>C1251-E1251</f>
        <v/>
      </c>
      <c r="G1251">
        <f>F1251/$B$11</f>
        <v/>
      </c>
      <c r="H1251">
        <f>ABS(G1251)</f>
        <v/>
      </c>
    </row>
    <row r="1252">
      <c r="A1252">
        <f>'03_DADOS_LIMPOS'!A1228</f>
        <v/>
      </c>
      <c r="B1252">
        <f>'03_DADOS_LIMPOS'!C1228</f>
        <v/>
      </c>
      <c r="C1252">
        <f>'03_DADOS_LIMPOS'!D1228</f>
        <v/>
      </c>
      <c r="D1252">
        <f>'03_DADOS_LIMPOS'!J1228</f>
        <v/>
      </c>
      <c r="E1252">
        <f>$B$8+$B$9*D1252</f>
        <v/>
      </c>
      <c r="F1252">
        <f>C1252-E1252</f>
        <v/>
      </c>
      <c r="G1252">
        <f>F1252/$B$11</f>
        <v/>
      </c>
      <c r="H1252">
        <f>ABS(G1252)</f>
        <v/>
      </c>
    </row>
    <row r="1253">
      <c r="A1253">
        <f>'03_DADOS_LIMPOS'!A1229</f>
        <v/>
      </c>
      <c r="B1253">
        <f>'03_DADOS_LIMPOS'!C1229</f>
        <v/>
      </c>
      <c r="C1253">
        <f>'03_DADOS_LIMPOS'!D1229</f>
        <v/>
      </c>
      <c r="D1253">
        <f>'03_DADOS_LIMPOS'!J1229</f>
        <v/>
      </c>
      <c r="E1253">
        <f>$B$8+$B$9*D1253</f>
        <v/>
      </c>
      <c r="F1253">
        <f>C1253-E1253</f>
        <v/>
      </c>
      <c r="G1253">
        <f>F1253/$B$11</f>
        <v/>
      </c>
      <c r="H1253">
        <f>ABS(G1253)</f>
        <v/>
      </c>
    </row>
    <row r="1254">
      <c r="A1254">
        <f>'03_DADOS_LIMPOS'!A1230</f>
        <v/>
      </c>
      <c r="B1254">
        <f>'03_DADOS_LIMPOS'!C1230</f>
        <v/>
      </c>
      <c r="C1254">
        <f>'03_DADOS_LIMPOS'!D1230</f>
        <v/>
      </c>
      <c r="D1254">
        <f>'03_DADOS_LIMPOS'!J1230</f>
        <v/>
      </c>
      <c r="E1254">
        <f>$B$8+$B$9*D1254</f>
        <v/>
      </c>
      <c r="F1254">
        <f>C1254-E1254</f>
        <v/>
      </c>
      <c r="G1254">
        <f>F1254/$B$11</f>
        <v/>
      </c>
      <c r="H1254">
        <f>ABS(G1254)</f>
        <v/>
      </c>
    </row>
    <row r="1255">
      <c r="A1255">
        <f>'03_DADOS_LIMPOS'!A1231</f>
        <v/>
      </c>
      <c r="B1255">
        <f>'03_DADOS_LIMPOS'!C1231</f>
        <v/>
      </c>
      <c r="C1255">
        <f>'03_DADOS_LIMPOS'!D1231</f>
        <v/>
      </c>
      <c r="D1255">
        <f>'03_DADOS_LIMPOS'!J1231</f>
        <v/>
      </c>
      <c r="E1255">
        <f>$B$8+$B$9*D1255</f>
        <v/>
      </c>
      <c r="F1255">
        <f>C1255-E1255</f>
        <v/>
      </c>
      <c r="G1255">
        <f>F1255/$B$11</f>
        <v/>
      </c>
      <c r="H1255">
        <f>ABS(G1255)</f>
        <v/>
      </c>
    </row>
    <row r="1256">
      <c r="A1256">
        <f>'03_DADOS_LIMPOS'!A1232</f>
        <v/>
      </c>
      <c r="B1256">
        <f>'03_DADOS_LIMPOS'!C1232</f>
        <v/>
      </c>
      <c r="C1256">
        <f>'03_DADOS_LIMPOS'!D1232</f>
        <v/>
      </c>
      <c r="D1256">
        <f>'03_DADOS_LIMPOS'!J1232</f>
        <v/>
      </c>
      <c r="E1256">
        <f>$B$8+$B$9*D1256</f>
        <v/>
      </c>
      <c r="F1256">
        <f>C1256-E1256</f>
        <v/>
      </c>
      <c r="G1256">
        <f>F1256/$B$11</f>
        <v/>
      </c>
      <c r="H1256">
        <f>ABS(G1256)</f>
        <v/>
      </c>
    </row>
    <row r="1257">
      <c r="A1257">
        <f>'03_DADOS_LIMPOS'!A1233</f>
        <v/>
      </c>
      <c r="B1257">
        <f>'03_DADOS_LIMPOS'!C1233</f>
        <v/>
      </c>
      <c r="C1257">
        <f>'03_DADOS_LIMPOS'!D1233</f>
        <v/>
      </c>
      <c r="D1257">
        <f>'03_DADOS_LIMPOS'!J1233</f>
        <v/>
      </c>
      <c r="E1257">
        <f>$B$8+$B$9*D1257</f>
        <v/>
      </c>
      <c r="F1257">
        <f>C1257-E1257</f>
        <v/>
      </c>
      <c r="G1257">
        <f>F1257/$B$11</f>
        <v/>
      </c>
      <c r="H1257">
        <f>ABS(G1257)</f>
        <v/>
      </c>
    </row>
    <row r="1258">
      <c r="A1258">
        <f>'03_DADOS_LIMPOS'!A1234</f>
        <v/>
      </c>
      <c r="B1258">
        <f>'03_DADOS_LIMPOS'!C1234</f>
        <v/>
      </c>
      <c r="C1258">
        <f>'03_DADOS_LIMPOS'!D1234</f>
        <v/>
      </c>
      <c r="D1258">
        <f>'03_DADOS_LIMPOS'!J1234</f>
        <v/>
      </c>
      <c r="E1258">
        <f>$B$8+$B$9*D1258</f>
        <v/>
      </c>
      <c r="F1258">
        <f>C1258-E1258</f>
        <v/>
      </c>
      <c r="G1258">
        <f>F1258/$B$11</f>
        <v/>
      </c>
      <c r="H1258">
        <f>ABS(G1258)</f>
        <v/>
      </c>
    </row>
    <row r="1259">
      <c r="A1259">
        <f>'03_DADOS_LIMPOS'!A1235</f>
        <v/>
      </c>
      <c r="B1259">
        <f>'03_DADOS_LIMPOS'!C1235</f>
        <v/>
      </c>
      <c r="C1259">
        <f>'03_DADOS_LIMPOS'!D1235</f>
        <v/>
      </c>
      <c r="D1259">
        <f>'03_DADOS_LIMPOS'!J1235</f>
        <v/>
      </c>
      <c r="E1259">
        <f>$B$8+$B$9*D1259</f>
        <v/>
      </c>
      <c r="F1259">
        <f>C1259-E1259</f>
        <v/>
      </c>
      <c r="G1259">
        <f>F1259/$B$11</f>
        <v/>
      </c>
      <c r="H1259">
        <f>ABS(G1259)</f>
        <v/>
      </c>
    </row>
    <row r="1260">
      <c r="A1260">
        <f>'03_DADOS_LIMPOS'!A1236</f>
        <v/>
      </c>
      <c r="B1260">
        <f>'03_DADOS_LIMPOS'!C1236</f>
        <v/>
      </c>
      <c r="C1260">
        <f>'03_DADOS_LIMPOS'!D1236</f>
        <v/>
      </c>
      <c r="D1260">
        <f>'03_DADOS_LIMPOS'!J1236</f>
        <v/>
      </c>
      <c r="E1260">
        <f>$B$8+$B$9*D1260</f>
        <v/>
      </c>
      <c r="F1260">
        <f>C1260-E1260</f>
        <v/>
      </c>
      <c r="G1260">
        <f>F1260/$B$11</f>
        <v/>
      </c>
      <c r="H1260">
        <f>ABS(G1260)</f>
        <v/>
      </c>
    </row>
    <row r="1261">
      <c r="A1261">
        <f>'03_DADOS_LIMPOS'!A1237</f>
        <v/>
      </c>
      <c r="B1261">
        <f>'03_DADOS_LIMPOS'!C1237</f>
        <v/>
      </c>
      <c r="C1261">
        <f>'03_DADOS_LIMPOS'!D1237</f>
        <v/>
      </c>
      <c r="D1261">
        <f>'03_DADOS_LIMPOS'!J1237</f>
        <v/>
      </c>
      <c r="E1261">
        <f>$B$8+$B$9*D1261</f>
        <v/>
      </c>
      <c r="F1261">
        <f>C1261-E1261</f>
        <v/>
      </c>
      <c r="G1261">
        <f>F1261/$B$11</f>
        <v/>
      </c>
      <c r="H1261">
        <f>ABS(G1261)</f>
        <v/>
      </c>
    </row>
    <row r="1262">
      <c r="A1262">
        <f>'03_DADOS_LIMPOS'!A1238</f>
        <v/>
      </c>
      <c r="B1262">
        <f>'03_DADOS_LIMPOS'!C1238</f>
        <v/>
      </c>
      <c r="C1262">
        <f>'03_DADOS_LIMPOS'!D1238</f>
        <v/>
      </c>
      <c r="D1262">
        <f>'03_DADOS_LIMPOS'!J1238</f>
        <v/>
      </c>
      <c r="E1262">
        <f>$B$8+$B$9*D1262</f>
        <v/>
      </c>
      <c r="F1262">
        <f>C1262-E1262</f>
        <v/>
      </c>
      <c r="G1262">
        <f>F1262/$B$11</f>
        <v/>
      </c>
      <c r="H1262">
        <f>ABS(G1262)</f>
        <v/>
      </c>
    </row>
    <row r="1263">
      <c r="A1263">
        <f>'03_DADOS_LIMPOS'!A1239</f>
        <v/>
      </c>
      <c r="B1263">
        <f>'03_DADOS_LIMPOS'!C1239</f>
        <v/>
      </c>
      <c r="C1263">
        <f>'03_DADOS_LIMPOS'!D1239</f>
        <v/>
      </c>
      <c r="D1263">
        <f>'03_DADOS_LIMPOS'!J1239</f>
        <v/>
      </c>
      <c r="E1263">
        <f>$B$8+$B$9*D1263</f>
        <v/>
      </c>
      <c r="F1263">
        <f>C1263-E1263</f>
        <v/>
      </c>
      <c r="G1263">
        <f>F1263/$B$11</f>
        <v/>
      </c>
      <c r="H1263">
        <f>ABS(G1263)</f>
        <v/>
      </c>
    </row>
    <row r="1264">
      <c r="A1264">
        <f>'03_DADOS_LIMPOS'!A1240</f>
        <v/>
      </c>
      <c r="B1264">
        <f>'03_DADOS_LIMPOS'!C1240</f>
        <v/>
      </c>
      <c r="C1264">
        <f>'03_DADOS_LIMPOS'!D1240</f>
        <v/>
      </c>
      <c r="D1264">
        <f>'03_DADOS_LIMPOS'!J1240</f>
        <v/>
      </c>
      <c r="E1264">
        <f>$B$8+$B$9*D1264</f>
        <v/>
      </c>
      <c r="F1264">
        <f>C1264-E1264</f>
        <v/>
      </c>
      <c r="G1264">
        <f>F1264/$B$11</f>
        <v/>
      </c>
      <c r="H1264">
        <f>ABS(G1264)</f>
        <v/>
      </c>
    </row>
    <row r="1265">
      <c r="A1265">
        <f>'03_DADOS_LIMPOS'!A1241</f>
        <v/>
      </c>
      <c r="B1265">
        <f>'03_DADOS_LIMPOS'!C1241</f>
        <v/>
      </c>
      <c r="C1265">
        <f>'03_DADOS_LIMPOS'!D1241</f>
        <v/>
      </c>
      <c r="D1265">
        <f>'03_DADOS_LIMPOS'!J1241</f>
        <v/>
      </c>
      <c r="E1265">
        <f>$B$8+$B$9*D1265</f>
        <v/>
      </c>
      <c r="F1265">
        <f>C1265-E1265</f>
        <v/>
      </c>
      <c r="G1265">
        <f>F1265/$B$11</f>
        <v/>
      </c>
      <c r="H1265">
        <f>ABS(G1265)</f>
        <v/>
      </c>
    </row>
    <row r="1266">
      <c r="A1266">
        <f>'03_DADOS_LIMPOS'!A1242</f>
        <v/>
      </c>
      <c r="B1266">
        <f>'03_DADOS_LIMPOS'!C1242</f>
        <v/>
      </c>
      <c r="C1266">
        <f>'03_DADOS_LIMPOS'!D1242</f>
        <v/>
      </c>
      <c r="D1266">
        <f>'03_DADOS_LIMPOS'!J1242</f>
        <v/>
      </c>
      <c r="E1266">
        <f>$B$8+$B$9*D1266</f>
        <v/>
      </c>
      <c r="F1266">
        <f>C1266-E1266</f>
        <v/>
      </c>
      <c r="G1266">
        <f>F1266/$B$11</f>
        <v/>
      </c>
      <c r="H1266">
        <f>ABS(G1266)</f>
        <v/>
      </c>
    </row>
    <row r="1267">
      <c r="A1267">
        <f>'03_DADOS_LIMPOS'!A1243</f>
        <v/>
      </c>
      <c r="B1267">
        <f>'03_DADOS_LIMPOS'!C1243</f>
        <v/>
      </c>
      <c r="C1267">
        <f>'03_DADOS_LIMPOS'!D1243</f>
        <v/>
      </c>
      <c r="D1267">
        <f>'03_DADOS_LIMPOS'!J1243</f>
        <v/>
      </c>
      <c r="E1267">
        <f>$B$8+$B$9*D1267</f>
        <v/>
      </c>
      <c r="F1267">
        <f>C1267-E1267</f>
        <v/>
      </c>
      <c r="G1267">
        <f>F1267/$B$11</f>
        <v/>
      </c>
      <c r="H1267">
        <f>ABS(G1267)</f>
        <v/>
      </c>
    </row>
    <row r="1268">
      <c r="A1268">
        <f>'03_DADOS_LIMPOS'!A1244</f>
        <v/>
      </c>
      <c r="B1268">
        <f>'03_DADOS_LIMPOS'!C1244</f>
        <v/>
      </c>
      <c r="C1268">
        <f>'03_DADOS_LIMPOS'!D1244</f>
        <v/>
      </c>
      <c r="D1268">
        <f>'03_DADOS_LIMPOS'!J1244</f>
        <v/>
      </c>
      <c r="E1268">
        <f>$B$8+$B$9*D1268</f>
        <v/>
      </c>
      <c r="F1268">
        <f>C1268-E1268</f>
        <v/>
      </c>
      <c r="G1268">
        <f>F1268/$B$11</f>
        <v/>
      </c>
      <c r="H1268">
        <f>ABS(G1268)</f>
        <v/>
      </c>
    </row>
    <row r="1269">
      <c r="A1269">
        <f>'03_DADOS_LIMPOS'!A1245</f>
        <v/>
      </c>
      <c r="B1269">
        <f>'03_DADOS_LIMPOS'!C1245</f>
        <v/>
      </c>
      <c r="C1269">
        <f>'03_DADOS_LIMPOS'!D1245</f>
        <v/>
      </c>
      <c r="D1269">
        <f>'03_DADOS_LIMPOS'!J1245</f>
        <v/>
      </c>
      <c r="E1269">
        <f>$B$8+$B$9*D1269</f>
        <v/>
      </c>
      <c r="F1269">
        <f>C1269-E1269</f>
        <v/>
      </c>
      <c r="G1269">
        <f>F1269/$B$11</f>
        <v/>
      </c>
      <c r="H1269">
        <f>ABS(G1269)</f>
        <v/>
      </c>
    </row>
    <row r="1270">
      <c r="A1270">
        <f>'03_DADOS_LIMPOS'!A1246</f>
        <v/>
      </c>
      <c r="B1270">
        <f>'03_DADOS_LIMPOS'!C1246</f>
        <v/>
      </c>
      <c r="C1270">
        <f>'03_DADOS_LIMPOS'!D1246</f>
        <v/>
      </c>
      <c r="D1270">
        <f>'03_DADOS_LIMPOS'!J1246</f>
        <v/>
      </c>
      <c r="E1270">
        <f>$B$8+$B$9*D1270</f>
        <v/>
      </c>
      <c r="F1270">
        <f>C1270-E1270</f>
        <v/>
      </c>
      <c r="G1270">
        <f>F1270/$B$11</f>
        <v/>
      </c>
      <c r="H1270">
        <f>ABS(G1270)</f>
        <v/>
      </c>
    </row>
    <row r="1271">
      <c r="A1271">
        <f>'03_DADOS_LIMPOS'!A1247</f>
        <v/>
      </c>
      <c r="B1271">
        <f>'03_DADOS_LIMPOS'!C1247</f>
        <v/>
      </c>
      <c r="C1271">
        <f>'03_DADOS_LIMPOS'!D1247</f>
        <v/>
      </c>
      <c r="D1271">
        <f>'03_DADOS_LIMPOS'!J1247</f>
        <v/>
      </c>
      <c r="E1271">
        <f>$B$8+$B$9*D1271</f>
        <v/>
      </c>
      <c r="F1271">
        <f>C1271-E1271</f>
        <v/>
      </c>
      <c r="G1271">
        <f>F1271/$B$11</f>
        <v/>
      </c>
      <c r="H1271">
        <f>ABS(G1271)</f>
        <v/>
      </c>
    </row>
    <row r="1272">
      <c r="A1272">
        <f>'03_DADOS_LIMPOS'!A1248</f>
        <v/>
      </c>
      <c r="B1272">
        <f>'03_DADOS_LIMPOS'!C1248</f>
        <v/>
      </c>
      <c r="C1272">
        <f>'03_DADOS_LIMPOS'!D1248</f>
        <v/>
      </c>
      <c r="D1272">
        <f>'03_DADOS_LIMPOS'!J1248</f>
        <v/>
      </c>
      <c r="E1272">
        <f>$B$8+$B$9*D1272</f>
        <v/>
      </c>
      <c r="F1272">
        <f>C1272-E1272</f>
        <v/>
      </c>
      <c r="G1272">
        <f>F1272/$B$11</f>
        <v/>
      </c>
      <c r="H1272">
        <f>ABS(G1272)</f>
        <v/>
      </c>
    </row>
    <row r="1273">
      <c r="A1273">
        <f>'03_DADOS_LIMPOS'!A1249</f>
        <v/>
      </c>
      <c r="B1273">
        <f>'03_DADOS_LIMPOS'!C1249</f>
        <v/>
      </c>
      <c r="C1273">
        <f>'03_DADOS_LIMPOS'!D1249</f>
        <v/>
      </c>
      <c r="D1273">
        <f>'03_DADOS_LIMPOS'!J1249</f>
        <v/>
      </c>
      <c r="E1273">
        <f>$B$8+$B$9*D1273</f>
        <v/>
      </c>
      <c r="F1273">
        <f>C1273-E1273</f>
        <v/>
      </c>
      <c r="G1273">
        <f>F1273/$B$11</f>
        <v/>
      </c>
      <c r="H1273">
        <f>ABS(G1273)</f>
        <v/>
      </c>
    </row>
    <row r="1274">
      <c r="A1274">
        <f>'03_DADOS_LIMPOS'!A1250</f>
        <v/>
      </c>
      <c r="B1274">
        <f>'03_DADOS_LIMPOS'!C1250</f>
        <v/>
      </c>
      <c r="C1274">
        <f>'03_DADOS_LIMPOS'!D1250</f>
        <v/>
      </c>
      <c r="D1274">
        <f>'03_DADOS_LIMPOS'!J1250</f>
        <v/>
      </c>
      <c r="E1274">
        <f>$B$8+$B$9*D1274</f>
        <v/>
      </c>
      <c r="F1274">
        <f>C1274-E1274</f>
        <v/>
      </c>
      <c r="G1274">
        <f>F1274/$B$11</f>
        <v/>
      </c>
      <c r="H1274">
        <f>ABS(G1274)</f>
        <v/>
      </c>
    </row>
    <row r="1275">
      <c r="A1275">
        <f>'03_DADOS_LIMPOS'!A1251</f>
        <v/>
      </c>
      <c r="B1275">
        <f>'03_DADOS_LIMPOS'!C1251</f>
        <v/>
      </c>
      <c r="C1275">
        <f>'03_DADOS_LIMPOS'!D1251</f>
        <v/>
      </c>
      <c r="D1275">
        <f>'03_DADOS_LIMPOS'!J1251</f>
        <v/>
      </c>
      <c r="E1275">
        <f>$B$8+$B$9*D1275</f>
        <v/>
      </c>
      <c r="F1275">
        <f>C1275-E1275</f>
        <v/>
      </c>
      <c r="G1275">
        <f>F1275/$B$11</f>
        <v/>
      </c>
      <c r="H1275">
        <f>ABS(G1275)</f>
        <v/>
      </c>
    </row>
    <row r="1276">
      <c r="A1276">
        <f>'03_DADOS_LIMPOS'!A1252</f>
        <v/>
      </c>
      <c r="B1276">
        <f>'03_DADOS_LIMPOS'!C1252</f>
        <v/>
      </c>
      <c r="C1276">
        <f>'03_DADOS_LIMPOS'!D1252</f>
        <v/>
      </c>
      <c r="D1276">
        <f>'03_DADOS_LIMPOS'!J1252</f>
        <v/>
      </c>
      <c r="E1276">
        <f>$B$8+$B$9*D1276</f>
        <v/>
      </c>
      <c r="F1276">
        <f>C1276-E1276</f>
        <v/>
      </c>
      <c r="G1276">
        <f>F1276/$B$11</f>
        <v/>
      </c>
      <c r="H1276">
        <f>ABS(G1276)</f>
        <v/>
      </c>
    </row>
    <row r="1277">
      <c r="A1277">
        <f>'03_DADOS_LIMPOS'!A1253</f>
        <v/>
      </c>
      <c r="B1277">
        <f>'03_DADOS_LIMPOS'!C1253</f>
        <v/>
      </c>
      <c r="C1277">
        <f>'03_DADOS_LIMPOS'!D1253</f>
        <v/>
      </c>
      <c r="D1277">
        <f>'03_DADOS_LIMPOS'!J1253</f>
        <v/>
      </c>
      <c r="E1277">
        <f>$B$8+$B$9*D1277</f>
        <v/>
      </c>
      <c r="F1277">
        <f>C1277-E1277</f>
        <v/>
      </c>
      <c r="G1277">
        <f>F1277/$B$11</f>
        <v/>
      </c>
      <c r="H1277">
        <f>ABS(G1277)</f>
        <v/>
      </c>
    </row>
    <row r="1278">
      <c r="A1278">
        <f>'03_DADOS_LIMPOS'!A1254</f>
        <v/>
      </c>
      <c r="B1278">
        <f>'03_DADOS_LIMPOS'!C1254</f>
        <v/>
      </c>
      <c r="C1278">
        <f>'03_DADOS_LIMPOS'!D1254</f>
        <v/>
      </c>
      <c r="D1278">
        <f>'03_DADOS_LIMPOS'!J1254</f>
        <v/>
      </c>
      <c r="E1278">
        <f>$B$8+$B$9*D1278</f>
        <v/>
      </c>
      <c r="F1278">
        <f>C1278-E1278</f>
        <v/>
      </c>
      <c r="G1278">
        <f>F1278/$B$11</f>
        <v/>
      </c>
      <c r="H1278">
        <f>ABS(G1278)</f>
        <v/>
      </c>
    </row>
    <row r="1279">
      <c r="A1279">
        <f>'03_DADOS_LIMPOS'!A1255</f>
        <v/>
      </c>
      <c r="B1279">
        <f>'03_DADOS_LIMPOS'!C1255</f>
        <v/>
      </c>
      <c r="C1279">
        <f>'03_DADOS_LIMPOS'!D1255</f>
        <v/>
      </c>
      <c r="D1279">
        <f>'03_DADOS_LIMPOS'!J1255</f>
        <v/>
      </c>
      <c r="E1279">
        <f>$B$8+$B$9*D1279</f>
        <v/>
      </c>
      <c r="F1279">
        <f>C1279-E1279</f>
        <v/>
      </c>
      <c r="G1279">
        <f>F1279/$B$11</f>
        <v/>
      </c>
      <c r="H1279">
        <f>ABS(G1279)</f>
        <v/>
      </c>
    </row>
    <row r="1280">
      <c r="A1280">
        <f>'03_DADOS_LIMPOS'!A1256</f>
        <v/>
      </c>
      <c r="B1280">
        <f>'03_DADOS_LIMPOS'!C1256</f>
        <v/>
      </c>
      <c r="C1280">
        <f>'03_DADOS_LIMPOS'!D1256</f>
        <v/>
      </c>
      <c r="D1280">
        <f>'03_DADOS_LIMPOS'!J1256</f>
        <v/>
      </c>
      <c r="E1280">
        <f>$B$8+$B$9*D1280</f>
        <v/>
      </c>
      <c r="F1280">
        <f>C1280-E1280</f>
        <v/>
      </c>
      <c r="G1280">
        <f>F1280/$B$11</f>
        <v/>
      </c>
      <c r="H1280">
        <f>ABS(G1280)</f>
        <v/>
      </c>
    </row>
    <row r="1281">
      <c r="A1281">
        <f>'03_DADOS_LIMPOS'!A1257</f>
        <v/>
      </c>
      <c r="B1281">
        <f>'03_DADOS_LIMPOS'!C1257</f>
        <v/>
      </c>
      <c r="C1281">
        <f>'03_DADOS_LIMPOS'!D1257</f>
        <v/>
      </c>
      <c r="D1281">
        <f>'03_DADOS_LIMPOS'!J1257</f>
        <v/>
      </c>
      <c r="E1281">
        <f>$B$8+$B$9*D1281</f>
        <v/>
      </c>
      <c r="F1281">
        <f>C1281-E1281</f>
        <v/>
      </c>
      <c r="G1281">
        <f>F1281/$B$11</f>
        <v/>
      </c>
      <c r="H1281">
        <f>ABS(G1281)</f>
        <v/>
      </c>
    </row>
    <row r="1282">
      <c r="A1282">
        <f>'03_DADOS_LIMPOS'!A1258</f>
        <v/>
      </c>
      <c r="B1282">
        <f>'03_DADOS_LIMPOS'!C1258</f>
        <v/>
      </c>
      <c r="C1282">
        <f>'03_DADOS_LIMPOS'!D1258</f>
        <v/>
      </c>
      <c r="D1282">
        <f>'03_DADOS_LIMPOS'!J1258</f>
        <v/>
      </c>
      <c r="E1282">
        <f>$B$8+$B$9*D1282</f>
        <v/>
      </c>
      <c r="F1282">
        <f>C1282-E1282</f>
        <v/>
      </c>
      <c r="G1282">
        <f>F1282/$B$11</f>
        <v/>
      </c>
      <c r="H1282">
        <f>ABS(G1282)</f>
        <v/>
      </c>
    </row>
    <row r="1283">
      <c r="A1283">
        <f>'03_DADOS_LIMPOS'!A1259</f>
        <v/>
      </c>
      <c r="B1283">
        <f>'03_DADOS_LIMPOS'!C1259</f>
        <v/>
      </c>
      <c r="C1283">
        <f>'03_DADOS_LIMPOS'!D1259</f>
        <v/>
      </c>
      <c r="D1283">
        <f>'03_DADOS_LIMPOS'!J1259</f>
        <v/>
      </c>
      <c r="E1283">
        <f>$B$8+$B$9*D1283</f>
        <v/>
      </c>
      <c r="F1283">
        <f>C1283-E1283</f>
        <v/>
      </c>
      <c r="G1283">
        <f>F1283/$B$11</f>
        <v/>
      </c>
      <c r="H1283">
        <f>ABS(G1283)</f>
        <v/>
      </c>
    </row>
    <row r="1284">
      <c r="A1284">
        <f>'03_DADOS_LIMPOS'!A1260</f>
        <v/>
      </c>
      <c r="B1284">
        <f>'03_DADOS_LIMPOS'!C1260</f>
        <v/>
      </c>
      <c r="C1284">
        <f>'03_DADOS_LIMPOS'!D1260</f>
        <v/>
      </c>
      <c r="D1284">
        <f>'03_DADOS_LIMPOS'!J1260</f>
        <v/>
      </c>
      <c r="E1284">
        <f>$B$8+$B$9*D1284</f>
        <v/>
      </c>
      <c r="F1284">
        <f>C1284-E1284</f>
        <v/>
      </c>
      <c r="G1284">
        <f>F1284/$B$11</f>
        <v/>
      </c>
      <c r="H1284">
        <f>ABS(G1284)</f>
        <v/>
      </c>
    </row>
    <row r="1285">
      <c r="A1285">
        <f>'03_DADOS_LIMPOS'!A1261</f>
        <v/>
      </c>
      <c r="B1285">
        <f>'03_DADOS_LIMPOS'!C1261</f>
        <v/>
      </c>
      <c r="C1285">
        <f>'03_DADOS_LIMPOS'!D1261</f>
        <v/>
      </c>
      <c r="D1285">
        <f>'03_DADOS_LIMPOS'!J1261</f>
        <v/>
      </c>
      <c r="E1285">
        <f>$B$8+$B$9*D1285</f>
        <v/>
      </c>
      <c r="F1285">
        <f>C1285-E1285</f>
        <v/>
      </c>
      <c r="G1285">
        <f>F1285/$B$11</f>
        <v/>
      </c>
      <c r="H1285">
        <f>ABS(G1285)</f>
        <v/>
      </c>
    </row>
    <row r="1286">
      <c r="A1286">
        <f>'03_DADOS_LIMPOS'!A1262</f>
        <v/>
      </c>
      <c r="B1286">
        <f>'03_DADOS_LIMPOS'!C1262</f>
        <v/>
      </c>
      <c r="C1286">
        <f>'03_DADOS_LIMPOS'!D1262</f>
        <v/>
      </c>
      <c r="D1286">
        <f>'03_DADOS_LIMPOS'!J1262</f>
        <v/>
      </c>
      <c r="E1286">
        <f>$B$8+$B$9*D1286</f>
        <v/>
      </c>
      <c r="F1286">
        <f>C1286-E1286</f>
        <v/>
      </c>
      <c r="G1286">
        <f>F1286/$B$11</f>
        <v/>
      </c>
      <c r="H1286">
        <f>ABS(G1286)</f>
        <v/>
      </c>
    </row>
    <row r="1287">
      <c r="A1287">
        <f>'03_DADOS_LIMPOS'!A1263</f>
        <v/>
      </c>
      <c r="B1287">
        <f>'03_DADOS_LIMPOS'!C1263</f>
        <v/>
      </c>
      <c r="C1287">
        <f>'03_DADOS_LIMPOS'!D1263</f>
        <v/>
      </c>
      <c r="D1287">
        <f>'03_DADOS_LIMPOS'!J1263</f>
        <v/>
      </c>
      <c r="E1287">
        <f>$B$8+$B$9*D1287</f>
        <v/>
      </c>
      <c r="F1287">
        <f>C1287-E1287</f>
        <v/>
      </c>
      <c r="G1287">
        <f>F1287/$B$11</f>
        <v/>
      </c>
      <c r="H1287">
        <f>ABS(G1287)</f>
        <v/>
      </c>
    </row>
    <row r="1288">
      <c r="A1288">
        <f>'03_DADOS_LIMPOS'!A1264</f>
        <v/>
      </c>
      <c r="B1288">
        <f>'03_DADOS_LIMPOS'!C1264</f>
        <v/>
      </c>
      <c r="C1288">
        <f>'03_DADOS_LIMPOS'!D1264</f>
        <v/>
      </c>
      <c r="D1288">
        <f>'03_DADOS_LIMPOS'!J1264</f>
        <v/>
      </c>
      <c r="E1288">
        <f>$B$8+$B$9*D1288</f>
        <v/>
      </c>
      <c r="F1288">
        <f>C1288-E1288</f>
        <v/>
      </c>
      <c r="G1288">
        <f>F1288/$B$11</f>
        <v/>
      </c>
      <c r="H1288">
        <f>ABS(G1288)</f>
        <v/>
      </c>
    </row>
    <row r="1289">
      <c r="A1289">
        <f>'03_DADOS_LIMPOS'!A1265</f>
        <v/>
      </c>
      <c r="B1289">
        <f>'03_DADOS_LIMPOS'!C1265</f>
        <v/>
      </c>
      <c r="C1289">
        <f>'03_DADOS_LIMPOS'!D1265</f>
        <v/>
      </c>
      <c r="D1289">
        <f>'03_DADOS_LIMPOS'!J1265</f>
        <v/>
      </c>
      <c r="E1289">
        <f>$B$8+$B$9*D1289</f>
        <v/>
      </c>
      <c r="F1289">
        <f>C1289-E1289</f>
        <v/>
      </c>
      <c r="G1289">
        <f>F1289/$B$11</f>
        <v/>
      </c>
      <c r="H1289">
        <f>ABS(G1289)</f>
        <v/>
      </c>
    </row>
    <row r="1290">
      <c r="A1290">
        <f>'03_DADOS_LIMPOS'!A1266</f>
        <v/>
      </c>
      <c r="B1290">
        <f>'03_DADOS_LIMPOS'!C1266</f>
        <v/>
      </c>
      <c r="C1290">
        <f>'03_DADOS_LIMPOS'!D1266</f>
        <v/>
      </c>
      <c r="D1290">
        <f>'03_DADOS_LIMPOS'!J1266</f>
        <v/>
      </c>
      <c r="E1290">
        <f>$B$8+$B$9*D1290</f>
        <v/>
      </c>
      <c r="F1290">
        <f>C1290-E1290</f>
        <v/>
      </c>
      <c r="G1290">
        <f>F1290/$B$11</f>
        <v/>
      </c>
      <c r="H1290">
        <f>ABS(G1290)</f>
        <v/>
      </c>
    </row>
    <row r="1291">
      <c r="A1291">
        <f>'03_DADOS_LIMPOS'!A1267</f>
        <v/>
      </c>
      <c r="B1291">
        <f>'03_DADOS_LIMPOS'!C1267</f>
        <v/>
      </c>
      <c r="C1291">
        <f>'03_DADOS_LIMPOS'!D1267</f>
        <v/>
      </c>
      <c r="D1291">
        <f>'03_DADOS_LIMPOS'!J1267</f>
        <v/>
      </c>
      <c r="E1291">
        <f>$B$8+$B$9*D1291</f>
        <v/>
      </c>
      <c r="F1291">
        <f>C1291-E1291</f>
        <v/>
      </c>
      <c r="G1291">
        <f>F1291/$B$11</f>
        <v/>
      </c>
      <c r="H1291">
        <f>ABS(G1291)</f>
        <v/>
      </c>
    </row>
    <row r="1292">
      <c r="A1292">
        <f>'03_DADOS_LIMPOS'!A1268</f>
        <v/>
      </c>
      <c r="B1292">
        <f>'03_DADOS_LIMPOS'!C1268</f>
        <v/>
      </c>
      <c r="C1292">
        <f>'03_DADOS_LIMPOS'!D1268</f>
        <v/>
      </c>
      <c r="D1292">
        <f>'03_DADOS_LIMPOS'!J1268</f>
        <v/>
      </c>
      <c r="E1292">
        <f>$B$8+$B$9*D1292</f>
        <v/>
      </c>
      <c r="F1292">
        <f>C1292-E1292</f>
        <v/>
      </c>
      <c r="G1292">
        <f>F1292/$B$11</f>
        <v/>
      </c>
      <c r="H1292">
        <f>ABS(G1292)</f>
        <v/>
      </c>
    </row>
    <row r="1293">
      <c r="A1293">
        <f>'03_DADOS_LIMPOS'!A1269</f>
        <v/>
      </c>
      <c r="B1293">
        <f>'03_DADOS_LIMPOS'!C1269</f>
        <v/>
      </c>
      <c r="C1293">
        <f>'03_DADOS_LIMPOS'!D1269</f>
        <v/>
      </c>
      <c r="D1293">
        <f>'03_DADOS_LIMPOS'!J1269</f>
        <v/>
      </c>
      <c r="E1293">
        <f>$B$8+$B$9*D1293</f>
        <v/>
      </c>
      <c r="F1293">
        <f>C1293-E1293</f>
        <v/>
      </c>
      <c r="G1293">
        <f>F1293/$B$11</f>
        <v/>
      </c>
      <c r="H1293">
        <f>ABS(G1293)</f>
        <v/>
      </c>
    </row>
    <row r="1294">
      <c r="A1294">
        <f>'03_DADOS_LIMPOS'!A1270</f>
        <v/>
      </c>
      <c r="B1294">
        <f>'03_DADOS_LIMPOS'!C1270</f>
        <v/>
      </c>
      <c r="C1294">
        <f>'03_DADOS_LIMPOS'!D1270</f>
        <v/>
      </c>
      <c r="D1294">
        <f>'03_DADOS_LIMPOS'!J1270</f>
        <v/>
      </c>
      <c r="E1294">
        <f>$B$8+$B$9*D1294</f>
        <v/>
      </c>
      <c r="F1294">
        <f>C1294-E1294</f>
        <v/>
      </c>
      <c r="G1294">
        <f>F1294/$B$11</f>
        <v/>
      </c>
      <c r="H1294">
        <f>ABS(G1294)</f>
        <v/>
      </c>
    </row>
    <row r="1295">
      <c r="A1295">
        <f>'03_DADOS_LIMPOS'!A1271</f>
        <v/>
      </c>
      <c r="B1295">
        <f>'03_DADOS_LIMPOS'!C1271</f>
        <v/>
      </c>
      <c r="C1295">
        <f>'03_DADOS_LIMPOS'!D1271</f>
        <v/>
      </c>
      <c r="D1295">
        <f>'03_DADOS_LIMPOS'!J1271</f>
        <v/>
      </c>
      <c r="E1295">
        <f>$B$8+$B$9*D1295</f>
        <v/>
      </c>
      <c r="F1295">
        <f>C1295-E1295</f>
        <v/>
      </c>
      <c r="G1295">
        <f>F1295/$B$11</f>
        <v/>
      </c>
      <c r="H1295">
        <f>ABS(G1295)</f>
        <v/>
      </c>
    </row>
    <row r="1296">
      <c r="A1296">
        <f>'03_DADOS_LIMPOS'!A1272</f>
        <v/>
      </c>
      <c r="B1296">
        <f>'03_DADOS_LIMPOS'!C1272</f>
        <v/>
      </c>
      <c r="C1296">
        <f>'03_DADOS_LIMPOS'!D1272</f>
        <v/>
      </c>
      <c r="D1296">
        <f>'03_DADOS_LIMPOS'!J1272</f>
        <v/>
      </c>
      <c r="E1296">
        <f>$B$8+$B$9*D1296</f>
        <v/>
      </c>
      <c r="F1296">
        <f>C1296-E1296</f>
        <v/>
      </c>
      <c r="G1296">
        <f>F1296/$B$11</f>
        <v/>
      </c>
      <c r="H1296">
        <f>ABS(G1296)</f>
        <v/>
      </c>
    </row>
    <row r="1297">
      <c r="A1297">
        <f>'03_DADOS_LIMPOS'!A1273</f>
        <v/>
      </c>
      <c r="B1297">
        <f>'03_DADOS_LIMPOS'!C1273</f>
        <v/>
      </c>
      <c r="C1297">
        <f>'03_DADOS_LIMPOS'!D1273</f>
        <v/>
      </c>
      <c r="D1297">
        <f>'03_DADOS_LIMPOS'!J1273</f>
        <v/>
      </c>
      <c r="E1297">
        <f>$B$8+$B$9*D1297</f>
        <v/>
      </c>
      <c r="F1297">
        <f>C1297-E1297</f>
        <v/>
      </c>
      <c r="G1297">
        <f>F1297/$B$11</f>
        <v/>
      </c>
      <c r="H1297">
        <f>ABS(G1297)</f>
        <v/>
      </c>
    </row>
    <row r="1298">
      <c r="A1298">
        <f>'03_DADOS_LIMPOS'!A1274</f>
        <v/>
      </c>
      <c r="B1298">
        <f>'03_DADOS_LIMPOS'!C1274</f>
        <v/>
      </c>
      <c r="C1298">
        <f>'03_DADOS_LIMPOS'!D1274</f>
        <v/>
      </c>
      <c r="D1298">
        <f>'03_DADOS_LIMPOS'!J1274</f>
        <v/>
      </c>
      <c r="E1298">
        <f>$B$8+$B$9*D1298</f>
        <v/>
      </c>
      <c r="F1298">
        <f>C1298-E1298</f>
        <v/>
      </c>
      <c r="G1298">
        <f>F1298/$B$11</f>
        <v/>
      </c>
      <c r="H1298">
        <f>ABS(G1298)</f>
        <v/>
      </c>
    </row>
    <row r="1299">
      <c r="A1299">
        <f>'03_DADOS_LIMPOS'!A1275</f>
        <v/>
      </c>
      <c r="B1299">
        <f>'03_DADOS_LIMPOS'!C1275</f>
        <v/>
      </c>
      <c r="C1299">
        <f>'03_DADOS_LIMPOS'!D1275</f>
        <v/>
      </c>
      <c r="D1299">
        <f>'03_DADOS_LIMPOS'!J1275</f>
        <v/>
      </c>
      <c r="E1299">
        <f>$B$8+$B$9*D1299</f>
        <v/>
      </c>
      <c r="F1299">
        <f>C1299-E1299</f>
        <v/>
      </c>
      <c r="G1299">
        <f>F1299/$B$11</f>
        <v/>
      </c>
      <c r="H1299">
        <f>ABS(G1299)</f>
        <v/>
      </c>
    </row>
    <row r="1300">
      <c r="A1300">
        <f>'03_DADOS_LIMPOS'!A1276</f>
        <v/>
      </c>
      <c r="B1300">
        <f>'03_DADOS_LIMPOS'!C1276</f>
        <v/>
      </c>
      <c r="C1300">
        <f>'03_DADOS_LIMPOS'!D1276</f>
        <v/>
      </c>
      <c r="D1300">
        <f>'03_DADOS_LIMPOS'!J1276</f>
        <v/>
      </c>
      <c r="E1300">
        <f>$B$8+$B$9*D1300</f>
        <v/>
      </c>
      <c r="F1300">
        <f>C1300-E1300</f>
        <v/>
      </c>
      <c r="G1300">
        <f>F1300/$B$11</f>
        <v/>
      </c>
      <c r="H1300">
        <f>ABS(G1300)</f>
        <v/>
      </c>
    </row>
    <row r="1301">
      <c r="A1301">
        <f>'03_DADOS_LIMPOS'!A1277</f>
        <v/>
      </c>
      <c r="B1301">
        <f>'03_DADOS_LIMPOS'!C1277</f>
        <v/>
      </c>
      <c r="C1301">
        <f>'03_DADOS_LIMPOS'!D1277</f>
        <v/>
      </c>
      <c r="D1301">
        <f>'03_DADOS_LIMPOS'!J1277</f>
        <v/>
      </c>
      <c r="E1301">
        <f>$B$8+$B$9*D1301</f>
        <v/>
      </c>
      <c r="F1301">
        <f>C1301-E1301</f>
        <v/>
      </c>
      <c r="G1301">
        <f>F1301/$B$11</f>
        <v/>
      </c>
      <c r="H1301">
        <f>ABS(G1301)</f>
        <v/>
      </c>
    </row>
    <row r="1302">
      <c r="A1302">
        <f>'03_DADOS_LIMPOS'!A1278</f>
        <v/>
      </c>
      <c r="B1302">
        <f>'03_DADOS_LIMPOS'!C1278</f>
        <v/>
      </c>
      <c r="C1302">
        <f>'03_DADOS_LIMPOS'!D1278</f>
        <v/>
      </c>
      <c r="D1302">
        <f>'03_DADOS_LIMPOS'!J1278</f>
        <v/>
      </c>
      <c r="E1302">
        <f>$B$8+$B$9*D1302</f>
        <v/>
      </c>
      <c r="F1302">
        <f>C1302-E1302</f>
        <v/>
      </c>
      <c r="G1302">
        <f>F1302/$B$11</f>
        <v/>
      </c>
      <c r="H1302">
        <f>ABS(G1302)</f>
        <v/>
      </c>
    </row>
    <row r="1303">
      <c r="A1303">
        <f>'03_DADOS_LIMPOS'!A1279</f>
        <v/>
      </c>
      <c r="B1303">
        <f>'03_DADOS_LIMPOS'!C1279</f>
        <v/>
      </c>
      <c r="C1303">
        <f>'03_DADOS_LIMPOS'!D1279</f>
        <v/>
      </c>
      <c r="D1303">
        <f>'03_DADOS_LIMPOS'!J1279</f>
        <v/>
      </c>
      <c r="E1303">
        <f>$B$8+$B$9*D1303</f>
        <v/>
      </c>
      <c r="F1303">
        <f>C1303-E1303</f>
        <v/>
      </c>
      <c r="G1303">
        <f>F1303/$B$11</f>
        <v/>
      </c>
      <c r="H1303">
        <f>ABS(G1303)</f>
        <v/>
      </c>
    </row>
    <row r="1304">
      <c r="A1304">
        <f>'03_DADOS_LIMPOS'!A1280</f>
        <v/>
      </c>
      <c r="B1304">
        <f>'03_DADOS_LIMPOS'!C1280</f>
        <v/>
      </c>
      <c r="C1304">
        <f>'03_DADOS_LIMPOS'!D1280</f>
        <v/>
      </c>
      <c r="D1304">
        <f>'03_DADOS_LIMPOS'!J1280</f>
        <v/>
      </c>
      <c r="E1304">
        <f>$B$8+$B$9*D1304</f>
        <v/>
      </c>
      <c r="F1304">
        <f>C1304-E1304</f>
        <v/>
      </c>
      <c r="G1304">
        <f>F1304/$B$11</f>
        <v/>
      </c>
      <c r="H1304">
        <f>ABS(G1304)</f>
        <v/>
      </c>
    </row>
    <row r="1305">
      <c r="A1305">
        <f>'03_DADOS_LIMPOS'!A1281</f>
        <v/>
      </c>
      <c r="B1305">
        <f>'03_DADOS_LIMPOS'!C1281</f>
        <v/>
      </c>
      <c r="C1305">
        <f>'03_DADOS_LIMPOS'!D1281</f>
        <v/>
      </c>
      <c r="D1305">
        <f>'03_DADOS_LIMPOS'!J1281</f>
        <v/>
      </c>
      <c r="E1305">
        <f>$B$8+$B$9*D1305</f>
        <v/>
      </c>
      <c r="F1305">
        <f>C1305-E1305</f>
        <v/>
      </c>
      <c r="G1305">
        <f>F1305/$B$11</f>
        <v/>
      </c>
      <c r="H1305">
        <f>ABS(G1305)</f>
        <v/>
      </c>
    </row>
    <row r="1306">
      <c r="A1306">
        <f>'03_DADOS_LIMPOS'!A1282</f>
        <v/>
      </c>
      <c r="B1306">
        <f>'03_DADOS_LIMPOS'!C1282</f>
        <v/>
      </c>
      <c r="C1306">
        <f>'03_DADOS_LIMPOS'!D1282</f>
        <v/>
      </c>
      <c r="D1306">
        <f>'03_DADOS_LIMPOS'!J1282</f>
        <v/>
      </c>
      <c r="E1306">
        <f>$B$8+$B$9*D1306</f>
        <v/>
      </c>
      <c r="F1306">
        <f>C1306-E1306</f>
        <v/>
      </c>
      <c r="G1306">
        <f>F1306/$B$11</f>
        <v/>
      </c>
      <c r="H1306">
        <f>ABS(G1306)</f>
        <v/>
      </c>
    </row>
    <row r="1307">
      <c r="A1307">
        <f>'03_DADOS_LIMPOS'!A1283</f>
        <v/>
      </c>
      <c r="B1307">
        <f>'03_DADOS_LIMPOS'!C1283</f>
        <v/>
      </c>
      <c r="C1307">
        <f>'03_DADOS_LIMPOS'!D1283</f>
        <v/>
      </c>
      <c r="D1307">
        <f>'03_DADOS_LIMPOS'!J1283</f>
        <v/>
      </c>
      <c r="E1307">
        <f>$B$8+$B$9*D1307</f>
        <v/>
      </c>
      <c r="F1307">
        <f>C1307-E1307</f>
        <v/>
      </c>
      <c r="G1307">
        <f>F1307/$B$11</f>
        <v/>
      </c>
      <c r="H1307">
        <f>ABS(G1307)</f>
        <v/>
      </c>
    </row>
    <row r="1308">
      <c r="A1308">
        <f>'03_DADOS_LIMPOS'!A1284</f>
        <v/>
      </c>
      <c r="B1308">
        <f>'03_DADOS_LIMPOS'!C1284</f>
        <v/>
      </c>
      <c r="C1308">
        <f>'03_DADOS_LIMPOS'!D1284</f>
        <v/>
      </c>
      <c r="D1308">
        <f>'03_DADOS_LIMPOS'!J1284</f>
        <v/>
      </c>
      <c r="E1308">
        <f>$B$8+$B$9*D1308</f>
        <v/>
      </c>
      <c r="F1308">
        <f>C1308-E1308</f>
        <v/>
      </c>
      <c r="G1308">
        <f>F1308/$B$11</f>
        <v/>
      </c>
      <c r="H1308">
        <f>ABS(G1308)</f>
        <v/>
      </c>
    </row>
    <row r="1309">
      <c r="A1309">
        <f>'03_DADOS_LIMPOS'!A1285</f>
        <v/>
      </c>
      <c r="B1309">
        <f>'03_DADOS_LIMPOS'!C1285</f>
        <v/>
      </c>
      <c r="C1309">
        <f>'03_DADOS_LIMPOS'!D1285</f>
        <v/>
      </c>
      <c r="D1309">
        <f>'03_DADOS_LIMPOS'!J1285</f>
        <v/>
      </c>
      <c r="E1309">
        <f>$B$8+$B$9*D1309</f>
        <v/>
      </c>
      <c r="F1309">
        <f>C1309-E1309</f>
        <v/>
      </c>
      <c r="G1309">
        <f>F1309/$B$11</f>
        <v/>
      </c>
      <c r="H1309">
        <f>ABS(G1309)</f>
        <v/>
      </c>
    </row>
    <row r="1310">
      <c r="A1310">
        <f>'03_DADOS_LIMPOS'!A1286</f>
        <v/>
      </c>
      <c r="B1310">
        <f>'03_DADOS_LIMPOS'!C1286</f>
        <v/>
      </c>
      <c r="C1310">
        <f>'03_DADOS_LIMPOS'!D1286</f>
        <v/>
      </c>
      <c r="D1310">
        <f>'03_DADOS_LIMPOS'!J1286</f>
        <v/>
      </c>
      <c r="E1310">
        <f>$B$8+$B$9*D1310</f>
        <v/>
      </c>
      <c r="F1310">
        <f>C1310-E1310</f>
        <v/>
      </c>
      <c r="G1310">
        <f>F1310/$B$11</f>
        <v/>
      </c>
      <c r="H1310">
        <f>ABS(G1310)</f>
        <v/>
      </c>
    </row>
    <row r="1311">
      <c r="A1311">
        <f>'03_DADOS_LIMPOS'!A1287</f>
        <v/>
      </c>
      <c r="B1311">
        <f>'03_DADOS_LIMPOS'!C1287</f>
        <v/>
      </c>
      <c r="C1311">
        <f>'03_DADOS_LIMPOS'!D1287</f>
        <v/>
      </c>
      <c r="D1311">
        <f>'03_DADOS_LIMPOS'!J1287</f>
        <v/>
      </c>
      <c r="E1311">
        <f>$B$8+$B$9*D1311</f>
        <v/>
      </c>
      <c r="F1311">
        <f>C1311-E1311</f>
        <v/>
      </c>
      <c r="G1311">
        <f>F1311/$B$11</f>
        <v/>
      </c>
      <c r="H1311">
        <f>ABS(G1311)</f>
        <v/>
      </c>
    </row>
    <row r="1312">
      <c r="A1312">
        <f>'03_DADOS_LIMPOS'!A1288</f>
        <v/>
      </c>
      <c r="B1312">
        <f>'03_DADOS_LIMPOS'!C1288</f>
        <v/>
      </c>
      <c r="C1312">
        <f>'03_DADOS_LIMPOS'!D1288</f>
        <v/>
      </c>
      <c r="D1312">
        <f>'03_DADOS_LIMPOS'!J1288</f>
        <v/>
      </c>
      <c r="E1312">
        <f>$B$8+$B$9*D1312</f>
        <v/>
      </c>
      <c r="F1312">
        <f>C1312-E1312</f>
        <v/>
      </c>
      <c r="G1312">
        <f>F1312/$B$11</f>
        <v/>
      </c>
      <c r="H1312">
        <f>ABS(G1312)</f>
        <v/>
      </c>
    </row>
    <row r="1313">
      <c r="A1313">
        <f>'03_DADOS_LIMPOS'!A1289</f>
        <v/>
      </c>
      <c r="B1313">
        <f>'03_DADOS_LIMPOS'!C1289</f>
        <v/>
      </c>
      <c r="C1313">
        <f>'03_DADOS_LIMPOS'!D1289</f>
        <v/>
      </c>
      <c r="D1313">
        <f>'03_DADOS_LIMPOS'!J1289</f>
        <v/>
      </c>
      <c r="E1313">
        <f>$B$8+$B$9*D1313</f>
        <v/>
      </c>
      <c r="F1313">
        <f>C1313-E1313</f>
        <v/>
      </c>
      <c r="G1313">
        <f>F1313/$B$11</f>
        <v/>
      </c>
      <c r="H1313">
        <f>ABS(G1313)</f>
        <v/>
      </c>
    </row>
    <row r="1314">
      <c r="A1314">
        <f>'03_DADOS_LIMPOS'!A1290</f>
        <v/>
      </c>
      <c r="B1314">
        <f>'03_DADOS_LIMPOS'!C1290</f>
        <v/>
      </c>
      <c r="C1314">
        <f>'03_DADOS_LIMPOS'!D1290</f>
        <v/>
      </c>
      <c r="D1314">
        <f>'03_DADOS_LIMPOS'!J1290</f>
        <v/>
      </c>
      <c r="E1314">
        <f>$B$8+$B$9*D1314</f>
        <v/>
      </c>
      <c r="F1314">
        <f>C1314-E1314</f>
        <v/>
      </c>
      <c r="G1314">
        <f>F1314/$B$11</f>
        <v/>
      </c>
      <c r="H1314">
        <f>ABS(G1314)</f>
        <v/>
      </c>
    </row>
    <row r="1315">
      <c r="A1315">
        <f>'03_DADOS_LIMPOS'!A1291</f>
        <v/>
      </c>
      <c r="B1315">
        <f>'03_DADOS_LIMPOS'!C1291</f>
        <v/>
      </c>
      <c r="C1315">
        <f>'03_DADOS_LIMPOS'!D1291</f>
        <v/>
      </c>
      <c r="D1315">
        <f>'03_DADOS_LIMPOS'!J1291</f>
        <v/>
      </c>
      <c r="E1315">
        <f>$B$8+$B$9*D1315</f>
        <v/>
      </c>
      <c r="F1315">
        <f>C1315-E1315</f>
        <v/>
      </c>
      <c r="G1315">
        <f>F1315/$B$11</f>
        <v/>
      </c>
      <c r="H1315">
        <f>ABS(G1315)</f>
        <v/>
      </c>
    </row>
    <row r="1316">
      <c r="A1316">
        <f>'03_DADOS_LIMPOS'!A1292</f>
        <v/>
      </c>
      <c r="B1316">
        <f>'03_DADOS_LIMPOS'!C1292</f>
        <v/>
      </c>
      <c r="C1316">
        <f>'03_DADOS_LIMPOS'!D1292</f>
        <v/>
      </c>
      <c r="D1316">
        <f>'03_DADOS_LIMPOS'!J1292</f>
        <v/>
      </c>
      <c r="E1316">
        <f>$B$8+$B$9*D1316</f>
        <v/>
      </c>
      <c r="F1316">
        <f>C1316-E1316</f>
        <v/>
      </c>
      <c r="G1316">
        <f>F1316/$B$11</f>
        <v/>
      </c>
      <c r="H1316">
        <f>ABS(G1316)</f>
        <v/>
      </c>
    </row>
    <row r="1317">
      <c r="A1317">
        <f>'03_DADOS_LIMPOS'!A1293</f>
        <v/>
      </c>
      <c r="B1317">
        <f>'03_DADOS_LIMPOS'!C1293</f>
        <v/>
      </c>
      <c r="C1317">
        <f>'03_DADOS_LIMPOS'!D1293</f>
        <v/>
      </c>
      <c r="D1317">
        <f>'03_DADOS_LIMPOS'!J1293</f>
        <v/>
      </c>
      <c r="E1317">
        <f>$B$8+$B$9*D1317</f>
        <v/>
      </c>
      <c r="F1317">
        <f>C1317-E1317</f>
        <v/>
      </c>
      <c r="G1317">
        <f>F1317/$B$11</f>
        <v/>
      </c>
      <c r="H1317">
        <f>ABS(G1317)</f>
        <v/>
      </c>
    </row>
    <row r="1318">
      <c r="A1318">
        <f>'03_DADOS_LIMPOS'!A1294</f>
        <v/>
      </c>
      <c r="B1318">
        <f>'03_DADOS_LIMPOS'!C1294</f>
        <v/>
      </c>
      <c r="C1318">
        <f>'03_DADOS_LIMPOS'!D1294</f>
        <v/>
      </c>
      <c r="D1318">
        <f>'03_DADOS_LIMPOS'!J1294</f>
        <v/>
      </c>
      <c r="E1318">
        <f>$B$8+$B$9*D1318</f>
        <v/>
      </c>
      <c r="F1318">
        <f>C1318-E1318</f>
        <v/>
      </c>
      <c r="G1318">
        <f>F1318/$B$11</f>
        <v/>
      </c>
      <c r="H1318">
        <f>ABS(G1318)</f>
        <v/>
      </c>
    </row>
    <row r="1319">
      <c r="A1319">
        <f>'03_DADOS_LIMPOS'!A1295</f>
        <v/>
      </c>
      <c r="B1319">
        <f>'03_DADOS_LIMPOS'!C1295</f>
        <v/>
      </c>
      <c r="C1319">
        <f>'03_DADOS_LIMPOS'!D1295</f>
        <v/>
      </c>
      <c r="D1319">
        <f>'03_DADOS_LIMPOS'!J1295</f>
        <v/>
      </c>
      <c r="E1319">
        <f>$B$8+$B$9*D1319</f>
        <v/>
      </c>
      <c r="F1319">
        <f>C1319-E1319</f>
        <v/>
      </c>
      <c r="G1319">
        <f>F1319/$B$11</f>
        <v/>
      </c>
      <c r="H1319">
        <f>ABS(G1319)</f>
        <v/>
      </c>
    </row>
    <row r="1320">
      <c r="A1320">
        <f>'03_DADOS_LIMPOS'!A1296</f>
        <v/>
      </c>
      <c r="B1320">
        <f>'03_DADOS_LIMPOS'!C1296</f>
        <v/>
      </c>
      <c r="C1320">
        <f>'03_DADOS_LIMPOS'!D1296</f>
        <v/>
      </c>
      <c r="D1320">
        <f>'03_DADOS_LIMPOS'!J1296</f>
        <v/>
      </c>
      <c r="E1320">
        <f>$B$8+$B$9*D1320</f>
        <v/>
      </c>
      <c r="F1320">
        <f>C1320-E1320</f>
        <v/>
      </c>
      <c r="G1320">
        <f>F1320/$B$11</f>
        <v/>
      </c>
      <c r="H1320">
        <f>ABS(G1320)</f>
        <v/>
      </c>
    </row>
    <row r="1321">
      <c r="A1321">
        <f>'03_DADOS_LIMPOS'!A1297</f>
        <v/>
      </c>
      <c r="B1321">
        <f>'03_DADOS_LIMPOS'!C1297</f>
        <v/>
      </c>
      <c r="C1321">
        <f>'03_DADOS_LIMPOS'!D1297</f>
        <v/>
      </c>
      <c r="D1321">
        <f>'03_DADOS_LIMPOS'!J1297</f>
        <v/>
      </c>
      <c r="E1321">
        <f>$B$8+$B$9*D1321</f>
        <v/>
      </c>
      <c r="F1321">
        <f>C1321-E1321</f>
        <v/>
      </c>
      <c r="G1321">
        <f>F1321/$B$11</f>
        <v/>
      </c>
      <c r="H1321">
        <f>ABS(G1321)</f>
        <v/>
      </c>
    </row>
    <row r="1322">
      <c r="A1322">
        <f>'03_DADOS_LIMPOS'!A1298</f>
        <v/>
      </c>
      <c r="B1322">
        <f>'03_DADOS_LIMPOS'!C1298</f>
        <v/>
      </c>
      <c r="C1322">
        <f>'03_DADOS_LIMPOS'!D1298</f>
        <v/>
      </c>
      <c r="D1322">
        <f>'03_DADOS_LIMPOS'!J1298</f>
        <v/>
      </c>
      <c r="E1322">
        <f>$B$8+$B$9*D1322</f>
        <v/>
      </c>
      <c r="F1322">
        <f>C1322-E1322</f>
        <v/>
      </c>
      <c r="G1322">
        <f>F1322/$B$11</f>
        <v/>
      </c>
      <c r="H1322">
        <f>ABS(G1322)</f>
        <v/>
      </c>
    </row>
    <row r="1323">
      <c r="A1323">
        <f>'03_DADOS_LIMPOS'!A1299</f>
        <v/>
      </c>
      <c r="B1323">
        <f>'03_DADOS_LIMPOS'!C1299</f>
        <v/>
      </c>
      <c r="C1323">
        <f>'03_DADOS_LIMPOS'!D1299</f>
        <v/>
      </c>
      <c r="D1323">
        <f>'03_DADOS_LIMPOS'!J1299</f>
        <v/>
      </c>
      <c r="E1323">
        <f>$B$8+$B$9*D1323</f>
        <v/>
      </c>
      <c r="F1323">
        <f>C1323-E1323</f>
        <v/>
      </c>
      <c r="G1323">
        <f>F1323/$B$11</f>
        <v/>
      </c>
      <c r="H1323">
        <f>ABS(G1323)</f>
        <v/>
      </c>
    </row>
    <row r="1324">
      <c r="A1324">
        <f>'03_DADOS_LIMPOS'!A1300</f>
        <v/>
      </c>
      <c r="B1324">
        <f>'03_DADOS_LIMPOS'!C1300</f>
        <v/>
      </c>
      <c r="C1324">
        <f>'03_DADOS_LIMPOS'!D1300</f>
        <v/>
      </c>
      <c r="D1324">
        <f>'03_DADOS_LIMPOS'!J1300</f>
        <v/>
      </c>
      <c r="E1324">
        <f>$B$8+$B$9*D1324</f>
        <v/>
      </c>
      <c r="F1324">
        <f>C1324-E1324</f>
        <v/>
      </c>
      <c r="G1324">
        <f>F1324/$B$11</f>
        <v/>
      </c>
      <c r="H1324">
        <f>ABS(G1324)</f>
        <v/>
      </c>
    </row>
    <row r="1325">
      <c r="A1325">
        <f>'03_DADOS_LIMPOS'!A1301</f>
        <v/>
      </c>
      <c r="B1325">
        <f>'03_DADOS_LIMPOS'!C1301</f>
        <v/>
      </c>
      <c r="C1325">
        <f>'03_DADOS_LIMPOS'!D1301</f>
        <v/>
      </c>
      <c r="D1325">
        <f>'03_DADOS_LIMPOS'!J1301</f>
        <v/>
      </c>
      <c r="E1325">
        <f>$B$8+$B$9*D1325</f>
        <v/>
      </c>
      <c r="F1325">
        <f>C1325-E1325</f>
        <v/>
      </c>
      <c r="G1325">
        <f>F1325/$B$11</f>
        <v/>
      </c>
      <c r="H1325">
        <f>ABS(G1325)</f>
        <v/>
      </c>
    </row>
    <row r="1326">
      <c r="A1326">
        <f>'03_DADOS_LIMPOS'!A1302</f>
        <v/>
      </c>
      <c r="B1326">
        <f>'03_DADOS_LIMPOS'!C1302</f>
        <v/>
      </c>
      <c r="C1326">
        <f>'03_DADOS_LIMPOS'!D1302</f>
        <v/>
      </c>
      <c r="D1326">
        <f>'03_DADOS_LIMPOS'!J1302</f>
        <v/>
      </c>
      <c r="E1326">
        <f>$B$8+$B$9*D1326</f>
        <v/>
      </c>
      <c r="F1326">
        <f>C1326-E1326</f>
        <v/>
      </c>
      <c r="G1326">
        <f>F1326/$B$11</f>
        <v/>
      </c>
      <c r="H1326">
        <f>ABS(G1326)</f>
        <v/>
      </c>
    </row>
    <row r="1327">
      <c r="A1327">
        <f>'03_DADOS_LIMPOS'!A1303</f>
        <v/>
      </c>
      <c r="B1327">
        <f>'03_DADOS_LIMPOS'!C1303</f>
        <v/>
      </c>
      <c r="C1327">
        <f>'03_DADOS_LIMPOS'!D1303</f>
        <v/>
      </c>
      <c r="D1327">
        <f>'03_DADOS_LIMPOS'!J1303</f>
        <v/>
      </c>
      <c r="E1327">
        <f>$B$8+$B$9*D1327</f>
        <v/>
      </c>
      <c r="F1327">
        <f>C1327-E1327</f>
        <v/>
      </c>
      <c r="G1327">
        <f>F1327/$B$11</f>
        <v/>
      </c>
      <c r="H1327">
        <f>ABS(G1327)</f>
        <v/>
      </c>
    </row>
    <row r="1328">
      <c r="A1328">
        <f>'03_DADOS_LIMPOS'!A1304</f>
        <v/>
      </c>
      <c r="B1328">
        <f>'03_DADOS_LIMPOS'!C1304</f>
        <v/>
      </c>
      <c r="C1328">
        <f>'03_DADOS_LIMPOS'!D1304</f>
        <v/>
      </c>
      <c r="D1328">
        <f>'03_DADOS_LIMPOS'!J1304</f>
        <v/>
      </c>
      <c r="E1328">
        <f>$B$8+$B$9*D1328</f>
        <v/>
      </c>
      <c r="F1328">
        <f>C1328-E1328</f>
        <v/>
      </c>
      <c r="G1328">
        <f>F1328/$B$11</f>
        <v/>
      </c>
      <c r="H1328">
        <f>ABS(G1328)</f>
        <v/>
      </c>
    </row>
    <row r="1329">
      <c r="A1329">
        <f>'03_DADOS_LIMPOS'!A1305</f>
        <v/>
      </c>
      <c r="B1329">
        <f>'03_DADOS_LIMPOS'!C1305</f>
        <v/>
      </c>
      <c r="C1329">
        <f>'03_DADOS_LIMPOS'!D1305</f>
        <v/>
      </c>
      <c r="D1329">
        <f>'03_DADOS_LIMPOS'!J1305</f>
        <v/>
      </c>
      <c r="E1329">
        <f>$B$8+$B$9*D1329</f>
        <v/>
      </c>
      <c r="F1329">
        <f>C1329-E1329</f>
        <v/>
      </c>
      <c r="G1329">
        <f>F1329/$B$11</f>
        <v/>
      </c>
      <c r="H1329">
        <f>ABS(G1329)</f>
        <v/>
      </c>
    </row>
    <row r="1330">
      <c r="A1330">
        <f>'03_DADOS_LIMPOS'!A1306</f>
        <v/>
      </c>
      <c r="B1330">
        <f>'03_DADOS_LIMPOS'!C1306</f>
        <v/>
      </c>
      <c r="C1330">
        <f>'03_DADOS_LIMPOS'!D1306</f>
        <v/>
      </c>
      <c r="D1330">
        <f>'03_DADOS_LIMPOS'!J1306</f>
        <v/>
      </c>
      <c r="E1330">
        <f>$B$8+$B$9*D1330</f>
        <v/>
      </c>
      <c r="F1330">
        <f>C1330-E1330</f>
        <v/>
      </c>
      <c r="G1330">
        <f>F1330/$B$11</f>
        <v/>
      </c>
      <c r="H1330">
        <f>ABS(G1330)</f>
        <v/>
      </c>
    </row>
    <row r="1331">
      <c r="A1331">
        <f>'03_DADOS_LIMPOS'!A1307</f>
        <v/>
      </c>
      <c r="B1331">
        <f>'03_DADOS_LIMPOS'!C1307</f>
        <v/>
      </c>
      <c r="C1331">
        <f>'03_DADOS_LIMPOS'!D1307</f>
        <v/>
      </c>
      <c r="D1331">
        <f>'03_DADOS_LIMPOS'!J1307</f>
        <v/>
      </c>
      <c r="E1331">
        <f>$B$8+$B$9*D1331</f>
        <v/>
      </c>
      <c r="F1331">
        <f>C1331-E1331</f>
        <v/>
      </c>
      <c r="G1331">
        <f>F1331/$B$11</f>
        <v/>
      </c>
      <c r="H1331">
        <f>ABS(G1331)</f>
        <v/>
      </c>
    </row>
    <row r="1332">
      <c r="A1332">
        <f>'03_DADOS_LIMPOS'!A1308</f>
        <v/>
      </c>
      <c r="B1332">
        <f>'03_DADOS_LIMPOS'!C1308</f>
        <v/>
      </c>
      <c r="C1332">
        <f>'03_DADOS_LIMPOS'!D1308</f>
        <v/>
      </c>
      <c r="D1332">
        <f>'03_DADOS_LIMPOS'!J1308</f>
        <v/>
      </c>
      <c r="E1332">
        <f>$B$8+$B$9*D1332</f>
        <v/>
      </c>
      <c r="F1332">
        <f>C1332-E1332</f>
        <v/>
      </c>
      <c r="G1332">
        <f>F1332/$B$11</f>
        <v/>
      </c>
      <c r="H1332">
        <f>ABS(G1332)</f>
        <v/>
      </c>
    </row>
    <row r="1333">
      <c r="A1333">
        <f>'03_DADOS_LIMPOS'!A1309</f>
        <v/>
      </c>
      <c r="B1333">
        <f>'03_DADOS_LIMPOS'!C1309</f>
        <v/>
      </c>
      <c r="C1333">
        <f>'03_DADOS_LIMPOS'!D1309</f>
        <v/>
      </c>
      <c r="D1333">
        <f>'03_DADOS_LIMPOS'!J1309</f>
        <v/>
      </c>
      <c r="E1333">
        <f>$B$8+$B$9*D1333</f>
        <v/>
      </c>
      <c r="F1333">
        <f>C1333-E1333</f>
        <v/>
      </c>
      <c r="G1333">
        <f>F1333/$B$11</f>
        <v/>
      </c>
      <c r="H1333">
        <f>ABS(G1333)</f>
        <v/>
      </c>
    </row>
    <row r="1334">
      <c r="A1334">
        <f>'03_DADOS_LIMPOS'!A1310</f>
        <v/>
      </c>
      <c r="B1334">
        <f>'03_DADOS_LIMPOS'!C1310</f>
        <v/>
      </c>
      <c r="C1334">
        <f>'03_DADOS_LIMPOS'!D1310</f>
        <v/>
      </c>
      <c r="D1334">
        <f>'03_DADOS_LIMPOS'!J1310</f>
        <v/>
      </c>
      <c r="E1334">
        <f>$B$8+$B$9*D1334</f>
        <v/>
      </c>
      <c r="F1334">
        <f>C1334-E1334</f>
        <v/>
      </c>
      <c r="G1334">
        <f>F1334/$B$11</f>
        <v/>
      </c>
      <c r="H1334">
        <f>ABS(G1334)</f>
        <v/>
      </c>
    </row>
    <row r="1335">
      <c r="A1335">
        <f>'03_DADOS_LIMPOS'!A1311</f>
        <v/>
      </c>
      <c r="B1335">
        <f>'03_DADOS_LIMPOS'!C1311</f>
        <v/>
      </c>
      <c r="C1335">
        <f>'03_DADOS_LIMPOS'!D1311</f>
        <v/>
      </c>
      <c r="D1335">
        <f>'03_DADOS_LIMPOS'!J1311</f>
        <v/>
      </c>
      <c r="E1335">
        <f>$B$8+$B$9*D1335</f>
        <v/>
      </c>
      <c r="F1335">
        <f>C1335-E1335</f>
        <v/>
      </c>
      <c r="G1335">
        <f>F1335/$B$11</f>
        <v/>
      </c>
      <c r="H1335">
        <f>ABS(G1335)</f>
        <v/>
      </c>
    </row>
    <row r="1336">
      <c r="A1336">
        <f>'03_DADOS_LIMPOS'!A1312</f>
        <v/>
      </c>
      <c r="B1336">
        <f>'03_DADOS_LIMPOS'!C1312</f>
        <v/>
      </c>
      <c r="C1336">
        <f>'03_DADOS_LIMPOS'!D1312</f>
        <v/>
      </c>
      <c r="D1336">
        <f>'03_DADOS_LIMPOS'!J1312</f>
        <v/>
      </c>
      <c r="E1336">
        <f>$B$8+$B$9*D1336</f>
        <v/>
      </c>
      <c r="F1336">
        <f>C1336-E1336</f>
        <v/>
      </c>
      <c r="G1336">
        <f>F1336/$B$11</f>
        <v/>
      </c>
      <c r="H1336">
        <f>ABS(G1336)</f>
        <v/>
      </c>
    </row>
    <row r="1337">
      <c r="A1337">
        <f>'03_DADOS_LIMPOS'!A1313</f>
        <v/>
      </c>
      <c r="B1337">
        <f>'03_DADOS_LIMPOS'!C1313</f>
        <v/>
      </c>
      <c r="C1337">
        <f>'03_DADOS_LIMPOS'!D1313</f>
        <v/>
      </c>
      <c r="D1337">
        <f>'03_DADOS_LIMPOS'!J1313</f>
        <v/>
      </c>
      <c r="E1337">
        <f>$B$8+$B$9*D1337</f>
        <v/>
      </c>
      <c r="F1337">
        <f>C1337-E1337</f>
        <v/>
      </c>
      <c r="G1337">
        <f>F1337/$B$11</f>
        <v/>
      </c>
      <c r="H1337">
        <f>ABS(G1337)</f>
        <v/>
      </c>
    </row>
    <row r="1338">
      <c r="A1338">
        <f>'03_DADOS_LIMPOS'!A1314</f>
        <v/>
      </c>
      <c r="B1338">
        <f>'03_DADOS_LIMPOS'!C1314</f>
        <v/>
      </c>
      <c r="C1338">
        <f>'03_DADOS_LIMPOS'!D1314</f>
        <v/>
      </c>
      <c r="D1338">
        <f>'03_DADOS_LIMPOS'!J1314</f>
        <v/>
      </c>
      <c r="E1338">
        <f>$B$8+$B$9*D1338</f>
        <v/>
      </c>
      <c r="F1338">
        <f>C1338-E1338</f>
        <v/>
      </c>
      <c r="G1338">
        <f>F1338/$B$11</f>
        <v/>
      </c>
      <c r="H1338">
        <f>ABS(G1338)</f>
        <v/>
      </c>
    </row>
    <row r="1339">
      <c r="A1339">
        <f>'03_DADOS_LIMPOS'!A1315</f>
        <v/>
      </c>
      <c r="B1339">
        <f>'03_DADOS_LIMPOS'!C1315</f>
        <v/>
      </c>
      <c r="C1339">
        <f>'03_DADOS_LIMPOS'!D1315</f>
        <v/>
      </c>
      <c r="D1339">
        <f>'03_DADOS_LIMPOS'!J1315</f>
        <v/>
      </c>
      <c r="E1339">
        <f>$B$8+$B$9*D1339</f>
        <v/>
      </c>
      <c r="F1339">
        <f>C1339-E1339</f>
        <v/>
      </c>
      <c r="G1339">
        <f>F1339/$B$11</f>
        <v/>
      </c>
      <c r="H1339">
        <f>ABS(G1339)</f>
        <v/>
      </c>
    </row>
    <row r="1340">
      <c r="A1340">
        <f>'03_DADOS_LIMPOS'!A1316</f>
        <v/>
      </c>
      <c r="B1340">
        <f>'03_DADOS_LIMPOS'!C1316</f>
        <v/>
      </c>
      <c r="C1340">
        <f>'03_DADOS_LIMPOS'!D1316</f>
        <v/>
      </c>
      <c r="D1340">
        <f>'03_DADOS_LIMPOS'!J1316</f>
        <v/>
      </c>
      <c r="E1340">
        <f>$B$8+$B$9*D1340</f>
        <v/>
      </c>
      <c r="F1340">
        <f>C1340-E1340</f>
        <v/>
      </c>
      <c r="G1340">
        <f>F1340/$B$11</f>
        <v/>
      </c>
      <c r="H1340">
        <f>ABS(G1340)</f>
        <v/>
      </c>
    </row>
    <row r="1341">
      <c r="A1341">
        <f>'03_DADOS_LIMPOS'!A1317</f>
        <v/>
      </c>
      <c r="B1341">
        <f>'03_DADOS_LIMPOS'!C1317</f>
        <v/>
      </c>
      <c r="C1341">
        <f>'03_DADOS_LIMPOS'!D1317</f>
        <v/>
      </c>
      <c r="D1341">
        <f>'03_DADOS_LIMPOS'!J1317</f>
        <v/>
      </c>
      <c r="E1341">
        <f>$B$8+$B$9*D1341</f>
        <v/>
      </c>
      <c r="F1341">
        <f>C1341-E1341</f>
        <v/>
      </c>
      <c r="G1341">
        <f>F1341/$B$11</f>
        <v/>
      </c>
      <c r="H1341">
        <f>ABS(G1341)</f>
        <v/>
      </c>
    </row>
    <row r="1342">
      <c r="A1342">
        <f>'03_DADOS_LIMPOS'!A1318</f>
        <v/>
      </c>
      <c r="B1342">
        <f>'03_DADOS_LIMPOS'!C1318</f>
        <v/>
      </c>
      <c r="C1342">
        <f>'03_DADOS_LIMPOS'!D1318</f>
        <v/>
      </c>
      <c r="D1342">
        <f>'03_DADOS_LIMPOS'!J1318</f>
        <v/>
      </c>
      <c r="E1342">
        <f>$B$8+$B$9*D1342</f>
        <v/>
      </c>
      <c r="F1342">
        <f>C1342-E1342</f>
        <v/>
      </c>
      <c r="G1342">
        <f>F1342/$B$11</f>
        <v/>
      </c>
      <c r="H1342">
        <f>ABS(G1342)</f>
        <v/>
      </c>
    </row>
    <row r="1343">
      <c r="A1343">
        <f>'03_DADOS_LIMPOS'!A1319</f>
        <v/>
      </c>
      <c r="B1343">
        <f>'03_DADOS_LIMPOS'!C1319</f>
        <v/>
      </c>
      <c r="C1343">
        <f>'03_DADOS_LIMPOS'!D1319</f>
        <v/>
      </c>
      <c r="D1343">
        <f>'03_DADOS_LIMPOS'!J1319</f>
        <v/>
      </c>
      <c r="E1343">
        <f>$B$8+$B$9*D1343</f>
        <v/>
      </c>
      <c r="F1343">
        <f>C1343-E1343</f>
        <v/>
      </c>
      <c r="G1343">
        <f>F1343/$B$11</f>
        <v/>
      </c>
      <c r="H1343">
        <f>ABS(G1343)</f>
        <v/>
      </c>
    </row>
    <row r="1344">
      <c r="A1344">
        <f>'03_DADOS_LIMPOS'!A1320</f>
        <v/>
      </c>
      <c r="B1344">
        <f>'03_DADOS_LIMPOS'!C1320</f>
        <v/>
      </c>
      <c r="C1344">
        <f>'03_DADOS_LIMPOS'!D1320</f>
        <v/>
      </c>
      <c r="D1344">
        <f>'03_DADOS_LIMPOS'!J1320</f>
        <v/>
      </c>
      <c r="E1344">
        <f>$B$8+$B$9*D1344</f>
        <v/>
      </c>
      <c r="F1344">
        <f>C1344-E1344</f>
        <v/>
      </c>
      <c r="G1344">
        <f>F1344/$B$11</f>
        <v/>
      </c>
      <c r="H1344">
        <f>ABS(G1344)</f>
        <v/>
      </c>
    </row>
    <row r="1345">
      <c r="A1345">
        <f>'03_DADOS_LIMPOS'!A1321</f>
        <v/>
      </c>
      <c r="B1345">
        <f>'03_DADOS_LIMPOS'!C1321</f>
        <v/>
      </c>
      <c r="C1345">
        <f>'03_DADOS_LIMPOS'!D1321</f>
        <v/>
      </c>
      <c r="D1345">
        <f>'03_DADOS_LIMPOS'!J1321</f>
        <v/>
      </c>
      <c r="E1345">
        <f>$B$8+$B$9*D1345</f>
        <v/>
      </c>
      <c r="F1345">
        <f>C1345-E1345</f>
        <v/>
      </c>
      <c r="G1345">
        <f>F1345/$B$11</f>
        <v/>
      </c>
      <c r="H1345">
        <f>ABS(G1345)</f>
        <v/>
      </c>
    </row>
    <row r="1346">
      <c r="A1346">
        <f>'03_DADOS_LIMPOS'!A1322</f>
        <v/>
      </c>
      <c r="B1346">
        <f>'03_DADOS_LIMPOS'!C1322</f>
        <v/>
      </c>
      <c r="C1346">
        <f>'03_DADOS_LIMPOS'!D1322</f>
        <v/>
      </c>
      <c r="D1346">
        <f>'03_DADOS_LIMPOS'!J1322</f>
        <v/>
      </c>
      <c r="E1346">
        <f>$B$8+$B$9*D1346</f>
        <v/>
      </c>
      <c r="F1346">
        <f>C1346-E1346</f>
        <v/>
      </c>
      <c r="G1346">
        <f>F1346/$B$11</f>
        <v/>
      </c>
      <c r="H1346">
        <f>ABS(G1346)</f>
        <v/>
      </c>
    </row>
    <row r="1347">
      <c r="A1347">
        <f>'03_DADOS_LIMPOS'!A1323</f>
        <v/>
      </c>
      <c r="B1347">
        <f>'03_DADOS_LIMPOS'!C1323</f>
        <v/>
      </c>
      <c r="C1347">
        <f>'03_DADOS_LIMPOS'!D1323</f>
        <v/>
      </c>
      <c r="D1347">
        <f>'03_DADOS_LIMPOS'!J1323</f>
        <v/>
      </c>
      <c r="E1347">
        <f>$B$8+$B$9*D1347</f>
        <v/>
      </c>
      <c r="F1347">
        <f>C1347-E1347</f>
        <v/>
      </c>
      <c r="G1347">
        <f>F1347/$B$11</f>
        <v/>
      </c>
      <c r="H1347">
        <f>ABS(G1347)</f>
        <v/>
      </c>
    </row>
    <row r="1348">
      <c r="A1348">
        <f>'03_DADOS_LIMPOS'!A1324</f>
        <v/>
      </c>
      <c r="B1348">
        <f>'03_DADOS_LIMPOS'!C1324</f>
        <v/>
      </c>
      <c r="C1348">
        <f>'03_DADOS_LIMPOS'!D1324</f>
        <v/>
      </c>
      <c r="D1348">
        <f>'03_DADOS_LIMPOS'!J1324</f>
        <v/>
      </c>
      <c r="E1348">
        <f>$B$8+$B$9*D1348</f>
        <v/>
      </c>
      <c r="F1348">
        <f>C1348-E1348</f>
        <v/>
      </c>
      <c r="G1348">
        <f>F1348/$B$11</f>
        <v/>
      </c>
      <c r="H1348">
        <f>ABS(G1348)</f>
        <v/>
      </c>
    </row>
    <row r="1349">
      <c r="A1349">
        <f>'03_DADOS_LIMPOS'!A1325</f>
        <v/>
      </c>
      <c r="B1349">
        <f>'03_DADOS_LIMPOS'!C1325</f>
        <v/>
      </c>
      <c r="C1349">
        <f>'03_DADOS_LIMPOS'!D1325</f>
        <v/>
      </c>
      <c r="D1349">
        <f>'03_DADOS_LIMPOS'!J1325</f>
        <v/>
      </c>
      <c r="E1349">
        <f>$B$8+$B$9*D1349</f>
        <v/>
      </c>
      <c r="F1349">
        <f>C1349-E1349</f>
        <v/>
      </c>
      <c r="G1349">
        <f>F1349/$B$11</f>
        <v/>
      </c>
      <c r="H1349">
        <f>ABS(G1349)</f>
        <v/>
      </c>
    </row>
    <row r="1350">
      <c r="A1350">
        <f>'03_DADOS_LIMPOS'!A1326</f>
        <v/>
      </c>
      <c r="B1350">
        <f>'03_DADOS_LIMPOS'!C1326</f>
        <v/>
      </c>
      <c r="C1350">
        <f>'03_DADOS_LIMPOS'!D1326</f>
        <v/>
      </c>
      <c r="D1350">
        <f>'03_DADOS_LIMPOS'!J1326</f>
        <v/>
      </c>
      <c r="E1350">
        <f>$B$8+$B$9*D1350</f>
        <v/>
      </c>
      <c r="F1350">
        <f>C1350-E1350</f>
        <v/>
      </c>
      <c r="G1350">
        <f>F1350/$B$11</f>
        <v/>
      </c>
      <c r="H1350">
        <f>ABS(G1350)</f>
        <v/>
      </c>
    </row>
    <row r="1351">
      <c r="A1351">
        <f>'03_DADOS_LIMPOS'!A1327</f>
        <v/>
      </c>
      <c r="B1351">
        <f>'03_DADOS_LIMPOS'!C1327</f>
        <v/>
      </c>
      <c r="C1351">
        <f>'03_DADOS_LIMPOS'!D1327</f>
        <v/>
      </c>
      <c r="D1351">
        <f>'03_DADOS_LIMPOS'!J1327</f>
        <v/>
      </c>
      <c r="E1351">
        <f>$B$8+$B$9*D1351</f>
        <v/>
      </c>
      <c r="F1351">
        <f>C1351-E1351</f>
        <v/>
      </c>
      <c r="G1351">
        <f>F1351/$B$11</f>
        <v/>
      </c>
      <c r="H1351">
        <f>ABS(G1351)</f>
        <v/>
      </c>
    </row>
    <row r="1352">
      <c r="A1352">
        <f>'03_DADOS_LIMPOS'!A1328</f>
        <v/>
      </c>
      <c r="B1352">
        <f>'03_DADOS_LIMPOS'!C1328</f>
        <v/>
      </c>
      <c r="C1352">
        <f>'03_DADOS_LIMPOS'!D1328</f>
        <v/>
      </c>
      <c r="D1352">
        <f>'03_DADOS_LIMPOS'!J1328</f>
        <v/>
      </c>
      <c r="E1352">
        <f>$B$8+$B$9*D1352</f>
        <v/>
      </c>
      <c r="F1352">
        <f>C1352-E1352</f>
        <v/>
      </c>
      <c r="G1352">
        <f>F1352/$B$11</f>
        <v/>
      </c>
      <c r="H1352">
        <f>ABS(G1352)</f>
        <v/>
      </c>
    </row>
    <row r="1353">
      <c r="A1353">
        <f>'03_DADOS_LIMPOS'!A1329</f>
        <v/>
      </c>
      <c r="B1353">
        <f>'03_DADOS_LIMPOS'!C1329</f>
        <v/>
      </c>
      <c r="C1353">
        <f>'03_DADOS_LIMPOS'!D1329</f>
        <v/>
      </c>
      <c r="D1353">
        <f>'03_DADOS_LIMPOS'!J1329</f>
        <v/>
      </c>
      <c r="E1353">
        <f>$B$8+$B$9*D1353</f>
        <v/>
      </c>
      <c r="F1353">
        <f>C1353-E1353</f>
        <v/>
      </c>
      <c r="G1353">
        <f>F1353/$B$11</f>
        <v/>
      </c>
      <c r="H1353">
        <f>ABS(G1353)</f>
        <v/>
      </c>
    </row>
    <row r="1354">
      <c r="A1354">
        <f>'03_DADOS_LIMPOS'!A1330</f>
        <v/>
      </c>
      <c r="B1354">
        <f>'03_DADOS_LIMPOS'!C1330</f>
        <v/>
      </c>
      <c r="C1354">
        <f>'03_DADOS_LIMPOS'!D1330</f>
        <v/>
      </c>
      <c r="D1354">
        <f>'03_DADOS_LIMPOS'!J1330</f>
        <v/>
      </c>
      <c r="E1354">
        <f>$B$8+$B$9*D1354</f>
        <v/>
      </c>
      <c r="F1354">
        <f>C1354-E1354</f>
        <v/>
      </c>
      <c r="G1354">
        <f>F1354/$B$11</f>
        <v/>
      </c>
      <c r="H1354">
        <f>ABS(G1354)</f>
        <v/>
      </c>
    </row>
    <row r="1355">
      <c r="A1355">
        <f>'03_DADOS_LIMPOS'!A1331</f>
        <v/>
      </c>
      <c r="B1355">
        <f>'03_DADOS_LIMPOS'!C1331</f>
        <v/>
      </c>
      <c r="C1355">
        <f>'03_DADOS_LIMPOS'!D1331</f>
        <v/>
      </c>
      <c r="D1355">
        <f>'03_DADOS_LIMPOS'!J1331</f>
        <v/>
      </c>
      <c r="E1355">
        <f>$B$8+$B$9*D1355</f>
        <v/>
      </c>
      <c r="F1355">
        <f>C1355-E1355</f>
        <v/>
      </c>
      <c r="G1355">
        <f>F1355/$B$11</f>
        <v/>
      </c>
      <c r="H1355">
        <f>ABS(G1355)</f>
        <v/>
      </c>
    </row>
    <row r="1356">
      <c r="A1356">
        <f>'03_DADOS_LIMPOS'!A1332</f>
        <v/>
      </c>
      <c r="B1356">
        <f>'03_DADOS_LIMPOS'!C1332</f>
        <v/>
      </c>
      <c r="C1356">
        <f>'03_DADOS_LIMPOS'!D1332</f>
        <v/>
      </c>
      <c r="D1356">
        <f>'03_DADOS_LIMPOS'!J1332</f>
        <v/>
      </c>
      <c r="E1356">
        <f>$B$8+$B$9*D1356</f>
        <v/>
      </c>
      <c r="F1356">
        <f>C1356-E1356</f>
        <v/>
      </c>
      <c r="G1356">
        <f>F1356/$B$11</f>
        <v/>
      </c>
      <c r="H1356">
        <f>ABS(G1356)</f>
        <v/>
      </c>
    </row>
    <row r="1357">
      <c r="A1357">
        <f>'03_DADOS_LIMPOS'!A1333</f>
        <v/>
      </c>
      <c r="B1357">
        <f>'03_DADOS_LIMPOS'!C1333</f>
        <v/>
      </c>
      <c r="C1357">
        <f>'03_DADOS_LIMPOS'!D1333</f>
        <v/>
      </c>
      <c r="D1357">
        <f>'03_DADOS_LIMPOS'!J1333</f>
        <v/>
      </c>
      <c r="E1357">
        <f>$B$8+$B$9*D1357</f>
        <v/>
      </c>
      <c r="F1357">
        <f>C1357-E1357</f>
        <v/>
      </c>
      <c r="G1357">
        <f>F1357/$B$11</f>
        <v/>
      </c>
      <c r="H1357">
        <f>ABS(G1357)</f>
        <v/>
      </c>
    </row>
    <row r="1358">
      <c r="A1358">
        <f>'03_DADOS_LIMPOS'!A1334</f>
        <v/>
      </c>
      <c r="B1358">
        <f>'03_DADOS_LIMPOS'!C1334</f>
        <v/>
      </c>
      <c r="C1358">
        <f>'03_DADOS_LIMPOS'!D1334</f>
        <v/>
      </c>
      <c r="D1358">
        <f>'03_DADOS_LIMPOS'!J1334</f>
        <v/>
      </c>
      <c r="E1358">
        <f>$B$8+$B$9*D1358</f>
        <v/>
      </c>
      <c r="F1358">
        <f>C1358-E1358</f>
        <v/>
      </c>
      <c r="G1358">
        <f>F1358/$B$11</f>
        <v/>
      </c>
      <c r="H1358">
        <f>ABS(G1358)</f>
        <v/>
      </c>
    </row>
    <row r="1359">
      <c r="A1359">
        <f>'03_DADOS_LIMPOS'!A1335</f>
        <v/>
      </c>
      <c r="B1359">
        <f>'03_DADOS_LIMPOS'!C1335</f>
        <v/>
      </c>
      <c r="C1359">
        <f>'03_DADOS_LIMPOS'!D1335</f>
        <v/>
      </c>
      <c r="D1359">
        <f>'03_DADOS_LIMPOS'!J1335</f>
        <v/>
      </c>
      <c r="E1359">
        <f>$B$8+$B$9*D1359</f>
        <v/>
      </c>
      <c r="F1359">
        <f>C1359-E1359</f>
        <v/>
      </c>
      <c r="G1359">
        <f>F1359/$B$11</f>
        <v/>
      </c>
      <c r="H1359">
        <f>ABS(G1359)</f>
        <v/>
      </c>
    </row>
    <row r="1360">
      <c r="A1360">
        <f>'03_DADOS_LIMPOS'!A1336</f>
        <v/>
      </c>
      <c r="B1360">
        <f>'03_DADOS_LIMPOS'!C1336</f>
        <v/>
      </c>
      <c r="C1360">
        <f>'03_DADOS_LIMPOS'!D1336</f>
        <v/>
      </c>
      <c r="D1360">
        <f>'03_DADOS_LIMPOS'!J1336</f>
        <v/>
      </c>
      <c r="E1360">
        <f>$B$8+$B$9*D1360</f>
        <v/>
      </c>
      <c r="F1360">
        <f>C1360-E1360</f>
        <v/>
      </c>
      <c r="G1360">
        <f>F1360/$B$11</f>
        <v/>
      </c>
      <c r="H1360">
        <f>ABS(G1360)</f>
        <v/>
      </c>
    </row>
    <row r="1361">
      <c r="A1361">
        <f>'03_DADOS_LIMPOS'!A1337</f>
        <v/>
      </c>
      <c r="B1361">
        <f>'03_DADOS_LIMPOS'!C1337</f>
        <v/>
      </c>
      <c r="C1361">
        <f>'03_DADOS_LIMPOS'!D1337</f>
        <v/>
      </c>
      <c r="D1361">
        <f>'03_DADOS_LIMPOS'!J1337</f>
        <v/>
      </c>
      <c r="E1361">
        <f>$B$8+$B$9*D1361</f>
        <v/>
      </c>
      <c r="F1361">
        <f>C1361-E1361</f>
        <v/>
      </c>
      <c r="G1361">
        <f>F1361/$B$11</f>
        <v/>
      </c>
      <c r="H1361">
        <f>ABS(G1361)</f>
        <v/>
      </c>
    </row>
    <row r="1362">
      <c r="A1362">
        <f>'03_DADOS_LIMPOS'!A1338</f>
        <v/>
      </c>
      <c r="B1362">
        <f>'03_DADOS_LIMPOS'!C1338</f>
        <v/>
      </c>
      <c r="C1362">
        <f>'03_DADOS_LIMPOS'!D1338</f>
        <v/>
      </c>
      <c r="D1362">
        <f>'03_DADOS_LIMPOS'!J1338</f>
        <v/>
      </c>
      <c r="E1362">
        <f>$B$8+$B$9*D1362</f>
        <v/>
      </c>
      <c r="F1362">
        <f>C1362-E1362</f>
        <v/>
      </c>
      <c r="G1362">
        <f>F1362/$B$11</f>
        <v/>
      </c>
      <c r="H1362">
        <f>ABS(G1362)</f>
        <v/>
      </c>
    </row>
    <row r="1363">
      <c r="A1363">
        <f>'03_DADOS_LIMPOS'!A1339</f>
        <v/>
      </c>
      <c r="B1363">
        <f>'03_DADOS_LIMPOS'!C1339</f>
        <v/>
      </c>
      <c r="C1363">
        <f>'03_DADOS_LIMPOS'!D1339</f>
        <v/>
      </c>
      <c r="D1363">
        <f>'03_DADOS_LIMPOS'!J1339</f>
        <v/>
      </c>
      <c r="E1363">
        <f>$B$8+$B$9*D1363</f>
        <v/>
      </c>
      <c r="F1363">
        <f>C1363-E1363</f>
        <v/>
      </c>
      <c r="G1363">
        <f>F1363/$B$11</f>
        <v/>
      </c>
      <c r="H1363">
        <f>ABS(G1363)</f>
        <v/>
      </c>
    </row>
    <row r="1364">
      <c r="A1364">
        <f>'03_DADOS_LIMPOS'!A1340</f>
        <v/>
      </c>
      <c r="B1364">
        <f>'03_DADOS_LIMPOS'!C1340</f>
        <v/>
      </c>
      <c r="C1364">
        <f>'03_DADOS_LIMPOS'!D1340</f>
        <v/>
      </c>
      <c r="D1364">
        <f>'03_DADOS_LIMPOS'!J1340</f>
        <v/>
      </c>
      <c r="E1364">
        <f>$B$8+$B$9*D1364</f>
        <v/>
      </c>
      <c r="F1364">
        <f>C1364-E1364</f>
        <v/>
      </c>
      <c r="G1364">
        <f>F1364/$B$11</f>
        <v/>
      </c>
      <c r="H1364">
        <f>ABS(G1364)</f>
        <v/>
      </c>
    </row>
    <row r="1365">
      <c r="A1365">
        <f>'03_DADOS_LIMPOS'!A1341</f>
        <v/>
      </c>
      <c r="B1365">
        <f>'03_DADOS_LIMPOS'!C1341</f>
        <v/>
      </c>
      <c r="C1365">
        <f>'03_DADOS_LIMPOS'!D1341</f>
        <v/>
      </c>
      <c r="D1365">
        <f>'03_DADOS_LIMPOS'!J1341</f>
        <v/>
      </c>
      <c r="E1365">
        <f>$B$8+$B$9*D1365</f>
        <v/>
      </c>
      <c r="F1365">
        <f>C1365-E1365</f>
        <v/>
      </c>
      <c r="G1365">
        <f>F1365/$B$11</f>
        <v/>
      </c>
      <c r="H1365">
        <f>ABS(G1365)</f>
        <v/>
      </c>
    </row>
    <row r="1366">
      <c r="A1366">
        <f>'03_DADOS_LIMPOS'!A1342</f>
        <v/>
      </c>
      <c r="B1366">
        <f>'03_DADOS_LIMPOS'!C1342</f>
        <v/>
      </c>
      <c r="C1366">
        <f>'03_DADOS_LIMPOS'!D1342</f>
        <v/>
      </c>
      <c r="D1366">
        <f>'03_DADOS_LIMPOS'!J1342</f>
        <v/>
      </c>
      <c r="E1366">
        <f>$B$8+$B$9*D1366</f>
        <v/>
      </c>
      <c r="F1366">
        <f>C1366-E1366</f>
        <v/>
      </c>
      <c r="G1366">
        <f>F1366/$B$11</f>
        <v/>
      </c>
      <c r="H1366">
        <f>ABS(G1366)</f>
        <v/>
      </c>
    </row>
    <row r="1367">
      <c r="A1367">
        <f>'03_DADOS_LIMPOS'!A1343</f>
        <v/>
      </c>
      <c r="B1367">
        <f>'03_DADOS_LIMPOS'!C1343</f>
        <v/>
      </c>
      <c r="C1367">
        <f>'03_DADOS_LIMPOS'!D1343</f>
        <v/>
      </c>
      <c r="D1367">
        <f>'03_DADOS_LIMPOS'!J1343</f>
        <v/>
      </c>
      <c r="E1367">
        <f>$B$8+$B$9*D1367</f>
        <v/>
      </c>
      <c r="F1367">
        <f>C1367-E1367</f>
        <v/>
      </c>
      <c r="G1367">
        <f>F1367/$B$11</f>
        <v/>
      </c>
      <c r="H1367">
        <f>ABS(G1367)</f>
        <v/>
      </c>
    </row>
    <row r="1368">
      <c r="A1368">
        <f>'03_DADOS_LIMPOS'!A1344</f>
        <v/>
      </c>
      <c r="B1368">
        <f>'03_DADOS_LIMPOS'!C1344</f>
        <v/>
      </c>
      <c r="C1368">
        <f>'03_DADOS_LIMPOS'!D1344</f>
        <v/>
      </c>
      <c r="D1368">
        <f>'03_DADOS_LIMPOS'!J1344</f>
        <v/>
      </c>
      <c r="E1368">
        <f>$B$8+$B$9*D1368</f>
        <v/>
      </c>
      <c r="F1368">
        <f>C1368-E1368</f>
        <v/>
      </c>
      <c r="G1368">
        <f>F1368/$B$11</f>
        <v/>
      </c>
      <c r="H1368">
        <f>ABS(G1368)</f>
        <v/>
      </c>
    </row>
    <row r="1369">
      <c r="A1369">
        <f>'03_DADOS_LIMPOS'!A1345</f>
        <v/>
      </c>
      <c r="B1369">
        <f>'03_DADOS_LIMPOS'!C1345</f>
        <v/>
      </c>
      <c r="C1369">
        <f>'03_DADOS_LIMPOS'!D1345</f>
        <v/>
      </c>
      <c r="D1369">
        <f>'03_DADOS_LIMPOS'!J1345</f>
        <v/>
      </c>
      <c r="E1369">
        <f>$B$8+$B$9*D1369</f>
        <v/>
      </c>
      <c r="F1369">
        <f>C1369-E1369</f>
        <v/>
      </c>
      <c r="G1369">
        <f>F1369/$B$11</f>
        <v/>
      </c>
      <c r="H1369">
        <f>ABS(G1369)</f>
        <v/>
      </c>
    </row>
    <row r="1370">
      <c r="A1370">
        <f>'03_DADOS_LIMPOS'!A1346</f>
        <v/>
      </c>
      <c r="B1370">
        <f>'03_DADOS_LIMPOS'!C1346</f>
        <v/>
      </c>
      <c r="C1370">
        <f>'03_DADOS_LIMPOS'!D1346</f>
        <v/>
      </c>
      <c r="D1370">
        <f>'03_DADOS_LIMPOS'!J1346</f>
        <v/>
      </c>
      <c r="E1370">
        <f>$B$8+$B$9*D1370</f>
        <v/>
      </c>
      <c r="F1370">
        <f>C1370-E1370</f>
        <v/>
      </c>
      <c r="G1370">
        <f>F1370/$B$11</f>
        <v/>
      </c>
      <c r="H1370">
        <f>ABS(G1370)</f>
        <v/>
      </c>
    </row>
    <row r="1371">
      <c r="A1371">
        <f>'03_DADOS_LIMPOS'!A1347</f>
        <v/>
      </c>
      <c r="B1371">
        <f>'03_DADOS_LIMPOS'!C1347</f>
        <v/>
      </c>
      <c r="C1371">
        <f>'03_DADOS_LIMPOS'!D1347</f>
        <v/>
      </c>
      <c r="D1371">
        <f>'03_DADOS_LIMPOS'!J1347</f>
        <v/>
      </c>
      <c r="E1371">
        <f>$B$8+$B$9*D1371</f>
        <v/>
      </c>
      <c r="F1371">
        <f>C1371-E1371</f>
        <v/>
      </c>
      <c r="G1371">
        <f>F1371/$B$11</f>
        <v/>
      </c>
      <c r="H1371">
        <f>ABS(G1371)</f>
        <v/>
      </c>
    </row>
    <row r="1372">
      <c r="A1372">
        <f>'03_DADOS_LIMPOS'!A1348</f>
        <v/>
      </c>
      <c r="B1372">
        <f>'03_DADOS_LIMPOS'!C1348</f>
        <v/>
      </c>
      <c r="C1372">
        <f>'03_DADOS_LIMPOS'!D1348</f>
        <v/>
      </c>
      <c r="D1372">
        <f>'03_DADOS_LIMPOS'!J1348</f>
        <v/>
      </c>
      <c r="E1372">
        <f>$B$8+$B$9*D1372</f>
        <v/>
      </c>
      <c r="F1372">
        <f>C1372-E1372</f>
        <v/>
      </c>
      <c r="G1372">
        <f>F1372/$B$11</f>
        <v/>
      </c>
      <c r="H1372">
        <f>ABS(G1372)</f>
        <v/>
      </c>
    </row>
    <row r="1373">
      <c r="A1373">
        <f>'03_DADOS_LIMPOS'!A1349</f>
        <v/>
      </c>
      <c r="B1373">
        <f>'03_DADOS_LIMPOS'!C1349</f>
        <v/>
      </c>
      <c r="C1373">
        <f>'03_DADOS_LIMPOS'!D1349</f>
        <v/>
      </c>
      <c r="D1373">
        <f>'03_DADOS_LIMPOS'!J1349</f>
        <v/>
      </c>
      <c r="E1373">
        <f>$B$8+$B$9*D1373</f>
        <v/>
      </c>
      <c r="F1373">
        <f>C1373-E1373</f>
        <v/>
      </c>
      <c r="G1373">
        <f>F1373/$B$11</f>
        <v/>
      </c>
      <c r="H1373">
        <f>ABS(G1373)</f>
        <v/>
      </c>
    </row>
    <row r="1374">
      <c r="A1374">
        <f>'03_DADOS_LIMPOS'!A1350</f>
        <v/>
      </c>
      <c r="B1374">
        <f>'03_DADOS_LIMPOS'!C1350</f>
        <v/>
      </c>
      <c r="C1374">
        <f>'03_DADOS_LIMPOS'!D1350</f>
        <v/>
      </c>
      <c r="D1374">
        <f>'03_DADOS_LIMPOS'!J1350</f>
        <v/>
      </c>
      <c r="E1374">
        <f>$B$8+$B$9*D1374</f>
        <v/>
      </c>
      <c r="F1374">
        <f>C1374-E1374</f>
        <v/>
      </c>
      <c r="G1374">
        <f>F1374/$B$11</f>
        <v/>
      </c>
      <c r="H1374">
        <f>ABS(G1374)</f>
        <v/>
      </c>
    </row>
    <row r="1375">
      <c r="A1375">
        <f>'03_DADOS_LIMPOS'!A1351</f>
        <v/>
      </c>
      <c r="B1375">
        <f>'03_DADOS_LIMPOS'!C1351</f>
        <v/>
      </c>
      <c r="C1375">
        <f>'03_DADOS_LIMPOS'!D1351</f>
        <v/>
      </c>
      <c r="D1375">
        <f>'03_DADOS_LIMPOS'!J1351</f>
        <v/>
      </c>
      <c r="E1375">
        <f>$B$8+$B$9*D1375</f>
        <v/>
      </c>
      <c r="F1375">
        <f>C1375-E1375</f>
        <v/>
      </c>
      <c r="G1375">
        <f>F1375/$B$11</f>
        <v/>
      </c>
      <c r="H1375">
        <f>ABS(G1375)</f>
        <v/>
      </c>
    </row>
    <row r="1376">
      <c r="A1376">
        <f>'03_DADOS_LIMPOS'!A1352</f>
        <v/>
      </c>
      <c r="B1376">
        <f>'03_DADOS_LIMPOS'!C1352</f>
        <v/>
      </c>
      <c r="C1376">
        <f>'03_DADOS_LIMPOS'!D1352</f>
        <v/>
      </c>
      <c r="D1376">
        <f>'03_DADOS_LIMPOS'!J1352</f>
        <v/>
      </c>
      <c r="E1376">
        <f>$B$8+$B$9*D1376</f>
        <v/>
      </c>
      <c r="F1376">
        <f>C1376-E1376</f>
        <v/>
      </c>
      <c r="G1376">
        <f>F1376/$B$11</f>
        <v/>
      </c>
      <c r="H1376">
        <f>ABS(G1376)</f>
        <v/>
      </c>
    </row>
    <row r="1377">
      <c r="A1377">
        <f>'03_DADOS_LIMPOS'!A1353</f>
        <v/>
      </c>
      <c r="B1377">
        <f>'03_DADOS_LIMPOS'!C1353</f>
        <v/>
      </c>
      <c r="C1377">
        <f>'03_DADOS_LIMPOS'!D1353</f>
        <v/>
      </c>
      <c r="D1377">
        <f>'03_DADOS_LIMPOS'!J1353</f>
        <v/>
      </c>
      <c r="E1377">
        <f>$B$8+$B$9*D1377</f>
        <v/>
      </c>
      <c r="F1377">
        <f>C1377-E1377</f>
        <v/>
      </c>
      <c r="G1377">
        <f>F1377/$B$11</f>
        <v/>
      </c>
      <c r="H1377">
        <f>ABS(G1377)</f>
        <v/>
      </c>
    </row>
    <row r="1378">
      <c r="A1378">
        <f>'03_DADOS_LIMPOS'!A1354</f>
        <v/>
      </c>
      <c r="B1378">
        <f>'03_DADOS_LIMPOS'!C1354</f>
        <v/>
      </c>
      <c r="C1378">
        <f>'03_DADOS_LIMPOS'!D1354</f>
        <v/>
      </c>
      <c r="D1378">
        <f>'03_DADOS_LIMPOS'!J1354</f>
        <v/>
      </c>
      <c r="E1378">
        <f>$B$8+$B$9*D1378</f>
        <v/>
      </c>
      <c r="F1378">
        <f>C1378-E1378</f>
        <v/>
      </c>
      <c r="G1378">
        <f>F1378/$B$11</f>
        <v/>
      </c>
      <c r="H1378">
        <f>ABS(G1378)</f>
        <v/>
      </c>
    </row>
    <row r="1379">
      <c r="A1379">
        <f>'03_DADOS_LIMPOS'!A1355</f>
        <v/>
      </c>
      <c r="B1379">
        <f>'03_DADOS_LIMPOS'!C1355</f>
        <v/>
      </c>
      <c r="C1379">
        <f>'03_DADOS_LIMPOS'!D1355</f>
        <v/>
      </c>
      <c r="D1379">
        <f>'03_DADOS_LIMPOS'!J1355</f>
        <v/>
      </c>
      <c r="E1379">
        <f>$B$8+$B$9*D1379</f>
        <v/>
      </c>
      <c r="F1379">
        <f>C1379-E1379</f>
        <v/>
      </c>
      <c r="G1379">
        <f>F1379/$B$11</f>
        <v/>
      </c>
      <c r="H1379">
        <f>ABS(G1379)</f>
        <v/>
      </c>
    </row>
    <row r="1380">
      <c r="A1380">
        <f>'03_DADOS_LIMPOS'!A1356</f>
        <v/>
      </c>
      <c r="B1380">
        <f>'03_DADOS_LIMPOS'!C1356</f>
        <v/>
      </c>
      <c r="C1380">
        <f>'03_DADOS_LIMPOS'!D1356</f>
        <v/>
      </c>
      <c r="D1380">
        <f>'03_DADOS_LIMPOS'!J1356</f>
        <v/>
      </c>
      <c r="E1380">
        <f>$B$8+$B$9*D1380</f>
        <v/>
      </c>
      <c r="F1380">
        <f>C1380-E1380</f>
        <v/>
      </c>
      <c r="G1380">
        <f>F1380/$B$11</f>
        <v/>
      </c>
      <c r="H1380">
        <f>ABS(G1380)</f>
        <v/>
      </c>
    </row>
    <row r="1381">
      <c r="A1381">
        <f>'03_DADOS_LIMPOS'!A1357</f>
        <v/>
      </c>
      <c r="B1381">
        <f>'03_DADOS_LIMPOS'!C1357</f>
        <v/>
      </c>
      <c r="C1381">
        <f>'03_DADOS_LIMPOS'!D1357</f>
        <v/>
      </c>
      <c r="D1381">
        <f>'03_DADOS_LIMPOS'!J1357</f>
        <v/>
      </c>
      <c r="E1381">
        <f>$B$8+$B$9*D1381</f>
        <v/>
      </c>
      <c r="F1381">
        <f>C1381-E1381</f>
        <v/>
      </c>
      <c r="G1381">
        <f>F1381/$B$11</f>
        <v/>
      </c>
      <c r="H1381">
        <f>ABS(G1381)</f>
        <v/>
      </c>
    </row>
    <row r="1382">
      <c r="A1382">
        <f>'03_DADOS_LIMPOS'!A1358</f>
        <v/>
      </c>
      <c r="B1382">
        <f>'03_DADOS_LIMPOS'!C1358</f>
        <v/>
      </c>
      <c r="C1382">
        <f>'03_DADOS_LIMPOS'!D1358</f>
        <v/>
      </c>
      <c r="D1382">
        <f>'03_DADOS_LIMPOS'!J1358</f>
        <v/>
      </c>
      <c r="E1382">
        <f>$B$8+$B$9*D1382</f>
        <v/>
      </c>
      <c r="F1382">
        <f>C1382-E1382</f>
        <v/>
      </c>
      <c r="G1382">
        <f>F1382/$B$11</f>
        <v/>
      </c>
      <c r="H1382">
        <f>ABS(G1382)</f>
        <v/>
      </c>
    </row>
    <row r="1383">
      <c r="A1383">
        <f>'03_DADOS_LIMPOS'!A1359</f>
        <v/>
      </c>
      <c r="B1383">
        <f>'03_DADOS_LIMPOS'!C1359</f>
        <v/>
      </c>
      <c r="C1383">
        <f>'03_DADOS_LIMPOS'!D1359</f>
        <v/>
      </c>
      <c r="D1383">
        <f>'03_DADOS_LIMPOS'!J1359</f>
        <v/>
      </c>
      <c r="E1383">
        <f>$B$8+$B$9*D1383</f>
        <v/>
      </c>
      <c r="F1383">
        <f>C1383-E1383</f>
        <v/>
      </c>
      <c r="G1383">
        <f>F1383/$B$11</f>
        <v/>
      </c>
      <c r="H1383">
        <f>ABS(G1383)</f>
        <v/>
      </c>
    </row>
    <row r="1384">
      <c r="A1384">
        <f>'03_DADOS_LIMPOS'!A1360</f>
        <v/>
      </c>
      <c r="B1384">
        <f>'03_DADOS_LIMPOS'!C1360</f>
        <v/>
      </c>
      <c r="C1384">
        <f>'03_DADOS_LIMPOS'!D1360</f>
        <v/>
      </c>
      <c r="D1384">
        <f>'03_DADOS_LIMPOS'!J1360</f>
        <v/>
      </c>
      <c r="E1384">
        <f>$B$8+$B$9*D1384</f>
        <v/>
      </c>
      <c r="F1384">
        <f>C1384-E1384</f>
        <v/>
      </c>
      <c r="G1384">
        <f>F1384/$B$11</f>
        <v/>
      </c>
      <c r="H1384">
        <f>ABS(G1384)</f>
        <v/>
      </c>
    </row>
    <row r="1385">
      <c r="A1385">
        <f>'03_DADOS_LIMPOS'!A1361</f>
        <v/>
      </c>
      <c r="B1385">
        <f>'03_DADOS_LIMPOS'!C1361</f>
        <v/>
      </c>
      <c r="C1385">
        <f>'03_DADOS_LIMPOS'!D1361</f>
        <v/>
      </c>
      <c r="D1385">
        <f>'03_DADOS_LIMPOS'!J1361</f>
        <v/>
      </c>
      <c r="E1385">
        <f>$B$8+$B$9*D1385</f>
        <v/>
      </c>
      <c r="F1385">
        <f>C1385-E1385</f>
        <v/>
      </c>
      <c r="G1385">
        <f>F1385/$B$11</f>
        <v/>
      </c>
      <c r="H1385">
        <f>ABS(G1385)</f>
        <v/>
      </c>
    </row>
    <row r="1386">
      <c r="A1386">
        <f>'03_DADOS_LIMPOS'!A1362</f>
        <v/>
      </c>
      <c r="B1386">
        <f>'03_DADOS_LIMPOS'!C1362</f>
        <v/>
      </c>
      <c r="C1386">
        <f>'03_DADOS_LIMPOS'!D1362</f>
        <v/>
      </c>
      <c r="D1386">
        <f>'03_DADOS_LIMPOS'!J1362</f>
        <v/>
      </c>
      <c r="E1386">
        <f>$B$8+$B$9*D1386</f>
        <v/>
      </c>
      <c r="F1386">
        <f>C1386-E1386</f>
        <v/>
      </c>
      <c r="G1386">
        <f>F1386/$B$11</f>
        <v/>
      </c>
      <c r="H1386">
        <f>ABS(G1386)</f>
        <v/>
      </c>
    </row>
    <row r="1387">
      <c r="A1387">
        <f>'03_DADOS_LIMPOS'!A1363</f>
        <v/>
      </c>
      <c r="B1387">
        <f>'03_DADOS_LIMPOS'!C1363</f>
        <v/>
      </c>
      <c r="C1387">
        <f>'03_DADOS_LIMPOS'!D1363</f>
        <v/>
      </c>
      <c r="D1387">
        <f>'03_DADOS_LIMPOS'!J1363</f>
        <v/>
      </c>
      <c r="E1387">
        <f>$B$8+$B$9*D1387</f>
        <v/>
      </c>
      <c r="F1387">
        <f>C1387-E1387</f>
        <v/>
      </c>
      <c r="G1387">
        <f>F1387/$B$11</f>
        <v/>
      </c>
      <c r="H1387">
        <f>ABS(G1387)</f>
        <v/>
      </c>
    </row>
    <row r="1388">
      <c r="A1388">
        <f>'03_DADOS_LIMPOS'!A1364</f>
        <v/>
      </c>
      <c r="B1388">
        <f>'03_DADOS_LIMPOS'!C1364</f>
        <v/>
      </c>
      <c r="C1388">
        <f>'03_DADOS_LIMPOS'!D1364</f>
        <v/>
      </c>
      <c r="D1388">
        <f>'03_DADOS_LIMPOS'!J1364</f>
        <v/>
      </c>
      <c r="E1388">
        <f>$B$8+$B$9*D1388</f>
        <v/>
      </c>
      <c r="F1388">
        <f>C1388-E1388</f>
        <v/>
      </c>
      <c r="G1388">
        <f>F1388/$B$11</f>
        <v/>
      </c>
      <c r="H1388">
        <f>ABS(G1388)</f>
        <v/>
      </c>
    </row>
    <row r="1389">
      <c r="A1389">
        <f>'03_DADOS_LIMPOS'!A1365</f>
        <v/>
      </c>
      <c r="B1389">
        <f>'03_DADOS_LIMPOS'!C1365</f>
        <v/>
      </c>
      <c r="C1389">
        <f>'03_DADOS_LIMPOS'!D1365</f>
        <v/>
      </c>
      <c r="D1389">
        <f>'03_DADOS_LIMPOS'!J1365</f>
        <v/>
      </c>
      <c r="E1389">
        <f>$B$8+$B$9*D1389</f>
        <v/>
      </c>
      <c r="F1389">
        <f>C1389-E1389</f>
        <v/>
      </c>
      <c r="G1389">
        <f>F1389/$B$11</f>
        <v/>
      </c>
      <c r="H1389">
        <f>ABS(G1389)</f>
        <v/>
      </c>
    </row>
    <row r="1390">
      <c r="A1390">
        <f>'03_DADOS_LIMPOS'!A1366</f>
        <v/>
      </c>
      <c r="B1390">
        <f>'03_DADOS_LIMPOS'!C1366</f>
        <v/>
      </c>
      <c r="C1390">
        <f>'03_DADOS_LIMPOS'!D1366</f>
        <v/>
      </c>
      <c r="D1390">
        <f>'03_DADOS_LIMPOS'!J1366</f>
        <v/>
      </c>
      <c r="E1390">
        <f>$B$8+$B$9*D1390</f>
        <v/>
      </c>
      <c r="F1390">
        <f>C1390-E1390</f>
        <v/>
      </c>
      <c r="G1390">
        <f>F1390/$B$11</f>
        <v/>
      </c>
      <c r="H1390">
        <f>ABS(G1390)</f>
        <v/>
      </c>
    </row>
    <row r="1391">
      <c r="A1391">
        <f>'03_DADOS_LIMPOS'!A1367</f>
        <v/>
      </c>
      <c r="B1391">
        <f>'03_DADOS_LIMPOS'!C1367</f>
        <v/>
      </c>
      <c r="C1391">
        <f>'03_DADOS_LIMPOS'!D1367</f>
        <v/>
      </c>
      <c r="D1391">
        <f>'03_DADOS_LIMPOS'!J1367</f>
        <v/>
      </c>
      <c r="E1391">
        <f>$B$8+$B$9*D1391</f>
        <v/>
      </c>
      <c r="F1391">
        <f>C1391-E1391</f>
        <v/>
      </c>
      <c r="G1391">
        <f>F1391/$B$11</f>
        <v/>
      </c>
      <c r="H1391">
        <f>ABS(G1391)</f>
        <v/>
      </c>
    </row>
    <row r="1392">
      <c r="A1392">
        <f>'03_DADOS_LIMPOS'!A1368</f>
        <v/>
      </c>
      <c r="B1392">
        <f>'03_DADOS_LIMPOS'!C1368</f>
        <v/>
      </c>
      <c r="C1392">
        <f>'03_DADOS_LIMPOS'!D1368</f>
        <v/>
      </c>
      <c r="D1392">
        <f>'03_DADOS_LIMPOS'!J1368</f>
        <v/>
      </c>
      <c r="E1392">
        <f>$B$8+$B$9*D1392</f>
        <v/>
      </c>
      <c r="F1392">
        <f>C1392-E1392</f>
        <v/>
      </c>
      <c r="G1392">
        <f>F1392/$B$11</f>
        <v/>
      </c>
      <c r="H1392">
        <f>ABS(G1392)</f>
        <v/>
      </c>
    </row>
    <row r="1393">
      <c r="A1393">
        <f>'03_DADOS_LIMPOS'!A1369</f>
        <v/>
      </c>
      <c r="B1393">
        <f>'03_DADOS_LIMPOS'!C1369</f>
        <v/>
      </c>
      <c r="C1393">
        <f>'03_DADOS_LIMPOS'!D1369</f>
        <v/>
      </c>
      <c r="D1393">
        <f>'03_DADOS_LIMPOS'!J1369</f>
        <v/>
      </c>
      <c r="E1393">
        <f>$B$8+$B$9*D1393</f>
        <v/>
      </c>
      <c r="F1393">
        <f>C1393-E1393</f>
        <v/>
      </c>
      <c r="G1393">
        <f>F1393/$B$11</f>
        <v/>
      </c>
      <c r="H1393">
        <f>ABS(G1393)</f>
        <v/>
      </c>
    </row>
    <row r="1394">
      <c r="A1394">
        <f>'03_DADOS_LIMPOS'!A1370</f>
        <v/>
      </c>
      <c r="B1394">
        <f>'03_DADOS_LIMPOS'!C1370</f>
        <v/>
      </c>
      <c r="C1394">
        <f>'03_DADOS_LIMPOS'!D1370</f>
        <v/>
      </c>
      <c r="D1394">
        <f>'03_DADOS_LIMPOS'!J1370</f>
        <v/>
      </c>
      <c r="E1394">
        <f>$B$8+$B$9*D1394</f>
        <v/>
      </c>
      <c r="F1394">
        <f>C1394-E1394</f>
        <v/>
      </c>
      <c r="G1394">
        <f>F1394/$B$11</f>
        <v/>
      </c>
      <c r="H1394">
        <f>ABS(G1394)</f>
        <v/>
      </c>
    </row>
    <row r="1395">
      <c r="A1395">
        <f>'03_DADOS_LIMPOS'!A1371</f>
        <v/>
      </c>
      <c r="B1395">
        <f>'03_DADOS_LIMPOS'!C1371</f>
        <v/>
      </c>
      <c r="C1395">
        <f>'03_DADOS_LIMPOS'!D1371</f>
        <v/>
      </c>
      <c r="D1395">
        <f>'03_DADOS_LIMPOS'!J1371</f>
        <v/>
      </c>
      <c r="E1395">
        <f>$B$8+$B$9*D1395</f>
        <v/>
      </c>
      <c r="F1395">
        <f>C1395-E1395</f>
        <v/>
      </c>
      <c r="G1395">
        <f>F1395/$B$11</f>
        <v/>
      </c>
      <c r="H1395">
        <f>ABS(G1395)</f>
        <v/>
      </c>
    </row>
    <row r="1396">
      <c r="A1396">
        <f>'03_DADOS_LIMPOS'!A1372</f>
        <v/>
      </c>
      <c r="B1396">
        <f>'03_DADOS_LIMPOS'!C1372</f>
        <v/>
      </c>
      <c r="C1396">
        <f>'03_DADOS_LIMPOS'!D1372</f>
        <v/>
      </c>
      <c r="D1396">
        <f>'03_DADOS_LIMPOS'!J1372</f>
        <v/>
      </c>
      <c r="E1396">
        <f>$B$8+$B$9*D1396</f>
        <v/>
      </c>
      <c r="F1396">
        <f>C1396-E1396</f>
        <v/>
      </c>
      <c r="G1396">
        <f>F1396/$B$11</f>
        <v/>
      </c>
      <c r="H1396">
        <f>ABS(G1396)</f>
        <v/>
      </c>
    </row>
    <row r="1397">
      <c r="A1397">
        <f>'03_DADOS_LIMPOS'!A1373</f>
        <v/>
      </c>
      <c r="B1397">
        <f>'03_DADOS_LIMPOS'!C1373</f>
        <v/>
      </c>
      <c r="C1397">
        <f>'03_DADOS_LIMPOS'!D1373</f>
        <v/>
      </c>
      <c r="D1397">
        <f>'03_DADOS_LIMPOS'!J1373</f>
        <v/>
      </c>
      <c r="E1397">
        <f>$B$8+$B$9*D1397</f>
        <v/>
      </c>
      <c r="F1397">
        <f>C1397-E1397</f>
        <v/>
      </c>
      <c r="G1397">
        <f>F1397/$B$11</f>
        <v/>
      </c>
      <c r="H1397">
        <f>ABS(G1397)</f>
        <v/>
      </c>
    </row>
    <row r="1398">
      <c r="A1398">
        <f>'03_DADOS_LIMPOS'!A1374</f>
        <v/>
      </c>
      <c r="B1398">
        <f>'03_DADOS_LIMPOS'!C1374</f>
        <v/>
      </c>
      <c r="C1398">
        <f>'03_DADOS_LIMPOS'!D1374</f>
        <v/>
      </c>
      <c r="D1398">
        <f>'03_DADOS_LIMPOS'!J1374</f>
        <v/>
      </c>
      <c r="E1398">
        <f>$B$8+$B$9*D1398</f>
        <v/>
      </c>
      <c r="F1398">
        <f>C1398-E1398</f>
        <v/>
      </c>
      <c r="G1398">
        <f>F1398/$B$11</f>
        <v/>
      </c>
      <c r="H1398">
        <f>ABS(G1398)</f>
        <v/>
      </c>
    </row>
    <row r="1399">
      <c r="A1399">
        <f>'03_DADOS_LIMPOS'!A1375</f>
        <v/>
      </c>
      <c r="B1399">
        <f>'03_DADOS_LIMPOS'!C1375</f>
        <v/>
      </c>
      <c r="C1399">
        <f>'03_DADOS_LIMPOS'!D1375</f>
        <v/>
      </c>
      <c r="D1399">
        <f>'03_DADOS_LIMPOS'!J1375</f>
        <v/>
      </c>
      <c r="E1399">
        <f>$B$8+$B$9*D1399</f>
        <v/>
      </c>
      <c r="F1399">
        <f>C1399-E1399</f>
        <v/>
      </c>
      <c r="G1399">
        <f>F1399/$B$11</f>
        <v/>
      </c>
      <c r="H1399">
        <f>ABS(G1399)</f>
        <v/>
      </c>
    </row>
    <row r="1400">
      <c r="A1400">
        <f>'03_DADOS_LIMPOS'!A1376</f>
        <v/>
      </c>
      <c r="B1400">
        <f>'03_DADOS_LIMPOS'!C1376</f>
        <v/>
      </c>
      <c r="C1400">
        <f>'03_DADOS_LIMPOS'!D1376</f>
        <v/>
      </c>
      <c r="D1400">
        <f>'03_DADOS_LIMPOS'!J1376</f>
        <v/>
      </c>
      <c r="E1400">
        <f>$B$8+$B$9*D1400</f>
        <v/>
      </c>
      <c r="F1400">
        <f>C1400-E1400</f>
        <v/>
      </c>
      <c r="G1400">
        <f>F1400/$B$11</f>
        <v/>
      </c>
      <c r="H1400">
        <f>ABS(G1400)</f>
        <v/>
      </c>
    </row>
    <row r="1401">
      <c r="A1401">
        <f>'03_DADOS_LIMPOS'!A1377</f>
        <v/>
      </c>
      <c r="B1401">
        <f>'03_DADOS_LIMPOS'!C1377</f>
        <v/>
      </c>
      <c r="C1401">
        <f>'03_DADOS_LIMPOS'!D1377</f>
        <v/>
      </c>
      <c r="D1401">
        <f>'03_DADOS_LIMPOS'!J1377</f>
        <v/>
      </c>
      <c r="E1401">
        <f>$B$8+$B$9*D1401</f>
        <v/>
      </c>
      <c r="F1401">
        <f>C1401-E1401</f>
        <v/>
      </c>
      <c r="G1401">
        <f>F1401/$B$11</f>
        <v/>
      </c>
      <c r="H1401">
        <f>ABS(G1401)</f>
        <v/>
      </c>
    </row>
    <row r="1402">
      <c r="A1402">
        <f>'03_DADOS_LIMPOS'!A1378</f>
        <v/>
      </c>
      <c r="B1402">
        <f>'03_DADOS_LIMPOS'!C1378</f>
        <v/>
      </c>
      <c r="C1402">
        <f>'03_DADOS_LIMPOS'!D1378</f>
        <v/>
      </c>
      <c r="D1402">
        <f>'03_DADOS_LIMPOS'!J1378</f>
        <v/>
      </c>
      <c r="E1402">
        <f>$B$8+$B$9*D1402</f>
        <v/>
      </c>
      <c r="F1402">
        <f>C1402-E1402</f>
        <v/>
      </c>
      <c r="G1402">
        <f>F1402/$B$11</f>
        <v/>
      </c>
      <c r="H1402">
        <f>ABS(G1402)</f>
        <v/>
      </c>
    </row>
    <row r="1403">
      <c r="A1403">
        <f>'03_DADOS_LIMPOS'!A1379</f>
        <v/>
      </c>
      <c r="B1403">
        <f>'03_DADOS_LIMPOS'!C1379</f>
        <v/>
      </c>
      <c r="C1403">
        <f>'03_DADOS_LIMPOS'!D1379</f>
        <v/>
      </c>
      <c r="D1403">
        <f>'03_DADOS_LIMPOS'!J1379</f>
        <v/>
      </c>
      <c r="E1403">
        <f>$B$8+$B$9*D1403</f>
        <v/>
      </c>
      <c r="F1403">
        <f>C1403-E1403</f>
        <v/>
      </c>
      <c r="G1403">
        <f>F1403/$B$11</f>
        <v/>
      </c>
      <c r="H1403">
        <f>ABS(G1403)</f>
        <v/>
      </c>
    </row>
    <row r="1404">
      <c r="A1404">
        <f>'03_DADOS_LIMPOS'!A1380</f>
        <v/>
      </c>
      <c r="B1404">
        <f>'03_DADOS_LIMPOS'!C1380</f>
        <v/>
      </c>
      <c r="C1404">
        <f>'03_DADOS_LIMPOS'!D1380</f>
        <v/>
      </c>
      <c r="D1404">
        <f>'03_DADOS_LIMPOS'!J1380</f>
        <v/>
      </c>
      <c r="E1404">
        <f>$B$8+$B$9*D1404</f>
        <v/>
      </c>
      <c r="F1404">
        <f>C1404-E1404</f>
        <v/>
      </c>
      <c r="G1404">
        <f>F1404/$B$11</f>
        <v/>
      </c>
      <c r="H1404">
        <f>ABS(G1404)</f>
        <v/>
      </c>
    </row>
    <row r="1405">
      <c r="A1405">
        <f>'03_DADOS_LIMPOS'!A1381</f>
        <v/>
      </c>
      <c r="B1405">
        <f>'03_DADOS_LIMPOS'!C1381</f>
        <v/>
      </c>
      <c r="C1405">
        <f>'03_DADOS_LIMPOS'!D1381</f>
        <v/>
      </c>
      <c r="D1405">
        <f>'03_DADOS_LIMPOS'!J1381</f>
        <v/>
      </c>
      <c r="E1405">
        <f>$B$8+$B$9*D1405</f>
        <v/>
      </c>
      <c r="F1405">
        <f>C1405-E1405</f>
        <v/>
      </c>
      <c r="G1405">
        <f>F1405/$B$11</f>
        <v/>
      </c>
      <c r="H1405">
        <f>ABS(G1405)</f>
        <v/>
      </c>
    </row>
    <row r="1406">
      <c r="A1406">
        <f>'03_DADOS_LIMPOS'!A1382</f>
        <v/>
      </c>
      <c r="B1406">
        <f>'03_DADOS_LIMPOS'!C1382</f>
        <v/>
      </c>
      <c r="C1406">
        <f>'03_DADOS_LIMPOS'!D1382</f>
        <v/>
      </c>
      <c r="D1406">
        <f>'03_DADOS_LIMPOS'!J1382</f>
        <v/>
      </c>
      <c r="E1406">
        <f>$B$8+$B$9*D1406</f>
        <v/>
      </c>
      <c r="F1406">
        <f>C1406-E1406</f>
        <v/>
      </c>
      <c r="G1406">
        <f>F1406/$B$11</f>
        <v/>
      </c>
      <c r="H1406">
        <f>ABS(G1406)</f>
        <v/>
      </c>
    </row>
    <row r="1407">
      <c r="A1407">
        <f>'03_DADOS_LIMPOS'!A1383</f>
        <v/>
      </c>
      <c r="B1407">
        <f>'03_DADOS_LIMPOS'!C1383</f>
        <v/>
      </c>
      <c r="C1407">
        <f>'03_DADOS_LIMPOS'!D1383</f>
        <v/>
      </c>
      <c r="D1407">
        <f>'03_DADOS_LIMPOS'!J1383</f>
        <v/>
      </c>
      <c r="E1407">
        <f>$B$8+$B$9*D1407</f>
        <v/>
      </c>
      <c r="F1407">
        <f>C1407-E1407</f>
        <v/>
      </c>
      <c r="G1407">
        <f>F1407/$B$11</f>
        <v/>
      </c>
      <c r="H1407">
        <f>ABS(G1407)</f>
        <v/>
      </c>
    </row>
    <row r="1408">
      <c r="A1408">
        <f>'03_DADOS_LIMPOS'!A1384</f>
        <v/>
      </c>
      <c r="B1408">
        <f>'03_DADOS_LIMPOS'!C1384</f>
        <v/>
      </c>
      <c r="C1408">
        <f>'03_DADOS_LIMPOS'!D1384</f>
        <v/>
      </c>
      <c r="D1408">
        <f>'03_DADOS_LIMPOS'!J1384</f>
        <v/>
      </c>
      <c r="E1408">
        <f>$B$8+$B$9*D1408</f>
        <v/>
      </c>
      <c r="F1408">
        <f>C1408-E1408</f>
        <v/>
      </c>
      <c r="G1408">
        <f>F1408/$B$11</f>
        <v/>
      </c>
      <c r="H1408">
        <f>ABS(G1408)</f>
        <v/>
      </c>
    </row>
    <row r="1409">
      <c r="A1409">
        <f>'03_DADOS_LIMPOS'!A1385</f>
        <v/>
      </c>
      <c r="B1409">
        <f>'03_DADOS_LIMPOS'!C1385</f>
        <v/>
      </c>
      <c r="C1409">
        <f>'03_DADOS_LIMPOS'!D1385</f>
        <v/>
      </c>
      <c r="D1409">
        <f>'03_DADOS_LIMPOS'!J1385</f>
        <v/>
      </c>
      <c r="E1409">
        <f>$B$8+$B$9*D1409</f>
        <v/>
      </c>
      <c r="F1409">
        <f>C1409-E1409</f>
        <v/>
      </c>
      <c r="G1409">
        <f>F1409/$B$11</f>
        <v/>
      </c>
      <c r="H1409">
        <f>ABS(G1409)</f>
        <v/>
      </c>
    </row>
    <row r="1410">
      <c r="A1410">
        <f>'03_DADOS_LIMPOS'!A1386</f>
        <v/>
      </c>
      <c r="B1410">
        <f>'03_DADOS_LIMPOS'!C1386</f>
        <v/>
      </c>
      <c r="C1410">
        <f>'03_DADOS_LIMPOS'!D1386</f>
        <v/>
      </c>
      <c r="D1410">
        <f>'03_DADOS_LIMPOS'!J1386</f>
        <v/>
      </c>
      <c r="E1410">
        <f>$B$8+$B$9*D1410</f>
        <v/>
      </c>
      <c r="F1410">
        <f>C1410-E1410</f>
        <v/>
      </c>
      <c r="G1410">
        <f>F1410/$B$11</f>
        <v/>
      </c>
      <c r="H1410">
        <f>ABS(G1410)</f>
        <v/>
      </c>
    </row>
    <row r="1411">
      <c r="A1411">
        <f>'03_DADOS_LIMPOS'!A1387</f>
        <v/>
      </c>
      <c r="B1411">
        <f>'03_DADOS_LIMPOS'!C1387</f>
        <v/>
      </c>
      <c r="C1411">
        <f>'03_DADOS_LIMPOS'!D1387</f>
        <v/>
      </c>
      <c r="D1411">
        <f>'03_DADOS_LIMPOS'!J1387</f>
        <v/>
      </c>
      <c r="E1411">
        <f>$B$8+$B$9*D1411</f>
        <v/>
      </c>
      <c r="F1411">
        <f>C1411-E1411</f>
        <v/>
      </c>
      <c r="G1411">
        <f>F1411/$B$11</f>
        <v/>
      </c>
      <c r="H1411">
        <f>ABS(G1411)</f>
        <v/>
      </c>
    </row>
    <row r="1412">
      <c r="A1412">
        <f>'03_DADOS_LIMPOS'!A1388</f>
        <v/>
      </c>
      <c r="B1412">
        <f>'03_DADOS_LIMPOS'!C1388</f>
        <v/>
      </c>
      <c r="C1412">
        <f>'03_DADOS_LIMPOS'!D1388</f>
        <v/>
      </c>
      <c r="D1412">
        <f>'03_DADOS_LIMPOS'!J1388</f>
        <v/>
      </c>
      <c r="E1412">
        <f>$B$8+$B$9*D1412</f>
        <v/>
      </c>
      <c r="F1412">
        <f>C1412-E1412</f>
        <v/>
      </c>
      <c r="G1412">
        <f>F1412/$B$11</f>
        <v/>
      </c>
      <c r="H1412">
        <f>ABS(G1412)</f>
        <v/>
      </c>
    </row>
    <row r="1413">
      <c r="A1413">
        <f>'03_DADOS_LIMPOS'!A1389</f>
        <v/>
      </c>
      <c r="B1413">
        <f>'03_DADOS_LIMPOS'!C1389</f>
        <v/>
      </c>
      <c r="C1413">
        <f>'03_DADOS_LIMPOS'!D1389</f>
        <v/>
      </c>
      <c r="D1413">
        <f>'03_DADOS_LIMPOS'!J1389</f>
        <v/>
      </c>
      <c r="E1413">
        <f>$B$8+$B$9*D1413</f>
        <v/>
      </c>
      <c r="F1413">
        <f>C1413-E1413</f>
        <v/>
      </c>
      <c r="G1413">
        <f>F1413/$B$11</f>
        <v/>
      </c>
      <c r="H1413">
        <f>ABS(G1413)</f>
        <v/>
      </c>
    </row>
    <row r="1414">
      <c r="A1414">
        <f>'03_DADOS_LIMPOS'!A1390</f>
        <v/>
      </c>
      <c r="B1414">
        <f>'03_DADOS_LIMPOS'!C1390</f>
        <v/>
      </c>
      <c r="C1414">
        <f>'03_DADOS_LIMPOS'!D1390</f>
        <v/>
      </c>
      <c r="D1414">
        <f>'03_DADOS_LIMPOS'!J1390</f>
        <v/>
      </c>
      <c r="E1414">
        <f>$B$8+$B$9*D1414</f>
        <v/>
      </c>
      <c r="F1414">
        <f>C1414-E1414</f>
        <v/>
      </c>
      <c r="G1414">
        <f>F1414/$B$11</f>
        <v/>
      </c>
      <c r="H1414">
        <f>ABS(G1414)</f>
        <v/>
      </c>
    </row>
    <row r="1415">
      <c r="A1415">
        <f>'03_DADOS_LIMPOS'!A1391</f>
        <v/>
      </c>
      <c r="B1415">
        <f>'03_DADOS_LIMPOS'!C1391</f>
        <v/>
      </c>
      <c r="C1415">
        <f>'03_DADOS_LIMPOS'!D1391</f>
        <v/>
      </c>
      <c r="D1415">
        <f>'03_DADOS_LIMPOS'!J1391</f>
        <v/>
      </c>
      <c r="E1415">
        <f>$B$8+$B$9*D1415</f>
        <v/>
      </c>
      <c r="F1415">
        <f>C1415-E1415</f>
        <v/>
      </c>
      <c r="G1415">
        <f>F1415/$B$11</f>
        <v/>
      </c>
      <c r="H1415">
        <f>ABS(G1415)</f>
        <v/>
      </c>
    </row>
    <row r="1416">
      <c r="A1416">
        <f>'03_DADOS_LIMPOS'!A1392</f>
        <v/>
      </c>
      <c r="B1416">
        <f>'03_DADOS_LIMPOS'!C1392</f>
        <v/>
      </c>
      <c r="C1416">
        <f>'03_DADOS_LIMPOS'!D1392</f>
        <v/>
      </c>
      <c r="D1416">
        <f>'03_DADOS_LIMPOS'!J1392</f>
        <v/>
      </c>
      <c r="E1416">
        <f>$B$8+$B$9*D1416</f>
        <v/>
      </c>
      <c r="F1416">
        <f>C1416-E1416</f>
        <v/>
      </c>
      <c r="G1416">
        <f>F1416/$B$11</f>
        <v/>
      </c>
      <c r="H1416">
        <f>ABS(G1416)</f>
        <v/>
      </c>
    </row>
    <row r="1417">
      <c r="A1417">
        <f>'03_DADOS_LIMPOS'!A1393</f>
        <v/>
      </c>
      <c r="B1417">
        <f>'03_DADOS_LIMPOS'!C1393</f>
        <v/>
      </c>
      <c r="C1417">
        <f>'03_DADOS_LIMPOS'!D1393</f>
        <v/>
      </c>
      <c r="D1417">
        <f>'03_DADOS_LIMPOS'!J1393</f>
        <v/>
      </c>
      <c r="E1417">
        <f>$B$8+$B$9*D1417</f>
        <v/>
      </c>
      <c r="F1417">
        <f>C1417-E1417</f>
        <v/>
      </c>
      <c r="G1417">
        <f>F1417/$B$11</f>
        <v/>
      </c>
      <c r="H1417">
        <f>ABS(G1417)</f>
        <v/>
      </c>
    </row>
    <row r="1418">
      <c r="A1418">
        <f>'03_DADOS_LIMPOS'!A1394</f>
        <v/>
      </c>
      <c r="B1418">
        <f>'03_DADOS_LIMPOS'!C1394</f>
        <v/>
      </c>
      <c r="C1418">
        <f>'03_DADOS_LIMPOS'!D1394</f>
        <v/>
      </c>
      <c r="D1418">
        <f>'03_DADOS_LIMPOS'!J1394</f>
        <v/>
      </c>
      <c r="E1418">
        <f>$B$8+$B$9*D1418</f>
        <v/>
      </c>
      <c r="F1418">
        <f>C1418-E1418</f>
        <v/>
      </c>
      <c r="G1418">
        <f>F1418/$B$11</f>
        <v/>
      </c>
      <c r="H1418">
        <f>ABS(G1418)</f>
        <v/>
      </c>
    </row>
    <row r="1419">
      <c r="A1419">
        <f>'03_DADOS_LIMPOS'!A1395</f>
        <v/>
      </c>
      <c r="B1419">
        <f>'03_DADOS_LIMPOS'!C1395</f>
        <v/>
      </c>
      <c r="C1419">
        <f>'03_DADOS_LIMPOS'!D1395</f>
        <v/>
      </c>
      <c r="D1419">
        <f>'03_DADOS_LIMPOS'!J1395</f>
        <v/>
      </c>
      <c r="E1419">
        <f>$B$8+$B$9*D1419</f>
        <v/>
      </c>
      <c r="F1419">
        <f>C1419-E1419</f>
        <v/>
      </c>
      <c r="G1419">
        <f>F1419/$B$11</f>
        <v/>
      </c>
      <c r="H1419">
        <f>ABS(G1419)</f>
        <v/>
      </c>
    </row>
    <row r="1420">
      <c r="A1420">
        <f>'03_DADOS_LIMPOS'!A1396</f>
        <v/>
      </c>
      <c r="B1420">
        <f>'03_DADOS_LIMPOS'!C1396</f>
        <v/>
      </c>
      <c r="C1420">
        <f>'03_DADOS_LIMPOS'!D1396</f>
        <v/>
      </c>
      <c r="D1420">
        <f>'03_DADOS_LIMPOS'!J1396</f>
        <v/>
      </c>
      <c r="E1420">
        <f>$B$8+$B$9*D1420</f>
        <v/>
      </c>
      <c r="F1420">
        <f>C1420-E1420</f>
        <v/>
      </c>
      <c r="G1420">
        <f>F1420/$B$11</f>
        <v/>
      </c>
      <c r="H1420">
        <f>ABS(G1420)</f>
        <v/>
      </c>
    </row>
    <row r="1421">
      <c r="A1421">
        <f>'03_DADOS_LIMPOS'!A1397</f>
        <v/>
      </c>
      <c r="B1421">
        <f>'03_DADOS_LIMPOS'!C1397</f>
        <v/>
      </c>
      <c r="C1421">
        <f>'03_DADOS_LIMPOS'!D1397</f>
        <v/>
      </c>
      <c r="D1421">
        <f>'03_DADOS_LIMPOS'!J1397</f>
        <v/>
      </c>
      <c r="E1421">
        <f>$B$8+$B$9*D1421</f>
        <v/>
      </c>
      <c r="F1421">
        <f>C1421-E1421</f>
        <v/>
      </c>
      <c r="G1421">
        <f>F1421/$B$11</f>
        <v/>
      </c>
      <c r="H1421">
        <f>ABS(G1421)</f>
        <v/>
      </c>
    </row>
    <row r="1422">
      <c r="A1422">
        <f>'03_DADOS_LIMPOS'!A1398</f>
        <v/>
      </c>
      <c r="B1422">
        <f>'03_DADOS_LIMPOS'!C1398</f>
        <v/>
      </c>
      <c r="C1422">
        <f>'03_DADOS_LIMPOS'!D1398</f>
        <v/>
      </c>
      <c r="D1422">
        <f>'03_DADOS_LIMPOS'!J1398</f>
        <v/>
      </c>
      <c r="E1422">
        <f>$B$8+$B$9*D1422</f>
        <v/>
      </c>
      <c r="F1422">
        <f>C1422-E1422</f>
        <v/>
      </c>
      <c r="G1422">
        <f>F1422/$B$11</f>
        <v/>
      </c>
      <c r="H1422">
        <f>ABS(G1422)</f>
        <v/>
      </c>
    </row>
    <row r="1423">
      <c r="A1423">
        <f>'03_DADOS_LIMPOS'!A1399</f>
        <v/>
      </c>
      <c r="B1423">
        <f>'03_DADOS_LIMPOS'!C1399</f>
        <v/>
      </c>
      <c r="C1423">
        <f>'03_DADOS_LIMPOS'!D1399</f>
        <v/>
      </c>
      <c r="D1423">
        <f>'03_DADOS_LIMPOS'!J1399</f>
        <v/>
      </c>
      <c r="E1423">
        <f>$B$8+$B$9*D1423</f>
        <v/>
      </c>
      <c r="F1423">
        <f>C1423-E1423</f>
        <v/>
      </c>
      <c r="G1423">
        <f>F1423/$B$11</f>
        <v/>
      </c>
      <c r="H1423">
        <f>ABS(G1423)</f>
        <v/>
      </c>
    </row>
    <row r="1424">
      <c r="A1424">
        <f>'03_DADOS_LIMPOS'!A1400</f>
        <v/>
      </c>
      <c r="B1424">
        <f>'03_DADOS_LIMPOS'!C1400</f>
        <v/>
      </c>
      <c r="C1424">
        <f>'03_DADOS_LIMPOS'!D1400</f>
        <v/>
      </c>
      <c r="D1424">
        <f>'03_DADOS_LIMPOS'!J1400</f>
        <v/>
      </c>
      <c r="E1424">
        <f>$B$8+$B$9*D1424</f>
        <v/>
      </c>
      <c r="F1424">
        <f>C1424-E1424</f>
        <v/>
      </c>
      <c r="G1424">
        <f>F1424/$B$11</f>
        <v/>
      </c>
      <c r="H1424">
        <f>ABS(G1424)</f>
        <v/>
      </c>
    </row>
    <row r="1425">
      <c r="A1425">
        <f>'03_DADOS_LIMPOS'!A1401</f>
        <v/>
      </c>
      <c r="B1425">
        <f>'03_DADOS_LIMPOS'!C1401</f>
        <v/>
      </c>
      <c r="C1425">
        <f>'03_DADOS_LIMPOS'!D1401</f>
        <v/>
      </c>
      <c r="D1425">
        <f>'03_DADOS_LIMPOS'!J1401</f>
        <v/>
      </c>
      <c r="E1425">
        <f>$B$8+$B$9*D1425</f>
        <v/>
      </c>
      <c r="F1425">
        <f>C1425-E1425</f>
        <v/>
      </c>
      <c r="G1425">
        <f>F1425/$B$11</f>
        <v/>
      </c>
      <c r="H1425">
        <f>ABS(G1425)</f>
        <v/>
      </c>
    </row>
    <row r="1426">
      <c r="A1426">
        <f>'03_DADOS_LIMPOS'!A1402</f>
        <v/>
      </c>
      <c r="B1426">
        <f>'03_DADOS_LIMPOS'!C1402</f>
        <v/>
      </c>
      <c r="C1426">
        <f>'03_DADOS_LIMPOS'!D1402</f>
        <v/>
      </c>
      <c r="D1426">
        <f>'03_DADOS_LIMPOS'!J1402</f>
        <v/>
      </c>
      <c r="E1426">
        <f>$B$8+$B$9*D1426</f>
        <v/>
      </c>
      <c r="F1426">
        <f>C1426-E1426</f>
        <v/>
      </c>
      <c r="G1426">
        <f>F1426/$B$11</f>
        <v/>
      </c>
      <c r="H1426">
        <f>ABS(G1426)</f>
        <v/>
      </c>
    </row>
    <row r="1427">
      <c r="A1427">
        <f>'03_DADOS_LIMPOS'!A1403</f>
        <v/>
      </c>
      <c r="B1427">
        <f>'03_DADOS_LIMPOS'!C1403</f>
        <v/>
      </c>
      <c r="C1427">
        <f>'03_DADOS_LIMPOS'!D1403</f>
        <v/>
      </c>
      <c r="D1427">
        <f>'03_DADOS_LIMPOS'!J1403</f>
        <v/>
      </c>
      <c r="E1427">
        <f>$B$8+$B$9*D1427</f>
        <v/>
      </c>
      <c r="F1427">
        <f>C1427-E1427</f>
        <v/>
      </c>
      <c r="G1427">
        <f>F1427/$B$11</f>
        <v/>
      </c>
      <c r="H1427">
        <f>ABS(G1427)</f>
        <v/>
      </c>
    </row>
    <row r="1428">
      <c r="A1428">
        <f>'03_DADOS_LIMPOS'!A1404</f>
        <v/>
      </c>
      <c r="B1428">
        <f>'03_DADOS_LIMPOS'!C1404</f>
        <v/>
      </c>
      <c r="C1428">
        <f>'03_DADOS_LIMPOS'!D1404</f>
        <v/>
      </c>
      <c r="D1428">
        <f>'03_DADOS_LIMPOS'!J1404</f>
        <v/>
      </c>
      <c r="E1428">
        <f>$B$8+$B$9*D1428</f>
        <v/>
      </c>
      <c r="F1428">
        <f>C1428-E1428</f>
        <v/>
      </c>
      <c r="G1428">
        <f>F1428/$B$11</f>
        <v/>
      </c>
      <c r="H1428">
        <f>ABS(G1428)</f>
        <v/>
      </c>
    </row>
    <row r="1429">
      <c r="A1429">
        <f>'03_DADOS_LIMPOS'!A1405</f>
        <v/>
      </c>
      <c r="B1429">
        <f>'03_DADOS_LIMPOS'!C1405</f>
        <v/>
      </c>
      <c r="C1429">
        <f>'03_DADOS_LIMPOS'!D1405</f>
        <v/>
      </c>
      <c r="D1429">
        <f>'03_DADOS_LIMPOS'!J1405</f>
        <v/>
      </c>
      <c r="E1429">
        <f>$B$8+$B$9*D1429</f>
        <v/>
      </c>
      <c r="F1429">
        <f>C1429-E1429</f>
        <v/>
      </c>
      <c r="G1429">
        <f>F1429/$B$11</f>
        <v/>
      </c>
      <c r="H1429">
        <f>ABS(G1429)</f>
        <v/>
      </c>
    </row>
    <row r="1430">
      <c r="A1430">
        <f>'03_DADOS_LIMPOS'!A1406</f>
        <v/>
      </c>
      <c r="B1430">
        <f>'03_DADOS_LIMPOS'!C1406</f>
        <v/>
      </c>
      <c r="C1430">
        <f>'03_DADOS_LIMPOS'!D1406</f>
        <v/>
      </c>
      <c r="D1430">
        <f>'03_DADOS_LIMPOS'!J1406</f>
        <v/>
      </c>
      <c r="E1430">
        <f>$B$8+$B$9*D1430</f>
        <v/>
      </c>
      <c r="F1430">
        <f>C1430-E1430</f>
        <v/>
      </c>
      <c r="G1430">
        <f>F1430/$B$11</f>
        <v/>
      </c>
      <c r="H1430">
        <f>ABS(G1430)</f>
        <v/>
      </c>
    </row>
    <row r="1431">
      <c r="A1431">
        <f>'03_DADOS_LIMPOS'!A1407</f>
        <v/>
      </c>
      <c r="B1431">
        <f>'03_DADOS_LIMPOS'!C1407</f>
        <v/>
      </c>
      <c r="C1431">
        <f>'03_DADOS_LIMPOS'!D1407</f>
        <v/>
      </c>
      <c r="D1431">
        <f>'03_DADOS_LIMPOS'!J1407</f>
        <v/>
      </c>
      <c r="E1431">
        <f>$B$8+$B$9*D1431</f>
        <v/>
      </c>
      <c r="F1431">
        <f>C1431-E1431</f>
        <v/>
      </c>
      <c r="G1431">
        <f>F1431/$B$11</f>
        <v/>
      </c>
      <c r="H1431">
        <f>ABS(G1431)</f>
        <v/>
      </c>
    </row>
    <row r="1432">
      <c r="A1432">
        <f>'03_DADOS_LIMPOS'!A1408</f>
        <v/>
      </c>
      <c r="B1432">
        <f>'03_DADOS_LIMPOS'!C1408</f>
        <v/>
      </c>
      <c r="C1432">
        <f>'03_DADOS_LIMPOS'!D1408</f>
        <v/>
      </c>
      <c r="D1432">
        <f>'03_DADOS_LIMPOS'!J1408</f>
        <v/>
      </c>
      <c r="E1432">
        <f>$B$8+$B$9*D1432</f>
        <v/>
      </c>
      <c r="F1432">
        <f>C1432-E1432</f>
        <v/>
      </c>
      <c r="G1432">
        <f>F1432/$B$11</f>
        <v/>
      </c>
      <c r="H1432">
        <f>ABS(G1432)</f>
        <v/>
      </c>
    </row>
    <row r="1433">
      <c r="A1433">
        <f>'03_DADOS_LIMPOS'!A1409</f>
        <v/>
      </c>
      <c r="B1433">
        <f>'03_DADOS_LIMPOS'!C1409</f>
        <v/>
      </c>
      <c r="C1433">
        <f>'03_DADOS_LIMPOS'!D1409</f>
        <v/>
      </c>
      <c r="D1433">
        <f>'03_DADOS_LIMPOS'!J1409</f>
        <v/>
      </c>
      <c r="E1433">
        <f>$B$8+$B$9*D1433</f>
        <v/>
      </c>
      <c r="F1433">
        <f>C1433-E1433</f>
        <v/>
      </c>
      <c r="G1433">
        <f>F1433/$B$11</f>
        <v/>
      </c>
      <c r="H1433">
        <f>ABS(G1433)</f>
        <v/>
      </c>
    </row>
    <row r="1434">
      <c r="A1434">
        <f>'03_DADOS_LIMPOS'!A1410</f>
        <v/>
      </c>
      <c r="B1434">
        <f>'03_DADOS_LIMPOS'!C1410</f>
        <v/>
      </c>
      <c r="C1434">
        <f>'03_DADOS_LIMPOS'!D1410</f>
        <v/>
      </c>
      <c r="D1434">
        <f>'03_DADOS_LIMPOS'!J1410</f>
        <v/>
      </c>
      <c r="E1434">
        <f>$B$8+$B$9*D1434</f>
        <v/>
      </c>
      <c r="F1434">
        <f>C1434-E1434</f>
        <v/>
      </c>
      <c r="G1434">
        <f>F1434/$B$11</f>
        <v/>
      </c>
      <c r="H1434">
        <f>ABS(G1434)</f>
        <v/>
      </c>
    </row>
    <row r="1435">
      <c r="A1435">
        <f>'03_DADOS_LIMPOS'!A1411</f>
        <v/>
      </c>
      <c r="B1435">
        <f>'03_DADOS_LIMPOS'!C1411</f>
        <v/>
      </c>
      <c r="C1435">
        <f>'03_DADOS_LIMPOS'!D1411</f>
        <v/>
      </c>
      <c r="D1435">
        <f>'03_DADOS_LIMPOS'!J1411</f>
        <v/>
      </c>
      <c r="E1435">
        <f>$B$8+$B$9*D1435</f>
        <v/>
      </c>
      <c r="F1435">
        <f>C1435-E1435</f>
        <v/>
      </c>
      <c r="G1435">
        <f>F1435/$B$11</f>
        <v/>
      </c>
      <c r="H1435">
        <f>ABS(G1435)</f>
        <v/>
      </c>
    </row>
    <row r="1436">
      <c r="A1436">
        <f>'03_DADOS_LIMPOS'!A1412</f>
        <v/>
      </c>
      <c r="B1436">
        <f>'03_DADOS_LIMPOS'!C1412</f>
        <v/>
      </c>
      <c r="C1436">
        <f>'03_DADOS_LIMPOS'!D1412</f>
        <v/>
      </c>
      <c r="D1436">
        <f>'03_DADOS_LIMPOS'!J1412</f>
        <v/>
      </c>
      <c r="E1436">
        <f>$B$8+$B$9*D1436</f>
        <v/>
      </c>
      <c r="F1436">
        <f>C1436-E1436</f>
        <v/>
      </c>
      <c r="G1436">
        <f>F1436/$B$11</f>
        <v/>
      </c>
      <c r="H1436">
        <f>ABS(G1436)</f>
        <v/>
      </c>
    </row>
    <row r="1437">
      <c r="A1437">
        <f>'03_DADOS_LIMPOS'!A1413</f>
        <v/>
      </c>
      <c r="B1437">
        <f>'03_DADOS_LIMPOS'!C1413</f>
        <v/>
      </c>
      <c r="C1437">
        <f>'03_DADOS_LIMPOS'!D1413</f>
        <v/>
      </c>
      <c r="D1437">
        <f>'03_DADOS_LIMPOS'!J1413</f>
        <v/>
      </c>
      <c r="E1437">
        <f>$B$8+$B$9*D1437</f>
        <v/>
      </c>
      <c r="F1437">
        <f>C1437-E1437</f>
        <v/>
      </c>
      <c r="G1437">
        <f>F1437/$B$11</f>
        <v/>
      </c>
      <c r="H1437">
        <f>ABS(G1437)</f>
        <v/>
      </c>
    </row>
    <row r="1438">
      <c r="A1438">
        <f>'03_DADOS_LIMPOS'!A1414</f>
        <v/>
      </c>
      <c r="B1438">
        <f>'03_DADOS_LIMPOS'!C1414</f>
        <v/>
      </c>
      <c r="C1438">
        <f>'03_DADOS_LIMPOS'!D1414</f>
        <v/>
      </c>
      <c r="D1438">
        <f>'03_DADOS_LIMPOS'!J1414</f>
        <v/>
      </c>
      <c r="E1438">
        <f>$B$8+$B$9*D1438</f>
        <v/>
      </c>
      <c r="F1438">
        <f>C1438-E1438</f>
        <v/>
      </c>
      <c r="G1438">
        <f>F1438/$B$11</f>
        <v/>
      </c>
      <c r="H1438">
        <f>ABS(G1438)</f>
        <v/>
      </c>
    </row>
    <row r="1439">
      <c r="A1439">
        <f>'03_DADOS_LIMPOS'!A1415</f>
        <v/>
      </c>
      <c r="B1439">
        <f>'03_DADOS_LIMPOS'!C1415</f>
        <v/>
      </c>
      <c r="C1439">
        <f>'03_DADOS_LIMPOS'!D1415</f>
        <v/>
      </c>
      <c r="D1439">
        <f>'03_DADOS_LIMPOS'!J1415</f>
        <v/>
      </c>
      <c r="E1439">
        <f>$B$8+$B$9*D1439</f>
        <v/>
      </c>
      <c r="F1439">
        <f>C1439-E1439</f>
        <v/>
      </c>
      <c r="G1439">
        <f>F1439/$B$11</f>
        <v/>
      </c>
      <c r="H1439">
        <f>ABS(G1439)</f>
        <v/>
      </c>
    </row>
    <row r="1440">
      <c r="A1440">
        <f>'03_DADOS_LIMPOS'!A1416</f>
        <v/>
      </c>
      <c r="B1440">
        <f>'03_DADOS_LIMPOS'!C1416</f>
        <v/>
      </c>
      <c r="C1440">
        <f>'03_DADOS_LIMPOS'!D1416</f>
        <v/>
      </c>
      <c r="D1440">
        <f>'03_DADOS_LIMPOS'!J1416</f>
        <v/>
      </c>
      <c r="E1440">
        <f>$B$8+$B$9*D1440</f>
        <v/>
      </c>
      <c r="F1440">
        <f>C1440-E1440</f>
        <v/>
      </c>
      <c r="G1440">
        <f>F1440/$B$11</f>
        <v/>
      </c>
      <c r="H1440">
        <f>ABS(G1440)</f>
        <v/>
      </c>
    </row>
    <row r="1441">
      <c r="A1441">
        <f>'03_DADOS_LIMPOS'!A1417</f>
        <v/>
      </c>
      <c r="B1441">
        <f>'03_DADOS_LIMPOS'!C1417</f>
        <v/>
      </c>
      <c r="C1441">
        <f>'03_DADOS_LIMPOS'!D1417</f>
        <v/>
      </c>
      <c r="D1441">
        <f>'03_DADOS_LIMPOS'!J1417</f>
        <v/>
      </c>
      <c r="E1441">
        <f>$B$8+$B$9*D1441</f>
        <v/>
      </c>
      <c r="F1441">
        <f>C1441-E1441</f>
        <v/>
      </c>
      <c r="G1441">
        <f>F1441/$B$11</f>
        <v/>
      </c>
      <c r="H1441">
        <f>ABS(G1441)</f>
        <v/>
      </c>
    </row>
    <row r="1442">
      <c r="A1442">
        <f>'03_DADOS_LIMPOS'!A1418</f>
        <v/>
      </c>
      <c r="B1442">
        <f>'03_DADOS_LIMPOS'!C1418</f>
        <v/>
      </c>
      <c r="C1442">
        <f>'03_DADOS_LIMPOS'!D1418</f>
        <v/>
      </c>
      <c r="D1442">
        <f>'03_DADOS_LIMPOS'!J1418</f>
        <v/>
      </c>
      <c r="E1442">
        <f>$B$8+$B$9*D1442</f>
        <v/>
      </c>
      <c r="F1442">
        <f>C1442-E1442</f>
        <v/>
      </c>
      <c r="G1442">
        <f>F1442/$B$11</f>
        <v/>
      </c>
      <c r="H1442">
        <f>ABS(G1442)</f>
        <v/>
      </c>
    </row>
    <row r="1443">
      <c r="A1443">
        <f>'03_DADOS_LIMPOS'!A1419</f>
        <v/>
      </c>
      <c r="B1443">
        <f>'03_DADOS_LIMPOS'!C1419</f>
        <v/>
      </c>
      <c r="C1443">
        <f>'03_DADOS_LIMPOS'!D1419</f>
        <v/>
      </c>
      <c r="D1443">
        <f>'03_DADOS_LIMPOS'!J1419</f>
        <v/>
      </c>
      <c r="E1443">
        <f>$B$8+$B$9*D1443</f>
        <v/>
      </c>
      <c r="F1443">
        <f>C1443-E1443</f>
        <v/>
      </c>
      <c r="G1443">
        <f>F1443/$B$11</f>
        <v/>
      </c>
      <c r="H1443">
        <f>ABS(G1443)</f>
        <v/>
      </c>
    </row>
    <row r="1444">
      <c r="A1444">
        <f>'03_DADOS_LIMPOS'!A1420</f>
        <v/>
      </c>
      <c r="B1444">
        <f>'03_DADOS_LIMPOS'!C1420</f>
        <v/>
      </c>
      <c r="C1444">
        <f>'03_DADOS_LIMPOS'!D1420</f>
        <v/>
      </c>
      <c r="D1444">
        <f>'03_DADOS_LIMPOS'!J1420</f>
        <v/>
      </c>
      <c r="E1444">
        <f>$B$8+$B$9*D1444</f>
        <v/>
      </c>
      <c r="F1444">
        <f>C1444-E1444</f>
        <v/>
      </c>
      <c r="G1444">
        <f>F1444/$B$11</f>
        <v/>
      </c>
      <c r="H1444">
        <f>ABS(G1444)</f>
        <v/>
      </c>
    </row>
    <row r="1445">
      <c r="A1445">
        <f>'03_DADOS_LIMPOS'!A1421</f>
        <v/>
      </c>
      <c r="B1445">
        <f>'03_DADOS_LIMPOS'!C1421</f>
        <v/>
      </c>
      <c r="C1445">
        <f>'03_DADOS_LIMPOS'!D1421</f>
        <v/>
      </c>
      <c r="D1445">
        <f>'03_DADOS_LIMPOS'!J1421</f>
        <v/>
      </c>
      <c r="E1445">
        <f>$B$8+$B$9*D1445</f>
        <v/>
      </c>
      <c r="F1445">
        <f>C1445-E1445</f>
        <v/>
      </c>
      <c r="G1445">
        <f>F1445/$B$11</f>
        <v/>
      </c>
      <c r="H1445">
        <f>ABS(G1445)</f>
        <v/>
      </c>
    </row>
    <row r="1446">
      <c r="A1446">
        <f>'03_DADOS_LIMPOS'!A1422</f>
        <v/>
      </c>
      <c r="B1446">
        <f>'03_DADOS_LIMPOS'!C1422</f>
        <v/>
      </c>
      <c r="C1446">
        <f>'03_DADOS_LIMPOS'!D1422</f>
        <v/>
      </c>
      <c r="D1446">
        <f>'03_DADOS_LIMPOS'!J1422</f>
        <v/>
      </c>
      <c r="E1446">
        <f>$B$8+$B$9*D1446</f>
        <v/>
      </c>
      <c r="F1446">
        <f>C1446-E1446</f>
        <v/>
      </c>
      <c r="G1446">
        <f>F1446/$B$11</f>
        <v/>
      </c>
      <c r="H1446">
        <f>ABS(G1446)</f>
        <v/>
      </c>
    </row>
    <row r="1447">
      <c r="A1447">
        <f>'03_DADOS_LIMPOS'!A1423</f>
        <v/>
      </c>
      <c r="B1447">
        <f>'03_DADOS_LIMPOS'!C1423</f>
        <v/>
      </c>
      <c r="C1447">
        <f>'03_DADOS_LIMPOS'!D1423</f>
        <v/>
      </c>
      <c r="D1447">
        <f>'03_DADOS_LIMPOS'!J1423</f>
        <v/>
      </c>
      <c r="E1447">
        <f>$B$8+$B$9*D1447</f>
        <v/>
      </c>
      <c r="F1447">
        <f>C1447-E1447</f>
        <v/>
      </c>
      <c r="G1447">
        <f>F1447/$B$11</f>
        <v/>
      </c>
      <c r="H1447">
        <f>ABS(G1447)</f>
        <v/>
      </c>
    </row>
    <row r="1448">
      <c r="A1448">
        <f>'03_DADOS_LIMPOS'!A1424</f>
        <v/>
      </c>
      <c r="B1448">
        <f>'03_DADOS_LIMPOS'!C1424</f>
        <v/>
      </c>
      <c r="C1448">
        <f>'03_DADOS_LIMPOS'!D1424</f>
        <v/>
      </c>
      <c r="D1448">
        <f>'03_DADOS_LIMPOS'!J1424</f>
        <v/>
      </c>
      <c r="E1448">
        <f>$B$8+$B$9*D1448</f>
        <v/>
      </c>
      <c r="F1448">
        <f>C1448-E1448</f>
        <v/>
      </c>
      <c r="G1448">
        <f>F1448/$B$11</f>
        <v/>
      </c>
      <c r="H1448">
        <f>ABS(G1448)</f>
        <v/>
      </c>
    </row>
    <row r="1449">
      <c r="A1449">
        <f>'03_DADOS_LIMPOS'!A1425</f>
        <v/>
      </c>
      <c r="B1449">
        <f>'03_DADOS_LIMPOS'!C1425</f>
        <v/>
      </c>
      <c r="C1449">
        <f>'03_DADOS_LIMPOS'!D1425</f>
        <v/>
      </c>
      <c r="D1449">
        <f>'03_DADOS_LIMPOS'!J1425</f>
        <v/>
      </c>
      <c r="E1449">
        <f>$B$8+$B$9*D1449</f>
        <v/>
      </c>
      <c r="F1449">
        <f>C1449-E1449</f>
        <v/>
      </c>
      <c r="G1449">
        <f>F1449/$B$11</f>
        <v/>
      </c>
      <c r="H1449">
        <f>ABS(G1449)</f>
        <v/>
      </c>
    </row>
    <row r="1450">
      <c r="A1450">
        <f>'03_DADOS_LIMPOS'!A1426</f>
        <v/>
      </c>
      <c r="B1450">
        <f>'03_DADOS_LIMPOS'!C1426</f>
        <v/>
      </c>
      <c r="C1450">
        <f>'03_DADOS_LIMPOS'!D1426</f>
        <v/>
      </c>
      <c r="D1450">
        <f>'03_DADOS_LIMPOS'!J1426</f>
        <v/>
      </c>
      <c r="E1450">
        <f>$B$8+$B$9*D1450</f>
        <v/>
      </c>
      <c r="F1450">
        <f>C1450-E1450</f>
        <v/>
      </c>
      <c r="G1450">
        <f>F1450/$B$11</f>
        <v/>
      </c>
      <c r="H1450">
        <f>ABS(G1450)</f>
        <v/>
      </c>
    </row>
    <row r="1451">
      <c r="A1451">
        <f>'03_DADOS_LIMPOS'!A1427</f>
        <v/>
      </c>
      <c r="B1451">
        <f>'03_DADOS_LIMPOS'!C1427</f>
        <v/>
      </c>
      <c r="C1451">
        <f>'03_DADOS_LIMPOS'!D1427</f>
        <v/>
      </c>
      <c r="D1451">
        <f>'03_DADOS_LIMPOS'!J1427</f>
        <v/>
      </c>
      <c r="E1451">
        <f>$B$8+$B$9*D1451</f>
        <v/>
      </c>
      <c r="F1451">
        <f>C1451-E1451</f>
        <v/>
      </c>
      <c r="G1451">
        <f>F1451/$B$11</f>
        <v/>
      </c>
      <c r="H1451">
        <f>ABS(G1451)</f>
        <v/>
      </c>
    </row>
    <row r="1452">
      <c r="A1452">
        <f>'03_DADOS_LIMPOS'!A1428</f>
        <v/>
      </c>
      <c r="B1452">
        <f>'03_DADOS_LIMPOS'!C1428</f>
        <v/>
      </c>
      <c r="C1452">
        <f>'03_DADOS_LIMPOS'!D1428</f>
        <v/>
      </c>
      <c r="D1452">
        <f>'03_DADOS_LIMPOS'!J1428</f>
        <v/>
      </c>
      <c r="E1452">
        <f>$B$8+$B$9*D1452</f>
        <v/>
      </c>
      <c r="F1452">
        <f>C1452-E1452</f>
        <v/>
      </c>
      <c r="G1452">
        <f>F1452/$B$11</f>
        <v/>
      </c>
      <c r="H1452">
        <f>ABS(G1452)</f>
        <v/>
      </c>
    </row>
    <row r="1453">
      <c r="A1453">
        <f>'03_DADOS_LIMPOS'!A1429</f>
        <v/>
      </c>
      <c r="B1453">
        <f>'03_DADOS_LIMPOS'!C1429</f>
        <v/>
      </c>
      <c r="C1453">
        <f>'03_DADOS_LIMPOS'!D1429</f>
        <v/>
      </c>
      <c r="D1453">
        <f>'03_DADOS_LIMPOS'!J1429</f>
        <v/>
      </c>
      <c r="E1453">
        <f>$B$8+$B$9*D1453</f>
        <v/>
      </c>
      <c r="F1453">
        <f>C1453-E1453</f>
        <v/>
      </c>
      <c r="G1453">
        <f>F1453/$B$11</f>
        <v/>
      </c>
      <c r="H1453">
        <f>ABS(G1453)</f>
        <v/>
      </c>
    </row>
    <row r="1454">
      <c r="A1454">
        <f>'03_DADOS_LIMPOS'!A1430</f>
        <v/>
      </c>
      <c r="B1454">
        <f>'03_DADOS_LIMPOS'!C1430</f>
        <v/>
      </c>
      <c r="C1454">
        <f>'03_DADOS_LIMPOS'!D1430</f>
        <v/>
      </c>
      <c r="D1454">
        <f>'03_DADOS_LIMPOS'!J1430</f>
        <v/>
      </c>
      <c r="E1454">
        <f>$B$8+$B$9*D1454</f>
        <v/>
      </c>
      <c r="F1454">
        <f>C1454-E1454</f>
        <v/>
      </c>
      <c r="G1454">
        <f>F1454/$B$11</f>
        <v/>
      </c>
      <c r="H1454">
        <f>ABS(G1454)</f>
        <v/>
      </c>
    </row>
    <row r="1455">
      <c r="A1455">
        <f>'03_DADOS_LIMPOS'!A1431</f>
        <v/>
      </c>
      <c r="B1455">
        <f>'03_DADOS_LIMPOS'!C1431</f>
        <v/>
      </c>
      <c r="C1455">
        <f>'03_DADOS_LIMPOS'!D1431</f>
        <v/>
      </c>
      <c r="D1455">
        <f>'03_DADOS_LIMPOS'!J1431</f>
        <v/>
      </c>
      <c r="E1455">
        <f>$B$8+$B$9*D1455</f>
        <v/>
      </c>
      <c r="F1455">
        <f>C1455-E1455</f>
        <v/>
      </c>
      <c r="G1455">
        <f>F1455/$B$11</f>
        <v/>
      </c>
      <c r="H1455">
        <f>ABS(G1455)</f>
        <v/>
      </c>
    </row>
    <row r="1456">
      <c r="A1456">
        <f>'03_DADOS_LIMPOS'!A1432</f>
        <v/>
      </c>
      <c r="B1456">
        <f>'03_DADOS_LIMPOS'!C1432</f>
        <v/>
      </c>
      <c r="C1456">
        <f>'03_DADOS_LIMPOS'!D1432</f>
        <v/>
      </c>
      <c r="D1456">
        <f>'03_DADOS_LIMPOS'!J1432</f>
        <v/>
      </c>
      <c r="E1456">
        <f>$B$8+$B$9*D1456</f>
        <v/>
      </c>
      <c r="F1456">
        <f>C1456-E1456</f>
        <v/>
      </c>
      <c r="G1456">
        <f>F1456/$B$11</f>
        <v/>
      </c>
      <c r="H1456">
        <f>ABS(G1456)</f>
        <v/>
      </c>
    </row>
    <row r="1457">
      <c r="A1457">
        <f>'03_DADOS_LIMPOS'!A1433</f>
        <v/>
      </c>
      <c r="B1457">
        <f>'03_DADOS_LIMPOS'!C1433</f>
        <v/>
      </c>
      <c r="C1457">
        <f>'03_DADOS_LIMPOS'!D1433</f>
        <v/>
      </c>
      <c r="D1457">
        <f>'03_DADOS_LIMPOS'!J1433</f>
        <v/>
      </c>
      <c r="E1457">
        <f>$B$8+$B$9*D1457</f>
        <v/>
      </c>
      <c r="F1457">
        <f>C1457-E1457</f>
        <v/>
      </c>
      <c r="G1457">
        <f>F1457/$B$11</f>
        <v/>
      </c>
      <c r="H1457">
        <f>ABS(G1457)</f>
        <v/>
      </c>
    </row>
    <row r="1458">
      <c r="A1458">
        <f>'03_DADOS_LIMPOS'!A1434</f>
        <v/>
      </c>
      <c r="B1458">
        <f>'03_DADOS_LIMPOS'!C1434</f>
        <v/>
      </c>
      <c r="C1458">
        <f>'03_DADOS_LIMPOS'!D1434</f>
        <v/>
      </c>
      <c r="D1458">
        <f>'03_DADOS_LIMPOS'!J1434</f>
        <v/>
      </c>
      <c r="E1458">
        <f>$B$8+$B$9*D1458</f>
        <v/>
      </c>
      <c r="F1458">
        <f>C1458-E1458</f>
        <v/>
      </c>
      <c r="G1458">
        <f>F1458/$B$11</f>
        <v/>
      </c>
      <c r="H1458">
        <f>ABS(G1458)</f>
        <v/>
      </c>
    </row>
    <row r="1459">
      <c r="A1459">
        <f>'03_DADOS_LIMPOS'!A1435</f>
        <v/>
      </c>
      <c r="B1459">
        <f>'03_DADOS_LIMPOS'!C1435</f>
        <v/>
      </c>
      <c r="C1459">
        <f>'03_DADOS_LIMPOS'!D1435</f>
        <v/>
      </c>
      <c r="D1459">
        <f>'03_DADOS_LIMPOS'!J1435</f>
        <v/>
      </c>
      <c r="E1459">
        <f>$B$8+$B$9*D1459</f>
        <v/>
      </c>
      <c r="F1459">
        <f>C1459-E1459</f>
        <v/>
      </c>
      <c r="G1459">
        <f>F1459/$B$11</f>
        <v/>
      </c>
      <c r="H1459">
        <f>ABS(G1459)</f>
        <v/>
      </c>
    </row>
    <row r="1460">
      <c r="A1460">
        <f>'03_DADOS_LIMPOS'!A1436</f>
        <v/>
      </c>
      <c r="B1460">
        <f>'03_DADOS_LIMPOS'!C1436</f>
        <v/>
      </c>
      <c r="C1460">
        <f>'03_DADOS_LIMPOS'!D1436</f>
        <v/>
      </c>
      <c r="D1460">
        <f>'03_DADOS_LIMPOS'!J1436</f>
        <v/>
      </c>
      <c r="E1460">
        <f>$B$8+$B$9*D1460</f>
        <v/>
      </c>
      <c r="F1460">
        <f>C1460-E1460</f>
        <v/>
      </c>
      <c r="G1460">
        <f>F1460/$B$11</f>
        <v/>
      </c>
      <c r="H1460">
        <f>ABS(G1460)</f>
        <v/>
      </c>
    </row>
    <row r="1461">
      <c r="A1461">
        <f>'03_DADOS_LIMPOS'!A1437</f>
        <v/>
      </c>
      <c r="B1461">
        <f>'03_DADOS_LIMPOS'!C1437</f>
        <v/>
      </c>
      <c r="C1461">
        <f>'03_DADOS_LIMPOS'!D1437</f>
        <v/>
      </c>
      <c r="D1461">
        <f>'03_DADOS_LIMPOS'!J1437</f>
        <v/>
      </c>
      <c r="E1461">
        <f>$B$8+$B$9*D1461</f>
        <v/>
      </c>
      <c r="F1461">
        <f>C1461-E1461</f>
        <v/>
      </c>
      <c r="G1461">
        <f>F1461/$B$11</f>
        <v/>
      </c>
      <c r="H1461">
        <f>ABS(G1461)</f>
        <v/>
      </c>
    </row>
    <row r="1462">
      <c r="A1462">
        <f>'03_DADOS_LIMPOS'!A1438</f>
        <v/>
      </c>
      <c r="B1462">
        <f>'03_DADOS_LIMPOS'!C1438</f>
        <v/>
      </c>
      <c r="C1462">
        <f>'03_DADOS_LIMPOS'!D1438</f>
        <v/>
      </c>
      <c r="D1462">
        <f>'03_DADOS_LIMPOS'!J1438</f>
        <v/>
      </c>
      <c r="E1462">
        <f>$B$8+$B$9*D1462</f>
        <v/>
      </c>
      <c r="F1462">
        <f>C1462-E1462</f>
        <v/>
      </c>
      <c r="G1462">
        <f>F1462/$B$11</f>
        <v/>
      </c>
      <c r="H1462">
        <f>ABS(G1462)</f>
        <v/>
      </c>
    </row>
    <row r="1463">
      <c r="A1463">
        <f>'03_DADOS_LIMPOS'!A1439</f>
        <v/>
      </c>
      <c r="B1463">
        <f>'03_DADOS_LIMPOS'!C1439</f>
        <v/>
      </c>
      <c r="C1463">
        <f>'03_DADOS_LIMPOS'!D1439</f>
        <v/>
      </c>
      <c r="D1463">
        <f>'03_DADOS_LIMPOS'!J1439</f>
        <v/>
      </c>
      <c r="E1463">
        <f>$B$8+$B$9*D1463</f>
        <v/>
      </c>
      <c r="F1463">
        <f>C1463-E1463</f>
        <v/>
      </c>
      <c r="G1463">
        <f>F1463/$B$11</f>
        <v/>
      </c>
      <c r="H1463">
        <f>ABS(G1463)</f>
        <v/>
      </c>
    </row>
    <row r="1464">
      <c r="A1464">
        <f>'03_DADOS_LIMPOS'!A1440</f>
        <v/>
      </c>
      <c r="B1464">
        <f>'03_DADOS_LIMPOS'!C1440</f>
        <v/>
      </c>
      <c r="C1464">
        <f>'03_DADOS_LIMPOS'!D1440</f>
        <v/>
      </c>
      <c r="D1464">
        <f>'03_DADOS_LIMPOS'!J1440</f>
        <v/>
      </c>
      <c r="E1464">
        <f>$B$8+$B$9*D1464</f>
        <v/>
      </c>
      <c r="F1464">
        <f>C1464-E1464</f>
        <v/>
      </c>
      <c r="G1464">
        <f>F1464/$B$11</f>
        <v/>
      </c>
      <c r="H1464">
        <f>ABS(G1464)</f>
        <v/>
      </c>
    </row>
    <row r="1465">
      <c r="A1465">
        <f>'03_DADOS_LIMPOS'!A1441</f>
        <v/>
      </c>
      <c r="B1465">
        <f>'03_DADOS_LIMPOS'!C1441</f>
        <v/>
      </c>
      <c r="C1465">
        <f>'03_DADOS_LIMPOS'!D1441</f>
        <v/>
      </c>
      <c r="D1465">
        <f>'03_DADOS_LIMPOS'!J1441</f>
        <v/>
      </c>
      <c r="E1465">
        <f>$B$8+$B$9*D1465</f>
        <v/>
      </c>
      <c r="F1465">
        <f>C1465-E1465</f>
        <v/>
      </c>
      <c r="G1465">
        <f>F1465/$B$11</f>
        <v/>
      </c>
      <c r="H1465">
        <f>ABS(G1465)</f>
        <v/>
      </c>
    </row>
    <row r="1466">
      <c r="A1466">
        <f>'03_DADOS_LIMPOS'!A1442</f>
        <v/>
      </c>
      <c r="B1466">
        <f>'03_DADOS_LIMPOS'!C1442</f>
        <v/>
      </c>
      <c r="C1466">
        <f>'03_DADOS_LIMPOS'!D1442</f>
        <v/>
      </c>
      <c r="D1466">
        <f>'03_DADOS_LIMPOS'!J1442</f>
        <v/>
      </c>
      <c r="E1466">
        <f>$B$8+$B$9*D1466</f>
        <v/>
      </c>
      <c r="F1466">
        <f>C1466-E1466</f>
        <v/>
      </c>
      <c r="G1466">
        <f>F1466/$B$11</f>
        <v/>
      </c>
      <c r="H1466">
        <f>ABS(G1466)</f>
        <v/>
      </c>
    </row>
    <row r="1467">
      <c r="A1467">
        <f>'03_DADOS_LIMPOS'!A1443</f>
        <v/>
      </c>
      <c r="B1467">
        <f>'03_DADOS_LIMPOS'!C1443</f>
        <v/>
      </c>
      <c r="C1467">
        <f>'03_DADOS_LIMPOS'!D1443</f>
        <v/>
      </c>
      <c r="D1467">
        <f>'03_DADOS_LIMPOS'!J1443</f>
        <v/>
      </c>
      <c r="E1467">
        <f>$B$8+$B$9*D1467</f>
        <v/>
      </c>
      <c r="F1467">
        <f>C1467-E1467</f>
        <v/>
      </c>
      <c r="G1467">
        <f>F1467/$B$11</f>
        <v/>
      </c>
      <c r="H1467">
        <f>ABS(G1467)</f>
        <v/>
      </c>
    </row>
    <row r="1468">
      <c r="A1468">
        <f>'03_DADOS_LIMPOS'!A1444</f>
        <v/>
      </c>
      <c r="B1468">
        <f>'03_DADOS_LIMPOS'!C1444</f>
        <v/>
      </c>
      <c r="C1468">
        <f>'03_DADOS_LIMPOS'!D1444</f>
        <v/>
      </c>
      <c r="D1468">
        <f>'03_DADOS_LIMPOS'!J1444</f>
        <v/>
      </c>
      <c r="E1468">
        <f>$B$8+$B$9*D1468</f>
        <v/>
      </c>
      <c r="F1468">
        <f>C1468-E1468</f>
        <v/>
      </c>
      <c r="G1468">
        <f>F1468/$B$11</f>
        <v/>
      </c>
      <c r="H1468">
        <f>ABS(G1468)</f>
        <v/>
      </c>
    </row>
    <row r="1469">
      <c r="A1469">
        <f>'03_DADOS_LIMPOS'!A1445</f>
        <v/>
      </c>
      <c r="B1469">
        <f>'03_DADOS_LIMPOS'!C1445</f>
        <v/>
      </c>
      <c r="C1469">
        <f>'03_DADOS_LIMPOS'!D1445</f>
        <v/>
      </c>
      <c r="D1469">
        <f>'03_DADOS_LIMPOS'!J1445</f>
        <v/>
      </c>
      <c r="E1469">
        <f>$B$8+$B$9*D1469</f>
        <v/>
      </c>
      <c r="F1469">
        <f>C1469-E1469</f>
        <v/>
      </c>
      <c r="G1469">
        <f>F1469/$B$11</f>
        <v/>
      </c>
      <c r="H1469">
        <f>ABS(G1469)</f>
        <v/>
      </c>
    </row>
    <row r="1470">
      <c r="A1470">
        <f>'03_DADOS_LIMPOS'!A1446</f>
        <v/>
      </c>
      <c r="B1470">
        <f>'03_DADOS_LIMPOS'!C1446</f>
        <v/>
      </c>
      <c r="C1470">
        <f>'03_DADOS_LIMPOS'!D1446</f>
        <v/>
      </c>
      <c r="D1470">
        <f>'03_DADOS_LIMPOS'!J1446</f>
        <v/>
      </c>
      <c r="E1470">
        <f>$B$8+$B$9*D1470</f>
        <v/>
      </c>
      <c r="F1470">
        <f>C1470-E1470</f>
        <v/>
      </c>
      <c r="G1470">
        <f>F1470/$B$11</f>
        <v/>
      </c>
      <c r="H1470">
        <f>ABS(G1470)</f>
        <v/>
      </c>
    </row>
    <row r="1471">
      <c r="A1471">
        <f>'03_DADOS_LIMPOS'!A1447</f>
        <v/>
      </c>
      <c r="B1471">
        <f>'03_DADOS_LIMPOS'!C1447</f>
        <v/>
      </c>
      <c r="C1471">
        <f>'03_DADOS_LIMPOS'!D1447</f>
        <v/>
      </c>
      <c r="D1471">
        <f>'03_DADOS_LIMPOS'!J1447</f>
        <v/>
      </c>
      <c r="E1471">
        <f>$B$8+$B$9*D1471</f>
        <v/>
      </c>
      <c r="F1471">
        <f>C1471-E1471</f>
        <v/>
      </c>
      <c r="G1471">
        <f>F1471/$B$11</f>
        <v/>
      </c>
      <c r="H1471">
        <f>ABS(G1471)</f>
        <v/>
      </c>
    </row>
    <row r="1472">
      <c r="A1472">
        <f>'03_DADOS_LIMPOS'!A1448</f>
        <v/>
      </c>
      <c r="B1472">
        <f>'03_DADOS_LIMPOS'!C1448</f>
        <v/>
      </c>
      <c r="C1472">
        <f>'03_DADOS_LIMPOS'!D1448</f>
        <v/>
      </c>
      <c r="D1472">
        <f>'03_DADOS_LIMPOS'!J1448</f>
        <v/>
      </c>
      <c r="E1472">
        <f>$B$8+$B$9*D1472</f>
        <v/>
      </c>
      <c r="F1472">
        <f>C1472-E1472</f>
        <v/>
      </c>
      <c r="G1472">
        <f>F1472/$B$11</f>
        <v/>
      </c>
      <c r="H1472">
        <f>ABS(G1472)</f>
        <v/>
      </c>
    </row>
    <row r="1473">
      <c r="A1473">
        <f>'03_DADOS_LIMPOS'!A1449</f>
        <v/>
      </c>
      <c r="B1473">
        <f>'03_DADOS_LIMPOS'!C1449</f>
        <v/>
      </c>
      <c r="C1473">
        <f>'03_DADOS_LIMPOS'!D1449</f>
        <v/>
      </c>
      <c r="D1473">
        <f>'03_DADOS_LIMPOS'!J1449</f>
        <v/>
      </c>
      <c r="E1473">
        <f>$B$8+$B$9*D1473</f>
        <v/>
      </c>
      <c r="F1473">
        <f>C1473-E1473</f>
        <v/>
      </c>
      <c r="G1473">
        <f>F1473/$B$11</f>
        <v/>
      </c>
      <c r="H1473">
        <f>ABS(G1473)</f>
        <v/>
      </c>
    </row>
    <row r="1474">
      <c r="A1474">
        <f>'03_DADOS_LIMPOS'!A1450</f>
        <v/>
      </c>
      <c r="B1474">
        <f>'03_DADOS_LIMPOS'!C1450</f>
        <v/>
      </c>
      <c r="C1474">
        <f>'03_DADOS_LIMPOS'!D1450</f>
        <v/>
      </c>
      <c r="D1474">
        <f>'03_DADOS_LIMPOS'!J1450</f>
        <v/>
      </c>
      <c r="E1474">
        <f>$B$8+$B$9*D1474</f>
        <v/>
      </c>
      <c r="F1474">
        <f>C1474-E1474</f>
        <v/>
      </c>
      <c r="G1474">
        <f>F1474/$B$11</f>
        <v/>
      </c>
      <c r="H1474">
        <f>ABS(G1474)</f>
        <v/>
      </c>
    </row>
    <row r="1475">
      <c r="A1475">
        <f>'03_DADOS_LIMPOS'!A1451</f>
        <v/>
      </c>
      <c r="B1475">
        <f>'03_DADOS_LIMPOS'!C1451</f>
        <v/>
      </c>
      <c r="C1475">
        <f>'03_DADOS_LIMPOS'!D1451</f>
        <v/>
      </c>
      <c r="D1475">
        <f>'03_DADOS_LIMPOS'!J1451</f>
        <v/>
      </c>
      <c r="E1475">
        <f>$B$8+$B$9*D1475</f>
        <v/>
      </c>
      <c r="F1475">
        <f>C1475-E1475</f>
        <v/>
      </c>
      <c r="G1475">
        <f>F1475/$B$11</f>
        <v/>
      </c>
      <c r="H1475">
        <f>ABS(G1475)</f>
        <v/>
      </c>
    </row>
    <row r="1476">
      <c r="A1476">
        <f>'03_DADOS_LIMPOS'!A1452</f>
        <v/>
      </c>
      <c r="B1476">
        <f>'03_DADOS_LIMPOS'!C1452</f>
        <v/>
      </c>
      <c r="C1476">
        <f>'03_DADOS_LIMPOS'!D1452</f>
        <v/>
      </c>
      <c r="D1476">
        <f>'03_DADOS_LIMPOS'!J1452</f>
        <v/>
      </c>
      <c r="E1476">
        <f>$B$8+$B$9*D1476</f>
        <v/>
      </c>
      <c r="F1476">
        <f>C1476-E1476</f>
        <v/>
      </c>
      <c r="G1476">
        <f>F1476/$B$11</f>
        <v/>
      </c>
      <c r="H1476">
        <f>ABS(G1476)</f>
        <v/>
      </c>
    </row>
    <row r="1477">
      <c r="A1477">
        <f>'03_DADOS_LIMPOS'!A1453</f>
        <v/>
      </c>
      <c r="B1477">
        <f>'03_DADOS_LIMPOS'!C1453</f>
        <v/>
      </c>
      <c r="C1477">
        <f>'03_DADOS_LIMPOS'!D1453</f>
        <v/>
      </c>
      <c r="D1477">
        <f>'03_DADOS_LIMPOS'!J1453</f>
        <v/>
      </c>
      <c r="E1477">
        <f>$B$8+$B$9*D1477</f>
        <v/>
      </c>
      <c r="F1477">
        <f>C1477-E1477</f>
        <v/>
      </c>
      <c r="G1477">
        <f>F1477/$B$11</f>
        <v/>
      </c>
      <c r="H1477">
        <f>ABS(G1477)</f>
        <v/>
      </c>
    </row>
    <row r="1478">
      <c r="A1478">
        <f>'03_DADOS_LIMPOS'!A1454</f>
        <v/>
      </c>
      <c r="B1478">
        <f>'03_DADOS_LIMPOS'!C1454</f>
        <v/>
      </c>
      <c r="C1478">
        <f>'03_DADOS_LIMPOS'!D1454</f>
        <v/>
      </c>
      <c r="D1478">
        <f>'03_DADOS_LIMPOS'!J1454</f>
        <v/>
      </c>
      <c r="E1478">
        <f>$B$8+$B$9*D1478</f>
        <v/>
      </c>
      <c r="F1478">
        <f>C1478-E1478</f>
        <v/>
      </c>
      <c r="G1478">
        <f>F1478/$B$11</f>
        <v/>
      </c>
      <c r="H1478">
        <f>ABS(G1478)</f>
        <v/>
      </c>
    </row>
    <row r="1479">
      <c r="A1479">
        <f>'03_DADOS_LIMPOS'!A1455</f>
        <v/>
      </c>
      <c r="B1479">
        <f>'03_DADOS_LIMPOS'!C1455</f>
        <v/>
      </c>
      <c r="C1479">
        <f>'03_DADOS_LIMPOS'!D1455</f>
        <v/>
      </c>
      <c r="D1479">
        <f>'03_DADOS_LIMPOS'!J1455</f>
        <v/>
      </c>
      <c r="E1479">
        <f>$B$8+$B$9*D1479</f>
        <v/>
      </c>
      <c r="F1479">
        <f>C1479-E1479</f>
        <v/>
      </c>
      <c r="G1479">
        <f>F1479/$B$11</f>
        <v/>
      </c>
      <c r="H1479">
        <f>ABS(G1479)</f>
        <v/>
      </c>
    </row>
    <row r="1480">
      <c r="A1480">
        <f>'03_DADOS_LIMPOS'!A1456</f>
        <v/>
      </c>
      <c r="B1480">
        <f>'03_DADOS_LIMPOS'!C1456</f>
        <v/>
      </c>
      <c r="C1480">
        <f>'03_DADOS_LIMPOS'!D1456</f>
        <v/>
      </c>
      <c r="D1480">
        <f>'03_DADOS_LIMPOS'!J1456</f>
        <v/>
      </c>
      <c r="E1480">
        <f>$B$8+$B$9*D1480</f>
        <v/>
      </c>
      <c r="F1480">
        <f>C1480-E1480</f>
        <v/>
      </c>
      <c r="G1480">
        <f>F1480/$B$11</f>
        <v/>
      </c>
      <c r="H1480">
        <f>ABS(G1480)</f>
        <v/>
      </c>
    </row>
    <row r="1481">
      <c r="A1481">
        <f>'03_DADOS_LIMPOS'!A1457</f>
        <v/>
      </c>
      <c r="B1481">
        <f>'03_DADOS_LIMPOS'!C1457</f>
        <v/>
      </c>
      <c r="C1481">
        <f>'03_DADOS_LIMPOS'!D1457</f>
        <v/>
      </c>
      <c r="D1481">
        <f>'03_DADOS_LIMPOS'!J1457</f>
        <v/>
      </c>
      <c r="E1481">
        <f>$B$8+$B$9*D1481</f>
        <v/>
      </c>
      <c r="F1481">
        <f>C1481-E1481</f>
        <v/>
      </c>
      <c r="G1481">
        <f>F1481/$B$11</f>
        <v/>
      </c>
      <c r="H1481">
        <f>ABS(G1481)</f>
        <v/>
      </c>
    </row>
    <row r="1482">
      <c r="A1482">
        <f>'03_DADOS_LIMPOS'!A1458</f>
        <v/>
      </c>
      <c r="B1482">
        <f>'03_DADOS_LIMPOS'!C1458</f>
        <v/>
      </c>
      <c r="C1482">
        <f>'03_DADOS_LIMPOS'!D1458</f>
        <v/>
      </c>
      <c r="D1482">
        <f>'03_DADOS_LIMPOS'!J1458</f>
        <v/>
      </c>
      <c r="E1482">
        <f>$B$8+$B$9*D1482</f>
        <v/>
      </c>
      <c r="F1482">
        <f>C1482-E1482</f>
        <v/>
      </c>
      <c r="G1482">
        <f>F1482/$B$11</f>
        <v/>
      </c>
      <c r="H1482">
        <f>ABS(G1482)</f>
        <v/>
      </c>
    </row>
    <row r="1483">
      <c r="A1483">
        <f>'03_DADOS_LIMPOS'!A1459</f>
        <v/>
      </c>
      <c r="B1483">
        <f>'03_DADOS_LIMPOS'!C1459</f>
        <v/>
      </c>
      <c r="C1483">
        <f>'03_DADOS_LIMPOS'!D1459</f>
        <v/>
      </c>
      <c r="D1483">
        <f>'03_DADOS_LIMPOS'!J1459</f>
        <v/>
      </c>
      <c r="E1483">
        <f>$B$8+$B$9*D1483</f>
        <v/>
      </c>
      <c r="F1483">
        <f>C1483-E1483</f>
        <v/>
      </c>
      <c r="G1483">
        <f>F1483/$B$11</f>
        <v/>
      </c>
      <c r="H1483">
        <f>ABS(G1483)</f>
        <v/>
      </c>
    </row>
    <row r="1484">
      <c r="A1484">
        <f>'03_DADOS_LIMPOS'!A1460</f>
        <v/>
      </c>
      <c r="B1484">
        <f>'03_DADOS_LIMPOS'!C1460</f>
        <v/>
      </c>
      <c r="C1484">
        <f>'03_DADOS_LIMPOS'!D1460</f>
        <v/>
      </c>
      <c r="D1484">
        <f>'03_DADOS_LIMPOS'!J1460</f>
        <v/>
      </c>
      <c r="E1484">
        <f>$B$8+$B$9*D1484</f>
        <v/>
      </c>
      <c r="F1484">
        <f>C1484-E1484</f>
        <v/>
      </c>
      <c r="G1484">
        <f>F1484/$B$11</f>
        <v/>
      </c>
      <c r="H1484">
        <f>ABS(G1484)</f>
        <v/>
      </c>
    </row>
    <row r="1485">
      <c r="A1485">
        <f>'03_DADOS_LIMPOS'!A1461</f>
        <v/>
      </c>
      <c r="B1485">
        <f>'03_DADOS_LIMPOS'!C1461</f>
        <v/>
      </c>
      <c r="C1485">
        <f>'03_DADOS_LIMPOS'!D1461</f>
        <v/>
      </c>
      <c r="D1485">
        <f>'03_DADOS_LIMPOS'!J1461</f>
        <v/>
      </c>
      <c r="E1485">
        <f>$B$8+$B$9*D1485</f>
        <v/>
      </c>
      <c r="F1485">
        <f>C1485-E1485</f>
        <v/>
      </c>
      <c r="G1485">
        <f>F1485/$B$11</f>
        <v/>
      </c>
      <c r="H1485">
        <f>ABS(G1485)</f>
        <v/>
      </c>
    </row>
    <row r="1486">
      <c r="A1486">
        <f>'03_DADOS_LIMPOS'!A1462</f>
        <v/>
      </c>
      <c r="B1486">
        <f>'03_DADOS_LIMPOS'!C1462</f>
        <v/>
      </c>
      <c r="C1486">
        <f>'03_DADOS_LIMPOS'!D1462</f>
        <v/>
      </c>
      <c r="D1486">
        <f>'03_DADOS_LIMPOS'!J1462</f>
        <v/>
      </c>
      <c r="E1486">
        <f>$B$8+$B$9*D1486</f>
        <v/>
      </c>
      <c r="F1486">
        <f>C1486-E1486</f>
        <v/>
      </c>
      <c r="G1486">
        <f>F1486/$B$11</f>
        <v/>
      </c>
      <c r="H1486">
        <f>ABS(G1486)</f>
        <v/>
      </c>
    </row>
    <row r="1487">
      <c r="A1487">
        <f>'03_DADOS_LIMPOS'!A1463</f>
        <v/>
      </c>
      <c r="B1487">
        <f>'03_DADOS_LIMPOS'!C1463</f>
        <v/>
      </c>
      <c r="C1487">
        <f>'03_DADOS_LIMPOS'!D1463</f>
        <v/>
      </c>
      <c r="D1487">
        <f>'03_DADOS_LIMPOS'!J1463</f>
        <v/>
      </c>
      <c r="E1487">
        <f>$B$8+$B$9*D1487</f>
        <v/>
      </c>
      <c r="F1487">
        <f>C1487-E1487</f>
        <v/>
      </c>
      <c r="G1487">
        <f>F1487/$B$11</f>
        <v/>
      </c>
      <c r="H1487">
        <f>ABS(G1487)</f>
        <v/>
      </c>
    </row>
    <row r="1488">
      <c r="A1488">
        <f>'03_DADOS_LIMPOS'!A1464</f>
        <v/>
      </c>
      <c r="B1488">
        <f>'03_DADOS_LIMPOS'!C1464</f>
        <v/>
      </c>
      <c r="C1488">
        <f>'03_DADOS_LIMPOS'!D1464</f>
        <v/>
      </c>
      <c r="D1488">
        <f>'03_DADOS_LIMPOS'!J1464</f>
        <v/>
      </c>
      <c r="E1488">
        <f>$B$8+$B$9*D1488</f>
        <v/>
      </c>
      <c r="F1488">
        <f>C1488-E1488</f>
        <v/>
      </c>
      <c r="G1488">
        <f>F1488/$B$11</f>
        <v/>
      </c>
      <c r="H1488">
        <f>ABS(G1488)</f>
        <v/>
      </c>
    </row>
    <row r="1489">
      <c r="A1489">
        <f>'03_DADOS_LIMPOS'!A1465</f>
        <v/>
      </c>
      <c r="B1489">
        <f>'03_DADOS_LIMPOS'!C1465</f>
        <v/>
      </c>
      <c r="C1489">
        <f>'03_DADOS_LIMPOS'!D1465</f>
        <v/>
      </c>
      <c r="D1489">
        <f>'03_DADOS_LIMPOS'!J1465</f>
        <v/>
      </c>
      <c r="E1489">
        <f>$B$8+$B$9*D1489</f>
        <v/>
      </c>
      <c r="F1489">
        <f>C1489-E1489</f>
        <v/>
      </c>
      <c r="G1489">
        <f>F1489/$B$11</f>
        <v/>
      </c>
      <c r="H1489">
        <f>ABS(G1489)</f>
        <v/>
      </c>
    </row>
    <row r="1490">
      <c r="A1490">
        <f>'03_DADOS_LIMPOS'!A1466</f>
        <v/>
      </c>
      <c r="B1490">
        <f>'03_DADOS_LIMPOS'!C1466</f>
        <v/>
      </c>
      <c r="C1490">
        <f>'03_DADOS_LIMPOS'!D1466</f>
        <v/>
      </c>
      <c r="D1490">
        <f>'03_DADOS_LIMPOS'!J1466</f>
        <v/>
      </c>
      <c r="E1490">
        <f>$B$8+$B$9*D1490</f>
        <v/>
      </c>
      <c r="F1490">
        <f>C1490-E1490</f>
        <v/>
      </c>
      <c r="G1490">
        <f>F1490/$B$11</f>
        <v/>
      </c>
      <c r="H1490">
        <f>ABS(G1490)</f>
        <v/>
      </c>
    </row>
    <row r="1491">
      <c r="A1491">
        <f>'03_DADOS_LIMPOS'!A1467</f>
        <v/>
      </c>
      <c r="B1491">
        <f>'03_DADOS_LIMPOS'!C1467</f>
        <v/>
      </c>
      <c r="C1491">
        <f>'03_DADOS_LIMPOS'!D1467</f>
        <v/>
      </c>
      <c r="D1491">
        <f>'03_DADOS_LIMPOS'!J1467</f>
        <v/>
      </c>
      <c r="E1491">
        <f>$B$8+$B$9*D1491</f>
        <v/>
      </c>
      <c r="F1491">
        <f>C1491-E1491</f>
        <v/>
      </c>
      <c r="G1491">
        <f>F1491/$B$11</f>
        <v/>
      </c>
      <c r="H1491">
        <f>ABS(G1491)</f>
        <v/>
      </c>
    </row>
    <row r="1492">
      <c r="A1492">
        <f>'03_DADOS_LIMPOS'!A1468</f>
        <v/>
      </c>
      <c r="B1492">
        <f>'03_DADOS_LIMPOS'!C1468</f>
        <v/>
      </c>
      <c r="C1492">
        <f>'03_DADOS_LIMPOS'!D1468</f>
        <v/>
      </c>
      <c r="D1492">
        <f>'03_DADOS_LIMPOS'!J1468</f>
        <v/>
      </c>
      <c r="E1492">
        <f>$B$8+$B$9*D1492</f>
        <v/>
      </c>
      <c r="F1492">
        <f>C1492-E1492</f>
        <v/>
      </c>
      <c r="G1492">
        <f>F1492/$B$11</f>
        <v/>
      </c>
      <c r="H1492">
        <f>ABS(G1492)</f>
        <v/>
      </c>
    </row>
    <row r="1493">
      <c r="A1493">
        <f>'03_DADOS_LIMPOS'!A1469</f>
        <v/>
      </c>
      <c r="B1493">
        <f>'03_DADOS_LIMPOS'!C1469</f>
        <v/>
      </c>
      <c r="C1493">
        <f>'03_DADOS_LIMPOS'!D1469</f>
        <v/>
      </c>
      <c r="D1493">
        <f>'03_DADOS_LIMPOS'!J1469</f>
        <v/>
      </c>
      <c r="E1493">
        <f>$B$8+$B$9*D1493</f>
        <v/>
      </c>
      <c r="F1493">
        <f>C1493-E1493</f>
        <v/>
      </c>
      <c r="G1493">
        <f>F1493/$B$11</f>
        <v/>
      </c>
      <c r="H1493">
        <f>ABS(G1493)</f>
        <v/>
      </c>
    </row>
    <row r="1494">
      <c r="A1494">
        <f>'03_DADOS_LIMPOS'!A1470</f>
        <v/>
      </c>
      <c r="B1494">
        <f>'03_DADOS_LIMPOS'!C1470</f>
        <v/>
      </c>
      <c r="C1494">
        <f>'03_DADOS_LIMPOS'!D1470</f>
        <v/>
      </c>
      <c r="D1494">
        <f>'03_DADOS_LIMPOS'!J1470</f>
        <v/>
      </c>
      <c r="E1494">
        <f>$B$8+$B$9*D1494</f>
        <v/>
      </c>
      <c r="F1494">
        <f>C1494-E1494</f>
        <v/>
      </c>
      <c r="G1494">
        <f>F1494/$B$11</f>
        <v/>
      </c>
      <c r="H1494">
        <f>ABS(G1494)</f>
        <v/>
      </c>
    </row>
    <row r="1495">
      <c r="A1495">
        <f>'03_DADOS_LIMPOS'!A1471</f>
        <v/>
      </c>
      <c r="B1495">
        <f>'03_DADOS_LIMPOS'!C1471</f>
        <v/>
      </c>
      <c r="C1495">
        <f>'03_DADOS_LIMPOS'!D1471</f>
        <v/>
      </c>
      <c r="D1495">
        <f>'03_DADOS_LIMPOS'!J1471</f>
        <v/>
      </c>
      <c r="E1495">
        <f>$B$8+$B$9*D1495</f>
        <v/>
      </c>
      <c r="F1495">
        <f>C1495-E1495</f>
        <v/>
      </c>
      <c r="G1495">
        <f>F1495/$B$11</f>
        <v/>
      </c>
      <c r="H1495">
        <f>ABS(G1495)</f>
        <v/>
      </c>
    </row>
    <row r="1496">
      <c r="A1496">
        <f>'03_DADOS_LIMPOS'!A1472</f>
        <v/>
      </c>
      <c r="B1496">
        <f>'03_DADOS_LIMPOS'!C1472</f>
        <v/>
      </c>
      <c r="C1496">
        <f>'03_DADOS_LIMPOS'!D1472</f>
        <v/>
      </c>
      <c r="D1496">
        <f>'03_DADOS_LIMPOS'!J1472</f>
        <v/>
      </c>
      <c r="E1496">
        <f>$B$8+$B$9*D1496</f>
        <v/>
      </c>
      <c r="F1496">
        <f>C1496-E1496</f>
        <v/>
      </c>
      <c r="G1496">
        <f>F1496/$B$11</f>
        <v/>
      </c>
      <c r="H1496">
        <f>ABS(G1496)</f>
        <v/>
      </c>
    </row>
    <row r="1497">
      <c r="A1497">
        <f>'03_DADOS_LIMPOS'!A1473</f>
        <v/>
      </c>
      <c r="B1497">
        <f>'03_DADOS_LIMPOS'!C1473</f>
        <v/>
      </c>
      <c r="C1497">
        <f>'03_DADOS_LIMPOS'!D1473</f>
        <v/>
      </c>
      <c r="D1497">
        <f>'03_DADOS_LIMPOS'!J1473</f>
        <v/>
      </c>
      <c r="E1497">
        <f>$B$8+$B$9*D1497</f>
        <v/>
      </c>
      <c r="F1497">
        <f>C1497-E1497</f>
        <v/>
      </c>
      <c r="G1497">
        <f>F1497/$B$11</f>
        <v/>
      </c>
      <c r="H1497">
        <f>ABS(G1497)</f>
        <v/>
      </c>
    </row>
    <row r="1498">
      <c r="A1498">
        <f>'03_DADOS_LIMPOS'!A1474</f>
        <v/>
      </c>
      <c r="B1498">
        <f>'03_DADOS_LIMPOS'!C1474</f>
        <v/>
      </c>
      <c r="C1498">
        <f>'03_DADOS_LIMPOS'!D1474</f>
        <v/>
      </c>
      <c r="D1498">
        <f>'03_DADOS_LIMPOS'!J1474</f>
        <v/>
      </c>
      <c r="E1498">
        <f>$B$8+$B$9*D1498</f>
        <v/>
      </c>
      <c r="F1498">
        <f>C1498-E1498</f>
        <v/>
      </c>
      <c r="G1498">
        <f>F1498/$B$11</f>
        <v/>
      </c>
      <c r="H1498">
        <f>ABS(G1498)</f>
        <v/>
      </c>
    </row>
    <row r="1499">
      <c r="A1499">
        <f>'03_DADOS_LIMPOS'!A1475</f>
        <v/>
      </c>
      <c r="B1499">
        <f>'03_DADOS_LIMPOS'!C1475</f>
        <v/>
      </c>
      <c r="C1499">
        <f>'03_DADOS_LIMPOS'!D1475</f>
        <v/>
      </c>
      <c r="D1499">
        <f>'03_DADOS_LIMPOS'!J1475</f>
        <v/>
      </c>
      <c r="E1499">
        <f>$B$8+$B$9*D1499</f>
        <v/>
      </c>
      <c r="F1499">
        <f>C1499-E1499</f>
        <v/>
      </c>
      <c r="G1499">
        <f>F1499/$B$11</f>
        <v/>
      </c>
      <c r="H1499">
        <f>ABS(G1499)</f>
        <v/>
      </c>
    </row>
    <row r="1500">
      <c r="A1500">
        <f>'03_DADOS_LIMPOS'!A1476</f>
        <v/>
      </c>
      <c r="B1500">
        <f>'03_DADOS_LIMPOS'!C1476</f>
        <v/>
      </c>
      <c r="C1500">
        <f>'03_DADOS_LIMPOS'!D1476</f>
        <v/>
      </c>
      <c r="D1500">
        <f>'03_DADOS_LIMPOS'!J1476</f>
        <v/>
      </c>
      <c r="E1500">
        <f>$B$8+$B$9*D1500</f>
        <v/>
      </c>
      <c r="F1500">
        <f>C1500-E1500</f>
        <v/>
      </c>
      <c r="G1500">
        <f>F1500/$B$11</f>
        <v/>
      </c>
      <c r="H1500">
        <f>ABS(G1500)</f>
        <v/>
      </c>
    </row>
    <row r="1501">
      <c r="A1501">
        <f>'03_DADOS_LIMPOS'!A1477</f>
        <v/>
      </c>
      <c r="B1501">
        <f>'03_DADOS_LIMPOS'!C1477</f>
        <v/>
      </c>
      <c r="C1501">
        <f>'03_DADOS_LIMPOS'!D1477</f>
        <v/>
      </c>
      <c r="D1501">
        <f>'03_DADOS_LIMPOS'!J1477</f>
        <v/>
      </c>
      <c r="E1501">
        <f>$B$8+$B$9*D1501</f>
        <v/>
      </c>
      <c r="F1501">
        <f>C1501-E1501</f>
        <v/>
      </c>
      <c r="G1501">
        <f>F1501/$B$11</f>
        <v/>
      </c>
      <c r="H1501">
        <f>ABS(G1501)</f>
        <v/>
      </c>
    </row>
    <row r="1502">
      <c r="A1502">
        <f>'03_DADOS_LIMPOS'!A1478</f>
        <v/>
      </c>
      <c r="B1502">
        <f>'03_DADOS_LIMPOS'!C1478</f>
        <v/>
      </c>
      <c r="C1502">
        <f>'03_DADOS_LIMPOS'!D1478</f>
        <v/>
      </c>
      <c r="D1502">
        <f>'03_DADOS_LIMPOS'!J1478</f>
        <v/>
      </c>
      <c r="E1502">
        <f>$B$8+$B$9*D1502</f>
        <v/>
      </c>
      <c r="F1502">
        <f>C1502-E1502</f>
        <v/>
      </c>
      <c r="G1502">
        <f>F1502/$B$11</f>
        <v/>
      </c>
      <c r="H1502">
        <f>ABS(G1502)</f>
        <v/>
      </c>
    </row>
    <row r="1503">
      <c r="A1503">
        <f>'03_DADOS_LIMPOS'!A1479</f>
        <v/>
      </c>
      <c r="B1503">
        <f>'03_DADOS_LIMPOS'!C1479</f>
        <v/>
      </c>
      <c r="C1503">
        <f>'03_DADOS_LIMPOS'!D1479</f>
        <v/>
      </c>
      <c r="D1503">
        <f>'03_DADOS_LIMPOS'!J1479</f>
        <v/>
      </c>
      <c r="E1503">
        <f>$B$8+$B$9*D1503</f>
        <v/>
      </c>
      <c r="F1503">
        <f>C1503-E1503</f>
        <v/>
      </c>
      <c r="G1503">
        <f>F1503/$B$11</f>
        <v/>
      </c>
      <c r="H1503">
        <f>ABS(G1503)</f>
        <v/>
      </c>
    </row>
    <row r="1504">
      <c r="A1504">
        <f>'03_DADOS_LIMPOS'!A1480</f>
        <v/>
      </c>
      <c r="B1504">
        <f>'03_DADOS_LIMPOS'!C1480</f>
        <v/>
      </c>
      <c r="C1504">
        <f>'03_DADOS_LIMPOS'!D1480</f>
        <v/>
      </c>
      <c r="D1504">
        <f>'03_DADOS_LIMPOS'!J1480</f>
        <v/>
      </c>
      <c r="E1504">
        <f>$B$8+$B$9*D1504</f>
        <v/>
      </c>
      <c r="F1504">
        <f>C1504-E1504</f>
        <v/>
      </c>
      <c r="G1504">
        <f>F1504/$B$11</f>
        <v/>
      </c>
      <c r="H1504">
        <f>ABS(G1504)</f>
        <v/>
      </c>
    </row>
    <row r="1505">
      <c r="A1505">
        <f>'03_DADOS_LIMPOS'!A1481</f>
        <v/>
      </c>
      <c r="B1505">
        <f>'03_DADOS_LIMPOS'!C1481</f>
        <v/>
      </c>
      <c r="C1505">
        <f>'03_DADOS_LIMPOS'!D1481</f>
        <v/>
      </c>
      <c r="D1505">
        <f>'03_DADOS_LIMPOS'!J1481</f>
        <v/>
      </c>
      <c r="E1505">
        <f>$B$8+$B$9*D1505</f>
        <v/>
      </c>
      <c r="F1505">
        <f>C1505-E1505</f>
        <v/>
      </c>
      <c r="G1505">
        <f>F1505/$B$11</f>
        <v/>
      </c>
      <c r="H1505">
        <f>ABS(G1505)</f>
        <v/>
      </c>
    </row>
    <row r="1506">
      <c r="A1506">
        <f>'03_DADOS_LIMPOS'!A1482</f>
        <v/>
      </c>
      <c r="B1506">
        <f>'03_DADOS_LIMPOS'!C1482</f>
        <v/>
      </c>
      <c r="C1506">
        <f>'03_DADOS_LIMPOS'!D1482</f>
        <v/>
      </c>
      <c r="D1506">
        <f>'03_DADOS_LIMPOS'!J1482</f>
        <v/>
      </c>
      <c r="E1506">
        <f>$B$8+$B$9*D1506</f>
        <v/>
      </c>
      <c r="F1506">
        <f>C1506-E1506</f>
        <v/>
      </c>
      <c r="G1506">
        <f>F1506/$B$11</f>
        <v/>
      </c>
      <c r="H1506">
        <f>ABS(G1506)</f>
        <v/>
      </c>
    </row>
    <row r="1507">
      <c r="A1507">
        <f>'03_DADOS_LIMPOS'!A1483</f>
        <v/>
      </c>
      <c r="B1507">
        <f>'03_DADOS_LIMPOS'!C1483</f>
        <v/>
      </c>
      <c r="C1507">
        <f>'03_DADOS_LIMPOS'!D1483</f>
        <v/>
      </c>
      <c r="D1507">
        <f>'03_DADOS_LIMPOS'!J1483</f>
        <v/>
      </c>
      <c r="E1507">
        <f>$B$8+$B$9*D1507</f>
        <v/>
      </c>
      <c r="F1507">
        <f>C1507-E1507</f>
        <v/>
      </c>
      <c r="G1507">
        <f>F1507/$B$11</f>
        <v/>
      </c>
      <c r="H1507">
        <f>ABS(G1507)</f>
        <v/>
      </c>
    </row>
    <row r="1508">
      <c r="A1508">
        <f>'03_DADOS_LIMPOS'!A1484</f>
        <v/>
      </c>
      <c r="B1508">
        <f>'03_DADOS_LIMPOS'!C1484</f>
        <v/>
      </c>
      <c r="C1508">
        <f>'03_DADOS_LIMPOS'!D1484</f>
        <v/>
      </c>
      <c r="D1508">
        <f>'03_DADOS_LIMPOS'!J1484</f>
        <v/>
      </c>
      <c r="E1508">
        <f>$B$8+$B$9*D1508</f>
        <v/>
      </c>
      <c r="F1508">
        <f>C1508-E1508</f>
        <v/>
      </c>
      <c r="G1508">
        <f>F1508/$B$11</f>
        <v/>
      </c>
      <c r="H1508">
        <f>ABS(G1508)</f>
        <v/>
      </c>
    </row>
    <row r="1509">
      <c r="A1509">
        <f>'03_DADOS_LIMPOS'!A1485</f>
        <v/>
      </c>
      <c r="B1509">
        <f>'03_DADOS_LIMPOS'!C1485</f>
        <v/>
      </c>
      <c r="C1509">
        <f>'03_DADOS_LIMPOS'!D1485</f>
        <v/>
      </c>
      <c r="D1509">
        <f>'03_DADOS_LIMPOS'!J1485</f>
        <v/>
      </c>
      <c r="E1509">
        <f>$B$8+$B$9*D1509</f>
        <v/>
      </c>
      <c r="F1509">
        <f>C1509-E1509</f>
        <v/>
      </c>
      <c r="G1509">
        <f>F1509/$B$11</f>
        <v/>
      </c>
      <c r="H1509">
        <f>ABS(G1509)</f>
        <v/>
      </c>
    </row>
    <row r="1510">
      <c r="A1510">
        <f>'03_DADOS_LIMPOS'!A1486</f>
        <v/>
      </c>
      <c r="B1510">
        <f>'03_DADOS_LIMPOS'!C1486</f>
        <v/>
      </c>
      <c r="C1510">
        <f>'03_DADOS_LIMPOS'!D1486</f>
        <v/>
      </c>
      <c r="D1510">
        <f>'03_DADOS_LIMPOS'!J1486</f>
        <v/>
      </c>
      <c r="E1510">
        <f>$B$8+$B$9*D1510</f>
        <v/>
      </c>
      <c r="F1510">
        <f>C1510-E1510</f>
        <v/>
      </c>
      <c r="G1510">
        <f>F1510/$B$11</f>
        <v/>
      </c>
      <c r="H1510">
        <f>ABS(G1510)</f>
        <v/>
      </c>
    </row>
    <row r="1511">
      <c r="A1511">
        <f>'03_DADOS_LIMPOS'!A1487</f>
        <v/>
      </c>
      <c r="B1511">
        <f>'03_DADOS_LIMPOS'!C1487</f>
        <v/>
      </c>
      <c r="C1511">
        <f>'03_DADOS_LIMPOS'!D1487</f>
        <v/>
      </c>
      <c r="D1511">
        <f>'03_DADOS_LIMPOS'!J1487</f>
        <v/>
      </c>
      <c r="E1511">
        <f>$B$8+$B$9*D1511</f>
        <v/>
      </c>
      <c r="F1511">
        <f>C1511-E1511</f>
        <v/>
      </c>
      <c r="G1511">
        <f>F1511/$B$11</f>
        <v/>
      </c>
      <c r="H1511">
        <f>ABS(G1511)</f>
        <v/>
      </c>
    </row>
    <row r="1512">
      <c r="A1512">
        <f>'03_DADOS_LIMPOS'!A1488</f>
        <v/>
      </c>
      <c r="B1512">
        <f>'03_DADOS_LIMPOS'!C1488</f>
        <v/>
      </c>
      <c r="C1512">
        <f>'03_DADOS_LIMPOS'!D1488</f>
        <v/>
      </c>
      <c r="D1512">
        <f>'03_DADOS_LIMPOS'!J1488</f>
        <v/>
      </c>
      <c r="E1512">
        <f>$B$8+$B$9*D1512</f>
        <v/>
      </c>
      <c r="F1512">
        <f>C1512-E1512</f>
        <v/>
      </c>
      <c r="G1512">
        <f>F1512/$B$11</f>
        <v/>
      </c>
      <c r="H1512">
        <f>ABS(G1512)</f>
        <v/>
      </c>
    </row>
    <row r="1513">
      <c r="A1513">
        <f>'03_DADOS_LIMPOS'!A1489</f>
        <v/>
      </c>
      <c r="B1513">
        <f>'03_DADOS_LIMPOS'!C1489</f>
        <v/>
      </c>
      <c r="C1513">
        <f>'03_DADOS_LIMPOS'!D1489</f>
        <v/>
      </c>
      <c r="D1513">
        <f>'03_DADOS_LIMPOS'!J1489</f>
        <v/>
      </c>
      <c r="E1513">
        <f>$B$8+$B$9*D1513</f>
        <v/>
      </c>
      <c r="F1513">
        <f>C1513-E1513</f>
        <v/>
      </c>
      <c r="G1513">
        <f>F1513/$B$11</f>
        <v/>
      </c>
      <c r="H1513">
        <f>ABS(G1513)</f>
        <v/>
      </c>
    </row>
    <row r="1514">
      <c r="A1514">
        <f>'03_DADOS_LIMPOS'!A1490</f>
        <v/>
      </c>
      <c r="B1514">
        <f>'03_DADOS_LIMPOS'!C1490</f>
        <v/>
      </c>
      <c r="C1514">
        <f>'03_DADOS_LIMPOS'!D1490</f>
        <v/>
      </c>
      <c r="D1514">
        <f>'03_DADOS_LIMPOS'!J1490</f>
        <v/>
      </c>
      <c r="E1514">
        <f>$B$8+$B$9*D1514</f>
        <v/>
      </c>
      <c r="F1514">
        <f>C1514-E1514</f>
        <v/>
      </c>
      <c r="G1514">
        <f>F1514/$B$11</f>
        <v/>
      </c>
      <c r="H1514">
        <f>ABS(G1514)</f>
        <v/>
      </c>
    </row>
    <row r="1515">
      <c r="A1515">
        <f>'03_DADOS_LIMPOS'!A1491</f>
        <v/>
      </c>
      <c r="B1515">
        <f>'03_DADOS_LIMPOS'!C1491</f>
        <v/>
      </c>
      <c r="C1515">
        <f>'03_DADOS_LIMPOS'!D1491</f>
        <v/>
      </c>
      <c r="D1515">
        <f>'03_DADOS_LIMPOS'!J1491</f>
        <v/>
      </c>
      <c r="E1515">
        <f>$B$8+$B$9*D1515</f>
        <v/>
      </c>
      <c r="F1515">
        <f>C1515-E1515</f>
        <v/>
      </c>
      <c r="G1515">
        <f>F1515/$B$11</f>
        <v/>
      </c>
      <c r="H1515">
        <f>ABS(G1515)</f>
        <v/>
      </c>
    </row>
    <row r="1516">
      <c r="A1516">
        <f>'03_DADOS_LIMPOS'!A1492</f>
        <v/>
      </c>
      <c r="B1516">
        <f>'03_DADOS_LIMPOS'!C1492</f>
        <v/>
      </c>
      <c r="C1516">
        <f>'03_DADOS_LIMPOS'!D1492</f>
        <v/>
      </c>
      <c r="D1516">
        <f>'03_DADOS_LIMPOS'!J1492</f>
        <v/>
      </c>
      <c r="E1516">
        <f>$B$8+$B$9*D1516</f>
        <v/>
      </c>
      <c r="F1516">
        <f>C1516-E1516</f>
        <v/>
      </c>
      <c r="G1516">
        <f>F1516/$B$11</f>
        <v/>
      </c>
      <c r="H1516">
        <f>ABS(G1516)</f>
        <v/>
      </c>
    </row>
    <row r="1517">
      <c r="A1517">
        <f>'03_DADOS_LIMPOS'!A1493</f>
        <v/>
      </c>
      <c r="B1517">
        <f>'03_DADOS_LIMPOS'!C1493</f>
        <v/>
      </c>
      <c r="C1517">
        <f>'03_DADOS_LIMPOS'!D1493</f>
        <v/>
      </c>
      <c r="D1517">
        <f>'03_DADOS_LIMPOS'!J1493</f>
        <v/>
      </c>
      <c r="E1517">
        <f>$B$8+$B$9*D1517</f>
        <v/>
      </c>
      <c r="F1517">
        <f>C1517-E1517</f>
        <v/>
      </c>
      <c r="G1517">
        <f>F1517/$B$11</f>
        <v/>
      </c>
      <c r="H1517">
        <f>ABS(G1517)</f>
        <v/>
      </c>
    </row>
    <row r="1518">
      <c r="A1518">
        <f>'03_DADOS_LIMPOS'!A1494</f>
        <v/>
      </c>
      <c r="B1518">
        <f>'03_DADOS_LIMPOS'!C1494</f>
        <v/>
      </c>
      <c r="C1518">
        <f>'03_DADOS_LIMPOS'!D1494</f>
        <v/>
      </c>
      <c r="D1518">
        <f>'03_DADOS_LIMPOS'!J1494</f>
        <v/>
      </c>
      <c r="E1518">
        <f>$B$8+$B$9*D1518</f>
        <v/>
      </c>
      <c r="F1518">
        <f>C1518-E1518</f>
        <v/>
      </c>
      <c r="G1518">
        <f>F1518/$B$11</f>
        <v/>
      </c>
      <c r="H1518">
        <f>ABS(G1518)</f>
        <v/>
      </c>
    </row>
    <row r="1519">
      <c r="A1519">
        <f>'03_DADOS_LIMPOS'!A1495</f>
        <v/>
      </c>
      <c r="B1519">
        <f>'03_DADOS_LIMPOS'!C1495</f>
        <v/>
      </c>
      <c r="C1519">
        <f>'03_DADOS_LIMPOS'!D1495</f>
        <v/>
      </c>
      <c r="D1519">
        <f>'03_DADOS_LIMPOS'!J1495</f>
        <v/>
      </c>
      <c r="E1519">
        <f>$B$8+$B$9*D1519</f>
        <v/>
      </c>
      <c r="F1519">
        <f>C1519-E1519</f>
        <v/>
      </c>
      <c r="G1519">
        <f>F1519/$B$11</f>
        <v/>
      </c>
      <c r="H1519">
        <f>ABS(G1519)</f>
        <v/>
      </c>
    </row>
    <row r="1520">
      <c r="A1520">
        <f>'03_DADOS_LIMPOS'!A1496</f>
        <v/>
      </c>
      <c r="B1520">
        <f>'03_DADOS_LIMPOS'!C1496</f>
        <v/>
      </c>
      <c r="C1520">
        <f>'03_DADOS_LIMPOS'!D1496</f>
        <v/>
      </c>
      <c r="D1520">
        <f>'03_DADOS_LIMPOS'!J1496</f>
        <v/>
      </c>
      <c r="E1520">
        <f>$B$8+$B$9*D1520</f>
        <v/>
      </c>
      <c r="F1520">
        <f>C1520-E1520</f>
        <v/>
      </c>
      <c r="G1520">
        <f>F1520/$B$11</f>
        <v/>
      </c>
      <c r="H1520">
        <f>ABS(G1520)</f>
        <v/>
      </c>
    </row>
    <row r="1521">
      <c r="A1521">
        <f>'03_DADOS_LIMPOS'!A1497</f>
        <v/>
      </c>
      <c r="B1521">
        <f>'03_DADOS_LIMPOS'!C1497</f>
        <v/>
      </c>
      <c r="C1521">
        <f>'03_DADOS_LIMPOS'!D1497</f>
        <v/>
      </c>
      <c r="D1521">
        <f>'03_DADOS_LIMPOS'!J1497</f>
        <v/>
      </c>
      <c r="E1521">
        <f>$B$8+$B$9*D1521</f>
        <v/>
      </c>
      <c r="F1521">
        <f>C1521-E1521</f>
        <v/>
      </c>
      <c r="G1521">
        <f>F1521/$B$11</f>
        <v/>
      </c>
      <c r="H1521">
        <f>ABS(G1521)</f>
        <v/>
      </c>
    </row>
    <row r="1522">
      <c r="A1522">
        <f>'03_DADOS_LIMPOS'!A1498</f>
        <v/>
      </c>
      <c r="B1522">
        <f>'03_DADOS_LIMPOS'!C1498</f>
        <v/>
      </c>
      <c r="C1522">
        <f>'03_DADOS_LIMPOS'!D1498</f>
        <v/>
      </c>
      <c r="D1522">
        <f>'03_DADOS_LIMPOS'!J1498</f>
        <v/>
      </c>
      <c r="E1522">
        <f>$B$8+$B$9*D1522</f>
        <v/>
      </c>
      <c r="F1522">
        <f>C1522-E1522</f>
        <v/>
      </c>
      <c r="G1522">
        <f>F1522/$B$11</f>
        <v/>
      </c>
      <c r="H1522">
        <f>ABS(G1522)</f>
        <v/>
      </c>
    </row>
    <row r="1523">
      <c r="A1523">
        <f>'03_DADOS_LIMPOS'!A1499</f>
        <v/>
      </c>
      <c r="B1523">
        <f>'03_DADOS_LIMPOS'!C1499</f>
        <v/>
      </c>
      <c r="C1523">
        <f>'03_DADOS_LIMPOS'!D1499</f>
        <v/>
      </c>
      <c r="D1523">
        <f>'03_DADOS_LIMPOS'!J1499</f>
        <v/>
      </c>
      <c r="E1523">
        <f>$B$8+$B$9*D1523</f>
        <v/>
      </c>
      <c r="F1523">
        <f>C1523-E1523</f>
        <v/>
      </c>
      <c r="G1523">
        <f>F1523/$B$11</f>
        <v/>
      </c>
      <c r="H1523">
        <f>ABS(G1523)</f>
        <v/>
      </c>
    </row>
    <row r="1524">
      <c r="A1524">
        <f>'03_DADOS_LIMPOS'!A1500</f>
        <v/>
      </c>
      <c r="B1524">
        <f>'03_DADOS_LIMPOS'!C1500</f>
        <v/>
      </c>
      <c r="C1524">
        <f>'03_DADOS_LIMPOS'!D1500</f>
        <v/>
      </c>
      <c r="D1524">
        <f>'03_DADOS_LIMPOS'!J1500</f>
        <v/>
      </c>
      <c r="E1524">
        <f>$B$8+$B$9*D1524</f>
        <v/>
      </c>
      <c r="F1524">
        <f>C1524-E1524</f>
        <v/>
      </c>
      <c r="G1524">
        <f>F1524/$B$11</f>
        <v/>
      </c>
      <c r="H1524">
        <f>ABS(G1524)</f>
        <v/>
      </c>
    </row>
    <row r="1525">
      <c r="A1525">
        <f>'03_DADOS_LIMPOS'!A1501</f>
        <v/>
      </c>
      <c r="B1525">
        <f>'03_DADOS_LIMPOS'!C1501</f>
        <v/>
      </c>
      <c r="C1525">
        <f>'03_DADOS_LIMPOS'!D1501</f>
        <v/>
      </c>
      <c r="D1525">
        <f>'03_DADOS_LIMPOS'!J1501</f>
        <v/>
      </c>
      <c r="E1525">
        <f>$B$8+$B$9*D1525</f>
        <v/>
      </c>
      <c r="F1525">
        <f>C1525-E1525</f>
        <v/>
      </c>
      <c r="G1525">
        <f>F1525/$B$11</f>
        <v/>
      </c>
      <c r="H1525">
        <f>ABS(G1525)</f>
        <v/>
      </c>
    </row>
    <row r="1526">
      <c r="A1526">
        <f>'03_DADOS_LIMPOS'!A1502</f>
        <v/>
      </c>
      <c r="B1526">
        <f>'03_DADOS_LIMPOS'!C1502</f>
        <v/>
      </c>
      <c r="C1526">
        <f>'03_DADOS_LIMPOS'!D1502</f>
        <v/>
      </c>
      <c r="D1526">
        <f>'03_DADOS_LIMPOS'!J1502</f>
        <v/>
      </c>
      <c r="E1526">
        <f>$B$8+$B$9*D1526</f>
        <v/>
      </c>
      <c r="F1526">
        <f>C1526-E1526</f>
        <v/>
      </c>
      <c r="G1526">
        <f>F1526/$B$11</f>
        <v/>
      </c>
      <c r="H1526">
        <f>ABS(G1526)</f>
        <v/>
      </c>
    </row>
    <row r="1527">
      <c r="A1527">
        <f>'03_DADOS_LIMPOS'!A1503</f>
        <v/>
      </c>
      <c r="B1527">
        <f>'03_DADOS_LIMPOS'!C1503</f>
        <v/>
      </c>
      <c r="C1527">
        <f>'03_DADOS_LIMPOS'!D1503</f>
        <v/>
      </c>
      <c r="D1527">
        <f>'03_DADOS_LIMPOS'!J1503</f>
        <v/>
      </c>
      <c r="E1527">
        <f>$B$8+$B$9*D1527</f>
        <v/>
      </c>
      <c r="F1527">
        <f>C1527-E1527</f>
        <v/>
      </c>
      <c r="G1527">
        <f>F1527/$B$11</f>
        <v/>
      </c>
      <c r="H1527">
        <f>ABS(G1527)</f>
        <v/>
      </c>
    </row>
    <row r="1528">
      <c r="A1528">
        <f>'03_DADOS_LIMPOS'!A1504</f>
        <v/>
      </c>
      <c r="B1528">
        <f>'03_DADOS_LIMPOS'!C1504</f>
        <v/>
      </c>
      <c r="C1528">
        <f>'03_DADOS_LIMPOS'!D1504</f>
        <v/>
      </c>
      <c r="D1528">
        <f>'03_DADOS_LIMPOS'!J1504</f>
        <v/>
      </c>
      <c r="E1528">
        <f>$B$8+$B$9*D1528</f>
        <v/>
      </c>
      <c r="F1528">
        <f>C1528-E1528</f>
        <v/>
      </c>
      <c r="G1528">
        <f>F1528/$B$11</f>
        <v/>
      </c>
      <c r="H1528">
        <f>ABS(G1528)</f>
        <v/>
      </c>
    </row>
    <row r="1529">
      <c r="A1529">
        <f>'03_DADOS_LIMPOS'!A1505</f>
        <v/>
      </c>
      <c r="B1529">
        <f>'03_DADOS_LIMPOS'!C1505</f>
        <v/>
      </c>
      <c r="C1529">
        <f>'03_DADOS_LIMPOS'!D1505</f>
        <v/>
      </c>
      <c r="D1529">
        <f>'03_DADOS_LIMPOS'!J1505</f>
        <v/>
      </c>
      <c r="E1529">
        <f>$B$8+$B$9*D1529</f>
        <v/>
      </c>
      <c r="F1529">
        <f>C1529-E1529</f>
        <v/>
      </c>
      <c r="G1529">
        <f>F1529/$B$11</f>
        <v/>
      </c>
      <c r="H1529">
        <f>ABS(G1529)</f>
        <v/>
      </c>
    </row>
    <row r="1530">
      <c r="A1530">
        <f>'03_DADOS_LIMPOS'!A1506</f>
        <v/>
      </c>
      <c r="B1530">
        <f>'03_DADOS_LIMPOS'!C1506</f>
        <v/>
      </c>
      <c r="C1530">
        <f>'03_DADOS_LIMPOS'!D1506</f>
        <v/>
      </c>
      <c r="D1530">
        <f>'03_DADOS_LIMPOS'!J1506</f>
        <v/>
      </c>
      <c r="E1530">
        <f>$B$8+$B$9*D1530</f>
        <v/>
      </c>
      <c r="F1530">
        <f>C1530-E1530</f>
        <v/>
      </c>
      <c r="G1530">
        <f>F1530/$B$11</f>
        <v/>
      </c>
      <c r="H1530">
        <f>ABS(G1530)</f>
        <v/>
      </c>
    </row>
    <row r="1531">
      <c r="A1531">
        <f>'03_DADOS_LIMPOS'!A1507</f>
        <v/>
      </c>
      <c r="B1531">
        <f>'03_DADOS_LIMPOS'!C1507</f>
        <v/>
      </c>
      <c r="C1531">
        <f>'03_DADOS_LIMPOS'!D1507</f>
        <v/>
      </c>
      <c r="D1531">
        <f>'03_DADOS_LIMPOS'!J1507</f>
        <v/>
      </c>
      <c r="E1531">
        <f>$B$8+$B$9*D1531</f>
        <v/>
      </c>
      <c r="F1531">
        <f>C1531-E1531</f>
        <v/>
      </c>
      <c r="G1531">
        <f>F1531/$B$11</f>
        <v/>
      </c>
      <c r="H1531">
        <f>ABS(G1531)</f>
        <v/>
      </c>
    </row>
    <row r="1532">
      <c r="A1532">
        <f>'03_DADOS_LIMPOS'!A1508</f>
        <v/>
      </c>
      <c r="B1532">
        <f>'03_DADOS_LIMPOS'!C1508</f>
        <v/>
      </c>
      <c r="C1532">
        <f>'03_DADOS_LIMPOS'!D1508</f>
        <v/>
      </c>
      <c r="D1532">
        <f>'03_DADOS_LIMPOS'!J1508</f>
        <v/>
      </c>
      <c r="E1532">
        <f>$B$8+$B$9*D1532</f>
        <v/>
      </c>
      <c r="F1532">
        <f>C1532-E1532</f>
        <v/>
      </c>
      <c r="G1532">
        <f>F1532/$B$11</f>
        <v/>
      </c>
      <c r="H1532">
        <f>ABS(G1532)</f>
        <v/>
      </c>
    </row>
    <row r="1533">
      <c r="A1533">
        <f>'03_DADOS_LIMPOS'!A1509</f>
        <v/>
      </c>
      <c r="B1533">
        <f>'03_DADOS_LIMPOS'!C1509</f>
        <v/>
      </c>
      <c r="C1533">
        <f>'03_DADOS_LIMPOS'!D1509</f>
        <v/>
      </c>
      <c r="D1533">
        <f>'03_DADOS_LIMPOS'!J1509</f>
        <v/>
      </c>
      <c r="E1533">
        <f>$B$8+$B$9*D1533</f>
        <v/>
      </c>
      <c r="F1533">
        <f>C1533-E1533</f>
        <v/>
      </c>
      <c r="G1533">
        <f>F1533/$B$11</f>
        <v/>
      </c>
      <c r="H1533">
        <f>ABS(G1533)</f>
        <v/>
      </c>
    </row>
    <row r="1534">
      <c r="A1534">
        <f>'03_DADOS_LIMPOS'!A1510</f>
        <v/>
      </c>
      <c r="B1534">
        <f>'03_DADOS_LIMPOS'!C1510</f>
        <v/>
      </c>
      <c r="C1534">
        <f>'03_DADOS_LIMPOS'!D1510</f>
        <v/>
      </c>
      <c r="D1534">
        <f>'03_DADOS_LIMPOS'!J1510</f>
        <v/>
      </c>
      <c r="E1534">
        <f>$B$8+$B$9*D1534</f>
        <v/>
      </c>
      <c r="F1534">
        <f>C1534-E1534</f>
        <v/>
      </c>
      <c r="G1534">
        <f>F1534/$B$11</f>
        <v/>
      </c>
      <c r="H1534">
        <f>ABS(G1534)</f>
        <v/>
      </c>
    </row>
    <row r="1535">
      <c r="A1535">
        <f>'03_DADOS_LIMPOS'!A1511</f>
        <v/>
      </c>
      <c r="B1535">
        <f>'03_DADOS_LIMPOS'!C1511</f>
        <v/>
      </c>
      <c r="C1535">
        <f>'03_DADOS_LIMPOS'!D1511</f>
        <v/>
      </c>
      <c r="D1535">
        <f>'03_DADOS_LIMPOS'!J1511</f>
        <v/>
      </c>
      <c r="E1535">
        <f>$B$8+$B$9*D1535</f>
        <v/>
      </c>
      <c r="F1535">
        <f>C1535-E1535</f>
        <v/>
      </c>
      <c r="G1535">
        <f>F1535/$B$11</f>
        <v/>
      </c>
      <c r="H1535">
        <f>ABS(G1535)</f>
        <v/>
      </c>
    </row>
    <row r="1536">
      <c r="A1536">
        <f>'03_DADOS_LIMPOS'!A1512</f>
        <v/>
      </c>
      <c r="B1536">
        <f>'03_DADOS_LIMPOS'!C1512</f>
        <v/>
      </c>
      <c r="C1536">
        <f>'03_DADOS_LIMPOS'!D1512</f>
        <v/>
      </c>
      <c r="D1536">
        <f>'03_DADOS_LIMPOS'!J1512</f>
        <v/>
      </c>
      <c r="E1536">
        <f>$B$8+$B$9*D1536</f>
        <v/>
      </c>
      <c r="F1536">
        <f>C1536-E1536</f>
        <v/>
      </c>
      <c r="G1536">
        <f>F1536/$B$11</f>
        <v/>
      </c>
      <c r="H1536">
        <f>ABS(G1536)</f>
        <v/>
      </c>
    </row>
    <row r="1537">
      <c r="A1537">
        <f>'03_DADOS_LIMPOS'!A1513</f>
        <v/>
      </c>
      <c r="B1537">
        <f>'03_DADOS_LIMPOS'!C1513</f>
        <v/>
      </c>
      <c r="C1537">
        <f>'03_DADOS_LIMPOS'!D1513</f>
        <v/>
      </c>
      <c r="D1537">
        <f>'03_DADOS_LIMPOS'!J1513</f>
        <v/>
      </c>
      <c r="E1537">
        <f>$B$8+$B$9*D1537</f>
        <v/>
      </c>
      <c r="F1537">
        <f>C1537-E1537</f>
        <v/>
      </c>
      <c r="G1537">
        <f>F1537/$B$11</f>
        <v/>
      </c>
      <c r="H1537">
        <f>ABS(G1537)</f>
        <v/>
      </c>
    </row>
    <row r="1538">
      <c r="A1538">
        <f>'03_DADOS_LIMPOS'!A1514</f>
        <v/>
      </c>
      <c r="B1538">
        <f>'03_DADOS_LIMPOS'!C1514</f>
        <v/>
      </c>
      <c r="C1538">
        <f>'03_DADOS_LIMPOS'!D1514</f>
        <v/>
      </c>
      <c r="D1538">
        <f>'03_DADOS_LIMPOS'!J1514</f>
        <v/>
      </c>
      <c r="E1538">
        <f>$B$8+$B$9*D1538</f>
        <v/>
      </c>
      <c r="F1538">
        <f>C1538-E1538</f>
        <v/>
      </c>
      <c r="G1538">
        <f>F1538/$B$11</f>
        <v/>
      </c>
      <c r="H1538">
        <f>ABS(G1538)</f>
        <v/>
      </c>
    </row>
    <row r="1539">
      <c r="A1539">
        <f>'03_DADOS_LIMPOS'!A1515</f>
        <v/>
      </c>
      <c r="B1539">
        <f>'03_DADOS_LIMPOS'!C1515</f>
        <v/>
      </c>
      <c r="C1539">
        <f>'03_DADOS_LIMPOS'!D1515</f>
        <v/>
      </c>
      <c r="D1539">
        <f>'03_DADOS_LIMPOS'!J1515</f>
        <v/>
      </c>
      <c r="E1539">
        <f>$B$8+$B$9*D1539</f>
        <v/>
      </c>
      <c r="F1539">
        <f>C1539-E1539</f>
        <v/>
      </c>
      <c r="G1539">
        <f>F1539/$B$11</f>
        <v/>
      </c>
      <c r="H1539">
        <f>ABS(G1539)</f>
        <v/>
      </c>
    </row>
    <row r="1540">
      <c r="A1540">
        <f>'03_DADOS_LIMPOS'!A1516</f>
        <v/>
      </c>
      <c r="B1540">
        <f>'03_DADOS_LIMPOS'!C1516</f>
        <v/>
      </c>
      <c r="C1540">
        <f>'03_DADOS_LIMPOS'!D1516</f>
        <v/>
      </c>
      <c r="D1540">
        <f>'03_DADOS_LIMPOS'!J1516</f>
        <v/>
      </c>
      <c r="E1540">
        <f>$B$8+$B$9*D1540</f>
        <v/>
      </c>
      <c r="F1540">
        <f>C1540-E1540</f>
        <v/>
      </c>
      <c r="G1540">
        <f>F1540/$B$11</f>
        <v/>
      </c>
      <c r="H1540">
        <f>ABS(G1540)</f>
        <v/>
      </c>
    </row>
    <row r="1541">
      <c r="A1541">
        <f>'03_DADOS_LIMPOS'!A1517</f>
        <v/>
      </c>
      <c r="B1541">
        <f>'03_DADOS_LIMPOS'!C1517</f>
        <v/>
      </c>
      <c r="C1541">
        <f>'03_DADOS_LIMPOS'!D1517</f>
        <v/>
      </c>
      <c r="D1541">
        <f>'03_DADOS_LIMPOS'!J1517</f>
        <v/>
      </c>
      <c r="E1541">
        <f>$B$8+$B$9*D1541</f>
        <v/>
      </c>
      <c r="F1541">
        <f>C1541-E1541</f>
        <v/>
      </c>
      <c r="G1541">
        <f>F1541/$B$11</f>
        <v/>
      </c>
      <c r="H1541">
        <f>ABS(G1541)</f>
        <v/>
      </c>
    </row>
    <row r="1542">
      <c r="A1542">
        <f>'03_DADOS_LIMPOS'!A1518</f>
        <v/>
      </c>
      <c r="B1542">
        <f>'03_DADOS_LIMPOS'!C1518</f>
        <v/>
      </c>
      <c r="C1542">
        <f>'03_DADOS_LIMPOS'!D1518</f>
        <v/>
      </c>
      <c r="D1542">
        <f>'03_DADOS_LIMPOS'!J1518</f>
        <v/>
      </c>
      <c r="E1542">
        <f>$B$8+$B$9*D1542</f>
        <v/>
      </c>
      <c r="F1542">
        <f>C1542-E1542</f>
        <v/>
      </c>
      <c r="G1542">
        <f>F1542/$B$11</f>
        <v/>
      </c>
      <c r="H1542">
        <f>ABS(G1542)</f>
        <v/>
      </c>
    </row>
    <row r="1543">
      <c r="A1543">
        <f>'03_DADOS_LIMPOS'!A1519</f>
        <v/>
      </c>
      <c r="B1543">
        <f>'03_DADOS_LIMPOS'!C1519</f>
        <v/>
      </c>
      <c r="C1543">
        <f>'03_DADOS_LIMPOS'!D1519</f>
        <v/>
      </c>
      <c r="D1543">
        <f>'03_DADOS_LIMPOS'!J1519</f>
        <v/>
      </c>
      <c r="E1543">
        <f>$B$8+$B$9*D1543</f>
        <v/>
      </c>
      <c r="F1543">
        <f>C1543-E1543</f>
        <v/>
      </c>
      <c r="G1543">
        <f>F1543/$B$11</f>
        <v/>
      </c>
      <c r="H1543">
        <f>ABS(G1543)</f>
        <v/>
      </c>
    </row>
    <row r="1544">
      <c r="A1544">
        <f>'03_DADOS_LIMPOS'!A1520</f>
        <v/>
      </c>
      <c r="B1544">
        <f>'03_DADOS_LIMPOS'!C1520</f>
        <v/>
      </c>
      <c r="C1544">
        <f>'03_DADOS_LIMPOS'!D1520</f>
        <v/>
      </c>
      <c r="D1544">
        <f>'03_DADOS_LIMPOS'!J1520</f>
        <v/>
      </c>
      <c r="E1544">
        <f>$B$8+$B$9*D1544</f>
        <v/>
      </c>
      <c r="F1544">
        <f>C1544-E1544</f>
        <v/>
      </c>
      <c r="G1544">
        <f>F1544/$B$11</f>
        <v/>
      </c>
      <c r="H1544">
        <f>ABS(G1544)</f>
        <v/>
      </c>
    </row>
    <row r="1545">
      <c r="A1545">
        <f>'03_DADOS_LIMPOS'!A1521</f>
        <v/>
      </c>
      <c r="B1545">
        <f>'03_DADOS_LIMPOS'!C1521</f>
        <v/>
      </c>
      <c r="C1545">
        <f>'03_DADOS_LIMPOS'!D1521</f>
        <v/>
      </c>
      <c r="D1545">
        <f>'03_DADOS_LIMPOS'!J1521</f>
        <v/>
      </c>
      <c r="E1545">
        <f>$B$8+$B$9*D1545</f>
        <v/>
      </c>
      <c r="F1545">
        <f>C1545-E1545</f>
        <v/>
      </c>
      <c r="G1545">
        <f>F1545/$B$11</f>
        <v/>
      </c>
      <c r="H1545">
        <f>ABS(G1545)</f>
        <v/>
      </c>
    </row>
    <row r="1546">
      <c r="A1546">
        <f>'03_DADOS_LIMPOS'!A1522</f>
        <v/>
      </c>
      <c r="B1546">
        <f>'03_DADOS_LIMPOS'!C1522</f>
        <v/>
      </c>
      <c r="C1546">
        <f>'03_DADOS_LIMPOS'!D1522</f>
        <v/>
      </c>
      <c r="D1546">
        <f>'03_DADOS_LIMPOS'!J1522</f>
        <v/>
      </c>
      <c r="E1546">
        <f>$B$8+$B$9*D1546</f>
        <v/>
      </c>
      <c r="F1546">
        <f>C1546-E1546</f>
        <v/>
      </c>
      <c r="G1546">
        <f>F1546/$B$11</f>
        <v/>
      </c>
      <c r="H1546">
        <f>ABS(G1546)</f>
        <v/>
      </c>
    </row>
    <row r="1547">
      <c r="A1547">
        <f>'03_DADOS_LIMPOS'!A1523</f>
        <v/>
      </c>
      <c r="B1547">
        <f>'03_DADOS_LIMPOS'!C1523</f>
        <v/>
      </c>
      <c r="C1547">
        <f>'03_DADOS_LIMPOS'!D1523</f>
        <v/>
      </c>
      <c r="D1547">
        <f>'03_DADOS_LIMPOS'!J1523</f>
        <v/>
      </c>
      <c r="E1547">
        <f>$B$8+$B$9*D1547</f>
        <v/>
      </c>
      <c r="F1547">
        <f>C1547-E1547</f>
        <v/>
      </c>
      <c r="G1547">
        <f>F1547/$B$11</f>
        <v/>
      </c>
      <c r="H1547">
        <f>ABS(G1547)</f>
        <v/>
      </c>
    </row>
    <row r="1548">
      <c r="A1548">
        <f>'03_DADOS_LIMPOS'!A1524</f>
        <v/>
      </c>
      <c r="B1548">
        <f>'03_DADOS_LIMPOS'!C1524</f>
        <v/>
      </c>
      <c r="C1548">
        <f>'03_DADOS_LIMPOS'!D1524</f>
        <v/>
      </c>
      <c r="D1548">
        <f>'03_DADOS_LIMPOS'!J1524</f>
        <v/>
      </c>
      <c r="E1548">
        <f>$B$8+$B$9*D1548</f>
        <v/>
      </c>
      <c r="F1548">
        <f>C1548-E1548</f>
        <v/>
      </c>
      <c r="G1548">
        <f>F1548/$B$11</f>
        <v/>
      </c>
      <c r="H1548">
        <f>ABS(G1548)</f>
        <v/>
      </c>
    </row>
    <row r="1549">
      <c r="A1549">
        <f>'03_DADOS_LIMPOS'!A1525</f>
        <v/>
      </c>
      <c r="B1549">
        <f>'03_DADOS_LIMPOS'!C1525</f>
        <v/>
      </c>
      <c r="C1549">
        <f>'03_DADOS_LIMPOS'!D1525</f>
        <v/>
      </c>
      <c r="D1549">
        <f>'03_DADOS_LIMPOS'!J1525</f>
        <v/>
      </c>
      <c r="E1549">
        <f>$B$8+$B$9*D1549</f>
        <v/>
      </c>
      <c r="F1549">
        <f>C1549-E1549</f>
        <v/>
      </c>
      <c r="G1549">
        <f>F1549/$B$11</f>
        <v/>
      </c>
      <c r="H1549">
        <f>ABS(G1549)</f>
        <v/>
      </c>
    </row>
    <row r="1550">
      <c r="A1550">
        <f>'03_DADOS_LIMPOS'!A1526</f>
        <v/>
      </c>
      <c r="B1550">
        <f>'03_DADOS_LIMPOS'!C1526</f>
        <v/>
      </c>
      <c r="C1550">
        <f>'03_DADOS_LIMPOS'!D1526</f>
        <v/>
      </c>
      <c r="D1550">
        <f>'03_DADOS_LIMPOS'!J1526</f>
        <v/>
      </c>
      <c r="E1550">
        <f>$B$8+$B$9*D1550</f>
        <v/>
      </c>
      <c r="F1550">
        <f>C1550-E1550</f>
        <v/>
      </c>
      <c r="G1550">
        <f>F1550/$B$11</f>
        <v/>
      </c>
      <c r="H1550">
        <f>ABS(G1550)</f>
        <v/>
      </c>
    </row>
    <row r="1551">
      <c r="A1551">
        <f>'03_DADOS_LIMPOS'!A1527</f>
        <v/>
      </c>
      <c r="B1551">
        <f>'03_DADOS_LIMPOS'!C1527</f>
        <v/>
      </c>
      <c r="C1551">
        <f>'03_DADOS_LIMPOS'!D1527</f>
        <v/>
      </c>
      <c r="D1551">
        <f>'03_DADOS_LIMPOS'!J1527</f>
        <v/>
      </c>
      <c r="E1551">
        <f>$B$8+$B$9*D1551</f>
        <v/>
      </c>
      <c r="F1551">
        <f>C1551-E1551</f>
        <v/>
      </c>
      <c r="G1551">
        <f>F1551/$B$11</f>
        <v/>
      </c>
      <c r="H1551">
        <f>ABS(G1551)</f>
        <v/>
      </c>
    </row>
    <row r="1552">
      <c r="A1552">
        <f>'03_DADOS_LIMPOS'!A1528</f>
        <v/>
      </c>
      <c r="B1552">
        <f>'03_DADOS_LIMPOS'!C1528</f>
        <v/>
      </c>
      <c r="C1552">
        <f>'03_DADOS_LIMPOS'!D1528</f>
        <v/>
      </c>
      <c r="D1552">
        <f>'03_DADOS_LIMPOS'!J1528</f>
        <v/>
      </c>
      <c r="E1552">
        <f>$B$8+$B$9*D1552</f>
        <v/>
      </c>
      <c r="F1552">
        <f>C1552-E1552</f>
        <v/>
      </c>
      <c r="G1552">
        <f>F1552/$B$11</f>
        <v/>
      </c>
      <c r="H1552">
        <f>ABS(G1552)</f>
        <v/>
      </c>
    </row>
    <row r="1553">
      <c r="A1553">
        <f>'03_DADOS_LIMPOS'!A1529</f>
        <v/>
      </c>
      <c r="B1553">
        <f>'03_DADOS_LIMPOS'!C1529</f>
        <v/>
      </c>
      <c r="C1553">
        <f>'03_DADOS_LIMPOS'!D1529</f>
        <v/>
      </c>
      <c r="D1553">
        <f>'03_DADOS_LIMPOS'!J1529</f>
        <v/>
      </c>
      <c r="E1553">
        <f>$B$8+$B$9*D1553</f>
        <v/>
      </c>
      <c r="F1553">
        <f>C1553-E1553</f>
        <v/>
      </c>
      <c r="G1553">
        <f>F1553/$B$11</f>
        <v/>
      </c>
      <c r="H1553">
        <f>ABS(G1553)</f>
        <v/>
      </c>
    </row>
    <row r="1554">
      <c r="A1554">
        <f>'03_DADOS_LIMPOS'!A1530</f>
        <v/>
      </c>
      <c r="B1554">
        <f>'03_DADOS_LIMPOS'!C1530</f>
        <v/>
      </c>
      <c r="C1554">
        <f>'03_DADOS_LIMPOS'!D1530</f>
        <v/>
      </c>
      <c r="D1554">
        <f>'03_DADOS_LIMPOS'!J1530</f>
        <v/>
      </c>
      <c r="E1554">
        <f>$B$8+$B$9*D1554</f>
        <v/>
      </c>
      <c r="F1554">
        <f>C1554-E1554</f>
        <v/>
      </c>
      <c r="G1554">
        <f>F1554/$B$11</f>
        <v/>
      </c>
      <c r="H1554">
        <f>ABS(G1554)</f>
        <v/>
      </c>
    </row>
    <row r="1555">
      <c r="A1555">
        <f>'03_DADOS_LIMPOS'!A1531</f>
        <v/>
      </c>
      <c r="B1555">
        <f>'03_DADOS_LIMPOS'!C1531</f>
        <v/>
      </c>
      <c r="C1555">
        <f>'03_DADOS_LIMPOS'!D1531</f>
        <v/>
      </c>
      <c r="D1555">
        <f>'03_DADOS_LIMPOS'!J1531</f>
        <v/>
      </c>
      <c r="E1555">
        <f>$B$8+$B$9*D1555</f>
        <v/>
      </c>
      <c r="F1555">
        <f>C1555-E1555</f>
        <v/>
      </c>
      <c r="G1555">
        <f>F1555/$B$11</f>
        <v/>
      </c>
      <c r="H1555">
        <f>ABS(G1555)</f>
        <v/>
      </c>
    </row>
    <row r="1556">
      <c r="A1556">
        <f>'03_DADOS_LIMPOS'!A1532</f>
        <v/>
      </c>
      <c r="B1556">
        <f>'03_DADOS_LIMPOS'!C1532</f>
        <v/>
      </c>
      <c r="C1556">
        <f>'03_DADOS_LIMPOS'!D1532</f>
        <v/>
      </c>
      <c r="D1556">
        <f>'03_DADOS_LIMPOS'!J1532</f>
        <v/>
      </c>
      <c r="E1556">
        <f>$B$8+$B$9*D1556</f>
        <v/>
      </c>
      <c r="F1556">
        <f>C1556-E1556</f>
        <v/>
      </c>
      <c r="G1556">
        <f>F1556/$B$11</f>
        <v/>
      </c>
      <c r="H1556">
        <f>ABS(G1556)</f>
        <v/>
      </c>
    </row>
    <row r="1557">
      <c r="A1557">
        <f>'03_DADOS_LIMPOS'!A1533</f>
        <v/>
      </c>
      <c r="B1557">
        <f>'03_DADOS_LIMPOS'!C1533</f>
        <v/>
      </c>
      <c r="C1557">
        <f>'03_DADOS_LIMPOS'!D1533</f>
        <v/>
      </c>
      <c r="D1557">
        <f>'03_DADOS_LIMPOS'!J1533</f>
        <v/>
      </c>
      <c r="E1557">
        <f>$B$8+$B$9*D1557</f>
        <v/>
      </c>
      <c r="F1557">
        <f>C1557-E1557</f>
        <v/>
      </c>
      <c r="G1557">
        <f>F1557/$B$11</f>
        <v/>
      </c>
      <c r="H1557">
        <f>ABS(G1557)</f>
        <v/>
      </c>
    </row>
    <row r="1558">
      <c r="A1558">
        <f>'03_DADOS_LIMPOS'!A1534</f>
        <v/>
      </c>
      <c r="B1558">
        <f>'03_DADOS_LIMPOS'!C1534</f>
        <v/>
      </c>
      <c r="C1558">
        <f>'03_DADOS_LIMPOS'!D1534</f>
        <v/>
      </c>
      <c r="D1558">
        <f>'03_DADOS_LIMPOS'!J1534</f>
        <v/>
      </c>
      <c r="E1558">
        <f>$B$8+$B$9*D1558</f>
        <v/>
      </c>
      <c r="F1558">
        <f>C1558-E1558</f>
        <v/>
      </c>
      <c r="G1558">
        <f>F1558/$B$11</f>
        <v/>
      </c>
      <c r="H1558">
        <f>ABS(G1558)</f>
        <v/>
      </c>
    </row>
    <row r="1559">
      <c r="A1559">
        <f>'03_DADOS_LIMPOS'!A1535</f>
        <v/>
      </c>
      <c r="B1559">
        <f>'03_DADOS_LIMPOS'!C1535</f>
        <v/>
      </c>
      <c r="C1559">
        <f>'03_DADOS_LIMPOS'!D1535</f>
        <v/>
      </c>
      <c r="D1559">
        <f>'03_DADOS_LIMPOS'!J1535</f>
        <v/>
      </c>
      <c r="E1559">
        <f>$B$8+$B$9*D1559</f>
        <v/>
      </c>
      <c r="F1559">
        <f>C1559-E1559</f>
        <v/>
      </c>
      <c r="G1559">
        <f>F1559/$B$11</f>
        <v/>
      </c>
      <c r="H1559">
        <f>ABS(G1559)</f>
        <v/>
      </c>
    </row>
    <row r="1560">
      <c r="A1560">
        <f>'03_DADOS_LIMPOS'!A1536</f>
        <v/>
      </c>
      <c r="B1560">
        <f>'03_DADOS_LIMPOS'!C1536</f>
        <v/>
      </c>
      <c r="C1560">
        <f>'03_DADOS_LIMPOS'!D1536</f>
        <v/>
      </c>
      <c r="D1560">
        <f>'03_DADOS_LIMPOS'!J1536</f>
        <v/>
      </c>
      <c r="E1560">
        <f>$B$8+$B$9*D1560</f>
        <v/>
      </c>
      <c r="F1560">
        <f>C1560-E1560</f>
        <v/>
      </c>
      <c r="G1560">
        <f>F1560/$B$11</f>
        <v/>
      </c>
      <c r="H1560">
        <f>ABS(G1560)</f>
        <v/>
      </c>
    </row>
    <row r="1561">
      <c r="A1561">
        <f>'03_DADOS_LIMPOS'!A1537</f>
        <v/>
      </c>
      <c r="B1561">
        <f>'03_DADOS_LIMPOS'!C1537</f>
        <v/>
      </c>
      <c r="C1561">
        <f>'03_DADOS_LIMPOS'!D1537</f>
        <v/>
      </c>
      <c r="D1561">
        <f>'03_DADOS_LIMPOS'!J1537</f>
        <v/>
      </c>
      <c r="E1561">
        <f>$B$8+$B$9*D1561</f>
        <v/>
      </c>
      <c r="F1561">
        <f>C1561-E1561</f>
        <v/>
      </c>
      <c r="G1561">
        <f>F1561/$B$11</f>
        <v/>
      </c>
      <c r="H1561">
        <f>ABS(G1561)</f>
        <v/>
      </c>
    </row>
    <row r="1562">
      <c r="A1562">
        <f>'03_DADOS_LIMPOS'!A1538</f>
        <v/>
      </c>
      <c r="B1562">
        <f>'03_DADOS_LIMPOS'!C1538</f>
        <v/>
      </c>
      <c r="C1562">
        <f>'03_DADOS_LIMPOS'!D1538</f>
        <v/>
      </c>
      <c r="D1562">
        <f>'03_DADOS_LIMPOS'!J1538</f>
        <v/>
      </c>
      <c r="E1562">
        <f>$B$8+$B$9*D1562</f>
        <v/>
      </c>
      <c r="F1562">
        <f>C1562-E1562</f>
        <v/>
      </c>
      <c r="G1562">
        <f>F1562/$B$11</f>
        <v/>
      </c>
      <c r="H1562">
        <f>ABS(G1562)</f>
        <v/>
      </c>
    </row>
    <row r="1563">
      <c r="A1563">
        <f>'03_DADOS_LIMPOS'!A1539</f>
        <v/>
      </c>
      <c r="B1563">
        <f>'03_DADOS_LIMPOS'!C1539</f>
        <v/>
      </c>
      <c r="C1563">
        <f>'03_DADOS_LIMPOS'!D1539</f>
        <v/>
      </c>
      <c r="D1563">
        <f>'03_DADOS_LIMPOS'!J1539</f>
        <v/>
      </c>
      <c r="E1563">
        <f>$B$8+$B$9*D1563</f>
        <v/>
      </c>
      <c r="F1563">
        <f>C1563-E1563</f>
        <v/>
      </c>
      <c r="G1563">
        <f>F1563/$B$11</f>
        <v/>
      </c>
      <c r="H1563">
        <f>ABS(G1563)</f>
        <v/>
      </c>
    </row>
    <row r="1564">
      <c r="A1564">
        <f>'03_DADOS_LIMPOS'!A1540</f>
        <v/>
      </c>
      <c r="B1564">
        <f>'03_DADOS_LIMPOS'!C1540</f>
        <v/>
      </c>
      <c r="C1564">
        <f>'03_DADOS_LIMPOS'!D1540</f>
        <v/>
      </c>
      <c r="D1564">
        <f>'03_DADOS_LIMPOS'!J1540</f>
        <v/>
      </c>
      <c r="E1564">
        <f>$B$8+$B$9*D1564</f>
        <v/>
      </c>
      <c r="F1564">
        <f>C1564-E1564</f>
        <v/>
      </c>
      <c r="G1564">
        <f>F1564/$B$11</f>
        <v/>
      </c>
      <c r="H1564">
        <f>ABS(G1564)</f>
        <v/>
      </c>
    </row>
    <row r="1565">
      <c r="A1565">
        <f>'03_DADOS_LIMPOS'!A1541</f>
        <v/>
      </c>
      <c r="B1565">
        <f>'03_DADOS_LIMPOS'!C1541</f>
        <v/>
      </c>
      <c r="C1565">
        <f>'03_DADOS_LIMPOS'!D1541</f>
        <v/>
      </c>
      <c r="D1565">
        <f>'03_DADOS_LIMPOS'!J1541</f>
        <v/>
      </c>
      <c r="E1565">
        <f>$B$8+$B$9*D1565</f>
        <v/>
      </c>
      <c r="F1565">
        <f>C1565-E1565</f>
        <v/>
      </c>
      <c r="G1565">
        <f>F1565/$B$11</f>
        <v/>
      </c>
      <c r="H1565">
        <f>ABS(G1565)</f>
        <v/>
      </c>
    </row>
    <row r="1566">
      <c r="A1566">
        <f>'03_DADOS_LIMPOS'!A1542</f>
        <v/>
      </c>
      <c r="B1566">
        <f>'03_DADOS_LIMPOS'!C1542</f>
        <v/>
      </c>
      <c r="C1566">
        <f>'03_DADOS_LIMPOS'!D1542</f>
        <v/>
      </c>
      <c r="D1566">
        <f>'03_DADOS_LIMPOS'!J1542</f>
        <v/>
      </c>
      <c r="E1566">
        <f>$B$8+$B$9*D1566</f>
        <v/>
      </c>
      <c r="F1566">
        <f>C1566-E1566</f>
        <v/>
      </c>
      <c r="G1566">
        <f>F1566/$B$11</f>
        <v/>
      </c>
      <c r="H1566">
        <f>ABS(G1566)</f>
        <v/>
      </c>
    </row>
    <row r="1567">
      <c r="A1567">
        <f>'03_DADOS_LIMPOS'!A1543</f>
        <v/>
      </c>
      <c r="B1567">
        <f>'03_DADOS_LIMPOS'!C1543</f>
        <v/>
      </c>
      <c r="C1567">
        <f>'03_DADOS_LIMPOS'!D1543</f>
        <v/>
      </c>
      <c r="D1567">
        <f>'03_DADOS_LIMPOS'!J1543</f>
        <v/>
      </c>
      <c r="E1567">
        <f>$B$8+$B$9*D1567</f>
        <v/>
      </c>
      <c r="F1567">
        <f>C1567-E1567</f>
        <v/>
      </c>
      <c r="G1567">
        <f>F1567/$B$11</f>
        <v/>
      </c>
      <c r="H1567">
        <f>ABS(G1567)</f>
        <v/>
      </c>
    </row>
    <row r="1568">
      <c r="A1568">
        <f>'03_DADOS_LIMPOS'!A1544</f>
        <v/>
      </c>
      <c r="B1568">
        <f>'03_DADOS_LIMPOS'!C1544</f>
        <v/>
      </c>
      <c r="C1568">
        <f>'03_DADOS_LIMPOS'!D1544</f>
        <v/>
      </c>
      <c r="D1568">
        <f>'03_DADOS_LIMPOS'!J1544</f>
        <v/>
      </c>
      <c r="E1568">
        <f>$B$8+$B$9*D1568</f>
        <v/>
      </c>
      <c r="F1568">
        <f>C1568-E1568</f>
        <v/>
      </c>
      <c r="G1568">
        <f>F1568/$B$11</f>
        <v/>
      </c>
      <c r="H1568">
        <f>ABS(G1568)</f>
        <v/>
      </c>
    </row>
    <row r="1569">
      <c r="A1569">
        <f>'03_DADOS_LIMPOS'!A1545</f>
        <v/>
      </c>
      <c r="B1569">
        <f>'03_DADOS_LIMPOS'!C1545</f>
        <v/>
      </c>
      <c r="C1569">
        <f>'03_DADOS_LIMPOS'!D1545</f>
        <v/>
      </c>
      <c r="D1569">
        <f>'03_DADOS_LIMPOS'!J1545</f>
        <v/>
      </c>
      <c r="E1569">
        <f>$B$8+$B$9*D1569</f>
        <v/>
      </c>
      <c r="F1569">
        <f>C1569-E1569</f>
        <v/>
      </c>
      <c r="G1569">
        <f>F1569/$B$11</f>
        <v/>
      </c>
      <c r="H1569">
        <f>ABS(G1569)</f>
        <v/>
      </c>
    </row>
    <row r="1570">
      <c r="A1570">
        <f>'03_DADOS_LIMPOS'!A1546</f>
        <v/>
      </c>
      <c r="B1570">
        <f>'03_DADOS_LIMPOS'!C1546</f>
        <v/>
      </c>
      <c r="C1570">
        <f>'03_DADOS_LIMPOS'!D1546</f>
        <v/>
      </c>
      <c r="D1570">
        <f>'03_DADOS_LIMPOS'!J1546</f>
        <v/>
      </c>
      <c r="E1570">
        <f>$B$8+$B$9*D1570</f>
        <v/>
      </c>
      <c r="F1570">
        <f>C1570-E1570</f>
        <v/>
      </c>
      <c r="G1570">
        <f>F1570/$B$11</f>
        <v/>
      </c>
      <c r="H1570">
        <f>ABS(G1570)</f>
        <v/>
      </c>
    </row>
    <row r="1571">
      <c r="A1571">
        <f>'03_DADOS_LIMPOS'!A1547</f>
        <v/>
      </c>
      <c r="B1571">
        <f>'03_DADOS_LIMPOS'!C1547</f>
        <v/>
      </c>
      <c r="C1571">
        <f>'03_DADOS_LIMPOS'!D1547</f>
        <v/>
      </c>
      <c r="D1571">
        <f>'03_DADOS_LIMPOS'!J1547</f>
        <v/>
      </c>
      <c r="E1571">
        <f>$B$8+$B$9*D1571</f>
        <v/>
      </c>
      <c r="F1571">
        <f>C1571-E1571</f>
        <v/>
      </c>
      <c r="G1571">
        <f>F1571/$B$11</f>
        <v/>
      </c>
      <c r="H1571">
        <f>ABS(G1571)</f>
        <v/>
      </c>
    </row>
    <row r="1572">
      <c r="A1572">
        <f>'03_DADOS_LIMPOS'!A1548</f>
        <v/>
      </c>
      <c r="B1572">
        <f>'03_DADOS_LIMPOS'!C1548</f>
        <v/>
      </c>
      <c r="C1572">
        <f>'03_DADOS_LIMPOS'!D1548</f>
        <v/>
      </c>
      <c r="D1572">
        <f>'03_DADOS_LIMPOS'!J1548</f>
        <v/>
      </c>
      <c r="E1572">
        <f>$B$8+$B$9*D1572</f>
        <v/>
      </c>
      <c r="F1572">
        <f>C1572-E1572</f>
        <v/>
      </c>
      <c r="G1572">
        <f>F1572/$B$11</f>
        <v/>
      </c>
      <c r="H1572">
        <f>ABS(G1572)</f>
        <v/>
      </c>
    </row>
    <row r="1573">
      <c r="A1573">
        <f>'03_DADOS_LIMPOS'!A1549</f>
        <v/>
      </c>
      <c r="B1573">
        <f>'03_DADOS_LIMPOS'!C1549</f>
        <v/>
      </c>
      <c r="C1573">
        <f>'03_DADOS_LIMPOS'!D1549</f>
        <v/>
      </c>
      <c r="D1573">
        <f>'03_DADOS_LIMPOS'!J1549</f>
        <v/>
      </c>
      <c r="E1573">
        <f>$B$8+$B$9*D1573</f>
        <v/>
      </c>
      <c r="F1573">
        <f>C1573-E1573</f>
        <v/>
      </c>
      <c r="G1573">
        <f>F1573/$B$11</f>
        <v/>
      </c>
      <c r="H1573">
        <f>ABS(G1573)</f>
        <v/>
      </c>
    </row>
    <row r="1574">
      <c r="A1574">
        <f>'03_DADOS_LIMPOS'!A1550</f>
        <v/>
      </c>
      <c r="B1574">
        <f>'03_DADOS_LIMPOS'!C1550</f>
        <v/>
      </c>
      <c r="C1574">
        <f>'03_DADOS_LIMPOS'!D1550</f>
        <v/>
      </c>
      <c r="D1574">
        <f>'03_DADOS_LIMPOS'!J1550</f>
        <v/>
      </c>
      <c r="E1574">
        <f>$B$8+$B$9*D1574</f>
        <v/>
      </c>
      <c r="F1574">
        <f>C1574-E1574</f>
        <v/>
      </c>
      <c r="G1574">
        <f>F1574/$B$11</f>
        <v/>
      </c>
      <c r="H1574">
        <f>ABS(G1574)</f>
        <v/>
      </c>
    </row>
    <row r="1575">
      <c r="A1575">
        <f>'03_DADOS_LIMPOS'!A1551</f>
        <v/>
      </c>
      <c r="B1575">
        <f>'03_DADOS_LIMPOS'!C1551</f>
        <v/>
      </c>
      <c r="C1575">
        <f>'03_DADOS_LIMPOS'!D1551</f>
        <v/>
      </c>
      <c r="D1575">
        <f>'03_DADOS_LIMPOS'!J1551</f>
        <v/>
      </c>
      <c r="E1575">
        <f>$B$8+$B$9*D1575</f>
        <v/>
      </c>
      <c r="F1575">
        <f>C1575-E1575</f>
        <v/>
      </c>
      <c r="G1575">
        <f>F1575/$B$11</f>
        <v/>
      </c>
      <c r="H1575">
        <f>ABS(G1575)</f>
        <v/>
      </c>
    </row>
    <row r="1576">
      <c r="A1576">
        <f>'03_DADOS_LIMPOS'!A1552</f>
        <v/>
      </c>
      <c r="B1576">
        <f>'03_DADOS_LIMPOS'!C1552</f>
        <v/>
      </c>
      <c r="C1576">
        <f>'03_DADOS_LIMPOS'!D1552</f>
        <v/>
      </c>
      <c r="D1576">
        <f>'03_DADOS_LIMPOS'!J1552</f>
        <v/>
      </c>
      <c r="E1576">
        <f>$B$8+$B$9*D1576</f>
        <v/>
      </c>
      <c r="F1576">
        <f>C1576-E1576</f>
        <v/>
      </c>
      <c r="G1576">
        <f>F1576/$B$11</f>
        <v/>
      </c>
      <c r="H1576">
        <f>ABS(G1576)</f>
        <v/>
      </c>
    </row>
    <row r="1577">
      <c r="A1577">
        <f>'03_DADOS_LIMPOS'!A1553</f>
        <v/>
      </c>
      <c r="B1577">
        <f>'03_DADOS_LIMPOS'!C1553</f>
        <v/>
      </c>
      <c r="C1577">
        <f>'03_DADOS_LIMPOS'!D1553</f>
        <v/>
      </c>
      <c r="D1577">
        <f>'03_DADOS_LIMPOS'!J1553</f>
        <v/>
      </c>
      <c r="E1577">
        <f>$B$8+$B$9*D1577</f>
        <v/>
      </c>
      <c r="F1577">
        <f>C1577-E1577</f>
        <v/>
      </c>
      <c r="G1577">
        <f>F1577/$B$11</f>
        <v/>
      </c>
      <c r="H1577">
        <f>ABS(G1577)</f>
        <v/>
      </c>
    </row>
    <row r="1578">
      <c r="A1578">
        <f>'03_DADOS_LIMPOS'!A1554</f>
        <v/>
      </c>
      <c r="B1578">
        <f>'03_DADOS_LIMPOS'!C1554</f>
        <v/>
      </c>
      <c r="C1578">
        <f>'03_DADOS_LIMPOS'!D1554</f>
        <v/>
      </c>
      <c r="D1578">
        <f>'03_DADOS_LIMPOS'!J1554</f>
        <v/>
      </c>
      <c r="E1578">
        <f>$B$8+$B$9*D1578</f>
        <v/>
      </c>
      <c r="F1578">
        <f>C1578-E1578</f>
        <v/>
      </c>
      <c r="G1578">
        <f>F1578/$B$11</f>
        <v/>
      </c>
      <c r="H1578">
        <f>ABS(G1578)</f>
        <v/>
      </c>
    </row>
    <row r="1579">
      <c r="A1579">
        <f>'03_DADOS_LIMPOS'!A1555</f>
        <v/>
      </c>
      <c r="B1579">
        <f>'03_DADOS_LIMPOS'!C1555</f>
        <v/>
      </c>
      <c r="C1579">
        <f>'03_DADOS_LIMPOS'!D1555</f>
        <v/>
      </c>
      <c r="D1579">
        <f>'03_DADOS_LIMPOS'!J1555</f>
        <v/>
      </c>
      <c r="E1579">
        <f>$B$8+$B$9*D1579</f>
        <v/>
      </c>
      <c r="F1579">
        <f>C1579-E1579</f>
        <v/>
      </c>
      <c r="G1579">
        <f>F1579/$B$11</f>
        <v/>
      </c>
      <c r="H1579">
        <f>ABS(G1579)</f>
        <v/>
      </c>
    </row>
    <row r="1580">
      <c r="A1580">
        <f>'03_DADOS_LIMPOS'!A1556</f>
        <v/>
      </c>
      <c r="B1580">
        <f>'03_DADOS_LIMPOS'!C1556</f>
        <v/>
      </c>
      <c r="C1580">
        <f>'03_DADOS_LIMPOS'!D1556</f>
        <v/>
      </c>
      <c r="D1580">
        <f>'03_DADOS_LIMPOS'!J1556</f>
        <v/>
      </c>
      <c r="E1580">
        <f>$B$8+$B$9*D1580</f>
        <v/>
      </c>
      <c r="F1580">
        <f>C1580-E1580</f>
        <v/>
      </c>
      <c r="G1580">
        <f>F1580/$B$11</f>
        <v/>
      </c>
      <c r="H1580">
        <f>ABS(G1580)</f>
        <v/>
      </c>
    </row>
    <row r="1581">
      <c r="A1581">
        <f>'03_DADOS_LIMPOS'!A1557</f>
        <v/>
      </c>
      <c r="B1581">
        <f>'03_DADOS_LIMPOS'!C1557</f>
        <v/>
      </c>
      <c r="C1581">
        <f>'03_DADOS_LIMPOS'!D1557</f>
        <v/>
      </c>
      <c r="D1581">
        <f>'03_DADOS_LIMPOS'!J1557</f>
        <v/>
      </c>
      <c r="E1581">
        <f>$B$8+$B$9*D1581</f>
        <v/>
      </c>
      <c r="F1581">
        <f>C1581-E1581</f>
        <v/>
      </c>
      <c r="G1581">
        <f>F1581/$B$11</f>
        <v/>
      </c>
      <c r="H1581">
        <f>ABS(G1581)</f>
        <v/>
      </c>
    </row>
    <row r="1582">
      <c r="A1582">
        <f>'03_DADOS_LIMPOS'!A1558</f>
        <v/>
      </c>
      <c r="B1582">
        <f>'03_DADOS_LIMPOS'!C1558</f>
        <v/>
      </c>
      <c r="C1582">
        <f>'03_DADOS_LIMPOS'!D1558</f>
        <v/>
      </c>
      <c r="D1582">
        <f>'03_DADOS_LIMPOS'!J1558</f>
        <v/>
      </c>
      <c r="E1582">
        <f>$B$8+$B$9*D1582</f>
        <v/>
      </c>
      <c r="F1582">
        <f>C1582-E1582</f>
        <v/>
      </c>
      <c r="G1582">
        <f>F1582/$B$11</f>
        <v/>
      </c>
      <c r="H1582">
        <f>ABS(G1582)</f>
        <v/>
      </c>
    </row>
    <row r="1583">
      <c r="A1583">
        <f>'03_DADOS_LIMPOS'!A1559</f>
        <v/>
      </c>
      <c r="B1583">
        <f>'03_DADOS_LIMPOS'!C1559</f>
        <v/>
      </c>
      <c r="C1583">
        <f>'03_DADOS_LIMPOS'!D1559</f>
        <v/>
      </c>
      <c r="D1583">
        <f>'03_DADOS_LIMPOS'!J1559</f>
        <v/>
      </c>
      <c r="E1583">
        <f>$B$8+$B$9*D1583</f>
        <v/>
      </c>
      <c r="F1583">
        <f>C1583-E1583</f>
        <v/>
      </c>
      <c r="G1583">
        <f>F1583/$B$11</f>
        <v/>
      </c>
      <c r="H1583">
        <f>ABS(G1583)</f>
        <v/>
      </c>
    </row>
    <row r="1584">
      <c r="A1584">
        <f>'03_DADOS_LIMPOS'!A1560</f>
        <v/>
      </c>
      <c r="B1584">
        <f>'03_DADOS_LIMPOS'!C1560</f>
        <v/>
      </c>
      <c r="C1584">
        <f>'03_DADOS_LIMPOS'!D1560</f>
        <v/>
      </c>
      <c r="D1584">
        <f>'03_DADOS_LIMPOS'!J1560</f>
        <v/>
      </c>
      <c r="E1584">
        <f>$B$8+$B$9*D1584</f>
        <v/>
      </c>
      <c r="F1584">
        <f>C1584-E1584</f>
        <v/>
      </c>
      <c r="G1584">
        <f>F1584/$B$11</f>
        <v/>
      </c>
      <c r="H1584">
        <f>ABS(G1584)</f>
        <v/>
      </c>
    </row>
    <row r="1585">
      <c r="A1585">
        <f>'03_DADOS_LIMPOS'!A1561</f>
        <v/>
      </c>
      <c r="B1585">
        <f>'03_DADOS_LIMPOS'!C1561</f>
        <v/>
      </c>
      <c r="C1585">
        <f>'03_DADOS_LIMPOS'!D1561</f>
        <v/>
      </c>
      <c r="D1585">
        <f>'03_DADOS_LIMPOS'!J1561</f>
        <v/>
      </c>
      <c r="E1585">
        <f>$B$8+$B$9*D1585</f>
        <v/>
      </c>
      <c r="F1585">
        <f>C1585-E1585</f>
        <v/>
      </c>
      <c r="G1585">
        <f>F1585/$B$11</f>
        <v/>
      </c>
      <c r="H1585">
        <f>ABS(G1585)</f>
        <v/>
      </c>
    </row>
    <row r="1586">
      <c r="A1586">
        <f>'03_DADOS_LIMPOS'!A1562</f>
        <v/>
      </c>
      <c r="B1586">
        <f>'03_DADOS_LIMPOS'!C1562</f>
        <v/>
      </c>
      <c r="C1586">
        <f>'03_DADOS_LIMPOS'!D1562</f>
        <v/>
      </c>
      <c r="D1586">
        <f>'03_DADOS_LIMPOS'!J1562</f>
        <v/>
      </c>
      <c r="E1586">
        <f>$B$8+$B$9*D1586</f>
        <v/>
      </c>
      <c r="F1586">
        <f>C1586-E1586</f>
        <v/>
      </c>
      <c r="G1586">
        <f>F1586/$B$11</f>
        <v/>
      </c>
      <c r="H1586">
        <f>ABS(G1586)</f>
        <v/>
      </c>
    </row>
    <row r="1587">
      <c r="A1587">
        <f>'03_DADOS_LIMPOS'!A1563</f>
        <v/>
      </c>
      <c r="B1587">
        <f>'03_DADOS_LIMPOS'!C1563</f>
        <v/>
      </c>
      <c r="C1587">
        <f>'03_DADOS_LIMPOS'!D1563</f>
        <v/>
      </c>
      <c r="D1587">
        <f>'03_DADOS_LIMPOS'!J1563</f>
        <v/>
      </c>
      <c r="E1587">
        <f>$B$8+$B$9*D1587</f>
        <v/>
      </c>
      <c r="F1587">
        <f>C1587-E1587</f>
        <v/>
      </c>
      <c r="G1587">
        <f>F1587/$B$11</f>
        <v/>
      </c>
      <c r="H1587">
        <f>ABS(G1587)</f>
        <v/>
      </c>
    </row>
    <row r="1588">
      <c r="A1588">
        <f>'03_DADOS_LIMPOS'!A1564</f>
        <v/>
      </c>
      <c r="B1588">
        <f>'03_DADOS_LIMPOS'!C1564</f>
        <v/>
      </c>
      <c r="C1588">
        <f>'03_DADOS_LIMPOS'!D1564</f>
        <v/>
      </c>
      <c r="D1588">
        <f>'03_DADOS_LIMPOS'!J1564</f>
        <v/>
      </c>
      <c r="E1588">
        <f>$B$8+$B$9*D1588</f>
        <v/>
      </c>
      <c r="F1588">
        <f>C1588-E1588</f>
        <v/>
      </c>
      <c r="G1588">
        <f>F1588/$B$11</f>
        <v/>
      </c>
      <c r="H1588">
        <f>ABS(G1588)</f>
        <v/>
      </c>
    </row>
    <row r="1589">
      <c r="A1589">
        <f>'03_DADOS_LIMPOS'!A1565</f>
        <v/>
      </c>
      <c r="B1589">
        <f>'03_DADOS_LIMPOS'!C1565</f>
        <v/>
      </c>
      <c r="C1589">
        <f>'03_DADOS_LIMPOS'!D1565</f>
        <v/>
      </c>
      <c r="D1589">
        <f>'03_DADOS_LIMPOS'!J1565</f>
        <v/>
      </c>
      <c r="E1589">
        <f>$B$8+$B$9*D1589</f>
        <v/>
      </c>
      <c r="F1589">
        <f>C1589-E1589</f>
        <v/>
      </c>
      <c r="G1589">
        <f>F1589/$B$11</f>
        <v/>
      </c>
      <c r="H1589">
        <f>ABS(G1589)</f>
        <v/>
      </c>
    </row>
    <row r="1590">
      <c r="A1590">
        <f>'03_DADOS_LIMPOS'!A1566</f>
        <v/>
      </c>
      <c r="B1590">
        <f>'03_DADOS_LIMPOS'!C1566</f>
        <v/>
      </c>
      <c r="C1590">
        <f>'03_DADOS_LIMPOS'!D1566</f>
        <v/>
      </c>
      <c r="D1590">
        <f>'03_DADOS_LIMPOS'!J1566</f>
        <v/>
      </c>
      <c r="E1590">
        <f>$B$8+$B$9*D1590</f>
        <v/>
      </c>
      <c r="F1590">
        <f>C1590-E1590</f>
        <v/>
      </c>
      <c r="G1590">
        <f>F1590/$B$11</f>
        <v/>
      </c>
      <c r="H1590">
        <f>ABS(G1590)</f>
        <v/>
      </c>
    </row>
    <row r="1591">
      <c r="A1591">
        <f>'03_DADOS_LIMPOS'!A1567</f>
        <v/>
      </c>
      <c r="B1591">
        <f>'03_DADOS_LIMPOS'!C1567</f>
        <v/>
      </c>
      <c r="C1591">
        <f>'03_DADOS_LIMPOS'!D1567</f>
        <v/>
      </c>
      <c r="D1591">
        <f>'03_DADOS_LIMPOS'!J1567</f>
        <v/>
      </c>
      <c r="E1591">
        <f>$B$8+$B$9*D1591</f>
        <v/>
      </c>
      <c r="F1591">
        <f>C1591-E1591</f>
        <v/>
      </c>
      <c r="G1591">
        <f>F1591/$B$11</f>
        <v/>
      </c>
      <c r="H1591">
        <f>ABS(G1591)</f>
        <v/>
      </c>
    </row>
    <row r="1592">
      <c r="A1592">
        <f>'03_DADOS_LIMPOS'!A1568</f>
        <v/>
      </c>
      <c r="B1592">
        <f>'03_DADOS_LIMPOS'!C1568</f>
        <v/>
      </c>
      <c r="C1592">
        <f>'03_DADOS_LIMPOS'!D1568</f>
        <v/>
      </c>
      <c r="D1592">
        <f>'03_DADOS_LIMPOS'!J1568</f>
        <v/>
      </c>
      <c r="E1592">
        <f>$B$8+$B$9*D1592</f>
        <v/>
      </c>
      <c r="F1592">
        <f>C1592-E1592</f>
        <v/>
      </c>
      <c r="G1592">
        <f>F1592/$B$11</f>
        <v/>
      </c>
      <c r="H1592">
        <f>ABS(G1592)</f>
        <v/>
      </c>
    </row>
    <row r="1593">
      <c r="A1593">
        <f>'03_DADOS_LIMPOS'!A1569</f>
        <v/>
      </c>
      <c r="B1593">
        <f>'03_DADOS_LIMPOS'!C1569</f>
        <v/>
      </c>
      <c r="C1593">
        <f>'03_DADOS_LIMPOS'!D1569</f>
        <v/>
      </c>
      <c r="D1593">
        <f>'03_DADOS_LIMPOS'!J1569</f>
        <v/>
      </c>
      <c r="E1593">
        <f>$B$8+$B$9*D1593</f>
        <v/>
      </c>
      <c r="F1593">
        <f>C1593-E1593</f>
        <v/>
      </c>
      <c r="G1593">
        <f>F1593/$B$11</f>
        <v/>
      </c>
      <c r="H1593">
        <f>ABS(G1593)</f>
        <v/>
      </c>
    </row>
    <row r="1594">
      <c r="A1594">
        <f>'03_DADOS_LIMPOS'!A1570</f>
        <v/>
      </c>
      <c r="B1594">
        <f>'03_DADOS_LIMPOS'!C1570</f>
        <v/>
      </c>
      <c r="C1594">
        <f>'03_DADOS_LIMPOS'!D1570</f>
        <v/>
      </c>
      <c r="D1594">
        <f>'03_DADOS_LIMPOS'!J1570</f>
        <v/>
      </c>
      <c r="E1594">
        <f>$B$8+$B$9*D1594</f>
        <v/>
      </c>
      <c r="F1594">
        <f>C1594-E1594</f>
        <v/>
      </c>
      <c r="G1594">
        <f>F1594/$B$11</f>
        <v/>
      </c>
      <c r="H1594">
        <f>ABS(G1594)</f>
        <v/>
      </c>
    </row>
    <row r="1595">
      <c r="A1595">
        <f>'03_DADOS_LIMPOS'!A1571</f>
        <v/>
      </c>
      <c r="B1595">
        <f>'03_DADOS_LIMPOS'!C1571</f>
        <v/>
      </c>
      <c r="C1595">
        <f>'03_DADOS_LIMPOS'!D1571</f>
        <v/>
      </c>
      <c r="D1595">
        <f>'03_DADOS_LIMPOS'!J1571</f>
        <v/>
      </c>
      <c r="E1595">
        <f>$B$8+$B$9*D1595</f>
        <v/>
      </c>
      <c r="F1595">
        <f>C1595-E1595</f>
        <v/>
      </c>
      <c r="G1595">
        <f>F1595/$B$11</f>
        <v/>
      </c>
      <c r="H1595">
        <f>ABS(G1595)</f>
        <v/>
      </c>
    </row>
    <row r="1596">
      <c r="A1596">
        <f>'03_DADOS_LIMPOS'!A1572</f>
        <v/>
      </c>
      <c r="B1596">
        <f>'03_DADOS_LIMPOS'!C1572</f>
        <v/>
      </c>
      <c r="C1596">
        <f>'03_DADOS_LIMPOS'!D1572</f>
        <v/>
      </c>
      <c r="D1596">
        <f>'03_DADOS_LIMPOS'!J1572</f>
        <v/>
      </c>
      <c r="E1596">
        <f>$B$8+$B$9*D1596</f>
        <v/>
      </c>
      <c r="F1596">
        <f>C1596-E1596</f>
        <v/>
      </c>
      <c r="G1596">
        <f>F1596/$B$11</f>
        <v/>
      </c>
      <c r="H1596">
        <f>ABS(G1596)</f>
        <v/>
      </c>
    </row>
    <row r="1597">
      <c r="A1597">
        <f>'03_DADOS_LIMPOS'!A1573</f>
        <v/>
      </c>
      <c r="B1597">
        <f>'03_DADOS_LIMPOS'!C1573</f>
        <v/>
      </c>
      <c r="C1597">
        <f>'03_DADOS_LIMPOS'!D1573</f>
        <v/>
      </c>
      <c r="D1597">
        <f>'03_DADOS_LIMPOS'!J1573</f>
        <v/>
      </c>
      <c r="E1597">
        <f>$B$8+$B$9*D1597</f>
        <v/>
      </c>
      <c r="F1597">
        <f>C1597-E1597</f>
        <v/>
      </c>
      <c r="G1597">
        <f>F1597/$B$11</f>
        <v/>
      </c>
      <c r="H1597">
        <f>ABS(G1597)</f>
        <v/>
      </c>
    </row>
    <row r="1598">
      <c r="A1598">
        <f>'03_DADOS_LIMPOS'!A1574</f>
        <v/>
      </c>
      <c r="B1598">
        <f>'03_DADOS_LIMPOS'!C1574</f>
        <v/>
      </c>
      <c r="C1598">
        <f>'03_DADOS_LIMPOS'!D1574</f>
        <v/>
      </c>
      <c r="D1598">
        <f>'03_DADOS_LIMPOS'!J1574</f>
        <v/>
      </c>
      <c r="E1598">
        <f>$B$8+$B$9*D1598</f>
        <v/>
      </c>
      <c r="F1598">
        <f>C1598-E1598</f>
        <v/>
      </c>
      <c r="G1598">
        <f>F1598/$B$11</f>
        <v/>
      </c>
      <c r="H1598">
        <f>ABS(G1598)</f>
        <v/>
      </c>
    </row>
    <row r="1599">
      <c r="A1599">
        <f>'03_DADOS_LIMPOS'!A1575</f>
        <v/>
      </c>
      <c r="B1599">
        <f>'03_DADOS_LIMPOS'!C1575</f>
        <v/>
      </c>
      <c r="C1599">
        <f>'03_DADOS_LIMPOS'!D1575</f>
        <v/>
      </c>
      <c r="D1599">
        <f>'03_DADOS_LIMPOS'!J1575</f>
        <v/>
      </c>
      <c r="E1599">
        <f>$B$8+$B$9*D1599</f>
        <v/>
      </c>
      <c r="F1599">
        <f>C1599-E1599</f>
        <v/>
      </c>
      <c r="G1599">
        <f>F1599/$B$11</f>
        <v/>
      </c>
      <c r="H1599">
        <f>ABS(G1599)</f>
        <v/>
      </c>
    </row>
    <row r="1600">
      <c r="A1600">
        <f>'03_DADOS_LIMPOS'!A1576</f>
        <v/>
      </c>
      <c r="B1600">
        <f>'03_DADOS_LIMPOS'!C1576</f>
        <v/>
      </c>
      <c r="C1600">
        <f>'03_DADOS_LIMPOS'!D1576</f>
        <v/>
      </c>
      <c r="D1600">
        <f>'03_DADOS_LIMPOS'!J1576</f>
        <v/>
      </c>
      <c r="E1600">
        <f>$B$8+$B$9*D1600</f>
        <v/>
      </c>
      <c r="F1600">
        <f>C1600-E1600</f>
        <v/>
      </c>
      <c r="G1600">
        <f>F1600/$B$11</f>
        <v/>
      </c>
      <c r="H1600">
        <f>ABS(G1600)</f>
        <v/>
      </c>
    </row>
    <row r="1601">
      <c r="A1601">
        <f>'03_DADOS_LIMPOS'!A1577</f>
        <v/>
      </c>
      <c r="B1601">
        <f>'03_DADOS_LIMPOS'!C1577</f>
        <v/>
      </c>
      <c r="C1601">
        <f>'03_DADOS_LIMPOS'!D1577</f>
        <v/>
      </c>
      <c r="D1601">
        <f>'03_DADOS_LIMPOS'!J1577</f>
        <v/>
      </c>
      <c r="E1601">
        <f>$B$8+$B$9*D1601</f>
        <v/>
      </c>
      <c r="F1601">
        <f>C1601-E1601</f>
        <v/>
      </c>
      <c r="G1601">
        <f>F1601/$B$11</f>
        <v/>
      </c>
      <c r="H1601">
        <f>ABS(G1601)</f>
        <v/>
      </c>
    </row>
    <row r="1602">
      <c r="A1602">
        <f>'03_DADOS_LIMPOS'!A1578</f>
        <v/>
      </c>
      <c r="B1602">
        <f>'03_DADOS_LIMPOS'!C1578</f>
        <v/>
      </c>
      <c r="C1602">
        <f>'03_DADOS_LIMPOS'!D1578</f>
        <v/>
      </c>
      <c r="D1602">
        <f>'03_DADOS_LIMPOS'!J1578</f>
        <v/>
      </c>
      <c r="E1602">
        <f>$B$8+$B$9*D1602</f>
        <v/>
      </c>
      <c r="F1602">
        <f>C1602-E1602</f>
        <v/>
      </c>
      <c r="G1602">
        <f>F1602/$B$11</f>
        <v/>
      </c>
      <c r="H1602">
        <f>ABS(G1602)</f>
        <v/>
      </c>
    </row>
    <row r="1603">
      <c r="A1603">
        <f>'03_DADOS_LIMPOS'!A1579</f>
        <v/>
      </c>
      <c r="B1603">
        <f>'03_DADOS_LIMPOS'!C1579</f>
        <v/>
      </c>
      <c r="C1603">
        <f>'03_DADOS_LIMPOS'!D1579</f>
        <v/>
      </c>
      <c r="D1603">
        <f>'03_DADOS_LIMPOS'!J1579</f>
        <v/>
      </c>
      <c r="E1603">
        <f>$B$8+$B$9*D1603</f>
        <v/>
      </c>
      <c r="F1603">
        <f>C1603-E1603</f>
        <v/>
      </c>
      <c r="G1603">
        <f>F1603/$B$11</f>
        <v/>
      </c>
      <c r="H1603">
        <f>ABS(G1603)</f>
        <v/>
      </c>
    </row>
    <row r="1604">
      <c r="A1604">
        <f>'03_DADOS_LIMPOS'!A1580</f>
        <v/>
      </c>
      <c r="B1604">
        <f>'03_DADOS_LIMPOS'!C1580</f>
        <v/>
      </c>
      <c r="C1604">
        <f>'03_DADOS_LIMPOS'!D1580</f>
        <v/>
      </c>
      <c r="D1604">
        <f>'03_DADOS_LIMPOS'!J1580</f>
        <v/>
      </c>
      <c r="E1604">
        <f>$B$8+$B$9*D1604</f>
        <v/>
      </c>
      <c r="F1604">
        <f>C1604-E1604</f>
        <v/>
      </c>
      <c r="G1604">
        <f>F1604/$B$11</f>
        <v/>
      </c>
      <c r="H1604">
        <f>ABS(G1604)</f>
        <v/>
      </c>
    </row>
    <row r="1605">
      <c r="A1605">
        <f>'03_DADOS_LIMPOS'!A1581</f>
        <v/>
      </c>
      <c r="B1605">
        <f>'03_DADOS_LIMPOS'!C1581</f>
        <v/>
      </c>
      <c r="C1605">
        <f>'03_DADOS_LIMPOS'!D1581</f>
        <v/>
      </c>
      <c r="D1605">
        <f>'03_DADOS_LIMPOS'!J1581</f>
        <v/>
      </c>
      <c r="E1605">
        <f>$B$8+$B$9*D1605</f>
        <v/>
      </c>
      <c r="F1605">
        <f>C1605-E1605</f>
        <v/>
      </c>
      <c r="G1605">
        <f>F1605/$B$11</f>
        <v/>
      </c>
      <c r="H1605">
        <f>ABS(G1605)</f>
        <v/>
      </c>
    </row>
    <row r="1606">
      <c r="A1606">
        <f>'03_DADOS_LIMPOS'!A1582</f>
        <v/>
      </c>
      <c r="B1606">
        <f>'03_DADOS_LIMPOS'!C1582</f>
        <v/>
      </c>
      <c r="C1606">
        <f>'03_DADOS_LIMPOS'!D1582</f>
        <v/>
      </c>
      <c r="D1606">
        <f>'03_DADOS_LIMPOS'!J1582</f>
        <v/>
      </c>
      <c r="E1606">
        <f>$B$8+$B$9*D1606</f>
        <v/>
      </c>
      <c r="F1606">
        <f>C1606-E1606</f>
        <v/>
      </c>
      <c r="G1606">
        <f>F1606/$B$11</f>
        <v/>
      </c>
      <c r="H1606">
        <f>ABS(G1606)</f>
        <v/>
      </c>
    </row>
    <row r="1607">
      <c r="A1607">
        <f>'03_DADOS_LIMPOS'!A1583</f>
        <v/>
      </c>
      <c r="B1607">
        <f>'03_DADOS_LIMPOS'!C1583</f>
        <v/>
      </c>
      <c r="C1607">
        <f>'03_DADOS_LIMPOS'!D1583</f>
        <v/>
      </c>
      <c r="D1607">
        <f>'03_DADOS_LIMPOS'!J1583</f>
        <v/>
      </c>
      <c r="E1607">
        <f>$B$8+$B$9*D1607</f>
        <v/>
      </c>
      <c r="F1607">
        <f>C1607-E1607</f>
        <v/>
      </c>
      <c r="G1607">
        <f>F1607/$B$11</f>
        <v/>
      </c>
      <c r="H1607">
        <f>ABS(G1607)</f>
        <v/>
      </c>
    </row>
    <row r="1608">
      <c r="A1608">
        <f>'03_DADOS_LIMPOS'!A1584</f>
        <v/>
      </c>
      <c r="B1608">
        <f>'03_DADOS_LIMPOS'!C1584</f>
        <v/>
      </c>
      <c r="C1608">
        <f>'03_DADOS_LIMPOS'!D1584</f>
        <v/>
      </c>
      <c r="D1608">
        <f>'03_DADOS_LIMPOS'!J1584</f>
        <v/>
      </c>
      <c r="E1608">
        <f>$B$8+$B$9*D1608</f>
        <v/>
      </c>
      <c r="F1608">
        <f>C1608-E1608</f>
        <v/>
      </c>
      <c r="G1608">
        <f>F1608/$B$11</f>
        <v/>
      </c>
      <c r="H1608">
        <f>ABS(G1608)</f>
        <v/>
      </c>
    </row>
    <row r="1609">
      <c r="A1609">
        <f>'03_DADOS_LIMPOS'!A1585</f>
        <v/>
      </c>
      <c r="B1609">
        <f>'03_DADOS_LIMPOS'!C1585</f>
        <v/>
      </c>
      <c r="C1609">
        <f>'03_DADOS_LIMPOS'!D1585</f>
        <v/>
      </c>
      <c r="D1609">
        <f>'03_DADOS_LIMPOS'!J1585</f>
        <v/>
      </c>
      <c r="E1609">
        <f>$B$8+$B$9*D1609</f>
        <v/>
      </c>
      <c r="F1609">
        <f>C1609-E1609</f>
        <v/>
      </c>
      <c r="G1609">
        <f>F1609/$B$11</f>
        <v/>
      </c>
      <c r="H1609">
        <f>ABS(G1609)</f>
        <v/>
      </c>
    </row>
    <row r="1610">
      <c r="A1610">
        <f>'03_DADOS_LIMPOS'!A1586</f>
        <v/>
      </c>
      <c r="B1610">
        <f>'03_DADOS_LIMPOS'!C1586</f>
        <v/>
      </c>
      <c r="C1610">
        <f>'03_DADOS_LIMPOS'!D1586</f>
        <v/>
      </c>
      <c r="D1610">
        <f>'03_DADOS_LIMPOS'!J1586</f>
        <v/>
      </c>
      <c r="E1610">
        <f>$B$8+$B$9*D1610</f>
        <v/>
      </c>
      <c r="F1610">
        <f>C1610-E1610</f>
        <v/>
      </c>
      <c r="G1610">
        <f>F1610/$B$11</f>
        <v/>
      </c>
      <c r="H1610">
        <f>ABS(G1610)</f>
        <v/>
      </c>
    </row>
    <row r="1611">
      <c r="A1611">
        <f>'03_DADOS_LIMPOS'!A1587</f>
        <v/>
      </c>
      <c r="B1611">
        <f>'03_DADOS_LIMPOS'!C1587</f>
        <v/>
      </c>
      <c r="C1611">
        <f>'03_DADOS_LIMPOS'!D1587</f>
        <v/>
      </c>
      <c r="D1611">
        <f>'03_DADOS_LIMPOS'!J1587</f>
        <v/>
      </c>
      <c r="E1611">
        <f>$B$8+$B$9*D1611</f>
        <v/>
      </c>
      <c r="F1611">
        <f>C1611-E1611</f>
        <v/>
      </c>
      <c r="G1611">
        <f>F1611/$B$11</f>
        <v/>
      </c>
      <c r="H1611">
        <f>ABS(G1611)</f>
        <v/>
      </c>
    </row>
    <row r="1612">
      <c r="A1612">
        <f>'03_DADOS_LIMPOS'!A1588</f>
        <v/>
      </c>
      <c r="B1612">
        <f>'03_DADOS_LIMPOS'!C1588</f>
        <v/>
      </c>
      <c r="C1612">
        <f>'03_DADOS_LIMPOS'!D1588</f>
        <v/>
      </c>
      <c r="D1612">
        <f>'03_DADOS_LIMPOS'!J1588</f>
        <v/>
      </c>
      <c r="E1612">
        <f>$B$8+$B$9*D1612</f>
        <v/>
      </c>
      <c r="F1612">
        <f>C1612-E1612</f>
        <v/>
      </c>
      <c r="G1612">
        <f>F1612/$B$11</f>
        <v/>
      </c>
      <c r="H1612">
        <f>ABS(G1612)</f>
        <v/>
      </c>
    </row>
    <row r="1613">
      <c r="A1613">
        <f>'03_DADOS_LIMPOS'!A1589</f>
        <v/>
      </c>
      <c r="B1613">
        <f>'03_DADOS_LIMPOS'!C1589</f>
        <v/>
      </c>
      <c r="C1613">
        <f>'03_DADOS_LIMPOS'!D1589</f>
        <v/>
      </c>
      <c r="D1613">
        <f>'03_DADOS_LIMPOS'!J1589</f>
        <v/>
      </c>
      <c r="E1613">
        <f>$B$8+$B$9*D1613</f>
        <v/>
      </c>
      <c r="F1613">
        <f>C1613-E1613</f>
        <v/>
      </c>
      <c r="G1613">
        <f>F1613/$B$11</f>
        <v/>
      </c>
      <c r="H1613">
        <f>ABS(G1613)</f>
        <v/>
      </c>
    </row>
    <row r="1614">
      <c r="A1614">
        <f>'03_DADOS_LIMPOS'!A1590</f>
        <v/>
      </c>
      <c r="B1614">
        <f>'03_DADOS_LIMPOS'!C1590</f>
        <v/>
      </c>
      <c r="C1614">
        <f>'03_DADOS_LIMPOS'!D1590</f>
        <v/>
      </c>
      <c r="D1614">
        <f>'03_DADOS_LIMPOS'!J1590</f>
        <v/>
      </c>
      <c r="E1614">
        <f>$B$8+$B$9*D1614</f>
        <v/>
      </c>
      <c r="F1614">
        <f>C1614-E1614</f>
        <v/>
      </c>
      <c r="G1614">
        <f>F1614/$B$11</f>
        <v/>
      </c>
      <c r="H1614">
        <f>ABS(G1614)</f>
        <v/>
      </c>
    </row>
    <row r="1615">
      <c r="A1615">
        <f>'03_DADOS_LIMPOS'!A1591</f>
        <v/>
      </c>
      <c r="B1615">
        <f>'03_DADOS_LIMPOS'!C1591</f>
        <v/>
      </c>
      <c r="C1615">
        <f>'03_DADOS_LIMPOS'!D1591</f>
        <v/>
      </c>
      <c r="D1615">
        <f>'03_DADOS_LIMPOS'!J1591</f>
        <v/>
      </c>
      <c r="E1615">
        <f>$B$8+$B$9*D1615</f>
        <v/>
      </c>
      <c r="F1615">
        <f>C1615-E1615</f>
        <v/>
      </c>
      <c r="G1615">
        <f>F1615/$B$11</f>
        <v/>
      </c>
      <c r="H1615">
        <f>ABS(G1615)</f>
        <v/>
      </c>
    </row>
    <row r="1616">
      <c r="A1616">
        <f>'03_DADOS_LIMPOS'!A1592</f>
        <v/>
      </c>
      <c r="B1616">
        <f>'03_DADOS_LIMPOS'!C1592</f>
        <v/>
      </c>
      <c r="C1616">
        <f>'03_DADOS_LIMPOS'!D1592</f>
        <v/>
      </c>
      <c r="D1616">
        <f>'03_DADOS_LIMPOS'!J1592</f>
        <v/>
      </c>
      <c r="E1616">
        <f>$B$8+$B$9*D1616</f>
        <v/>
      </c>
      <c r="F1616">
        <f>C1616-E1616</f>
        <v/>
      </c>
      <c r="G1616">
        <f>F1616/$B$11</f>
        <v/>
      </c>
      <c r="H1616">
        <f>ABS(G1616)</f>
        <v/>
      </c>
    </row>
    <row r="1617">
      <c r="A1617">
        <f>'03_DADOS_LIMPOS'!A1593</f>
        <v/>
      </c>
      <c r="B1617">
        <f>'03_DADOS_LIMPOS'!C1593</f>
        <v/>
      </c>
      <c r="C1617">
        <f>'03_DADOS_LIMPOS'!D1593</f>
        <v/>
      </c>
      <c r="D1617">
        <f>'03_DADOS_LIMPOS'!J1593</f>
        <v/>
      </c>
      <c r="E1617">
        <f>$B$8+$B$9*D1617</f>
        <v/>
      </c>
      <c r="F1617">
        <f>C1617-E1617</f>
        <v/>
      </c>
      <c r="G1617">
        <f>F1617/$B$11</f>
        <v/>
      </c>
      <c r="H1617">
        <f>ABS(G1617)</f>
        <v/>
      </c>
    </row>
    <row r="1618">
      <c r="A1618">
        <f>'03_DADOS_LIMPOS'!A1594</f>
        <v/>
      </c>
      <c r="B1618">
        <f>'03_DADOS_LIMPOS'!C1594</f>
        <v/>
      </c>
      <c r="C1618">
        <f>'03_DADOS_LIMPOS'!D1594</f>
        <v/>
      </c>
      <c r="D1618">
        <f>'03_DADOS_LIMPOS'!J1594</f>
        <v/>
      </c>
      <c r="E1618">
        <f>$B$8+$B$9*D1618</f>
        <v/>
      </c>
      <c r="F1618">
        <f>C1618-E1618</f>
        <v/>
      </c>
      <c r="G1618">
        <f>F1618/$B$11</f>
        <v/>
      </c>
      <c r="H1618">
        <f>ABS(G1618)</f>
        <v/>
      </c>
    </row>
    <row r="1619">
      <c r="A1619">
        <f>'03_DADOS_LIMPOS'!A1595</f>
        <v/>
      </c>
      <c r="B1619">
        <f>'03_DADOS_LIMPOS'!C1595</f>
        <v/>
      </c>
      <c r="C1619">
        <f>'03_DADOS_LIMPOS'!D1595</f>
        <v/>
      </c>
      <c r="D1619">
        <f>'03_DADOS_LIMPOS'!J1595</f>
        <v/>
      </c>
      <c r="E1619">
        <f>$B$8+$B$9*D1619</f>
        <v/>
      </c>
      <c r="F1619">
        <f>C1619-E1619</f>
        <v/>
      </c>
      <c r="G1619">
        <f>F1619/$B$11</f>
        <v/>
      </c>
      <c r="H1619">
        <f>ABS(G1619)</f>
        <v/>
      </c>
    </row>
    <row r="1620">
      <c r="A1620">
        <f>'03_DADOS_LIMPOS'!A1596</f>
        <v/>
      </c>
      <c r="B1620">
        <f>'03_DADOS_LIMPOS'!C1596</f>
        <v/>
      </c>
      <c r="C1620">
        <f>'03_DADOS_LIMPOS'!D1596</f>
        <v/>
      </c>
      <c r="D1620">
        <f>'03_DADOS_LIMPOS'!J1596</f>
        <v/>
      </c>
      <c r="E1620">
        <f>$B$8+$B$9*D1620</f>
        <v/>
      </c>
      <c r="F1620">
        <f>C1620-E1620</f>
        <v/>
      </c>
      <c r="G1620">
        <f>F1620/$B$11</f>
        <v/>
      </c>
      <c r="H1620">
        <f>ABS(G1620)</f>
        <v/>
      </c>
    </row>
    <row r="1621">
      <c r="A1621">
        <f>'03_DADOS_LIMPOS'!A1597</f>
        <v/>
      </c>
      <c r="B1621">
        <f>'03_DADOS_LIMPOS'!C1597</f>
        <v/>
      </c>
      <c r="C1621">
        <f>'03_DADOS_LIMPOS'!D1597</f>
        <v/>
      </c>
      <c r="D1621">
        <f>'03_DADOS_LIMPOS'!J1597</f>
        <v/>
      </c>
      <c r="E1621">
        <f>$B$8+$B$9*D1621</f>
        <v/>
      </c>
      <c r="F1621">
        <f>C1621-E1621</f>
        <v/>
      </c>
      <c r="G1621">
        <f>F1621/$B$11</f>
        <v/>
      </c>
      <c r="H1621">
        <f>ABS(G1621)</f>
        <v/>
      </c>
    </row>
    <row r="1622">
      <c r="A1622">
        <f>'03_DADOS_LIMPOS'!A1598</f>
        <v/>
      </c>
      <c r="B1622">
        <f>'03_DADOS_LIMPOS'!C1598</f>
        <v/>
      </c>
      <c r="C1622">
        <f>'03_DADOS_LIMPOS'!D1598</f>
        <v/>
      </c>
      <c r="D1622">
        <f>'03_DADOS_LIMPOS'!J1598</f>
        <v/>
      </c>
      <c r="E1622">
        <f>$B$8+$B$9*D1622</f>
        <v/>
      </c>
      <c r="F1622">
        <f>C1622-E1622</f>
        <v/>
      </c>
      <c r="G1622">
        <f>F1622/$B$11</f>
        <v/>
      </c>
      <c r="H1622">
        <f>ABS(G1622)</f>
        <v/>
      </c>
    </row>
    <row r="1623">
      <c r="A1623">
        <f>'03_DADOS_LIMPOS'!A1599</f>
        <v/>
      </c>
      <c r="B1623">
        <f>'03_DADOS_LIMPOS'!C1599</f>
        <v/>
      </c>
      <c r="C1623">
        <f>'03_DADOS_LIMPOS'!D1599</f>
        <v/>
      </c>
      <c r="D1623">
        <f>'03_DADOS_LIMPOS'!J1599</f>
        <v/>
      </c>
      <c r="E1623">
        <f>$B$8+$B$9*D1623</f>
        <v/>
      </c>
      <c r="F1623">
        <f>C1623-E1623</f>
        <v/>
      </c>
      <c r="G1623">
        <f>F1623/$B$11</f>
        <v/>
      </c>
      <c r="H1623">
        <f>ABS(G1623)</f>
        <v/>
      </c>
    </row>
    <row r="1624">
      <c r="A1624">
        <f>'03_DADOS_LIMPOS'!A1600</f>
        <v/>
      </c>
      <c r="B1624">
        <f>'03_DADOS_LIMPOS'!C1600</f>
        <v/>
      </c>
      <c r="C1624">
        <f>'03_DADOS_LIMPOS'!D1600</f>
        <v/>
      </c>
      <c r="D1624">
        <f>'03_DADOS_LIMPOS'!J1600</f>
        <v/>
      </c>
      <c r="E1624">
        <f>$B$8+$B$9*D1624</f>
        <v/>
      </c>
      <c r="F1624">
        <f>C1624-E1624</f>
        <v/>
      </c>
      <c r="G1624">
        <f>F1624/$B$11</f>
        <v/>
      </c>
      <c r="H1624">
        <f>ABS(G1624)</f>
        <v/>
      </c>
    </row>
    <row r="1625">
      <c r="A1625">
        <f>'03_DADOS_LIMPOS'!A1601</f>
        <v/>
      </c>
      <c r="B1625">
        <f>'03_DADOS_LIMPOS'!C1601</f>
        <v/>
      </c>
      <c r="C1625">
        <f>'03_DADOS_LIMPOS'!D1601</f>
        <v/>
      </c>
      <c r="D1625">
        <f>'03_DADOS_LIMPOS'!J1601</f>
        <v/>
      </c>
      <c r="E1625">
        <f>$B$8+$B$9*D1625</f>
        <v/>
      </c>
      <c r="F1625">
        <f>C1625-E1625</f>
        <v/>
      </c>
      <c r="G1625">
        <f>F1625/$B$11</f>
        <v/>
      </c>
      <c r="H1625">
        <f>ABS(G1625)</f>
        <v/>
      </c>
    </row>
    <row r="1626">
      <c r="A1626">
        <f>'03_DADOS_LIMPOS'!A1602</f>
        <v/>
      </c>
      <c r="B1626">
        <f>'03_DADOS_LIMPOS'!C1602</f>
        <v/>
      </c>
      <c r="C1626">
        <f>'03_DADOS_LIMPOS'!D1602</f>
        <v/>
      </c>
      <c r="D1626">
        <f>'03_DADOS_LIMPOS'!J1602</f>
        <v/>
      </c>
      <c r="E1626">
        <f>$B$8+$B$9*D1626</f>
        <v/>
      </c>
      <c r="F1626">
        <f>C1626-E1626</f>
        <v/>
      </c>
      <c r="G1626">
        <f>F1626/$B$11</f>
        <v/>
      </c>
      <c r="H1626">
        <f>ABS(G1626)</f>
        <v/>
      </c>
    </row>
    <row r="1627">
      <c r="A1627">
        <f>'03_DADOS_LIMPOS'!A1603</f>
        <v/>
      </c>
      <c r="B1627">
        <f>'03_DADOS_LIMPOS'!C1603</f>
        <v/>
      </c>
      <c r="C1627">
        <f>'03_DADOS_LIMPOS'!D1603</f>
        <v/>
      </c>
      <c r="D1627">
        <f>'03_DADOS_LIMPOS'!J1603</f>
        <v/>
      </c>
      <c r="E1627">
        <f>$B$8+$B$9*D1627</f>
        <v/>
      </c>
      <c r="F1627">
        <f>C1627-E1627</f>
        <v/>
      </c>
      <c r="G1627">
        <f>F1627/$B$11</f>
        <v/>
      </c>
      <c r="H1627">
        <f>ABS(G1627)</f>
        <v/>
      </c>
    </row>
    <row r="1628">
      <c r="A1628">
        <f>'03_DADOS_LIMPOS'!A1604</f>
        <v/>
      </c>
      <c r="B1628">
        <f>'03_DADOS_LIMPOS'!C1604</f>
        <v/>
      </c>
      <c r="C1628">
        <f>'03_DADOS_LIMPOS'!D1604</f>
        <v/>
      </c>
      <c r="D1628">
        <f>'03_DADOS_LIMPOS'!J1604</f>
        <v/>
      </c>
      <c r="E1628">
        <f>$B$8+$B$9*D1628</f>
        <v/>
      </c>
      <c r="F1628">
        <f>C1628-E1628</f>
        <v/>
      </c>
      <c r="G1628">
        <f>F1628/$B$11</f>
        <v/>
      </c>
      <c r="H1628">
        <f>ABS(G1628)</f>
        <v/>
      </c>
    </row>
    <row r="1629">
      <c r="A1629">
        <f>'03_DADOS_LIMPOS'!A1605</f>
        <v/>
      </c>
      <c r="B1629">
        <f>'03_DADOS_LIMPOS'!C1605</f>
        <v/>
      </c>
      <c r="C1629">
        <f>'03_DADOS_LIMPOS'!D1605</f>
        <v/>
      </c>
      <c r="D1629">
        <f>'03_DADOS_LIMPOS'!J1605</f>
        <v/>
      </c>
      <c r="E1629">
        <f>$B$8+$B$9*D1629</f>
        <v/>
      </c>
      <c r="F1629">
        <f>C1629-E1629</f>
        <v/>
      </c>
      <c r="G1629">
        <f>F1629/$B$11</f>
        <v/>
      </c>
      <c r="H1629">
        <f>ABS(G1629)</f>
        <v/>
      </c>
    </row>
    <row r="1630">
      <c r="A1630">
        <f>'03_DADOS_LIMPOS'!A1606</f>
        <v/>
      </c>
      <c r="B1630">
        <f>'03_DADOS_LIMPOS'!C1606</f>
        <v/>
      </c>
      <c r="C1630">
        <f>'03_DADOS_LIMPOS'!D1606</f>
        <v/>
      </c>
      <c r="D1630">
        <f>'03_DADOS_LIMPOS'!J1606</f>
        <v/>
      </c>
      <c r="E1630">
        <f>$B$8+$B$9*D1630</f>
        <v/>
      </c>
      <c r="F1630">
        <f>C1630-E1630</f>
        <v/>
      </c>
      <c r="G1630">
        <f>F1630/$B$11</f>
        <v/>
      </c>
      <c r="H1630">
        <f>ABS(G1630)</f>
        <v/>
      </c>
    </row>
    <row r="1631">
      <c r="A1631">
        <f>'03_DADOS_LIMPOS'!A1607</f>
        <v/>
      </c>
      <c r="B1631">
        <f>'03_DADOS_LIMPOS'!C1607</f>
        <v/>
      </c>
      <c r="C1631">
        <f>'03_DADOS_LIMPOS'!D1607</f>
        <v/>
      </c>
      <c r="D1631">
        <f>'03_DADOS_LIMPOS'!J1607</f>
        <v/>
      </c>
      <c r="E1631">
        <f>$B$8+$B$9*D1631</f>
        <v/>
      </c>
      <c r="F1631">
        <f>C1631-E1631</f>
        <v/>
      </c>
      <c r="G1631">
        <f>F1631/$B$11</f>
        <v/>
      </c>
      <c r="H1631">
        <f>ABS(G1631)</f>
        <v/>
      </c>
    </row>
    <row r="1632">
      <c r="A1632">
        <f>'03_DADOS_LIMPOS'!A1608</f>
        <v/>
      </c>
      <c r="B1632">
        <f>'03_DADOS_LIMPOS'!C1608</f>
        <v/>
      </c>
      <c r="C1632">
        <f>'03_DADOS_LIMPOS'!D1608</f>
        <v/>
      </c>
      <c r="D1632">
        <f>'03_DADOS_LIMPOS'!J1608</f>
        <v/>
      </c>
      <c r="E1632">
        <f>$B$8+$B$9*D1632</f>
        <v/>
      </c>
      <c r="F1632">
        <f>C1632-E1632</f>
        <v/>
      </c>
      <c r="G1632">
        <f>F1632/$B$11</f>
        <v/>
      </c>
      <c r="H1632">
        <f>ABS(G1632)</f>
        <v/>
      </c>
    </row>
    <row r="1633">
      <c r="A1633">
        <f>'03_DADOS_LIMPOS'!A1609</f>
        <v/>
      </c>
      <c r="B1633">
        <f>'03_DADOS_LIMPOS'!C1609</f>
        <v/>
      </c>
      <c r="C1633">
        <f>'03_DADOS_LIMPOS'!D1609</f>
        <v/>
      </c>
      <c r="D1633">
        <f>'03_DADOS_LIMPOS'!J1609</f>
        <v/>
      </c>
      <c r="E1633">
        <f>$B$8+$B$9*D1633</f>
        <v/>
      </c>
      <c r="F1633">
        <f>C1633-E1633</f>
        <v/>
      </c>
      <c r="G1633">
        <f>F1633/$B$11</f>
        <v/>
      </c>
      <c r="H1633">
        <f>ABS(G1633)</f>
        <v/>
      </c>
    </row>
    <row r="1634">
      <c r="A1634">
        <f>'03_DADOS_LIMPOS'!A1610</f>
        <v/>
      </c>
      <c r="B1634">
        <f>'03_DADOS_LIMPOS'!C1610</f>
        <v/>
      </c>
      <c r="C1634">
        <f>'03_DADOS_LIMPOS'!D1610</f>
        <v/>
      </c>
      <c r="D1634">
        <f>'03_DADOS_LIMPOS'!J1610</f>
        <v/>
      </c>
      <c r="E1634">
        <f>$B$8+$B$9*D1634</f>
        <v/>
      </c>
      <c r="F1634">
        <f>C1634-E1634</f>
        <v/>
      </c>
      <c r="G1634">
        <f>F1634/$B$11</f>
        <v/>
      </c>
      <c r="H1634">
        <f>ABS(G1634)</f>
        <v/>
      </c>
    </row>
    <row r="1635">
      <c r="A1635">
        <f>'03_DADOS_LIMPOS'!A1611</f>
        <v/>
      </c>
      <c r="B1635">
        <f>'03_DADOS_LIMPOS'!C1611</f>
        <v/>
      </c>
      <c r="C1635">
        <f>'03_DADOS_LIMPOS'!D1611</f>
        <v/>
      </c>
      <c r="D1635">
        <f>'03_DADOS_LIMPOS'!J1611</f>
        <v/>
      </c>
      <c r="E1635">
        <f>$B$8+$B$9*D1635</f>
        <v/>
      </c>
      <c r="F1635">
        <f>C1635-E1635</f>
        <v/>
      </c>
      <c r="G1635">
        <f>F1635/$B$11</f>
        <v/>
      </c>
      <c r="H1635">
        <f>ABS(G1635)</f>
        <v/>
      </c>
    </row>
    <row r="1636">
      <c r="A1636">
        <f>'03_DADOS_LIMPOS'!A1612</f>
        <v/>
      </c>
      <c r="B1636">
        <f>'03_DADOS_LIMPOS'!C1612</f>
        <v/>
      </c>
      <c r="C1636">
        <f>'03_DADOS_LIMPOS'!D1612</f>
        <v/>
      </c>
      <c r="D1636">
        <f>'03_DADOS_LIMPOS'!J1612</f>
        <v/>
      </c>
      <c r="E1636">
        <f>$B$8+$B$9*D1636</f>
        <v/>
      </c>
      <c r="F1636">
        <f>C1636-E1636</f>
        <v/>
      </c>
      <c r="G1636">
        <f>F1636/$B$11</f>
        <v/>
      </c>
      <c r="H1636">
        <f>ABS(G1636)</f>
        <v/>
      </c>
    </row>
    <row r="1637">
      <c r="A1637">
        <f>'03_DADOS_LIMPOS'!A1613</f>
        <v/>
      </c>
      <c r="B1637">
        <f>'03_DADOS_LIMPOS'!C1613</f>
        <v/>
      </c>
      <c r="C1637">
        <f>'03_DADOS_LIMPOS'!D1613</f>
        <v/>
      </c>
      <c r="D1637">
        <f>'03_DADOS_LIMPOS'!J1613</f>
        <v/>
      </c>
      <c r="E1637">
        <f>$B$8+$B$9*D1637</f>
        <v/>
      </c>
      <c r="F1637">
        <f>C1637-E1637</f>
        <v/>
      </c>
      <c r="G1637">
        <f>F1637/$B$11</f>
        <v/>
      </c>
      <c r="H1637">
        <f>ABS(G1637)</f>
        <v/>
      </c>
    </row>
    <row r="1638">
      <c r="A1638">
        <f>'03_DADOS_LIMPOS'!A1614</f>
        <v/>
      </c>
      <c r="B1638">
        <f>'03_DADOS_LIMPOS'!C1614</f>
        <v/>
      </c>
      <c r="C1638">
        <f>'03_DADOS_LIMPOS'!D1614</f>
        <v/>
      </c>
      <c r="D1638">
        <f>'03_DADOS_LIMPOS'!J1614</f>
        <v/>
      </c>
      <c r="E1638">
        <f>$B$8+$B$9*D1638</f>
        <v/>
      </c>
      <c r="F1638">
        <f>C1638-E1638</f>
        <v/>
      </c>
      <c r="G1638">
        <f>F1638/$B$11</f>
        <v/>
      </c>
      <c r="H1638">
        <f>ABS(G1638)</f>
        <v/>
      </c>
    </row>
    <row r="1639">
      <c r="A1639">
        <f>'03_DADOS_LIMPOS'!A1615</f>
        <v/>
      </c>
      <c r="B1639">
        <f>'03_DADOS_LIMPOS'!C1615</f>
        <v/>
      </c>
      <c r="C1639">
        <f>'03_DADOS_LIMPOS'!D1615</f>
        <v/>
      </c>
      <c r="D1639">
        <f>'03_DADOS_LIMPOS'!J1615</f>
        <v/>
      </c>
      <c r="E1639">
        <f>$B$8+$B$9*D1639</f>
        <v/>
      </c>
      <c r="F1639">
        <f>C1639-E1639</f>
        <v/>
      </c>
      <c r="G1639">
        <f>F1639/$B$11</f>
        <v/>
      </c>
      <c r="H1639">
        <f>ABS(G1639)</f>
        <v/>
      </c>
    </row>
    <row r="1640">
      <c r="A1640">
        <f>'03_DADOS_LIMPOS'!A1616</f>
        <v/>
      </c>
      <c r="B1640">
        <f>'03_DADOS_LIMPOS'!C1616</f>
        <v/>
      </c>
      <c r="C1640">
        <f>'03_DADOS_LIMPOS'!D1616</f>
        <v/>
      </c>
      <c r="D1640">
        <f>'03_DADOS_LIMPOS'!J1616</f>
        <v/>
      </c>
      <c r="E1640">
        <f>$B$8+$B$9*D1640</f>
        <v/>
      </c>
      <c r="F1640">
        <f>C1640-E1640</f>
        <v/>
      </c>
      <c r="G1640">
        <f>F1640/$B$11</f>
        <v/>
      </c>
      <c r="H1640">
        <f>ABS(G1640)</f>
        <v/>
      </c>
    </row>
    <row r="1641">
      <c r="A1641">
        <f>'03_DADOS_LIMPOS'!A1617</f>
        <v/>
      </c>
      <c r="B1641">
        <f>'03_DADOS_LIMPOS'!C1617</f>
        <v/>
      </c>
      <c r="C1641">
        <f>'03_DADOS_LIMPOS'!D1617</f>
        <v/>
      </c>
      <c r="D1641">
        <f>'03_DADOS_LIMPOS'!J1617</f>
        <v/>
      </c>
      <c r="E1641">
        <f>$B$8+$B$9*D1641</f>
        <v/>
      </c>
      <c r="F1641">
        <f>C1641-E1641</f>
        <v/>
      </c>
      <c r="G1641">
        <f>F1641/$B$11</f>
        <v/>
      </c>
      <c r="H1641">
        <f>ABS(G1641)</f>
        <v/>
      </c>
    </row>
    <row r="1642">
      <c r="A1642">
        <f>'03_DADOS_LIMPOS'!A1618</f>
        <v/>
      </c>
      <c r="B1642">
        <f>'03_DADOS_LIMPOS'!C1618</f>
        <v/>
      </c>
      <c r="C1642">
        <f>'03_DADOS_LIMPOS'!D1618</f>
        <v/>
      </c>
      <c r="D1642">
        <f>'03_DADOS_LIMPOS'!J1618</f>
        <v/>
      </c>
      <c r="E1642">
        <f>$B$8+$B$9*D1642</f>
        <v/>
      </c>
      <c r="F1642">
        <f>C1642-E1642</f>
        <v/>
      </c>
      <c r="G1642">
        <f>F1642/$B$11</f>
        <v/>
      </c>
      <c r="H1642">
        <f>ABS(G1642)</f>
        <v/>
      </c>
    </row>
    <row r="1643">
      <c r="A1643">
        <f>'03_DADOS_LIMPOS'!A1619</f>
        <v/>
      </c>
      <c r="B1643">
        <f>'03_DADOS_LIMPOS'!C1619</f>
        <v/>
      </c>
      <c r="C1643">
        <f>'03_DADOS_LIMPOS'!D1619</f>
        <v/>
      </c>
      <c r="D1643">
        <f>'03_DADOS_LIMPOS'!J1619</f>
        <v/>
      </c>
      <c r="E1643">
        <f>$B$8+$B$9*D1643</f>
        <v/>
      </c>
      <c r="F1643">
        <f>C1643-E1643</f>
        <v/>
      </c>
      <c r="G1643">
        <f>F1643/$B$11</f>
        <v/>
      </c>
      <c r="H1643">
        <f>ABS(G1643)</f>
        <v/>
      </c>
    </row>
    <row r="1644">
      <c r="A1644">
        <f>'03_DADOS_LIMPOS'!A1620</f>
        <v/>
      </c>
      <c r="B1644">
        <f>'03_DADOS_LIMPOS'!C1620</f>
        <v/>
      </c>
      <c r="C1644">
        <f>'03_DADOS_LIMPOS'!D1620</f>
        <v/>
      </c>
      <c r="D1644">
        <f>'03_DADOS_LIMPOS'!J1620</f>
        <v/>
      </c>
      <c r="E1644">
        <f>$B$8+$B$9*D1644</f>
        <v/>
      </c>
      <c r="F1644">
        <f>C1644-E1644</f>
        <v/>
      </c>
      <c r="G1644">
        <f>F1644/$B$11</f>
        <v/>
      </c>
      <c r="H1644">
        <f>ABS(G1644)</f>
        <v/>
      </c>
    </row>
    <row r="1645">
      <c r="A1645">
        <f>'03_DADOS_LIMPOS'!A1621</f>
        <v/>
      </c>
      <c r="B1645">
        <f>'03_DADOS_LIMPOS'!C1621</f>
        <v/>
      </c>
      <c r="C1645">
        <f>'03_DADOS_LIMPOS'!D1621</f>
        <v/>
      </c>
      <c r="D1645">
        <f>'03_DADOS_LIMPOS'!J1621</f>
        <v/>
      </c>
      <c r="E1645">
        <f>$B$8+$B$9*D1645</f>
        <v/>
      </c>
      <c r="F1645">
        <f>C1645-E1645</f>
        <v/>
      </c>
      <c r="G1645">
        <f>F1645/$B$11</f>
        <v/>
      </c>
      <c r="H1645">
        <f>ABS(G1645)</f>
        <v/>
      </c>
    </row>
    <row r="1646">
      <c r="A1646">
        <f>'03_DADOS_LIMPOS'!A1622</f>
        <v/>
      </c>
      <c r="B1646">
        <f>'03_DADOS_LIMPOS'!C1622</f>
        <v/>
      </c>
      <c r="C1646">
        <f>'03_DADOS_LIMPOS'!D1622</f>
        <v/>
      </c>
      <c r="D1646">
        <f>'03_DADOS_LIMPOS'!J1622</f>
        <v/>
      </c>
      <c r="E1646">
        <f>$B$8+$B$9*D1646</f>
        <v/>
      </c>
      <c r="F1646">
        <f>C1646-E1646</f>
        <v/>
      </c>
      <c r="G1646">
        <f>F1646/$B$11</f>
        <v/>
      </c>
      <c r="H1646">
        <f>ABS(G1646)</f>
        <v/>
      </c>
    </row>
    <row r="1647">
      <c r="A1647">
        <f>'03_DADOS_LIMPOS'!A1623</f>
        <v/>
      </c>
      <c r="B1647">
        <f>'03_DADOS_LIMPOS'!C1623</f>
        <v/>
      </c>
      <c r="C1647">
        <f>'03_DADOS_LIMPOS'!D1623</f>
        <v/>
      </c>
      <c r="D1647">
        <f>'03_DADOS_LIMPOS'!J1623</f>
        <v/>
      </c>
      <c r="E1647">
        <f>$B$8+$B$9*D1647</f>
        <v/>
      </c>
      <c r="F1647">
        <f>C1647-E1647</f>
        <v/>
      </c>
      <c r="G1647">
        <f>F1647/$B$11</f>
        <v/>
      </c>
      <c r="H1647">
        <f>ABS(G1647)</f>
        <v/>
      </c>
    </row>
    <row r="1648">
      <c r="A1648">
        <f>'03_DADOS_LIMPOS'!A1624</f>
        <v/>
      </c>
      <c r="B1648">
        <f>'03_DADOS_LIMPOS'!C1624</f>
        <v/>
      </c>
      <c r="C1648">
        <f>'03_DADOS_LIMPOS'!D1624</f>
        <v/>
      </c>
      <c r="D1648">
        <f>'03_DADOS_LIMPOS'!J1624</f>
        <v/>
      </c>
      <c r="E1648">
        <f>$B$8+$B$9*D1648</f>
        <v/>
      </c>
      <c r="F1648">
        <f>C1648-E1648</f>
        <v/>
      </c>
      <c r="G1648">
        <f>F1648/$B$11</f>
        <v/>
      </c>
      <c r="H1648">
        <f>ABS(G1648)</f>
        <v/>
      </c>
    </row>
    <row r="1649">
      <c r="A1649">
        <f>'03_DADOS_LIMPOS'!A1625</f>
        <v/>
      </c>
      <c r="B1649">
        <f>'03_DADOS_LIMPOS'!C1625</f>
        <v/>
      </c>
      <c r="C1649">
        <f>'03_DADOS_LIMPOS'!D1625</f>
        <v/>
      </c>
      <c r="D1649">
        <f>'03_DADOS_LIMPOS'!J1625</f>
        <v/>
      </c>
      <c r="E1649">
        <f>$B$8+$B$9*D1649</f>
        <v/>
      </c>
      <c r="F1649">
        <f>C1649-E1649</f>
        <v/>
      </c>
      <c r="G1649">
        <f>F1649/$B$11</f>
        <v/>
      </c>
      <c r="H1649">
        <f>ABS(G1649)</f>
        <v/>
      </c>
    </row>
    <row r="1650">
      <c r="A1650">
        <f>'03_DADOS_LIMPOS'!A1626</f>
        <v/>
      </c>
      <c r="B1650">
        <f>'03_DADOS_LIMPOS'!C1626</f>
        <v/>
      </c>
      <c r="C1650">
        <f>'03_DADOS_LIMPOS'!D1626</f>
        <v/>
      </c>
      <c r="D1650">
        <f>'03_DADOS_LIMPOS'!J1626</f>
        <v/>
      </c>
      <c r="E1650">
        <f>$B$8+$B$9*D1650</f>
        <v/>
      </c>
      <c r="F1650">
        <f>C1650-E1650</f>
        <v/>
      </c>
      <c r="G1650">
        <f>F1650/$B$11</f>
        <v/>
      </c>
      <c r="H1650">
        <f>ABS(G1650)</f>
        <v/>
      </c>
    </row>
    <row r="1651">
      <c r="A1651">
        <f>'03_DADOS_LIMPOS'!A1627</f>
        <v/>
      </c>
      <c r="B1651">
        <f>'03_DADOS_LIMPOS'!C1627</f>
        <v/>
      </c>
      <c r="C1651">
        <f>'03_DADOS_LIMPOS'!D1627</f>
        <v/>
      </c>
      <c r="D1651">
        <f>'03_DADOS_LIMPOS'!J1627</f>
        <v/>
      </c>
      <c r="E1651">
        <f>$B$8+$B$9*D1651</f>
        <v/>
      </c>
      <c r="F1651">
        <f>C1651-E1651</f>
        <v/>
      </c>
      <c r="G1651">
        <f>F1651/$B$11</f>
        <v/>
      </c>
      <c r="H1651">
        <f>ABS(G1651)</f>
        <v/>
      </c>
    </row>
    <row r="1652">
      <c r="A1652">
        <f>'03_DADOS_LIMPOS'!A1628</f>
        <v/>
      </c>
      <c r="B1652">
        <f>'03_DADOS_LIMPOS'!C1628</f>
        <v/>
      </c>
      <c r="C1652">
        <f>'03_DADOS_LIMPOS'!D1628</f>
        <v/>
      </c>
      <c r="D1652">
        <f>'03_DADOS_LIMPOS'!J1628</f>
        <v/>
      </c>
      <c r="E1652">
        <f>$B$8+$B$9*D1652</f>
        <v/>
      </c>
      <c r="F1652">
        <f>C1652-E1652</f>
        <v/>
      </c>
      <c r="G1652">
        <f>F1652/$B$11</f>
        <v/>
      </c>
      <c r="H1652">
        <f>ABS(G1652)</f>
        <v/>
      </c>
    </row>
    <row r="1653">
      <c r="A1653">
        <f>'03_DADOS_LIMPOS'!A1629</f>
        <v/>
      </c>
      <c r="B1653">
        <f>'03_DADOS_LIMPOS'!C1629</f>
        <v/>
      </c>
      <c r="C1653">
        <f>'03_DADOS_LIMPOS'!D1629</f>
        <v/>
      </c>
      <c r="D1653">
        <f>'03_DADOS_LIMPOS'!J1629</f>
        <v/>
      </c>
      <c r="E1653">
        <f>$B$8+$B$9*D1653</f>
        <v/>
      </c>
      <c r="F1653">
        <f>C1653-E1653</f>
        <v/>
      </c>
      <c r="G1653">
        <f>F1653/$B$11</f>
        <v/>
      </c>
      <c r="H1653">
        <f>ABS(G1653)</f>
        <v/>
      </c>
    </row>
    <row r="1654">
      <c r="A1654">
        <f>'03_DADOS_LIMPOS'!A1630</f>
        <v/>
      </c>
      <c r="B1654">
        <f>'03_DADOS_LIMPOS'!C1630</f>
        <v/>
      </c>
      <c r="C1654">
        <f>'03_DADOS_LIMPOS'!D1630</f>
        <v/>
      </c>
      <c r="D1654">
        <f>'03_DADOS_LIMPOS'!J1630</f>
        <v/>
      </c>
      <c r="E1654">
        <f>$B$8+$B$9*D1654</f>
        <v/>
      </c>
      <c r="F1654">
        <f>C1654-E1654</f>
        <v/>
      </c>
      <c r="G1654">
        <f>F1654/$B$11</f>
        <v/>
      </c>
      <c r="H1654">
        <f>ABS(G1654)</f>
        <v/>
      </c>
    </row>
    <row r="1655">
      <c r="A1655">
        <f>'03_DADOS_LIMPOS'!A1631</f>
        <v/>
      </c>
      <c r="B1655">
        <f>'03_DADOS_LIMPOS'!C1631</f>
        <v/>
      </c>
      <c r="C1655">
        <f>'03_DADOS_LIMPOS'!D1631</f>
        <v/>
      </c>
      <c r="D1655">
        <f>'03_DADOS_LIMPOS'!J1631</f>
        <v/>
      </c>
      <c r="E1655">
        <f>$B$8+$B$9*D1655</f>
        <v/>
      </c>
      <c r="F1655">
        <f>C1655-E1655</f>
        <v/>
      </c>
      <c r="G1655">
        <f>F1655/$B$11</f>
        <v/>
      </c>
      <c r="H1655">
        <f>ABS(G1655)</f>
        <v/>
      </c>
    </row>
    <row r="1656">
      <c r="A1656">
        <f>'03_DADOS_LIMPOS'!A1632</f>
        <v/>
      </c>
      <c r="B1656">
        <f>'03_DADOS_LIMPOS'!C1632</f>
        <v/>
      </c>
      <c r="C1656">
        <f>'03_DADOS_LIMPOS'!D1632</f>
        <v/>
      </c>
      <c r="D1656">
        <f>'03_DADOS_LIMPOS'!J1632</f>
        <v/>
      </c>
      <c r="E1656">
        <f>$B$8+$B$9*D1656</f>
        <v/>
      </c>
      <c r="F1656">
        <f>C1656-E1656</f>
        <v/>
      </c>
      <c r="G1656">
        <f>F1656/$B$11</f>
        <v/>
      </c>
      <c r="H1656">
        <f>ABS(G1656)</f>
        <v/>
      </c>
    </row>
    <row r="1657">
      <c r="A1657">
        <f>'03_DADOS_LIMPOS'!A1633</f>
        <v/>
      </c>
      <c r="B1657">
        <f>'03_DADOS_LIMPOS'!C1633</f>
        <v/>
      </c>
      <c r="C1657">
        <f>'03_DADOS_LIMPOS'!D1633</f>
        <v/>
      </c>
      <c r="D1657">
        <f>'03_DADOS_LIMPOS'!J1633</f>
        <v/>
      </c>
      <c r="E1657">
        <f>$B$8+$B$9*D1657</f>
        <v/>
      </c>
      <c r="F1657">
        <f>C1657-E1657</f>
        <v/>
      </c>
      <c r="G1657">
        <f>F1657/$B$11</f>
        <v/>
      </c>
      <c r="H1657">
        <f>ABS(G1657)</f>
        <v/>
      </c>
    </row>
    <row r="1658">
      <c r="A1658">
        <f>'03_DADOS_LIMPOS'!A1634</f>
        <v/>
      </c>
      <c r="B1658">
        <f>'03_DADOS_LIMPOS'!C1634</f>
        <v/>
      </c>
      <c r="C1658">
        <f>'03_DADOS_LIMPOS'!D1634</f>
        <v/>
      </c>
      <c r="D1658">
        <f>'03_DADOS_LIMPOS'!J1634</f>
        <v/>
      </c>
      <c r="E1658">
        <f>$B$8+$B$9*D1658</f>
        <v/>
      </c>
      <c r="F1658">
        <f>C1658-E1658</f>
        <v/>
      </c>
      <c r="G1658">
        <f>F1658/$B$11</f>
        <v/>
      </c>
      <c r="H1658">
        <f>ABS(G1658)</f>
        <v/>
      </c>
    </row>
    <row r="1659">
      <c r="A1659">
        <f>'03_DADOS_LIMPOS'!A1635</f>
        <v/>
      </c>
      <c r="B1659">
        <f>'03_DADOS_LIMPOS'!C1635</f>
        <v/>
      </c>
      <c r="C1659">
        <f>'03_DADOS_LIMPOS'!D1635</f>
        <v/>
      </c>
      <c r="D1659">
        <f>'03_DADOS_LIMPOS'!J1635</f>
        <v/>
      </c>
      <c r="E1659">
        <f>$B$8+$B$9*D1659</f>
        <v/>
      </c>
      <c r="F1659">
        <f>C1659-E1659</f>
        <v/>
      </c>
      <c r="G1659">
        <f>F1659/$B$11</f>
        <v/>
      </c>
      <c r="H1659">
        <f>ABS(G1659)</f>
        <v/>
      </c>
    </row>
    <row r="1660">
      <c r="A1660">
        <f>'03_DADOS_LIMPOS'!A1636</f>
        <v/>
      </c>
      <c r="B1660">
        <f>'03_DADOS_LIMPOS'!C1636</f>
        <v/>
      </c>
      <c r="C1660">
        <f>'03_DADOS_LIMPOS'!D1636</f>
        <v/>
      </c>
      <c r="D1660">
        <f>'03_DADOS_LIMPOS'!J1636</f>
        <v/>
      </c>
      <c r="E1660">
        <f>$B$8+$B$9*D1660</f>
        <v/>
      </c>
      <c r="F1660">
        <f>C1660-E1660</f>
        <v/>
      </c>
      <c r="G1660">
        <f>F1660/$B$11</f>
        <v/>
      </c>
      <c r="H1660">
        <f>ABS(G1660)</f>
        <v/>
      </c>
    </row>
    <row r="1661">
      <c r="A1661">
        <f>'03_DADOS_LIMPOS'!A1637</f>
        <v/>
      </c>
      <c r="B1661">
        <f>'03_DADOS_LIMPOS'!C1637</f>
        <v/>
      </c>
      <c r="C1661">
        <f>'03_DADOS_LIMPOS'!D1637</f>
        <v/>
      </c>
      <c r="D1661">
        <f>'03_DADOS_LIMPOS'!J1637</f>
        <v/>
      </c>
      <c r="E1661">
        <f>$B$8+$B$9*D1661</f>
        <v/>
      </c>
      <c r="F1661">
        <f>C1661-E1661</f>
        <v/>
      </c>
      <c r="G1661">
        <f>F1661/$B$11</f>
        <v/>
      </c>
      <c r="H1661">
        <f>ABS(G1661)</f>
        <v/>
      </c>
    </row>
    <row r="1662">
      <c r="A1662">
        <f>'03_DADOS_LIMPOS'!A1638</f>
        <v/>
      </c>
      <c r="B1662">
        <f>'03_DADOS_LIMPOS'!C1638</f>
        <v/>
      </c>
      <c r="C1662">
        <f>'03_DADOS_LIMPOS'!D1638</f>
        <v/>
      </c>
      <c r="D1662">
        <f>'03_DADOS_LIMPOS'!J1638</f>
        <v/>
      </c>
      <c r="E1662">
        <f>$B$8+$B$9*D1662</f>
        <v/>
      </c>
      <c r="F1662">
        <f>C1662-E1662</f>
        <v/>
      </c>
      <c r="G1662">
        <f>F1662/$B$11</f>
        <v/>
      </c>
      <c r="H1662">
        <f>ABS(G1662)</f>
        <v/>
      </c>
    </row>
    <row r="1663">
      <c r="A1663">
        <f>'03_DADOS_LIMPOS'!A1639</f>
        <v/>
      </c>
      <c r="B1663">
        <f>'03_DADOS_LIMPOS'!C1639</f>
        <v/>
      </c>
      <c r="C1663">
        <f>'03_DADOS_LIMPOS'!D1639</f>
        <v/>
      </c>
      <c r="D1663">
        <f>'03_DADOS_LIMPOS'!J1639</f>
        <v/>
      </c>
      <c r="E1663">
        <f>$B$8+$B$9*D1663</f>
        <v/>
      </c>
      <c r="F1663">
        <f>C1663-E1663</f>
        <v/>
      </c>
      <c r="G1663">
        <f>F1663/$B$11</f>
        <v/>
      </c>
      <c r="H1663">
        <f>ABS(G1663)</f>
        <v/>
      </c>
    </row>
    <row r="1664">
      <c r="A1664">
        <f>'03_DADOS_LIMPOS'!A1640</f>
        <v/>
      </c>
      <c r="B1664">
        <f>'03_DADOS_LIMPOS'!C1640</f>
        <v/>
      </c>
      <c r="C1664">
        <f>'03_DADOS_LIMPOS'!D1640</f>
        <v/>
      </c>
      <c r="D1664">
        <f>'03_DADOS_LIMPOS'!J1640</f>
        <v/>
      </c>
      <c r="E1664">
        <f>$B$8+$B$9*D1664</f>
        <v/>
      </c>
      <c r="F1664">
        <f>C1664-E1664</f>
        <v/>
      </c>
      <c r="G1664">
        <f>F1664/$B$11</f>
        <v/>
      </c>
      <c r="H1664">
        <f>ABS(G1664)</f>
        <v/>
      </c>
    </row>
    <row r="1665">
      <c r="A1665">
        <f>'03_DADOS_LIMPOS'!A1641</f>
        <v/>
      </c>
      <c r="B1665">
        <f>'03_DADOS_LIMPOS'!C1641</f>
        <v/>
      </c>
      <c r="C1665">
        <f>'03_DADOS_LIMPOS'!D1641</f>
        <v/>
      </c>
      <c r="D1665">
        <f>'03_DADOS_LIMPOS'!J1641</f>
        <v/>
      </c>
      <c r="E1665">
        <f>$B$8+$B$9*D1665</f>
        <v/>
      </c>
      <c r="F1665">
        <f>C1665-E1665</f>
        <v/>
      </c>
      <c r="G1665">
        <f>F1665/$B$11</f>
        <v/>
      </c>
      <c r="H1665">
        <f>ABS(G1665)</f>
        <v/>
      </c>
    </row>
    <row r="1666">
      <c r="A1666">
        <f>'03_DADOS_LIMPOS'!A1642</f>
        <v/>
      </c>
      <c r="B1666">
        <f>'03_DADOS_LIMPOS'!C1642</f>
        <v/>
      </c>
      <c r="C1666">
        <f>'03_DADOS_LIMPOS'!D1642</f>
        <v/>
      </c>
      <c r="D1666">
        <f>'03_DADOS_LIMPOS'!J1642</f>
        <v/>
      </c>
      <c r="E1666">
        <f>$B$8+$B$9*D1666</f>
        <v/>
      </c>
      <c r="F1666">
        <f>C1666-E1666</f>
        <v/>
      </c>
      <c r="G1666">
        <f>F1666/$B$11</f>
        <v/>
      </c>
      <c r="H1666">
        <f>ABS(G1666)</f>
        <v/>
      </c>
    </row>
    <row r="1667">
      <c r="A1667">
        <f>'03_DADOS_LIMPOS'!A1643</f>
        <v/>
      </c>
      <c r="B1667">
        <f>'03_DADOS_LIMPOS'!C1643</f>
        <v/>
      </c>
      <c r="C1667">
        <f>'03_DADOS_LIMPOS'!D1643</f>
        <v/>
      </c>
      <c r="D1667">
        <f>'03_DADOS_LIMPOS'!J1643</f>
        <v/>
      </c>
      <c r="E1667">
        <f>$B$8+$B$9*D1667</f>
        <v/>
      </c>
      <c r="F1667">
        <f>C1667-E1667</f>
        <v/>
      </c>
      <c r="G1667">
        <f>F1667/$B$11</f>
        <v/>
      </c>
      <c r="H1667">
        <f>ABS(G1667)</f>
        <v/>
      </c>
    </row>
    <row r="1668">
      <c r="A1668">
        <f>'03_DADOS_LIMPOS'!A1644</f>
        <v/>
      </c>
      <c r="B1668">
        <f>'03_DADOS_LIMPOS'!C1644</f>
        <v/>
      </c>
      <c r="C1668">
        <f>'03_DADOS_LIMPOS'!D1644</f>
        <v/>
      </c>
      <c r="D1668">
        <f>'03_DADOS_LIMPOS'!J1644</f>
        <v/>
      </c>
      <c r="E1668">
        <f>$B$8+$B$9*D1668</f>
        <v/>
      </c>
      <c r="F1668">
        <f>C1668-E1668</f>
        <v/>
      </c>
      <c r="G1668">
        <f>F1668/$B$11</f>
        <v/>
      </c>
      <c r="H1668">
        <f>ABS(G1668)</f>
        <v/>
      </c>
    </row>
    <row r="1669">
      <c r="A1669">
        <f>'03_DADOS_LIMPOS'!A1645</f>
        <v/>
      </c>
      <c r="B1669">
        <f>'03_DADOS_LIMPOS'!C1645</f>
        <v/>
      </c>
      <c r="C1669">
        <f>'03_DADOS_LIMPOS'!D1645</f>
        <v/>
      </c>
      <c r="D1669">
        <f>'03_DADOS_LIMPOS'!J1645</f>
        <v/>
      </c>
      <c r="E1669">
        <f>$B$8+$B$9*D1669</f>
        <v/>
      </c>
      <c r="F1669">
        <f>C1669-E1669</f>
        <v/>
      </c>
      <c r="G1669">
        <f>F1669/$B$11</f>
        <v/>
      </c>
      <c r="H1669">
        <f>ABS(G1669)</f>
        <v/>
      </c>
    </row>
    <row r="1670">
      <c r="A1670">
        <f>'03_DADOS_LIMPOS'!A1646</f>
        <v/>
      </c>
      <c r="B1670">
        <f>'03_DADOS_LIMPOS'!C1646</f>
        <v/>
      </c>
      <c r="C1670">
        <f>'03_DADOS_LIMPOS'!D1646</f>
        <v/>
      </c>
      <c r="D1670">
        <f>'03_DADOS_LIMPOS'!J1646</f>
        <v/>
      </c>
      <c r="E1670">
        <f>$B$8+$B$9*D1670</f>
        <v/>
      </c>
      <c r="F1670">
        <f>C1670-E1670</f>
        <v/>
      </c>
      <c r="G1670">
        <f>F1670/$B$11</f>
        <v/>
      </c>
      <c r="H1670">
        <f>ABS(G1670)</f>
        <v/>
      </c>
    </row>
    <row r="1671">
      <c r="A1671">
        <f>'03_DADOS_LIMPOS'!A1647</f>
        <v/>
      </c>
      <c r="B1671">
        <f>'03_DADOS_LIMPOS'!C1647</f>
        <v/>
      </c>
      <c r="C1671">
        <f>'03_DADOS_LIMPOS'!D1647</f>
        <v/>
      </c>
      <c r="D1671">
        <f>'03_DADOS_LIMPOS'!J1647</f>
        <v/>
      </c>
      <c r="E1671">
        <f>$B$8+$B$9*D1671</f>
        <v/>
      </c>
      <c r="F1671">
        <f>C1671-E1671</f>
        <v/>
      </c>
      <c r="G1671">
        <f>F1671/$B$11</f>
        <v/>
      </c>
      <c r="H1671">
        <f>ABS(G1671)</f>
        <v/>
      </c>
    </row>
    <row r="1672">
      <c r="A1672">
        <f>'03_DADOS_LIMPOS'!A1648</f>
        <v/>
      </c>
      <c r="B1672">
        <f>'03_DADOS_LIMPOS'!C1648</f>
        <v/>
      </c>
      <c r="C1672">
        <f>'03_DADOS_LIMPOS'!D1648</f>
        <v/>
      </c>
      <c r="D1672">
        <f>'03_DADOS_LIMPOS'!J1648</f>
        <v/>
      </c>
      <c r="E1672">
        <f>$B$8+$B$9*D1672</f>
        <v/>
      </c>
      <c r="F1672">
        <f>C1672-E1672</f>
        <v/>
      </c>
      <c r="G1672">
        <f>F1672/$B$11</f>
        <v/>
      </c>
      <c r="H1672">
        <f>ABS(G1672)</f>
        <v/>
      </c>
    </row>
    <row r="1673">
      <c r="A1673">
        <f>'03_DADOS_LIMPOS'!A1649</f>
        <v/>
      </c>
      <c r="B1673">
        <f>'03_DADOS_LIMPOS'!C1649</f>
        <v/>
      </c>
      <c r="C1673">
        <f>'03_DADOS_LIMPOS'!D1649</f>
        <v/>
      </c>
      <c r="D1673">
        <f>'03_DADOS_LIMPOS'!J1649</f>
        <v/>
      </c>
      <c r="E1673">
        <f>$B$8+$B$9*D1673</f>
        <v/>
      </c>
      <c r="F1673">
        <f>C1673-E1673</f>
        <v/>
      </c>
      <c r="G1673">
        <f>F1673/$B$11</f>
        <v/>
      </c>
      <c r="H1673">
        <f>ABS(G1673)</f>
        <v/>
      </c>
    </row>
    <row r="1674">
      <c r="A1674">
        <f>'03_DADOS_LIMPOS'!A1650</f>
        <v/>
      </c>
      <c r="B1674">
        <f>'03_DADOS_LIMPOS'!C1650</f>
        <v/>
      </c>
      <c r="C1674">
        <f>'03_DADOS_LIMPOS'!D1650</f>
        <v/>
      </c>
      <c r="D1674">
        <f>'03_DADOS_LIMPOS'!J1650</f>
        <v/>
      </c>
      <c r="E1674">
        <f>$B$8+$B$9*D1674</f>
        <v/>
      </c>
      <c r="F1674">
        <f>C1674-E1674</f>
        <v/>
      </c>
      <c r="G1674">
        <f>F1674/$B$11</f>
        <v/>
      </c>
      <c r="H1674">
        <f>ABS(G1674)</f>
        <v/>
      </c>
    </row>
    <row r="1675">
      <c r="A1675">
        <f>'03_DADOS_LIMPOS'!A1651</f>
        <v/>
      </c>
      <c r="B1675">
        <f>'03_DADOS_LIMPOS'!C1651</f>
        <v/>
      </c>
      <c r="C1675">
        <f>'03_DADOS_LIMPOS'!D1651</f>
        <v/>
      </c>
      <c r="D1675">
        <f>'03_DADOS_LIMPOS'!J1651</f>
        <v/>
      </c>
      <c r="E1675">
        <f>$B$8+$B$9*D1675</f>
        <v/>
      </c>
      <c r="F1675">
        <f>C1675-E1675</f>
        <v/>
      </c>
      <c r="G1675">
        <f>F1675/$B$11</f>
        <v/>
      </c>
      <c r="H1675">
        <f>ABS(G1675)</f>
        <v/>
      </c>
    </row>
    <row r="1676">
      <c r="A1676">
        <f>'03_DADOS_LIMPOS'!A1652</f>
        <v/>
      </c>
      <c r="B1676">
        <f>'03_DADOS_LIMPOS'!C1652</f>
        <v/>
      </c>
      <c r="C1676">
        <f>'03_DADOS_LIMPOS'!D1652</f>
        <v/>
      </c>
      <c r="D1676">
        <f>'03_DADOS_LIMPOS'!J1652</f>
        <v/>
      </c>
      <c r="E1676">
        <f>$B$8+$B$9*D1676</f>
        <v/>
      </c>
      <c r="F1676">
        <f>C1676-E1676</f>
        <v/>
      </c>
      <c r="G1676">
        <f>F1676/$B$11</f>
        <v/>
      </c>
      <c r="H1676">
        <f>ABS(G1676)</f>
        <v/>
      </c>
    </row>
    <row r="1677">
      <c r="A1677">
        <f>'03_DADOS_LIMPOS'!A1653</f>
        <v/>
      </c>
      <c r="B1677">
        <f>'03_DADOS_LIMPOS'!C1653</f>
        <v/>
      </c>
      <c r="C1677">
        <f>'03_DADOS_LIMPOS'!D1653</f>
        <v/>
      </c>
      <c r="D1677">
        <f>'03_DADOS_LIMPOS'!J1653</f>
        <v/>
      </c>
      <c r="E1677">
        <f>$B$8+$B$9*D1677</f>
        <v/>
      </c>
      <c r="F1677">
        <f>C1677-E1677</f>
        <v/>
      </c>
      <c r="G1677">
        <f>F1677/$B$11</f>
        <v/>
      </c>
      <c r="H1677">
        <f>ABS(G1677)</f>
        <v/>
      </c>
    </row>
    <row r="1678">
      <c r="A1678">
        <f>'03_DADOS_LIMPOS'!A1654</f>
        <v/>
      </c>
      <c r="B1678">
        <f>'03_DADOS_LIMPOS'!C1654</f>
        <v/>
      </c>
      <c r="C1678">
        <f>'03_DADOS_LIMPOS'!D1654</f>
        <v/>
      </c>
      <c r="D1678">
        <f>'03_DADOS_LIMPOS'!J1654</f>
        <v/>
      </c>
      <c r="E1678">
        <f>$B$8+$B$9*D1678</f>
        <v/>
      </c>
      <c r="F1678">
        <f>C1678-E1678</f>
        <v/>
      </c>
      <c r="G1678">
        <f>F1678/$B$11</f>
        <v/>
      </c>
      <c r="H1678">
        <f>ABS(G1678)</f>
        <v/>
      </c>
    </row>
    <row r="1679">
      <c r="A1679">
        <f>'03_DADOS_LIMPOS'!A1655</f>
        <v/>
      </c>
      <c r="B1679">
        <f>'03_DADOS_LIMPOS'!C1655</f>
        <v/>
      </c>
      <c r="C1679">
        <f>'03_DADOS_LIMPOS'!D1655</f>
        <v/>
      </c>
      <c r="D1679">
        <f>'03_DADOS_LIMPOS'!J1655</f>
        <v/>
      </c>
      <c r="E1679">
        <f>$B$8+$B$9*D1679</f>
        <v/>
      </c>
      <c r="F1679">
        <f>C1679-E1679</f>
        <v/>
      </c>
      <c r="G1679">
        <f>F1679/$B$11</f>
        <v/>
      </c>
      <c r="H1679">
        <f>ABS(G1679)</f>
        <v/>
      </c>
    </row>
    <row r="1680">
      <c r="A1680">
        <f>'03_DADOS_LIMPOS'!A1656</f>
        <v/>
      </c>
      <c r="B1680">
        <f>'03_DADOS_LIMPOS'!C1656</f>
        <v/>
      </c>
      <c r="C1680">
        <f>'03_DADOS_LIMPOS'!D1656</f>
        <v/>
      </c>
      <c r="D1680">
        <f>'03_DADOS_LIMPOS'!J1656</f>
        <v/>
      </c>
      <c r="E1680">
        <f>$B$8+$B$9*D1680</f>
        <v/>
      </c>
      <c r="F1680">
        <f>C1680-E1680</f>
        <v/>
      </c>
      <c r="G1680">
        <f>F1680/$B$11</f>
        <v/>
      </c>
      <c r="H1680">
        <f>ABS(G1680)</f>
        <v/>
      </c>
    </row>
    <row r="1681">
      <c r="A1681">
        <f>'03_DADOS_LIMPOS'!A1657</f>
        <v/>
      </c>
      <c r="B1681">
        <f>'03_DADOS_LIMPOS'!C1657</f>
        <v/>
      </c>
      <c r="C1681">
        <f>'03_DADOS_LIMPOS'!D1657</f>
        <v/>
      </c>
      <c r="D1681">
        <f>'03_DADOS_LIMPOS'!J1657</f>
        <v/>
      </c>
      <c r="E1681">
        <f>$B$8+$B$9*D1681</f>
        <v/>
      </c>
      <c r="F1681">
        <f>C1681-E1681</f>
        <v/>
      </c>
      <c r="G1681">
        <f>F1681/$B$11</f>
        <v/>
      </c>
      <c r="H1681">
        <f>ABS(G1681)</f>
        <v/>
      </c>
    </row>
    <row r="1682">
      <c r="A1682">
        <f>'03_DADOS_LIMPOS'!A1658</f>
        <v/>
      </c>
      <c r="B1682">
        <f>'03_DADOS_LIMPOS'!C1658</f>
        <v/>
      </c>
      <c r="C1682">
        <f>'03_DADOS_LIMPOS'!D1658</f>
        <v/>
      </c>
      <c r="D1682">
        <f>'03_DADOS_LIMPOS'!J1658</f>
        <v/>
      </c>
      <c r="E1682">
        <f>$B$8+$B$9*D1682</f>
        <v/>
      </c>
      <c r="F1682">
        <f>C1682-E1682</f>
        <v/>
      </c>
      <c r="G1682">
        <f>F1682/$B$11</f>
        <v/>
      </c>
      <c r="H1682">
        <f>ABS(G1682)</f>
        <v/>
      </c>
    </row>
    <row r="1683">
      <c r="A1683">
        <f>'03_DADOS_LIMPOS'!A1659</f>
        <v/>
      </c>
      <c r="B1683">
        <f>'03_DADOS_LIMPOS'!C1659</f>
        <v/>
      </c>
      <c r="C1683">
        <f>'03_DADOS_LIMPOS'!D1659</f>
        <v/>
      </c>
      <c r="D1683">
        <f>'03_DADOS_LIMPOS'!J1659</f>
        <v/>
      </c>
      <c r="E1683">
        <f>$B$8+$B$9*D1683</f>
        <v/>
      </c>
      <c r="F1683">
        <f>C1683-E1683</f>
        <v/>
      </c>
      <c r="G1683">
        <f>F1683/$B$11</f>
        <v/>
      </c>
      <c r="H1683">
        <f>ABS(G1683)</f>
        <v/>
      </c>
    </row>
    <row r="1684">
      <c r="A1684">
        <f>'03_DADOS_LIMPOS'!A1660</f>
        <v/>
      </c>
      <c r="B1684">
        <f>'03_DADOS_LIMPOS'!C1660</f>
        <v/>
      </c>
      <c r="C1684">
        <f>'03_DADOS_LIMPOS'!D1660</f>
        <v/>
      </c>
      <c r="D1684">
        <f>'03_DADOS_LIMPOS'!J1660</f>
        <v/>
      </c>
      <c r="E1684">
        <f>$B$8+$B$9*D1684</f>
        <v/>
      </c>
      <c r="F1684">
        <f>C1684-E1684</f>
        <v/>
      </c>
      <c r="G1684">
        <f>F1684/$B$11</f>
        <v/>
      </c>
      <c r="H1684">
        <f>ABS(G1684)</f>
        <v/>
      </c>
    </row>
    <row r="1685">
      <c r="A1685">
        <f>'03_DADOS_LIMPOS'!A1661</f>
        <v/>
      </c>
      <c r="B1685">
        <f>'03_DADOS_LIMPOS'!C1661</f>
        <v/>
      </c>
      <c r="C1685">
        <f>'03_DADOS_LIMPOS'!D1661</f>
        <v/>
      </c>
      <c r="D1685">
        <f>'03_DADOS_LIMPOS'!J1661</f>
        <v/>
      </c>
      <c r="E1685">
        <f>$B$8+$B$9*D1685</f>
        <v/>
      </c>
      <c r="F1685">
        <f>C1685-E1685</f>
        <v/>
      </c>
      <c r="G1685">
        <f>F1685/$B$11</f>
        <v/>
      </c>
      <c r="H1685">
        <f>ABS(G1685)</f>
        <v/>
      </c>
    </row>
    <row r="1686">
      <c r="A1686">
        <f>'03_DADOS_LIMPOS'!A1662</f>
        <v/>
      </c>
      <c r="B1686">
        <f>'03_DADOS_LIMPOS'!C1662</f>
        <v/>
      </c>
      <c r="C1686">
        <f>'03_DADOS_LIMPOS'!D1662</f>
        <v/>
      </c>
      <c r="D1686">
        <f>'03_DADOS_LIMPOS'!J1662</f>
        <v/>
      </c>
      <c r="E1686">
        <f>$B$8+$B$9*D1686</f>
        <v/>
      </c>
      <c r="F1686">
        <f>C1686-E1686</f>
        <v/>
      </c>
      <c r="G1686">
        <f>F1686/$B$11</f>
        <v/>
      </c>
      <c r="H1686">
        <f>ABS(G1686)</f>
        <v/>
      </c>
    </row>
    <row r="1687">
      <c r="A1687">
        <f>'03_DADOS_LIMPOS'!A1663</f>
        <v/>
      </c>
      <c r="B1687">
        <f>'03_DADOS_LIMPOS'!C1663</f>
        <v/>
      </c>
      <c r="C1687">
        <f>'03_DADOS_LIMPOS'!D1663</f>
        <v/>
      </c>
      <c r="D1687">
        <f>'03_DADOS_LIMPOS'!J1663</f>
        <v/>
      </c>
      <c r="E1687">
        <f>$B$8+$B$9*D1687</f>
        <v/>
      </c>
      <c r="F1687">
        <f>C1687-E1687</f>
        <v/>
      </c>
      <c r="G1687">
        <f>F1687/$B$11</f>
        <v/>
      </c>
      <c r="H1687">
        <f>ABS(G1687)</f>
        <v/>
      </c>
    </row>
    <row r="1688">
      <c r="A1688">
        <f>'03_DADOS_LIMPOS'!A1664</f>
        <v/>
      </c>
      <c r="B1688">
        <f>'03_DADOS_LIMPOS'!C1664</f>
        <v/>
      </c>
      <c r="C1688">
        <f>'03_DADOS_LIMPOS'!D1664</f>
        <v/>
      </c>
      <c r="D1688">
        <f>'03_DADOS_LIMPOS'!J1664</f>
        <v/>
      </c>
      <c r="E1688">
        <f>$B$8+$B$9*D1688</f>
        <v/>
      </c>
      <c r="F1688">
        <f>C1688-E1688</f>
        <v/>
      </c>
      <c r="G1688">
        <f>F1688/$B$11</f>
        <v/>
      </c>
      <c r="H1688">
        <f>ABS(G1688)</f>
        <v/>
      </c>
    </row>
    <row r="1689">
      <c r="A1689">
        <f>'03_DADOS_LIMPOS'!A1665</f>
        <v/>
      </c>
      <c r="B1689">
        <f>'03_DADOS_LIMPOS'!C1665</f>
        <v/>
      </c>
      <c r="C1689">
        <f>'03_DADOS_LIMPOS'!D1665</f>
        <v/>
      </c>
      <c r="D1689">
        <f>'03_DADOS_LIMPOS'!J1665</f>
        <v/>
      </c>
      <c r="E1689">
        <f>$B$8+$B$9*D1689</f>
        <v/>
      </c>
      <c r="F1689">
        <f>C1689-E1689</f>
        <v/>
      </c>
      <c r="G1689">
        <f>F1689/$B$11</f>
        <v/>
      </c>
      <c r="H1689">
        <f>ABS(G1689)</f>
        <v/>
      </c>
    </row>
    <row r="1690">
      <c r="A1690">
        <f>'03_DADOS_LIMPOS'!A1666</f>
        <v/>
      </c>
      <c r="B1690">
        <f>'03_DADOS_LIMPOS'!C1666</f>
        <v/>
      </c>
      <c r="C1690">
        <f>'03_DADOS_LIMPOS'!D1666</f>
        <v/>
      </c>
      <c r="D1690">
        <f>'03_DADOS_LIMPOS'!J1666</f>
        <v/>
      </c>
      <c r="E1690">
        <f>$B$8+$B$9*D1690</f>
        <v/>
      </c>
      <c r="F1690">
        <f>C1690-E1690</f>
        <v/>
      </c>
      <c r="G1690">
        <f>F1690/$B$11</f>
        <v/>
      </c>
      <c r="H1690">
        <f>ABS(G1690)</f>
        <v/>
      </c>
    </row>
    <row r="1691">
      <c r="A1691">
        <f>'03_DADOS_LIMPOS'!A1667</f>
        <v/>
      </c>
      <c r="B1691">
        <f>'03_DADOS_LIMPOS'!C1667</f>
        <v/>
      </c>
      <c r="C1691">
        <f>'03_DADOS_LIMPOS'!D1667</f>
        <v/>
      </c>
      <c r="D1691">
        <f>'03_DADOS_LIMPOS'!J1667</f>
        <v/>
      </c>
      <c r="E1691">
        <f>$B$8+$B$9*D1691</f>
        <v/>
      </c>
      <c r="F1691">
        <f>C1691-E1691</f>
        <v/>
      </c>
      <c r="G1691">
        <f>F1691/$B$11</f>
        <v/>
      </c>
      <c r="H1691">
        <f>ABS(G1691)</f>
        <v/>
      </c>
    </row>
    <row r="1692">
      <c r="A1692">
        <f>'03_DADOS_LIMPOS'!A1668</f>
        <v/>
      </c>
      <c r="B1692">
        <f>'03_DADOS_LIMPOS'!C1668</f>
        <v/>
      </c>
      <c r="C1692">
        <f>'03_DADOS_LIMPOS'!D1668</f>
        <v/>
      </c>
      <c r="D1692">
        <f>'03_DADOS_LIMPOS'!J1668</f>
        <v/>
      </c>
      <c r="E1692">
        <f>$B$8+$B$9*D1692</f>
        <v/>
      </c>
      <c r="F1692">
        <f>C1692-E1692</f>
        <v/>
      </c>
      <c r="G1692">
        <f>F1692/$B$11</f>
        <v/>
      </c>
      <c r="H1692">
        <f>ABS(G1692)</f>
        <v/>
      </c>
    </row>
    <row r="1693">
      <c r="A1693">
        <f>'03_DADOS_LIMPOS'!A1669</f>
        <v/>
      </c>
      <c r="B1693">
        <f>'03_DADOS_LIMPOS'!C1669</f>
        <v/>
      </c>
      <c r="C1693">
        <f>'03_DADOS_LIMPOS'!D1669</f>
        <v/>
      </c>
      <c r="D1693">
        <f>'03_DADOS_LIMPOS'!J1669</f>
        <v/>
      </c>
      <c r="E1693">
        <f>$B$8+$B$9*D1693</f>
        <v/>
      </c>
      <c r="F1693">
        <f>C1693-E1693</f>
        <v/>
      </c>
      <c r="G1693">
        <f>F1693/$B$11</f>
        <v/>
      </c>
      <c r="H1693">
        <f>ABS(G1693)</f>
        <v/>
      </c>
    </row>
    <row r="1694">
      <c r="A1694">
        <f>'03_DADOS_LIMPOS'!A1670</f>
        <v/>
      </c>
      <c r="B1694">
        <f>'03_DADOS_LIMPOS'!C1670</f>
        <v/>
      </c>
      <c r="C1694">
        <f>'03_DADOS_LIMPOS'!D1670</f>
        <v/>
      </c>
      <c r="D1694">
        <f>'03_DADOS_LIMPOS'!J1670</f>
        <v/>
      </c>
      <c r="E1694">
        <f>$B$8+$B$9*D1694</f>
        <v/>
      </c>
      <c r="F1694">
        <f>C1694-E1694</f>
        <v/>
      </c>
      <c r="G1694">
        <f>F1694/$B$11</f>
        <v/>
      </c>
      <c r="H1694">
        <f>ABS(G1694)</f>
        <v/>
      </c>
    </row>
    <row r="1695">
      <c r="A1695">
        <f>'03_DADOS_LIMPOS'!A1671</f>
        <v/>
      </c>
      <c r="B1695">
        <f>'03_DADOS_LIMPOS'!C1671</f>
        <v/>
      </c>
      <c r="C1695">
        <f>'03_DADOS_LIMPOS'!D1671</f>
        <v/>
      </c>
      <c r="D1695">
        <f>'03_DADOS_LIMPOS'!J1671</f>
        <v/>
      </c>
      <c r="E1695">
        <f>$B$8+$B$9*D1695</f>
        <v/>
      </c>
      <c r="F1695">
        <f>C1695-E1695</f>
        <v/>
      </c>
      <c r="G1695">
        <f>F1695/$B$11</f>
        <v/>
      </c>
      <c r="H1695">
        <f>ABS(G1695)</f>
        <v/>
      </c>
    </row>
    <row r="1696">
      <c r="A1696">
        <f>'03_DADOS_LIMPOS'!A1672</f>
        <v/>
      </c>
      <c r="B1696">
        <f>'03_DADOS_LIMPOS'!C1672</f>
        <v/>
      </c>
      <c r="C1696">
        <f>'03_DADOS_LIMPOS'!D1672</f>
        <v/>
      </c>
      <c r="D1696">
        <f>'03_DADOS_LIMPOS'!J1672</f>
        <v/>
      </c>
      <c r="E1696">
        <f>$B$8+$B$9*D1696</f>
        <v/>
      </c>
      <c r="F1696">
        <f>C1696-E1696</f>
        <v/>
      </c>
      <c r="G1696">
        <f>F1696/$B$11</f>
        <v/>
      </c>
      <c r="H1696">
        <f>ABS(G1696)</f>
        <v/>
      </c>
    </row>
    <row r="1697">
      <c r="A1697">
        <f>'03_DADOS_LIMPOS'!A1673</f>
        <v/>
      </c>
      <c r="B1697">
        <f>'03_DADOS_LIMPOS'!C1673</f>
        <v/>
      </c>
      <c r="C1697">
        <f>'03_DADOS_LIMPOS'!D1673</f>
        <v/>
      </c>
      <c r="D1697">
        <f>'03_DADOS_LIMPOS'!J1673</f>
        <v/>
      </c>
      <c r="E1697">
        <f>$B$8+$B$9*D1697</f>
        <v/>
      </c>
      <c r="F1697">
        <f>C1697-E1697</f>
        <v/>
      </c>
      <c r="G1697">
        <f>F1697/$B$11</f>
        <v/>
      </c>
      <c r="H1697">
        <f>ABS(G1697)</f>
        <v/>
      </c>
    </row>
    <row r="1698">
      <c r="A1698">
        <f>'03_DADOS_LIMPOS'!A1674</f>
        <v/>
      </c>
      <c r="B1698">
        <f>'03_DADOS_LIMPOS'!C1674</f>
        <v/>
      </c>
      <c r="C1698">
        <f>'03_DADOS_LIMPOS'!D1674</f>
        <v/>
      </c>
      <c r="D1698">
        <f>'03_DADOS_LIMPOS'!J1674</f>
        <v/>
      </c>
      <c r="E1698">
        <f>$B$8+$B$9*D1698</f>
        <v/>
      </c>
      <c r="F1698">
        <f>C1698-E1698</f>
        <v/>
      </c>
      <c r="G1698">
        <f>F1698/$B$11</f>
        <v/>
      </c>
      <c r="H1698">
        <f>ABS(G1698)</f>
        <v/>
      </c>
    </row>
    <row r="1699">
      <c r="A1699">
        <f>'03_DADOS_LIMPOS'!A1675</f>
        <v/>
      </c>
      <c r="B1699">
        <f>'03_DADOS_LIMPOS'!C1675</f>
        <v/>
      </c>
      <c r="C1699">
        <f>'03_DADOS_LIMPOS'!D1675</f>
        <v/>
      </c>
      <c r="D1699">
        <f>'03_DADOS_LIMPOS'!J1675</f>
        <v/>
      </c>
      <c r="E1699">
        <f>$B$8+$B$9*D1699</f>
        <v/>
      </c>
      <c r="F1699">
        <f>C1699-E1699</f>
        <v/>
      </c>
      <c r="G1699">
        <f>F1699/$B$11</f>
        <v/>
      </c>
      <c r="H1699">
        <f>ABS(G1699)</f>
        <v/>
      </c>
    </row>
    <row r="1700">
      <c r="A1700">
        <f>'03_DADOS_LIMPOS'!A1676</f>
        <v/>
      </c>
      <c r="B1700">
        <f>'03_DADOS_LIMPOS'!C1676</f>
        <v/>
      </c>
      <c r="C1700">
        <f>'03_DADOS_LIMPOS'!D1676</f>
        <v/>
      </c>
      <c r="D1700">
        <f>'03_DADOS_LIMPOS'!J1676</f>
        <v/>
      </c>
      <c r="E1700">
        <f>$B$8+$B$9*D1700</f>
        <v/>
      </c>
      <c r="F1700">
        <f>C1700-E1700</f>
        <v/>
      </c>
      <c r="G1700">
        <f>F1700/$B$11</f>
        <v/>
      </c>
      <c r="H1700">
        <f>ABS(G1700)</f>
        <v/>
      </c>
    </row>
    <row r="1701">
      <c r="A1701">
        <f>'03_DADOS_LIMPOS'!A1677</f>
        <v/>
      </c>
      <c r="B1701">
        <f>'03_DADOS_LIMPOS'!C1677</f>
        <v/>
      </c>
      <c r="C1701">
        <f>'03_DADOS_LIMPOS'!D1677</f>
        <v/>
      </c>
      <c r="D1701">
        <f>'03_DADOS_LIMPOS'!J1677</f>
        <v/>
      </c>
      <c r="E1701">
        <f>$B$8+$B$9*D1701</f>
        <v/>
      </c>
      <c r="F1701">
        <f>C1701-E1701</f>
        <v/>
      </c>
      <c r="G1701">
        <f>F1701/$B$11</f>
        <v/>
      </c>
      <c r="H1701">
        <f>ABS(G1701)</f>
        <v/>
      </c>
    </row>
    <row r="1702">
      <c r="A1702">
        <f>'03_DADOS_LIMPOS'!A1678</f>
        <v/>
      </c>
      <c r="B1702">
        <f>'03_DADOS_LIMPOS'!C1678</f>
        <v/>
      </c>
      <c r="C1702">
        <f>'03_DADOS_LIMPOS'!D1678</f>
        <v/>
      </c>
      <c r="D1702">
        <f>'03_DADOS_LIMPOS'!J1678</f>
        <v/>
      </c>
      <c r="E1702">
        <f>$B$8+$B$9*D1702</f>
        <v/>
      </c>
      <c r="F1702">
        <f>C1702-E1702</f>
        <v/>
      </c>
      <c r="G1702">
        <f>F1702/$B$11</f>
        <v/>
      </c>
      <c r="H1702">
        <f>ABS(G1702)</f>
        <v/>
      </c>
    </row>
    <row r="1703">
      <c r="A1703">
        <f>'03_DADOS_LIMPOS'!A1679</f>
        <v/>
      </c>
      <c r="B1703">
        <f>'03_DADOS_LIMPOS'!C1679</f>
        <v/>
      </c>
      <c r="C1703">
        <f>'03_DADOS_LIMPOS'!D1679</f>
        <v/>
      </c>
      <c r="D1703">
        <f>'03_DADOS_LIMPOS'!J1679</f>
        <v/>
      </c>
      <c r="E1703">
        <f>$B$8+$B$9*D1703</f>
        <v/>
      </c>
      <c r="F1703">
        <f>C1703-E1703</f>
        <v/>
      </c>
      <c r="G1703">
        <f>F1703/$B$11</f>
        <v/>
      </c>
      <c r="H1703">
        <f>ABS(G1703)</f>
        <v/>
      </c>
    </row>
    <row r="1704">
      <c r="A1704">
        <f>'03_DADOS_LIMPOS'!A1680</f>
        <v/>
      </c>
      <c r="B1704">
        <f>'03_DADOS_LIMPOS'!C1680</f>
        <v/>
      </c>
      <c r="C1704">
        <f>'03_DADOS_LIMPOS'!D1680</f>
        <v/>
      </c>
      <c r="D1704">
        <f>'03_DADOS_LIMPOS'!J1680</f>
        <v/>
      </c>
      <c r="E1704">
        <f>$B$8+$B$9*D1704</f>
        <v/>
      </c>
      <c r="F1704">
        <f>C1704-E1704</f>
        <v/>
      </c>
      <c r="G1704">
        <f>F1704/$B$11</f>
        <v/>
      </c>
      <c r="H1704">
        <f>ABS(G1704)</f>
        <v/>
      </c>
    </row>
    <row r="1705">
      <c r="A1705">
        <f>'03_DADOS_LIMPOS'!A1681</f>
        <v/>
      </c>
      <c r="B1705">
        <f>'03_DADOS_LIMPOS'!C1681</f>
        <v/>
      </c>
      <c r="C1705">
        <f>'03_DADOS_LIMPOS'!D1681</f>
        <v/>
      </c>
      <c r="D1705">
        <f>'03_DADOS_LIMPOS'!J1681</f>
        <v/>
      </c>
      <c r="E1705">
        <f>$B$8+$B$9*D1705</f>
        <v/>
      </c>
      <c r="F1705">
        <f>C1705-E1705</f>
        <v/>
      </c>
      <c r="G1705">
        <f>F1705/$B$11</f>
        <v/>
      </c>
      <c r="H1705">
        <f>ABS(G1705)</f>
        <v/>
      </c>
    </row>
    <row r="1706">
      <c r="A1706">
        <f>'03_DADOS_LIMPOS'!A1682</f>
        <v/>
      </c>
      <c r="B1706">
        <f>'03_DADOS_LIMPOS'!C1682</f>
        <v/>
      </c>
      <c r="C1706">
        <f>'03_DADOS_LIMPOS'!D1682</f>
        <v/>
      </c>
      <c r="D1706">
        <f>'03_DADOS_LIMPOS'!J1682</f>
        <v/>
      </c>
      <c r="E1706">
        <f>$B$8+$B$9*D1706</f>
        <v/>
      </c>
      <c r="F1706">
        <f>C1706-E1706</f>
        <v/>
      </c>
      <c r="G1706">
        <f>F1706/$B$11</f>
        <v/>
      </c>
      <c r="H1706">
        <f>ABS(G1706)</f>
        <v/>
      </c>
    </row>
    <row r="1707">
      <c r="A1707">
        <f>'03_DADOS_LIMPOS'!A1683</f>
        <v/>
      </c>
      <c r="B1707">
        <f>'03_DADOS_LIMPOS'!C1683</f>
        <v/>
      </c>
      <c r="C1707">
        <f>'03_DADOS_LIMPOS'!D1683</f>
        <v/>
      </c>
      <c r="D1707">
        <f>'03_DADOS_LIMPOS'!J1683</f>
        <v/>
      </c>
      <c r="E1707">
        <f>$B$8+$B$9*D1707</f>
        <v/>
      </c>
      <c r="F1707">
        <f>C1707-E1707</f>
        <v/>
      </c>
      <c r="G1707">
        <f>F1707/$B$11</f>
        <v/>
      </c>
      <c r="H1707">
        <f>ABS(G1707)</f>
        <v/>
      </c>
    </row>
    <row r="1708">
      <c r="A1708">
        <f>'03_DADOS_LIMPOS'!A1684</f>
        <v/>
      </c>
      <c r="B1708">
        <f>'03_DADOS_LIMPOS'!C1684</f>
        <v/>
      </c>
      <c r="C1708">
        <f>'03_DADOS_LIMPOS'!D1684</f>
        <v/>
      </c>
      <c r="D1708">
        <f>'03_DADOS_LIMPOS'!J1684</f>
        <v/>
      </c>
      <c r="E1708">
        <f>$B$8+$B$9*D1708</f>
        <v/>
      </c>
      <c r="F1708">
        <f>C1708-E1708</f>
        <v/>
      </c>
      <c r="G1708">
        <f>F1708/$B$11</f>
        <v/>
      </c>
      <c r="H1708">
        <f>ABS(G1708)</f>
        <v/>
      </c>
    </row>
    <row r="1709">
      <c r="A1709">
        <f>'03_DADOS_LIMPOS'!A1685</f>
        <v/>
      </c>
      <c r="B1709">
        <f>'03_DADOS_LIMPOS'!C1685</f>
        <v/>
      </c>
      <c r="C1709">
        <f>'03_DADOS_LIMPOS'!D1685</f>
        <v/>
      </c>
      <c r="D1709">
        <f>'03_DADOS_LIMPOS'!J1685</f>
        <v/>
      </c>
      <c r="E1709">
        <f>$B$8+$B$9*D1709</f>
        <v/>
      </c>
      <c r="F1709">
        <f>C1709-E1709</f>
        <v/>
      </c>
      <c r="G1709">
        <f>F1709/$B$11</f>
        <v/>
      </c>
      <c r="H1709">
        <f>ABS(G1709)</f>
        <v/>
      </c>
    </row>
    <row r="1710">
      <c r="A1710">
        <f>'03_DADOS_LIMPOS'!A1686</f>
        <v/>
      </c>
      <c r="B1710">
        <f>'03_DADOS_LIMPOS'!C1686</f>
        <v/>
      </c>
      <c r="C1710">
        <f>'03_DADOS_LIMPOS'!D1686</f>
        <v/>
      </c>
      <c r="D1710">
        <f>'03_DADOS_LIMPOS'!J1686</f>
        <v/>
      </c>
      <c r="E1710">
        <f>$B$8+$B$9*D1710</f>
        <v/>
      </c>
      <c r="F1710">
        <f>C1710-E1710</f>
        <v/>
      </c>
      <c r="G1710">
        <f>F1710/$B$11</f>
        <v/>
      </c>
      <c r="H1710">
        <f>ABS(G1710)</f>
        <v/>
      </c>
    </row>
    <row r="1711">
      <c r="A1711">
        <f>'03_DADOS_LIMPOS'!A1687</f>
        <v/>
      </c>
      <c r="B1711">
        <f>'03_DADOS_LIMPOS'!C1687</f>
        <v/>
      </c>
      <c r="C1711">
        <f>'03_DADOS_LIMPOS'!D1687</f>
        <v/>
      </c>
      <c r="D1711">
        <f>'03_DADOS_LIMPOS'!J1687</f>
        <v/>
      </c>
      <c r="E1711">
        <f>$B$8+$B$9*D1711</f>
        <v/>
      </c>
      <c r="F1711">
        <f>C1711-E1711</f>
        <v/>
      </c>
      <c r="G1711">
        <f>F1711/$B$11</f>
        <v/>
      </c>
      <c r="H1711">
        <f>ABS(G1711)</f>
        <v/>
      </c>
    </row>
    <row r="1712">
      <c r="A1712">
        <f>'03_DADOS_LIMPOS'!A1688</f>
        <v/>
      </c>
      <c r="B1712">
        <f>'03_DADOS_LIMPOS'!C1688</f>
        <v/>
      </c>
      <c r="C1712">
        <f>'03_DADOS_LIMPOS'!D1688</f>
        <v/>
      </c>
      <c r="D1712">
        <f>'03_DADOS_LIMPOS'!J1688</f>
        <v/>
      </c>
      <c r="E1712">
        <f>$B$8+$B$9*D1712</f>
        <v/>
      </c>
      <c r="F1712">
        <f>C1712-E1712</f>
        <v/>
      </c>
      <c r="G1712">
        <f>F1712/$B$11</f>
        <v/>
      </c>
      <c r="H1712">
        <f>ABS(G1712)</f>
        <v/>
      </c>
    </row>
    <row r="1713">
      <c r="A1713">
        <f>'03_DADOS_LIMPOS'!A1689</f>
        <v/>
      </c>
      <c r="B1713">
        <f>'03_DADOS_LIMPOS'!C1689</f>
        <v/>
      </c>
      <c r="C1713">
        <f>'03_DADOS_LIMPOS'!D1689</f>
        <v/>
      </c>
      <c r="D1713">
        <f>'03_DADOS_LIMPOS'!J1689</f>
        <v/>
      </c>
      <c r="E1713">
        <f>$B$8+$B$9*D1713</f>
        <v/>
      </c>
      <c r="F1713">
        <f>C1713-E1713</f>
        <v/>
      </c>
      <c r="G1713">
        <f>F1713/$B$11</f>
        <v/>
      </c>
      <c r="H1713">
        <f>ABS(G1713)</f>
        <v/>
      </c>
    </row>
    <row r="1714">
      <c r="A1714">
        <f>'03_DADOS_LIMPOS'!A1690</f>
        <v/>
      </c>
      <c r="B1714">
        <f>'03_DADOS_LIMPOS'!C1690</f>
        <v/>
      </c>
      <c r="C1714">
        <f>'03_DADOS_LIMPOS'!D1690</f>
        <v/>
      </c>
      <c r="D1714">
        <f>'03_DADOS_LIMPOS'!J1690</f>
        <v/>
      </c>
      <c r="E1714">
        <f>$B$8+$B$9*D1714</f>
        <v/>
      </c>
      <c r="F1714">
        <f>C1714-E1714</f>
        <v/>
      </c>
      <c r="G1714">
        <f>F1714/$B$11</f>
        <v/>
      </c>
      <c r="H1714">
        <f>ABS(G1714)</f>
        <v/>
      </c>
    </row>
    <row r="1715">
      <c r="A1715">
        <f>'03_DADOS_LIMPOS'!A1691</f>
        <v/>
      </c>
      <c r="B1715">
        <f>'03_DADOS_LIMPOS'!C1691</f>
        <v/>
      </c>
      <c r="C1715">
        <f>'03_DADOS_LIMPOS'!D1691</f>
        <v/>
      </c>
      <c r="D1715">
        <f>'03_DADOS_LIMPOS'!J1691</f>
        <v/>
      </c>
      <c r="E1715">
        <f>$B$8+$B$9*D1715</f>
        <v/>
      </c>
      <c r="F1715">
        <f>C1715-E1715</f>
        <v/>
      </c>
      <c r="G1715">
        <f>F1715/$B$11</f>
        <v/>
      </c>
      <c r="H1715">
        <f>ABS(G1715)</f>
        <v/>
      </c>
    </row>
    <row r="1716">
      <c r="A1716">
        <f>'03_DADOS_LIMPOS'!A1692</f>
        <v/>
      </c>
      <c r="B1716">
        <f>'03_DADOS_LIMPOS'!C1692</f>
        <v/>
      </c>
      <c r="C1716">
        <f>'03_DADOS_LIMPOS'!D1692</f>
        <v/>
      </c>
      <c r="D1716">
        <f>'03_DADOS_LIMPOS'!J1692</f>
        <v/>
      </c>
      <c r="E1716">
        <f>$B$8+$B$9*D1716</f>
        <v/>
      </c>
      <c r="F1716">
        <f>C1716-E1716</f>
        <v/>
      </c>
      <c r="G1716">
        <f>F1716/$B$11</f>
        <v/>
      </c>
      <c r="H1716">
        <f>ABS(G1716)</f>
        <v/>
      </c>
    </row>
    <row r="1717">
      <c r="A1717">
        <f>'03_DADOS_LIMPOS'!A1693</f>
        <v/>
      </c>
      <c r="B1717">
        <f>'03_DADOS_LIMPOS'!C1693</f>
        <v/>
      </c>
      <c r="C1717">
        <f>'03_DADOS_LIMPOS'!D1693</f>
        <v/>
      </c>
      <c r="D1717">
        <f>'03_DADOS_LIMPOS'!J1693</f>
        <v/>
      </c>
      <c r="E1717">
        <f>$B$8+$B$9*D1717</f>
        <v/>
      </c>
      <c r="F1717">
        <f>C1717-E1717</f>
        <v/>
      </c>
      <c r="G1717">
        <f>F1717/$B$11</f>
        <v/>
      </c>
      <c r="H1717">
        <f>ABS(G1717)</f>
        <v/>
      </c>
    </row>
    <row r="1718">
      <c r="A1718">
        <f>'03_DADOS_LIMPOS'!A1694</f>
        <v/>
      </c>
      <c r="B1718">
        <f>'03_DADOS_LIMPOS'!C1694</f>
        <v/>
      </c>
      <c r="C1718">
        <f>'03_DADOS_LIMPOS'!D1694</f>
        <v/>
      </c>
      <c r="D1718">
        <f>'03_DADOS_LIMPOS'!J1694</f>
        <v/>
      </c>
      <c r="E1718">
        <f>$B$8+$B$9*D1718</f>
        <v/>
      </c>
      <c r="F1718">
        <f>C1718-E1718</f>
        <v/>
      </c>
      <c r="G1718">
        <f>F1718/$B$11</f>
        <v/>
      </c>
      <c r="H1718">
        <f>ABS(G1718)</f>
        <v/>
      </c>
    </row>
    <row r="1719">
      <c r="A1719">
        <f>'03_DADOS_LIMPOS'!A1695</f>
        <v/>
      </c>
      <c r="B1719">
        <f>'03_DADOS_LIMPOS'!C1695</f>
        <v/>
      </c>
      <c r="C1719">
        <f>'03_DADOS_LIMPOS'!D1695</f>
        <v/>
      </c>
      <c r="D1719">
        <f>'03_DADOS_LIMPOS'!J1695</f>
        <v/>
      </c>
      <c r="E1719">
        <f>$B$8+$B$9*D1719</f>
        <v/>
      </c>
      <c r="F1719">
        <f>C1719-E1719</f>
        <v/>
      </c>
      <c r="G1719">
        <f>F1719/$B$11</f>
        <v/>
      </c>
      <c r="H1719">
        <f>ABS(G1719)</f>
        <v/>
      </c>
    </row>
    <row r="1720">
      <c r="A1720">
        <f>'03_DADOS_LIMPOS'!A1696</f>
        <v/>
      </c>
      <c r="B1720">
        <f>'03_DADOS_LIMPOS'!C1696</f>
        <v/>
      </c>
      <c r="C1720">
        <f>'03_DADOS_LIMPOS'!D1696</f>
        <v/>
      </c>
      <c r="D1720">
        <f>'03_DADOS_LIMPOS'!J1696</f>
        <v/>
      </c>
      <c r="E1720">
        <f>$B$8+$B$9*D1720</f>
        <v/>
      </c>
      <c r="F1720">
        <f>C1720-E1720</f>
        <v/>
      </c>
      <c r="G1720">
        <f>F1720/$B$11</f>
        <v/>
      </c>
      <c r="H1720">
        <f>ABS(G1720)</f>
        <v/>
      </c>
    </row>
    <row r="1721">
      <c r="A1721">
        <f>'03_DADOS_LIMPOS'!A1697</f>
        <v/>
      </c>
      <c r="B1721">
        <f>'03_DADOS_LIMPOS'!C1697</f>
        <v/>
      </c>
      <c r="C1721">
        <f>'03_DADOS_LIMPOS'!D1697</f>
        <v/>
      </c>
      <c r="D1721">
        <f>'03_DADOS_LIMPOS'!J1697</f>
        <v/>
      </c>
      <c r="E1721">
        <f>$B$8+$B$9*D1721</f>
        <v/>
      </c>
      <c r="F1721">
        <f>C1721-E1721</f>
        <v/>
      </c>
      <c r="G1721">
        <f>F1721/$B$11</f>
        <v/>
      </c>
      <c r="H1721">
        <f>ABS(G1721)</f>
        <v/>
      </c>
    </row>
    <row r="1722">
      <c r="A1722">
        <f>'03_DADOS_LIMPOS'!A1698</f>
        <v/>
      </c>
      <c r="B1722">
        <f>'03_DADOS_LIMPOS'!C1698</f>
        <v/>
      </c>
      <c r="C1722">
        <f>'03_DADOS_LIMPOS'!D1698</f>
        <v/>
      </c>
      <c r="D1722">
        <f>'03_DADOS_LIMPOS'!J1698</f>
        <v/>
      </c>
      <c r="E1722">
        <f>$B$8+$B$9*D1722</f>
        <v/>
      </c>
      <c r="F1722">
        <f>C1722-E1722</f>
        <v/>
      </c>
      <c r="G1722">
        <f>F1722/$B$11</f>
        <v/>
      </c>
      <c r="H1722">
        <f>ABS(G1722)</f>
        <v/>
      </c>
    </row>
    <row r="1723">
      <c r="A1723">
        <f>'03_DADOS_LIMPOS'!A1699</f>
        <v/>
      </c>
      <c r="B1723">
        <f>'03_DADOS_LIMPOS'!C1699</f>
        <v/>
      </c>
      <c r="C1723">
        <f>'03_DADOS_LIMPOS'!D1699</f>
        <v/>
      </c>
      <c r="D1723">
        <f>'03_DADOS_LIMPOS'!J1699</f>
        <v/>
      </c>
      <c r="E1723">
        <f>$B$8+$B$9*D1723</f>
        <v/>
      </c>
      <c r="F1723">
        <f>C1723-E1723</f>
        <v/>
      </c>
      <c r="G1723">
        <f>F1723/$B$11</f>
        <v/>
      </c>
      <c r="H1723">
        <f>ABS(G1723)</f>
        <v/>
      </c>
    </row>
    <row r="1724">
      <c r="A1724">
        <f>'03_DADOS_LIMPOS'!A1700</f>
        <v/>
      </c>
      <c r="B1724">
        <f>'03_DADOS_LIMPOS'!C1700</f>
        <v/>
      </c>
      <c r="C1724">
        <f>'03_DADOS_LIMPOS'!D1700</f>
        <v/>
      </c>
      <c r="D1724">
        <f>'03_DADOS_LIMPOS'!J1700</f>
        <v/>
      </c>
      <c r="E1724">
        <f>$B$8+$B$9*D1724</f>
        <v/>
      </c>
      <c r="F1724">
        <f>C1724-E1724</f>
        <v/>
      </c>
      <c r="G1724">
        <f>F1724/$B$11</f>
        <v/>
      </c>
      <c r="H1724">
        <f>ABS(G1724)</f>
        <v/>
      </c>
    </row>
    <row r="1725">
      <c r="A1725">
        <f>'03_DADOS_LIMPOS'!A1701</f>
        <v/>
      </c>
      <c r="B1725">
        <f>'03_DADOS_LIMPOS'!C1701</f>
        <v/>
      </c>
      <c r="C1725">
        <f>'03_DADOS_LIMPOS'!D1701</f>
        <v/>
      </c>
      <c r="D1725">
        <f>'03_DADOS_LIMPOS'!J1701</f>
        <v/>
      </c>
      <c r="E1725">
        <f>$B$8+$B$9*D1725</f>
        <v/>
      </c>
      <c r="F1725">
        <f>C1725-E1725</f>
        <v/>
      </c>
      <c r="G1725">
        <f>F1725/$B$11</f>
        <v/>
      </c>
      <c r="H1725">
        <f>ABS(G1725)</f>
        <v/>
      </c>
    </row>
    <row r="1726">
      <c r="A1726">
        <f>'03_DADOS_LIMPOS'!A1702</f>
        <v/>
      </c>
      <c r="B1726">
        <f>'03_DADOS_LIMPOS'!C1702</f>
        <v/>
      </c>
      <c r="C1726">
        <f>'03_DADOS_LIMPOS'!D1702</f>
        <v/>
      </c>
      <c r="D1726">
        <f>'03_DADOS_LIMPOS'!J1702</f>
        <v/>
      </c>
      <c r="E1726">
        <f>$B$8+$B$9*D1726</f>
        <v/>
      </c>
      <c r="F1726">
        <f>C1726-E1726</f>
        <v/>
      </c>
      <c r="G1726">
        <f>F1726/$B$11</f>
        <v/>
      </c>
      <c r="H1726">
        <f>ABS(G1726)</f>
        <v/>
      </c>
    </row>
    <row r="1727">
      <c r="A1727">
        <f>'03_DADOS_LIMPOS'!A1703</f>
        <v/>
      </c>
      <c r="B1727">
        <f>'03_DADOS_LIMPOS'!C1703</f>
        <v/>
      </c>
      <c r="C1727">
        <f>'03_DADOS_LIMPOS'!D1703</f>
        <v/>
      </c>
      <c r="D1727">
        <f>'03_DADOS_LIMPOS'!J1703</f>
        <v/>
      </c>
      <c r="E1727">
        <f>$B$8+$B$9*D1727</f>
        <v/>
      </c>
      <c r="F1727">
        <f>C1727-E1727</f>
        <v/>
      </c>
      <c r="G1727">
        <f>F1727/$B$11</f>
        <v/>
      </c>
      <c r="H1727">
        <f>ABS(G1727)</f>
        <v/>
      </c>
    </row>
    <row r="1728">
      <c r="A1728">
        <f>'03_DADOS_LIMPOS'!A1704</f>
        <v/>
      </c>
      <c r="B1728">
        <f>'03_DADOS_LIMPOS'!C1704</f>
        <v/>
      </c>
      <c r="C1728">
        <f>'03_DADOS_LIMPOS'!D1704</f>
        <v/>
      </c>
      <c r="D1728">
        <f>'03_DADOS_LIMPOS'!J1704</f>
        <v/>
      </c>
      <c r="E1728">
        <f>$B$8+$B$9*D1728</f>
        <v/>
      </c>
      <c r="F1728">
        <f>C1728-E1728</f>
        <v/>
      </c>
      <c r="G1728">
        <f>F1728/$B$11</f>
        <v/>
      </c>
      <c r="H1728">
        <f>ABS(G1728)</f>
        <v/>
      </c>
    </row>
    <row r="1729">
      <c r="A1729">
        <f>'03_DADOS_LIMPOS'!A1705</f>
        <v/>
      </c>
      <c r="B1729">
        <f>'03_DADOS_LIMPOS'!C1705</f>
        <v/>
      </c>
      <c r="C1729">
        <f>'03_DADOS_LIMPOS'!D1705</f>
        <v/>
      </c>
      <c r="D1729">
        <f>'03_DADOS_LIMPOS'!J1705</f>
        <v/>
      </c>
      <c r="E1729">
        <f>$B$8+$B$9*D1729</f>
        <v/>
      </c>
      <c r="F1729">
        <f>C1729-E1729</f>
        <v/>
      </c>
      <c r="G1729">
        <f>F1729/$B$11</f>
        <v/>
      </c>
      <c r="H1729">
        <f>ABS(G1729)</f>
        <v/>
      </c>
    </row>
    <row r="1730">
      <c r="A1730">
        <f>'03_DADOS_LIMPOS'!A1706</f>
        <v/>
      </c>
      <c r="B1730">
        <f>'03_DADOS_LIMPOS'!C1706</f>
        <v/>
      </c>
      <c r="C1730">
        <f>'03_DADOS_LIMPOS'!D1706</f>
        <v/>
      </c>
      <c r="D1730">
        <f>'03_DADOS_LIMPOS'!J1706</f>
        <v/>
      </c>
      <c r="E1730">
        <f>$B$8+$B$9*D1730</f>
        <v/>
      </c>
      <c r="F1730">
        <f>C1730-E1730</f>
        <v/>
      </c>
      <c r="G1730">
        <f>F1730/$B$11</f>
        <v/>
      </c>
      <c r="H1730">
        <f>ABS(G1730)</f>
        <v/>
      </c>
    </row>
    <row r="1731">
      <c r="A1731">
        <f>'03_DADOS_LIMPOS'!A1707</f>
        <v/>
      </c>
      <c r="B1731">
        <f>'03_DADOS_LIMPOS'!C1707</f>
        <v/>
      </c>
      <c r="C1731">
        <f>'03_DADOS_LIMPOS'!D1707</f>
        <v/>
      </c>
      <c r="D1731">
        <f>'03_DADOS_LIMPOS'!J1707</f>
        <v/>
      </c>
      <c r="E1731">
        <f>$B$8+$B$9*D1731</f>
        <v/>
      </c>
      <c r="F1731">
        <f>C1731-E1731</f>
        <v/>
      </c>
      <c r="G1731">
        <f>F1731/$B$11</f>
        <v/>
      </c>
      <c r="H1731">
        <f>ABS(G1731)</f>
        <v/>
      </c>
    </row>
    <row r="1732">
      <c r="A1732">
        <f>'03_DADOS_LIMPOS'!A1708</f>
        <v/>
      </c>
      <c r="B1732">
        <f>'03_DADOS_LIMPOS'!C1708</f>
        <v/>
      </c>
      <c r="C1732">
        <f>'03_DADOS_LIMPOS'!D1708</f>
        <v/>
      </c>
      <c r="D1732">
        <f>'03_DADOS_LIMPOS'!J1708</f>
        <v/>
      </c>
      <c r="E1732">
        <f>$B$8+$B$9*D1732</f>
        <v/>
      </c>
      <c r="F1732">
        <f>C1732-E1732</f>
        <v/>
      </c>
      <c r="G1732">
        <f>F1732/$B$11</f>
        <v/>
      </c>
      <c r="H1732">
        <f>ABS(G1732)</f>
        <v/>
      </c>
    </row>
    <row r="1733">
      <c r="A1733">
        <f>'03_DADOS_LIMPOS'!A1709</f>
        <v/>
      </c>
      <c r="B1733">
        <f>'03_DADOS_LIMPOS'!C1709</f>
        <v/>
      </c>
      <c r="C1733">
        <f>'03_DADOS_LIMPOS'!D1709</f>
        <v/>
      </c>
      <c r="D1733">
        <f>'03_DADOS_LIMPOS'!J1709</f>
        <v/>
      </c>
      <c r="E1733">
        <f>$B$8+$B$9*D1733</f>
        <v/>
      </c>
      <c r="F1733">
        <f>C1733-E1733</f>
        <v/>
      </c>
      <c r="G1733">
        <f>F1733/$B$11</f>
        <v/>
      </c>
      <c r="H1733">
        <f>ABS(G1733)</f>
        <v/>
      </c>
    </row>
    <row r="1734">
      <c r="A1734">
        <f>'03_DADOS_LIMPOS'!A1710</f>
        <v/>
      </c>
      <c r="B1734">
        <f>'03_DADOS_LIMPOS'!C1710</f>
        <v/>
      </c>
      <c r="C1734">
        <f>'03_DADOS_LIMPOS'!D1710</f>
        <v/>
      </c>
      <c r="D1734">
        <f>'03_DADOS_LIMPOS'!J1710</f>
        <v/>
      </c>
      <c r="E1734">
        <f>$B$8+$B$9*D1734</f>
        <v/>
      </c>
      <c r="F1734">
        <f>C1734-E1734</f>
        <v/>
      </c>
      <c r="G1734">
        <f>F1734/$B$11</f>
        <v/>
      </c>
      <c r="H1734">
        <f>ABS(G1734)</f>
        <v/>
      </c>
    </row>
    <row r="1735">
      <c r="A1735">
        <f>'03_DADOS_LIMPOS'!A1711</f>
        <v/>
      </c>
      <c r="B1735">
        <f>'03_DADOS_LIMPOS'!C1711</f>
        <v/>
      </c>
      <c r="C1735">
        <f>'03_DADOS_LIMPOS'!D1711</f>
        <v/>
      </c>
      <c r="D1735">
        <f>'03_DADOS_LIMPOS'!J1711</f>
        <v/>
      </c>
      <c r="E1735">
        <f>$B$8+$B$9*D1735</f>
        <v/>
      </c>
      <c r="F1735">
        <f>C1735-E1735</f>
        <v/>
      </c>
      <c r="G1735">
        <f>F1735/$B$11</f>
        <v/>
      </c>
      <c r="H1735">
        <f>ABS(G1735)</f>
        <v/>
      </c>
    </row>
    <row r="1736">
      <c r="A1736">
        <f>'03_DADOS_LIMPOS'!A1712</f>
        <v/>
      </c>
      <c r="B1736">
        <f>'03_DADOS_LIMPOS'!C1712</f>
        <v/>
      </c>
      <c r="C1736">
        <f>'03_DADOS_LIMPOS'!D1712</f>
        <v/>
      </c>
      <c r="D1736">
        <f>'03_DADOS_LIMPOS'!J1712</f>
        <v/>
      </c>
      <c r="E1736">
        <f>$B$8+$B$9*D1736</f>
        <v/>
      </c>
      <c r="F1736">
        <f>C1736-E1736</f>
        <v/>
      </c>
      <c r="G1736">
        <f>F1736/$B$11</f>
        <v/>
      </c>
      <c r="H1736">
        <f>ABS(G1736)</f>
        <v/>
      </c>
    </row>
    <row r="1737">
      <c r="A1737">
        <f>'03_DADOS_LIMPOS'!A1713</f>
        <v/>
      </c>
      <c r="B1737">
        <f>'03_DADOS_LIMPOS'!C1713</f>
        <v/>
      </c>
      <c r="C1737">
        <f>'03_DADOS_LIMPOS'!D1713</f>
        <v/>
      </c>
      <c r="D1737">
        <f>'03_DADOS_LIMPOS'!J1713</f>
        <v/>
      </c>
      <c r="E1737">
        <f>$B$8+$B$9*D1737</f>
        <v/>
      </c>
      <c r="F1737">
        <f>C1737-E1737</f>
        <v/>
      </c>
      <c r="G1737">
        <f>F1737/$B$11</f>
        <v/>
      </c>
      <c r="H1737">
        <f>ABS(G1737)</f>
        <v/>
      </c>
    </row>
    <row r="1738">
      <c r="A1738">
        <f>'03_DADOS_LIMPOS'!A1714</f>
        <v/>
      </c>
      <c r="B1738">
        <f>'03_DADOS_LIMPOS'!C1714</f>
        <v/>
      </c>
      <c r="C1738">
        <f>'03_DADOS_LIMPOS'!D1714</f>
        <v/>
      </c>
      <c r="D1738">
        <f>'03_DADOS_LIMPOS'!J1714</f>
        <v/>
      </c>
      <c r="E1738">
        <f>$B$8+$B$9*D1738</f>
        <v/>
      </c>
      <c r="F1738">
        <f>C1738-E1738</f>
        <v/>
      </c>
      <c r="G1738">
        <f>F1738/$B$11</f>
        <v/>
      </c>
      <c r="H1738">
        <f>ABS(G1738)</f>
        <v/>
      </c>
    </row>
    <row r="1739">
      <c r="A1739">
        <f>'03_DADOS_LIMPOS'!A1715</f>
        <v/>
      </c>
      <c r="B1739">
        <f>'03_DADOS_LIMPOS'!C1715</f>
        <v/>
      </c>
      <c r="C1739">
        <f>'03_DADOS_LIMPOS'!D1715</f>
        <v/>
      </c>
      <c r="D1739">
        <f>'03_DADOS_LIMPOS'!J1715</f>
        <v/>
      </c>
      <c r="E1739">
        <f>$B$8+$B$9*D1739</f>
        <v/>
      </c>
      <c r="F1739">
        <f>C1739-E1739</f>
        <v/>
      </c>
      <c r="G1739">
        <f>F1739/$B$11</f>
        <v/>
      </c>
      <c r="H1739">
        <f>ABS(G1739)</f>
        <v/>
      </c>
    </row>
    <row r="1740">
      <c r="A1740">
        <f>'03_DADOS_LIMPOS'!A1716</f>
        <v/>
      </c>
      <c r="B1740">
        <f>'03_DADOS_LIMPOS'!C1716</f>
        <v/>
      </c>
      <c r="C1740">
        <f>'03_DADOS_LIMPOS'!D1716</f>
        <v/>
      </c>
      <c r="D1740">
        <f>'03_DADOS_LIMPOS'!J1716</f>
        <v/>
      </c>
      <c r="E1740">
        <f>$B$8+$B$9*D1740</f>
        <v/>
      </c>
      <c r="F1740">
        <f>C1740-E1740</f>
        <v/>
      </c>
      <c r="G1740">
        <f>F1740/$B$11</f>
        <v/>
      </c>
      <c r="H1740">
        <f>ABS(G1740)</f>
        <v/>
      </c>
    </row>
    <row r="1741">
      <c r="A1741">
        <f>'03_DADOS_LIMPOS'!A1717</f>
        <v/>
      </c>
      <c r="B1741">
        <f>'03_DADOS_LIMPOS'!C1717</f>
        <v/>
      </c>
      <c r="C1741">
        <f>'03_DADOS_LIMPOS'!D1717</f>
        <v/>
      </c>
      <c r="D1741">
        <f>'03_DADOS_LIMPOS'!J1717</f>
        <v/>
      </c>
      <c r="E1741">
        <f>$B$8+$B$9*D1741</f>
        <v/>
      </c>
      <c r="F1741">
        <f>C1741-E1741</f>
        <v/>
      </c>
      <c r="G1741">
        <f>F1741/$B$11</f>
        <v/>
      </c>
      <c r="H1741">
        <f>ABS(G1741)</f>
        <v/>
      </c>
    </row>
    <row r="1742">
      <c r="A1742">
        <f>'03_DADOS_LIMPOS'!A1718</f>
        <v/>
      </c>
      <c r="B1742">
        <f>'03_DADOS_LIMPOS'!C1718</f>
        <v/>
      </c>
      <c r="C1742">
        <f>'03_DADOS_LIMPOS'!D1718</f>
        <v/>
      </c>
      <c r="D1742">
        <f>'03_DADOS_LIMPOS'!J1718</f>
        <v/>
      </c>
      <c r="E1742">
        <f>$B$8+$B$9*D1742</f>
        <v/>
      </c>
      <c r="F1742">
        <f>C1742-E1742</f>
        <v/>
      </c>
      <c r="G1742">
        <f>F1742/$B$11</f>
        <v/>
      </c>
      <c r="H1742">
        <f>ABS(G1742)</f>
        <v/>
      </c>
    </row>
    <row r="1743">
      <c r="A1743">
        <f>'03_DADOS_LIMPOS'!A1719</f>
        <v/>
      </c>
      <c r="B1743">
        <f>'03_DADOS_LIMPOS'!C1719</f>
        <v/>
      </c>
      <c r="C1743">
        <f>'03_DADOS_LIMPOS'!D1719</f>
        <v/>
      </c>
      <c r="D1743">
        <f>'03_DADOS_LIMPOS'!J1719</f>
        <v/>
      </c>
      <c r="E1743">
        <f>$B$8+$B$9*D1743</f>
        <v/>
      </c>
      <c r="F1743">
        <f>C1743-E1743</f>
        <v/>
      </c>
      <c r="G1743">
        <f>F1743/$B$11</f>
        <v/>
      </c>
      <c r="H1743">
        <f>ABS(G1743)</f>
        <v/>
      </c>
    </row>
    <row r="1744">
      <c r="A1744">
        <f>'03_DADOS_LIMPOS'!A1720</f>
        <v/>
      </c>
      <c r="B1744">
        <f>'03_DADOS_LIMPOS'!C1720</f>
        <v/>
      </c>
      <c r="C1744">
        <f>'03_DADOS_LIMPOS'!D1720</f>
        <v/>
      </c>
      <c r="D1744">
        <f>'03_DADOS_LIMPOS'!J1720</f>
        <v/>
      </c>
      <c r="E1744">
        <f>$B$8+$B$9*D1744</f>
        <v/>
      </c>
      <c r="F1744">
        <f>C1744-E1744</f>
        <v/>
      </c>
      <c r="G1744">
        <f>F1744/$B$11</f>
        <v/>
      </c>
      <c r="H1744">
        <f>ABS(G1744)</f>
        <v/>
      </c>
    </row>
    <row r="1745">
      <c r="A1745">
        <f>'03_DADOS_LIMPOS'!A1721</f>
        <v/>
      </c>
      <c r="B1745">
        <f>'03_DADOS_LIMPOS'!C1721</f>
        <v/>
      </c>
      <c r="C1745">
        <f>'03_DADOS_LIMPOS'!D1721</f>
        <v/>
      </c>
      <c r="D1745">
        <f>'03_DADOS_LIMPOS'!J1721</f>
        <v/>
      </c>
      <c r="E1745">
        <f>$B$8+$B$9*D1745</f>
        <v/>
      </c>
      <c r="F1745">
        <f>C1745-E1745</f>
        <v/>
      </c>
      <c r="G1745">
        <f>F1745/$B$11</f>
        <v/>
      </c>
      <c r="H1745">
        <f>ABS(G1745)</f>
        <v/>
      </c>
    </row>
    <row r="1746">
      <c r="A1746">
        <f>'03_DADOS_LIMPOS'!A1722</f>
        <v/>
      </c>
      <c r="B1746">
        <f>'03_DADOS_LIMPOS'!C1722</f>
        <v/>
      </c>
      <c r="C1746">
        <f>'03_DADOS_LIMPOS'!D1722</f>
        <v/>
      </c>
      <c r="D1746">
        <f>'03_DADOS_LIMPOS'!J1722</f>
        <v/>
      </c>
      <c r="E1746">
        <f>$B$8+$B$9*D1746</f>
        <v/>
      </c>
      <c r="F1746">
        <f>C1746-E1746</f>
        <v/>
      </c>
      <c r="G1746">
        <f>F1746/$B$11</f>
        <v/>
      </c>
      <c r="H1746">
        <f>ABS(G1746)</f>
        <v/>
      </c>
    </row>
    <row r="1747">
      <c r="A1747">
        <f>'03_DADOS_LIMPOS'!A1723</f>
        <v/>
      </c>
      <c r="B1747">
        <f>'03_DADOS_LIMPOS'!C1723</f>
        <v/>
      </c>
      <c r="C1747">
        <f>'03_DADOS_LIMPOS'!D1723</f>
        <v/>
      </c>
      <c r="D1747">
        <f>'03_DADOS_LIMPOS'!J1723</f>
        <v/>
      </c>
      <c r="E1747">
        <f>$B$8+$B$9*D1747</f>
        <v/>
      </c>
      <c r="F1747">
        <f>C1747-E1747</f>
        <v/>
      </c>
      <c r="G1747">
        <f>F1747/$B$11</f>
        <v/>
      </c>
      <c r="H1747">
        <f>ABS(G1747)</f>
        <v/>
      </c>
    </row>
    <row r="1748">
      <c r="A1748">
        <f>'03_DADOS_LIMPOS'!A1724</f>
        <v/>
      </c>
      <c r="B1748">
        <f>'03_DADOS_LIMPOS'!C1724</f>
        <v/>
      </c>
      <c r="C1748">
        <f>'03_DADOS_LIMPOS'!D1724</f>
        <v/>
      </c>
      <c r="D1748">
        <f>'03_DADOS_LIMPOS'!J1724</f>
        <v/>
      </c>
      <c r="E1748">
        <f>$B$8+$B$9*D1748</f>
        <v/>
      </c>
      <c r="F1748">
        <f>C1748-E1748</f>
        <v/>
      </c>
      <c r="G1748">
        <f>F1748/$B$11</f>
        <v/>
      </c>
      <c r="H1748">
        <f>ABS(G1748)</f>
        <v/>
      </c>
    </row>
    <row r="1749">
      <c r="A1749">
        <f>'03_DADOS_LIMPOS'!A1725</f>
        <v/>
      </c>
      <c r="B1749">
        <f>'03_DADOS_LIMPOS'!C1725</f>
        <v/>
      </c>
      <c r="C1749">
        <f>'03_DADOS_LIMPOS'!D1725</f>
        <v/>
      </c>
      <c r="D1749">
        <f>'03_DADOS_LIMPOS'!J1725</f>
        <v/>
      </c>
      <c r="E1749">
        <f>$B$8+$B$9*D1749</f>
        <v/>
      </c>
      <c r="F1749">
        <f>C1749-E1749</f>
        <v/>
      </c>
      <c r="G1749">
        <f>F1749/$B$11</f>
        <v/>
      </c>
      <c r="H1749">
        <f>ABS(G1749)</f>
        <v/>
      </c>
    </row>
    <row r="1750">
      <c r="A1750">
        <f>'03_DADOS_LIMPOS'!A1726</f>
        <v/>
      </c>
      <c r="B1750">
        <f>'03_DADOS_LIMPOS'!C1726</f>
        <v/>
      </c>
      <c r="C1750">
        <f>'03_DADOS_LIMPOS'!D1726</f>
        <v/>
      </c>
      <c r="D1750">
        <f>'03_DADOS_LIMPOS'!J1726</f>
        <v/>
      </c>
      <c r="E1750">
        <f>$B$8+$B$9*D1750</f>
        <v/>
      </c>
      <c r="F1750">
        <f>C1750-E1750</f>
        <v/>
      </c>
      <c r="G1750">
        <f>F1750/$B$11</f>
        <v/>
      </c>
      <c r="H1750">
        <f>ABS(G1750)</f>
        <v/>
      </c>
    </row>
    <row r="1751">
      <c r="A1751">
        <f>'03_DADOS_LIMPOS'!A1727</f>
        <v/>
      </c>
      <c r="B1751">
        <f>'03_DADOS_LIMPOS'!C1727</f>
        <v/>
      </c>
      <c r="C1751">
        <f>'03_DADOS_LIMPOS'!D1727</f>
        <v/>
      </c>
      <c r="D1751">
        <f>'03_DADOS_LIMPOS'!J1727</f>
        <v/>
      </c>
      <c r="E1751">
        <f>$B$8+$B$9*D1751</f>
        <v/>
      </c>
      <c r="F1751">
        <f>C1751-E1751</f>
        <v/>
      </c>
      <c r="G1751">
        <f>F1751/$B$11</f>
        <v/>
      </c>
      <c r="H1751">
        <f>ABS(G1751)</f>
        <v/>
      </c>
    </row>
    <row r="1752">
      <c r="A1752">
        <f>'03_DADOS_LIMPOS'!A1728</f>
        <v/>
      </c>
      <c r="B1752">
        <f>'03_DADOS_LIMPOS'!C1728</f>
        <v/>
      </c>
      <c r="C1752">
        <f>'03_DADOS_LIMPOS'!D1728</f>
        <v/>
      </c>
      <c r="D1752">
        <f>'03_DADOS_LIMPOS'!J1728</f>
        <v/>
      </c>
      <c r="E1752">
        <f>$B$8+$B$9*D1752</f>
        <v/>
      </c>
      <c r="F1752">
        <f>C1752-E1752</f>
        <v/>
      </c>
      <c r="G1752">
        <f>F1752/$B$11</f>
        <v/>
      </c>
      <c r="H1752">
        <f>ABS(G1752)</f>
        <v/>
      </c>
    </row>
    <row r="1753">
      <c r="A1753">
        <f>'03_DADOS_LIMPOS'!A1729</f>
        <v/>
      </c>
      <c r="B1753">
        <f>'03_DADOS_LIMPOS'!C1729</f>
        <v/>
      </c>
      <c r="C1753">
        <f>'03_DADOS_LIMPOS'!D1729</f>
        <v/>
      </c>
      <c r="D1753">
        <f>'03_DADOS_LIMPOS'!J1729</f>
        <v/>
      </c>
      <c r="E1753">
        <f>$B$8+$B$9*D1753</f>
        <v/>
      </c>
      <c r="F1753">
        <f>C1753-E1753</f>
        <v/>
      </c>
      <c r="G1753">
        <f>F1753/$B$11</f>
        <v/>
      </c>
      <c r="H1753">
        <f>ABS(G1753)</f>
        <v/>
      </c>
    </row>
    <row r="1754">
      <c r="A1754">
        <f>'03_DADOS_LIMPOS'!A1730</f>
        <v/>
      </c>
      <c r="B1754">
        <f>'03_DADOS_LIMPOS'!C1730</f>
        <v/>
      </c>
      <c r="C1754">
        <f>'03_DADOS_LIMPOS'!D1730</f>
        <v/>
      </c>
      <c r="D1754">
        <f>'03_DADOS_LIMPOS'!J1730</f>
        <v/>
      </c>
      <c r="E1754">
        <f>$B$8+$B$9*D1754</f>
        <v/>
      </c>
      <c r="F1754">
        <f>C1754-E1754</f>
        <v/>
      </c>
      <c r="G1754">
        <f>F1754/$B$11</f>
        <v/>
      </c>
      <c r="H1754">
        <f>ABS(G1754)</f>
        <v/>
      </c>
    </row>
    <row r="1755">
      <c r="A1755">
        <f>'03_DADOS_LIMPOS'!A1731</f>
        <v/>
      </c>
      <c r="B1755">
        <f>'03_DADOS_LIMPOS'!C1731</f>
        <v/>
      </c>
      <c r="C1755">
        <f>'03_DADOS_LIMPOS'!D1731</f>
        <v/>
      </c>
      <c r="D1755">
        <f>'03_DADOS_LIMPOS'!J1731</f>
        <v/>
      </c>
      <c r="E1755">
        <f>$B$8+$B$9*D1755</f>
        <v/>
      </c>
      <c r="F1755">
        <f>C1755-E1755</f>
        <v/>
      </c>
      <c r="G1755">
        <f>F1755/$B$11</f>
        <v/>
      </c>
      <c r="H1755">
        <f>ABS(G1755)</f>
        <v/>
      </c>
    </row>
    <row r="1756">
      <c r="A1756">
        <f>'03_DADOS_LIMPOS'!A1732</f>
        <v/>
      </c>
      <c r="B1756">
        <f>'03_DADOS_LIMPOS'!C1732</f>
        <v/>
      </c>
      <c r="C1756">
        <f>'03_DADOS_LIMPOS'!D1732</f>
        <v/>
      </c>
      <c r="D1756">
        <f>'03_DADOS_LIMPOS'!J1732</f>
        <v/>
      </c>
      <c r="E1756">
        <f>$B$8+$B$9*D1756</f>
        <v/>
      </c>
      <c r="F1756">
        <f>C1756-E1756</f>
        <v/>
      </c>
      <c r="G1756">
        <f>F1756/$B$11</f>
        <v/>
      </c>
      <c r="H1756">
        <f>ABS(G1756)</f>
        <v/>
      </c>
    </row>
    <row r="1757">
      <c r="A1757">
        <f>'03_DADOS_LIMPOS'!A1733</f>
        <v/>
      </c>
      <c r="B1757">
        <f>'03_DADOS_LIMPOS'!C1733</f>
        <v/>
      </c>
      <c r="C1757">
        <f>'03_DADOS_LIMPOS'!D1733</f>
        <v/>
      </c>
      <c r="D1757">
        <f>'03_DADOS_LIMPOS'!J1733</f>
        <v/>
      </c>
      <c r="E1757">
        <f>$B$8+$B$9*D1757</f>
        <v/>
      </c>
      <c r="F1757">
        <f>C1757-E1757</f>
        <v/>
      </c>
      <c r="G1757">
        <f>F1757/$B$11</f>
        <v/>
      </c>
      <c r="H1757">
        <f>ABS(G1757)</f>
        <v/>
      </c>
    </row>
    <row r="1758">
      <c r="A1758">
        <f>'03_DADOS_LIMPOS'!A1734</f>
        <v/>
      </c>
      <c r="B1758">
        <f>'03_DADOS_LIMPOS'!C1734</f>
        <v/>
      </c>
      <c r="C1758">
        <f>'03_DADOS_LIMPOS'!D1734</f>
        <v/>
      </c>
      <c r="D1758">
        <f>'03_DADOS_LIMPOS'!J1734</f>
        <v/>
      </c>
      <c r="E1758">
        <f>$B$8+$B$9*D1758</f>
        <v/>
      </c>
      <c r="F1758">
        <f>C1758-E1758</f>
        <v/>
      </c>
      <c r="G1758">
        <f>F1758/$B$11</f>
        <v/>
      </c>
      <c r="H1758">
        <f>ABS(G1758)</f>
        <v/>
      </c>
    </row>
    <row r="1759">
      <c r="A1759">
        <f>'03_DADOS_LIMPOS'!A1735</f>
        <v/>
      </c>
      <c r="B1759">
        <f>'03_DADOS_LIMPOS'!C1735</f>
        <v/>
      </c>
      <c r="C1759">
        <f>'03_DADOS_LIMPOS'!D1735</f>
        <v/>
      </c>
      <c r="D1759">
        <f>'03_DADOS_LIMPOS'!J1735</f>
        <v/>
      </c>
      <c r="E1759">
        <f>$B$8+$B$9*D1759</f>
        <v/>
      </c>
      <c r="F1759">
        <f>C1759-E1759</f>
        <v/>
      </c>
      <c r="G1759">
        <f>F1759/$B$11</f>
        <v/>
      </c>
      <c r="H1759">
        <f>ABS(G1759)</f>
        <v/>
      </c>
    </row>
    <row r="1760">
      <c r="A1760">
        <f>'03_DADOS_LIMPOS'!A1736</f>
        <v/>
      </c>
      <c r="B1760">
        <f>'03_DADOS_LIMPOS'!C1736</f>
        <v/>
      </c>
      <c r="C1760">
        <f>'03_DADOS_LIMPOS'!D1736</f>
        <v/>
      </c>
      <c r="D1760">
        <f>'03_DADOS_LIMPOS'!J1736</f>
        <v/>
      </c>
      <c r="E1760">
        <f>$B$8+$B$9*D1760</f>
        <v/>
      </c>
      <c r="F1760">
        <f>C1760-E1760</f>
        <v/>
      </c>
      <c r="G1760">
        <f>F1760/$B$11</f>
        <v/>
      </c>
      <c r="H1760">
        <f>ABS(G1760)</f>
        <v/>
      </c>
    </row>
    <row r="1761">
      <c r="A1761">
        <f>'03_DADOS_LIMPOS'!A1737</f>
        <v/>
      </c>
      <c r="B1761">
        <f>'03_DADOS_LIMPOS'!C1737</f>
        <v/>
      </c>
      <c r="C1761">
        <f>'03_DADOS_LIMPOS'!D1737</f>
        <v/>
      </c>
      <c r="D1761">
        <f>'03_DADOS_LIMPOS'!J1737</f>
        <v/>
      </c>
      <c r="E1761">
        <f>$B$8+$B$9*D1761</f>
        <v/>
      </c>
      <c r="F1761">
        <f>C1761-E1761</f>
        <v/>
      </c>
      <c r="G1761">
        <f>F1761/$B$11</f>
        <v/>
      </c>
      <c r="H1761">
        <f>ABS(G1761)</f>
        <v/>
      </c>
    </row>
    <row r="1762">
      <c r="A1762">
        <f>'03_DADOS_LIMPOS'!A1738</f>
        <v/>
      </c>
      <c r="B1762">
        <f>'03_DADOS_LIMPOS'!C1738</f>
        <v/>
      </c>
      <c r="C1762">
        <f>'03_DADOS_LIMPOS'!D1738</f>
        <v/>
      </c>
      <c r="D1762">
        <f>'03_DADOS_LIMPOS'!J1738</f>
        <v/>
      </c>
      <c r="E1762">
        <f>$B$8+$B$9*D1762</f>
        <v/>
      </c>
      <c r="F1762">
        <f>C1762-E1762</f>
        <v/>
      </c>
      <c r="G1762">
        <f>F1762/$B$11</f>
        <v/>
      </c>
      <c r="H1762">
        <f>ABS(G1762)</f>
        <v/>
      </c>
    </row>
    <row r="1763">
      <c r="A1763">
        <f>'03_DADOS_LIMPOS'!A1739</f>
        <v/>
      </c>
      <c r="B1763">
        <f>'03_DADOS_LIMPOS'!C1739</f>
        <v/>
      </c>
      <c r="C1763">
        <f>'03_DADOS_LIMPOS'!D1739</f>
        <v/>
      </c>
      <c r="D1763">
        <f>'03_DADOS_LIMPOS'!J1739</f>
        <v/>
      </c>
      <c r="E1763">
        <f>$B$8+$B$9*D1763</f>
        <v/>
      </c>
      <c r="F1763">
        <f>C1763-E1763</f>
        <v/>
      </c>
      <c r="G1763">
        <f>F1763/$B$11</f>
        <v/>
      </c>
      <c r="H1763">
        <f>ABS(G1763)</f>
        <v/>
      </c>
    </row>
    <row r="1764">
      <c r="A1764">
        <f>'03_DADOS_LIMPOS'!A1740</f>
        <v/>
      </c>
      <c r="B1764">
        <f>'03_DADOS_LIMPOS'!C1740</f>
        <v/>
      </c>
      <c r="C1764">
        <f>'03_DADOS_LIMPOS'!D1740</f>
        <v/>
      </c>
      <c r="D1764">
        <f>'03_DADOS_LIMPOS'!J1740</f>
        <v/>
      </c>
      <c r="E1764">
        <f>$B$8+$B$9*D1764</f>
        <v/>
      </c>
      <c r="F1764">
        <f>C1764-E1764</f>
        <v/>
      </c>
      <c r="G1764">
        <f>F1764/$B$11</f>
        <v/>
      </c>
      <c r="H1764">
        <f>ABS(G1764)</f>
        <v/>
      </c>
    </row>
    <row r="1765">
      <c r="A1765">
        <f>'03_DADOS_LIMPOS'!A1741</f>
        <v/>
      </c>
      <c r="B1765">
        <f>'03_DADOS_LIMPOS'!C1741</f>
        <v/>
      </c>
      <c r="C1765">
        <f>'03_DADOS_LIMPOS'!D1741</f>
        <v/>
      </c>
      <c r="D1765">
        <f>'03_DADOS_LIMPOS'!J1741</f>
        <v/>
      </c>
      <c r="E1765">
        <f>$B$8+$B$9*D1765</f>
        <v/>
      </c>
      <c r="F1765">
        <f>C1765-E1765</f>
        <v/>
      </c>
      <c r="G1765">
        <f>F1765/$B$11</f>
        <v/>
      </c>
      <c r="H1765">
        <f>ABS(G1765)</f>
        <v/>
      </c>
    </row>
    <row r="1766">
      <c r="A1766">
        <f>'03_DADOS_LIMPOS'!A1742</f>
        <v/>
      </c>
      <c r="B1766">
        <f>'03_DADOS_LIMPOS'!C1742</f>
        <v/>
      </c>
      <c r="C1766">
        <f>'03_DADOS_LIMPOS'!D1742</f>
        <v/>
      </c>
      <c r="D1766">
        <f>'03_DADOS_LIMPOS'!J1742</f>
        <v/>
      </c>
      <c r="E1766">
        <f>$B$8+$B$9*D1766</f>
        <v/>
      </c>
      <c r="F1766">
        <f>C1766-E1766</f>
        <v/>
      </c>
      <c r="G1766">
        <f>F1766/$B$11</f>
        <v/>
      </c>
      <c r="H1766">
        <f>ABS(G1766)</f>
        <v/>
      </c>
    </row>
    <row r="1767">
      <c r="A1767">
        <f>'03_DADOS_LIMPOS'!A1743</f>
        <v/>
      </c>
      <c r="B1767">
        <f>'03_DADOS_LIMPOS'!C1743</f>
        <v/>
      </c>
      <c r="C1767">
        <f>'03_DADOS_LIMPOS'!D1743</f>
        <v/>
      </c>
      <c r="D1767">
        <f>'03_DADOS_LIMPOS'!J1743</f>
        <v/>
      </c>
      <c r="E1767">
        <f>$B$8+$B$9*D1767</f>
        <v/>
      </c>
      <c r="F1767">
        <f>C1767-E1767</f>
        <v/>
      </c>
      <c r="G1767">
        <f>F1767/$B$11</f>
        <v/>
      </c>
      <c r="H1767">
        <f>ABS(G1767)</f>
        <v/>
      </c>
    </row>
    <row r="1768">
      <c r="A1768">
        <f>'03_DADOS_LIMPOS'!A1744</f>
        <v/>
      </c>
      <c r="B1768">
        <f>'03_DADOS_LIMPOS'!C1744</f>
        <v/>
      </c>
      <c r="C1768">
        <f>'03_DADOS_LIMPOS'!D1744</f>
        <v/>
      </c>
      <c r="D1768">
        <f>'03_DADOS_LIMPOS'!J1744</f>
        <v/>
      </c>
      <c r="E1768">
        <f>$B$8+$B$9*D1768</f>
        <v/>
      </c>
      <c r="F1768">
        <f>C1768-E1768</f>
        <v/>
      </c>
      <c r="G1768">
        <f>F1768/$B$11</f>
        <v/>
      </c>
      <c r="H1768">
        <f>ABS(G1768)</f>
        <v/>
      </c>
    </row>
    <row r="1769">
      <c r="A1769">
        <f>'03_DADOS_LIMPOS'!A1745</f>
        <v/>
      </c>
      <c r="B1769">
        <f>'03_DADOS_LIMPOS'!C1745</f>
        <v/>
      </c>
      <c r="C1769">
        <f>'03_DADOS_LIMPOS'!D1745</f>
        <v/>
      </c>
      <c r="D1769">
        <f>'03_DADOS_LIMPOS'!J1745</f>
        <v/>
      </c>
      <c r="E1769">
        <f>$B$8+$B$9*D1769</f>
        <v/>
      </c>
      <c r="F1769">
        <f>C1769-E1769</f>
        <v/>
      </c>
      <c r="G1769">
        <f>F1769/$B$11</f>
        <v/>
      </c>
      <c r="H1769">
        <f>ABS(G1769)</f>
        <v/>
      </c>
    </row>
    <row r="1770">
      <c r="A1770">
        <f>'03_DADOS_LIMPOS'!A1746</f>
        <v/>
      </c>
      <c r="B1770">
        <f>'03_DADOS_LIMPOS'!C1746</f>
        <v/>
      </c>
      <c r="C1770">
        <f>'03_DADOS_LIMPOS'!D1746</f>
        <v/>
      </c>
      <c r="D1770">
        <f>'03_DADOS_LIMPOS'!J1746</f>
        <v/>
      </c>
      <c r="E1770">
        <f>$B$8+$B$9*D1770</f>
        <v/>
      </c>
      <c r="F1770">
        <f>C1770-E1770</f>
        <v/>
      </c>
      <c r="G1770">
        <f>F1770/$B$11</f>
        <v/>
      </c>
      <c r="H1770">
        <f>ABS(G1770)</f>
        <v/>
      </c>
    </row>
    <row r="1771">
      <c r="A1771">
        <f>'03_DADOS_LIMPOS'!A1747</f>
        <v/>
      </c>
      <c r="B1771">
        <f>'03_DADOS_LIMPOS'!C1747</f>
        <v/>
      </c>
      <c r="C1771">
        <f>'03_DADOS_LIMPOS'!D1747</f>
        <v/>
      </c>
      <c r="D1771">
        <f>'03_DADOS_LIMPOS'!J1747</f>
        <v/>
      </c>
      <c r="E1771">
        <f>$B$8+$B$9*D1771</f>
        <v/>
      </c>
      <c r="F1771">
        <f>C1771-E1771</f>
        <v/>
      </c>
      <c r="G1771">
        <f>F1771/$B$11</f>
        <v/>
      </c>
      <c r="H1771">
        <f>ABS(G1771)</f>
        <v/>
      </c>
    </row>
    <row r="1772">
      <c r="A1772">
        <f>'03_DADOS_LIMPOS'!A1748</f>
        <v/>
      </c>
      <c r="B1772">
        <f>'03_DADOS_LIMPOS'!C1748</f>
        <v/>
      </c>
      <c r="C1772">
        <f>'03_DADOS_LIMPOS'!D1748</f>
        <v/>
      </c>
      <c r="D1772">
        <f>'03_DADOS_LIMPOS'!J1748</f>
        <v/>
      </c>
      <c r="E1772">
        <f>$B$8+$B$9*D1772</f>
        <v/>
      </c>
      <c r="F1772">
        <f>C1772-E1772</f>
        <v/>
      </c>
      <c r="G1772">
        <f>F1772/$B$11</f>
        <v/>
      </c>
      <c r="H1772">
        <f>ABS(G1772)</f>
        <v/>
      </c>
    </row>
    <row r="1773">
      <c r="A1773">
        <f>'03_DADOS_LIMPOS'!A1749</f>
        <v/>
      </c>
      <c r="B1773">
        <f>'03_DADOS_LIMPOS'!C1749</f>
        <v/>
      </c>
      <c r="C1773">
        <f>'03_DADOS_LIMPOS'!D1749</f>
        <v/>
      </c>
      <c r="D1773">
        <f>'03_DADOS_LIMPOS'!J1749</f>
        <v/>
      </c>
      <c r="E1773">
        <f>$B$8+$B$9*D1773</f>
        <v/>
      </c>
      <c r="F1773">
        <f>C1773-E1773</f>
        <v/>
      </c>
      <c r="G1773">
        <f>F1773/$B$11</f>
        <v/>
      </c>
      <c r="H1773">
        <f>ABS(G1773)</f>
        <v/>
      </c>
    </row>
    <row r="1774">
      <c r="A1774">
        <f>'03_DADOS_LIMPOS'!A1750</f>
        <v/>
      </c>
      <c r="B1774">
        <f>'03_DADOS_LIMPOS'!C1750</f>
        <v/>
      </c>
      <c r="C1774">
        <f>'03_DADOS_LIMPOS'!D1750</f>
        <v/>
      </c>
      <c r="D1774">
        <f>'03_DADOS_LIMPOS'!J1750</f>
        <v/>
      </c>
      <c r="E1774">
        <f>$B$8+$B$9*D1774</f>
        <v/>
      </c>
      <c r="F1774">
        <f>C1774-E1774</f>
        <v/>
      </c>
      <c r="G1774">
        <f>F1774/$B$11</f>
        <v/>
      </c>
      <c r="H1774">
        <f>ABS(G1774)</f>
        <v/>
      </c>
    </row>
    <row r="1775">
      <c r="A1775">
        <f>'03_DADOS_LIMPOS'!A1751</f>
        <v/>
      </c>
      <c r="B1775">
        <f>'03_DADOS_LIMPOS'!C1751</f>
        <v/>
      </c>
      <c r="C1775">
        <f>'03_DADOS_LIMPOS'!D1751</f>
        <v/>
      </c>
      <c r="D1775">
        <f>'03_DADOS_LIMPOS'!J1751</f>
        <v/>
      </c>
      <c r="E1775">
        <f>$B$8+$B$9*D1775</f>
        <v/>
      </c>
      <c r="F1775">
        <f>C1775-E1775</f>
        <v/>
      </c>
      <c r="G1775">
        <f>F1775/$B$11</f>
        <v/>
      </c>
      <c r="H1775">
        <f>ABS(G1775)</f>
        <v/>
      </c>
    </row>
    <row r="1776">
      <c r="A1776">
        <f>'03_DADOS_LIMPOS'!A1752</f>
        <v/>
      </c>
      <c r="B1776">
        <f>'03_DADOS_LIMPOS'!C1752</f>
        <v/>
      </c>
      <c r="C1776">
        <f>'03_DADOS_LIMPOS'!D1752</f>
        <v/>
      </c>
      <c r="D1776">
        <f>'03_DADOS_LIMPOS'!J1752</f>
        <v/>
      </c>
      <c r="E1776">
        <f>$B$8+$B$9*D1776</f>
        <v/>
      </c>
      <c r="F1776">
        <f>C1776-E1776</f>
        <v/>
      </c>
      <c r="G1776">
        <f>F1776/$B$11</f>
        <v/>
      </c>
      <c r="H1776">
        <f>ABS(G1776)</f>
        <v/>
      </c>
    </row>
    <row r="1777">
      <c r="A1777">
        <f>'03_DADOS_LIMPOS'!A1753</f>
        <v/>
      </c>
      <c r="B1777">
        <f>'03_DADOS_LIMPOS'!C1753</f>
        <v/>
      </c>
      <c r="C1777">
        <f>'03_DADOS_LIMPOS'!D1753</f>
        <v/>
      </c>
      <c r="D1777">
        <f>'03_DADOS_LIMPOS'!J1753</f>
        <v/>
      </c>
      <c r="E1777">
        <f>$B$8+$B$9*D1777</f>
        <v/>
      </c>
      <c r="F1777">
        <f>C1777-E1777</f>
        <v/>
      </c>
      <c r="G1777">
        <f>F1777/$B$11</f>
        <v/>
      </c>
      <c r="H1777">
        <f>ABS(G1777)</f>
        <v/>
      </c>
    </row>
    <row r="1778">
      <c r="A1778">
        <f>'03_DADOS_LIMPOS'!A1754</f>
        <v/>
      </c>
      <c r="B1778">
        <f>'03_DADOS_LIMPOS'!C1754</f>
        <v/>
      </c>
      <c r="C1778">
        <f>'03_DADOS_LIMPOS'!D1754</f>
        <v/>
      </c>
      <c r="D1778">
        <f>'03_DADOS_LIMPOS'!J1754</f>
        <v/>
      </c>
      <c r="E1778">
        <f>$B$8+$B$9*D1778</f>
        <v/>
      </c>
      <c r="F1778">
        <f>C1778-E1778</f>
        <v/>
      </c>
      <c r="G1778">
        <f>F1778/$B$11</f>
        <v/>
      </c>
      <c r="H1778">
        <f>ABS(G1778)</f>
        <v/>
      </c>
    </row>
    <row r="1779">
      <c r="A1779">
        <f>'03_DADOS_LIMPOS'!A1755</f>
        <v/>
      </c>
      <c r="B1779">
        <f>'03_DADOS_LIMPOS'!C1755</f>
        <v/>
      </c>
      <c r="C1779">
        <f>'03_DADOS_LIMPOS'!D1755</f>
        <v/>
      </c>
      <c r="D1779">
        <f>'03_DADOS_LIMPOS'!J1755</f>
        <v/>
      </c>
      <c r="E1779">
        <f>$B$8+$B$9*D1779</f>
        <v/>
      </c>
      <c r="F1779">
        <f>C1779-E1779</f>
        <v/>
      </c>
      <c r="G1779">
        <f>F1779/$B$11</f>
        <v/>
      </c>
      <c r="H1779">
        <f>ABS(G1779)</f>
        <v/>
      </c>
    </row>
    <row r="1780">
      <c r="A1780">
        <f>'03_DADOS_LIMPOS'!A1756</f>
        <v/>
      </c>
      <c r="B1780">
        <f>'03_DADOS_LIMPOS'!C1756</f>
        <v/>
      </c>
      <c r="C1780">
        <f>'03_DADOS_LIMPOS'!D1756</f>
        <v/>
      </c>
      <c r="D1780">
        <f>'03_DADOS_LIMPOS'!J1756</f>
        <v/>
      </c>
      <c r="E1780">
        <f>$B$8+$B$9*D1780</f>
        <v/>
      </c>
      <c r="F1780">
        <f>C1780-E1780</f>
        <v/>
      </c>
      <c r="G1780">
        <f>F1780/$B$11</f>
        <v/>
      </c>
      <c r="H1780">
        <f>ABS(G1780)</f>
        <v/>
      </c>
    </row>
    <row r="1781">
      <c r="A1781">
        <f>'03_DADOS_LIMPOS'!A1757</f>
        <v/>
      </c>
      <c r="B1781">
        <f>'03_DADOS_LIMPOS'!C1757</f>
        <v/>
      </c>
      <c r="C1781">
        <f>'03_DADOS_LIMPOS'!D1757</f>
        <v/>
      </c>
      <c r="D1781">
        <f>'03_DADOS_LIMPOS'!J1757</f>
        <v/>
      </c>
      <c r="E1781">
        <f>$B$8+$B$9*D1781</f>
        <v/>
      </c>
      <c r="F1781">
        <f>C1781-E1781</f>
        <v/>
      </c>
      <c r="G1781">
        <f>F1781/$B$11</f>
        <v/>
      </c>
      <c r="H1781">
        <f>ABS(G1781)</f>
        <v/>
      </c>
    </row>
    <row r="1782">
      <c r="A1782">
        <f>'03_DADOS_LIMPOS'!A1758</f>
        <v/>
      </c>
      <c r="B1782">
        <f>'03_DADOS_LIMPOS'!C1758</f>
        <v/>
      </c>
      <c r="C1782">
        <f>'03_DADOS_LIMPOS'!D1758</f>
        <v/>
      </c>
      <c r="D1782">
        <f>'03_DADOS_LIMPOS'!J1758</f>
        <v/>
      </c>
      <c r="E1782">
        <f>$B$8+$B$9*D1782</f>
        <v/>
      </c>
      <c r="F1782">
        <f>C1782-E1782</f>
        <v/>
      </c>
      <c r="G1782">
        <f>F1782/$B$11</f>
        <v/>
      </c>
      <c r="H1782">
        <f>ABS(G1782)</f>
        <v/>
      </c>
    </row>
    <row r="1783">
      <c r="A1783">
        <f>'03_DADOS_LIMPOS'!A1759</f>
        <v/>
      </c>
      <c r="B1783">
        <f>'03_DADOS_LIMPOS'!C1759</f>
        <v/>
      </c>
      <c r="C1783">
        <f>'03_DADOS_LIMPOS'!D1759</f>
        <v/>
      </c>
      <c r="D1783">
        <f>'03_DADOS_LIMPOS'!J1759</f>
        <v/>
      </c>
      <c r="E1783">
        <f>$B$8+$B$9*D1783</f>
        <v/>
      </c>
      <c r="F1783">
        <f>C1783-E1783</f>
        <v/>
      </c>
      <c r="G1783">
        <f>F1783/$B$11</f>
        <v/>
      </c>
      <c r="H1783">
        <f>ABS(G1783)</f>
        <v/>
      </c>
    </row>
    <row r="1784">
      <c r="A1784">
        <f>'03_DADOS_LIMPOS'!A1760</f>
        <v/>
      </c>
      <c r="B1784">
        <f>'03_DADOS_LIMPOS'!C1760</f>
        <v/>
      </c>
      <c r="C1784">
        <f>'03_DADOS_LIMPOS'!D1760</f>
        <v/>
      </c>
      <c r="D1784">
        <f>'03_DADOS_LIMPOS'!J1760</f>
        <v/>
      </c>
      <c r="E1784">
        <f>$B$8+$B$9*D1784</f>
        <v/>
      </c>
      <c r="F1784">
        <f>C1784-E1784</f>
        <v/>
      </c>
      <c r="G1784">
        <f>F1784/$B$11</f>
        <v/>
      </c>
      <c r="H1784">
        <f>ABS(G1784)</f>
        <v/>
      </c>
    </row>
    <row r="1785">
      <c r="A1785">
        <f>'03_DADOS_LIMPOS'!A1761</f>
        <v/>
      </c>
      <c r="B1785">
        <f>'03_DADOS_LIMPOS'!C1761</f>
        <v/>
      </c>
      <c r="C1785">
        <f>'03_DADOS_LIMPOS'!D1761</f>
        <v/>
      </c>
      <c r="D1785">
        <f>'03_DADOS_LIMPOS'!J1761</f>
        <v/>
      </c>
      <c r="E1785">
        <f>$B$8+$B$9*D1785</f>
        <v/>
      </c>
      <c r="F1785">
        <f>C1785-E1785</f>
        <v/>
      </c>
      <c r="G1785">
        <f>F1785/$B$11</f>
        <v/>
      </c>
      <c r="H1785">
        <f>ABS(G1785)</f>
        <v/>
      </c>
    </row>
    <row r="1786">
      <c r="A1786">
        <f>'03_DADOS_LIMPOS'!A1762</f>
        <v/>
      </c>
      <c r="B1786">
        <f>'03_DADOS_LIMPOS'!C1762</f>
        <v/>
      </c>
      <c r="C1786">
        <f>'03_DADOS_LIMPOS'!D1762</f>
        <v/>
      </c>
      <c r="D1786">
        <f>'03_DADOS_LIMPOS'!J1762</f>
        <v/>
      </c>
      <c r="E1786">
        <f>$B$8+$B$9*D1786</f>
        <v/>
      </c>
      <c r="F1786">
        <f>C1786-E1786</f>
        <v/>
      </c>
      <c r="G1786">
        <f>F1786/$B$11</f>
        <v/>
      </c>
      <c r="H1786">
        <f>ABS(G1786)</f>
        <v/>
      </c>
    </row>
    <row r="1787">
      <c r="A1787">
        <f>'03_DADOS_LIMPOS'!A1763</f>
        <v/>
      </c>
      <c r="B1787">
        <f>'03_DADOS_LIMPOS'!C1763</f>
        <v/>
      </c>
      <c r="C1787">
        <f>'03_DADOS_LIMPOS'!D1763</f>
        <v/>
      </c>
      <c r="D1787">
        <f>'03_DADOS_LIMPOS'!J1763</f>
        <v/>
      </c>
      <c r="E1787">
        <f>$B$8+$B$9*D1787</f>
        <v/>
      </c>
      <c r="F1787">
        <f>C1787-E1787</f>
        <v/>
      </c>
      <c r="G1787">
        <f>F1787/$B$11</f>
        <v/>
      </c>
      <c r="H1787">
        <f>ABS(G1787)</f>
        <v/>
      </c>
    </row>
    <row r="1788">
      <c r="A1788">
        <f>'03_DADOS_LIMPOS'!A1764</f>
        <v/>
      </c>
      <c r="B1788">
        <f>'03_DADOS_LIMPOS'!C1764</f>
        <v/>
      </c>
      <c r="C1788">
        <f>'03_DADOS_LIMPOS'!D1764</f>
        <v/>
      </c>
      <c r="D1788">
        <f>'03_DADOS_LIMPOS'!J1764</f>
        <v/>
      </c>
      <c r="E1788">
        <f>$B$8+$B$9*D1788</f>
        <v/>
      </c>
      <c r="F1788">
        <f>C1788-E1788</f>
        <v/>
      </c>
      <c r="G1788">
        <f>F1788/$B$11</f>
        <v/>
      </c>
      <c r="H1788">
        <f>ABS(G1788)</f>
        <v/>
      </c>
    </row>
    <row r="1789">
      <c r="A1789">
        <f>'03_DADOS_LIMPOS'!A1765</f>
        <v/>
      </c>
      <c r="B1789">
        <f>'03_DADOS_LIMPOS'!C1765</f>
        <v/>
      </c>
      <c r="C1789">
        <f>'03_DADOS_LIMPOS'!D1765</f>
        <v/>
      </c>
      <c r="D1789">
        <f>'03_DADOS_LIMPOS'!J1765</f>
        <v/>
      </c>
      <c r="E1789">
        <f>$B$8+$B$9*D1789</f>
        <v/>
      </c>
      <c r="F1789">
        <f>C1789-E1789</f>
        <v/>
      </c>
      <c r="G1789">
        <f>F1789/$B$11</f>
        <v/>
      </c>
      <c r="H1789">
        <f>ABS(G1789)</f>
        <v/>
      </c>
    </row>
    <row r="1790">
      <c r="A1790">
        <f>'03_DADOS_LIMPOS'!A1766</f>
        <v/>
      </c>
      <c r="B1790">
        <f>'03_DADOS_LIMPOS'!C1766</f>
        <v/>
      </c>
      <c r="C1790">
        <f>'03_DADOS_LIMPOS'!D1766</f>
        <v/>
      </c>
      <c r="D1790">
        <f>'03_DADOS_LIMPOS'!J1766</f>
        <v/>
      </c>
      <c r="E1790">
        <f>$B$8+$B$9*D1790</f>
        <v/>
      </c>
      <c r="F1790">
        <f>C1790-E1790</f>
        <v/>
      </c>
      <c r="G1790">
        <f>F1790/$B$11</f>
        <v/>
      </c>
      <c r="H1790">
        <f>ABS(G1790)</f>
        <v/>
      </c>
    </row>
    <row r="1791">
      <c r="A1791">
        <f>'03_DADOS_LIMPOS'!A1767</f>
        <v/>
      </c>
      <c r="B1791">
        <f>'03_DADOS_LIMPOS'!C1767</f>
        <v/>
      </c>
      <c r="C1791">
        <f>'03_DADOS_LIMPOS'!D1767</f>
        <v/>
      </c>
      <c r="D1791">
        <f>'03_DADOS_LIMPOS'!J1767</f>
        <v/>
      </c>
      <c r="E1791">
        <f>$B$8+$B$9*D1791</f>
        <v/>
      </c>
      <c r="F1791">
        <f>C1791-E1791</f>
        <v/>
      </c>
      <c r="G1791">
        <f>F1791/$B$11</f>
        <v/>
      </c>
      <c r="H1791">
        <f>ABS(G1791)</f>
        <v/>
      </c>
    </row>
    <row r="1792">
      <c r="A1792">
        <f>'03_DADOS_LIMPOS'!A1768</f>
        <v/>
      </c>
      <c r="B1792">
        <f>'03_DADOS_LIMPOS'!C1768</f>
        <v/>
      </c>
      <c r="C1792">
        <f>'03_DADOS_LIMPOS'!D1768</f>
        <v/>
      </c>
      <c r="D1792">
        <f>'03_DADOS_LIMPOS'!J1768</f>
        <v/>
      </c>
      <c r="E1792">
        <f>$B$8+$B$9*D1792</f>
        <v/>
      </c>
      <c r="F1792">
        <f>C1792-E1792</f>
        <v/>
      </c>
      <c r="G1792">
        <f>F1792/$B$11</f>
        <v/>
      </c>
      <c r="H1792">
        <f>ABS(G1792)</f>
        <v/>
      </c>
    </row>
    <row r="1793">
      <c r="A1793">
        <f>'03_DADOS_LIMPOS'!A1769</f>
        <v/>
      </c>
      <c r="B1793">
        <f>'03_DADOS_LIMPOS'!C1769</f>
        <v/>
      </c>
      <c r="C1793">
        <f>'03_DADOS_LIMPOS'!D1769</f>
        <v/>
      </c>
      <c r="D1793">
        <f>'03_DADOS_LIMPOS'!J1769</f>
        <v/>
      </c>
      <c r="E1793">
        <f>$B$8+$B$9*D1793</f>
        <v/>
      </c>
      <c r="F1793">
        <f>C1793-E1793</f>
        <v/>
      </c>
      <c r="G1793">
        <f>F1793/$B$11</f>
        <v/>
      </c>
      <c r="H1793">
        <f>ABS(G1793)</f>
        <v/>
      </c>
    </row>
    <row r="1794">
      <c r="A1794">
        <f>'03_DADOS_LIMPOS'!A1770</f>
        <v/>
      </c>
      <c r="B1794">
        <f>'03_DADOS_LIMPOS'!C1770</f>
        <v/>
      </c>
      <c r="C1794">
        <f>'03_DADOS_LIMPOS'!D1770</f>
        <v/>
      </c>
      <c r="D1794">
        <f>'03_DADOS_LIMPOS'!J1770</f>
        <v/>
      </c>
      <c r="E1794">
        <f>$B$8+$B$9*D1794</f>
        <v/>
      </c>
      <c r="F1794">
        <f>C1794-E1794</f>
        <v/>
      </c>
      <c r="G1794">
        <f>F1794/$B$11</f>
        <v/>
      </c>
      <c r="H1794">
        <f>ABS(G1794)</f>
        <v/>
      </c>
    </row>
    <row r="1795">
      <c r="A1795">
        <f>'03_DADOS_LIMPOS'!A1771</f>
        <v/>
      </c>
      <c r="B1795">
        <f>'03_DADOS_LIMPOS'!C1771</f>
        <v/>
      </c>
      <c r="C1795">
        <f>'03_DADOS_LIMPOS'!D1771</f>
        <v/>
      </c>
      <c r="D1795">
        <f>'03_DADOS_LIMPOS'!J1771</f>
        <v/>
      </c>
      <c r="E1795">
        <f>$B$8+$B$9*D1795</f>
        <v/>
      </c>
      <c r="F1795">
        <f>C1795-E1795</f>
        <v/>
      </c>
      <c r="G1795">
        <f>F1795/$B$11</f>
        <v/>
      </c>
      <c r="H1795">
        <f>ABS(G1795)</f>
        <v/>
      </c>
    </row>
    <row r="1796">
      <c r="A1796">
        <f>'03_DADOS_LIMPOS'!A1772</f>
        <v/>
      </c>
      <c r="B1796">
        <f>'03_DADOS_LIMPOS'!C1772</f>
        <v/>
      </c>
      <c r="C1796">
        <f>'03_DADOS_LIMPOS'!D1772</f>
        <v/>
      </c>
      <c r="D1796">
        <f>'03_DADOS_LIMPOS'!J1772</f>
        <v/>
      </c>
      <c r="E1796">
        <f>$B$8+$B$9*D1796</f>
        <v/>
      </c>
      <c r="F1796">
        <f>C1796-E1796</f>
        <v/>
      </c>
      <c r="G1796">
        <f>F1796/$B$11</f>
        <v/>
      </c>
      <c r="H1796">
        <f>ABS(G1796)</f>
        <v/>
      </c>
    </row>
    <row r="1797">
      <c r="A1797">
        <f>'03_DADOS_LIMPOS'!A1773</f>
        <v/>
      </c>
      <c r="B1797">
        <f>'03_DADOS_LIMPOS'!C1773</f>
        <v/>
      </c>
      <c r="C1797">
        <f>'03_DADOS_LIMPOS'!D1773</f>
        <v/>
      </c>
      <c r="D1797">
        <f>'03_DADOS_LIMPOS'!J1773</f>
        <v/>
      </c>
      <c r="E1797">
        <f>$B$8+$B$9*D1797</f>
        <v/>
      </c>
      <c r="F1797">
        <f>C1797-E1797</f>
        <v/>
      </c>
      <c r="G1797">
        <f>F1797/$B$11</f>
        <v/>
      </c>
      <c r="H1797">
        <f>ABS(G1797)</f>
        <v/>
      </c>
    </row>
    <row r="1798">
      <c r="A1798">
        <f>'03_DADOS_LIMPOS'!A1774</f>
        <v/>
      </c>
      <c r="B1798">
        <f>'03_DADOS_LIMPOS'!C1774</f>
        <v/>
      </c>
      <c r="C1798">
        <f>'03_DADOS_LIMPOS'!D1774</f>
        <v/>
      </c>
      <c r="D1798">
        <f>'03_DADOS_LIMPOS'!J1774</f>
        <v/>
      </c>
      <c r="E1798">
        <f>$B$8+$B$9*D1798</f>
        <v/>
      </c>
      <c r="F1798">
        <f>C1798-E1798</f>
        <v/>
      </c>
      <c r="G1798">
        <f>F1798/$B$11</f>
        <v/>
      </c>
      <c r="H1798">
        <f>ABS(G1798)</f>
        <v/>
      </c>
    </row>
    <row r="1799">
      <c r="A1799">
        <f>'03_DADOS_LIMPOS'!A1775</f>
        <v/>
      </c>
      <c r="B1799">
        <f>'03_DADOS_LIMPOS'!C1775</f>
        <v/>
      </c>
      <c r="C1799">
        <f>'03_DADOS_LIMPOS'!D1775</f>
        <v/>
      </c>
      <c r="D1799">
        <f>'03_DADOS_LIMPOS'!J1775</f>
        <v/>
      </c>
      <c r="E1799">
        <f>$B$8+$B$9*D1799</f>
        <v/>
      </c>
      <c r="F1799">
        <f>C1799-E1799</f>
        <v/>
      </c>
      <c r="G1799">
        <f>F1799/$B$11</f>
        <v/>
      </c>
      <c r="H1799">
        <f>ABS(G1799)</f>
        <v/>
      </c>
    </row>
    <row r="1800">
      <c r="A1800">
        <f>'03_DADOS_LIMPOS'!A1776</f>
        <v/>
      </c>
      <c r="B1800">
        <f>'03_DADOS_LIMPOS'!C1776</f>
        <v/>
      </c>
      <c r="C1800">
        <f>'03_DADOS_LIMPOS'!D1776</f>
        <v/>
      </c>
      <c r="D1800">
        <f>'03_DADOS_LIMPOS'!J1776</f>
        <v/>
      </c>
      <c r="E1800">
        <f>$B$8+$B$9*D1800</f>
        <v/>
      </c>
      <c r="F1800">
        <f>C1800-E1800</f>
        <v/>
      </c>
      <c r="G1800">
        <f>F1800/$B$11</f>
        <v/>
      </c>
      <c r="H1800">
        <f>ABS(G1800)</f>
        <v/>
      </c>
    </row>
    <row r="1801">
      <c r="A1801">
        <f>'03_DADOS_LIMPOS'!A1777</f>
        <v/>
      </c>
      <c r="B1801">
        <f>'03_DADOS_LIMPOS'!C1777</f>
        <v/>
      </c>
      <c r="C1801">
        <f>'03_DADOS_LIMPOS'!D1777</f>
        <v/>
      </c>
      <c r="D1801">
        <f>'03_DADOS_LIMPOS'!J1777</f>
        <v/>
      </c>
      <c r="E1801">
        <f>$B$8+$B$9*D1801</f>
        <v/>
      </c>
      <c r="F1801">
        <f>C1801-E1801</f>
        <v/>
      </c>
      <c r="G1801">
        <f>F1801/$B$11</f>
        <v/>
      </c>
      <c r="H1801">
        <f>ABS(G1801)</f>
        <v/>
      </c>
    </row>
    <row r="1802">
      <c r="A1802">
        <f>'03_DADOS_LIMPOS'!A1778</f>
        <v/>
      </c>
      <c r="B1802">
        <f>'03_DADOS_LIMPOS'!C1778</f>
        <v/>
      </c>
      <c r="C1802">
        <f>'03_DADOS_LIMPOS'!D1778</f>
        <v/>
      </c>
      <c r="D1802">
        <f>'03_DADOS_LIMPOS'!J1778</f>
        <v/>
      </c>
      <c r="E1802">
        <f>$B$8+$B$9*D1802</f>
        <v/>
      </c>
      <c r="F1802">
        <f>C1802-E1802</f>
        <v/>
      </c>
      <c r="G1802">
        <f>F1802/$B$11</f>
        <v/>
      </c>
      <c r="H1802">
        <f>ABS(G1802)</f>
        <v/>
      </c>
    </row>
    <row r="1803">
      <c r="A1803">
        <f>'03_DADOS_LIMPOS'!A1779</f>
        <v/>
      </c>
      <c r="B1803">
        <f>'03_DADOS_LIMPOS'!C1779</f>
        <v/>
      </c>
      <c r="C1803">
        <f>'03_DADOS_LIMPOS'!D1779</f>
        <v/>
      </c>
      <c r="D1803">
        <f>'03_DADOS_LIMPOS'!J1779</f>
        <v/>
      </c>
      <c r="E1803">
        <f>$B$8+$B$9*D1803</f>
        <v/>
      </c>
      <c r="F1803">
        <f>C1803-E1803</f>
        <v/>
      </c>
      <c r="G1803">
        <f>F1803/$B$11</f>
        <v/>
      </c>
      <c r="H1803">
        <f>ABS(G1803)</f>
        <v/>
      </c>
    </row>
    <row r="1804">
      <c r="A1804">
        <f>'03_DADOS_LIMPOS'!A1780</f>
        <v/>
      </c>
      <c r="B1804">
        <f>'03_DADOS_LIMPOS'!C1780</f>
        <v/>
      </c>
      <c r="C1804">
        <f>'03_DADOS_LIMPOS'!D1780</f>
        <v/>
      </c>
      <c r="D1804">
        <f>'03_DADOS_LIMPOS'!J1780</f>
        <v/>
      </c>
      <c r="E1804">
        <f>$B$8+$B$9*D1804</f>
        <v/>
      </c>
      <c r="F1804">
        <f>C1804-E1804</f>
        <v/>
      </c>
      <c r="G1804">
        <f>F1804/$B$11</f>
        <v/>
      </c>
      <c r="H1804">
        <f>ABS(G1804)</f>
        <v/>
      </c>
    </row>
    <row r="1805">
      <c r="A1805">
        <f>'03_DADOS_LIMPOS'!A1781</f>
        <v/>
      </c>
      <c r="B1805">
        <f>'03_DADOS_LIMPOS'!C1781</f>
        <v/>
      </c>
      <c r="C1805">
        <f>'03_DADOS_LIMPOS'!D1781</f>
        <v/>
      </c>
      <c r="D1805">
        <f>'03_DADOS_LIMPOS'!J1781</f>
        <v/>
      </c>
      <c r="E1805">
        <f>$B$8+$B$9*D1805</f>
        <v/>
      </c>
      <c r="F1805">
        <f>C1805-E1805</f>
        <v/>
      </c>
      <c r="G1805">
        <f>F1805/$B$11</f>
        <v/>
      </c>
      <c r="H1805">
        <f>ABS(G1805)</f>
        <v/>
      </c>
    </row>
    <row r="1806">
      <c r="A1806">
        <f>'03_DADOS_LIMPOS'!A1782</f>
        <v/>
      </c>
      <c r="B1806">
        <f>'03_DADOS_LIMPOS'!C1782</f>
        <v/>
      </c>
      <c r="C1806">
        <f>'03_DADOS_LIMPOS'!D1782</f>
        <v/>
      </c>
      <c r="D1806">
        <f>'03_DADOS_LIMPOS'!J1782</f>
        <v/>
      </c>
      <c r="E1806">
        <f>$B$8+$B$9*D1806</f>
        <v/>
      </c>
      <c r="F1806">
        <f>C1806-E1806</f>
        <v/>
      </c>
      <c r="G1806">
        <f>F1806/$B$11</f>
        <v/>
      </c>
      <c r="H1806">
        <f>ABS(G1806)</f>
        <v/>
      </c>
    </row>
    <row r="1807">
      <c r="A1807">
        <f>'03_DADOS_LIMPOS'!A1783</f>
        <v/>
      </c>
      <c r="B1807">
        <f>'03_DADOS_LIMPOS'!C1783</f>
        <v/>
      </c>
      <c r="C1807">
        <f>'03_DADOS_LIMPOS'!D1783</f>
        <v/>
      </c>
      <c r="D1807">
        <f>'03_DADOS_LIMPOS'!J1783</f>
        <v/>
      </c>
      <c r="E1807">
        <f>$B$8+$B$9*D1807</f>
        <v/>
      </c>
      <c r="F1807">
        <f>C1807-E1807</f>
        <v/>
      </c>
      <c r="G1807">
        <f>F1807/$B$11</f>
        <v/>
      </c>
      <c r="H1807">
        <f>ABS(G1807)</f>
        <v/>
      </c>
    </row>
    <row r="1808">
      <c r="A1808">
        <f>'03_DADOS_LIMPOS'!A1784</f>
        <v/>
      </c>
      <c r="B1808">
        <f>'03_DADOS_LIMPOS'!C1784</f>
        <v/>
      </c>
      <c r="C1808">
        <f>'03_DADOS_LIMPOS'!D1784</f>
        <v/>
      </c>
      <c r="D1808">
        <f>'03_DADOS_LIMPOS'!J1784</f>
        <v/>
      </c>
      <c r="E1808">
        <f>$B$8+$B$9*D1808</f>
        <v/>
      </c>
      <c r="F1808">
        <f>C1808-E1808</f>
        <v/>
      </c>
      <c r="G1808">
        <f>F1808/$B$11</f>
        <v/>
      </c>
      <c r="H1808">
        <f>ABS(G1808)</f>
        <v/>
      </c>
    </row>
    <row r="1809">
      <c r="A1809">
        <f>'03_DADOS_LIMPOS'!A1785</f>
        <v/>
      </c>
      <c r="B1809">
        <f>'03_DADOS_LIMPOS'!C1785</f>
        <v/>
      </c>
      <c r="C1809">
        <f>'03_DADOS_LIMPOS'!D1785</f>
        <v/>
      </c>
      <c r="D1809">
        <f>'03_DADOS_LIMPOS'!J1785</f>
        <v/>
      </c>
      <c r="E1809">
        <f>$B$8+$B$9*D1809</f>
        <v/>
      </c>
      <c r="F1809">
        <f>C1809-E1809</f>
        <v/>
      </c>
      <c r="G1809">
        <f>F1809/$B$11</f>
        <v/>
      </c>
      <c r="H1809">
        <f>ABS(G1809)</f>
        <v/>
      </c>
    </row>
    <row r="1810">
      <c r="A1810">
        <f>'03_DADOS_LIMPOS'!A1786</f>
        <v/>
      </c>
      <c r="B1810">
        <f>'03_DADOS_LIMPOS'!C1786</f>
        <v/>
      </c>
      <c r="C1810">
        <f>'03_DADOS_LIMPOS'!D1786</f>
        <v/>
      </c>
      <c r="D1810">
        <f>'03_DADOS_LIMPOS'!J1786</f>
        <v/>
      </c>
      <c r="E1810">
        <f>$B$8+$B$9*D1810</f>
        <v/>
      </c>
      <c r="F1810">
        <f>C1810-E1810</f>
        <v/>
      </c>
      <c r="G1810">
        <f>F1810/$B$11</f>
        <v/>
      </c>
      <c r="H1810">
        <f>ABS(G1810)</f>
        <v/>
      </c>
    </row>
    <row r="1811">
      <c r="A1811">
        <f>'03_DADOS_LIMPOS'!A1787</f>
        <v/>
      </c>
      <c r="B1811">
        <f>'03_DADOS_LIMPOS'!C1787</f>
        <v/>
      </c>
      <c r="C1811">
        <f>'03_DADOS_LIMPOS'!D1787</f>
        <v/>
      </c>
      <c r="D1811">
        <f>'03_DADOS_LIMPOS'!J1787</f>
        <v/>
      </c>
      <c r="E1811">
        <f>$B$8+$B$9*D1811</f>
        <v/>
      </c>
      <c r="F1811">
        <f>C1811-E1811</f>
        <v/>
      </c>
      <c r="G1811">
        <f>F1811/$B$11</f>
        <v/>
      </c>
      <c r="H1811">
        <f>ABS(G1811)</f>
        <v/>
      </c>
    </row>
    <row r="1812">
      <c r="A1812">
        <f>'03_DADOS_LIMPOS'!A1788</f>
        <v/>
      </c>
      <c r="B1812">
        <f>'03_DADOS_LIMPOS'!C1788</f>
        <v/>
      </c>
      <c r="C1812">
        <f>'03_DADOS_LIMPOS'!D1788</f>
        <v/>
      </c>
      <c r="D1812">
        <f>'03_DADOS_LIMPOS'!J1788</f>
        <v/>
      </c>
      <c r="E1812">
        <f>$B$8+$B$9*D1812</f>
        <v/>
      </c>
      <c r="F1812">
        <f>C1812-E1812</f>
        <v/>
      </c>
      <c r="G1812">
        <f>F1812/$B$11</f>
        <v/>
      </c>
      <c r="H1812">
        <f>ABS(G1812)</f>
        <v/>
      </c>
    </row>
    <row r="1813">
      <c r="A1813">
        <f>'03_DADOS_LIMPOS'!A1789</f>
        <v/>
      </c>
      <c r="B1813">
        <f>'03_DADOS_LIMPOS'!C1789</f>
        <v/>
      </c>
      <c r="C1813">
        <f>'03_DADOS_LIMPOS'!D1789</f>
        <v/>
      </c>
      <c r="D1813">
        <f>'03_DADOS_LIMPOS'!J1789</f>
        <v/>
      </c>
      <c r="E1813">
        <f>$B$8+$B$9*D1813</f>
        <v/>
      </c>
      <c r="F1813">
        <f>C1813-E1813</f>
        <v/>
      </c>
      <c r="G1813">
        <f>F1813/$B$11</f>
        <v/>
      </c>
      <c r="H1813">
        <f>ABS(G1813)</f>
        <v/>
      </c>
    </row>
    <row r="1814">
      <c r="A1814">
        <f>'03_DADOS_LIMPOS'!A1790</f>
        <v/>
      </c>
      <c r="B1814">
        <f>'03_DADOS_LIMPOS'!C1790</f>
        <v/>
      </c>
      <c r="C1814">
        <f>'03_DADOS_LIMPOS'!D1790</f>
        <v/>
      </c>
      <c r="D1814">
        <f>'03_DADOS_LIMPOS'!J1790</f>
        <v/>
      </c>
      <c r="E1814">
        <f>$B$8+$B$9*D1814</f>
        <v/>
      </c>
      <c r="F1814">
        <f>C1814-E1814</f>
        <v/>
      </c>
      <c r="G1814">
        <f>F1814/$B$11</f>
        <v/>
      </c>
      <c r="H1814">
        <f>ABS(G1814)</f>
        <v/>
      </c>
    </row>
    <row r="1815">
      <c r="A1815">
        <f>'03_DADOS_LIMPOS'!A1791</f>
        <v/>
      </c>
      <c r="B1815">
        <f>'03_DADOS_LIMPOS'!C1791</f>
        <v/>
      </c>
      <c r="C1815">
        <f>'03_DADOS_LIMPOS'!D1791</f>
        <v/>
      </c>
      <c r="D1815">
        <f>'03_DADOS_LIMPOS'!J1791</f>
        <v/>
      </c>
      <c r="E1815">
        <f>$B$8+$B$9*D1815</f>
        <v/>
      </c>
      <c r="F1815">
        <f>C1815-E1815</f>
        <v/>
      </c>
      <c r="G1815">
        <f>F1815/$B$11</f>
        <v/>
      </c>
      <c r="H1815">
        <f>ABS(G1815)</f>
        <v/>
      </c>
    </row>
    <row r="1816">
      <c r="A1816">
        <f>'03_DADOS_LIMPOS'!A1792</f>
        <v/>
      </c>
      <c r="B1816">
        <f>'03_DADOS_LIMPOS'!C1792</f>
        <v/>
      </c>
      <c r="C1816">
        <f>'03_DADOS_LIMPOS'!D1792</f>
        <v/>
      </c>
      <c r="D1816">
        <f>'03_DADOS_LIMPOS'!J1792</f>
        <v/>
      </c>
      <c r="E1816">
        <f>$B$8+$B$9*D1816</f>
        <v/>
      </c>
      <c r="F1816">
        <f>C1816-E1816</f>
        <v/>
      </c>
      <c r="G1816">
        <f>F1816/$B$11</f>
        <v/>
      </c>
      <c r="H1816">
        <f>ABS(G1816)</f>
        <v/>
      </c>
    </row>
    <row r="1817">
      <c r="A1817">
        <f>'03_DADOS_LIMPOS'!A1793</f>
        <v/>
      </c>
      <c r="B1817">
        <f>'03_DADOS_LIMPOS'!C1793</f>
        <v/>
      </c>
      <c r="C1817">
        <f>'03_DADOS_LIMPOS'!D1793</f>
        <v/>
      </c>
      <c r="D1817">
        <f>'03_DADOS_LIMPOS'!J1793</f>
        <v/>
      </c>
      <c r="E1817">
        <f>$B$8+$B$9*D1817</f>
        <v/>
      </c>
      <c r="F1817">
        <f>C1817-E1817</f>
        <v/>
      </c>
      <c r="G1817">
        <f>F1817/$B$11</f>
        <v/>
      </c>
      <c r="H1817">
        <f>ABS(G1817)</f>
        <v/>
      </c>
    </row>
    <row r="1818">
      <c r="A1818">
        <f>'03_DADOS_LIMPOS'!A1794</f>
        <v/>
      </c>
      <c r="B1818">
        <f>'03_DADOS_LIMPOS'!C1794</f>
        <v/>
      </c>
      <c r="C1818">
        <f>'03_DADOS_LIMPOS'!D1794</f>
        <v/>
      </c>
      <c r="D1818">
        <f>'03_DADOS_LIMPOS'!J1794</f>
        <v/>
      </c>
      <c r="E1818">
        <f>$B$8+$B$9*D1818</f>
        <v/>
      </c>
      <c r="F1818">
        <f>C1818-E1818</f>
        <v/>
      </c>
      <c r="G1818">
        <f>F1818/$B$11</f>
        <v/>
      </c>
      <c r="H1818">
        <f>ABS(G1818)</f>
        <v/>
      </c>
    </row>
    <row r="1819">
      <c r="A1819">
        <f>'03_DADOS_LIMPOS'!A1795</f>
        <v/>
      </c>
      <c r="B1819">
        <f>'03_DADOS_LIMPOS'!C1795</f>
        <v/>
      </c>
      <c r="C1819">
        <f>'03_DADOS_LIMPOS'!D1795</f>
        <v/>
      </c>
      <c r="D1819">
        <f>'03_DADOS_LIMPOS'!J1795</f>
        <v/>
      </c>
      <c r="E1819">
        <f>$B$8+$B$9*D1819</f>
        <v/>
      </c>
      <c r="F1819">
        <f>C1819-E1819</f>
        <v/>
      </c>
      <c r="G1819">
        <f>F1819/$B$11</f>
        <v/>
      </c>
      <c r="H1819">
        <f>ABS(G1819)</f>
        <v/>
      </c>
    </row>
    <row r="1820">
      <c r="A1820">
        <f>'03_DADOS_LIMPOS'!A1796</f>
        <v/>
      </c>
      <c r="B1820">
        <f>'03_DADOS_LIMPOS'!C1796</f>
        <v/>
      </c>
      <c r="C1820">
        <f>'03_DADOS_LIMPOS'!D1796</f>
        <v/>
      </c>
      <c r="D1820">
        <f>'03_DADOS_LIMPOS'!J1796</f>
        <v/>
      </c>
      <c r="E1820">
        <f>$B$8+$B$9*D1820</f>
        <v/>
      </c>
      <c r="F1820">
        <f>C1820-E1820</f>
        <v/>
      </c>
      <c r="G1820">
        <f>F1820/$B$11</f>
        <v/>
      </c>
      <c r="H1820">
        <f>ABS(G1820)</f>
        <v/>
      </c>
    </row>
    <row r="1821">
      <c r="A1821">
        <f>'03_DADOS_LIMPOS'!A1797</f>
        <v/>
      </c>
      <c r="B1821">
        <f>'03_DADOS_LIMPOS'!C1797</f>
        <v/>
      </c>
      <c r="C1821">
        <f>'03_DADOS_LIMPOS'!D1797</f>
        <v/>
      </c>
      <c r="D1821">
        <f>'03_DADOS_LIMPOS'!J1797</f>
        <v/>
      </c>
      <c r="E1821">
        <f>$B$8+$B$9*D1821</f>
        <v/>
      </c>
      <c r="F1821">
        <f>C1821-E1821</f>
        <v/>
      </c>
      <c r="G1821">
        <f>F1821/$B$11</f>
        <v/>
      </c>
      <c r="H1821">
        <f>ABS(G1821)</f>
        <v/>
      </c>
    </row>
    <row r="1822">
      <c r="A1822">
        <f>'03_DADOS_LIMPOS'!A1798</f>
        <v/>
      </c>
      <c r="B1822">
        <f>'03_DADOS_LIMPOS'!C1798</f>
        <v/>
      </c>
      <c r="C1822">
        <f>'03_DADOS_LIMPOS'!D1798</f>
        <v/>
      </c>
      <c r="D1822">
        <f>'03_DADOS_LIMPOS'!J1798</f>
        <v/>
      </c>
      <c r="E1822">
        <f>$B$8+$B$9*D1822</f>
        <v/>
      </c>
      <c r="F1822">
        <f>C1822-E1822</f>
        <v/>
      </c>
      <c r="G1822">
        <f>F1822/$B$11</f>
        <v/>
      </c>
      <c r="H1822">
        <f>ABS(G1822)</f>
        <v/>
      </c>
    </row>
    <row r="1823">
      <c r="A1823">
        <f>'03_DADOS_LIMPOS'!A1799</f>
        <v/>
      </c>
      <c r="B1823">
        <f>'03_DADOS_LIMPOS'!C1799</f>
        <v/>
      </c>
      <c r="C1823">
        <f>'03_DADOS_LIMPOS'!D1799</f>
        <v/>
      </c>
      <c r="D1823">
        <f>'03_DADOS_LIMPOS'!J1799</f>
        <v/>
      </c>
      <c r="E1823">
        <f>$B$8+$B$9*D1823</f>
        <v/>
      </c>
      <c r="F1823">
        <f>C1823-E1823</f>
        <v/>
      </c>
      <c r="G1823">
        <f>F1823/$B$11</f>
        <v/>
      </c>
      <c r="H1823">
        <f>ABS(G1823)</f>
        <v/>
      </c>
    </row>
    <row r="1824">
      <c r="A1824">
        <f>'03_DADOS_LIMPOS'!A1800</f>
        <v/>
      </c>
      <c r="B1824">
        <f>'03_DADOS_LIMPOS'!C1800</f>
        <v/>
      </c>
      <c r="C1824">
        <f>'03_DADOS_LIMPOS'!D1800</f>
        <v/>
      </c>
      <c r="D1824">
        <f>'03_DADOS_LIMPOS'!J1800</f>
        <v/>
      </c>
      <c r="E1824">
        <f>$B$8+$B$9*D1824</f>
        <v/>
      </c>
      <c r="F1824">
        <f>C1824-E1824</f>
        <v/>
      </c>
      <c r="G1824">
        <f>F1824/$B$11</f>
        <v/>
      </c>
      <c r="H1824">
        <f>ABS(G1824)</f>
        <v/>
      </c>
    </row>
    <row r="1825">
      <c r="A1825">
        <f>'03_DADOS_LIMPOS'!A1801</f>
        <v/>
      </c>
      <c r="B1825">
        <f>'03_DADOS_LIMPOS'!C1801</f>
        <v/>
      </c>
      <c r="C1825">
        <f>'03_DADOS_LIMPOS'!D1801</f>
        <v/>
      </c>
      <c r="D1825">
        <f>'03_DADOS_LIMPOS'!J1801</f>
        <v/>
      </c>
      <c r="E1825">
        <f>$B$8+$B$9*D1825</f>
        <v/>
      </c>
      <c r="F1825">
        <f>C1825-E1825</f>
        <v/>
      </c>
      <c r="G1825">
        <f>F1825/$B$11</f>
        <v/>
      </c>
      <c r="H1825">
        <f>ABS(G1825)</f>
        <v/>
      </c>
    </row>
    <row r="1826">
      <c r="A1826">
        <f>'03_DADOS_LIMPOS'!A1802</f>
        <v/>
      </c>
      <c r="B1826">
        <f>'03_DADOS_LIMPOS'!C1802</f>
        <v/>
      </c>
      <c r="C1826">
        <f>'03_DADOS_LIMPOS'!D1802</f>
        <v/>
      </c>
      <c r="D1826">
        <f>'03_DADOS_LIMPOS'!J1802</f>
        <v/>
      </c>
      <c r="E1826">
        <f>$B$8+$B$9*D1826</f>
        <v/>
      </c>
      <c r="F1826">
        <f>C1826-E1826</f>
        <v/>
      </c>
      <c r="G1826">
        <f>F1826/$B$11</f>
        <v/>
      </c>
      <c r="H1826">
        <f>ABS(G1826)</f>
        <v/>
      </c>
    </row>
    <row r="1827">
      <c r="A1827">
        <f>'03_DADOS_LIMPOS'!A1803</f>
        <v/>
      </c>
      <c r="B1827">
        <f>'03_DADOS_LIMPOS'!C1803</f>
        <v/>
      </c>
      <c r="C1827">
        <f>'03_DADOS_LIMPOS'!D1803</f>
        <v/>
      </c>
      <c r="D1827">
        <f>'03_DADOS_LIMPOS'!J1803</f>
        <v/>
      </c>
      <c r="E1827">
        <f>$B$8+$B$9*D1827</f>
        <v/>
      </c>
      <c r="F1827">
        <f>C1827-E1827</f>
        <v/>
      </c>
      <c r="G1827">
        <f>F1827/$B$11</f>
        <v/>
      </c>
      <c r="H1827">
        <f>ABS(G1827)</f>
        <v/>
      </c>
    </row>
    <row r="1828">
      <c r="A1828">
        <f>'03_DADOS_LIMPOS'!A1804</f>
        <v/>
      </c>
      <c r="B1828">
        <f>'03_DADOS_LIMPOS'!C1804</f>
        <v/>
      </c>
      <c r="C1828">
        <f>'03_DADOS_LIMPOS'!D1804</f>
        <v/>
      </c>
      <c r="D1828">
        <f>'03_DADOS_LIMPOS'!J1804</f>
        <v/>
      </c>
      <c r="E1828">
        <f>$B$8+$B$9*D1828</f>
        <v/>
      </c>
      <c r="F1828">
        <f>C1828-E1828</f>
        <v/>
      </c>
      <c r="G1828">
        <f>F1828/$B$11</f>
        <v/>
      </c>
      <c r="H1828">
        <f>ABS(G1828)</f>
        <v/>
      </c>
    </row>
    <row r="1829">
      <c r="A1829">
        <f>'03_DADOS_LIMPOS'!A1805</f>
        <v/>
      </c>
      <c r="B1829">
        <f>'03_DADOS_LIMPOS'!C1805</f>
        <v/>
      </c>
      <c r="C1829">
        <f>'03_DADOS_LIMPOS'!D1805</f>
        <v/>
      </c>
      <c r="D1829">
        <f>'03_DADOS_LIMPOS'!J1805</f>
        <v/>
      </c>
      <c r="E1829">
        <f>$B$8+$B$9*D1829</f>
        <v/>
      </c>
      <c r="F1829">
        <f>C1829-E1829</f>
        <v/>
      </c>
      <c r="G1829">
        <f>F1829/$B$11</f>
        <v/>
      </c>
      <c r="H1829">
        <f>ABS(G1829)</f>
        <v/>
      </c>
    </row>
    <row r="1830">
      <c r="A1830">
        <f>'03_DADOS_LIMPOS'!A1806</f>
        <v/>
      </c>
      <c r="B1830">
        <f>'03_DADOS_LIMPOS'!C1806</f>
        <v/>
      </c>
      <c r="C1830">
        <f>'03_DADOS_LIMPOS'!D1806</f>
        <v/>
      </c>
      <c r="D1830">
        <f>'03_DADOS_LIMPOS'!J1806</f>
        <v/>
      </c>
      <c r="E1830">
        <f>$B$8+$B$9*D1830</f>
        <v/>
      </c>
      <c r="F1830">
        <f>C1830-E1830</f>
        <v/>
      </c>
      <c r="G1830">
        <f>F1830/$B$11</f>
        <v/>
      </c>
      <c r="H1830">
        <f>ABS(G1830)</f>
        <v/>
      </c>
    </row>
    <row r="1831">
      <c r="A1831">
        <f>'03_DADOS_LIMPOS'!A1807</f>
        <v/>
      </c>
      <c r="B1831">
        <f>'03_DADOS_LIMPOS'!C1807</f>
        <v/>
      </c>
      <c r="C1831">
        <f>'03_DADOS_LIMPOS'!D1807</f>
        <v/>
      </c>
      <c r="D1831">
        <f>'03_DADOS_LIMPOS'!J1807</f>
        <v/>
      </c>
      <c r="E1831">
        <f>$B$8+$B$9*D1831</f>
        <v/>
      </c>
      <c r="F1831">
        <f>C1831-E1831</f>
        <v/>
      </c>
      <c r="G1831">
        <f>F1831/$B$11</f>
        <v/>
      </c>
      <c r="H1831">
        <f>ABS(G1831)</f>
        <v/>
      </c>
    </row>
    <row r="1832">
      <c r="A1832">
        <f>'03_DADOS_LIMPOS'!A1808</f>
        <v/>
      </c>
      <c r="B1832">
        <f>'03_DADOS_LIMPOS'!C1808</f>
        <v/>
      </c>
      <c r="C1832">
        <f>'03_DADOS_LIMPOS'!D1808</f>
        <v/>
      </c>
      <c r="D1832">
        <f>'03_DADOS_LIMPOS'!J1808</f>
        <v/>
      </c>
      <c r="E1832">
        <f>$B$8+$B$9*D1832</f>
        <v/>
      </c>
      <c r="F1832">
        <f>C1832-E1832</f>
        <v/>
      </c>
      <c r="G1832">
        <f>F1832/$B$11</f>
        <v/>
      </c>
      <c r="H1832">
        <f>ABS(G1832)</f>
        <v/>
      </c>
    </row>
    <row r="1833">
      <c r="A1833">
        <f>'03_DADOS_LIMPOS'!A1809</f>
        <v/>
      </c>
      <c r="B1833">
        <f>'03_DADOS_LIMPOS'!C1809</f>
        <v/>
      </c>
      <c r="C1833">
        <f>'03_DADOS_LIMPOS'!D1809</f>
        <v/>
      </c>
      <c r="D1833">
        <f>'03_DADOS_LIMPOS'!J1809</f>
        <v/>
      </c>
      <c r="E1833">
        <f>$B$8+$B$9*D1833</f>
        <v/>
      </c>
      <c r="F1833">
        <f>C1833-E1833</f>
        <v/>
      </c>
      <c r="G1833">
        <f>F1833/$B$11</f>
        <v/>
      </c>
      <c r="H1833">
        <f>ABS(G1833)</f>
        <v/>
      </c>
    </row>
    <row r="1834">
      <c r="A1834">
        <f>'03_DADOS_LIMPOS'!A1810</f>
        <v/>
      </c>
      <c r="B1834">
        <f>'03_DADOS_LIMPOS'!C1810</f>
        <v/>
      </c>
      <c r="C1834">
        <f>'03_DADOS_LIMPOS'!D1810</f>
        <v/>
      </c>
      <c r="D1834">
        <f>'03_DADOS_LIMPOS'!J1810</f>
        <v/>
      </c>
      <c r="E1834">
        <f>$B$8+$B$9*D1834</f>
        <v/>
      </c>
      <c r="F1834">
        <f>C1834-E1834</f>
        <v/>
      </c>
      <c r="G1834">
        <f>F1834/$B$11</f>
        <v/>
      </c>
      <c r="H1834">
        <f>ABS(G1834)</f>
        <v/>
      </c>
    </row>
    <row r="1835">
      <c r="A1835">
        <f>'03_DADOS_LIMPOS'!A1811</f>
        <v/>
      </c>
      <c r="B1835">
        <f>'03_DADOS_LIMPOS'!C1811</f>
        <v/>
      </c>
      <c r="C1835">
        <f>'03_DADOS_LIMPOS'!D1811</f>
        <v/>
      </c>
      <c r="D1835">
        <f>'03_DADOS_LIMPOS'!J1811</f>
        <v/>
      </c>
      <c r="E1835">
        <f>$B$8+$B$9*D1835</f>
        <v/>
      </c>
      <c r="F1835">
        <f>C1835-E1835</f>
        <v/>
      </c>
      <c r="G1835">
        <f>F1835/$B$11</f>
        <v/>
      </c>
      <c r="H1835">
        <f>ABS(G1835)</f>
        <v/>
      </c>
    </row>
    <row r="1836">
      <c r="A1836">
        <f>'03_DADOS_LIMPOS'!A1812</f>
        <v/>
      </c>
      <c r="B1836">
        <f>'03_DADOS_LIMPOS'!C1812</f>
        <v/>
      </c>
      <c r="C1836">
        <f>'03_DADOS_LIMPOS'!D1812</f>
        <v/>
      </c>
      <c r="D1836">
        <f>'03_DADOS_LIMPOS'!J1812</f>
        <v/>
      </c>
      <c r="E1836">
        <f>$B$8+$B$9*D1836</f>
        <v/>
      </c>
      <c r="F1836">
        <f>C1836-E1836</f>
        <v/>
      </c>
      <c r="G1836">
        <f>F1836/$B$11</f>
        <v/>
      </c>
      <c r="H1836">
        <f>ABS(G1836)</f>
        <v/>
      </c>
    </row>
    <row r="1837">
      <c r="A1837">
        <f>'03_DADOS_LIMPOS'!A1813</f>
        <v/>
      </c>
      <c r="B1837">
        <f>'03_DADOS_LIMPOS'!C1813</f>
        <v/>
      </c>
      <c r="C1837">
        <f>'03_DADOS_LIMPOS'!D1813</f>
        <v/>
      </c>
      <c r="D1837">
        <f>'03_DADOS_LIMPOS'!J1813</f>
        <v/>
      </c>
      <c r="E1837">
        <f>$B$8+$B$9*D1837</f>
        <v/>
      </c>
      <c r="F1837">
        <f>C1837-E1837</f>
        <v/>
      </c>
      <c r="G1837">
        <f>F1837/$B$11</f>
        <v/>
      </c>
      <c r="H1837">
        <f>ABS(G1837)</f>
        <v/>
      </c>
    </row>
    <row r="1838">
      <c r="A1838">
        <f>'03_DADOS_LIMPOS'!A1814</f>
        <v/>
      </c>
      <c r="B1838">
        <f>'03_DADOS_LIMPOS'!C1814</f>
        <v/>
      </c>
      <c r="C1838">
        <f>'03_DADOS_LIMPOS'!D1814</f>
        <v/>
      </c>
      <c r="D1838">
        <f>'03_DADOS_LIMPOS'!J1814</f>
        <v/>
      </c>
      <c r="E1838">
        <f>$B$8+$B$9*D1838</f>
        <v/>
      </c>
      <c r="F1838">
        <f>C1838-E1838</f>
        <v/>
      </c>
      <c r="G1838">
        <f>F1838/$B$11</f>
        <v/>
      </c>
      <c r="H1838">
        <f>ABS(G1838)</f>
        <v/>
      </c>
    </row>
    <row r="1839">
      <c r="A1839">
        <f>'03_DADOS_LIMPOS'!A1815</f>
        <v/>
      </c>
      <c r="B1839">
        <f>'03_DADOS_LIMPOS'!C1815</f>
        <v/>
      </c>
      <c r="C1839">
        <f>'03_DADOS_LIMPOS'!D1815</f>
        <v/>
      </c>
      <c r="D1839">
        <f>'03_DADOS_LIMPOS'!J1815</f>
        <v/>
      </c>
      <c r="E1839">
        <f>$B$8+$B$9*D1839</f>
        <v/>
      </c>
      <c r="F1839">
        <f>C1839-E1839</f>
        <v/>
      </c>
      <c r="G1839">
        <f>F1839/$B$11</f>
        <v/>
      </c>
      <c r="H1839">
        <f>ABS(G1839)</f>
        <v/>
      </c>
    </row>
    <row r="1840">
      <c r="A1840">
        <f>'03_DADOS_LIMPOS'!A1816</f>
        <v/>
      </c>
      <c r="B1840">
        <f>'03_DADOS_LIMPOS'!C1816</f>
        <v/>
      </c>
      <c r="C1840">
        <f>'03_DADOS_LIMPOS'!D1816</f>
        <v/>
      </c>
      <c r="D1840">
        <f>'03_DADOS_LIMPOS'!J1816</f>
        <v/>
      </c>
      <c r="E1840">
        <f>$B$8+$B$9*D1840</f>
        <v/>
      </c>
      <c r="F1840">
        <f>C1840-E1840</f>
        <v/>
      </c>
      <c r="G1840">
        <f>F1840/$B$11</f>
        <v/>
      </c>
      <c r="H1840">
        <f>ABS(G1840)</f>
        <v/>
      </c>
    </row>
    <row r="1841">
      <c r="A1841">
        <f>'03_DADOS_LIMPOS'!A1817</f>
        <v/>
      </c>
      <c r="B1841">
        <f>'03_DADOS_LIMPOS'!C1817</f>
        <v/>
      </c>
      <c r="C1841">
        <f>'03_DADOS_LIMPOS'!D1817</f>
        <v/>
      </c>
      <c r="D1841">
        <f>'03_DADOS_LIMPOS'!J1817</f>
        <v/>
      </c>
      <c r="E1841">
        <f>$B$8+$B$9*D1841</f>
        <v/>
      </c>
      <c r="F1841">
        <f>C1841-E1841</f>
        <v/>
      </c>
      <c r="G1841">
        <f>F1841/$B$11</f>
        <v/>
      </c>
      <c r="H1841">
        <f>ABS(G1841)</f>
        <v/>
      </c>
    </row>
    <row r="1842">
      <c r="A1842">
        <f>'03_DADOS_LIMPOS'!A1818</f>
        <v/>
      </c>
      <c r="B1842">
        <f>'03_DADOS_LIMPOS'!C1818</f>
        <v/>
      </c>
      <c r="C1842">
        <f>'03_DADOS_LIMPOS'!D1818</f>
        <v/>
      </c>
      <c r="D1842">
        <f>'03_DADOS_LIMPOS'!J1818</f>
        <v/>
      </c>
      <c r="E1842">
        <f>$B$8+$B$9*D1842</f>
        <v/>
      </c>
      <c r="F1842">
        <f>C1842-E1842</f>
        <v/>
      </c>
      <c r="G1842">
        <f>F1842/$B$11</f>
        <v/>
      </c>
      <c r="H1842">
        <f>ABS(G1842)</f>
        <v/>
      </c>
    </row>
    <row r="1843">
      <c r="A1843">
        <f>'03_DADOS_LIMPOS'!A1819</f>
        <v/>
      </c>
      <c r="B1843">
        <f>'03_DADOS_LIMPOS'!C1819</f>
        <v/>
      </c>
      <c r="C1843">
        <f>'03_DADOS_LIMPOS'!D1819</f>
        <v/>
      </c>
      <c r="D1843">
        <f>'03_DADOS_LIMPOS'!J1819</f>
        <v/>
      </c>
      <c r="E1843">
        <f>$B$8+$B$9*D1843</f>
        <v/>
      </c>
      <c r="F1843">
        <f>C1843-E1843</f>
        <v/>
      </c>
      <c r="G1843">
        <f>F1843/$B$11</f>
        <v/>
      </c>
      <c r="H1843">
        <f>ABS(G1843)</f>
        <v/>
      </c>
    </row>
    <row r="1844">
      <c r="A1844">
        <f>'03_DADOS_LIMPOS'!A1820</f>
        <v/>
      </c>
      <c r="B1844">
        <f>'03_DADOS_LIMPOS'!C1820</f>
        <v/>
      </c>
      <c r="C1844">
        <f>'03_DADOS_LIMPOS'!D1820</f>
        <v/>
      </c>
      <c r="D1844">
        <f>'03_DADOS_LIMPOS'!J1820</f>
        <v/>
      </c>
      <c r="E1844">
        <f>$B$8+$B$9*D1844</f>
        <v/>
      </c>
      <c r="F1844">
        <f>C1844-E1844</f>
        <v/>
      </c>
      <c r="G1844">
        <f>F1844/$B$11</f>
        <v/>
      </c>
      <c r="H1844">
        <f>ABS(G1844)</f>
        <v/>
      </c>
    </row>
    <row r="1845">
      <c r="A1845">
        <f>'03_DADOS_LIMPOS'!A1821</f>
        <v/>
      </c>
      <c r="B1845">
        <f>'03_DADOS_LIMPOS'!C1821</f>
        <v/>
      </c>
      <c r="C1845">
        <f>'03_DADOS_LIMPOS'!D1821</f>
        <v/>
      </c>
      <c r="D1845">
        <f>'03_DADOS_LIMPOS'!J1821</f>
        <v/>
      </c>
      <c r="E1845">
        <f>$B$8+$B$9*D1845</f>
        <v/>
      </c>
      <c r="F1845">
        <f>C1845-E1845</f>
        <v/>
      </c>
      <c r="G1845">
        <f>F1845/$B$11</f>
        <v/>
      </c>
      <c r="H1845">
        <f>ABS(G1845)</f>
        <v/>
      </c>
    </row>
    <row r="1846">
      <c r="A1846">
        <f>'03_DADOS_LIMPOS'!A1822</f>
        <v/>
      </c>
      <c r="B1846">
        <f>'03_DADOS_LIMPOS'!C1822</f>
        <v/>
      </c>
      <c r="C1846">
        <f>'03_DADOS_LIMPOS'!D1822</f>
        <v/>
      </c>
      <c r="D1846">
        <f>'03_DADOS_LIMPOS'!J1822</f>
        <v/>
      </c>
      <c r="E1846">
        <f>$B$8+$B$9*D1846</f>
        <v/>
      </c>
      <c r="F1846">
        <f>C1846-E1846</f>
        <v/>
      </c>
      <c r="G1846">
        <f>F1846/$B$11</f>
        <v/>
      </c>
      <c r="H1846">
        <f>ABS(G1846)</f>
        <v/>
      </c>
    </row>
    <row r="1847">
      <c r="A1847">
        <f>'03_DADOS_LIMPOS'!A1823</f>
        <v/>
      </c>
      <c r="B1847">
        <f>'03_DADOS_LIMPOS'!C1823</f>
        <v/>
      </c>
      <c r="C1847">
        <f>'03_DADOS_LIMPOS'!D1823</f>
        <v/>
      </c>
      <c r="D1847">
        <f>'03_DADOS_LIMPOS'!J1823</f>
        <v/>
      </c>
      <c r="E1847">
        <f>$B$8+$B$9*D1847</f>
        <v/>
      </c>
      <c r="F1847">
        <f>C1847-E1847</f>
        <v/>
      </c>
      <c r="G1847">
        <f>F1847/$B$11</f>
        <v/>
      </c>
      <c r="H1847">
        <f>ABS(G1847)</f>
        <v/>
      </c>
    </row>
    <row r="1848">
      <c r="A1848">
        <f>'03_DADOS_LIMPOS'!A1824</f>
        <v/>
      </c>
      <c r="B1848">
        <f>'03_DADOS_LIMPOS'!C1824</f>
        <v/>
      </c>
      <c r="C1848">
        <f>'03_DADOS_LIMPOS'!D1824</f>
        <v/>
      </c>
      <c r="D1848">
        <f>'03_DADOS_LIMPOS'!J1824</f>
        <v/>
      </c>
      <c r="E1848">
        <f>$B$8+$B$9*D1848</f>
        <v/>
      </c>
      <c r="F1848">
        <f>C1848-E1848</f>
        <v/>
      </c>
      <c r="G1848">
        <f>F1848/$B$11</f>
        <v/>
      </c>
      <c r="H1848">
        <f>ABS(G1848)</f>
        <v/>
      </c>
    </row>
    <row r="1849">
      <c r="A1849">
        <f>'03_DADOS_LIMPOS'!A1825</f>
        <v/>
      </c>
      <c r="B1849">
        <f>'03_DADOS_LIMPOS'!C1825</f>
        <v/>
      </c>
      <c r="C1849">
        <f>'03_DADOS_LIMPOS'!D1825</f>
        <v/>
      </c>
      <c r="D1849">
        <f>'03_DADOS_LIMPOS'!J1825</f>
        <v/>
      </c>
      <c r="E1849">
        <f>$B$8+$B$9*D1849</f>
        <v/>
      </c>
      <c r="F1849">
        <f>C1849-E1849</f>
        <v/>
      </c>
      <c r="G1849">
        <f>F1849/$B$11</f>
        <v/>
      </c>
      <c r="H1849">
        <f>ABS(G1849)</f>
        <v/>
      </c>
    </row>
    <row r="1850">
      <c r="A1850">
        <f>'03_DADOS_LIMPOS'!A1826</f>
        <v/>
      </c>
      <c r="B1850">
        <f>'03_DADOS_LIMPOS'!C1826</f>
        <v/>
      </c>
      <c r="C1850">
        <f>'03_DADOS_LIMPOS'!D1826</f>
        <v/>
      </c>
      <c r="D1850">
        <f>'03_DADOS_LIMPOS'!J1826</f>
        <v/>
      </c>
      <c r="E1850">
        <f>$B$8+$B$9*D1850</f>
        <v/>
      </c>
      <c r="F1850">
        <f>C1850-E1850</f>
        <v/>
      </c>
      <c r="G1850">
        <f>F1850/$B$11</f>
        <v/>
      </c>
      <c r="H1850">
        <f>ABS(G1850)</f>
        <v/>
      </c>
    </row>
    <row r="1851">
      <c r="A1851">
        <f>'03_DADOS_LIMPOS'!A1827</f>
        <v/>
      </c>
      <c r="B1851">
        <f>'03_DADOS_LIMPOS'!C1827</f>
        <v/>
      </c>
      <c r="C1851">
        <f>'03_DADOS_LIMPOS'!D1827</f>
        <v/>
      </c>
      <c r="D1851">
        <f>'03_DADOS_LIMPOS'!J1827</f>
        <v/>
      </c>
      <c r="E1851">
        <f>$B$8+$B$9*D1851</f>
        <v/>
      </c>
      <c r="F1851">
        <f>C1851-E1851</f>
        <v/>
      </c>
      <c r="G1851">
        <f>F1851/$B$11</f>
        <v/>
      </c>
      <c r="H1851">
        <f>ABS(G1851)</f>
        <v/>
      </c>
    </row>
    <row r="1852">
      <c r="A1852">
        <f>'03_DADOS_LIMPOS'!A1828</f>
        <v/>
      </c>
      <c r="B1852">
        <f>'03_DADOS_LIMPOS'!C1828</f>
        <v/>
      </c>
      <c r="C1852">
        <f>'03_DADOS_LIMPOS'!D1828</f>
        <v/>
      </c>
      <c r="D1852">
        <f>'03_DADOS_LIMPOS'!J1828</f>
        <v/>
      </c>
      <c r="E1852">
        <f>$B$8+$B$9*D1852</f>
        <v/>
      </c>
      <c r="F1852">
        <f>C1852-E1852</f>
        <v/>
      </c>
      <c r="G1852">
        <f>F1852/$B$11</f>
        <v/>
      </c>
      <c r="H1852">
        <f>ABS(G1852)</f>
        <v/>
      </c>
    </row>
    <row r="1853">
      <c r="A1853">
        <f>'03_DADOS_LIMPOS'!A1829</f>
        <v/>
      </c>
      <c r="B1853">
        <f>'03_DADOS_LIMPOS'!C1829</f>
        <v/>
      </c>
      <c r="C1853">
        <f>'03_DADOS_LIMPOS'!D1829</f>
        <v/>
      </c>
      <c r="D1853">
        <f>'03_DADOS_LIMPOS'!J1829</f>
        <v/>
      </c>
      <c r="E1853">
        <f>$B$8+$B$9*D1853</f>
        <v/>
      </c>
      <c r="F1853">
        <f>C1853-E1853</f>
        <v/>
      </c>
      <c r="G1853">
        <f>F1853/$B$11</f>
        <v/>
      </c>
      <c r="H1853">
        <f>ABS(G1853)</f>
        <v/>
      </c>
    </row>
    <row r="1854">
      <c r="A1854">
        <f>'03_DADOS_LIMPOS'!A1830</f>
        <v/>
      </c>
      <c r="B1854">
        <f>'03_DADOS_LIMPOS'!C1830</f>
        <v/>
      </c>
      <c r="C1854">
        <f>'03_DADOS_LIMPOS'!D1830</f>
        <v/>
      </c>
      <c r="D1854">
        <f>'03_DADOS_LIMPOS'!J1830</f>
        <v/>
      </c>
      <c r="E1854">
        <f>$B$8+$B$9*D1854</f>
        <v/>
      </c>
      <c r="F1854">
        <f>C1854-E1854</f>
        <v/>
      </c>
      <c r="G1854">
        <f>F1854/$B$11</f>
        <v/>
      </c>
      <c r="H1854">
        <f>ABS(G1854)</f>
        <v/>
      </c>
    </row>
    <row r="1855">
      <c r="A1855">
        <f>'03_DADOS_LIMPOS'!A1831</f>
        <v/>
      </c>
      <c r="B1855">
        <f>'03_DADOS_LIMPOS'!C1831</f>
        <v/>
      </c>
      <c r="C1855">
        <f>'03_DADOS_LIMPOS'!D1831</f>
        <v/>
      </c>
      <c r="D1855">
        <f>'03_DADOS_LIMPOS'!J1831</f>
        <v/>
      </c>
      <c r="E1855">
        <f>$B$8+$B$9*D1855</f>
        <v/>
      </c>
      <c r="F1855">
        <f>C1855-E1855</f>
        <v/>
      </c>
      <c r="G1855">
        <f>F1855/$B$11</f>
        <v/>
      </c>
      <c r="H1855">
        <f>ABS(G1855)</f>
        <v/>
      </c>
    </row>
    <row r="1856">
      <c r="A1856">
        <f>'03_DADOS_LIMPOS'!A1832</f>
        <v/>
      </c>
      <c r="B1856">
        <f>'03_DADOS_LIMPOS'!C1832</f>
        <v/>
      </c>
      <c r="C1856">
        <f>'03_DADOS_LIMPOS'!D1832</f>
        <v/>
      </c>
      <c r="D1856">
        <f>'03_DADOS_LIMPOS'!J1832</f>
        <v/>
      </c>
      <c r="E1856">
        <f>$B$8+$B$9*D1856</f>
        <v/>
      </c>
      <c r="F1856">
        <f>C1856-E1856</f>
        <v/>
      </c>
      <c r="G1856">
        <f>F1856/$B$11</f>
        <v/>
      </c>
      <c r="H1856">
        <f>ABS(G1856)</f>
        <v/>
      </c>
    </row>
    <row r="1857">
      <c r="A1857">
        <f>'03_DADOS_LIMPOS'!A1833</f>
        <v/>
      </c>
      <c r="B1857">
        <f>'03_DADOS_LIMPOS'!C1833</f>
        <v/>
      </c>
      <c r="C1857">
        <f>'03_DADOS_LIMPOS'!D1833</f>
        <v/>
      </c>
      <c r="D1857">
        <f>'03_DADOS_LIMPOS'!J1833</f>
        <v/>
      </c>
      <c r="E1857">
        <f>$B$8+$B$9*D1857</f>
        <v/>
      </c>
      <c r="F1857">
        <f>C1857-E1857</f>
        <v/>
      </c>
      <c r="G1857">
        <f>F1857/$B$11</f>
        <v/>
      </c>
      <c r="H1857">
        <f>ABS(G1857)</f>
        <v/>
      </c>
    </row>
    <row r="1858">
      <c r="A1858">
        <f>'03_DADOS_LIMPOS'!A1834</f>
        <v/>
      </c>
      <c r="B1858">
        <f>'03_DADOS_LIMPOS'!C1834</f>
        <v/>
      </c>
      <c r="C1858">
        <f>'03_DADOS_LIMPOS'!D1834</f>
        <v/>
      </c>
      <c r="D1858">
        <f>'03_DADOS_LIMPOS'!J1834</f>
        <v/>
      </c>
      <c r="E1858">
        <f>$B$8+$B$9*D1858</f>
        <v/>
      </c>
      <c r="F1858">
        <f>C1858-E1858</f>
        <v/>
      </c>
      <c r="G1858">
        <f>F1858/$B$11</f>
        <v/>
      </c>
      <c r="H1858">
        <f>ABS(G1858)</f>
        <v/>
      </c>
    </row>
    <row r="1859">
      <c r="A1859">
        <f>'03_DADOS_LIMPOS'!A1835</f>
        <v/>
      </c>
      <c r="B1859">
        <f>'03_DADOS_LIMPOS'!C1835</f>
        <v/>
      </c>
      <c r="C1859">
        <f>'03_DADOS_LIMPOS'!D1835</f>
        <v/>
      </c>
      <c r="D1859">
        <f>'03_DADOS_LIMPOS'!J1835</f>
        <v/>
      </c>
      <c r="E1859">
        <f>$B$8+$B$9*D1859</f>
        <v/>
      </c>
      <c r="F1859">
        <f>C1859-E1859</f>
        <v/>
      </c>
      <c r="G1859">
        <f>F1859/$B$11</f>
        <v/>
      </c>
      <c r="H1859">
        <f>ABS(G1859)</f>
        <v/>
      </c>
    </row>
    <row r="1860">
      <c r="A1860">
        <f>'03_DADOS_LIMPOS'!A1836</f>
        <v/>
      </c>
      <c r="B1860">
        <f>'03_DADOS_LIMPOS'!C1836</f>
        <v/>
      </c>
      <c r="C1860">
        <f>'03_DADOS_LIMPOS'!D1836</f>
        <v/>
      </c>
      <c r="D1860">
        <f>'03_DADOS_LIMPOS'!J1836</f>
        <v/>
      </c>
      <c r="E1860">
        <f>$B$8+$B$9*D1860</f>
        <v/>
      </c>
      <c r="F1860">
        <f>C1860-E1860</f>
        <v/>
      </c>
      <c r="G1860">
        <f>F1860/$B$11</f>
        <v/>
      </c>
      <c r="H1860">
        <f>ABS(G1860)</f>
        <v/>
      </c>
    </row>
    <row r="1861">
      <c r="A1861">
        <f>'03_DADOS_LIMPOS'!A1837</f>
        <v/>
      </c>
      <c r="B1861">
        <f>'03_DADOS_LIMPOS'!C1837</f>
        <v/>
      </c>
      <c r="C1861">
        <f>'03_DADOS_LIMPOS'!D1837</f>
        <v/>
      </c>
      <c r="D1861">
        <f>'03_DADOS_LIMPOS'!J1837</f>
        <v/>
      </c>
      <c r="E1861">
        <f>$B$8+$B$9*D1861</f>
        <v/>
      </c>
      <c r="F1861">
        <f>C1861-E1861</f>
        <v/>
      </c>
      <c r="G1861">
        <f>F1861/$B$11</f>
        <v/>
      </c>
      <c r="H1861">
        <f>ABS(G1861)</f>
        <v/>
      </c>
    </row>
    <row r="1862">
      <c r="A1862">
        <f>'03_DADOS_LIMPOS'!A1838</f>
        <v/>
      </c>
      <c r="B1862">
        <f>'03_DADOS_LIMPOS'!C1838</f>
        <v/>
      </c>
      <c r="C1862">
        <f>'03_DADOS_LIMPOS'!D1838</f>
        <v/>
      </c>
      <c r="D1862">
        <f>'03_DADOS_LIMPOS'!J1838</f>
        <v/>
      </c>
      <c r="E1862">
        <f>$B$8+$B$9*D1862</f>
        <v/>
      </c>
      <c r="F1862">
        <f>C1862-E1862</f>
        <v/>
      </c>
      <c r="G1862">
        <f>F1862/$B$11</f>
        <v/>
      </c>
      <c r="H1862">
        <f>ABS(G1862)</f>
        <v/>
      </c>
    </row>
    <row r="1863">
      <c r="A1863">
        <f>'03_DADOS_LIMPOS'!A1839</f>
        <v/>
      </c>
      <c r="B1863">
        <f>'03_DADOS_LIMPOS'!C1839</f>
        <v/>
      </c>
      <c r="C1863">
        <f>'03_DADOS_LIMPOS'!D1839</f>
        <v/>
      </c>
      <c r="D1863">
        <f>'03_DADOS_LIMPOS'!J1839</f>
        <v/>
      </c>
      <c r="E1863">
        <f>$B$8+$B$9*D1863</f>
        <v/>
      </c>
      <c r="F1863">
        <f>C1863-E1863</f>
        <v/>
      </c>
      <c r="G1863">
        <f>F1863/$B$11</f>
        <v/>
      </c>
      <c r="H1863">
        <f>ABS(G1863)</f>
        <v/>
      </c>
    </row>
    <row r="1864">
      <c r="A1864">
        <f>'03_DADOS_LIMPOS'!A1840</f>
        <v/>
      </c>
      <c r="B1864">
        <f>'03_DADOS_LIMPOS'!C1840</f>
        <v/>
      </c>
      <c r="C1864">
        <f>'03_DADOS_LIMPOS'!D1840</f>
        <v/>
      </c>
      <c r="D1864">
        <f>'03_DADOS_LIMPOS'!J1840</f>
        <v/>
      </c>
      <c r="E1864">
        <f>$B$8+$B$9*D1864</f>
        <v/>
      </c>
      <c r="F1864">
        <f>C1864-E1864</f>
        <v/>
      </c>
      <c r="G1864">
        <f>F1864/$B$11</f>
        <v/>
      </c>
      <c r="H1864">
        <f>ABS(G1864)</f>
        <v/>
      </c>
    </row>
    <row r="1865">
      <c r="A1865">
        <f>'03_DADOS_LIMPOS'!A1841</f>
        <v/>
      </c>
      <c r="B1865">
        <f>'03_DADOS_LIMPOS'!C1841</f>
        <v/>
      </c>
      <c r="C1865">
        <f>'03_DADOS_LIMPOS'!D1841</f>
        <v/>
      </c>
      <c r="D1865">
        <f>'03_DADOS_LIMPOS'!J1841</f>
        <v/>
      </c>
      <c r="E1865">
        <f>$B$8+$B$9*D1865</f>
        <v/>
      </c>
      <c r="F1865">
        <f>C1865-E1865</f>
        <v/>
      </c>
      <c r="G1865">
        <f>F1865/$B$11</f>
        <v/>
      </c>
      <c r="H1865">
        <f>ABS(G1865)</f>
        <v/>
      </c>
    </row>
    <row r="1866">
      <c r="A1866">
        <f>'03_DADOS_LIMPOS'!A1842</f>
        <v/>
      </c>
      <c r="B1866">
        <f>'03_DADOS_LIMPOS'!C1842</f>
        <v/>
      </c>
      <c r="C1866">
        <f>'03_DADOS_LIMPOS'!D1842</f>
        <v/>
      </c>
      <c r="D1866">
        <f>'03_DADOS_LIMPOS'!J1842</f>
        <v/>
      </c>
      <c r="E1866">
        <f>$B$8+$B$9*D1866</f>
        <v/>
      </c>
      <c r="F1866">
        <f>C1866-E1866</f>
        <v/>
      </c>
      <c r="G1866">
        <f>F1866/$B$11</f>
        <v/>
      </c>
      <c r="H1866">
        <f>ABS(G1866)</f>
        <v/>
      </c>
    </row>
    <row r="1867">
      <c r="A1867">
        <f>'03_DADOS_LIMPOS'!A1843</f>
        <v/>
      </c>
      <c r="B1867">
        <f>'03_DADOS_LIMPOS'!C1843</f>
        <v/>
      </c>
      <c r="C1867">
        <f>'03_DADOS_LIMPOS'!D1843</f>
        <v/>
      </c>
      <c r="D1867">
        <f>'03_DADOS_LIMPOS'!J1843</f>
        <v/>
      </c>
      <c r="E1867">
        <f>$B$8+$B$9*D1867</f>
        <v/>
      </c>
      <c r="F1867">
        <f>C1867-E1867</f>
        <v/>
      </c>
      <c r="G1867">
        <f>F1867/$B$11</f>
        <v/>
      </c>
      <c r="H1867">
        <f>ABS(G1867)</f>
        <v/>
      </c>
    </row>
    <row r="1868">
      <c r="A1868">
        <f>'03_DADOS_LIMPOS'!A1844</f>
        <v/>
      </c>
      <c r="B1868">
        <f>'03_DADOS_LIMPOS'!C1844</f>
        <v/>
      </c>
      <c r="C1868">
        <f>'03_DADOS_LIMPOS'!D1844</f>
        <v/>
      </c>
      <c r="D1868">
        <f>'03_DADOS_LIMPOS'!J1844</f>
        <v/>
      </c>
      <c r="E1868">
        <f>$B$8+$B$9*D1868</f>
        <v/>
      </c>
      <c r="F1868">
        <f>C1868-E1868</f>
        <v/>
      </c>
      <c r="G1868">
        <f>F1868/$B$11</f>
        <v/>
      </c>
      <c r="H1868">
        <f>ABS(G1868)</f>
        <v/>
      </c>
    </row>
    <row r="1869">
      <c r="A1869">
        <f>'03_DADOS_LIMPOS'!A1845</f>
        <v/>
      </c>
      <c r="B1869">
        <f>'03_DADOS_LIMPOS'!C1845</f>
        <v/>
      </c>
      <c r="C1869">
        <f>'03_DADOS_LIMPOS'!D1845</f>
        <v/>
      </c>
      <c r="D1869">
        <f>'03_DADOS_LIMPOS'!J1845</f>
        <v/>
      </c>
      <c r="E1869">
        <f>$B$8+$B$9*D1869</f>
        <v/>
      </c>
      <c r="F1869">
        <f>C1869-E1869</f>
        <v/>
      </c>
      <c r="G1869">
        <f>F1869/$B$11</f>
        <v/>
      </c>
      <c r="H1869">
        <f>ABS(G1869)</f>
        <v/>
      </c>
    </row>
    <row r="1870">
      <c r="A1870">
        <f>'03_DADOS_LIMPOS'!A1846</f>
        <v/>
      </c>
      <c r="B1870">
        <f>'03_DADOS_LIMPOS'!C1846</f>
        <v/>
      </c>
      <c r="C1870">
        <f>'03_DADOS_LIMPOS'!D1846</f>
        <v/>
      </c>
      <c r="D1870">
        <f>'03_DADOS_LIMPOS'!J1846</f>
        <v/>
      </c>
      <c r="E1870">
        <f>$B$8+$B$9*D1870</f>
        <v/>
      </c>
      <c r="F1870">
        <f>C1870-E1870</f>
        <v/>
      </c>
      <c r="G1870">
        <f>F1870/$B$11</f>
        <v/>
      </c>
      <c r="H1870">
        <f>ABS(G1870)</f>
        <v/>
      </c>
    </row>
    <row r="1871">
      <c r="A1871">
        <f>'03_DADOS_LIMPOS'!A1847</f>
        <v/>
      </c>
      <c r="B1871">
        <f>'03_DADOS_LIMPOS'!C1847</f>
        <v/>
      </c>
      <c r="C1871">
        <f>'03_DADOS_LIMPOS'!D1847</f>
        <v/>
      </c>
      <c r="D1871">
        <f>'03_DADOS_LIMPOS'!J1847</f>
        <v/>
      </c>
      <c r="E1871">
        <f>$B$8+$B$9*D1871</f>
        <v/>
      </c>
      <c r="F1871">
        <f>C1871-E1871</f>
        <v/>
      </c>
      <c r="G1871">
        <f>F1871/$B$11</f>
        <v/>
      </c>
      <c r="H1871">
        <f>ABS(G1871)</f>
        <v/>
      </c>
    </row>
    <row r="1872">
      <c r="A1872">
        <f>'03_DADOS_LIMPOS'!A1848</f>
        <v/>
      </c>
      <c r="B1872">
        <f>'03_DADOS_LIMPOS'!C1848</f>
        <v/>
      </c>
      <c r="C1872">
        <f>'03_DADOS_LIMPOS'!D1848</f>
        <v/>
      </c>
      <c r="D1872">
        <f>'03_DADOS_LIMPOS'!J1848</f>
        <v/>
      </c>
      <c r="E1872">
        <f>$B$8+$B$9*D1872</f>
        <v/>
      </c>
      <c r="F1872">
        <f>C1872-E1872</f>
        <v/>
      </c>
      <c r="G1872">
        <f>F1872/$B$11</f>
        <v/>
      </c>
      <c r="H1872">
        <f>ABS(G1872)</f>
        <v/>
      </c>
    </row>
    <row r="1873">
      <c r="A1873">
        <f>'03_DADOS_LIMPOS'!A1849</f>
        <v/>
      </c>
      <c r="B1873">
        <f>'03_DADOS_LIMPOS'!C1849</f>
        <v/>
      </c>
      <c r="C1873">
        <f>'03_DADOS_LIMPOS'!D1849</f>
        <v/>
      </c>
      <c r="D1873">
        <f>'03_DADOS_LIMPOS'!J1849</f>
        <v/>
      </c>
      <c r="E1873">
        <f>$B$8+$B$9*D1873</f>
        <v/>
      </c>
      <c r="F1873">
        <f>C1873-E1873</f>
        <v/>
      </c>
      <c r="G1873">
        <f>F1873/$B$11</f>
        <v/>
      </c>
      <c r="H1873">
        <f>ABS(G1873)</f>
        <v/>
      </c>
    </row>
    <row r="1874">
      <c r="A1874">
        <f>'03_DADOS_LIMPOS'!A1850</f>
        <v/>
      </c>
      <c r="B1874">
        <f>'03_DADOS_LIMPOS'!C1850</f>
        <v/>
      </c>
      <c r="C1874">
        <f>'03_DADOS_LIMPOS'!D1850</f>
        <v/>
      </c>
      <c r="D1874">
        <f>'03_DADOS_LIMPOS'!J1850</f>
        <v/>
      </c>
      <c r="E1874">
        <f>$B$8+$B$9*D1874</f>
        <v/>
      </c>
      <c r="F1874">
        <f>C1874-E1874</f>
        <v/>
      </c>
      <c r="G1874">
        <f>F1874/$B$11</f>
        <v/>
      </c>
      <c r="H1874">
        <f>ABS(G1874)</f>
        <v/>
      </c>
    </row>
    <row r="1875">
      <c r="A1875">
        <f>'03_DADOS_LIMPOS'!A1851</f>
        <v/>
      </c>
      <c r="B1875">
        <f>'03_DADOS_LIMPOS'!C1851</f>
        <v/>
      </c>
      <c r="C1875">
        <f>'03_DADOS_LIMPOS'!D1851</f>
        <v/>
      </c>
      <c r="D1875">
        <f>'03_DADOS_LIMPOS'!J1851</f>
        <v/>
      </c>
      <c r="E1875">
        <f>$B$8+$B$9*D1875</f>
        <v/>
      </c>
      <c r="F1875">
        <f>C1875-E1875</f>
        <v/>
      </c>
      <c r="G1875">
        <f>F1875/$B$11</f>
        <v/>
      </c>
      <c r="H1875">
        <f>ABS(G1875)</f>
        <v/>
      </c>
    </row>
    <row r="1876">
      <c r="A1876">
        <f>'03_DADOS_LIMPOS'!A1852</f>
        <v/>
      </c>
      <c r="B1876">
        <f>'03_DADOS_LIMPOS'!C1852</f>
        <v/>
      </c>
      <c r="C1876">
        <f>'03_DADOS_LIMPOS'!D1852</f>
        <v/>
      </c>
      <c r="D1876">
        <f>'03_DADOS_LIMPOS'!J1852</f>
        <v/>
      </c>
      <c r="E1876">
        <f>$B$8+$B$9*D1876</f>
        <v/>
      </c>
      <c r="F1876">
        <f>C1876-E1876</f>
        <v/>
      </c>
      <c r="G1876">
        <f>F1876/$B$11</f>
        <v/>
      </c>
      <c r="H1876">
        <f>ABS(G1876)</f>
        <v/>
      </c>
    </row>
    <row r="1877">
      <c r="A1877">
        <f>'03_DADOS_LIMPOS'!A1853</f>
        <v/>
      </c>
      <c r="B1877">
        <f>'03_DADOS_LIMPOS'!C1853</f>
        <v/>
      </c>
      <c r="C1877">
        <f>'03_DADOS_LIMPOS'!D1853</f>
        <v/>
      </c>
      <c r="D1877">
        <f>'03_DADOS_LIMPOS'!J1853</f>
        <v/>
      </c>
      <c r="E1877">
        <f>$B$8+$B$9*D1877</f>
        <v/>
      </c>
      <c r="F1877">
        <f>C1877-E1877</f>
        <v/>
      </c>
      <c r="G1877">
        <f>F1877/$B$11</f>
        <v/>
      </c>
      <c r="H1877">
        <f>ABS(G1877)</f>
        <v/>
      </c>
    </row>
    <row r="1878">
      <c r="A1878">
        <f>'03_DADOS_LIMPOS'!A1854</f>
        <v/>
      </c>
      <c r="B1878">
        <f>'03_DADOS_LIMPOS'!C1854</f>
        <v/>
      </c>
      <c r="C1878">
        <f>'03_DADOS_LIMPOS'!D1854</f>
        <v/>
      </c>
      <c r="D1878">
        <f>'03_DADOS_LIMPOS'!J1854</f>
        <v/>
      </c>
      <c r="E1878">
        <f>$B$8+$B$9*D1878</f>
        <v/>
      </c>
      <c r="F1878">
        <f>C1878-E1878</f>
        <v/>
      </c>
      <c r="G1878">
        <f>F1878/$B$11</f>
        <v/>
      </c>
      <c r="H1878">
        <f>ABS(G1878)</f>
        <v/>
      </c>
    </row>
    <row r="1879">
      <c r="A1879">
        <f>'03_DADOS_LIMPOS'!A1855</f>
        <v/>
      </c>
      <c r="B1879">
        <f>'03_DADOS_LIMPOS'!C1855</f>
        <v/>
      </c>
      <c r="C1879">
        <f>'03_DADOS_LIMPOS'!D1855</f>
        <v/>
      </c>
      <c r="D1879">
        <f>'03_DADOS_LIMPOS'!J1855</f>
        <v/>
      </c>
      <c r="E1879">
        <f>$B$8+$B$9*D1879</f>
        <v/>
      </c>
      <c r="F1879">
        <f>C1879-E1879</f>
        <v/>
      </c>
      <c r="G1879">
        <f>F1879/$B$11</f>
        <v/>
      </c>
      <c r="H1879">
        <f>ABS(G1879)</f>
        <v/>
      </c>
    </row>
    <row r="1880">
      <c r="A1880">
        <f>'03_DADOS_LIMPOS'!A1856</f>
        <v/>
      </c>
      <c r="B1880">
        <f>'03_DADOS_LIMPOS'!C1856</f>
        <v/>
      </c>
      <c r="C1880">
        <f>'03_DADOS_LIMPOS'!D1856</f>
        <v/>
      </c>
      <c r="D1880">
        <f>'03_DADOS_LIMPOS'!J1856</f>
        <v/>
      </c>
      <c r="E1880">
        <f>$B$8+$B$9*D1880</f>
        <v/>
      </c>
      <c r="F1880">
        <f>C1880-E1880</f>
        <v/>
      </c>
      <c r="G1880">
        <f>F1880/$B$11</f>
        <v/>
      </c>
      <c r="H1880">
        <f>ABS(G1880)</f>
        <v/>
      </c>
    </row>
    <row r="1881">
      <c r="A1881">
        <f>'03_DADOS_LIMPOS'!A1857</f>
        <v/>
      </c>
      <c r="B1881">
        <f>'03_DADOS_LIMPOS'!C1857</f>
        <v/>
      </c>
      <c r="C1881">
        <f>'03_DADOS_LIMPOS'!D1857</f>
        <v/>
      </c>
      <c r="D1881">
        <f>'03_DADOS_LIMPOS'!J1857</f>
        <v/>
      </c>
      <c r="E1881">
        <f>$B$8+$B$9*D1881</f>
        <v/>
      </c>
      <c r="F1881">
        <f>C1881-E1881</f>
        <v/>
      </c>
      <c r="G1881">
        <f>F1881/$B$11</f>
        <v/>
      </c>
      <c r="H1881">
        <f>ABS(G1881)</f>
        <v/>
      </c>
    </row>
    <row r="1882">
      <c r="A1882">
        <f>'03_DADOS_LIMPOS'!A1858</f>
        <v/>
      </c>
      <c r="B1882">
        <f>'03_DADOS_LIMPOS'!C1858</f>
        <v/>
      </c>
      <c r="C1882">
        <f>'03_DADOS_LIMPOS'!D1858</f>
        <v/>
      </c>
      <c r="D1882">
        <f>'03_DADOS_LIMPOS'!J1858</f>
        <v/>
      </c>
      <c r="E1882">
        <f>$B$8+$B$9*D1882</f>
        <v/>
      </c>
      <c r="F1882">
        <f>C1882-E1882</f>
        <v/>
      </c>
      <c r="G1882">
        <f>F1882/$B$11</f>
        <v/>
      </c>
      <c r="H1882">
        <f>ABS(G1882)</f>
        <v/>
      </c>
    </row>
    <row r="1883">
      <c r="A1883">
        <f>'03_DADOS_LIMPOS'!A1859</f>
        <v/>
      </c>
      <c r="B1883">
        <f>'03_DADOS_LIMPOS'!C1859</f>
        <v/>
      </c>
      <c r="C1883">
        <f>'03_DADOS_LIMPOS'!D1859</f>
        <v/>
      </c>
      <c r="D1883">
        <f>'03_DADOS_LIMPOS'!J1859</f>
        <v/>
      </c>
      <c r="E1883">
        <f>$B$8+$B$9*D1883</f>
        <v/>
      </c>
      <c r="F1883">
        <f>C1883-E1883</f>
        <v/>
      </c>
      <c r="G1883">
        <f>F1883/$B$11</f>
        <v/>
      </c>
      <c r="H1883">
        <f>ABS(G1883)</f>
        <v/>
      </c>
    </row>
    <row r="1884">
      <c r="A1884">
        <f>'03_DADOS_LIMPOS'!A1860</f>
        <v/>
      </c>
      <c r="B1884">
        <f>'03_DADOS_LIMPOS'!C1860</f>
        <v/>
      </c>
      <c r="C1884">
        <f>'03_DADOS_LIMPOS'!D1860</f>
        <v/>
      </c>
      <c r="D1884">
        <f>'03_DADOS_LIMPOS'!J1860</f>
        <v/>
      </c>
      <c r="E1884">
        <f>$B$8+$B$9*D1884</f>
        <v/>
      </c>
      <c r="F1884">
        <f>C1884-E1884</f>
        <v/>
      </c>
      <c r="G1884">
        <f>F1884/$B$11</f>
        <v/>
      </c>
      <c r="H1884">
        <f>ABS(G1884)</f>
        <v/>
      </c>
    </row>
    <row r="1885">
      <c r="A1885">
        <f>'03_DADOS_LIMPOS'!A1861</f>
        <v/>
      </c>
      <c r="B1885">
        <f>'03_DADOS_LIMPOS'!C1861</f>
        <v/>
      </c>
      <c r="C1885">
        <f>'03_DADOS_LIMPOS'!D1861</f>
        <v/>
      </c>
      <c r="D1885">
        <f>'03_DADOS_LIMPOS'!J1861</f>
        <v/>
      </c>
      <c r="E1885">
        <f>$B$8+$B$9*D1885</f>
        <v/>
      </c>
      <c r="F1885">
        <f>C1885-E1885</f>
        <v/>
      </c>
      <c r="G1885">
        <f>F1885/$B$11</f>
        <v/>
      </c>
      <c r="H1885">
        <f>ABS(G1885)</f>
        <v/>
      </c>
    </row>
    <row r="1886">
      <c r="A1886">
        <f>'03_DADOS_LIMPOS'!A1862</f>
        <v/>
      </c>
      <c r="B1886">
        <f>'03_DADOS_LIMPOS'!C1862</f>
        <v/>
      </c>
      <c r="C1886">
        <f>'03_DADOS_LIMPOS'!D1862</f>
        <v/>
      </c>
      <c r="D1886">
        <f>'03_DADOS_LIMPOS'!J1862</f>
        <v/>
      </c>
      <c r="E1886">
        <f>$B$8+$B$9*D1886</f>
        <v/>
      </c>
      <c r="F1886">
        <f>C1886-E1886</f>
        <v/>
      </c>
      <c r="G1886">
        <f>F1886/$B$11</f>
        <v/>
      </c>
      <c r="H1886">
        <f>ABS(G1886)</f>
        <v/>
      </c>
    </row>
    <row r="1887">
      <c r="A1887">
        <f>'03_DADOS_LIMPOS'!A1863</f>
        <v/>
      </c>
      <c r="B1887">
        <f>'03_DADOS_LIMPOS'!C1863</f>
        <v/>
      </c>
      <c r="C1887">
        <f>'03_DADOS_LIMPOS'!D1863</f>
        <v/>
      </c>
      <c r="D1887">
        <f>'03_DADOS_LIMPOS'!J1863</f>
        <v/>
      </c>
      <c r="E1887">
        <f>$B$8+$B$9*D1887</f>
        <v/>
      </c>
      <c r="F1887">
        <f>C1887-E1887</f>
        <v/>
      </c>
      <c r="G1887">
        <f>F1887/$B$11</f>
        <v/>
      </c>
      <c r="H1887">
        <f>ABS(G1887)</f>
        <v/>
      </c>
    </row>
    <row r="1888">
      <c r="A1888">
        <f>'03_DADOS_LIMPOS'!A1864</f>
        <v/>
      </c>
      <c r="B1888">
        <f>'03_DADOS_LIMPOS'!C1864</f>
        <v/>
      </c>
      <c r="C1888">
        <f>'03_DADOS_LIMPOS'!D1864</f>
        <v/>
      </c>
      <c r="D1888">
        <f>'03_DADOS_LIMPOS'!J1864</f>
        <v/>
      </c>
      <c r="E1888">
        <f>$B$8+$B$9*D1888</f>
        <v/>
      </c>
      <c r="F1888">
        <f>C1888-E1888</f>
        <v/>
      </c>
      <c r="G1888">
        <f>F1888/$B$11</f>
        <v/>
      </c>
      <c r="H1888">
        <f>ABS(G1888)</f>
        <v/>
      </c>
    </row>
    <row r="1889">
      <c r="A1889">
        <f>'03_DADOS_LIMPOS'!A1865</f>
        <v/>
      </c>
      <c r="B1889">
        <f>'03_DADOS_LIMPOS'!C1865</f>
        <v/>
      </c>
      <c r="C1889">
        <f>'03_DADOS_LIMPOS'!D1865</f>
        <v/>
      </c>
      <c r="D1889">
        <f>'03_DADOS_LIMPOS'!J1865</f>
        <v/>
      </c>
      <c r="E1889">
        <f>$B$8+$B$9*D1889</f>
        <v/>
      </c>
      <c r="F1889">
        <f>C1889-E1889</f>
        <v/>
      </c>
      <c r="G1889">
        <f>F1889/$B$11</f>
        <v/>
      </c>
      <c r="H1889">
        <f>ABS(G1889)</f>
        <v/>
      </c>
    </row>
    <row r="1890">
      <c r="A1890">
        <f>'03_DADOS_LIMPOS'!A1866</f>
        <v/>
      </c>
      <c r="B1890">
        <f>'03_DADOS_LIMPOS'!C1866</f>
        <v/>
      </c>
      <c r="C1890">
        <f>'03_DADOS_LIMPOS'!D1866</f>
        <v/>
      </c>
      <c r="D1890">
        <f>'03_DADOS_LIMPOS'!J1866</f>
        <v/>
      </c>
      <c r="E1890">
        <f>$B$8+$B$9*D1890</f>
        <v/>
      </c>
      <c r="F1890">
        <f>C1890-E1890</f>
        <v/>
      </c>
      <c r="G1890">
        <f>F1890/$B$11</f>
        <v/>
      </c>
      <c r="H1890">
        <f>ABS(G1890)</f>
        <v/>
      </c>
    </row>
    <row r="1891">
      <c r="A1891">
        <f>'03_DADOS_LIMPOS'!A1867</f>
        <v/>
      </c>
      <c r="B1891">
        <f>'03_DADOS_LIMPOS'!C1867</f>
        <v/>
      </c>
      <c r="C1891">
        <f>'03_DADOS_LIMPOS'!D1867</f>
        <v/>
      </c>
      <c r="D1891">
        <f>'03_DADOS_LIMPOS'!J1867</f>
        <v/>
      </c>
      <c r="E1891">
        <f>$B$8+$B$9*D1891</f>
        <v/>
      </c>
      <c r="F1891">
        <f>C1891-E1891</f>
        <v/>
      </c>
      <c r="G1891">
        <f>F1891/$B$11</f>
        <v/>
      </c>
      <c r="H1891">
        <f>ABS(G1891)</f>
        <v/>
      </c>
    </row>
    <row r="1892">
      <c r="A1892">
        <f>'03_DADOS_LIMPOS'!A1868</f>
        <v/>
      </c>
      <c r="B1892">
        <f>'03_DADOS_LIMPOS'!C1868</f>
        <v/>
      </c>
      <c r="C1892">
        <f>'03_DADOS_LIMPOS'!D1868</f>
        <v/>
      </c>
      <c r="D1892">
        <f>'03_DADOS_LIMPOS'!J1868</f>
        <v/>
      </c>
      <c r="E1892">
        <f>$B$8+$B$9*D1892</f>
        <v/>
      </c>
      <c r="F1892">
        <f>C1892-E1892</f>
        <v/>
      </c>
      <c r="G1892">
        <f>F1892/$B$11</f>
        <v/>
      </c>
      <c r="H1892">
        <f>ABS(G1892)</f>
        <v/>
      </c>
    </row>
    <row r="1893">
      <c r="A1893">
        <f>'03_DADOS_LIMPOS'!A1869</f>
        <v/>
      </c>
      <c r="B1893">
        <f>'03_DADOS_LIMPOS'!C1869</f>
        <v/>
      </c>
      <c r="C1893">
        <f>'03_DADOS_LIMPOS'!D1869</f>
        <v/>
      </c>
      <c r="D1893">
        <f>'03_DADOS_LIMPOS'!J1869</f>
        <v/>
      </c>
      <c r="E1893">
        <f>$B$8+$B$9*D1893</f>
        <v/>
      </c>
      <c r="F1893">
        <f>C1893-E1893</f>
        <v/>
      </c>
      <c r="G1893">
        <f>F1893/$B$11</f>
        <v/>
      </c>
      <c r="H1893">
        <f>ABS(G1893)</f>
        <v/>
      </c>
    </row>
    <row r="1894">
      <c r="A1894">
        <f>'03_DADOS_LIMPOS'!A1870</f>
        <v/>
      </c>
      <c r="B1894">
        <f>'03_DADOS_LIMPOS'!C1870</f>
        <v/>
      </c>
      <c r="C1894">
        <f>'03_DADOS_LIMPOS'!D1870</f>
        <v/>
      </c>
      <c r="D1894">
        <f>'03_DADOS_LIMPOS'!J1870</f>
        <v/>
      </c>
      <c r="E1894">
        <f>$B$8+$B$9*D1894</f>
        <v/>
      </c>
      <c r="F1894">
        <f>C1894-E1894</f>
        <v/>
      </c>
      <c r="G1894">
        <f>F1894/$B$11</f>
        <v/>
      </c>
      <c r="H1894">
        <f>ABS(G1894)</f>
        <v/>
      </c>
    </row>
    <row r="1895">
      <c r="A1895">
        <f>'03_DADOS_LIMPOS'!A1871</f>
        <v/>
      </c>
      <c r="B1895">
        <f>'03_DADOS_LIMPOS'!C1871</f>
        <v/>
      </c>
      <c r="C1895">
        <f>'03_DADOS_LIMPOS'!D1871</f>
        <v/>
      </c>
      <c r="D1895">
        <f>'03_DADOS_LIMPOS'!J1871</f>
        <v/>
      </c>
      <c r="E1895">
        <f>$B$8+$B$9*D1895</f>
        <v/>
      </c>
      <c r="F1895">
        <f>C1895-E1895</f>
        <v/>
      </c>
      <c r="G1895">
        <f>F1895/$B$11</f>
        <v/>
      </c>
      <c r="H1895">
        <f>ABS(G1895)</f>
        <v/>
      </c>
    </row>
    <row r="1896">
      <c r="A1896">
        <f>'03_DADOS_LIMPOS'!A1872</f>
        <v/>
      </c>
      <c r="B1896">
        <f>'03_DADOS_LIMPOS'!C1872</f>
        <v/>
      </c>
      <c r="C1896">
        <f>'03_DADOS_LIMPOS'!D1872</f>
        <v/>
      </c>
      <c r="D1896">
        <f>'03_DADOS_LIMPOS'!J1872</f>
        <v/>
      </c>
      <c r="E1896">
        <f>$B$8+$B$9*D1896</f>
        <v/>
      </c>
      <c r="F1896">
        <f>C1896-E1896</f>
        <v/>
      </c>
      <c r="G1896">
        <f>F1896/$B$11</f>
        <v/>
      </c>
      <c r="H1896">
        <f>ABS(G1896)</f>
        <v/>
      </c>
    </row>
    <row r="1897">
      <c r="A1897">
        <f>'03_DADOS_LIMPOS'!A1873</f>
        <v/>
      </c>
      <c r="B1897">
        <f>'03_DADOS_LIMPOS'!C1873</f>
        <v/>
      </c>
      <c r="C1897">
        <f>'03_DADOS_LIMPOS'!D1873</f>
        <v/>
      </c>
      <c r="D1897">
        <f>'03_DADOS_LIMPOS'!J1873</f>
        <v/>
      </c>
      <c r="E1897">
        <f>$B$8+$B$9*D1897</f>
        <v/>
      </c>
      <c r="F1897">
        <f>C1897-E1897</f>
        <v/>
      </c>
      <c r="G1897">
        <f>F1897/$B$11</f>
        <v/>
      </c>
      <c r="H1897">
        <f>ABS(G1897)</f>
        <v/>
      </c>
    </row>
    <row r="1898">
      <c r="A1898">
        <f>'03_DADOS_LIMPOS'!A1874</f>
        <v/>
      </c>
      <c r="B1898">
        <f>'03_DADOS_LIMPOS'!C1874</f>
        <v/>
      </c>
      <c r="C1898">
        <f>'03_DADOS_LIMPOS'!D1874</f>
        <v/>
      </c>
      <c r="D1898">
        <f>'03_DADOS_LIMPOS'!J1874</f>
        <v/>
      </c>
      <c r="E1898">
        <f>$B$8+$B$9*D1898</f>
        <v/>
      </c>
      <c r="F1898">
        <f>C1898-E1898</f>
        <v/>
      </c>
      <c r="G1898">
        <f>F1898/$B$11</f>
        <v/>
      </c>
      <c r="H1898">
        <f>ABS(G1898)</f>
        <v/>
      </c>
    </row>
    <row r="1899">
      <c r="A1899">
        <f>'03_DADOS_LIMPOS'!A1875</f>
        <v/>
      </c>
      <c r="B1899">
        <f>'03_DADOS_LIMPOS'!C1875</f>
        <v/>
      </c>
      <c r="C1899">
        <f>'03_DADOS_LIMPOS'!D1875</f>
        <v/>
      </c>
      <c r="D1899">
        <f>'03_DADOS_LIMPOS'!J1875</f>
        <v/>
      </c>
      <c r="E1899">
        <f>$B$8+$B$9*D1899</f>
        <v/>
      </c>
      <c r="F1899">
        <f>C1899-E1899</f>
        <v/>
      </c>
      <c r="G1899">
        <f>F1899/$B$11</f>
        <v/>
      </c>
      <c r="H1899">
        <f>ABS(G1899)</f>
        <v/>
      </c>
    </row>
    <row r="1900">
      <c r="A1900">
        <f>'03_DADOS_LIMPOS'!A1876</f>
        <v/>
      </c>
      <c r="B1900">
        <f>'03_DADOS_LIMPOS'!C1876</f>
        <v/>
      </c>
      <c r="C1900">
        <f>'03_DADOS_LIMPOS'!D1876</f>
        <v/>
      </c>
      <c r="D1900">
        <f>'03_DADOS_LIMPOS'!J1876</f>
        <v/>
      </c>
      <c r="E1900">
        <f>$B$8+$B$9*D1900</f>
        <v/>
      </c>
      <c r="F1900">
        <f>C1900-E1900</f>
        <v/>
      </c>
      <c r="G1900">
        <f>F1900/$B$11</f>
        <v/>
      </c>
      <c r="H1900">
        <f>ABS(G1900)</f>
        <v/>
      </c>
    </row>
    <row r="1901">
      <c r="A1901">
        <f>'03_DADOS_LIMPOS'!A1877</f>
        <v/>
      </c>
      <c r="B1901">
        <f>'03_DADOS_LIMPOS'!C1877</f>
        <v/>
      </c>
      <c r="C1901">
        <f>'03_DADOS_LIMPOS'!D1877</f>
        <v/>
      </c>
      <c r="D1901">
        <f>'03_DADOS_LIMPOS'!J1877</f>
        <v/>
      </c>
      <c r="E1901">
        <f>$B$8+$B$9*D1901</f>
        <v/>
      </c>
      <c r="F1901">
        <f>C1901-E1901</f>
        <v/>
      </c>
      <c r="G1901">
        <f>F1901/$B$11</f>
        <v/>
      </c>
      <c r="H1901">
        <f>ABS(G1901)</f>
        <v/>
      </c>
    </row>
    <row r="1902">
      <c r="A1902">
        <f>'03_DADOS_LIMPOS'!A1878</f>
        <v/>
      </c>
      <c r="B1902">
        <f>'03_DADOS_LIMPOS'!C1878</f>
        <v/>
      </c>
      <c r="C1902">
        <f>'03_DADOS_LIMPOS'!D1878</f>
        <v/>
      </c>
      <c r="D1902">
        <f>'03_DADOS_LIMPOS'!J1878</f>
        <v/>
      </c>
      <c r="E1902">
        <f>$B$8+$B$9*D1902</f>
        <v/>
      </c>
      <c r="F1902">
        <f>C1902-E1902</f>
        <v/>
      </c>
      <c r="G1902">
        <f>F1902/$B$11</f>
        <v/>
      </c>
      <c r="H1902">
        <f>ABS(G1902)</f>
        <v/>
      </c>
    </row>
    <row r="1903">
      <c r="A1903">
        <f>'03_DADOS_LIMPOS'!A1879</f>
        <v/>
      </c>
      <c r="B1903">
        <f>'03_DADOS_LIMPOS'!C1879</f>
        <v/>
      </c>
      <c r="C1903">
        <f>'03_DADOS_LIMPOS'!D1879</f>
        <v/>
      </c>
      <c r="D1903">
        <f>'03_DADOS_LIMPOS'!J1879</f>
        <v/>
      </c>
      <c r="E1903">
        <f>$B$8+$B$9*D1903</f>
        <v/>
      </c>
      <c r="F1903">
        <f>C1903-E1903</f>
        <v/>
      </c>
      <c r="G1903">
        <f>F1903/$B$11</f>
        <v/>
      </c>
      <c r="H1903">
        <f>ABS(G1903)</f>
        <v/>
      </c>
    </row>
    <row r="1904">
      <c r="A1904">
        <f>'03_DADOS_LIMPOS'!A1880</f>
        <v/>
      </c>
      <c r="B1904">
        <f>'03_DADOS_LIMPOS'!C1880</f>
        <v/>
      </c>
      <c r="C1904">
        <f>'03_DADOS_LIMPOS'!D1880</f>
        <v/>
      </c>
      <c r="D1904">
        <f>'03_DADOS_LIMPOS'!J1880</f>
        <v/>
      </c>
      <c r="E1904">
        <f>$B$8+$B$9*D1904</f>
        <v/>
      </c>
      <c r="F1904">
        <f>C1904-E1904</f>
        <v/>
      </c>
      <c r="G1904">
        <f>F1904/$B$11</f>
        <v/>
      </c>
      <c r="H1904">
        <f>ABS(G1904)</f>
        <v/>
      </c>
    </row>
    <row r="1905">
      <c r="A1905">
        <f>'03_DADOS_LIMPOS'!A1881</f>
        <v/>
      </c>
      <c r="B1905">
        <f>'03_DADOS_LIMPOS'!C1881</f>
        <v/>
      </c>
      <c r="C1905">
        <f>'03_DADOS_LIMPOS'!D1881</f>
        <v/>
      </c>
      <c r="D1905">
        <f>'03_DADOS_LIMPOS'!J1881</f>
        <v/>
      </c>
      <c r="E1905">
        <f>$B$8+$B$9*D1905</f>
        <v/>
      </c>
      <c r="F1905">
        <f>C1905-E1905</f>
        <v/>
      </c>
      <c r="G1905">
        <f>F1905/$B$11</f>
        <v/>
      </c>
      <c r="H1905">
        <f>ABS(G1905)</f>
        <v/>
      </c>
    </row>
    <row r="1906">
      <c r="A1906">
        <f>'03_DADOS_LIMPOS'!A1882</f>
        <v/>
      </c>
      <c r="B1906">
        <f>'03_DADOS_LIMPOS'!C1882</f>
        <v/>
      </c>
      <c r="C1906">
        <f>'03_DADOS_LIMPOS'!D1882</f>
        <v/>
      </c>
      <c r="D1906">
        <f>'03_DADOS_LIMPOS'!J1882</f>
        <v/>
      </c>
      <c r="E1906">
        <f>$B$8+$B$9*D1906</f>
        <v/>
      </c>
      <c r="F1906">
        <f>C1906-E1906</f>
        <v/>
      </c>
      <c r="G1906">
        <f>F1906/$B$11</f>
        <v/>
      </c>
      <c r="H1906">
        <f>ABS(G1906)</f>
        <v/>
      </c>
    </row>
    <row r="1907">
      <c r="A1907">
        <f>'03_DADOS_LIMPOS'!A1883</f>
        <v/>
      </c>
      <c r="B1907">
        <f>'03_DADOS_LIMPOS'!C1883</f>
        <v/>
      </c>
      <c r="C1907">
        <f>'03_DADOS_LIMPOS'!D1883</f>
        <v/>
      </c>
      <c r="D1907">
        <f>'03_DADOS_LIMPOS'!J1883</f>
        <v/>
      </c>
      <c r="E1907">
        <f>$B$8+$B$9*D1907</f>
        <v/>
      </c>
      <c r="F1907">
        <f>C1907-E1907</f>
        <v/>
      </c>
      <c r="G1907">
        <f>F1907/$B$11</f>
        <v/>
      </c>
      <c r="H1907">
        <f>ABS(G1907)</f>
        <v/>
      </c>
    </row>
    <row r="1908">
      <c r="A1908">
        <f>'03_DADOS_LIMPOS'!A1884</f>
        <v/>
      </c>
      <c r="B1908">
        <f>'03_DADOS_LIMPOS'!C1884</f>
        <v/>
      </c>
      <c r="C1908">
        <f>'03_DADOS_LIMPOS'!D1884</f>
        <v/>
      </c>
      <c r="D1908">
        <f>'03_DADOS_LIMPOS'!J1884</f>
        <v/>
      </c>
      <c r="E1908">
        <f>$B$8+$B$9*D1908</f>
        <v/>
      </c>
      <c r="F1908">
        <f>C1908-E1908</f>
        <v/>
      </c>
      <c r="G1908">
        <f>F1908/$B$11</f>
        <v/>
      </c>
      <c r="H1908">
        <f>ABS(G1908)</f>
        <v/>
      </c>
    </row>
    <row r="1909">
      <c r="A1909">
        <f>'03_DADOS_LIMPOS'!A1885</f>
        <v/>
      </c>
      <c r="B1909">
        <f>'03_DADOS_LIMPOS'!C1885</f>
        <v/>
      </c>
      <c r="C1909">
        <f>'03_DADOS_LIMPOS'!D1885</f>
        <v/>
      </c>
      <c r="D1909">
        <f>'03_DADOS_LIMPOS'!J1885</f>
        <v/>
      </c>
      <c r="E1909">
        <f>$B$8+$B$9*D1909</f>
        <v/>
      </c>
      <c r="F1909">
        <f>C1909-E1909</f>
        <v/>
      </c>
      <c r="G1909">
        <f>F1909/$B$11</f>
        <v/>
      </c>
      <c r="H1909">
        <f>ABS(G1909)</f>
        <v/>
      </c>
    </row>
    <row r="1910">
      <c r="A1910">
        <f>'03_DADOS_LIMPOS'!A1886</f>
        <v/>
      </c>
      <c r="B1910">
        <f>'03_DADOS_LIMPOS'!C1886</f>
        <v/>
      </c>
      <c r="C1910">
        <f>'03_DADOS_LIMPOS'!D1886</f>
        <v/>
      </c>
      <c r="D1910">
        <f>'03_DADOS_LIMPOS'!J1886</f>
        <v/>
      </c>
      <c r="E1910">
        <f>$B$8+$B$9*D1910</f>
        <v/>
      </c>
      <c r="F1910">
        <f>C1910-E1910</f>
        <v/>
      </c>
      <c r="G1910">
        <f>F1910/$B$11</f>
        <v/>
      </c>
      <c r="H1910">
        <f>ABS(G1910)</f>
        <v/>
      </c>
    </row>
    <row r="1911">
      <c r="A1911">
        <f>'03_DADOS_LIMPOS'!A1887</f>
        <v/>
      </c>
      <c r="B1911">
        <f>'03_DADOS_LIMPOS'!C1887</f>
        <v/>
      </c>
      <c r="C1911">
        <f>'03_DADOS_LIMPOS'!D1887</f>
        <v/>
      </c>
      <c r="D1911">
        <f>'03_DADOS_LIMPOS'!J1887</f>
        <v/>
      </c>
      <c r="E1911">
        <f>$B$8+$B$9*D1911</f>
        <v/>
      </c>
      <c r="F1911">
        <f>C1911-E1911</f>
        <v/>
      </c>
      <c r="G1911">
        <f>F1911/$B$11</f>
        <v/>
      </c>
      <c r="H1911">
        <f>ABS(G1911)</f>
        <v/>
      </c>
    </row>
    <row r="1912">
      <c r="A1912">
        <f>'03_DADOS_LIMPOS'!A1888</f>
        <v/>
      </c>
      <c r="B1912">
        <f>'03_DADOS_LIMPOS'!C1888</f>
        <v/>
      </c>
      <c r="C1912">
        <f>'03_DADOS_LIMPOS'!D1888</f>
        <v/>
      </c>
      <c r="D1912">
        <f>'03_DADOS_LIMPOS'!J1888</f>
        <v/>
      </c>
      <c r="E1912">
        <f>$B$8+$B$9*D1912</f>
        <v/>
      </c>
      <c r="F1912">
        <f>C1912-E1912</f>
        <v/>
      </c>
      <c r="G1912">
        <f>F1912/$B$11</f>
        <v/>
      </c>
      <c r="H1912">
        <f>ABS(G1912)</f>
        <v/>
      </c>
    </row>
    <row r="1913">
      <c r="A1913">
        <f>'03_DADOS_LIMPOS'!A1889</f>
        <v/>
      </c>
      <c r="B1913">
        <f>'03_DADOS_LIMPOS'!C1889</f>
        <v/>
      </c>
      <c r="C1913">
        <f>'03_DADOS_LIMPOS'!D1889</f>
        <v/>
      </c>
      <c r="D1913">
        <f>'03_DADOS_LIMPOS'!J1889</f>
        <v/>
      </c>
      <c r="E1913">
        <f>$B$8+$B$9*D1913</f>
        <v/>
      </c>
      <c r="F1913">
        <f>C1913-E1913</f>
        <v/>
      </c>
      <c r="G1913">
        <f>F1913/$B$11</f>
        <v/>
      </c>
      <c r="H1913">
        <f>ABS(G1913)</f>
        <v/>
      </c>
    </row>
    <row r="1914">
      <c r="A1914">
        <f>'03_DADOS_LIMPOS'!A1890</f>
        <v/>
      </c>
      <c r="B1914">
        <f>'03_DADOS_LIMPOS'!C1890</f>
        <v/>
      </c>
      <c r="C1914">
        <f>'03_DADOS_LIMPOS'!D1890</f>
        <v/>
      </c>
      <c r="D1914">
        <f>'03_DADOS_LIMPOS'!J1890</f>
        <v/>
      </c>
      <c r="E1914">
        <f>$B$8+$B$9*D1914</f>
        <v/>
      </c>
      <c r="F1914">
        <f>C1914-E1914</f>
        <v/>
      </c>
      <c r="G1914">
        <f>F1914/$B$11</f>
        <v/>
      </c>
      <c r="H1914">
        <f>ABS(G1914)</f>
        <v/>
      </c>
    </row>
    <row r="1915">
      <c r="A1915">
        <f>'03_DADOS_LIMPOS'!A1891</f>
        <v/>
      </c>
      <c r="B1915">
        <f>'03_DADOS_LIMPOS'!C1891</f>
        <v/>
      </c>
      <c r="C1915">
        <f>'03_DADOS_LIMPOS'!D1891</f>
        <v/>
      </c>
      <c r="D1915">
        <f>'03_DADOS_LIMPOS'!J1891</f>
        <v/>
      </c>
      <c r="E1915">
        <f>$B$8+$B$9*D1915</f>
        <v/>
      </c>
      <c r="F1915">
        <f>C1915-E1915</f>
        <v/>
      </c>
      <c r="G1915">
        <f>F1915/$B$11</f>
        <v/>
      </c>
      <c r="H1915">
        <f>ABS(G1915)</f>
        <v/>
      </c>
    </row>
    <row r="1916">
      <c r="A1916">
        <f>'03_DADOS_LIMPOS'!A1892</f>
        <v/>
      </c>
      <c r="B1916">
        <f>'03_DADOS_LIMPOS'!C1892</f>
        <v/>
      </c>
      <c r="C1916">
        <f>'03_DADOS_LIMPOS'!D1892</f>
        <v/>
      </c>
      <c r="D1916">
        <f>'03_DADOS_LIMPOS'!J1892</f>
        <v/>
      </c>
      <c r="E1916">
        <f>$B$8+$B$9*D1916</f>
        <v/>
      </c>
      <c r="F1916">
        <f>C1916-E1916</f>
        <v/>
      </c>
      <c r="G1916">
        <f>F1916/$B$11</f>
        <v/>
      </c>
      <c r="H1916">
        <f>ABS(G1916)</f>
        <v/>
      </c>
    </row>
    <row r="1917">
      <c r="A1917">
        <f>'03_DADOS_LIMPOS'!A1893</f>
        <v/>
      </c>
      <c r="B1917">
        <f>'03_DADOS_LIMPOS'!C1893</f>
        <v/>
      </c>
      <c r="C1917">
        <f>'03_DADOS_LIMPOS'!D1893</f>
        <v/>
      </c>
      <c r="D1917">
        <f>'03_DADOS_LIMPOS'!J1893</f>
        <v/>
      </c>
      <c r="E1917">
        <f>$B$8+$B$9*D1917</f>
        <v/>
      </c>
      <c r="F1917">
        <f>C1917-E1917</f>
        <v/>
      </c>
      <c r="G1917">
        <f>F1917/$B$11</f>
        <v/>
      </c>
      <c r="H1917">
        <f>ABS(G1917)</f>
        <v/>
      </c>
    </row>
    <row r="1918">
      <c r="A1918">
        <f>'03_DADOS_LIMPOS'!A1894</f>
        <v/>
      </c>
      <c r="B1918">
        <f>'03_DADOS_LIMPOS'!C1894</f>
        <v/>
      </c>
      <c r="C1918">
        <f>'03_DADOS_LIMPOS'!D1894</f>
        <v/>
      </c>
      <c r="D1918">
        <f>'03_DADOS_LIMPOS'!J1894</f>
        <v/>
      </c>
      <c r="E1918">
        <f>$B$8+$B$9*D1918</f>
        <v/>
      </c>
      <c r="F1918">
        <f>C1918-E1918</f>
        <v/>
      </c>
      <c r="G1918">
        <f>F1918/$B$11</f>
        <v/>
      </c>
      <c r="H1918">
        <f>ABS(G1918)</f>
        <v/>
      </c>
    </row>
    <row r="1919">
      <c r="A1919">
        <f>'03_DADOS_LIMPOS'!A1895</f>
        <v/>
      </c>
      <c r="B1919">
        <f>'03_DADOS_LIMPOS'!C1895</f>
        <v/>
      </c>
      <c r="C1919">
        <f>'03_DADOS_LIMPOS'!D1895</f>
        <v/>
      </c>
      <c r="D1919">
        <f>'03_DADOS_LIMPOS'!J1895</f>
        <v/>
      </c>
      <c r="E1919">
        <f>$B$8+$B$9*D1919</f>
        <v/>
      </c>
      <c r="F1919">
        <f>C1919-E1919</f>
        <v/>
      </c>
      <c r="G1919">
        <f>F1919/$B$11</f>
        <v/>
      </c>
      <c r="H1919">
        <f>ABS(G1919)</f>
        <v/>
      </c>
    </row>
    <row r="1920">
      <c r="A1920">
        <f>'03_DADOS_LIMPOS'!A1896</f>
        <v/>
      </c>
      <c r="B1920">
        <f>'03_DADOS_LIMPOS'!C1896</f>
        <v/>
      </c>
      <c r="C1920">
        <f>'03_DADOS_LIMPOS'!D1896</f>
        <v/>
      </c>
      <c r="D1920">
        <f>'03_DADOS_LIMPOS'!J1896</f>
        <v/>
      </c>
      <c r="E1920">
        <f>$B$8+$B$9*D1920</f>
        <v/>
      </c>
      <c r="F1920">
        <f>C1920-E1920</f>
        <v/>
      </c>
      <c r="G1920">
        <f>F1920/$B$11</f>
        <v/>
      </c>
      <c r="H1920">
        <f>ABS(G1920)</f>
        <v/>
      </c>
    </row>
    <row r="1921">
      <c r="A1921">
        <f>'03_DADOS_LIMPOS'!A1897</f>
        <v/>
      </c>
      <c r="B1921">
        <f>'03_DADOS_LIMPOS'!C1897</f>
        <v/>
      </c>
      <c r="C1921">
        <f>'03_DADOS_LIMPOS'!D1897</f>
        <v/>
      </c>
      <c r="D1921">
        <f>'03_DADOS_LIMPOS'!J1897</f>
        <v/>
      </c>
      <c r="E1921">
        <f>$B$8+$B$9*D1921</f>
        <v/>
      </c>
      <c r="F1921">
        <f>C1921-E1921</f>
        <v/>
      </c>
      <c r="G1921">
        <f>F1921/$B$11</f>
        <v/>
      </c>
      <c r="H1921">
        <f>ABS(G1921)</f>
        <v/>
      </c>
    </row>
    <row r="1922">
      <c r="A1922">
        <f>'03_DADOS_LIMPOS'!A1898</f>
        <v/>
      </c>
      <c r="B1922">
        <f>'03_DADOS_LIMPOS'!C1898</f>
        <v/>
      </c>
      <c r="C1922">
        <f>'03_DADOS_LIMPOS'!D1898</f>
        <v/>
      </c>
      <c r="D1922">
        <f>'03_DADOS_LIMPOS'!J1898</f>
        <v/>
      </c>
      <c r="E1922">
        <f>$B$8+$B$9*D1922</f>
        <v/>
      </c>
      <c r="F1922">
        <f>C1922-E1922</f>
        <v/>
      </c>
      <c r="G1922">
        <f>F1922/$B$11</f>
        <v/>
      </c>
      <c r="H1922">
        <f>ABS(G1922)</f>
        <v/>
      </c>
    </row>
    <row r="1923">
      <c r="A1923">
        <f>'03_DADOS_LIMPOS'!A1899</f>
        <v/>
      </c>
      <c r="B1923">
        <f>'03_DADOS_LIMPOS'!C1899</f>
        <v/>
      </c>
      <c r="C1923">
        <f>'03_DADOS_LIMPOS'!D1899</f>
        <v/>
      </c>
      <c r="D1923">
        <f>'03_DADOS_LIMPOS'!J1899</f>
        <v/>
      </c>
      <c r="E1923">
        <f>$B$8+$B$9*D1923</f>
        <v/>
      </c>
      <c r="F1923">
        <f>C1923-E1923</f>
        <v/>
      </c>
      <c r="G1923">
        <f>F1923/$B$11</f>
        <v/>
      </c>
      <c r="H1923">
        <f>ABS(G1923)</f>
        <v/>
      </c>
    </row>
    <row r="1924">
      <c r="A1924">
        <f>'03_DADOS_LIMPOS'!A1900</f>
        <v/>
      </c>
      <c r="B1924">
        <f>'03_DADOS_LIMPOS'!C1900</f>
        <v/>
      </c>
      <c r="C1924">
        <f>'03_DADOS_LIMPOS'!D1900</f>
        <v/>
      </c>
      <c r="D1924">
        <f>'03_DADOS_LIMPOS'!J1900</f>
        <v/>
      </c>
      <c r="E1924">
        <f>$B$8+$B$9*D1924</f>
        <v/>
      </c>
      <c r="F1924">
        <f>C1924-E1924</f>
        <v/>
      </c>
      <c r="G1924">
        <f>F1924/$B$11</f>
        <v/>
      </c>
      <c r="H1924">
        <f>ABS(G1924)</f>
        <v/>
      </c>
    </row>
    <row r="1925">
      <c r="A1925">
        <f>'03_DADOS_LIMPOS'!A1901</f>
        <v/>
      </c>
      <c r="B1925">
        <f>'03_DADOS_LIMPOS'!C1901</f>
        <v/>
      </c>
      <c r="C1925">
        <f>'03_DADOS_LIMPOS'!D1901</f>
        <v/>
      </c>
      <c r="D1925">
        <f>'03_DADOS_LIMPOS'!J1901</f>
        <v/>
      </c>
      <c r="E1925">
        <f>$B$8+$B$9*D1925</f>
        <v/>
      </c>
      <c r="F1925">
        <f>C1925-E1925</f>
        <v/>
      </c>
      <c r="G1925">
        <f>F1925/$B$11</f>
        <v/>
      </c>
      <c r="H1925">
        <f>ABS(G1925)</f>
        <v/>
      </c>
    </row>
    <row r="1926">
      <c r="A1926">
        <f>'03_DADOS_LIMPOS'!A1902</f>
        <v/>
      </c>
      <c r="B1926">
        <f>'03_DADOS_LIMPOS'!C1902</f>
        <v/>
      </c>
      <c r="C1926">
        <f>'03_DADOS_LIMPOS'!D1902</f>
        <v/>
      </c>
      <c r="D1926">
        <f>'03_DADOS_LIMPOS'!J1902</f>
        <v/>
      </c>
      <c r="E1926">
        <f>$B$8+$B$9*D1926</f>
        <v/>
      </c>
      <c r="F1926">
        <f>C1926-E1926</f>
        <v/>
      </c>
      <c r="G1926">
        <f>F1926/$B$11</f>
        <v/>
      </c>
      <c r="H1926">
        <f>ABS(G1926)</f>
        <v/>
      </c>
    </row>
    <row r="1927">
      <c r="A1927">
        <f>'03_DADOS_LIMPOS'!A1903</f>
        <v/>
      </c>
      <c r="B1927">
        <f>'03_DADOS_LIMPOS'!C1903</f>
        <v/>
      </c>
      <c r="C1927">
        <f>'03_DADOS_LIMPOS'!D1903</f>
        <v/>
      </c>
      <c r="D1927">
        <f>'03_DADOS_LIMPOS'!J1903</f>
        <v/>
      </c>
      <c r="E1927">
        <f>$B$8+$B$9*D1927</f>
        <v/>
      </c>
      <c r="F1927">
        <f>C1927-E1927</f>
        <v/>
      </c>
      <c r="G1927">
        <f>F1927/$B$11</f>
        <v/>
      </c>
      <c r="H1927">
        <f>ABS(G1927)</f>
        <v/>
      </c>
    </row>
    <row r="1928">
      <c r="A1928">
        <f>'03_DADOS_LIMPOS'!A1904</f>
        <v/>
      </c>
      <c r="B1928">
        <f>'03_DADOS_LIMPOS'!C1904</f>
        <v/>
      </c>
      <c r="C1928">
        <f>'03_DADOS_LIMPOS'!D1904</f>
        <v/>
      </c>
      <c r="D1928">
        <f>'03_DADOS_LIMPOS'!J1904</f>
        <v/>
      </c>
      <c r="E1928">
        <f>$B$8+$B$9*D1928</f>
        <v/>
      </c>
      <c r="F1928">
        <f>C1928-E1928</f>
        <v/>
      </c>
      <c r="G1928">
        <f>F1928/$B$11</f>
        <v/>
      </c>
      <c r="H1928">
        <f>ABS(G1928)</f>
        <v/>
      </c>
    </row>
    <row r="1929">
      <c r="A1929">
        <f>'03_DADOS_LIMPOS'!A1905</f>
        <v/>
      </c>
      <c r="B1929">
        <f>'03_DADOS_LIMPOS'!C1905</f>
        <v/>
      </c>
      <c r="C1929">
        <f>'03_DADOS_LIMPOS'!D1905</f>
        <v/>
      </c>
      <c r="D1929">
        <f>'03_DADOS_LIMPOS'!J1905</f>
        <v/>
      </c>
      <c r="E1929">
        <f>$B$8+$B$9*D1929</f>
        <v/>
      </c>
      <c r="F1929">
        <f>C1929-E1929</f>
        <v/>
      </c>
      <c r="G1929">
        <f>F1929/$B$11</f>
        <v/>
      </c>
      <c r="H1929">
        <f>ABS(G1929)</f>
        <v/>
      </c>
    </row>
    <row r="1930">
      <c r="A1930">
        <f>'03_DADOS_LIMPOS'!A1906</f>
        <v/>
      </c>
      <c r="B1930">
        <f>'03_DADOS_LIMPOS'!C1906</f>
        <v/>
      </c>
      <c r="C1930">
        <f>'03_DADOS_LIMPOS'!D1906</f>
        <v/>
      </c>
      <c r="D1930">
        <f>'03_DADOS_LIMPOS'!J1906</f>
        <v/>
      </c>
      <c r="E1930">
        <f>$B$8+$B$9*D1930</f>
        <v/>
      </c>
      <c r="F1930">
        <f>C1930-E1930</f>
        <v/>
      </c>
      <c r="G1930">
        <f>F1930/$B$11</f>
        <v/>
      </c>
      <c r="H1930">
        <f>ABS(G1930)</f>
        <v/>
      </c>
    </row>
    <row r="1931">
      <c r="A1931">
        <f>'03_DADOS_LIMPOS'!A1907</f>
        <v/>
      </c>
      <c r="B1931">
        <f>'03_DADOS_LIMPOS'!C1907</f>
        <v/>
      </c>
      <c r="C1931">
        <f>'03_DADOS_LIMPOS'!D1907</f>
        <v/>
      </c>
      <c r="D1931">
        <f>'03_DADOS_LIMPOS'!J1907</f>
        <v/>
      </c>
      <c r="E1931">
        <f>$B$8+$B$9*D1931</f>
        <v/>
      </c>
      <c r="F1931">
        <f>C1931-E1931</f>
        <v/>
      </c>
      <c r="G1931">
        <f>F1931/$B$11</f>
        <v/>
      </c>
      <c r="H1931">
        <f>ABS(G1931)</f>
        <v/>
      </c>
    </row>
    <row r="1932">
      <c r="A1932">
        <f>'03_DADOS_LIMPOS'!A1908</f>
        <v/>
      </c>
      <c r="B1932">
        <f>'03_DADOS_LIMPOS'!C1908</f>
        <v/>
      </c>
      <c r="C1932">
        <f>'03_DADOS_LIMPOS'!D1908</f>
        <v/>
      </c>
      <c r="D1932">
        <f>'03_DADOS_LIMPOS'!J1908</f>
        <v/>
      </c>
      <c r="E1932">
        <f>$B$8+$B$9*D1932</f>
        <v/>
      </c>
      <c r="F1932">
        <f>C1932-E1932</f>
        <v/>
      </c>
      <c r="G1932">
        <f>F1932/$B$11</f>
        <v/>
      </c>
      <c r="H1932">
        <f>ABS(G1932)</f>
        <v/>
      </c>
    </row>
    <row r="1933">
      <c r="A1933">
        <f>'03_DADOS_LIMPOS'!A1909</f>
        <v/>
      </c>
      <c r="B1933">
        <f>'03_DADOS_LIMPOS'!C1909</f>
        <v/>
      </c>
      <c r="C1933">
        <f>'03_DADOS_LIMPOS'!D1909</f>
        <v/>
      </c>
      <c r="D1933">
        <f>'03_DADOS_LIMPOS'!J1909</f>
        <v/>
      </c>
      <c r="E1933">
        <f>$B$8+$B$9*D1933</f>
        <v/>
      </c>
      <c r="F1933">
        <f>C1933-E1933</f>
        <v/>
      </c>
      <c r="G1933">
        <f>F1933/$B$11</f>
        <v/>
      </c>
      <c r="H1933">
        <f>ABS(G1933)</f>
        <v/>
      </c>
    </row>
    <row r="1934">
      <c r="A1934">
        <f>'03_DADOS_LIMPOS'!A1910</f>
        <v/>
      </c>
      <c r="B1934">
        <f>'03_DADOS_LIMPOS'!C1910</f>
        <v/>
      </c>
      <c r="C1934">
        <f>'03_DADOS_LIMPOS'!D1910</f>
        <v/>
      </c>
      <c r="D1934">
        <f>'03_DADOS_LIMPOS'!J1910</f>
        <v/>
      </c>
      <c r="E1934">
        <f>$B$8+$B$9*D1934</f>
        <v/>
      </c>
      <c r="F1934">
        <f>C1934-E1934</f>
        <v/>
      </c>
      <c r="G1934">
        <f>F1934/$B$11</f>
        <v/>
      </c>
      <c r="H1934">
        <f>ABS(G1934)</f>
        <v/>
      </c>
    </row>
    <row r="1935">
      <c r="A1935">
        <f>'03_DADOS_LIMPOS'!A1911</f>
        <v/>
      </c>
      <c r="B1935">
        <f>'03_DADOS_LIMPOS'!C1911</f>
        <v/>
      </c>
      <c r="C1935">
        <f>'03_DADOS_LIMPOS'!D1911</f>
        <v/>
      </c>
      <c r="D1935">
        <f>'03_DADOS_LIMPOS'!J1911</f>
        <v/>
      </c>
      <c r="E1935">
        <f>$B$8+$B$9*D1935</f>
        <v/>
      </c>
      <c r="F1935">
        <f>C1935-E1935</f>
        <v/>
      </c>
      <c r="G1935">
        <f>F1935/$B$11</f>
        <v/>
      </c>
      <c r="H1935">
        <f>ABS(G1935)</f>
        <v/>
      </c>
    </row>
    <row r="1936">
      <c r="A1936">
        <f>'03_DADOS_LIMPOS'!A1912</f>
        <v/>
      </c>
      <c r="B1936">
        <f>'03_DADOS_LIMPOS'!C1912</f>
        <v/>
      </c>
      <c r="C1936">
        <f>'03_DADOS_LIMPOS'!D1912</f>
        <v/>
      </c>
      <c r="D1936">
        <f>'03_DADOS_LIMPOS'!J1912</f>
        <v/>
      </c>
      <c r="E1936">
        <f>$B$8+$B$9*D1936</f>
        <v/>
      </c>
      <c r="F1936">
        <f>C1936-E1936</f>
        <v/>
      </c>
      <c r="G1936">
        <f>F1936/$B$11</f>
        <v/>
      </c>
      <c r="H1936">
        <f>ABS(G1936)</f>
        <v/>
      </c>
    </row>
    <row r="1937">
      <c r="A1937">
        <f>'03_DADOS_LIMPOS'!A1913</f>
        <v/>
      </c>
      <c r="B1937">
        <f>'03_DADOS_LIMPOS'!C1913</f>
        <v/>
      </c>
      <c r="C1937">
        <f>'03_DADOS_LIMPOS'!D1913</f>
        <v/>
      </c>
      <c r="D1937">
        <f>'03_DADOS_LIMPOS'!J1913</f>
        <v/>
      </c>
      <c r="E1937">
        <f>$B$8+$B$9*D1937</f>
        <v/>
      </c>
      <c r="F1937">
        <f>C1937-E1937</f>
        <v/>
      </c>
      <c r="G1937">
        <f>F1937/$B$11</f>
        <v/>
      </c>
      <c r="H1937">
        <f>ABS(G1937)</f>
        <v/>
      </c>
    </row>
    <row r="1938">
      <c r="A1938">
        <f>'03_DADOS_LIMPOS'!A1914</f>
        <v/>
      </c>
      <c r="B1938">
        <f>'03_DADOS_LIMPOS'!C1914</f>
        <v/>
      </c>
      <c r="C1938">
        <f>'03_DADOS_LIMPOS'!D1914</f>
        <v/>
      </c>
      <c r="D1938">
        <f>'03_DADOS_LIMPOS'!J1914</f>
        <v/>
      </c>
      <c r="E1938">
        <f>$B$8+$B$9*D1938</f>
        <v/>
      </c>
      <c r="F1938">
        <f>C1938-E1938</f>
        <v/>
      </c>
      <c r="G1938">
        <f>F1938/$B$11</f>
        <v/>
      </c>
      <c r="H1938">
        <f>ABS(G1938)</f>
        <v/>
      </c>
    </row>
    <row r="1939">
      <c r="A1939">
        <f>'03_DADOS_LIMPOS'!A1915</f>
        <v/>
      </c>
      <c r="B1939">
        <f>'03_DADOS_LIMPOS'!C1915</f>
        <v/>
      </c>
      <c r="C1939">
        <f>'03_DADOS_LIMPOS'!D1915</f>
        <v/>
      </c>
      <c r="D1939">
        <f>'03_DADOS_LIMPOS'!J1915</f>
        <v/>
      </c>
      <c r="E1939">
        <f>$B$8+$B$9*D1939</f>
        <v/>
      </c>
      <c r="F1939">
        <f>C1939-E1939</f>
        <v/>
      </c>
      <c r="G1939">
        <f>F1939/$B$11</f>
        <v/>
      </c>
      <c r="H1939">
        <f>ABS(G1939)</f>
        <v/>
      </c>
    </row>
    <row r="1940">
      <c r="A1940">
        <f>'03_DADOS_LIMPOS'!A1916</f>
        <v/>
      </c>
      <c r="B1940">
        <f>'03_DADOS_LIMPOS'!C1916</f>
        <v/>
      </c>
      <c r="C1940">
        <f>'03_DADOS_LIMPOS'!D1916</f>
        <v/>
      </c>
      <c r="D1940">
        <f>'03_DADOS_LIMPOS'!J1916</f>
        <v/>
      </c>
      <c r="E1940">
        <f>$B$8+$B$9*D1940</f>
        <v/>
      </c>
      <c r="F1940">
        <f>C1940-E1940</f>
        <v/>
      </c>
      <c r="G1940">
        <f>F1940/$B$11</f>
        <v/>
      </c>
      <c r="H1940">
        <f>ABS(G1940)</f>
        <v/>
      </c>
    </row>
    <row r="1941">
      <c r="A1941">
        <f>'03_DADOS_LIMPOS'!A1917</f>
        <v/>
      </c>
      <c r="B1941">
        <f>'03_DADOS_LIMPOS'!C1917</f>
        <v/>
      </c>
      <c r="C1941">
        <f>'03_DADOS_LIMPOS'!D1917</f>
        <v/>
      </c>
      <c r="D1941">
        <f>'03_DADOS_LIMPOS'!J1917</f>
        <v/>
      </c>
      <c r="E1941">
        <f>$B$8+$B$9*D1941</f>
        <v/>
      </c>
      <c r="F1941">
        <f>C1941-E1941</f>
        <v/>
      </c>
      <c r="G1941">
        <f>F1941/$B$11</f>
        <v/>
      </c>
      <c r="H1941">
        <f>ABS(G1941)</f>
        <v/>
      </c>
    </row>
    <row r="1942">
      <c r="A1942">
        <f>'03_DADOS_LIMPOS'!A1918</f>
        <v/>
      </c>
      <c r="B1942">
        <f>'03_DADOS_LIMPOS'!C1918</f>
        <v/>
      </c>
      <c r="C1942">
        <f>'03_DADOS_LIMPOS'!D1918</f>
        <v/>
      </c>
      <c r="D1942">
        <f>'03_DADOS_LIMPOS'!J1918</f>
        <v/>
      </c>
      <c r="E1942">
        <f>$B$8+$B$9*D1942</f>
        <v/>
      </c>
      <c r="F1942">
        <f>C1942-E1942</f>
        <v/>
      </c>
      <c r="G1942">
        <f>F1942/$B$11</f>
        <v/>
      </c>
      <c r="H1942">
        <f>ABS(G1942)</f>
        <v/>
      </c>
    </row>
    <row r="1943">
      <c r="A1943">
        <f>'03_DADOS_LIMPOS'!A1919</f>
        <v/>
      </c>
      <c r="B1943">
        <f>'03_DADOS_LIMPOS'!C1919</f>
        <v/>
      </c>
      <c r="C1943">
        <f>'03_DADOS_LIMPOS'!D1919</f>
        <v/>
      </c>
      <c r="D1943">
        <f>'03_DADOS_LIMPOS'!J1919</f>
        <v/>
      </c>
      <c r="E1943">
        <f>$B$8+$B$9*D1943</f>
        <v/>
      </c>
      <c r="F1943">
        <f>C1943-E1943</f>
        <v/>
      </c>
      <c r="G1943">
        <f>F1943/$B$11</f>
        <v/>
      </c>
      <c r="H1943">
        <f>ABS(G1943)</f>
        <v/>
      </c>
    </row>
    <row r="1944">
      <c r="A1944">
        <f>'03_DADOS_LIMPOS'!A1920</f>
        <v/>
      </c>
      <c r="B1944">
        <f>'03_DADOS_LIMPOS'!C1920</f>
        <v/>
      </c>
      <c r="C1944">
        <f>'03_DADOS_LIMPOS'!D1920</f>
        <v/>
      </c>
      <c r="D1944">
        <f>'03_DADOS_LIMPOS'!J1920</f>
        <v/>
      </c>
      <c r="E1944">
        <f>$B$8+$B$9*D1944</f>
        <v/>
      </c>
      <c r="F1944">
        <f>C1944-E1944</f>
        <v/>
      </c>
      <c r="G1944">
        <f>F1944/$B$11</f>
        <v/>
      </c>
      <c r="H1944">
        <f>ABS(G1944)</f>
        <v/>
      </c>
    </row>
    <row r="1945">
      <c r="A1945">
        <f>'03_DADOS_LIMPOS'!A1921</f>
        <v/>
      </c>
      <c r="B1945">
        <f>'03_DADOS_LIMPOS'!C1921</f>
        <v/>
      </c>
      <c r="C1945">
        <f>'03_DADOS_LIMPOS'!D1921</f>
        <v/>
      </c>
      <c r="D1945">
        <f>'03_DADOS_LIMPOS'!J1921</f>
        <v/>
      </c>
      <c r="E1945">
        <f>$B$8+$B$9*D1945</f>
        <v/>
      </c>
      <c r="F1945">
        <f>C1945-E1945</f>
        <v/>
      </c>
      <c r="G1945">
        <f>F1945/$B$11</f>
        <v/>
      </c>
      <c r="H1945">
        <f>ABS(G1945)</f>
        <v/>
      </c>
    </row>
    <row r="1946">
      <c r="A1946">
        <f>'03_DADOS_LIMPOS'!A1922</f>
        <v/>
      </c>
      <c r="B1946">
        <f>'03_DADOS_LIMPOS'!C1922</f>
        <v/>
      </c>
      <c r="C1946">
        <f>'03_DADOS_LIMPOS'!D1922</f>
        <v/>
      </c>
      <c r="D1946">
        <f>'03_DADOS_LIMPOS'!J1922</f>
        <v/>
      </c>
      <c r="E1946">
        <f>$B$8+$B$9*D1946</f>
        <v/>
      </c>
      <c r="F1946">
        <f>C1946-E1946</f>
        <v/>
      </c>
      <c r="G1946">
        <f>F1946/$B$11</f>
        <v/>
      </c>
      <c r="H1946">
        <f>ABS(G1946)</f>
        <v/>
      </c>
    </row>
    <row r="1947">
      <c r="A1947">
        <f>'03_DADOS_LIMPOS'!A1923</f>
        <v/>
      </c>
      <c r="B1947">
        <f>'03_DADOS_LIMPOS'!C1923</f>
        <v/>
      </c>
      <c r="C1947">
        <f>'03_DADOS_LIMPOS'!D1923</f>
        <v/>
      </c>
      <c r="D1947">
        <f>'03_DADOS_LIMPOS'!J1923</f>
        <v/>
      </c>
      <c r="E1947">
        <f>$B$8+$B$9*D1947</f>
        <v/>
      </c>
      <c r="F1947">
        <f>C1947-E1947</f>
        <v/>
      </c>
      <c r="G1947">
        <f>F1947/$B$11</f>
        <v/>
      </c>
      <c r="H1947">
        <f>ABS(G1947)</f>
        <v/>
      </c>
    </row>
    <row r="1948">
      <c r="A1948">
        <f>'03_DADOS_LIMPOS'!A1924</f>
        <v/>
      </c>
      <c r="B1948">
        <f>'03_DADOS_LIMPOS'!C1924</f>
        <v/>
      </c>
      <c r="C1948">
        <f>'03_DADOS_LIMPOS'!D1924</f>
        <v/>
      </c>
      <c r="D1948">
        <f>'03_DADOS_LIMPOS'!J1924</f>
        <v/>
      </c>
      <c r="E1948">
        <f>$B$8+$B$9*D1948</f>
        <v/>
      </c>
      <c r="F1948">
        <f>C1948-E1948</f>
        <v/>
      </c>
      <c r="G1948">
        <f>F1948/$B$11</f>
        <v/>
      </c>
      <c r="H1948">
        <f>ABS(G1948)</f>
        <v/>
      </c>
    </row>
    <row r="1949">
      <c r="A1949">
        <f>'03_DADOS_LIMPOS'!A1925</f>
        <v/>
      </c>
      <c r="B1949">
        <f>'03_DADOS_LIMPOS'!C1925</f>
        <v/>
      </c>
      <c r="C1949">
        <f>'03_DADOS_LIMPOS'!D1925</f>
        <v/>
      </c>
      <c r="D1949">
        <f>'03_DADOS_LIMPOS'!J1925</f>
        <v/>
      </c>
      <c r="E1949">
        <f>$B$8+$B$9*D1949</f>
        <v/>
      </c>
      <c r="F1949">
        <f>C1949-E1949</f>
        <v/>
      </c>
      <c r="G1949">
        <f>F1949/$B$11</f>
        <v/>
      </c>
      <c r="H1949">
        <f>ABS(G1949)</f>
        <v/>
      </c>
    </row>
    <row r="1950">
      <c r="A1950">
        <f>'03_DADOS_LIMPOS'!A1926</f>
        <v/>
      </c>
      <c r="B1950">
        <f>'03_DADOS_LIMPOS'!C1926</f>
        <v/>
      </c>
      <c r="C1950">
        <f>'03_DADOS_LIMPOS'!D1926</f>
        <v/>
      </c>
      <c r="D1950">
        <f>'03_DADOS_LIMPOS'!J1926</f>
        <v/>
      </c>
      <c r="E1950">
        <f>$B$8+$B$9*D1950</f>
        <v/>
      </c>
      <c r="F1950">
        <f>C1950-E1950</f>
        <v/>
      </c>
      <c r="G1950">
        <f>F1950/$B$11</f>
        <v/>
      </c>
      <c r="H1950">
        <f>ABS(G1950)</f>
        <v/>
      </c>
    </row>
    <row r="1951">
      <c r="A1951">
        <f>'03_DADOS_LIMPOS'!A1927</f>
        <v/>
      </c>
      <c r="B1951">
        <f>'03_DADOS_LIMPOS'!C1927</f>
        <v/>
      </c>
      <c r="C1951">
        <f>'03_DADOS_LIMPOS'!D1927</f>
        <v/>
      </c>
      <c r="D1951">
        <f>'03_DADOS_LIMPOS'!J1927</f>
        <v/>
      </c>
      <c r="E1951">
        <f>$B$8+$B$9*D1951</f>
        <v/>
      </c>
      <c r="F1951">
        <f>C1951-E1951</f>
        <v/>
      </c>
      <c r="G1951">
        <f>F1951/$B$11</f>
        <v/>
      </c>
      <c r="H1951">
        <f>ABS(G1951)</f>
        <v/>
      </c>
    </row>
    <row r="1952">
      <c r="A1952">
        <f>'03_DADOS_LIMPOS'!A1928</f>
        <v/>
      </c>
      <c r="B1952">
        <f>'03_DADOS_LIMPOS'!C1928</f>
        <v/>
      </c>
      <c r="C1952">
        <f>'03_DADOS_LIMPOS'!D1928</f>
        <v/>
      </c>
      <c r="D1952">
        <f>'03_DADOS_LIMPOS'!J1928</f>
        <v/>
      </c>
      <c r="E1952">
        <f>$B$8+$B$9*D1952</f>
        <v/>
      </c>
      <c r="F1952">
        <f>C1952-E1952</f>
        <v/>
      </c>
      <c r="G1952">
        <f>F1952/$B$11</f>
        <v/>
      </c>
      <c r="H1952">
        <f>ABS(G1952)</f>
        <v/>
      </c>
    </row>
    <row r="1953">
      <c r="A1953">
        <f>'03_DADOS_LIMPOS'!A1929</f>
        <v/>
      </c>
      <c r="B1953">
        <f>'03_DADOS_LIMPOS'!C1929</f>
        <v/>
      </c>
      <c r="C1953">
        <f>'03_DADOS_LIMPOS'!D1929</f>
        <v/>
      </c>
      <c r="D1953">
        <f>'03_DADOS_LIMPOS'!J1929</f>
        <v/>
      </c>
      <c r="E1953">
        <f>$B$8+$B$9*D1953</f>
        <v/>
      </c>
      <c r="F1953">
        <f>C1953-E1953</f>
        <v/>
      </c>
      <c r="G1953">
        <f>F1953/$B$11</f>
        <v/>
      </c>
      <c r="H1953">
        <f>ABS(G1953)</f>
        <v/>
      </c>
    </row>
    <row r="1954">
      <c r="A1954">
        <f>'03_DADOS_LIMPOS'!A1930</f>
        <v/>
      </c>
      <c r="B1954">
        <f>'03_DADOS_LIMPOS'!C1930</f>
        <v/>
      </c>
      <c r="C1954">
        <f>'03_DADOS_LIMPOS'!D1930</f>
        <v/>
      </c>
      <c r="D1954">
        <f>'03_DADOS_LIMPOS'!J1930</f>
        <v/>
      </c>
      <c r="E1954">
        <f>$B$8+$B$9*D1954</f>
        <v/>
      </c>
      <c r="F1954">
        <f>C1954-E1954</f>
        <v/>
      </c>
      <c r="G1954">
        <f>F1954/$B$11</f>
        <v/>
      </c>
      <c r="H1954">
        <f>ABS(G1954)</f>
        <v/>
      </c>
    </row>
    <row r="1955">
      <c r="A1955">
        <f>'03_DADOS_LIMPOS'!A1931</f>
        <v/>
      </c>
      <c r="B1955">
        <f>'03_DADOS_LIMPOS'!C1931</f>
        <v/>
      </c>
      <c r="C1955">
        <f>'03_DADOS_LIMPOS'!D1931</f>
        <v/>
      </c>
      <c r="D1955">
        <f>'03_DADOS_LIMPOS'!J1931</f>
        <v/>
      </c>
      <c r="E1955">
        <f>$B$8+$B$9*D1955</f>
        <v/>
      </c>
      <c r="F1955">
        <f>C1955-E1955</f>
        <v/>
      </c>
      <c r="G1955">
        <f>F1955/$B$11</f>
        <v/>
      </c>
      <c r="H1955">
        <f>ABS(G1955)</f>
        <v/>
      </c>
    </row>
    <row r="1956">
      <c r="A1956">
        <f>'03_DADOS_LIMPOS'!A1932</f>
        <v/>
      </c>
      <c r="B1956">
        <f>'03_DADOS_LIMPOS'!C1932</f>
        <v/>
      </c>
      <c r="C1956">
        <f>'03_DADOS_LIMPOS'!D1932</f>
        <v/>
      </c>
      <c r="D1956">
        <f>'03_DADOS_LIMPOS'!J1932</f>
        <v/>
      </c>
      <c r="E1956">
        <f>$B$8+$B$9*D1956</f>
        <v/>
      </c>
      <c r="F1956">
        <f>C1956-E1956</f>
        <v/>
      </c>
      <c r="G1956">
        <f>F1956/$B$11</f>
        <v/>
      </c>
      <c r="H1956">
        <f>ABS(G1956)</f>
        <v/>
      </c>
    </row>
    <row r="1957">
      <c r="A1957">
        <f>'03_DADOS_LIMPOS'!A1933</f>
        <v/>
      </c>
      <c r="B1957">
        <f>'03_DADOS_LIMPOS'!C1933</f>
        <v/>
      </c>
      <c r="C1957">
        <f>'03_DADOS_LIMPOS'!D1933</f>
        <v/>
      </c>
      <c r="D1957">
        <f>'03_DADOS_LIMPOS'!J1933</f>
        <v/>
      </c>
      <c r="E1957">
        <f>$B$8+$B$9*D1957</f>
        <v/>
      </c>
      <c r="F1957">
        <f>C1957-E1957</f>
        <v/>
      </c>
      <c r="G1957">
        <f>F1957/$B$11</f>
        <v/>
      </c>
      <c r="H1957">
        <f>ABS(G1957)</f>
        <v/>
      </c>
    </row>
    <row r="1958">
      <c r="A1958">
        <f>'03_DADOS_LIMPOS'!A1934</f>
        <v/>
      </c>
      <c r="B1958">
        <f>'03_DADOS_LIMPOS'!C1934</f>
        <v/>
      </c>
      <c r="C1958">
        <f>'03_DADOS_LIMPOS'!D1934</f>
        <v/>
      </c>
      <c r="D1958">
        <f>'03_DADOS_LIMPOS'!J1934</f>
        <v/>
      </c>
      <c r="E1958">
        <f>$B$8+$B$9*D1958</f>
        <v/>
      </c>
      <c r="F1958">
        <f>C1958-E1958</f>
        <v/>
      </c>
      <c r="G1958">
        <f>F1958/$B$11</f>
        <v/>
      </c>
      <c r="H1958">
        <f>ABS(G1958)</f>
        <v/>
      </c>
    </row>
    <row r="1959">
      <c r="A1959">
        <f>'03_DADOS_LIMPOS'!A1935</f>
        <v/>
      </c>
      <c r="B1959">
        <f>'03_DADOS_LIMPOS'!C1935</f>
        <v/>
      </c>
      <c r="C1959">
        <f>'03_DADOS_LIMPOS'!D1935</f>
        <v/>
      </c>
      <c r="D1959">
        <f>'03_DADOS_LIMPOS'!J1935</f>
        <v/>
      </c>
      <c r="E1959">
        <f>$B$8+$B$9*D1959</f>
        <v/>
      </c>
      <c r="F1959">
        <f>C1959-E1959</f>
        <v/>
      </c>
      <c r="G1959">
        <f>F1959/$B$11</f>
        <v/>
      </c>
      <c r="H1959">
        <f>ABS(G1959)</f>
        <v/>
      </c>
    </row>
    <row r="1960">
      <c r="A1960">
        <f>'03_DADOS_LIMPOS'!A1936</f>
        <v/>
      </c>
      <c r="B1960">
        <f>'03_DADOS_LIMPOS'!C1936</f>
        <v/>
      </c>
      <c r="C1960">
        <f>'03_DADOS_LIMPOS'!D1936</f>
        <v/>
      </c>
      <c r="D1960">
        <f>'03_DADOS_LIMPOS'!J1936</f>
        <v/>
      </c>
      <c r="E1960">
        <f>$B$8+$B$9*D1960</f>
        <v/>
      </c>
      <c r="F1960">
        <f>C1960-E1960</f>
        <v/>
      </c>
      <c r="G1960">
        <f>F1960/$B$11</f>
        <v/>
      </c>
      <c r="H1960">
        <f>ABS(G1960)</f>
        <v/>
      </c>
    </row>
    <row r="1961">
      <c r="A1961">
        <f>'03_DADOS_LIMPOS'!A1937</f>
        <v/>
      </c>
      <c r="B1961">
        <f>'03_DADOS_LIMPOS'!C1937</f>
        <v/>
      </c>
      <c r="C1961">
        <f>'03_DADOS_LIMPOS'!D1937</f>
        <v/>
      </c>
      <c r="D1961">
        <f>'03_DADOS_LIMPOS'!J1937</f>
        <v/>
      </c>
      <c r="E1961">
        <f>$B$8+$B$9*D1961</f>
        <v/>
      </c>
      <c r="F1961">
        <f>C1961-E1961</f>
        <v/>
      </c>
      <c r="G1961">
        <f>F1961/$B$11</f>
        <v/>
      </c>
      <c r="H1961">
        <f>ABS(G1961)</f>
        <v/>
      </c>
    </row>
    <row r="1962">
      <c r="A1962">
        <f>'03_DADOS_LIMPOS'!A1938</f>
        <v/>
      </c>
      <c r="B1962">
        <f>'03_DADOS_LIMPOS'!C1938</f>
        <v/>
      </c>
      <c r="C1962">
        <f>'03_DADOS_LIMPOS'!D1938</f>
        <v/>
      </c>
      <c r="D1962">
        <f>'03_DADOS_LIMPOS'!J1938</f>
        <v/>
      </c>
      <c r="E1962">
        <f>$B$8+$B$9*D1962</f>
        <v/>
      </c>
      <c r="F1962">
        <f>C1962-E1962</f>
        <v/>
      </c>
      <c r="G1962">
        <f>F1962/$B$11</f>
        <v/>
      </c>
      <c r="H1962">
        <f>ABS(G1962)</f>
        <v/>
      </c>
    </row>
    <row r="1963">
      <c r="A1963">
        <f>'03_DADOS_LIMPOS'!A1939</f>
        <v/>
      </c>
      <c r="B1963">
        <f>'03_DADOS_LIMPOS'!C1939</f>
        <v/>
      </c>
      <c r="C1963">
        <f>'03_DADOS_LIMPOS'!D1939</f>
        <v/>
      </c>
      <c r="D1963">
        <f>'03_DADOS_LIMPOS'!J1939</f>
        <v/>
      </c>
      <c r="E1963">
        <f>$B$8+$B$9*D1963</f>
        <v/>
      </c>
      <c r="F1963">
        <f>C1963-E1963</f>
        <v/>
      </c>
      <c r="G1963">
        <f>F1963/$B$11</f>
        <v/>
      </c>
      <c r="H1963">
        <f>ABS(G1963)</f>
        <v/>
      </c>
    </row>
    <row r="1964">
      <c r="A1964">
        <f>'03_DADOS_LIMPOS'!A1940</f>
        <v/>
      </c>
      <c r="B1964">
        <f>'03_DADOS_LIMPOS'!C1940</f>
        <v/>
      </c>
      <c r="C1964">
        <f>'03_DADOS_LIMPOS'!D1940</f>
        <v/>
      </c>
      <c r="D1964">
        <f>'03_DADOS_LIMPOS'!J1940</f>
        <v/>
      </c>
      <c r="E1964">
        <f>$B$8+$B$9*D1964</f>
        <v/>
      </c>
      <c r="F1964">
        <f>C1964-E1964</f>
        <v/>
      </c>
      <c r="G1964">
        <f>F1964/$B$11</f>
        <v/>
      </c>
      <c r="H1964">
        <f>ABS(G1964)</f>
        <v/>
      </c>
    </row>
    <row r="1965">
      <c r="A1965">
        <f>'03_DADOS_LIMPOS'!A1941</f>
        <v/>
      </c>
      <c r="B1965">
        <f>'03_DADOS_LIMPOS'!C1941</f>
        <v/>
      </c>
      <c r="C1965">
        <f>'03_DADOS_LIMPOS'!D1941</f>
        <v/>
      </c>
      <c r="D1965">
        <f>'03_DADOS_LIMPOS'!J1941</f>
        <v/>
      </c>
      <c r="E1965">
        <f>$B$8+$B$9*D1965</f>
        <v/>
      </c>
      <c r="F1965">
        <f>C1965-E1965</f>
        <v/>
      </c>
      <c r="G1965">
        <f>F1965/$B$11</f>
        <v/>
      </c>
      <c r="H1965">
        <f>ABS(G1965)</f>
        <v/>
      </c>
    </row>
    <row r="1966">
      <c r="A1966">
        <f>'03_DADOS_LIMPOS'!A1942</f>
        <v/>
      </c>
      <c r="B1966">
        <f>'03_DADOS_LIMPOS'!C1942</f>
        <v/>
      </c>
      <c r="C1966">
        <f>'03_DADOS_LIMPOS'!D1942</f>
        <v/>
      </c>
      <c r="D1966">
        <f>'03_DADOS_LIMPOS'!J1942</f>
        <v/>
      </c>
      <c r="E1966">
        <f>$B$8+$B$9*D1966</f>
        <v/>
      </c>
      <c r="F1966">
        <f>C1966-E1966</f>
        <v/>
      </c>
      <c r="G1966">
        <f>F1966/$B$11</f>
        <v/>
      </c>
      <c r="H1966">
        <f>ABS(G1966)</f>
        <v/>
      </c>
    </row>
    <row r="1967">
      <c r="A1967">
        <f>'03_DADOS_LIMPOS'!A1943</f>
        <v/>
      </c>
      <c r="B1967">
        <f>'03_DADOS_LIMPOS'!C1943</f>
        <v/>
      </c>
      <c r="C1967">
        <f>'03_DADOS_LIMPOS'!D1943</f>
        <v/>
      </c>
      <c r="D1967">
        <f>'03_DADOS_LIMPOS'!J1943</f>
        <v/>
      </c>
      <c r="E1967">
        <f>$B$8+$B$9*D1967</f>
        <v/>
      </c>
      <c r="F1967">
        <f>C1967-E1967</f>
        <v/>
      </c>
      <c r="G1967">
        <f>F1967/$B$11</f>
        <v/>
      </c>
      <c r="H1967">
        <f>ABS(G1967)</f>
        <v/>
      </c>
    </row>
    <row r="1968">
      <c r="A1968">
        <f>'03_DADOS_LIMPOS'!A1944</f>
        <v/>
      </c>
      <c r="B1968">
        <f>'03_DADOS_LIMPOS'!C1944</f>
        <v/>
      </c>
      <c r="C1968">
        <f>'03_DADOS_LIMPOS'!D1944</f>
        <v/>
      </c>
      <c r="D1968">
        <f>'03_DADOS_LIMPOS'!J1944</f>
        <v/>
      </c>
      <c r="E1968">
        <f>$B$8+$B$9*D1968</f>
        <v/>
      </c>
      <c r="F1968">
        <f>C1968-E1968</f>
        <v/>
      </c>
      <c r="G1968">
        <f>F1968/$B$11</f>
        <v/>
      </c>
      <c r="H1968">
        <f>ABS(G1968)</f>
        <v/>
      </c>
    </row>
    <row r="1969">
      <c r="A1969">
        <f>'03_DADOS_LIMPOS'!A1945</f>
        <v/>
      </c>
      <c r="B1969">
        <f>'03_DADOS_LIMPOS'!C1945</f>
        <v/>
      </c>
      <c r="C1969">
        <f>'03_DADOS_LIMPOS'!D1945</f>
        <v/>
      </c>
      <c r="D1969">
        <f>'03_DADOS_LIMPOS'!J1945</f>
        <v/>
      </c>
      <c r="E1969">
        <f>$B$8+$B$9*D1969</f>
        <v/>
      </c>
      <c r="F1969">
        <f>C1969-E1969</f>
        <v/>
      </c>
      <c r="G1969">
        <f>F1969/$B$11</f>
        <v/>
      </c>
      <c r="H1969">
        <f>ABS(G1969)</f>
        <v/>
      </c>
    </row>
    <row r="1970">
      <c r="A1970">
        <f>'03_DADOS_LIMPOS'!A1946</f>
        <v/>
      </c>
      <c r="B1970">
        <f>'03_DADOS_LIMPOS'!C1946</f>
        <v/>
      </c>
      <c r="C1970">
        <f>'03_DADOS_LIMPOS'!D1946</f>
        <v/>
      </c>
      <c r="D1970">
        <f>'03_DADOS_LIMPOS'!J1946</f>
        <v/>
      </c>
      <c r="E1970">
        <f>$B$8+$B$9*D1970</f>
        <v/>
      </c>
      <c r="F1970">
        <f>C1970-E1970</f>
        <v/>
      </c>
      <c r="G1970">
        <f>F1970/$B$11</f>
        <v/>
      </c>
      <c r="H1970">
        <f>ABS(G1970)</f>
        <v/>
      </c>
    </row>
    <row r="1971">
      <c r="A1971">
        <f>'03_DADOS_LIMPOS'!A1947</f>
        <v/>
      </c>
      <c r="B1971">
        <f>'03_DADOS_LIMPOS'!C1947</f>
        <v/>
      </c>
      <c r="C1971">
        <f>'03_DADOS_LIMPOS'!D1947</f>
        <v/>
      </c>
      <c r="D1971">
        <f>'03_DADOS_LIMPOS'!J1947</f>
        <v/>
      </c>
      <c r="E1971">
        <f>$B$8+$B$9*D1971</f>
        <v/>
      </c>
      <c r="F1971">
        <f>C1971-E1971</f>
        <v/>
      </c>
      <c r="G1971">
        <f>F1971/$B$11</f>
        <v/>
      </c>
      <c r="H1971">
        <f>ABS(G1971)</f>
        <v/>
      </c>
    </row>
    <row r="1972">
      <c r="A1972">
        <f>'03_DADOS_LIMPOS'!A1948</f>
        <v/>
      </c>
      <c r="B1972">
        <f>'03_DADOS_LIMPOS'!C1948</f>
        <v/>
      </c>
      <c r="C1972">
        <f>'03_DADOS_LIMPOS'!D1948</f>
        <v/>
      </c>
      <c r="D1972">
        <f>'03_DADOS_LIMPOS'!J1948</f>
        <v/>
      </c>
      <c r="E1972">
        <f>$B$8+$B$9*D1972</f>
        <v/>
      </c>
      <c r="F1972">
        <f>C1972-E1972</f>
        <v/>
      </c>
      <c r="G1972">
        <f>F1972/$B$11</f>
        <v/>
      </c>
      <c r="H1972">
        <f>ABS(G1972)</f>
        <v/>
      </c>
    </row>
    <row r="1973">
      <c r="A1973">
        <f>'03_DADOS_LIMPOS'!A1949</f>
        <v/>
      </c>
      <c r="B1973">
        <f>'03_DADOS_LIMPOS'!C1949</f>
        <v/>
      </c>
      <c r="C1973">
        <f>'03_DADOS_LIMPOS'!D1949</f>
        <v/>
      </c>
      <c r="D1973">
        <f>'03_DADOS_LIMPOS'!J1949</f>
        <v/>
      </c>
      <c r="E1973">
        <f>$B$8+$B$9*D1973</f>
        <v/>
      </c>
      <c r="F1973">
        <f>C1973-E1973</f>
        <v/>
      </c>
      <c r="G1973">
        <f>F1973/$B$11</f>
        <v/>
      </c>
      <c r="H1973">
        <f>ABS(G1973)</f>
        <v/>
      </c>
    </row>
    <row r="1974">
      <c r="A1974">
        <f>'03_DADOS_LIMPOS'!A1950</f>
        <v/>
      </c>
      <c r="B1974">
        <f>'03_DADOS_LIMPOS'!C1950</f>
        <v/>
      </c>
      <c r="C1974">
        <f>'03_DADOS_LIMPOS'!D1950</f>
        <v/>
      </c>
      <c r="D1974">
        <f>'03_DADOS_LIMPOS'!J1950</f>
        <v/>
      </c>
      <c r="E1974">
        <f>$B$8+$B$9*D1974</f>
        <v/>
      </c>
      <c r="F1974">
        <f>C1974-E1974</f>
        <v/>
      </c>
      <c r="G1974">
        <f>F1974/$B$11</f>
        <v/>
      </c>
      <c r="H1974">
        <f>ABS(G1974)</f>
        <v/>
      </c>
    </row>
    <row r="1975">
      <c r="A1975">
        <f>'03_DADOS_LIMPOS'!A1951</f>
        <v/>
      </c>
      <c r="B1975">
        <f>'03_DADOS_LIMPOS'!C1951</f>
        <v/>
      </c>
      <c r="C1975">
        <f>'03_DADOS_LIMPOS'!D1951</f>
        <v/>
      </c>
      <c r="D1975">
        <f>'03_DADOS_LIMPOS'!J1951</f>
        <v/>
      </c>
      <c r="E1975">
        <f>$B$8+$B$9*D1975</f>
        <v/>
      </c>
      <c r="F1975">
        <f>C1975-E1975</f>
        <v/>
      </c>
      <c r="G1975">
        <f>F1975/$B$11</f>
        <v/>
      </c>
      <c r="H1975">
        <f>ABS(G1975)</f>
        <v/>
      </c>
    </row>
    <row r="1976">
      <c r="A1976">
        <f>'03_DADOS_LIMPOS'!A1952</f>
        <v/>
      </c>
      <c r="B1976">
        <f>'03_DADOS_LIMPOS'!C1952</f>
        <v/>
      </c>
      <c r="C1976">
        <f>'03_DADOS_LIMPOS'!D1952</f>
        <v/>
      </c>
      <c r="D1976">
        <f>'03_DADOS_LIMPOS'!J1952</f>
        <v/>
      </c>
      <c r="E1976">
        <f>$B$8+$B$9*D1976</f>
        <v/>
      </c>
      <c r="F1976">
        <f>C1976-E1976</f>
        <v/>
      </c>
      <c r="G1976">
        <f>F1976/$B$11</f>
        <v/>
      </c>
      <c r="H1976">
        <f>ABS(G1976)</f>
        <v/>
      </c>
    </row>
    <row r="1977">
      <c r="A1977">
        <f>'03_DADOS_LIMPOS'!A1953</f>
        <v/>
      </c>
      <c r="B1977">
        <f>'03_DADOS_LIMPOS'!C1953</f>
        <v/>
      </c>
      <c r="C1977">
        <f>'03_DADOS_LIMPOS'!D1953</f>
        <v/>
      </c>
      <c r="D1977">
        <f>'03_DADOS_LIMPOS'!J1953</f>
        <v/>
      </c>
      <c r="E1977">
        <f>$B$8+$B$9*D1977</f>
        <v/>
      </c>
      <c r="F1977">
        <f>C1977-E1977</f>
        <v/>
      </c>
      <c r="G1977">
        <f>F1977/$B$11</f>
        <v/>
      </c>
      <c r="H1977">
        <f>ABS(G1977)</f>
        <v/>
      </c>
    </row>
    <row r="1978">
      <c r="A1978">
        <f>'03_DADOS_LIMPOS'!A1954</f>
        <v/>
      </c>
      <c r="B1978">
        <f>'03_DADOS_LIMPOS'!C1954</f>
        <v/>
      </c>
      <c r="C1978">
        <f>'03_DADOS_LIMPOS'!D1954</f>
        <v/>
      </c>
      <c r="D1978">
        <f>'03_DADOS_LIMPOS'!J1954</f>
        <v/>
      </c>
      <c r="E1978">
        <f>$B$8+$B$9*D1978</f>
        <v/>
      </c>
      <c r="F1978">
        <f>C1978-E1978</f>
        <v/>
      </c>
      <c r="G1978">
        <f>F1978/$B$11</f>
        <v/>
      </c>
      <c r="H1978">
        <f>ABS(G1978)</f>
        <v/>
      </c>
    </row>
    <row r="1979">
      <c r="A1979">
        <f>'03_DADOS_LIMPOS'!A1955</f>
        <v/>
      </c>
      <c r="B1979">
        <f>'03_DADOS_LIMPOS'!C1955</f>
        <v/>
      </c>
      <c r="C1979">
        <f>'03_DADOS_LIMPOS'!D1955</f>
        <v/>
      </c>
      <c r="D1979">
        <f>'03_DADOS_LIMPOS'!J1955</f>
        <v/>
      </c>
      <c r="E1979">
        <f>$B$8+$B$9*D1979</f>
        <v/>
      </c>
      <c r="F1979">
        <f>C1979-E1979</f>
        <v/>
      </c>
      <c r="G1979">
        <f>F1979/$B$11</f>
        <v/>
      </c>
      <c r="H1979">
        <f>ABS(G1979)</f>
        <v/>
      </c>
    </row>
    <row r="1980">
      <c r="A1980">
        <f>'03_DADOS_LIMPOS'!A1956</f>
        <v/>
      </c>
      <c r="B1980">
        <f>'03_DADOS_LIMPOS'!C1956</f>
        <v/>
      </c>
      <c r="C1980">
        <f>'03_DADOS_LIMPOS'!D1956</f>
        <v/>
      </c>
      <c r="D1980">
        <f>'03_DADOS_LIMPOS'!J1956</f>
        <v/>
      </c>
      <c r="E1980">
        <f>$B$8+$B$9*D1980</f>
        <v/>
      </c>
      <c r="F1980">
        <f>C1980-E1980</f>
        <v/>
      </c>
      <c r="G1980">
        <f>F1980/$B$11</f>
        <v/>
      </c>
      <c r="H1980">
        <f>ABS(G1980)</f>
        <v/>
      </c>
    </row>
    <row r="1981">
      <c r="A1981">
        <f>'03_DADOS_LIMPOS'!A1957</f>
        <v/>
      </c>
      <c r="B1981">
        <f>'03_DADOS_LIMPOS'!C1957</f>
        <v/>
      </c>
      <c r="C1981">
        <f>'03_DADOS_LIMPOS'!D1957</f>
        <v/>
      </c>
      <c r="D1981">
        <f>'03_DADOS_LIMPOS'!J1957</f>
        <v/>
      </c>
      <c r="E1981">
        <f>$B$8+$B$9*D1981</f>
        <v/>
      </c>
      <c r="F1981">
        <f>C1981-E1981</f>
        <v/>
      </c>
      <c r="G1981">
        <f>F1981/$B$11</f>
        <v/>
      </c>
      <c r="H1981">
        <f>ABS(G1981)</f>
        <v/>
      </c>
    </row>
    <row r="1982">
      <c r="A1982">
        <f>'03_DADOS_LIMPOS'!A1958</f>
        <v/>
      </c>
      <c r="B1982">
        <f>'03_DADOS_LIMPOS'!C1958</f>
        <v/>
      </c>
      <c r="C1982">
        <f>'03_DADOS_LIMPOS'!D1958</f>
        <v/>
      </c>
      <c r="D1982">
        <f>'03_DADOS_LIMPOS'!J1958</f>
        <v/>
      </c>
      <c r="E1982">
        <f>$B$8+$B$9*D1982</f>
        <v/>
      </c>
      <c r="F1982">
        <f>C1982-E1982</f>
        <v/>
      </c>
      <c r="G1982">
        <f>F1982/$B$11</f>
        <v/>
      </c>
      <c r="H1982">
        <f>ABS(G1982)</f>
        <v/>
      </c>
    </row>
    <row r="1983">
      <c r="A1983">
        <f>'03_DADOS_LIMPOS'!A1959</f>
        <v/>
      </c>
      <c r="B1983">
        <f>'03_DADOS_LIMPOS'!C1959</f>
        <v/>
      </c>
      <c r="C1983">
        <f>'03_DADOS_LIMPOS'!D1959</f>
        <v/>
      </c>
      <c r="D1983">
        <f>'03_DADOS_LIMPOS'!J1959</f>
        <v/>
      </c>
      <c r="E1983">
        <f>$B$8+$B$9*D1983</f>
        <v/>
      </c>
      <c r="F1983">
        <f>C1983-E1983</f>
        <v/>
      </c>
      <c r="G1983">
        <f>F1983/$B$11</f>
        <v/>
      </c>
      <c r="H1983">
        <f>ABS(G1983)</f>
        <v/>
      </c>
    </row>
    <row r="1984">
      <c r="A1984">
        <f>'03_DADOS_LIMPOS'!A1960</f>
        <v/>
      </c>
      <c r="B1984">
        <f>'03_DADOS_LIMPOS'!C1960</f>
        <v/>
      </c>
      <c r="C1984">
        <f>'03_DADOS_LIMPOS'!D1960</f>
        <v/>
      </c>
      <c r="D1984">
        <f>'03_DADOS_LIMPOS'!J1960</f>
        <v/>
      </c>
      <c r="E1984">
        <f>$B$8+$B$9*D1984</f>
        <v/>
      </c>
      <c r="F1984">
        <f>C1984-E1984</f>
        <v/>
      </c>
      <c r="G1984">
        <f>F1984/$B$11</f>
        <v/>
      </c>
      <c r="H1984">
        <f>ABS(G1984)</f>
        <v/>
      </c>
    </row>
    <row r="1985">
      <c r="A1985">
        <f>'03_DADOS_LIMPOS'!A1961</f>
        <v/>
      </c>
      <c r="B1985">
        <f>'03_DADOS_LIMPOS'!C1961</f>
        <v/>
      </c>
      <c r="C1985">
        <f>'03_DADOS_LIMPOS'!D1961</f>
        <v/>
      </c>
      <c r="D1985">
        <f>'03_DADOS_LIMPOS'!J1961</f>
        <v/>
      </c>
      <c r="E1985">
        <f>$B$8+$B$9*D1985</f>
        <v/>
      </c>
      <c r="F1985">
        <f>C1985-E1985</f>
        <v/>
      </c>
      <c r="G1985">
        <f>F1985/$B$11</f>
        <v/>
      </c>
      <c r="H1985">
        <f>ABS(G1985)</f>
        <v/>
      </c>
    </row>
    <row r="1986">
      <c r="A1986">
        <f>'03_DADOS_LIMPOS'!A1962</f>
        <v/>
      </c>
      <c r="B1986">
        <f>'03_DADOS_LIMPOS'!C1962</f>
        <v/>
      </c>
      <c r="C1986">
        <f>'03_DADOS_LIMPOS'!D1962</f>
        <v/>
      </c>
      <c r="D1986">
        <f>'03_DADOS_LIMPOS'!J1962</f>
        <v/>
      </c>
      <c r="E1986">
        <f>$B$8+$B$9*D1986</f>
        <v/>
      </c>
      <c r="F1986">
        <f>C1986-E1986</f>
        <v/>
      </c>
      <c r="G1986">
        <f>F1986/$B$11</f>
        <v/>
      </c>
      <c r="H1986">
        <f>ABS(G1986)</f>
        <v/>
      </c>
    </row>
    <row r="1987">
      <c r="A1987">
        <f>'03_DADOS_LIMPOS'!A1963</f>
        <v/>
      </c>
      <c r="B1987">
        <f>'03_DADOS_LIMPOS'!C1963</f>
        <v/>
      </c>
      <c r="C1987">
        <f>'03_DADOS_LIMPOS'!D1963</f>
        <v/>
      </c>
      <c r="D1987">
        <f>'03_DADOS_LIMPOS'!J1963</f>
        <v/>
      </c>
      <c r="E1987">
        <f>$B$8+$B$9*D1987</f>
        <v/>
      </c>
      <c r="F1987">
        <f>C1987-E1987</f>
        <v/>
      </c>
      <c r="G1987">
        <f>F1987/$B$11</f>
        <v/>
      </c>
      <c r="H1987">
        <f>ABS(G1987)</f>
        <v/>
      </c>
    </row>
    <row r="1988">
      <c r="A1988">
        <f>'03_DADOS_LIMPOS'!A1964</f>
        <v/>
      </c>
      <c r="B1988">
        <f>'03_DADOS_LIMPOS'!C1964</f>
        <v/>
      </c>
      <c r="C1988">
        <f>'03_DADOS_LIMPOS'!D1964</f>
        <v/>
      </c>
      <c r="D1988">
        <f>'03_DADOS_LIMPOS'!J1964</f>
        <v/>
      </c>
      <c r="E1988">
        <f>$B$8+$B$9*D1988</f>
        <v/>
      </c>
      <c r="F1988">
        <f>C1988-E1988</f>
        <v/>
      </c>
      <c r="G1988">
        <f>F1988/$B$11</f>
        <v/>
      </c>
      <c r="H1988">
        <f>ABS(G1988)</f>
        <v/>
      </c>
    </row>
    <row r="1989">
      <c r="A1989">
        <f>'03_DADOS_LIMPOS'!A1965</f>
        <v/>
      </c>
      <c r="B1989">
        <f>'03_DADOS_LIMPOS'!C1965</f>
        <v/>
      </c>
      <c r="C1989">
        <f>'03_DADOS_LIMPOS'!D1965</f>
        <v/>
      </c>
      <c r="D1989">
        <f>'03_DADOS_LIMPOS'!J1965</f>
        <v/>
      </c>
      <c r="E1989">
        <f>$B$8+$B$9*D1989</f>
        <v/>
      </c>
      <c r="F1989">
        <f>C1989-E1989</f>
        <v/>
      </c>
      <c r="G1989">
        <f>F1989/$B$11</f>
        <v/>
      </c>
      <c r="H1989">
        <f>ABS(G1989)</f>
        <v/>
      </c>
    </row>
    <row r="1990">
      <c r="A1990">
        <f>'03_DADOS_LIMPOS'!A1966</f>
        <v/>
      </c>
      <c r="B1990">
        <f>'03_DADOS_LIMPOS'!C1966</f>
        <v/>
      </c>
      <c r="C1990">
        <f>'03_DADOS_LIMPOS'!D1966</f>
        <v/>
      </c>
      <c r="D1990">
        <f>'03_DADOS_LIMPOS'!J1966</f>
        <v/>
      </c>
      <c r="E1990">
        <f>$B$8+$B$9*D1990</f>
        <v/>
      </c>
      <c r="F1990">
        <f>C1990-E1990</f>
        <v/>
      </c>
      <c r="G1990">
        <f>F1990/$B$11</f>
        <v/>
      </c>
      <c r="H1990">
        <f>ABS(G1990)</f>
        <v/>
      </c>
    </row>
    <row r="1991">
      <c r="A1991">
        <f>'03_DADOS_LIMPOS'!A1967</f>
        <v/>
      </c>
      <c r="B1991">
        <f>'03_DADOS_LIMPOS'!C1967</f>
        <v/>
      </c>
      <c r="C1991">
        <f>'03_DADOS_LIMPOS'!D1967</f>
        <v/>
      </c>
      <c r="D1991">
        <f>'03_DADOS_LIMPOS'!J1967</f>
        <v/>
      </c>
      <c r="E1991">
        <f>$B$8+$B$9*D1991</f>
        <v/>
      </c>
      <c r="F1991">
        <f>C1991-E1991</f>
        <v/>
      </c>
      <c r="G1991">
        <f>F1991/$B$11</f>
        <v/>
      </c>
      <c r="H1991">
        <f>ABS(G1991)</f>
        <v/>
      </c>
    </row>
    <row r="1992">
      <c r="A1992">
        <f>'03_DADOS_LIMPOS'!A1968</f>
        <v/>
      </c>
      <c r="B1992">
        <f>'03_DADOS_LIMPOS'!C1968</f>
        <v/>
      </c>
      <c r="C1992">
        <f>'03_DADOS_LIMPOS'!D1968</f>
        <v/>
      </c>
      <c r="D1992">
        <f>'03_DADOS_LIMPOS'!J1968</f>
        <v/>
      </c>
      <c r="E1992">
        <f>$B$8+$B$9*D1992</f>
        <v/>
      </c>
      <c r="F1992">
        <f>C1992-E1992</f>
        <v/>
      </c>
      <c r="G1992">
        <f>F1992/$B$11</f>
        <v/>
      </c>
      <c r="H1992">
        <f>ABS(G1992)</f>
        <v/>
      </c>
    </row>
    <row r="1993">
      <c r="A1993">
        <f>'03_DADOS_LIMPOS'!A1969</f>
        <v/>
      </c>
      <c r="B1993">
        <f>'03_DADOS_LIMPOS'!C1969</f>
        <v/>
      </c>
      <c r="C1993">
        <f>'03_DADOS_LIMPOS'!D1969</f>
        <v/>
      </c>
      <c r="D1993">
        <f>'03_DADOS_LIMPOS'!J1969</f>
        <v/>
      </c>
      <c r="E1993">
        <f>$B$8+$B$9*D1993</f>
        <v/>
      </c>
      <c r="F1993">
        <f>C1993-E1993</f>
        <v/>
      </c>
      <c r="G1993">
        <f>F1993/$B$11</f>
        <v/>
      </c>
      <c r="H1993">
        <f>ABS(G1993)</f>
        <v/>
      </c>
    </row>
    <row r="1994">
      <c r="A1994">
        <f>'03_DADOS_LIMPOS'!A1970</f>
        <v/>
      </c>
      <c r="B1994">
        <f>'03_DADOS_LIMPOS'!C1970</f>
        <v/>
      </c>
      <c r="C1994">
        <f>'03_DADOS_LIMPOS'!D1970</f>
        <v/>
      </c>
      <c r="D1994">
        <f>'03_DADOS_LIMPOS'!J1970</f>
        <v/>
      </c>
      <c r="E1994">
        <f>$B$8+$B$9*D1994</f>
        <v/>
      </c>
      <c r="F1994">
        <f>C1994-E1994</f>
        <v/>
      </c>
      <c r="G1994">
        <f>F1994/$B$11</f>
        <v/>
      </c>
      <c r="H1994">
        <f>ABS(G1994)</f>
        <v/>
      </c>
    </row>
    <row r="1995">
      <c r="A1995">
        <f>'03_DADOS_LIMPOS'!A1971</f>
        <v/>
      </c>
      <c r="B1995">
        <f>'03_DADOS_LIMPOS'!C1971</f>
        <v/>
      </c>
      <c r="C1995">
        <f>'03_DADOS_LIMPOS'!D1971</f>
        <v/>
      </c>
      <c r="D1995">
        <f>'03_DADOS_LIMPOS'!J1971</f>
        <v/>
      </c>
      <c r="E1995">
        <f>$B$8+$B$9*D1995</f>
        <v/>
      </c>
      <c r="F1995">
        <f>C1995-E1995</f>
        <v/>
      </c>
      <c r="G1995">
        <f>F1995/$B$11</f>
        <v/>
      </c>
      <c r="H1995">
        <f>ABS(G1995)</f>
        <v/>
      </c>
    </row>
    <row r="1996">
      <c r="A1996">
        <f>'03_DADOS_LIMPOS'!A1972</f>
        <v/>
      </c>
      <c r="B1996">
        <f>'03_DADOS_LIMPOS'!C1972</f>
        <v/>
      </c>
      <c r="C1996">
        <f>'03_DADOS_LIMPOS'!D1972</f>
        <v/>
      </c>
      <c r="D1996">
        <f>'03_DADOS_LIMPOS'!J1972</f>
        <v/>
      </c>
      <c r="E1996">
        <f>$B$8+$B$9*D1996</f>
        <v/>
      </c>
      <c r="F1996">
        <f>C1996-E1996</f>
        <v/>
      </c>
      <c r="G1996">
        <f>F1996/$B$11</f>
        <v/>
      </c>
      <c r="H1996">
        <f>ABS(G1996)</f>
        <v/>
      </c>
    </row>
    <row r="1997">
      <c r="A1997">
        <f>'03_DADOS_LIMPOS'!A1973</f>
        <v/>
      </c>
      <c r="B1997">
        <f>'03_DADOS_LIMPOS'!C1973</f>
        <v/>
      </c>
      <c r="C1997">
        <f>'03_DADOS_LIMPOS'!D1973</f>
        <v/>
      </c>
      <c r="D1997">
        <f>'03_DADOS_LIMPOS'!J1973</f>
        <v/>
      </c>
      <c r="E1997">
        <f>$B$8+$B$9*D1997</f>
        <v/>
      </c>
      <c r="F1997">
        <f>C1997-E1997</f>
        <v/>
      </c>
      <c r="G1997">
        <f>F1997/$B$11</f>
        <v/>
      </c>
      <c r="H1997">
        <f>ABS(G1997)</f>
        <v/>
      </c>
    </row>
    <row r="1998">
      <c r="A1998">
        <f>'03_DADOS_LIMPOS'!A1974</f>
        <v/>
      </c>
      <c r="B1998">
        <f>'03_DADOS_LIMPOS'!C1974</f>
        <v/>
      </c>
      <c r="C1998">
        <f>'03_DADOS_LIMPOS'!D1974</f>
        <v/>
      </c>
      <c r="D1998">
        <f>'03_DADOS_LIMPOS'!J1974</f>
        <v/>
      </c>
      <c r="E1998">
        <f>$B$8+$B$9*D1998</f>
        <v/>
      </c>
      <c r="F1998">
        <f>C1998-E1998</f>
        <v/>
      </c>
      <c r="G1998">
        <f>F1998/$B$11</f>
        <v/>
      </c>
      <c r="H1998">
        <f>ABS(G1998)</f>
        <v/>
      </c>
    </row>
    <row r="1999">
      <c r="A1999">
        <f>'03_DADOS_LIMPOS'!A1975</f>
        <v/>
      </c>
      <c r="B1999">
        <f>'03_DADOS_LIMPOS'!C1975</f>
        <v/>
      </c>
      <c r="C1999">
        <f>'03_DADOS_LIMPOS'!D1975</f>
        <v/>
      </c>
      <c r="D1999">
        <f>'03_DADOS_LIMPOS'!J1975</f>
        <v/>
      </c>
      <c r="E1999">
        <f>$B$8+$B$9*D1999</f>
        <v/>
      </c>
      <c r="F1999">
        <f>C1999-E1999</f>
        <v/>
      </c>
      <c r="G1999">
        <f>F1999/$B$11</f>
        <v/>
      </c>
      <c r="H1999">
        <f>ABS(G1999)</f>
        <v/>
      </c>
    </row>
    <row r="2000">
      <c r="A2000">
        <f>'03_DADOS_LIMPOS'!A1976</f>
        <v/>
      </c>
      <c r="B2000">
        <f>'03_DADOS_LIMPOS'!C1976</f>
        <v/>
      </c>
      <c r="C2000">
        <f>'03_DADOS_LIMPOS'!D1976</f>
        <v/>
      </c>
      <c r="D2000">
        <f>'03_DADOS_LIMPOS'!J1976</f>
        <v/>
      </c>
      <c r="E2000">
        <f>$B$8+$B$9*D2000</f>
        <v/>
      </c>
      <c r="F2000">
        <f>C2000-E2000</f>
        <v/>
      </c>
      <c r="G2000">
        <f>F2000/$B$11</f>
        <v/>
      </c>
      <c r="H2000">
        <f>ABS(G2000)</f>
        <v/>
      </c>
    </row>
    <row r="2001">
      <c r="A2001">
        <f>'03_DADOS_LIMPOS'!A1977</f>
        <v/>
      </c>
      <c r="B2001">
        <f>'03_DADOS_LIMPOS'!C1977</f>
        <v/>
      </c>
      <c r="C2001">
        <f>'03_DADOS_LIMPOS'!D1977</f>
        <v/>
      </c>
      <c r="D2001">
        <f>'03_DADOS_LIMPOS'!J1977</f>
        <v/>
      </c>
      <c r="E2001">
        <f>$B$8+$B$9*D2001</f>
        <v/>
      </c>
      <c r="F2001">
        <f>C2001-E2001</f>
        <v/>
      </c>
      <c r="G2001">
        <f>F2001/$B$11</f>
        <v/>
      </c>
      <c r="H2001">
        <f>ABS(G2001)</f>
        <v/>
      </c>
    </row>
    <row r="2002">
      <c r="A2002">
        <f>'03_DADOS_LIMPOS'!A1978</f>
        <v/>
      </c>
      <c r="B2002">
        <f>'03_DADOS_LIMPOS'!C1978</f>
        <v/>
      </c>
      <c r="C2002">
        <f>'03_DADOS_LIMPOS'!D1978</f>
        <v/>
      </c>
      <c r="D2002">
        <f>'03_DADOS_LIMPOS'!J1978</f>
        <v/>
      </c>
      <c r="E2002">
        <f>$B$8+$B$9*D2002</f>
        <v/>
      </c>
      <c r="F2002">
        <f>C2002-E2002</f>
        <v/>
      </c>
      <c r="G2002">
        <f>F2002/$B$11</f>
        <v/>
      </c>
      <c r="H2002">
        <f>ABS(G2002)</f>
        <v/>
      </c>
    </row>
    <row r="2003">
      <c r="A2003">
        <f>'03_DADOS_LIMPOS'!A1979</f>
        <v/>
      </c>
      <c r="B2003">
        <f>'03_DADOS_LIMPOS'!C1979</f>
        <v/>
      </c>
      <c r="C2003">
        <f>'03_DADOS_LIMPOS'!D1979</f>
        <v/>
      </c>
      <c r="D2003">
        <f>'03_DADOS_LIMPOS'!J1979</f>
        <v/>
      </c>
      <c r="E2003">
        <f>$B$8+$B$9*D2003</f>
        <v/>
      </c>
      <c r="F2003">
        <f>C2003-E2003</f>
        <v/>
      </c>
      <c r="G2003">
        <f>F2003/$B$11</f>
        <v/>
      </c>
      <c r="H2003">
        <f>ABS(G2003)</f>
        <v/>
      </c>
    </row>
    <row r="2004">
      <c r="A2004">
        <f>'03_DADOS_LIMPOS'!A1980</f>
        <v/>
      </c>
      <c r="B2004">
        <f>'03_DADOS_LIMPOS'!C1980</f>
        <v/>
      </c>
      <c r="C2004">
        <f>'03_DADOS_LIMPOS'!D1980</f>
        <v/>
      </c>
      <c r="D2004">
        <f>'03_DADOS_LIMPOS'!J1980</f>
        <v/>
      </c>
      <c r="E2004">
        <f>$B$8+$B$9*D2004</f>
        <v/>
      </c>
      <c r="F2004">
        <f>C2004-E2004</f>
        <v/>
      </c>
      <c r="G2004">
        <f>F2004/$B$11</f>
        <v/>
      </c>
      <c r="H2004">
        <f>ABS(G2004)</f>
        <v/>
      </c>
    </row>
    <row r="2005">
      <c r="A2005">
        <f>'03_DADOS_LIMPOS'!A1981</f>
        <v/>
      </c>
      <c r="B2005">
        <f>'03_DADOS_LIMPOS'!C1981</f>
        <v/>
      </c>
      <c r="C2005">
        <f>'03_DADOS_LIMPOS'!D1981</f>
        <v/>
      </c>
      <c r="D2005">
        <f>'03_DADOS_LIMPOS'!J1981</f>
        <v/>
      </c>
      <c r="E2005">
        <f>$B$8+$B$9*D2005</f>
        <v/>
      </c>
      <c r="F2005">
        <f>C2005-E2005</f>
        <v/>
      </c>
      <c r="G2005">
        <f>F2005/$B$11</f>
        <v/>
      </c>
      <c r="H2005">
        <f>ABS(G2005)</f>
        <v/>
      </c>
    </row>
    <row r="2006">
      <c r="A2006">
        <f>'03_DADOS_LIMPOS'!A1982</f>
        <v/>
      </c>
      <c r="B2006">
        <f>'03_DADOS_LIMPOS'!C1982</f>
        <v/>
      </c>
      <c r="C2006">
        <f>'03_DADOS_LIMPOS'!D1982</f>
        <v/>
      </c>
      <c r="D2006">
        <f>'03_DADOS_LIMPOS'!J1982</f>
        <v/>
      </c>
      <c r="E2006">
        <f>$B$8+$B$9*D2006</f>
        <v/>
      </c>
      <c r="F2006">
        <f>C2006-E2006</f>
        <v/>
      </c>
      <c r="G2006">
        <f>F2006/$B$11</f>
        <v/>
      </c>
      <c r="H2006">
        <f>ABS(G2006)</f>
        <v/>
      </c>
    </row>
    <row r="2007">
      <c r="A2007">
        <f>'03_DADOS_LIMPOS'!A1983</f>
        <v/>
      </c>
      <c r="B2007">
        <f>'03_DADOS_LIMPOS'!C1983</f>
        <v/>
      </c>
      <c r="C2007">
        <f>'03_DADOS_LIMPOS'!D1983</f>
        <v/>
      </c>
      <c r="D2007">
        <f>'03_DADOS_LIMPOS'!J1983</f>
        <v/>
      </c>
      <c r="E2007">
        <f>$B$8+$B$9*D2007</f>
        <v/>
      </c>
      <c r="F2007">
        <f>C2007-E2007</f>
        <v/>
      </c>
      <c r="G2007">
        <f>F2007/$B$11</f>
        <v/>
      </c>
      <c r="H2007">
        <f>ABS(G2007)</f>
        <v/>
      </c>
    </row>
    <row r="2008">
      <c r="A2008">
        <f>'03_DADOS_LIMPOS'!A1984</f>
        <v/>
      </c>
      <c r="B2008">
        <f>'03_DADOS_LIMPOS'!C1984</f>
        <v/>
      </c>
      <c r="C2008">
        <f>'03_DADOS_LIMPOS'!D1984</f>
        <v/>
      </c>
      <c r="D2008">
        <f>'03_DADOS_LIMPOS'!J1984</f>
        <v/>
      </c>
      <c r="E2008">
        <f>$B$8+$B$9*D2008</f>
        <v/>
      </c>
      <c r="F2008">
        <f>C2008-E2008</f>
        <v/>
      </c>
      <c r="G2008">
        <f>F2008/$B$11</f>
        <v/>
      </c>
      <c r="H2008">
        <f>ABS(G2008)</f>
        <v/>
      </c>
    </row>
    <row r="2009">
      <c r="A2009">
        <f>'03_DADOS_LIMPOS'!A1985</f>
        <v/>
      </c>
      <c r="B2009">
        <f>'03_DADOS_LIMPOS'!C1985</f>
        <v/>
      </c>
      <c r="C2009">
        <f>'03_DADOS_LIMPOS'!D1985</f>
        <v/>
      </c>
      <c r="D2009">
        <f>'03_DADOS_LIMPOS'!J1985</f>
        <v/>
      </c>
      <c r="E2009">
        <f>$B$8+$B$9*D2009</f>
        <v/>
      </c>
      <c r="F2009">
        <f>C2009-E2009</f>
        <v/>
      </c>
      <c r="G2009">
        <f>F2009/$B$11</f>
        <v/>
      </c>
      <c r="H2009">
        <f>ABS(G2009)</f>
        <v/>
      </c>
    </row>
    <row r="2010">
      <c r="A2010">
        <f>'03_DADOS_LIMPOS'!A1986</f>
        <v/>
      </c>
      <c r="B2010">
        <f>'03_DADOS_LIMPOS'!C1986</f>
        <v/>
      </c>
      <c r="C2010">
        <f>'03_DADOS_LIMPOS'!D1986</f>
        <v/>
      </c>
      <c r="D2010">
        <f>'03_DADOS_LIMPOS'!J1986</f>
        <v/>
      </c>
      <c r="E2010">
        <f>$B$8+$B$9*D2010</f>
        <v/>
      </c>
      <c r="F2010">
        <f>C2010-E2010</f>
        <v/>
      </c>
      <c r="G2010">
        <f>F2010/$B$11</f>
        <v/>
      </c>
      <c r="H2010">
        <f>ABS(G2010)</f>
        <v/>
      </c>
    </row>
    <row r="2011">
      <c r="A2011">
        <f>'03_DADOS_LIMPOS'!A1987</f>
        <v/>
      </c>
      <c r="B2011">
        <f>'03_DADOS_LIMPOS'!C1987</f>
        <v/>
      </c>
      <c r="C2011">
        <f>'03_DADOS_LIMPOS'!D1987</f>
        <v/>
      </c>
      <c r="D2011">
        <f>'03_DADOS_LIMPOS'!J1987</f>
        <v/>
      </c>
      <c r="E2011">
        <f>$B$8+$B$9*D2011</f>
        <v/>
      </c>
      <c r="F2011">
        <f>C2011-E2011</f>
        <v/>
      </c>
      <c r="G2011">
        <f>F2011/$B$11</f>
        <v/>
      </c>
      <c r="H2011">
        <f>ABS(G2011)</f>
        <v/>
      </c>
    </row>
    <row r="2012">
      <c r="A2012">
        <f>'03_DADOS_LIMPOS'!A1988</f>
        <v/>
      </c>
      <c r="B2012">
        <f>'03_DADOS_LIMPOS'!C1988</f>
        <v/>
      </c>
      <c r="C2012">
        <f>'03_DADOS_LIMPOS'!D1988</f>
        <v/>
      </c>
      <c r="D2012">
        <f>'03_DADOS_LIMPOS'!J1988</f>
        <v/>
      </c>
      <c r="E2012">
        <f>$B$8+$B$9*D2012</f>
        <v/>
      </c>
      <c r="F2012">
        <f>C2012-E2012</f>
        <v/>
      </c>
      <c r="G2012">
        <f>F2012/$B$11</f>
        <v/>
      </c>
      <c r="H2012">
        <f>ABS(G2012)</f>
        <v/>
      </c>
    </row>
    <row r="2013">
      <c r="A2013">
        <f>'03_DADOS_LIMPOS'!A1989</f>
        <v/>
      </c>
      <c r="B2013">
        <f>'03_DADOS_LIMPOS'!C1989</f>
        <v/>
      </c>
      <c r="C2013">
        <f>'03_DADOS_LIMPOS'!D1989</f>
        <v/>
      </c>
      <c r="D2013">
        <f>'03_DADOS_LIMPOS'!J1989</f>
        <v/>
      </c>
      <c r="E2013">
        <f>$B$8+$B$9*D2013</f>
        <v/>
      </c>
      <c r="F2013">
        <f>C2013-E2013</f>
        <v/>
      </c>
      <c r="G2013">
        <f>F2013/$B$11</f>
        <v/>
      </c>
      <c r="H2013">
        <f>ABS(G2013)</f>
        <v/>
      </c>
    </row>
    <row r="2014">
      <c r="A2014">
        <f>'03_DADOS_LIMPOS'!A1990</f>
        <v/>
      </c>
      <c r="B2014">
        <f>'03_DADOS_LIMPOS'!C1990</f>
        <v/>
      </c>
      <c r="C2014">
        <f>'03_DADOS_LIMPOS'!D1990</f>
        <v/>
      </c>
      <c r="D2014">
        <f>'03_DADOS_LIMPOS'!J1990</f>
        <v/>
      </c>
      <c r="E2014">
        <f>$B$8+$B$9*D2014</f>
        <v/>
      </c>
      <c r="F2014">
        <f>C2014-E2014</f>
        <v/>
      </c>
      <c r="G2014">
        <f>F2014/$B$11</f>
        <v/>
      </c>
      <c r="H2014">
        <f>ABS(G2014)</f>
        <v/>
      </c>
    </row>
    <row r="2015">
      <c r="A2015">
        <f>'03_DADOS_LIMPOS'!A1991</f>
        <v/>
      </c>
      <c r="B2015">
        <f>'03_DADOS_LIMPOS'!C1991</f>
        <v/>
      </c>
      <c r="C2015">
        <f>'03_DADOS_LIMPOS'!D1991</f>
        <v/>
      </c>
      <c r="D2015">
        <f>'03_DADOS_LIMPOS'!J1991</f>
        <v/>
      </c>
      <c r="E2015">
        <f>$B$8+$B$9*D2015</f>
        <v/>
      </c>
      <c r="F2015">
        <f>C2015-E2015</f>
        <v/>
      </c>
      <c r="G2015">
        <f>F2015/$B$11</f>
        <v/>
      </c>
      <c r="H2015">
        <f>ABS(G2015)</f>
        <v/>
      </c>
    </row>
    <row r="2016">
      <c r="A2016">
        <f>'03_DADOS_LIMPOS'!A1992</f>
        <v/>
      </c>
      <c r="B2016">
        <f>'03_DADOS_LIMPOS'!C1992</f>
        <v/>
      </c>
      <c r="C2016">
        <f>'03_DADOS_LIMPOS'!D1992</f>
        <v/>
      </c>
      <c r="D2016">
        <f>'03_DADOS_LIMPOS'!J1992</f>
        <v/>
      </c>
      <c r="E2016">
        <f>$B$8+$B$9*D2016</f>
        <v/>
      </c>
      <c r="F2016">
        <f>C2016-E2016</f>
        <v/>
      </c>
      <c r="G2016">
        <f>F2016/$B$11</f>
        <v/>
      </c>
      <c r="H2016">
        <f>ABS(G2016)</f>
        <v/>
      </c>
    </row>
    <row r="2017">
      <c r="A2017">
        <f>'03_DADOS_LIMPOS'!A1993</f>
        <v/>
      </c>
      <c r="B2017">
        <f>'03_DADOS_LIMPOS'!C1993</f>
        <v/>
      </c>
      <c r="C2017">
        <f>'03_DADOS_LIMPOS'!D1993</f>
        <v/>
      </c>
      <c r="D2017">
        <f>'03_DADOS_LIMPOS'!J1993</f>
        <v/>
      </c>
      <c r="E2017">
        <f>$B$8+$B$9*D2017</f>
        <v/>
      </c>
      <c r="F2017">
        <f>C2017-E2017</f>
        <v/>
      </c>
      <c r="G2017">
        <f>F2017/$B$11</f>
        <v/>
      </c>
      <c r="H2017">
        <f>ABS(G2017)</f>
        <v/>
      </c>
    </row>
    <row r="2018">
      <c r="A2018">
        <f>'03_DADOS_LIMPOS'!A1994</f>
        <v/>
      </c>
      <c r="B2018">
        <f>'03_DADOS_LIMPOS'!C1994</f>
        <v/>
      </c>
      <c r="C2018">
        <f>'03_DADOS_LIMPOS'!D1994</f>
        <v/>
      </c>
      <c r="D2018">
        <f>'03_DADOS_LIMPOS'!J1994</f>
        <v/>
      </c>
      <c r="E2018">
        <f>$B$8+$B$9*D2018</f>
        <v/>
      </c>
      <c r="F2018">
        <f>C2018-E2018</f>
        <v/>
      </c>
      <c r="G2018">
        <f>F2018/$B$11</f>
        <v/>
      </c>
      <c r="H2018">
        <f>ABS(G2018)</f>
        <v/>
      </c>
    </row>
    <row r="2019">
      <c r="A2019">
        <f>'03_DADOS_LIMPOS'!A1995</f>
        <v/>
      </c>
      <c r="B2019">
        <f>'03_DADOS_LIMPOS'!C1995</f>
        <v/>
      </c>
      <c r="C2019">
        <f>'03_DADOS_LIMPOS'!D1995</f>
        <v/>
      </c>
      <c r="D2019">
        <f>'03_DADOS_LIMPOS'!J1995</f>
        <v/>
      </c>
      <c r="E2019">
        <f>$B$8+$B$9*D2019</f>
        <v/>
      </c>
      <c r="F2019">
        <f>C2019-E2019</f>
        <v/>
      </c>
      <c r="G2019">
        <f>F2019/$B$11</f>
        <v/>
      </c>
      <c r="H2019">
        <f>ABS(G2019)</f>
        <v/>
      </c>
    </row>
    <row r="2020">
      <c r="A2020">
        <f>'03_DADOS_LIMPOS'!A1996</f>
        <v/>
      </c>
      <c r="B2020">
        <f>'03_DADOS_LIMPOS'!C1996</f>
        <v/>
      </c>
      <c r="C2020">
        <f>'03_DADOS_LIMPOS'!D1996</f>
        <v/>
      </c>
      <c r="D2020">
        <f>'03_DADOS_LIMPOS'!J1996</f>
        <v/>
      </c>
      <c r="E2020">
        <f>$B$8+$B$9*D2020</f>
        <v/>
      </c>
      <c r="F2020">
        <f>C2020-E2020</f>
        <v/>
      </c>
      <c r="G2020">
        <f>F2020/$B$11</f>
        <v/>
      </c>
      <c r="H2020">
        <f>ABS(G2020)</f>
        <v/>
      </c>
    </row>
    <row r="2021">
      <c r="A2021">
        <f>'03_DADOS_LIMPOS'!A1997</f>
        <v/>
      </c>
      <c r="B2021">
        <f>'03_DADOS_LIMPOS'!C1997</f>
        <v/>
      </c>
      <c r="C2021">
        <f>'03_DADOS_LIMPOS'!D1997</f>
        <v/>
      </c>
      <c r="D2021">
        <f>'03_DADOS_LIMPOS'!J1997</f>
        <v/>
      </c>
      <c r="E2021">
        <f>$B$8+$B$9*D2021</f>
        <v/>
      </c>
      <c r="F2021">
        <f>C2021-E2021</f>
        <v/>
      </c>
      <c r="G2021">
        <f>F2021/$B$11</f>
        <v/>
      </c>
      <c r="H2021">
        <f>ABS(G2021)</f>
        <v/>
      </c>
    </row>
    <row r="2022">
      <c r="A2022">
        <f>'03_DADOS_LIMPOS'!A1998</f>
        <v/>
      </c>
      <c r="B2022">
        <f>'03_DADOS_LIMPOS'!C1998</f>
        <v/>
      </c>
      <c r="C2022">
        <f>'03_DADOS_LIMPOS'!D1998</f>
        <v/>
      </c>
      <c r="D2022">
        <f>'03_DADOS_LIMPOS'!J1998</f>
        <v/>
      </c>
      <c r="E2022">
        <f>$B$8+$B$9*D2022</f>
        <v/>
      </c>
      <c r="F2022">
        <f>C2022-E2022</f>
        <v/>
      </c>
      <c r="G2022">
        <f>F2022/$B$11</f>
        <v/>
      </c>
      <c r="H2022">
        <f>ABS(G2022)</f>
        <v/>
      </c>
    </row>
    <row r="2023">
      <c r="A2023">
        <f>'03_DADOS_LIMPOS'!A1999</f>
        <v/>
      </c>
      <c r="B2023">
        <f>'03_DADOS_LIMPOS'!C1999</f>
        <v/>
      </c>
      <c r="C2023">
        <f>'03_DADOS_LIMPOS'!D1999</f>
        <v/>
      </c>
      <c r="D2023">
        <f>'03_DADOS_LIMPOS'!J1999</f>
        <v/>
      </c>
      <c r="E2023">
        <f>$B$8+$B$9*D2023</f>
        <v/>
      </c>
      <c r="F2023">
        <f>C2023-E2023</f>
        <v/>
      </c>
      <c r="G2023">
        <f>F2023/$B$11</f>
        <v/>
      </c>
      <c r="H2023">
        <f>ABS(G2023)</f>
        <v/>
      </c>
    </row>
    <row r="2024">
      <c r="A2024">
        <f>'03_DADOS_LIMPOS'!A2000</f>
        <v/>
      </c>
      <c r="B2024">
        <f>'03_DADOS_LIMPOS'!C2000</f>
        <v/>
      </c>
      <c r="C2024">
        <f>'03_DADOS_LIMPOS'!D2000</f>
        <v/>
      </c>
      <c r="D2024">
        <f>'03_DADOS_LIMPOS'!J2000</f>
        <v/>
      </c>
      <c r="E2024">
        <f>$B$8+$B$9*D2024</f>
        <v/>
      </c>
      <c r="F2024">
        <f>C2024-E2024</f>
        <v/>
      </c>
      <c r="G2024">
        <f>F2024/$B$11</f>
        <v/>
      </c>
      <c r="H2024">
        <f>ABS(G2024)</f>
        <v/>
      </c>
    </row>
    <row r="2025">
      <c r="A2025">
        <f>'03_DADOS_LIMPOS'!A2001</f>
        <v/>
      </c>
      <c r="B2025">
        <f>'03_DADOS_LIMPOS'!C2001</f>
        <v/>
      </c>
      <c r="C2025">
        <f>'03_DADOS_LIMPOS'!D2001</f>
        <v/>
      </c>
      <c r="D2025">
        <f>'03_DADOS_LIMPOS'!J2001</f>
        <v/>
      </c>
      <c r="E2025">
        <f>$B$8+$B$9*D2025</f>
        <v/>
      </c>
      <c r="F2025">
        <f>C2025-E2025</f>
        <v/>
      </c>
      <c r="G2025">
        <f>F2025/$B$11</f>
        <v/>
      </c>
      <c r="H2025">
        <f>ABS(G2025)</f>
        <v/>
      </c>
    </row>
    <row r="2026">
      <c r="A2026">
        <f>'03_DADOS_LIMPOS'!A2002</f>
        <v/>
      </c>
      <c r="B2026">
        <f>'03_DADOS_LIMPOS'!C2002</f>
        <v/>
      </c>
      <c r="C2026">
        <f>'03_DADOS_LIMPOS'!D2002</f>
        <v/>
      </c>
      <c r="D2026">
        <f>'03_DADOS_LIMPOS'!J2002</f>
        <v/>
      </c>
      <c r="E2026">
        <f>$B$8+$B$9*D2026</f>
        <v/>
      </c>
      <c r="F2026">
        <f>C2026-E2026</f>
        <v/>
      </c>
      <c r="G2026">
        <f>F2026/$B$11</f>
        <v/>
      </c>
      <c r="H2026">
        <f>ABS(G2026)</f>
        <v/>
      </c>
    </row>
    <row r="2027">
      <c r="A2027">
        <f>'03_DADOS_LIMPOS'!A2003</f>
        <v/>
      </c>
      <c r="B2027">
        <f>'03_DADOS_LIMPOS'!C2003</f>
        <v/>
      </c>
      <c r="C2027">
        <f>'03_DADOS_LIMPOS'!D2003</f>
        <v/>
      </c>
      <c r="D2027">
        <f>'03_DADOS_LIMPOS'!J2003</f>
        <v/>
      </c>
      <c r="E2027">
        <f>$B$8+$B$9*D2027</f>
        <v/>
      </c>
      <c r="F2027">
        <f>C2027-E2027</f>
        <v/>
      </c>
      <c r="G2027">
        <f>F2027/$B$11</f>
        <v/>
      </c>
      <c r="H2027">
        <f>ABS(G2027)</f>
        <v/>
      </c>
    </row>
    <row r="2028">
      <c r="A2028">
        <f>'03_DADOS_LIMPOS'!A2004</f>
        <v/>
      </c>
      <c r="B2028">
        <f>'03_DADOS_LIMPOS'!C2004</f>
        <v/>
      </c>
      <c r="C2028">
        <f>'03_DADOS_LIMPOS'!D2004</f>
        <v/>
      </c>
      <c r="D2028">
        <f>'03_DADOS_LIMPOS'!J2004</f>
        <v/>
      </c>
      <c r="E2028">
        <f>$B$8+$B$9*D2028</f>
        <v/>
      </c>
      <c r="F2028">
        <f>C2028-E2028</f>
        <v/>
      </c>
      <c r="G2028">
        <f>F2028/$B$11</f>
        <v/>
      </c>
      <c r="H2028">
        <f>ABS(G2028)</f>
        <v/>
      </c>
    </row>
    <row r="2029">
      <c r="A2029">
        <f>'03_DADOS_LIMPOS'!A2005</f>
        <v/>
      </c>
      <c r="B2029">
        <f>'03_DADOS_LIMPOS'!C2005</f>
        <v/>
      </c>
      <c r="C2029">
        <f>'03_DADOS_LIMPOS'!D2005</f>
        <v/>
      </c>
      <c r="D2029">
        <f>'03_DADOS_LIMPOS'!J2005</f>
        <v/>
      </c>
      <c r="E2029">
        <f>$B$8+$B$9*D2029</f>
        <v/>
      </c>
      <c r="F2029">
        <f>C2029-E2029</f>
        <v/>
      </c>
      <c r="G2029">
        <f>F2029/$B$11</f>
        <v/>
      </c>
      <c r="H2029">
        <f>ABS(G2029)</f>
        <v/>
      </c>
    </row>
    <row r="2030">
      <c r="A2030">
        <f>'03_DADOS_LIMPOS'!A2006</f>
        <v/>
      </c>
      <c r="B2030">
        <f>'03_DADOS_LIMPOS'!C2006</f>
        <v/>
      </c>
      <c r="C2030">
        <f>'03_DADOS_LIMPOS'!D2006</f>
        <v/>
      </c>
      <c r="D2030">
        <f>'03_DADOS_LIMPOS'!J2006</f>
        <v/>
      </c>
      <c r="E2030">
        <f>$B$8+$B$9*D2030</f>
        <v/>
      </c>
      <c r="F2030">
        <f>C2030-E2030</f>
        <v/>
      </c>
      <c r="G2030">
        <f>F2030/$B$11</f>
        <v/>
      </c>
      <c r="H2030">
        <f>ABS(G2030)</f>
        <v/>
      </c>
    </row>
    <row r="2031">
      <c r="A2031">
        <f>'03_DADOS_LIMPOS'!A2007</f>
        <v/>
      </c>
      <c r="B2031">
        <f>'03_DADOS_LIMPOS'!C2007</f>
        <v/>
      </c>
      <c r="C2031">
        <f>'03_DADOS_LIMPOS'!D2007</f>
        <v/>
      </c>
      <c r="D2031">
        <f>'03_DADOS_LIMPOS'!J2007</f>
        <v/>
      </c>
      <c r="E2031">
        <f>$B$8+$B$9*D2031</f>
        <v/>
      </c>
      <c r="F2031">
        <f>C2031-E2031</f>
        <v/>
      </c>
      <c r="G2031">
        <f>F2031/$B$11</f>
        <v/>
      </c>
      <c r="H2031">
        <f>ABS(G2031)</f>
        <v/>
      </c>
    </row>
    <row r="2032">
      <c r="A2032">
        <f>'03_DADOS_LIMPOS'!A2008</f>
        <v/>
      </c>
      <c r="B2032">
        <f>'03_DADOS_LIMPOS'!C2008</f>
        <v/>
      </c>
      <c r="C2032">
        <f>'03_DADOS_LIMPOS'!D2008</f>
        <v/>
      </c>
      <c r="D2032">
        <f>'03_DADOS_LIMPOS'!J2008</f>
        <v/>
      </c>
      <c r="E2032">
        <f>$B$8+$B$9*D2032</f>
        <v/>
      </c>
      <c r="F2032">
        <f>C2032-E2032</f>
        <v/>
      </c>
      <c r="G2032">
        <f>F2032/$B$11</f>
        <v/>
      </c>
      <c r="H2032">
        <f>ABS(G2032)</f>
        <v/>
      </c>
    </row>
    <row r="2033">
      <c r="A2033">
        <f>'03_DADOS_LIMPOS'!A2009</f>
        <v/>
      </c>
      <c r="B2033">
        <f>'03_DADOS_LIMPOS'!C2009</f>
        <v/>
      </c>
      <c r="C2033">
        <f>'03_DADOS_LIMPOS'!D2009</f>
        <v/>
      </c>
      <c r="D2033">
        <f>'03_DADOS_LIMPOS'!J2009</f>
        <v/>
      </c>
      <c r="E2033">
        <f>$B$8+$B$9*D2033</f>
        <v/>
      </c>
      <c r="F2033">
        <f>C2033-E2033</f>
        <v/>
      </c>
      <c r="G2033">
        <f>F2033/$B$11</f>
        <v/>
      </c>
      <c r="H2033">
        <f>ABS(G2033)</f>
        <v/>
      </c>
    </row>
    <row r="2034">
      <c r="A2034">
        <f>'03_DADOS_LIMPOS'!A2010</f>
        <v/>
      </c>
      <c r="B2034">
        <f>'03_DADOS_LIMPOS'!C2010</f>
        <v/>
      </c>
      <c r="C2034">
        <f>'03_DADOS_LIMPOS'!D2010</f>
        <v/>
      </c>
      <c r="D2034">
        <f>'03_DADOS_LIMPOS'!J2010</f>
        <v/>
      </c>
      <c r="E2034">
        <f>$B$8+$B$9*D2034</f>
        <v/>
      </c>
      <c r="F2034">
        <f>C2034-E2034</f>
        <v/>
      </c>
      <c r="G2034">
        <f>F2034/$B$11</f>
        <v/>
      </c>
      <c r="H2034">
        <f>ABS(G2034)</f>
        <v/>
      </c>
    </row>
    <row r="2035">
      <c r="A2035">
        <f>'03_DADOS_LIMPOS'!A2011</f>
        <v/>
      </c>
      <c r="B2035">
        <f>'03_DADOS_LIMPOS'!C2011</f>
        <v/>
      </c>
      <c r="C2035">
        <f>'03_DADOS_LIMPOS'!D2011</f>
        <v/>
      </c>
      <c r="D2035">
        <f>'03_DADOS_LIMPOS'!J2011</f>
        <v/>
      </c>
      <c r="E2035">
        <f>$B$8+$B$9*D2035</f>
        <v/>
      </c>
      <c r="F2035">
        <f>C2035-E2035</f>
        <v/>
      </c>
      <c r="G2035">
        <f>F2035/$B$11</f>
        <v/>
      </c>
      <c r="H2035">
        <f>ABS(G2035)</f>
        <v/>
      </c>
    </row>
    <row r="2036">
      <c r="A2036">
        <f>'03_DADOS_LIMPOS'!A2012</f>
        <v/>
      </c>
      <c r="B2036">
        <f>'03_DADOS_LIMPOS'!C2012</f>
        <v/>
      </c>
      <c r="C2036">
        <f>'03_DADOS_LIMPOS'!D2012</f>
        <v/>
      </c>
      <c r="D2036">
        <f>'03_DADOS_LIMPOS'!J2012</f>
        <v/>
      </c>
      <c r="E2036">
        <f>$B$8+$B$9*D2036</f>
        <v/>
      </c>
      <c r="F2036">
        <f>C2036-E2036</f>
        <v/>
      </c>
      <c r="G2036">
        <f>F2036/$B$11</f>
        <v/>
      </c>
      <c r="H2036">
        <f>ABS(G2036)</f>
        <v/>
      </c>
    </row>
    <row r="2037">
      <c r="A2037">
        <f>'03_DADOS_LIMPOS'!A2013</f>
        <v/>
      </c>
      <c r="B2037">
        <f>'03_DADOS_LIMPOS'!C2013</f>
        <v/>
      </c>
      <c r="C2037">
        <f>'03_DADOS_LIMPOS'!D2013</f>
        <v/>
      </c>
      <c r="D2037">
        <f>'03_DADOS_LIMPOS'!J2013</f>
        <v/>
      </c>
      <c r="E2037">
        <f>$B$8+$B$9*D2037</f>
        <v/>
      </c>
      <c r="F2037">
        <f>C2037-E2037</f>
        <v/>
      </c>
      <c r="G2037">
        <f>F2037/$B$11</f>
        <v/>
      </c>
      <c r="H2037">
        <f>ABS(G2037)</f>
        <v/>
      </c>
    </row>
    <row r="2038">
      <c r="A2038">
        <f>'03_DADOS_LIMPOS'!A2014</f>
        <v/>
      </c>
      <c r="B2038">
        <f>'03_DADOS_LIMPOS'!C2014</f>
        <v/>
      </c>
      <c r="C2038">
        <f>'03_DADOS_LIMPOS'!D2014</f>
        <v/>
      </c>
      <c r="D2038">
        <f>'03_DADOS_LIMPOS'!J2014</f>
        <v/>
      </c>
      <c r="E2038">
        <f>$B$8+$B$9*D2038</f>
        <v/>
      </c>
      <c r="F2038">
        <f>C2038-E2038</f>
        <v/>
      </c>
      <c r="G2038">
        <f>F2038/$B$11</f>
        <v/>
      </c>
      <c r="H2038">
        <f>ABS(G2038)</f>
        <v/>
      </c>
    </row>
    <row r="2039">
      <c r="A2039">
        <f>'03_DADOS_LIMPOS'!A2015</f>
        <v/>
      </c>
      <c r="B2039">
        <f>'03_DADOS_LIMPOS'!C2015</f>
        <v/>
      </c>
      <c r="C2039">
        <f>'03_DADOS_LIMPOS'!D2015</f>
        <v/>
      </c>
      <c r="D2039">
        <f>'03_DADOS_LIMPOS'!J2015</f>
        <v/>
      </c>
      <c r="E2039">
        <f>$B$8+$B$9*D2039</f>
        <v/>
      </c>
      <c r="F2039">
        <f>C2039-E2039</f>
        <v/>
      </c>
      <c r="G2039">
        <f>F2039/$B$11</f>
        <v/>
      </c>
      <c r="H2039">
        <f>ABS(G2039)</f>
        <v/>
      </c>
    </row>
    <row r="2040">
      <c r="A2040">
        <f>'03_DADOS_LIMPOS'!A2016</f>
        <v/>
      </c>
      <c r="B2040">
        <f>'03_DADOS_LIMPOS'!C2016</f>
        <v/>
      </c>
      <c r="C2040">
        <f>'03_DADOS_LIMPOS'!D2016</f>
        <v/>
      </c>
      <c r="D2040">
        <f>'03_DADOS_LIMPOS'!J2016</f>
        <v/>
      </c>
      <c r="E2040">
        <f>$B$8+$B$9*D2040</f>
        <v/>
      </c>
      <c r="F2040">
        <f>C2040-E2040</f>
        <v/>
      </c>
      <c r="G2040">
        <f>F2040/$B$11</f>
        <v/>
      </c>
      <c r="H2040">
        <f>ABS(G2040)</f>
        <v/>
      </c>
    </row>
    <row r="2041">
      <c r="A2041">
        <f>'03_DADOS_LIMPOS'!A2017</f>
        <v/>
      </c>
      <c r="B2041">
        <f>'03_DADOS_LIMPOS'!C2017</f>
        <v/>
      </c>
      <c r="C2041">
        <f>'03_DADOS_LIMPOS'!D2017</f>
        <v/>
      </c>
      <c r="D2041">
        <f>'03_DADOS_LIMPOS'!J2017</f>
        <v/>
      </c>
      <c r="E2041">
        <f>$B$8+$B$9*D2041</f>
        <v/>
      </c>
      <c r="F2041">
        <f>C2041-E2041</f>
        <v/>
      </c>
      <c r="G2041">
        <f>F2041/$B$11</f>
        <v/>
      </c>
      <c r="H2041">
        <f>ABS(G2041)</f>
        <v/>
      </c>
    </row>
    <row r="2042">
      <c r="A2042">
        <f>'03_DADOS_LIMPOS'!A2018</f>
        <v/>
      </c>
      <c r="B2042">
        <f>'03_DADOS_LIMPOS'!C2018</f>
        <v/>
      </c>
      <c r="C2042">
        <f>'03_DADOS_LIMPOS'!D2018</f>
        <v/>
      </c>
      <c r="D2042">
        <f>'03_DADOS_LIMPOS'!J2018</f>
        <v/>
      </c>
      <c r="E2042">
        <f>$B$8+$B$9*D2042</f>
        <v/>
      </c>
      <c r="F2042">
        <f>C2042-E2042</f>
        <v/>
      </c>
      <c r="G2042">
        <f>F2042/$B$11</f>
        <v/>
      </c>
      <c r="H2042">
        <f>ABS(G2042)</f>
        <v/>
      </c>
    </row>
    <row r="2043">
      <c r="A2043">
        <f>'03_DADOS_LIMPOS'!A2019</f>
        <v/>
      </c>
      <c r="B2043">
        <f>'03_DADOS_LIMPOS'!C2019</f>
        <v/>
      </c>
      <c r="C2043">
        <f>'03_DADOS_LIMPOS'!D2019</f>
        <v/>
      </c>
      <c r="D2043">
        <f>'03_DADOS_LIMPOS'!J2019</f>
        <v/>
      </c>
      <c r="E2043">
        <f>$B$8+$B$9*D2043</f>
        <v/>
      </c>
      <c r="F2043">
        <f>C2043-E2043</f>
        <v/>
      </c>
      <c r="G2043">
        <f>F2043/$B$11</f>
        <v/>
      </c>
      <c r="H2043">
        <f>ABS(G2043)</f>
        <v/>
      </c>
    </row>
    <row r="2044">
      <c r="A2044">
        <f>'03_DADOS_LIMPOS'!A2020</f>
        <v/>
      </c>
      <c r="B2044">
        <f>'03_DADOS_LIMPOS'!C2020</f>
        <v/>
      </c>
      <c r="C2044">
        <f>'03_DADOS_LIMPOS'!D2020</f>
        <v/>
      </c>
      <c r="D2044">
        <f>'03_DADOS_LIMPOS'!J2020</f>
        <v/>
      </c>
      <c r="E2044">
        <f>$B$8+$B$9*D2044</f>
        <v/>
      </c>
      <c r="F2044">
        <f>C2044-E2044</f>
        <v/>
      </c>
      <c r="G2044">
        <f>F2044/$B$11</f>
        <v/>
      </c>
      <c r="H2044">
        <f>ABS(G2044)</f>
        <v/>
      </c>
    </row>
    <row r="2045">
      <c r="A2045">
        <f>'03_DADOS_LIMPOS'!A2021</f>
        <v/>
      </c>
      <c r="B2045">
        <f>'03_DADOS_LIMPOS'!C2021</f>
        <v/>
      </c>
      <c r="C2045">
        <f>'03_DADOS_LIMPOS'!D2021</f>
        <v/>
      </c>
      <c r="D2045">
        <f>'03_DADOS_LIMPOS'!J2021</f>
        <v/>
      </c>
      <c r="E2045">
        <f>$B$8+$B$9*D2045</f>
        <v/>
      </c>
      <c r="F2045">
        <f>C2045-E2045</f>
        <v/>
      </c>
      <c r="G2045">
        <f>F2045/$B$11</f>
        <v/>
      </c>
      <c r="H2045">
        <f>ABS(G2045)</f>
        <v/>
      </c>
    </row>
    <row r="2046">
      <c r="A2046">
        <f>'03_DADOS_LIMPOS'!A2022</f>
        <v/>
      </c>
      <c r="B2046">
        <f>'03_DADOS_LIMPOS'!C2022</f>
        <v/>
      </c>
      <c r="C2046">
        <f>'03_DADOS_LIMPOS'!D2022</f>
        <v/>
      </c>
      <c r="D2046">
        <f>'03_DADOS_LIMPOS'!J2022</f>
        <v/>
      </c>
      <c r="E2046">
        <f>$B$8+$B$9*D2046</f>
        <v/>
      </c>
      <c r="F2046">
        <f>C2046-E2046</f>
        <v/>
      </c>
      <c r="G2046">
        <f>F2046/$B$11</f>
        <v/>
      </c>
      <c r="H2046">
        <f>ABS(G2046)</f>
        <v/>
      </c>
    </row>
    <row r="2047">
      <c r="A2047">
        <f>'03_DADOS_LIMPOS'!A2023</f>
        <v/>
      </c>
      <c r="B2047">
        <f>'03_DADOS_LIMPOS'!C2023</f>
        <v/>
      </c>
      <c r="C2047">
        <f>'03_DADOS_LIMPOS'!D2023</f>
        <v/>
      </c>
      <c r="D2047">
        <f>'03_DADOS_LIMPOS'!J2023</f>
        <v/>
      </c>
      <c r="E2047">
        <f>$B$8+$B$9*D2047</f>
        <v/>
      </c>
      <c r="F2047">
        <f>C2047-E2047</f>
        <v/>
      </c>
      <c r="G2047">
        <f>F2047/$B$11</f>
        <v/>
      </c>
      <c r="H2047">
        <f>ABS(G2047)</f>
        <v/>
      </c>
    </row>
    <row r="2048">
      <c r="A2048">
        <f>'03_DADOS_LIMPOS'!A2024</f>
        <v/>
      </c>
      <c r="B2048">
        <f>'03_DADOS_LIMPOS'!C2024</f>
        <v/>
      </c>
      <c r="C2048">
        <f>'03_DADOS_LIMPOS'!D2024</f>
        <v/>
      </c>
      <c r="D2048">
        <f>'03_DADOS_LIMPOS'!J2024</f>
        <v/>
      </c>
      <c r="E2048">
        <f>$B$8+$B$9*D2048</f>
        <v/>
      </c>
      <c r="F2048">
        <f>C2048-E2048</f>
        <v/>
      </c>
      <c r="G2048">
        <f>F2048/$B$11</f>
        <v/>
      </c>
      <c r="H2048">
        <f>ABS(G2048)</f>
        <v/>
      </c>
    </row>
    <row r="2049">
      <c r="A2049">
        <f>'03_DADOS_LIMPOS'!A2025</f>
        <v/>
      </c>
      <c r="B2049">
        <f>'03_DADOS_LIMPOS'!C2025</f>
        <v/>
      </c>
      <c r="C2049">
        <f>'03_DADOS_LIMPOS'!D2025</f>
        <v/>
      </c>
      <c r="D2049">
        <f>'03_DADOS_LIMPOS'!J2025</f>
        <v/>
      </c>
      <c r="E2049">
        <f>$B$8+$B$9*D2049</f>
        <v/>
      </c>
      <c r="F2049">
        <f>C2049-E2049</f>
        <v/>
      </c>
      <c r="G2049">
        <f>F2049/$B$11</f>
        <v/>
      </c>
      <c r="H2049">
        <f>ABS(G2049)</f>
        <v/>
      </c>
    </row>
    <row r="2050">
      <c r="A2050">
        <f>'03_DADOS_LIMPOS'!A2026</f>
        <v/>
      </c>
      <c r="B2050">
        <f>'03_DADOS_LIMPOS'!C2026</f>
        <v/>
      </c>
      <c r="C2050">
        <f>'03_DADOS_LIMPOS'!D2026</f>
        <v/>
      </c>
      <c r="D2050">
        <f>'03_DADOS_LIMPOS'!J2026</f>
        <v/>
      </c>
      <c r="E2050">
        <f>$B$8+$B$9*D2050</f>
        <v/>
      </c>
      <c r="F2050">
        <f>C2050-E2050</f>
        <v/>
      </c>
      <c r="G2050">
        <f>F2050/$B$11</f>
        <v/>
      </c>
      <c r="H2050">
        <f>ABS(G2050)</f>
        <v/>
      </c>
    </row>
    <row r="2051">
      <c r="A2051">
        <f>'03_DADOS_LIMPOS'!A2027</f>
        <v/>
      </c>
      <c r="B2051">
        <f>'03_DADOS_LIMPOS'!C2027</f>
        <v/>
      </c>
      <c r="C2051">
        <f>'03_DADOS_LIMPOS'!D2027</f>
        <v/>
      </c>
      <c r="D2051">
        <f>'03_DADOS_LIMPOS'!J2027</f>
        <v/>
      </c>
      <c r="E2051">
        <f>$B$8+$B$9*D2051</f>
        <v/>
      </c>
      <c r="F2051">
        <f>C2051-E2051</f>
        <v/>
      </c>
      <c r="G2051">
        <f>F2051/$B$11</f>
        <v/>
      </c>
      <c r="H2051">
        <f>ABS(G2051)</f>
        <v/>
      </c>
    </row>
    <row r="2052">
      <c r="A2052">
        <f>'03_DADOS_LIMPOS'!A2028</f>
        <v/>
      </c>
      <c r="B2052">
        <f>'03_DADOS_LIMPOS'!C2028</f>
        <v/>
      </c>
      <c r="C2052">
        <f>'03_DADOS_LIMPOS'!D2028</f>
        <v/>
      </c>
      <c r="D2052">
        <f>'03_DADOS_LIMPOS'!J2028</f>
        <v/>
      </c>
      <c r="E2052">
        <f>$B$8+$B$9*D2052</f>
        <v/>
      </c>
      <c r="F2052">
        <f>C2052-E2052</f>
        <v/>
      </c>
      <c r="G2052">
        <f>F2052/$B$11</f>
        <v/>
      </c>
      <c r="H2052">
        <f>ABS(G2052)</f>
        <v/>
      </c>
    </row>
    <row r="2053">
      <c r="A2053">
        <f>'03_DADOS_LIMPOS'!A2029</f>
        <v/>
      </c>
      <c r="B2053">
        <f>'03_DADOS_LIMPOS'!C2029</f>
        <v/>
      </c>
      <c r="C2053">
        <f>'03_DADOS_LIMPOS'!D2029</f>
        <v/>
      </c>
      <c r="D2053">
        <f>'03_DADOS_LIMPOS'!J2029</f>
        <v/>
      </c>
      <c r="E2053">
        <f>$B$8+$B$9*D2053</f>
        <v/>
      </c>
      <c r="F2053">
        <f>C2053-E2053</f>
        <v/>
      </c>
      <c r="G2053">
        <f>F2053/$B$11</f>
        <v/>
      </c>
      <c r="H2053">
        <f>ABS(G2053)</f>
        <v/>
      </c>
    </row>
    <row r="2054">
      <c r="A2054">
        <f>'03_DADOS_LIMPOS'!A2030</f>
        <v/>
      </c>
      <c r="B2054">
        <f>'03_DADOS_LIMPOS'!C2030</f>
        <v/>
      </c>
      <c r="C2054">
        <f>'03_DADOS_LIMPOS'!D2030</f>
        <v/>
      </c>
      <c r="D2054">
        <f>'03_DADOS_LIMPOS'!J2030</f>
        <v/>
      </c>
      <c r="E2054">
        <f>$B$8+$B$9*D2054</f>
        <v/>
      </c>
      <c r="F2054">
        <f>C2054-E2054</f>
        <v/>
      </c>
      <c r="G2054">
        <f>F2054/$B$11</f>
        <v/>
      </c>
      <c r="H2054">
        <f>ABS(G2054)</f>
        <v/>
      </c>
    </row>
    <row r="2055">
      <c r="A2055">
        <f>'03_DADOS_LIMPOS'!A2031</f>
        <v/>
      </c>
      <c r="B2055">
        <f>'03_DADOS_LIMPOS'!C2031</f>
        <v/>
      </c>
      <c r="C2055">
        <f>'03_DADOS_LIMPOS'!D2031</f>
        <v/>
      </c>
      <c r="D2055">
        <f>'03_DADOS_LIMPOS'!J2031</f>
        <v/>
      </c>
      <c r="E2055">
        <f>$B$8+$B$9*D2055</f>
        <v/>
      </c>
      <c r="F2055">
        <f>C2055-E2055</f>
        <v/>
      </c>
      <c r="G2055">
        <f>F2055/$B$11</f>
        <v/>
      </c>
      <c r="H2055">
        <f>ABS(G2055)</f>
        <v/>
      </c>
    </row>
    <row r="2056">
      <c r="A2056">
        <f>'03_DADOS_LIMPOS'!A2032</f>
        <v/>
      </c>
      <c r="B2056">
        <f>'03_DADOS_LIMPOS'!C2032</f>
        <v/>
      </c>
      <c r="C2056">
        <f>'03_DADOS_LIMPOS'!D2032</f>
        <v/>
      </c>
      <c r="D2056">
        <f>'03_DADOS_LIMPOS'!J2032</f>
        <v/>
      </c>
      <c r="E2056">
        <f>$B$8+$B$9*D2056</f>
        <v/>
      </c>
      <c r="F2056">
        <f>C2056-E2056</f>
        <v/>
      </c>
      <c r="G2056">
        <f>F2056/$B$11</f>
        <v/>
      </c>
      <c r="H2056">
        <f>ABS(G2056)</f>
        <v/>
      </c>
    </row>
    <row r="2057">
      <c r="A2057">
        <f>'03_DADOS_LIMPOS'!A2033</f>
        <v/>
      </c>
      <c r="B2057">
        <f>'03_DADOS_LIMPOS'!C2033</f>
        <v/>
      </c>
      <c r="C2057">
        <f>'03_DADOS_LIMPOS'!D2033</f>
        <v/>
      </c>
      <c r="D2057">
        <f>'03_DADOS_LIMPOS'!J2033</f>
        <v/>
      </c>
      <c r="E2057">
        <f>$B$8+$B$9*D2057</f>
        <v/>
      </c>
      <c r="F2057">
        <f>C2057-E2057</f>
        <v/>
      </c>
      <c r="G2057">
        <f>F2057/$B$11</f>
        <v/>
      </c>
      <c r="H2057">
        <f>ABS(G2057)</f>
        <v/>
      </c>
    </row>
    <row r="2058">
      <c r="A2058">
        <f>'03_DADOS_LIMPOS'!A2034</f>
        <v/>
      </c>
      <c r="B2058">
        <f>'03_DADOS_LIMPOS'!C2034</f>
        <v/>
      </c>
      <c r="C2058">
        <f>'03_DADOS_LIMPOS'!D2034</f>
        <v/>
      </c>
      <c r="D2058">
        <f>'03_DADOS_LIMPOS'!J2034</f>
        <v/>
      </c>
      <c r="E2058">
        <f>$B$8+$B$9*D2058</f>
        <v/>
      </c>
      <c r="F2058">
        <f>C2058-E2058</f>
        <v/>
      </c>
      <c r="G2058">
        <f>F2058/$B$11</f>
        <v/>
      </c>
      <c r="H2058">
        <f>ABS(G2058)</f>
        <v/>
      </c>
    </row>
    <row r="2059">
      <c r="A2059">
        <f>'03_DADOS_LIMPOS'!A2035</f>
        <v/>
      </c>
      <c r="B2059">
        <f>'03_DADOS_LIMPOS'!C2035</f>
        <v/>
      </c>
      <c r="C2059">
        <f>'03_DADOS_LIMPOS'!D2035</f>
        <v/>
      </c>
      <c r="D2059">
        <f>'03_DADOS_LIMPOS'!J2035</f>
        <v/>
      </c>
      <c r="E2059">
        <f>$B$8+$B$9*D2059</f>
        <v/>
      </c>
      <c r="F2059">
        <f>C2059-E2059</f>
        <v/>
      </c>
      <c r="G2059">
        <f>F2059/$B$11</f>
        <v/>
      </c>
      <c r="H2059">
        <f>ABS(G2059)</f>
        <v/>
      </c>
    </row>
    <row r="2060">
      <c r="A2060">
        <f>'03_DADOS_LIMPOS'!A2036</f>
        <v/>
      </c>
      <c r="B2060">
        <f>'03_DADOS_LIMPOS'!C2036</f>
        <v/>
      </c>
      <c r="C2060">
        <f>'03_DADOS_LIMPOS'!D2036</f>
        <v/>
      </c>
      <c r="D2060">
        <f>'03_DADOS_LIMPOS'!J2036</f>
        <v/>
      </c>
      <c r="E2060">
        <f>$B$8+$B$9*D2060</f>
        <v/>
      </c>
      <c r="F2060">
        <f>C2060-E2060</f>
        <v/>
      </c>
      <c r="G2060">
        <f>F2060/$B$11</f>
        <v/>
      </c>
      <c r="H2060">
        <f>ABS(G2060)</f>
        <v/>
      </c>
    </row>
    <row r="2061">
      <c r="A2061">
        <f>'03_DADOS_LIMPOS'!A2037</f>
        <v/>
      </c>
      <c r="B2061">
        <f>'03_DADOS_LIMPOS'!C2037</f>
        <v/>
      </c>
      <c r="C2061">
        <f>'03_DADOS_LIMPOS'!D2037</f>
        <v/>
      </c>
      <c r="D2061">
        <f>'03_DADOS_LIMPOS'!J2037</f>
        <v/>
      </c>
      <c r="E2061">
        <f>$B$8+$B$9*D2061</f>
        <v/>
      </c>
      <c r="F2061">
        <f>C2061-E2061</f>
        <v/>
      </c>
      <c r="G2061">
        <f>F2061/$B$11</f>
        <v/>
      </c>
      <c r="H2061">
        <f>ABS(G2061)</f>
        <v/>
      </c>
    </row>
    <row r="2062">
      <c r="A2062">
        <f>'03_DADOS_LIMPOS'!A2038</f>
        <v/>
      </c>
      <c r="B2062">
        <f>'03_DADOS_LIMPOS'!C2038</f>
        <v/>
      </c>
      <c r="C2062">
        <f>'03_DADOS_LIMPOS'!D2038</f>
        <v/>
      </c>
      <c r="D2062">
        <f>'03_DADOS_LIMPOS'!J2038</f>
        <v/>
      </c>
      <c r="E2062">
        <f>$B$8+$B$9*D2062</f>
        <v/>
      </c>
      <c r="F2062">
        <f>C2062-E2062</f>
        <v/>
      </c>
      <c r="G2062">
        <f>F2062/$B$11</f>
        <v/>
      </c>
      <c r="H2062">
        <f>ABS(G2062)</f>
        <v/>
      </c>
    </row>
    <row r="2063">
      <c r="A2063">
        <f>'03_DADOS_LIMPOS'!A2039</f>
        <v/>
      </c>
      <c r="B2063">
        <f>'03_DADOS_LIMPOS'!C2039</f>
        <v/>
      </c>
      <c r="C2063">
        <f>'03_DADOS_LIMPOS'!D2039</f>
        <v/>
      </c>
      <c r="D2063">
        <f>'03_DADOS_LIMPOS'!J2039</f>
        <v/>
      </c>
      <c r="E2063">
        <f>$B$8+$B$9*D2063</f>
        <v/>
      </c>
      <c r="F2063">
        <f>C2063-E2063</f>
        <v/>
      </c>
      <c r="G2063">
        <f>F2063/$B$11</f>
        <v/>
      </c>
      <c r="H2063">
        <f>ABS(G2063)</f>
        <v/>
      </c>
    </row>
    <row r="2064">
      <c r="A2064">
        <f>'03_DADOS_LIMPOS'!A2040</f>
        <v/>
      </c>
      <c r="B2064">
        <f>'03_DADOS_LIMPOS'!C2040</f>
        <v/>
      </c>
      <c r="C2064">
        <f>'03_DADOS_LIMPOS'!D2040</f>
        <v/>
      </c>
      <c r="D2064">
        <f>'03_DADOS_LIMPOS'!J2040</f>
        <v/>
      </c>
      <c r="E2064">
        <f>$B$8+$B$9*D2064</f>
        <v/>
      </c>
      <c r="F2064">
        <f>C2064-E2064</f>
        <v/>
      </c>
      <c r="G2064">
        <f>F2064/$B$11</f>
        <v/>
      </c>
      <c r="H2064">
        <f>ABS(G2064)</f>
        <v/>
      </c>
    </row>
    <row r="2065">
      <c r="A2065">
        <f>'03_DADOS_LIMPOS'!A2041</f>
        <v/>
      </c>
      <c r="B2065">
        <f>'03_DADOS_LIMPOS'!C2041</f>
        <v/>
      </c>
      <c r="C2065">
        <f>'03_DADOS_LIMPOS'!D2041</f>
        <v/>
      </c>
      <c r="D2065">
        <f>'03_DADOS_LIMPOS'!J2041</f>
        <v/>
      </c>
      <c r="E2065">
        <f>$B$8+$B$9*D2065</f>
        <v/>
      </c>
      <c r="F2065">
        <f>C2065-E2065</f>
        <v/>
      </c>
      <c r="G2065">
        <f>F2065/$B$11</f>
        <v/>
      </c>
      <c r="H2065">
        <f>ABS(G2065)</f>
        <v/>
      </c>
    </row>
    <row r="2066">
      <c r="A2066">
        <f>'03_DADOS_LIMPOS'!A2042</f>
        <v/>
      </c>
      <c r="B2066">
        <f>'03_DADOS_LIMPOS'!C2042</f>
        <v/>
      </c>
      <c r="C2066">
        <f>'03_DADOS_LIMPOS'!D2042</f>
        <v/>
      </c>
      <c r="D2066">
        <f>'03_DADOS_LIMPOS'!J2042</f>
        <v/>
      </c>
      <c r="E2066">
        <f>$B$8+$B$9*D2066</f>
        <v/>
      </c>
      <c r="F2066">
        <f>C2066-E2066</f>
        <v/>
      </c>
      <c r="G2066">
        <f>F2066/$B$11</f>
        <v/>
      </c>
      <c r="H2066">
        <f>ABS(G2066)</f>
        <v/>
      </c>
    </row>
    <row r="2067">
      <c r="A2067">
        <f>'03_DADOS_LIMPOS'!A2043</f>
        <v/>
      </c>
      <c r="B2067">
        <f>'03_DADOS_LIMPOS'!C2043</f>
        <v/>
      </c>
      <c r="C2067">
        <f>'03_DADOS_LIMPOS'!D2043</f>
        <v/>
      </c>
      <c r="D2067">
        <f>'03_DADOS_LIMPOS'!J2043</f>
        <v/>
      </c>
      <c r="E2067">
        <f>$B$8+$B$9*D2067</f>
        <v/>
      </c>
      <c r="F2067">
        <f>C2067-E2067</f>
        <v/>
      </c>
      <c r="G2067">
        <f>F2067/$B$11</f>
        <v/>
      </c>
      <c r="H2067">
        <f>ABS(G2067)</f>
        <v/>
      </c>
    </row>
    <row r="2068">
      <c r="A2068">
        <f>'03_DADOS_LIMPOS'!A2044</f>
        <v/>
      </c>
      <c r="B2068">
        <f>'03_DADOS_LIMPOS'!C2044</f>
        <v/>
      </c>
      <c r="C2068">
        <f>'03_DADOS_LIMPOS'!D2044</f>
        <v/>
      </c>
      <c r="D2068">
        <f>'03_DADOS_LIMPOS'!J2044</f>
        <v/>
      </c>
      <c r="E2068">
        <f>$B$8+$B$9*D2068</f>
        <v/>
      </c>
      <c r="F2068">
        <f>C2068-E2068</f>
        <v/>
      </c>
      <c r="G2068">
        <f>F2068/$B$11</f>
        <v/>
      </c>
      <c r="H2068">
        <f>ABS(G2068)</f>
        <v/>
      </c>
    </row>
    <row r="2069">
      <c r="A2069">
        <f>'03_DADOS_LIMPOS'!A2045</f>
        <v/>
      </c>
      <c r="B2069">
        <f>'03_DADOS_LIMPOS'!C2045</f>
        <v/>
      </c>
      <c r="C2069">
        <f>'03_DADOS_LIMPOS'!D2045</f>
        <v/>
      </c>
      <c r="D2069">
        <f>'03_DADOS_LIMPOS'!J2045</f>
        <v/>
      </c>
      <c r="E2069">
        <f>$B$8+$B$9*D2069</f>
        <v/>
      </c>
      <c r="F2069">
        <f>C2069-E2069</f>
        <v/>
      </c>
      <c r="G2069">
        <f>F2069/$B$11</f>
        <v/>
      </c>
      <c r="H2069">
        <f>ABS(G2069)</f>
        <v/>
      </c>
    </row>
    <row r="2070">
      <c r="A2070">
        <f>'03_DADOS_LIMPOS'!A2046</f>
        <v/>
      </c>
      <c r="B2070">
        <f>'03_DADOS_LIMPOS'!C2046</f>
        <v/>
      </c>
      <c r="C2070">
        <f>'03_DADOS_LIMPOS'!D2046</f>
        <v/>
      </c>
      <c r="D2070">
        <f>'03_DADOS_LIMPOS'!J2046</f>
        <v/>
      </c>
      <c r="E2070">
        <f>$B$8+$B$9*D2070</f>
        <v/>
      </c>
      <c r="F2070">
        <f>C2070-E2070</f>
        <v/>
      </c>
      <c r="G2070">
        <f>F2070/$B$11</f>
        <v/>
      </c>
      <c r="H2070">
        <f>ABS(G2070)</f>
        <v/>
      </c>
    </row>
    <row r="2071">
      <c r="A2071">
        <f>'03_DADOS_LIMPOS'!A2047</f>
        <v/>
      </c>
      <c r="B2071">
        <f>'03_DADOS_LIMPOS'!C2047</f>
        <v/>
      </c>
      <c r="C2071">
        <f>'03_DADOS_LIMPOS'!D2047</f>
        <v/>
      </c>
      <c r="D2071">
        <f>'03_DADOS_LIMPOS'!J2047</f>
        <v/>
      </c>
      <c r="E2071">
        <f>$B$8+$B$9*D2071</f>
        <v/>
      </c>
      <c r="F2071">
        <f>C2071-E2071</f>
        <v/>
      </c>
      <c r="G2071">
        <f>F2071/$B$11</f>
        <v/>
      </c>
      <c r="H2071">
        <f>ABS(G2071)</f>
        <v/>
      </c>
    </row>
    <row r="2072">
      <c r="A2072">
        <f>'03_DADOS_LIMPOS'!A2048</f>
        <v/>
      </c>
      <c r="B2072">
        <f>'03_DADOS_LIMPOS'!C2048</f>
        <v/>
      </c>
      <c r="C2072">
        <f>'03_DADOS_LIMPOS'!D2048</f>
        <v/>
      </c>
      <c r="D2072">
        <f>'03_DADOS_LIMPOS'!J2048</f>
        <v/>
      </c>
      <c r="E2072">
        <f>$B$8+$B$9*D2072</f>
        <v/>
      </c>
      <c r="F2072">
        <f>C2072-E2072</f>
        <v/>
      </c>
      <c r="G2072">
        <f>F2072/$B$11</f>
        <v/>
      </c>
      <c r="H2072">
        <f>ABS(G2072)</f>
        <v/>
      </c>
    </row>
    <row r="2073">
      <c r="A2073">
        <f>'03_DADOS_LIMPOS'!A2049</f>
        <v/>
      </c>
      <c r="B2073">
        <f>'03_DADOS_LIMPOS'!C2049</f>
        <v/>
      </c>
      <c r="C2073">
        <f>'03_DADOS_LIMPOS'!D2049</f>
        <v/>
      </c>
      <c r="D2073">
        <f>'03_DADOS_LIMPOS'!J2049</f>
        <v/>
      </c>
      <c r="E2073">
        <f>$B$8+$B$9*D2073</f>
        <v/>
      </c>
      <c r="F2073">
        <f>C2073-E2073</f>
        <v/>
      </c>
      <c r="G2073">
        <f>F2073/$B$11</f>
        <v/>
      </c>
      <c r="H2073">
        <f>ABS(G2073)</f>
        <v/>
      </c>
    </row>
    <row r="2074">
      <c r="A2074">
        <f>'03_DADOS_LIMPOS'!A2050</f>
        <v/>
      </c>
      <c r="B2074">
        <f>'03_DADOS_LIMPOS'!C2050</f>
        <v/>
      </c>
      <c r="C2074">
        <f>'03_DADOS_LIMPOS'!D2050</f>
        <v/>
      </c>
      <c r="D2074">
        <f>'03_DADOS_LIMPOS'!J2050</f>
        <v/>
      </c>
      <c r="E2074">
        <f>$B$8+$B$9*D2074</f>
        <v/>
      </c>
      <c r="F2074">
        <f>C2074-E2074</f>
        <v/>
      </c>
      <c r="G2074">
        <f>F2074/$B$11</f>
        <v/>
      </c>
      <c r="H2074">
        <f>ABS(G2074)</f>
        <v/>
      </c>
    </row>
    <row r="2075">
      <c r="A2075">
        <f>'03_DADOS_LIMPOS'!A2051</f>
        <v/>
      </c>
      <c r="B2075">
        <f>'03_DADOS_LIMPOS'!C2051</f>
        <v/>
      </c>
      <c r="C2075">
        <f>'03_DADOS_LIMPOS'!D2051</f>
        <v/>
      </c>
      <c r="D2075">
        <f>'03_DADOS_LIMPOS'!J2051</f>
        <v/>
      </c>
      <c r="E2075">
        <f>$B$8+$B$9*D2075</f>
        <v/>
      </c>
      <c r="F2075">
        <f>C2075-E2075</f>
        <v/>
      </c>
      <c r="G2075">
        <f>F2075/$B$11</f>
        <v/>
      </c>
      <c r="H2075">
        <f>ABS(G2075)</f>
        <v/>
      </c>
    </row>
    <row r="2076">
      <c r="A2076">
        <f>'03_DADOS_LIMPOS'!A2052</f>
        <v/>
      </c>
      <c r="B2076">
        <f>'03_DADOS_LIMPOS'!C2052</f>
        <v/>
      </c>
      <c r="C2076">
        <f>'03_DADOS_LIMPOS'!D2052</f>
        <v/>
      </c>
      <c r="D2076">
        <f>'03_DADOS_LIMPOS'!J2052</f>
        <v/>
      </c>
      <c r="E2076">
        <f>$B$8+$B$9*D2076</f>
        <v/>
      </c>
      <c r="F2076">
        <f>C2076-E2076</f>
        <v/>
      </c>
      <c r="G2076">
        <f>F2076/$B$11</f>
        <v/>
      </c>
      <c r="H2076">
        <f>ABS(G2076)</f>
        <v/>
      </c>
    </row>
    <row r="2077">
      <c r="A2077">
        <f>'03_DADOS_LIMPOS'!A2053</f>
        <v/>
      </c>
      <c r="B2077">
        <f>'03_DADOS_LIMPOS'!C2053</f>
        <v/>
      </c>
      <c r="C2077">
        <f>'03_DADOS_LIMPOS'!D2053</f>
        <v/>
      </c>
      <c r="D2077">
        <f>'03_DADOS_LIMPOS'!J2053</f>
        <v/>
      </c>
      <c r="E2077">
        <f>$B$8+$B$9*D2077</f>
        <v/>
      </c>
      <c r="F2077">
        <f>C2077-E2077</f>
        <v/>
      </c>
      <c r="G2077">
        <f>F2077/$B$11</f>
        <v/>
      </c>
      <c r="H2077">
        <f>ABS(G2077)</f>
        <v/>
      </c>
    </row>
    <row r="2078">
      <c r="A2078">
        <f>'03_DADOS_LIMPOS'!A2054</f>
        <v/>
      </c>
      <c r="B2078">
        <f>'03_DADOS_LIMPOS'!C2054</f>
        <v/>
      </c>
      <c r="C2078">
        <f>'03_DADOS_LIMPOS'!D2054</f>
        <v/>
      </c>
      <c r="D2078">
        <f>'03_DADOS_LIMPOS'!J2054</f>
        <v/>
      </c>
      <c r="E2078">
        <f>$B$8+$B$9*D2078</f>
        <v/>
      </c>
      <c r="F2078">
        <f>C2078-E2078</f>
        <v/>
      </c>
      <c r="G2078">
        <f>F2078/$B$11</f>
        <v/>
      </c>
      <c r="H2078">
        <f>ABS(G2078)</f>
        <v/>
      </c>
    </row>
    <row r="2079">
      <c r="A2079">
        <f>'03_DADOS_LIMPOS'!A2055</f>
        <v/>
      </c>
      <c r="B2079">
        <f>'03_DADOS_LIMPOS'!C2055</f>
        <v/>
      </c>
      <c r="C2079">
        <f>'03_DADOS_LIMPOS'!D2055</f>
        <v/>
      </c>
      <c r="D2079">
        <f>'03_DADOS_LIMPOS'!J2055</f>
        <v/>
      </c>
      <c r="E2079">
        <f>$B$8+$B$9*D2079</f>
        <v/>
      </c>
      <c r="F2079">
        <f>C2079-E2079</f>
        <v/>
      </c>
      <c r="G2079">
        <f>F2079/$B$11</f>
        <v/>
      </c>
      <c r="H2079">
        <f>ABS(G2079)</f>
        <v/>
      </c>
    </row>
    <row r="2080">
      <c r="A2080">
        <f>'03_DADOS_LIMPOS'!A2056</f>
        <v/>
      </c>
      <c r="B2080">
        <f>'03_DADOS_LIMPOS'!C2056</f>
        <v/>
      </c>
      <c r="C2080">
        <f>'03_DADOS_LIMPOS'!D2056</f>
        <v/>
      </c>
      <c r="D2080">
        <f>'03_DADOS_LIMPOS'!J2056</f>
        <v/>
      </c>
      <c r="E2080">
        <f>$B$8+$B$9*D2080</f>
        <v/>
      </c>
      <c r="F2080">
        <f>C2080-E2080</f>
        <v/>
      </c>
      <c r="G2080">
        <f>F2080/$B$11</f>
        <v/>
      </c>
      <c r="H2080">
        <f>ABS(G2080)</f>
        <v/>
      </c>
    </row>
    <row r="2081">
      <c r="A2081">
        <f>'03_DADOS_LIMPOS'!A2057</f>
        <v/>
      </c>
      <c r="B2081">
        <f>'03_DADOS_LIMPOS'!C2057</f>
        <v/>
      </c>
      <c r="C2081">
        <f>'03_DADOS_LIMPOS'!D2057</f>
        <v/>
      </c>
      <c r="D2081">
        <f>'03_DADOS_LIMPOS'!J2057</f>
        <v/>
      </c>
      <c r="E2081">
        <f>$B$8+$B$9*D2081</f>
        <v/>
      </c>
      <c r="F2081">
        <f>C2081-E2081</f>
        <v/>
      </c>
      <c r="G2081">
        <f>F2081/$B$11</f>
        <v/>
      </c>
      <c r="H2081">
        <f>ABS(G2081)</f>
        <v/>
      </c>
    </row>
    <row r="2082">
      <c r="A2082">
        <f>'03_DADOS_LIMPOS'!A2058</f>
        <v/>
      </c>
      <c r="B2082">
        <f>'03_DADOS_LIMPOS'!C2058</f>
        <v/>
      </c>
      <c r="C2082">
        <f>'03_DADOS_LIMPOS'!D2058</f>
        <v/>
      </c>
      <c r="D2082">
        <f>'03_DADOS_LIMPOS'!J2058</f>
        <v/>
      </c>
      <c r="E2082">
        <f>$B$8+$B$9*D2082</f>
        <v/>
      </c>
      <c r="F2082">
        <f>C2082-E2082</f>
        <v/>
      </c>
      <c r="G2082">
        <f>F2082/$B$11</f>
        <v/>
      </c>
      <c r="H2082">
        <f>ABS(G2082)</f>
        <v/>
      </c>
    </row>
    <row r="2083">
      <c r="A2083">
        <f>'03_DADOS_LIMPOS'!A2059</f>
        <v/>
      </c>
      <c r="B2083">
        <f>'03_DADOS_LIMPOS'!C2059</f>
        <v/>
      </c>
      <c r="C2083">
        <f>'03_DADOS_LIMPOS'!D2059</f>
        <v/>
      </c>
      <c r="D2083">
        <f>'03_DADOS_LIMPOS'!J2059</f>
        <v/>
      </c>
      <c r="E2083">
        <f>$B$8+$B$9*D2083</f>
        <v/>
      </c>
      <c r="F2083">
        <f>C2083-E2083</f>
        <v/>
      </c>
      <c r="G2083">
        <f>F2083/$B$11</f>
        <v/>
      </c>
      <c r="H2083">
        <f>ABS(G2083)</f>
        <v/>
      </c>
    </row>
    <row r="2084">
      <c r="A2084">
        <f>'03_DADOS_LIMPOS'!A2060</f>
        <v/>
      </c>
      <c r="B2084">
        <f>'03_DADOS_LIMPOS'!C2060</f>
        <v/>
      </c>
      <c r="C2084">
        <f>'03_DADOS_LIMPOS'!D2060</f>
        <v/>
      </c>
      <c r="D2084">
        <f>'03_DADOS_LIMPOS'!J2060</f>
        <v/>
      </c>
      <c r="E2084">
        <f>$B$8+$B$9*D2084</f>
        <v/>
      </c>
      <c r="F2084">
        <f>C2084-E2084</f>
        <v/>
      </c>
      <c r="G2084">
        <f>F2084/$B$11</f>
        <v/>
      </c>
      <c r="H2084">
        <f>ABS(G2084)</f>
        <v/>
      </c>
    </row>
    <row r="2085">
      <c r="A2085">
        <f>'03_DADOS_LIMPOS'!A2061</f>
        <v/>
      </c>
      <c r="B2085">
        <f>'03_DADOS_LIMPOS'!C2061</f>
        <v/>
      </c>
      <c r="C2085">
        <f>'03_DADOS_LIMPOS'!D2061</f>
        <v/>
      </c>
      <c r="D2085">
        <f>'03_DADOS_LIMPOS'!J2061</f>
        <v/>
      </c>
      <c r="E2085">
        <f>$B$8+$B$9*D2085</f>
        <v/>
      </c>
      <c r="F2085">
        <f>C2085-E2085</f>
        <v/>
      </c>
      <c r="G2085">
        <f>F2085/$B$11</f>
        <v/>
      </c>
      <c r="H2085">
        <f>ABS(G2085)</f>
        <v/>
      </c>
    </row>
    <row r="2086">
      <c r="A2086">
        <f>'03_DADOS_LIMPOS'!A2062</f>
        <v/>
      </c>
      <c r="B2086">
        <f>'03_DADOS_LIMPOS'!C2062</f>
        <v/>
      </c>
      <c r="C2086">
        <f>'03_DADOS_LIMPOS'!D2062</f>
        <v/>
      </c>
      <c r="D2086">
        <f>'03_DADOS_LIMPOS'!J2062</f>
        <v/>
      </c>
      <c r="E2086">
        <f>$B$8+$B$9*D2086</f>
        <v/>
      </c>
      <c r="F2086">
        <f>C2086-E2086</f>
        <v/>
      </c>
      <c r="G2086">
        <f>F2086/$B$11</f>
        <v/>
      </c>
      <c r="H2086">
        <f>ABS(G2086)</f>
        <v/>
      </c>
    </row>
    <row r="2087">
      <c r="A2087">
        <f>'03_DADOS_LIMPOS'!A2063</f>
        <v/>
      </c>
      <c r="B2087">
        <f>'03_DADOS_LIMPOS'!C2063</f>
        <v/>
      </c>
      <c r="C2087">
        <f>'03_DADOS_LIMPOS'!D2063</f>
        <v/>
      </c>
      <c r="D2087">
        <f>'03_DADOS_LIMPOS'!J2063</f>
        <v/>
      </c>
      <c r="E2087">
        <f>$B$8+$B$9*D2087</f>
        <v/>
      </c>
      <c r="F2087">
        <f>C2087-E2087</f>
        <v/>
      </c>
      <c r="G2087">
        <f>F2087/$B$11</f>
        <v/>
      </c>
      <c r="H2087">
        <f>ABS(G2087)</f>
        <v/>
      </c>
    </row>
    <row r="2088">
      <c r="A2088">
        <f>'03_DADOS_LIMPOS'!A2064</f>
        <v/>
      </c>
      <c r="B2088">
        <f>'03_DADOS_LIMPOS'!C2064</f>
        <v/>
      </c>
      <c r="C2088">
        <f>'03_DADOS_LIMPOS'!D2064</f>
        <v/>
      </c>
      <c r="D2088">
        <f>'03_DADOS_LIMPOS'!J2064</f>
        <v/>
      </c>
      <c r="E2088">
        <f>$B$8+$B$9*D2088</f>
        <v/>
      </c>
      <c r="F2088">
        <f>C2088-E2088</f>
        <v/>
      </c>
      <c r="G2088">
        <f>F2088/$B$11</f>
        <v/>
      </c>
      <c r="H2088">
        <f>ABS(G2088)</f>
        <v/>
      </c>
    </row>
    <row r="2089">
      <c r="A2089">
        <f>'03_DADOS_LIMPOS'!A2065</f>
        <v/>
      </c>
      <c r="B2089">
        <f>'03_DADOS_LIMPOS'!C2065</f>
        <v/>
      </c>
      <c r="C2089">
        <f>'03_DADOS_LIMPOS'!D2065</f>
        <v/>
      </c>
      <c r="D2089">
        <f>'03_DADOS_LIMPOS'!J2065</f>
        <v/>
      </c>
      <c r="E2089">
        <f>$B$8+$B$9*D2089</f>
        <v/>
      </c>
      <c r="F2089">
        <f>C2089-E2089</f>
        <v/>
      </c>
      <c r="G2089">
        <f>F2089/$B$11</f>
        <v/>
      </c>
      <c r="H2089">
        <f>ABS(G2089)</f>
        <v/>
      </c>
    </row>
    <row r="2090">
      <c r="A2090">
        <f>'03_DADOS_LIMPOS'!A2066</f>
        <v/>
      </c>
      <c r="B2090">
        <f>'03_DADOS_LIMPOS'!C2066</f>
        <v/>
      </c>
      <c r="C2090">
        <f>'03_DADOS_LIMPOS'!D2066</f>
        <v/>
      </c>
      <c r="D2090">
        <f>'03_DADOS_LIMPOS'!J2066</f>
        <v/>
      </c>
      <c r="E2090">
        <f>$B$8+$B$9*D2090</f>
        <v/>
      </c>
      <c r="F2090">
        <f>C2090-E2090</f>
        <v/>
      </c>
      <c r="G2090">
        <f>F2090/$B$11</f>
        <v/>
      </c>
      <c r="H2090">
        <f>ABS(G2090)</f>
        <v/>
      </c>
    </row>
    <row r="2091">
      <c r="A2091">
        <f>'03_DADOS_LIMPOS'!A2067</f>
        <v/>
      </c>
      <c r="B2091">
        <f>'03_DADOS_LIMPOS'!C2067</f>
        <v/>
      </c>
      <c r="C2091">
        <f>'03_DADOS_LIMPOS'!D2067</f>
        <v/>
      </c>
      <c r="D2091">
        <f>'03_DADOS_LIMPOS'!J2067</f>
        <v/>
      </c>
      <c r="E2091">
        <f>$B$8+$B$9*D2091</f>
        <v/>
      </c>
      <c r="F2091">
        <f>C2091-E2091</f>
        <v/>
      </c>
      <c r="G2091">
        <f>F2091/$B$11</f>
        <v/>
      </c>
      <c r="H2091">
        <f>ABS(G2091)</f>
        <v/>
      </c>
    </row>
    <row r="2092">
      <c r="A2092">
        <f>'03_DADOS_LIMPOS'!A2068</f>
        <v/>
      </c>
      <c r="B2092">
        <f>'03_DADOS_LIMPOS'!C2068</f>
        <v/>
      </c>
      <c r="C2092">
        <f>'03_DADOS_LIMPOS'!D2068</f>
        <v/>
      </c>
      <c r="D2092">
        <f>'03_DADOS_LIMPOS'!J2068</f>
        <v/>
      </c>
      <c r="E2092">
        <f>$B$8+$B$9*D2092</f>
        <v/>
      </c>
      <c r="F2092">
        <f>C2092-E2092</f>
        <v/>
      </c>
      <c r="G2092">
        <f>F2092/$B$11</f>
        <v/>
      </c>
      <c r="H2092">
        <f>ABS(G2092)</f>
        <v/>
      </c>
    </row>
    <row r="2093">
      <c r="A2093">
        <f>'03_DADOS_LIMPOS'!A2069</f>
        <v/>
      </c>
      <c r="B2093">
        <f>'03_DADOS_LIMPOS'!C2069</f>
        <v/>
      </c>
      <c r="C2093">
        <f>'03_DADOS_LIMPOS'!D2069</f>
        <v/>
      </c>
      <c r="D2093">
        <f>'03_DADOS_LIMPOS'!J2069</f>
        <v/>
      </c>
      <c r="E2093">
        <f>$B$8+$B$9*D2093</f>
        <v/>
      </c>
      <c r="F2093">
        <f>C2093-E2093</f>
        <v/>
      </c>
      <c r="G2093">
        <f>F2093/$B$11</f>
        <v/>
      </c>
      <c r="H2093">
        <f>ABS(G2093)</f>
        <v/>
      </c>
    </row>
    <row r="2094">
      <c r="A2094">
        <f>'03_DADOS_LIMPOS'!A2070</f>
        <v/>
      </c>
      <c r="B2094">
        <f>'03_DADOS_LIMPOS'!C2070</f>
        <v/>
      </c>
      <c r="C2094">
        <f>'03_DADOS_LIMPOS'!D2070</f>
        <v/>
      </c>
      <c r="D2094">
        <f>'03_DADOS_LIMPOS'!J2070</f>
        <v/>
      </c>
      <c r="E2094">
        <f>$B$8+$B$9*D2094</f>
        <v/>
      </c>
      <c r="F2094">
        <f>C2094-E2094</f>
        <v/>
      </c>
      <c r="G2094">
        <f>F2094/$B$11</f>
        <v/>
      </c>
      <c r="H2094">
        <f>ABS(G2094)</f>
        <v/>
      </c>
    </row>
    <row r="2095">
      <c r="A2095">
        <f>'03_DADOS_LIMPOS'!A2071</f>
        <v/>
      </c>
      <c r="B2095">
        <f>'03_DADOS_LIMPOS'!C2071</f>
        <v/>
      </c>
      <c r="C2095">
        <f>'03_DADOS_LIMPOS'!D2071</f>
        <v/>
      </c>
      <c r="D2095">
        <f>'03_DADOS_LIMPOS'!J2071</f>
        <v/>
      </c>
      <c r="E2095">
        <f>$B$8+$B$9*D2095</f>
        <v/>
      </c>
      <c r="F2095">
        <f>C2095-E2095</f>
        <v/>
      </c>
      <c r="G2095">
        <f>F2095/$B$11</f>
        <v/>
      </c>
      <c r="H2095">
        <f>ABS(G2095)</f>
        <v/>
      </c>
    </row>
    <row r="2096">
      <c r="A2096">
        <f>'03_DADOS_LIMPOS'!A2072</f>
        <v/>
      </c>
      <c r="B2096">
        <f>'03_DADOS_LIMPOS'!C2072</f>
        <v/>
      </c>
      <c r="C2096">
        <f>'03_DADOS_LIMPOS'!D2072</f>
        <v/>
      </c>
      <c r="D2096">
        <f>'03_DADOS_LIMPOS'!J2072</f>
        <v/>
      </c>
      <c r="E2096">
        <f>$B$8+$B$9*D2096</f>
        <v/>
      </c>
      <c r="F2096">
        <f>C2096-E2096</f>
        <v/>
      </c>
      <c r="G2096">
        <f>F2096/$B$11</f>
        <v/>
      </c>
      <c r="H2096">
        <f>ABS(G2096)</f>
        <v/>
      </c>
    </row>
    <row r="2097">
      <c r="A2097">
        <f>'03_DADOS_LIMPOS'!A2073</f>
        <v/>
      </c>
      <c r="B2097">
        <f>'03_DADOS_LIMPOS'!C2073</f>
        <v/>
      </c>
      <c r="C2097">
        <f>'03_DADOS_LIMPOS'!D2073</f>
        <v/>
      </c>
      <c r="D2097">
        <f>'03_DADOS_LIMPOS'!J2073</f>
        <v/>
      </c>
      <c r="E2097">
        <f>$B$8+$B$9*D2097</f>
        <v/>
      </c>
      <c r="F2097">
        <f>C2097-E2097</f>
        <v/>
      </c>
      <c r="G2097">
        <f>F2097/$B$11</f>
        <v/>
      </c>
      <c r="H2097">
        <f>ABS(G2097)</f>
        <v/>
      </c>
    </row>
    <row r="2098">
      <c r="A2098">
        <f>'03_DADOS_LIMPOS'!A2074</f>
        <v/>
      </c>
      <c r="B2098">
        <f>'03_DADOS_LIMPOS'!C2074</f>
        <v/>
      </c>
      <c r="C2098">
        <f>'03_DADOS_LIMPOS'!D2074</f>
        <v/>
      </c>
      <c r="D2098">
        <f>'03_DADOS_LIMPOS'!J2074</f>
        <v/>
      </c>
      <c r="E2098">
        <f>$B$8+$B$9*D2098</f>
        <v/>
      </c>
      <c r="F2098">
        <f>C2098-E2098</f>
        <v/>
      </c>
      <c r="G2098">
        <f>F2098/$B$11</f>
        <v/>
      </c>
      <c r="H2098">
        <f>ABS(G2098)</f>
        <v/>
      </c>
    </row>
    <row r="2099">
      <c r="A2099">
        <f>'03_DADOS_LIMPOS'!A2075</f>
        <v/>
      </c>
      <c r="B2099">
        <f>'03_DADOS_LIMPOS'!C2075</f>
        <v/>
      </c>
      <c r="C2099">
        <f>'03_DADOS_LIMPOS'!D2075</f>
        <v/>
      </c>
      <c r="D2099">
        <f>'03_DADOS_LIMPOS'!J2075</f>
        <v/>
      </c>
      <c r="E2099">
        <f>$B$8+$B$9*D2099</f>
        <v/>
      </c>
      <c r="F2099">
        <f>C2099-E2099</f>
        <v/>
      </c>
      <c r="G2099">
        <f>F2099/$B$11</f>
        <v/>
      </c>
      <c r="H2099">
        <f>ABS(G2099)</f>
        <v/>
      </c>
    </row>
    <row r="2100">
      <c r="A2100">
        <f>'03_DADOS_LIMPOS'!A2076</f>
        <v/>
      </c>
      <c r="B2100">
        <f>'03_DADOS_LIMPOS'!C2076</f>
        <v/>
      </c>
      <c r="C2100">
        <f>'03_DADOS_LIMPOS'!D2076</f>
        <v/>
      </c>
      <c r="D2100">
        <f>'03_DADOS_LIMPOS'!J2076</f>
        <v/>
      </c>
      <c r="E2100">
        <f>$B$8+$B$9*D2100</f>
        <v/>
      </c>
      <c r="F2100">
        <f>C2100-E2100</f>
        <v/>
      </c>
      <c r="G2100">
        <f>F2100/$B$11</f>
        <v/>
      </c>
      <c r="H2100">
        <f>ABS(G2100)</f>
        <v/>
      </c>
    </row>
    <row r="2101">
      <c r="A2101">
        <f>'03_DADOS_LIMPOS'!A2077</f>
        <v/>
      </c>
      <c r="B2101">
        <f>'03_DADOS_LIMPOS'!C2077</f>
        <v/>
      </c>
      <c r="C2101">
        <f>'03_DADOS_LIMPOS'!D2077</f>
        <v/>
      </c>
      <c r="D2101">
        <f>'03_DADOS_LIMPOS'!J2077</f>
        <v/>
      </c>
      <c r="E2101">
        <f>$B$8+$B$9*D2101</f>
        <v/>
      </c>
      <c r="F2101">
        <f>C2101-E2101</f>
        <v/>
      </c>
      <c r="G2101">
        <f>F2101/$B$11</f>
        <v/>
      </c>
      <c r="H2101">
        <f>ABS(G2101)</f>
        <v/>
      </c>
    </row>
    <row r="2102">
      <c r="A2102">
        <f>'03_DADOS_LIMPOS'!A2078</f>
        <v/>
      </c>
      <c r="B2102">
        <f>'03_DADOS_LIMPOS'!C2078</f>
        <v/>
      </c>
      <c r="C2102">
        <f>'03_DADOS_LIMPOS'!D2078</f>
        <v/>
      </c>
      <c r="D2102">
        <f>'03_DADOS_LIMPOS'!J2078</f>
        <v/>
      </c>
      <c r="E2102">
        <f>$B$8+$B$9*D2102</f>
        <v/>
      </c>
      <c r="F2102">
        <f>C2102-E2102</f>
        <v/>
      </c>
      <c r="G2102">
        <f>F2102/$B$11</f>
        <v/>
      </c>
      <c r="H2102">
        <f>ABS(G2102)</f>
        <v/>
      </c>
    </row>
    <row r="2103">
      <c r="A2103">
        <f>'03_DADOS_LIMPOS'!A2079</f>
        <v/>
      </c>
      <c r="B2103">
        <f>'03_DADOS_LIMPOS'!C2079</f>
        <v/>
      </c>
      <c r="C2103">
        <f>'03_DADOS_LIMPOS'!D2079</f>
        <v/>
      </c>
      <c r="D2103">
        <f>'03_DADOS_LIMPOS'!J2079</f>
        <v/>
      </c>
      <c r="E2103">
        <f>$B$8+$B$9*D2103</f>
        <v/>
      </c>
      <c r="F2103">
        <f>C2103-E2103</f>
        <v/>
      </c>
      <c r="G2103">
        <f>F2103/$B$11</f>
        <v/>
      </c>
      <c r="H2103">
        <f>ABS(G2103)</f>
        <v/>
      </c>
    </row>
    <row r="2104">
      <c r="A2104">
        <f>'03_DADOS_LIMPOS'!A2080</f>
        <v/>
      </c>
      <c r="B2104">
        <f>'03_DADOS_LIMPOS'!C2080</f>
        <v/>
      </c>
      <c r="C2104">
        <f>'03_DADOS_LIMPOS'!D2080</f>
        <v/>
      </c>
      <c r="D2104">
        <f>'03_DADOS_LIMPOS'!J2080</f>
        <v/>
      </c>
      <c r="E2104">
        <f>$B$8+$B$9*D2104</f>
        <v/>
      </c>
      <c r="F2104">
        <f>C2104-E2104</f>
        <v/>
      </c>
      <c r="G2104">
        <f>F2104/$B$11</f>
        <v/>
      </c>
      <c r="H2104">
        <f>ABS(G2104)</f>
        <v/>
      </c>
    </row>
    <row r="2105">
      <c r="A2105">
        <f>'03_DADOS_LIMPOS'!A2081</f>
        <v/>
      </c>
      <c r="B2105">
        <f>'03_DADOS_LIMPOS'!C2081</f>
        <v/>
      </c>
      <c r="C2105">
        <f>'03_DADOS_LIMPOS'!D2081</f>
        <v/>
      </c>
      <c r="D2105">
        <f>'03_DADOS_LIMPOS'!J2081</f>
        <v/>
      </c>
      <c r="E2105">
        <f>$B$8+$B$9*D2105</f>
        <v/>
      </c>
      <c r="F2105">
        <f>C2105-E2105</f>
        <v/>
      </c>
      <c r="G2105">
        <f>F2105/$B$11</f>
        <v/>
      </c>
      <c r="H2105">
        <f>ABS(G2105)</f>
        <v/>
      </c>
    </row>
    <row r="2106">
      <c r="A2106">
        <f>'03_DADOS_LIMPOS'!A2082</f>
        <v/>
      </c>
      <c r="B2106">
        <f>'03_DADOS_LIMPOS'!C2082</f>
        <v/>
      </c>
      <c r="C2106">
        <f>'03_DADOS_LIMPOS'!D2082</f>
        <v/>
      </c>
      <c r="D2106">
        <f>'03_DADOS_LIMPOS'!J2082</f>
        <v/>
      </c>
      <c r="E2106">
        <f>$B$8+$B$9*D2106</f>
        <v/>
      </c>
      <c r="F2106">
        <f>C2106-E2106</f>
        <v/>
      </c>
      <c r="G2106">
        <f>F2106/$B$11</f>
        <v/>
      </c>
      <c r="H2106">
        <f>ABS(G2106)</f>
        <v/>
      </c>
    </row>
    <row r="2107">
      <c r="A2107">
        <f>'03_DADOS_LIMPOS'!A2083</f>
        <v/>
      </c>
      <c r="B2107">
        <f>'03_DADOS_LIMPOS'!C2083</f>
        <v/>
      </c>
      <c r="C2107">
        <f>'03_DADOS_LIMPOS'!D2083</f>
        <v/>
      </c>
      <c r="D2107">
        <f>'03_DADOS_LIMPOS'!J2083</f>
        <v/>
      </c>
      <c r="E2107">
        <f>$B$8+$B$9*D2107</f>
        <v/>
      </c>
      <c r="F2107">
        <f>C2107-E2107</f>
        <v/>
      </c>
      <c r="G2107">
        <f>F2107/$B$11</f>
        <v/>
      </c>
      <c r="H2107">
        <f>ABS(G2107)</f>
        <v/>
      </c>
    </row>
    <row r="2108">
      <c r="A2108">
        <f>'03_DADOS_LIMPOS'!A2084</f>
        <v/>
      </c>
      <c r="B2108">
        <f>'03_DADOS_LIMPOS'!C2084</f>
        <v/>
      </c>
      <c r="C2108">
        <f>'03_DADOS_LIMPOS'!D2084</f>
        <v/>
      </c>
      <c r="D2108">
        <f>'03_DADOS_LIMPOS'!J2084</f>
        <v/>
      </c>
      <c r="E2108">
        <f>$B$8+$B$9*D2108</f>
        <v/>
      </c>
      <c r="F2108">
        <f>C2108-E2108</f>
        <v/>
      </c>
      <c r="G2108">
        <f>F2108/$B$11</f>
        <v/>
      </c>
      <c r="H2108">
        <f>ABS(G2108)</f>
        <v/>
      </c>
    </row>
    <row r="2109">
      <c r="A2109">
        <f>'03_DADOS_LIMPOS'!A2085</f>
        <v/>
      </c>
      <c r="B2109">
        <f>'03_DADOS_LIMPOS'!C2085</f>
        <v/>
      </c>
      <c r="C2109">
        <f>'03_DADOS_LIMPOS'!D2085</f>
        <v/>
      </c>
      <c r="D2109">
        <f>'03_DADOS_LIMPOS'!J2085</f>
        <v/>
      </c>
      <c r="E2109">
        <f>$B$8+$B$9*D2109</f>
        <v/>
      </c>
      <c r="F2109">
        <f>C2109-E2109</f>
        <v/>
      </c>
      <c r="G2109">
        <f>F2109/$B$11</f>
        <v/>
      </c>
      <c r="H2109">
        <f>ABS(G2109)</f>
        <v/>
      </c>
    </row>
    <row r="2110">
      <c r="A2110">
        <f>'03_DADOS_LIMPOS'!A2086</f>
        <v/>
      </c>
      <c r="B2110">
        <f>'03_DADOS_LIMPOS'!C2086</f>
        <v/>
      </c>
      <c r="C2110">
        <f>'03_DADOS_LIMPOS'!D2086</f>
        <v/>
      </c>
      <c r="D2110">
        <f>'03_DADOS_LIMPOS'!J2086</f>
        <v/>
      </c>
      <c r="E2110">
        <f>$B$8+$B$9*D2110</f>
        <v/>
      </c>
      <c r="F2110">
        <f>C2110-E2110</f>
        <v/>
      </c>
      <c r="G2110">
        <f>F2110/$B$11</f>
        <v/>
      </c>
      <c r="H2110">
        <f>ABS(G2110)</f>
        <v/>
      </c>
    </row>
    <row r="2111">
      <c r="A2111">
        <f>'03_DADOS_LIMPOS'!A2087</f>
        <v/>
      </c>
      <c r="B2111">
        <f>'03_DADOS_LIMPOS'!C2087</f>
        <v/>
      </c>
      <c r="C2111">
        <f>'03_DADOS_LIMPOS'!D2087</f>
        <v/>
      </c>
      <c r="D2111">
        <f>'03_DADOS_LIMPOS'!J2087</f>
        <v/>
      </c>
      <c r="E2111">
        <f>$B$8+$B$9*D2111</f>
        <v/>
      </c>
      <c r="F2111">
        <f>C2111-E2111</f>
        <v/>
      </c>
      <c r="G2111">
        <f>F2111/$B$11</f>
        <v/>
      </c>
      <c r="H2111">
        <f>ABS(G2111)</f>
        <v/>
      </c>
    </row>
    <row r="2112">
      <c r="A2112">
        <f>'03_DADOS_LIMPOS'!A2088</f>
        <v/>
      </c>
      <c r="B2112">
        <f>'03_DADOS_LIMPOS'!C2088</f>
        <v/>
      </c>
      <c r="C2112">
        <f>'03_DADOS_LIMPOS'!D2088</f>
        <v/>
      </c>
      <c r="D2112">
        <f>'03_DADOS_LIMPOS'!J2088</f>
        <v/>
      </c>
      <c r="E2112">
        <f>$B$8+$B$9*D2112</f>
        <v/>
      </c>
      <c r="F2112">
        <f>C2112-E2112</f>
        <v/>
      </c>
      <c r="G2112">
        <f>F2112/$B$11</f>
        <v/>
      </c>
      <c r="H2112">
        <f>ABS(G2112)</f>
        <v/>
      </c>
    </row>
    <row r="2113">
      <c r="A2113">
        <f>'03_DADOS_LIMPOS'!A2089</f>
        <v/>
      </c>
      <c r="B2113">
        <f>'03_DADOS_LIMPOS'!C2089</f>
        <v/>
      </c>
      <c r="C2113">
        <f>'03_DADOS_LIMPOS'!D2089</f>
        <v/>
      </c>
      <c r="D2113">
        <f>'03_DADOS_LIMPOS'!J2089</f>
        <v/>
      </c>
      <c r="E2113">
        <f>$B$8+$B$9*D2113</f>
        <v/>
      </c>
      <c r="F2113">
        <f>C2113-E2113</f>
        <v/>
      </c>
      <c r="G2113">
        <f>F2113/$B$11</f>
        <v/>
      </c>
      <c r="H2113">
        <f>ABS(G2113)</f>
        <v/>
      </c>
    </row>
    <row r="2114">
      <c r="A2114">
        <f>'03_DADOS_LIMPOS'!A2090</f>
        <v/>
      </c>
      <c r="B2114">
        <f>'03_DADOS_LIMPOS'!C2090</f>
        <v/>
      </c>
      <c r="C2114">
        <f>'03_DADOS_LIMPOS'!D2090</f>
        <v/>
      </c>
      <c r="D2114">
        <f>'03_DADOS_LIMPOS'!J2090</f>
        <v/>
      </c>
      <c r="E2114">
        <f>$B$8+$B$9*D2114</f>
        <v/>
      </c>
      <c r="F2114">
        <f>C2114-E2114</f>
        <v/>
      </c>
      <c r="G2114">
        <f>F2114/$B$11</f>
        <v/>
      </c>
      <c r="H2114">
        <f>ABS(G2114)</f>
        <v/>
      </c>
    </row>
    <row r="2115">
      <c r="A2115">
        <f>'03_DADOS_LIMPOS'!A2091</f>
        <v/>
      </c>
      <c r="B2115">
        <f>'03_DADOS_LIMPOS'!C2091</f>
        <v/>
      </c>
      <c r="C2115">
        <f>'03_DADOS_LIMPOS'!D2091</f>
        <v/>
      </c>
      <c r="D2115">
        <f>'03_DADOS_LIMPOS'!J2091</f>
        <v/>
      </c>
      <c r="E2115">
        <f>$B$8+$B$9*D2115</f>
        <v/>
      </c>
      <c r="F2115">
        <f>C2115-E2115</f>
        <v/>
      </c>
      <c r="G2115">
        <f>F2115/$B$11</f>
        <v/>
      </c>
      <c r="H2115">
        <f>ABS(G2115)</f>
        <v/>
      </c>
    </row>
    <row r="2116">
      <c r="A2116">
        <f>'03_DADOS_LIMPOS'!A2092</f>
        <v/>
      </c>
      <c r="B2116">
        <f>'03_DADOS_LIMPOS'!C2092</f>
        <v/>
      </c>
      <c r="C2116">
        <f>'03_DADOS_LIMPOS'!D2092</f>
        <v/>
      </c>
      <c r="D2116">
        <f>'03_DADOS_LIMPOS'!J2092</f>
        <v/>
      </c>
      <c r="E2116">
        <f>$B$8+$B$9*D2116</f>
        <v/>
      </c>
      <c r="F2116">
        <f>C2116-E2116</f>
        <v/>
      </c>
      <c r="G2116">
        <f>F2116/$B$11</f>
        <v/>
      </c>
      <c r="H2116">
        <f>ABS(G2116)</f>
        <v/>
      </c>
    </row>
    <row r="2117">
      <c r="A2117">
        <f>'03_DADOS_LIMPOS'!A2093</f>
        <v/>
      </c>
      <c r="B2117">
        <f>'03_DADOS_LIMPOS'!C2093</f>
        <v/>
      </c>
      <c r="C2117">
        <f>'03_DADOS_LIMPOS'!D2093</f>
        <v/>
      </c>
      <c r="D2117">
        <f>'03_DADOS_LIMPOS'!J2093</f>
        <v/>
      </c>
      <c r="E2117">
        <f>$B$8+$B$9*D2117</f>
        <v/>
      </c>
      <c r="F2117">
        <f>C2117-E2117</f>
        <v/>
      </c>
      <c r="G2117">
        <f>F2117/$B$11</f>
        <v/>
      </c>
      <c r="H2117">
        <f>ABS(G2117)</f>
        <v/>
      </c>
    </row>
    <row r="2118">
      <c r="A2118">
        <f>'03_DADOS_LIMPOS'!A2094</f>
        <v/>
      </c>
      <c r="B2118">
        <f>'03_DADOS_LIMPOS'!C2094</f>
        <v/>
      </c>
      <c r="C2118">
        <f>'03_DADOS_LIMPOS'!D2094</f>
        <v/>
      </c>
      <c r="D2118">
        <f>'03_DADOS_LIMPOS'!J2094</f>
        <v/>
      </c>
      <c r="E2118">
        <f>$B$8+$B$9*D2118</f>
        <v/>
      </c>
      <c r="F2118">
        <f>C2118-E2118</f>
        <v/>
      </c>
      <c r="G2118">
        <f>F2118/$B$11</f>
        <v/>
      </c>
      <c r="H2118">
        <f>ABS(G2118)</f>
        <v/>
      </c>
    </row>
    <row r="2119">
      <c r="A2119">
        <f>'03_DADOS_LIMPOS'!A2095</f>
        <v/>
      </c>
      <c r="B2119">
        <f>'03_DADOS_LIMPOS'!C2095</f>
        <v/>
      </c>
      <c r="C2119">
        <f>'03_DADOS_LIMPOS'!D2095</f>
        <v/>
      </c>
      <c r="D2119">
        <f>'03_DADOS_LIMPOS'!J2095</f>
        <v/>
      </c>
      <c r="E2119">
        <f>$B$8+$B$9*D2119</f>
        <v/>
      </c>
      <c r="F2119">
        <f>C2119-E2119</f>
        <v/>
      </c>
      <c r="G2119">
        <f>F2119/$B$11</f>
        <v/>
      </c>
      <c r="H2119">
        <f>ABS(G2119)</f>
        <v/>
      </c>
    </row>
    <row r="2120">
      <c r="A2120">
        <f>'03_DADOS_LIMPOS'!A2096</f>
        <v/>
      </c>
      <c r="B2120">
        <f>'03_DADOS_LIMPOS'!C2096</f>
        <v/>
      </c>
      <c r="C2120">
        <f>'03_DADOS_LIMPOS'!D2096</f>
        <v/>
      </c>
      <c r="D2120">
        <f>'03_DADOS_LIMPOS'!J2096</f>
        <v/>
      </c>
      <c r="E2120">
        <f>$B$8+$B$9*D2120</f>
        <v/>
      </c>
      <c r="F2120">
        <f>C2120-E2120</f>
        <v/>
      </c>
      <c r="G2120">
        <f>F2120/$B$11</f>
        <v/>
      </c>
      <c r="H2120">
        <f>ABS(G2120)</f>
        <v/>
      </c>
    </row>
    <row r="2121">
      <c r="A2121">
        <f>'03_DADOS_LIMPOS'!A2097</f>
        <v/>
      </c>
      <c r="B2121">
        <f>'03_DADOS_LIMPOS'!C2097</f>
        <v/>
      </c>
      <c r="C2121">
        <f>'03_DADOS_LIMPOS'!D2097</f>
        <v/>
      </c>
      <c r="D2121">
        <f>'03_DADOS_LIMPOS'!J2097</f>
        <v/>
      </c>
      <c r="E2121">
        <f>$B$8+$B$9*D2121</f>
        <v/>
      </c>
      <c r="F2121">
        <f>C2121-E2121</f>
        <v/>
      </c>
      <c r="G2121">
        <f>F2121/$B$11</f>
        <v/>
      </c>
      <c r="H2121">
        <f>ABS(G2121)</f>
        <v/>
      </c>
    </row>
    <row r="2122">
      <c r="A2122">
        <f>'03_DADOS_LIMPOS'!A2098</f>
        <v/>
      </c>
      <c r="B2122">
        <f>'03_DADOS_LIMPOS'!C2098</f>
        <v/>
      </c>
      <c r="C2122">
        <f>'03_DADOS_LIMPOS'!D2098</f>
        <v/>
      </c>
      <c r="D2122">
        <f>'03_DADOS_LIMPOS'!J2098</f>
        <v/>
      </c>
      <c r="E2122">
        <f>$B$8+$B$9*D2122</f>
        <v/>
      </c>
      <c r="F2122">
        <f>C2122-E2122</f>
        <v/>
      </c>
      <c r="G2122">
        <f>F2122/$B$11</f>
        <v/>
      </c>
      <c r="H2122">
        <f>ABS(G2122)</f>
        <v/>
      </c>
    </row>
    <row r="2123">
      <c r="A2123">
        <f>'03_DADOS_LIMPOS'!A2099</f>
        <v/>
      </c>
      <c r="B2123">
        <f>'03_DADOS_LIMPOS'!C2099</f>
        <v/>
      </c>
      <c r="C2123">
        <f>'03_DADOS_LIMPOS'!D2099</f>
        <v/>
      </c>
      <c r="D2123">
        <f>'03_DADOS_LIMPOS'!J2099</f>
        <v/>
      </c>
      <c r="E2123">
        <f>$B$8+$B$9*D2123</f>
        <v/>
      </c>
      <c r="F2123">
        <f>C2123-E2123</f>
        <v/>
      </c>
      <c r="G2123">
        <f>F2123/$B$11</f>
        <v/>
      </c>
      <c r="H2123">
        <f>ABS(G2123)</f>
        <v/>
      </c>
    </row>
    <row r="2124">
      <c r="A2124">
        <f>'03_DADOS_LIMPOS'!A2100</f>
        <v/>
      </c>
      <c r="B2124">
        <f>'03_DADOS_LIMPOS'!C2100</f>
        <v/>
      </c>
      <c r="C2124">
        <f>'03_DADOS_LIMPOS'!D2100</f>
        <v/>
      </c>
      <c r="D2124">
        <f>'03_DADOS_LIMPOS'!J2100</f>
        <v/>
      </c>
      <c r="E2124">
        <f>$B$8+$B$9*D2124</f>
        <v/>
      </c>
      <c r="F2124">
        <f>C2124-E2124</f>
        <v/>
      </c>
      <c r="G2124">
        <f>F2124/$B$11</f>
        <v/>
      </c>
      <c r="H2124">
        <f>ABS(G2124)</f>
        <v/>
      </c>
    </row>
    <row r="2125">
      <c r="A2125">
        <f>'03_DADOS_LIMPOS'!A2101</f>
        <v/>
      </c>
      <c r="B2125">
        <f>'03_DADOS_LIMPOS'!C2101</f>
        <v/>
      </c>
      <c r="C2125">
        <f>'03_DADOS_LIMPOS'!D2101</f>
        <v/>
      </c>
      <c r="D2125">
        <f>'03_DADOS_LIMPOS'!J2101</f>
        <v/>
      </c>
      <c r="E2125">
        <f>$B$8+$B$9*D2125</f>
        <v/>
      </c>
      <c r="F2125">
        <f>C2125-E2125</f>
        <v/>
      </c>
      <c r="G2125">
        <f>F2125/$B$11</f>
        <v/>
      </c>
      <c r="H2125">
        <f>ABS(G2125)</f>
        <v/>
      </c>
    </row>
    <row r="2126">
      <c r="A2126">
        <f>'03_DADOS_LIMPOS'!A2102</f>
        <v/>
      </c>
      <c r="B2126">
        <f>'03_DADOS_LIMPOS'!C2102</f>
        <v/>
      </c>
      <c r="C2126">
        <f>'03_DADOS_LIMPOS'!D2102</f>
        <v/>
      </c>
      <c r="D2126">
        <f>'03_DADOS_LIMPOS'!J2102</f>
        <v/>
      </c>
      <c r="E2126">
        <f>$B$8+$B$9*D2126</f>
        <v/>
      </c>
      <c r="F2126">
        <f>C2126-E2126</f>
        <v/>
      </c>
      <c r="G2126">
        <f>F2126/$B$11</f>
        <v/>
      </c>
      <c r="H2126">
        <f>ABS(G2126)</f>
        <v/>
      </c>
    </row>
    <row r="2127">
      <c r="A2127">
        <f>'03_DADOS_LIMPOS'!A2103</f>
        <v/>
      </c>
      <c r="B2127">
        <f>'03_DADOS_LIMPOS'!C2103</f>
        <v/>
      </c>
      <c r="C2127">
        <f>'03_DADOS_LIMPOS'!D2103</f>
        <v/>
      </c>
      <c r="D2127">
        <f>'03_DADOS_LIMPOS'!J2103</f>
        <v/>
      </c>
      <c r="E2127">
        <f>$B$8+$B$9*D2127</f>
        <v/>
      </c>
      <c r="F2127">
        <f>C2127-E2127</f>
        <v/>
      </c>
      <c r="G2127">
        <f>F2127/$B$11</f>
        <v/>
      </c>
      <c r="H2127">
        <f>ABS(G2127)</f>
        <v/>
      </c>
    </row>
    <row r="2128">
      <c r="A2128">
        <f>'03_DADOS_LIMPOS'!A2104</f>
        <v/>
      </c>
      <c r="B2128">
        <f>'03_DADOS_LIMPOS'!C2104</f>
        <v/>
      </c>
      <c r="C2128">
        <f>'03_DADOS_LIMPOS'!D2104</f>
        <v/>
      </c>
      <c r="D2128">
        <f>'03_DADOS_LIMPOS'!J2104</f>
        <v/>
      </c>
      <c r="E2128">
        <f>$B$8+$B$9*D2128</f>
        <v/>
      </c>
      <c r="F2128">
        <f>C2128-E2128</f>
        <v/>
      </c>
      <c r="G2128">
        <f>F2128/$B$11</f>
        <v/>
      </c>
      <c r="H2128">
        <f>ABS(G2128)</f>
        <v/>
      </c>
    </row>
    <row r="2129">
      <c r="A2129">
        <f>'03_DADOS_LIMPOS'!A2105</f>
        <v/>
      </c>
      <c r="B2129">
        <f>'03_DADOS_LIMPOS'!C2105</f>
        <v/>
      </c>
      <c r="C2129">
        <f>'03_DADOS_LIMPOS'!D2105</f>
        <v/>
      </c>
      <c r="D2129">
        <f>'03_DADOS_LIMPOS'!J2105</f>
        <v/>
      </c>
      <c r="E2129">
        <f>$B$8+$B$9*D2129</f>
        <v/>
      </c>
      <c r="F2129">
        <f>C2129-E2129</f>
        <v/>
      </c>
      <c r="G2129">
        <f>F2129/$B$11</f>
        <v/>
      </c>
      <c r="H2129">
        <f>ABS(G2129)</f>
        <v/>
      </c>
    </row>
    <row r="2130">
      <c r="A2130">
        <f>'03_DADOS_LIMPOS'!A2106</f>
        <v/>
      </c>
      <c r="B2130">
        <f>'03_DADOS_LIMPOS'!C2106</f>
        <v/>
      </c>
      <c r="C2130">
        <f>'03_DADOS_LIMPOS'!D2106</f>
        <v/>
      </c>
      <c r="D2130">
        <f>'03_DADOS_LIMPOS'!J2106</f>
        <v/>
      </c>
      <c r="E2130">
        <f>$B$8+$B$9*D2130</f>
        <v/>
      </c>
      <c r="F2130">
        <f>C2130-E2130</f>
        <v/>
      </c>
      <c r="G2130">
        <f>F2130/$B$11</f>
        <v/>
      </c>
      <c r="H2130">
        <f>ABS(G2130)</f>
        <v/>
      </c>
    </row>
    <row r="2131">
      <c r="A2131">
        <f>'03_DADOS_LIMPOS'!A2107</f>
        <v/>
      </c>
      <c r="B2131">
        <f>'03_DADOS_LIMPOS'!C2107</f>
        <v/>
      </c>
      <c r="C2131">
        <f>'03_DADOS_LIMPOS'!D2107</f>
        <v/>
      </c>
      <c r="D2131">
        <f>'03_DADOS_LIMPOS'!J2107</f>
        <v/>
      </c>
      <c r="E2131">
        <f>$B$8+$B$9*D2131</f>
        <v/>
      </c>
      <c r="F2131">
        <f>C2131-E2131</f>
        <v/>
      </c>
      <c r="G2131">
        <f>F2131/$B$11</f>
        <v/>
      </c>
      <c r="H2131">
        <f>ABS(G2131)</f>
        <v/>
      </c>
    </row>
    <row r="2132">
      <c r="A2132">
        <f>'03_DADOS_LIMPOS'!A2108</f>
        <v/>
      </c>
      <c r="B2132">
        <f>'03_DADOS_LIMPOS'!C2108</f>
        <v/>
      </c>
      <c r="C2132">
        <f>'03_DADOS_LIMPOS'!D2108</f>
        <v/>
      </c>
      <c r="D2132">
        <f>'03_DADOS_LIMPOS'!J2108</f>
        <v/>
      </c>
      <c r="E2132">
        <f>$B$8+$B$9*D2132</f>
        <v/>
      </c>
      <c r="F2132">
        <f>C2132-E2132</f>
        <v/>
      </c>
      <c r="G2132">
        <f>F2132/$B$11</f>
        <v/>
      </c>
      <c r="H2132">
        <f>ABS(G2132)</f>
        <v/>
      </c>
    </row>
    <row r="2133">
      <c r="A2133">
        <f>'03_DADOS_LIMPOS'!A2109</f>
        <v/>
      </c>
      <c r="B2133">
        <f>'03_DADOS_LIMPOS'!C2109</f>
        <v/>
      </c>
      <c r="C2133">
        <f>'03_DADOS_LIMPOS'!D2109</f>
        <v/>
      </c>
      <c r="D2133">
        <f>'03_DADOS_LIMPOS'!J2109</f>
        <v/>
      </c>
      <c r="E2133">
        <f>$B$8+$B$9*D2133</f>
        <v/>
      </c>
      <c r="F2133">
        <f>C2133-E2133</f>
        <v/>
      </c>
      <c r="G2133">
        <f>F2133/$B$11</f>
        <v/>
      </c>
      <c r="H2133">
        <f>ABS(G2133)</f>
        <v/>
      </c>
    </row>
    <row r="2134">
      <c r="A2134">
        <f>'03_DADOS_LIMPOS'!A2110</f>
        <v/>
      </c>
      <c r="B2134">
        <f>'03_DADOS_LIMPOS'!C2110</f>
        <v/>
      </c>
      <c r="C2134">
        <f>'03_DADOS_LIMPOS'!D2110</f>
        <v/>
      </c>
      <c r="D2134">
        <f>'03_DADOS_LIMPOS'!J2110</f>
        <v/>
      </c>
      <c r="E2134">
        <f>$B$8+$B$9*D2134</f>
        <v/>
      </c>
      <c r="F2134">
        <f>C2134-E2134</f>
        <v/>
      </c>
      <c r="G2134">
        <f>F2134/$B$11</f>
        <v/>
      </c>
      <c r="H2134">
        <f>ABS(G2134)</f>
        <v/>
      </c>
    </row>
    <row r="2135">
      <c r="A2135">
        <f>'03_DADOS_LIMPOS'!A2111</f>
        <v/>
      </c>
      <c r="B2135">
        <f>'03_DADOS_LIMPOS'!C2111</f>
        <v/>
      </c>
      <c r="C2135">
        <f>'03_DADOS_LIMPOS'!D2111</f>
        <v/>
      </c>
      <c r="D2135">
        <f>'03_DADOS_LIMPOS'!J2111</f>
        <v/>
      </c>
      <c r="E2135">
        <f>$B$8+$B$9*D2135</f>
        <v/>
      </c>
      <c r="F2135">
        <f>C2135-E2135</f>
        <v/>
      </c>
      <c r="G2135">
        <f>F2135/$B$11</f>
        <v/>
      </c>
      <c r="H2135">
        <f>ABS(G2135)</f>
        <v/>
      </c>
    </row>
    <row r="2136">
      <c r="A2136">
        <f>'03_DADOS_LIMPOS'!A2112</f>
        <v/>
      </c>
      <c r="B2136">
        <f>'03_DADOS_LIMPOS'!C2112</f>
        <v/>
      </c>
      <c r="C2136">
        <f>'03_DADOS_LIMPOS'!D2112</f>
        <v/>
      </c>
      <c r="D2136">
        <f>'03_DADOS_LIMPOS'!J2112</f>
        <v/>
      </c>
      <c r="E2136">
        <f>$B$8+$B$9*D2136</f>
        <v/>
      </c>
      <c r="F2136">
        <f>C2136-E2136</f>
        <v/>
      </c>
      <c r="G2136">
        <f>F2136/$B$11</f>
        <v/>
      </c>
      <c r="H2136">
        <f>ABS(G2136)</f>
        <v/>
      </c>
    </row>
    <row r="2137">
      <c r="A2137">
        <f>'03_DADOS_LIMPOS'!A2113</f>
        <v/>
      </c>
      <c r="B2137">
        <f>'03_DADOS_LIMPOS'!C2113</f>
        <v/>
      </c>
      <c r="C2137">
        <f>'03_DADOS_LIMPOS'!D2113</f>
        <v/>
      </c>
      <c r="D2137">
        <f>'03_DADOS_LIMPOS'!J2113</f>
        <v/>
      </c>
      <c r="E2137">
        <f>$B$8+$B$9*D2137</f>
        <v/>
      </c>
      <c r="F2137">
        <f>C2137-E2137</f>
        <v/>
      </c>
      <c r="G2137">
        <f>F2137/$B$11</f>
        <v/>
      </c>
      <c r="H2137">
        <f>ABS(G2137)</f>
        <v/>
      </c>
    </row>
    <row r="2138">
      <c r="A2138">
        <f>'03_DADOS_LIMPOS'!A2114</f>
        <v/>
      </c>
      <c r="B2138">
        <f>'03_DADOS_LIMPOS'!C2114</f>
        <v/>
      </c>
      <c r="C2138">
        <f>'03_DADOS_LIMPOS'!D2114</f>
        <v/>
      </c>
      <c r="D2138">
        <f>'03_DADOS_LIMPOS'!J2114</f>
        <v/>
      </c>
      <c r="E2138">
        <f>$B$8+$B$9*D2138</f>
        <v/>
      </c>
      <c r="F2138">
        <f>C2138-E2138</f>
        <v/>
      </c>
      <c r="G2138">
        <f>F2138/$B$11</f>
        <v/>
      </c>
      <c r="H2138">
        <f>ABS(G2138)</f>
        <v/>
      </c>
    </row>
    <row r="2139">
      <c r="A2139">
        <f>'03_DADOS_LIMPOS'!A2115</f>
        <v/>
      </c>
      <c r="B2139">
        <f>'03_DADOS_LIMPOS'!C2115</f>
        <v/>
      </c>
      <c r="C2139">
        <f>'03_DADOS_LIMPOS'!D2115</f>
        <v/>
      </c>
      <c r="D2139">
        <f>'03_DADOS_LIMPOS'!J2115</f>
        <v/>
      </c>
      <c r="E2139">
        <f>$B$8+$B$9*D2139</f>
        <v/>
      </c>
      <c r="F2139">
        <f>C2139-E2139</f>
        <v/>
      </c>
      <c r="G2139">
        <f>F2139/$B$11</f>
        <v/>
      </c>
      <c r="H2139">
        <f>ABS(G2139)</f>
        <v/>
      </c>
    </row>
    <row r="2140">
      <c r="A2140">
        <f>'03_DADOS_LIMPOS'!A2116</f>
        <v/>
      </c>
      <c r="B2140">
        <f>'03_DADOS_LIMPOS'!C2116</f>
        <v/>
      </c>
      <c r="C2140">
        <f>'03_DADOS_LIMPOS'!D2116</f>
        <v/>
      </c>
      <c r="D2140">
        <f>'03_DADOS_LIMPOS'!J2116</f>
        <v/>
      </c>
      <c r="E2140">
        <f>$B$8+$B$9*D2140</f>
        <v/>
      </c>
      <c r="F2140">
        <f>C2140-E2140</f>
        <v/>
      </c>
      <c r="G2140">
        <f>F2140/$B$11</f>
        <v/>
      </c>
      <c r="H2140">
        <f>ABS(G2140)</f>
        <v/>
      </c>
    </row>
    <row r="2141">
      <c r="A2141">
        <f>'03_DADOS_LIMPOS'!A2117</f>
        <v/>
      </c>
      <c r="B2141">
        <f>'03_DADOS_LIMPOS'!C2117</f>
        <v/>
      </c>
      <c r="C2141">
        <f>'03_DADOS_LIMPOS'!D2117</f>
        <v/>
      </c>
      <c r="D2141">
        <f>'03_DADOS_LIMPOS'!J2117</f>
        <v/>
      </c>
      <c r="E2141">
        <f>$B$8+$B$9*D2141</f>
        <v/>
      </c>
      <c r="F2141">
        <f>C2141-E2141</f>
        <v/>
      </c>
      <c r="G2141">
        <f>F2141/$B$11</f>
        <v/>
      </c>
      <c r="H2141">
        <f>ABS(G2141)</f>
        <v/>
      </c>
    </row>
    <row r="2142">
      <c r="A2142">
        <f>'03_DADOS_LIMPOS'!A2118</f>
        <v/>
      </c>
      <c r="B2142">
        <f>'03_DADOS_LIMPOS'!C2118</f>
        <v/>
      </c>
      <c r="C2142">
        <f>'03_DADOS_LIMPOS'!D2118</f>
        <v/>
      </c>
      <c r="D2142">
        <f>'03_DADOS_LIMPOS'!J2118</f>
        <v/>
      </c>
      <c r="E2142">
        <f>$B$8+$B$9*D2142</f>
        <v/>
      </c>
      <c r="F2142">
        <f>C2142-E2142</f>
        <v/>
      </c>
      <c r="G2142">
        <f>F2142/$B$11</f>
        <v/>
      </c>
      <c r="H2142">
        <f>ABS(G2142)</f>
        <v/>
      </c>
    </row>
    <row r="2143">
      <c r="A2143">
        <f>'03_DADOS_LIMPOS'!A2119</f>
        <v/>
      </c>
      <c r="B2143">
        <f>'03_DADOS_LIMPOS'!C2119</f>
        <v/>
      </c>
      <c r="C2143">
        <f>'03_DADOS_LIMPOS'!D2119</f>
        <v/>
      </c>
      <c r="D2143">
        <f>'03_DADOS_LIMPOS'!J2119</f>
        <v/>
      </c>
      <c r="E2143">
        <f>$B$8+$B$9*D2143</f>
        <v/>
      </c>
      <c r="F2143">
        <f>C2143-E2143</f>
        <v/>
      </c>
      <c r="G2143">
        <f>F2143/$B$11</f>
        <v/>
      </c>
      <c r="H2143">
        <f>ABS(G2143)</f>
        <v/>
      </c>
    </row>
    <row r="2144">
      <c r="A2144">
        <f>'03_DADOS_LIMPOS'!A2120</f>
        <v/>
      </c>
      <c r="B2144">
        <f>'03_DADOS_LIMPOS'!C2120</f>
        <v/>
      </c>
      <c r="C2144">
        <f>'03_DADOS_LIMPOS'!D2120</f>
        <v/>
      </c>
      <c r="D2144">
        <f>'03_DADOS_LIMPOS'!J2120</f>
        <v/>
      </c>
      <c r="E2144">
        <f>$B$8+$B$9*D2144</f>
        <v/>
      </c>
      <c r="F2144">
        <f>C2144-E2144</f>
        <v/>
      </c>
      <c r="G2144">
        <f>F2144/$B$11</f>
        <v/>
      </c>
      <c r="H2144">
        <f>ABS(G2144)</f>
        <v/>
      </c>
    </row>
    <row r="2145">
      <c r="A2145">
        <f>'03_DADOS_LIMPOS'!A2121</f>
        <v/>
      </c>
      <c r="B2145">
        <f>'03_DADOS_LIMPOS'!C2121</f>
        <v/>
      </c>
      <c r="C2145">
        <f>'03_DADOS_LIMPOS'!D2121</f>
        <v/>
      </c>
      <c r="D2145">
        <f>'03_DADOS_LIMPOS'!J2121</f>
        <v/>
      </c>
      <c r="E2145">
        <f>$B$8+$B$9*D2145</f>
        <v/>
      </c>
      <c r="F2145">
        <f>C2145-E2145</f>
        <v/>
      </c>
      <c r="G2145">
        <f>F2145/$B$11</f>
        <v/>
      </c>
      <c r="H2145">
        <f>ABS(G2145)</f>
        <v/>
      </c>
    </row>
    <row r="2146">
      <c r="A2146">
        <f>'03_DADOS_LIMPOS'!A2122</f>
        <v/>
      </c>
      <c r="B2146">
        <f>'03_DADOS_LIMPOS'!C2122</f>
        <v/>
      </c>
      <c r="C2146">
        <f>'03_DADOS_LIMPOS'!D2122</f>
        <v/>
      </c>
      <c r="D2146">
        <f>'03_DADOS_LIMPOS'!J2122</f>
        <v/>
      </c>
      <c r="E2146">
        <f>$B$8+$B$9*D2146</f>
        <v/>
      </c>
      <c r="F2146">
        <f>C2146-E2146</f>
        <v/>
      </c>
      <c r="G2146">
        <f>F2146/$B$11</f>
        <v/>
      </c>
      <c r="H2146">
        <f>ABS(G2146)</f>
        <v/>
      </c>
    </row>
    <row r="2147">
      <c r="A2147">
        <f>'03_DADOS_LIMPOS'!A2123</f>
        <v/>
      </c>
      <c r="B2147">
        <f>'03_DADOS_LIMPOS'!C2123</f>
        <v/>
      </c>
      <c r="C2147">
        <f>'03_DADOS_LIMPOS'!D2123</f>
        <v/>
      </c>
      <c r="D2147">
        <f>'03_DADOS_LIMPOS'!J2123</f>
        <v/>
      </c>
      <c r="E2147">
        <f>$B$8+$B$9*D2147</f>
        <v/>
      </c>
      <c r="F2147">
        <f>C2147-E2147</f>
        <v/>
      </c>
      <c r="G2147">
        <f>F2147/$B$11</f>
        <v/>
      </c>
      <c r="H2147">
        <f>ABS(G2147)</f>
        <v/>
      </c>
    </row>
    <row r="2148">
      <c r="A2148">
        <f>'03_DADOS_LIMPOS'!A2124</f>
        <v/>
      </c>
      <c r="B2148">
        <f>'03_DADOS_LIMPOS'!C2124</f>
        <v/>
      </c>
      <c r="C2148">
        <f>'03_DADOS_LIMPOS'!D2124</f>
        <v/>
      </c>
      <c r="D2148">
        <f>'03_DADOS_LIMPOS'!J2124</f>
        <v/>
      </c>
      <c r="E2148">
        <f>$B$8+$B$9*D2148</f>
        <v/>
      </c>
      <c r="F2148">
        <f>C2148-E2148</f>
        <v/>
      </c>
      <c r="G2148">
        <f>F2148/$B$11</f>
        <v/>
      </c>
      <c r="H2148">
        <f>ABS(G2148)</f>
        <v/>
      </c>
    </row>
    <row r="2149">
      <c r="A2149">
        <f>'03_DADOS_LIMPOS'!A2125</f>
        <v/>
      </c>
      <c r="B2149">
        <f>'03_DADOS_LIMPOS'!C2125</f>
        <v/>
      </c>
      <c r="C2149">
        <f>'03_DADOS_LIMPOS'!D2125</f>
        <v/>
      </c>
      <c r="D2149">
        <f>'03_DADOS_LIMPOS'!J2125</f>
        <v/>
      </c>
      <c r="E2149">
        <f>$B$8+$B$9*D2149</f>
        <v/>
      </c>
      <c r="F2149">
        <f>C2149-E2149</f>
        <v/>
      </c>
      <c r="G2149">
        <f>F2149/$B$11</f>
        <v/>
      </c>
      <c r="H2149">
        <f>ABS(G2149)</f>
        <v/>
      </c>
    </row>
    <row r="2150">
      <c r="A2150">
        <f>'03_DADOS_LIMPOS'!A2126</f>
        <v/>
      </c>
      <c r="B2150">
        <f>'03_DADOS_LIMPOS'!C2126</f>
        <v/>
      </c>
      <c r="C2150">
        <f>'03_DADOS_LIMPOS'!D2126</f>
        <v/>
      </c>
      <c r="D2150">
        <f>'03_DADOS_LIMPOS'!J2126</f>
        <v/>
      </c>
      <c r="E2150">
        <f>$B$8+$B$9*D2150</f>
        <v/>
      </c>
      <c r="F2150">
        <f>C2150-E2150</f>
        <v/>
      </c>
      <c r="G2150">
        <f>F2150/$B$11</f>
        <v/>
      </c>
      <c r="H2150">
        <f>ABS(G2150)</f>
        <v/>
      </c>
    </row>
    <row r="2151">
      <c r="A2151">
        <f>'03_DADOS_LIMPOS'!A2127</f>
        <v/>
      </c>
      <c r="B2151">
        <f>'03_DADOS_LIMPOS'!C2127</f>
        <v/>
      </c>
      <c r="C2151">
        <f>'03_DADOS_LIMPOS'!D2127</f>
        <v/>
      </c>
      <c r="D2151">
        <f>'03_DADOS_LIMPOS'!J2127</f>
        <v/>
      </c>
      <c r="E2151">
        <f>$B$8+$B$9*D2151</f>
        <v/>
      </c>
      <c r="F2151">
        <f>C2151-E2151</f>
        <v/>
      </c>
      <c r="G2151">
        <f>F2151/$B$11</f>
        <v/>
      </c>
      <c r="H2151">
        <f>ABS(G2151)</f>
        <v/>
      </c>
    </row>
    <row r="2152">
      <c r="A2152">
        <f>'03_DADOS_LIMPOS'!A2128</f>
        <v/>
      </c>
      <c r="B2152">
        <f>'03_DADOS_LIMPOS'!C2128</f>
        <v/>
      </c>
      <c r="C2152">
        <f>'03_DADOS_LIMPOS'!D2128</f>
        <v/>
      </c>
      <c r="D2152">
        <f>'03_DADOS_LIMPOS'!J2128</f>
        <v/>
      </c>
      <c r="E2152">
        <f>$B$8+$B$9*D2152</f>
        <v/>
      </c>
      <c r="F2152">
        <f>C2152-E2152</f>
        <v/>
      </c>
      <c r="G2152">
        <f>F2152/$B$11</f>
        <v/>
      </c>
      <c r="H2152">
        <f>ABS(G2152)</f>
        <v/>
      </c>
    </row>
    <row r="2153">
      <c r="A2153">
        <f>'03_DADOS_LIMPOS'!A2129</f>
        <v/>
      </c>
      <c r="B2153">
        <f>'03_DADOS_LIMPOS'!C2129</f>
        <v/>
      </c>
      <c r="C2153">
        <f>'03_DADOS_LIMPOS'!D2129</f>
        <v/>
      </c>
      <c r="D2153">
        <f>'03_DADOS_LIMPOS'!J2129</f>
        <v/>
      </c>
      <c r="E2153">
        <f>$B$8+$B$9*D2153</f>
        <v/>
      </c>
      <c r="F2153">
        <f>C2153-E2153</f>
        <v/>
      </c>
      <c r="G2153">
        <f>F2153/$B$11</f>
        <v/>
      </c>
      <c r="H2153">
        <f>ABS(G2153)</f>
        <v/>
      </c>
    </row>
    <row r="2154">
      <c r="A2154">
        <f>'03_DADOS_LIMPOS'!A2130</f>
        <v/>
      </c>
      <c r="B2154">
        <f>'03_DADOS_LIMPOS'!C2130</f>
        <v/>
      </c>
      <c r="C2154">
        <f>'03_DADOS_LIMPOS'!D2130</f>
        <v/>
      </c>
      <c r="D2154">
        <f>'03_DADOS_LIMPOS'!J2130</f>
        <v/>
      </c>
      <c r="E2154">
        <f>$B$8+$B$9*D2154</f>
        <v/>
      </c>
      <c r="F2154">
        <f>C2154-E2154</f>
        <v/>
      </c>
      <c r="G2154">
        <f>F2154/$B$11</f>
        <v/>
      </c>
      <c r="H2154">
        <f>ABS(G2154)</f>
        <v/>
      </c>
    </row>
    <row r="2155">
      <c r="A2155">
        <f>'03_DADOS_LIMPOS'!A2131</f>
        <v/>
      </c>
      <c r="B2155">
        <f>'03_DADOS_LIMPOS'!C2131</f>
        <v/>
      </c>
      <c r="C2155">
        <f>'03_DADOS_LIMPOS'!D2131</f>
        <v/>
      </c>
      <c r="D2155">
        <f>'03_DADOS_LIMPOS'!J2131</f>
        <v/>
      </c>
      <c r="E2155">
        <f>$B$8+$B$9*D2155</f>
        <v/>
      </c>
      <c r="F2155">
        <f>C2155-E2155</f>
        <v/>
      </c>
      <c r="G2155">
        <f>F2155/$B$11</f>
        <v/>
      </c>
      <c r="H2155">
        <f>ABS(G2155)</f>
        <v/>
      </c>
    </row>
    <row r="2156">
      <c r="A2156">
        <f>'03_DADOS_LIMPOS'!A2132</f>
        <v/>
      </c>
      <c r="B2156">
        <f>'03_DADOS_LIMPOS'!C2132</f>
        <v/>
      </c>
      <c r="C2156">
        <f>'03_DADOS_LIMPOS'!D2132</f>
        <v/>
      </c>
      <c r="D2156">
        <f>'03_DADOS_LIMPOS'!J2132</f>
        <v/>
      </c>
      <c r="E2156">
        <f>$B$8+$B$9*D2156</f>
        <v/>
      </c>
      <c r="F2156">
        <f>C2156-E2156</f>
        <v/>
      </c>
      <c r="G2156">
        <f>F2156/$B$11</f>
        <v/>
      </c>
      <c r="H2156">
        <f>ABS(G2156)</f>
        <v/>
      </c>
    </row>
    <row r="2157">
      <c r="A2157">
        <f>'03_DADOS_LIMPOS'!A2133</f>
        <v/>
      </c>
      <c r="B2157">
        <f>'03_DADOS_LIMPOS'!C2133</f>
        <v/>
      </c>
      <c r="C2157">
        <f>'03_DADOS_LIMPOS'!D2133</f>
        <v/>
      </c>
      <c r="D2157">
        <f>'03_DADOS_LIMPOS'!J2133</f>
        <v/>
      </c>
      <c r="E2157">
        <f>$B$8+$B$9*D2157</f>
        <v/>
      </c>
      <c r="F2157">
        <f>C2157-E2157</f>
        <v/>
      </c>
      <c r="G2157">
        <f>F2157/$B$11</f>
        <v/>
      </c>
      <c r="H2157">
        <f>ABS(G2157)</f>
        <v/>
      </c>
    </row>
    <row r="2158">
      <c r="A2158">
        <f>'03_DADOS_LIMPOS'!A2134</f>
        <v/>
      </c>
      <c r="B2158">
        <f>'03_DADOS_LIMPOS'!C2134</f>
        <v/>
      </c>
      <c r="C2158">
        <f>'03_DADOS_LIMPOS'!D2134</f>
        <v/>
      </c>
      <c r="D2158">
        <f>'03_DADOS_LIMPOS'!J2134</f>
        <v/>
      </c>
      <c r="E2158">
        <f>$B$8+$B$9*D2158</f>
        <v/>
      </c>
      <c r="F2158">
        <f>C2158-E2158</f>
        <v/>
      </c>
      <c r="G2158">
        <f>F2158/$B$11</f>
        <v/>
      </c>
      <c r="H2158">
        <f>ABS(G2158)</f>
        <v/>
      </c>
    </row>
    <row r="2159">
      <c r="A2159">
        <f>'03_DADOS_LIMPOS'!A2135</f>
        <v/>
      </c>
      <c r="B2159">
        <f>'03_DADOS_LIMPOS'!C2135</f>
        <v/>
      </c>
      <c r="C2159">
        <f>'03_DADOS_LIMPOS'!D2135</f>
        <v/>
      </c>
      <c r="D2159">
        <f>'03_DADOS_LIMPOS'!J2135</f>
        <v/>
      </c>
      <c r="E2159">
        <f>$B$8+$B$9*D2159</f>
        <v/>
      </c>
      <c r="F2159">
        <f>C2159-E2159</f>
        <v/>
      </c>
      <c r="G2159">
        <f>F2159/$B$11</f>
        <v/>
      </c>
      <c r="H2159">
        <f>ABS(G2159)</f>
        <v/>
      </c>
    </row>
    <row r="2160">
      <c r="A2160">
        <f>'03_DADOS_LIMPOS'!A2136</f>
        <v/>
      </c>
      <c r="B2160">
        <f>'03_DADOS_LIMPOS'!C2136</f>
        <v/>
      </c>
      <c r="C2160">
        <f>'03_DADOS_LIMPOS'!D2136</f>
        <v/>
      </c>
      <c r="D2160">
        <f>'03_DADOS_LIMPOS'!J2136</f>
        <v/>
      </c>
      <c r="E2160">
        <f>$B$8+$B$9*D2160</f>
        <v/>
      </c>
      <c r="F2160">
        <f>C2160-E2160</f>
        <v/>
      </c>
      <c r="G2160">
        <f>F2160/$B$11</f>
        <v/>
      </c>
      <c r="H2160">
        <f>ABS(G2160)</f>
        <v/>
      </c>
    </row>
    <row r="2161">
      <c r="A2161">
        <f>'03_DADOS_LIMPOS'!A2137</f>
        <v/>
      </c>
      <c r="B2161">
        <f>'03_DADOS_LIMPOS'!C2137</f>
        <v/>
      </c>
      <c r="C2161">
        <f>'03_DADOS_LIMPOS'!D2137</f>
        <v/>
      </c>
      <c r="D2161">
        <f>'03_DADOS_LIMPOS'!J2137</f>
        <v/>
      </c>
      <c r="E2161">
        <f>$B$8+$B$9*D2161</f>
        <v/>
      </c>
      <c r="F2161">
        <f>C2161-E2161</f>
        <v/>
      </c>
      <c r="G2161">
        <f>F2161/$B$11</f>
        <v/>
      </c>
      <c r="H2161">
        <f>ABS(G2161)</f>
        <v/>
      </c>
    </row>
    <row r="2162">
      <c r="A2162">
        <f>'03_DADOS_LIMPOS'!A2138</f>
        <v/>
      </c>
      <c r="B2162">
        <f>'03_DADOS_LIMPOS'!C2138</f>
        <v/>
      </c>
      <c r="C2162">
        <f>'03_DADOS_LIMPOS'!D2138</f>
        <v/>
      </c>
      <c r="D2162">
        <f>'03_DADOS_LIMPOS'!J2138</f>
        <v/>
      </c>
      <c r="E2162">
        <f>$B$8+$B$9*D2162</f>
        <v/>
      </c>
      <c r="F2162">
        <f>C2162-E2162</f>
        <v/>
      </c>
      <c r="G2162">
        <f>F2162/$B$11</f>
        <v/>
      </c>
      <c r="H2162">
        <f>ABS(G2162)</f>
        <v/>
      </c>
    </row>
    <row r="2163">
      <c r="A2163">
        <f>'03_DADOS_LIMPOS'!A2139</f>
        <v/>
      </c>
      <c r="B2163">
        <f>'03_DADOS_LIMPOS'!C2139</f>
        <v/>
      </c>
      <c r="C2163">
        <f>'03_DADOS_LIMPOS'!D2139</f>
        <v/>
      </c>
      <c r="D2163">
        <f>'03_DADOS_LIMPOS'!J2139</f>
        <v/>
      </c>
      <c r="E2163">
        <f>$B$8+$B$9*D2163</f>
        <v/>
      </c>
      <c r="F2163">
        <f>C2163-E2163</f>
        <v/>
      </c>
      <c r="G2163">
        <f>F2163/$B$11</f>
        <v/>
      </c>
      <c r="H2163">
        <f>ABS(G2163)</f>
        <v/>
      </c>
    </row>
    <row r="2164">
      <c r="A2164">
        <f>'03_DADOS_LIMPOS'!A2140</f>
        <v/>
      </c>
      <c r="B2164">
        <f>'03_DADOS_LIMPOS'!C2140</f>
        <v/>
      </c>
      <c r="C2164">
        <f>'03_DADOS_LIMPOS'!D2140</f>
        <v/>
      </c>
      <c r="D2164">
        <f>'03_DADOS_LIMPOS'!J2140</f>
        <v/>
      </c>
      <c r="E2164">
        <f>$B$8+$B$9*D2164</f>
        <v/>
      </c>
      <c r="F2164">
        <f>C2164-E2164</f>
        <v/>
      </c>
      <c r="G2164">
        <f>F2164/$B$11</f>
        <v/>
      </c>
      <c r="H2164">
        <f>ABS(G2164)</f>
        <v/>
      </c>
    </row>
    <row r="2165">
      <c r="A2165">
        <f>'03_DADOS_LIMPOS'!A2141</f>
        <v/>
      </c>
      <c r="B2165">
        <f>'03_DADOS_LIMPOS'!C2141</f>
        <v/>
      </c>
      <c r="C2165">
        <f>'03_DADOS_LIMPOS'!D2141</f>
        <v/>
      </c>
      <c r="D2165">
        <f>'03_DADOS_LIMPOS'!J2141</f>
        <v/>
      </c>
      <c r="E2165">
        <f>$B$8+$B$9*D2165</f>
        <v/>
      </c>
      <c r="F2165">
        <f>C2165-E2165</f>
        <v/>
      </c>
      <c r="G2165">
        <f>F2165/$B$11</f>
        <v/>
      </c>
      <c r="H2165">
        <f>ABS(G2165)</f>
        <v/>
      </c>
    </row>
    <row r="2166">
      <c r="A2166">
        <f>'03_DADOS_LIMPOS'!A2142</f>
        <v/>
      </c>
      <c r="B2166">
        <f>'03_DADOS_LIMPOS'!C2142</f>
        <v/>
      </c>
      <c r="C2166">
        <f>'03_DADOS_LIMPOS'!D2142</f>
        <v/>
      </c>
      <c r="D2166">
        <f>'03_DADOS_LIMPOS'!J2142</f>
        <v/>
      </c>
      <c r="E2166">
        <f>$B$8+$B$9*D2166</f>
        <v/>
      </c>
      <c r="F2166">
        <f>C2166-E2166</f>
        <v/>
      </c>
      <c r="G2166">
        <f>F2166/$B$11</f>
        <v/>
      </c>
      <c r="H2166">
        <f>ABS(G2166)</f>
        <v/>
      </c>
    </row>
    <row r="2167">
      <c r="A2167">
        <f>'03_DADOS_LIMPOS'!A2143</f>
        <v/>
      </c>
      <c r="B2167">
        <f>'03_DADOS_LIMPOS'!C2143</f>
        <v/>
      </c>
      <c r="C2167">
        <f>'03_DADOS_LIMPOS'!D2143</f>
        <v/>
      </c>
      <c r="D2167">
        <f>'03_DADOS_LIMPOS'!J2143</f>
        <v/>
      </c>
      <c r="E2167">
        <f>$B$8+$B$9*D2167</f>
        <v/>
      </c>
      <c r="F2167">
        <f>C2167-E2167</f>
        <v/>
      </c>
      <c r="G2167">
        <f>F2167/$B$11</f>
        <v/>
      </c>
      <c r="H2167">
        <f>ABS(G2167)</f>
        <v/>
      </c>
    </row>
    <row r="2168">
      <c r="A2168">
        <f>'03_DADOS_LIMPOS'!A2144</f>
        <v/>
      </c>
      <c r="B2168">
        <f>'03_DADOS_LIMPOS'!C2144</f>
        <v/>
      </c>
      <c r="C2168">
        <f>'03_DADOS_LIMPOS'!D2144</f>
        <v/>
      </c>
      <c r="D2168">
        <f>'03_DADOS_LIMPOS'!J2144</f>
        <v/>
      </c>
      <c r="E2168">
        <f>$B$8+$B$9*D2168</f>
        <v/>
      </c>
      <c r="F2168">
        <f>C2168-E2168</f>
        <v/>
      </c>
      <c r="G2168">
        <f>F2168/$B$11</f>
        <v/>
      </c>
      <c r="H2168">
        <f>ABS(G2168)</f>
        <v/>
      </c>
    </row>
    <row r="2169">
      <c r="A2169">
        <f>'03_DADOS_LIMPOS'!A2145</f>
        <v/>
      </c>
      <c r="B2169">
        <f>'03_DADOS_LIMPOS'!C2145</f>
        <v/>
      </c>
      <c r="C2169">
        <f>'03_DADOS_LIMPOS'!D2145</f>
        <v/>
      </c>
      <c r="D2169">
        <f>'03_DADOS_LIMPOS'!J2145</f>
        <v/>
      </c>
      <c r="E2169">
        <f>$B$8+$B$9*D2169</f>
        <v/>
      </c>
      <c r="F2169">
        <f>C2169-E2169</f>
        <v/>
      </c>
      <c r="G2169">
        <f>F2169/$B$11</f>
        <v/>
      </c>
      <c r="H2169">
        <f>ABS(G2169)</f>
        <v/>
      </c>
    </row>
    <row r="2170">
      <c r="A2170">
        <f>'03_DADOS_LIMPOS'!A2146</f>
        <v/>
      </c>
      <c r="B2170">
        <f>'03_DADOS_LIMPOS'!C2146</f>
        <v/>
      </c>
      <c r="C2170">
        <f>'03_DADOS_LIMPOS'!D2146</f>
        <v/>
      </c>
      <c r="D2170">
        <f>'03_DADOS_LIMPOS'!J2146</f>
        <v/>
      </c>
      <c r="E2170">
        <f>$B$8+$B$9*D2170</f>
        <v/>
      </c>
      <c r="F2170">
        <f>C2170-E2170</f>
        <v/>
      </c>
      <c r="G2170">
        <f>F2170/$B$11</f>
        <v/>
      </c>
      <c r="H2170">
        <f>ABS(G2170)</f>
        <v/>
      </c>
    </row>
    <row r="2171">
      <c r="A2171">
        <f>'03_DADOS_LIMPOS'!A2147</f>
        <v/>
      </c>
      <c r="B2171">
        <f>'03_DADOS_LIMPOS'!C2147</f>
        <v/>
      </c>
      <c r="C2171">
        <f>'03_DADOS_LIMPOS'!D2147</f>
        <v/>
      </c>
      <c r="D2171">
        <f>'03_DADOS_LIMPOS'!J2147</f>
        <v/>
      </c>
      <c r="E2171">
        <f>$B$8+$B$9*D2171</f>
        <v/>
      </c>
      <c r="F2171">
        <f>C2171-E2171</f>
        <v/>
      </c>
      <c r="G2171">
        <f>F2171/$B$11</f>
        <v/>
      </c>
      <c r="H2171">
        <f>ABS(G2171)</f>
        <v/>
      </c>
    </row>
    <row r="2172">
      <c r="A2172">
        <f>'03_DADOS_LIMPOS'!A2148</f>
        <v/>
      </c>
      <c r="B2172">
        <f>'03_DADOS_LIMPOS'!C2148</f>
        <v/>
      </c>
      <c r="C2172">
        <f>'03_DADOS_LIMPOS'!D2148</f>
        <v/>
      </c>
      <c r="D2172">
        <f>'03_DADOS_LIMPOS'!J2148</f>
        <v/>
      </c>
      <c r="E2172">
        <f>$B$8+$B$9*D2172</f>
        <v/>
      </c>
      <c r="F2172">
        <f>C2172-E2172</f>
        <v/>
      </c>
      <c r="G2172">
        <f>F2172/$B$11</f>
        <v/>
      </c>
      <c r="H2172">
        <f>ABS(G2172)</f>
        <v/>
      </c>
    </row>
    <row r="2173">
      <c r="A2173">
        <f>'03_DADOS_LIMPOS'!A2149</f>
        <v/>
      </c>
      <c r="B2173">
        <f>'03_DADOS_LIMPOS'!C2149</f>
        <v/>
      </c>
      <c r="C2173">
        <f>'03_DADOS_LIMPOS'!D2149</f>
        <v/>
      </c>
      <c r="D2173">
        <f>'03_DADOS_LIMPOS'!J2149</f>
        <v/>
      </c>
      <c r="E2173">
        <f>$B$8+$B$9*D2173</f>
        <v/>
      </c>
      <c r="F2173">
        <f>C2173-E2173</f>
        <v/>
      </c>
      <c r="G2173">
        <f>F2173/$B$11</f>
        <v/>
      </c>
      <c r="H2173">
        <f>ABS(G2173)</f>
        <v/>
      </c>
    </row>
    <row r="2174">
      <c r="A2174">
        <f>'03_DADOS_LIMPOS'!A2150</f>
        <v/>
      </c>
      <c r="B2174">
        <f>'03_DADOS_LIMPOS'!C2150</f>
        <v/>
      </c>
      <c r="C2174">
        <f>'03_DADOS_LIMPOS'!D2150</f>
        <v/>
      </c>
      <c r="D2174">
        <f>'03_DADOS_LIMPOS'!J2150</f>
        <v/>
      </c>
      <c r="E2174">
        <f>$B$8+$B$9*D2174</f>
        <v/>
      </c>
      <c r="F2174">
        <f>C2174-E2174</f>
        <v/>
      </c>
      <c r="G2174">
        <f>F2174/$B$11</f>
        <v/>
      </c>
      <c r="H2174">
        <f>ABS(G2174)</f>
        <v/>
      </c>
    </row>
    <row r="2175">
      <c r="A2175">
        <f>'03_DADOS_LIMPOS'!A2151</f>
        <v/>
      </c>
      <c r="B2175">
        <f>'03_DADOS_LIMPOS'!C2151</f>
        <v/>
      </c>
      <c r="C2175">
        <f>'03_DADOS_LIMPOS'!D2151</f>
        <v/>
      </c>
      <c r="D2175">
        <f>'03_DADOS_LIMPOS'!J2151</f>
        <v/>
      </c>
      <c r="E2175">
        <f>$B$8+$B$9*D2175</f>
        <v/>
      </c>
      <c r="F2175">
        <f>C2175-E2175</f>
        <v/>
      </c>
      <c r="G2175">
        <f>F2175/$B$11</f>
        <v/>
      </c>
      <c r="H2175">
        <f>ABS(G2175)</f>
        <v/>
      </c>
    </row>
    <row r="2176">
      <c r="A2176">
        <f>'03_DADOS_LIMPOS'!A2152</f>
        <v/>
      </c>
      <c r="B2176">
        <f>'03_DADOS_LIMPOS'!C2152</f>
        <v/>
      </c>
      <c r="C2176">
        <f>'03_DADOS_LIMPOS'!D2152</f>
        <v/>
      </c>
      <c r="D2176">
        <f>'03_DADOS_LIMPOS'!J2152</f>
        <v/>
      </c>
      <c r="E2176">
        <f>$B$8+$B$9*D2176</f>
        <v/>
      </c>
      <c r="F2176">
        <f>C2176-E2176</f>
        <v/>
      </c>
      <c r="G2176">
        <f>F2176/$B$11</f>
        <v/>
      </c>
      <c r="H2176">
        <f>ABS(G2176)</f>
        <v/>
      </c>
    </row>
    <row r="2177">
      <c r="A2177">
        <f>'03_DADOS_LIMPOS'!A2153</f>
        <v/>
      </c>
      <c r="B2177">
        <f>'03_DADOS_LIMPOS'!C2153</f>
        <v/>
      </c>
      <c r="C2177">
        <f>'03_DADOS_LIMPOS'!D2153</f>
        <v/>
      </c>
      <c r="D2177">
        <f>'03_DADOS_LIMPOS'!J2153</f>
        <v/>
      </c>
      <c r="E2177">
        <f>$B$8+$B$9*D2177</f>
        <v/>
      </c>
      <c r="F2177">
        <f>C2177-E2177</f>
        <v/>
      </c>
      <c r="G2177">
        <f>F2177/$B$11</f>
        <v/>
      </c>
      <c r="H2177">
        <f>ABS(G2177)</f>
        <v/>
      </c>
    </row>
    <row r="2178">
      <c r="A2178">
        <f>'03_DADOS_LIMPOS'!A2154</f>
        <v/>
      </c>
      <c r="B2178">
        <f>'03_DADOS_LIMPOS'!C2154</f>
        <v/>
      </c>
      <c r="C2178">
        <f>'03_DADOS_LIMPOS'!D2154</f>
        <v/>
      </c>
      <c r="D2178">
        <f>'03_DADOS_LIMPOS'!J2154</f>
        <v/>
      </c>
      <c r="E2178">
        <f>$B$8+$B$9*D2178</f>
        <v/>
      </c>
      <c r="F2178">
        <f>C2178-E2178</f>
        <v/>
      </c>
      <c r="G2178">
        <f>F2178/$B$11</f>
        <v/>
      </c>
      <c r="H2178">
        <f>ABS(G2178)</f>
        <v/>
      </c>
    </row>
    <row r="2179">
      <c r="A2179">
        <f>'03_DADOS_LIMPOS'!A2155</f>
        <v/>
      </c>
      <c r="B2179">
        <f>'03_DADOS_LIMPOS'!C2155</f>
        <v/>
      </c>
      <c r="C2179">
        <f>'03_DADOS_LIMPOS'!D2155</f>
        <v/>
      </c>
      <c r="D2179">
        <f>'03_DADOS_LIMPOS'!J2155</f>
        <v/>
      </c>
      <c r="E2179">
        <f>$B$8+$B$9*D2179</f>
        <v/>
      </c>
      <c r="F2179">
        <f>C2179-E2179</f>
        <v/>
      </c>
      <c r="G2179">
        <f>F2179/$B$11</f>
        <v/>
      </c>
      <c r="H2179">
        <f>ABS(G2179)</f>
        <v/>
      </c>
    </row>
    <row r="2180">
      <c r="A2180">
        <f>'03_DADOS_LIMPOS'!A2156</f>
        <v/>
      </c>
      <c r="B2180">
        <f>'03_DADOS_LIMPOS'!C2156</f>
        <v/>
      </c>
      <c r="C2180">
        <f>'03_DADOS_LIMPOS'!D2156</f>
        <v/>
      </c>
      <c r="D2180">
        <f>'03_DADOS_LIMPOS'!J2156</f>
        <v/>
      </c>
      <c r="E2180">
        <f>$B$8+$B$9*D2180</f>
        <v/>
      </c>
      <c r="F2180">
        <f>C2180-E2180</f>
        <v/>
      </c>
      <c r="G2180">
        <f>F2180/$B$11</f>
        <v/>
      </c>
      <c r="H2180">
        <f>ABS(G2180)</f>
        <v/>
      </c>
    </row>
    <row r="2181">
      <c r="A2181">
        <f>'03_DADOS_LIMPOS'!A2157</f>
        <v/>
      </c>
      <c r="B2181">
        <f>'03_DADOS_LIMPOS'!C2157</f>
        <v/>
      </c>
      <c r="C2181">
        <f>'03_DADOS_LIMPOS'!D2157</f>
        <v/>
      </c>
      <c r="D2181">
        <f>'03_DADOS_LIMPOS'!J2157</f>
        <v/>
      </c>
      <c r="E2181">
        <f>$B$8+$B$9*D2181</f>
        <v/>
      </c>
      <c r="F2181">
        <f>C2181-E2181</f>
        <v/>
      </c>
      <c r="G2181">
        <f>F2181/$B$11</f>
        <v/>
      </c>
      <c r="H2181">
        <f>ABS(G2181)</f>
        <v/>
      </c>
    </row>
    <row r="2182">
      <c r="A2182">
        <f>'03_DADOS_LIMPOS'!A2158</f>
        <v/>
      </c>
      <c r="B2182">
        <f>'03_DADOS_LIMPOS'!C2158</f>
        <v/>
      </c>
      <c r="C2182">
        <f>'03_DADOS_LIMPOS'!D2158</f>
        <v/>
      </c>
      <c r="D2182">
        <f>'03_DADOS_LIMPOS'!J2158</f>
        <v/>
      </c>
      <c r="E2182">
        <f>$B$8+$B$9*D2182</f>
        <v/>
      </c>
      <c r="F2182">
        <f>C2182-E2182</f>
        <v/>
      </c>
      <c r="G2182">
        <f>F2182/$B$11</f>
        <v/>
      </c>
      <c r="H2182">
        <f>ABS(G2182)</f>
        <v/>
      </c>
    </row>
    <row r="2183">
      <c r="A2183">
        <f>'03_DADOS_LIMPOS'!A2159</f>
        <v/>
      </c>
      <c r="B2183">
        <f>'03_DADOS_LIMPOS'!C2159</f>
        <v/>
      </c>
      <c r="C2183">
        <f>'03_DADOS_LIMPOS'!D2159</f>
        <v/>
      </c>
      <c r="D2183">
        <f>'03_DADOS_LIMPOS'!J2159</f>
        <v/>
      </c>
      <c r="E2183">
        <f>$B$8+$B$9*D2183</f>
        <v/>
      </c>
      <c r="F2183">
        <f>C2183-E2183</f>
        <v/>
      </c>
      <c r="G2183">
        <f>F2183/$B$11</f>
        <v/>
      </c>
      <c r="H2183">
        <f>ABS(G2183)</f>
        <v/>
      </c>
    </row>
    <row r="2184">
      <c r="A2184">
        <f>'03_DADOS_LIMPOS'!A2160</f>
        <v/>
      </c>
      <c r="B2184">
        <f>'03_DADOS_LIMPOS'!C2160</f>
        <v/>
      </c>
      <c r="C2184">
        <f>'03_DADOS_LIMPOS'!D2160</f>
        <v/>
      </c>
      <c r="D2184">
        <f>'03_DADOS_LIMPOS'!J2160</f>
        <v/>
      </c>
      <c r="E2184">
        <f>$B$8+$B$9*D2184</f>
        <v/>
      </c>
      <c r="F2184">
        <f>C2184-E2184</f>
        <v/>
      </c>
      <c r="G2184">
        <f>F2184/$B$11</f>
        <v/>
      </c>
      <c r="H2184">
        <f>ABS(G2184)</f>
        <v/>
      </c>
    </row>
    <row r="2185">
      <c r="A2185">
        <f>'03_DADOS_LIMPOS'!A2161</f>
        <v/>
      </c>
      <c r="B2185">
        <f>'03_DADOS_LIMPOS'!C2161</f>
        <v/>
      </c>
      <c r="C2185">
        <f>'03_DADOS_LIMPOS'!D2161</f>
        <v/>
      </c>
      <c r="D2185">
        <f>'03_DADOS_LIMPOS'!J2161</f>
        <v/>
      </c>
      <c r="E2185">
        <f>$B$8+$B$9*D2185</f>
        <v/>
      </c>
      <c r="F2185">
        <f>C2185-E2185</f>
        <v/>
      </c>
      <c r="G2185">
        <f>F2185/$B$11</f>
        <v/>
      </c>
      <c r="H2185">
        <f>ABS(G2185)</f>
        <v/>
      </c>
    </row>
    <row r="2186">
      <c r="A2186">
        <f>'03_DADOS_LIMPOS'!A2162</f>
        <v/>
      </c>
      <c r="B2186">
        <f>'03_DADOS_LIMPOS'!C2162</f>
        <v/>
      </c>
      <c r="C2186">
        <f>'03_DADOS_LIMPOS'!D2162</f>
        <v/>
      </c>
      <c r="D2186">
        <f>'03_DADOS_LIMPOS'!J2162</f>
        <v/>
      </c>
      <c r="E2186">
        <f>$B$8+$B$9*D2186</f>
        <v/>
      </c>
      <c r="F2186">
        <f>C2186-E2186</f>
        <v/>
      </c>
      <c r="G2186">
        <f>F2186/$B$11</f>
        <v/>
      </c>
      <c r="H2186">
        <f>ABS(G2186)</f>
        <v/>
      </c>
    </row>
    <row r="2187">
      <c r="A2187">
        <f>'03_DADOS_LIMPOS'!A2163</f>
        <v/>
      </c>
      <c r="B2187">
        <f>'03_DADOS_LIMPOS'!C2163</f>
        <v/>
      </c>
      <c r="C2187">
        <f>'03_DADOS_LIMPOS'!D2163</f>
        <v/>
      </c>
      <c r="D2187">
        <f>'03_DADOS_LIMPOS'!J2163</f>
        <v/>
      </c>
      <c r="E2187">
        <f>$B$8+$B$9*D2187</f>
        <v/>
      </c>
      <c r="F2187">
        <f>C2187-E2187</f>
        <v/>
      </c>
      <c r="G2187">
        <f>F2187/$B$11</f>
        <v/>
      </c>
      <c r="H2187">
        <f>ABS(G2187)</f>
        <v/>
      </c>
    </row>
    <row r="2188">
      <c r="A2188">
        <f>'03_DADOS_LIMPOS'!A2164</f>
        <v/>
      </c>
      <c r="B2188">
        <f>'03_DADOS_LIMPOS'!C2164</f>
        <v/>
      </c>
      <c r="C2188">
        <f>'03_DADOS_LIMPOS'!D2164</f>
        <v/>
      </c>
      <c r="D2188">
        <f>'03_DADOS_LIMPOS'!J2164</f>
        <v/>
      </c>
      <c r="E2188">
        <f>$B$8+$B$9*D2188</f>
        <v/>
      </c>
      <c r="F2188">
        <f>C2188-E2188</f>
        <v/>
      </c>
      <c r="G2188">
        <f>F2188/$B$11</f>
        <v/>
      </c>
      <c r="H2188">
        <f>ABS(G2188)</f>
        <v/>
      </c>
    </row>
    <row r="2189">
      <c r="A2189">
        <f>'03_DADOS_LIMPOS'!A2165</f>
        <v/>
      </c>
      <c r="B2189">
        <f>'03_DADOS_LIMPOS'!C2165</f>
        <v/>
      </c>
      <c r="C2189">
        <f>'03_DADOS_LIMPOS'!D2165</f>
        <v/>
      </c>
      <c r="D2189">
        <f>'03_DADOS_LIMPOS'!J2165</f>
        <v/>
      </c>
      <c r="E2189">
        <f>$B$8+$B$9*D2189</f>
        <v/>
      </c>
      <c r="F2189">
        <f>C2189-E2189</f>
        <v/>
      </c>
      <c r="G2189">
        <f>F2189/$B$11</f>
        <v/>
      </c>
      <c r="H2189">
        <f>ABS(G2189)</f>
        <v/>
      </c>
    </row>
    <row r="2190">
      <c r="A2190">
        <f>'03_DADOS_LIMPOS'!A2166</f>
        <v/>
      </c>
      <c r="B2190">
        <f>'03_DADOS_LIMPOS'!C2166</f>
        <v/>
      </c>
      <c r="C2190">
        <f>'03_DADOS_LIMPOS'!D2166</f>
        <v/>
      </c>
      <c r="D2190">
        <f>'03_DADOS_LIMPOS'!J2166</f>
        <v/>
      </c>
      <c r="E2190">
        <f>$B$8+$B$9*D2190</f>
        <v/>
      </c>
      <c r="F2190">
        <f>C2190-E2190</f>
        <v/>
      </c>
      <c r="G2190">
        <f>F2190/$B$11</f>
        <v/>
      </c>
      <c r="H2190">
        <f>ABS(G2190)</f>
        <v/>
      </c>
    </row>
    <row r="2191">
      <c r="A2191">
        <f>'03_DADOS_LIMPOS'!A2167</f>
        <v/>
      </c>
      <c r="B2191">
        <f>'03_DADOS_LIMPOS'!C2167</f>
        <v/>
      </c>
      <c r="C2191">
        <f>'03_DADOS_LIMPOS'!D2167</f>
        <v/>
      </c>
      <c r="D2191">
        <f>'03_DADOS_LIMPOS'!J2167</f>
        <v/>
      </c>
      <c r="E2191">
        <f>$B$8+$B$9*D2191</f>
        <v/>
      </c>
      <c r="F2191">
        <f>C2191-E2191</f>
        <v/>
      </c>
      <c r="G2191">
        <f>F2191/$B$11</f>
        <v/>
      </c>
      <c r="H2191">
        <f>ABS(G2191)</f>
        <v/>
      </c>
    </row>
    <row r="2192">
      <c r="A2192">
        <f>'03_DADOS_LIMPOS'!A2168</f>
        <v/>
      </c>
      <c r="B2192">
        <f>'03_DADOS_LIMPOS'!C2168</f>
        <v/>
      </c>
      <c r="C2192">
        <f>'03_DADOS_LIMPOS'!D2168</f>
        <v/>
      </c>
      <c r="D2192">
        <f>'03_DADOS_LIMPOS'!J2168</f>
        <v/>
      </c>
      <c r="E2192">
        <f>$B$8+$B$9*D2192</f>
        <v/>
      </c>
      <c r="F2192">
        <f>C2192-E2192</f>
        <v/>
      </c>
      <c r="G2192">
        <f>F2192/$B$11</f>
        <v/>
      </c>
      <c r="H2192">
        <f>ABS(G2192)</f>
        <v/>
      </c>
    </row>
    <row r="2193">
      <c r="A2193">
        <f>'03_DADOS_LIMPOS'!A2169</f>
        <v/>
      </c>
      <c r="B2193">
        <f>'03_DADOS_LIMPOS'!C2169</f>
        <v/>
      </c>
      <c r="C2193">
        <f>'03_DADOS_LIMPOS'!D2169</f>
        <v/>
      </c>
      <c r="D2193">
        <f>'03_DADOS_LIMPOS'!J2169</f>
        <v/>
      </c>
      <c r="E2193">
        <f>$B$8+$B$9*D2193</f>
        <v/>
      </c>
      <c r="F2193">
        <f>C2193-E2193</f>
        <v/>
      </c>
      <c r="G2193">
        <f>F2193/$B$11</f>
        <v/>
      </c>
      <c r="H2193">
        <f>ABS(G2193)</f>
        <v/>
      </c>
    </row>
    <row r="2194">
      <c r="A2194">
        <f>'03_DADOS_LIMPOS'!A2170</f>
        <v/>
      </c>
      <c r="B2194">
        <f>'03_DADOS_LIMPOS'!C2170</f>
        <v/>
      </c>
      <c r="C2194">
        <f>'03_DADOS_LIMPOS'!D2170</f>
        <v/>
      </c>
      <c r="D2194">
        <f>'03_DADOS_LIMPOS'!J2170</f>
        <v/>
      </c>
      <c r="E2194">
        <f>$B$8+$B$9*D2194</f>
        <v/>
      </c>
      <c r="F2194">
        <f>C2194-E2194</f>
        <v/>
      </c>
      <c r="G2194">
        <f>F2194/$B$11</f>
        <v/>
      </c>
      <c r="H2194">
        <f>ABS(G2194)</f>
        <v/>
      </c>
    </row>
    <row r="2195">
      <c r="A2195">
        <f>'03_DADOS_LIMPOS'!A2171</f>
        <v/>
      </c>
      <c r="B2195">
        <f>'03_DADOS_LIMPOS'!C2171</f>
        <v/>
      </c>
      <c r="C2195">
        <f>'03_DADOS_LIMPOS'!D2171</f>
        <v/>
      </c>
      <c r="D2195">
        <f>'03_DADOS_LIMPOS'!J2171</f>
        <v/>
      </c>
      <c r="E2195">
        <f>$B$8+$B$9*D2195</f>
        <v/>
      </c>
      <c r="F2195">
        <f>C2195-E2195</f>
        <v/>
      </c>
      <c r="G2195">
        <f>F2195/$B$11</f>
        <v/>
      </c>
      <c r="H2195">
        <f>ABS(G2195)</f>
        <v/>
      </c>
    </row>
    <row r="2196">
      <c r="A2196">
        <f>'03_DADOS_LIMPOS'!A2172</f>
        <v/>
      </c>
      <c r="B2196">
        <f>'03_DADOS_LIMPOS'!C2172</f>
        <v/>
      </c>
      <c r="C2196">
        <f>'03_DADOS_LIMPOS'!D2172</f>
        <v/>
      </c>
      <c r="D2196">
        <f>'03_DADOS_LIMPOS'!J2172</f>
        <v/>
      </c>
      <c r="E2196">
        <f>$B$8+$B$9*D2196</f>
        <v/>
      </c>
      <c r="F2196">
        <f>C2196-E2196</f>
        <v/>
      </c>
      <c r="G2196">
        <f>F2196/$B$11</f>
        <v/>
      </c>
      <c r="H2196">
        <f>ABS(G2196)</f>
        <v/>
      </c>
    </row>
    <row r="2197">
      <c r="A2197">
        <f>'03_DADOS_LIMPOS'!A2173</f>
        <v/>
      </c>
      <c r="B2197">
        <f>'03_DADOS_LIMPOS'!C2173</f>
        <v/>
      </c>
      <c r="C2197">
        <f>'03_DADOS_LIMPOS'!D2173</f>
        <v/>
      </c>
      <c r="D2197">
        <f>'03_DADOS_LIMPOS'!J2173</f>
        <v/>
      </c>
      <c r="E2197">
        <f>$B$8+$B$9*D2197</f>
        <v/>
      </c>
      <c r="F2197">
        <f>C2197-E2197</f>
        <v/>
      </c>
      <c r="G2197">
        <f>F2197/$B$11</f>
        <v/>
      </c>
      <c r="H2197">
        <f>ABS(G2197)</f>
        <v/>
      </c>
    </row>
    <row r="2198">
      <c r="A2198">
        <f>'03_DADOS_LIMPOS'!A2174</f>
        <v/>
      </c>
      <c r="B2198">
        <f>'03_DADOS_LIMPOS'!C2174</f>
        <v/>
      </c>
      <c r="C2198">
        <f>'03_DADOS_LIMPOS'!D2174</f>
        <v/>
      </c>
      <c r="D2198">
        <f>'03_DADOS_LIMPOS'!J2174</f>
        <v/>
      </c>
      <c r="E2198">
        <f>$B$8+$B$9*D2198</f>
        <v/>
      </c>
      <c r="F2198">
        <f>C2198-E2198</f>
        <v/>
      </c>
      <c r="G2198">
        <f>F2198/$B$11</f>
        <v/>
      </c>
      <c r="H2198">
        <f>ABS(G2198)</f>
        <v/>
      </c>
    </row>
    <row r="2199">
      <c r="A2199">
        <f>'03_DADOS_LIMPOS'!A2175</f>
        <v/>
      </c>
      <c r="B2199">
        <f>'03_DADOS_LIMPOS'!C2175</f>
        <v/>
      </c>
      <c r="C2199">
        <f>'03_DADOS_LIMPOS'!D2175</f>
        <v/>
      </c>
      <c r="D2199">
        <f>'03_DADOS_LIMPOS'!J2175</f>
        <v/>
      </c>
      <c r="E2199">
        <f>$B$8+$B$9*D2199</f>
        <v/>
      </c>
      <c r="F2199">
        <f>C2199-E2199</f>
        <v/>
      </c>
      <c r="G2199">
        <f>F2199/$B$11</f>
        <v/>
      </c>
      <c r="H2199">
        <f>ABS(G2199)</f>
        <v/>
      </c>
    </row>
    <row r="2200">
      <c r="A2200">
        <f>'03_DADOS_LIMPOS'!A2176</f>
        <v/>
      </c>
      <c r="B2200">
        <f>'03_DADOS_LIMPOS'!C2176</f>
        <v/>
      </c>
      <c r="C2200">
        <f>'03_DADOS_LIMPOS'!D2176</f>
        <v/>
      </c>
      <c r="D2200">
        <f>'03_DADOS_LIMPOS'!J2176</f>
        <v/>
      </c>
      <c r="E2200">
        <f>$B$8+$B$9*D2200</f>
        <v/>
      </c>
      <c r="F2200">
        <f>C2200-E2200</f>
        <v/>
      </c>
      <c r="G2200">
        <f>F2200/$B$11</f>
        <v/>
      </c>
      <c r="H2200">
        <f>ABS(G2200)</f>
        <v/>
      </c>
    </row>
    <row r="2201">
      <c r="A2201">
        <f>'03_DADOS_LIMPOS'!A2177</f>
        <v/>
      </c>
      <c r="B2201">
        <f>'03_DADOS_LIMPOS'!C2177</f>
        <v/>
      </c>
      <c r="C2201">
        <f>'03_DADOS_LIMPOS'!D2177</f>
        <v/>
      </c>
      <c r="D2201">
        <f>'03_DADOS_LIMPOS'!J2177</f>
        <v/>
      </c>
      <c r="E2201">
        <f>$B$8+$B$9*D2201</f>
        <v/>
      </c>
      <c r="F2201">
        <f>C2201-E2201</f>
        <v/>
      </c>
      <c r="G2201">
        <f>F2201/$B$11</f>
        <v/>
      </c>
      <c r="H2201">
        <f>ABS(G2201)</f>
        <v/>
      </c>
    </row>
    <row r="2202">
      <c r="A2202">
        <f>'03_DADOS_LIMPOS'!A2178</f>
        <v/>
      </c>
      <c r="B2202">
        <f>'03_DADOS_LIMPOS'!C2178</f>
        <v/>
      </c>
      <c r="C2202">
        <f>'03_DADOS_LIMPOS'!D2178</f>
        <v/>
      </c>
      <c r="D2202">
        <f>'03_DADOS_LIMPOS'!J2178</f>
        <v/>
      </c>
      <c r="E2202">
        <f>$B$8+$B$9*D2202</f>
        <v/>
      </c>
      <c r="F2202">
        <f>C2202-E2202</f>
        <v/>
      </c>
      <c r="G2202">
        <f>F2202/$B$11</f>
        <v/>
      </c>
      <c r="H2202">
        <f>ABS(G2202)</f>
        <v/>
      </c>
    </row>
    <row r="2203">
      <c r="A2203">
        <f>'03_DADOS_LIMPOS'!A2179</f>
        <v/>
      </c>
      <c r="B2203">
        <f>'03_DADOS_LIMPOS'!C2179</f>
        <v/>
      </c>
      <c r="C2203">
        <f>'03_DADOS_LIMPOS'!D2179</f>
        <v/>
      </c>
      <c r="D2203">
        <f>'03_DADOS_LIMPOS'!J2179</f>
        <v/>
      </c>
      <c r="E2203">
        <f>$B$8+$B$9*D2203</f>
        <v/>
      </c>
      <c r="F2203">
        <f>C2203-E2203</f>
        <v/>
      </c>
      <c r="G2203">
        <f>F2203/$B$11</f>
        <v/>
      </c>
      <c r="H2203">
        <f>ABS(G2203)</f>
        <v/>
      </c>
    </row>
    <row r="2204">
      <c r="A2204">
        <f>'03_DADOS_LIMPOS'!A2180</f>
        <v/>
      </c>
      <c r="B2204">
        <f>'03_DADOS_LIMPOS'!C2180</f>
        <v/>
      </c>
      <c r="C2204">
        <f>'03_DADOS_LIMPOS'!D2180</f>
        <v/>
      </c>
      <c r="D2204">
        <f>'03_DADOS_LIMPOS'!J2180</f>
        <v/>
      </c>
      <c r="E2204">
        <f>$B$8+$B$9*D2204</f>
        <v/>
      </c>
      <c r="F2204">
        <f>C2204-E2204</f>
        <v/>
      </c>
      <c r="G2204">
        <f>F2204/$B$11</f>
        <v/>
      </c>
      <c r="H2204">
        <f>ABS(G2204)</f>
        <v/>
      </c>
    </row>
    <row r="2205">
      <c r="A2205">
        <f>'03_DADOS_LIMPOS'!A2181</f>
        <v/>
      </c>
      <c r="B2205">
        <f>'03_DADOS_LIMPOS'!C2181</f>
        <v/>
      </c>
      <c r="C2205">
        <f>'03_DADOS_LIMPOS'!D2181</f>
        <v/>
      </c>
      <c r="D2205">
        <f>'03_DADOS_LIMPOS'!J2181</f>
        <v/>
      </c>
      <c r="E2205">
        <f>$B$8+$B$9*D2205</f>
        <v/>
      </c>
      <c r="F2205">
        <f>C2205-E2205</f>
        <v/>
      </c>
      <c r="G2205">
        <f>F2205/$B$11</f>
        <v/>
      </c>
      <c r="H2205">
        <f>ABS(G2205)</f>
        <v/>
      </c>
    </row>
    <row r="2206">
      <c r="A2206">
        <f>'03_DADOS_LIMPOS'!A2182</f>
        <v/>
      </c>
      <c r="B2206">
        <f>'03_DADOS_LIMPOS'!C2182</f>
        <v/>
      </c>
      <c r="C2206">
        <f>'03_DADOS_LIMPOS'!D2182</f>
        <v/>
      </c>
      <c r="D2206">
        <f>'03_DADOS_LIMPOS'!J2182</f>
        <v/>
      </c>
      <c r="E2206">
        <f>$B$8+$B$9*D2206</f>
        <v/>
      </c>
      <c r="F2206">
        <f>C2206-E2206</f>
        <v/>
      </c>
      <c r="G2206">
        <f>F2206/$B$11</f>
        <v/>
      </c>
      <c r="H2206">
        <f>ABS(G2206)</f>
        <v/>
      </c>
    </row>
    <row r="2207">
      <c r="A2207">
        <f>'03_DADOS_LIMPOS'!A2183</f>
        <v/>
      </c>
      <c r="B2207">
        <f>'03_DADOS_LIMPOS'!C2183</f>
        <v/>
      </c>
      <c r="C2207">
        <f>'03_DADOS_LIMPOS'!D2183</f>
        <v/>
      </c>
      <c r="D2207">
        <f>'03_DADOS_LIMPOS'!J2183</f>
        <v/>
      </c>
      <c r="E2207">
        <f>$B$8+$B$9*D2207</f>
        <v/>
      </c>
      <c r="F2207">
        <f>C2207-E2207</f>
        <v/>
      </c>
      <c r="G2207">
        <f>F2207/$B$11</f>
        <v/>
      </c>
      <c r="H2207">
        <f>ABS(G2207)</f>
        <v/>
      </c>
    </row>
    <row r="2208">
      <c r="A2208">
        <f>'03_DADOS_LIMPOS'!A2184</f>
        <v/>
      </c>
      <c r="B2208">
        <f>'03_DADOS_LIMPOS'!C2184</f>
        <v/>
      </c>
      <c r="C2208">
        <f>'03_DADOS_LIMPOS'!D2184</f>
        <v/>
      </c>
      <c r="D2208">
        <f>'03_DADOS_LIMPOS'!J2184</f>
        <v/>
      </c>
      <c r="E2208">
        <f>$B$8+$B$9*D2208</f>
        <v/>
      </c>
      <c r="F2208">
        <f>C2208-E2208</f>
        <v/>
      </c>
      <c r="G2208">
        <f>F2208/$B$11</f>
        <v/>
      </c>
      <c r="H2208">
        <f>ABS(G2208)</f>
        <v/>
      </c>
    </row>
    <row r="2209">
      <c r="A2209">
        <f>'03_DADOS_LIMPOS'!A2185</f>
        <v/>
      </c>
      <c r="B2209">
        <f>'03_DADOS_LIMPOS'!C2185</f>
        <v/>
      </c>
      <c r="C2209">
        <f>'03_DADOS_LIMPOS'!D2185</f>
        <v/>
      </c>
      <c r="D2209">
        <f>'03_DADOS_LIMPOS'!J2185</f>
        <v/>
      </c>
      <c r="E2209">
        <f>$B$8+$B$9*D2209</f>
        <v/>
      </c>
      <c r="F2209">
        <f>C2209-E2209</f>
        <v/>
      </c>
      <c r="G2209">
        <f>F2209/$B$11</f>
        <v/>
      </c>
      <c r="H2209">
        <f>ABS(G2209)</f>
        <v/>
      </c>
    </row>
    <row r="2210">
      <c r="A2210">
        <f>'03_DADOS_LIMPOS'!A2186</f>
        <v/>
      </c>
      <c r="B2210">
        <f>'03_DADOS_LIMPOS'!C2186</f>
        <v/>
      </c>
      <c r="C2210">
        <f>'03_DADOS_LIMPOS'!D2186</f>
        <v/>
      </c>
      <c r="D2210">
        <f>'03_DADOS_LIMPOS'!J2186</f>
        <v/>
      </c>
      <c r="E2210">
        <f>$B$8+$B$9*D2210</f>
        <v/>
      </c>
      <c r="F2210">
        <f>C2210-E2210</f>
        <v/>
      </c>
      <c r="G2210">
        <f>F2210/$B$11</f>
        <v/>
      </c>
      <c r="H2210">
        <f>ABS(G2210)</f>
        <v/>
      </c>
    </row>
    <row r="2211">
      <c r="A2211">
        <f>'03_DADOS_LIMPOS'!A2187</f>
        <v/>
      </c>
      <c r="B2211">
        <f>'03_DADOS_LIMPOS'!C2187</f>
        <v/>
      </c>
      <c r="C2211">
        <f>'03_DADOS_LIMPOS'!D2187</f>
        <v/>
      </c>
      <c r="D2211">
        <f>'03_DADOS_LIMPOS'!J2187</f>
        <v/>
      </c>
      <c r="E2211">
        <f>$B$8+$B$9*D2211</f>
        <v/>
      </c>
      <c r="F2211">
        <f>C2211-E2211</f>
        <v/>
      </c>
      <c r="G2211">
        <f>F2211/$B$11</f>
        <v/>
      </c>
      <c r="H2211">
        <f>ABS(G2211)</f>
        <v/>
      </c>
    </row>
    <row r="2212">
      <c r="A2212">
        <f>'03_DADOS_LIMPOS'!A2188</f>
        <v/>
      </c>
      <c r="B2212">
        <f>'03_DADOS_LIMPOS'!C2188</f>
        <v/>
      </c>
      <c r="C2212">
        <f>'03_DADOS_LIMPOS'!D2188</f>
        <v/>
      </c>
      <c r="D2212">
        <f>'03_DADOS_LIMPOS'!J2188</f>
        <v/>
      </c>
      <c r="E2212">
        <f>$B$8+$B$9*D2212</f>
        <v/>
      </c>
      <c r="F2212">
        <f>C2212-E2212</f>
        <v/>
      </c>
      <c r="G2212">
        <f>F2212/$B$11</f>
        <v/>
      </c>
      <c r="H2212">
        <f>ABS(G2212)</f>
        <v/>
      </c>
    </row>
    <row r="2213">
      <c r="A2213">
        <f>'03_DADOS_LIMPOS'!A2189</f>
        <v/>
      </c>
      <c r="B2213">
        <f>'03_DADOS_LIMPOS'!C2189</f>
        <v/>
      </c>
      <c r="C2213">
        <f>'03_DADOS_LIMPOS'!D2189</f>
        <v/>
      </c>
      <c r="D2213">
        <f>'03_DADOS_LIMPOS'!J2189</f>
        <v/>
      </c>
      <c r="E2213">
        <f>$B$8+$B$9*D2213</f>
        <v/>
      </c>
      <c r="F2213">
        <f>C2213-E2213</f>
        <v/>
      </c>
      <c r="G2213">
        <f>F2213/$B$11</f>
        <v/>
      </c>
      <c r="H2213">
        <f>ABS(G2213)</f>
        <v/>
      </c>
    </row>
    <row r="2214">
      <c r="A2214">
        <f>'03_DADOS_LIMPOS'!A2190</f>
        <v/>
      </c>
      <c r="B2214">
        <f>'03_DADOS_LIMPOS'!C2190</f>
        <v/>
      </c>
      <c r="C2214">
        <f>'03_DADOS_LIMPOS'!D2190</f>
        <v/>
      </c>
      <c r="D2214">
        <f>'03_DADOS_LIMPOS'!J2190</f>
        <v/>
      </c>
      <c r="E2214">
        <f>$B$8+$B$9*D2214</f>
        <v/>
      </c>
      <c r="F2214">
        <f>C2214-E2214</f>
        <v/>
      </c>
      <c r="G2214">
        <f>F2214/$B$11</f>
        <v/>
      </c>
      <c r="H2214">
        <f>ABS(G2214)</f>
        <v/>
      </c>
    </row>
    <row r="2215">
      <c r="A2215">
        <f>'03_DADOS_LIMPOS'!A2191</f>
        <v/>
      </c>
      <c r="B2215">
        <f>'03_DADOS_LIMPOS'!C2191</f>
        <v/>
      </c>
      <c r="C2215">
        <f>'03_DADOS_LIMPOS'!D2191</f>
        <v/>
      </c>
      <c r="D2215">
        <f>'03_DADOS_LIMPOS'!J2191</f>
        <v/>
      </c>
      <c r="E2215">
        <f>$B$8+$B$9*D2215</f>
        <v/>
      </c>
      <c r="F2215">
        <f>C2215-E2215</f>
        <v/>
      </c>
      <c r="G2215">
        <f>F2215/$B$11</f>
        <v/>
      </c>
      <c r="H2215">
        <f>ABS(G2215)</f>
        <v/>
      </c>
    </row>
    <row r="2216">
      <c r="A2216">
        <f>'03_DADOS_LIMPOS'!A2192</f>
        <v/>
      </c>
      <c r="B2216">
        <f>'03_DADOS_LIMPOS'!C2192</f>
        <v/>
      </c>
      <c r="C2216">
        <f>'03_DADOS_LIMPOS'!D2192</f>
        <v/>
      </c>
      <c r="D2216">
        <f>'03_DADOS_LIMPOS'!J2192</f>
        <v/>
      </c>
      <c r="E2216">
        <f>$B$8+$B$9*D2216</f>
        <v/>
      </c>
      <c r="F2216">
        <f>C2216-E2216</f>
        <v/>
      </c>
      <c r="G2216">
        <f>F2216/$B$11</f>
        <v/>
      </c>
      <c r="H2216">
        <f>ABS(G2216)</f>
        <v/>
      </c>
    </row>
    <row r="2217">
      <c r="A2217">
        <f>'03_DADOS_LIMPOS'!A2193</f>
        <v/>
      </c>
      <c r="B2217">
        <f>'03_DADOS_LIMPOS'!C2193</f>
        <v/>
      </c>
      <c r="C2217">
        <f>'03_DADOS_LIMPOS'!D2193</f>
        <v/>
      </c>
      <c r="D2217">
        <f>'03_DADOS_LIMPOS'!J2193</f>
        <v/>
      </c>
      <c r="E2217">
        <f>$B$8+$B$9*D2217</f>
        <v/>
      </c>
      <c r="F2217">
        <f>C2217-E2217</f>
        <v/>
      </c>
      <c r="G2217">
        <f>F2217/$B$11</f>
        <v/>
      </c>
      <c r="H2217">
        <f>ABS(G2217)</f>
        <v/>
      </c>
    </row>
    <row r="2218">
      <c r="A2218">
        <f>'03_DADOS_LIMPOS'!A2194</f>
        <v/>
      </c>
      <c r="B2218">
        <f>'03_DADOS_LIMPOS'!C2194</f>
        <v/>
      </c>
      <c r="C2218">
        <f>'03_DADOS_LIMPOS'!D2194</f>
        <v/>
      </c>
      <c r="D2218">
        <f>'03_DADOS_LIMPOS'!J2194</f>
        <v/>
      </c>
      <c r="E2218">
        <f>$B$8+$B$9*D2218</f>
        <v/>
      </c>
      <c r="F2218">
        <f>C2218-E2218</f>
        <v/>
      </c>
      <c r="G2218">
        <f>F2218/$B$11</f>
        <v/>
      </c>
      <c r="H2218">
        <f>ABS(G2218)</f>
        <v/>
      </c>
    </row>
    <row r="2219">
      <c r="A2219">
        <f>'03_DADOS_LIMPOS'!A2195</f>
        <v/>
      </c>
      <c r="B2219">
        <f>'03_DADOS_LIMPOS'!C2195</f>
        <v/>
      </c>
      <c r="C2219">
        <f>'03_DADOS_LIMPOS'!D2195</f>
        <v/>
      </c>
      <c r="D2219">
        <f>'03_DADOS_LIMPOS'!J2195</f>
        <v/>
      </c>
      <c r="E2219">
        <f>$B$8+$B$9*D2219</f>
        <v/>
      </c>
      <c r="F2219">
        <f>C2219-E2219</f>
        <v/>
      </c>
      <c r="G2219">
        <f>F2219/$B$11</f>
        <v/>
      </c>
      <c r="H2219">
        <f>ABS(G2219)</f>
        <v/>
      </c>
    </row>
    <row r="2220">
      <c r="A2220">
        <f>'03_DADOS_LIMPOS'!A2196</f>
        <v/>
      </c>
      <c r="B2220">
        <f>'03_DADOS_LIMPOS'!C2196</f>
        <v/>
      </c>
      <c r="C2220">
        <f>'03_DADOS_LIMPOS'!D2196</f>
        <v/>
      </c>
      <c r="D2220">
        <f>'03_DADOS_LIMPOS'!J2196</f>
        <v/>
      </c>
      <c r="E2220">
        <f>$B$8+$B$9*D2220</f>
        <v/>
      </c>
      <c r="F2220">
        <f>C2220-E2220</f>
        <v/>
      </c>
      <c r="G2220">
        <f>F2220/$B$11</f>
        <v/>
      </c>
      <c r="H2220">
        <f>ABS(G2220)</f>
        <v/>
      </c>
    </row>
    <row r="2221">
      <c r="A2221">
        <f>'03_DADOS_LIMPOS'!A2197</f>
        <v/>
      </c>
      <c r="B2221">
        <f>'03_DADOS_LIMPOS'!C2197</f>
        <v/>
      </c>
      <c r="C2221">
        <f>'03_DADOS_LIMPOS'!D2197</f>
        <v/>
      </c>
      <c r="D2221">
        <f>'03_DADOS_LIMPOS'!J2197</f>
        <v/>
      </c>
      <c r="E2221">
        <f>$B$8+$B$9*D2221</f>
        <v/>
      </c>
      <c r="F2221">
        <f>C2221-E2221</f>
        <v/>
      </c>
      <c r="G2221">
        <f>F2221/$B$11</f>
        <v/>
      </c>
      <c r="H2221">
        <f>ABS(G2221)</f>
        <v/>
      </c>
    </row>
    <row r="2222">
      <c r="A2222">
        <f>'03_DADOS_LIMPOS'!A2198</f>
        <v/>
      </c>
      <c r="B2222">
        <f>'03_DADOS_LIMPOS'!C2198</f>
        <v/>
      </c>
      <c r="C2222">
        <f>'03_DADOS_LIMPOS'!D2198</f>
        <v/>
      </c>
      <c r="D2222">
        <f>'03_DADOS_LIMPOS'!J2198</f>
        <v/>
      </c>
      <c r="E2222">
        <f>$B$8+$B$9*D2222</f>
        <v/>
      </c>
      <c r="F2222">
        <f>C2222-E2222</f>
        <v/>
      </c>
      <c r="G2222">
        <f>F2222/$B$11</f>
        <v/>
      </c>
      <c r="H2222">
        <f>ABS(G2222)</f>
        <v/>
      </c>
    </row>
    <row r="2223">
      <c r="A2223">
        <f>'03_DADOS_LIMPOS'!A2199</f>
        <v/>
      </c>
      <c r="B2223">
        <f>'03_DADOS_LIMPOS'!C2199</f>
        <v/>
      </c>
      <c r="C2223">
        <f>'03_DADOS_LIMPOS'!D2199</f>
        <v/>
      </c>
      <c r="D2223">
        <f>'03_DADOS_LIMPOS'!J2199</f>
        <v/>
      </c>
      <c r="E2223">
        <f>$B$8+$B$9*D2223</f>
        <v/>
      </c>
      <c r="F2223">
        <f>C2223-E2223</f>
        <v/>
      </c>
      <c r="G2223">
        <f>F2223/$B$11</f>
        <v/>
      </c>
      <c r="H2223">
        <f>ABS(G2223)</f>
        <v/>
      </c>
    </row>
    <row r="2224">
      <c r="A2224">
        <f>'03_DADOS_LIMPOS'!A2200</f>
        <v/>
      </c>
      <c r="B2224">
        <f>'03_DADOS_LIMPOS'!C2200</f>
        <v/>
      </c>
      <c r="C2224">
        <f>'03_DADOS_LIMPOS'!D2200</f>
        <v/>
      </c>
      <c r="D2224">
        <f>'03_DADOS_LIMPOS'!J2200</f>
        <v/>
      </c>
      <c r="E2224">
        <f>$B$8+$B$9*D2224</f>
        <v/>
      </c>
      <c r="F2224">
        <f>C2224-E2224</f>
        <v/>
      </c>
      <c r="G2224">
        <f>F2224/$B$11</f>
        <v/>
      </c>
      <c r="H2224">
        <f>ABS(G2224)</f>
        <v/>
      </c>
    </row>
    <row r="2225">
      <c r="A2225">
        <f>'03_DADOS_LIMPOS'!A2201</f>
        <v/>
      </c>
      <c r="B2225">
        <f>'03_DADOS_LIMPOS'!C2201</f>
        <v/>
      </c>
      <c r="C2225">
        <f>'03_DADOS_LIMPOS'!D2201</f>
        <v/>
      </c>
      <c r="D2225">
        <f>'03_DADOS_LIMPOS'!J2201</f>
        <v/>
      </c>
      <c r="E2225">
        <f>$B$8+$B$9*D2225</f>
        <v/>
      </c>
      <c r="F2225">
        <f>C2225-E2225</f>
        <v/>
      </c>
      <c r="G2225">
        <f>F2225/$B$11</f>
        <v/>
      </c>
      <c r="H2225">
        <f>ABS(G2225)</f>
        <v/>
      </c>
    </row>
    <row r="2226">
      <c r="A2226">
        <f>'03_DADOS_LIMPOS'!A2202</f>
        <v/>
      </c>
      <c r="B2226">
        <f>'03_DADOS_LIMPOS'!C2202</f>
        <v/>
      </c>
      <c r="C2226">
        <f>'03_DADOS_LIMPOS'!D2202</f>
        <v/>
      </c>
      <c r="D2226">
        <f>'03_DADOS_LIMPOS'!J2202</f>
        <v/>
      </c>
      <c r="E2226">
        <f>$B$8+$B$9*D2226</f>
        <v/>
      </c>
      <c r="F2226">
        <f>C2226-E2226</f>
        <v/>
      </c>
      <c r="G2226">
        <f>F2226/$B$11</f>
        <v/>
      </c>
      <c r="H2226">
        <f>ABS(G2226)</f>
        <v/>
      </c>
    </row>
    <row r="2227">
      <c r="A2227">
        <f>'03_DADOS_LIMPOS'!A2203</f>
        <v/>
      </c>
      <c r="B2227">
        <f>'03_DADOS_LIMPOS'!C2203</f>
        <v/>
      </c>
      <c r="C2227">
        <f>'03_DADOS_LIMPOS'!D2203</f>
        <v/>
      </c>
      <c r="D2227">
        <f>'03_DADOS_LIMPOS'!J2203</f>
        <v/>
      </c>
      <c r="E2227">
        <f>$B$8+$B$9*D2227</f>
        <v/>
      </c>
      <c r="F2227">
        <f>C2227-E2227</f>
        <v/>
      </c>
      <c r="G2227">
        <f>F2227/$B$11</f>
        <v/>
      </c>
      <c r="H2227">
        <f>ABS(G2227)</f>
        <v/>
      </c>
    </row>
    <row r="2228">
      <c r="A2228">
        <f>'03_DADOS_LIMPOS'!A2204</f>
        <v/>
      </c>
      <c r="B2228">
        <f>'03_DADOS_LIMPOS'!C2204</f>
        <v/>
      </c>
      <c r="C2228">
        <f>'03_DADOS_LIMPOS'!D2204</f>
        <v/>
      </c>
      <c r="D2228">
        <f>'03_DADOS_LIMPOS'!J2204</f>
        <v/>
      </c>
      <c r="E2228">
        <f>$B$8+$B$9*D2228</f>
        <v/>
      </c>
      <c r="F2228">
        <f>C2228-E2228</f>
        <v/>
      </c>
      <c r="G2228">
        <f>F2228/$B$11</f>
        <v/>
      </c>
      <c r="H2228">
        <f>ABS(G2228)</f>
        <v/>
      </c>
    </row>
    <row r="2229">
      <c r="A2229">
        <f>'03_DADOS_LIMPOS'!A2205</f>
        <v/>
      </c>
      <c r="B2229">
        <f>'03_DADOS_LIMPOS'!C2205</f>
        <v/>
      </c>
      <c r="C2229">
        <f>'03_DADOS_LIMPOS'!D2205</f>
        <v/>
      </c>
      <c r="D2229">
        <f>'03_DADOS_LIMPOS'!J2205</f>
        <v/>
      </c>
      <c r="E2229">
        <f>$B$8+$B$9*D2229</f>
        <v/>
      </c>
      <c r="F2229">
        <f>C2229-E2229</f>
        <v/>
      </c>
      <c r="G2229">
        <f>F2229/$B$11</f>
        <v/>
      </c>
      <c r="H2229">
        <f>ABS(G2229)</f>
        <v/>
      </c>
    </row>
    <row r="2230">
      <c r="A2230">
        <f>'03_DADOS_LIMPOS'!A2206</f>
        <v/>
      </c>
      <c r="B2230">
        <f>'03_DADOS_LIMPOS'!C2206</f>
        <v/>
      </c>
      <c r="C2230">
        <f>'03_DADOS_LIMPOS'!D2206</f>
        <v/>
      </c>
      <c r="D2230">
        <f>'03_DADOS_LIMPOS'!J2206</f>
        <v/>
      </c>
      <c r="E2230">
        <f>$B$8+$B$9*D2230</f>
        <v/>
      </c>
      <c r="F2230">
        <f>C2230-E2230</f>
        <v/>
      </c>
      <c r="G2230">
        <f>F2230/$B$11</f>
        <v/>
      </c>
      <c r="H2230">
        <f>ABS(G2230)</f>
        <v/>
      </c>
    </row>
    <row r="2231">
      <c r="A2231">
        <f>'03_DADOS_LIMPOS'!A2207</f>
        <v/>
      </c>
      <c r="B2231">
        <f>'03_DADOS_LIMPOS'!C2207</f>
        <v/>
      </c>
      <c r="C2231">
        <f>'03_DADOS_LIMPOS'!D2207</f>
        <v/>
      </c>
      <c r="D2231">
        <f>'03_DADOS_LIMPOS'!J2207</f>
        <v/>
      </c>
      <c r="E2231">
        <f>$B$8+$B$9*D2231</f>
        <v/>
      </c>
      <c r="F2231">
        <f>C2231-E2231</f>
        <v/>
      </c>
      <c r="G2231">
        <f>F2231/$B$11</f>
        <v/>
      </c>
      <c r="H2231">
        <f>ABS(G2231)</f>
        <v/>
      </c>
    </row>
    <row r="2232">
      <c r="A2232">
        <f>'03_DADOS_LIMPOS'!A2208</f>
        <v/>
      </c>
      <c r="B2232">
        <f>'03_DADOS_LIMPOS'!C2208</f>
        <v/>
      </c>
      <c r="C2232">
        <f>'03_DADOS_LIMPOS'!D2208</f>
        <v/>
      </c>
      <c r="D2232">
        <f>'03_DADOS_LIMPOS'!J2208</f>
        <v/>
      </c>
      <c r="E2232">
        <f>$B$8+$B$9*D2232</f>
        <v/>
      </c>
      <c r="F2232">
        <f>C2232-E2232</f>
        <v/>
      </c>
      <c r="G2232">
        <f>F2232/$B$11</f>
        <v/>
      </c>
      <c r="H2232">
        <f>ABS(G2232)</f>
        <v/>
      </c>
    </row>
    <row r="2233">
      <c r="A2233">
        <f>'03_DADOS_LIMPOS'!A2209</f>
        <v/>
      </c>
      <c r="B2233">
        <f>'03_DADOS_LIMPOS'!C2209</f>
        <v/>
      </c>
      <c r="C2233">
        <f>'03_DADOS_LIMPOS'!D2209</f>
        <v/>
      </c>
      <c r="D2233">
        <f>'03_DADOS_LIMPOS'!J2209</f>
        <v/>
      </c>
      <c r="E2233">
        <f>$B$8+$B$9*D2233</f>
        <v/>
      </c>
      <c r="F2233">
        <f>C2233-E2233</f>
        <v/>
      </c>
      <c r="G2233">
        <f>F2233/$B$11</f>
        <v/>
      </c>
      <c r="H2233">
        <f>ABS(G2233)</f>
        <v/>
      </c>
    </row>
    <row r="2234">
      <c r="A2234">
        <f>'03_DADOS_LIMPOS'!A2210</f>
        <v/>
      </c>
      <c r="B2234">
        <f>'03_DADOS_LIMPOS'!C2210</f>
        <v/>
      </c>
      <c r="C2234">
        <f>'03_DADOS_LIMPOS'!D2210</f>
        <v/>
      </c>
      <c r="D2234">
        <f>'03_DADOS_LIMPOS'!J2210</f>
        <v/>
      </c>
      <c r="E2234">
        <f>$B$8+$B$9*D2234</f>
        <v/>
      </c>
      <c r="F2234">
        <f>C2234-E2234</f>
        <v/>
      </c>
      <c r="G2234">
        <f>F2234/$B$11</f>
        <v/>
      </c>
      <c r="H2234">
        <f>ABS(G2234)</f>
        <v/>
      </c>
    </row>
    <row r="2235">
      <c r="A2235">
        <f>'03_DADOS_LIMPOS'!A2211</f>
        <v/>
      </c>
      <c r="B2235">
        <f>'03_DADOS_LIMPOS'!C2211</f>
        <v/>
      </c>
      <c r="C2235">
        <f>'03_DADOS_LIMPOS'!D2211</f>
        <v/>
      </c>
      <c r="D2235">
        <f>'03_DADOS_LIMPOS'!J2211</f>
        <v/>
      </c>
      <c r="E2235">
        <f>$B$8+$B$9*D2235</f>
        <v/>
      </c>
      <c r="F2235">
        <f>C2235-E2235</f>
        <v/>
      </c>
      <c r="G2235">
        <f>F2235/$B$11</f>
        <v/>
      </c>
      <c r="H2235">
        <f>ABS(G2235)</f>
        <v/>
      </c>
    </row>
    <row r="2236">
      <c r="A2236">
        <f>'03_DADOS_LIMPOS'!A2212</f>
        <v/>
      </c>
      <c r="B2236">
        <f>'03_DADOS_LIMPOS'!C2212</f>
        <v/>
      </c>
      <c r="C2236">
        <f>'03_DADOS_LIMPOS'!D2212</f>
        <v/>
      </c>
      <c r="D2236">
        <f>'03_DADOS_LIMPOS'!J2212</f>
        <v/>
      </c>
      <c r="E2236">
        <f>$B$8+$B$9*D2236</f>
        <v/>
      </c>
      <c r="F2236">
        <f>C2236-E2236</f>
        <v/>
      </c>
      <c r="G2236">
        <f>F2236/$B$11</f>
        <v/>
      </c>
      <c r="H2236">
        <f>ABS(G2236)</f>
        <v/>
      </c>
    </row>
    <row r="2237">
      <c r="A2237">
        <f>'03_DADOS_LIMPOS'!A2213</f>
        <v/>
      </c>
      <c r="B2237">
        <f>'03_DADOS_LIMPOS'!C2213</f>
        <v/>
      </c>
      <c r="C2237">
        <f>'03_DADOS_LIMPOS'!D2213</f>
        <v/>
      </c>
      <c r="D2237">
        <f>'03_DADOS_LIMPOS'!J2213</f>
        <v/>
      </c>
      <c r="E2237">
        <f>$B$8+$B$9*D2237</f>
        <v/>
      </c>
      <c r="F2237">
        <f>C2237-E2237</f>
        <v/>
      </c>
      <c r="G2237">
        <f>F2237/$B$11</f>
        <v/>
      </c>
      <c r="H2237">
        <f>ABS(G2237)</f>
        <v/>
      </c>
    </row>
    <row r="2238">
      <c r="A2238">
        <f>'03_DADOS_LIMPOS'!A2214</f>
        <v/>
      </c>
      <c r="B2238">
        <f>'03_DADOS_LIMPOS'!C2214</f>
        <v/>
      </c>
      <c r="C2238">
        <f>'03_DADOS_LIMPOS'!D2214</f>
        <v/>
      </c>
      <c r="D2238">
        <f>'03_DADOS_LIMPOS'!J2214</f>
        <v/>
      </c>
      <c r="E2238">
        <f>$B$8+$B$9*D2238</f>
        <v/>
      </c>
      <c r="F2238">
        <f>C2238-E2238</f>
        <v/>
      </c>
      <c r="G2238">
        <f>F2238/$B$11</f>
        <v/>
      </c>
      <c r="H2238">
        <f>ABS(G2238)</f>
        <v/>
      </c>
    </row>
    <row r="2239">
      <c r="A2239">
        <f>'03_DADOS_LIMPOS'!A2215</f>
        <v/>
      </c>
      <c r="B2239">
        <f>'03_DADOS_LIMPOS'!C2215</f>
        <v/>
      </c>
      <c r="C2239">
        <f>'03_DADOS_LIMPOS'!D2215</f>
        <v/>
      </c>
      <c r="D2239">
        <f>'03_DADOS_LIMPOS'!J2215</f>
        <v/>
      </c>
      <c r="E2239">
        <f>$B$8+$B$9*D2239</f>
        <v/>
      </c>
      <c r="F2239">
        <f>C2239-E2239</f>
        <v/>
      </c>
      <c r="G2239">
        <f>F2239/$B$11</f>
        <v/>
      </c>
      <c r="H2239">
        <f>ABS(G2239)</f>
        <v/>
      </c>
    </row>
    <row r="2240">
      <c r="A2240">
        <f>'03_DADOS_LIMPOS'!A2216</f>
        <v/>
      </c>
      <c r="B2240">
        <f>'03_DADOS_LIMPOS'!C2216</f>
        <v/>
      </c>
      <c r="C2240">
        <f>'03_DADOS_LIMPOS'!D2216</f>
        <v/>
      </c>
      <c r="D2240">
        <f>'03_DADOS_LIMPOS'!J2216</f>
        <v/>
      </c>
      <c r="E2240">
        <f>$B$8+$B$9*D2240</f>
        <v/>
      </c>
      <c r="F2240">
        <f>C2240-E2240</f>
        <v/>
      </c>
      <c r="G2240">
        <f>F2240/$B$11</f>
        <v/>
      </c>
      <c r="H2240">
        <f>ABS(G2240)</f>
        <v/>
      </c>
    </row>
    <row r="2241">
      <c r="A2241">
        <f>'03_DADOS_LIMPOS'!A2217</f>
        <v/>
      </c>
      <c r="B2241">
        <f>'03_DADOS_LIMPOS'!C2217</f>
        <v/>
      </c>
      <c r="C2241">
        <f>'03_DADOS_LIMPOS'!D2217</f>
        <v/>
      </c>
      <c r="D2241">
        <f>'03_DADOS_LIMPOS'!J2217</f>
        <v/>
      </c>
      <c r="E2241">
        <f>$B$8+$B$9*D2241</f>
        <v/>
      </c>
      <c r="F2241">
        <f>C2241-E2241</f>
        <v/>
      </c>
      <c r="G2241">
        <f>F2241/$B$11</f>
        <v/>
      </c>
      <c r="H2241">
        <f>ABS(G2241)</f>
        <v/>
      </c>
    </row>
    <row r="2242">
      <c r="A2242">
        <f>'03_DADOS_LIMPOS'!A2218</f>
        <v/>
      </c>
      <c r="B2242">
        <f>'03_DADOS_LIMPOS'!C2218</f>
        <v/>
      </c>
      <c r="C2242">
        <f>'03_DADOS_LIMPOS'!D2218</f>
        <v/>
      </c>
      <c r="D2242">
        <f>'03_DADOS_LIMPOS'!J2218</f>
        <v/>
      </c>
      <c r="E2242">
        <f>$B$8+$B$9*D2242</f>
        <v/>
      </c>
      <c r="F2242">
        <f>C2242-E2242</f>
        <v/>
      </c>
      <c r="G2242">
        <f>F2242/$B$11</f>
        <v/>
      </c>
      <c r="H2242">
        <f>ABS(G2242)</f>
        <v/>
      </c>
    </row>
    <row r="2243">
      <c r="A2243">
        <f>'03_DADOS_LIMPOS'!A2219</f>
        <v/>
      </c>
      <c r="B2243">
        <f>'03_DADOS_LIMPOS'!C2219</f>
        <v/>
      </c>
      <c r="C2243">
        <f>'03_DADOS_LIMPOS'!D2219</f>
        <v/>
      </c>
      <c r="D2243">
        <f>'03_DADOS_LIMPOS'!J2219</f>
        <v/>
      </c>
      <c r="E2243">
        <f>$B$8+$B$9*D2243</f>
        <v/>
      </c>
      <c r="F2243">
        <f>C2243-E2243</f>
        <v/>
      </c>
      <c r="G2243">
        <f>F2243/$B$11</f>
        <v/>
      </c>
      <c r="H2243">
        <f>ABS(G2243)</f>
        <v/>
      </c>
    </row>
    <row r="2244">
      <c r="A2244">
        <f>'03_DADOS_LIMPOS'!A2220</f>
        <v/>
      </c>
      <c r="B2244">
        <f>'03_DADOS_LIMPOS'!C2220</f>
        <v/>
      </c>
      <c r="C2244">
        <f>'03_DADOS_LIMPOS'!D2220</f>
        <v/>
      </c>
      <c r="D2244">
        <f>'03_DADOS_LIMPOS'!J2220</f>
        <v/>
      </c>
      <c r="E2244">
        <f>$B$8+$B$9*D2244</f>
        <v/>
      </c>
      <c r="F2244">
        <f>C2244-E2244</f>
        <v/>
      </c>
      <c r="G2244">
        <f>F2244/$B$11</f>
        <v/>
      </c>
      <c r="H2244">
        <f>ABS(G2244)</f>
        <v/>
      </c>
    </row>
    <row r="2245">
      <c r="A2245">
        <f>'03_DADOS_LIMPOS'!A2221</f>
        <v/>
      </c>
      <c r="B2245">
        <f>'03_DADOS_LIMPOS'!C2221</f>
        <v/>
      </c>
      <c r="C2245">
        <f>'03_DADOS_LIMPOS'!D2221</f>
        <v/>
      </c>
      <c r="D2245">
        <f>'03_DADOS_LIMPOS'!J2221</f>
        <v/>
      </c>
      <c r="E2245">
        <f>$B$8+$B$9*D2245</f>
        <v/>
      </c>
      <c r="F2245">
        <f>C2245-E2245</f>
        <v/>
      </c>
      <c r="G2245">
        <f>F2245/$B$11</f>
        <v/>
      </c>
      <c r="H2245">
        <f>ABS(G2245)</f>
        <v/>
      </c>
    </row>
    <row r="2246">
      <c r="A2246">
        <f>'03_DADOS_LIMPOS'!A2222</f>
        <v/>
      </c>
      <c r="B2246">
        <f>'03_DADOS_LIMPOS'!C2222</f>
        <v/>
      </c>
      <c r="C2246">
        <f>'03_DADOS_LIMPOS'!D2222</f>
        <v/>
      </c>
      <c r="D2246">
        <f>'03_DADOS_LIMPOS'!J2222</f>
        <v/>
      </c>
      <c r="E2246">
        <f>$B$8+$B$9*D2246</f>
        <v/>
      </c>
      <c r="F2246">
        <f>C2246-E2246</f>
        <v/>
      </c>
      <c r="G2246">
        <f>F2246/$B$11</f>
        <v/>
      </c>
      <c r="H2246">
        <f>ABS(G2246)</f>
        <v/>
      </c>
    </row>
    <row r="2247">
      <c r="A2247">
        <f>'03_DADOS_LIMPOS'!A2223</f>
        <v/>
      </c>
      <c r="B2247">
        <f>'03_DADOS_LIMPOS'!C2223</f>
        <v/>
      </c>
      <c r="C2247">
        <f>'03_DADOS_LIMPOS'!D2223</f>
        <v/>
      </c>
      <c r="D2247">
        <f>'03_DADOS_LIMPOS'!J2223</f>
        <v/>
      </c>
      <c r="E2247">
        <f>$B$8+$B$9*D2247</f>
        <v/>
      </c>
      <c r="F2247">
        <f>C2247-E2247</f>
        <v/>
      </c>
      <c r="G2247">
        <f>F2247/$B$11</f>
        <v/>
      </c>
      <c r="H2247">
        <f>ABS(G2247)</f>
        <v/>
      </c>
    </row>
    <row r="2248">
      <c r="A2248">
        <f>'03_DADOS_LIMPOS'!A2224</f>
        <v/>
      </c>
      <c r="B2248">
        <f>'03_DADOS_LIMPOS'!C2224</f>
        <v/>
      </c>
      <c r="C2248">
        <f>'03_DADOS_LIMPOS'!D2224</f>
        <v/>
      </c>
      <c r="D2248">
        <f>'03_DADOS_LIMPOS'!J2224</f>
        <v/>
      </c>
      <c r="E2248">
        <f>$B$8+$B$9*D2248</f>
        <v/>
      </c>
      <c r="F2248">
        <f>C2248-E2248</f>
        <v/>
      </c>
      <c r="G2248">
        <f>F2248/$B$11</f>
        <v/>
      </c>
      <c r="H2248">
        <f>ABS(G2248)</f>
        <v/>
      </c>
    </row>
    <row r="2249">
      <c r="A2249">
        <f>'03_DADOS_LIMPOS'!A2225</f>
        <v/>
      </c>
      <c r="B2249">
        <f>'03_DADOS_LIMPOS'!C2225</f>
        <v/>
      </c>
      <c r="C2249">
        <f>'03_DADOS_LIMPOS'!D2225</f>
        <v/>
      </c>
      <c r="D2249">
        <f>'03_DADOS_LIMPOS'!J2225</f>
        <v/>
      </c>
      <c r="E2249">
        <f>$B$8+$B$9*D2249</f>
        <v/>
      </c>
      <c r="F2249">
        <f>C2249-E2249</f>
        <v/>
      </c>
      <c r="G2249">
        <f>F2249/$B$11</f>
        <v/>
      </c>
      <c r="H2249">
        <f>ABS(G2249)</f>
        <v/>
      </c>
    </row>
    <row r="2250">
      <c r="A2250">
        <f>'03_DADOS_LIMPOS'!A2226</f>
        <v/>
      </c>
      <c r="B2250">
        <f>'03_DADOS_LIMPOS'!C2226</f>
        <v/>
      </c>
      <c r="C2250">
        <f>'03_DADOS_LIMPOS'!D2226</f>
        <v/>
      </c>
      <c r="D2250">
        <f>'03_DADOS_LIMPOS'!J2226</f>
        <v/>
      </c>
      <c r="E2250">
        <f>$B$8+$B$9*D2250</f>
        <v/>
      </c>
      <c r="F2250">
        <f>C2250-E2250</f>
        <v/>
      </c>
      <c r="G2250">
        <f>F2250/$B$11</f>
        <v/>
      </c>
      <c r="H2250">
        <f>ABS(G2250)</f>
        <v/>
      </c>
    </row>
    <row r="2251">
      <c r="A2251">
        <f>'03_DADOS_LIMPOS'!A2227</f>
        <v/>
      </c>
      <c r="B2251">
        <f>'03_DADOS_LIMPOS'!C2227</f>
        <v/>
      </c>
      <c r="C2251">
        <f>'03_DADOS_LIMPOS'!D2227</f>
        <v/>
      </c>
      <c r="D2251">
        <f>'03_DADOS_LIMPOS'!J2227</f>
        <v/>
      </c>
      <c r="E2251">
        <f>$B$8+$B$9*D2251</f>
        <v/>
      </c>
      <c r="F2251">
        <f>C2251-E2251</f>
        <v/>
      </c>
      <c r="G2251">
        <f>F2251/$B$11</f>
        <v/>
      </c>
      <c r="H2251">
        <f>ABS(G2251)</f>
        <v/>
      </c>
    </row>
    <row r="2252">
      <c r="A2252">
        <f>'03_DADOS_LIMPOS'!A2228</f>
        <v/>
      </c>
      <c r="B2252">
        <f>'03_DADOS_LIMPOS'!C2228</f>
        <v/>
      </c>
      <c r="C2252">
        <f>'03_DADOS_LIMPOS'!D2228</f>
        <v/>
      </c>
      <c r="D2252">
        <f>'03_DADOS_LIMPOS'!J2228</f>
        <v/>
      </c>
      <c r="E2252">
        <f>$B$8+$B$9*D2252</f>
        <v/>
      </c>
      <c r="F2252">
        <f>C2252-E2252</f>
        <v/>
      </c>
      <c r="G2252">
        <f>F2252/$B$11</f>
        <v/>
      </c>
      <c r="H2252">
        <f>ABS(G2252)</f>
        <v/>
      </c>
    </row>
    <row r="2253">
      <c r="A2253">
        <f>'03_DADOS_LIMPOS'!A2229</f>
        <v/>
      </c>
      <c r="B2253">
        <f>'03_DADOS_LIMPOS'!C2229</f>
        <v/>
      </c>
      <c r="C2253">
        <f>'03_DADOS_LIMPOS'!D2229</f>
        <v/>
      </c>
      <c r="D2253">
        <f>'03_DADOS_LIMPOS'!J2229</f>
        <v/>
      </c>
      <c r="E2253">
        <f>$B$8+$B$9*D2253</f>
        <v/>
      </c>
      <c r="F2253">
        <f>C2253-E2253</f>
        <v/>
      </c>
      <c r="G2253">
        <f>F2253/$B$11</f>
        <v/>
      </c>
      <c r="H2253">
        <f>ABS(G2253)</f>
        <v/>
      </c>
    </row>
    <row r="2254">
      <c r="A2254">
        <f>'03_DADOS_LIMPOS'!A2230</f>
        <v/>
      </c>
      <c r="B2254">
        <f>'03_DADOS_LIMPOS'!C2230</f>
        <v/>
      </c>
      <c r="C2254">
        <f>'03_DADOS_LIMPOS'!D2230</f>
        <v/>
      </c>
      <c r="D2254">
        <f>'03_DADOS_LIMPOS'!J2230</f>
        <v/>
      </c>
      <c r="E2254">
        <f>$B$8+$B$9*D2254</f>
        <v/>
      </c>
      <c r="F2254">
        <f>C2254-E2254</f>
        <v/>
      </c>
      <c r="G2254">
        <f>F2254/$B$11</f>
        <v/>
      </c>
      <c r="H2254">
        <f>ABS(G2254)</f>
        <v/>
      </c>
    </row>
    <row r="2255">
      <c r="A2255">
        <f>'03_DADOS_LIMPOS'!A2231</f>
        <v/>
      </c>
      <c r="B2255">
        <f>'03_DADOS_LIMPOS'!C2231</f>
        <v/>
      </c>
      <c r="C2255">
        <f>'03_DADOS_LIMPOS'!D2231</f>
        <v/>
      </c>
      <c r="D2255">
        <f>'03_DADOS_LIMPOS'!J2231</f>
        <v/>
      </c>
      <c r="E2255">
        <f>$B$8+$B$9*D2255</f>
        <v/>
      </c>
      <c r="F2255">
        <f>C2255-E2255</f>
        <v/>
      </c>
      <c r="G2255">
        <f>F2255/$B$11</f>
        <v/>
      </c>
      <c r="H2255">
        <f>ABS(G2255)</f>
        <v/>
      </c>
    </row>
    <row r="2256">
      <c r="A2256">
        <f>'03_DADOS_LIMPOS'!A2232</f>
        <v/>
      </c>
      <c r="B2256">
        <f>'03_DADOS_LIMPOS'!C2232</f>
        <v/>
      </c>
      <c r="C2256">
        <f>'03_DADOS_LIMPOS'!D2232</f>
        <v/>
      </c>
      <c r="D2256">
        <f>'03_DADOS_LIMPOS'!J2232</f>
        <v/>
      </c>
      <c r="E2256">
        <f>$B$8+$B$9*D2256</f>
        <v/>
      </c>
      <c r="F2256">
        <f>C2256-E2256</f>
        <v/>
      </c>
      <c r="G2256">
        <f>F2256/$B$11</f>
        <v/>
      </c>
      <c r="H2256">
        <f>ABS(G2256)</f>
        <v/>
      </c>
    </row>
    <row r="2257">
      <c r="A2257">
        <f>'03_DADOS_LIMPOS'!A2233</f>
        <v/>
      </c>
      <c r="B2257">
        <f>'03_DADOS_LIMPOS'!C2233</f>
        <v/>
      </c>
      <c r="C2257">
        <f>'03_DADOS_LIMPOS'!D2233</f>
        <v/>
      </c>
      <c r="D2257">
        <f>'03_DADOS_LIMPOS'!J2233</f>
        <v/>
      </c>
      <c r="E2257">
        <f>$B$8+$B$9*D2257</f>
        <v/>
      </c>
      <c r="F2257">
        <f>C2257-E2257</f>
        <v/>
      </c>
      <c r="G2257">
        <f>F2257/$B$11</f>
        <v/>
      </c>
      <c r="H2257">
        <f>ABS(G2257)</f>
        <v/>
      </c>
    </row>
    <row r="2258">
      <c r="A2258">
        <f>'03_DADOS_LIMPOS'!A2234</f>
        <v/>
      </c>
      <c r="B2258">
        <f>'03_DADOS_LIMPOS'!C2234</f>
        <v/>
      </c>
      <c r="C2258">
        <f>'03_DADOS_LIMPOS'!D2234</f>
        <v/>
      </c>
      <c r="D2258">
        <f>'03_DADOS_LIMPOS'!J2234</f>
        <v/>
      </c>
      <c r="E2258">
        <f>$B$8+$B$9*D2258</f>
        <v/>
      </c>
      <c r="F2258">
        <f>C2258-E2258</f>
        <v/>
      </c>
      <c r="G2258">
        <f>F2258/$B$11</f>
        <v/>
      </c>
      <c r="H2258">
        <f>ABS(G2258)</f>
        <v/>
      </c>
    </row>
    <row r="2259">
      <c r="A2259">
        <f>'03_DADOS_LIMPOS'!A2235</f>
        <v/>
      </c>
      <c r="B2259">
        <f>'03_DADOS_LIMPOS'!C2235</f>
        <v/>
      </c>
      <c r="C2259">
        <f>'03_DADOS_LIMPOS'!D2235</f>
        <v/>
      </c>
      <c r="D2259">
        <f>'03_DADOS_LIMPOS'!J2235</f>
        <v/>
      </c>
      <c r="E2259">
        <f>$B$8+$B$9*D2259</f>
        <v/>
      </c>
      <c r="F2259">
        <f>C2259-E2259</f>
        <v/>
      </c>
      <c r="G2259">
        <f>F2259/$B$11</f>
        <v/>
      </c>
      <c r="H2259">
        <f>ABS(G2259)</f>
        <v/>
      </c>
    </row>
    <row r="2260">
      <c r="A2260">
        <f>'03_DADOS_LIMPOS'!A2236</f>
        <v/>
      </c>
      <c r="B2260">
        <f>'03_DADOS_LIMPOS'!C2236</f>
        <v/>
      </c>
      <c r="C2260">
        <f>'03_DADOS_LIMPOS'!D2236</f>
        <v/>
      </c>
      <c r="D2260">
        <f>'03_DADOS_LIMPOS'!J2236</f>
        <v/>
      </c>
      <c r="E2260">
        <f>$B$8+$B$9*D2260</f>
        <v/>
      </c>
      <c r="F2260">
        <f>C2260-E2260</f>
        <v/>
      </c>
      <c r="G2260">
        <f>F2260/$B$11</f>
        <v/>
      </c>
      <c r="H2260">
        <f>ABS(G2260)</f>
        <v/>
      </c>
    </row>
    <row r="2261">
      <c r="A2261">
        <f>'03_DADOS_LIMPOS'!A2237</f>
        <v/>
      </c>
      <c r="B2261">
        <f>'03_DADOS_LIMPOS'!C2237</f>
        <v/>
      </c>
      <c r="C2261">
        <f>'03_DADOS_LIMPOS'!D2237</f>
        <v/>
      </c>
      <c r="D2261">
        <f>'03_DADOS_LIMPOS'!J2237</f>
        <v/>
      </c>
      <c r="E2261">
        <f>$B$8+$B$9*D2261</f>
        <v/>
      </c>
      <c r="F2261">
        <f>C2261-E2261</f>
        <v/>
      </c>
      <c r="G2261">
        <f>F2261/$B$11</f>
        <v/>
      </c>
      <c r="H2261">
        <f>ABS(G2261)</f>
        <v/>
      </c>
    </row>
    <row r="2262">
      <c r="A2262">
        <f>'03_DADOS_LIMPOS'!A2238</f>
        <v/>
      </c>
      <c r="B2262">
        <f>'03_DADOS_LIMPOS'!C2238</f>
        <v/>
      </c>
      <c r="C2262">
        <f>'03_DADOS_LIMPOS'!D2238</f>
        <v/>
      </c>
      <c r="D2262">
        <f>'03_DADOS_LIMPOS'!J2238</f>
        <v/>
      </c>
      <c r="E2262">
        <f>$B$8+$B$9*D2262</f>
        <v/>
      </c>
      <c r="F2262">
        <f>C2262-E2262</f>
        <v/>
      </c>
      <c r="G2262">
        <f>F2262/$B$11</f>
        <v/>
      </c>
      <c r="H2262">
        <f>ABS(G2262)</f>
        <v/>
      </c>
    </row>
    <row r="2263">
      <c r="A2263">
        <f>'03_DADOS_LIMPOS'!A2239</f>
        <v/>
      </c>
      <c r="B2263">
        <f>'03_DADOS_LIMPOS'!C2239</f>
        <v/>
      </c>
      <c r="C2263">
        <f>'03_DADOS_LIMPOS'!D2239</f>
        <v/>
      </c>
      <c r="D2263">
        <f>'03_DADOS_LIMPOS'!J2239</f>
        <v/>
      </c>
      <c r="E2263">
        <f>$B$8+$B$9*D2263</f>
        <v/>
      </c>
      <c r="F2263">
        <f>C2263-E2263</f>
        <v/>
      </c>
      <c r="G2263">
        <f>F2263/$B$11</f>
        <v/>
      </c>
      <c r="H2263">
        <f>ABS(G2263)</f>
        <v/>
      </c>
    </row>
    <row r="2264">
      <c r="A2264">
        <f>'03_DADOS_LIMPOS'!A2240</f>
        <v/>
      </c>
      <c r="B2264">
        <f>'03_DADOS_LIMPOS'!C2240</f>
        <v/>
      </c>
      <c r="C2264">
        <f>'03_DADOS_LIMPOS'!D2240</f>
        <v/>
      </c>
      <c r="D2264">
        <f>'03_DADOS_LIMPOS'!J2240</f>
        <v/>
      </c>
      <c r="E2264">
        <f>$B$8+$B$9*D2264</f>
        <v/>
      </c>
      <c r="F2264">
        <f>C2264-E2264</f>
        <v/>
      </c>
      <c r="G2264">
        <f>F2264/$B$11</f>
        <v/>
      </c>
      <c r="H2264">
        <f>ABS(G2264)</f>
        <v/>
      </c>
    </row>
    <row r="2265">
      <c r="A2265">
        <f>'03_DADOS_LIMPOS'!A2241</f>
        <v/>
      </c>
      <c r="B2265">
        <f>'03_DADOS_LIMPOS'!C2241</f>
        <v/>
      </c>
      <c r="C2265">
        <f>'03_DADOS_LIMPOS'!D2241</f>
        <v/>
      </c>
      <c r="D2265">
        <f>'03_DADOS_LIMPOS'!J2241</f>
        <v/>
      </c>
      <c r="E2265">
        <f>$B$8+$B$9*D2265</f>
        <v/>
      </c>
      <c r="F2265">
        <f>C2265-E2265</f>
        <v/>
      </c>
      <c r="G2265">
        <f>F2265/$B$11</f>
        <v/>
      </c>
      <c r="H2265">
        <f>ABS(G2265)</f>
        <v/>
      </c>
    </row>
    <row r="2266">
      <c r="A2266">
        <f>'03_DADOS_LIMPOS'!A2242</f>
        <v/>
      </c>
      <c r="B2266">
        <f>'03_DADOS_LIMPOS'!C2242</f>
        <v/>
      </c>
      <c r="C2266">
        <f>'03_DADOS_LIMPOS'!D2242</f>
        <v/>
      </c>
      <c r="D2266">
        <f>'03_DADOS_LIMPOS'!J2242</f>
        <v/>
      </c>
      <c r="E2266">
        <f>$B$8+$B$9*D2266</f>
        <v/>
      </c>
      <c r="F2266">
        <f>C2266-E2266</f>
        <v/>
      </c>
      <c r="G2266">
        <f>F2266/$B$11</f>
        <v/>
      </c>
      <c r="H2266">
        <f>ABS(G2266)</f>
        <v/>
      </c>
    </row>
    <row r="2267">
      <c r="A2267">
        <f>'03_DADOS_LIMPOS'!A2243</f>
        <v/>
      </c>
      <c r="B2267">
        <f>'03_DADOS_LIMPOS'!C2243</f>
        <v/>
      </c>
      <c r="C2267">
        <f>'03_DADOS_LIMPOS'!D2243</f>
        <v/>
      </c>
      <c r="D2267">
        <f>'03_DADOS_LIMPOS'!J2243</f>
        <v/>
      </c>
      <c r="E2267">
        <f>$B$8+$B$9*D2267</f>
        <v/>
      </c>
      <c r="F2267">
        <f>C2267-E2267</f>
        <v/>
      </c>
      <c r="G2267">
        <f>F2267/$B$11</f>
        <v/>
      </c>
      <c r="H2267">
        <f>ABS(G2267)</f>
        <v/>
      </c>
    </row>
    <row r="2268">
      <c r="A2268">
        <f>'03_DADOS_LIMPOS'!A2244</f>
        <v/>
      </c>
      <c r="B2268">
        <f>'03_DADOS_LIMPOS'!C2244</f>
        <v/>
      </c>
      <c r="C2268">
        <f>'03_DADOS_LIMPOS'!D2244</f>
        <v/>
      </c>
      <c r="D2268">
        <f>'03_DADOS_LIMPOS'!J2244</f>
        <v/>
      </c>
      <c r="E2268">
        <f>$B$8+$B$9*D2268</f>
        <v/>
      </c>
      <c r="F2268">
        <f>C2268-E2268</f>
        <v/>
      </c>
      <c r="G2268">
        <f>F2268/$B$11</f>
        <v/>
      </c>
      <c r="H2268">
        <f>ABS(G2268)</f>
        <v/>
      </c>
    </row>
    <row r="2269">
      <c r="A2269">
        <f>'03_DADOS_LIMPOS'!A2245</f>
        <v/>
      </c>
      <c r="B2269">
        <f>'03_DADOS_LIMPOS'!C2245</f>
        <v/>
      </c>
      <c r="C2269">
        <f>'03_DADOS_LIMPOS'!D2245</f>
        <v/>
      </c>
      <c r="D2269">
        <f>'03_DADOS_LIMPOS'!J2245</f>
        <v/>
      </c>
      <c r="E2269">
        <f>$B$8+$B$9*D2269</f>
        <v/>
      </c>
      <c r="F2269">
        <f>C2269-E2269</f>
        <v/>
      </c>
      <c r="G2269">
        <f>F2269/$B$11</f>
        <v/>
      </c>
      <c r="H2269">
        <f>ABS(G2269)</f>
        <v/>
      </c>
    </row>
    <row r="2270">
      <c r="A2270">
        <f>'03_DADOS_LIMPOS'!A2246</f>
        <v/>
      </c>
      <c r="B2270">
        <f>'03_DADOS_LIMPOS'!C2246</f>
        <v/>
      </c>
      <c r="C2270">
        <f>'03_DADOS_LIMPOS'!D2246</f>
        <v/>
      </c>
      <c r="D2270">
        <f>'03_DADOS_LIMPOS'!J2246</f>
        <v/>
      </c>
      <c r="E2270">
        <f>$B$8+$B$9*D2270</f>
        <v/>
      </c>
      <c r="F2270">
        <f>C2270-E2270</f>
        <v/>
      </c>
      <c r="G2270">
        <f>F2270/$B$11</f>
        <v/>
      </c>
      <c r="H2270">
        <f>ABS(G2270)</f>
        <v/>
      </c>
    </row>
    <row r="2271">
      <c r="A2271">
        <f>'03_DADOS_LIMPOS'!A2247</f>
        <v/>
      </c>
      <c r="B2271">
        <f>'03_DADOS_LIMPOS'!C2247</f>
        <v/>
      </c>
      <c r="C2271">
        <f>'03_DADOS_LIMPOS'!D2247</f>
        <v/>
      </c>
      <c r="D2271">
        <f>'03_DADOS_LIMPOS'!J2247</f>
        <v/>
      </c>
      <c r="E2271">
        <f>$B$8+$B$9*D2271</f>
        <v/>
      </c>
      <c r="F2271">
        <f>C2271-E2271</f>
        <v/>
      </c>
      <c r="G2271">
        <f>F2271/$B$11</f>
        <v/>
      </c>
      <c r="H2271">
        <f>ABS(G2271)</f>
        <v/>
      </c>
    </row>
    <row r="2272">
      <c r="A2272">
        <f>'03_DADOS_LIMPOS'!A2248</f>
        <v/>
      </c>
      <c r="B2272">
        <f>'03_DADOS_LIMPOS'!C2248</f>
        <v/>
      </c>
      <c r="C2272">
        <f>'03_DADOS_LIMPOS'!D2248</f>
        <v/>
      </c>
      <c r="D2272">
        <f>'03_DADOS_LIMPOS'!J2248</f>
        <v/>
      </c>
      <c r="E2272">
        <f>$B$8+$B$9*D2272</f>
        <v/>
      </c>
      <c r="F2272">
        <f>C2272-E2272</f>
        <v/>
      </c>
      <c r="G2272">
        <f>F2272/$B$11</f>
        <v/>
      </c>
      <c r="H2272">
        <f>ABS(G2272)</f>
        <v/>
      </c>
    </row>
    <row r="2273">
      <c r="A2273">
        <f>'03_DADOS_LIMPOS'!A2249</f>
        <v/>
      </c>
      <c r="B2273">
        <f>'03_DADOS_LIMPOS'!C2249</f>
        <v/>
      </c>
      <c r="C2273">
        <f>'03_DADOS_LIMPOS'!D2249</f>
        <v/>
      </c>
      <c r="D2273">
        <f>'03_DADOS_LIMPOS'!J2249</f>
        <v/>
      </c>
      <c r="E2273">
        <f>$B$8+$B$9*D2273</f>
        <v/>
      </c>
      <c r="F2273">
        <f>C2273-E2273</f>
        <v/>
      </c>
      <c r="G2273">
        <f>F2273/$B$11</f>
        <v/>
      </c>
      <c r="H2273">
        <f>ABS(G2273)</f>
        <v/>
      </c>
    </row>
    <row r="2274">
      <c r="A2274">
        <f>'03_DADOS_LIMPOS'!A2250</f>
        <v/>
      </c>
      <c r="B2274">
        <f>'03_DADOS_LIMPOS'!C2250</f>
        <v/>
      </c>
      <c r="C2274">
        <f>'03_DADOS_LIMPOS'!D2250</f>
        <v/>
      </c>
      <c r="D2274">
        <f>'03_DADOS_LIMPOS'!J2250</f>
        <v/>
      </c>
      <c r="E2274">
        <f>$B$8+$B$9*D2274</f>
        <v/>
      </c>
      <c r="F2274">
        <f>C2274-E2274</f>
        <v/>
      </c>
      <c r="G2274">
        <f>F2274/$B$11</f>
        <v/>
      </c>
      <c r="H2274">
        <f>ABS(G2274)</f>
        <v/>
      </c>
    </row>
    <row r="2275">
      <c r="A2275">
        <f>'03_DADOS_LIMPOS'!A2251</f>
        <v/>
      </c>
      <c r="B2275">
        <f>'03_DADOS_LIMPOS'!C2251</f>
        <v/>
      </c>
      <c r="C2275">
        <f>'03_DADOS_LIMPOS'!D2251</f>
        <v/>
      </c>
      <c r="D2275">
        <f>'03_DADOS_LIMPOS'!J2251</f>
        <v/>
      </c>
      <c r="E2275">
        <f>$B$8+$B$9*D2275</f>
        <v/>
      </c>
      <c r="F2275">
        <f>C2275-E2275</f>
        <v/>
      </c>
      <c r="G2275">
        <f>F2275/$B$11</f>
        <v/>
      </c>
      <c r="H2275">
        <f>ABS(G2275)</f>
        <v/>
      </c>
    </row>
    <row r="2276">
      <c r="A2276">
        <f>'03_DADOS_LIMPOS'!A2252</f>
        <v/>
      </c>
      <c r="B2276">
        <f>'03_DADOS_LIMPOS'!C2252</f>
        <v/>
      </c>
      <c r="C2276">
        <f>'03_DADOS_LIMPOS'!D2252</f>
        <v/>
      </c>
      <c r="D2276">
        <f>'03_DADOS_LIMPOS'!J2252</f>
        <v/>
      </c>
      <c r="E2276">
        <f>$B$8+$B$9*D2276</f>
        <v/>
      </c>
      <c r="F2276">
        <f>C2276-E2276</f>
        <v/>
      </c>
      <c r="G2276">
        <f>F2276/$B$11</f>
        <v/>
      </c>
      <c r="H2276">
        <f>ABS(G2276)</f>
        <v/>
      </c>
    </row>
    <row r="2277">
      <c r="A2277">
        <f>'03_DADOS_LIMPOS'!A2253</f>
        <v/>
      </c>
      <c r="B2277">
        <f>'03_DADOS_LIMPOS'!C2253</f>
        <v/>
      </c>
      <c r="C2277">
        <f>'03_DADOS_LIMPOS'!D2253</f>
        <v/>
      </c>
      <c r="D2277">
        <f>'03_DADOS_LIMPOS'!J2253</f>
        <v/>
      </c>
      <c r="E2277">
        <f>$B$8+$B$9*D2277</f>
        <v/>
      </c>
      <c r="F2277">
        <f>C2277-E2277</f>
        <v/>
      </c>
      <c r="G2277">
        <f>F2277/$B$11</f>
        <v/>
      </c>
      <c r="H2277">
        <f>ABS(G2277)</f>
        <v/>
      </c>
    </row>
    <row r="2278">
      <c r="A2278">
        <f>'03_DADOS_LIMPOS'!A2254</f>
        <v/>
      </c>
      <c r="B2278">
        <f>'03_DADOS_LIMPOS'!C2254</f>
        <v/>
      </c>
      <c r="C2278">
        <f>'03_DADOS_LIMPOS'!D2254</f>
        <v/>
      </c>
      <c r="D2278">
        <f>'03_DADOS_LIMPOS'!J2254</f>
        <v/>
      </c>
      <c r="E2278">
        <f>$B$8+$B$9*D2278</f>
        <v/>
      </c>
      <c r="F2278">
        <f>C2278-E2278</f>
        <v/>
      </c>
      <c r="G2278">
        <f>F2278/$B$11</f>
        <v/>
      </c>
      <c r="H2278">
        <f>ABS(G2278)</f>
        <v/>
      </c>
    </row>
    <row r="2279">
      <c r="A2279">
        <f>'03_DADOS_LIMPOS'!A2255</f>
        <v/>
      </c>
      <c r="B2279">
        <f>'03_DADOS_LIMPOS'!C2255</f>
        <v/>
      </c>
      <c r="C2279">
        <f>'03_DADOS_LIMPOS'!D2255</f>
        <v/>
      </c>
      <c r="D2279">
        <f>'03_DADOS_LIMPOS'!J2255</f>
        <v/>
      </c>
      <c r="E2279">
        <f>$B$8+$B$9*D2279</f>
        <v/>
      </c>
      <c r="F2279">
        <f>C2279-E2279</f>
        <v/>
      </c>
      <c r="G2279">
        <f>F2279/$B$11</f>
        <v/>
      </c>
      <c r="H2279">
        <f>ABS(G2279)</f>
        <v/>
      </c>
    </row>
    <row r="2280">
      <c r="A2280">
        <f>'03_DADOS_LIMPOS'!A2256</f>
        <v/>
      </c>
      <c r="B2280">
        <f>'03_DADOS_LIMPOS'!C2256</f>
        <v/>
      </c>
      <c r="C2280">
        <f>'03_DADOS_LIMPOS'!D2256</f>
        <v/>
      </c>
      <c r="D2280">
        <f>'03_DADOS_LIMPOS'!J2256</f>
        <v/>
      </c>
      <c r="E2280">
        <f>$B$8+$B$9*D2280</f>
        <v/>
      </c>
      <c r="F2280">
        <f>C2280-E2280</f>
        <v/>
      </c>
      <c r="G2280">
        <f>F2280/$B$11</f>
        <v/>
      </c>
      <c r="H2280">
        <f>ABS(G2280)</f>
        <v/>
      </c>
    </row>
    <row r="2281">
      <c r="A2281">
        <f>'03_DADOS_LIMPOS'!A2257</f>
        <v/>
      </c>
      <c r="B2281">
        <f>'03_DADOS_LIMPOS'!C2257</f>
        <v/>
      </c>
      <c r="C2281">
        <f>'03_DADOS_LIMPOS'!D2257</f>
        <v/>
      </c>
      <c r="D2281">
        <f>'03_DADOS_LIMPOS'!J2257</f>
        <v/>
      </c>
      <c r="E2281">
        <f>$B$8+$B$9*D2281</f>
        <v/>
      </c>
      <c r="F2281">
        <f>C2281-E2281</f>
        <v/>
      </c>
      <c r="G2281">
        <f>F2281/$B$11</f>
        <v/>
      </c>
      <c r="H2281">
        <f>ABS(G2281)</f>
        <v/>
      </c>
    </row>
    <row r="2282">
      <c r="A2282">
        <f>'03_DADOS_LIMPOS'!A2258</f>
        <v/>
      </c>
      <c r="B2282">
        <f>'03_DADOS_LIMPOS'!C2258</f>
        <v/>
      </c>
      <c r="C2282">
        <f>'03_DADOS_LIMPOS'!D2258</f>
        <v/>
      </c>
      <c r="D2282">
        <f>'03_DADOS_LIMPOS'!J2258</f>
        <v/>
      </c>
      <c r="E2282">
        <f>$B$8+$B$9*D2282</f>
        <v/>
      </c>
      <c r="F2282">
        <f>C2282-E2282</f>
        <v/>
      </c>
      <c r="G2282">
        <f>F2282/$B$11</f>
        <v/>
      </c>
      <c r="H2282">
        <f>ABS(G2282)</f>
        <v/>
      </c>
    </row>
    <row r="2283">
      <c r="A2283">
        <f>'03_DADOS_LIMPOS'!A2259</f>
        <v/>
      </c>
      <c r="B2283">
        <f>'03_DADOS_LIMPOS'!C2259</f>
        <v/>
      </c>
      <c r="C2283">
        <f>'03_DADOS_LIMPOS'!D2259</f>
        <v/>
      </c>
      <c r="D2283">
        <f>'03_DADOS_LIMPOS'!J2259</f>
        <v/>
      </c>
      <c r="E2283">
        <f>$B$8+$B$9*D2283</f>
        <v/>
      </c>
      <c r="F2283">
        <f>C2283-E2283</f>
        <v/>
      </c>
      <c r="G2283">
        <f>F2283/$B$11</f>
        <v/>
      </c>
      <c r="H2283">
        <f>ABS(G2283)</f>
        <v/>
      </c>
    </row>
    <row r="2284">
      <c r="A2284">
        <f>'03_DADOS_LIMPOS'!A2260</f>
        <v/>
      </c>
      <c r="B2284">
        <f>'03_DADOS_LIMPOS'!C2260</f>
        <v/>
      </c>
      <c r="C2284">
        <f>'03_DADOS_LIMPOS'!D2260</f>
        <v/>
      </c>
      <c r="D2284">
        <f>'03_DADOS_LIMPOS'!J2260</f>
        <v/>
      </c>
      <c r="E2284">
        <f>$B$8+$B$9*D2284</f>
        <v/>
      </c>
      <c r="F2284">
        <f>C2284-E2284</f>
        <v/>
      </c>
      <c r="G2284">
        <f>F2284/$B$11</f>
        <v/>
      </c>
      <c r="H2284">
        <f>ABS(G2284)</f>
        <v/>
      </c>
    </row>
    <row r="2285">
      <c r="A2285">
        <f>'03_DADOS_LIMPOS'!A2261</f>
        <v/>
      </c>
      <c r="B2285">
        <f>'03_DADOS_LIMPOS'!C2261</f>
        <v/>
      </c>
      <c r="C2285">
        <f>'03_DADOS_LIMPOS'!D2261</f>
        <v/>
      </c>
      <c r="D2285">
        <f>'03_DADOS_LIMPOS'!J2261</f>
        <v/>
      </c>
      <c r="E2285">
        <f>$B$8+$B$9*D2285</f>
        <v/>
      </c>
      <c r="F2285">
        <f>C2285-E2285</f>
        <v/>
      </c>
      <c r="G2285">
        <f>F2285/$B$11</f>
        <v/>
      </c>
      <c r="H2285">
        <f>ABS(G2285)</f>
        <v/>
      </c>
    </row>
    <row r="2286">
      <c r="A2286">
        <f>'03_DADOS_LIMPOS'!A2262</f>
        <v/>
      </c>
      <c r="B2286">
        <f>'03_DADOS_LIMPOS'!C2262</f>
        <v/>
      </c>
      <c r="C2286">
        <f>'03_DADOS_LIMPOS'!D2262</f>
        <v/>
      </c>
      <c r="D2286">
        <f>'03_DADOS_LIMPOS'!J2262</f>
        <v/>
      </c>
      <c r="E2286">
        <f>$B$8+$B$9*D2286</f>
        <v/>
      </c>
      <c r="F2286">
        <f>C2286-E2286</f>
        <v/>
      </c>
      <c r="G2286">
        <f>F2286/$B$11</f>
        <v/>
      </c>
      <c r="H2286">
        <f>ABS(G2286)</f>
        <v/>
      </c>
    </row>
    <row r="2287">
      <c r="A2287">
        <f>'03_DADOS_LIMPOS'!A2263</f>
        <v/>
      </c>
      <c r="B2287">
        <f>'03_DADOS_LIMPOS'!C2263</f>
        <v/>
      </c>
      <c r="C2287">
        <f>'03_DADOS_LIMPOS'!D2263</f>
        <v/>
      </c>
      <c r="D2287">
        <f>'03_DADOS_LIMPOS'!J2263</f>
        <v/>
      </c>
      <c r="E2287">
        <f>$B$8+$B$9*D2287</f>
        <v/>
      </c>
      <c r="F2287">
        <f>C2287-E2287</f>
        <v/>
      </c>
      <c r="G2287">
        <f>F2287/$B$11</f>
        <v/>
      </c>
      <c r="H2287">
        <f>ABS(G2287)</f>
        <v/>
      </c>
    </row>
    <row r="2288">
      <c r="A2288">
        <f>'03_DADOS_LIMPOS'!A2264</f>
        <v/>
      </c>
      <c r="B2288">
        <f>'03_DADOS_LIMPOS'!C2264</f>
        <v/>
      </c>
      <c r="C2288">
        <f>'03_DADOS_LIMPOS'!D2264</f>
        <v/>
      </c>
      <c r="D2288">
        <f>'03_DADOS_LIMPOS'!J2264</f>
        <v/>
      </c>
      <c r="E2288">
        <f>$B$8+$B$9*D2288</f>
        <v/>
      </c>
      <c r="F2288">
        <f>C2288-E2288</f>
        <v/>
      </c>
      <c r="G2288">
        <f>F2288/$B$11</f>
        <v/>
      </c>
      <c r="H2288">
        <f>ABS(G2288)</f>
        <v/>
      </c>
    </row>
    <row r="2289">
      <c r="A2289">
        <f>'03_DADOS_LIMPOS'!A2265</f>
        <v/>
      </c>
      <c r="B2289">
        <f>'03_DADOS_LIMPOS'!C2265</f>
        <v/>
      </c>
      <c r="C2289">
        <f>'03_DADOS_LIMPOS'!D2265</f>
        <v/>
      </c>
      <c r="D2289">
        <f>'03_DADOS_LIMPOS'!J2265</f>
        <v/>
      </c>
      <c r="E2289">
        <f>$B$8+$B$9*D2289</f>
        <v/>
      </c>
      <c r="F2289">
        <f>C2289-E2289</f>
        <v/>
      </c>
      <c r="G2289">
        <f>F2289/$B$11</f>
        <v/>
      </c>
      <c r="H2289">
        <f>ABS(G2289)</f>
        <v/>
      </c>
    </row>
    <row r="2290">
      <c r="A2290">
        <f>'03_DADOS_LIMPOS'!A2266</f>
        <v/>
      </c>
      <c r="B2290">
        <f>'03_DADOS_LIMPOS'!C2266</f>
        <v/>
      </c>
      <c r="C2290">
        <f>'03_DADOS_LIMPOS'!D2266</f>
        <v/>
      </c>
      <c r="D2290">
        <f>'03_DADOS_LIMPOS'!J2266</f>
        <v/>
      </c>
      <c r="E2290">
        <f>$B$8+$B$9*D2290</f>
        <v/>
      </c>
      <c r="F2290">
        <f>C2290-E2290</f>
        <v/>
      </c>
      <c r="G2290">
        <f>F2290/$B$11</f>
        <v/>
      </c>
      <c r="H2290">
        <f>ABS(G2290)</f>
        <v/>
      </c>
    </row>
    <row r="2291">
      <c r="A2291">
        <f>'03_DADOS_LIMPOS'!A2267</f>
        <v/>
      </c>
      <c r="B2291">
        <f>'03_DADOS_LIMPOS'!C2267</f>
        <v/>
      </c>
      <c r="C2291">
        <f>'03_DADOS_LIMPOS'!D2267</f>
        <v/>
      </c>
      <c r="D2291">
        <f>'03_DADOS_LIMPOS'!J2267</f>
        <v/>
      </c>
      <c r="E2291">
        <f>$B$8+$B$9*D2291</f>
        <v/>
      </c>
      <c r="F2291">
        <f>C2291-E2291</f>
        <v/>
      </c>
      <c r="G2291">
        <f>F2291/$B$11</f>
        <v/>
      </c>
      <c r="H2291">
        <f>ABS(G2291)</f>
        <v/>
      </c>
    </row>
    <row r="2292">
      <c r="A2292">
        <f>'03_DADOS_LIMPOS'!A2268</f>
        <v/>
      </c>
      <c r="B2292">
        <f>'03_DADOS_LIMPOS'!C2268</f>
        <v/>
      </c>
      <c r="C2292">
        <f>'03_DADOS_LIMPOS'!D2268</f>
        <v/>
      </c>
      <c r="D2292">
        <f>'03_DADOS_LIMPOS'!J2268</f>
        <v/>
      </c>
      <c r="E2292">
        <f>$B$8+$B$9*D2292</f>
        <v/>
      </c>
      <c r="F2292">
        <f>C2292-E2292</f>
        <v/>
      </c>
      <c r="G2292">
        <f>F2292/$B$11</f>
        <v/>
      </c>
      <c r="H2292">
        <f>ABS(G2292)</f>
        <v/>
      </c>
    </row>
    <row r="2293">
      <c r="A2293">
        <f>'03_DADOS_LIMPOS'!A2269</f>
        <v/>
      </c>
      <c r="B2293">
        <f>'03_DADOS_LIMPOS'!C2269</f>
        <v/>
      </c>
      <c r="C2293">
        <f>'03_DADOS_LIMPOS'!D2269</f>
        <v/>
      </c>
      <c r="D2293">
        <f>'03_DADOS_LIMPOS'!J2269</f>
        <v/>
      </c>
      <c r="E2293">
        <f>$B$8+$B$9*D2293</f>
        <v/>
      </c>
      <c r="F2293">
        <f>C2293-E2293</f>
        <v/>
      </c>
      <c r="G2293">
        <f>F2293/$B$11</f>
        <v/>
      </c>
      <c r="H2293">
        <f>ABS(G2293)</f>
        <v/>
      </c>
    </row>
    <row r="2294">
      <c r="A2294">
        <f>'03_DADOS_LIMPOS'!A2270</f>
        <v/>
      </c>
      <c r="B2294">
        <f>'03_DADOS_LIMPOS'!C2270</f>
        <v/>
      </c>
      <c r="C2294">
        <f>'03_DADOS_LIMPOS'!D2270</f>
        <v/>
      </c>
      <c r="D2294">
        <f>'03_DADOS_LIMPOS'!J2270</f>
        <v/>
      </c>
      <c r="E2294">
        <f>$B$8+$B$9*D2294</f>
        <v/>
      </c>
      <c r="F2294">
        <f>C2294-E2294</f>
        <v/>
      </c>
      <c r="G2294">
        <f>F2294/$B$11</f>
        <v/>
      </c>
      <c r="H2294">
        <f>ABS(G2294)</f>
        <v/>
      </c>
    </row>
    <row r="2295">
      <c r="A2295">
        <f>'03_DADOS_LIMPOS'!A2271</f>
        <v/>
      </c>
      <c r="B2295">
        <f>'03_DADOS_LIMPOS'!C2271</f>
        <v/>
      </c>
      <c r="C2295">
        <f>'03_DADOS_LIMPOS'!D2271</f>
        <v/>
      </c>
      <c r="D2295">
        <f>'03_DADOS_LIMPOS'!J2271</f>
        <v/>
      </c>
      <c r="E2295">
        <f>$B$8+$B$9*D2295</f>
        <v/>
      </c>
      <c r="F2295">
        <f>C2295-E2295</f>
        <v/>
      </c>
      <c r="G2295">
        <f>F2295/$B$11</f>
        <v/>
      </c>
      <c r="H2295">
        <f>ABS(G2295)</f>
        <v/>
      </c>
    </row>
    <row r="2296">
      <c r="A2296">
        <f>'03_DADOS_LIMPOS'!A2272</f>
        <v/>
      </c>
      <c r="B2296">
        <f>'03_DADOS_LIMPOS'!C2272</f>
        <v/>
      </c>
      <c r="C2296">
        <f>'03_DADOS_LIMPOS'!D2272</f>
        <v/>
      </c>
      <c r="D2296">
        <f>'03_DADOS_LIMPOS'!J2272</f>
        <v/>
      </c>
      <c r="E2296">
        <f>$B$8+$B$9*D2296</f>
        <v/>
      </c>
      <c r="F2296">
        <f>C2296-E2296</f>
        <v/>
      </c>
      <c r="G2296">
        <f>F2296/$B$11</f>
        <v/>
      </c>
      <c r="H2296">
        <f>ABS(G2296)</f>
        <v/>
      </c>
    </row>
    <row r="2297">
      <c r="A2297">
        <f>'03_DADOS_LIMPOS'!A2273</f>
        <v/>
      </c>
      <c r="B2297">
        <f>'03_DADOS_LIMPOS'!C2273</f>
        <v/>
      </c>
      <c r="C2297">
        <f>'03_DADOS_LIMPOS'!D2273</f>
        <v/>
      </c>
      <c r="D2297">
        <f>'03_DADOS_LIMPOS'!J2273</f>
        <v/>
      </c>
      <c r="E2297">
        <f>$B$8+$B$9*D2297</f>
        <v/>
      </c>
      <c r="F2297">
        <f>C2297-E2297</f>
        <v/>
      </c>
      <c r="G2297">
        <f>F2297/$B$11</f>
        <v/>
      </c>
      <c r="H2297">
        <f>ABS(G2297)</f>
        <v/>
      </c>
    </row>
    <row r="2298">
      <c r="A2298">
        <f>'03_DADOS_LIMPOS'!A2274</f>
        <v/>
      </c>
      <c r="B2298">
        <f>'03_DADOS_LIMPOS'!C2274</f>
        <v/>
      </c>
      <c r="C2298">
        <f>'03_DADOS_LIMPOS'!D2274</f>
        <v/>
      </c>
      <c r="D2298">
        <f>'03_DADOS_LIMPOS'!J2274</f>
        <v/>
      </c>
      <c r="E2298">
        <f>$B$8+$B$9*D2298</f>
        <v/>
      </c>
      <c r="F2298">
        <f>C2298-E2298</f>
        <v/>
      </c>
      <c r="G2298">
        <f>F2298/$B$11</f>
        <v/>
      </c>
      <c r="H2298">
        <f>ABS(G2298)</f>
        <v/>
      </c>
    </row>
    <row r="2299">
      <c r="A2299">
        <f>'03_DADOS_LIMPOS'!A2275</f>
        <v/>
      </c>
      <c r="B2299">
        <f>'03_DADOS_LIMPOS'!C2275</f>
        <v/>
      </c>
      <c r="C2299">
        <f>'03_DADOS_LIMPOS'!D2275</f>
        <v/>
      </c>
      <c r="D2299">
        <f>'03_DADOS_LIMPOS'!J2275</f>
        <v/>
      </c>
      <c r="E2299">
        <f>$B$8+$B$9*D2299</f>
        <v/>
      </c>
      <c r="F2299">
        <f>C2299-E2299</f>
        <v/>
      </c>
      <c r="G2299">
        <f>F2299/$B$11</f>
        <v/>
      </c>
      <c r="H2299">
        <f>ABS(G2299)</f>
        <v/>
      </c>
    </row>
    <row r="2300">
      <c r="A2300">
        <f>'03_DADOS_LIMPOS'!A2276</f>
        <v/>
      </c>
      <c r="B2300">
        <f>'03_DADOS_LIMPOS'!C2276</f>
        <v/>
      </c>
      <c r="C2300">
        <f>'03_DADOS_LIMPOS'!D2276</f>
        <v/>
      </c>
      <c r="D2300">
        <f>'03_DADOS_LIMPOS'!J2276</f>
        <v/>
      </c>
      <c r="E2300">
        <f>$B$8+$B$9*D2300</f>
        <v/>
      </c>
      <c r="F2300">
        <f>C2300-E2300</f>
        <v/>
      </c>
      <c r="G2300">
        <f>F2300/$B$11</f>
        <v/>
      </c>
      <c r="H2300">
        <f>ABS(G2300)</f>
        <v/>
      </c>
    </row>
    <row r="2301">
      <c r="A2301">
        <f>'03_DADOS_LIMPOS'!A2277</f>
        <v/>
      </c>
      <c r="B2301">
        <f>'03_DADOS_LIMPOS'!C2277</f>
        <v/>
      </c>
      <c r="C2301">
        <f>'03_DADOS_LIMPOS'!D2277</f>
        <v/>
      </c>
      <c r="D2301">
        <f>'03_DADOS_LIMPOS'!J2277</f>
        <v/>
      </c>
      <c r="E2301">
        <f>$B$8+$B$9*D2301</f>
        <v/>
      </c>
      <c r="F2301">
        <f>C2301-E2301</f>
        <v/>
      </c>
      <c r="G2301">
        <f>F2301/$B$11</f>
        <v/>
      </c>
      <c r="H2301">
        <f>ABS(G2301)</f>
        <v/>
      </c>
    </row>
    <row r="2302">
      <c r="A2302">
        <f>'03_DADOS_LIMPOS'!A2278</f>
        <v/>
      </c>
      <c r="B2302">
        <f>'03_DADOS_LIMPOS'!C2278</f>
        <v/>
      </c>
      <c r="C2302">
        <f>'03_DADOS_LIMPOS'!D2278</f>
        <v/>
      </c>
      <c r="D2302">
        <f>'03_DADOS_LIMPOS'!J2278</f>
        <v/>
      </c>
      <c r="E2302">
        <f>$B$8+$B$9*D2302</f>
        <v/>
      </c>
      <c r="F2302">
        <f>C2302-E2302</f>
        <v/>
      </c>
      <c r="G2302">
        <f>F2302/$B$11</f>
        <v/>
      </c>
      <c r="H2302">
        <f>ABS(G2302)</f>
        <v/>
      </c>
    </row>
    <row r="2303">
      <c r="A2303">
        <f>'03_DADOS_LIMPOS'!A2279</f>
        <v/>
      </c>
      <c r="B2303">
        <f>'03_DADOS_LIMPOS'!C2279</f>
        <v/>
      </c>
      <c r="C2303">
        <f>'03_DADOS_LIMPOS'!D2279</f>
        <v/>
      </c>
      <c r="D2303">
        <f>'03_DADOS_LIMPOS'!J2279</f>
        <v/>
      </c>
      <c r="E2303">
        <f>$B$8+$B$9*D2303</f>
        <v/>
      </c>
      <c r="F2303">
        <f>C2303-E2303</f>
        <v/>
      </c>
      <c r="G2303">
        <f>F2303/$B$11</f>
        <v/>
      </c>
      <c r="H2303">
        <f>ABS(G2303)</f>
        <v/>
      </c>
    </row>
    <row r="2304">
      <c r="A2304">
        <f>'03_DADOS_LIMPOS'!A2280</f>
        <v/>
      </c>
      <c r="B2304">
        <f>'03_DADOS_LIMPOS'!C2280</f>
        <v/>
      </c>
      <c r="C2304">
        <f>'03_DADOS_LIMPOS'!D2280</f>
        <v/>
      </c>
      <c r="D2304">
        <f>'03_DADOS_LIMPOS'!J2280</f>
        <v/>
      </c>
      <c r="E2304">
        <f>$B$8+$B$9*D2304</f>
        <v/>
      </c>
      <c r="F2304">
        <f>C2304-E2304</f>
        <v/>
      </c>
      <c r="G2304">
        <f>F2304/$B$11</f>
        <v/>
      </c>
      <c r="H2304">
        <f>ABS(G2304)</f>
        <v/>
      </c>
    </row>
    <row r="2305">
      <c r="A2305">
        <f>'03_DADOS_LIMPOS'!A2281</f>
        <v/>
      </c>
      <c r="B2305">
        <f>'03_DADOS_LIMPOS'!C2281</f>
        <v/>
      </c>
      <c r="C2305">
        <f>'03_DADOS_LIMPOS'!D2281</f>
        <v/>
      </c>
      <c r="D2305">
        <f>'03_DADOS_LIMPOS'!J2281</f>
        <v/>
      </c>
      <c r="E2305">
        <f>$B$8+$B$9*D2305</f>
        <v/>
      </c>
      <c r="F2305">
        <f>C2305-E2305</f>
        <v/>
      </c>
      <c r="G2305">
        <f>F2305/$B$11</f>
        <v/>
      </c>
      <c r="H2305">
        <f>ABS(G2305)</f>
        <v/>
      </c>
    </row>
    <row r="2306">
      <c r="A2306">
        <f>'03_DADOS_LIMPOS'!A2282</f>
        <v/>
      </c>
      <c r="B2306">
        <f>'03_DADOS_LIMPOS'!C2282</f>
        <v/>
      </c>
      <c r="C2306">
        <f>'03_DADOS_LIMPOS'!D2282</f>
        <v/>
      </c>
      <c r="D2306">
        <f>'03_DADOS_LIMPOS'!J2282</f>
        <v/>
      </c>
      <c r="E2306">
        <f>$B$8+$B$9*D2306</f>
        <v/>
      </c>
      <c r="F2306">
        <f>C2306-E2306</f>
        <v/>
      </c>
      <c r="G2306">
        <f>F2306/$B$11</f>
        <v/>
      </c>
      <c r="H2306">
        <f>ABS(G2306)</f>
        <v/>
      </c>
    </row>
    <row r="2307">
      <c r="A2307">
        <f>'03_DADOS_LIMPOS'!A2283</f>
        <v/>
      </c>
      <c r="B2307">
        <f>'03_DADOS_LIMPOS'!C2283</f>
        <v/>
      </c>
      <c r="C2307">
        <f>'03_DADOS_LIMPOS'!D2283</f>
        <v/>
      </c>
      <c r="D2307">
        <f>'03_DADOS_LIMPOS'!J2283</f>
        <v/>
      </c>
      <c r="E2307">
        <f>$B$8+$B$9*D2307</f>
        <v/>
      </c>
      <c r="F2307">
        <f>C2307-E2307</f>
        <v/>
      </c>
      <c r="G2307">
        <f>F2307/$B$11</f>
        <v/>
      </c>
      <c r="H2307">
        <f>ABS(G2307)</f>
        <v/>
      </c>
    </row>
    <row r="2308">
      <c r="A2308">
        <f>'03_DADOS_LIMPOS'!A2284</f>
        <v/>
      </c>
      <c r="B2308">
        <f>'03_DADOS_LIMPOS'!C2284</f>
        <v/>
      </c>
      <c r="C2308">
        <f>'03_DADOS_LIMPOS'!D2284</f>
        <v/>
      </c>
      <c r="D2308">
        <f>'03_DADOS_LIMPOS'!J2284</f>
        <v/>
      </c>
      <c r="E2308">
        <f>$B$8+$B$9*D2308</f>
        <v/>
      </c>
      <c r="F2308">
        <f>C2308-E2308</f>
        <v/>
      </c>
      <c r="G2308">
        <f>F2308/$B$11</f>
        <v/>
      </c>
      <c r="H2308">
        <f>ABS(G2308)</f>
        <v/>
      </c>
    </row>
    <row r="2309">
      <c r="A2309">
        <f>'03_DADOS_LIMPOS'!A2285</f>
        <v/>
      </c>
      <c r="B2309">
        <f>'03_DADOS_LIMPOS'!C2285</f>
        <v/>
      </c>
      <c r="C2309">
        <f>'03_DADOS_LIMPOS'!D2285</f>
        <v/>
      </c>
      <c r="D2309">
        <f>'03_DADOS_LIMPOS'!J2285</f>
        <v/>
      </c>
      <c r="E2309">
        <f>$B$8+$B$9*D2309</f>
        <v/>
      </c>
      <c r="F2309">
        <f>C2309-E2309</f>
        <v/>
      </c>
      <c r="G2309">
        <f>F2309/$B$11</f>
        <v/>
      </c>
      <c r="H2309">
        <f>ABS(G2309)</f>
        <v/>
      </c>
    </row>
    <row r="2310">
      <c r="A2310">
        <f>'03_DADOS_LIMPOS'!A2286</f>
        <v/>
      </c>
      <c r="B2310">
        <f>'03_DADOS_LIMPOS'!C2286</f>
        <v/>
      </c>
      <c r="C2310">
        <f>'03_DADOS_LIMPOS'!D2286</f>
        <v/>
      </c>
      <c r="D2310">
        <f>'03_DADOS_LIMPOS'!J2286</f>
        <v/>
      </c>
      <c r="E2310">
        <f>$B$8+$B$9*D2310</f>
        <v/>
      </c>
      <c r="F2310">
        <f>C2310-E2310</f>
        <v/>
      </c>
      <c r="G2310">
        <f>F2310/$B$11</f>
        <v/>
      </c>
      <c r="H2310">
        <f>ABS(G2310)</f>
        <v/>
      </c>
    </row>
    <row r="2311">
      <c r="A2311">
        <f>'03_DADOS_LIMPOS'!A2287</f>
        <v/>
      </c>
      <c r="B2311">
        <f>'03_DADOS_LIMPOS'!C2287</f>
        <v/>
      </c>
      <c r="C2311">
        <f>'03_DADOS_LIMPOS'!D2287</f>
        <v/>
      </c>
      <c r="D2311">
        <f>'03_DADOS_LIMPOS'!J2287</f>
        <v/>
      </c>
      <c r="E2311">
        <f>$B$8+$B$9*D2311</f>
        <v/>
      </c>
      <c r="F2311">
        <f>C2311-E2311</f>
        <v/>
      </c>
      <c r="G2311">
        <f>F2311/$B$11</f>
        <v/>
      </c>
      <c r="H2311">
        <f>ABS(G2311)</f>
        <v/>
      </c>
    </row>
    <row r="2312">
      <c r="A2312">
        <f>'03_DADOS_LIMPOS'!A2288</f>
        <v/>
      </c>
      <c r="B2312">
        <f>'03_DADOS_LIMPOS'!C2288</f>
        <v/>
      </c>
      <c r="C2312">
        <f>'03_DADOS_LIMPOS'!D2288</f>
        <v/>
      </c>
      <c r="D2312">
        <f>'03_DADOS_LIMPOS'!J2288</f>
        <v/>
      </c>
      <c r="E2312">
        <f>$B$8+$B$9*D2312</f>
        <v/>
      </c>
      <c r="F2312">
        <f>C2312-E2312</f>
        <v/>
      </c>
      <c r="G2312">
        <f>F2312/$B$11</f>
        <v/>
      </c>
      <c r="H2312">
        <f>ABS(G2312)</f>
        <v/>
      </c>
    </row>
    <row r="2313">
      <c r="A2313">
        <f>'03_DADOS_LIMPOS'!A2289</f>
        <v/>
      </c>
      <c r="B2313">
        <f>'03_DADOS_LIMPOS'!C2289</f>
        <v/>
      </c>
      <c r="C2313">
        <f>'03_DADOS_LIMPOS'!D2289</f>
        <v/>
      </c>
      <c r="D2313">
        <f>'03_DADOS_LIMPOS'!J2289</f>
        <v/>
      </c>
      <c r="E2313">
        <f>$B$8+$B$9*D2313</f>
        <v/>
      </c>
      <c r="F2313">
        <f>C2313-E2313</f>
        <v/>
      </c>
      <c r="G2313">
        <f>F2313/$B$11</f>
        <v/>
      </c>
      <c r="H2313">
        <f>ABS(G2313)</f>
        <v/>
      </c>
    </row>
    <row r="2314">
      <c r="A2314">
        <f>'03_DADOS_LIMPOS'!A2290</f>
        <v/>
      </c>
      <c r="B2314">
        <f>'03_DADOS_LIMPOS'!C2290</f>
        <v/>
      </c>
      <c r="C2314">
        <f>'03_DADOS_LIMPOS'!D2290</f>
        <v/>
      </c>
      <c r="D2314">
        <f>'03_DADOS_LIMPOS'!J2290</f>
        <v/>
      </c>
      <c r="E2314">
        <f>$B$8+$B$9*D2314</f>
        <v/>
      </c>
      <c r="F2314">
        <f>C2314-E2314</f>
        <v/>
      </c>
      <c r="G2314">
        <f>F2314/$B$11</f>
        <v/>
      </c>
      <c r="H2314">
        <f>ABS(G2314)</f>
        <v/>
      </c>
    </row>
    <row r="2315">
      <c r="A2315">
        <f>'03_DADOS_LIMPOS'!A2291</f>
        <v/>
      </c>
      <c r="B2315">
        <f>'03_DADOS_LIMPOS'!C2291</f>
        <v/>
      </c>
      <c r="C2315">
        <f>'03_DADOS_LIMPOS'!D2291</f>
        <v/>
      </c>
      <c r="D2315">
        <f>'03_DADOS_LIMPOS'!J2291</f>
        <v/>
      </c>
      <c r="E2315">
        <f>$B$8+$B$9*D2315</f>
        <v/>
      </c>
      <c r="F2315">
        <f>C2315-E2315</f>
        <v/>
      </c>
      <c r="G2315">
        <f>F2315/$B$11</f>
        <v/>
      </c>
      <c r="H2315">
        <f>ABS(G2315)</f>
        <v/>
      </c>
    </row>
    <row r="2316">
      <c r="A2316">
        <f>'03_DADOS_LIMPOS'!A2292</f>
        <v/>
      </c>
      <c r="B2316">
        <f>'03_DADOS_LIMPOS'!C2292</f>
        <v/>
      </c>
      <c r="C2316">
        <f>'03_DADOS_LIMPOS'!D2292</f>
        <v/>
      </c>
      <c r="D2316">
        <f>'03_DADOS_LIMPOS'!J2292</f>
        <v/>
      </c>
      <c r="E2316">
        <f>$B$8+$B$9*D2316</f>
        <v/>
      </c>
      <c r="F2316">
        <f>C2316-E2316</f>
        <v/>
      </c>
      <c r="G2316">
        <f>F2316/$B$11</f>
        <v/>
      </c>
      <c r="H2316">
        <f>ABS(G2316)</f>
        <v/>
      </c>
    </row>
    <row r="2317">
      <c r="A2317">
        <f>'03_DADOS_LIMPOS'!A2293</f>
        <v/>
      </c>
      <c r="B2317">
        <f>'03_DADOS_LIMPOS'!C2293</f>
        <v/>
      </c>
      <c r="C2317">
        <f>'03_DADOS_LIMPOS'!D2293</f>
        <v/>
      </c>
      <c r="D2317">
        <f>'03_DADOS_LIMPOS'!J2293</f>
        <v/>
      </c>
      <c r="E2317">
        <f>$B$8+$B$9*D2317</f>
        <v/>
      </c>
      <c r="F2317">
        <f>C2317-E2317</f>
        <v/>
      </c>
      <c r="G2317">
        <f>F2317/$B$11</f>
        <v/>
      </c>
      <c r="H2317">
        <f>ABS(G2317)</f>
        <v/>
      </c>
    </row>
    <row r="2318">
      <c r="A2318">
        <f>'03_DADOS_LIMPOS'!A2294</f>
        <v/>
      </c>
      <c r="B2318">
        <f>'03_DADOS_LIMPOS'!C2294</f>
        <v/>
      </c>
      <c r="C2318">
        <f>'03_DADOS_LIMPOS'!D2294</f>
        <v/>
      </c>
      <c r="D2318">
        <f>'03_DADOS_LIMPOS'!J2294</f>
        <v/>
      </c>
      <c r="E2318">
        <f>$B$8+$B$9*D2318</f>
        <v/>
      </c>
      <c r="F2318">
        <f>C2318-E2318</f>
        <v/>
      </c>
      <c r="G2318">
        <f>F2318/$B$11</f>
        <v/>
      </c>
      <c r="H2318">
        <f>ABS(G2318)</f>
        <v/>
      </c>
    </row>
    <row r="2319">
      <c r="A2319">
        <f>'03_DADOS_LIMPOS'!A2295</f>
        <v/>
      </c>
      <c r="B2319">
        <f>'03_DADOS_LIMPOS'!C2295</f>
        <v/>
      </c>
      <c r="C2319">
        <f>'03_DADOS_LIMPOS'!D2295</f>
        <v/>
      </c>
      <c r="D2319">
        <f>'03_DADOS_LIMPOS'!J2295</f>
        <v/>
      </c>
      <c r="E2319">
        <f>$B$8+$B$9*D2319</f>
        <v/>
      </c>
      <c r="F2319">
        <f>C2319-E2319</f>
        <v/>
      </c>
      <c r="G2319">
        <f>F2319/$B$11</f>
        <v/>
      </c>
      <c r="H2319">
        <f>ABS(G2319)</f>
        <v/>
      </c>
    </row>
    <row r="2320">
      <c r="A2320">
        <f>'03_DADOS_LIMPOS'!A2296</f>
        <v/>
      </c>
      <c r="B2320">
        <f>'03_DADOS_LIMPOS'!C2296</f>
        <v/>
      </c>
      <c r="C2320">
        <f>'03_DADOS_LIMPOS'!D2296</f>
        <v/>
      </c>
      <c r="D2320">
        <f>'03_DADOS_LIMPOS'!J2296</f>
        <v/>
      </c>
      <c r="E2320">
        <f>$B$8+$B$9*D2320</f>
        <v/>
      </c>
      <c r="F2320">
        <f>C2320-E2320</f>
        <v/>
      </c>
      <c r="G2320">
        <f>F2320/$B$11</f>
        <v/>
      </c>
      <c r="H2320">
        <f>ABS(G2320)</f>
        <v/>
      </c>
    </row>
    <row r="2321">
      <c r="A2321">
        <f>'03_DADOS_LIMPOS'!A2297</f>
        <v/>
      </c>
      <c r="B2321">
        <f>'03_DADOS_LIMPOS'!C2297</f>
        <v/>
      </c>
      <c r="C2321">
        <f>'03_DADOS_LIMPOS'!D2297</f>
        <v/>
      </c>
      <c r="D2321">
        <f>'03_DADOS_LIMPOS'!J2297</f>
        <v/>
      </c>
      <c r="E2321">
        <f>$B$8+$B$9*D2321</f>
        <v/>
      </c>
      <c r="F2321">
        <f>C2321-E2321</f>
        <v/>
      </c>
      <c r="G2321">
        <f>F2321/$B$11</f>
        <v/>
      </c>
      <c r="H2321">
        <f>ABS(G2321)</f>
        <v/>
      </c>
    </row>
    <row r="2322">
      <c r="A2322">
        <f>'03_DADOS_LIMPOS'!A2298</f>
        <v/>
      </c>
      <c r="B2322">
        <f>'03_DADOS_LIMPOS'!C2298</f>
        <v/>
      </c>
      <c r="C2322">
        <f>'03_DADOS_LIMPOS'!D2298</f>
        <v/>
      </c>
      <c r="D2322">
        <f>'03_DADOS_LIMPOS'!J2298</f>
        <v/>
      </c>
      <c r="E2322">
        <f>$B$8+$B$9*D2322</f>
        <v/>
      </c>
      <c r="F2322">
        <f>C2322-E2322</f>
        <v/>
      </c>
      <c r="G2322">
        <f>F2322/$B$11</f>
        <v/>
      </c>
      <c r="H2322">
        <f>ABS(G2322)</f>
        <v/>
      </c>
    </row>
    <row r="2323">
      <c r="A2323">
        <f>'03_DADOS_LIMPOS'!A2299</f>
        <v/>
      </c>
      <c r="B2323">
        <f>'03_DADOS_LIMPOS'!C2299</f>
        <v/>
      </c>
      <c r="C2323">
        <f>'03_DADOS_LIMPOS'!D2299</f>
        <v/>
      </c>
      <c r="D2323">
        <f>'03_DADOS_LIMPOS'!J2299</f>
        <v/>
      </c>
      <c r="E2323">
        <f>$B$8+$B$9*D2323</f>
        <v/>
      </c>
      <c r="F2323">
        <f>C2323-E2323</f>
        <v/>
      </c>
      <c r="G2323">
        <f>F2323/$B$11</f>
        <v/>
      </c>
      <c r="H2323">
        <f>ABS(G2323)</f>
        <v/>
      </c>
    </row>
    <row r="2324">
      <c r="A2324">
        <f>'03_DADOS_LIMPOS'!A2300</f>
        <v/>
      </c>
      <c r="B2324">
        <f>'03_DADOS_LIMPOS'!C2300</f>
        <v/>
      </c>
      <c r="C2324">
        <f>'03_DADOS_LIMPOS'!D2300</f>
        <v/>
      </c>
      <c r="D2324">
        <f>'03_DADOS_LIMPOS'!J2300</f>
        <v/>
      </c>
      <c r="E2324">
        <f>$B$8+$B$9*D2324</f>
        <v/>
      </c>
      <c r="F2324">
        <f>C2324-E2324</f>
        <v/>
      </c>
      <c r="G2324">
        <f>F2324/$B$11</f>
        <v/>
      </c>
      <c r="H2324">
        <f>ABS(G2324)</f>
        <v/>
      </c>
    </row>
    <row r="2325">
      <c r="A2325">
        <f>'03_DADOS_LIMPOS'!A2301</f>
        <v/>
      </c>
      <c r="B2325">
        <f>'03_DADOS_LIMPOS'!C2301</f>
        <v/>
      </c>
      <c r="C2325">
        <f>'03_DADOS_LIMPOS'!D2301</f>
        <v/>
      </c>
      <c r="D2325">
        <f>'03_DADOS_LIMPOS'!J2301</f>
        <v/>
      </c>
      <c r="E2325">
        <f>$B$8+$B$9*D2325</f>
        <v/>
      </c>
      <c r="F2325">
        <f>C2325-E2325</f>
        <v/>
      </c>
      <c r="G2325">
        <f>F2325/$B$11</f>
        <v/>
      </c>
      <c r="H2325">
        <f>ABS(G2325)</f>
        <v/>
      </c>
    </row>
    <row r="2326">
      <c r="A2326">
        <f>'03_DADOS_LIMPOS'!A2302</f>
        <v/>
      </c>
      <c r="B2326">
        <f>'03_DADOS_LIMPOS'!C2302</f>
        <v/>
      </c>
      <c r="C2326">
        <f>'03_DADOS_LIMPOS'!D2302</f>
        <v/>
      </c>
      <c r="D2326">
        <f>'03_DADOS_LIMPOS'!J2302</f>
        <v/>
      </c>
      <c r="E2326">
        <f>$B$8+$B$9*D2326</f>
        <v/>
      </c>
      <c r="F2326">
        <f>C2326-E2326</f>
        <v/>
      </c>
      <c r="G2326">
        <f>F2326/$B$11</f>
        <v/>
      </c>
      <c r="H2326">
        <f>ABS(G2326)</f>
        <v/>
      </c>
    </row>
    <row r="2327">
      <c r="A2327">
        <f>'03_DADOS_LIMPOS'!A2303</f>
        <v/>
      </c>
      <c r="B2327">
        <f>'03_DADOS_LIMPOS'!C2303</f>
        <v/>
      </c>
      <c r="C2327">
        <f>'03_DADOS_LIMPOS'!D2303</f>
        <v/>
      </c>
      <c r="D2327">
        <f>'03_DADOS_LIMPOS'!J2303</f>
        <v/>
      </c>
      <c r="E2327">
        <f>$B$8+$B$9*D2327</f>
        <v/>
      </c>
      <c r="F2327">
        <f>C2327-E2327</f>
        <v/>
      </c>
      <c r="G2327">
        <f>F2327/$B$11</f>
        <v/>
      </c>
      <c r="H2327">
        <f>ABS(G2327)</f>
        <v/>
      </c>
    </row>
    <row r="2328">
      <c r="A2328">
        <f>'03_DADOS_LIMPOS'!A2304</f>
        <v/>
      </c>
      <c r="B2328">
        <f>'03_DADOS_LIMPOS'!C2304</f>
        <v/>
      </c>
      <c r="C2328">
        <f>'03_DADOS_LIMPOS'!D2304</f>
        <v/>
      </c>
      <c r="D2328">
        <f>'03_DADOS_LIMPOS'!J2304</f>
        <v/>
      </c>
      <c r="E2328">
        <f>$B$8+$B$9*D2328</f>
        <v/>
      </c>
      <c r="F2328">
        <f>C2328-E2328</f>
        <v/>
      </c>
      <c r="G2328">
        <f>F2328/$B$11</f>
        <v/>
      </c>
      <c r="H2328">
        <f>ABS(G2328)</f>
        <v/>
      </c>
    </row>
    <row r="2329">
      <c r="A2329">
        <f>'03_DADOS_LIMPOS'!A2305</f>
        <v/>
      </c>
      <c r="B2329">
        <f>'03_DADOS_LIMPOS'!C2305</f>
        <v/>
      </c>
      <c r="C2329">
        <f>'03_DADOS_LIMPOS'!D2305</f>
        <v/>
      </c>
      <c r="D2329">
        <f>'03_DADOS_LIMPOS'!J2305</f>
        <v/>
      </c>
      <c r="E2329">
        <f>$B$8+$B$9*D2329</f>
        <v/>
      </c>
      <c r="F2329">
        <f>C2329-E2329</f>
        <v/>
      </c>
      <c r="G2329">
        <f>F2329/$B$11</f>
        <v/>
      </c>
      <c r="H2329">
        <f>ABS(G2329)</f>
        <v/>
      </c>
    </row>
    <row r="2330">
      <c r="A2330">
        <f>'03_DADOS_LIMPOS'!A2306</f>
        <v/>
      </c>
      <c r="B2330">
        <f>'03_DADOS_LIMPOS'!C2306</f>
        <v/>
      </c>
      <c r="C2330">
        <f>'03_DADOS_LIMPOS'!D2306</f>
        <v/>
      </c>
      <c r="D2330">
        <f>'03_DADOS_LIMPOS'!J2306</f>
        <v/>
      </c>
      <c r="E2330">
        <f>$B$8+$B$9*D2330</f>
        <v/>
      </c>
      <c r="F2330">
        <f>C2330-E2330</f>
        <v/>
      </c>
      <c r="G2330">
        <f>F2330/$B$11</f>
        <v/>
      </c>
      <c r="H2330">
        <f>ABS(G2330)</f>
        <v/>
      </c>
    </row>
    <row r="2331">
      <c r="A2331">
        <f>'03_DADOS_LIMPOS'!A2307</f>
        <v/>
      </c>
      <c r="B2331">
        <f>'03_DADOS_LIMPOS'!C2307</f>
        <v/>
      </c>
      <c r="C2331">
        <f>'03_DADOS_LIMPOS'!D2307</f>
        <v/>
      </c>
      <c r="D2331">
        <f>'03_DADOS_LIMPOS'!J2307</f>
        <v/>
      </c>
      <c r="E2331">
        <f>$B$8+$B$9*D2331</f>
        <v/>
      </c>
      <c r="F2331">
        <f>C2331-E2331</f>
        <v/>
      </c>
      <c r="G2331">
        <f>F2331/$B$11</f>
        <v/>
      </c>
      <c r="H2331">
        <f>ABS(G2331)</f>
        <v/>
      </c>
    </row>
    <row r="2332">
      <c r="A2332">
        <f>'03_DADOS_LIMPOS'!A2308</f>
        <v/>
      </c>
      <c r="B2332">
        <f>'03_DADOS_LIMPOS'!C2308</f>
        <v/>
      </c>
      <c r="C2332">
        <f>'03_DADOS_LIMPOS'!D2308</f>
        <v/>
      </c>
      <c r="D2332">
        <f>'03_DADOS_LIMPOS'!J2308</f>
        <v/>
      </c>
      <c r="E2332">
        <f>$B$8+$B$9*D2332</f>
        <v/>
      </c>
      <c r="F2332">
        <f>C2332-E2332</f>
        <v/>
      </c>
      <c r="G2332">
        <f>F2332/$B$11</f>
        <v/>
      </c>
      <c r="H2332">
        <f>ABS(G2332)</f>
        <v/>
      </c>
    </row>
    <row r="2333">
      <c r="A2333">
        <f>'03_DADOS_LIMPOS'!A2309</f>
        <v/>
      </c>
      <c r="B2333">
        <f>'03_DADOS_LIMPOS'!C2309</f>
        <v/>
      </c>
      <c r="C2333">
        <f>'03_DADOS_LIMPOS'!D2309</f>
        <v/>
      </c>
      <c r="D2333">
        <f>'03_DADOS_LIMPOS'!J2309</f>
        <v/>
      </c>
      <c r="E2333">
        <f>$B$8+$B$9*D2333</f>
        <v/>
      </c>
      <c r="F2333">
        <f>C2333-E2333</f>
        <v/>
      </c>
      <c r="G2333">
        <f>F2333/$B$11</f>
        <v/>
      </c>
      <c r="H2333">
        <f>ABS(G2333)</f>
        <v/>
      </c>
    </row>
    <row r="2334">
      <c r="A2334">
        <f>'03_DADOS_LIMPOS'!A2310</f>
        <v/>
      </c>
      <c r="B2334">
        <f>'03_DADOS_LIMPOS'!C2310</f>
        <v/>
      </c>
      <c r="C2334">
        <f>'03_DADOS_LIMPOS'!D2310</f>
        <v/>
      </c>
      <c r="D2334">
        <f>'03_DADOS_LIMPOS'!J2310</f>
        <v/>
      </c>
      <c r="E2334">
        <f>$B$8+$B$9*D2334</f>
        <v/>
      </c>
      <c r="F2334">
        <f>C2334-E2334</f>
        <v/>
      </c>
      <c r="G2334">
        <f>F2334/$B$11</f>
        <v/>
      </c>
      <c r="H2334">
        <f>ABS(G2334)</f>
        <v/>
      </c>
    </row>
    <row r="2335">
      <c r="A2335">
        <f>'03_DADOS_LIMPOS'!A2311</f>
        <v/>
      </c>
      <c r="B2335">
        <f>'03_DADOS_LIMPOS'!C2311</f>
        <v/>
      </c>
      <c r="C2335">
        <f>'03_DADOS_LIMPOS'!D2311</f>
        <v/>
      </c>
      <c r="D2335">
        <f>'03_DADOS_LIMPOS'!J2311</f>
        <v/>
      </c>
      <c r="E2335">
        <f>$B$8+$B$9*D2335</f>
        <v/>
      </c>
      <c r="F2335">
        <f>C2335-E2335</f>
        <v/>
      </c>
      <c r="G2335">
        <f>F2335/$B$11</f>
        <v/>
      </c>
      <c r="H2335">
        <f>ABS(G2335)</f>
        <v/>
      </c>
    </row>
    <row r="2336">
      <c r="A2336">
        <f>'03_DADOS_LIMPOS'!A2312</f>
        <v/>
      </c>
      <c r="B2336">
        <f>'03_DADOS_LIMPOS'!C2312</f>
        <v/>
      </c>
      <c r="C2336">
        <f>'03_DADOS_LIMPOS'!D2312</f>
        <v/>
      </c>
      <c r="D2336">
        <f>'03_DADOS_LIMPOS'!J2312</f>
        <v/>
      </c>
      <c r="E2336">
        <f>$B$8+$B$9*D2336</f>
        <v/>
      </c>
      <c r="F2336">
        <f>C2336-E2336</f>
        <v/>
      </c>
      <c r="G2336">
        <f>F2336/$B$11</f>
        <v/>
      </c>
      <c r="H2336">
        <f>ABS(G2336)</f>
        <v/>
      </c>
    </row>
    <row r="2337">
      <c r="A2337">
        <f>'03_DADOS_LIMPOS'!A2313</f>
        <v/>
      </c>
      <c r="B2337">
        <f>'03_DADOS_LIMPOS'!C2313</f>
        <v/>
      </c>
      <c r="C2337">
        <f>'03_DADOS_LIMPOS'!D2313</f>
        <v/>
      </c>
      <c r="D2337">
        <f>'03_DADOS_LIMPOS'!J2313</f>
        <v/>
      </c>
      <c r="E2337">
        <f>$B$8+$B$9*D2337</f>
        <v/>
      </c>
      <c r="F2337">
        <f>C2337-E2337</f>
        <v/>
      </c>
      <c r="G2337">
        <f>F2337/$B$11</f>
        <v/>
      </c>
      <c r="H2337">
        <f>ABS(G2337)</f>
        <v/>
      </c>
    </row>
    <row r="2338">
      <c r="A2338">
        <f>'03_DADOS_LIMPOS'!A2314</f>
        <v/>
      </c>
      <c r="B2338">
        <f>'03_DADOS_LIMPOS'!C2314</f>
        <v/>
      </c>
      <c r="C2338">
        <f>'03_DADOS_LIMPOS'!D2314</f>
        <v/>
      </c>
      <c r="D2338">
        <f>'03_DADOS_LIMPOS'!J2314</f>
        <v/>
      </c>
      <c r="E2338">
        <f>$B$8+$B$9*D2338</f>
        <v/>
      </c>
      <c r="F2338">
        <f>C2338-E2338</f>
        <v/>
      </c>
      <c r="G2338">
        <f>F2338/$B$11</f>
        <v/>
      </c>
      <c r="H2338">
        <f>ABS(G2338)</f>
        <v/>
      </c>
    </row>
    <row r="2339">
      <c r="A2339">
        <f>'03_DADOS_LIMPOS'!A2315</f>
        <v/>
      </c>
      <c r="B2339">
        <f>'03_DADOS_LIMPOS'!C2315</f>
        <v/>
      </c>
      <c r="C2339">
        <f>'03_DADOS_LIMPOS'!D2315</f>
        <v/>
      </c>
      <c r="D2339">
        <f>'03_DADOS_LIMPOS'!J2315</f>
        <v/>
      </c>
      <c r="E2339">
        <f>$B$8+$B$9*D2339</f>
        <v/>
      </c>
      <c r="F2339">
        <f>C2339-E2339</f>
        <v/>
      </c>
      <c r="G2339">
        <f>F2339/$B$11</f>
        <v/>
      </c>
      <c r="H2339">
        <f>ABS(G2339)</f>
        <v/>
      </c>
    </row>
    <row r="2340">
      <c r="A2340">
        <f>'03_DADOS_LIMPOS'!A2316</f>
        <v/>
      </c>
      <c r="B2340">
        <f>'03_DADOS_LIMPOS'!C2316</f>
        <v/>
      </c>
      <c r="C2340">
        <f>'03_DADOS_LIMPOS'!D2316</f>
        <v/>
      </c>
      <c r="D2340">
        <f>'03_DADOS_LIMPOS'!J2316</f>
        <v/>
      </c>
      <c r="E2340">
        <f>$B$8+$B$9*D2340</f>
        <v/>
      </c>
      <c r="F2340">
        <f>C2340-E2340</f>
        <v/>
      </c>
      <c r="G2340">
        <f>F2340/$B$11</f>
        <v/>
      </c>
      <c r="H2340">
        <f>ABS(G2340)</f>
        <v/>
      </c>
    </row>
    <row r="2341">
      <c r="A2341">
        <f>'03_DADOS_LIMPOS'!A2317</f>
        <v/>
      </c>
      <c r="B2341">
        <f>'03_DADOS_LIMPOS'!C2317</f>
        <v/>
      </c>
      <c r="C2341">
        <f>'03_DADOS_LIMPOS'!D2317</f>
        <v/>
      </c>
      <c r="D2341">
        <f>'03_DADOS_LIMPOS'!J2317</f>
        <v/>
      </c>
      <c r="E2341">
        <f>$B$8+$B$9*D2341</f>
        <v/>
      </c>
      <c r="F2341">
        <f>C2341-E2341</f>
        <v/>
      </c>
      <c r="G2341">
        <f>F2341/$B$11</f>
        <v/>
      </c>
      <c r="H2341">
        <f>ABS(G2341)</f>
        <v/>
      </c>
    </row>
    <row r="2342">
      <c r="A2342">
        <f>'03_DADOS_LIMPOS'!A2318</f>
        <v/>
      </c>
      <c r="B2342">
        <f>'03_DADOS_LIMPOS'!C2318</f>
        <v/>
      </c>
      <c r="C2342">
        <f>'03_DADOS_LIMPOS'!D2318</f>
        <v/>
      </c>
      <c r="D2342">
        <f>'03_DADOS_LIMPOS'!J2318</f>
        <v/>
      </c>
      <c r="E2342">
        <f>$B$8+$B$9*D2342</f>
        <v/>
      </c>
      <c r="F2342">
        <f>C2342-E2342</f>
        <v/>
      </c>
      <c r="G2342">
        <f>F2342/$B$11</f>
        <v/>
      </c>
      <c r="H2342">
        <f>ABS(G2342)</f>
        <v/>
      </c>
    </row>
    <row r="2343">
      <c r="A2343">
        <f>'03_DADOS_LIMPOS'!A2319</f>
        <v/>
      </c>
      <c r="B2343">
        <f>'03_DADOS_LIMPOS'!C2319</f>
        <v/>
      </c>
      <c r="C2343">
        <f>'03_DADOS_LIMPOS'!D2319</f>
        <v/>
      </c>
      <c r="D2343">
        <f>'03_DADOS_LIMPOS'!J2319</f>
        <v/>
      </c>
      <c r="E2343">
        <f>$B$8+$B$9*D2343</f>
        <v/>
      </c>
      <c r="F2343">
        <f>C2343-E2343</f>
        <v/>
      </c>
      <c r="G2343">
        <f>F2343/$B$11</f>
        <v/>
      </c>
      <c r="H2343">
        <f>ABS(G2343)</f>
        <v/>
      </c>
    </row>
    <row r="2344">
      <c r="A2344">
        <f>'03_DADOS_LIMPOS'!A2320</f>
        <v/>
      </c>
      <c r="B2344">
        <f>'03_DADOS_LIMPOS'!C2320</f>
        <v/>
      </c>
      <c r="C2344">
        <f>'03_DADOS_LIMPOS'!D2320</f>
        <v/>
      </c>
      <c r="D2344">
        <f>'03_DADOS_LIMPOS'!J2320</f>
        <v/>
      </c>
      <c r="E2344">
        <f>$B$8+$B$9*D2344</f>
        <v/>
      </c>
      <c r="F2344">
        <f>C2344-E2344</f>
        <v/>
      </c>
      <c r="G2344">
        <f>F2344/$B$11</f>
        <v/>
      </c>
      <c r="H2344">
        <f>ABS(G2344)</f>
        <v/>
      </c>
    </row>
    <row r="2345">
      <c r="A2345">
        <f>'03_DADOS_LIMPOS'!A2321</f>
        <v/>
      </c>
      <c r="B2345">
        <f>'03_DADOS_LIMPOS'!C2321</f>
        <v/>
      </c>
      <c r="C2345">
        <f>'03_DADOS_LIMPOS'!D2321</f>
        <v/>
      </c>
      <c r="D2345">
        <f>'03_DADOS_LIMPOS'!J2321</f>
        <v/>
      </c>
      <c r="E2345">
        <f>$B$8+$B$9*D2345</f>
        <v/>
      </c>
      <c r="F2345">
        <f>C2345-E2345</f>
        <v/>
      </c>
      <c r="G2345">
        <f>F2345/$B$11</f>
        <v/>
      </c>
      <c r="H2345">
        <f>ABS(G2345)</f>
        <v/>
      </c>
    </row>
    <row r="2346">
      <c r="A2346">
        <f>'03_DADOS_LIMPOS'!A2322</f>
        <v/>
      </c>
      <c r="B2346">
        <f>'03_DADOS_LIMPOS'!C2322</f>
        <v/>
      </c>
      <c r="C2346">
        <f>'03_DADOS_LIMPOS'!D2322</f>
        <v/>
      </c>
      <c r="D2346">
        <f>'03_DADOS_LIMPOS'!J2322</f>
        <v/>
      </c>
      <c r="E2346">
        <f>$B$8+$B$9*D2346</f>
        <v/>
      </c>
      <c r="F2346">
        <f>C2346-E2346</f>
        <v/>
      </c>
      <c r="G2346">
        <f>F2346/$B$11</f>
        <v/>
      </c>
      <c r="H2346">
        <f>ABS(G2346)</f>
        <v/>
      </c>
    </row>
    <row r="2347">
      <c r="A2347">
        <f>'03_DADOS_LIMPOS'!A2323</f>
        <v/>
      </c>
      <c r="B2347">
        <f>'03_DADOS_LIMPOS'!C2323</f>
        <v/>
      </c>
      <c r="C2347">
        <f>'03_DADOS_LIMPOS'!D2323</f>
        <v/>
      </c>
      <c r="D2347">
        <f>'03_DADOS_LIMPOS'!J2323</f>
        <v/>
      </c>
      <c r="E2347">
        <f>$B$8+$B$9*D2347</f>
        <v/>
      </c>
      <c r="F2347">
        <f>C2347-E2347</f>
        <v/>
      </c>
      <c r="G2347">
        <f>F2347/$B$11</f>
        <v/>
      </c>
      <c r="H2347">
        <f>ABS(G2347)</f>
        <v/>
      </c>
    </row>
    <row r="2348">
      <c r="A2348">
        <f>'03_DADOS_LIMPOS'!A2324</f>
        <v/>
      </c>
      <c r="B2348">
        <f>'03_DADOS_LIMPOS'!C2324</f>
        <v/>
      </c>
      <c r="C2348">
        <f>'03_DADOS_LIMPOS'!D2324</f>
        <v/>
      </c>
      <c r="D2348">
        <f>'03_DADOS_LIMPOS'!J2324</f>
        <v/>
      </c>
      <c r="E2348">
        <f>$B$8+$B$9*D2348</f>
        <v/>
      </c>
      <c r="F2348">
        <f>C2348-E2348</f>
        <v/>
      </c>
      <c r="G2348">
        <f>F2348/$B$11</f>
        <v/>
      </c>
      <c r="H2348">
        <f>ABS(G2348)</f>
        <v/>
      </c>
    </row>
    <row r="2349">
      <c r="A2349">
        <f>'03_DADOS_LIMPOS'!A2325</f>
        <v/>
      </c>
      <c r="B2349">
        <f>'03_DADOS_LIMPOS'!C2325</f>
        <v/>
      </c>
      <c r="C2349">
        <f>'03_DADOS_LIMPOS'!D2325</f>
        <v/>
      </c>
      <c r="D2349">
        <f>'03_DADOS_LIMPOS'!J2325</f>
        <v/>
      </c>
      <c r="E2349">
        <f>$B$8+$B$9*D2349</f>
        <v/>
      </c>
      <c r="F2349">
        <f>C2349-E2349</f>
        <v/>
      </c>
      <c r="G2349">
        <f>F2349/$B$11</f>
        <v/>
      </c>
      <c r="H2349">
        <f>ABS(G2349)</f>
        <v/>
      </c>
    </row>
    <row r="2350">
      <c r="A2350">
        <f>'03_DADOS_LIMPOS'!A2326</f>
        <v/>
      </c>
      <c r="B2350">
        <f>'03_DADOS_LIMPOS'!C2326</f>
        <v/>
      </c>
      <c r="C2350">
        <f>'03_DADOS_LIMPOS'!D2326</f>
        <v/>
      </c>
      <c r="D2350">
        <f>'03_DADOS_LIMPOS'!J2326</f>
        <v/>
      </c>
      <c r="E2350">
        <f>$B$8+$B$9*D2350</f>
        <v/>
      </c>
      <c r="F2350">
        <f>C2350-E2350</f>
        <v/>
      </c>
      <c r="G2350">
        <f>F2350/$B$11</f>
        <v/>
      </c>
      <c r="H2350">
        <f>ABS(G2350)</f>
        <v/>
      </c>
    </row>
    <row r="2351">
      <c r="A2351">
        <f>'03_DADOS_LIMPOS'!A2327</f>
        <v/>
      </c>
      <c r="B2351">
        <f>'03_DADOS_LIMPOS'!C2327</f>
        <v/>
      </c>
      <c r="C2351">
        <f>'03_DADOS_LIMPOS'!D2327</f>
        <v/>
      </c>
      <c r="D2351">
        <f>'03_DADOS_LIMPOS'!J2327</f>
        <v/>
      </c>
      <c r="E2351">
        <f>$B$8+$B$9*D2351</f>
        <v/>
      </c>
      <c r="F2351">
        <f>C2351-E2351</f>
        <v/>
      </c>
      <c r="G2351">
        <f>F2351/$B$11</f>
        <v/>
      </c>
      <c r="H2351">
        <f>ABS(G2351)</f>
        <v/>
      </c>
    </row>
    <row r="2352">
      <c r="A2352">
        <f>'03_DADOS_LIMPOS'!A2328</f>
        <v/>
      </c>
      <c r="B2352">
        <f>'03_DADOS_LIMPOS'!C2328</f>
        <v/>
      </c>
      <c r="C2352">
        <f>'03_DADOS_LIMPOS'!D2328</f>
        <v/>
      </c>
      <c r="D2352">
        <f>'03_DADOS_LIMPOS'!J2328</f>
        <v/>
      </c>
      <c r="E2352">
        <f>$B$8+$B$9*D2352</f>
        <v/>
      </c>
      <c r="F2352">
        <f>C2352-E2352</f>
        <v/>
      </c>
      <c r="G2352">
        <f>F2352/$B$11</f>
        <v/>
      </c>
      <c r="H2352">
        <f>ABS(G2352)</f>
        <v/>
      </c>
    </row>
    <row r="2353">
      <c r="A2353">
        <f>'03_DADOS_LIMPOS'!A2329</f>
        <v/>
      </c>
      <c r="B2353">
        <f>'03_DADOS_LIMPOS'!C2329</f>
        <v/>
      </c>
      <c r="C2353">
        <f>'03_DADOS_LIMPOS'!D2329</f>
        <v/>
      </c>
      <c r="D2353">
        <f>'03_DADOS_LIMPOS'!J2329</f>
        <v/>
      </c>
      <c r="E2353">
        <f>$B$8+$B$9*D2353</f>
        <v/>
      </c>
      <c r="F2353">
        <f>C2353-E2353</f>
        <v/>
      </c>
      <c r="G2353">
        <f>F2353/$B$11</f>
        <v/>
      </c>
      <c r="H2353">
        <f>ABS(G2353)</f>
        <v/>
      </c>
    </row>
    <row r="2354">
      <c r="A2354">
        <f>'03_DADOS_LIMPOS'!A2330</f>
        <v/>
      </c>
      <c r="B2354">
        <f>'03_DADOS_LIMPOS'!C2330</f>
        <v/>
      </c>
      <c r="C2354">
        <f>'03_DADOS_LIMPOS'!D2330</f>
        <v/>
      </c>
      <c r="D2354">
        <f>'03_DADOS_LIMPOS'!J2330</f>
        <v/>
      </c>
      <c r="E2354">
        <f>$B$8+$B$9*D2354</f>
        <v/>
      </c>
      <c r="F2354">
        <f>C2354-E2354</f>
        <v/>
      </c>
      <c r="G2354">
        <f>F2354/$B$11</f>
        <v/>
      </c>
      <c r="H2354">
        <f>ABS(G2354)</f>
        <v/>
      </c>
    </row>
    <row r="2355">
      <c r="A2355">
        <f>'03_DADOS_LIMPOS'!A2331</f>
        <v/>
      </c>
      <c r="B2355">
        <f>'03_DADOS_LIMPOS'!C2331</f>
        <v/>
      </c>
      <c r="C2355">
        <f>'03_DADOS_LIMPOS'!D2331</f>
        <v/>
      </c>
      <c r="D2355">
        <f>'03_DADOS_LIMPOS'!J2331</f>
        <v/>
      </c>
      <c r="E2355">
        <f>$B$8+$B$9*D2355</f>
        <v/>
      </c>
      <c r="F2355">
        <f>C2355-E2355</f>
        <v/>
      </c>
      <c r="G2355">
        <f>F2355/$B$11</f>
        <v/>
      </c>
      <c r="H2355">
        <f>ABS(G2355)</f>
        <v/>
      </c>
    </row>
    <row r="2356">
      <c r="A2356">
        <f>'03_DADOS_LIMPOS'!A2332</f>
        <v/>
      </c>
      <c r="B2356">
        <f>'03_DADOS_LIMPOS'!C2332</f>
        <v/>
      </c>
      <c r="C2356">
        <f>'03_DADOS_LIMPOS'!D2332</f>
        <v/>
      </c>
      <c r="D2356">
        <f>'03_DADOS_LIMPOS'!J2332</f>
        <v/>
      </c>
      <c r="E2356">
        <f>$B$8+$B$9*D2356</f>
        <v/>
      </c>
      <c r="F2356">
        <f>C2356-E2356</f>
        <v/>
      </c>
      <c r="G2356">
        <f>F2356/$B$11</f>
        <v/>
      </c>
      <c r="H2356">
        <f>ABS(G2356)</f>
        <v/>
      </c>
    </row>
    <row r="2357">
      <c r="A2357">
        <f>'03_DADOS_LIMPOS'!A2333</f>
        <v/>
      </c>
      <c r="B2357">
        <f>'03_DADOS_LIMPOS'!C2333</f>
        <v/>
      </c>
      <c r="C2357">
        <f>'03_DADOS_LIMPOS'!D2333</f>
        <v/>
      </c>
      <c r="D2357">
        <f>'03_DADOS_LIMPOS'!J2333</f>
        <v/>
      </c>
      <c r="E2357">
        <f>$B$8+$B$9*D2357</f>
        <v/>
      </c>
      <c r="F2357">
        <f>C2357-E2357</f>
        <v/>
      </c>
      <c r="G2357">
        <f>F2357/$B$11</f>
        <v/>
      </c>
      <c r="H2357">
        <f>ABS(G2357)</f>
        <v/>
      </c>
    </row>
    <row r="2358">
      <c r="A2358">
        <f>'03_DADOS_LIMPOS'!A2334</f>
        <v/>
      </c>
      <c r="B2358">
        <f>'03_DADOS_LIMPOS'!C2334</f>
        <v/>
      </c>
      <c r="C2358">
        <f>'03_DADOS_LIMPOS'!D2334</f>
        <v/>
      </c>
      <c r="D2358">
        <f>'03_DADOS_LIMPOS'!J2334</f>
        <v/>
      </c>
      <c r="E2358">
        <f>$B$8+$B$9*D2358</f>
        <v/>
      </c>
      <c r="F2358">
        <f>C2358-E2358</f>
        <v/>
      </c>
      <c r="G2358">
        <f>F2358/$B$11</f>
        <v/>
      </c>
      <c r="H2358">
        <f>ABS(G2358)</f>
        <v/>
      </c>
    </row>
    <row r="2359">
      <c r="A2359">
        <f>'03_DADOS_LIMPOS'!A2335</f>
        <v/>
      </c>
      <c r="B2359">
        <f>'03_DADOS_LIMPOS'!C2335</f>
        <v/>
      </c>
      <c r="C2359">
        <f>'03_DADOS_LIMPOS'!D2335</f>
        <v/>
      </c>
      <c r="D2359">
        <f>'03_DADOS_LIMPOS'!J2335</f>
        <v/>
      </c>
      <c r="E2359">
        <f>$B$8+$B$9*D2359</f>
        <v/>
      </c>
      <c r="F2359">
        <f>C2359-E2359</f>
        <v/>
      </c>
      <c r="G2359">
        <f>F2359/$B$11</f>
        <v/>
      </c>
      <c r="H2359">
        <f>ABS(G2359)</f>
        <v/>
      </c>
    </row>
    <row r="2360">
      <c r="A2360">
        <f>'03_DADOS_LIMPOS'!A2336</f>
        <v/>
      </c>
      <c r="B2360">
        <f>'03_DADOS_LIMPOS'!C2336</f>
        <v/>
      </c>
      <c r="C2360">
        <f>'03_DADOS_LIMPOS'!D2336</f>
        <v/>
      </c>
      <c r="D2360">
        <f>'03_DADOS_LIMPOS'!J2336</f>
        <v/>
      </c>
      <c r="E2360">
        <f>$B$8+$B$9*D2360</f>
        <v/>
      </c>
      <c r="F2360">
        <f>C2360-E2360</f>
        <v/>
      </c>
      <c r="G2360">
        <f>F2360/$B$11</f>
        <v/>
      </c>
      <c r="H2360">
        <f>ABS(G2360)</f>
        <v/>
      </c>
    </row>
    <row r="2361">
      <c r="A2361">
        <f>'03_DADOS_LIMPOS'!A2337</f>
        <v/>
      </c>
      <c r="B2361">
        <f>'03_DADOS_LIMPOS'!C2337</f>
        <v/>
      </c>
      <c r="C2361">
        <f>'03_DADOS_LIMPOS'!D2337</f>
        <v/>
      </c>
      <c r="D2361">
        <f>'03_DADOS_LIMPOS'!J2337</f>
        <v/>
      </c>
      <c r="E2361">
        <f>$B$8+$B$9*D2361</f>
        <v/>
      </c>
      <c r="F2361">
        <f>C2361-E2361</f>
        <v/>
      </c>
      <c r="G2361">
        <f>F2361/$B$11</f>
        <v/>
      </c>
      <c r="H2361">
        <f>ABS(G2361)</f>
        <v/>
      </c>
    </row>
    <row r="2362">
      <c r="A2362">
        <f>'03_DADOS_LIMPOS'!A2338</f>
        <v/>
      </c>
      <c r="B2362">
        <f>'03_DADOS_LIMPOS'!C2338</f>
        <v/>
      </c>
      <c r="C2362">
        <f>'03_DADOS_LIMPOS'!D2338</f>
        <v/>
      </c>
      <c r="D2362">
        <f>'03_DADOS_LIMPOS'!J2338</f>
        <v/>
      </c>
      <c r="E2362">
        <f>$B$8+$B$9*D2362</f>
        <v/>
      </c>
      <c r="F2362">
        <f>C2362-E2362</f>
        <v/>
      </c>
      <c r="G2362">
        <f>F2362/$B$11</f>
        <v/>
      </c>
      <c r="H2362">
        <f>ABS(G2362)</f>
        <v/>
      </c>
    </row>
    <row r="2363">
      <c r="A2363">
        <f>'03_DADOS_LIMPOS'!A2339</f>
        <v/>
      </c>
      <c r="B2363">
        <f>'03_DADOS_LIMPOS'!C2339</f>
        <v/>
      </c>
      <c r="C2363">
        <f>'03_DADOS_LIMPOS'!D2339</f>
        <v/>
      </c>
      <c r="D2363">
        <f>'03_DADOS_LIMPOS'!J2339</f>
        <v/>
      </c>
      <c r="E2363">
        <f>$B$8+$B$9*D2363</f>
        <v/>
      </c>
      <c r="F2363">
        <f>C2363-E2363</f>
        <v/>
      </c>
      <c r="G2363">
        <f>F2363/$B$11</f>
        <v/>
      </c>
      <c r="H2363">
        <f>ABS(G2363)</f>
        <v/>
      </c>
    </row>
    <row r="2364">
      <c r="A2364">
        <f>'03_DADOS_LIMPOS'!A2340</f>
        <v/>
      </c>
      <c r="B2364">
        <f>'03_DADOS_LIMPOS'!C2340</f>
        <v/>
      </c>
      <c r="C2364">
        <f>'03_DADOS_LIMPOS'!D2340</f>
        <v/>
      </c>
      <c r="D2364">
        <f>'03_DADOS_LIMPOS'!J2340</f>
        <v/>
      </c>
      <c r="E2364">
        <f>$B$8+$B$9*D2364</f>
        <v/>
      </c>
      <c r="F2364">
        <f>C2364-E2364</f>
        <v/>
      </c>
      <c r="G2364">
        <f>F2364/$B$11</f>
        <v/>
      </c>
      <c r="H2364">
        <f>ABS(G2364)</f>
        <v/>
      </c>
    </row>
    <row r="2365">
      <c r="A2365">
        <f>'03_DADOS_LIMPOS'!A2341</f>
        <v/>
      </c>
      <c r="B2365">
        <f>'03_DADOS_LIMPOS'!C2341</f>
        <v/>
      </c>
      <c r="C2365">
        <f>'03_DADOS_LIMPOS'!D2341</f>
        <v/>
      </c>
      <c r="D2365">
        <f>'03_DADOS_LIMPOS'!J2341</f>
        <v/>
      </c>
      <c r="E2365">
        <f>$B$8+$B$9*D2365</f>
        <v/>
      </c>
      <c r="F2365">
        <f>C2365-E2365</f>
        <v/>
      </c>
      <c r="G2365">
        <f>F2365/$B$11</f>
        <v/>
      </c>
      <c r="H2365">
        <f>ABS(G2365)</f>
        <v/>
      </c>
    </row>
    <row r="2366">
      <c r="A2366">
        <f>'03_DADOS_LIMPOS'!A2342</f>
        <v/>
      </c>
      <c r="B2366">
        <f>'03_DADOS_LIMPOS'!C2342</f>
        <v/>
      </c>
      <c r="C2366">
        <f>'03_DADOS_LIMPOS'!D2342</f>
        <v/>
      </c>
      <c r="D2366">
        <f>'03_DADOS_LIMPOS'!J2342</f>
        <v/>
      </c>
      <c r="E2366">
        <f>$B$8+$B$9*D2366</f>
        <v/>
      </c>
      <c r="F2366">
        <f>C2366-E2366</f>
        <v/>
      </c>
      <c r="G2366">
        <f>F2366/$B$11</f>
        <v/>
      </c>
      <c r="H2366">
        <f>ABS(G2366)</f>
        <v/>
      </c>
    </row>
    <row r="2367">
      <c r="A2367">
        <f>'03_DADOS_LIMPOS'!A2343</f>
        <v/>
      </c>
      <c r="B2367">
        <f>'03_DADOS_LIMPOS'!C2343</f>
        <v/>
      </c>
      <c r="C2367">
        <f>'03_DADOS_LIMPOS'!D2343</f>
        <v/>
      </c>
      <c r="D2367">
        <f>'03_DADOS_LIMPOS'!J2343</f>
        <v/>
      </c>
      <c r="E2367">
        <f>$B$8+$B$9*D2367</f>
        <v/>
      </c>
      <c r="F2367">
        <f>C2367-E2367</f>
        <v/>
      </c>
      <c r="G2367">
        <f>F2367/$B$11</f>
        <v/>
      </c>
      <c r="H2367">
        <f>ABS(G2367)</f>
        <v/>
      </c>
    </row>
    <row r="2368">
      <c r="A2368">
        <f>'03_DADOS_LIMPOS'!A2344</f>
        <v/>
      </c>
      <c r="B2368">
        <f>'03_DADOS_LIMPOS'!C2344</f>
        <v/>
      </c>
      <c r="C2368">
        <f>'03_DADOS_LIMPOS'!D2344</f>
        <v/>
      </c>
      <c r="D2368">
        <f>'03_DADOS_LIMPOS'!J2344</f>
        <v/>
      </c>
      <c r="E2368">
        <f>$B$8+$B$9*D2368</f>
        <v/>
      </c>
      <c r="F2368">
        <f>C2368-E2368</f>
        <v/>
      </c>
      <c r="G2368">
        <f>F2368/$B$11</f>
        <v/>
      </c>
      <c r="H2368">
        <f>ABS(G2368)</f>
        <v/>
      </c>
    </row>
    <row r="2369">
      <c r="A2369">
        <f>'03_DADOS_LIMPOS'!A2345</f>
        <v/>
      </c>
      <c r="B2369">
        <f>'03_DADOS_LIMPOS'!C2345</f>
        <v/>
      </c>
      <c r="C2369">
        <f>'03_DADOS_LIMPOS'!D2345</f>
        <v/>
      </c>
      <c r="D2369">
        <f>'03_DADOS_LIMPOS'!J2345</f>
        <v/>
      </c>
      <c r="E2369">
        <f>$B$8+$B$9*D2369</f>
        <v/>
      </c>
      <c r="F2369">
        <f>C2369-E2369</f>
        <v/>
      </c>
      <c r="G2369">
        <f>F2369/$B$11</f>
        <v/>
      </c>
      <c r="H2369">
        <f>ABS(G2369)</f>
        <v/>
      </c>
    </row>
    <row r="2370">
      <c r="A2370">
        <f>'03_DADOS_LIMPOS'!A2346</f>
        <v/>
      </c>
      <c r="B2370">
        <f>'03_DADOS_LIMPOS'!C2346</f>
        <v/>
      </c>
      <c r="C2370">
        <f>'03_DADOS_LIMPOS'!D2346</f>
        <v/>
      </c>
      <c r="D2370">
        <f>'03_DADOS_LIMPOS'!J2346</f>
        <v/>
      </c>
      <c r="E2370">
        <f>$B$8+$B$9*D2370</f>
        <v/>
      </c>
      <c r="F2370">
        <f>C2370-E2370</f>
        <v/>
      </c>
      <c r="G2370">
        <f>F2370/$B$11</f>
        <v/>
      </c>
      <c r="H2370">
        <f>ABS(G2370)</f>
        <v/>
      </c>
    </row>
    <row r="2371">
      <c r="A2371">
        <f>'03_DADOS_LIMPOS'!A2347</f>
        <v/>
      </c>
      <c r="B2371">
        <f>'03_DADOS_LIMPOS'!C2347</f>
        <v/>
      </c>
      <c r="C2371">
        <f>'03_DADOS_LIMPOS'!D2347</f>
        <v/>
      </c>
      <c r="D2371">
        <f>'03_DADOS_LIMPOS'!J2347</f>
        <v/>
      </c>
      <c r="E2371">
        <f>$B$8+$B$9*D2371</f>
        <v/>
      </c>
      <c r="F2371">
        <f>C2371-E2371</f>
        <v/>
      </c>
      <c r="G2371">
        <f>F2371/$B$11</f>
        <v/>
      </c>
      <c r="H2371">
        <f>ABS(G2371)</f>
        <v/>
      </c>
    </row>
    <row r="2372">
      <c r="A2372">
        <f>'03_DADOS_LIMPOS'!A2348</f>
        <v/>
      </c>
      <c r="B2372">
        <f>'03_DADOS_LIMPOS'!C2348</f>
        <v/>
      </c>
      <c r="C2372">
        <f>'03_DADOS_LIMPOS'!D2348</f>
        <v/>
      </c>
      <c r="D2372">
        <f>'03_DADOS_LIMPOS'!J2348</f>
        <v/>
      </c>
      <c r="E2372">
        <f>$B$8+$B$9*D2372</f>
        <v/>
      </c>
      <c r="F2372">
        <f>C2372-E2372</f>
        <v/>
      </c>
      <c r="G2372">
        <f>F2372/$B$11</f>
        <v/>
      </c>
      <c r="H2372">
        <f>ABS(G2372)</f>
        <v/>
      </c>
    </row>
    <row r="2373">
      <c r="A2373">
        <f>'03_DADOS_LIMPOS'!A2349</f>
        <v/>
      </c>
      <c r="B2373">
        <f>'03_DADOS_LIMPOS'!C2349</f>
        <v/>
      </c>
      <c r="C2373">
        <f>'03_DADOS_LIMPOS'!D2349</f>
        <v/>
      </c>
      <c r="D2373">
        <f>'03_DADOS_LIMPOS'!J2349</f>
        <v/>
      </c>
      <c r="E2373">
        <f>$B$8+$B$9*D2373</f>
        <v/>
      </c>
      <c r="F2373">
        <f>C2373-E2373</f>
        <v/>
      </c>
      <c r="G2373">
        <f>F2373/$B$11</f>
        <v/>
      </c>
      <c r="H2373">
        <f>ABS(G2373)</f>
        <v/>
      </c>
    </row>
    <row r="2374">
      <c r="A2374">
        <f>'03_DADOS_LIMPOS'!A2350</f>
        <v/>
      </c>
      <c r="B2374">
        <f>'03_DADOS_LIMPOS'!C2350</f>
        <v/>
      </c>
      <c r="C2374">
        <f>'03_DADOS_LIMPOS'!D2350</f>
        <v/>
      </c>
      <c r="D2374">
        <f>'03_DADOS_LIMPOS'!J2350</f>
        <v/>
      </c>
      <c r="E2374">
        <f>$B$8+$B$9*D2374</f>
        <v/>
      </c>
      <c r="F2374">
        <f>C2374-E2374</f>
        <v/>
      </c>
      <c r="G2374">
        <f>F2374/$B$11</f>
        <v/>
      </c>
      <c r="H2374">
        <f>ABS(G2374)</f>
        <v/>
      </c>
    </row>
    <row r="2375">
      <c r="A2375">
        <f>'03_DADOS_LIMPOS'!A2351</f>
        <v/>
      </c>
      <c r="B2375">
        <f>'03_DADOS_LIMPOS'!C2351</f>
        <v/>
      </c>
      <c r="C2375">
        <f>'03_DADOS_LIMPOS'!D2351</f>
        <v/>
      </c>
      <c r="D2375">
        <f>'03_DADOS_LIMPOS'!J2351</f>
        <v/>
      </c>
      <c r="E2375">
        <f>$B$8+$B$9*D2375</f>
        <v/>
      </c>
      <c r="F2375">
        <f>C2375-E2375</f>
        <v/>
      </c>
      <c r="G2375">
        <f>F2375/$B$11</f>
        <v/>
      </c>
      <c r="H2375">
        <f>ABS(G2375)</f>
        <v/>
      </c>
    </row>
    <row r="2376">
      <c r="A2376">
        <f>'03_DADOS_LIMPOS'!A2352</f>
        <v/>
      </c>
      <c r="B2376">
        <f>'03_DADOS_LIMPOS'!C2352</f>
        <v/>
      </c>
      <c r="C2376">
        <f>'03_DADOS_LIMPOS'!D2352</f>
        <v/>
      </c>
      <c r="D2376">
        <f>'03_DADOS_LIMPOS'!J2352</f>
        <v/>
      </c>
      <c r="E2376">
        <f>$B$8+$B$9*D2376</f>
        <v/>
      </c>
      <c r="F2376">
        <f>C2376-E2376</f>
        <v/>
      </c>
      <c r="G2376">
        <f>F2376/$B$11</f>
        <v/>
      </c>
      <c r="H2376">
        <f>ABS(G2376)</f>
        <v/>
      </c>
    </row>
    <row r="2377">
      <c r="A2377">
        <f>'03_DADOS_LIMPOS'!A2353</f>
        <v/>
      </c>
      <c r="B2377">
        <f>'03_DADOS_LIMPOS'!C2353</f>
        <v/>
      </c>
      <c r="C2377">
        <f>'03_DADOS_LIMPOS'!D2353</f>
        <v/>
      </c>
      <c r="D2377">
        <f>'03_DADOS_LIMPOS'!J2353</f>
        <v/>
      </c>
      <c r="E2377">
        <f>$B$8+$B$9*D2377</f>
        <v/>
      </c>
      <c r="F2377">
        <f>C2377-E2377</f>
        <v/>
      </c>
      <c r="G2377">
        <f>F2377/$B$11</f>
        <v/>
      </c>
      <c r="H2377">
        <f>ABS(G2377)</f>
        <v/>
      </c>
    </row>
    <row r="2378">
      <c r="A2378">
        <f>'03_DADOS_LIMPOS'!A2354</f>
        <v/>
      </c>
      <c r="B2378">
        <f>'03_DADOS_LIMPOS'!C2354</f>
        <v/>
      </c>
      <c r="C2378">
        <f>'03_DADOS_LIMPOS'!D2354</f>
        <v/>
      </c>
      <c r="D2378">
        <f>'03_DADOS_LIMPOS'!J2354</f>
        <v/>
      </c>
      <c r="E2378">
        <f>$B$8+$B$9*D2378</f>
        <v/>
      </c>
      <c r="F2378">
        <f>C2378-E2378</f>
        <v/>
      </c>
      <c r="G2378">
        <f>F2378/$B$11</f>
        <v/>
      </c>
      <c r="H2378">
        <f>ABS(G2378)</f>
        <v/>
      </c>
    </row>
    <row r="2379">
      <c r="A2379">
        <f>'03_DADOS_LIMPOS'!A2355</f>
        <v/>
      </c>
      <c r="B2379">
        <f>'03_DADOS_LIMPOS'!C2355</f>
        <v/>
      </c>
      <c r="C2379">
        <f>'03_DADOS_LIMPOS'!D2355</f>
        <v/>
      </c>
      <c r="D2379">
        <f>'03_DADOS_LIMPOS'!J2355</f>
        <v/>
      </c>
      <c r="E2379">
        <f>$B$8+$B$9*D2379</f>
        <v/>
      </c>
      <c r="F2379">
        <f>C2379-E2379</f>
        <v/>
      </c>
      <c r="G2379">
        <f>F2379/$B$11</f>
        <v/>
      </c>
      <c r="H2379">
        <f>ABS(G2379)</f>
        <v/>
      </c>
    </row>
    <row r="2380">
      <c r="A2380">
        <f>'03_DADOS_LIMPOS'!A2356</f>
        <v/>
      </c>
      <c r="B2380">
        <f>'03_DADOS_LIMPOS'!C2356</f>
        <v/>
      </c>
      <c r="C2380">
        <f>'03_DADOS_LIMPOS'!D2356</f>
        <v/>
      </c>
      <c r="D2380">
        <f>'03_DADOS_LIMPOS'!J2356</f>
        <v/>
      </c>
      <c r="E2380">
        <f>$B$8+$B$9*D2380</f>
        <v/>
      </c>
      <c r="F2380">
        <f>C2380-E2380</f>
        <v/>
      </c>
      <c r="G2380">
        <f>F2380/$B$11</f>
        <v/>
      </c>
      <c r="H2380">
        <f>ABS(G2380)</f>
        <v/>
      </c>
    </row>
    <row r="2381">
      <c r="A2381">
        <f>'03_DADOS_LIMPOS'!A2357</f>
        <v/>
      </c>
      <c r="B2381">
        <f>'03_DADOS_LIMPOS'!C2357</f>
        <v/>
      </c>
      <c r="C2381">
        <f>'03_DADOS_LIMPOS'!D2357</f>
        <v/>
      </c>
      <c r="D2381">
        <f>'03_DADOS_LIMPOS'!J2357</f>
        <v/>
      </c>
      <c r="E2381">
        <f>$B$8+$B$9*D2381</f>
        <v/>
      </c>
      <c r="F2381">
        <f>C2381-E2381</f>
        <v/>
      </c>
      <c r="G2381">
        <f>F2381/$B$11</f>
        <v/>
      </c>
      <c r="H2381">
        <f>ABS(G2381)</f>
        <v/>
      </c>
    </row>
    <row r="2382">
      <c r="A2382">
        <f>'03_DADOS_LIMPOS'!A2358</f>
        <v/>
      </c>
      <c r="B2382">
        <f>'03_DADOS_LIMPOS'!C2358</f>
        <v/>
      </c>
      <c r="C2382">
        <f>'03_DADOS_LIMPOS'!D2358</f>
        <v/>
      </c>
      <c r="D2382">
        <f>'03_DADOS_LIMPOS'!J2358</f>
        <v/>
      </c>
      <c r="E2382">
        <f>$B$8+$B$9*D2382</f>
        <v/>
      </c>
      <c r="F2382">
        <f>C2382-E2382</f>
        <v/>
      </c>
      <c r="G2382">
        <f>F2382/$B$11</f>
        <v/>
      </c>
      <c r="H2382">
        <f>ABS(G2382)</f>
        <v/>
      </c>
    </row>
    <row r="2383">
      <c r="A2383">
        <f>'03_DADOS_LIMPOS'!A2359</f>
        <v/>
      </c>
      <c r="B2383">
        <f>'03_DADOS_LIMPOS'!C2359</f>
        <v/>
      </c>
      <c r="C2383">
        <f>'03_DADOS_LIMPOS'!D2359</f>
        <v/>
      </c>
      <c r="D2383">
        <f>'03_DADOS_LIMPOS'!J2359</f>
        <v/>
      </c>
      <c r="E2383">
        <f>$B$8+$B$9*D2383</f>
        <v/>
      </c>
      <c r="F2383">
        <f>C2383-E2383</f>
        <v/>
      </c>
      <c r="G2383">
        <f>F2383/$B$11</f>
        <v/>
      </c>
      <c r="H2383">
        <f>ABS(G2383)</f>
        <v/>
      </c>
    </row>
    <row r="2384">
      <c r="A2384">
        <f>'03_DADOS_LIMPOS'!A2360</f>
        <v/>
      </c>
      <c r="B2384">
        <f>'03_DADOS_LIMPOS'!C2360</f>
        <v/>
      </c>
      <c r="C2384">
        <f>'03_DADOS_LIMPOS'!D2360</f>
        <v/>
      </c>
      <c r="D2384">
        <f>'03_DADOS_LIMPOS'!J2360</f>
        <v/>
      </c>
      <c r="E2384">
        <f>$B$8+$B$9*D2384</f>
        <v/>
      </c>
      <c r="F2384">
        <f>C2384-E2384</f>
        <v/>
      </c>
      <c r="G2384">
        <f>F2384/$B$11</f>
        <v/>
      </c>
      <c r="H2384">
        <f>ABS(G2384)</f>
        <v/>
      </c>
    </row>
    <row r="2385">
      <c r="A2385">
        <f>'03_DADOS_LIMPOS'!A2361</f>
        <v/>
      </c>
      <c r="B2385">
        <f>'03_DADOS_LIMPOS'!C2361</f>
        <v/>
      </c>
      <c r="C2385">
        <f>'03_DADOS_LIMPOS'!D2361</f>
        <v/>
      </c>
      <c r="D2385">
        <f>'03_DADOS_LIMPOS'!J2361</f>
        <v/>
      </c>
      <c r="E2385">
        <f>$B$8+$B$9*D2385</f>
        <v/>
      </c>
      <c r="F2385">
        <f>C2385-E2385</f>
        <v/>
      </c>
      <c r="G2385">
        <f>F2385/$B$11</f>
        <v/>
      </c>
      <c r="H2385">
        <f>ABS(G2385)</f>
        <v/>
      </c>
    </row>
    <row r="2386">
      <c r="A2386">
        <f>'03_DADOS_LIMPOS'!A2362</f>
        <v/>
      </c>
      <c r="B2386">
        <f>'03_DADOS_LIMPOS'!C2362</f>
        <v/>
      </c>
      <c r="C2386">
        <f>'03_DADOS_LIMPOS'!D2362</f>
        <v/>
      </c>
      <c r="D2386">
        <f>'03_DADOS_LIMPOS'!J2362</f>
        <v/>
      </c>
      <c r="E2386">
        <f>$B$8+$B$9*D2386</f>
        <v/>
      </c>
      <c r="F2386">
        <f>C2386-E2386</f>
        <v/>
      </c>
      <c r="G2386">
        <f>F2386/$B$11</f>
        <v/>
      </c>
      <c r="H2386">
        <f>ABS(G2386)</f>
        <v/>
      </c>
    </row>
    <row r="2387">
      <c r="A2387">
        <f>'03_DADOS_LIMPOS'!A2363</f>
        <v/>
      </c>
      <c r="B2387">
        <f>'03_DADOS_LIMPOS'!C2363</f>
        <v/>
      </c>
      <c r="C2387">
        <f>'03_DADOS_LIMPOS'!D2363</f>
        <v/>
      </c>
      <c r="D2387">
        <f>'03_DADOS_LIMPOS'!J2363</f>
        <v/>
      </c>
      <c r="E2387">
        <f>$B$8+$B$9*D2387</f>
        <v/>
      </c>
      <c r="F2387">
        <f>C2387-E2387</f>
        <v/>
      </c>
      <c r="G2387">
        <f>F2387/$B$11</f>
        <v/>
      </c>
      <c r="H2387">
        <f>ABS(G2387)</f>
        <v/>
      </c>
    </row>
    <row r="2388">
      <c r="A2388">
        <f>'03_DADOS_LIMPOS'!A2364</f>
        <v/>
      </c>
      <c r="B2388">
        <f>'03_DADOS_LIMPOS'!C2364</f>
        <v/>
      </c>
      <c r="C2388">
        <f>'03_DADOS_LIMPOS'!D2364</f>
        <v/>
      </c>
      <c r="D2388">
        <f>'03_DADOS_LIMPOS'!J2364</f>
        <v/>
      </c>
      <c r="E2388">
        <f>$B$8+$B$9*D2388</f>
        <v/>
      </c>
      <c r="F2388">
        <f>C2388-E2388</f>
        <v/>
      </c>
      <c r="G2388">
        <f>F2388/$B$11</f>
        <v/>
      </c>
      <c r="H2388">
        <f>ABS(G2388)</f>
        <v/>
      </c>
    </row>
    <row r="2389">
      <c r="A2389">
        <f>'03_DADOS_LIMPOS'!A2365</f>
        <v/>
      </c>
      <c r="B2389">
        <f>'03_DADOS_LIMPOS'!C2365</f>
        <v/>
      </c>
      <c r="C2389">
        <f>'03_DADOS_LIMPOS'!D2365</f>
        <v/>
      </c>
      <c r="D2389">
        <f>'03_DADOS_LIMPOS'!J2365</f>
        <v/>
      </c>
      <c r="E2389">
        <f>$B$8+$B$9*D2389</f>
        <v/>
      </c>
      <c r="F2389">
        <f>C2389-E2389</f>
        <v/>
      </c>
      <c r="G2389">
        <f>F2389/$B$11</f>
        <v/>
      </c>
      <c r="H2389">
        <f>ABS(G2389)</f>
        <v/>
      </c>
    </row>
    <row r="2390">
      <c r="A2390">
        <f>'03_DADOS_LIMPOS'!A2366</f>
        <v/>
      </c>
      <c r="B2390">
        <f>'03_DADOS_LIMPOS'!C2366</f>
        <v/>
      </c>
      <c r="C2390">
        <f>'03_DADOS_LIMPOS'!D2366</f>
        <v/>
      </c>
      <c r="D2390">
        <f>'03_DADOS_LIMPOS'!J2366</f>
        <v/>
      </c>
      <c r="E2390">
        <f>$B$8+$B$9*D2390</f>
        <v/>
      </c>
      <c r="F2390">
        <f>C2390-E2390</f>
        <v/>
      </c>
      <c r="G2390">
        <f>F2390/$B$11</f>
        <v/>
      </c>
      <c r="H2390">
        <f>ABS(G2390)</f>
        <v/>
      </c>
    </row>
    <row r="2391">
      <c r="A2391">
        <f>'03_DADOS_LIMPOS'!A2367</f>
        <v/>
      </c>
      <c r="B2391">
        <f>'03_DADOS_LIMPOS'!C2367</f>
        <v/>
      </c>
      <c r="C2391">
        <f>'03_DADOS_LIMPOS'!D2367</f>
        <v/>
      </c>
      <c r="D2391">
        <f>'03_DADOS_LIMPOS'!J2367</f>
        <v/>
      </c>
      <c r="E2391">
        <f>$B$8+$B$9*D2391</f>
        <v/>
      </c>
      <c r="F2391">
        <f>C2391-E2391</f>
        <v/>
      </c>
      <c r="G2391">
        <f>F2391/$B$11</f>
        <v/>
      </c>
      <c r="H2391">
        <f>ABS(G2391)</f>
        <v/>
      </c>
    </row>
    <row r="2392">
      <c r="A2392">
        <f>'03_DADOS_LIMPOS'!A2368</f>
        <v/>
      </c>
      <c r="B2392">
        <f>'03_DADOS_LIMPOS'!C2368</f>
        <v/>
      </c>
      <c r="C2392">
        <f>'03_DADOS_LIMPOS'!D2368</f>
        <v/>
      </c>
      <c r="D2392">
        <f>'03_DADOS_LIMPOS'!J2368</f>
        <v/>
      </c>
      <c r="E2392">
        <f>$B$8+$B$9*D2392</f>
        <v/>
      </c>
      <c r="F2392">
        <f>C2392-E2392</f>
        <v/>
      </c>
      <c r="G2392">
        <f>F2392/$B$11</f>
        <v/>
      </c>
      <c r="H2392">
        <f>ABS(G2392)</f>
        <v/>
      </c>
    </row>
    <row r="2393">
      <c r="A2393">
        <f>'03_DADOS_LIMPOS'!A2369</f>
        <v/>
      </c>
      <c r="B2393">
        <f>'03_DADOS_LIMPOS'!C2369</f>
        <v/>
      </c>
      <c r="C2393">
        <f>'03_DADOS_LIMPOS'!D2369</f>
        <v/>
      </c>
      <c r="D2393">
        <f>'03_DADOS_LIMPOS'!J2369</f>
        <v/>
      </c>
      <c r="E2393">
        <f>$B$8+$B$9*D2393</f>
        <v/>
      </c>
      <c r="F2393">
        <f>C2393-E2393</f>
        <v/>
      </c>
      <c r="G2393">
        <f>F2393/$B$11</f>
        <v/>
      </c>
      <c r="H2393">
        <f>ABS(G2393)</f>
        <v/>
      </c>
    </row>
    <row r="2394">
      <c r="A2394">
        <f>'03_DADOS_LIMPOS'!A2370</f>
        <v/>
      </c>
      <c r="B2394">
        <f>'03_DADOS_LIMPOS'!C2370</f>
        <v/>
      </c>
      <c r="C2394">
        <f>'03_DADOS_LIMPOS'!D2370</f>
        <v/>
      </c>
      <c r="D2394">
        <f>'03_DADOS_LIMPOS'!J2370</f>
        <v/>
      </c>
      <c r="E2394">
        <f>$B$8+$B$9*D2394</f>
        <v/>
      </c>
      <c r="F2394">
        <f>C2394-E2394</f>
        <v/>
      </c>
      <c r="G2394">
        <f>F2394/$B$11</f>
        <v/>
      </c>
      <c r="H2394">
        <f>ABS(G2394)</f>
        <v/>
      </c>
    </row>
    <row r="2395">
      <c r="A2395">
        <f>'03_DADOS_LIMPOS'!A2371</f>
        <v/>
      </c>
      <c r="B2395">
        <f>'03_DADOS_LIMPOS'!C2371</f>
        <v/>
      </c>
      <c r="C2395">
        <f>'03_DADOS_LIMPOS'!D2371</f>
        <v/>
      </c>
      <c r="D2395">
        <f>'03_DADOS_LIMPOS'!J2371</f>
        <v/>
      </c>
      <c r="E2395">
        <f>$B$8+$B$9*D2395</f>
        <v/>
      </c>
      <c r="F2395">
        <f>C2395-E2395</f>
        <v/>
      </c>
      <c r="G2395">
        <f>F2395/$B$11</f>
        <v/>
      </c>
      <c r="H2395">
        <f>ABS(G2395)</f>
        <v/>
      </c>
    </row>
    <row r="2396">
      <c r="A2396">
        <f>'03_DADOS_LIMPOS'!A2372</f>
        <v/>
      </c>
      <c r="B2396">
        <f>'03_DADOS_LIMPOS'!C2372</f>
        <v/>
      </c>
      <c r="C2396">
        <f>'03_DADOS_LIMPOS'!D2372</f>
        <v/>
      </c>
      <c r="D2396">
        <f>'03_DADOS_LIMPOS'!J2372</f>
        <v/>
      </c>
      <c r="E2396">
        <f>$B$8+$B$9*D2396</f>
        <v/>
      </c>
      <c r="F2396">
        <f>C2396-E2396</f>
        <v/>
      </c>
      <c r="G2396">
        <f>F2396/$B$11</f>
        <v/>
      </c>
      <c r="H2396">
        <f>ABS(G2396)</f>
        <v/>
      </c>
    </row>
    <row r="2397">
      <c r="A2397">
        <f>'03_DADOS_LIMPOS'!A2373</f>
        <v/>
      </c>
      <c r="B2397">
        <f>'03_DADOS_LIMPOS'!C2373</f>
        <v/>
      </c>
      <c r="C2397">
        <f>'03_DADOS_LIMPOS'!D2373</f>
        <v/>
      </c>
      <c r="D2397">
        <f>'03_DADOS_LIMPOS'!J2373</f>
        <v/>
      </c>
      <c r="E2397">
        <f>$B$8+$B$9*D2397</f>
        <v/>
      </c>
      <c r="F2397">
        <f>C2397-E2397</f>
        <v/>
      </c>
      <c r="G2397">
        <f>F2397/$B$11</f>
        <v/>
      </c>
      <c r="H2397">
        <f>ABS(G2397)</f>
        <v/>
      </c>
    </row>
    <row r="2398">
      <c r="A2398">
        <f>'03_DADOS_LIMPOS'!A2374</f>
        <v/>
      </c>
      <c r="B2398">
        <f>'03_DADOS_LIMPOS'!C2374</f>
        <v/>
      </c>
      <c r="C2398">
        <f>'03_DADOS_LIMPOS'!D2374</f>
        <v/>
      </c>
      <c r="D2398">
        <f>'03_DADOS_LIMPOS'!J2374</f>
        <v/>
      </c>
      <c r="E2398">
        <f>$B$8+$B$9*D2398</f>
        <v/>
      </c>
      <c r="F2398">
        <f>C2398-E2398</f>
        <v/>
      </c>
      <c r="G2398">
        <f>F2398/$B$11</f>
        <v/>
      </c>
      <c r="H2398">
        <f>ABS(G2398)</f>
        <v/>
      </c>
    </row>
    <row r="2399">
      <c r="A2399">
        <f>'03_DADOS_LIMPOS'!A2375</f>
        <v/>
      </c>
      <c r="B2399">
        <f>'03_DADOS_LIMPOS'!C2375</f>
        <v/>
      </c>
      <c r="C2399">
        <f>'03_DADOS_LIMPOS'!D2375</f>
        <v/>
      </c>
      <c r="D2399">
        <f>'03_DADOS_LIMPOS'!J2375</f>
        <v/>
      </c>
      <c r="E2399">
        <f>$B$8+$B$9*D2399</f>
        <v/>
      </c>
      <c r="F2399">
        <f>C2399-E2399</f>
        <v/>
      </c>
      <c r="G2399">
        <f>F2399/$B$11</f>
        <v/>
      </c>
      <c r="H2399">
        <f>ABS(G2399)</f>
        <v/>
      </c>
    </row>
    <row r="2400">
      <c r="A2400">
        <f>'03_DADOS_LIMPOS'!A2376</f>
        <v/>
      </c>
      <c r="B2400">
        <f>'03_DADOS_LIMPOS'!C2376</f>
        <v/>
      </c>
      <c r="C2400">
        <f>'03_DADOS_LIMPOS'!D2376</f>
        <v/>
      </c>
      <c r="D2400">
        <f>'03_DADOS_LIMPOS'!J2376</f>
        <v/>
      </c>
      <c r="E2400">
        <f>$B$8+$B$9*D2400</f>
        <v/>
      </c>
      <c r="F2400">
        <f>C2400-E2400</f>
        <v/>
      </c>
      <c r="G2400">
        <f>F2400/$B$11</f>
        <v/>
      </c>
      <c r="H2400">
        <f>ABS(G2400)</f>
        <v/>
      </c>
    </row>
    <row r="2401">
      <c r="A2401">
        <f>'03_DADOS_LIMPOS'!A2377</f>
        <v/>
      </c>
      <c r="B2401">
        <f>'03_DADOS_LIMPOS'!C2377</f>
        <v/>
      </c>
      <c r="C2401">
        <f>'03_DADOS_LIMPOS'!D2377</f>
        <v/>
      </c>
      <c r="D2401">
        <f>'03_DADOS_LIMPOS'!J2377</f>
        <v/>
      </c>
      <c r="E2401">
        <f>$B$8+$B$9*D2401</f>
        <v/>
      </c>
      <c r="F2401">
        <f>C2401-E2401</f>
        <v/>
      </c>
      <c r="G2401">
        <f>F2401/$B$11</f>
        <v/>
      </c>
      <c r="H2401">
        <f>ABS(G2401)</f>
        <v/>
      </c>
    </row>
    <row r="2402">
      <c r="A2402">
        <f>'03_DADOS_LIMPOS'!A2378</f>
        <v/>
      </c>
      <c r="B2402">
        <f>'03_DADOS_LIMPOS'!C2378</f>
        <v/>
      </c>
      <c r="C2402">
        <f>'03_DADOS_LIMPOS'!D2378</f>
        <v/>
      </c>
      <c r="D2402">
        <f>'03_DADOS_LIMPOS'!J2378</f>
        <v/>
      </c>
      <c r="E2402">
        <f>$B$8+$B$9*D2402</f>
        <v/>
      </c>
      <c r="F2402">
        <f>C2402-E2402</f>
        <v/>
      </c>
      <c r="G2402">
        <f>F2402/$B$11</f>
        <v/>
      </c>
      <c r="H2402">
        <f>ABS(G2402)</f>
        <v/>
      </c>
    </row>
    <row r="2403">
      <c r="A2403">
        <f>'03_DADOS_LIMPOS'!A2379</f>
        <v/>
      </c>
      <c r="B2403">
        <f>'03_DADOS_LIMPOS'!C2379</f>
        <v/>
      </c>
      <c r="C2403">
        <f>'03_DADOS_LIMPOS'!D2379</f>
        <v/>
      </c>
      <c r="D2403">
        <f>'03_DADOS_LIMPOS'!J2379</f>
        <v/>
      </c>
      <c r="E2403">
        <f>$B$8+$B$9*D2403</f>
        <v/>
      </c>
      <c r="F2403">
        <f>C2403-E2403</f>
        <v/>
      </c>
      <c r="G2403">
        <f>F2403/$B$11</f>
        <v/>
      </c>
      <c r="H2403">
        <f>ABS(G2403)</f>
        <v/>
      </c>
    </row>
    <row r="2404">
      <c r="A2404">
        <f>'03_DADOS_LIMPOS'!A2380</f>
        <v/>
      </c>
      <c r="B2404">
        <f>'03_DADOS_LIMPOS'!C2380</f>
        <v/>
      </c>
      <c r="C2404">
        <f>'03_DADOS_LIMPOS'!D2380</f>
        <v/>
      </c>
      <c r="D2404">
        <f>'03_DADOS_LIMPOS'!J2380</f>
        <v/>
      </c>
      <c r="E2404">
        <f>$B$8+$B$9*D2404</f>
        <v/>
      </c>
      <c r="F2404">
        <f>C2404-E2404</f>
        <v/>
      </c>
      <c r="G2404">
        <f>F2404/$B$11</f>
        <v/>
      </c>
      <c r="H2404">
        <f>ABS(G2404)</f>
        <v/>
      </c>
    </row>
    <row r="2405">
      <c r="A2405">
        <f>'03_DADOS_LIMPOS'!A2381</f>
        <v/>
      </c>
      <c r="B2405">
        <f>'03_DADOS_LIMPOS'!C2381</f>
        <v/>
      </c>
      <c r="C2405">
        <f>'03_DADOS_LIMPOS'!D2381</f>
        <v/>
      </c>
      <c r="D2405">
        <f>'03_DADOS_LIMPOS'!J2381</f>
        <v/>
      </c>
      <c r="E2405">
        <f>$B$8+$B$9*D2405</f>
        <v/>
      </c>
      <c r="F2405">
        <f>C2405-E2405</f>
        <v/>
      </c>
      <c r="G2405">
        <f>F2405/$B$11</f>
        <v/>
      </c>
      <c r="H2405">
        <f>ABS(G2405)</f>
        <v/>
      </c>
    </row>
    <row r="2406">
      <c r="A2406">
        <f>'03_DADOS_LIMPOS'!A2382</f>
        <v/>
      </c>
      <c r="B2406">
        <f>'03_DADOS_LIMPOS'!C2382</f>
        <v/>
      </c>
      <c r="C2406">
        <f>'03_DADOS_LIMPOS'!D2382</f>
        <v/>
      </c>
      <c r="D2406">
        <f>'03_DADOS_LIMPOS'!J2382</f>
        <v/>
      </c>
      <c r="E2406">
        <f>$B$8+$B$9*D2406</f>
        <v/>
      </c>
      <c r="F2406">
        <f>C2406-E2406</f>
        <v/>
      </c>
      <c r="G2406">
        <f>F2406/$B$11</f>
        <v/>
      </c>
      <c r="H2406">
        <f>ABS(G2406)</f>
        <v/>
      </c>
    </row>
    <row r="2407">
      <c r="A2407">
        <f>'03_DADOS_LIMPOS'!A2383</f>
        <v/>
      </c>
      <c r="B2407">
        <f>'03_DADOS_LIMPOS'!C2383</f>
        <v/>
      </c>
      <c r="C2407">
        <f>'03_DADOS_LIMPOS'!D2383</f>
        <v/>
      </c>
      <c r="D2407">
        <f>'03_DADOS_LIMPOS'!J2383</f>
        <v/>
      </c>
      <c r="E2407">
        <f>$B$8+$B$9*D2407</f>
        <v/>
      </c>
      <c r="F2407">
        <f>C2407-E2407</f>
        <v/>
      </c>
      <c r="G2407">
        <f>F2407/$B$11</f>
        <v/>
      </c>
      <c r="H2407">
        <f>ABS(G2407)</f>
        <v/>
      </c>
    </row>
    <row r="2408">
      <c r="A2408">
        <f>'03_DADOS_LIMPOS'!A2384</f>
        <v/>
      </c>
      <c r="B2408">
        <f>'03_DADOS_LIMPOS'!C2384</f>
        <v/>
      </c>
      <c r="C2408">
        <f>'03_DADOS_LIMPOS'!D2384</f>
        <v/>
      </c>
      <c r="D2408">
        <f>'03_DADOS_LIMPOS'!J2384</f>
        <v/>
      </c>
      <c r="E2408">
        <f>$B$8+$B$9*D2408</f>
        <v/>
      </c>
      <c r="F2408">
        <f>C2408-E2408</f>
        <v/>
      </c>
      <c r="G2408">
        <f>F2408/$B$11</f>
        <v/>
      </c>
      <c r="H2408">
        <f>ABS(G2408)</f>
        <v/>
      </c>
    </row>
    <row r="2409">
      <c r="A2409">
        <f>'03_DADOS_LIMPOS'!A2385</f>
        <v/>
      </c>
      <c r="B2409">
        <f>'03_DADOS_LIMPOS'!C2385</f>
        <v/>
      </c>
      <c r="C2409">
        <f>'03_DADOS_LIMPOS'!D2385</f>
        <v/>
      </c>
      <c r="D2409">
        <f>'03_DADOS_LIMPOS'!J2385</f>
        <v/>
      </c>
      <c r="E2409">
        <f>$B$8+$B$9*D2409</f>
        <v/>
      </c>
      <c r="F2409">
        <f>C2409-E2409</f>
        <v/>
      </c>
      <c r="G2409">
        <f>F2409/$B$11</f>
        <v/>
      </c>
      <c r="H2409">
        <f>ABS(G2409)</f>
        <v/>
      </c>
    </row>
    <row r="2410">
      <c r="A2410">
        <f>'03_DADOS_LIMPOS'!A2386</f>
        <v/>
      </c>
      <c r="B2410">
        <f>'03_DADOS_LIMPOS'!C2386</f>
        <v/>
      </c>
      <c r="C2410">
        <f>'03_DADOS_LIMPOS'!D2386</f>
        <v/>
      </c>
      <c r="D2410">
        <f>'03_DADOS_LIMPOS'!J2386</f>
        <v/>
      </c>
      <c r="E2410">
        <f>$B$8+$B$9*D2410</f>
        <v/>
      </c>
      <c r="F2410">
        <f>C2410-E2410</f>
        <v/>
      </c>
      <c r="G2410">
        <f>F2410/$B$11</f>
        <v/>
      </c>
      <c r="H2410">
        <f>ABS(G2410)</f>
        <v/>
      </c>
    </row>
    <row r="2411">
      <c r="A2411">
        <f>'03_DADOS_LIMPOS'!A2387</f>
        <v/>
      </c>
      <c r="B2411">
        <f>'03_DADOS_LIMPOS'!C2387</f>
        <v/>
      </c>
      <c r="C2411">
        <f>'03_DADOS_LIMPOS'!D2387</f>
        <v/>
      </c>
      <c r="D2411">
        <f>'03_DADOS_LIMPOS'!J2387</f>
        <v/>
      </c>
      <c r="E2411">
        <f>$B$8+$B$9*D2411</f>
        <v/>
      </c>
      <c r="F2411">
        <f>C2411-E2411</f>
        <v/>
      </c>
      <c r="G2411">
        <f>F2411/$B$11</f>
        <v/>
      </c>
      <c r="H2411">
        <f>ABS(G2411)</f>
        <v/>
      </c>
    </row>
    <row r="2412">
      <c r="A2412">
        <f>'03_DADOS_LIMPOS'!A2388</f>
        <v/>
      </c>
      <c r="B2412">
        <f>'03_DADOS_LIMPOS'!C2388</f>
        <v/>
      </c>
      <c r="C2412">
        <f>'03_DADOS_LIMPOS'!D2388</f>
        <v/>
      </c>
      <c r="D2412">
        <f>'03_DADOS_LIMPOS'!J2388</f>
        <v/>
      </c>
      <c r="E2412">
        <f>$B$8+$B$9*D2412</f>
        <v/>
      </c>
      <c r="F2412">
        <f>C2412-E2412</f>
        <v/>
      </c>
      <c r="G2412">
        <f>F2412/$B$11</f>
        <v/>
      </c>
      <c r="H2412">
        <f>ABS(G2412)</f>
        <v/>
      </c>
    </row>
    <row r="2413">
      <c r="A2413">
        <f>'03_DADOS_LIMPOS'!A2389</f>
        <v/>
      </c>
      <c r="B2413">
        <f>'03_DADOS_LIMPOS'!C2389</f>
        <v/>
      </c>
      <c r="C2413">
        <f>'03_DADOS_LIMPOS'!D2389</f>
        <v/>
      </c>
      <c r="D2413">
        <f>'03_DADOS_LIMPOS'!J2389</f>
        <v/>
      </c>
      <c r="E2413">
        <f>$B$8+$B$9*D2413</f>
        <v/>
      </c>
      <c r="F2413">
        <f>C2413-E2413</f>
        <v/>
      </c>
      <c r="G2413">
        <f>F2413/$B$11</f>
        <v/>
      </c>
      <c r="H2413">
        <f>ABS(G2413)</f>
        <v/>
      </c>
    </row>
    <row r="2414">
      <c r="A2414">
        <f>'03_DADOS_LIMPOS'!A2390</f>
        <v/>
      </c>
      <c r="B2414">
        <f>'03_DADOS_LIMPOS'!C2390</f>
        <v/>
      </c>
      <c r="C2414">
        <f>'03_DADOS_LIMPOS'!D2390</f>
        <v/>
      </c>
      <c r="D2414">
        <f>'03_DADOS_LIMPOS'!J2390</f>
        <v/>
      </c>
      <c r="E2414">
        <f>$B$8+$B$9*D2414</f>
        <v/>
      </c>
      <c r="F2414">
        <f>C2414-E2414</f>
        <v/>
      </c>
      <c r="G2414">
        <f>F2414/$B$11</f>
        <v/>
      </c>
      <c r="H2414">
        <f>ABS(G2414)</f>
        <v/>
      </c>
    </row>
    <row r="2415">
      <c r="A2415">
        <f>'03_DADOS_LIMPOS'!A2391</f>
        <v/>
      </c>
      <c r="B2415">
        <f>'03_DADOS_LIMPOS'!C2391</f>
        <v/>
      </c>
      <c r="C2415">
        <f>'03_DADOS_LIMPOS'!D2391</f>
        <v/>
      </c>
      <c r="D2415">
        <f>'03_DADOS_LIMPOS'!J2391</f>
        <v/>
      </c>
      <c r="E2415">
        <f>$B$8+$B$9*D2415</f>
        <v/>
      </c>
      <c r="F2415">
        <f>C2415-E2415</f>
        <v/>
      </c>
      <c r="G2415">
        <f>F2415/$B$11</f>
        <v/>
      </c>
      <c r="H2415">
        <f>ABS(G2415)</f>
        <v/>
      </c>
    </row>
    <row r="2416">
      <c r="A2416">
        <f>'03_DADOS_LIMPOS'!A2392</f>
        <v/>
      </c>
      <c r="B2416">
        <f>'03_DADOS_LIMPOS'!C2392</f>
        <v/>
      </c>
      <c r="C2416">
        <f>'03_DADOS_LIMPOS'!D2392</f>
        <v/>
      </c>
      <c r="D2416">
        <f>'03_DADOS_LIMPOS'!J2392</f>
        <v/>
      </c>
      <c r="E2416">
        <f>$B$8+$B$9*D2416</f>
        <v/>
      </c>
      <c r="F2416">
        <f>C2416-E2416</f>
        <v/>
      </c>
      <c r="G2416">
        <f>F2416/$B$11</f>
        <v/>
      </c>
      <c r="H2416">
        <f>ABS(G2416)</f>
        <v/>
      </c>
    </row>
    <row r="2417">
      <c r="A2417">
        <f>'03_DADOS_LIMPOS'!A2393</f>
        <v/>
      </c>
      <c r="B2417">
        <f>'03_DADOS_LIMPOS'!C2393</f>
        <v/>
      </c>
      <c r="C2417">
        <f>'03_DADOS_LIMPOS'!D2393</f>
        <v/>
      </c>
      <c r="D2417">
        <f>'03_DADOS_LIMPOS'!J2393</f>
        <v/>
      </c>
      <c r="E2417">
        <f>$B$8+$B$9*D2417</f>
        <v/>
      </c>
      <c r="F2417">
        <f>C2417-E2417</f>
        <v/>
      </c>
      <c r="G2417">
        <f>F2417/$B$11</f>
        <v/>
      </c>
      <c r="H2417">
        <f>ABS(G2417)</f>
        <v/>
      </c>
    </row>
    <row r="2418">
      <c r="A2418">
        <f>'03_DADOS_LIMPOS'!A2394</f>
        <v/>
      </c>
      <c r="B2418">
        <f>'03_DADOS_LIMPOS'!C2394</f>
        <v/>
      </c>
      <c r="C2418">
        <f>'03_DADOS_LIMPOS'!D2394</f>
        <v/>
      </c>
      <c r="D2418">
        <f>'03_DADOS_LIMPOS'!J2394</f>
        <v/>
      </c>
      <c r="E2418">
        <f>$B$8+$B$9*D2418</f>
        <v/>
      </c>
      <c r="F2418">
        <f>C2418-E2418</f>
        <v/>
      </c>
      <c r="G2418">
        <f>F2418/$B$11</f>
        <v/>
      </c>
      <c r="H2418">
        <f>ABS(G2418)</f>
        <v/>
      </c>
    </row>
    <row r="2419">
      <c r="A2419">
        <f>'03_DADOS_LIMPOS'!A2395</f>
        <v/>
      </c>
      <c r="B2419">
        <f>'03_DADOS_LIMPOS'!C2395</f>
        <v/>
      </c>
      <c r="C2419">
        <f>'03_DADOS_LIMPOS'!D2395</f>
        <v/>
      </c>
      <c r="D2419">
        <f>'03_DADOS_LIMPOS'!J2395</f>
        <v/>
      </c>
      <c r="E2419">
        <f>$B$8+$B$9*D2419</f>
        <v/>
      </c>
      <c r="F2419">
        <f>C2419-E2419</f>
        <v/>
      </c>
      <c r="G2419">
        <f>F2419/$B$11</f>
        <v/>
      </c>
      <c r="H2419">
        <f>ABS(G2419)</f>
        <v/>
      </c>
    </row>
    <row r="2420">
      <c r="A2420">
        <f>'03_DADOS_LIMPOS'!A2396</f>
        <v/>
      </c>
      <c r="B2420">
        <f>'03_DADOS_LIMPOS'!C2396</f>
        <v/>
      </c>
      <c r="C2420">
        <f>'03_DADOS_LIMPOS'!D2396</f>
        <v/>
      </c>
      <c r="D2420">
        <f>'03_DADOS_LIMPOS'!J2396</f>
        <v/>
      </c>
      <c r="E2420">
        <f>$B$8+$B$9*D2420</f>
        <v/>
      </c>
      <c r="F2420">
        <f>C2420-E2420</f>
        <v/>
      </c>
      <c r="G2420">
        <f>F2420/$B$11</f>
        <v/>
      </c>
      <c r="H2420">
        <f>ABS(G2420)</f>
        <v/>
      </c>
    </row>
    <row r="2421">
      <c r="A2421">
        <f>'03_DADOS_LIMPOS'!A2397</f>
        <v/>
      </c>
      <c r="B2421">
        <f>'03_DADOS_LIMPOS'!C2397</f>
        <v/>
      </c>
      <c r="C2421">
        <f>'03_DADOS_LIMPOS'!D2397</f>
        <v/>
      </c>
      <c r="D2421">
        <f>'03_DADOS_LIMPOS'!J2397</f>
        <v/>
      </c>
      <c r="E2421">
        <f>$B$8+$B$9*D2421</f>
        <v/>
      </c>
      <c r="F2421">
        <f>C2421-E2421</f>
        <v/>
      </c>
      <c r="G2421">
        <f>F2421/$B$11</f>
        <v/>
      </c>
      <c r="H2421">
        <f>ABS(G2421)</f>
        <v/>
      </c>
    </row>
    <row r="2422">
      <c r="A2422">
        <f>'03_DADOS_LIMPOS'!A2398</f>
        <v/>
      </c>
      <c r="B2422">
        <f>'03_DADOS_LIMPOS'!C2398</f>
        <v/>
      </c>
      <c r="C2422">
        <f>'03_DADOS_LIMPOS'!D2398</f>
        <v/>
      </c>
      <c r="D2422">
        <f>'03_DADOS_LIMPOS'!J2398</f>
        <v/>
      </c>
      <c r="E2422">
        <f>$B$8+$B$9*D2422</f>
        <v/>
      </c>
      <c r="F2422">
        <f>C2422-E2422</f>
        <v/>
      </c>
      <c r="G2422">
        <f>F2422/$B$11</f>
        <v/>
      </c>
      <c r="H2422">
        <f>ABS(G2422)</f>
        <v/>
      </c>
    </row>
    <row r="2423">
      <c r="A2423">
        <f>'03_DADOS_LIMPOS'!A2399</f>
        <v/>
      </c>
      <c r="B2423">
        <f>'03_DADOS_LIMPOS'!C2399</f>
        <v/>
      </c>
      <c r="C2423">
        <f>'03_DADOS_LIMPOS'!D2399</f>
        <v/>
      </c>
      <c r="D2423">
        <f>'03_DADOS_LIMPOS'!J2399</f>
        <v/>
      </c>
      <c r="E2423">
        <f>$B$8+$B$9*D2423</f>
        <v/>
      </c>
      <c r="F2423">
        <f>C2423-E2423</f>
        <v/>
      </c>
      <c r="G2423">
        <f>F2423/$B$11</f>
        <v/>
      </c>
      <c r="H2423">
        <f>ABS(G2423)</f>
        <v/>
      </c>
    </row>
    <row r="2424">
      <c r="A2424">
        <f>'03_DADOS_LIMPOS'!A2400</f>
        <v/>
      </c>
      <c r="B2424">
        <f>'03_DADOS_LIMPOS'!C2400</f>
        <v/>
      </c>
      <c r="C2424">
        <f>'03_DADOS_LIMPOS'!D2400</f>
        <v/>
      </c>
      <c r="D2424">
        <f>'03_DADOS_LIMPOS'!J2400</f>
        <v/>
      </c>
      <c r="E2424">
        <f>$B$8+$B$9*D2424</f>
        <v/>
      </c>
      <c r="F2424">
        <f>C2424-E2424</f>
        <v/>
      </c>
      <c r="G2424">
        <f>F2424/$B$11</f>
        <v/>
      </c>
      <c r="H2424">
        <f>ABS(G2424)</f>
        <v/>
      </c>
    </row>
    <row r="2425">
      <c r="A2425">
        <f>'03_DADOS_LIMPOS'!A2401</f>
        <v/>
      </c>
      <c r="B2425">
        <f>'03_DADOS_LIMPOS'!C2401</f>
        <v/>
      </c>
      <c r="C2425">
        <f>'03_DADOS_LIMPOS'!D2401</f>
        <v/>
      </c>
      <c r="D2425">
        <f>'03_DADOS_LIMPOS'!J2401</f>
        <v/>
      </c>
      <c r="E2425">
        <f>$B$8+$B$9*D2425</f>
        <v/>
      </c>
      <c r="F2425">
        <f>C2425-E2425</f>
        <v/>
      </c>
      <c r="G2425">
        <f>F2425/$B$11</f>
        <v/>
      </c>
      <c r="H2425">
        <f>ABS(G2425)</f>
        <v/>
      </c>
    </row>
    <row r="2426">
      <c r="A2426">
        <f>'03_DADOS_LIMPOS'!A2402</f>
        <v/>
      </c>
      <c r="B2426">
        <f>'03_DADOS_LIMPOS'!C2402</f>
        <v/>
      </c>
      <c r="C2426">
        <f>'03_DADOS_LIMPOS'!D2402</f>
        <v/>
      </c>
      <c r="D2426">
        <f>'03_DADOS_LIMPOS'!J2402</f>
        <v/>
      </c>
      <c r="E2426">
        <f>$B$8+$B$9*D2426</f>
        <v/>
      </c>
      <c r="F2426">
        <f>C2426-E2426</f>
        <v/>
      </c>
      <c r="G2426">
        <f>F2426/$B$11</f>
        <v/>
      </c>
      <c r="H2426">
        <f>ABS(G2426)</f>
        <v/>
      </c>
    </row>
    <row r="2427">
      <c r="A2427">
        <f>'03_DADOS_LIMPOS'!A2403</f>
        <v/>
      </c>
      <c r="B2427">
        <f>'03_DADOS_LIMPOS'!C2403</f>
        <v/>
      </c>
      <c r="C2427">
        <f>'03_DADOS_LIMPOS'!D2403</f>
        <v/>
      </c>
      <c r="D2427">
        <f>'03_DADOS_LIMPOS'!J2403</f>
        <v/>
      </c>
      <c r="E2427">
        <f>$B$8+$B$9*D2427</f>
        <v/>
      </c>
      <c r="F2427">
        <f>C2427-E2427</f>
        <v/>
      </c>
      <c r="G2427">
        <f>F2427/$B$11</f>
        <v/>
      </c>
      <c r="H2427">
        <f>ABS(G2427)</f>
        <v/>
      </c>
    </row>
    <row r="2428">
      <c r="A2428">
        <f>'03_DADOS_LIMPOS'!A2404</f>
        <v/>
      </c>
      <c r="B2428">
        <f>'03_DADOS_LIMPOS'!C2404</f>
        <v/>
      </c>
      <c r="C2428">
        <f>'03_DADOS_LIMPOS'!D2404</f>
        <v/>
      </c>
      <c r="D2428">
        <f>'03_DADOS_LIMPOS'!J2404</f>
        <v/>
      </c>
      <c r="E2428">
        <f>$B$8+$B$9*D2428</f>
        <v/>
      </c>
      <c r="F2428">
        <f>C2428-E2428</f>
        <v/>
      </c>
      <c r="G2428">
        <f>F2428/$B$11</f>
        <v/>
      </c>
      <c r="H2428">
        <f>ABS(G2428)</f>
        <v/>
      </c>
    </row>
    <row r="2429">
      <c r="A2429">
        <f>'03_DADOS_LIMPOS'!A2405</f>
        <v/>
      </c>
      <c r="B2429">
        <f>'03_DADOS_LIMPOS'!C2405</f>
        <v/>
      </c>
      <c r="C2429">
        <f>'03_DADOS_LIMPOS'!D2405</f>
        <v/>
      </c>
      <c r="D2429">
        <f>'03_DADOS_LIMPOS'!J2405</f>
        <v/>
      </c>
      <c r="E2429">
        <f>$B$8+$B$9*D2429</f>
        <v/>
      </c>
      <c r="F2429">
        <f>C2429-E2429</f>
        <v/>
      </c>
      <c r="G2429">
        <f>F2429/$B$11</f>
        <v/>
      </c>
      <c r="H2429">
        <f>ABS(G2429)</f>
        <v/>
      </c>
    </row>
    <row r="2430">
      <c r="A2430">
        <f>'03_DADOS_LIMPOS'!A2406</f>
        <v/>
      </c>
      <c r="B2430">
        <f>'03_DADOS_LIMPOS'!C2406</f>
        <v/>
      </c>
      <c r="C2430">
        <f>'03_DADOS_LIMPOS'!D2406</f>
        <v/>
      </c>
      <c r="D2430">
        <f>'03_DADOS_LIMPOS'!J2406</f>
        <v/>
      </c>
      <c r="E2430">
        <f>$B$8+$B$9*D2430</f>
        <v/>
      </c>
      <c r="F2430">
        <f>C2430-E2430</f>
        <v/>
      </c>
      <c r="G2430">
        <f>F2430/$B$11</f>
        <v/>
      </c>
      <c r="H2430">
        <f>ABS(G2430)</f>
        <v/>
      </c>
    </row>
    <row r="2431">
      <c r="A2431">
        <f>'03_DADOS_LIMPOS'!A2407</f>
        <v/>
      </c>
      <c r="B2431">
        <f>'03_DADOS_LIMPOS'!C2407</f>
        <v/>
      </c>
      <c r="C2431">
        <f>'03_DADOS_LIMPOS'!D2407</f>
        <v/>
      </c>
      <c r="D2431">
        <f>'03_DADOS_LIMPOS'!J2407</f>
        <v/>
      </c>
      <c r="E2431">
        <f>$B$8+$B$9*D2431</f>
        <v/>
      </c>
      <c r="F2431">
        <f>C2431-E2431</f>
        <v/>
      </c>
      <c r="G2431">
        <f>F2431/$B$11</f>
        <v/>
      </c>
      <c r="H2431">
        <f>ABS(G2431)</f>
        <v/>
      </c>
    </row>
    <row r="2432">
      <c r="A2432">
        <f>'03_DADOS_LIMPOS'!A2408</f>
        <v/>
      </c>
      <c r="B2432">
        <f>'03_DADOS_LIMPOS'!C2408</f>
        <v/>
      </c>
      <c r="C2432">
        <f>'03_DADOS_LIMPOS'!D2408</f>
        <v/>
      </c>
      <c r="D2432">
        <f>'03_DADOS_LIMPOS'!J2408</f>
        <v/>
      </c>
      <c r="E2432">
        <f>$B$8+$B$9*D2432</f>
        <v/>
      </c>
      <c r="F2432">
        <f>C2432-E2432</f>
        <v/>
      </c>
      <c r="G2432">
        <f>F2432/$B$11</f>
        <v/>
      </c>
      <c r="H2432">
        <f>ABS(G2432)</f>
        <v/>
      </c>
    </row>
    <row r="2433">
      <c r="A2433">
        <f>'03_DADOS_LIMPOS'!A2409</f>
        <v/>
      </c>
      <c r="B2433">
        <f>'03_DADOS_LIMPOS'!C2409</f>
        <v/>
      </c>
      <c r="C2433">
        <f>'03_DADOS_LIMPOS'!D2409</f>
        <v/>
      </c>
      <c r="D2433">
        <f>'03_DADOS_LIMPOS'!J2409</f>
        <v/>
      </c>
      <c r="E2433">
        <f>$B$8+$B$9*D2433</f>
        <v/>
      </c>
      <c r="F2433">
        <f>C2433-E2433</f>
        <v/>
      </c>
      <c r="G2433">
        <f>F2433/$B$11</f>
        <v/>
      </c>
      <c r="H2433">
        <f>ABS(G2433)</f>
        <v/>
      </c>
    </row>
    <row r="2434">
      <c r="A2434">
        <f>'03_DADOS_LIMPOS'!A2410</f>
        <v/>
      </c>
      <c r="B2434">
        <f>'03_DADOS_LIMPOS'!C2410</f>
        <v/>
      </c>
      <c r="C2434">
        <f>'03_DADOS_LIMPOS'!D2410</f>
        <v/>
      </c>
      <c r="D2434">
        <f>'03_DADOS_LIMPOS'!J2410</f>
        <v/>
      </c>
      <c r="E2434">
        <f>$B$8+$B$9*D2434</f>
        <v/>
      </c>
      <c r="F2434">
        <f>C2434-E2434</f>
        <v/>
      </c>
      <c r="G2434">
        <f>F2434/$B$11</f>
        <v/>
      </c>
      <c r="H2434">
        <f>ABS(G2434)</f>
        <v/>
      </c>
    </row>
    <row r="2435">
      <c r="A2435">
        <f>'03_DADOS_LIMPOS'!A2411</f>
        <v/>
      </c>
      <c r="B2435">
        <f>'03_DADOS_LIMPOS'!C2411</f>
        <v/>
      </c>
      <c r="C2435">
        <f>'03_DADOS_LIMPOS'!D2411</f>
        <v/>
      </c>
      <c r="D2435">
        <f>'03_DADOS_LIMPOS'!J2411</f>
        <v/>
      </c>
      <c r="E2435">
        <f>$B$8+$B$9*D2435</f>
        <v/>
      </c>
      <c r="F2435">
        <f>C2435-E2435</f>
        <v/>
      </c>
      <c r="G2435">
        <f>F2435/$B$11</f>
        <v/>
      </c>
      <c r="H2435">
        <f>ABS(G2435)</f>
        <v/>
      </c>
    </row>
    <row r="2436">
      <c r="A2436">
        <f>'03_DADOS_LIMPOS'!A2412</f>
        <v/>
      </c>
      <c r="B2436">
        <f>'03_DADOS_LIMPOS'!C2412</f>
        <v/>
      </c>
      <c r="C2436">
        <f>'03_DADOS_LIMPOS'!D2412</f>
        <v/>
      </c>
      <c r="D2436">
        <f>'03_DADOS_LIMPOS'!J2412</f>
        <v/>
      </c>
      <c r="E2436">
        <f>$B$8+$B$9*D2436</f>
        <v/>
      </c>
      <c r="F2436">
        <f>C2436-E2436</f>
        <v/>
      </c>
      <c r="G2436">
        <f>F2436/$B$11</f>
        <v/>
      </c>
      <c r="H2436">
        <f>ABS(G2436)</f>
        <v/>
      </c>
    </row>
    <row r="2437">
      <c r="A2437">
        <f>'03_DADOS_LIMPOS'!A2413</f>
        <v/>
      </c>
      <c r="B2437">
        <f>'03_DADOS_LIMPOS'!C2413</f>
        <v/>
      </c>
      <c r="C2437">
        <f>'03_DADOS_LIMPOS'!D2413</f>
        <v/>
      </c>
      <c r="D2437">
        <f>'03_DADOS_LIMPOS'!J2413</f>
        <v/>
      </c>
      <c r="E2437">
        <f>$B$8+$B$9*D2437</f>
        <v/>
      </c>
      <c r="F2437">
        <f>C2437-E2437</f>
        <v/>
      </c>
      <c r="G2437">
        <f>F2437/$B$11</f>
        <v/>
      </c>
      <c r="H2437">
        <f>ABS(G2437)</f>
        <v/>
      </c>
    </row>
    <row r="2438">
      <c r="A2438">
        <f>'03_DADOS_LIMPOS'!A2414</f>
        <v/>
      </c>
      <c r="B2438">
        <f>'03_DADOS_LIMPOS'!C2414</f>
        <v/>
      </c>
      <c r="C2438">
        <f>'03_DADOS_LIMPOS'!D2414</f>
        <v/>
      </c>
      <c r="D2438">
        <f>'03_DADOS_LIMPOS'!J2414</f>
        <v/>
      </c>
      <c r="E2438">
        <f>$B$8+$B$9*D2438</f>
        <v/>
      </c>
      <c r="F2438">
        <f>C2438-E2438</f>
        <v/>
      </c>
      <c r="G2438">
        <f>F2438/$B$11</f>
        <v/>
      </c>
      <c r="H2438">
        <f>ABS(G2438)</f>
        <v/>
      </c>
    </row>
    <row r="2439">
      <c r="A2439">
        <f>'03_DADOS_LIMPOS'!A2415</f>
        <v/>
      </c>
      <c r="B2439">
        <f>'03_DADOS_LIMPOS'!C2415</f>
        <v/>
      </c>
      <c r="C2439">
        <f>'03_DADOS_LIMPOS'!D2415</f>
        <v/>
      </c>
      <c r="D2439">
        <f>'03_DADOS_LIMPOS'!J2415</f>
        <v/>
      </c>
      <c r="E2439">
        <f>$B$8+$B$9*D2439</f>
        <v/>
      </c>
      <c r="F2439">
        <f>C2439-E2439</f>
        <v/>
      </c>
      <c r="G2439">
        <f>F2439/$B$11</f>
        <v/>
      </c>
      <c r="H2439">
        <f>ABS(G2439)</f>
        <v/>
      </c>
    </row>
    <row r="2440">
      <c r="A2440">
        <f>'03_DADOS_LIMPOS'!A2416</f>
        <v/>
      </c>
      <c r="B2440">
        <f>'03_DADOS_LIMPOS'!C2416</f>
        <v/>
      </c>
      <c r="C2440">
        <f>'03_DADOS_LIMPOS'!D2416</f>
        <v/>
      </c>
      <c r="D2440">
        <f>'03_DADOS_LIMPOS'!J2416</f>
        <v/>
      </c>
      <c r="E2440">
        <f>$B$8+$B$9*D2440</f>
        <v/>
      </c>
      <c r="F2440">
        <f>C2440-E2440</f>
        <v/>
      </c>
      <c r="G2440">
        <f>F2440/$B$11</f>
        <v/>
      </c>
      <c r="H2440">
        <f>ABS(G2440)</f>
        <v/>
      </c>
    </row>
    <row r="2441">
      <c r="A2441">
        <f>'03_DADOS_LIMPOS'!A2417</f>
        <v/>
      </c>
      <c r="B2441">
        <f>'03_DADOS_LIMPOS'!C2417</f>
        <v/>
      </c>
      <c r="C2441">
        <f>'03_DADOS_LIMPOS'!D2417</f>
        <v/>
      </c>
      <c r="D2441">
        <f>'03_DADOS_LIMPOS'!J2417</f>
        <v/>
      </c>
      <c r="E2441">
        <f>$B$8+$B$9*D2441</f>
        <v/>
      </c>
      <c r="F2441">
        <f>C2441-E2441</f>
        <v/>
      </c>
      <c r="G2441">
        <f>F2441/$B$11</f>
        <v/>
      </c>
      <c r="H2441">
        <f>ABS(G2441)</f>
        <v/>
      </c>
    </row>
    <row r="2442">
      <c r="A2442">
        <f>'03_DADOS_LIMPOS'!A2418</f>
        <v/>
      </c>
      <c r="B2442">
        <f>'03_DADOS_LIMPOS'!C2418</f>
        <v/>
      </c>
      <c r="C2442">
        <f>'03_DADOS_LIMPOS'!D2418</f>
        <v/>
      </c>
      <c r="D2442">
        <f>'03_DADOS_LIMPOS'!J2418</f>
        <v/>
      </c>
      <c r="E2442">
        <f>$B$8+$B$9*D2442</f>
        <v/>
      </c>
      <c r="F2442">
        <f>C2442-E2442</f>
        <v/>
      </c>
      <c r="G2442">
        <f>F2442/$B$11</f>
        <v/>
      </c>
      <c r="H2442">
        <f>ABS(G2442)</f>
        <v/>
      </c>
    </row>
    <row r="2443">
      <c r="A2443">
        <f>'03_DADOS_LIMPOS'!A2419</f>
        <v/>
      </c>
      <c r="B2443">
        <f>'03_DADOS_LIMPOS'!C2419</f>
        <v/>
      </c>
      <c r="C2443">
        <f>'03_DADOS_LIMPOS'!D2419</f>
        <v/>
      </c>
      <c r="D2443">
        <f>'03_DADOS_LIMPOS'!J2419</f>
        <v/>
      </c>
      <c r="E2443">
        <f>$B$8+$B$9*D2443</f>
        <v/>
      </c>
      <c r="F2443">
        <f>C2443-E2443</f>
        <v/>
      </c>
      <c r="G2443">
        <f>F2443/$B$11</f>
        <v/>
      </c>
      <c r="H2443">
        <f>ABS(G2443)</f>
        <v/>
      </c>
    </row>
    <row r="2444">
      <c r="A2444">
        <f>'03_DADOS_LIMPOS'!A2420</f>
        <v/>
      </c>
      <c r="B2444">
        <f>'03_DADOS_LIMPOS'!C2420</f>
        <v/>
      </c>
      <c r="C2444">
        <f>'03_DADOS_LIMPOS'!D2420</f>
        <v/>
      </c>
      <c r="D2444">
        <f>'03_DADOS_LIMPOS'!J2420</f>
        <v/>
      </c>
      <c r="E2444">
        <f>$B$8+$B$9*D2444</f>
        <v/>
      </c>
      <c r="F2444">
        <f>C2444-E2444</f>
        <v/>
      </c>
      <c r="G2444">
        <f>F2444/$B$11</f>
        <v/>
      </c>
      <c r="H2444">
        <f>ABS(G2444)</f>
        <v/>
      </c>
    </row>
    <row r="2445">
      <c r="A2445">
        <f>'03_DADOS_LIMPOS'!A2421</f>
        <v/>
      </c>
      <c r="B2445">
        <f>'03_DADOS_LIMPOS'!C2421</f>
        <v/>
      </c>
      <c r="C2445">
        <f>'03_DADOS_LIMPOS'!D2421</f>
        <v/>
      </c>
      <c r="D2445">
        <f>'03_DADOS_LIMPOS'!J2421</f>
        <v/>
      </c>
      <c r="E2445">
        <f>$B$8+$B$9*D2445</f>
        <v/>
      </c>
      <c r="F2445">
        <f>C2445-E2445</f>
        <v/>
      </c>
      <c r="G2445">
        <f>F2445/$B$11</f>
        <v/>
      </c>
      <c r="H2445">
        <f>ABS(G2445)</f>
        <v/>
      </c>
    </row>
    <row r="2446">
      <c r="A2446">
        <f>'03_DADOS_LIMPOS'!A2422</f>
        <v/>
      </c>
      <c r="B2446">
        <f>'03_DADOS_LIMPOS'!C2422</f>
        <v/>
      </c>
      <c r="C2446">
        <f>'03_DADOS_LIMPOS'!D2422</f>
        <v/>
      </c>
      <c r="D2446">
        <f>'03_DADOS_LIMPOS'!J2422</f>
        <v/>
      </c>
      <c r="E2446">
        <f>$B$8+$B$9*D2446</f>
        <v/>
      </c>
      <c r="F2446">
        <f>C2446-E2446</f>
        <v/>
      </c>
      <c r="G2446">
        <f>F2446/$B$11</f>
        <v/>
      </c>
      <c r="H2446">
        <f>ABS(G2446)</f>
        <v/>
      </c>
    </row>
    <row r="2447">
      <c r="A2447">
        <f>'03_DADOS_LIMPOS'!A2423</f>
        <v/>
      </c>
      <c r="B2447">
        <f>'03_DADOS_LIMPOS'!C2423</f>
        <v/>
      </c>
      <c r="C2447">
        <f>'03_DADOS_LIMPOS'!D2423</f>
        <v/>
      </c>
      <c r="D2447">
        <f>'03_DADOS_LIMPOS'!J2423</f>
        <v/>
      </c>
      <c r="E2447">
        <f>$B$8+$B$9*D2447</f>
        <v/>
      </c>
      <c r="F2447">
        <f>C2447-E2447</f>
        <v/>
      </c>
      <c r="G2447">
        <f>F2447/$B$11</f>
        <v/>
      </c>
      <c r="H2447">
        <f>ABS(G2447)</f>
        <v/>
      </c>
    </row>
    <row r="2448">
      <c r="A2448">
        <f>'03_DADOS_LIMPOS'!A2424</f>
        <v/>
      </c>
      <c r="B2448">
        <f>'03_DADOS_LIMPOS'!C2424</f>
        <v/>
      </c>
      <c r="C2448">
        <f>'03_DADOS_LIMPOS'!D2424</f>
        <v/>
      </c>
      <c r="D2448">
        <f>'03_DADOS_LIMPOS'!J2424</f>
        <v/>
      </c>
      <c r="E2448">
        <f>$B$8+$B$9*D2448</f>
        <v/>
      </c>
      <c r="F2448">
        <f>C2448-E2448</f>
        <v/>
      </c>
      <c r="G2448">
        <f>F2448/$B$11</f>
        <v/>
      </c>
      <c r="H2448">
        <f>ABS(G2448)</f>
        <v/>
      </c>
    </row>
    <row r="2449">
      <c r="A2449">
        <f>'03_DADOS_LIMPOS'!A2425</f>
        <v/>
      </c>
      <c r="B2449">
        <f>'03_DADOS_LIMPOS'!C2425</f>
        <v/>
      </c>
      <c r="C2449">
        <f>'03_DADOS_LIMPOS'!D2425</f>
        <v/>
      </c>
      <c r="D2449">
        <f>'03_DADOS_LIMPOS'!J2425</f>
        <v/>
      </c>
      <c r="E2449">
        <f>$B$8+$B$9*D2449</f>
        <v/>
      </c>
      <c r="F2449">
        <f>C2449-E2449</f>
        <v/>
      </c>
      <c r="G2449">
        <f>F2449/$B$11</f>
        <v/>
      </c>
      <c r="H2449">
        <f>ABS(G2449)</f>
        <v/>
      </c>
    </row>
    <row r="2450">
      <c r="A2450">
        <f>'03_DADOS_LIMPOS'!A2426</f>
        <v/>
      </c>
      <c r="B2450">
        <f>'03_DADOS_LIMPOS'!C2426</f>
        <v/>
      </c>
      <c r="C2450">
        <f>'03_DADOS_LIMPOS'!D2426</f>
        <v/>
      </c>
      <c r="D2450">
        <f>'03_DADOS_LIMPOS'!J2426</f>
        <v/>
      </c>
      <c r="E2450">
        <f>$B$8+$B$9*D2450</f>
        <v/>
      </c>
      <c r="F2450">
        <f>C2450-E2450</f>
        <v/>
      </c>
      <c r="G2450">
        <f>F2450/$B$11</f>
        <v/>
      </c>
      <c r="H2450">
        <f>ABS(G2450)</f>
        <v/>
      </c>
    </row>
    <row r="2451">
      <c r="A2451">
        <f>'03_DADOS_LIMPOS'!A2427</f>
        <v/>
      </c>
      <c r="B2451">
        <f>'03_DADOS_LIMPOS'!C2427</f>
        <v/>
      </c>
      <c r="C2451">
        <f>'03_DADOS_LIMPOS'!D2427</f>
        <v/>
      </c>
      <c r="D2451">
        <f>'03_DADOS_LIMPOS'!J2427</f>
        <v/>
      </c>
      <c r="E2451">
        <f>$B$8+$B$9*D2451</f>
        <v/>
      </c>
      <c r="F2451">
        <f>C2451-E2451</f>
        <v/>
      </c>
      <c r="G2451">
        <f>F2451/$B$11</f>
        <v/>
      </c>
      <c r="H2451">
        <f>ABS(G2451)</f>
        <v/>
      </c>
    </row>
    <row r="2452">
      <c r="A2452">
        <f>'03_DADOS_LIMPOS'!A2428</f>
        <v/>
      </c>
      <c r="B2452">
        <f>'03_DADOS_LIMPOS'!C2428</f>
        <v/>
      </c>
      <c r="C2452">
        <f>'03_DADOS_LIMPOS'!D2428</f>
        <v/>
      </c>
      <c r="D2452">
        <f>'03_DADOS_LIMPOS'!J2428</f>
        <v/>
      </c>
      <c r="E2452">
        <f>$B$8+$B$9*D2452</f>
        <v/>
      </c>
      <c r="F2452">
        <f>C2452-E2452</f>
        <v/>
      </c>
      <c r="G2452">
        <f>F2452/$B$11</f>
        <v/>
      </c>
      <c r="H2452">
        <f>ABS(G2452)</f>
        <v/>
      </c>
    </row>
    <row r="2453">
      <c r="A2453">
        <f>'03_DADOS_LIMPOS'!A2429</f>
        <v/>
      </c>
      <c r="B2453">
        <f>'03_DADOS_LIMPOS'!C2429</f>
        <v/>
      </c>
      <c r="C2453">
        <f>'03_DADOS_LIMPOS'!D2429</f>
        <v/>
      </c>
      <c r="D2453">
        <f>'03_DADOS_LIMPOS'!J2429</f>
        <v/>
      </c>
      <c r="E2453">
        <f>$B$8+$B$9*D2453</f>
        <v/>
      </c>
      <c r="F2453">
        <f>C2453-E2453</f>
        <v/>
      </c>
      <c r="G2453">
        <f>F2453/$B$11</f>
        <v/>
      </c>
      <c r="H2453">
        <f>ABS(G2453)</f>
        <v/>
      </c>
    </row>
    <row r="2454">
      <c r="A2454">
        <f>'03_DADOS_LIMPOS'!A2430</f>
        <v/>
      </c>
      <c r="B2454">
        <f>'03_DADOS_LIMPOS'!C2430</f>
        <v/>
      </c>
      <c r="C2454">
        <f>'03_DADOS_LIMPOS'!D2430</f>
        <v/>
      </c>
      <c r="D2454">
        <f>'03_DADOS_LIMPOS'!J2430</f>
        <v/>
      </c>
      <c r="E2454">
        <f>$B$8+$B$9*D2454</f>
        <v/>
      </c>
      <c r="F2454">
        <f>C2454-E2454</f>
        <v/>
      </c>
      <c r="G2454">
        <f>F2454/$B$11</f>
        <v/>
      </c>
      <c r="H2454">
        <f>ABS(G2454)</f>
        <v/>
      </c>
    </row>
    <row r="2455">
      <c r="A2455">
        <f>'03_DADOS_LIMPOS'!A2431</f>
        <v/>
      </c>
      <c r="B2455">
        <f>'03_DADOS_LIMPOS'!C2431</f>
        <v/>
      </c>
      <c r="C2455">
        <f>'03_DADOS_LIMPOS'!D2431</f>
        <v/>
      </c>
      <c r="D2455">
        <f>'03_DADOS_LIMPOS'!J2431</f>
        <v/>
      </c>
      <c r="E2455">
        <f>$B$8+$B$9*D2455</f>
        <v/>
      </c>
      <c r="F2455">
        <f>C2455-E2455</f>
        <v/>
      </c>
      <c r="G2455">
        <f>F2455/$B$11</f>
        <v/>
      </c>
      <c r="H2455">
        <f>ABS(G2455)</f>
        <v/>
      </c>
    </row>
    <row r="2456">
      <c r="A2456">
        <f>'03_DADOS_LIMPOS'!A2432</f>
        <v/>
      </c>
      <c r="B2456">
        <f>'03_DADOS_LIMPOS'!C2432</f>
        <v/>
      </c>
      <c r="C2456">
        <f>'03_DADOS_LIMPOS'!D2432</f>
        <v/>
      </c>
      <c r="D2456">
        <f>'03_DADOS_LIMPOS'!J2432</f>
        <v/>
      </c>
      <c r="E2456">
        <f>$B$8+$B$9*D2456</f>
        <v/>
      </c>
      <c r="F2456">
        <f>C2456-E2456</f>
        <v/>
      </c>
      <c r="G2456">
        <f>F2456/$B$11</f>
        <v/>
      </c>
      <c r="H2456">
        <f>ABS(G2456)</f>
        <v/>
      </c>
    </row>
    <row r="2457">
      <c r="A2457">
        <f>'03_DADOS_LIMPOS'!A2433</f>
        <v/>
      </c>
      <c r="B2457">
        <f>'03_DADOS_LIMPOS'!C2433</f>
        <v/>
      </c>
      <c r="C2457">
        <f>'03_DADOS_LIMPOS'!D2433</f>
        <v/>
      </c>
      <c r="D2457">
        <f>'03_DADOS_LIMPOS'!J2433</f>
        <v/>
      </c>
      <c r="E2457">
        <f>$B$8+$B$9*D2457</f>
        <v/>
      </c>
      <c r="F2457">
        <f>C2457-E2457</f>
        <v/>
      </c>
      <c r="G2457">
        <f>F2457/$B$11</f>
        <v/>
      </c>
      <c r="H2457">
        <f>ABS(G2457)</f>
        <v/>
      </c>
    </row>
    <row r="2458">
      <c r="A2458">
        <f>'03_DADOS_LIMPOS'!A2434</f>
        <v/>
      </c>
      <c r="B2458">
        <f>'03_DADOS_LIMPOS'!C2434</f>
        <v/>
      </c>
      <c r="C2458">
        <f>'03_DADOS_LIMPOS'!D2434</f>
        <v/>
      </c>
      <c r="D2458">
        <f>'03_DADOS_LIMPOS'!J2434</f>
        <v/>
      </c>
      <c r="E2458">
        <f>$B$8+$B$9*D2458</f>
        <v/>
      </c>
      <c r="F2458">
        <f>C2458-E2458</f>
        <v/>
      </c>
      <c r="G2458">
        <f>F2458/$B$11</f>
        <v/>
      </c>
      <c r="H2458">
        <f>ABS(G2458)</f>
        <v/>
      </c>
    </row>
    <row r="2459">
      <c r="A2459">
        <f>'03_DADOS_LIMPOS'!A2435</f>
        <v/>
      </c>
      <c r="B2459">
        <f>'03_DADOS_LIMPOS'!C2435</f>
        <v/>
      </c>
      <c r="C2459">
        <f>'03_DADOS_LIMPOS'!D2435</f>
        <v/>
      </c>
      <c r="D2459">
        <f>'03_DADOS_LIMPOS'!J2435</f>
        <v/>
      </c>
      <c r="E2459">
        <f>$B$8+$B$9*D2459</f>
        <v/>
      </c>
      <c r="F2459">
        <f>C2459-E2459</f>
        <v/>
      </c>
      <c r="G2459">
        <f>F2459/$B$11</f>
        <v/>
      </c>
      <c r="H2459">
        <f>ABS(G2459)</f>
        <v/>
      </c>
    </row>
    <row r="2460">
      <c r="A2460">
        <f>'03_DADOS_LIMPOS'!A2436</f>
        <v/>
      </c>
      <c r="B2460">
        <f>'03_DADOS_LIMPOS'!C2436</f>
        <v/>
      </c>
      <c r="C2460">
        <f>'03_DADOS_LIMPOS'!D2436</f>
        <v/>
      </c>
      <c r="D2460">
        <f>'03_DADOS_LIMPOS'!J2436</f>
        <v/>
      </c>
      <c r="E2460">
        <f>$B$8+$B$9*D2460</f>
        <v/>
      </c>
      <c r="F2460">
        <f>C2460-E2460</f>
        <v/>
      </c>
      <c r="G2460">
        <f>F2460/$B$11</f>
        <v/>
      </c>
      <c r="H2460">
        <f>ABS(G2460)</f>
        <v/>
      </c>
    </row>
    <row r="2461">
      <c r="A2461">
        <f>'03_DADOS_LIMPOS'!A2437</f>
        <v/>
      </c>
      <c r="B2461">
        <f>'03_DADOS_LIMPOS'!C2437</f>
        <v/>
      </c>
      <c r="C2461">
        <f>'03_DADOS_LIMPOS'!D2437</f>
        <v/>
      </c>
      <c r="D2461">
        <f>'03_DADOS_LIMPOS'!J2437</f>
        <v/>
      </c>
      <c r="E2461">
        <f>$B$8+$B$9*D2461</f>
        <v/>
      </c>
      <c r="F2461">
        <f>C2461-E2461</f>
        <v/>
      </c>
      <c r="G2461">
        <f>F2461/$B$11</f>
        <v/>
      </c>
      <c r="H2461">
        <f>ABS(G2461)</f>
        <v/>
      </c>
    </row>
    <row r="2462">
      <c r="A2462">
        <f>'03_DADOS_LIMPOS'!A2438</f>
        <v/>
      </c>
      <c r="B2462">
        <f>'03_DADOS_LIMPOS'!C2438</f>
        <v/>
      </c>
      <c r="C2462">
        <f>'03_DADOS_LIMPOS'!D2438</f>
        <v/>
      </c>
      <c r="D2462">
        <f>'03_DADOS_LIMPOS'!J2438</f>
        <v/>
      </c>
      <c r="E2462">
        <f>$B$8+$B$9*D2462</f>
        <v/>
      </c>
      <c r="F2462">
        <f>C2462-E2462</f>
        <v/>
      </c>
      <c r="G2462">
        <f>F2462/$B$11</f>
        <v/>
      </c>
      <c r="H2462">
        <f>ABS(G2462)</f>
        <v/>
      </c>
    </row>
    <row r="2463">
      <c r="A2463">
        <f>'03_DADOS_LIMPOS'!A2439</f>
        <v/>
      </c>
      <c r="B2463">
        <f>'03_DADOS_LIMPOS'!C2439</f>
        <v/>
      </c>
      <c r="C2463">
        <f>'03_DADOS_LIMPOS'!D2439</f>
        <v/>
      </c>
      <c r="D2463">
        <f>'03_DADOS_LIMPOS'!J2439</f>
        <v/>
      </c>
      <c r="E2463">
        <f>$B$8+$B$9*D2463</f>
        <v/>
      </c>
      <c r="F2463">
        <f>C2463-E2463</f>
        <v/>
      </c>
      <c r="G2463">
        <f>F2463/$B$11</f>
        <v/>
      </c>
      <c r="H2463">
        <f>ABS(G2463)</f>
        <v/>
      </c>
    </row>
    <row r="2464">
      <c r="A2464">
        <f>'03_DADOS_LIMPOS'!A2440</f>
        <v/>
      </c>
      <c r="B2464">
        <f>'03_DADOS_LIMPOS'!C2440</f>
        <v/>
      </c>
      <c r="C2464">
        <f>'03_DADOS_LIMPOS'!D2440</f>
        <v/>
      </c>
      <c r="D2464">
        <f>'03_DADOS_LIMPOS'!J2440</f>
        <v/>
      </c>
      <c r="E2464">
        <f>$B$8+$B$9*D2464</f>
        <v/>
      </c>
      <c r="F2464">
        <f>C2464-E2464</f>
        <v/>
      </c>
      <c r="G2464">
        <f>F2464/$B$11</f>
        <v/>
      </c>
      <c r="H2464">
        <f>ABS(G2464)</f>
        <v/>
      </c>
    </row>
    <row r="2465">
      <c r="A2465">
        <f>'03_DADOS_LIMPOS'!A2441</f>
        <v/>
      </c>
      <c r="B2465">
        <f>'03_DADOS_LIMPOS'!C2441</f>
        <v/>
      </c>
      <c r="C2465">
        <f>'03_DADOS_LIMPOS'!D2441</f>
        <v/>
      </c>
      <c r="D2465">
        <f>'03_DADOS_LIMPOS'!J2441</f>
        <v/>
      </c>
      <c r="E2465">
        <f>$B$8+$B$9*D2465</f>
        <v/>
      </c>
      <c r="F2465">
        <f>C2465-E2465</f>
        <v/>
      </c>
      <c r="G2465">
        <f>F2465/$B$11</f>
        <v/>
      </c>
      <c r="H2465">
        <f>ABS(G2465)</f>
        <v/>
      </c>
    </row>
    <row r="2466">
      <c r="A2466">
        <f>'03_DADOS_LIMPOS'!A2442</f>
        <v/>
      </c>
      <c r="B2466">
        <f>'03_DADOS_LIMPOS'!C2442</f>
        <v/>
      </c>
      <c r="C2466">
        <f>'03_DADOS_LIMPOS'!D2442</f>
        <v/>
      </c>
      <c r="D2466">
        <f>'03_DADOS_LIMPOS'!J2442</f>
        <v/>
      </c>
      <c r="E2466">
        <f>$B$8+$B$9*D2466</f>
        <v/>
      </c>
      <c r="F2466">
        <f>C2466-E2466</f>
        <v/>
      </c>
      <c r="G2466">
        <f>F2466/$B$11</f>
        <v/>
      </c>
      <c r="H2466">
        <f>ABS(G2466)</f>
        <v/>
      </c>
    </row>
    <row r="2467">
      <c r="A2467">
        <f>'03_DADOS_LIMPOS'!A2443</f>
        <v/>
      </c>
      <c r="B2467">
        <f>'03_DADOS_LIMPOS'!C2443</f>
        <v/>
      </c>
      <c r="C2467">
        <f>'03_DADOS_LIMPOS'!D2443</f>
        <v/>
      </c>
      <c r="D2467">
        <f>'03_DADOS_LIMPOS'!J2443</f>
        <v/>
      </c>
      <c r="E2467">
        <f>$B$8+$B$9*D2467</f>
        <v/>
      </c>
      <c r="F2467">
        <f>C2467-E2467</f>
        <v/>
      </c>
      <c r="G2467">
        <f>F2467/$B$11</f>
        <v/>
      </c>
      <c r="H2467">
        <f>ABS(G2467)</f>
        <v/>
      </c>
    </row>
    <row r="2468">
      <c r="A2468">
        <f>'03_DADOS_LIMPOS'!A2444</f>
        <v/>
      </c>
      <c r="B2468">
        <f>'03_DADOS_LIMPOS'!C2444</f>
        <v/>
      </c>
      <c r="C2468">
        <f>'03_DADOS_LIMPOS'!D2444</f>
        <v/>
      </c>
      <c r="D2468">
        <f>'03_DADOS_LIMPOS'!J2444</f>
        <v/>
      </c>
      <c r="E2468">
        <f>$B$8+$B$9*D2468</f>
        <v/>
      </c>
      <c r="F2468">
        <f>C2468-E2468</f>
        <v/>
      </c>
      <c r="G2468">
        <f>F2468/$B$11</f>
        <v/>
      </c>
      <c r="H2468">
        <f>ABS(G2468)</f>
        <v/>
      </c>
    </row>
    <row r="2469">
      <c r="A2469">
        <f>'03_DADOS_LIMPOS'!A2445</f>
        <v/>
      </c>
      <c r="B2469">
        <f>'03_DADOS_LIMPOS'!C2445</f>
        <v/>
      </c>
      <c r="C2469">
        <f>'03_DADOS_LIMPOS'!D2445</f>
        <v/>
      </c>
      <c r="D2469">
        <f>'03_DADOS_LIMPOS'!J2445</f>
        <v/>
      </c>
      <c r="E2469">
        <f>$B$8+$B$9*D2469</f>
        <v/>
      </c>
      <c r="F2469">
        <f>C2469-E2469</f>
        <v/>
      </c>
      <c r="G2469">
        <f>F2469/$B$11</f>
        <v/>
      </c>
      <c r="H2469">
        <f>ABS(G2469)</f>
        <v/>
      </c>
    </row>
    <row r="2470">
      <c r="A2470">
        <f>'03_DADOS_LIMPOS'!A2446</f>
        <v/>
      </c>
      <c r="B2470">
        <f>'03_DADOS_LIMPOS'!C2446</f>
        <v/>
      </c>
      <c r="C2470">
        <f>'03_DADOS_LIMPOS'!D2446</f>
        <v/>
      </c>
      <c r="D2470">
        <f>'03_DADOS_LIMPOS'!J2446</f>
        <v/>
      </c>
      <c r="E2470">
        <f>$B$8+$B$9*D2470</f>
        <v/>
      </c>
      <c r="F2470">
        <f>C2470-E2470</f>
        <v/>
      </c>
      <c r="G2470">
        <f>F2470/$B$11</f>
        <v/>
      </c>
      <c r="H2470">
        <f>ABS(G2470)</f>
        <v/>
      </c>
    </row>
    <row r="2471">
      <c r="A2471">
        <f>'03_DADOS_LIMPOS'!A2447</f>
        <v/>
      </c>
      <c r="B2471">
        <f>'03_DADOS_LIMPOS'!C2447</f>
        <v/>
      </c>
      <c r="C2471">
        <f>'03_DADOS_LIMPOS'!D2447</f>
        <v/>
      </c>
      <c r="D2471">
        <f>'03_DADOS_LIMPOS'!J2447</f>
        <v/>
      </c>
      <c r="E2471">
        <f>$B$8+$B$9*D2471</f>
        <v/>
      </c>
      <c r="F2471">
        <f>C2471-E2471</f>
        <v/>
      </c>
      <c r="G2471">
        <f>F2471/$B$11</f>
        <v/>
      </c>
      <c r="H2471">
        <f>ABS(G2471)</f>
        <v/>
      </c>
    </row>
    <row r="2472">
      <c r="A2472">
        <f>'03_DADOS_LIMPOS'!A2448</f>
        <v/>
      </c>
      <c r="B2472">
        <f>'03_DADOS_LIMPOS'!C2448</f>
        <v/>
      </c>
      <c r="C2472">
        <f>'03_DADOS_LIMPOS'!D2448</f>
        <v/>
      </c>
      <c r="D2472">
        <f>'03_DADOS_LIMPOS'!J2448</f>
        <v/>
      </c>
      <c r="E2472">
        <f>$B$8+$B$9*D2472</f>
        <v/>
      </c>
      <c r="F2472">
        <f>C2472-E2472</f>
        <v/>
      </c>
      <c r="G2472">
        <f>F2472/$B$11</f>
        <v/>
      </c>
      <c r="H2472">
        <f>ABS(G2472)</f>
        <v/>
      </c>
    </row>
    <row r="2473">
      <c r="A2473">
        <f>'03_DADOS_LIMPOS'!A2449</f>
        <v/>
      </c>
      <c r="B2473">
        <f>'03_DADOS_LIMPOS'!C2449</f>
        <v/>
      </c>
      <c r="C2473">
        <f>'03_DADOS_LIMPOS'!D2449</f>
        <v/>
      </c>
      <c r="D2473">
        <f>'03_DADOS_LIMPOS'!J2449</f>
        <v/>
      </c>
      <c r="E2473">
        <f>$B$8+$B$9*D2473</f>
        <v/>
      </c>
      <c r="F2473">
        <f>C2473-E2473</f>
        <v/>
      </c>
      <c r="G2473">
        <f>F2473/$B$11</f>
        <v/>
      </c>
      <c r="H2473">
        <f>ABS(G2473)</f>
        <v/>
      </c>
    </row>
    <row r="2474">
      <c r="A2474">
        <f>'03_DADOS_LIMPOS'!A2450</f>
        <v/>
      </c>
      <c r="B2474">
        <f>'03_DADOS_LIMPOS'!C2450</f>
        <v/>
      </c>
      <c r="C2474">
        <f>'03_DADOS_LIMPOS'!D2450</f>
        <v/>
      </c>
      <c r="D2474">
        <f>'03_DADOS_LIMPOS'!J2450</f>
        <v/>
      </c>
      <c r="E2474">
        <f>$B$8+$B$9*D2474</f>
        <v/>
      </c>
      <c r="F2474">
        <f>C2474-E2474</f>
        <v/>
      </c>
      <c r="G2474">
        <f>F2474/$B$11</f>
        <v/>
      </c>
      <c r="H2474">
        <f>ABS(G2474)</f>
        <v/>
      </c>
    </row>
    <row r="2475">
      <c r="A2475">
        <f>'03_DADOS_LIMPOS'!A2451</f>
        <v/>
      </c>
      <c r="B2475">
        <f>'03_DADOS_LIMPOS'!C2451</f>
        <v/>
      </c>
      <c r="C2475">
        <f>'03_DADOS_LIMPOS'!D2451</f>
        <v/>
      </c>
      <c r="D2475">
        <f>'03_DADOS_LIMPOS'!J2451</f>
        <v/>
      </c>
      <c r="E2475">
        <f>$B$8+$B$9*D2475</f>
        <v/>
      </c>
      <c r="F2475">
        <f>C2475-E2475</f>
        <v/>
      </c>
      <c r="G2475">
        <f>F2475/$B$11</f>
        <v/>
      </c>
      <c r="H2475">
        <f>ABS(G2475)</f>
        <v/>
      </c>
    </row>
    <row r="2476">
      <c r="A2476">
        <f>'03_DADOS_LIMPOS'!A2452</f>
        <v/>
      </c>
      <c r="B2476">
        <f>'03_DADOS_LIMPOS'!C2452</f>
        <v/>
      </c>
      <c r="C2476">
        <f>'03_DADOS_LIMPOS'!D2452</f>
        <v/>
      </c>
      <c r="D2476">
        <f>'03_DADOS_LIMPOS'!J2452</f>
        <v/>
      </c>
      <c r="E2476">
        <f>$B$8+$B$9*D2476</f>
        <v/>
      </c>
      <c r="F2476">
        <f>C2476-E2476</f>
        <v/>
      </c>
      <c r="G2476">
        <f>F2476/$B$11</f>
        <v/>
      </c>
      <c r="H2476">
        <f>ABS(G2476)</f>
        <v/>
      </c>
    </row>
    <row r="2477">
      <c r="A2477">
        <f>'03_DADOS_LIMPOS'!A2453</f>
        <v/>
      </c>
      <c r="B2477">
        <f>'03_DADOS_LIMPOS'!C2453</f>
        <v/>
      </c>
      <c r="C2477">
        <f>'03_DADOS_LIMPOS'!D2453</f>
        <v/>
      </c>
      <c r="D2477">
        <f>'03_DADOS_LIMPOS'!J2453</f>
        <v/>
      </c>
      <c r="E2477">
        <f>$B$8+$B$9*D2477</f>
        <v/>
      </c>
      <c r="F2477">
        <f>C2477-E2477</f>
        <v/>
      </c>
      <c r="G2477">
        <f>F2477/$B$11</f>
        <v/>
      </c>
      <c r="H2477">
        <f>ABS(G2477)</f>
        <v/>
      </c>
    </row>
    <row r="2478">
      <c r="A2478">
        <f>'03_DADOS_LIMPOS'!A2454</f>
        <v/>
      </c>
      <c r="B2478">
        <f>'03_DADOS_LIMPOS'!C2454</f>
        <v/>
      </c>
      <c r="C2478">
        <f>'03_DADOS_LIMPOS'!D2454</f>
        <v/>
      </c>
      <c r="D2478">
        <f>'03_DADOS_LIMPOS'!J2454</f>
        <v/>
      </c>
      <c r="E2478">
        <f>$B$8+$B$9*D2478</f>
        <v/>
      </c>
      <c r="F2478">
        <f>C2478-E2478</f>
        <v/>
      </c>
      <c r="G2478">
        <f>F2478/$B$11</f>
        <v/>
      </c>
      <c r="H2478">
        <f>ABS(G2478)</f>
        <v/>
      </c>
    </row>
    <row r="2479">
      <c r="A2479">
        <f>'03_DADOS_LIMPOS'!A2455</f>
        <v/>
      </c>
      <c r="B2479">
        <f>'03_DADOS_LIMPOS'!C2455</f>
        <v/>
      </c>
      <c r="C2479">
        <f>'03_DADOS_LIMPOS'!D2455</f>
        <v/>
      </c>
      <c r="D2479">
        <f>'03_DADOS_LIMPOS'!J2455</f>
        <v/>
      </c>
      <c r="E2479">
        <f>$B$8+$B$9*D2479</f>
        <v/>
      </c>
      <c r="F2479">
        <f>C2479-E2479</f>
        <v/>
      </c>
      <c r="G2479">
        <f>F2479/$B$11</f>
        <v/>
      </c>
      <c r="H2479">
        <f>ABS(G2479)</f>
        <v/>
      </c>
    </row>
    <row r="2480">
      <c r="A2480">
        <f>'03_DADOS_LIMPOS'!A2456</f>
        <v/>
      </c>
      <c r="B2480">
        <f>'03_DADOS_LIMPOS'!C2456</f>
        <v/>
      </c>
      <c r="C2480">
        <f>'03_DADOS_LIMPOS'!D2456</f>
        <v/>
      </c>
      <c r="D2480">
        <f>'03_DADOS_LIMPOS'!J2456</f>
        <v/>
      </c>
      <c r="E2480">
        <f>$B$8+$B$9*D2480</f>
        <v/>
      </c>
      <c r="F2480">
        <f>C2480-E2480</f>
        <v/>
      </c>
      <c r="G2480">
        <f>F2480/$B$11</f>
        <v/>
      </c>
      <c r="H2480">
        <f>ABS(G2480)</f>
        <v/>
      </c>
    </row>
    <row r="2481">
      <c r="A2481">
        <f>'03_DADOS_LIMPOS'!A2457</f>
        <v/>
      </c>
      <c r="B2481">
        <f>'03_DADOS_LIMPOS'!C2457</f>
        <v/>
      </c>
      <c r="C2481">
        <f>'03_DADOS_LIMPOS'!D2457</f>
        <v/>
      </c>
      <c r="D2481">
        <f>'03_DADOS_LIMPOS'!J2457</f>
        <v/>
      </c>
      <c r="E2481">
        <f>$B$8+$B$9*D2481</f>
        <v/>
      </c>
      <c r="F2481">
        <f>C2481-E2481</f>
        <v/>
      </c>
      <c r="G2481">
        <f>F2481/$B$11</f>
        <v/>
      </c>
      <c r="H2481">
        <f>ABS(G2481)</f>
        <v/>
      </c>
    </row>
    <row r="2482">
      <c r="A2482">
        <f>'03_DADOS_LIMPOS'!A2458</f>
        <v/>
      </c>
      <c r="B2482">
        <f>'03_DADOS_LIMPOS'!C2458</f>
        <v/>
      </c>
      <c r="C2482">
        <f>'03_DADOS_LIMPOS'!D2458</f>
        <v/>
      </c>
      <c r="D2482">
        <f>'03_DADOS_LIMPOS'!J2458</f>
        <v/>
      </c>
      <c r="E2482">
        <f>$B$8+$B$9*D2482</f>
        <v/>
      </c>
      <c r="F2482">
        <f>C2482-E2482</f>
        <v/>
      </c>
      <c r="G2482">
        <f>F2482/$B$11</f>
        <v/>
      </c>
      <c r="H2482">
        <f>ABS(G2482)</f>
        <v/>
      </c>
    </row>
    <row r="2483">
      <c r="A2483">
        <f>'03_DADOS_LIMPOS'!A2459</f>
        <v/>
      </c>
      <c r="B2483">
        <f>'03_DADOS_LIMPOS'!C2459</f>
        <v/>
      </c>
      <c r="C2483">
        <f>'03_DADOS_LIMPOS'!D2459</f>
        <v/>
      </c>
      <c r="D2483">
        <f>'03_DADOS_LIMPOS'!J2459</f>
        <v/>
      </c>
      <c r="E2483">
        <f>$B$8+$B$9*D2483</f>
        <v/>
      </c>
      <c r="F2483">
        <f>C2483-E2483</f>
        <v/>
      </c>
      <c r="G2483">
        <f>F2483/$B$11</f>
        <v/>
      </c>
      <c r="H2483">
        <f>ABS(G2483)</f>
        <v/>
      </c>
    </row>
    <row r="2484">
      <c r="A2484">
        <f>'03_DADOS_LIMPOS'!A2460</f>
        <v/>
      </c>
      <c r="B2484">
        <f>'03_DADOS_LIMPOS'!C2460</f>
        <v/>
      </c>
      <c r="C2484">
        <f>'03_DADOS_LIMPOS'!D2460</f>
        <v/>
      </c>
      <c r="D2484">
        <f>'03_DADOS_LIMPOS'!J2460</f>
        <v/>
      </c>
      <c r="E2484">
        <f>$B$8+$B$9*D2484</f>
        <v/>
      </c>
      <c r="F2484">
        <f>C2484-E2484</f>
        <v/>
      </c>
      <c r="G2484">
        <f>F2484/$B$11</f>
        <v/>
      </c>
      <c r="H2484">
        <f>ABS(G2484)</f>
        <v/>
      </c>
    </row>
    <row r="2485">
      <c r="A2485">
        <f>'03_DADOS_LIMPOS'!A2461</f>
        <v/>
      </c>
      <c r="B2485">
        <f>'03_DADOS_LIMPOS'!C2461</f>
        <v/>
      </c>
      <c r="C2485">
        <f>'03_DADOS_LIMPOS'!D2461</f>
        <v/>
      </c>
      <c r="D2485">
        <f>'03_DADOS_LIMPOS'!J2461</f>
        <v/>
      </c>
      <c r="E2485">
        <f>$B$8+$B$9*D2485</f>
        <v/>
      </c>
      <c r="F2485">
        <f>C2485-E2485</f>
        <v/>
      </c>
      <c r="G2485">
        <f>F2485/$B$11</f>
        <v/>
      </c>
      <c r="H2485">
        <f>ABS(G2485)</f>
        <v/>
      </c>
    </row>
    <row r="2486">
      <c r="A2486">
        <f>'03_DADOS_LIMPOS'!A2462</f>
        <v/>
      </c>
      <c r="B2486">
        <f>'03_DADOS_LIMPOS'!C2462</f>
        <v/>
      </c>
      <c r="C2486">
        <f>'03_DADOS_LIMPOS'!D2462</f>
        <v/>
      </c>
      <c r="D2486">
        <f>'03_DADOS_LIMPOS'!J2462</f>
        <v/>
      </c>
      <c r="E2486">
        <f>$B$8+$B$9*D2486</f>
        <v/>
      </c>
      <c r="F2486">
        <f>C2486-E2486</f>
        <v/>
      </c>
      <c r="G2486">
        <f>F2486/$B$11</f>
        <v/>
      </c>
      <c r="H2486">
        <f>ABS(G2486)</f>
        <v/>
      </c>
    </row>
    <row r="2487">
      <c r="A2487">
        <f>'03_DADOS_LIMPOS'!A2463</f>
        <v/>
      </c>
      <c r="B2487">
        <f>'03_DADOS_LIMPOS'!C2463</f>
        <v/>
      </c>
      <c r="C2487">
        <f>'03_DADOS_LIMPOS'!D2463</f>
        <v/>
      </c>
      <c r="D2487">
        <f>'03_DADOS_LIMPOS'!J2463</f>
        <v/>
      </c>
      <c r="E2487">
        <f>$B$8+$B$9*D2487</f>
        <v/>
      </c>
      <c r="F2487">
        <f>C2487-E2487</f>
        <v/>
      </c>
      <c r="G2487">
        <f>F2487/$B$11</f>
        <v/>
      </c>
      <c r="H2487">
        <f>ABS(G2487)</f>
        <v/>
      </c>
    </row>
    <row r="2488">
      <c r="A2488">
        <f>'03_DADOS_LIMPOS'!A2464</f>
        <v/>
      </c>
      <c r="B2488">
        <f>'03_DADOS_LIMPOS'!C2464</f>
        <v/>
      </c>
      <c r="C2488">
        <f>'03_DADOS_LIMPOS'!D2464</f>
        <v/>
      </c>
      <c r="D2488">
        <f>'03_DADOS_LIMPOS'!J2464</f>
        <v/>
      </c>
      <c r="E2488">
        <f>$B$8+$B$9*D2488</f>
        <v/>
      </c>
      <c r="F2488">
        <f>C2488-E2488</f>
        <v/>
      </c>
      <c r="G2488">
        <f>F2488/$B$11</f>
        <v/>
      </c>
      <c r="H2488">
        <f>ABS(G2488)</f>
        <v/>
      </c>
    </row>
    <row r="2489">
      <c r="A2489">
        <f>'03_DADOS_LIMPOS'!A2465</f>
        <v/>
      </c>
      <c r="B2489">
        <f>'03_DADOS_LIMPOS'!C2465</f>
        <v/>
      </c>
      <c r="C2489">
        <f>'03_DADOS_LIMPOS'!D2465</f>
        <v/>
      </c>
      <c r="D2489">
        <f>'03_DADOS_LIMPOS'!J2465</f>
        <v/>
      </c>
      <c r="E2489">
        <f>$B$8+$B$9*D2489</f>
        <v/>
      </c>
      <c r="F2489">
        <f>C2489-E2489</f>
        <v/>
      </c>
      <c r="G2489">
        <f>F2489/$B$11</f>
        <v/>
      </c>
      <c r="H2489">
        <f>ABS(G2489)</f>
        <v/>
      </c>
    </row>
    <row r="2490">
      <c r="A2490">
        <f>'03_DADOS_LIMPOS'!A2466</f>
        <v/>
      </c>
      <c r="B2490">
        <f>'03_DADOS_LIMPOS'!C2466</f>
        <v/>
      </c>
      <c r="C2490">
        <f>'03_DADOS_LIMPOS'!D2466</f>
        <v/>
      </c>
      <c r="D2490">
        <f>'03_DADOS_LIMPOS'!J2466</f>
        <v/>
      </c>
      <c r="E2490">
        <f>$B$8+$B$9*D2490</f>
        <v/>
      </c>
      <c r="F2490">
        <f>C2490-E2490</f>
        <v/>
      </c>
      <c r="G2490">
        <f>F2490/$B$11</f>
        <v/>
      </c>
      <c r="H2490">
        <f>ABS(G2490)</f>
        <v/>
      </c>
    </row>
    <row r="2491">
      <c r="A2491">
        <f>'03_DADOS_LIMPOS'!A2467</f>
        <v/>
      </c>
      <c r="B2491">
        <f>'03_DADOS_LIMPOS'!C2467</f>
        <v/>
      </c>
      <c r="C2491">
        <f>'03_DADOS_LIMPOS'!D2467</f>
        <v/>
      </c>
      <c r="D2491">
        <f>'03_DADOS_LIMPOS'!J2467</f>
        <v/>
      </c>
      <c r="E2491">
        <f>$B$8+$B$9*D2491</f>
        <v/>
      </c>
      <c r="F2491">
        <f>C2491-E2491</f>
        <v/>
      </c>
      <c r="G2491">
        <f>F2491/$B$11</f>
        <v/>
      </c>
      <c r="H2491">
        <f>ABS(G2491)</f>
        <v/>
      </c>
    </row>
    <row r="2492">
      <c r="A2492">
        <f>'03_DADOS_LIMPOS'!A2468</f>
        <v/>
      </c>
      <c r="B2492">
        <f>'03_DADOS_LIMPOS'!C2468</f>
        <v/>
      </c>
      <c r="C2492">
        <f>'03_DADOS_LIMPOS'!D2468</f>
        <v/>
      </c>
      <c r="D2492">
        <f>'03_DADOS_LIMPOS'!J2468</f>
        <v/>
      </c>
      <c r="E2492">
        <f>$B$8+$B$9*D2492</f>
        <v/>
      </c>
      <c r="F2492">
        <f>C2492-E2492</f>
        <v/>
      </c>
      <c r="G2492">
        <f>F2492/$B$11</f>
        <v/>
      </c>
      <c r="H2492">
        <f>ABS(G2492)</f>
        <v/>
      </c>
    </row>
    <row r="2493">
      <c r="A2493">
        <f>'03_DADOS_LIMPOS'!A2469</f>
        <v/>
      </c>
      <c r="B2493">
        <f>'03_DADOS_LIMPOS'!C2469</f>
        <v/>
      </c>
      <c r="C2493">
        <f>'03_DADOS_LIMPOS'!D2469</f>
        <v/>
      </c>
      <c r="D2493">
        <f>'03_DADOS_LIMPOS'!J2469</f>
        <v/>
      </c>
      <c r="E2493">
        <f>$B$8+$B$9*D2493</f>
        <v/>
      </c>
      <c r="F2493">
        <f>C2493-E2493</f>
        <v/>
      </c>
      <c r="G2493">
        <f>F2493/$B$11</f>
        <v/>
      </c>
      <c r="H2493">
        <f>ABS(G2493)</f>
        <v/>
      </c>
    </row>
    <row r="2494">
      <c r="A2494">
        <f>'03_DADOS_LIMPOS'!A2470</f>
        <v/>
      </c>
      <c r="B2494">
        <f>'03_DADOS_LIMPOS'!C2470</f>
        <v/>
      </c>
      <c r="C2494">
        <f>'03_DADOS_LIMPOS'!D2470</f>
        <v/>
      </c>
      <c r="D2494">
        <f>'03_DADOS_LIMPOS'!J2470</f>
        <v/>
      </c>
      <c r="E2494">
        <f>$B$8+$B$9*D2494</f>
        <v/>
      </c>
      <c r="F2494">
        <f>C2494-E2494</f>
        <v/>
      </c>
      <c r="G2494">
        <f>F2494/$B$11</f>
        <v/>
      </c>
      <c r="H2494">
        <f>ABS(G2494)</f>
        <v/>
      </c>
    </row>
    <row r="2495">
      <c r="A2495">
        <f>'03_DADOS_LIMPOS'!A2471</f>
        <v/>
      </c>
      <c r="B2495">
        <f>'03_DADOS_LIMPOS'!C2471</f>
        <v/>
      </c>
      <c r="C2495">
        <f>'03_DADOS_LIMPOS'!D2471</f>
        <v/>
      </c>
      <c r="D2495">
        <f>'03_DADOS_LIMPOS'!J2471</f>
        <v/>
      </c>
      <c r="E2495">
        <f>$B$8+$B$9*D2495</f>
        <v/>
      </c>
      <c r="F2495">
        <f>C2495-E2495</f>
        <v/>
      </c>
      <c r="G2495">
        <f>F2495/$B$11</f>
        <v/>
      </c>
      <c r="H2495">
        <f>ABS(G2495)</f>
        <v/>
      </c>
    </row>
    <row r="2496">
      <c r="A2496">
        <f>'03_DADOS_LIMPOS'!A2472</f>
        <v/>
      </c>
      <c r="B2496">
        <f>'03_DADOS_LIMPOS'!C2472</f>
        <v/>
      </c>
      <c r="C2496">
        <f>'03_DADOS_LIMPOS'!D2472</f>
        <v/>
      </c>
      <c r="D2496">
        <f>'03_DADOS_LIMPOS'!J2472</f>
        <v/>
      </c>
      <c r="E2496">
        <f>$B$8+$B$9*D2496</f>
        <v/>
      </c>
      <c r="F2496">
        <f>C2496-E2496</f>
        <v/>
      </c>
      <c r="G2496">
        <f>F2496/$B$11</f>
        <v/>
      </c>
      <c r="H2496">
        <f>ABS(G2496)</f>
        <v/>
      </c>
    </row>
    <row r="2497">
      <c r="A2497">
        <f>'03_DADOS_LIMPOS'!A2473</f>
        <v/>
      </c>
      <c r="B2497">
        <f>'03_DADOS_LIMPOS'!C2473</f>
        <v/>
      </c>
      <c r="C2497">
        <f>'03_DADOS_LIMPOS'!D2473</f>
        <v/>
      </c>
      <c r="D2497">
        <f>'03_DADOS_LIMPOS'!J2473</f>
        <v/>
      </c>
      <c r="E2497">
        <f>$B$8+$B$9*D2497</f>
        <v/>
      </c>
      <c r="F2497">
        <f>C2497-E2497</f>
        <v/>
      </c>
      <c r="G2497">
        <f>F2497/$B$11</f>
        <v/>
      </c>
      <c r="H2497">
        <f>ABS(G2497)</f>
        <v/>
      </c>
    </row>
    <row r="2498">
      <c r="A2498">
        <f>'03_DADOS_LIMPOS'!A2474</f>
        <v/>
      </c>
      <c r="B2498">
        <f>'03_DADOS_LIMPOS'!C2474</f>
        <v/>
      </c>
      <c r="C2498">
        <f>'03_DADOS_LIMPOS'!D2474</f>
        <v/>
      </c>
      <c r="D2498">
        <f>'03_DADOS_LIMPOS'!J2474</f>
        <v/>
      </c>
      <c r="E2498">
        <f>$B$8+$B$9*D2498</f>
        <v/>
      </c>
      <c r="F2498">
        <f>C2498-E2498</f>
        <v/>
      </c>
      <c r="G2498">
        <f>F2498/$B$11</f>
        <v/>
      </c>
      <c r="H2498">
        <f>ABS(G2498)</f>
        <v/>
      </c>
    </row>
    <row r="2499">
      <c r="A2499">
        <f>'03_DADOS_LIMPOS'!A2475</f>
        <v/>
      </c>
      <c r="B2499">
        <f>'03_DADOS_LIMPOS'!C2475</f>
        <v/>
      </c>
      <c r="C2499">
        <f>'03_DADOS_LIMPOS'!D2475</f>
        <v/>
      </c>
      <c r="D2499">
        <f>'03_DADOS_LIMPOS'!J2475</f>
        <v/>
      </c>
      <c r="E2499">
        <f>$B$8+$B$9*D2499</f>
        <v/>
      </c>
      <c r="F2499">
        <f>C2499-E2499</f>
        <v/>
      </c>
      <c r="G2499">
        <f>F2499/$B$11</f>
        <v/>
      </c>
      <c r="H2499">
        <f>ABS(G2499)</f>
        <v/>
      </c>
    </row>
    <row r="2500">
      <c r="A2500">
        <f>'03_DADOS_LIMPOS'!A2476</f>
        <v/>
      </c>
      <c r="B2500">
        <f>'03_DADOS_LIMPOS'!C2476</f>
        <v/>
      </c>
      <c r="C2500">
        <f>'03_DADOS_LIMPOS'!D2476</f>
        <v/>
      </c>
      <c r="D2500">
        <f>'03_DADOS_LIMPOS'!J2476</f>
        <v/>
      </c>
      <c r="E2500">
        <f>$B$8+$B$9*D2500</f>
        <v/>
      </c>
      <c r="F2500">
        <f>C2500-E2500</f>
        <v/>
      </c>
      <c r="G2500">
        <f>F2500/$B$11</f>
        <v/>
      </c>
      <c r="H2500">
        <f>ABS(G2500)</f>
        <v/>
      </c>
    </row>
    <row r="2501">
      <c r="A2501">
        <f>'03_DADOS_LIMPOS'!A2477</f>
        <v/>
      </c>
      <c r="B2501">
        <f>'03_DADOS_LIMPOS'!C2477</f>
        <v/>
      </c>
      <c r="C2501">
        <f>'03_DADOS_LIMPOS'!D2477</f>
        <v/>
      </c>
      <c r="D2501">
        <f>'03_DADOS_LIMPOS'!J2477</f>
        <v/>
      </c>
      <c r="E2501">
        <f>$B$8+$B$9*D2501</f>
        <v/>
      </c>
      <c r="F2501">
        <f>C2501-E2501</f>
        <v/>
      </c>
      <c r="G2501">
        <f>F2501/$B$11</f>
        <v/>
      </c>
      <c r="H2501">
        <f>ABS(G2501)</f>
        <v/>
      </c>
    </row>
    <row r="2502">
      <c r="A2502">
        <f>'03_DADOS_LIMPOS'!A2478</f>
        <v/>
      </c>
      <c r="B2502">
        <f>'03_DADOS_LIMPOS'!C2478</f>
        <v/>
      </c>
      <c r="C2502">
        <f>'03_DADOS_LIMPOS'!D2478</f>
        <v/>
      </c>
      <c r="D2502">
        <f>'03_DADOS_LIMPOS'!J2478</f>
        <v/>
      </c>
      <c r="E2502">
        <f>$B$8+$B$9*D2502</f>
        <v/>
      </c>
      <c r="F2502">
        <f>C2502-E2502</f>
        <v/>
      </c>
      <c r="G2502">
        <f>F2502/$B$11</f>
        <v/>
      </c>
      <c r="H2502">
        <f>ABS(G2502)</f>
        <v/>
      </c>
    </row>
    <row r="2503">
      <c r="A2503">
        <f>'03_DADOS_LIMPOS'!A2479</f>
        <v/>
      </c>
      <c r="B2503">
        <f>'03_DADOS_LIMPOS'!C2479</f>
        <v/>
      </c>
      <c r="C2503">
        <f>'03_DADOS_LIMPOS'!D2479</f>
        <v/>
      </c>
      <c r="D2503">
        <f>'03_DADOS_LIMPOS'!J2479</f>
        <v/>
      </c>
      <c r="E2503">
        <f>$B$8+$B$9*D2503</f>
        <v/>
      </c>
      <c r="F2503">
        <f>C2503-E2503</f>
        <v/>
      </c>
      <c r="G2503">
        <f>F2503/$B$11</f>
        <v/>
      </c>
      <c r="H2503">
        <f>ABS(G2503)</f>
        <v/>
      </c>
    </row>
    <row r="2504">
      <c r="A2504">
        <f>'03_DADOS_LIMPOS'!A2480</f>
        <v/>
      </c>
      <c r="B2504">
        <f>'03_DADOS_LIMPOS'!C2480</f>
        <v/>
      </c>
      <c r="C2504">
        <f>'03_DADOS_LIMPOS'!D2480</f>
        <v/>
      </c>
      <c r="D2504">
        <f>'03_DADOS_LIMPOS'!J2480</f>
        <v/>
      </c>
      <c r="E2504">
        <f>$B$8+$B$9*D2504</f>
        <v/>
      </c>
      <c r="F2504">
        <f>C2504-E2504</f>
        <v/>
      </c>
      <c r="G2504">
        <f>F2504/$B$11</f>
        <v/>
      </c>
      <c r="H2504">
        <f>ABS(G2504)</f>
        <v/>
      </c>
    </row>
    <row r="2505">
      <c r="A2505">
        <f>'03_DADOS_LIMPOS'!A2481</f>
        <v/>
      </c>
      <c r="B2505">
        <f>'03_DADOS_LIMPOS'!C2481</f>
        <v/>
      </c>
      <c r="C2505">
        <f>'03_DADOS_LIMPOS'!D2481</f>
        <v/>
      </c>
      <c r="D2505">
        <f>'03_DADOS_LIMPOS'!J2481</f>
        <v/>
      </c>
      <c r="E2505">
        <f>$B$8+$B$9*D2505</f>
        <v/>
      </c>
      <c r="F2505">
        <f>C2505-E2505</f>
        <v/>
      </c>
      <c r="G2505">
        <f>F2505/$B$11</f>
        <v/>
      </c>
      <c r="H2505">
        <f>ABS(G2505)</f>
        <v/>
      </c>
    </row>
    <row r="2506">
      <c r="A2506">
        <f>'03_DADOS_LIMPOS'!A2482</f>
        <v/>
      </c>
      <c r="B2506">
        <f>'03_DADOS_LIMPOS'!C2482</f>
        <v/>
      </c>
      <c r="C2506">
        <f>'03_DADOS_LIMPOS'!D2482</f>
        <v/>
      </c>
      <c r="D2506">
        <f>'03_DADOS_LIMPOS'!J2482</f>
        <v/>
      </c>
      <c r="E2506">
        <f>$B$8+$B$9*D2506</f>
        <v/>
      </c>
      <c r="F2506">
        <f>C2506-E2506</f>
        <v/>
      </c>
      <c r="G2506">
        <f>F2506/$B$11</f>
        <v/>
      </c>
      <c r="H2506">
        <f>ABS(G2506)</f>
        <v/>
      </c>
    </row>
    <row r="2507">
      <c r="A2507">
        <f>'03_DADOS_LIMPOS'!A2483</f>
        <v/>
      </c>
      <c r="B2507">
        <f>'03_DADOS_LIMPOS'!C2483</f>
        <v/>
      </c>
      <c r="C2507">
        <f>'03_DADOS_LIMPOS'!D2483</f>
        <v/>
      </c>
      <c r="D2507">
        <f>'03_DADOS_LIMPOS'!J2483</f>
        <v/>
      </c>
      <c r="E2507">
        <f>$B$8+$B$9*D2507</f>
        <v/>
      </c>
      <c r="F2507">
        <f>C2507-E2507</f>
        <v/>
      </c>
      <c r="G2507">
        <f>F2507/$B$11</f>
        <v/>
      </c>
      <c r="H2507">
        <f>ABS(G2507)</f>
        <v/>
      </c>
    </row>
    <row r="2508">
      <c r="A2508">
        <f>'03_DADOS_LIMPOS'!A2484</f>
        <v/>
      </c>
      <c r="B2508">
        <f>'03_DADOS_LIMPOS'!C2484</f>
        <v/>
      </c>
      <c r="C2508">
        <f>'03_DADOS_LIMPOS'!D2484</f>
        <v/>
      </c>
      <c r="D2508">
        <f>'03_DADOS_LIMPOS'!J2484</f>
        <v/>
      </c>
      <c r="E2508">
        <f>$B$8+$B$9*D2508</f>
        <v/>
      </c>
      <c r="F2508">
        <f>C2508-E2508</f>
        <v/>
      </c>
      <c r="G2508">
        <f>F2508/$B$11</f>
        <v/>
      </c>
      <c r="H2508">
        <f>ABS(G2508)</f>
        <v/>
      </c>
    </row>
    <row r="2509">
      <c r="A2509">
        <f>'03_DADOS_LIMPOS'!A2485</f>
        <v/>
      </c>
      <c r="B2509">
        <f>'03_DADOS_LIMPOS'!C2485</f>
        <v/>
      </c>
      <c r="C2509">
        <f>'03_DADOS_LIMPOS'!D2485</f>
        <v/>
      </c>
      <c r="D2509">
        <f>'03_DADOS_LIMPOS'!J2485</f>
        <v/>
      </c>
      <c r="E2509">
        <f>$B$8+$B$9*D2509</f>
        <v/>
      </c>
      <c r="F2509">
        <f>C2509-E2509</f>
        <v/>
      </c>
      <c r="G2509">
        <f>F2509/$B$11</f>
        <v/>
      </c>
      <c r="H2509">
        <f>ABS(G2509)</f>
        <v/>
      </c>
    </row>
    <row r="2510">
      <c r="A2510">
        <f>'03_DADOS_LIMPOS'!A2486</f>
        <v/>
      </c>
      <c r="B2510">
        <f>'03_DADOS_LIMPOS'!C2486</f>
        <v/>
      </c>
      <c r="C2510">
        <f>'03_DADOS_LIMPOS'!D2486</f>
        <v/>
      </c>
      <c r="D2510">
        <f>'03_DADOS_LIMPOS'!J2486</f>
        <v/>
      </c>
      <c r="E2510">
        <f>$B$8+$B$9*D2510</f>
        <v/>
      </c>
      <c r="F2510">
        <f>C2510-E2510</f>
        <v/>
      </c>
      <c r="G2510">
        <f>F2510/$B$11</f>
        <v/>
      </c>
      <c r="H2510">
        <f>ABS(G2510)</f>
        <v/>
      </c>
    </row>
    <row r="2511">
      <c r="A2511">
        <f>'03_DADOS_LIMPOS'!A2487</f>
        <v/>
      </c>
      <c r="B2511">
        <f>'03_DADOS_LIMPOS'!C2487</f>
        <v/>
      </c>
      <c r="C2511">
        <f>'03_DADOS_LIMPOS'!D2487</f>
        <v/>
      </c>
      <c r="D2511">
        <f>'03_DADOS_LIMPOS'!J2487</f>
        <v/>
      </c>
      <c r="E2511">
        <f>$B$8+$B$9*D2511</f>
        <v/>
      </c>
      <c r="F2511">
        <f>C2511-E2511</f>
        <v/>
      </c>
      <c r="G2511">
        <f>F2511/$B$11</f>
        <v/>
      </c>
      <c r="H2511">
        <f>ABS(G2511)</f>
        <v/>
      </c>
    </row>
    <row r="2512">
      <c r="A2512">
        <f>'03_DADOS_LIMPOS'!A2488</f>
        <v/>
      </c>
      <c r="B2512">
        <f>'03_DADOS_LIMPOS'!C2488</f>
        <v/>
      </c>
      <c r="C2512">
        <f>'03_DADOS_LIMPOS'!D2488</f>
        <v/>
      </c>
      <c r="D2512">
        <f>'03_DADOS_LIMPOS'!J2488</f>
        <v/>
      </c>
      <c r="E2512">
        <f>$B$8+$B$9*D2512</f>
        <v/>
      </c>
      <c r="F2512">
        <f>C2512-E2512</f>
        <v/>
      </c>
      <c r="G2512">
        <f>F2512/$B$11</f>
        <v/>
      </c>
      <c r="H2512">
        <f>ABS(G2512)</f>
        <v/>
      </c>
    </row>
    <row r="2513">
      <c r="A2513">
        <f>'03_DADOS_LIMPOS'!A2489</f>
        <v/>
      </c>
      <c r="B2513">
        <f>'03_DADOS_LIMPOS'!C2489</f>
        <v/>
      </c>
      <c r="C2513">
        <f>'03_DADOS_LIMPOS'!D2489</f>
        <v/>
      </c>
      <c r="D2513">
        <f>'03_DADOS_LIMPOS'!J2489</f>
        <v/>
      </c>
      <c r="E2513">
        <f>$B$8+$B$9*D2513</f>
        <v/>
      </c>
      <c r="F2513">
        <f>C2513-E2513</f>
        <v/>
      </c>
      <c r="G2513">
        <f>F2513/$B$11</f>
        <v/>
      </c>
      <c r="H2513">
        <f>ABS(G2513)</f>
        <v/>
      </c>
    </row>
    <row r="2514">
      <c r="A2514">
        <f>'03_DADOS_LIMPOS'!A2490</f>
        <v/>
      </c>
      <c r="B2514">
        <f>'03_DADOS_LIMPOS'!C2490</f>
        <v/>
      </c>
      <c r="C2514">
        <f>'03_DADOS_LIMPOS'!D2490</f>
        <v/>
      </c>
      <c r="D2514">
        <f>'03_DADOS_LIMPOS'!J2490</f>
        <v/>
      </c>
      <c r="E2514">
        <f>$B$8+$B$9*D2514</f>
        <v/>
      </c>
      <c r="F2514">
        <f>C2514-E2514</f>
        <v/>
      </c>
      <c r="G2514">
        <f>F2514/$B$11</f>
        <v/>
      </c>
      <c r="H2514">
        <f>ABS(G2514)</f>
        <v/>
      </c>
    </row>
    <row r="2515">
      <c r="A2515">
        <f>'03_DADOS_LIMPOS'!A2491</f>
        <v/>
      </c>
      <c r="B2515">
        <f>'03_DADOS_LIMPOS'!C2491</f>
        <v/>
      </c>
      <c r="C2515">
        <f>'03_DADOS_LIMPOS'!D2491</f>
        <v/>
      </c>
      <c r="D2515">
        <f>'03_DADOS_LIMPOS'!J2491</f>
        <v/>
      </c>
      <c r="E2515">
        <f>$B$8+$B$9*D2515</f>
        <v/>
      </c>
      <c r="F2515">
        <f>C2515-E2515</f>
        <v/>
      </c>
      <c r="G2515">
        <f>F2515/$B$11</f>
        <v/>
      </c>
      <c r="H2515">
        <f>ABS(G2515)</f>
        <v/>
      </c>
    </row>
    <row r="2516">
      <c r="A2516">
        <f>'03_DADOS_LIMPOS'!A2492</f>
        <v/>
      </c>
      <c r="B2516">
        <f>'03_DADOS_LIMPOS'!C2492</f>
        <v/>
      </c>
      <c r="C2516">
        <f>'03_DADOS_LIMPOS'!D2492</f>
        <v/>
      </c>
      <c r="D2516">
        <f>'03_DADOS_LIMPOS'!J2492</f>
        <v/>
      </c>
      <c r="E2516">
        <f>$B$8+$B$9*D2516</f>
        <v/>
      </c>
      <c r="F2516">
        <f>C2516-E2516</f>
        <v/>
      </c>
      <c r="G2516">
        <f>F2516/$B$11</f>
        <v/>
      </c>
      <c r="H2516">
        <f>ABS(G2516)</f>
        <v/>
      </c>
    </row>
    <row r="2517">
      <c r="A2517">
        <f>'03_DADOS_LIMPOS'!A2493</f>
        <v/>
      </c>
      <c r="B2517">
        <f>'03_DADOS_LIMPOS'!C2493</f>
        <v/>
      </c>
      <c r="C2517">
        <f>'03_DADOS_LIMPOS'!D2493</f>
        <v/>
      </c>
      <c r="D2517">
        <f>'03_DADOS_LIMPOS'!J2493</f>
        <v/>
      </c>
      <c r="E2517">
        <f>$B$8+$B$9*D2517</f>
        <v/>
      </c>
      <c r="F2517">
        <f>C2517-E2517</f>
        <v/>
      </c>
      <c r="G2517">
        <f>F2517/$B$11</f>
        <v/>
      </c>
      <c r="H2517">
        <f>ABS(G2517)</f>
        <v/>
      </c>
    </row>
    <row r="2518">
      <c r="A2518">
        <f>'03_DADOS_LIMPOS'!A2494</f>
        <v/>
      </c>
      <c r="B2518">
        <f>'03_DADOS_LIMPOS'!C2494</f>
        <v/>
      </c>
      <c r="C2518">
        <f>'03_DADOS_LIMPOS'!D2494</f>
        <v/>
      </c>
      <c r="D2518">
        <f>'03_DADOS_LIMPOS'!J2494</f>
        <v/>
      </c>
      <c r="E2518">
        <f>$B$8+$B$9*D2518</f>
        <v/>
      </c>
      <c r="F2518">
        <f>C2518-E2518</f>
        <v/>
      </c>
      <c r="G2518">
        <f>F2518/$B$11</f>
        <v/>
      </c>
      <c r="H2518">
        <f>ABS(G2518)</f>
        <v/>
      </c>
    </row>
    <row r="2519">
      <c r="A2519">
        <f>'03_DADOS_LIMPOS'!A2495</f>
        <v/>
      </c>
      <c r="B2519">
        <f>'03_DADOS_LIMPOS'!C2495</f>
        <v/>
      </c>
      <c r="C2519">
        <f>'03_DADOS_LIMPOS'!D2495</f>
        <v/>
      </c>
      <c r="D2519">
        <f>'03_DADOS_LIMPOS'!J2495</f>
        <v/>
      </c>
      <c r="E2519">
        <f>$B$8+$B$9*D2519</f>
        <v/>
      </c>
      <c r="F2519">
        <f>C2519-E2519</f>
        <v/>
      </c>
      <c r="G2519">
        <f>F2519/$B$11</f>
        <v/>
      </c>
      <c r="H2519">
        <f>ABS(G2519)</f>
        <v/>
      </c>
    </row>
    <row r="2520">
      <c r="A2520">
        <f>'03_DADOS_LIMPOS'!A2496</f>
        <v/>
      </c>
      <c r="B2520">
        <f>'03_DADOS_LIMPOS'!C2496</f>
        <v/>
      </c>
      <c r="C2520">
        <f>'03_DADOS_LIMPOS'!D2496</f>
        <v/>
      </c>
      <c r="D2520">
        <f>'03_DADOS_LIMPOS'!J2496</f>
        <v/>
      </c>
      <c r="E2520">
        <f>$B$8+$B$9*D2520</f>
        <v/>
      </c>
      <c r="F2520">
        <f>C2520-E2520</f>
        <v/>
      </c>
      <c r="G2520">
        <f>F2520/$B$11</f>
        <v/>
      </c>
      <c r="H2520">
        <f>ABS(G2520)</f>
        <v/>
      </c>
    </row>
    <row r="2521">
      <c r="A2521">
        <f>'03_DADOS_LIMPOS'!A2497</f>
        <v/>
      </c>
      <c r="B2521">
        <f>'03_DADOS_LIMPOS'!C2497</f>
        <v/>
      </c>
      <c r="C2521">
        <f>'03_DADOS_LIMPOS'!D2497</f>
        <v/>
      </c>
      <c r="D2521">
        <f>'03_DADOS_LIMPOS'!J2497</f>
        <v/>
      </c>
      <c r="E2521">
        <f>$B$8+$B$9*D2521</f>
        <v/>
      </c>
      <c r="F2521">
        <f>C2521-E2521</f>
        <v/>
      </c>
      <c r="G2521">
        <f>F2521/$B$11</f>
        <v/>
      </c>
      <c r="H2521">
        <f>ABS(G2521)</f>
        <v/>
      </c>
    </row>
    <row r="2522">
      <c r="A2522">
        <f>'03_DADOS_LIMPOS'!A2498</f>
        <v/>
      </c>
      <c r="B2522">
        <f>'03_DADOS_LIMPOS'!C2498</f>
        <v/>
      </c>
      <c r="C2522">
        <f>'03_DADOS_LIMPOS'!D2498</f>
        <v/>
      </c>
      <c r="D2522">
        <f>'03_DADOS_LIMPOS'!J2498</f>
        <v/>
      </c>
      <c r="E2522">
        <f>$B$8+$B$9*D2522</f>
        <v/>
      </c>
      <c r="F2522">
        <f>C2522-E2522</f>
        <v/>
      </c>
      <c r="G2522">
        <f>F2522/$B$11</f>
        <v/>
      </c>
      <c r="H2522">
        <f>ABS(G2522)</f>
        <v/>
      </c>
    </row>
    <row r="2523">
      <c r="A2523">
        <f>'03_DADOS_LIMPOS'!A2499</f>
        <v/>
      </c>
      <c r="B2523">
        <f>'03_DADOS_LIMPOS'!C2499</f>
        <v/>
      </c>
      <c r="C2523">
        <f>'03_DADOS_LIMPOS'!D2499</f>
        <v/>
      </c>
      <c r="D2523">
        <f>'03_DADOS_LIMPOS'!J2499</f>
        <v/>
      </c>
      <c r="E2523">
        <f>$B$8+$B$9*D2523</f>
        <v/>
      </c>
      <c r="F2523">
        <f>C2523-E2523</f>
        <v/>
      </c>
      <c r="G2523">
        <f>F2523/$B$11</f>
        <v/>
      </c>
      <c r="H2523">
        <f>ABS(G2523)</f>
        <v/>
      </c>
    </row>
    <row r="2524">
      <c r="A2524">
        <f>'03_DADOS_LIMPOS'!A2500</f>
        <v/>
      </c>
      <c r="B2524">
        <f>'03_DADOS_LIMPOS'!C2500</f>
        <v/>
      </c>
      <c r="C2524">
        <f>'03_DADOS_LIMPOS'!D2500</f>
        <v/>
      </c>
      <c r="D2524">
        <f>'03_DADOS_LIMPOS'!J2500</f>
        <v/>
      </c>
      <c r="E2524">
        <f>$B$8+$B$9*D2524</f>
        <v/>
      </c>
      <c r="F2524">
        <f>C2524-E2524</f>
        <v/>
      </c>
      <c r="G2524">
        <f>F2524/$B$11</f>
        <v/>
      </c>
      <c r="H2524">
        <f>ABS(G2524)</f>
        <v/>
      </c>
    </row>
    <row r="2525">
      <c r="A2525">
        <f>'03_DADOS_LIMPOS'!A2501</f>
        <v/>
      </c>
      <c r="B2525">
        <f>'03_DADOS_LIMPOS'!C2501</f>
        <v/>
      </c>
      <c r="C2525">
        <f>'03_DADOS_LIMPOS'!D2501</f>
        <v/>
      </c>
      <c r="D2525">
        <f>'03_DADOS_LIMPOS'!J2501</f>
        <v/>
      </c>
      <c r="E2525">
        <f>$B$8+$B$9*D2525</f>
        <v/>
      </c>
      <c r="F2525">
        <f>C2525-E2525</f>
        <v/>
      </c>
      <c r="G2525">
        <f>F2525/$B$11</f>
        <v/>
      </c>
      <c r="H2525">
        <f>ABS(G2525)</f>
        <v/>
      </c>
    </row>
    <row r="2526">
      <c r="A2526">
        <f>'03_DADOS_LIMPOS'!A2502</f>
        <v/>
      </c>
      <c r="B2526">
        <f>'03_DADOS_LIMPOS'!C2502</f>
        <v/>
      </c>
      <c r="C2526">
        <f>'03_DADOS_LIMPOS'!D2502</f>
        <v/>
      </c>
      <c r="D2526">
        <f>'03_DADOS_LIMPOS'!J2502</f>
        <v/>
      </c>
      <c r="E2526">
        <f>$B$8+$B$9*D2526</f>
        <v/>
      </c>
      <c r="F2526">
        <f>C2526-E2526</f>
        <v/>
      </c>
      <c r="G2526">
        <f>F2526/$B$11</f>
        <v/>
      </c>
      <c r="H2526">
        <f>ABS(G2526)</f>
        <v/>
      </c>
    </row>
    <row r="2527">
      <c r="A2527">
        <f>'03_DADOS_LIMPOS'!A2503</f>
        <v/>
      </c>
      <c r="B2527">
        <f>'03_DADOS_LIMPOS'!C2503</f>
        <v/>
      </c>
      <c r="C2527">
        <f>'03_DADOS_LIMPOS'!D2503</f>
        <v/>
      </c>
      <c r="D2527">
        <f>'03_DADOS_LIMPOS'!J2503</f>
        <v/>
      </c>
      <c r="E2527">
        <f>$B$8+$B$9*D2527</f>
        <v/>
      </c>
      <c r="F2527">
        <f>C2527-E2527</f>
        <v/>
      </c>
      <c r="G2527">
        <f>F2527/$B$11</f>
        <v/>
      </c>
      <c r="H2527">
        <f>ABS(G2527)</f>
        <v/>
      </c>
    </row>
    <row r="2528">
      <c r="A2528">
        <f>'03_DADOS_LIMPOS'!A2504</f>
        <v/>
      </c>
      <c r="B2528">
        <f>'03_DADOS_LIMPOS'!C2504</f>
        <v/>
      </c>
      <c r="C2528">
        <f>'03_DADOS_LIMPOS'!D2504</f>
        <v/>
      </c>
      <c r="D2528">
        <f>'03_DADOS_LIMPOS'!J2504</f>
        <v/>
      </c>
      <c r="E2528">
        <f>$B$8+$B$9*D2528</f>
        <v/>
      </c>
      <c r="F2528">
        <f>C2528-E2528</f>
        <v/>
      </c>
      <c r="G2528">
        <f>F2528/$B$11</f>
        <v/>
      </c>
      <c r="H2528">
        <f>ABS(G2528)</f>
        <v/>
      </c>
    </row>
    <row r="2529">
      <c r="A2529">
        <f>'03_DADOS_LIMPOS'!A2505</f>
        <v/>
      </c>
      <c r="B2529">
        <f>'03_DADOS_LIMPOS'!C2505</f>
        <v/>
      </c>
      <c r="C2529">
        <f>'03_DADOS_LIMPOS'!D2505</f>
        <v/>
      </c>
      <c r="D2529">
        <f>'03_DADOS_LIMPOS'!J2505</f>
        <v/>
      </c>
      <c r="E2529">
        <f>$B$8+$B$9*D2529</f>
        <v/>
      </c>
      <c r="F2529">
        <f>C2529-E2529</f>
        <v/>
      </c>
      <c r="G2529">
        <f>F2529/$B$11</f>
        <v/>
      </c>
      <c r="H2529">
        <f>ABS(G2529)</f>
        <v/>
      </c>
    </row>
    <row r="2530">
      <c r="A2530">
        <f>'03_DADOS_LIMPOS'!A2506</f>
        <v/>
      </c>
      <c r="B2530">
        <f>'03_DADOS_LIMPOS'!C2506</f>
        <v/>
      </c>
      <c r="C2530">
        <f>'03_DADOS_LIMPOS'!D2506</f>
        <v/>
      </c>
      <c r="D2530">
        <f>'03_DADOS_LIMPOS'!J2506</f>
        <v/>
      </c>
      <c r="E2530">
        <f>$B$8+$B$9*D2530</f>
        <v/>
      </c>
      <c r="F2530">
        <f>C2530-E2530</f>
        <v/>
      </c>
      <c r="G2530">
        <f>F2530/$B$11</f>
        <v/>
      </c>
      <c r="H2530">
        <f>ABS(G2530)</f>
        <v/>
      </c>
    </row>
    <row r="2531">
      <c r="A2531">
        <f>'03_DADOS_LIMPOS'!A2507</f>
        <v/>
      </c>
      <c r="B2531">
        <f>'03_DADOS_LIMPOS'!C2507</f>
        <v/>
      </c>
      <c r="C2531">
        <f>'03_DADOS_LIMPOS'!D2507</f>
        <v/>
      </c>
      <c r="D2531">
        <f>'03_DADOS_LIMPOS'!J2507</f>
        <v/>
      </c>
      <c r="E2531">
        <f>$B$8+$B$9*D2531</f>
        <v/>
      </c>
      <c r="F2531">
        <f>C2531-E2531</f>
        <v/>
      </c>
      <c r="G2531">
        <f>F2531/$B$11</f>
        <v/>
      </c>
      <c r="H2531">
        <f>ABS(G2531)</f>
        <v/>
      </c>
    </row>
    <row r="2532">
      <c r="A2532">
        <f>'03_DADOS_LIMPOS'!A2508</f>
        <v/>
      </c>
      <c r="B2532">
        <f>'03_DADOS_LIMPOS'!C2508</f>
        <v/>
      </c>
      <c r="C2532">
        <f>'03_DADOS_LIMPOS'!D2508</f>
        <v/>
      </c>
      <c r="D2532">
        <f>'03_DADOS_LIMPOS'!J2508</f>
        <v/>
      </c>
      <c r="E2532">
        <f>$B$8+$B$9*D2532</f>
        <v/>
      </c>
      <c r="F2532">
        <f>C2532-E2532</f>
        <v/>
      </c>
      <c r="G2532">
        <f>F2532/$B$11</f>
        <v/>
      </c>
      <c r="H2532">
        <f>ABS(G2532)</f>
        <v/>
      </c>
    </row>
    <row r="2533">
      <c r="A2533">
        <f>'03_DADOS_LIMPOS'!A2509</f>
        <v/>
      </c>
      <c r="B2533">
        <f>'03_DADOS_LIMPOS'!C2509</f>
        <v/>
      </c>
      <c r="C2533">
        <f>'03_DADOS_LIMPOS'!D2509</f>
        <v/>
      </c>
      <c r="D2533">
        <f>'03_DADOS_LIMPOS'!J2509</f>
        <v/>
      </c>
      <c r="E2533">
        <f>$B$8+$B$9*D2533</f>
        <v/>
      </c>
      <c r="F2533">
        <f>C2533-E2533</f>
        <v/>
      </c>
      <c r="G2533">
        <f>F2533/$B$11</f>
        <v/>
      </c>
      <c r="H2533">
        <f>ABS(G2533)</f>
        <v/>
      </c>
    </row>
    <row r="2534">
      <c r="A2534">
        <f>'03_DADOS_LIMPOS'!A2510</f>
        <v/>
      </c>
      <c r="B2534">
        <f>'03_DADOS_LIMPOS'!C2510</f>
        <v/>
      </c>
      <c r="C2534">
        <f>'03_DADOS_LIMPOS'!D2510</f>
        <v/>
      </c>
      <c r="D2534">
        <f>'03_DADOS_LIMPOS'!J2510</f>
        <v/>
      </c>
      <c r="E2534">
        <f>$B$8+$B$9*D2534</f>
        <v/>
      </c>
      <c r="F2534">
        <f>C2534-E2534</f>
        <v/>
      </c>
      <c r="G2534">
        <f>F2534/$B$11</f>
        <v/>
      </c>
      <c r="H2534">
        <f>ABS(G2534)</f>
        <v/>
      </c>
    </row>
    <row r="2535">
      <c r="A2535">
        <f>'03_DADOS_LIMPOS'!A2511</f>
        <v/>
      </c>
      <c r="B2535">
        <f>'03_DADOS_LIMPOS'!C2511</f>
        <v/>
      </c>
      <c r="C2535">
        <f>'03_DADOS_LIMPOS'!D2511</f>
        <v/>
      </c>
      <c r="D2535">
        <f>'03_DADOS_LIMPOS'!J2511</f>
        <v/>
      </c>
      <c r="E2535">
        <f>$B$8+$B$9*D2535</f>
        <v/>
      </c>
      <c r="F2535">
        <f>C2535-E2535</f>
        <v/>
      </c>
      <c r="G2535">
        <f>F2535/$B$11</f>
        <v/>
      </c>
      <c r="H2535">
        <f>ABS(G2535)</f>
        <v/>
      </c>
    </row>
    <row r="2536">
      <c r="A2536">
        <f>'03_DADOS_LIMPOS'!A2512</f>
        <v/>
      </c>
      <c r="B2536">
        <f>'03_DADOS_LIMPOS'!C2512</f>
        <v/>
      </c>
      <c r="C2536">
        <f>'03_DADOS_LIMPOS'!D2512</f>
        <v/>
      </c>
      <c r="D2536">
        <f>'03_DADOS_LIMPOS'!J2512</f>
        <v/>
      </c>
      <c r="E2536">
        <f>$B$8+$B$9*D2536</f>
        <v/>
      </c>
      <c r="F2536">
        <f>C2536-E2536</f>
        <v/>
      </c>
      <c r="G2536">
        <f>F2536/$B$11</f>
        <v/>
      </c>
      <c r="H2536">
        <f>ABS(G2536)</f>
        <v/>
      </c>
    </row>
    <row r="2537">
      <c r="A2537">
        <f>'03_DADOS_LIMPOS'!A2513</f>
        <v/>
      </c>
      <c r="B2537">
        <f>'03_DADOS_LIMPOS'!C2513</f>
        <v/>
      </c>
      <c r="C2537">
        <f>'03_DADOS_LIMPOS'!D2513</f>
        <v/>
      </c>
      <c r="D2537">
        <f>'03_DADOS_LIMPOS'!J2513</f>
        <v/>
      </c>
      <c r="E2537">
        <f>$B$8+$B$9*D2537</f>
        <v/>
      </c>
      <c r="F2537">
        <f>C2537-E2537</f>
        <v/>
      </c>
      <c r="G2537">
        <f>F2537/$B$11</f>
        <v/>
      </c>
      <c r="H2537">
        <f>ABS(G2537)</f>
        <v/>
      </c>
    </row>
    <row r="2538">
      <c r="A2538">
        <f>'03_DADOS_LIMPOS'!A2514</f>
        <v/>
      </c>
      <c r="B2538">
        <f>'03_DADOS_LIMPOS'!C2514</f>
        <v/>
      </c>
      <c r="C2538">
        <f>'03_DADOS_LIMPOS'!D2514</f>
        <v/>
      </c>
      <c r="D2538">
        <f>'03_DADOS_LIMPOS'!J2514</f>
        <v/>
      </c>
      <c r="E2538">
        <f>$B$8+$B$9*D2538</f>
        <v/>
      </c>
      <c r="F2538">
        <f>C2538-E2538</f>
        <v/>
      </c>
      <c r="G2538">
        <f>F2538/$B$11</f>
        <v/>
      </c>
      <c r="H2538">
        <f>ABS(G2538)</f>
        <v/>
      </c>
    </row>
    <row r="2539">
      <c r="A2539">
        <f>'03_DADOS_LIMPOS'!A2515</f>
        <v/>
      </c>
      <c r="B2539">
        <f>'03_DADOS_LIMPOS'!C2515</f>
        <v/>
      </c>
      <c r="C2539">
        <f>'03_DADOS_LIMPOS'!D2515</f>
        <v/>
      </c>
      <c r="D2539">
        <f>'03_DADOS_LIMPOS'!J2515</f>
        <v/>
      </c>
      <c r="E2539">
        <f>$B$8+$B$9*D2539</f>
        <v/>
      </c>
      <c r="F2539">
        <f>C2539-E2539</f>
        <v/>
      </c>
      <c r="G2539">
        <f>F2539/$B$11</f>
        <v/>
      </c>
      <c r="H2539">
        <f>ABS(G2539)</f>
        <v/>
      </c>
    </row>
    <row r="2540">
      <c r="A2540">
        <f>'03_DADOS_LIMPOS'!A2516</f>
        <v/>
      </c>
      <c r="B2540">
        <f>'03_DADOS_LIMPOS'!C2516</f>
        <v/>
      </c>
      <c r="C2540">
        <f>'03_DADOS_LIMPOS'!D2516</f>
        <v/>
      </c>
      <c r="D2540">
        <f>'03_DADOS_LIMPOS'!J2516</f>
        <v/>
      </c>
      <c r="E2540">
        <f>$B$8+$B$9*D2540</f>
        <v/>
      </c>
      <c r="F2540">
        <f>C2540-E2540</f>
        <v/>
      </c>
      <c r="G2540">
        <f>F2540/$B$11</f>
        <v/>
      </c>
      <c r="H2540">
        <f>ABS(G2540)</f>
        <v/>
      </c>
    </row>
    <row r="2541">
      <c r="A2541">
        <f>'03_DADOS_LIMPOS'!A2517</f>
        <v/>
      </c>
      <c r="B2541">
        <f>'03_DADOS_LIMPOS'!C2517</f>
        <v/>
      </c>
      <c r="C2541">
        <f>'03_DADOS_LIMPOS'!D2517</f>
        <v/>
      </c>
      <c r="D2541">
        <f>'03_DADOS_LIMPOS'!J2517</f>
        <v/>
      </c>
      <c r="E2541">
        <f>$B$8+$B$9*D2541</f>
        <v/>
      </c>
      <c r="F2541">
        <f>C2541-E2541</f>
        <v/>
      </c>
      <c r="G2541">
        <f>F2541/$B$11</f>
        <v/>
      </c>
      <c r="H2541">
        <f>ABS(G2541)</f>
        <v/>
      </c>
    </row>
    <row r="2542">
      <c r="A2542">
        <f>'03_DADOS_LIMPOS'!A2518</f>
        <v/>
      </c>
      <c r="B2542">
        <f>'03_DADOS_LIMPOS'!C2518</f>
        <v/>
      </c>
      <c r="C2542">
        <f>'03_DADOS_LIMPOS'!D2518</f>
        <v/>
      </c>
      <c r="D2542">
        <f>'03_DADOS_LIMPOS'!J2518</f>
        <v/>
      </c>
      <c r="E2542">
        <f>$B$8+$B$9*D2542</f>
        <v/>
      </c>
      <c r="F2542">
        <f>C2542-E2542</f>
        <v/>
      </c>
      <c r="G2542">
        <f>F2542/$B$11</f>
        <v/>
      </c>
      <c r="H2542">
        <f>ABS(G2542)</f>
        <v/>
      </c>
    </row>
    <row r="2543">
      <c r="A2543">
        <f>'03_DADOS_LIMPOS'!A2519</f>
        <v/>
      </c>
      <c r="B2543">
        <f>'03_DADOS_LIMPOS'!C2519</f>
        <v/>
      </c>
      <c r="C2543">
        <f>'03_DADOS_LIMPOS'!D2519</f>
        <v/>
      </c>
      <c r="D2543">
        <f>'03_DADOS_LIMPOS'!J2519</f>
        <v/>
      </c>
      <c r="E2543">
        <f>$B$8+$B$9*D2543</f>
        <v/>
      </c>
      <c r="F2543">
        <f>C2543-E2543</f>
        <v/>
      </c>
      <c r="G2543">
        <f>F2543/$B$11</f>
        <v/>
      </c>
      <c r="H2543">
        <f>ABS(G2543)</f>
        <v/>
      </c>
    </row>
    <row r="2544">
      <c r="A2544">
        <f>'03_DADOS_LIMPOS'!A2520</f>
        <v/>
      </c>
      <c r="B2544">
        <f>'03_DADOS_LIMPOS'!C2520</f>
        <v/>
      </c>
      <c r="C2544">
        <f>'03_DADOS_LIMPOS'!D2520</f>
        <v/>
      </c>
      <c r="D2544">
        <f>'03_DADOS_LIMPOS'!J2520</f>
        <v/>
      </c>
      <c r="E2544">
        <f>$B$8+$B$9*D2544</f>
        <v/>
      </c>
      <c r="F2544">
        <f>C2544-E2544</f>
        <v/>
      </c>
      <c r="G2544">
        <f>F2544/$B$11</f>
        <v/>
      </c>
      <c r="H2544">
        <f>ABS(G2544)</f>
        <v/>
      </c>
    </row>
    <row r="2545">
      <c r="A2545">
        <f>'03_DADOS_LIMPOS'!A2521</f>
        <v/>
      </c>
      <c r="B2545">
        <f>'03_DADOS_LIMPOS'!C2521</f>
        <v/>
      </c>
      <c r="C2545">
        <f>'03_DADOS_LIMPOS'!D2521</f>
        <v/>
      </c>
      <c r="D2545">
        <f>'03_DADOS_LIMPOS'!J2521</f>
        <v/>
      </c>
      <c r="E2545">
        <f>$B$8+$B$9*D2545</f>
        <v/>
      </c>
      <c r="F2545">
        <f>C2545-E2545</f>
        <v/>
      </c>
      <c r="G2545">
        <f>F2545/$B$11</f>
        <v/>
      </c>
      <c r="H2545">
        <f>ABS(G2545)</f>
        <v/>
      </c>
    </row>
    <row r="2546">
      <c r="A2546">
        <f>'03_DADOS_LIMPOS'!A2522</f>
        <v/>
      </c>
      <c r="B2546">
        <f>'03_DADOS_LIMPOS'!C2522</f>
        <v/>
      </c>
      <c r="C2546">
        <f>'03_DADOS_LIMPOS'!D2522</f>
        <v/>
      </c>
      <c r="D2546">
        <f>'03_DADOS_LIMPOS'!J2522</f>
        <v/>
      </c>
      <c r="E2546">
        <f>$B$8+$B$9*D2546</f>
        <v/>
      </c>
      <c r="F2546">
        <f>C2546-E2546</f>
        <v/>
      </c>
      <c r="G2546">
        <f>F2546/$B$11</f>
        <v/>
      </c>
      <c r="H2546">
        <f>ABS(G2546)</f>
        <v/>
      </c>
    </row>
    <row r="2547">
      <c r="A2547">
        <f>'03_DADOS_LIMPOS'!A2523</f>
        <v/>
      </c>
      <c r="B2547">
        <f>'03_DADOS_LIMPOS'!C2523</f>
        <v/>
      </c>
      <c r="C2547">
        <f>'03_DADOS_LIMPOS'!D2523</f>
        <v/>
      </c>
      <c r="D2547">
        <f>'03_DADOS_LIMPOS'!J2523</f>
        <v/>
      </c>
      <c r="E2547">
        <f>$B$8+$B$9*D2547</f>
        <v/>
      </c>
      <c r="F2547">
        <f>C2547-E2547</f>
        <v/>
      </c>
      <c r="G2547">
        <f>F2547/$B$11</f>
        <v/>
      </c>
      <c r="H2547">
        <f>ABS(G2547)</f>
        <v/>
      </c>
    </row>
    <row r="2548">
      <c r="A2548">
        <f>'03_DADOS_LIMPOS'!A2524</f>
        <v/>
      </c>
      <c r="B2548">
        <f>'03_DADOS_LIMPOS'!C2524</f>
        <v/>
      </c>
      <c r="C2548">
        <f>'03_DADOS_LIMPOS'!D2524</f>
        <v/>
      </c>
      <c r="D2548">
        <f>'03_DADOS_LIMPOS'!J2524</f>
        <v/>
      </c>
      <c r="E2548">
        <f>$B$8+$B$9*D2548</f>
        <v/>
      </c>
      <c r="F2548">
        <f>C2548-E2548</f>
        <v/>
      </c>
      <c r="G2548">
        <f>F2548/$B$11</f>
        <v/>
      </c>
      <c r="H2548">
        <f>ABS(G2548)</f>
        <v/>
      </c>
    </row>
    <row r="2549">
      <c r="A2549">
        <f>'03_DADOS_LIMPOS'!A2525</f>
        <v/>
      </c>
      <c r="B2549">
        <f>'03_DADOS_LIMPOS'!C2525</f>
        <v/>
      </c>
      <c r="C2549">
        <f>'03_DADOS_LIMPOS'!D2525</f>
        <v/>
      </c>
      <c r="D2549">
        <f>'03_DADOS_LIMPOS'!J2525</f>
        <v/>
      </c>
      <c r="E2549">
        <f>$B$8+$B$9*D2549</f>
        <v/>
      </c>
      <c r="F2549">
        <f>C2549-E2549</f>
        <v/>
      </c>
      <c r="G2549">
        <f>F2549/$B$11</f>
        <v/>
      </c>
      <c r="H2549">
        <f>ABS(G2549)</f>
        <v/>
      </c>
    </row>
    <row r="2550">
      <c r="A2550">
        <f>'03_DADOS_LIMPOS'!A2526</f>
        <v/>
      </c>
      <c r="B2550">
        <f>'03_DADOS_LIMPOS'!C2526</f>
        <v/>
      </c>
      <c r="C2550">
        <f>'03_DADOS_LIMPOS'!D2526</f>
        <v/>
      </c>
      <c r="D2550">
        <f>'03_DADOS_LIMPOS'!J2526</f>
        <v/>
      </c>
      <c r="E2550">
        <f>$B$8+$B$9*D2550</f>
        <v/>
      </c>
      <c r="F2550">
        <f>C2550-E2550</f>
        <v/>
      </c>
      <c r="G2550">
        <f>F2550/$B$11</f>
        <v/>
      </c>
      <c r="H2550">
        <f>ABS(G2550)</f>
        <v/>
      </c>
    </row>
    <row r="2551">
      <c r="A2551">
        <f>'03_DADOS_LIMPOS'!A2527</f>
        <v/>
      </c>
      <c r="B2551">
        <f>'03_DADOS_LIMPOS'!C2527</f>
        <v/>
      </c>
      <c r="C2551">
        <f>'03_DADOS_LIMPOS'!D2527</f>
        <v/>
      </c>
      <c r="D2551">
        <f>'03_DADOS_LIMPOS'!J2527</f>
        <v/>
      </c>
      <c r="E2551">
        <f>$B$8+$B$9*D2551</f>
        <v/>
      </c>
      <c r="F2551">
        <f>C2551-E2551</f>
        <v/>
      </c>
      <c r="G2551">
        <f>F2551/$B$11</f>
        <v/>
      </c>
      <c r="H2551">
        <f>ABS(G2551)</f>
        <v/>
      </c>
    </row>
    <row r="2552">
      <c r="A2552">
        <f>'03_DADOS_LIMPOS'!A2528</f>
        <v/>
      </c>
      <c r="B2552">
        <f>'03_DADOS_LIMPOS'!C2528</f>
        <v/>
      </c>
      <c r="C2552">
        <f>'03_DADOS_LIMPOS'!D2528</f>
        <v/>
      </c>
      <c r="D2552">
        <f>'03_DADOS_LIMPOS'!J2528</f>
        <v/>
      </c>
      <c r="E2552">
        <f>$B$8+$B$9*D2552</f>
        <v/>
      </c>
      <c r="F2552">
        <f>C2552-E2552</f>
        <v/>
      </c>
      <c r="G2552">
        <f>F2552/$B$11</f>
        <v/>
      </c>
      <c r="H2552">
        <f>ABS(G2552)</f>
        <v/>
      </c>
    </row>
    <row r="2553">
      <c r="A2553">
        <f>'03_DADOS_LIMPOS'!A2529</f>
        <v/>
      </c>
      <c r="B2553">
        <f>'03_DADOS_LIMPOS'!C2529</f>
        <v/>
      </c>
      <c r="C2553">
        <f>'03_DADOS_LIMPOS'!D2529</f>
        <v/>
      </c>
      <c r="D2553">
        <f>'03_DADOS_LIMPOS'!J2529</f>
        <v/>
      </c>
      <c r="E2553">
        <f>$B$8+$B$9*D2553</f>
        <v/>
      </c>
      <c r="F2553">
        <f>C2553-E2553</f>
        <v/>
      </c>
      <c r="G2553">
        <f>F2553/$B$11</f>
        <v/>
      </c>
      <c r="H2553">
        <f>ABS(G2553)</f>
        <v/>
      </c>
    </row>
    <row r="2554">
      <c r="A2554">
        <f>'03_DADOS_LIMPOS'!A2530</f>
        <v/>
      </c>
      <c r="B2554">
        <f>'03_DADOS_LIMPOS'!C2530</f>
        <v/>
      </c>
      <c r="C2554">
        <f>'03_DADOS_LIMPOS'!D2530</f>
        <v/>
      </c>
      <c r="D2554">
        <f>'03_DADOS_LIMPOS'!J2530</f>
        <v/>
      </c>
      <c r="E2554">
        <f>$B$8+$B$9*D2554</f>
        <v/>
      </c>
      <c r="F2554">
        <f>C2554-E2554</f>
        <v/>
      </c>
      <c r="G2554">
        <f>F2554/$B$11</f>
        <v/>
      </c>
      <c r="H2554">
        <f>ABS(G2554)</f>
        <v/>
      </c>
    </row>
    <row r="2555">
      <c r="A2555">
        <f>'03_DADOS_LIMPOS'!A2531</f>
        <v/>
      </c>
      <c r="B2555">
        <f>'03_DADOS_LIMPOS'!C2531</f>
        <v/>
      </c>
      <c r="C2555">
        <f>'03_DADOS_LIMPOS'!D2531</f>
        <v/>
      </c>
      <c r="D2555">
        <f>'03_DADOS_LIMPOS'!J2531</f>
        <v/>
      </c>
      <c r="E2555">
        <f>$B$8+$B$9*D2555</f>
        <v/>
      </c>
      <c r="F2555">
        <f>C2555-E2555</f>
        <v/>
      </c>
      <c r="G2555">
        <f>F2555/$B$11</f>
        <v/>
      </c>
      <c r="H2555">
        <f>ABS(G2555)</f>
        <v/>
      </c>
    </row>
    <row r="2556">
      <c r="A2556">
        <f>'03_DADOS_LIMPOS'!A2532</f>
        <v/>
      </c>
      <c r="B2556">
        <f>'03_DADOS_LIMPOS'!C2532</f>
        <v/>
      </c>
      <c r="C2556">
        <f>'03_DADOS_LIMPOS'!D2532</f>
        <v/>
      </c>
      <c r="D2556">
        <f>'03_DADOS_LIMPOS'!J2532</f>
        <v/>
      </c>
      <c r="E2556">
        <f>$B$8+$B$9*D2556</f>
        <v/>
      </c>
      <c r="F2556">
        <f>C2556-E2556</f>
        <v/>
      </c>
      <c r="G2556">
        <f>F2556/$B$11</f>
        <v/>
      </c>
      <c r="H2556">
        <f>ABS(G2556)</f>
        <v/>
      </c>
    </row>
    <row r="2557">
      <c r="A2557">
        <f>'03_DADOS_LIMPOS'!A2533</f>
        <v/>
      </c>
      <c r="B2557">
        <f>'03_DADOS_LIMPOS'!C2533</f>
        <v/>
      </c>
      <c r="C2557">
        <f>'03_DADOS_LIMPOS'!D2533</f>
        <v/>
      </c>
      <c r="D2557">
        <f>'03_DADOS_LIMPOS'!J2533</f>
        <v/>
      </c>
      <c r="E2557">
        <f>$B$8+$B$9*D2557</f>
        <v/>
      </c>
      <c r="F2557">
        <f>C2557-E2557</f>
        <v/>
      </c>
      <c r="G2557">
        <f>F2557/$B$11</f>
        <v/>
      </c>
      <c r="H2557">
        <f>ABS(G2557)</f>
        <v/>
      </c>
    </row>
    <row r="2558">
      <c r="A2558">
        <f>'03_DADOS_LIMPOS'!A2534</f>
        <v/>
      </c>
      <c r="B2558">
        <f>'03_DADOS_LIMPOS'!C2534</f>
        <v/>
      </c>
      <c r="C2558">
        <f>'03_DADOS_LIMPOS'!D2534</f>
        <v/>
      </c>
      <c r="D2558">
        <f>'03_DADOS_LIMPOS'!J2534</f>
        <v/>
      </c>
      <c r="E2558">
        <f>$B$8+$B$9*D2558</f>
        <v/>
      </c>
      <c r="F2558">
        <f>C2558-E2558</f>
        <v/>
      </c>
      <c r="G2558">
        <f>F2558/$B$11</f>
        <v/>
      </c>
      <c r="H2558">
        <f>ABS(G2558)</f>
        <v/>
      </c>
    </row>
    <row r="2559">
      <c r="A2559">
        <f>'03_DADOS_LIMPOS'!A2535</f>
        <v/>
      </c>
      <c r="B2559">
        <f>'03_DADOS_LIMPOS'!C2535</f>
        <v/>
      </c>
      <c r="C2559">
        <f>'03_DADOS_LIMPOS'!D2535</f>
        <v/>
      </c>
      <c r="D2559">
        <f>'03_DADOS_LIMPOS'!J2535</f>
        <v/>
      </c>
      <c r="E2559">
        <f>$B$8+$B$9*D2559</f>
        <v/>
      </c>
      <c r="F2559">
        <f>C2559-E2559</f>
        <v/>
      </c>
      <c r="G2559">
        <f>F2559/$B$11</f>
        <v/>
      </c>
      <c r="H2559">
        <f>ABS(G2559)</f>
        <v/>
      </c>
    </row>
    <row r="2560">
      <c r="A2560">
        <f>'03_DADOS_LIMPOS'!A2536</f>
        <v/>
      </c>
      <c r="B2560">
        <f>'03_DADOS_LIMPOS'!C2536</f>
        <v/>
      </c>
      <c r="C2560">
        <f>'03_DADOS_LIMPOS'!D2536</f>
        <v/>
      </c>
      <c r="D2560">
        <f>'03_DADOS_LIMPOS'!J2536</f>
        <v/>
      </c>
      <c r="E2560">
        <f>$B$8+$B$9*D2560</f>
        <v/>
      </c>
      <c r="F2560">
        <f>C2560-E2560</f>
        <v/>
      </c>
      <c r="G2560">
        <f>F2560/$B$11</f>
        <v/>
      </c>
      <c r="H2560">
        <f>ABS(G2560)</f>
        <v/>
      </c>
    </row>
    <row r="2561">
      <c r="A2561">
        <f>'03_DADOS_LIMPOS'!A2537</f>
        <v/>
      </c>
      <c r="B2561">
        <f>'03_DADOS_LIMPOS'!C2537</f>
        <v/>
      </c>
      <c r="C2561">
        <f>'03_DADOS_LIMPOS'!D2537</f>
        <v/>
      </c>
      <c r="D2561">
        <f>'03_DADOS_LIMPOS'!J2537</f>
        <v/>
      </c>
      <c r="E2561">
        <f>$B$8+$B$9*D2561</f>
        <v/>
      </c>
      <c r="F2561">
        <f>C2561-E2561</f>
        <v/>
      </c>
      <c r="G2561">
        <f>F2561/$B$11</f>
        <v/>
      </c>
      <c r="H2561">
        <f>ABS(G2561)</f>
        <v/>
      </c>
    </row>
    <row r="2562">
      <c r="A2562">
        <f>'03_DADOS_LIMPOS'!A2538</f>
        <v/>
      </c>
      <c r="B2562">
        <f>'03_DADOS_LIMPOS'!C2538</f>
        <v/>
      </c>
      <c r="C2562">
        <f>'03_DADOS_LIMPOS'!D2538</f>
        <v/>
      </c>
      <c r="D2562">
        <f>'03_DADOS_LIMPOS'!J2538</f>
        <v/>
      </c>
      <c r="E2562">
        <f>$B$8+$B$9*D2562</f>
        <v/>
      </c>
      <c r="F2562">
        <f>C2562-E2562</f>
        <v/>
      </c>
      <c r="G2562">
        <f>F2562/$B$11</f>
        <v/>
      </c>
      <c r="H2562">
        <f>ABS(G2562)</f>
        <v/>
      </c>
    </row>
    <row r="2563">
      <c r="A2563">
        <f>'03_DADOS_LIMPOS'!A2539</f>
        <v/>
      </c>
      <c r="B2563">
        <f>'03_DADOS_LIMPOS'!C2539</f>
        <v/>
      </c>
      <c r="C2563">
        <f>'03_DADOS_LIMPOS'!D2539</f>
        <v/>
      </c>
      <c r="D2563">
        <f>'03_DADOS_LIMPOS'!J2539</f>
        <v/>
      </c>
      <c r="E2563">
        <f>$B$8+$B$9*D2563</f>
        <v/>
      </c>
      <c r="F2563">
        <f>C2563-E2563</f>
        <v/>
      </c>
      <c r="G2563">
        <f>F2563/$B$11</f>
        <v/>
      </c>
      <c r="H2563">
        <f>ABS(G2563)</f>
        <v/>
      </c>
    </row>
    <row r="2564">
      <c r="A2564">
        <f>'03_DADOS_LIMPOS'!A2540</f>
        <v/>
      </c>
      <c r="B2564">
        <f>'03_DADOS_LIMPOS'!C2540</f>
        <v/>
      </c>
      <c r="C2564">
        <f>'03_DADOS_LIMPOS'!D2540</f>
        <v/>
      </c>
      <c r="D2564">
        <f>'03_DADOS_LIMPOS'!J2540</f>
        <v/>
      </c>
      <c r="E2564">
        <f>$B$8+$B$9*D2564</f>
        <v/>
      </c>
      <c r="F2564">
        <f>C2564-E2564</f>
        <v/>
      </c>
      <c r="G2564">
        <f>F2564/$B$11</f>
        <v/>
      </c>
      <c r="H2564">
        <f>ABS(G2564)</f>
        <v/>
      </c>
    </row>
    <row r="2565">
      <c r="A2565">
        <f>'03_DADOS_LIMPOS'!A2541</f>
        <v/>
      </c>
      <c r="B2565">
        <f>'03_DADOS_LIMPOS'!C2541</f>
        <v/>
      </c>
      <c r="C2565">
        <f>'03_DADOS_LIMPOS'!D2541</f>
        <v/>
      </c>
      <c r="D2565">
        <f>'03_DADOS_LIMPOS'!J2541</f>
        <v/>
      </c>
      <c r="E2565">
        <f>$B$8+$B$9*D2565</f>
        <v/>
      </c>
      <c r="F2565">
        <f>C2565-E2565</f>
        <v/>
      </c>
      <c r="G2565">
        <f>F2565/$B$11</f>
        <v/>
      </c>
      <c r="H2565">
        <f>ABS(G2565)</f>
        <v/>
      </c>
    </row>
    <row r="2566">
      <c r="A2566">
        <f>'03_DADOS_LIMPOS'!A2542</f>
        <v/>
      </c>
      <c r="B2566">
        <f>'03_DADOS_LIMPOS'!C2542</f>
        <v/>
      </c>
      <c r="C2566">
        <f>'03_DADOS_LIMPOS'!D2542</f>
        <v/>
      </c>
      <c r="D2566">
        <f>'03_DADOS_LIMPOS'!J2542</f>
        <v/>
      </c>
      <c r="E2566">
        <f>$B$8+$B$9*D2566</f>
        <v/>
      </c>
      <c r="F2566">
        <f>C2566-E2566</f>
        <v/>
      </c>
      <c r="G2566">
        <f>F2566/$B$11</f>
        <v/>
      </c>
      <c r="H2566">
        <f>ABS(G2566)</f>
        <v/>
      </c>
    </row>
    <row r="2567">
      <c r="A2567">
        <f>'03_DADOS_LIMPOS'!A2543</f>
        <v/>
      </c>
      <c r="B2567">
        <f>'03_DADOS_LIMPOS'!C2543</f>
        <v/>
      </c>
      <c r="C2567">
        <f>'03_DADOS_LIMPOS'!D2543</f>
        <v/>
      </c>
      <c r="D2567">
        <f>'03_DADOS_LIMPOS'!J2543</f>
        <v/>
      </c>
      <c r="E2567">
        <f>$B$8+$B$9*D2567</f>
        <v/>
      </c>
      <c r="F2567">
        <f>C2567-E2567</f>
        <v/>
      </c>
      <c r="G2567">
        <f>F2567/$B$11</f>
        <v/>
      </c>
      <c r="H2567">
        <f>ABS(G2567)</f>
        <v/>
      </c>
    </row>
    <row r="2568">
      <c r="A2568">
        <f>'03_DADOS_LIMPOS'!A2544</f>
        <v/>
      </c>
      <c r="B2568">
        <f>'03_DADOS_LIMPOS'!C2544</f>
        <v/>
      </c>
      <c r="C2568">
        <f>'03_DADOS_LIMPOS'!D2544</f>
        <v/>
      </c>
      <c r="D2568">
        <f>'03_DADOS_LIMPOS'!J2544</f>
        <v/>
      </c>
      <c r="E2568">
        <f>$B$8+$B$9*D2568</f>
        <v/>
      </c>
      <c r="F2568">
        <f>C2568-E2568</f>
        <v/>
      </c>
      <c r="G2568">
        <f>F2568/$B$11</f>
        <v/>
      </c>
      <c r="H2568">
        <f>ABS(G2568)</f>
        <v/>
      </c>
    </row>
    <row r="2569">
      <c r="A2569">
        <f>'03_DADOS_LIMPOS'!A2545</f>
        <v/>
      </c>
      <c r="B2569">
        <f>'03_DADOS_LIMPOS'!C2545</f>
        <v/>
      </c>
      <c r="C2569">
        <f>'03_DADOS_LIMPOS'!D2545</f>
        <v/>
      </c>
      <c r="D2569">
        <f>'03_DADOS_LIMPOS'!J2545</f>
        <v/>
      </c>
      <c r="E2569">
        <f>$B$8+$B$9*D2569</f>
        <v/>
      </c>
      <c r="F2569">
        <f>C2569-E2569</f>
        <v/>
      </c>
      <c r="G2569">
        <f>F2569/$B$11</f>
        <v/>
      </c>
      <c r="H2569">
        <f>ABS(G2569)</f>
        <v/>
      </c>
    </row>
    <row r="2570">
      <c r="A2570">
        <f>'03_DADOS_LIMPOS'!A2546</f>
        <v/>
      </c>
      <c r="B2570">
        <f>'03_DADOS_LIMPOS'!C2546</f>
        <v/>
      </c>
      <c r="C2570">
        <f>'03_DADOS_LIMPOS'!D2546</f>
        <v/>
      </c>
      <c r="D2570">
        <f>'03_DADOS_LIMPOS'!J2546</f>
        <v/>
      </c>
      <c r="E2570">
        <f>$B$8+$B$9*D2570</f>
        <v/>
      </c>
      <c r="F2570">
        <f>C2570-E2570</f>
        <v/>
      </c>
      <c r="G2570">
        <f>F2570/$B$11</f>
        <v/>
      </c>
      <c r="H2570">
        <f>ABS(G2570)</f>
        <v/>
      </c>
    </row>
    <row r="2571">
      <c r="A2571">
        <f>'03_DADOS_LIMPOS'!A2547</f>
        <v/>
      </c>
      <c r="B2571">
        <f>'03_DADOS_LIMPOS'!C2547</f>
        <v/>
      </c>
      <c r="C2571">
        <f>'03_DADOS_LIMPOS'!D2547</f>
        <v/>
      </c>
      <c r="D2571">
        <f>'03_DADOS_LIMPOS'!J2547</f>
        <v/>
      </c>
      <c r="E2571">
        <f>$B$8+$B$9*D2571</f>
        <v/>
      </c>
      <c r="F2571">
        <f>C2571-E2571</f>
        <v/>
      </c>
      <c r="G2571">
        <f>F2571/$B$11</f>
        <v/>
      </c>
      <c r="H2571">
        <f>ABS(G2571)</f>
        <v/>
      </c>
    </row>
    <row r="2572">
      <c r="A2572">
        <f>'03_DADOS_LIMPOS'!A2548</f>
        <v/>
      </c>
      <c r="B2572">
        <f>'03_DADOS_LIMPOS'!C2548</f>
        <v/>
      </c>
      <c r="C2572">
        <f>'03_DADOS_LIMPOS'!D2548</f>
        <v/>
      </c>
      <c r="D2572">
        <f>'03_DADOS_LIMPOS'!J2548</f>
        <v/>
      </c>
      <c r="E2572">
        <f>$B$8+$B$9*D2572</f>
        <v/>
      </c>
      <c r="F2572">
        <f>C2572-E2572</f>
        <v/>
      </c>
      <c r="G2572">
        <f>F2572/$B$11</f>
        <v/>
      </c>
      <c r="H2572">
        <f>ABS(G2572)</f>
        <v/>
      </c>
    </row>
    <row r="2573">
      <c r="A2573">
        <f>'03_DADOS_LIMPOS'!A2549</f>
        <v/>
      </c>
      <c r="B2573">
        <f>'03_DADOS_LIMPOS'!C2549</f>
        <v/>
      </c>
      <c r="C2573">
        <f>'03_DADOS_LIMPOS'!D2549</f>
        <v/>
      </c>
      <c r="D2573">
        <f>'03_DADOS_LIMPOS'!J2549</f>
        <v/>
      </c>
      <c r="E2573">
        <f>$B$8+$B$9*D2573</f>
        <v/>
      </c>
      <c r="F2573">
        <f>C2573-E2573</f>
        <v/>
      </c>
      <c r="G2573">
        <f>F2573/$B$11</f>
        <v/>
      </c>
      <c r="H2573">
        <f>ABS(G2573)</f>
        <v/>
      </c>
    </row>
    <row r="2574">
      <c r="A2574">
        <f>'03_DADOS_LIMPOS'!A2550</f>
        <v/>
      </c>
      <c r="B2574">
        <f>'03_DADOS_LIMPOS'!C2550</f>
        <v/>
      </c>
      <c r="C2574">
        <f>'03_DADOS_LIMPOS'!D2550</f>
        <v/>
      </c>
      <c r="D2574">
        <f>'03_DADOS_LIMPOS'!J2550</f>
        <v/>
      </c>
      <c r="E2574">
        <f>$B$8+$B$9*D2574</f>
        <v/>
      </c>
      <c r="F2574">
        <f>C2574-E2574</f>
        <v/>
      </c>
      <c r="G2574">
        <f>F2574/$B$11</f>
        <v/>
      </c>
      <c r="H2574">
        <f>ABS(G2574)</f>
        <v/>
      </c>
    </row>
    <row r="2575">
      <c r="A2575">
        <f>'03_DADOS_LIMPOS'!A2551</f>
        <v/>
      </c>
      <c r="B2575">
        <f>'03_DADOS_LIMPOS'!C2551</f>
        <v/>
      </c>
      <c r="C2575">
        <f>'03_DADOS_LIMPOS'!D2551</f>
        <v/>
      </c>
      <c r="D2575">
        <f>'03_DADOS_LIMPOS'!J2551</f>
        <v/>
      </c>
      <c r="E2575">
        <f>$B$8+$B$9*D2575</f>
        <v/>
      </c>
      <c r="F2575">
        <f>C2575-E2575</f>
        <v/>
      </c>
      <c r="G2575">
        <f>F2575/$B$11</f>
        <v/>
      </c>
      <c r="H2575">
        <f>ABS(G2575)</f>
        <v/>
      </c>
    </row>
    <row r="2576">
      <c r="A2576">
        <f>'03_DADOS_LIMPOS'!A2552</f>
        <v/>
      </c>
      <c r="B2576">
        <f>'03_DADOS_LIMPOS'!C2552</f>
        <v/>
      </c>
      <c r="C2576">
        <f>'03_DADOS_LIMPOS'!D2552</f>
        <v/>
      </c>
      <c r="D2576">
        <f>'03_DADOS_LIMPOS'!J2552</f>
        <v/>
      </c>
      <c r="E2576">
        <f>$B$8+$B$9*D2576</f>
        <v/>
      </c>
      <c r="F2576">
        <f>C2576-E2576</f>
        <v/>
      </c>
      <c r="G2576">
        <f>F2576/$B$11</f>
        <v/>
      </c>
      <c r="H2576">
        <f>ABS(G2576)</f>
        <v/>
      </c>
    </row>
    <row r="2577">
      <c r="A2577">
        <f>'03_DADOS_LIMPOS'!A2553</f>
        <v/>
      </c>
      <c r="B2577">
        <f>'03_DADOS_LIMPOS'!C2553</f>
        <v/>
      </c>
      <c r="C2577">
        <f>'03_DADOS_LIMPOS'!D2553</f>
        <v/>
      </c>
      <c r="D2577">
        <f>'03_DADOS_LIMPOS'!J2553</f>
        <v/>
      </c>
      <c r="E2577">
        <f>$B$8+$B$9*D2577</f>
        <v/>
      </c>
      <c r="F2577">
        <f>C2577-E2577</f>
        <v/>
      </c>
      <c r="G2577">
        <f>F2577/$B$11</f>
        <v/>
      </c>
      <c r="H2577">
        <f>ABS(G2577)</f>
        <v/>
      </c>
    </row>
    <row r="2578">
      <c r="A2578">
        <f>'03_DADOS_LIMPOS'!A2554</f>
        <v/>
      </c>
      <c r="B2578">
        <f>'03_DADOS_LIMPOS'!C2554</f>
        <v/>
      </c>
      <c r="C2578">
        <f>'03_DADOS_LIMPOS'!D2554</f>
        <v/>
      </c>
      <c r="D2578">
        <f>'03_DADOS_LIMPOS'!J2554</f>
        <v/>
      </c>
      <c r="E2578">
        <f>$B$8+$B$9*D2578</f>
        <v/>
      </c>
      <c r="F2578">
        <f>C2578-E2578</f>
        <v/>
      </c>
      <c r="G2578">
        <f>F2578/$B$11</f>
        <v/>
      </c>
      <c r="H2578">
        <f>ABS(G2578)</f>
        <v/>
      </c>
    </row>
    <row r="2579">
      <c r="A2579">
        <f>'03_DADOS_LIMPOS'!A2555</f>
        <v/>
      </c>
      <c r="B2579">
        <f>'03_DADOS_LIMPOS'!C2555</f>
        <v/>
      </c>
      <c r="C2579">
        <f>'03_DADOS_LIMPOS'!D2555</f>
        <v/>
      </c>
      <c r="D2579">
        <f>'03_DADOS_LIMPOS'!J2555</f>
        <v/>
      </c>
      <c r="E2579">
        <f>$B$8+$B$9*D2579</f>
        <v/>
      </c>
      <c r="F2579">
        <f>C2579-E2579</f>
        <v/>
      </c>
      <c r="G2579">
        <f>F2579/$B$11</f>
        <v/>
      </c>
      <c r="H2579">
        <f>ABS(G2579)</f>
        <v/>
      </c>
    </row>
    <row r="2580">
      <c r="A2580">
        <f>'03_DADOS_LIMPOS'!A2556</f>
        <v/>
      </c>
      <c r="B2580">
        <f>'03_DADOS_LIMPOS'!C2556</f>
        <v/>
      </c>
      <c r="C2580">
        <f>'03_DADOS_LIMPOS'!D2556</f>
        <v/>
      </c>
      <c r="D2580">
        <f>'03_DADOS_LIMPOS'!J2556</f>
        <v/>
      </c>
      <c r="E2580">
        <f>$B$8+$B$9*D2580</f>
        <v/>
      </c>
      <c r="F2580">
        <f>C2580-E2580</f>
        <v/>
      </c>
      <c r="G2580">
        <f>F2580/$B$11</f>
        <v/>
      </c>
      <c r="H2580">
        <f>ABS(G2580)</f>
        <v/>
      </c>
    </row>
    <row r="2581">
      <c r="A2581">
        <f>'03_DADOS_LIMPOS'!A2557</f>
        <v/>
      </c>
      <c r="B2581">
        <f>'03_DADOS_LIMPOS'!C2557</f>
        <v/>
      </c>
      <c r="C2581">
        <f>'03_DADOS_LIMPOS'!D2557</f>
        <v/>
      </c>
      <c r="D2581">
        <f>'03_DADOS_LIMPOS'!J2557</f>
        <v/>
      </c>
      <c r="E2581">
        <f>$B$8+$B$9*D2581</f>
        <v/>
      </c>
      <c r="F2581">
        <f>C2581-E2581</f>
        <v/>
      </c>
      <c r="G2581">
        <f>F2581/$B$11</f>
        <v/>
      </c>
      <c r="H2581">
        <f>ABS(G2581)</f>
        <v/>
      </c>
    </row>
    <row r="2582">
      <c r="A2582">
        <f>'03_DADOS_LIMPOS'!A2558</f>
        <v/>
      </c>
      <c r="B2582">
        <f>'03_DADOS_LIMPOS'!C2558</f>
        <v/>
      </c>
      <c r="C2582">
        <f>'03_DADOS_LIMPOS'!D2558</f>
        <v/>
      </c>
      <c r="D2582">
        <f>'03_DADOS_LIMPOS'!J2558</f>
        <v/>
      </c>
      <c r="E2582">
        <f>$B$8+$B$9*D2582</f>
        <v/>
      </c>
      <c r="F2582">
        <f>C2582-E2582</f>
        <v/>
      </c>
      <c r="G2582">
        <f>F2582/$B$11</f>
        <v/>
      </c>
      <c r="H2582">
        <f>ABS(G2582)</f>
        <v/>
      </c>
    </row>
    <row r="2583">
      <c r="A2583">
        <f>'03_DADOS_LIMPOS'!A2559</f>
        <v/>
      </c>
      <c r="B2583">
        <f>'03_DADOS_LIMPOS'!C2559</f>
        <v/>
      </c>
      <c r="C2583">
        <f>'03_DADOS_LIMPOS'!D2559</f>
        <v/>
      </c>
      <c r="D2583">
        <f>'03_DADOS_LIMPOS'!J2559</f>
        <v/>
      </c>
      <c r="E2583">
        <f>$B$8+$B$9*D2583</f>
        <v/>
      </c>
      <c r="F2583">
        <f>C2583-E2583</f>
        <v/>
      </c>
      <c r="G2583">
        <f>F2583/$B$11</f>
        <v/>
      </c>
      <c r="H2583">
        <f>ABS(G2583)</f>
        <v/>
      </c>
    </row>
    <row r="2584">
      <c r="A2584">
        <f>'03_DADOS_LIMPOS'!A2560</f>
        <v/>
      </c>
      <c r="B2584">
        <f>'03_DADOS_LIMPOS'!C2560</f>
        <v/>
      </c>
      <c r="C2584">
        <f>'03_DADOS_LIMPOS'!D2560</f>
        <v/>
      </c>
      <c r="D2584">
        <f>'03_DADOS_LIMPOS'!J2560</f>
        <v/>
      </c>
      <c r="E2584">
        <f>$B$8+$B$9*D2584</f>
        <v/>
      </c>
      <c r="F2584">
        <f>C2584-E2584</f>
        <v/>
      </c>
      <c r="G2584">
        <f>F2584/$B$11</f>
        <v/>
      </c>
      <c r="H2584">
        <f>ABS(G2584)</f>
        <v/>
      </c>
    </row>
    <row r="2585">
      <c r="A2585">
        <f>'03_DADOS_LIMPOS'!A2561</f>
        <v/>
      </c>
      <c r="B2585">
        <f>'03_DADOS_LIMPOS'!C2561</f>
        <v/>
      </c>
      <c r="C2585">
        <f>'03_DADOS_LIMPOS'!D2561</f>
        <v/>
      </c>
      <c r="D2585">
        <f>'03_DADOS_LIMPOS'!J2561</f>
        <v/>
      </c>
      <c r="E2585">
        <f>$B$8+$B$9*D2585</f>
        <v/>
      </c>
      <c r="F2585">
        <f>C2585-E2585</f>
        <v/>
      </c>
      <c r="G2585">
        <f>F2585/$B$11</f>
        <v/>
      </c>
      <c r="H2585">
        <f>ABS(G2585)</f>
        <v/>
      </c>
    </row>
    <row r="2586">
      <c r="A2586">
        <f>'03_DADOS_LIMPOS'!A2562</f>
        <v/>
      </c>
      <c r="B2586">
        <f>'03_DADOS_LIMPOS'!C2562</f>
        <v/>
      </c>
      <c r="C2586">
        <f>'03_DADOS_LIMPOS'!D2562</f>
        <v/>
      </c>
      <c r="D2586">
        <f>'03_DADOS_LIMPOS'!J2562</f>
        <v/>
      </c>
      <c r="E2586">
        <f>$B$8+$B$9*D2586</f>
        <v/>
      </c>
      <c r="F2586">
        <f>C2586-E2586</f>
        <v/>
      </c>
      <c r="G2586">
        <f>F2586/$B$11</f>
        <v/>
      </c>
      <c r="H2586">
        <f>ABS(G2586)</f>
        <v/>
      </c>
    </row>
    <row r="2587">
      <c r="A2587">
        <f>'03_DADOS_LIMPOS'!A2563</f>
        <v/>
      </c>
      <c r="B2587">
        <f>'03_DADOS_LIMPOS'!C2563</f>
        <v/>
      </c>
      <c r="C2587">
        <f>'03_DADOS_LIMPOS'!D2563</f>
        <v/>
      </c>
      <c r="D2587">
        <f>'03_DADOS_LIMPOS'!J2563</f>
        <v/>
      </c>
      <c r="E2587">
        <f>$B$8+$B$9*D2587</f>
        <v/>
      </c>
      <c r="F2587">
        <f>C2587-E2587</f>
        <v/>
      </c>
      <c r="G2587">
        <f>F2587/$B$11</f>
        <v/>
      </c>
      <c r="H2587">
        <f>ABS(G2587)</f>
        <v/>
      </c>
    </row>
    <row r="2588">
      <c r="A2588">
        <f>'03_DADOS_LIMPOS'!A2564</f>
        <v/>
      </c>
      <c r="B2588">
        <f>'03_DADOS_LIMPOS'!C2564</f>
        <v/>
      </c>
      <c r="C2588">
        <f>'03_DADOS_LIMPOS'!D2564</f>
        <v/>
      </c>
      <c r="D2588">
        <f>'03_DADOS_LIMPOS'!J2564</f>
        <v/>
      </c>
      <c r="E2588">
        <f>$B$8+$B$9*D2588</f>
        <v/>
      </c>
      <c r="F2588">
        <f>C2588-E2588</f>
        <v/>
      </c>
      <c r="G2588">
        <f>F2588/$B$11</f>
        <v/>
      </c>
      <c r="H2588">
        <f>ABS(G2588)</f>
        <v/>
      </c>
    </row>
    <row r="2589">
      <c r="A2589">
        <f>'03_DADOS_LIMPOS'!A2565</f>
        <v/>
      </c>
      <c r="B2589">
        <f>'03_DADOS_LIMPOS'!C2565</f>
        <v/>
      </c>
      <c r="C2589">
        <f>'03_DADOS_LIMPOS'!D2565</f>
        <v/>
      </c>
      <c r="D2589">
        <f>'03_DADOS_LIMPOS'!J2565</f>
        <v/>
      </c>
      <c r="E2589">
        <f>$B$8+$B$9*D2589</f>
        <v/>
      </c>
      <c r="F2589">
        <f>C2589-E2589</f>
        <v/>
      </c>
      <c r="G2589">
        <f>F2589/$B$11</f>
        <v/>
      </c>
      <c r="H2589">
        <f>ABS(G2589)</f>
        <v/>
      </c>
    </row>
    <row r="2590">
      <c r="A2590">
        <f>'03_DADOS_LIMPOS'!A2566</f>
        <v/>
      </c>
      <c r="B2590">
        <f>'03_DADOS_LIMPOS'!C2566</f>
        <v/>
      </c>
      <c r="C2590">
        <f>'03_DADOS_LIMPOS'!D2566</f>
        <v/>
      </c>
      <c r="D2590">
        <f>'03_DADOS_LIMPOS'!J2566</f>
        <v/>
      </c>
      <c r="E2590">
        <f>$B$8+$B$9*D2590</f>
        <v/>
      </c>
      <c r="F2590">
        <f>C2590-E2590</f>
        <v/>
      </c>
      <c r="G2590">
        <f>F2590/$B$11</f>
        <v/>
      </c>
      <c r="H2590">
        <f>ABS(G2590)</f>
        <v/>
      </c>
    </row>
    <row r="2591">
      <c r="A2591">
        <f>'03_DADOS_LIMPOS'!A2567</f>
        <v/>
      </c>
      <c r="B2591">
        <f>'03_DADOS_LIMPOS'!C2567</f>
        <v/>
      </c>
      <c r="C2591">
        <f>'03_DADOS_LIMPOS'!D2567</f>
        <v/>
      </c>
      <c r="D2591">
        <f>'03_DADOS_LIMPOS'!J2567</f>
        <v/>
      </c>
      <c r="E2591">
        <f>$B$8+$B$9*D2591</f>
        <v/>
      </c>
      <c r="F2591">
        <f>C2591-E2591</f>
        <v/>
      </c>
      <c r="G2591">
        <f>F2591/$B$11</f>
        <v/>
      </c>
      <c r="H2591">
        <f>ABS(G2591)</f>
        <v/>
      </c>
    </row>
    <row r="2592">
      <c r="A2592">
        <f>'03_DADOS_LIMPOS'!A2568</f>
        <v/>
      </c>
      <c r="B2592">
        <f>'03_DADOS_LIMPOS'!C2568</f>
        <v/>
      </c>
      <c r="C2592">
        <f>'03_DADOS_LIMPOS'!D2568</f>
        <v/>
      </c>
      <c r="D2592">
        <f>'03_DADOS_LIMPOS'!J2568</f>
        <v/>
      </c>
      <c r="E2592">
        <f>$B$8+$B$9*D2592</f>
        <v/>
      </c>
      <c r="F2592">
        <f>C2592-E2592</f>
        <v/>
      </c>
      <c r="G2592">
        <f>F2592/$B$11</f>
        <v/>
      </c>
      <c r="H2592">
        <f>ABS(G2592)</f>
        <v/>
      </c>
    </row>
    <row r="2593">
      <c r="A2593">
        <f>'03_DADOS_LIMPOS'!A2569</f>
        <v/>
      </c>
      <c r="B2593">
        <f>'03_DADOS_LIMPOS'!C2569</f>
        <v/>
      </c>
      <c r="C2593">
        <f>'03_DADOS_LIMPOS'!D2569</f>
        <v/>
      </c>
      <c r="D2593">
        <f>'03_DADOS_LIMPOS'!J2569</f>
        <v/>
      </c>
      <c r="E2593">
        <f>$B$8+$B$9*D2593</f>
        <v/>
      </c>
      <c r="F2593">
        <f>C2593-E2593</f>
        <v/>
      </c>
      <c r="G2593">
        <f>F2593/$B$11</f>
        <v/>
      </c>
      <c r="H2593">
        <f>ABS(G2593)</f>
        <v/>
      </c>
    </row>
    <row r="2594">
      <c r="A2594">
        <f>'03_DADOS_LIMPOS'!A2570</f>
        <v/>
      </c>
      <c r="B2594">
        <f>'03_DADOS_LIMPOS'!C2570</f>
        <v/>
      </c>
      <c r="C2594">
        <f>'03_DADOS_LIMPOS'!D2570</f>
        <v/>
      </c>
      <c r="D2594">
        <f>'03_DADOS_LIMPOS'!J2570</f>
        <v/>
      </c>
      <c r="E2594">
        <f>$B$8+$B$9*D2594</f>
        <v/>
      </c>
      <c r="F2594">
        <f>C2594-E2594</f>
        <v/>
      </c>
      <c r="G2594">
        <f>F2594/$B$11</f>
        <v/>
      </c>
      <c r="H2594">
        <f>ABS(G2594)</f>
        <v/>
      </c>
    </row>
    <row r="2595">
      <c r="A2595">
        <f>'03_DADOS_LIMPOS'!A2571</f>
        <v/>
      </c>
      <c r="B2595">
        <f>'03_DADOS_LIMPOS'!C2571</f>
        <v/>
      </c>
      <c r="C2595">
        <f>'03_DADOS_LIMPOS'!D2571</f>
        <v/>
      </c>
      <c r="D2595">
        <f>'03_DADOS_LIMPOS'!J2571</f>
        <v/>
      </c>
      <c r="E2595">
        <f>$B$8+$B$9*D2595</f>
        <v/>
      </c>
      <c r="F2595">
        <f>C2595-E2595</f>
        <v/>
      </c>
      <c r="G2595">
        <f>F2595/$B$11</f>
        <v/>
      </c>
      <c r="H2595">
        <f>ABS(G2595)</f>
        <v/>
      </c>
    </row>
    <row r="2596">
      <c r="A2596">
        <f>'03_DADOS_LIMPOS'!A2572</f>
        <v/>
      </c>
      <c r="B2596">
        <f>'03_DADOS_LIMPOS'!C2572</f>
        <v/>
      </c>
      <c r="C2596">
        <f>'03_DADOS_LIMPOS'!D2572</f>
        <v/>
      </c>
      <c r="D2596">
        <f>'03_DADOS_LIMPOS'!J2572</f>
        <v/>
      </c>
      <c r="E2596">
        <f>$B$8+$B$9*D2596</f>
        <v/>
      </c>
      <c r="F2596">
        <f>C2596-E2596</f>
        <v/>
      </c>
      <c r="G2596">
        <f>F2596/$B$11</f>
        <v/>
      </c>
      <c r="H2596">
        <f>ABS(G2596)</f>
        <v/>
      </c>
    </row>
    <row r="2597">
      <c r="A2597">
        <f>'03_DADOS_LIMPOS'!A2573</f>
        <v/>
      </c>
      <c r="B2597">
        <f>'03_DADOS_LIMPOS'!C2573</f>
        <v/>
      </c>
      <c r="C2597">
        <f>'03_DADOS_LIMPOS'!D2573</f>
        <v/>
      </c>
      <c r="D2597">
        <f>'03_DADOS_LIMPOS'!J2573</f>
        <v/>
      </c>
      <c r="E2597">
        <f>$B$8+$B$9*D2597</f>
        <v/>
      </c>
      <c r="F2597">
        <f>C2597-E2597</f>
        <v/>
      </c>
      <c r="G2597">
        <f>F2597/$B$11</f>
        <v/>
      </c>
      <c r="H2597">
        <f>ABS(G2597)</f>
        <v/>
      </c>
    </row>
    <row r="2598">
      <c r="A2598">
        <f>'03_DADOS_LIMPOS'!A2574</f>
        <v/>
      </c>
      <c r="B2598">
        <f>'03_DADOS_LIMPOS'!C2574</f>
        <v/>
      </c>
      <c r="C2598">
        <f>'03_DADOS_LIMPOS'!D2574</f>
        <v/>
      </c>
      <c r="D2598">
        <f>'03_DADOS_LIMPOS'!J2574</f>
        <v/>
      </c>
      <c r="E2598">
        <f>$B$8+$B$9*D2598</f>
        <v/>
      </c>
      <c r="F2598">
        <f>C2598-E2598</f>
        <v/>
      </c>
      <c r="G2598">
        <f>F2598/$B$11</f>
        <v/>
      </c>
      <c r="H2598">
        <f>ABS(G2598)</f>
        <v/>
      </c>
    </row>
    <row r="2599">
      <c r="A2599">
        <f>'03_DADOS_LIMPOS'!A2575</f>
        <v/>
      </c>
      <c r="B2599">
        <f>'03_DADOS_LIMPOS'!C2575</f>
        <v/>
      </c>
      <c r="C2599">
        <f>'03_DADOS_LIMPOS'!D2575</f>
        <v/>
      </c>
      <c r="D2599">
        <f>'03_DADOS_LIMPOS'!J2575</f>
        <v/>
      </c>
      <c r="E2599">
        <f>$B$8+$B$9*D2599</f>
        <v/>
      </c>
      <c r="F2599">
        <f>C2599-E2599</f>
        <v/>
      </c>
      <c r="G2599">
        <f>F2599/$B$11</f>
        <v/>
      </c>
      <c r="H2599">
        <f>ABS(G2599)</f>
        <v/>
      </c>
    </row>
    <row r="2600">
      <c r="A2600">
        <f>'03_DADOS_LIMPOS'!A2576</f>
        <v/>
      </c>
      <c r="B2600">
        <f>'03_DADOS_LIMPOS'!C2576</f>
        <v/>
      </c>
      <c r="C2600">
        <f>'03_DADOS_LIMPOS'!D2576</f>
        <v/>
      </c>
      <c r="D2600">
        <f>'03_DADOS_LIMPOS'!J2576</f>
        <v/>
      </c>
      <c r="E2600">
        <f>$B$8+$B$9*D2600</f>
        <v/>
      </c>
      <c r="F2600">
        <f>C2600-E2600</f>
        <v/>
      </c>
      <c r="G2600">
        <f>F2600/$B$11</f>
        <v/>
      </c>
      <c r="H2600">
        <f>ABS(G2600)</f>
        <v/>
      </c>
    </row>
    <row r="2601">
      <c r="A2601">
        <f>'03_DADOS_LIMPOS'!A2577</f>
        <v/>
      </c>
      <c r="B2601">
        <f>'03_DADOS_LIMPOS'!C2577</f>
        <v/>
      </c>
      <c r="C2601">
        <f>'03_DADOS_LIMPOS'!D2577</f>
        <v/>
      </c>
      <c r="D2601">
        <f>'03_DADOS_LIMPOS'!J2577</f>
        <v/>
      </c>
      <c r="E2601">
        <f>$B$8+$B$9*D2601</f>
        <v/>
      </c>
      <c r="F2601">
        <f>C2601-E2601</f>
        <v/>
      </c>
      <c r="G2601">
        <f>F2601/$B$11</f>
        <v/>
      </c>
      <c r="H2601">
        <f>ABS(G2601)</f>
        <v/>
      </c>
    </row>
    <row r="2602">
      <c r="A2602">
        <f>'03_DADOS_LIMPOS'!A2578</f>
        <v/>
      </c>
      <c r="B2602">
        <f>'03_DADOS_LIMPOS'!C2578</f>
        <v/>
      </c>
      <c r="C2602">
        <f>'03_DADOS_LIMPOS'!D2578</f>
        <v/>
      </c>
      <c r="D2602">
        <f>'03_DADOS_LIMPOS'!J2578</f>
        <v/>
      </c>
      <c r="E2602">
        <f>$B$8+$B$9*D2602</f>
        <v/>
      </c>
      <c r="F2602">
        <f>C2602-E2602</f>
        <v/>
      </c>
      <c r="G2602">
        <f>F2602/$B$11</f>
        <v/>
      </c>
      <c r="H2602">
        <f>ABS(G2602)</f>
        <v/>
      </c>
    </row>
    <row r="2603">
      <c r="A2603">
        <f>'03_DADOS_LIMPOS'!A2579</f>
        <v/>
      </c>
      <c r="B2603">
        <f>'03_DADOS_LIMPOS'!C2579</f>
        <v/>
      </c>
      <c r="C2603">
        <f>'03_DADOS_LIMPOS'!D2579</f>
        <v/>
      </c>
      <c r="D2603">
        <f>'03_DADOS_LIMPOS'!J2579</f>
        <v/>
      </c>
      <c r="E2603">
        <f>$B$8+$B$9*D2603</f>
        <v/>
      </c>
      <c r="F2603">
        <f>C2603-E2603</f>
        <v/>
      </c>
      <c r="G2603">
        <f>F2603/$B$11</f>
        <v/>
      </c>
      <c r="H2603">
        <f>ABS(G2603)</f>
        <v/>
      </c>
    </row>
    <row r="2604">
      <c r="A2604">
        <f>'03_DADOS_LIMPOS'!A2580</f>
        <v/>
      </c>
      <c r="B2604">
        <f>'03_DADOS_LIMPOS'!C2580</f>
        <v/>
      </c>
      <c r="C2604">
        <f>'03_DADOS_LIMPOS'!D2580</f>
        <v/>
      </c>
      <c r="D2604">
        <f>'03_DADOS_LIMPOS'!J2580</f>
        <v/>
      </c>
      <c r="E2604">
        <f>$B$8+$B$9*D2604</f>
        <v/>
      </c>
      <c r="F2604">
        <f>C2604-E2604</f>
        <v/>
      </c>
      <c r="G2604">
        <f>F2604/$B$11</f>
        <v/>
      </c>
      <c r="H2604">
        <f>ABS(G2604)</f>
        <v/>
      </c>
    </row>
    <row r="2605">
      <c r="A2605">
        <f>'03_DADOS_LIMPOS'!A2581</f>
        <v/>
      </c>
      <c r="B2605">
        <f>'03_DADOS_LIMPOS'!C2581</f>
        <v/>
      </c>
      <c r="C2605">
        <f>'03_DADOS_LIMPOS'!D2581</f>
        <v/>
      </c>
      <c r="D2605">
        <f>'03_DADOS_LIMPOS'!J2581</f>
        <v/>
      </c>
      <c r="E2605">
        <f>$B$8+$B$9*D2605</f>
        <v/>
      </c>
      <c r="F2605">
        <f>C2605-E2605</f>
        <v/>
      </c>
      <c r="G2605">
        <f>F2605/$B$11</f>
        <v/>
      </c>
      <c r="H2605">
        <f>ABS(G2605)</f>
        <v/>
      </c>
    </row>
    <row r="2606">
      <c r="A2606">
        <f>'03_DADOS_LIMPOS'!A2582</f>
        <v/>
      </c>
      <c r="B2606">
        <f>'03_DADOS_LIMPOS'!C2582</f>
        <v/>
      </c>
      <c r="C2606">
        <f>'03_DADOS_LIMPOS'!D2582</f>
        <v/>
      </c>
      <c r="D2606">
        <f>'03_DADOS_LIMPOS'!J2582</f>
        <v/>
      </c>
      <c r="E2606">
        <f>$B$8+$B$9*D2606</f>
        <v/>
      </c>
      <c r="F2606">
        <f>C2606-E2606</f>
        <v/>
      </c>
      <c r="G2606">
        <f>F2606/$B$11</f>
        <v/>
      </c>
      <c r="H2606">
        <f>ABS(G2606)</f>
        <v/>
      </c>
    </row>
    <row r="2607">
      <c r="A2607">
        <f>'03_DADOS_LIMPOS'!A2583</f>
        <v/>
      </c>
      <c r="B2607">
        <f>'03_DADOS_LIMPOS'!C2583</f>
        <v/>
      </c>
      <c r="C2607">
        <f>'03_DADOS_LIMPOS'!D2583</f>
        <v/>
      </c>
      <c r="D2607">
        <f>'03_DADOS_LIMPOS'!J2583</f>
        <v/>
      </c>
      <c r="E2607">
        <f>$B$8+$B$9*D2607</f>
        <v/>
      </c>
      <c r="F2607">
        <f>C2607-E2607</f>
        <v/>
      </c>
      <c r="G2607">
        <f>F2607/$B$11</f>
        <v/>
      </c>
      <c r="H2607">
        <f>ABS(G2607)</f>
        <v/>
      </c>
    </row>
    <row r="2608">
      <c r="A2608">
        <f>'03_DADOS_LIMPOS'!A2584</f>
        <v/>
      </c>
      <c r="B2608">
        <f>'03_DADOS_LIMPOS'!C2584</f>
        <v/>
      </c>
      <c r="C2608">
        <f>'03_DADOS_LIMPOS'!D2584</f>
        <v/>
      </c>
      <c r="D2608">
        <f>'03_DADOS_LIMPOS'!J2584</f>
        <v/>
      </c>
      <c r="E2608">
        <f>$B$8+$B$9*D2608</f>
        <v/>
      </c>
      <c r="F2608">
        <f>C2608-E2608</f>
        <v/>
      </c>
      <c r="G2608">
        <f>F2608/$B$11</f>
        <v/>
      </c>
      <c r="H2608">
        <f>ABS(G2608)</f>
        <v/>
      </c>
    </row>
    <row r="2609">
      <c r="A2609">
        <f>'03_DADOS_LIMPOS'!A2585</f>
        <v/>
      </c>
      <c r="B2609">
        <f>'03_DADOS_LIMPOS'!C2585</f>
        <v/>
      </c>
      <c r="C2609">
        <f>'03_DADOS_LIMPOS'!D2585</f>
        <v/>
      </c>
      <c r="D2609">
        <f>'03_DADOS_LIMPOS'!J2585</f>
        <v/>
      </c>
      <c r="E2609">
        <f>$B$8+$B$9*D2609</f>
        <v/>
      </c>
      <c r="F2609">
        <f>C2609-E2609</f>
        <v/>
      </c>
      <c r="G2609">
        <f>F2609/$B$11</f>
        <v/>
      </c>
      <c r="H2609">
        <f>ABS(G2609)</f>
        <v/>
      </c>
    </row>
    <row r="2610">
      <c r="A2610">
        <f>'03_DADOS_LIMPOS'!A2586</f>
        <v/>
      </c>
      <c r="B2610">
        <f>'03_DADOS_LIMPOS'!C2586</f>
        <v/>
      </c>
      <c r="C2610">
        <f>'03_DADOS_LIMPOS'!D2586</f>
        <v/>
      </c>
      <c r="D2610">
        <f>'03_DADOS_LIMPOS'!J2586</f>
        <v/>
      </c>
      <c r="E2610">
        <f>$B$8+$B$9*D2610</f>
        <v/>
      </c>
      <c r="F2610">
        <f>C2610-E2610</f>
        <v/>
      </c>
      <c r="G2610">
        <f>F2610/$B$11</f>
        <v/>
      </c>
      <c r="H2610">
        <f>ABS(G2610)</f>
        <v/>
      </c>
    </row>
    <row r="2611">
      <c r="A2611">
        <f>'03_DADOS_LIMPOS'!A2587</f>
        <v/>
      </c>
      <c r="B2611">
        <f>'03_DADOS_LIMPOS'!C2587</f>
        <v/>
      </c>
      <c r="C2611">
        <f>'03_DADOS_LIMPOS'!D2587</f>
        <v/>
      </c>
      <c r="D2611">
        <f>'03_DADOS_LIMPOS'!J2587</f>
        <v/>
      </c>
      <c r="E2611">
        <f>$B$8+$B$9*D2611</f>
        <v/>
      </c>
      <c r="F2611">
        <f>C2611-E2611</f>
        <v/>
      </c>
      <c r="G2611">
        <f>F2611/$B$11</f>
        <v/>
      </c>
      <c r="H2611">
        <f>ABS(G2611)</f>
        <v/>
      </c>
    </row>
    <row r="2612">
      <c r="A2612">
        <f>'03_DADOS_LIMPOS'!A2588</f>
        <v/>
      </c>
      <c r="B2612">
        <f>'03_DADOS_LIMPOS'!C2588</f>
        <v/>
      </c>
      <c r="C2612">
        <f>'03_DADOS_LIMPOS'!D2588</f>
        <v/>
      </c>
      <c r="D2612">
        <f>'03_DADOS_LIMPOS'!J2588</f>
        <v/>
      </c>
      <c r="E2612">
        <f>$B$8+$B$9*D2612</f>
        <v/>
      </c>
      <c r="F2612">
        <f>C2612-E2612</f>
        <v/>
      </c>
      <c r="G2612">
        <f>F2612/$B$11</f>
        <v/>
      </c>
      <c r="H2612">
        <f>ABS(G2612)</f>
        <v/>
      </c>
    </row>
    <row r="2613">
      <c r="A2613">
        <f>'03_DADOS_LIMPOS'!A2589</f>
        <v/>
      </c>
      <c r="B2613">
        <f>'03_DADOS_LIMPOS'!C2589</f>
        <v/>
      </c>
      <c r="C2613">
        <f>'03_DADOS_LIMPOS'!D2589</f>
        <v/>
      </c>
      <c r="D2613">
        <f>'03_DADOS_LIMPOS'!J2589</f>
        <v/>
      </c>
      <c r="E2613">
        <f>$B$8+$B$9*D2613</f>
        <v/>
      </c>
      <c r="F2613">
        <f>C2613-E2613</f>
        <v/>
      </c>
      <c r="G2613">
        <f>F2613/$B$11</f>
        <v/>
      </c>
      <c r="H2613">
        <f>ABS(G2613)</f>
        <v/>
      </c>
    </row>
    <row r="2614">
      <c r="A2614">
        <f>'03_DADOS_LIMPOS'!A2590</f>
        <v/>
      </c>
      <c r="B2614">
        <f>'03_DADOS_LIMPOS'!C2590</f>
        <v/>
      </c>
      <c r="C2614">
        <f>'03_DADOS_LIMPOS'!D2590</f>
        <v/>
      </c>
      <c r="D2614">
        <f>'03_DADOS_LIMPOS'!J2590</f>
        <v/>
      </c>
      <c r="E2614">
        <f>$B$8+$B$9*D2614</f>
        <v/>
      </c>
      <c r="F2614">
        <f>C2614-E2614</f>
        <v/>
      </c>
      <c r="G2614">
        <f>F2614/$B$11</f>
        <v/>
      </c>
      <c r="H2614">
        <f>ABS(G2614)</f>
        <v/>
      </c>
    </row>
    <row r="2615">
      <c r="A2615">
        <f>'03_DADOS_LIMPOS'!A2591</f>
        <v/>
      </c>
      <c r="B2615">
        <f>'03_DADOS_LIMPOS'!C2591</f>
        <v/>
      </c>
      <c r="C2615">
        <f>'03_DADOS_LIMPOS'!D2591</f>
        <v/>
      </c>
      <c r="D2615">
        <f>'03_DADOS_LIMPOS'!J2591</f>
        <v/>
      </c>
      <c r="E2615">
        <f>$B$8+$B$9*D2615</f>
        <v/>
      </c>
      <c r="F2615">
        <f>C2615-E2615</f>
        <v/>
      </c>
      <c r="G2615">
        <f>F2615/$B$11</f>
        <v/>
      </c>
      <c r="H2615">
        <f>ABS(G2615)</f>
        <v/>
      </c>
    </row>
    <row r="2616">
      <c r="A2616">
        <f>'03_DADOS_LIMPOS'!A2592</f>
        <v/>
      </c>
      <c r="B2616">
        <f>'03_DADOS_LIMPOS'!C2592</f>
        <v/>
      </c>
      <c r="C2616">
        <f>'03_DADOS_LIMPOS'!D2592</f>
        <v/>
      </c>
      <c r="D2616">
        <f>'03_DADOS_LIMPOS'!J2592</f>
        <v/>
      </c>
      <c r="E2616">
        <f>$B$8+$B$9*D2616</f>
        <v/>
      </c>
      <c r="F2616">
        <f>C2616-E2616</f>
        <v/>
      </c>
      <c r="G2616">
        <f>F2616/$B$11</f>
        <v/>
      </c>
      <c r="H2616">
        <f>ABS(G2616)</f>
        <v/>
      </c>
    </row>
    <row r="2617">
      <c r="A2617">
        <f>'03_DADOS_LIMPOS'!A2593</f>
        <v/>
      </c>
      <c r="B2617">
        <f>'03_DADOS_LIMPOS'!C2593</f>
        <v/>
      </c>
      <c r="C2617">
        <f>'03_DADOS_LIMPOS'!D2593</f>
        <v/>
      </c>
      <c r="D2617">
        <f>'03_DADOS_LIMPOS'!J2593</f>
        <v/>
      </c>
      <c r="E2617">
        <f>$B$8+$B$9*D2617</f>
        <v/>
      </c>
      <c r="F2617">
        <f>C2617-E2617</f>
        <v/>
      </c>
      <c r="G2617">
        <f>F2617/$B$11</f>
        <v/>
      </c>
      <c r="H2617">
        <f>ABS(G2617)</f>
        <v/>
      </c>
    </row>
    <row r="2618">
      <c r="A2618">
        <f>'03_DADOS_LIMPOS'!A2594</f>
        <v/>
      </c>
      <c r="B2618">
        <f>'03_DADOS_LIMPOS'!C2594</f>
        <v/>
      </c>
      <c r="C2618">
        <f>'03_DADOS_LIMPOS'!D2594</f>
        <v/>
      </c>
      <c r="D2618">
        <f>'03_DADOS_LIMPOS'!J2594</f>
        <v/>
      </c>
      <c r="E2618">
        <f>$B$8+$B$9*D2618</f>
        <v/>
      </c>
      <c r="F2618">
        <f>C2618-E2618</f>
        <v/>
      </c>
      <c r="G2618">
        <f>F2618/$B$11</f>
        <v/>
      </c>
      <c r="H2618">
        <f>ABS(G2618)</f>
        <v/>
      </c>
    </row>
    <row r="2619">
      <c r="A2619">
        <f>'03_DADOS_LIMPOS'!A2595</f>
        <v/>
      </c>
      <c r="B2619">
        <f>'03_DADOS_LIMPOS'!C2595</f>
        <v/>
      </c>
      <c r="C2619">
        <f>'03_DADOS_LIMPOS'!D2595</f>
        <v/>
      </c>
      <c r="D2619">
        <f>'03_DADOS_LIMPOS'!J2595</f>
        <v/>
      </c>
      <c r="E2619">
        <f>$B$8+$B$9*D2619</f>
        <v/>
      </c>
      <c r="F2619">
        <f>C2619-E2619</f>
        <v/>
      </c>
      <c r="G2619">
        <f>F2619/$B$11</f>
        <v/>
      </c>
      <c r="H2619">
        <f>ABS(G2619)</f>
        <v/>
      </c>
    </row>
    <row r="2620">
      <c r="A2620">
        <f>'03_DADOS_LIMPOS'!A2596</f>
        <v/>
      </c>
      <c r="B2620">
        <f>'03_DADOS_LIMPOS'!C2596</f>
        <v/>
      </c>
      <c r="C2620">
        <f>'03_DADOS_LIMPOS'!D2596</f>
        <v/>
      </c>
      <c r="D2620">
        <f>'03_DADOS_LIMPOS'!J2596</f>
        <v/>
      </c>
      <c r="E2620">
        <f>$B$8+$B$9*D2620</f>
        <v/>
      </c>
      <c r="F2620">
        <f>C2620-E2620</f>
        <v/>
      </c>
      <c r="G2620">
        <f>F2620/$B$11</f>
        <v/>
      </c>
      <c r="H2620">
        <f>ABS(G2620)</f>
        <v/>
      </c>
    </row>
    <row r="2621">
      <c r="A2621">
        <f>'03_DADOS_LIMPOS'!A2597</f>
        <v/>
      </c>
      <c r="B2621">
        <f>'03_DADOS_LIMPOS'!C2597</f>
        <v/>
      </c>
      <c r="C2621">
        <f>'03_DADOS_LIMPOS'!D2597</f>
        <v/>
      </c>
      <c r="D2621">
        <f>'03_DADOS_LIMPOS'!J2597</f>
        <v/>
      </c>
      <c r="E2621">
        <f>$B$8+$B$9*D2621</f>
        <v/>
      </c>
      <c r="F2621">
        <f>C2621-E2621</f>
        <v/>
      </c>
      <c r="G2621">
        <f>F2621/$B$11</f>
        <v/>
      </c>
      <c r="H2621">
        <f>ABS(G2621)</f>
        <v/>
      </c>
    </row>
    <row r="2622">
      <c r="A2622">
        <f>'03_DADOS_LIMPOS'!A2598</f>
        <v/>
      </c>
      <c r="B2622">
        <f>'03_DADOS_LIMPOS'!C2598</f>
        <v/>
      </c>
      <c r="C2622">
        <f>'03_DADOS_LIMPOS'!D2598</f>
        <v/>
      </c>
      <c r="D2622">
        <f>'03_DADOS_LIMPOS'!J2598</f>
        <v/>
      </c>
      <c r="E2622">
        <f>$B$8+$B$9*D2622</f>
        <v/>
      </c>
      <c r="F2622">
        <f>C2622-E2622</f>
        <v/>
      </c>
      <c r="G2622">
        <f>F2622/$B$11</f>
        <v/>
      </c>
      <c r="H2622">
        <f>ABS(G2622)</f>
        <v/>
      </c>
    </row>
    <row r="2623">
      <c r="A2623">
        <f>'03_DADOS_LIMPOS'!A2599</f>
        <v/>
      </c>
      <c r="B2623">
        <f>'03_DADOS_LIMPOS'!C2599</f>
        <v/>
      </c>
      <c r="C2623">
        <f>'03_DADOS_LIMPOS'!D2599</f>
        <v/>
      </c>
      <c r="D2623">
        <f>'03_DADOS_LIMPOS'!J2599</f>
        <v/>
      </c>
      <c r="E2623">
        <f>$B$8+$B$9*D2623</f>
        <v/>
      </c>
      <c r="F2623">
        <f>C2623-E2623</f>
        <v/>
      </c>
      <c r="G2623">
        <f>F2623/$B$11</f>
        <v/>
      </c>
      <c r="H2623">
        <f>ABS(G2623)</f>
        <v/>
      </c>
    </row>
    <row r="2624">
      <c r="A2624">
        <f>'03_DADOS_LIMPOS'!A2600</f>
        <v/>
      </c>
      <c r="B2624">
        <f>'03_DADOS_LIMPOS'!C2600</f>
        <v/>
      </c>
      <c r="C2624">
        <f>'03_DADOS_LIMPOS'!D2600</f>
        <v/>
      </c>
      <c r="D2624">
        <f>'03_DADOS_LIMPOS'!J2600</f>
        <v/>
      </c>
      <c r="E2624">
        <f>$B$8+$B$9*D2624</f>
        <v/>
      </c>
      <c r="F2624">
        <f>C2624-E2624</f>
        <v/>
      </c>
      <c r="G2624">
        <f>F2624/$B$11</f>
        <v/>
      </c>
      <c r="H2624">
        <f>ABS(G2624)</f>
        <v/>
      </c>
    </row>
    <row r="2625">
      <c r="A2625">
        <f>'03_DADOS_LIMPOS'!A2601</f>
        <v/>
      </c>
      <c r="B2625">
        <f>'03_DADOS_LIMPOS'!C2601</f>
        <v/>
      </c>
      <c r="C2625">
        <f>'03_DADOS_LIMPOS'!D2601</f>
        <v/>
      </c>
      <c r="D2625">
        <f>'03_DADOS_LIMPOS'!J2601</f>
        <v/>
      </c>
      <c r="E2625">
        <f>$B$8+$B$9*D2625</f>
        <v/>
      </c>
      <c r="F2625">
        <f>C2625-E2625</f>
        <v/>
      </c>
      <c r="G2625">
        <f>F2625/$B$11</f>
        <v/>
      </c>
      <c r="H2625">
        <f>ABS(G2625)</f>
        <v/>
      </c>
    </row>
    <row r="2626">
      <c r="A2626">
        <f>'03_DADOS_LIMPOS'!A2602</f>
        <v/>
      </c>
      <c r="B2626">
        <f>'03_DADOS_LIMPOS'!C2602</f>
        <v/>
      </c>
      <c r="C2626">
        <f>'03_DADOS_LIMPOS'!D2602</f>
        <v/>
      </c>
      <c r="D2626">
        <f>'03_DADOS_LIMPOS'!J2602</f>
        <v/>
      </c>
      <c r="E2626">
        <f>$B$8+$B$9*D2626</f>
        <v/>
      </c>
      <c r="F2626">
        <f>C2626-E2626</f>
        <v/>
      </c>
      <c r="G2626">
        <f>F2626/$B$11</f>
        <v/>
      </c>
      <c r="H2626">
        <f>ABS(G2626)</f>
        <v/>
      </c>
    </row>
    <row r="2627">
      <c r="A2627">
        <f>'03_DADOS_LIMPOS'!A2603</f>
        <v/>
      </c>
      <c r="B2627">
        <f>'03_DADOS_LIMPOS'!C2603</f>
        <v/>
      </c>
      <c r="C2627">
        <f>'03_DADOS_LIMPOS'!D2603</f>
        <v/>
      </c>
      <c r="D2627">
        <f>'03_DADOS_LIMPOS'!J2603</f>
        <v/>
      </c>
      <c r="E2627">
        <f>$B$8+$B$9*D2627</f>
        <v/>
      </c>
      <c r="F2627">
        <f>C2627-E2627</f>
        <v/>
      </c>
      <c r="G2627">
        <f>F2627/$B$11</f>
        <v/>
      </c>
      <c r="H2627">
        <f>ABS(G2627)</f>
        <v/>
      </c>
    </row>
    <row r="2628">
      <c r="A2628">
        <f>'03_DADOS_LIMPOS'!A2604</f>
        <v/>
      </c>
      <c r="B2628">
        <f>'03_DADOS_LIMPOS'!C2604</f>
        <v/>
      </c>
      <c r="C2628">
        <f>'03_DADOS_LIMPOS'!D2604</f>
        <v/>
      </c>
      <c r="D2628">
        <f>'03_DADOS_LIMPOS'!J2604</f>
        <v/>
      </c>
      <c r="E2628">
        <f>$B$8+$B$9*D2628</f>
        <v/>
      </c>
      <c r="F2628">
        <f>C2628-E2628</f>
        <v/>
      </c>
      <c r="G2628">
        <f>F2628/$B$11</f>
        <v/>
      </c>
      <c r="H2628">
        <f>ABS(G2628)</f>
        <v/>
      </c>
    </row>
    <row r="2629">
      <c r="A2629">
        <f>'03_DADOS_LIMPOS'!A2605</f>
        <v/>
      </c>
      <c r="B2629">
        <f>'03_DADOS_LIMPOS'!C2605</f>
        <v/>
      </c>
      <c r="C2629">
        <f>'03_DADOS_LIMPOS'!D2605</f>
        <v/>
      </c>
      <c r="D2629">
        <f>'03_DADOS_LIMPOS'!J2605</f>
        <v/>
      </c>
      <c r="E2629">
        <f>$B$8+$B$9*D2629</f>
        <v/>
      </c>
      <c r="F2629">
        <f>C2629-E2629</f>
        <v/>
      </c>
      <c r="G2629">
        <f>F2629/$B$11</f>
        <v/>
      </c>
      <c r="H2629">
        <f>ABS(G2629)</f>
        <v/>
      </c>
    </row>
    <row r="2630">
      <c r="A2630">
        <f>'03_DADOS_LIMPOS'!A2606</f>
        <v/>
      </c>
      <c r="B2630">
        <f>'03_DADOS_LIMPOS'!C2606</f>
        <v/>
      </c>
      <c r="C2630">
        <f>'03_DADOS_LIMPOS'!D2606</f>
        <v/>
      </c>
      <c r="D2630">
        <f>'03_DADOS_LIMPOS'!J2606</f>
        <v/>
      </c>
      <c r="E2630">
        <f>$B$8+$B$9*D2630</f>
        <v/>
      </c>
      <c r="F2630">
        <f>C2630-E2630</f>
        <v/>
      </c>
      <c r="G2630">
        <f>F2630/$B$11</f>
        <v/>
      </c>
      <c r="H2630">
        <f>ABS(G2630)</f>
        <v/>
      </c>
    </row>
    <row r="2631">
      <c r="A2631">
        <f>'03_DADOS_LIMPOS'!A2607</f>
        <v/>
      </c>
      <c r="B2631">
        <f>'03_DADOS_LIMPOS'!C2607</f>
        <v/>
      </c>
      <c r="C2631">
        <f>'03_DADOS_LIMPOS'!D2607</f>
        <v/>
      </c>
      <c r="D2631">
        <f>'03_DADOS_LIMPOS'!J2607</f>
        <v/>
      </c>
      <c r="E2631">
        <f>$B$8+$B$9*D2631</f>
        <v/>
      </c>
      <c r="F2631">
        <f>C2631-E2631</f>
        <v/>
      </c>
      <c r="G2631">
        <f>F2631/$B$11</f>
        <v/>
      </c>
      <c r="H2631">
        <f>ABS(G2631)</f>
        <v/>
      </c>
    </row>
    <row r="2632">
      <c r="A2632">
        <f>'03_DADOS_LIMPOS'!A2608</f>
        <v/>
      </c>
      <c r="B2632">
        <f>'03_DADOS_LIMPOS'!C2608</f>
        <v/>
      </c>
      <c r="C2632">
        <f>'03_DADOS_LIMPOS'!D2608</f>
        <v/>
      </c>
      <c r="D2632">
        <f>'03_DADOS_LIMPOS'!J2608</f>
        <v/>
      </c>
      <c r="E2632">
        <f>$B$8+$B$9*D2632</f>
        <v/>
      </c>
      <c r="F2632">
        <f>C2632-E2632</f>
        <v/>
      </c>
      <c r="G2632">
        <f>F2632/$B$11</f>
        <v/>
      </c>
      <c r="H2632">
        <f>ABS(G2632)</f>
        <v/>
      </c>
    </row>
    <row r="2633">
      <c r="A2633">
        <f>'03_DADOS_LIMPOS'!A2609</f>
        <v/>
      </c>
      <c r="B2633">
        <f>'03_DADOS_LIMPOS'!C2609</f>
        <v/>
      </c>
      <c r="C2633">
        <f>'03_DADOS_LIMPOS'!D2609</f>
        <v/>
      </c>
      <c r="D2633">
        <f>'03_DADOS_LIMPOS'!J2609</f>
        <v/>
      </c>
      <c r="E2633">
        <f>$B$8+$B$9*D2633</f>
        <v/>
      </c>
      <c r="F2633">
        <f>C2633-E2633</f>
        <v/>
      </c>
      <c r="G2633">
        <f>F2633/$B$11</f>
        <v/>
      </c>
      <c r="H2633">
        <f>ABS(G2633)</f>
        <v/>
      </c>
    </row>
    <row r="2634">
      <c r="A2634">
        <f>'03_DADOS_LIMPOS'!A2610</f>
        <v/>
      </c>
      <c r="B2634">
        <f>'03_DADOS_LIMPOS'!C2610</f>
        <v/>
      </c>
      <c r="C2634">
        <f>'03_DADOS_LIMPOS'!D2610</f>
        <v/>
      </c>
      <c r="D2634">
        <f>'03_DADOS_LIMPOS'!J2610</f>
        <v/>
      </c>
      <c r="E2634">
        <f>$B$8+$B$9*D2634</f>
        <v/>
      </c>
      <c r="F2634">
        <f>C2634-E2634</f>
        <v/>
      </c>
      <c r="G2634">
        <f>F2634/$B$11</f>
        <v/>
      </c>
      <c r="H2634">
        <f>ABS(G2634)</f>
        <v/>
      </c>
    </row>
    <row r="2635">
      <c r="A2635">
        <f>'03_DADOS_LIMPOS'!A2611</f>
        <v/>
      </c>
      <c r="B2635">
        <f>'03_DADOS_LIMPOS'!C2611</f>
        <v/>
      </c>
      <c r="C2635">
        <f>'03_DADOS_LIMPOS'!D2611</f>
        <v/>
      </c>
      <c r="D2635">
        <f>'03_DADOS_LIMPOS'!J2611</f>
        <v/>
      </c>
      <c r="E2635">
        <f>$B$8+$B$9*D2635</f>
        <v/>
      </c>
      <c r="F2635">
        <f>C2635-E2635</f>
        <v/>
      </c>
      <c r="G2635">
        <f>F2635/$B$11</f>
        <v/>
      </c>
      <c r="H2635">
        <f>ABS(G2635)</f>
        <v/>
      </c>
    </row>
    <row r="2636">
      <c r="A2636">
        <f>'03_DADOS_LIMPOS'!A2612</f>
        <v/>
      </c>
      <c r="B2636">
        <f>'03_DADOS_LIMPOS'!C2612</f>
        <v/>
      </c>
      <c r="C2636">
        <f>'03_DADOS_LIMPOS'!D2612</f>
        <v/>
      </c>
      <c r="D2636">
        <f>'03_DADOS_LIMPOS'!J2612</f>
        <v/>
      </c>
      <c r="E2636">
        <f>$B$8+$B$9*D2636</f>
        <v/>
      </c>
      <c r="F2636">
        <f>C2636-E2636</f>
        <v/>
      </c>
      <c r="G2636">
        <f>F2636/$B$11</f>
        <v/>
      </c>
      <c r="H2636">
        <f>ABS(G2636)</f>
        <v/>
      </c>
    </row>
    <row r="2637">
      <c r="A2637">
        <f>'03_DADOS_LIMPOS'!A2613</f>
        <v/>
      </c>
      <c r="B2637">
        <f>'03_DADOS_LIMPOS'!C2613</f>
        <v/>
      </c>
      <c r="C2637">
        <f>'03_DADOS_LIMPOS'!D2613</f>
        <v/>
      </c>
      <c r="D2637">
        <f>'03_DADOS_LIMPOS'!J2613</f>
        <v/>
      </c>
      <c r="E2637">
        <f>$B$8+$B$9*D2637</f>
        <v/>
      </c>
      <c r="F2637">
        <f>C2637-E2637</f>
        <v/>
      </c>
      <c r="G2637">
        <f>F2637/$B$11</f>
        <v/>
      </c>
      <c r="H2637">
        <f>ABS(G2637)</f>
        <v/>
      </c>
    </row>
    <row r="2638">
      <c r="A2638">
        <f>'03_DADOS_LIMPOS'!A2614</f>
        <v/>
      </c>
      <c r="B2638">
        <f>'03_DADOS_LIMPOS'!C2614</f>
        <v/>
      </c>
      <c r="C2638">
        <f>'03_DADOS_LIMPOS'!D2614</f>
        <v/>
      </c>
      <c r="D2638">
        <f>'03_DADOS_LIMPOS'!J2614</f>
        <v/>
      </c>
      <c r="E2638">
        <f>$B$8+$B$9*D2638</f>
        <v/>
      </c>
      <c r="F2638">
        <f>C2638-E2638</f>
        <v/>
      </c>
      <c r="G2638">
        <f>F2638/$B$11</f>
        <v/>
      </c>
      <c r="H2638">
        <f>ABS(G2638)</f>
        <v/>
      </c>
    </row>
    <row r="2639">
      <c r="A2639">
        <f>'03_DADOS_LIMPOS'!A2615</f>
        <v/>
      </c>
      <c r="B2639">
        <f>'03_DADOS_LIMPOS'!C2615</f>
        <v/>
      </c>
      <c r="C2639">
        <f>'03_DADOS_LIMPOS'!D2615</f>
        <v/>
      </c>
      <c r="D2639">
        <f>'03_DADOS_LIMPOS'!J2615</f>
        <v/>
      </c>
      <c r="E2639">
        <f>$B$8+$B$9*D2639</f>
        <v/>
      </c>
      <c r="F2639">
        <f>C2639-E2639</f>
        <v/>
      </c>
      <c r="G2639">
        <f>F2639/$B$11</f>
        <v/>
      </c>
      <c r="H2639">
        <f>ABS(G2639)</f>
        <v/>
      </c>
    </row>
    <row r="2640">
      <c r="A2640">
        <f>'03_DADOS_LIMPOS'!A2616</f>
        <v/>
      </c>
      <c r="B2640">
        <f>'03_DADOS_LIMPOS'!C2616</f>
        <v/>
      </c>
      <c r="C2640">
        <f>'03_DADOS_LIMPOS'!D2616</f>
        <v/>
      </c>
      <c r="D2640">
        <f>'03_DADOS_LIMPOS'!J2616</f>
        <v/>
      </c>
      <c r="E2640">
        <f>$B$8+$B$9*D2640</f>
        <v/>
      </c>
      <c r="F2640">
        <f>C2640-E2640</f>
        <v/>
      </c>
      <c r="G2640">
        <f>F2640/$B$11</f>
        <v/>
      </c>
      <c r="H2640">
        <f>ABS(G2640)</f>
        <v/>
      </c>
    </row>
    <row r="2641">
      <c r="A2641">
        <f>'03_DADOS_LIMPOS'!A2617</f>
        <v/>
      </c>
      <c r="B2641">
        <f>'03_DADOS_LIMPOS'!C2617</f>
        <v/>
      </c>
      <c r="C2641">
        <f>'03_DADOS_LIMPOS'!D2617</f>
        <v/>
      </c>
      <c r="D2641">
        <f>'03_DADOS_LIMPOS'!J2617</f>
        <v/>
      </c>
      <c r="E2641">
        <f>$B$8+$B$9*D2641</f>
        <v/>
      </c>
      <c r="F2641">
        <f>C2641-E2641</f>
        <v/>
      </c>
      <c r="G2641">
        <f>F2641/$B$11</f>
        <v/>
      </c>
      <c r="H2641">
        <f>ABS(G2641)</f>
        <v/>
      </c>
    </row>
    <row r="2642">
      <c r="A2642">
        <f>'03_DADOS_LIMPOS'!A2618</f>
        <v/>
      </c>
      <c r="B2642">
        <f>'03_DADOS_LIMPOS'!C2618</f>
        <v/>
      </c>
      <c r="C2642">
        <f>'03_DADOS_LIMPOS'!D2618</f>
        <v/>
      </c>
      <c r="D2642">
        <f>'03_DADOS_LIMPOS'!J2618</f>
        <v/>
      </c>
      <c r="E2642">
        <f>$B$8+$B$9*D2642</f>
        <v/>
      </c>
      <c r="F2642">
        <f>C2642-E2642</f>
        <v/>
      </c>
      <c r="G2642">
        <f>F2642/$B$11</f>
        <v/>
      </c>
      <c r="H2642">
        <f>ABS(G2642)</f>
        <v/>
      </c>
    </row>
    <row r="2643">
      <c r="A2643">
        <f>'03_DADOS_LIMPOS'!A2619</f>
        <v/>
      </c>
      <c r="B2643">
        <f>'03_DADOS_LIMPOS'!C2619</f>
        <v/>
      </c>
      <c r="C2643">
        <f>'03_DADOS_LIMPOS'!D2619</f>
        <v/>
      </c>
      <c r="D2643">
        <f>'03_DADOS_LIMPOS'!J2619</f>
        <v/>
      </c>
      <c r="E2643">
        <f>$B$8+$B$9*D2643</f>
        <v/>
      </c>
      <c r="F2643">
        <f>C2643-E2643</f>
        <v/>
      </c>
      <c r="G2643">
        <f>F2643/$B$11</f>
        <v/>
      </c>
      <c r="H2643">
        <f>ABS(G2643)</f>
        <v/>
      </c>
    </row>
    <row r="2644">
      <c r="A2644">
        <f>'03_DADOS_LIMPOS'!A2620</f>
        <v/>
      </c>
      <c r="B2644">
        <f>'03_DADOS_LIMPOS'!C2620</f>
        <v/>
      </c>
      <c r="C2644">
        <f>'03_DADOS_LIMPOS'!D2620</f>
        <v/>
      </c>
      <c r="D2644">
        <f>'03_DADOS_LIMPOS'!J2620</f>
        <v/>
      </c>
      <c r="E2644">
        <f>$B$8+$B$9*D2644</f>
        <v/>
      </c>
      <c r="F2644">
        <f>C2644-E2644</f>
        <v/>
      </c>
      <c r="G2644">
        <f>F2644/$B$11</f>
        <v/>
      </c>
      <c r="H2644">
        <f>ABS(G2644)</f>
        <v/>
      </c>
    </row>
    <row r="2645">
      <c r="A2645">
        <f>'03_DADOS_LIMPOS'!A2621</f>
        <v/>
      </c>
      <c r="B2645">
        <f>'03_DADOS_LIMPOS'!C2621</f>
        <v/>
      </c>
      <c r="C2645">
        <f>'03_DADOS_LIMPOS'!D2621</f>
        <v/>
      </c>
      <c r="D2645">
        <f>'03_DADOS_LIMPOS'!J2621</f>
        <v/>
      </c>
      <c r="E2645">
        <f>$B$8+$B$9*D2645</f>
        <v/>
      </c>
      <c r="F2645">
        <f>C2645-E2645</f>
        <v/>
      </c>
      <c r="G2645">
        <f>F2645/$B$11</f>
        <v/>
      </c>
      <c r="H2645">
        <f>ABS(G2645)</f>
        <v/>
      </c>
    </row>
    <row r="2646">
      <c r="A2646">
        <f>'03_DADOS_LIMPOS'!A2622</f>
        <v/>
      </c>
      <c r="B2646">
        <f>'03_DADOS_LIMPOS'!C2622</f>
        <v/>
      </c>
      <c r="C2646">
        <f>'03_DADOS_LIMPOS'!D2622</f>
        <v/>
      </c>
      <c r="D2646">
        <f>'03_DADOS_LIMPOS'!J2622</f>
        <v/>
      </c>
      <c r="E2646">
        <f>$B$8+$B$9*D2646</f>
        <v/>
      </c>
      <c r="F2646">
        <f>C2646-E2646</f>
        <v/>
      </c>
      <c r="G2646">
        <f>F2646/$B$11</f>
        <v/>
      </c>
      <c r="H2646">
        <f>ABS(G2646)</f>
        <v/>
      </c>
    </row>
    <row r="2647">
      <c r="A2647">
        <f>'03_DADOS_LIMPOS'!A2623</f>
        <v/>
      </c>
      <c r="B2647">
        <f>'03_DADOS_LIMPOS'!C2623</f>
        <v/>
      </c>
      <c r="C2647">
        <f>'03_DADOS_LIMPOS'!D2623</f>
        <v/>
      </c>
      <c r="D2647">
        <f>'03_DADOS_LIMPOS'!J2623</f>
        <v/>
      </c>
      <c r="E2647">
        <f>$B$8+$B$9*D2647</f>
        <v/>
      </c>
      <c r="F2647">
        <f>C2647-E2647</f>
        <v/>
      </c>
      <c r="G2647">
        <f>F2647/$B$11</f>
        <v/>
      </c>
      <c r="H2647">
        <f>ABS(G2647)</f>
        <v/>
      </c>
    </row>
    <row r="2648">
      <c r="A2648">
        <f>'03_DADOS_LIMPOS'!A2624</f>
        <v/>
      </c>
      <c r="B2648">
        <f>'03_DADOS_LIMPOS'!C2624</f>
        <v/>
      </c>
      <c r="C2648">
        <f>'03_DADOS_LIMPOS'!D2624</f>
        <v/>
      </c>
      <c r="D2648">
        <f>'03_DADOS_LIMPOS'!J2624</f>
        <v/>
      </c>
      <c r="E2648">
        <f>$B$8+$B$9*D2648</f>
        <v/>
      </c>
      <c r="F2648">
        <f>C2648-E2648</f>
        <v/>
      </c>
      <c r="G2648">
        <f>F2648/$B$11</f>
        <v/>
      </c>
      <c r="H2648">
        <f>ABS(G2648)</f>
        <v/>
      </c>
    </row>
    <row r="2649">
      <c r="A2649">
        <f>'03_DADOS_LIMPOS'!A2625</f>
        <v/>
      </c>
      <c r="B2649">
        <f>'03_DADOS_LIMPOS'!C2625</f>
        <v/>
      </c>
      <c r="C2649">
        <f>'03_DADOS_LIMPOS'!D2625</f>
        <v/>
      </c>
      <c r="D2649">
        <f>'03_DADOS_LIMPOS'!J2625</f>
        <v/>
      </c>
      <c r="E2649">
        <f>$B$8+$B$9*D2649</f>
        <v/>
      </c>
      <c r="F2649">
        <f>C2649-E2649</f>
        <v/>
      </c>
      <c r="G2649">
        <f>F2649/$B$11</f>
        <v/>
      </c>
      <c r="H2649">
        <f>ABS(G2649)</f>
        <v/>
      </c>
    </row>
    <row r="2650">
      <c r="A2650">
        <f>'03_DADOS_LIMPOS'!A2626</f>
        <v/>
      </c>
      <c r="B2650">
        <f>'03_DADOS_LIMPOS'!C2626</f>
        <v/>
      </c>
      <c r="C2650">
        <f>'03_DADOS_LIMPOS'!D2626</f>
        <v/>
      </c>
      <c r="D2650">
        <f>'03_DADOS_LIMPOS'!J2626</f>
        <v/>
      </c>
      <c r="E2650">
        <f>$B$8+$B$9*D2650</f>
        <v/>
      </c>
      <c r="F2650">
        <f>C2650-E2650</f>
        <v/>
      </c>
      <c r="G2650">
        <f>F2650/$B$11</f>
        <v/>
      </c>
      <c r="H2650">
        <f>ABS(G2650)</f>
        <v/>
      </c>
    </row>
    <row r="2651">
      <c r="A2651">
        <f>'03_DADOS_LIMPOS'!A2627</f>
        <v/>
      </c>
      <c r="B2651">
        <f>'03_DADOS_LIMPOS'!C2627</f>
        <v/>
      </c>
      <c r="C2651">
        <f>'03_DADOS_LIMPOS'!D2627</f>
        <v/>
      </c>
      <c r="D2651">
        <f>'03_DADOS_LIMPOS'!J2627</f>
        <v/>
      </c>
      <c r="E2651">
        <f>$B$8+$B$9*D2651</f>
        <v/>
      </c>
      <c r="F2651">
        <f>C2651-E2651</f>
        <v/>
      </c>
      <c r="G2651">
        <f>F2651/$B$11</f>
        <v/>
      </c>
      <c r="H2651">
        <f>ABS(G2651)</f>
        <v/>
      </c>
    </row>
    <row r="2652">
      <c r="A2652">
        <f>'03_DADOS_LIMPOS'!A2628</f>
        <v/>
      </c>
      <c r="B2652">
        <f>'03_DADOS_LIMPOS'!C2628</f>
        <v/>
      </c>
      <c r="C2652">
        <f>'03_DADOS_LIMPOS'!D2628</f>
        <v/>
      </c>
      <c r="D2652">
        <f>'03_DADOS_LIMPOS'!J2628</f>
        <v/>
      </c>
      <c r="E2652">
        <f>$B$8+$B$9*D2652</f>
        <v/>
      </c>
      <c r="F2652">
        <f>C2652-E2652</f>
        <v/>
      </c>
      <c r="G2652">
        <f>F2652/$B$11</f>
        <v/>
      </c>
      <c r="H2652">
        <f>ABS(G2652)</f>
        <v/>
      </c>
    </row>
    <row r="2653">
      <c r="A2653">
        <f>'03_DADOS_LIMPOS'!A2629</f>
        <v/>
      </c>
      <c r="B2653">
        <f>'03_DADOS_LIMPOS'!C2629</f>
        <v/>
      </c>
      <c r="C2653">
        <f>'03_DADOS_LIMPOS'!D2629</f>
        <v/>
      </c>
      <c r="D2653">
        <f>'03_DADOS_LIMPOS'!J2629</f>
        <v/>
      </c>
      <c r="E2653">
        <f>$B$8+$B$9*D2653</f>
        <v/>
      </c>
      <c r="F2653">
        <f>C2653-E2653</f>
        <v/>
      </c>
      <c r="G2653">
        <f>F2653/$B$11</f>
        <v/>
      </c>
      <c r="H2653">
        <f>ABS(G2653)</f>
        <v/>
      </c>
    </row>
    <row r="2654">
      <c r="A2654">
        <f>'03_DADOS_LIMPOS'!A2630</f>
        <v/>
      </c>
      <c r="B2654">
        <f>'03_DADOS_LIMPOS'!C2630</f>
        <v/>
      </c>
      <c r="C2654">
        <f>'03_DADOS_LIMPOS'!D2630</f>
        <v/>
      </c>
      <c r="D2654">
        <f>'03_DADOS_LIMPOS'!J2630</f>
        <v/>
      </c>
      <c r="E2654">
        <f>$B$8+$B$9*D2654</f>
        <v/>
      </c>
      <c r="F2654">
        <f>C2654-E2654</f>
        <v/>
      </c>
      <c r="G2654">
        <f>F2654/$B$11</f>
        <v/>
      </c>
      <c r="H2654">
        <f>ABS(G2654)</f>
        <v/>
      </c>
    </row>
    <row r="2655">
      <c r="A2655">
        <f>'03_DADOS_LIMPOS'!A2631</f>
        <v/>
      </c>
      <c r="B2655">
        <f>'03_DADOS_LIMPOS'!C2631</f>
        <v/>
      </c>
      <c r="C2655">
        <f>'03_DADOS_LIMPOS'!D2631</f>
        <v/>
      </c>
      <c r="D2655">
        <f>'03_DADOS_LIMPOS'!J2631</f>
        <v/>
      </c>
      <c r="E2655">
        <f>$B$8+$B$9*D2655</f>
        <v/>
      </c>
      <c r="F2655">
        <f>C2655-E2655</f>
        <v/>
      </c>
      <c r="G2655">
        <f>F2655/$B$11</f>
        <v/>
      </c>
      <c r="H2655">
        <f>ABS(G2655)</f>
        <v/>
      </c>
    </row>
    <row r="2656">
      <c r="A2656">
        <f>'03_DADOS_LIMPOS'!A2632</f>
        <v/>
      </c>
      <c r="B2656">
        <f>'03_DADOS_LIMPOS'!C2632</f>
        <v/>
      </c>
      <c r="C2656">
        <f>'03_DADOS_LIMPOS'!D2632</f>
        <v/>
      </c>
      <c r="D2656">
        <f>'03_DADOS_LIMPOS'!J2632</f>
        <v/>
      </c>
      <c r="E2656">
        <f>$B$8+$B$9*D2656</f>
        <v/>
      </c>
      <c r="F2656">
        <f>C2656-E2656</f>
        <v/>
      </c>
      <c r="G2656">
        <f>F2656/$B$11</f>
        <v/>
      </c>
      <c r="H2656">
        <f>ABS(G2656)</f>
        <v/>
      </c>
    </row>
    <row r="2657">
      <c r="A2657">
        <f>'03_DADOS_LIMPOS'!A2633</f>
        <v/>
      </c>
      <c r="B2657">
        <f>'03_DADOS_LIMPOS'!C2633</f>
        <v/>
      </c>
      <c r="C2657">
        <f>'03_DADOS_LIMPOS'!D2633</f>
        <v/>
      </c>
      <c r="D2657">
        <f>'03_DADOS_LIMPOS'!J2633</f>
        <v/>
      </c>
      <c r="E2657">
        <f>$B$8+$B$9*D2657</f>
        <v/>
      </c>
      <c r="F2657">
        <f>C2657-E2657</f>
        <v/>
      </c>
      <c r="G2657">
        <f>F2657/$B$11</f>
        <v/>
      </c>
      <c r="H2657">
        <f>ABS(G2657)</f>
        <v/>
      </c>
    </row>
    <row r="2658">
      <c r="A2658">
        <f>'03_DADOS_LIMPOS'!A2634</f>
        <v/>
      </c>
      <c r="B2658">
        <f>'03_DADOS_LIMPOS'!C2634</f>
        <v/>
      </c>
      <c r="C2658">
        <f>'03_DADOS_LIMPOS'!D2634</f>
        <v/>
      </c>
      <c r="D2658">
        <f>'03_DADOS_LIMPOS'!J2634</f>
        <v/>
      </c>
      <c r="E2658">
        <f>$B$8+$B$9*D2658</f>
        <v/>
      </c>
      <c r="F2658">
        <f>C2658-E2658</f>
        <v/>
      </c>
      <c r="G2658">
        <f>F2658/$B$11</f>
        <v/>
      </c>
      <c r="H2658">
        <f>ABS(G2658)</f>
        <v/>
      </c>
    </row>
    <row r="2659">
      <c r="A2659">
        <f>'03_DADOS_LIMPOS'!A2635</f>
        <v/>
      </c>
      <c r="B2659">
        <f>'03_DADOS_LIMPOS'!C2635</f>
        <v/>
      </c>
      <c r="C2659">
        <f>'03_DADOS_LIMPOS'!D2635</f>
        <v/>
      </c>
      <c r="D2659">
        <f>'03_DADOS_LIMPOS'!J2635</f>
        <v/>
      </c>
      <c r="E2659">
        <f>$B$8+$B$9*D2659</f>
        <v/>
      </c>
      <c r="F2659">
        <f>C2659-E2659</f>
        <v/>
      </c>
      <c r="G2659">
        <f>F2659/$B$11</f>
        <v/>
      </c>
      <c r="H2659">
        <f>ABS(G2659)</f>
        <v/>
      </c>
    </row>
    <row r="2660">
      <c r="A2660">
        <f>'03_DADOS_LIMPOS'!A2636</f>
        <v/>
      </c>
      <c r="B2660">
        <f>'03_DADOS_LIMPOS'!C2636</f>
        <v/>
      </c>
      <c r="C2660">
        <f>'03_DADOS_LIMPOS'!D2636</f>
        <v/>
      </c>
      <c r="D2660">
        <f>'03_DADOS_LIMPOS'!J2636</f>
        <v/>
      </c>
      <c r="E2660">
        <f>$B$8+$B$9*D2660</f>
        <v/>
      </c>
      <c r="F2660">
        <f>C2660-E2660</f>
        <v/>
      </c>
      <c r="G2660">
        <f>F2660/$B$11</f>
        <v/>
      </c>
      <c r="H2660">
        <f>ABS(G2660)</f>
        <v/>
      </c>
    </row>
    <row r="2661">
      <c r="A2661">
        <f>'03_DADOS_LIMPOS'!A2637</f>
        <v/>
      </c>
      <c r="B2661">
        <f>'03_DADOS_LIMPOS'!C2637</f>
        <v/>
      </c>
      <c r="C2661">
        <f>'03_DADOS_LIMPOS'!D2637</f>
        <v/>
      </c>
      <c r="D2661">
        <f>'03_DADOS_LIMPOS'!J2637</f>
        <v/>
      </c>
      <c r="E2661">
        <f>$B$8+$B$9*D2661</f>
        <v/>
      </c>
      <c r="F2661">
        <f>C2661-E2661</f>
        <v/>
      </c>
      <c r="G2661">
        <f>F2661/$B$11</f>
        <v/>
      </c>
      <c r="H2661">
        <f>ABS(G2661)</f>
        <v/>
      </c>
    </row>
    <row r="2662">
      <c r="A2662">
        <f>'03_DADOS_LIMPOS'!A2638</f>
        <v/>
      </c>
      <c r="B2662">
        <f>'03_DADOS_LIMPOS'!C2638</f>
        <v/>
      </c>
      <c r="C2662">
        <f>'03_DADOS_LIMPOS'!D2638</f>
        <v/>
      </c>
      <c r="D2662">
        <f>'03_DADOS_LIMPOS'!J2638</f>
        <v/>
      </c>
      <c r="E2662">
        <f>$B$8+$B$9*D2662</f>
        <v/>
      </c>
      <c r="F2662">
        <f>C2662-E2662</f>
        <v/>
      </c>
      <c r="G2662">
        <f>F2662/$B$11</f>
        <v/>
      </c>
      <c r="H2662">
        <f>ABS(G2662)</f>
        <v/>
      </c>
    </row>
    <row r="2663">
      <c r="A2663">
        <f>'03_DADOS_LIMPOS'!A2639</f>
        <v/>
      </c>
      <c r="B2663">
        <f>'03_DADOS_LIMPOS'!C2639</f>
        <v/>
      </c>
      <c r="C2663">
        <f>'03_DADOS_LIMPOS'!D2639</f>
        <v/>
      </c>
      <c r="D2663">
        <f>'03_DADOS_LIMPOS'!J2639</f>
        <v/>
      </c>
      <c r="E2663">
        <f>$B$8+$B$9*D2663</f>
        <v/>
      </c>
      <c r="F2663">
        <f>C2663-E2663</f>
        <v/>
      </c>
      <c r="G2663">
        <f>F2663/$B$11</f>
        <v/>
      </c>
      <c r="H2663">
        <f>ABS(G2663)</f>
        <v/>
      </c>
    </row>
    <row r="2664">
      <c r="A2664">
        <f>'03_DADOS_LIMPOS'!A2640</f>
        <v/>
      </c>
      <c r="B2664">
        <f>'03_DADOS_LIMPOS'!C2640</f>
        <v/>
      </c>
      <c r="C2664">
        <f>'03_DADOS_LIMPOS'!D2640</f>
        <v/>
      </c>
      <c r="D2664">
        <f>'03_DADOS_LIMPOS'!J2640</f>
        <v/>
      </c>
      <c r="E2664">
        <f>$B$8+$B$9*D2664</f>
        <v/>
      </c>
      <c r="F2664">
        <f>C2664-E2664</f>
        <v/>
      </c>
      <c r="G2664">
        <f>F2664/$B$11</f>
        <v/>
      </c>
      <c r="H2664">
        <f>ABS(G2664)</f>
        <v/>
      </c>
    </row>
    <row r="2665">
      <c r="A2665">
        <f>'03_DADOS_LIMPOS'!A2641</f>
        <v/>
      </c>
      <c r="B2665">
        <f>'03_DADOS_LIMPOS'!C2641</f>
        <v/>
      </c>
      <c r="C2665">
        <f>'03_DADOS_LIMPOS'!D2641</f>
        <v/>
      </c>
      <c r="D2665">
        <f>'03_DADOS_LIMPOS'!J2641</f>
        <v/>
      </c>
      <c r="E2665">
        <f>$B$8+$B$9*D2665</f>
        <v/>
      </c>
      <c r="F2665">
        <f>C2665-E2665</f>
        <v/>
      </c>
      <c r="G2665">
        <f>F2665/$B$11</f>
        <v/>
      </c>
      <c r="H2665">
        <f>ABS(G2665)</f>
        <v/>
      </c>
    </row>
    <row r="2666">
      <c r="A2666">
        <f>'03_DADOS_LIMPOS'!A2642</f>
        <v/>
      </c>
      <c r="B2666">
        <f>'03_DADOS_LIMPOS'!C2642</f>
        <v/>
      </c>
      <c r="C2666">
        <f>'03_DADOS_LIMPOS'!D2642</f>
        <v/>
      </c>
      <c r="D2666">
        <f>'03_DADOS_LIMPOS'!J2642</f>
        <v/>
      </c>
      <c r="E2666">
        <f>$B$8+$B$9*D2666</f>
        <v/>
      </c>
      <c r="F2666">
        <f>C2666-E2666</f>
        <v/>
      </c>
      <c r="G2666">
        <f>F2666/$B$11</f>
        <v/>
      </c>
      <c r="H2666">
        <f>ABS(G2666)</f>
        <v/>
      </c>
    </row>
    <row r="2667">
      <c r="A2667">
        <f>'03_DADOS_LIMPOS'!A2643</f>
        <v/>
      </c>
      <c r="B2667">
        <f>'03_DADOS_LIMPOS'!C2643</f>
        <v/>
      </c>
      <c r="C2667">
        <f>'03_DADOS_LIMPOS'!D2643</f>
        <v/>
      </c>
      <c r="D2667">
        <f>'03_DADOS_LIMPOS'!J2643</f>
        <v/>
      </c>
      <c r="E2667">
        <f>$B$8+$B$9*D2667</f>
        <v/>
      </c>
      <c r="F2667">
        <f>C2667-E2667</f>
        <v/>
      </c>
      <c r="G2667">
        <f>F2667/$B$11</f>
        <v/>
      </c>
      <c r="H2667">
        <f>ABS(G2667)</f>
        <v/>
      </c>
    </row>
    <row r="2668">
      <c r="A2668">
        <f>'03_DADOS_LIMPOS'!A2644</f>
        <v/>
      </c>
      <c r="B2668">
        <f>'03_DADOS_LIMPOS'!C2644</f>
        <v/>
      </c>
      <c r="C2668">
        <f>'03_DADOS_LIMPOS'!D2644</f>
        <v/>
      </c>
      <c r="D2668">
        <f>'03_DADOS_LIMPOS'!J2644</f>
        <v/>
      </c>
      <c r="E2668">
        <f>$B$8+$B$9*D2668</f>
        <v/>
      </c>
      <c r="F2668">
        <f>C2668-E2668</f>
        <v/>
      </c>
      <c r="G2668">
        <f>F2668/$B$11</f>
        <v/>
      </c>
      <c r="H2668">
        <f>ABS(G2668)</f>
        <v/>
      </c>
    </row>
    <row r="2669">
      <c r="A2669">
        <f>'03_DADOS_LIMPOS'!A2645</f>
        <v/>
      </c>
      <c r="B2669">
        <f>'03_DADOS_LIMPOS'!C2645</f>
        <v/>
      </c>
      <c r="C2669">
        <f>'03_DADOS_LIMPOS'!D2645</f>
        <v/>
      </c>
      <c r="D2669">
        <f>'03_DADOS_LIMPOS'!J2645</f>
        <v/>
      </c>
      <c r="E2669">
        <f>$B$8+$B$9*D2669</f>
        <v/>
      </c>
      <c r="F2669">
        <f>C2669-E2669</f>
        <v/>
      </c>
      <c r="G2669">
        <f>F2669/$B$11</f>
        <v/>
      </c>
      <c r="H2669">
        <f>ABS(G2669)</f>
        <v/>
      </c>
    </row>
    <row r="2670">
      <c r="A2670">
        <f>'03_DADOS_LIMPOS'!A2646</f>
        <v/>
      </c>
      <c r="B2670">
        <f>'03_DADOS_LIMPOS'!C2646</f>
        <v/>
      </c>
      <c r="C2670">
        <f>'03_DADOS_LIMPOS'!D2646</f>
        <v/>
      </c>
      <c r="D2670">
        <f>'03_DADOS_LIMPOS'!J2646</f>
        <v/>
      </c>
      <c r="E2670">
        <f>$B$8+$B$9*D2670</f>
        <v/>
      </c>
      <c r="F2670">
        <f>C2670-E2670</f>
        <v/>
      </c>
      <c r="G2670">
        <f>F2670/$B$11</f>
        <v/>
      </c>
      <c r="H2670">
        <f>ABS(G2670)</f>
        <v/>
      </c>
    </row>
    <row r="2671">
      <c r="A2671">
        <f>'03_DADOS_LIMPOS'!A2647</f>
        <v/>
      </c>
      <c r="B2671">
        <f>'03_DADOS_LIMPOS'!C2647</f>
        <v/>
      </c>
      <c r="C2671">
        <f>'03_DADOS_LIMPOS'!D2647</f>
        <v/>
      </c>
      <c r="D2671">
        <f>'03_DADOS_LIMPOS'!J2647</f>
        <v/>
      </c>
      <c r="E2671">
        <f>$B$8+$B$9*D2671</f>
        <v/>
      </c>
      <c r="F2671">
        <f>C2671-E2671</f>
        <v/>
      </c>
      <c r="G2671">
        <f>F2671/$B$11</f>
        <v/>
      </c>
      <c r="H2671">
        <f>ABS(G2671)</f>
        <v/>
      </c>
    </row>
    <row r="2672">
      <c r="A2672">
        <f>'03_DADOS_LIMPOS'!A2648</f>
        <v/>
      </c>
      <c r="B2672">
        <f>'03_DADOS_LIMPOS'!C2648</f>
        <v/>
      </c>
      <c r="C2672">
        <f>'03_DADOS_LIMPOS'!D2648</f>
        <v/>
      </c>
      <c r="D2672">
        <f>'03_DADOS_LIMPOS'!J2648</f>
        <v/>
      </c>
      <c r="E2672">
        <f>$B$8+$B$9*D2672</f>
        <v/>
      </c>
      <c r="F2672">
        <f>C2672-E2672</f>
        <v/>
      </c>
      <c r="G2672">
        <f>F2672/$B$11</f>
        <v/>
      </c>
      <c r="H2672">
        <f>ABS(G2672)</f>
        <v/>
      </c>
    </row>
    <row r="2673">
      <c r="A2673">
        <f>'03_DADOS_LIMPOS'!A2649</f>
        <v/>
      </c>
      <c r="B2673">
        <f>'03_DADOS_LIMPOS'!C2649</f>
        <v/>
      </c>
      <c r="C2673">
        <f>'03_DADOS_LIMPOS'!D2649</f>
        <v/>
      </c>
      <c r="D2673">
        <f>'03_DADOS_LIMPOS'!J2649</f>
        <v/>
      </c>
      <c r="E2673">
        <f>$B$8+$B$9*D2673</f>
        <v/>
      </c>
      <c r="F2673">
        <f>C2673-E2673</f>
        <v/>
      </c>
      <c r="G2673">
        <f>F2673/$B$11</f>
        <v/>
      </c>
      <c r="H2673">
        <f>ABS(G2673)</f>
        <v/>
      </c>
    </row>
    <row r="2674">
      <c r="A2674">
        <f>'03_DADOS_LIMPOS'!A2650</f>
        <v/>
      </c>
      <c r="B2674">
        <f>'03_DADOS_LIMPOS'!C2650</f>
        <v/>
      </c>
      <c r="C2674">
        <f>'03_DADOS_LIMPOS'!D2650</f>
        <v/>
      </c>
      <c r="D2674">
        <f>'03_DADOS_LIMPOS'!J2650</f>
        <v/>
      </c>
      <c r="E2674">
        <f>$B$8+$B$9*D2674</f>
        <v/>
      </c>
      <c r="F2674">
        <f>C2674-E2674</f>
        <v/>
      </c>
      <c r="G2674">
        <f>F2674/$B$11</f>
        <v/>
      </c>
      <c r="H2674">
        <f>ABS(G2674)</f>
        <v/>
      </c>
    </row>
    <row r="2675">
      <c r="A2675">
        <f>'03_DADOS_LIMPOS'!A2651</f>
        <v/>
      </c>
      <c r="B2675">
        <f>'03_DADOS_LIMPOS'!C2651</f>
        <v/>
      </c>
      <c r="C2675">
        <f>'03_DADOS_LIMPOS'!D2651</f>
        <v/>
      </c>
      <c r="D2675">
        <f>'03_DADOS_LIMPOS'!J2651</f>
        <v/>
      </c>
      <c r="E2675">
        <f>$B$8+$B$9*D2675</f>
        <v/>
      </c>
      <c r="F2675">
        <f>C2675-E2675</f>
        <v/>
      </c>
      <c r="G2675">
        <f>F2675/$B$11</f>
        <v/>
      </c>
      <c r="H2675">
        <f>ABS(G2675)</f>
        <v/>
      </c>
    </row>
    <row r="2676">
      <c r="A2676">
        <f>'03_DADOS_LIMPOS'!A2652</f>
        <v/>
      </c>
      <c r="B2676">
        <f>'03_DADOS_LIMPOS'!C2652</f>
        <v/>
      </c>
      <c r="C2676">
        <f>'03_DADOS_LIMPOS'!D2652</f>
        <v/>
      </c>
      <c r="D2676">
        <f>'03_DADOS_LIMPOS'!J2652</f>
        <v/>
      </c>
      <c r="E2676">
        <f>$B$8+$B$9*D2676</f>
        <v/>
      </c>
      <c r="F2676">
        <f>C2676-E2676</f>
        <v/>
      </c>
      <c r="G2676">
        <f>F2676/$B$11</f>
        <v/>
      </c>
      <c r="H2676">
        <f>ABS(G2676)</f>
        <v/>
      </c>
    </row>
    <row r="2677">
      <c r="A2677">
        <f>'03_DADOS_LIMPOS'!A2653</f>
        <v/>
      </c>
      <c r="B2677">
        <f>'03_DADOS_LIMPOS'!C2653</f>
        <v/>
      </c>
      <c r="C2677">
        <f>'03_DADOS_LIMPOS'!D2653</f>
        <v/>
      </c>
      <c r="D2677">
        <f>'03_DADOS_LIMPOS'!J2653</f>
        <v/>
      </c>
      <c r="E2677">
        <f>$B$8+$B$9*D2677</f>
        <v/>
      </c>
      <c r="F2677">
        <f>C2677-E2677</f>
        <v/>
      </c>
      <c r="G2677">
        <f>F2677/$B$11</f>
        <v/>
      </c>
      <c r="H2677">
        <f>ABS(G2677)</f>
        <v/>
      </c>
    </row>
    <row r="2678">
      <c r="A2678">
        <f>'03_DADOS_LIMPOS'!A2654</f>
        <v/>
      </c>
      <c r="B2678">
        <f>'03_DADOS_LIMPOS'!C2654</f>
        <v/>
      </c>
      <c r="C2678">
        <f>'03_DADOS_LIMPOS'!D2654</f>
        <v/>
      </c>
      <c r="D2678">
        <f>'03_DADOS_LIMPOS'!J2654</f>
        <v/>
      </c>
      <c r="E2678">
        <f>$B$8+$B$9*D2678</f>
        <v/>
      </c>
      <c r="F2678">
        <f>C2678-E2678</f>
        <v/>
      </c>
      <c r="G2678">
        <f>F2678/$B$11</f>
        <v/>
      </c>
      <c r="H2678">
        <f>ABS(G2678)</f>
        <v/>
      </c>
    </row>
    <row r="2679">
      <c r="A2679">
        <f>'03_DADOS_LIMPOS'!A2655</f>
        <v/>
      </c>
      <c r="B2679">
        <f>'03_DADOS_LIMPOS'!C2655</f>
        <v/>
      </c>
      <c r="C2679">
        <f>'03_DADOS_LIMPOS'!D2655</f>
        <v/>
      </c>
      <c r="D2679">
        <f>'03_DADOS_LIMPOS'!J2655</f>
        <v/>
      </c>
      <c r="E2679">
        <f>$B$8+$B$9*D2679</f>
        <v/>
      </c>
      <c r="F2679">
        <f>C2679-E2679</f>
        <v/>
      </c>
      <c r="G2679">
        <f>F2679/$B$11</f>
        <v/>
      </c>
      <c r="H2679">
        <f>ABS(G2679)</f>
        <v/>
      </c>
    </row>
    <row r="2680">
      <c r="A2680">
        <f>'03_DADOS_LIMPOS'!A2656</f>
        <v/>
      </c>
      <c r="B2680">
        <f>'03_DADOS_LIMPOS'!C2656</f>
        <v/>
      </c>
      <c r="C2680">
        <f>'03_DADOS_LIMPOS'!D2656</f>
        <v/>
      </c>
      <c r="D2680">
        <f>'03_DADOS_LIMPOS'!J2656</f>
        <v/>
      </c>
      <c r="E2680">
        <f>$B$8+$B$9*D2680</f>
        <v/>
      </c>
      <c r="F2680">
        <f>C2680-E2680</f>
        <v/>
      </c>
      <c r="G2680">
        <f>F2680/$B$11</f>
        <v/>
      </c>
      <c r="H2680">
        <f>ABS(G2680)</f>
        <v/>
      </c>
    </row>
    <row r="2681">
      <c r="A2681">
        <f>'03_DADOS_LIMPOS'!A2657</f>
        <v/>
      </c>
      <c r="B2681">
        <f>'03_DADOS_LIMPOS'!C2657</f>
        <v/>
      </c>
      <c r="C2681">
        <f>'03_DADOS_LIMPOS'!D2657</f>
        <v/>
      </c>
      <c r="D2681">
        <f>'03_DADOS_LIMPOS'!J2657</f>
        <v/>
      </c>
      <c r="E2681">
        <f>$B$8+$B$9*D2681</f>
        <v/>
      </c>
      <c r="F2681">
        <f>C2681-E2681</f>
        <v/>
      </c>
      <c r="G2681">
        <f>F2681/$B$11</f>
        <v/>
      </c>
      <c r="H2681">
        <f>ABS(G2681)</f>
        <v/>
      </c>
    </row>
    <row r="2682">
      <c r="A2682">
        <f>'03_DADOS_LIMPOS'!A2658</f>
        <v/>
      </c>
      <c r="B2682">
        <f>'03_DADOS_LIMPOS'!C2658</f>
        <v/>
      </c>
      <c r="C2682">
        <f>'03_DADOS_LIMPOS'!D2658</f>
        <v/>
      </c>
      <c r="D2682">
        <f>'03_DADOS_LIMPOS'!J2658</f>
        <v/>
      </c>
      <c r="E2682">
        <f>$B$8+$B$9*D2682</f>
        <v/>
      </c>
      <c r="F2682">
        <f>C2682-E2682</f>
        <v/>
      </c>
      <c r="G2682">
        <f>F2682/$B$11</f>
        <v/>
      </c>
      <c r="H2682">
        <f>ABS(G2682)</f>
        <v/>
      </c>
    </row>
    <row r="2683">
      <c r="A2683">
        <f>'03_DADOS_LIMPOS'!A2659</f>
        <v/>
      </c>
      <c r="B2683">
        <f>'03_DADOS_LIMPOS'!C2659</f>
        <v/>
      </c>
      <c r="C2683">
        <f>'03_DADOS_LIMPOS'!D2659</f>
        <v/>
      </c>
      <c r="D2683">
        <f>'03_DADOS_LIMPOS'!J2659</f>
        <v/>
      </c>
      <c r="E2683">
        <f>$B$8+$B$9*D2683</f>
        <v/>
      </c>
      <c r="F2683">
        <f>C2683-E2683</f>
        <v/>
      </c>
      <c r="G2683">
        <f>F2683/$B$11</f>
        <v/>
      </c>
      <c r="H2683">
        <f>ABS(G2683)</f>
        <v/>
      </c>
    </row>
    <row r="2684">
      <c r="A2684">
        <f>'03_DADOS_LIMPOS'!A2660</f>
        <v/>
      </c>
      <c r="B2684">
        <f>'03_DADOS_LIMPOS'!C2660</f>
        <v/>
      </c>
      <c r="C2684">
        <f>'03_DADOS_LIMPOS'!D2660</f>
        <v/>
      </c>
      <c r="D2684">
        <f>'03_DADOS_LIMPOS'!J2660</f>
        <v/>
      </c>
      <c r="E2684">
        <f>$B$8+$B$9*D2684</f>
        <v/>
      </c>
      <c r="F2684">
        <f>C2684-E2684</f>
        <v/>
      </c>
      <c r="G2684">
        <f>F2684/$B$11</f>
        <v/>
      </c>
      <c r="H2684">
        <f>ABS(G2684)</f>
        <v/>
      </c>
    </row>
    <row r="2685">
      <c r="A2685">
        <f>'03_DADOS_LIMPOS'!A2661</f>
        <v/>
      </c>
      <c r="B2685">
        <f>'03_DADOS_LIMPOS'!C2661</f>
        <v/>
      </c>
      <c r="C2685">
        <f>'03_DADOS_LIMPOS'!D2661</f>
        <v/>
      </c>
      <c r="D2685">
        <f>'03_DADOS_LIMPOS'!J2661</f>
        <v/>
      </c>
      <c r="E2685">
        <f>$B$8+$B$9*D2685</f>
        <v/>
      </c>
      <c r="F2685">
        <f>C2685-E2685</f>
        <v/>
      </c>
      <c r="G2685">
        <f>F2685/$B$11</f>
        <v/>
      </c>
      <c r="H2685">
        <f>ABS(G2685)</f>
        <v/>
      </c>
    </row>
    <row r="2686">
      <c r="A2686">
        <f>'03_DADOS_LIMPOS'!A2662</f>
        <v/>
      </c>
      <c r="B2686">
        <f>'03_DADOS_LIMPOS'!C2662</f>
        <v/>
      </c>
      <c r="C2686">
        <f>'03_DADOS_LIMPOS'!D2662</f>
        <v/>
      </c>
      <c r="D2686">
        <f>'03_DADOS_LIMPOS'!J2662</f>
        <v/>
      </c>
      <c r="E2686">
        <f>$B$8+$B$9*D2686</f>
        <v/>
      </c>
      <c r="F2686">
        <f>C2686-E2686</f>
        <v/>
      </c>
      <c r="G2686">
        <f>F2686/$B$11</f>
        <v/>
      </c>
      <c r="H2686">
        <f>ABS(G2686)</f>
        <v/>
      </c>
    </row>
    <row r="2687">
      <c r="A2687">
        <f>'03_DADOS_LIMPOS'!A2663</f>
        <v/>
      </c>
      <c r="B2687">
        <f>'03_DADOS_LIMPOS'!C2663</f>
        <v/>
      </c>
      <c r="C2687">
        <f>'03_DADOS_LIMPOS'!D2663</f>
        <v/>
      </c>
      <c r="D2687">
        <f>'03_DADOS_LIMPOS'!J2663</f>
        <v/>
      </c>
      <c r="E2687">
        <f>$B$8+$B$9*D2687</f>
        <v/>
      </c>
      <c r="F2687">
        <f>C2687-E2687</f>
        <v/>
      </c>
      <c r="G2687">
        <f>F2687/$B$11</f>
        <v/>
      </c>
      <c r="H2687">
        <f>ABS(G2687)</f>
        <v/>
      </c>
    </row>
    <row r="2688">
      <c r="A2688">
        <f>'03_DADOS_LIMPOS'!A2664</f>
        <v/>
      </c>
      <c r="B2688">
        <f>'03_DADOS_LIMPOS'!C2664</f>
        <v/>
      </c>
      <c r="C2688">
        <f>'03_DADOS_LIMPOS'!D2664</f>
        <v/>
      </c>
      <c r="D2688">
        <f>'03_DADOS_LIMPOS'!J2664</f>
        <v/>
      </c>
      <c r="E2688">
        <f>$B$8+$B$9*D2688</f>
        <v/>
      </c>
      <c r="F2688">
        <f>C2688-E2688</f>
        <v/>
      </c>
      <c r="G2688">
        <f>F2688/$B$11</f>
        <v/>
      </c>
      <c r="H2688">
        <f>ABS(G2688)</f>
        <v/>
      </c>
    </row>
    <row r="2689">
      <c r="A2689">
        <f>'03_DADOS_LIMPOS'!A2665</f>
        <v/>
      </c>
      <c r="B2689">
        <f>'03_DADOS_LIMPOS'!C2665</f>
        <v/>
      </c>
      <c r="C2689">
        <f>'03_DADOS_LIMPOS'!D2665</f>
        <v/>
      </c>
      <c r="D2689">
        <f>'03_DADOS_LIMPOS'!J2665</f>
        <v/>
      </c>
      <c r="E2689">
        <f>$B$8+$B$9*D2689</f>
        <v/>
      </c>
      <c r="F2689">
        <f>C2689-E2689</f>
        <v/>
      </c>
      <c r="G2689">
        <f>F2689/$B$11</f>
        <v/>
      </c>
      <c r="H2689">
        <f>ABS(G2689)</f>
        <v/>
      </c>
    </row>
    <row r="2690">
      <c r="A2690">
        <f>'03_DADOS_LIMPOS'!A2666</f>
        <v/>
      </c>
      <c r="B2690">
        <f>'03_DADOS_LIMPOS'!C2666</f>
        <v/>
      </c>
      <c r="C2690">
        <f>'03_DADOS_LIMPOS'!D2666</f>
        <v/>
      </c>
      <c r="D2690">
        <f>'03_DADOS_LIMPOS'!J2666</f>
        <v/>
      </c>
      <c r="E2690">
        <f>$B$8+$B$9*D2690</f>
        <v/>
      </c>
      <c r="F2690">
        <f>C2690-E2690</f>
        <v/>
      </c>
      <c r="G2690">
        <f>F2690/$B$11</f>
        <v/>
      </c>
      <c r="H2690">
        <f>ABS(G2690)</f>
        <v/>
      </c>
    </row>
    <row r="2691">
      <c r="A2691">
        <f>'03_DADOS_LIMPOS'!A2667</f>
        <v/>
      </c>
      <c r="B2691">
        <f>'03_DADOS_LIMPOS'!C2667</f>
        <v/>
      </c>
      <c r="C2691">
        <f>'03_DADOS_LIMPOS'!D2667</f>
        <v/>
      </c>
      <c r="D2691">
        <f>'03_DADOS_LIMPOS'!J2667</f>
        <v/>
      </c>
      <c r="E2691">
        <f>$B$8+$B$9*D2691</f>
        <v/>
      </c>
      <c r="F2691">
        <f>C2691-E2691</f>
        <v/>
      </c>
      <c r="G2691">
        <f>F2691/$B$11</f>
        <v/>
      </c>
      <c r="H2691">
        <f>ABS(G2691)</f>
        <v/>
      </c>
    </row>
    <row r="2692">
      <c r="A2692">
        <f>'03_DADOS_LIMPOS'!A2668</f>
        <v/>
      </c>
      <c r="B2692">
        <f>'03_DADOS_LIMPOS'!C2668</f>
        <v/>
      </c>
      <c r="C2692">
        <f>'03_DADOS_LIMPOS'!D2668</f>
        <v/>
      </c>
      <c r="D2692">
        <f>'03_DADOS_LIMPOS'!J2668</f>
        <v/>
      </c>
      <c r="E2692">
        <f>$B$8+$B$9*D2692</f>
        <v/>
      </c>
      <c r="F2692">
        <f>C2692-E2692</f>
        <v/>
      </c>
      <c r="G2692">
        <f>F2692/$B$11</f>
        <v/>
      </c>
      <c r="H2692">
        <f>ABS(G2692)</f>
        <v/>
      </c>
    </row>
    <row r="2693">
      <c r="A2693">
        <f>'03_DADOS_LIMPOS'!A2669</f>
        <v/>
      </c>
      <c r="B2693">
        <f>'03_DADOS_LIMPOS'!C2669</f>
        <v/>
      </c>
      <c r="C2693">
        <f>'03_DADOS_LIMPOS'!D2669</f>
        <v/>
      </c>
      <c r="D2693">
        <f>'03_DADOS_LIMPOS'!J2669</f>
        <v/>
      </c>
      <c r="E2693">
        <f>$B$8+$B$9*D2693</f>
        <v/>
      </c>
      <c r="F2693">
        <f>C2693-E2693</f>
        <v/>
      </c>
      <c r="G2693">
        <f>F2693/$B$11</f>
        <v/>
      </c>
      <c r="H2693">
        <f>ABS(G2693)</f>
        <v/>
      </c>
    </row>
    <row r="2694">
      <c r="A2694">
        <f>'03_DADOS_LIMPOS'!A2670</f>
        <v/>
      </c>
      <c r="B2694">
        <f>'03_DADOS_LIMPOS'!C2670</f>
        <v/>
      </c>
      <c r="C2694">
        <f>'03_DADOS_LIMPOS'!D2670</f>
        <v/>
      </c>
      <c r="D2694">
        <f>'03_DADOS_LIMPOS'!J2670</f>
        <v/>
      </c>
      <c r="E2694">
        <f>$B$8+$B$9*D2694</f>
        <v/>
      </c>
      <c r="F2694">
        <f>C2694-E2694</f>
        <v/>
      </c>
      <c r="G2694">
        <f>F2694/$B$11</f>
        <v/>
      </c>
      <c r="H2694">
        <f>ABS(G2694)</f>
        <v/>
      </c>
    </row>
    <row r="2695">
      <c r="A2695">
        <f>'03_DADOS_LIMPOS'!A2671</f>
        <v/>
      </c>
      <c r="B2695">
        <f>'03_DADOS_LIMPOS'!C2671</f>
        <v/>
      </c>
      <c r="C2695">
        <f>'03_DADOS_LIMPOS'!D2671</f>
        <v/>
      </c>
      <c r="D2695">
        <f>'03_DADOS_LIMPOS'!J2671</f>
        <v/>
      </c>
      <c r="E2695">
        <f>$B$8+$B$9*D2695</f>
        <v/>
      </c>
      <c r="F2695">
        <f>C2695-E2695</f>
        <v/>
      </c>
      <c r="G2695">
        <f>F2695/$B$11</f>
        <v/>
      </c>
      <c r="H2695">
        <f>ABS(G2695)</f>
        <v/>
      </c>
    </row>
    <row r="2696">
      <c r="A2696">
        <f>'03_DADOS_LIMPOS'!A2672</f>
        <v/>
      </c>
      <c r="B2696">
        <f>'03_DADOS_LIMPOS'!C2672</f>
        <v/>
      </c>
      <c r="C2696">
        <f>'03_DADOS_LIMPOS'!D2672</f>
        <v/>
      </c>
      <c r="D2696">
        <f>'03_DADOS_LIMPOS'!J2672</f>
        <v/>
      </c>
      <c r="E2696">
        <f>$B$8+$B$9*D2696</f>
        <v/>
      </c>
      <c r="F2696">
        <f>C2696-E2696</f>
        <v/>
      </c>
      <c r="G2696">
        <f>F2696/$B$11</f>
        <v/>
      </c>
      <c r="H2696">
        <f>ABS(G2696)</f>
        <v/>
      </c>
    </row>
    <row r="2697">
      <c r="A2697">
        <f>'03_DADOS_LIMPOS'!A2673</f>
        <v/>
      </c>
      <c r="B2697">
        <f>'03_DADOS_LIMPOS'!C2673</f>
        <v/>
      </c>
      <c r="C2697">
        <f>'03_DADOS_LIMPOS'!D2673</f>
        <v/>
      </c>
      <c r="D2697">
        <f>'03_DADOS_LIMPOS'!J2673</f>
        <v/>
      </c>
      <c r="E2697">
        <f>$B$8+$B$9*D2697</f>
        <v/>
      </c>
      <c r="F2697">
        <f>C2697-E2697</f>
        <v/>
      </c>
      <c r="G2697">
        <f>F2697/$B$11</f>
        <v/>
      </c>
      <c r="H2697">
        <f>ABS(G2697)</f>
        <v/>
      </c>
    </row>
    <row r="2698">
      <c r="A2698">
        <f>'03_DADOS_LIMPOS'!A2674</f>
        <v/>
      </c>
      <c r="B2698">
        <f>'03_DADOS_LIMPOS'!C2674</f>
        <v/>
      </c>
      <c r="C2698">
        <f>'03_DADOS_LIMPOS'!D2674</f>
        <v/>
      </c>
      <c r="D2698">
        <f>'03_DADOS_LIMPOS'!J2674</f>
        <v/>
      </c>
      <c r="E2698">
        <f>$B$8+$B$9*D2698</f>
        <v/>
      </c>
      <c r="F2698">
        <f>C2698-E2698</f>
        <v/>
      </c>
      <c r="G2698">
        <f>F2698/$B$11</f>
        <v/>
      </c>
      <c r="H2698">
        <f>ABS(G2698)</f>
        <v/>
      </c>
    </row>
    <row r="2699">
      <c r="A2699">
        <f>'03_DADOS_LIMPOS'!A2675</f>
        <v/>
      </c>
      <c r="B2699">
        <f>'03_DADOS_LIMPOS'!C2675</f>
        <v/>
      </c>
      <c r="C2699">
        <f>'03_DADOS_LIMPOS'!D2675</f>
        <v/>
      </c>
      <c r="D2699">
        <f>'03_DADOS_LIMPOS'!J2675</f>
        <v/>
      </c>
      <c r="E2699">
        <f>$B$8+$B$9*D2699</f>
        <v/>
      </c>
      <c r="F2699">
        <f>C2699-E2699</f>
        <v/>
      </c>
      <c r="G2699">
        <f>F2699/$B$11</f>
        <v/>
      </c>
      <c r="H2699">
        <f>ABS(G2699)</f>
        <v/>
      </c>
    </row>
    <row r="2700">
      <c r="A2700">
        <f>'03_DADOS_LIMPOS'!A2676</f>
        <v/>
      </c>
      <c r="B2700">
        <f>'03_DADOS_LIMPOS'!C2676</f>
        <v/>
      </c>
      <c r="C2700">
        <f>'03_DADOS_LIMPOS'!D2676</f>
        <v/>
      </c>
      <c r="D2700">
        <f>'03_DADOS_LIMPOS'!J2676</f>
        <v/>
      </c>
      <c r="E2700">
        <f>$B$8+$B$9*D2700</f>
        <v/>
      </c>
      <c r="F2700">
        <f>C2700-E2700</f>
        <v/>
      </c>
      <c r="G2700">
        <f>F2700/$B$11</f>
        <v/>
      </c>
      <c r="H2700">
        <f>ABS(G2700)</f>
        <v/>
      </c>
    </row>
    <row r="2701">
      <c r="A2701">
        <f>'03_DADOS_LIMPOS'!A2677</f>
        <v/>
      </c>
      <c r="B2701">
        <f>'03_DADOS_LIMPOS'!C2677</f>
        <v/>
      </c>
      <c r="C2701">
        <f>'03_DADOS_LIMPOS'!D2677</f>
        <v/>
      </c>
      <c r="D2701">
        <f>'03_DADOS_LIMPOS'!J2677</f>
        <v/>
      </c>
      <c r="E2701">
        <f>$B$8+$B$9*D2701</f>
        <v/>
      </c>
      <c r="F2701">
        <f>C2701-E2701</f>
        <v/>
      </c>
      <c r="G2701">
        <f>F2701/$B$11</f>
        <v/>
      </c>
      <c r="H2701">
        <f>ABS(G2701)</f>
        <v/>
      </c>
    </row>
    <row r="2702">
      <c r="A2702">
        <f>'03_DADOS_LIMPOS'!A2678</f>
        <v/>
      </c>
      <c r="B2702">
        <f>'03_DADOS_LIMPOS'!C2678</f>
        <v/>
      </c>
      <c r="C2702">
        <f>'03_DADOS_LIMPOS'!D2678</f>
        <v/>
      </c>
      <c r="D2702">
        <f>'03_DADOS_LIMPOS'!J2678</f>
        <v/>
      </c>
      <c r="E2702">
        <f>$B$8+$B$9*D2702</f>
        <v/>
      </c>
      <c r="F2702">
        <f>C2702-E2702</f>
        <v/>
      </c>
      <c r="G2702">
        <f>F2702/$B$11</f>
        <v/>
      </c>
      <c r="H2702">
        <f>ABS(G2702)</f>
        <v/>
      </c>
    </row>
    <row r="2703">
      <c r="A2703">
        <f>'03_DADOS_LIMPOS'!A2679</f>
        <v/>
      </c>
      <c r="B2703">
        <f>'03_DADOS_LIMPOS'!C2679</f>
        <v/>
      </c>
      <c r="C2703">
        <f>'03_DADOS_LIMPOS'!D2679</f>
        <v/>
      </c>
      <c r="D2703">
        <f>'03_DADOS_LIMPOS'!J2679</f>
        <v/>
      </c>
      <c r="E2703">
        <f>$B$8+$B$9*D2703</f>
        <v/>
      </c>
      <c r="F2703">
        <f>C2703-E2703</f>
        <v/>
      </c>
      <c r="G2703">
        <f>F2703/$B$11</f>
        <v/>
      </c>
      <c r="H2703">
        <f>ABS(G2703)</f>
        <v/>
      </c>
    </row>
    <row r="2704">
      <c r="A2704">
        <f>'03_DADOS_LIMPOS'!A2680</f>
        <v/>
      </c>
      <c r="B2704">
        <f>'03_DADOS_LIMPOS'!C2680</f>
        <v/>
      </c>
      <c r="C2704">
        <f>'03_DADOS_LIMPOS'!D2680</f>
        <v/>
      </c>
      <c r="D2704">
        <f>'03_DADOS_LIMPOS'!J2680</f>
        <v/>
      </c>
      <c r="E2704">
        <f>$B$8+$B$9*D2704</f>
        <v/>
      </c>
      <c r="F2704">
        <f>C2704-E2704</f>
        <v/>
      </c>
      <c r="G2704">
        <f>F2704/$B$11</f>
        <v/>
      </c>
      <c r="H2704">
        <f>ABS(G2704)</f>
        <v/>
      </c>
    </row>
    <row r="2705">
      <c r="A2705">
        <f>'03_DADOS_LIMPOS'!A2681</f>
        <v/>
      </c>
      <c r="B2705">
        <f>'03_DADOS_LIMPOS'!C2681</f>
        <v/>
      </c>
      <c r="C2705">
        <f>'03_DADOS_LIMPOS'!D2681</f>
        <v/>
      </c>
      <c r="D2705">
        <f>'03_DADOS_LIMPOS'!J2681</f>
        <v/>
      </c>
      <c r="E2705">
        <f>$B$8+$B$9*D2705</f>
        <v/>
      </c>
      <c r="F2705">
        <f>C2705-E2705</f>
        <v/>
      </c>
      <c r="G2705">
        <f>F2705/$B$11</f>
        <v/>
      </c>
      <c r="H2705">
        <f>ABS(G2705)</f>
        <v/>
      </c>
    </row>
    <row r="2706">
      <c r="A2706">
        <f>'03_DADOS_LIMPOS'!A2682</f>
        <v/>
      </c>
      <c r="B2706">
        <f>'03_DADOS_LIMPOS'!C2682</f>
        <v/>
      </c>
      <c r="C2706">
        <f>'03_DADOS_LIMPOS'!D2682</f>
        <v/>
      </c>
      <c r="D2706">
        <f>'03_DADOS_LIMPOS'!J2682</f>
        <v/>
      </c>
      <c r="E2706">
        <f>$B$8+$B$9*D2706</f>
        <v/>
      </c>
      <c r="F2706">
        <f>C2706-E2706</f>
        <v/>
      </c>
      <c r="G2706">
        <f>F2706/$B$11</f>
        <v/>
      </c>
      <c r="H2706">
        <f>ABS(G2706)</f>
        <v/>
      </c>
    </row>
    <row r="2707">
      <c r="A2707">
        <f>'03_DADOS_LIMPOS'!A2683</f>
        <v/>
      </c>
      <c r="B2707">
        <f>'03_DADOS_LIMPOS'!C2683</f>
        <v/>
      </c>
      <c r="C2707">
        <f>'03_DADOS_LIMPOS'!D2683</f>
        <v/>
      </c>
      <c r="D2707">
        <f>'03_DADOS_LIMPOS'!J2683</f>
        <v/>
      </c>
      <c r="E2707">
        <f>$B$8+$B$9*D2707</f>
        <v/>
      </c>
      <c r="F2707">
        <f>C2707-E2707</f>
        <v/>
      </c>
      <c r="G2707">
        <f>F2707/$B$11</f>
        <v/>
      </c>
      <c r="H2707">
        <f>ABS(G2707)</f>
        <v/>
      </c>
    </row>
    <row r="2708">
      <c r="A2708">
        <f>'03_DADOS_LIMPOS'!A2684</f>
        <v/>
      </c>
      <c r="B2708">
        <f>'03_DADOS_LIMPOS'!C2684</f>
        <v/>
      </c>
      <c r="C2708">
        <f>'03_DADOS_LIMPOS'!D2684</f>
        <v/>
      </c>
      <c r="D2708">
        <f>'03_DADOS_LIMPOS'!J2684</f>
        <v/>
      </c>
      <c r="E2708">
        <f>$B$8+$B$9*D2708</f>
        <v/>
      </c>
      <c r="F2708">
        <f>C2708-E2708</f>
        <v/>
      </c>
      <c r="G2708">
        <f>F2708/$B$11</f>
        <v/>
      </c>
      <c r="H2708">
        <f>ABS(G2708)</f>
        <v/>
      </c>
    </row>
    <row r="2709">
      <c r="A2709">
        <f>'03_DADOS_LIMPOS'!A2685</f>
        <v/>
      </c>
      <c r="B2709">
        <f>'03_DADOS_LIMPOS'!C2685</f>
        <v/>
      </c>
      <c r="C2709">
        <f>'03_DADOS_LIMPOS'!D2685</f>
        <v/>
      </c>
      <c r="D2709">
        <f>'03_DADOS_LIMPOS'!J2685</f>
        <v/>
      </c>
      <c r="E2709">
        <f>$B$8+$B$9*D2709</f>
        <v/>
      </c>
      <c r="F2709">
        <f>C2709-E2709</f>
        <v/>
      </c>
      <c r="G2709">
        <f>F2709/$B$11</f>
        <v/>
      </c>
      <c r="H2709">
        <f>ABS(G2709)</f>
        <v/>
      </c>
    </row>
    <row r="2710">
      <c r="A2710">
        <f>'03_DADOS_LIMPOS'!A2686</f>
        <v/>
      </c>
      <c r="B2710">
        <f>'03_DADOS_LIMPOS'!C2686</f>
        <v/>
      </c>
      <c r="C2710">
        <f>'03_DADOS_LIMPOS'!D2686</f>
        <v/>
      </c>
      <c r="D2710">
        <f>'03_DADOS_LIMPOS'!J2686</f>
        <v/>
      </c>
      <c r="E2710">
        <f>$B$8+$B$9*D2710</f>
        <v/>
      </c>
      <c r="F2710">
        <f>C2710-E2710</f>
        <v/>
      </c>
      <c r="G2710">
        <f>F2710/$B$11</f>
        <v/>
      </c>
      <c r="H2710">
        <f>ABS(G2710)</f>
        <v/>
      </c>
    </row>
    <row r="2711">
      <c r="A2711">
        <f>'03_DADOS_LIMPOS'!A2687</f>
        <v/>
      </c>
      <c r="B2711">
        <f>'03_DADOS_LIMPOS'!C2687</f>
        <v/>
      </c>
      <c r="C2711">
        <f>'03_DADOS_LIMPOS'!D2687</f>
        <v/>
      </c>
      <c r="D2711">
        <f>'03_DADOS_LIMPOS'!J2687</f>
        <v/>
      </c>
      <c r="E2711">
        <f>$B$8+$B$9*D2711</f>
        <v/>
      </c>
      <c r="F2711">
        <f>C2711-E2711</f>
        <v/>
      </c>
      <c r="G2711">
        <f>F2711/$B$11</f>
        <v/>
      </c>
      <c r="H2711">
        <f>ABS(G2711)</f>
        <v/>
      </c>
    </row>
    <row r="2712">
      <c r="A2712">
        <f>'03_DADOS_LIMPOS'!A2688</f>
        <v/>
      </c>
      <c r="B2712">
        <f>'03_DADOS_LIMPOS'!C2688</f>
        <v/>
      </c>
      <c r="C2712">
        <f>'03_DADOS_LIMPOS'!D2688</f>
        <v/>
      </c>
      <c r="D2712">
        <f>'03_DADOS_LIMPOS'!J2688</f>
        <v/>
      </c>
      <c r="E2712">
        <f>$B$8+$B$9*D2712</f>
        <v/>
      </c>
      <c r="F2712">
        <f>C2712-E2712</f>
        <v/>
      </c>
      <c r="G2712">
        <f>F2712/$B$11</f>
        <v/>
      </c>
      <c r="H2712">
        <f>ABS(G2712)</f>
        <v/>
      </c>
    </row>
    <row r="2713">
      <c r="A2713">
        <f>'03_DADOS_LIMPOS'!A2689</f>
        <v/>
      </c>
      <c r="B2713">
        <f>'03_DADOS_LIMPOS'!C2689</f>
        <v/>
      </c>
      <c r="C2713">
        <f>'03_DADOS_LIMPOS'!D2689</f>
        <v/>
      </c>
      <c r="D2713">
        <f>'03_DADOS_LIMPOS'!J2689</f>
        <v/>
      </c>
      <c r="E2713">
        <f>$B$8+$B$9*D2713</f>
        <v/>
      </c>
      <c r="F2713">
        <f>C2713-E2713</f>
        <v/>
      </c>
      <c r="G2713">
        <f>F2713/$B$11</f>
        <v/>
      </c>
      <c r="H2713">
        <f>ABS(G2713)</f>
        <v/>
      </c>
    </row>
    <row r="2714">
      <c r="A2714">
        <f>'03_DADOS_LIMPOS'!A2690</f>
        <v/>
      </c>
      <c r="B2714">
        <f>'03_DADOS_LIMPOS'!C2690</f>
        <v/>
      </c>
      <c r="C2714">
        <f>'03_DADOS_LIMPOS'!D2690</f>
        <v/>
      </c>
      <c r="D2714">
        <f>'03_DADOS_LIMPOS'!J2690</f>
        <v/>
      </c>
      <c r="E2714">
        <f>$B$8+$B$9*D2714</f>
        <v/>
      </c>
      <c r="F2714">
        <f>C2714-E2714</f>
        <v/>
      </c>
      <c r="G2714">
        <f>F2714/$B$11</f>
        <v/>
      </c>
      <c r="H2714">
        <f>ABS(G2714)</f>
        <v/>
      </c>
    </row>
    <row r="2715">
      <c r="A2715">
        <f>'03_DADOS_LIMPOS'!A2691</f>
        <v/>
      </c>
      <c r="B2715">
        <f>'03_DADOS_LIMPOS'!C2691</f>
        <v/>
      </c>
      <c r="C2715">
        <f>'03_DADOS_LIMPOS'!D2691</f>
        <v/>
      </c>
      <c r="D2715">
        <f>'03_DADOS_LIMPOS'!J2691</f>
        <v/>
      </c>
      <c r="E2715">
        <f>$B$8+$B$9*D2715</f>
        <v/>
      </c>
      <c r="F2715">
        <f>C2715-E2715</f>
        <v/>
      </c>
      <c r="G2715">
        <f>F2715/$B$11</f>
        <v/>
      </c>
      <c r="H2715">
        <f>ABS(G2715)</f>
        <v/>
      </c>
    </row>
    <row r="2716">
      <c r="A2716">
        <f>'03_DADOS_LIMPOS'!A2692</f>
        <v/>
      </c>
      <c r="B2716">
        <f>'03_DADOS_LIMPOS'!C2692</f>
        <v/>
      </c>
      <c r="C2716">
        <f>'03_DADOS_LIMPOS'!D2692</f>
        <v/>
      </c>
      <c r="D2716">
        <f>'03_DADOS_LIMPOS'!J2692</f>
        <v/>
      </c>
      <c r="E2716">
        <f>$B$8+$B$9*D2716</f>
        <v/>
      </c>
      <c r="F2716">
        <f>C2716-E2716</f>
        <v/>
      </c>
      <c r="G2716">
        <f>F2716/$B$11</f>
        <v/>
      </c>
      <c r="H2716">
        <f>ABS(G2716)</f>
        <v/>
      </c>
    </row>
    <row r="2717">
      <c r="A2717">
        <f>'03_DADOS_LIMPOS'!A2693</f>
        <v/>
      </c>
      <c r="B2717">
        <f>'03_DADOS_LIMPOS'!C2693</f>
        <v/>
      </c>
      <c r="C2717">
        <f>'03_DADOS_LIMPOS'!D2693</f>
        <v/>
      </c>
      <c r="D2717">
        <f>'03_DADOS_LIMPOS'!J2693</f>
        <v/>
      </c>
      <c r="E2717">
        <f>$B$8+$B$9*D2717</f>
        <v/>
      </c>
      <c r="F2717">
        <f>C2717-E2717</f>
        <v/>
      </c>
      <c r="G2717">
        <f>F2717/$B$11</f>
        <v/>
      </c>
      <c r="H2717">
        <f>ABS(G2717)</f>
        <v/>
      </c>
    </row>
    <row r="2718">
      <c r="A2718">
        <f>'03_DADOS_LIMPOS'!A2694</f>
        <v/>
      </c>
      <c r="B2718">
        <f>'03_DADOS_LIMPOS'!C2694</f>
        <v/>
      </c>
      <c r="C2718">
        <f>'03_DADOS_LIMPOS'!D2694</f>
        <v/>
      </c>
      <c r="D2718">
        <f>'03_DADOS_LIMPOS'!J2694</f>
        <v/>
      </c>
      <c r="E2718">
        <f>$B$8+$B$9*D2718</f>
        <v/>
      </c>
      <c r="F2718">
        <f>C2718-E2718</f>
        <v/>
      </c>
      <c r="G2718">
        <f>F2718/$B$11</f>
        <v/>
      </c>
      <c r="H2718">
        <f>ABS(G2718)</f>
        <v/>
      </c>
    </row>
    <row r="2719">
      <c r="A2719">
        <f>'03_DADOS_LIMPOS'!A2695</f>
        <v/>
      </c>
      <c r="B2719">
        <f>'03_DADOS_LIMPOS'!C2695</f>
        <v/>
      </c>
      <c r="C2719">
        <f>'03_DADOS_LIMPOS'!D2695</f>
        <v/>
      </c>
      <c r="D2719">
        <f>'03_DADOS_LIMPOS'!J2695</f>
        <v/>
      </c>
      <c r="E2719">
        <f>$B$8+$B$9*D2719</f>
        <v/>
      </c>
      <c r="F2719">
        <f>C2719-E2719</f>
        <v/>
      </c>
      <c r="G2719">
        <f>F2719/$B$11</f>
        <v/>
      </c>
      <c r="H2719">
        <f>ABS(G2719)</f>
        <v/>
      </c>
    </row>
    <row r="2720">
      <c r="A2720">
        <f>'03_DADOS_LIMPOS'!A2696</f>
        <v/>
      </c>
      <c r="B2720">
        <f>'03_DADOS_LIMPOS'!C2696</f>
        <v/>
      </c>
      <c r="C2720">
        <f>'03_DADOS_LIMPOS'!D2696</f>
        <v/>
      </c>
      <c r="D2720">
        <f>'03_DADOS_LIMPOS'!J2696</f>
        <v/>
      </c>
      <c r="E2720">
        <f>$B$8+$B$9*D2720</f>
        <v/>
      </c>
      <c r="F2720">
        <f>C2720-E2720</f>
        <v/>
      </c>
      <c r="G2720">
        <f>F2720/$B$11</f>
        <v/>
      </c>
      <c r="H2720">
        <f>ABS(G2720)</f>
        <v/>
      </c>
    </row>
    <row r="2721">
      <c r="A2721">
        <f>'03_DADOS_LIMPOS'!A2697</f>
        <v/>
      </c>
      <c r="B2721">
        <f>'03_DADOS_LIMPOS'!C2697</f>
        <v/>
      </c>
      <c r="C2721">
        <f>'03_DADOS_LIMPOS'!D2697</f>
        <v/>
      </c>
      <c r="D2721">
        <f>'03_DADOS_LIMPOS'!J2697</f>
        <v/>
      </c>
      <c r="E2721">
        <f>$B$8+$B$9*D2721</f>
        <v/>
      </c>
      <c r="F2721">
        <f>C2721-E2721</f>
        <v/>
      </c>
      <c r="G2721">
        <f>F2721/$B$11</f>
        <v/>
      </c>
      <c r="H2721">
        <f>ABS(G2721)</f>
        <v/>
      </c>
    </row>
    <row r="2722">
      <c r="A2722">
        <f>'03_DADOS_LIMPOS'!A2698</f>
        <v/>
      </c>
      <c r="B2722">
        <f>'03_DADOS_LIMPOS'!C2698</f>
        <v/>
      </c>
      <c r="C2722">
        <f>'03_DADOS_LIMPOS'!D2698</f>
        <v/>
      </c>
      <c r="D2722">
        <f>'03_DADOS_LIMPOS'!J2698</f>
        <v/>
      </c>
      <c r="E2722">
        <f>$B$8+$B$9*D2722</f>
        <v/>
      </c>
      <c r="F2722">
        <f>C2722-E2722</f>
        <v/>
      </c>
      <c r="G2722">
        <f>F2722/$B$11</f>
        <v/>
      </c>
      <c r="H2722">
        <f>ABS(G2722)</f>
        <v/>
      </c>
    </row>
    <row r="2723">
      <c r="A2723">
        <f>'03_DADOS_LIMPOS'!A2699</f>
        <v/>
      </c>
      <c r="B2723">
        <f>'03_DADOS_LIMPOS'!C2699</f>
        <v/>
      </c>
      <c r="C2723">
        <f>'03_DADOS_LIMPOS'!D2699</f>
        <v/>
      </c>
      <c r="D2723">
        <f>'03_DADOS_LIMPOS'!J2699</f>
        <v/>
      </c>
      <c r="E2723">
        <f>$B$8+$B$9*D2723</f>
        <v/>
      </c>
      <c r="F2723">
        <f>C2723-E2723</f>
        <v/>
      </c>
      <c r="G2723">
        <f>F2723/$B$11</f>
        <v/>
      </c>
      <c r="H2723">
        <f>ABS(G2723)</f>
        <v/>
      </c>
    </row>
    <row r="2724">
      <c r="A2724">
        <f>'03_DADOS_LIMPOS'!A2700</f>
        <v/>
      </c>
      <c r="B2724">
        <f>'03_DADOS_LIMPOS'!C2700</f>
        <v/>
      </c>
      <c r="C2724">
        <f>'03_DADOS_LIMPOS'!D2700</f>
        <v/>
      </c>
      <c r="D2724">
        <f>'03_DADOS_LIMPOS'!J2700</f>
        <v/>
      </c>
      <c r="E2724">
        <f>$B$8+$B$9*D2724</f>
        <v/>
      </c>
      <c r="F2724">
        <f>C2724-E2724</f>
        <v/>
      </c>
      <c r="G2724">
        <f>F2724/$B$11</f>
        <v/>
      </c>
      <c r="H2724">
        <f>ABS(G2724)</f>
        <v/>
      </c>
    </row>
    <row r="2725">
      <c r="A2725">
        <f>'03_DADOS_LIMPOS'!A2701</f>
        <v/>
      </c>
      <c r="B2725">
        <f>'03_DADOS_LIMPOS'!C2701</f>
        <v/>
      </c>
      <c r="C2725">
        <f>'03_DADOS_LIMPOS'!D2701</f>
        <v/>
      </c>
      <c r="D2725">
        <f>'03_DADOS_LIMPOS'!J2701</f>
        <v/>
      </c>
      <c r="E2725">
        <f>$B$8+$B$9*D2725</f>
        <v/>
      </c>
      <c r="F2725">
        <f>C2725-E2725</f>
        <v/>
      </c>
      <c r="G2725">
        <f>F2725/$B$11</f>
        <v/>
      </c>
      <c r="H2725">
        <f>ABS(G2725)</f>
        <v/>
      </c>
    </row>
    <row r="2726">
      <c r="A2726">
        <f>'03_DADOS_LIMPOS'!A2702</f>
        <v/>
      </c>
      <c r="B2726">
        <f>'03_DADOS_LIMPOS'!C2702</f>
        <v/>
      </c>
      <c r="C2726">
        <f>'03_DADOS_LIMPOS'!D2702</f>
        <v/>
      </c>
      <c r="D2726">
        <f>'03_DADOS_LIMPOS'!J2702</f>
        <v/>
      </c>
      <c r="E2726">
        <f>$B$8+$B$9*D2726</f>
        <v/>
      </c>
      <c r="F2726">
        <f>C2726-E2726</f>
        <v/>
      </c>
      <c r="G2726">
        <f>F2726/$B$11</f>
        <v/>
      </c>
      <c r="H2726">
        <f>ABS(G2726)</f>
        <v/>
      </c>
    </row>
    <row r="2727">
      <c r="A2727">
        <f>'03_DADOS_LIMPOS'!A2703</f>
        <v/>
      </c>
      <c r="B2727">
        <f>'03_DADOS_LIMPOS'!C2703</f>
        <v/>
      </c>
      <c r="C2727">
        <f>'03_DADOS_LIMPOS'!D2703</f>
        <v/>
      </c>
      <c r="D2727">
        <f>'03_DADOS_LIMPOS'!J2703</f>
        <v/>
      </c>
      <c r="E2727">
        <f>$B$8+$B$9*D2727</f>
        <v/>
      </c>
      <c r="F2727">
        <f>C2727-E2727</f>
        <v/>
      </c>
      <c r="G2727">
        <f>F2727/$B$11</f>
        <v/>
      </c>
      <c r="H2727">
        <f>ABS(G2727)</f>
        <v/>
      </c>
    </row>
    <row r="2728">
      <c r="A2728">
        <f>'03_DADOS_LIMPOS'!A2704</f>
        <v/>
      </c>
      <c r="B2728">
        <f>'03_DADOS_LIMPOS'!C2704</f>
        <v/>
      </c>
      <c r="C2728">
        <f>'03_DADOS_LIMPOS'!D2704</f>
        <v/>
      </c>
      <c r="D2728">
        <f>'03_DADOS_LIMPOS'!J2704</f>
        <v/>
      </c>
      <c r="E2728">
        <f>$B$8+$B$9*D2728</f>
        <v/>
      </c>
      <c r="F2728">
        <f>C2728-E2728</f>
        <v/>
      </c>
      <c r="G2728">
        <f>F2728/$B$11</f>
        <v/>
      </c>
      <c r="H2728">
        <f>ABS(G2728)</f>
        <v/>
      </c>
    </row>
    <row r="2729">
      <c r="A2729">
        <f>'03_DADOS_LIMPOS'!A2705</f>
        <v/>
      </c>
      <c r="B2729">
        <f>'03_DADOS_LIMPOS'!C2705</f>
        <v/>
      </c>
      <c r="C2729">
        <f>'03_DADOS_LIMPOS'!D2705</f>
        <v/>
      </c>
      <c r="D2729">
        <f>'03_DADOS_LIMPOS'!J2705</f>
        <v/>
      </c>
      <c r="E2729">
        <f>$B$8+$B$9*D2729</f>
        <v/>
      </c>
      <c r="F2729">
        <f>C2729-E2729</f>
        <v/>
      </c>
      <c r="G2729">
        <f>F2729/$B$11</f>
        <v/>
      </c>
      <c r="H2729">
        <f>ABS(G2729)</f>
        <v/>
      </c>
    </row>
    <row r="2730">
      <c r="A2730">
        <f>'03_DADOS_LIMPOS'!A2706</f>
        <v/>
      </c>
      <c r="B2730">
        <f>'03_DADOS_LIMPOS'!C2706</f>
        <v/>
      </c>
      <c r="C2730">
        <f>'03_DADOS_LIMPOS'!D2706</f>
        <v/>
      </c>
      <c r="D2730">
        <f>'03_DADOS_LIMPOS'!J2706</f>
        <v/>
      </c>
      <c r="E2730">
        <f>$B$8+$B$9*D2730</f>
        <v/>
      </c>
      <c r="F2730">
        <f>C2730-E2730</f>
        <v/>
      </c>
      <c r="G2730">
        <f>F2730/$B$11</f>
        <v/>
      </c>
      <c r="H2730">
        <f>ABS(G2730)</f>
        <v/>
      </c>
    </row>
    <row r="2731">
      <c r="A2731">
        <f>'03_DADOS_LIMPOS'!A2707</f>
        <v/>
      </c>
      <c r="B2731">
        <f>'03_DADOS_LIMPOS'!C2707</f>
        <v/>
      </c>
      <c r="C2731">
        <f>'03_DADOS_LIMPOS'!D2707</f>
        <v/>
      </c>
      <c r="D2731">
        <f>'03_DADOS_LIMPOS'!J2707</f>
        <v/>
      </c>
      <c r="E2731">
        <f>$B$8+$B$9*D2731</f>
        <v/>
      </c>
      <c r="F2731">
        <f>C2731-E2731</f>
        <v/>
      </c>
      <c r="G2731">
        <f>F2731/$B$11</f>
        <v/>
      </c>
      <c r="H2731">
        <f>ABS(G2731)</f>
        <v/>
      </c>
    </row>
    <row r="2732">
      <c r="A2732">
        <f>'03_DADOS_LIMPOS'!A2708</f>
        <v/>
      </c>
      <c r="B2732">
        <f>'03_DADOS_LIMPOS'!C2708</f>
        <v/>
      </c>
      <c r="C2732">
        <f>'03_DADOS_LIMPOS'!D2708</f>
        <v/>
      </c>
      <c r="D2732">
        <f>'03_DADOS_LIMPOS'!J2708</f>
        <v/>
      </c>
      <c r="E2732">
        <f>$B$8+$B$9*D2732</f>
        <v/>
      </c>
      <c r="F2732">
        <f>C2732-E2732</f>
        <v/>
      </c>
      <c r="G2732">
        <f>F2732/$B$11</f>
        <v/>
      </c>
      <c r="H2732">
        <f>ABS(G2732)</f>
        <v/>
      </c>
    </row>
    <row r="2733">
      <c r="A2733">
        <f>'03_DADOS_LIMPOS'!A2709</f>
        <v/>
      </c>
      <c r="B2733">
        <f>'03_DADOS_LIMPOS'!C2709</f>
        <v/>
      </c>
      <c r="C2733">
        <f>'03_DADOS_LIMPOS'!D2709</f>
        <v/>
      </c>
      <c r="D2733">
        <f>'03_DADOS_LIMPOS'!J2709</f>
        <v/>
      </c>
      <c r="E2733">
        <f>$B$8+$B$9*D2733</f>
        <v/>
      </c>
      <c r="F2733">
        <f>C2733-E2733</f>
        <v/>
      </c>
      <c r="G2733">
        <f>F2733/$B$11</f>
        <v/>
      </c>
      <c r="H2733">
        <f>ABS(G2733)</f>
        <v/>
      </c>
    </row>
    <row r="2734">
      <c r="A2734">
        <f>'03_DADOS_LIMPOS'!A2710</f>
        <v/>
      </c>
      <c r="B2734">
        <f>'03_DADOS_LIMPOS'!C2710</f>
        <v/>
      </c>
      <c r="C2734">
        <f>'03_DADOS_LIMPOS'!D2710</f>
        <v/>
      </c>
      <c r="D2734">
        <f>'03_DADOS_LIMPOS'!J2710</f>
        <v/>
      </c>
      <c r="E2734">
        <f>$B$8+$B$9*D2734</f>
        <v/>
      </c>
      <c r="F2734">
        <f>C2734-E2734</f>
        <v/>
      </c>
      <c r="G2734">
        <f>F2734/$B$11</f>
        <v/>
      </c>
      <c r="H2734">
        <f>ABS(G2734)</f>
        <v/>
      </c>
    </row>
    <row r="2735">
      <c r="A2735">
        <f>'03_DADOS_LIMPOS'!A2711</f>
        <v/>
      </c>
      <c r="B2735">
        <f>'03_DADOS_LIMPOS'!C2711</f>
        <v/>
      </c>
      <c r="C2735">
        <f>'03_DADOS_LIMPOS'!D2711</f>
        <v/>
      </c>
      <c r="D2735">
        <f>'03_DADOS_LIMPOS'!J2711</f>
        <v/>
      </c>
      <c r="E2735">
        <f>$B$8+$B$9*D2735</f>
        <v/>
      </c>
      <c r="F2735">
        <f>C2735-E2735</f>
        <v/>
      </c>
      <c r="G2735">
        <f>F2735/$B$11</f>
        <v/>
      </c>
      <c r="H2735">
        <f>ABS(G2735)</f>
        <v/>
      </c>
    </row>
    <row r="2736">
      <c r="A2736">
        <f>'03_DADOS_LIMPOS'!A2712</f>
        <v/>
      </c>
      <c r="B2736">
        <f>'03_DADOS_LIMPOS'!C2712</f>
        <v/>
      </c>
      <c r="C2736">
        <f>'03_DADOS_LIMPOS'!D2712</f>
        <v/>
      </c>
      <c r="D2736">
        <f>'03_DADOS_LIMPOS'!J2712</f>
        <v/>
      </c>
      <c r="E2736">
        <f>$B$8+$B$9*D2736</f>
        <v/>
      </c>
      <c r="F2736">
        <f>C2736-E2736</f>
        <v/>
      </c>
      <c r="G2736">
        <f>F2736/$B$11</f>
        <v/>
      </c>
      <c r="H2736">
        <f>ABS(G2736)</f>
        <v/>
      </c>
    </row>
    <row r="2737">
      <c r="A2737">
        <f>'03_DADOS_LIMPOS'!A2713</f>
        <v/>
      </c>
      <c r="B2737">
        <f>'03_DADOS_LIMPOS'!C2713</f>
        <v/>
      </c>
      <c r="C2737">
        <f>'03_DADOS_LIMPOS'!D2713</f>
        <v/>
      </c>
      <c r="D2737">
        <f>'03_DADOS_LIMPOS'!J2713</f>
        <v/>
      </c>
      <c r="E2737">
        <f>$B$8+$B$9*D2737</f>
        <v/>
      </c>
      <c r="F2737">
        <f>C2737-E2737</f>
        <v/>
      </c>
      <c r="G2737">
        <f>F2737/$B$11</f>
        <v/>
      </c>
      <c r="H2737">
        <f>ABS(G2737)</f>
        <v/>
      </c>
    </row>
    <row r="2738">
      <c r="A2738">
        <f>'03_DADOS_LIMPOS'!A2714</f>
        <v/>
      </c>
      <c r="B2738">
        <f>'03_DADOS_LIMPOS'!C2714</f>
        <v/>
      </c>
      <c r="C2738">
        <f>'03_DADOS_LIMPOS'!D2714</f>
        <v/>
      </c>
      <c r="D2738">
        <f>'03_DADOS_LIMPOS'!J2714</f>
        <v/>
      </c>
      <c r="E2738">
        <f>$B$8+$B$9*D2738</f>
        <v/>
      </c>
      <c r="F2738">
        <f>C2738-E2738</f>
        <v/>
      </c>
      <c r="G2738">
        <f>F2738/$B$11</f>
        <v/>
      </c>
      <c r="H2738">
        <f>ABS(G2738)</f>
        <v/>
      </c>
    </row>
    <row r="2739">
      <c r="A2739">
        <f>'03_DADOS_LIMPOS'!A2715</f>
        <v/>
      </c>
      <c r="B2739">
        <f>'03_DADOS_LIMPOS'!C2715</f>
        <v/>
      </c>
      <c r="C2739">
        <f>'03_DADOS_LIMPOS'!D2715</f>
        <v/>
      </c>
      <c r="D2739">
        <f>'03_DADOS_LIMPOS'!J2715</f>
        <v/>
      </c>
      <c r="E2739">
        <f>$B$8+$B$9*D2739</f>
        <v/>
      </c>
      <c r="F2739">
        <f>C2739-E2739</f>
        <v/>
      </c>
      <c r="G2739">
        <f>F2739/$B$11</f>
        <v/>
      </c>
      <c r="H2739">
        <f>ABS(G2739)</f>
        <v/>
      </c>
    </row>
    <row r="2740">
      <c r="A2740">
        <f>'03_DADOS_LIMPOS'!A2716</f>
        <v/>
      </c>
      <c r="B2740">
        <f>'03_DADOS_LIMPOS'!C2716</f>
        <v/>
      </c>
      <c r="C2740">
        <f>'03_DADOS_LIMPOS'!D2716</f>
        <v/>
      </c>
      <c r="D2740">
        <f>'03_DADOS_LIMPOS'!J2716</f>
        <v/>
      </c>
      <c r="E2740">
        <f>$B$8+$B$9*D2740</f>
        <v/>
      </c>
      <c r="F2740">
        <f>C2740-E2740</f>
        <v/>
      </c>
      <c r="G2740">
        <f>F2740/$B$11</f>
        <v/>
      </c>
      <c r="H2740">
        <f>ABS(G2740)</f>
        <v/>
      </c>
    </row>
    <row r="2741">
      <c r="A2741">
        <f>'03_DADOS_LIMPOS'!A2717</f>
        <v/>
      </c>
      <c r="B2741">
        <f>'03_DADOS_LIMPOS'!C2717</f>
        <v/>
      </c>
      <c r="C2741">
        <f>'03_DADOS_LIMPOS'!D2717</f>
        <v/>
      </c>
      <c r="D2741">
        <f>'03_DADOS_LIMPOS'!J2717</f>
        <v/>
      </c>
      <c r="E2741">
        <f>$B$8+$B$9*D2741</f>
        <v/>
      </c>
      <c r="F2741">
        <f>C2741-E2741</f>
        <v/>
      </c>
      <c r="G2741">
        <f>F2741/$B$11</f>
        <v/>
      </c>
      <c r="H2741">
        <f>ABS(G2741)</f>
        <v/>
      </c>
    </row>
    <row r="2742">
      <c r="A2742">
        <f>'03_DADOS_LIMPOS'!A2718</f>
        <v/>
      </c>
      <c r="B2742">
        <f>'03_DADOS_LIMPOS'!C2718</f>
        <v/>
      </c>
      <c r="C2742">
        <f>'03_DADOS_LIMPOS'!D2718</f>
        <v/>
      </c>
      <c r="D2742">
        <f>'03_DADOS_LIMPOS'!J2718</f>
        <v/>
      </c>
      <c r="E2742">
        <f>$B$8+$B$9*D2742</f>
        <v/>
      </c>
      <c r="F2742">
        <f>C2742-E2742</f>
        <v/>
      </c>
      <c r="G2742">
        <f>F2742/$B$11</f>
        <v/>
      </c>
      <c r="H2742">
        <f>ABS(G2742)</f>
        <v/>
      </c>
    </row>
    <row r="2743">
      <c r="A2743">
        <f>'03_DADOS_LIMPOS'!A2719</f>
        <v/>
      </c>
      <c r="B2743">
        <f>'03_DADOS_LIMPOS'!C2719</f>
        <v/>
      </c>
      <c r="C2743">
        <f>'03_DADOS_LIMPOS'!D2719</f>
        <v/>
      </c>
      <c r="D2743">
        <f>'03_DADOS_LIMPOS'!J2719</f>
        <v/>
      </c>
      <c r="E2743">
        <f>$B$8+$B$9*D2743</f>
        <v/>
      </c>
      <c r="F2743">
        <f>C2743-E2743</f>
        <v/>
      </c>
      <c r="G2743">
        <f>F2743/$B$11</f>
        <v/>
      </c>
      <c r="H2743">
        <f>ABS(G2743)</f>
        <v/>
      </c>
    </row>
    <row r="2744">
      <c r="A2744">
        <f>'03_DADOS_LIMPOS'!A2720</f>
        <v/>
      </c>
      <c r="B2744">
        <f>'03_DADOS_LIMPOS'!C2720</f>
        <v/>
      </c>
      <c r="C2744">
        <f>'03_DADOS_LIMPOS'!D2720</f>
        <v/>
      </c>
      <c r="D2744">
        <f>'03_DADOS_LIMPOS'!J2720</f>
        <v/>
      </c>
      <c r="E2744">
        <f>$B$8+$B$9*D2744</f>
        <v/>
      </c>
      <c r="F2744">
        <f>C2744-E2744</f>
        <v/>
      </c>
      <c r="G2744">
        <f>F2744/$B$11</f>
        <v/>
      </c>
      <c r="H2744">
        <f>ABS(G2744)</f>
        <v/>
      </c>
    </row>
    <row r="2745">
      <c r="A2745">
        <f>'03_DADOS_LIMPOS'!A2721</f>
        <v/>
      </c>
      <c r="B2745">
        <f>'03_DADOS_LIMPOS'!C2721</f>
        <v/>
      </c>
      <c r="C2745">
        <f>'03_DADOS_LIMPOS'!D2721</f>
        <v/>
      </c>
      <c r="D2745">
        <f>'03_DADOS_LIMPOS'!J2721</f>
        <v/>
      </c>
      <c r="E2745">
        <f>$B$8+$B$9*D2745</f>
        <v/>
      </c>
      <c r="F2745">
        <f>C2745-E2745</f>
        <v/>
      </c>
      <c r="G2745">
        <f>F2745/$B$11</f>
        <v/>
      </c>
      <c r="H2745">
        <f>ABS(G2745)</f>
        <v/>
      </c>
    </row>
    <row r="2746">
      <c r="A2746">
        <f>'03_DADOS_LIMPOS'!A2722</f>
        <v/>
      </c>
      <c r="B2746">
        <f>'03_DADOS_LIMPOS'!C2722</f>
        <v/>
      </c>
      <c r="C2746">
        <f>'03_DADOS_LIMPOS'!D2722</f>
        <v/>
      </c>
      <c r="D2746">
        <f>'03_DADOS_LIMPOS'!J2722</f>
        <v/>
      </c>
      <c r="E2746">
        <f>$B$8+$B$9*D2746</f>
        <v/>
      </c>
      <c r="F2746">
        <f>C2746-E2746</f>
        <v/>
      </c>
      <c r="G2746">
        <f>F2746/$B$11</f>
        <v/>
      </c>
      <c r="H2746">
        <f>ABS(G2746)</f>
        <v/>
      </c>
    </row>
    <row r="2747">
      <c r="A2747">
        <f>'03_DADOS_LIMPOS'!A2723</f>
        <v/>
      </c>
      <c r="B2747">
        <f>'03_DADOS_LIMPOS'!C2723</f>
        <v/>
      </c>
      <c r="C2747">
        <f>'03_DADOS_LIMPOS'!D2723</f>
        <v/>
      </c>
      <c r="D2747">
        <f>'03_DADOS_LIMPOS'!J2723</f>
        <v/>
      </c>
      <c r="E2747">
        <f>$B$8+$B$9*D2747</f>
        <v/>
      </c>
      <c r="F2747">
        <f>C2747-E2747</f>
        <v/>
      </c>
      <c r="G2747">
        <f>F2747/$B$11</f>
        <v/>
      </c>
      <c r="H2747">
        <f>ABS(G2747)</f>
        <v/>
      </c>
    </row>
    <row r="2748">
      <c r="A2748">
        <f>'03_DADOS_LIMPOS'!A2724</f>
        <v/>
      </c>
      <c r="B2748">
        <f>'03_DADOS_LIMPOS'!C2724</f>
        <v/>
      </c>
      <c r="C2748">
        <f>'03_DADOS_LIMPOS'!D2724</f>
        <v/>
      </c>
      <c r="D2748">
        <f>'03_DADOS_LIMPOS'!J2724</f>
        <v/>
      </c>
      <c r="E2748">
        <f>$B$8+$B$9*D2748</f>
        <v/>
      </c>
      <c r="F2748">
        <f>C2748-E2748</f>
        <v/>
      </c>
      <c r="G2748">
        <f>F2748/$B$11</f>
        <v/>
      </c>
      <c r="H2748">
        <f>ABS(G2748)</f>
        <v/>
      </c>
    </row>
    <row r="2749">
      <c r="A2749">
        <f>'03_DADOS_LIMPOS'!A2725</f>
        <v/>
      </c>
      <c r="B2749">
        <f>'03_DADOS_LIMPOS'!C2725</f>
        <v/>
      </c>
      <c r="C2749">
        <f>'03_DADOS_LIMPOS'!D2725</f>
        <v/>
      </c>
      <c r="D2749">
        <f>'03_DADOS_LIMPOS'!J2725</f>
        <v/>
      </c>
      <c r="E2749">
        <f>$B$8+$B$9*D2749</f>
        <v/>
      </c>
      <c r="F2749">
        <f>C2749-E2749</f>
        <v/>
      </c>
      <c r="G2749">
        <f>F2749/$B$11</f>
        <v/>
      </c>
      <c r="H2749">
        <f>ABS(G2749)</f>
        <v/>
      </c>
    </row>
    <row r="2750">
      <c r="A2750">
        <f>'03_DADOS_LIMPOS'!A2726</f>
        <v/>
      </c>
      <c r="B2750">
        <f>'03_DADOS_LIMPOS'!C2726</f>
        <v/>
      </c>
      <c r="C2750">
        <f>'03_DADOS_LIMPOS'!D2726</f>
        <v/>
      </c>
      <c r="D2750">
        <f>'03_DADOS_LIMPOS'!J2726</f>
        <v/>
      </c>
      <c r="E2750">
        <f>$B$8+$B$9*D2750</f>
        <v/>
      </c>
      <c r="F2750">
        <f>C2750-E2750</f>
        <v/>
      </c>
      <c r="G2750">
        <f>F2750/$B$11</f>
        <v/>
      </c>
      <c r="H2750">
        <f>ABS(G2750)</f>
        <v/>
      </c>
    </row>
    <row r="2751">
      <c r="A2751">
        <f>'03_DADOS_LIMPOS'!A2727</f>
        <v/>
      </c>
      <c r="B2751">
        <f>'03_DADOS_LIMPOS'!C2727</f>
        <v/>
      </c>
      <c r="C2751">
        <f>'03_DADOS_LIMPOS'!D2727</f>
        <v/>
      </c>
      <c r="D2751">
        <f>'03_DADOS_LIMPOS'!J2727</f>
        <v/>
      </c>
      <c r="E2751">
        <f>$B$8+$B$9*D2751</f>
        <v/>
      </c>
      <c r="F2751">
        <f>C2751-E2751</f>
        <v/>
      </c>
      <c r="G2751">
        <f>F2751/$B$11</f>
        <v/>
      </c>
      <c r="H2751">
        <f>ABS(G2751)</f>
        <v/>
      </c>
    </row>
    <row r="2752">
      <c r="A2752">
        <f>'03_DADOS_LIMPOS'!A2728</f>
        <v/>
      </c>
      <c r="B2752">
        <f>'03_DADOS_LIMPOS'!C2728</f>
        <v/>
      </c>
      <c r="C2752">
        <f>'03_DADOS_LIMPOS'!D2728</f>
        <v/>
      </c>
      <c r="D2752">
        <f>'03_DADOS_LIMPOS'!J2728</f>
        <v/>
      </c>
      <c r="E2752">
        <f>$B$8+$B$9*D2752</f>
        <v/>
      </c>
      <c r="F2752">
        <f>C2752-E2752</f>
        <v/>
      </c>
      <c r="G2752">
        <f>F2752/$B$11</f>
        <v/>
      </c>
      <c r="H2752">
        <f>ABS(G2752)</f>
        <v/>
      </c>
    </row>
    <row r="2753">
      <c r="A2753">
        <f>'03_DADOS_LIMPOS'!A2729</f>
        <v/>
      </c>
      <c r="B2753">
        <f>'03_DADOS_LIMPOS'!C2729</f>
        <v/>
      </c>
      <c r="C2753">
        <f>'03_DADOS_LIMPOS'!D2729</f>
        <v/>
      </c>
      <c r="D2753">
        <f>'03_DADOS_LIMPOS'!J2729</f>
        <v/>
      </c>
      <c r="E2753">
        <f>$B$8+$B$9*D2753</f>
        <v/>
      </c>
      <c r="F2753">
        <f>C2753-E2753</f>
        <v/>
      </c>
      <c r="G2753">
        <f>F2753/$B$11</f>
        <v/>
      </c>
      <c r="H2753">
        <f>ABS(G2753)</f>
        <v/>
      </c>
    </row>
    <row r="2754">
      <c r="A2754">
        <f>'03_DADOS_LIMPOS'!A2730</f>
        <v/>
      </c>
      <c r="B2754">
        <f>'03_DADOS_LIMPOS'!C2730</f>
        <v/>
      </c>
      <c r="C2754">
        <f>'03_DADOS_LIMPOS'!D2730</f>
        <v/>
      </c>
      <c r="D2754">
        <f>'03_DADOS_LIMPOS'!J2730</f>
        <v/>
      </c>
      <c r="E2754">
        <f>$B$8+$B$9*D2754</f>
        <v/>
      </c>
      <c r="F2754">
        <f>C2754-E2754</f>
        <v/>
      </c>
      <c r="G2754">
        <f>F2754/$B$11</f>
        <v/>
      </c>
      <c r="H2754">
        <f>ABS(G2754)</f>
        <v/>
      </c>
    </row>
    <row r="2755">
      <c r="A2755">
        <f>'03_DADOS_LIMPOS'!A2731</f>
        <v/>
      </c>
      <c r="B2755">
        <f>'03_DADOS_LIMPOS'!C2731</f>
        <v/>
      </c>
      <c r="C2755">
        <f>'03_DADOS_LIMPOS'!D2731</f>
        <v/>
      </c>
      <c r="D2755">
        <f>'03_DADOS_LIMPOS'!J2731</f>
        <v/>
      </c>
      <c r="E2755">
        <f>$B$8+$B$9*D2755</f>
        <v/>
      </c>
      <c r="F2755">
        <f>C2755-E2755</f>
        <v/>
      </c>
      <c r="G2755">
        <f>F2755/$B$11</f>
        <v/>
      </c>
      <c r="H2755">
        <f>ABS(G2755)</f>
        <v/>
      </c>
    </row>
    <row r="2756">
      <c r="A2756">
        <f>'03_DADOS_LIMPOS'!A2732</f>
        <v/>
      </c>
      <c r="B2756">
        <f>'03_DADOS_LIMPOS'!C2732</f>
        <v/>
      </c>
      <c r="C2756">
        <f>'03_DADOS_LIMPOS'!D2732</f>
        <v/>
      </c>
      <c r="D2756">
        <f>'03_DADOS_LIMPOS'!J2732</f>
        <v/>
      </c>
      <c r="E2756">
        <f>$B$8+$B$9*D2756</f>
        <v/>
      </c>
      <c r="F2756">
        <f>C2756-E2756</f>
        <v/>
      </c>
      <c r="G2756">
        <f>F2756/$B$11</f>
        <v/>
      </c>
      <c r="H2756">
        <f>ABS(G2756)</f>
        <v/>
      </c>
    </row>
    <row r="2757">
      <c r="A2757">
        <f>'03_DADOS_LIMPOS'!A2733</f>
        <v/>
      </c>
      <c r="B2757">
        <f>'03_DADOS_LIMPOS'!C2733</f>
        <v/>
      </c>
      <c r="C2757">
        <f>'03_DADOS_LIMPOS'!D2733</f>
        <v/>
      </c>
      <c r="D2757">
        <f>'03_DADOS_LIMPOS'!J2733</f>
        <v/>
      </c>
      <c r="E2757">
        <f>$B$8+$B$9*D2757</f>
        <v/>
      </c>
      <c r="F2757">
        <f>C2757-E2757</f>
        <v/>
      </c>
      <c r="G2757">
        <f>F2757/$B$11</f>
        <v/>
      </c>
      <c r="H2757">
        <f>ABS(G2757)</f>
        <v/>
      </c>
    </row>
    <row r="2758">
      <c r="A2758">
        <f>'03_DADOS_LIMPOS'!A2734</f>
        <v/>
      </c>
      <c r="B2758">
        <f>'03_DADOS_LIMPOS'!C2734</f>
        <v/>
      </c>
      <c r="C2758">
        <f>'03_DADOS_LIMPOS'!D2734</f>
        <v/>
      </c>
      <c r="D2758">
        <f>'03_DADOS_LIMPOS'!J2734</f>
        <v/>
      </c>
      <c r="E2758">
        <f>$B$8+$B$9*D2758</f>
        <v/>
      </c>
      <c r="F2758">
        <f>C2758-E2758</f>
        <v/>
      </c>
      <c r="G2758">
        <f>F2758/$B$11</f>
        <v/>
      </c>
      <c r="H2758">
        <f>ABS(G2758)</f>
        <v/>
      </c>
    </row>
    <row r="2759">
      <c r="A2759">
        <f>'03_DADOS_LIMPOS'!A2735</f>
        <v/>
      </c>
      <c r="B2759">
        <f>'03_DADOS_LIMPOS'!C2735</f>
        <v/>
      </c>
      <c r="C2759">
        <f>'03_DADOS_LIMPOS'!D2735</f>
        <v/>
      </c>
      <c r="D2759">
        <f>'03_DADOS_LIMPOS'!J2735</f>
        <v/>
      </c>
      <c r="E2759">
        <f>$B$8+$B$9*D2759</f>
        <v/>
      </c>
      <c r="F2759">
        <f>C2759-E2759</f>
        <v/>
      </c>
      <c r="G2759">
        <f>F2759/$B$11</f>
        <v/>
      </c>
      <c r="H2759">
        <f>ABS(G2759)</f>
        <v/>
      </c>
    </row>
    <row r="2760">
      <c r="A2760">
        <f>'03_DADOS_LIMPOS'!A2736</f>
        <v/>
      </c>
      <c r="B2760">
        <f>'03_DADOS_LIMPOS'!C2736</f>
        <v/>
      </c>
      <c r="C2760">
        <f>'03_DADOS_LIMPOS'!D2736</f>
        <v/>
      </c>
      <c r="D2760">
        <f>'03_DADOS_LIMPOS'!J2736</f>
        <v/>
      </c>
      <c r="E2760">
        <f>$B$8+$B$9*D2760</f>
        <v/>
      </c>
      <c r="F2760">
        <f>C2760-E2760</f>
        <v/>
      </c>
      <c r="G2760">
        <f>F2760/$B$11</f>
        <v/>
      </c>
      <c r="H2760">
        <f>ABS(G2760)</f>
        <v/>
      </c>
    </row>
    <row r="2761">
      <c r="A2761">
        <f>'03_DADOS_LIMPOS'!A2737</f>
        <v/>
      </c>
      <c r="B2761">
        <f>'03_DADOS_LIMPOS'!C2737</f>
        <v/>
      </c>
      <c r="C2761">
        <f>'03_DADOS_LIMPOS'!D2737</f>
        <v/>
      </c>
      <c r="D2761">
        <f>'03_DADOS_LIMPOS'!J2737</f>
        <v/>
      </c>
      <c r="E2761">
        <f>$B$8+$B$9*D2761</f>
        <v/>
      </c>
      <c r="F2761">
        <f>C2761-E2761</f>
        <v/>
      </c>
      <c r="G2761">
        <f>F2761/$B$11</f>
        <v/>
      </c>
      <c r="H2761">
        <f>ABS(G2761)</f>
        <v/>
      </c>
    </row>
    <row r="2762">
      <c r="A2762">
        <f>'03_DADOS_LIMPOS'!A2738</f>
        <v/>
      </c>
      <c r="B2762">
        <f>'03_DADOS_LIMPOS'!C2738</f>
        <v/>
      </c>
      <c r="C2762">
        <f>'03_DADOS_LIMPOS'!D2738</f>
        <v/>
      </c>
      <c r="D2762">
        <f>'03_DADOS_LIMPOS'!J2738</f>
        <v/>
      </c>
      <c r="E2762">
        <f>$B$8+$B$9*D2762</f>
        <v/>
      </c>
      <c r="F2762">
        <f>C2762-E2762</f>
        <v/>
      </c>
      <c r="G2762">
        <f>F2762/$B$11</f>
        <v/>
      </c>
      <c r="H2762">
        <f>ABS(G2762)</f>
        <v/>
      </c>
    </row>
    <row r="2763">
      <c r="A2763">
        <f>'03_DADOS_LIMPOS'!A2739</f>
        <v/>
      </c>
      <c r="B2763">
        <f>'03_DADOS_LIMPOS'!C2739</f>
        <v/>
      </c>
      <c r="C2763">
        <f>'03_DADOS_LIMPOS'!D2739</f>
        <v/>
      </c>
      <c r="D2763">
        <f>'03_DADOS_LIMPOS'!J2739</f>
        <v/>
      </c>
      <c r="E2763">
        <f>$B$8+$B$9*D2763</f>
        <v/>
      </c>
      <c r="F2763">
        <f>C2763-E2763</f>
        <v/>
      </c>
      <c r="G2763">
        <f>F2763/$B$11</f>
        <v/>
      </c>
      <c r="H2763">
        <f>ABS(G2763)</f>
        <v/>
      </c>
    </row>
    <row r="2764">
      <c r="A2764">
        <f>'03_DADOS_LIMPOS'!A2740</f>
        <v/>
      </c>
      <c r="B2764">
        <f>'03_DADOS_LIMPOS'!C2740</f>
        <v/>
      </c>
      <c r="C2764">
        <f>'03_DADOS_LIMPOS'!D2740</f>
        <v/>
      </c>
      <c r="D2764">
        <f>'03_DADOS_LIMPOS'!J2740</f>
        <v/>
      </c>
      <c r="E2764">
        <f>$B$8+$B$9*D2764</f>
        <v/>
      </c>
      <c r="F2764">
        <f>C2764-E2764</f>
        <v/>
      </c>
      <c r="G2764">
        <f>F2764/$B$11</f>
        <v/>
      </c>
      <c r="H2764">
        <f>ABS(G2764)</f>
        <v/>
      </c>
    </row>
    <row r="2765">
      <c r="A2765">
        <f>'03_DADOS_LIMPOS'!A2741</f>
        <v/>
      </c>
      <c r="B2765">
        <f>'03_DADOS_LIMPOS'!C2741</f>
        <v/>
      </c>
      <c r="C2765">
        <f>'03_DADOS_LIMPOS'!D2741</f>
        <v/>
      </c>
      <c r="D2765">
        <f>'03_DADOS_LIMPOS'!J2741</f>
        <v/>
      </c>
      <c r="E2765">
        <f>$B$8+$B$9*D2765</f>
        <v/>
      </c>
      <c r="F2765">
        <f>C2765-E2765</f>
        <v/>
      </c>
      <c r="G2765">
        <f>F2765/$B$11</f>
        <v/>
      </c>
      <c r="H2765">
        <f>ABS(G2765)</f>
        <v/>
      </c>
    </row>
    <row r="2766">
      <c r="A2766">
        <f>'03_DADOS_LIMPOS'!A2742</f>
        <v/>
      </c>
      <c r="B2766">
        <f>'03_DADOS_LIMPOS'!C2742</f>
        <v/>
      </c>
      <c r="C2766">
        <f>'03_DADOS_LIMPOS'!D2742</f>
        <v/>
      </c>
      <c r="D2766">
        <f>'03_DADOS_LIMPOS'!J2742</f>
        <v/>
      </c>
      <c r="E2766">
        <f>$B$8+$B$9*D2766</f>
        <v/>
      </c>
      <c r="F2766">
        <f>C2766-E2766</f>
        <v/>
      </c>
      <c r="G2766">
        <f>F2766/$B$11</f>
        <v/>
      </c>
      <c r="H2766">
        <f>ABS(G2766)</f>
        <v/>
      </c>
    </row>
    <row r="2767">
      <c r="A2767">
        <f>'03_DADOS_LIMPOS'!A2743</f>
        <v/>
      </c>
      <c r="B2767">
        <f>'03_DADOS_LIMPOS'!C2743</f>
        <v/>
      </c>
      <c r="C2767">
        <f>'03_DADOS_LIMPOS'!D2743</f>
        <v/>
      </c>
      <c r="D2767">
        <f>'03_DADOS_LIMPOS'!J2743</f>
        <v/>
      </c>
      <c r="E2767">
        <f>$B$8+$B$9*D2767</f>
        <v/>
      </c>
      <c r="F2767">
        <f>C2767-E2767</f>
        <v/>
      </c>
      <c r="G2767">
        <f>F2767/$B$11</f>
        <v/>
      </c>
      <c r="H2767">
        <f>ABS(G2767)</f>
        <v/>
      </c>
    </row>
    <row r="2768">
      <c r="A2768">
        <f>'03_DADOS_LIMPOS'!A2744</f>
        <v/>
      </c>
      <c r="B2768">
        <f>'03_DADOS_LIMPOS'!C2744</f>
        <v/>
      </c>
      <c r="C2768">
        <f>'03_DADOS_LIMPOS'!D2744</f>
        <v/>
      </c>
      <c r="D2768">
        <f>'03_DADOS_LIMPOS'!J2744</f>
        <v/>
      </c>
      <c r="E2768">
        <f>$B$8+$B$9*D2768</f>
        <v/>
      </c>
      <c r="F2768">
        <f>C2768-E2768</f>
        <v/>
      </c>
      <c r="G2768">
        <f>F2768/$B$11</f>
        <v/>
      </c>
      <c r="H2768">
        <f>ABS(G2768)</f>
        <v/>
      </c>
    </row>
    <row r="2769">
      <c r="A2769">
        <f>'03_DADOS_LIMPOS'!A2745</f>
        <v/>
      </c>
      <c r="B2769">
        <f>'03_DADOS_LIMPOS'!C2745</f>
        <v/>
      </c>
      <c r="C2769">
        <f>'03_DADOS_LIMPOS'!D2745</f>
        <v/>
      </c>
      <c r="D2769">
        <f>'03_DADOS_LIMPOS'!J2745</f>
        <v/>
      </c>
      <c r="E2769">
        <f>$B$8+$B$9*D2769</f>
        <v/>
      </c>
      <c r="F2769">
        <f>C2769-E2769</f>
        <v/>
      </c>
      <c r="G2769">
        <f>F2769/$B$11</f>
        <v/>
      </c>
      <c r="H2769">
        <f>ABS(G2769)</f>
        <v/>
      </c>
    </row>
    <row r="2770">
      <c r="A2770">
        <f>'03_DADOS_LIMPOS'!A2746</f>
        <v/>
      </c>
      <c r="B2770">
        <f>'03_DADOS_LIMPOS'!C2746</f>
        <v/>
      </c>
      <c r="C2770">
        <f>'03_DADOS_LIMPOS'!D2746</f>
        <v/>
      </c>
      <c r="D2770">
        <f>'03_DADOS_LIMPOS'!J2746</f>
        <v/>
      </c>
      <c r="E2770">
        <f>$B$8+$B$9*D2770</f>
        <v/>
      </c>
      <c r="F2770">
        <f>C2770-E2770</f>
        <v/>
      </c>
      <c r="G2770">
        <f>F2770/$B$11</f>
        <v/>
      </c>
      <c r="H2770">
        <f>ABS(G2770)</f>
        <v/>
      </c>
    </row>
    <row r="2771">
      <c r="A2771">
        <f>'03_DADOS_LIMPOS'!A2747</f>
        <v/>
      </c>
      <c r="B2771">
        <f>'03_DADOS_LIMPOS'!C2747</f>
        <v/>
      </c>
      <c r="C2771">
        <f>'03_DADOS_LIMPOS'!D2747</f>
        <v/>
      </c>
      <c r="D2771">
        <f>'03_DADOS_LIMPOS'!J2747</f>
        <v/>
      </c>
      <c r="E2771">
        <f>$B$8+$B$9*D2771</f>
        <v/>
      </c>
      <c r="F2771">
        <f>C2771-E2771</f>
        <v/>
      </c>
      <c r="G2771">
        <f>F2771/$B$11</f>
        <v/>
      </c>
      <c r="H2771">
        <f>ABS(G2771)</f>
        <v/>
      </c>
    </row>
    <row r="2772">
      <c r="A2772">
        <f>'03_DADOS_LIMPOS'!A2748</f>
        <v/>
      </c>
      <c r="B2772">
        <f>'03_DADOS_LIMPOS'!C2748</f>
        <v/>
      </c>
      <c r="C2772">
        <f>'03_DADOS_LIMPOS'!D2748</f>
        <v/>
      </c>
      <c r="D2772">
        <f>'03_DADOS_LIMPOS'!J2748</f>
        <v/>
      </c>
      <c r="E2772">
        <f>$B$8+$B$9*D2772</f>
        <v/>
      </c>
      <c r="F2772">
        <f>C2772-E2772</f>
        <v/>
      </c>
      <c r="G2772">
        <f>F2772/$B$11</f>
        <v/>
      </c>
      <c r="H2772">
        <f>ABS(G2772)</f>
        <v/>
      </c>
    </row>
    <row r="2773">
      <c r="A2773">
        <f>'03_DADOS_LIMPOS'!A2749</f>
        <v/>
      </c>
      <c r="B2773">
        <f>'03_DADOS_LIMPOS'!C2749</f>
        <v/>
      </c>
      <c r="C2773">
        <f>'03_DADOS_LIMPOS'!D2749</f>
        <v/>
      </c>
      <c r="D2773">
        <f>'03_DADOS_LIMPOS'!J2749</f>
        <v/>
      </c>
      <c r="E2773">
        <f>$B$8+$B$9*D2773</f>
        <v/>
      </c>
      <c r="F2773">
        <f>C2773-E2773</f>
        <v/>
      </c>
      <c r="G2773">
        <f>F2773/$B$11</f>
        <v/>
      </c>
      <c r="H2773">
        <f>ABS(G2773)</f>
        <v/>
      </c>
    </row>
    <row r="2774">
      <c r="A2774">
        <f>'03_DADOS_LIMPOS'!A2750</f>
        <v/>
      </c>
      <c r="B2774">
        <f>'03_DADOS_LIMPOS'!C2750</f>
        <v/>
      </c>
      <c r="C2774">
        <f>'03_DADOS_LIMPOS'!D2750</f>
        <v/>
      </c>
      <c r="D2774">
        <f>'03_DADOS_LIMPOS'!J2750</f>
        <v/>
      </c>
      <c r="E2774">
        <f>$B$8+$B$9*D2774</f>
        <v/>
      </c>
      <c r="F2774">
        <f>C2774-E2774</f>
        <v/>
      </c>
      <c r="G2774">
        <f>F2774/$B$11</f>
        <v/>
      </c>
      <c r="H2774">
        <f>ABS(G2774)</f>
        <v/>
      </c>
    </row>
    <row r="2775">
      <c r="A2775">
        <f>'03_DADOS_LIMPOS'!A2751</f>
        <v/>
      </c>
      <c r="B2775">
        <f>'03_DADOS_LIMPOS'!C2751</f>
        <v/>
      </c>
      <c r="C2775">
        <f>'03_DADOS_LIMPOS'!D2751</f>
        <v/>
      </c>
      <c r="D2775">
        <f>'03_DADOS_LIMPOS'!J2751</f>
        <v/>
      </c>
      <c r="E2775">
        <f>$B$8+$B$9*D2775</f>
        <v/>
      </c>
      <c r="F2775">
        <f>C2775-E2775</f>
        <v/>
      </c>
      <c r="G2775">
        <f>F2775/$B$11</f>
        <v/>
      </c>
      <c r="H2775">
        <f>ABS(G2775)</f>
        <v/>
      </c>
    </row>
    <row r="2776">
      <c r="A2776">
        <f>'03_DADOS_LIMPOS'!A2752</f>
        <v/>
      </c>
      <c r="B2776">
        <f>'03_DADOS_LIMPOS'!C2752</f>
        <v/>
      </c>
      <c r="C2776">
        <f>'03_DADOS_LIMPOS'!D2752</f>
        <v/>
      </c>
      <c r="D2776">
        <f>'03_DADOS_LIMPOS'!J2752</f>
        <v/>
      </c>
      <c r="E2776">
        <f>$B$8+$B$9*D2776</f>
        <v/>
      </c>
      <c r="F2776">
        <f>C2776-E2776</f>
        <v/>
      </c>
      <c r="G2776">
        <f>F2776/$B$11</f>
        <v/>
      </c>
      <c r="H2776">
        <f>ABS(G2776)</f>
        <v/>
      </c>
    </row>
    <row r="2777">
      <c r="A2777">
        <f>'03_DADOS_LIMPOS'!A2753</f>
        <v/>
      </c>
      <c r="B2777">
        <f>'03_DADOS_LIMPOS'!C2753</f>
        <v/>
      </c>
      <c r="C2777">
        <f>'03_DADOS_LIMPOS'!D2753</f>
        <v/>
      </c>
      <c r="D2777">
        <f>'03_DADOS_LIMPOS'!J2753</f>
        <v/>
      </c>
      <c r="E2777">
        <f>$B$8+$B$9*D2777</f>
        <v/>
      </c>
      <c r="F2777">
        <f>C2777-E2777</f>
        <v/>
      </c>
      <c r="G2777">
        <f>F2777/$B$11</f>
        <v/>
      </c>
      <c r="H2777">
        <f>ABS(G2777)</f>
        <v/>
      </c>
    </row>
    <row r="2778">
      <c r="A2778">
        <f>'03_DADOS_LIMPOS'!A2754</f>
        <v/>
      </c>
      <c r="B2778">
        <f>'03_DADOS_LIMPOS'!C2754</f>
        <v/>
      </c>
      <c r="C2778">
        <f>'03_DADOS_LIMPOS'!D2754</f>
        <v/>
      </c>
      <c r="D2778">
        <f>'03_DADOS_LIMPOS'!J2754</f>
        <v/>
      </c>
      <c r="E2778">
        <f>$B$8+$B$9*D2778</f>
        <v/>
      </c>
      <c r="F2778">
        <f>C2778-E2778</f>
        <v/>
      </c>
      <c r="G2778">
        <f>F2778/$B$11</f>
        <v/>
      </c>
      <c r="H2778">
        <f>ABS(G2778)</f>
        <v/>
      </c>
    </row>
    <row r="2779">
      <c r="A2779">
        <f>'03_DADOS_LIMPOS'!A2755</f>
        <v/>
      </c>
      <c r="B2779">
        <f>'03_DADOS_LIMPOS'!C2755</f>
        <v/>
      </c>
      <c r="C2779">
        <f>'03_DADOS_LIMPOS'!D2755</f>
        <v/>
      </c>
      <c r="D2779">
        <f>'03_DADOS_LIMPOS'!J2755</f>
        <v/>
      </c>
      <c r="E2779">
        <f>$B$8+$B$9*D2779</f>
        <v/>
      </c>
      <c r="F2779">
        <f>C2779-E2779</f>
        <v/>
      </c>
      <c r="G2779">
        <f>F2779/$B$11</f>
        <v/>
      </c>
      <c r="H2779">
        <f>ABS(G2779)</f>
        <v/>
      </c>
    </row>
    <row r="2780">
      <c r="A2780">
        <f>'03_DADOS_LIMPOS'!A2756</f>
        <v/>
      </c>
      <c r="B2780">
        <f>'03_DADOS_LIMPOS'!C2756</f>
        <v/>
      </c>
      <c r="C2780">
        <f>'03_DADOS_LIMPOS'!D2756</f>
        <v/>
      </c>
      <c r="D2780">
        <f>'03_DADOS_LIMPOS'!J2756</f>
        <v/>
      </c>
      <c r="E2780">
        <f>$B$8+$B$9*D2780</f>
        <v/>
      </c>
      <c r="F2780">
        <f>C2780-E2780</f>
        <v/>
      </c>
      <c r="G2780">
        <f>F2780/$B$11</f>
        <v/>
      </c>
      <c r="H2780">
        <f>ABS(G2780)</f>
        <v/>
      </c>
    </row>
    <row r="2781">
      <c r="A2781">
        <f>'03_DADOS_LIMPOS'!A2757</f>
        <v/>
      </c>
      <c r="B2781">
        <f>'03_DADOS_LIMPOS'!C2757</f>
        <v/>
      </c>
      <c r="C2781">
        <f>'03_DADOS_LIMPOS'!D2757</f>
        <v/>
      </c>
      <c r="D2781">
        <f>'03_DADOS_LIMPOS'!J2757</f>
        <v/>
      </c>
      <c r="E2781">
        <f>$B$8+$B$9*D2781</f>
        <v/>
      </c>
      <c r="F2781">
        <f>C2781-E2781</f>
        <v/>
      </c>
      <c r="G2781">
        <f>F2781/$B$11</f>
        <v/>
      </c>
      <c r="H2781">
        <f>ABS(G2781)</f>
        <v/>
      </c>
    </row>
    <row r="2782">
      <c r="A2782">
        <f>'03_DADOS_LIMPOS'!A2758</f>
        <v/>
      </c>
      <c r="B2782">
        <f>'03_DADOS_LIMPOS'!C2758</f>
        <v/>
      </c>
      <c r="C2782">
        <f>'03_DADOS_LIMPOS'!D2758</f>
        <v/>
      </c>
      <c r="D2782">
        <f>'03_DADOS_LIMPOS'!J2758</f>
        <v/>
      </c>
      <c r="E2782">
        <f>$B$8+$B$9*D2782</f>
        <v/>
      </c>
      <c r="F2782">
        <f>C2782-E2782</f>
        <v/>
      </c>
      <c r="G2782">
        <f>F2782/$B$11</f>
        <v/>
      </c>
      <c r="H2782">
        <f>ABS(G2782)</f>
        <v/>
      </c>
    </row>
    <row r="2783">
      <c r="A2783">
        <f>'03_DADOS_LIMPOS'!A2759</f>
        <v/>
      </c>
      <c r="B2783">
        <f>'03_DADOS_LIMPOS'!C2759</f>
        <v/>
      </c>
      <c r="C2783">
        <f>'03_DADOS_LIMPOS'!D2759</f>
        <v/>
      </c>
      <c r="D2783">
        <f>'03_DADOS_LIMPOS'!J2759</f>
        <v/>
      </c>
      <c r="E2783">
        <f>$B$8+$B$9*D2783</f>
        <v/>
      </c>
      <c r="F2783">
        <f>C2783-E2783</f>
        <v/>
      </c>
      <c r="G2783">
        <f>F2783/$B$11</f>
        <v/>
      </c>
      <c r="H2783">
        <f>ABS(G2783)</f>
        <v/>
      </c>
    </row>
    <row r="2784">
      <c r="A2784">
        <f>'03_DADOS_LIMPOS'!A2760</f>
        <v/>
      </c>
      <c r="B2784">
        <f>'03_DADOS_LIMPOS'!C2760</f>
        <v/>
      </c>
      <c r="C2784">
        <f>'03_DADOS_LIMPOS'!D2760</f>
        <v/>
      </c>
      <c r="D2784">
        <f>'03_DADOS_LIMPOS'!J2760</f>
        <v/>
      </c>
      <c r="E2784">
        <f>$B$8+$B$9*D2784</f>
        <v/>
      </c>
      <c r="F2784">
        <f>C2784-E2784</f>
        <v/>
      </c>
      <c r="G2784">
        <f>F2784/$B$11</f>
        <v/>
      </c>
      <c r="H2784">
        <f>ABS(G2784)</f>
        <v/>
      </c>
    </row>
    <row r="2785">
      <c r="A2785">
        <f>'03_DADOS_LIMPOS'!A2761</f>
        <v/>
      </c>
      <c r="B2785">
        <f>'03_DADOS_LIMPOS'!C2761</f>
        <v/>
      </c>
      <c r="C2785">
        <f>'03_DADOS_LIMPOS'!D2761</f>
        <v/>
      </c>
      <c r="D2785">
        <f>'03_DADOS_LIMPOS'!J2761</f>
        <v/>
      </c>
      <c r="E2785">
        <f>$B$8+$B$9*D2785</f>
        <v/>
      </c>
      <c r="F2785">
        <f>C2785-E2785</f>
        <v/>
      </c>
      <c r="G2785">
        <f>F2785/$B$11</f>
        <v/>
      </c>
      <c r="H2785">
        <f>ABS(G2785)</f>
        <v/>
      </c>
    </row>
    <row r="2786">
      <c r="A2786">
        <f>'03_DADOS_LIMPOS'!A2762</f>
        <v/>
      </c>
      <c r="B2786">
        <f>'03_DADOS_LIMPOS'!C2762</f>
        <v/>
      </c>
      <c r="C2786">
        <f>'03_DADOS_LIMPOS'!D2762</f>
        <v/>
      </c>
      <c r="D2786">
        <f>'03_DADOS_LIMPOS'!J2762</f>
        <v/>
      </c>
      <c r="E2786">
        <f>$B$8+$B$9*D2786</f>
        <v/>
      </c>
      <c r="F2786">
        <f>C2786-E2786</f>
        <v/>
      </c>
      <c r="G2786">
        <f>F2786/$B$11</f>
        <v/>
      </c>
      <c r="H2786">
        <f>ABS(G2786)</f>
        <v/>
      </c>
    </row>
    <row r="2787">
      <c r="A2787">
        <f>'03_DADOS_LIMPOS'!A2763</f>
        <v/>
      </c>
      <c r="B2787">
        <f>'03_DADOS_LIMPOS'!C2763</f>
        <v/>
      </c>
      <c r="C2787">
        <f>'03_DADOS_LIMPOS'!D2763</f>
        <v/>
      </c>
      <c r="D2787">
        <f>'03_DADOS_LIMPOS'!J2763</f>
        <v/>
      </c>
      <c r="E2787">
        <f>$B$8+$B$9*D2787</f>
        <v/>
      </c>
      <c r="F2787">
        <f>C2787-E2787</f>
        <v/>
      </c>
      <c r="G2787">
        <f>F2787/$B$11</f>
        <v/>
      </c>
      <c r="H2787">
        <f>ABS(G2787)</f>
        <v/>
      </c>
    </row>
    <row r="2788">
      <c r="A2788">
        <f>'03_DADOS_LIMPOS'!A2764</f>
        <v/>
      </c>
      <c r="B2788">
        <f>'03_DADOS_LIMPOS'!C2764</f>
        <v/>
      </c>
      <c r="C2788">
        <f>'03_DADOS_LIMPOS'!D2764</f>
        <v/>
      </c>
      <c r="D2788">
        <f>'03_DADOS_LIMPOS'!J2764</f>
        <v/>
      </c>
      <c r="E2788">
        <f>$B$8+$B$9*D2788</f>
        <v/>
      </c>
      <c r="F2788">
        <f>C2788-E2788</f>
        <v/>
      </c>
      <c r="G2788">
        <f>F2788/$B$11</f>
        <v/>
      </c>
      <c r="H2788">
        <f>ABS(G2788)</f>
        <v/>
      </c>
    </row>
    <row r="2789">
      <c r="A2789">
        <f>'03_DADOS_LIMPOS'!A2765</f>
        <v/>
      </c>
      <c r="B2789">
        <f>'03_DADOS_LIMPOS'!C2765</f>
        <v/>
      </c>
      <c r="C2789">
        <f>'03_DADOS_LIMPOS'!D2765</f>
        <v/>
      </c>
      <c r="D2789">
        <f>'03_DADOS_LIMPOS'!J2765</f>
        <v/>
      </c>
      <c r="E2789">
        <f>$B$8+$B$9*D2789</f>
        <v/>
      </c>
      <c r="F2789">
        <f>C2789-E2789</f>
        <v/>
      </c>
      <c r="G2789">
        <f>F2789/$B$11</f>
        <v/>
      </c>
      <c r="H2789">
        <f>ABS(G2789)</f>
        <v/>
      </c>
    </row>
    <row r="2790">
      <c r="A2790">
        <f>'03_DADOS_LIMPOS'!A2766</f>
        <v/>
      </c>
      <c r="B2790">
        <f>'03_DADOS_LIMPOS'!C2766</f>
        <v/>
      </c>
      <c r="C2790">
        <f>'03_DADOS_LIMPOS'!D2766</f>
        <v/>
      </c>
      <c r="D2790">
        <f>'03_DADOS_LIMPOS'!J2766</f>
        <v/>
      </c>
      <c r="E2790">
        <f>$B$8+$B$9*D2790</f>
        <v/>
      </c>
      <c r="F2790">
        <f>C2790-E2790</f>
        <v/>
      </c>
      <c r="G2790">
        <f>F2790/$B$11</f>
        <v/>
      </c>
      <c r="H2790">
        <f>ABS(G2790)</f>
        <v/>
      </c>
    </row>
    <row r="2791">
      <c r="A2791">
        <f>'03_DADOS_LIMPOS'!A2767</f>
        <v/>
      </c>
      <c r="B2791">
        <f>'03_DADOS_LIMPOS'!C2767</f>
        <v/>
      </c>
      <c r="C2791">
        <f>'03_DADOS_LIMPOS'!D2767</f>
        <v/>
      </c>
      <c r="D2791">
        <f>'03_DADOS_LIMPOS'!J2767</f>
        <v/>
      </c>
      <c r="E2791">
        <f>$B$8+$B$9*D2791</f>
        <v/>
      </c>
      <c r="F2791">
        <f>C2791-E2791</f>
        <v/>
      </c>
      <c r="G2791">
        <f>F2791/$B$11</f>
        <v/>
      </c>
      <c r="H2791">
        <f>ABS(G2791)</f>
        <v/>
      </c>
    </row>
    <row r="2792">
      <c r="A2792">
        <f>'03_DADOS_LIMPOS'!A2768</f>
        <v/>
      </c>
      <c r="B2792">
        <f>'03_DADOS_LIMPOS'!C2768</f>
        <v/>
      </c>
      <c r="C2792">
        <f>'03_DADOS_LIMPOS'!D2768</f>
        <v/>
      </c>
      <c r="D2792">
        <f>'03_DADOS_LIMPOS'!J2768</f>
        <v/>
      </c>
      <c r="E2792">
        <f>$B$8+$B$9*D2792</f>
        <v/>
      </c>
      <c r="F2792">
        <f>C2792-E2792</f>
        <v/>
      </c>
      <c r="G2792">
        <f>F2792/$B$11</f>
        <v/>
      </c>
      <c r="H2792">
        <f>ABS(G2792)</f>
        <v/>
      </c>
    </row>
    <row r="2793">
      <c r="A2793">
        <f>'03_DADOS_LIMPOS'!A2769</f>
        <v/>
      </c>
      <c r="B2793">
        <f>'03_DADOS_LIMPOS'!C2769</f>
        <v/>
      </c>
      <c r="C2793">
        <f>'03_DADOS_LIMPOS'!D2769</f>
        <v/>
      </c>
      <c r="D2793">
        <f>'03_DADOS_LIMPOS'!J2769</f>
        <v/>
      </c>
      <c r="E2793">
        <f>$B$8+$B$9*D2793</f>
        <v/>
      </c>
      <c r="F2793">
        <f>C2793-E2793</f>
        <v/>
      </c>
      <c r="G2793">
        <f>F2793/$B$11</f>
        <v/>
      </c>
      <c r="H2793">
        <f>ABS(G2793)</f>
        <v/>
      </c>
    </row>
    <row r="2794">
      <c r="A2794">
        <f>'03_DADOS_LIMPOS'!A2770</f>
        <v/>
      </c>
      <c r="B2794">
        <f>'03_DADOS_LIMPOS'!C2770</f>
        <v/>
      </c>
      <c r="C2794">
        <f>'03_DADOS_LIMPOS'!D2770</f>
        <v/>
      </c>
      <c r="D2794">
        <f>'03_DADOS_LIMPOS'!J2770</f>
        <v/>
      </c>
      <c r="E2794">
        <f>$B$8+$B$9*D2794</f>
        <v/>
      </c>
      <c r="F2794">
        <f>C2794-E2794</f>
        <v/>
      </c>
      <c r="G2794">
        <f>F2794/$B$11</f>
        <v/>
      </c>
      <c r="H2794">
        <f>ABS(G2794)</f>
        <v/>
      </c>
    </row>
    <row r="2795">
      <c r="A2795">
        <f>'03_DADOS_LIMPOS'!A2771</f>
        <v/>
      </c>
      <c r="B2795">
        <f>'03_DADOS_LIMPOS'!C2771</f>
        <v/>
      </c>
      <c r="C2795">
        <f>'03_DADOS_LIMPOS'!D2771</f>
        <v/>
      </c>
      <c r="D2795">
        <f>'03_DADOS_LIMPOS'!J2771</f>
        <v/>
      </c>
      <c r="E2795">
        <f>$B$8+$B$9*D2795</f>
        <v/>
      </c>
      <c r="F2795">
        <f>C2795-E2795</f>
        <v/>
      </c>
      <c r="G2795">
        <f>F2795/$B$11</f>
        <v/>
      </c>
      <c r="H2795">
        <f>ABS(G2795)</f>
        <v/>
      </c>
    </row>
    <row r="2796">
      <c r="A2796">
        <f>'03_DADOS_LIMPOS'!A2772</f>
        <v/>
      </c>
      <c r="B2796">
        <f>'03_DADOS_LIMPOS'!C2772</f>
        <v/>
      </c>
      <c r="C2796">
        <f>'03_DADOS_LIMPOS'!D2772</f>
        <v/>
      </c>
      <c r="D2796">
        <f>'03_DADOS_LIMPOS'!J2772</f>
        <v/>
      </c>
      <c r="E2796">
        <f>$B$8+$B$9*D2796</f>
        <v/>
      </c>
      <c r="F2796">
        <f>C2796-E2796</f>
        <v/>
      </c>
      <c r="G2796">
        <f>F2796/$B$11</f>
        <v/>
      </c>
      <c r="H2796">
        <f>ABS(G2796)</f>
        <v/>
      </c>
    </row>
    <row r="2797">
      <c r="A2797">
        <f>'03_DADOS_LIMPOS'!A2773</f>
        <v/>
      </c>
      <c r="B2797">
        <f>'03_DADOS_LIMPOS'!C2773</f>
        <v/>
      </c>
      <c r="C2797">
        <f>'03_DADOS_LIMPOS'!D2773</f>
        <v/>
      </c>
      <c r="D2797">
        <f>'03_DADOS_LIMPOS'!J2773</f>
        <v/>
      </c>
      <c r="E2797">
        <f>$B$8+$B$9*D2797</f>
        <v/>
      </c>
      <c r="F2797">
        <f>C2797-E2797</f>
        <v/>
      </c>
      <c r="G2797">
        <f>F2797/$B$11</f>
        <v/>
      </c>
      <c r="H2797">
        <f>ABS(G2797)</f>
        <v/>
      </c>
    </row>
    <row r="2798">
      <c r="A2798">
        <f>'03_DADOS_LIMPOS'!A2774</f>
        <v/>
      </c>
      <c r="B2798">
        <f>'03_DADOS_LIMPOS'!C2774</f>
        <v/>
      </c>
      <c r="C2798">
        <f>'03_DADOS_LIMPOS'!D2774</f>
        <v/>
      </c>
      <c r="D2798">
        <f>'03_DADOS_LIMPOS'!J2774</f>
        <v/>
      </c>
      <c r="E2798">
        <f>$B$8+$B$9*D2798</f>
        <v/>
      </c>
      <c r="F2798">
        <f>C2798-E2798</f>
        <v/>
      </c>
      <c r="G2798">
        <f>F2798/$B$11</f>
        <v/>
      </c>
      <c r="H2798">
        <f>ABS(G2798)</f>
        <v/>
      </c>
    </row>
    <row r="2799">
      <c r="A2799">
        <f>'03_DADOS_LIMPOS'!A2775</f>
        <v/>
      </c>
      <c r="B2799">
        <f>'03_DADOS_LIMPOS'!C2775</f>
        <v/>
      </c>
      <c r="C2799">
        <f>'03_DADOS_LIMPOS'!D2775</f>
        <v/>
      </c>
      <c r="D2799">
        <f>'03_DADOS_LIMPOS'!J2775</f>
        <v/>
      </c>
      <c r="E2799">
        <f>$B$8+$B$9*D2799</f>
        <v/>
      </c>
      <c r="F2799">
        <f>C2799-E2799</f>
        <v/>
      </c>
      <c r="G2799">
        <f>F2799/$B$11</f>
        <v/>
      </c>
      <c r="H2799">
        <f>ABS(G2799)</f>
        <v/>
      </c>
    </row>
    <row r="2800">
      <c r="A2800">
        <f>'03_DADOS_LIMPOS'!A2776</f>
        <v/>
      </c>
      <c r="B2800">
        <f>'03_DADOS_LIMPOS'!C2776</f>
        <v/>
      </c>
      <c r="C2800">
        <f>'03_DADOS_LIMPOS'!D2776</f>
        <v/>
      </c>
      <c r="D2800">
        <f>'03_DADOS_LIMPOS'!J2776</f>
        <v/>
      </c>
      <c r="E2800">
        <f>$B$8+$B$9*D2800</f>
        <v/>
      </c>
      <c r="F2800">
        <f>C2800-E2800</f>
        <v/>
      </c>
      <c r="G2800">
        <f>F2800/$B$11</f>
        <v/>
      </c>
      <c r="H2800">
        <f>ABS(G2800)</f>
        <v/>
      </c>
    </row>
    <row r="2801">
      <c r="A2801">
        <f>'03_DADOS_LIMPOS'!A2777</f>
        <v/>
      </c>
      <c r="B2801">
        <f>'03_DADOS_LIMPOS'!C2777</f>
        <v/>
      </c>
      <c r="C2801">
        <f>'03_DADOS_LIMPOS'!D2777</f>
        <v/>
      </c>
      <c r="D2801">
        <f>'03_DADOS_LIMPOS'!J2777</f>
        <v/>
      </c>
      <c r="E2801">
        <f>$B$8+$B$9*D2801</f>
        <v/>
      </c>
      <c r="F2801">
        <f>C2801-E2801</f>
        <v/>
      </c>
      <c r="G2801">
        <f>F2801/$B$11</f>
        <v/>
      </c>
      <c r="H2801">
        <f>ABS(G2801)</f>
        <v/>
      </c>
    </row>
    <row r="2802">
      <c r="A2802">
        <f>'03_DADOS_LIMPOS'!A2778</f>
        <v/>
      </c>
      <c r="B2802">
        <f>'03_DADOS_LIMPOS'!C2778</f>
        <v/>
      </c>
      <c r="C2802">
        <f>'03_DADOS_LIMPOS'!D2778</f>
        <v/>
      </c>
      <c r="D2802">
        <f>'03_DADOS_LIMPOS'!J2778</f>
        <v/>
      </c>
      <c r="E2802">
        <f>$B$8+$B$9*D2802</f>
        <v/>
      </c>
      <c r="F2802">
        <f>C2802-E2802</f>
        <v/>
      </c>
      <c r="G2802">
        <f>F2802/$B$11</f>
        <v/>
      </c>
      <c r="H2802">
        <f>ABS(G2802)</f>
        <v/>
      </c>
    </row>
    <row r="2803">
      <c r="A2803">
        <f>'03_DADOS_LIMPOS'!A2779</f>
        <v/>
      </c>
      <c r="B2803">
        <f>'03_DADOS_LIMPOS'!C2779</f>
        <v/>
      </c>
      <c r="C2803">
        <f>'03_DADOS_LIMPOS'!D2779</f>
        <v/>
      </c>
      <c r="D2803">
        <f>'03_DADOS_LIMPOS'!J2779</f>
        <v/>
      </c>
      <c r="E2803">
        <f>$B$8+$B$9*D2803</f>
        <v/>
      </c>
      <c r="F2803">
        <f>C2803-E2803</f>
        <v/>
      </c>
      <c r="G2803">
        <f>F2803/$B$11</f>
        <v/>
      </c>
      <c r="H2803">
        <f>ABS(G2803)</f>
        <v/>
      </c>
    </row>
    <row r="2804">
      <c r="A2804">
        <f>'03_DADOS_LIMPOS'!A2780</f>
        <v/>
      </c>
      <c r="B2804">
        <f>'03_DADOS_LIMPOS'!C2780</f>
        <v/>
      </c>
      <c r="C2804">
        <f>'03_DADOS_LIMPOS'!D2780</f>
        <v/>
      </c>
      <c r="D2804">
        <f>'03_DADOS_LIMPOS'!J2780</f>
        <v/>
      </c>
      <c r="E2804">
        <f>$B$8+$B$9*D2804</f>
        <v/>
      </c>
      <c r="F2804">
        <f>C2804-E2804</f>
        <v/>
      </c>
      <c r="G2804">
        <f>F2804/$B$11</f>
        <v/>
      </c>
      <c r="H2804">
        <f>ABS(G2804)</f>
        <v/>
      </c>
    </row>
    <row r="2805">
      <c r="A2805">
        <f>'03_DADOS_LIMPOS'!A2781</f>
        <v/>
      </c>
      <c r="B2805">
        <f>'03_DADOS_LIMPOS'!C2781</f>
        <v/>
      </c>
      <c r="C2805">
        <f>'03_DADOS_LIMPOS'!D2781</f>
        <v/>
      </c>
      <c r="D2805">
        <f>'03_DADOS_LIMPOS'!J2781</f>
        <v/>
      </c>
      <c r="E2805">
        <f>$B$8+$B$9*D2805</f>
        <v/>
      </c>
      <c r="F2805">
        <f>C2805-E2805</f>
        <v/>
      </c>
      <c r="G2805">
        <f>F2805/$B$11</f>
        <v/>
      </c>
      <c r="H2805">
        <f>ABS(G2805)</f>
        <v/>
      </c>
    </row>
    <row r="2806">
      <c r="A2806">
        <f>'03_DADOS_LIMPOS'!A2782</f>
        <v/>
      </c>
      <c r="B2806">
        <f>'03_DADOS_LIMPOS'!C2782</f>
        <v/>
      </c>
      <c r="C2806">
        <f>'03_DADOS_LIMPOS'!D2782</f>
        <v/>
      </c>
      <c r="D2806">
        <f>'03_DADOS_LIMPOS'!J2782</f>
        <v/>
      </c>
      <c r="E2806">
        <f>$B$8+$B$9*D2806</f>
        <v/>
      </c>
      <c r="F2806">
        <f>C2806-E2806</f>
        <v/>
      </c>
      <c r="G2806">
        <f>F2806/$B$11</f>
        <v/>
      </c>
      <c r="H2806">
        <f>ABS(G2806)</f>
        <v/>
      </c>
    </row>
    <row r="2807">
      <c r="A2807">
        <f>'03_DADOS_LIMPOS'!A2783</f>
        <v/>
      </c>
      <c r="B2807">
        <f>'03_DADOS_LIMPOS'!C2783</f>
        <v/>
      </c>
      <c r="C2807">
        <f>'03_DADOS_LIMPOS'!D2783</f>
        <v/>
      </c>
      <c r="D2807">
        <f>'03_DADOS_LIMPOS'!J2783</f>
        <v/>
      </c>
      <c r="E2807">
        <f>$B$8+$B$9*D2807</f>
        <v/>
      </c>
      <c r="F2807">
        <f>C2807-E2807</f>
        <v/>
      </c>
      <c r="G2807">
        <f>F2807/$B$11</f>
        <v/>
      </c>
      <c r="H2807">
        <f>ABS(G2807)</f>
        <v/>
      </c>
    </row>
    <row r="2808">
      <c r="A2808">
        <f>'03_DADOS_LIMPOS'!A2784</f>
        <v/>
      </c>
      <c r="B2808">
        <f>'03_DADOS_LIMPOS'!C2784</f>
        <v/>
      </c>
      <c r="C2808">
        <f>'03_DADOS_LIMPOS'!D2784</f>
        <v/>
      </c>
      <c r="D2808">
        <f>'03_DADOS_LIMPOS'!J2784</f>
        <v/>
      </c>
      <c r="E2808">
        <f>$B$8+$B$9*D2808</f>
        <v/>
      </c>
      <c r="F2808">
        <f>C2808-E2808</f>
        <v/>
      </c>
      <c r="G2808">
        <f>F2808/$B$11</f>
        <v/>
      </c>
      <c r="H2808">
        <f>ABS(G2808)</f>
        <v/>
      </c>
    </row>
    <row r="2809">
      <c r="A2809">
        <f>'03_DADOS_LIMPOS'!A2785</f>
        <v/>
      </c>
      <c r="B2809">
        <f>'03_DADOS_LIMPOS'!C2785</f>
        <v/>
      </c>
      <c r="C2809">
        <f>'03_DADOS_LIMPOS'!D2785</f>
        <v/>
      </c>
      <c r="D2809">
        <f>'03_DADOS_LIMPOS'!J2785</f>
        <v/>
      </c>
      <c r="E2809">
        <f>$B$8+$B$9*D2809</f>
        <v/>
      </c>
      <c r="F2809">
        <f>C2809-E2809</f>
        <v/>
      </c>
      <c r="G2809">
        <f>F2809/$B$11</f>
        <v/>
      </c>
      <c r="H2809">
        <f>ABS(G2809)</f>
        <v/>
      </c>
    </row>
    <row r="2810">
      <c r="A2810">
        <f>'03_DADOS_LIMPOS'!A2786</f>
        <v/>
      </c>
      <c r="B2810">
        <f>'03_DADOS_LIMPOS'!C2786</f>
        <v/>
      </c>
      <c r="C2810">
        <f>'03_DADOS_LIMPOS'!D2786</f>
        <v/>
      </c>
      <c r="D2810">
        <f>'03_DADOS_LIMPOS'!J2786</f>
        <v/>
      </c>
      <c r="E2810">
        <f>$B$8+$B$9*D2810</f>
        <v/>
      </c>
      <c r="F2810">
        <f>C2810-E2810</f>
        <v/>
      </c>
      <c r="G2810">
        <f>F2810/$B$11</f>
        <v/>
      </c>
      <c r="H2810">
        <f>ABS(G2810)</f>
        <v/>
      </c>
    </row>
    <row r="2811">
      <c r="A2811">
        <f>'03_DADOS_LIMPOS'!A2787</f>
        <v/>
      </c>
      <c r="B2811">
        <f>'03_DADOS_LIMPOS'!C2787</f>
        <v/>
      </c>
      <c r="C2811">
        <f>'03_DADOS_LIMPOS'!D2787</f>
        <v/>
      </c>
      <c r="D2811">
        <f>'03_DADOS_LIMPOS'!J2787</f>
        <v/>
      </c>
      <c r="E2811">
        <f>$B$8+$B$9*D2811</f>
        <v/>
      </c>
      <c r="F2811">
        <f>C2811-E2811</f>
        <v/>
      </c>
      <c r="G2811">
        <f>F2811/$B$11</f>
        <v/>
      </c>
      <c r="H2811">
        <f>ABS(G2811)</f>
        <v/>
      </c>
    </row>
    <row r="2812">
      <c r="A2812">
        <f>'03_DADOS_LIMPOS'!A2788</f>
        <v/>
      </c>
      <c r="B2812">
        <f>'03_DADOS_LIMPOS'!C2788</f>
        <v/>
      </c>
      <c r="C2812">
        <f>'03_DADOS_LIMPOS'!D2788</f>
        <v/>
      </c>
      <c r="D2812">
        <f>'03_DADOS_LIMPOS'!J2788</f>
        <v/>
      </c>
      <c r="E2812">
        <f>$B$8+$B$9*D2812</f>
        <v/>
      </c>
      <c r="F2812">
        <f>C2812-E2812</f>
        <v/>
      </c>
      <c r="G2812">
        <f>F2812/$B$11</f>
        <v/>
      </c>
      <c r="H2812">
        <f>ABS(G2812)</f>
        <v/>
      </c>
    </row>
    <row r="2813">
      <c r="A2813">
        <f>'03_DADOS_LIMPOS'!A2789</f>
        <v/>
      </c>
      <c r="B2813">
        <f>'03_DADOS_LIMPOS'!C2789</f>
        <v/>
      </c>
      <c r="C2813">
        <f>'03_DADOS_LIMPOS'!D2789</f>
        <v/>
      </c>
      <c r="D2813">
        <f>'03_DADOS_LIMPOS'!J2789</f>
        <v/>
      </c>
      <c r="E2813">
        <f>$B$8+$B$9*D2813</f>
        <v/>
      </c>
      <c r="F2813">
        <f>C2813-E2813</f>
        <v/>
      </c>
      <c r="G2813">
        <f>F2813/$B$11</f>
        <v/>
      </c>
      <c r="H2813">
        <f>ABS(G2813)</f>
        <v/>
      </c>
    </row>
    <row r="2814">
      <c r="A2814">
        <f>'03_DADOS_LIMPOS'!A2790</f>
        <v/>
      </c>
      <c r="B2814">
        <f>'03_DADOS_LIMPOS'!C2790</f>
        <v/>
      </c>
      <c r="C2814">
        <f>'03_DADOS_LIMPOS'!D2790</f>
        <v/>
      </c>
      <c r="D2814">
        <f>'03_DADOS_LIMPOS'!J2790</f>
        <v/>
      </c>
      <c r="E2814">
        <f>$B$8+$B$9*D2814</f>
        <v/>
      </c>
      <c r="F2814">
        <f>C2814-E2814</f>
        <v/>
      </c>
      <c r="G2814">
        <f>F2814/$B$11</f>
        <v/>
      </c>
      <c r="H2814">
        <f>ABS(G2814)</f>
        <v/>
      </c>
    </row>
    <row r="2815">
      <c r="A2815">
        <f>'03_DADOS_LIMPOS'!A2791</f>
        <v/>
      </c>
      <c r="B2815">
        <f>'03_DADOS_LIMPOS'!C2791</f>
        <v/>
      </c>
      <c r="C2815">
        <f>'03_DADOS_LIMPOS'!D2791</f>
        <v/>
      </c>
      <c r="D2815">
        <f>'03_DADOS_LIMPOS'!J2791</f>
        <v/>
      </c>
      <c r="E2815">
        <f>$B$8+$B$9*D2815</f>
        <v/>
      </c>
      <c r="F2815">
        <f>C2815-E2815</f>
        <v/>
      </c>
      <c r="G2815">
        <f>F2815/$B$11</f>
        <v/>
      </c>
      <c r="H2815">
        <f>ABS(G2815)</f>
        <v/>
      </c>
    </row>
    <row r="2816">
      <c r="A2816">
        <f>'03_DADOS_LIMPOS'!A2792</f>
        <v/>
      </c>
      <c r="B2816">
        <f>'03_DADOS_LIMPOS'!C2792</f>
        <v/>
      </c>
      <c r="C2816">
        <f>'03_DADOS_LIMPOS'!D2792</f>
        <v/>
      </c>
      <c r="D2816">
        <f>'03_DADOS_LIMPOS'!J2792</f>
        <v/>
      </c>
      <c r="E2816">
        <f>$B$8+$B$9*D2816</f>
        <v/>
      </c>
      <c r="F2816">
        <f>C2816-E2816</f>
        <v/>
      </c>
      <c r="G2816">
        <f>F2816/$B$11</f>
        <v/>
      </c>
      <c r="H2816">
        <f>ABS(G2816)</f>
        <v/>
      </c>
    </row>
    <row r="2817">
      <c r="A2817">
        <f>'03_DADOS_LIMPOS'!A2793</f>
        <v/>
      </c>
      <c r="B2817">
        <f>'03_DADOS_LIMPOS'!C2793</f>
        <v/>
      </c>
      <c r="C2817">
        <f>'03_DADOS_LIMPOS'!D2793</f>
        <v/>
      </c>
      <c r="D2817">
        <f>'03_DADOS_LIMPOS'!J2793</f>
        <v/>
      </c>
      <c r="E2817">
        <f>$B$8+$B$9*D2817</f>
        <v/>
      </c>
      <c r="F2817">
        <f>C2817-E2817</f>
        <v/>
      </c>
      <c r="G2817">
        <f>F2817/$B$11</f>
        <v/>
      </c>
      <c r="H2817">
        <f>ABS(G2817)</f>
        <v/>
      </c>
    </row>
    <row r="2818">
      <c r="A2818">
        <f>'03_DADOS_LIMPOS'!A2794</f>
        <v/>
      </c>
      <c r="B2818">
        <f>'03_DADOS_LIMPOS'!C2794</f>
        <v/>
      </c>
      <c r="C2818">
        <f>'03_DADOS_LIMPOS'!D2794</f>
        <v/>
      </c>
      <c r="D2818">
        <f>'03_DADOS_LIMPOS'!J2794</f>
        <v/>
      </c>
      <c r="E2818">
        <f>$B$8+$B$9*D2818</f>
        <v/>
      </c>
      <c r="F2818">
        <f>C2818-E2818</f>
        <v/>
      </c>
      <c r="G2818">
        <f>F2818/$B$11</f>
        <v/>
      </c>
      <c r="H2818">
        <f>ABS(G2818)</f>
        <v/>
      </c>
    </row>
    <row r="2819">
      <c r="A2819">
        <f>'03_DADOS_LIMPOS'!A2795</f>
        <v/>
      </c>
      <c r="B2819">
        <f>'03_DADOS_LIMPOS'!C2795</f>
        <v/>
      </c>
      <c r="C2819">
        <f>'03_DADOS_LIMPOS'!D2795</f>
        <v/>
      </c>
      <c r="D2819">
        <f>'03_DADOS_LIMPOS'!J2795</f>
        <v/>
      </c>
      <c r="E2819">
        <f>$B$8+$B$9*D2819</f>
        <v/>
      </c>
      <c r="F2819">
        <f>C2819-E2819</f>
        <v/>
      </c>
      <c r="G2819">
        <f>F2819/$B$11</f>
        <v/>
      </c>
      <c r="H2819">
        <f>ABS(G2819)</f>
        <v/>
      </c>
    </row>
    <row r="2820">
      <c r="A2820">
        <f>'03_DADOS_LIMPOS'!A2796</f>
        <v/>
      </c>
      <c r="B2820">
        <f>'03_DADOS_LIMPOS'!C2796</f>
        <v/>
      </c>
      <c r="C2820">
        <f>'03_DADOS_LIMPOS'!D2796</f>
        <v/>
      </c>
      <c r="D2820">
        <f>'03_DADOS_LIMPOS'!J2796</f>
        <v/>
      </c>
      <c r="E2820">
        <f>$B$8+$B$9*D2820</f>
        <v/>
      </c>
      <c r="F2820">
        <f>C2820-E2820</f>
        <v/>
      </c>
      <c r="G2820">
        <f>F2820/$B$11</f>
        <v/>
      </c>
      <c r="H2820">
        <f>ABS(G2820)</f>
        <v/>
      </c>
    </row>
    <row r="2821">
      <c r="A2821">
        <f>'03_DADOS_LIMPOS'!A2797</f>
        <v/>
      </c>
      <c r="B2821">
        <f>'03_DADOS_LIMPOS'!C2797</f>
        <v/>
      </c>
      <c r="C2821">
        <f>'03_DADOS_LIMPOS'!D2797</f>
        <v/>
      </c>
      <c r="D2821">
        <f>'03_DADOS_LIMPOS'!J2797</f>
        <v/>
      </c>
      <c r="E2821">
        <f>$B$8+$B$9*D2821</f>
        <v/>
      </c>
      <c r="F2821">
        <f>C2821-E2821</f>
        <v/>
      </c>
      <c r="G2821">
        <f>F2821/$B$11</f>
        <v/>
      </c>
      <c r="H2821">
        <f>ABS(G2821)</f>
        <v/>
      </c>
    </row>
    <row r="2822">
      <c r="A2822">
        <f>'03_DADOS_LIMPOS'!A2798</f>
        <v/>
      </c>
      <c r="B2822">
        <f>'03_DADOS_LIMPOS'!C2798</f>
        <v/>
      </c>
      <c r="C2822">
        <f>'03_DADOS_LIMPOS'!D2798</f>
        <v/>
      </c>
      <c r="D2822">
        <f>'03_DADOS_LIMPOS'!J2798</f>
        <v/>
      </c>
      <c r="E2822">
        <f>$B$8+$B$9*D2822</f>
        <v/>
      </c>
      <c r="F2822">
        <f>C2822-E2822</f>
        <v/>
      </c>
      <c r="G2822">
        <f>F2822/$B$11</f>
        <v/>
      </c>
      <c r="H2822">
        <f>ABS(G2822)</f>
        <v/>
      </c>
    </row>
    <row r="2823">
      <c r="A2823">
        <f>'03_DADOS_LIMPOS'!A2799</f>
        <v/>
      </c>
      <c r="B2823">
        <f>'03_DADOS_LIMPOS'!C2799</f>
        <v/>
      </c>
      <c r="C2823">
        <f>'03_DADOS_LIMPOS'!D2799</f>
        <v/>
      </c>
      <c r="D2823">
        <f>'03_DADOS_LIMPOS'!J2799</f>
        <v/>
      </c>
      <c r="E2823">
        <f>$B$8+$B$9*D2823</f>
        <v/>
      </c>
      <c r="F2823">
        <f>C2823-E2823</f>
        <v/>
      </c>
      <c r="G2823">
        <f>F2823/$B$11</f>
        <v/>
      </c>
      <c r="H2823">
        <f>ABS(G2823)</f>
        <v/>
      </c>
    </row>
    <row r="2824">
      <c r="A2824">
        <f>'03_DADOS_LIMPOS'!A2800</f>
        <v/>
      </c>
      <c r="B2824">
        <f>'03_DADOS_LIMPOS'!C2800</f>
        <v/>
      </c>
      <c r="C2824">
        <f>'03_DADOS_LIMPOS'!D2800</f>
        <v/>
      </c>
      <c r="D2824">
        <f>'03_DADOS_LIMPOS'!J2800</f>
        <v/>
      </c>
      <c r="E2824">
        <f>$B$8+$B$9*D2824</f>
        <v/>
      </c>
      <c r="F2824">
        <f>C2824-E2824</f>
        <v/>
      </c>
      <c r="G2824">
        <f>F2824/$B$11</f>
        <v/>
      </c>
      <c r="H2824">
        <f>ABS(G2824)</f>
        <v/>
      </c>
    </row>
    <row r="2825">
      <c r="A2825">
        <f>'03_DADOS_LIMPOS'!A2801</f>
        <v/>
      </c>
      <c r="B2825">
        <f>'03_DADOS_LIMPOS'!C2801</f>
        <v/>
      </c>
      <c r="C2825">
        <f>'03_DADOS_LIMPOS'!D2801</f>
        <v/>
      </c>
      <c r="D2825">
        <f>'03_DADOS_LIMPOS'!J2801</f>
        <v/>
      </c>
      <c r="E2825">
        <f>$B$8+$B$9*D2825</f>
        <v/>
      </c>
      <c r="F2825">
        <f>C2825-E2825</f>
        <v/>
      </c>
      <c r="G2825">
        <f>F2825/$B$11</f>
        <v/>
      </c>
      <c r="H2825">
        <f>ABS(G2825)</f>
        <v/>
      </c>
    </row>
    <row r="2826">
      <c r="A2826">
        <f>'03_DADOS_LIMPOS'!A2802</f>
        <v/>
      </c>
      <c r="B2826">
        <f>'03_DADOS_LIMPOS'!C2802</f>
        <v/>
      </c>
      <c r="C2826">
        <f>'03_DADOS_LIMPOS'!D2802</f>
        <v/>
      </c>
      <c r="D2826">
        <f>'03_DADOS_LIMPOS'!J2802</f>
        <v/>
      </c>
      <c r="E2826">
        <f>$B$8+$B$9*D2826</f>
        <v/>
      </c>
      <c r="F2826">
        <f>C2826-E2826</f>
        <v/>
      </c>
      <c r="G2826">
        <f>F2826/$B$11</f>
        <v/>
      </c>
      <c r="H2826">
        <f>ABS(G2826)</f>
        <v/>
      </c>
    </row>
    <row r="2827">
      <c r="A2827">
        <f>'03_DADOS_LIMPOS'!A2803</f>
        <v/>
      </c>
      <c r="B2827">
        <f>'03_DADOS_LIMPOS'!C2803</f>
        <v/>
      </c>
      <c r="C2827">
        <f>'03_DADOS_LIMPOS'!D2803</f>
        <v/>
      </c>
      <c r="D2827">
        <f>'03_DADOS_LIMPOS'!J2803</f>
        <v/>
      </c>
      <c r="E2827">
        <f>$B$8+$B$9*D2827</f>
        <v/>
      </c>
      <c r="F2827">
        <f>C2827-E2827</f>
        <v/>
      </c>
      <c r="G2827">
        <f>F2827/$B$11</f>
        <v/>
      </c>
      <c r="H2827">
        <f>ABS(G2827)</f>
        <v/>
      </c>
    </row>
    <row r="2828">
      <c r="A2828">
        <f>'03_DADOS_LIMPOS'!A2804</f>
        <v/>
      </c>
      <c r="B2828">
        <f>'03_DADOS_LIMPOS'!C2804</f>
        <v/>
      </c>
      <c r="C2828">
        <f>'03_DADOS_LIMPOS'!D2804</f>
        <v/>
      </c>
      <c r="D2828">
        <f>'03_DADOS_LIMPOS'!J2804</f>
        <v/>
      </c>
      <c r="E2828">
        <f>$B$8+$B$9*D2828</f>
        <v/>
      </c>
      <c r="F2828">
        <f>C2828-E2828</f>
        <v/>
      </c>
      <c r="G2828">
        <f>F2828/$B$11</f>
        <v/>
      </c>
      <c r="H2828">
        <f>ABS(G2828)</f>
        <v/>
      </c>
    </row>
    <row r="2829">
      <c r="A2829">
        <f>'03_DADOS_LIMPOS'!A2805</f>
        <v/>
      </c>
      <c r="B2829">
        <f>'03_DADOS_LIMPOS'!C2805</f>
        <v/>
      </c>
      <c r="C2829">
        <f>'03_DADOS_LIMPOS'!D2805</f>
        <v/>
      </c>
      <c r="D2829">
        <f>'03_DADOS_LIMPOS'!J2805</f>
        <v/>
      </c>
      <c r="E2829">
        <f>$B$8+$B$9*D2829</f>
        <v/>
      </c>
      <c r="F2829">
        <f>C2829-E2829</f>
        <v/>
      </c>
      <c r="G2829">
        <f>F2829/$B$11</f>
        <v/>
      </c>
      <c r="H2829">
        <f>ABS(G2829)</f>
        <v/>
      </c>
    </row>
    <row r="2830">
      <c r="A2830">
        <f>'03_DADOS_LIMPOS'!A2806</f>
        <v/>
      </c>
      <c r="B2830">
        <f>'03_DADOS_LIMPOS'!C2806</f>
        <v/>
      </c>
      <c r="C2830">
        <f>'03_DADOS_LIMPOS'!D2806</f>
        <v/>
      </c>
      <c r="D2830">
        <f>'03_DADOS_LIMPOS'!J2806</f>
        <v/>
      </c>
      <c r="E2830">
        <f>$B$8+$B$9*D2830</f>
        <v/>
      </c>
      <c r="F2830">
        <f>C2830-E2830</f>
        <v/>
      </c>
      <c r="G2830">
        <f>F2830/$B$11</f>
        <v/>
      </c>
      <c r="H2830">
        <f>ABS(G2830)</f>
        <v/>
      </c>
    </row>
    <row r="2831">
      <c r="A2831">
        <f>'03_DADOS_LIMPOS'!A2807</f>
        <v/>
      </c>
      <c r="B2831">
        <f>'03_DADOS_LIMPOS'!C2807</f>
        <v/>
      </c>
      <c r="C2831">
        <f>'03_DADOS_LIMPOS'!D2807</f>
        <v/>
      </c>
      <c r="D2831">
        <f>'03_DADOS_LIMPOS'!J2807</f>
        <v/>
      </c>
      <c r="E2831">
        <f>$B$8+$B$9*D2831</f>
        <v/>
      </c>
      <c r="F2831">
        <f>C2831-E2831</f>
        <v/>
      </c>
      <c r="G2831">
        <f>F2831/$B$11</f>
        <v/>
      </c>
      <c r="H2831">
        <f>ABS(G2831)</f>
        <v/>
      </c>
    </row>
    <row r="2832">
      <c r="A2832">
        <f>'03_DADOS_LIMPOS'!A2808</f>
        <v/>
      </c>
      <c r="B2832">
        <f>'03_DADOS_LIMPOS'!C2808</f>
        <v/>
      </c>
      <c r="C2832">
        <f>'03_DADOS_LIMPOS'!D2808</f>
        <v/>
      </c>
      <c r="D2832">
        <f>'03_DADOS_LIMPOS'!J2808</f>
        <v/>
      </c>
      <c r="E2832">
        <f>$B$8+$B$9*D2832</f>
        <v/>
      </c>
      <c r="F2832">
        <f>C2832-E2832</f>
        <v/>
      </c>
      <c r="G2832">
        <f>F2832/$B$11</f>
        <v/>
      </c>
      <c r="H2832">
        <f>ABS(G2832)</f>
        <v/>
      </c>
    </row>
    <row r="2833">
      <c r="A2833">
        <f>'03_DADOS_LIMPOS'!A2809</f>
        <v/>
      </c>
      <c r="B2833">
        <f>'03_DADOS_LIMPOS'!C2809</f>
        <v/>
      </c>
      <c r="C2833">
        <f>'03_DADOS_LIMPOS'!D2809</f>
        <v/>
      </c>
      <c r="D2833">
        <f>'03_DADOS_LIMPOS'!J2809</f>
        <v/>
      </c>
      <c r="E2833">
        <f>$B$8+$B$9*D2833</f>
        <v/>
      </c>
      <c r="F2833">
        <f>C2833-E2833</f>
        <v/>
      </c>
      <c r="G2833">
        <f>F2833/$B$11</f>
        <v/>
      </c>
      <c r="H2833">
        <f>ABS(G2833)</f>
        <v/>
      </c>
    </row>
    <row r="2834">
      <c r="A2834">
        <f>'03_DADOS_LIMPOS'!A2810</f>
        <v/>
      </c>
      <c r="B2834">
        <f>'03_DADOS_LIMPOS'!C2810</f>
        <v/>
      </c>
      <c r="C2834">
        <f>'03_DADOS_LIMPOS'!D2810</f>
        <v/>
      </c>
      <c r="D2834">
        <f>'03_DADOS_LIMPOS'!J2810</f>
        <v/>
      </c>
      <c r="E2834">
        <f>$B$8+$B$9*D2834</f>
        <v/>
      </c>
      <c r="F2834">
        <f>C2834-E2834</f>
        <v/>
      </c>
      <c r="G2834">
        <f>F2834/$B$11</f>
        <v/>
      </c>
      <c r="H2834">
        <f>ABS(G2834)</f>
        <v/>
      </c>
    </row>
    <row r="2835">
      <c r="A2835">
        <f>'03_DADOS_LIMPOS'!A2811</f>
        <v/>
      </c>
      <c r="B2835">
        <f>'03_DADOS_LIMPOS'!C2811</f>
        <v/>
      </c>
      <c r="C2835">
        <f>'03_DADOS_LIMPOS'!D2811</f>
        <v/>
      </c>
      <c r="D2835">
        <f>'03_DADOS_LIMPOS'!J2811</f>
        <v/>
      </c>
      <c r="E2835">
        <f>$B$8+$B$9*D2835</f>
        <v/>
      </c>
      <c r="F2835">
        <f>C2835-E2835</f>
        <v/>
      </c>
      <c r="G2835">
        <f>F2835/$B$11</f>
        <v/>
      </c>
      <c r="H2835">
        <f>ABS(G2835)</f>
        <v/>
      </c>
    </row>
    <row r="2836">
      <c r="A2836">
        <f>'03_DADOS_LIMPOS'!A2812</f>
        <v/>
      </c>
      <c r="B2836">
        <f>'03_DADOS_LIMPOS'!C2812</f>
        <v/>
      </c>
      <c r="C2836">
        <f>'03_DADOS_LIMPOS'!D2812</f>
        <v/>
      </c>
      <c r="D2836">
        <f>'03_DADOS_LIMPOS'!J2812</f>
        <v/>
      </c>
      <c r="E2836">
        <f>$B$8+$B$9*D2836</f>
        <v/>
      </c>
      <c r="F2836">
        <f>C2836-E2836</f>
        <v/>
      </c>
      <c r="G2836">
        <f>F2836/$B$11</f>
        <v/>
      </c>
      <c r="H2836">
        <f>ABS(G2836)</f>
        <v/>
      </c>
    </row>
    <row r="2837">
      <c r="A2837">
        <f>'03_DADOS_LIMPOS'!A2813</f>
        <v/>
      </c>
      <c r="B2837">
        <f>'03_DADOS_LIMPOS'!C2813</f>
        <v/>
      </c>
      <c r="C2837">
        <f>'03_DADOS_LIMPOS'!D2813</f>
        <v/>
      </c>
      <c r="D2837">
        <f>'03_DADOS_LIMPOS'!J2813</f>
        <v/>
      </c>
      <c r="E2837">
        <f>$B$8+$B$9*D2837</f>
        <v/>
      </c>
      <c r="F2837">
        <f>C2837-E2837</f>
        <v/>
      </c>
      <c r="G2837">
        <f>F2837/$B$11</f>
        <v/>
      </c>
      <c r="H2837">
        <f>ABS(G2837)</f>
        <v/>
      </c>
    </row>
    <row r="2838">
      <c r="A2838">
        <f>'03_DADOS_LIMPOS'!A2814</f>
        <v/>
      </c>
      <c r="B2838">
        <f>'03_DADOS_LIMPOS'!C2814</f>
        <v/>
      </c>
      <c r="C2838">
        <f>'03_DADOS_LIMPOS'!D2814</f>
        <v/>
      </c>
      <c r="D2838">
        <f>'03_DADOS_LIMPOS'!J2814</f>
        <v/>
      </c>
      <c r="E2838">
        <f>$B$8+$B$9*D2838</f>
        <v/>
      </c>
      <c r="F2838">
        <f>C2838-E2838</f>
        <v/>
      </c>
      <c r="G2838">
        <f>F2838/$B$11</f>
        <v/>
      </c>
      <c r="H2838">
        <f>ABS(G2838)</f>
        <v/>
      </c>
    </row>
    <row r="2839">
      <c r="A2839">
        <f>'03_DADOS_LIMPOS'!A2815</f>
        <v/>
      </c>
      <c r="B2839">
        <f>'03_DADOS_LIMPOS'!C2815</f>
        <v/>
      </c>
      <c r="C2839">
        <f>'03_DADOS_LIMPOS'!D2815</f>
        <v/>
      </c>
      <c r="D2839">
        <f>'03_DADOS_LIMPOS'!J2815</f>
        <v/>
      </c>
      <c r="E2839">
        <f>$B$8+$B$9*D2839</f>
        <v/>
      </c>
      <c r="F2839">
        <f>C2839-E2839</f>
        <v/>
      </c>
      <c r="G2839">
        <f>F2839/$B$11</f>
        <v/>
      </c>
      <c r="H2839">
        <f>ABS(G2839)</f>
        <v/>
      </c>
    </row>
    <row r="2840">
      <c r="A2840">
        <f>'03_DADOS_LIMPOS'!A2816</f>
        <v/>
      </c>
      <c r="B2840">
        <f>'03_DADOS_LIMPOS'!C2816</f>
        <v/>
      </c>
      <c r="C2840">
        <f>'03_DADOS_LIMPOS'!D2816</f>
        <v/>
      </c>
      <c r="D2840">
        <f>'03_DADOS_LIMPOS'!J2816</f>
        <v/>
      </c>
      <c r="E2840">
        <f>$B$8+$B$9*D2840</f>
        <v/>
      </c>
      <c r="F2840">
        <f>C2840-E2840</f>
        <v/>
      </c>
      <c r="G2840">
        <f>F2840/$B$11</f>
        <v/>
      </c>
      <c r="H2840">
        <f>ABS(G2840)</f>
        <v/>
      </c>
    </row>
    <row r="2841">
      <c r="A2841">
        <f>'03_DADOS_LIMPOS'!A2817</f>
        <v/>
      </c>
      <c r="B2841">
        <f>'03_DADOS_LIMPOS'!C2817</f>
        <v/>
      </c>
      <c r="C2841">
        <f>'03_DADOS_LIMPOS'!D2817</f>
        <v/>
      </c>
      <c r="D2841">
        <f>'03_DADOS_LIMPOS'!J2817</f>
        <v/>
      </c>
      <c r="E2841">
        <f>$B$8+$B$9*D2841</f>
        <v/>
      </c>
      <c r="F2841">
        <f>C2841-E2841</f>
        <v/>
      </c>
      <c r="G2841">
        <f>F2841/$B$11</f>
        <v/>
      </c>
      <c r="H2841">
        <f>ABS(G2841)</f>
        <v/>
      </c>
    </row>
    <row r="2842">
      <c r="A2842">
        <f>'03_DADOS_LIMPOS'!A2818</f>
        <v/>
      </c>
      <c r="B2842">
        <f>'03_DADOS_LIMPOS'!C2818</f>
        <v/>
      </c>
      <c r="C2842">
        <f>'03_DADOS_LIMPOS'!D2818</f>
        <v/>
      </c>
      <c r="D2842">
        <f>'03_DADOS_LIMPOS'!J2818</f>
        <v/>
      </c>
      <c r="E2842">
        <f>$B$8+$B$9*D2842</f>
        <v/>
      </c>
      <c r="F2842">
        <f>C2842-E2842</f>
        <v/>
      </c>
      <c r="G2842">
        <f>F2842/$B$11</f>
        <v/>
      </c>
      <c r="H2842">
        <f>ABS(G2842)</f>
        <v/>
      </c>
    </row>
    <row r="2843">
      <c r="A2843">
        <f>'03_DADOS_LIMPOS'!A2819</f>
        <v/>
      </c>
      <c r="B2843">
        <f>'03_DADOS_LIMPOS'!C2819</f>
        <v/>
      </c>
      <c r="C2843">
        <f>'03_DADOS_LIMPOS'!D2819</f>
        <v/>
      </c>
      <c r="D2843">
        <f>'03_DADOS_LIMPOS'!J2819</f>
        <v/>
      </c>
      <c r="E2843">
        <f>$B$8+$B$9*D2843</f>
        <v/>
      </c>
      <c r="F2843">
        <f>C2843-E2843</f>
        <v/>
      </c>
      <c r="G2843">
        <f>F2843/$B$11</f>
        <v/>
      </c>
      <c r="H2843">
        <f>ABS(G2843)</f>
        <v/>
      </c>
    </row>
    <row r="2844">
      <c r="A2844">
        <f>'03_DADOS_LIMPOS'!A2820</f>
        <v/>
      </c>
      <c r="B2844">
        <f>'03_DADOS_LIMPOS'!C2820</f>
        <v/>
      </c>
      <c r="C2844">
        <f>'03_DADOS_LIMPOS'!D2820</f>
        <v/>
      </c>
      <c r="D2844">
        <f>'03_DADOS_LIMPOS'!J2820</f>
        <v/>
      </c>
      <c r="E2844">
        <f>$B$8+$B$9*D2844</f>
        <v/>
      </c>
      <c r="F2844">
        <f>C2844-E2844</f>
        <v/>
      </c>
      <c r="G2844">
        <f>F2844/$B$11</f>
        <v/>
      </c>
      <c r="H2844">
        <f>ABS(G2844)</f>
        <v/>
      </c>
    </row>
    <row r="2845">
      <c r="A2845">
        <f>'03_DADOS_LIMPOS'!A2821</f>
        <v/>
      </c>
      <c r="B2845">
        <f>'03_DADOS_LIMPOS'!C2821</f>
        <v/>
      </c>
      <c r="C2845">
        <f>'03_DADOS_LIMPOS'!D2821</f>
        <v/>
      </c>
      <c r="D2845">
        <f>'03_DADOS_LIMPOS'!J2821</f>
        <v/>
      </c>
      <c r="E2845">
        <f>$B$8+$B$9*D2845</f>
        <v/>
      </c>
      <c r="F2845">
        <f>C2845-E2845</f>
        <v/>
      </c>
      <c r="G2845">
        <f>F2845/$B$11</f>
        <v/>
      </c>
      <c r="H2845">
        <f>ABS(G2845)</f>
        <v/>
      </c>
    </row>
    <row r="2846">
      <c r="A2846">
        <f>'03_DADOS_LIMPOS'!A2822</f>
        <v/>
      </c>
      <c r="B2846">
        <f>'03_DADOS_LIMPOS'!C2822</f>
        <v/>
      </c>
      <c r="C2846">
        <f>'03_DADOS_LIMPOS'!D2822</f>
        <v/>
      </c>
      <c r="D2846">
        <f>'03_DADOS_LIMPOS'!J2822</f>
        <v/>
      </c>
      <c r="E2846">
        <f>$B$8+$B$9*D2846</f>
        <v/>
      </c>
      <c r="F2846">
        <f>C2846-E2846</f>
        <v/>
      </c>
      <c r="G2846">
        <f>F2846/$B$11</f>
        <v/>
      </c>
      <c r="H2846">
        <f>ABS(G2846)</f>
        <v/>
      </c>
    </row>
    <row r="2847">
      <c r="A2847">
        <f>'03_DADOS_LIMPOS'!A2823</f>
        <v/>
      </c>
      <c r="B2847">
        <f>'03_DADOS_LIMPOS'!C2823</f>
        <v/>
      </c>
      <c r="C2847">
        <f>'03_DADOS_LIMPOS'!D2823</f>
        <v/>
      </c>
      <c r="D2847">
        <f>'03_DADOS_LIMPOS'!J2823</f>
        <v/>
      </c>
      <c r="E2847">
        <f>$B$8+$B$9*D2847</f>
        <v/>
      </c>
      <c r="F2847">
        <f>C2847-E2847</f>
        <v/>
      </c>
      <c r="G2847">
        <f>F2847/$B$11</f>
        <v/>
      </c>
      <c r="H2847">
        <f>ABS(G2847)</f>
        <v/>
      </c>
    </row>
    <row r="2848">
      <c r="A2848">
        <f>'03_DADOS_LIMPOS'!A2824</f>
        <v/>
      </c>
      <c r="B2848">
        <f>'03_DADOS_LIMPOS'!C2824</f>
        <v/>
      </c>
      <c r="C2848">
        <f>'03_DADOS_LIMPOS'!D2824</f>
        <v/>
      </c>
      <c r="D2848">
        <f>'03_DADOS_LIMPOS'!J2824</f>
        <v/>
      </c>
      <c r="E2848">
        <f>$B$8+$B$9*D2848</f>
        <v/>
      </c>
      <c r="F2848">
        <f>C2848-E2848</f>
        <v/>
      </c>
      <c r="G2848">
        <f>F2848/$B$11</f>
        <v/>
      </c>
      <c r="H2848">
        <f>ABS(G2848)</f>
        <v/>
      </c>
    </row>
    <row r="2849">
      <c r="A2849">
        <f>'03_DADOS_LIMPOS'!A2825</f>
        <v/>
      </c>
      <c r="B2849">
        <f>'03_DADOS_LIMPOS'!C2825</f>
        <v/>
      </c>
      <c r="C2849">
        <f>'03_DADOS_LIMPOS'!D2825</f>
        <v/>
      </c>
      <c r="D2849">
        <f>'03_DADOS_LIMPOS'!J2825</f>
        <v/>
      </c>
      <c r="E2849">
        <f>$B$8+$B$9*D2849</f>
        <v/>
      </c>
      <c r="F2849">
        <f>C2849-E2849</f>
        <v/>
      </c>
      <c r="G2849">
        <f>F2849/$B$11</f>
        <v/>
      </c>
      <c r="H2849">
        <f>ABS(G2849)</f>
        <v/>
      </c>
    </row>
    <row r="2850">
      <c r="A2850">
        <f>'03_DADOS_LIMPOS'!A2826</f>
        <v/>
      </c>
      <c r="B2850">
        <f>'03_DADOS_LIMPOS'!C2826</f>
        <v/>
      </c>
      <c r="C2850">
        <f>'03_DADOS_LIMPOS'!D2826</f>
        <v/>
      </c>
      <c r="D2850">
        <f>'03_DADOS_LIMPOS'!J2826</f>
        <v/>
      </c>
      <c r="E2850">
        <f>$B$8+$B$9*D2850</f>
        <v/>
      </c>
      <c r="F2850">
        <f>C2850-E2850</f>
        <v/>
      </c>
      <c r="G2850">
        <f>F2850/$B$11</f>
        <v/>
      </c>
      <c r="H2850">
        <f>ABS(G2850)</f>
        <v/>
      </c>
    </row>
    <row r="2851">
      <c r="A2851">
        <f>'03_DADOS_LIMPOS'!A2827</f>
        <v/>
      </c>
      <c r="B2851">
        <f>'03_DADOS_LIMPOS'!C2827</f>
        <v/>
      </c>
      <c r="C2851">
        <f>'03_DADOS_LIMPOS'!D2827</f>
        <v/>
      </c>
      <c r="D2851">
        <f>'03_DADOS_LIMPOS'!J2827</f>
        <v/>
      </c>
      <c r="E2851">
        <f>$B$8+$B$9*D2851</f>
        <v/>
      </c>
      <c r="F2851">
        <f>C2851-E2851</f>
        <v/>
      </c>
      <c r="G2851">
        <f>F2851/$B$11</f>
        <v/>
      </c>
      <c r="H2851">
        <f>ABS(G2851)</f>
        <v/>
      </c>
    </row>
    <row r="2852">
      <c r="A2852">
        <f>'03_DADOS_LIMPOS'!A2828</f>
        <v/>
      </c>
      <c r="B2852">
        <f>'03_DADOS_LIMPOS'!C2828</f>
        <v/>
      </c>
      <c r="C2852">
        <f>'03_DADOS_LIMPOS'!D2828</f>
        <v/>
      </c>
      <c r="D2852">
        <f>'03_DADOS_LIMPOS'!J2828</f>
        <v/>
      </c>
      <c r="E2852">
        <f>$B$8+$B$9*D2852</f>
        <v/>
      </c>
      <c r="F2852">
        <f>C2852-E2852</f>
        <v/>
      </c>
      <c r="G2852">
        <f>F2852/$B$11</f>
        <v/>
      </c>
      <c r="H2852">
        <f>ABS(G2852)</f>
        <v/>
      </c>
    </row>
    <row r="2853">
      <c r="A2853">
        <f>'03_DADOS_LIMPOS'!A2829</f>
        <v/>
      </c>
      <c r="B2853">
        <f>'03_DADOS_LIMPOS'!C2829</f>
        <v/>
      </c>
      <c r="C2853">
        <f>'03_DADOS_LIMPOS'!D2829</f>
        <v/>
      </c>
      <c r="D2853">
        <f>'03_DADOS_LIMPOS'!J2829</f>
        <v/>
      </c>
      <c r="E2853">
        <f>$B$8+$B$9*D2853</f>
        <v/>
      </c>
      <c r="F2853">
        <f>C2853-E2853</f>
        <v/>
      </c>
      <c r="G2853">
        <f>F2853/$B$11</f>
        <v/>
      </c>
      <c r="H2853">
        <f>ABS(G2853)</f>
        <v/>
      </c>
    </row>
    <row r="2854">
      <c r="A2854">
        <f>'03_DADOS_LIMPOS'!A2830</f>
        <v/>
      </c>
      <c r="B2854">
        <f>'03_DADOS_LIMPOS'!C2830</f>
        <v/>
      </c>
      <c r="C2854">
        <f>'03_DADOS_LIMPOS'!D2830</f>
        <v/>
      </c>
      <c r="D2854">
        <f>'03_DADOS_LIMPOS'!J2830</f>
        <v/>
      </c>
      <c r="E2854">
        <f>$B$8+$B$9*D2854</f>
        <v/>
      </c>
      <c r="F2854">
        <f>C2854-E2854</f>
        <v/>
      </c>
      <c r="G2854">
        <f>F2854/$B$11</f>
        <v/>
      </c>
      <c r="H2854">
        <f>ABS(G2854)</f>
        <v/>
      </c>
    </row>
    <row r="2855">
      <c r="A2855">
        <f>'03_DADOS_LIMPOS'!A2831</f>
        <v/>
      </c>
      <c r="B2855">
        <f>'03_DADOS_LIMPOS'!C2831</f>
        <v/>
      </c>
      <c r="C2855">
        <f>'03_DADOS_LIMPOS'!D2831</f>
        <v/>
      </c>
      <c r="D2855">
        <f>'03_DADOS_LIMPOS'!J2831</f>
        <v/>
      </c>
      <c r="E2855">
        <f>$B$8+$B$9*D2855</f>
        <v/>
      </c>
      <c r="F2855">
        <f>C2855-E2855</f>
        <v/>
      </c>
      <c r="G2855">
        <f>F2855/$B$11</f>
        <v/>
      </c>
      <c r="H2855">
        <f>ABS(G2855)</f>
        <v/>
      </c>
    </row>
    <row r="2856">
      <c r="A2856">
        <f>'03_DADOS_LIMPOS'!A2832</f>
        <v/>
      </c>
      <c r="B2856">
        <f>'03_DADOS_LIMPOS'!C2832</f>
        <v/>
      </c>
      <c r="C2856">
        <f>'03_DADOS_LIMPOS'!D2832</f>
        <v/>
      </c>
      <c r="D2856">
        <f>'03_DADOS_LIMPOS'!J2832</f>
        <v/>
      </c>
      <c r="E2856">
        <f>$B$8+$B$9*D2856</f>
        <v/>
      </c>
      <c r="F2856">
        <f>C2856-E2856</f>
        <v/>
      </c>
      <c r="G2856">
        <f>F2856/$B$11</f>
        <v/>
      </c>
      <c r="H2856">
        <f>ABS(G2856)</f>
        <v/>
      </c>
    </row>
    <row r="2857">
      <c r="A2857">
        <f>'03_DADOS_LIMPOS'!A2833</f>
        <v/>
      </c>
      <c r="B2857">
        <f>'03_DADOS_LIMPOS'!C2833</f>
        <v/>
      </c>
      <c r="C2857">
        <f>'03_DADOS_LIMPOS'!D2833</f>
        <v/>
      </c>
      <c r="D2857">
        <f>'03_DADOS_LIMPOS'!J2833</f>
        <v/>
      </c>
      <c r="E2857">
        <f>$B$8+$B$9*D2857</f>
        <v/>
      </c>
      <c r="F2857">
        <f>C2857-E2857</f>
        <v/>
      </c>
      <c r="G2857">
        <f>F2857/$B$11</f>
        <v/>
      </c>
      <c r="H2857">
        <f>ABS(G2857)</f>
        <v/>
      </c>
    </row>
    <row r="2858">
      <c r="A2858">
        <f>'03_DADOS_LIMPOS'!A2834</f>
        <v/>
      </c>
      <c r="B2858">
        <f>'03_DADOS_LIMPOS'!C2834</f>
        <v/>
      </c>
      <c r="C2858">
        <f>'03_DADOS_LIMPOS'!D2834</f>
        <v/>
      </c>
      <c r="D2858">
        <f>'03_DADOS_LIMPOS'!J2834</f>
        <v/>
      </c>
      <c r="E2858">
        <f>$B$8+$B$9*D2858</f>
        <v/>
      </c>
      <c r="F2858">
        <f>C2858-E2858</f>
        <v/>
      </c>
      <c r="G2858">
        <f>F2858/$B$11</f>
        <v/>
      </c>
      <c r="H2858">
        <f>ABS(G2858)</f>
        <v/>
      </c>
    </row>
    <row r="2859">
      <c r="A2859">
        <f>'03_DADOS_LIMPOS'!A2835</f>
        <v/>
      </c>
      <c r="B2859">
        <f>'03_DADOS_LIMPOS'!C2835</f>
        <v/>
      </c>
      <c r="C2859">
        <f>'03_DADOS_LIMPOS'!D2835</f>
        <v/>
      </c>
      <c r="D2859">
        <f>'03_DADOS_LIMPOS'!J2835</f>
        <v/>
      </c>
      <c r="E2859">
        <f>$B$8+$B$9*D2859</f>
        <v/>
      </c>
      <c r="F2859">
        <f>C2859-E2859</f>
        <v/>
      </c>
      <c r="G2859">
        <f>F2859/$B$11</f>
        <v/>
      </c>
      <c r="H2859">
        <f>ABS(G2859)</f>
        <v/>
      </c>
    </row>
    <row r="2860">
      <c r="A2860">
        <f>'03_DADOS_LIMPOS'!A2836</f>
        <v/>
      </c>
      <c r="B2860">
        <f>'03_DADOS_LIMPOS'!C2836</f>
        <v/>
      </c>
      <c r="C2860">
        <f>'03_DADOS_LIMPOS'!D2836</f>
        <v/>
      </c>
      <c r="D2860">
        <f>'03_DADOS_LIMPOS'!J2836</f>
        <v/>
      </c>
      <c r="E2860">
        <f>$B$8+$B$9*D2860</f>
        <v/>
      </c>
      <c r="F2860">
        <f>C2860-E2860</f>
        <v/>
      </c>
      <c r="G2860">
        <f>F2860/$B$11</f>
        <v/>
      </c>
      <c r="H2860">
        <f>ABS(G2860)</f>
        <v/>
      </c>
    </row>
    <row r="2861">
      <c r="A2861">
        <f>'03_DADOS_LIMPOS'!A2837</f>
        <v/>
      </c>
      <c r="B2861">
        <f>'03_DADOS_LIMPOS'!C2837</f>
        <v/>
      </c>
      <c r="C2861">
        <f>'03_DADOS_LIMPOS'!D2837</f>
        <v/>
      </c>
      <c r="D2861">
        <f>'03_DADOS_LIMPOS'!J2837</f>
        <v/>
      </c>
      <c r="E2861">
        <f>$B$8+$B$9*D2861</f>
        <v/>
      </c>
      <c r="F2861">
        <f>C2861-E2861</f>
        <v/>
      </c>
      <c r="G2861">
        <f>F2861/$B$11</f>
        <v/>
      </c>
      <c r="H2861">
        <f>ABS(G2861)</f>
        <v/>
      </c>
    </row>
    <row r="2862">
      <c r="A2862">
        <f>'03_DADOS_LIMPOS'!A2838</f>
        <v/>
      </c>
      <c r="B2862">
        <f>'03_DADOS_LIMPOS'!C2838</f>
        <v/>
      </c>
      <c r="C2862">
        <f>'03_DADOS_LIMPOS'!D2838</f>
        <v/>
      </c>
      <c r="D2862">
        <f>'03_DADOS_LIMPOS'!J2838</f>
        <v/>
      </c>
      <c r="E2862">
        <f>$B$8+$B$9*D2862</f>
        <v/>
      </c>
      <c r="F2862">
        <f>C2862-E2862</f>
        <v/>
      </c>
      <c r="G2862">
        <f>F2862/$B$11</f>
        <v/>
      </c>
      <c r="H2862">
        <f>ABS(G2862)</f>
        <v/>
      </c>
    </row>
    <row r="2863">
      <c r="A2863">
        <f>'03_DADOS_LIMPOS'!A2839</f>
        <v/>
      </c>
      <c r="B2863">
        <f>'03_DADOS_LIMPOS'!C2839</f>
        <v/>
      </c>
      <c r="C2863">
        <f>'03_DADOS_LIMPOS'!D2839</f>
        <v/>
      </c>
      <c r="D2863">
        <f>'03_DADOS_LIMPOS'!J2839</f>
        <v/>
      </c>
      <c r="E2863">
        <f>$B$8+$B$9*D2863</f>
        <v/>
      </c>
      <c r="F2863">
        <f>C2863-E2863</f>
        <v/>
      </c>
      <c r="G2863">
        <f>F2863/$B$11</f>
        <v/>
      </c>
      <c r="H2863">
        <f>ABS(G2863)</f>
        <v/>
      </c>
    </row>
    <row r="2864">
      <c r="A2864">
        <f>'03_DADOS_LIMPOS'!A2840</f>
        <v/>
      </c>
      <c r="B2864">
        <f>'03_DADOS_LIMPOS'!C2840</f>
        <v/>
      </c>
      <c r="C2864">
        <f>'03_DADOS_LIMPOS'!D2840</f>
        <v/>
      </c>
      <c r="D2864">
        <f>'03_DADOS_LIMPOS'!J2840</f>
        <v/>
      </c>
      <c r="E2864">
        <f>$B$8+$B$9*D2864</f>
        <v/>
      </c>
      <c r="F2864">
        <f>C2864-E2864</f>
        <v/>
      </c>
      <c r="G2864">
        <f>F2864/$B$11</f>
        <v/>
      </c>
      <c r="H2864">
        <f>ABS(G2864)</f>
        <v/>
      </c>
    </row>
    <row r="2865">
      <c r="A2865">
        <f>'03_DADOS_LIMPOS'!A2841</f>
        <v/>
      </c>
      <c r="B2865">
        <f>'03_DADOS_LIMPOS'!C2841</f>
        <v/>
      </c>
      <c r="C2865">
        <f>'03_DADOS_LIMPOS'!D2841</f>
        <v/>
      </c>
      <c r="D2865">
        <f>'03_DADOS_LIMPOS'!J2841</f>
        <v/>
      </c>
      <c r="E2865">
        <f>$B$8+$B$9*D2865</f>
        <v/>
      </c>
      <c r="F2865">
        <f>C2865-E2865</f>
        <v/>
      </c>
      <c r="G2865">
        <f>F2865/$B$11</f>
        <v/>
      </c>
      <c r="H2865">
        <f>ABS(G2865)</f>
        <v/>
      </c>
    </row>
    <row r="2866">
      <c r="A2866">
        <f>'03_DADOS_LIMPOS'!A2842</f>
        <v/>
      </c>
      <c r="B2866">
        <f>'03_DADOS_LIMPOS'!C2842</f>
        <v/>
      </c>
      <c r="C2866">
        <f>'03_DADOS_LIMPOS'!D2842</f>
        <v/>
      </c>
      <c r="D2866">
        <f>'03_DADOS_LIMPOS'!J2842</f>
        <v/>
      </c>
      <c r="E2866">
        <f>$B$8+$B$9*D2866</f>
        <v/>
      </c>
      <c r="F2866">
        <f>C2866-E2866</f>
        <v/>
      </c>
      <c r="G2866">
        <f>F2866/$B$11</f>
        <v/>
      </c>
      <c r="H2866">
        <f>ABS(G2866)</f>
        <v/>
      </c>
    </row>
    <row r="2867">
      <c r="A2867">
        <f>'03_DADOS_LIMPOS'!A2843</f>
        <v/>
      </c>
      <c r="B2867">
        <f>'03_DADOS_LIMPOS'!C2843</f>
        <v/>
      </c>
      <c r="C2867">
        <f>'03_DADOS_LIMPOS'!D2843</f>
        <v/>
      </c>
      <c r="D2867">
        <f>'03_DADOS_LIMPOS'!J2843</f>
        <v/>
      </c>
      <c r="E2867">
        <f>$B$8+$B$9*D2867</f>
        <v/>
      </c>
      <c r="F2867">
        <f>C2867-E2867</f>
        <v/>
      </c>
      <c r="G2867">
        <f>F2867/$B$11</f>
        <v/>
      </c>
      <c r="H2867">
        <f>ABS(G2867)</f>
        <v/>
      </c>
    </row>
    <row r="2868">
      <c r="A2868">
        <f>'03_DADOS_LIMPOS'!A2844</f>
        <v/>
      </c>
      <c r="B2868">
        <f>'03_DADOS_LIMPOS'!C2844</f>
        <v/>
      </c>
      <c r="C2868">
        <f>'03_DADOS_LIMPOS'!D2844</f>
        <v/>
      </c>
      <c r="D2868">
        <f>'03_DADOS_LIMPOS'!J2844</f>
        <v/>
      </c>
      <c r="E2868">
        <f>$B$8+$B$9*D2868</f>
        <v/>
      </c>
      <c r="F2868">
        <f>C2868-E2868</f>
        <v/>
      </c>
      <c r="G2868">
        <f>F2868/$B$11</f>
        <v/>
      </c>
      <c r="H2868">
        <f>ABS(G2868)</f>
        <v/>
      </c>
    </row>
    <row r="2869">
      <c r="A2869">
        <f>'03_DADOS_LIMPOS'!A2845</f>
        <v/>
      </c>
      <c r="B2869">
        <f>'03_DADOS_LIMPOS'!C2845</f>
        <v/>
      </c>
      <c r="C2869">
        <f>'03_DADOS_LIMPOS'!D2845</f>
        <v/>
      </c>
      <c r="D2869">
        <f>'03_DADOS_LIMPOS'!J2845</f>
        <v/>
      </c>
      <c r="E2869">
        <f>$B$8+$B$9*D2869</f>
        <v/>
      </c>
      <c r="F2869">
        <f>C2869-E2869</f>
        <v/>
      </c>
      <c r="G2869">
        <f>F2869/$B$11</f>
        <v/>
      </c>
      <c r="H2869">
        <f>ABS(G2869)</f>
        <v/>
      </c>
    </row>
    <row r="2870">
      <c r="A2870">
        <f>'03_DADOS_LIMPOS'!A2846</f>
        <v/>
      </c>
      <c r="B2870">
        <f>'03_DADOS_LIMPOS'!C2846</f>
        <v/>
      </c>
      <c r="C2870">
        <f>'03_DADOS_LIMPOS'!D2846</f>
        <v/>
      </c>
      <c r="D2870">
        <f>'03_DADOS_LIMPOS'!J2846</f>
        <v/>
      </c>
      <c r="E2870">
        <f>$B$8+$B$9*D2870</f>
        <v/>
      </c>
      <c r="F2870">
        <f>C2870-E2870</f>
        <v/>
      </c>
      <c r="G2870">
        <f>F2870/$B$11</f>
        <v/>
      </c>
      <c r="H2870">
        <f>ABS(G2870)</f>
        <v/>
      </c>
    </row>
    <row r="2871">
      <c r="A2871">
        <f>'03_DADOS_LIMPOS'!A2847</f>
        <v/>
      </c>
      <c r="B2871">
        <f>'03_DADOS_LIMPOS'!C2847</f>
        <v/>
      </c>
      <c r="C2871">
        <f>'03_DADOS_LIMPOS'!D2847</f>
        <v/>
      </c>
      <c r="D2871">
        <f>'03_DADOS_LIMPOS'!J2847</f>
        <v/>
      </c>
      <c r="E2871">
        <f>$B$8+$B$9*D2871</f>
        <v/>
      </c>
      <c r="F2871">
        <f>C2871-E2871</f>
        <v/>
      </c>
      <c r="G2871">
        <f>F2871/$B$11</f>
        <v/>
      </c>
      <c r="H2871">
        <f>ABS(G2871)</f>
        <v/>
      </c>
    </row>
    <row r="2872">
      <c r="A2872">
        <f>'03_DADOS_LIMPOS'!A2848</f>
        <v/>
      </c>
      <c r="B2872">
        <f>'03_DADOS_LIMPOS'!C2848</f>
        <v/>
      </c>
      <c r="C2872">
        <f>'03_DADOS_LIMPOS'!D2848</f>
        <v/>
      </c>
      <c r="D2872">
        <f>'03_DADOS_LIMPOS'!J2848</f>
        <v/>
      </c>
      <c r="E2872">
        <f>$B$8+$B$9*D2872</f>
        <v/>
      </c>
      <c r="F2872">
        <f>C2872-E2872</f>
        <v/>
      </c>
      <c r="G2872">
        <f>F2872/$B$11</f>
        <v/>
      </c>
      <c r="H2872">
        <f>ABS(G2872)</f>
        <v/>
      </c>
    </row>
    <row r="2873">
      <c r="A2873">
        <f>'03_DADOS_LIMPOS'!A2849</f>
        <v/>
      </c>
      <c r="B2873">
        <f>'03_DADOS_LIMPOS'!C2849</f>
        <v/>
      </c>
      <c r="C2873">
        <f>'03_DADOS_LIMPOS'!D2849</f>
        <v/>
      </c>
      <c r="D2873">
        <f>'03_DADOS_LIMPOS'!J2849</f>
        <v/>
      </c>
      <c r="E2873">
        <f>$B$8+$B$9*D2873</f>
        <v/>
      </c>
      <c r="F2873">
        <f>C2873-E2873</f>
        <v/>
      </c>
      <c r="G2873">
        <f>F2873/$B$11</f>
        <v/>
      </c>
      <c r="H2873">
        <f>ABS(G2873)</f>
        <v/>
      </c>
    </row>
    <row r="2874">
      <c r="A2874">
        <f>'03_DADOS_LIMPOS'!A2850</f>
        <v/>
      </c>
      <c r="B2874">
        <f>'03_DADOS_LIMPOS'!C2850</f>
        <v/>
      </c>
      <c r="C2874">
        <f>'03_DADOS_LIMPOS'!D2850</f>
        <v/>
      </c>
      <c r="D2874">
        <f>'03_DADOS_LIMPOS'!J2850</f>
        <v/>
      </c>
      <c r="E2874">
        <f>$B$8+$B$9*D2874</f>
        <v/>
      </c>
      <c r="F2874">
        <f>C2874-E2874</f>
        <v/>
      </c>
      <c r="G2874">
        <f>F2874/$B$11</f>
        <v/>
      </c>
      <c r="H2874">
        <f>ABS(G2874)</f>
        <v/>
      </c>
    </row>
    <row r="2875">
      <c r="A2875">
        <f>'03_DADOS_LIMPOS'!A2851</f>
        <v/>
      </c>
      <c r="B2875">
        <f>'03_DADOS_LIMPOS'!C2851</f>
        <v/>
      </c>
      <c r="C2875">
        <f>'03_DADOS_LIMPOS'!D2851</f>
        <v/>
      </c>
      <c r="D2875">
        <f>'03_DADOS_LIMPOS'!J2851</f>
        <v/>
      </c>
      <c r="E2875">
        <f>$B$8+$B$9*D2875</f>
        <v/>
      </c>
      <c r="F2875">
        <f>C2875-E2875</f>
        <v/>
      </c>
      <c r="G2875">
        <f>F2875/$B$11</f>
        <v/>
      </c>
      <c r="H2875">
        <f>ABS(G2875)</f>
        <v/>
      </c>
    </row>
    <row r="2876">
      <c r="A2876">
        <f>'03_DADOS_LIMPOS'!A2852</f>
        <v/>
      </c>
      <c r="B2876">
        <f>'03_DADOS_LIMPOS'!C2852</f>
        <v/>
      </c>
      <c r="C2876">
        <f>'03_DADOS_LIMPOS'!D2852</f>
        <v/>
      </c>
      <c r="D2876">
        <f>'03_DADOS_LIMPOS'!J2852</f>
        <v/>
      </c>
      <c r="E2876">
        <f>$B$8+$B$9*D2876</f>
        <v/>
      </c>
      <c r="F2876">
        <f>C2876-E2876</f>
        <v/>
      </c>
      <c r="G2876">
        <f>F2876/$B$11</f>
        <v/>
      </c>
      <c r="H2876">
        <f>ABS(G2876)</f>
        <v/>
      </c>
    </row>
    <row r="2877">
      <c r="A2877">
        <f>'03_DADOS_LIMPOS'!A2853</f>
        <v/>
      </c>
      <c r="B2877">
        <f>'03_DADOS_LIMPOS'!C2853</f>
        <v/>
      </c>
      <c r="C2877">
        <f>'03_DADOS_LIMPOS'!D2853</f>
        <v/>
      </c>
      <c r="D2877">
        <f>'03_DADOS_LIMPOS'!J2853</f>
        <v/>
      </c>
      <c r="E2877">
        <f>$B$8+$B$9*D2877</f>
        <v/>
      </c>
      <c r="F2877">
        <f>C2877-E2877</f>
        <v/>
      </c>
      <c r="G2877">
        <f>F2877/$B$11</f>
        <v/>
      </c>
      <c r="H2877">
        <f>ABS(G2877)</f>
        <v/>
      </c>
    </row>
    <row r="2878">
      <c r="A2878">
        <f>'03_DADOS_LIMPOS'!A2854</f>
        <v/>
      </c>
      <c r="B2878">
        <f>'03_DADOS_LIMPOS'!C2854</f>
        <v/>
      </c>
      <c r="C2878">
        <f>'03_DADOS_LIMPOS'!D2854</f>
        <v/>
      </c>
      <c r="D2878">
        <f>'03_DADOS_LIMPOS'!J2854</f>
        <v/>
      </c>
      <c r="E2878">
        <f>$B$8+$B$9*D2878</f>
        <v/>
      </c>
      <c r="F2878">
        <f>C2878-E2878</f>
        <v/>
      </c>
      <c r="G2878">
        <f>F2878/$B$11</f>
        <v/>
      </c>
      <c r="H2878">
        <f>ABS(G2878)</f>
        <v/>
      </c>
    </row>
    <row r="2879">
      <c r="A2879">
        <f>'03_DADOS_LIMPOS'!A2855</f>
        <v/>
      </c>
      <c r="B2879">
        <f>'03_DADOS_LIMPOS'!C2855</f>
        <v/>
      </c>
      <c r="C2879">
        <f>'03_DADOS_LIMPOS'!D2855</f>
        <v/>
      </c>
      <c r="D2879">
        <f>'03_DADOS_LIMPOS'!J2855</f>
        <v/>
      </c>
      <c r="E2879">
        <f>$B$8+$B$9*D2879</f>
        <v/>
      </c>
      <c r="F2879">
        <f>C2879-E2879</f>
        <v/>
      </c>
      <c r="G2879">
        <f>F2879/$B$11</f>
        <v/>
      </c>
      <c r="H2879">
        <f>ABS(G2879)</f>
        <v/>
      </c>
    </row>
    <row r="2880">
      <c r="A2880">
        <f>'03_DADOS_LIMPOS'!A2856</f>
        <v/>
      </c>
      <c r="B2880">
        <f>'03_DADOS_LIMPOS'!C2856</f>
        <v/>
      </c>
      <c r="C2880">
        <f>'03_DADOS_LIMPOS'!D2856</f>
        <v/>
      </c>
      <c r="D2880">
        <f>'03_DADOS_LIMPOS'!J2856</f>
        <v/>
      </c>
      <c r="E2880">
        <f>$B$8+$B$9*D2880</f>
        <v/>
      </c>
      <c r="F2880">
        <f>C2880-E2880</f>
        <v/>
      </c>
      <c r="G2880">
        <f>F2880/$B$11</f>
        <v/>
      </c>
      <c r="H2880">
        <f>ABS(G2880)</f>
        <v/>
      </c>
    </row>
    <row r="2881">
      <c r="A2881">
        <f>'03_DADOS_LIMPOS'!A2857</f>
        <v/>
      </c>
      <c r="B2881">
        <f>'03_DADOS_LIMPOS'!C2857</f>
        <v/>
      </c>
      <c r="C2881">
        <f>'03_DADOS_LIMPOS'!D2857</f>
        <v/>
      </c>
      <c r="D2881">
        <f>'03_DADOS_LIMPOS'!J2857</f>
        <v/>
      </c>
      <c r="E2881">
        <f>$B$8+$B$9*D2881</f>
        <v/>
      </c>
      <c r="F2881">
        <f>C2881-E2881</f>
        <v/>
      </c>
      <c r="G2881">
        <f>F2881/$B$11</f>
        <v/>
      </c>
      <c r="H2881">
        <f>ABS(G2881)</f>
        <v/>
      </c>
    </row>
    <row r="2882">
      <c r="A2882">
        <f>'03_DADOS_LIMPOS'!A2858</f>
        <v/>
      </c>
      <c r="B2882">
        <f>'03_DADOS_LIMPOS'!C2858</f>
        <v/>
      </c>
      <c r="C2882">
        <f>'03_DADOS_LIMPOS'!D2858</f>
        <v/>
      </c>
      <c r="D2882">
        <f>'03_DADOS_LIMPOS'!J2858</f>
        <v/>
      </c>
      <c r="E2882">
        <f>$B$8+$B$9*D2882</f>
        <v/>
      </c>
      <c r="F2882">
        <f>C2882-E2882</f>
        <v/>
      </c>
      <c r="G2882">
        <f>F2882/$B$11</f>
        <v/>
      </c>
      <c r="H2882">
        <f>ABS(G2882)</f>
        <v/>
      </c>
    </row>
    <row r="2883">
      <c r="A2883">
        <f>'03_DADOS_LIMPOS'!A2859</f>
        <v/>
      </c>
      <c r="B2883">
        <f>'03_DADOS_LIMPOS'!C2859</f>
        <v/>
      </c>
      <c r="C2883">
        <f>'03_DADOS_LIMPOS'!D2859</f>
        <v/>
      </c>
      <c r="D2883">
        <f>'03_DADOS_LIMPOS'!J2859</f>
        <v/>
      </c>
      <c r="E2883">
        <f>$B$8+$B$9*D2883</f>
        <v/>
      </c>
      <c r="F2883">
        <f>C2883-E2883</f>
        <v/>
      </c>
      <c r="G2883">
        <f>F2883/$B$11</f>
        <v/>
      </c>
      <c r="H2883">
        <f>ABS(G2883)</f>
        <v/>
      </c>
    </row>
    <row r="2884">
      <c r="A2884">
        <f>'03_DADOS_LIMPOS'!A2860</f>
        <v/>
      </c>
      <c r="B2884">
        <f>'03_DADOS_LIMPOS'!C2860</f>
        <v/>
      </c>
      <c r="C2884">
        <f>'03_DADOS_LIMPOS'!D2860</f>
        <v/>
      </c>
      <c r="D2884">
        <f>'03_DADOS_LIMPOS'!J2860</f>
        <v/>
      </c>
      <c r="E2884">
        <f>$B$8+$B$9*D2884</f>
        <v/>
      </c>
      <c r="F2884">
        <f>C2884-E2884</f>
        <v/>
      </c>
      <c r="G2884">
        <f>F2884/$B$11</f>
        <v/>
      </c>
      <c r="H2884">
        <f>ABS(G2884)</f>
        <v/>
      </c>
    </row>
    <row r="2885">
      <c r="A2885">
        <f>'03_DADOS_LIMPOS'!A2861</f>
        <v/>
      </c>
      <c r="B2885">
        <f>'03_DADOS_LIMPOS'!C2861</f>
        <v/>
      </c>
      <c r="C2885">
        <f>'03_DADOS_LIMPOS'!D2861</f>
        <v/>
      </c>
      <c r="D2885">
        <f>'03_DADOS_LIMPOS'!J2861</f>
        <v/>
      </c>
      <c r="E2885">
        <f>$B$8+$B$9*D2885</f>
        <v/>
      </c>
      <c r="F2885">
        <f>C2885-E2885</f>
        <v/>
      </c>
      <c r="G2885">
        <f>F2885/$B$11</f>
        <v/>
      </c>
      <c r="H2885">
        <f>ABS(G2885)</f>
        <v/>
      </c>
    </row>
    <row r="2886">
      <c r="A2886">
        <f>'03_DADOS_LIMPOS'!A2862</f>
        <v/>
      </c>
      <c r="B2886">
        <f>'03_DADOS_LIMPOS'!C2862</f>
        <v/>
      </c>
      <c r="C2886">
        <f>'03_DADOS_LIMPOS'!D2862</f>
        <v/>
      </c>
      <c r="D2886">
        <f>'03_DADOS_LIMPOS'!J2862</f>
        <v/>
      </c>
      <c r="E2886">
        <f>$B$8+$B$9*D2886</f>
        <v/>
      </c>
      <c r="F2886">
        <f>C2886-E2886</f>
        <v/>
      </c>
      <c r="G2886">
        <f>F2886/$B$11</f>
        <v/>
      </c>
      <c r="H2886">
        <f>ABS(G2886)</f>
        <v/>
      </c>
    </row>
    <row r="2887">
      <c r="A2887">
        <f>'03_DADOS_LIMPOS'!A2863</f>
        <v/>
      </c>
      <c r="B2887">
        <f>'03_DADOS_LIMPOS'!C2863</f>
        <v/>
      </c>
      <c r="C2887">
        <f>'03_DADOS_LIMPOS'!D2863</f>
        <v/>
      </c>
      <c r="D2887">
        <f>'03_DADOS_LIMPOS'!J2863</f>
        <v/>
      </c>
      <c r="E2887">
        <f>$B$8+$B$9*D2887</f>
        <v/>
      </c>
      <c r="F2887">
        <f>C2887-E2887</f>
        <v/>
      </c>
      <c r="G2887">
        <f>F2887/$B$11</f>
        <v/>
      </c>
      <c r="H2887">
        <f>ABS(G2887)</f>
        <v/>
      </c>
    </row>
    <row r="2888">
      <c r="A2888">
        <f>'03_DADOS_LIMPOS'!A2864</f>
        <v/>
      </c>
      <c r="B2888">
        <f>'03_DADOS_LIMPOS'!C2864</f>
        <v/>
      </c>
      <c r="C2888">
        <f>'03_DADOS_LIMPOS'!D2864</f>
        <v/>
      </c>
      <c r="D2888">
        <f>'03_DADOS_LIMPOS'!J2864</f>
        <v/>
      </c>
      <c r="E2888">
        <f>$B$8+$B$9*D2888</f>
        <v/>
      </c>
      <c r="F2888">
        <f>C2888-E2888</f>
        <v/>
      </c>
      <c r="G2888">
        <f>F2888/$B$11</f>
        <v/>
      </c>
      <c r="H2888">
        <f>ABS(G2888)</f>
        <v/>
      </c>
    </row>
    <row r="2889">
      <c r="A2889">
        <f>'03_DADOS_LIMPOS'!A2865</f>
        <v/>
      </c>
      <c r="B2889">
        <f>'03_DADOS_LIMPOS'!C2865</f>
        <v/>
      </c>
      <c r="C2889">
        <f>'03_DADOS_LIMPOS'!D2865</f>
        <v/>
      </c>
      <c r="D2889">
        <f>'03_DADOS_LIMPOS'!J2865</f>
        <v/>
      </c>
      <c r="E2889">
        <f>$B$8+$B$9*D2889</f>
        <v/>
      </c>
      <c r="F2889">
        <f>C2889-E2889</f>
        <v/>
      </c>
      <c r="G2889">
        <f>F2889/$B$11</f>
        <v/>
      </c>
      <c r="H2889">
        <f>ABS(G2889)</f>
        <v/>
      </c>
    </row>
    <row r="2890">
      <c r="A2890">
        <f>'03_DADOS_LIMPOS'!A2866</f>
        <v/>
      </c>
      <c r="B2890">
        <f>'03_DADOS_LIMPOS'!C2866</f>
        <v/>
      </c>
      <c r="C2890">
        <f>'03_DADOS_LIMPOS'!D2866</f>
        <v/>
      </c>
      <c r="D2890">
        <f>'03_DADOS_LIMPOS'!J2866</f>
        <v/>
      </c>
      <c r="E2890">
        <f>$B$8+$B$9*D2890</f>
        <v/>
      </c>
      <c r="F2890">
        <f>C2890-E2890</f>
        <v/>
      </c>
      <c r="G2890">
        <f>F2890/$B$11</f>
        <v/>
      </c>
      <c r="H2890">
        <f>ABS(G2890)</f>
        <v/>
      </c>
    </row>
    <row r="2891">
      <c r="A2891">
        <f>'03_DADOS_LIMPOS'!A2867</f>
        <v/>
      </c>
      <c r="B2891">
        <f>'03_DADOS_LIMPOS'!C2867</f>
        <v/>
      </c>
      <c r="C2891">
        <f>'03_DADOS_LIMPOS'!D2867</f>
        <v/>
      </c>
      <c r="D2891">
        <f>'03_DADOS_LIMPOS'!J2867</f>
        <v/>
      </c>
      <c r="E2891">
        <f>$B$8+$B$9*D2891</f>
        <v/>
      </c>
      <c r="F2891">
        <f>C2891-E2891</f>
        <v/>
      </c>
      <c r="G2891">
        <f>F2891/$B$11</f>
        <v/>
      </c>
      <c r="H2891">
        <f>ABS(G2891)</f>
        <v/>
      </c>
    </row>
    <row r="2892">
      <c r="A2892">
        <f>'03_DADOS_LIMPOS'!A2868</f>
        <v/>
      </c>
      <c r="B2892">
        <f>'03_DADOS_LIMPOS'!C2868</f>
        <v/>
      </c>
      <c r="C2892">
        <f>'03_DADOS_LIMPOS'!D2868</f>
        <v/>
      </c>
      <c r="D2892">
        <f>'03_DADOS_LIMPOS'!J2868</f>
        <v/>
      </c>
      <c r="E2892">
        <f>$B$8+$B$9*D2892</f>
        <v/>
      </c>
      <c r="F2892">
        <f>C2892-E2892</f>
        <v/>
      </c>
      <c r="G2892">
        <f>F2892/$B$11</f>
        <v/>
      </c>
      <c r="H2892">
        <f>ABS(G2892)</f>
        <v/>
      </c>
    </row>
    <row r="2893">
      <c r="A2893">
        <f>'03_DADOS_LIMPOS'!A2869</f>
        <v/>
      </c>
      <c r="B2893">
        <f>'03_DADOS_LIMPOS'!C2869</f>
        <v/>
      </c>
      <c r="C2893">
        <f>'03_DADOS_LIMPOS'!D2869</f>
        <v/>
      </c>
      <c r="D2893">
        <f>'03_DADOS_LIMPOS'!J2869</f>
        <v/>
      </c>
      <c r="E2893">
        <f>$B$8+$B$9*D2893</f>
        <v/>
      </c>
      <c r="F2893">
        <f>C2893-E2893</f>
        <v/>
      </c>
      <c r="G2893">
        <f>F2893/$B$11</f>
        <v/>
      </c>
      <c r="H2893">
        <f>ABS(G2893)</f>
        <v/>
      </c>
    </row>
    <row r="2894">
      <c r="A2894">
        <f>'03_DADOS_LIMPOS'!A2870</f>
        <v/>
      </c>
      <c r="B2894">
        <f>'03_DADOS_LIMPOS'!C2870</f>
        <v/>
      </c>
      <c r="C2894">
        <f>'03_DADOS_LIMPOS'!D2870</f>
        <v/>
      </c>
      <c r="D2894">
        <f>'03_DADOS_LIMPOS'!J2870</f>
        <v/>
      </c>
      <c r="E2894">
        <f>$B$8+$B$9*D2894</f>
        <v/>
      </c>
      <c r="F2894">
        <f>C2894-E2894</f>
        <v/>
      </c>
      <c r="G2894">
        <f>F2894/$B$11</f>
        <v/>
      </c>
      <c r="H2894">
        <f>ABS(G2894)</f>
        <v/>
      </c>
    </row>
    <row r="2895">
      <c r="A2895">
        <f>'03_DADOS_LIMPOS'!A2871</f>
        <v/>
      </c>
      <c r="B2895">
        <f>'03_DADOS_LIMPOS'!C2871</f>
        <v/>
      </c>
      <c r="C2895">
        <f>'03_DADOS_LIMPOS'!D2871</f>
        <v/>
      </c>
      <c r="D2895">
        <f>'03_DADOS_LIMPOS'!J2871</f>
        <v/>
      </c>
      <c r="E2895">
        <f>$B$8+$B$9*D2895</f>
        <v/>
      </c>
      <c r="F2895">
        <f>C2895-E2895</f>
        <v/>
      </c>
      <c r="G2895">
        <f>F2895/$B$11</f>
        <v/>
      </c>
      <c r="H2895">
        <f>ABS(G2895)</f>
        <v/>
      </c>
    </row>
    <row r="2896">
      <c r="A2896">
        <f>'03_DADOS_LIMPOS'!A2872</f>
        <v/>
      </c>
      <c r="B2896">
        <f>'03_DADOS_LIMPOS'!C2872</f>
        <v/>
      </c>
      <c r="C2896">
        <f>'03_DADOS_LIMPOS'!D2872</f>
        <v/>
      </c>
      <c r="D2896">
        <f>'03_DADOS_LIMPOS'!J2872</f>
        <v/>
      </c>
      <c r="E2896">
        <f>$B$8+$B$9*D2896</f>
        <v/>
      </c>
      <c r="F2896">
        <f>C2896-E2896</f>
        <v/>
      </c>
      <c r="G2896">
        <f>F2896/$B$11</f>
        <v/>
      </c>
      <c r="H2896">
        <f>ABS(G2896)</f>
        <v/>
      </c>
    </row>
    <row r="2897">
      <c r="A2897">
        <f>'03_DADOS_LIMPOS'!A2873</f>
        <v/>
      </c>
      <c r="B2897">
        <f>'03_DADOS_LIMPOS'!C2873</f>
        <v/>
      </c>
      <c r="C2897">
        <f>'03_DADOS_LIMPOS'!D2873</f>
        <v/>
      </c>
      <c r="D2897">
        <f>'03_DADOS_LIMPOS'!J2873</f>
        <v/>
      </c>
      <c r="E2897">
        <f>$B$8+$B$9*D2897</f>
        <v/>
      </c>
      <c r="F2897">
        <f>C2897-E2897</f>
        <v/>
      </c>
      <c r="G2897">
        <f>F2897/$B$11</f>
        <v/>
      </c>
      <c r="H2897">
        <f>ABS(G2897)</f>
        <v/>
      </c>
    </row>
    <row r="2898">
      <c r="A2898">
        <f>'03_DADOS_LIMPOS'!A2874</f>
        <v/>
      </c>
      <c r="B2898">
        <f>'03_DADOS_LIMPOS'!C2874</f>
        <v/>
      </c>
      <c r="C2898">
        <f>'03_DADOS_LIMPOS'!D2874</f>
        <v/>
      </c>
      <c r="D2898">
        <f>'03_DADOS_LIMPOS'!J2874</f>
        <v/>
      </c>
      <c r="E2898">
        <f>$B$8+$B$9*D2898</f>
        <v/>
      </c>
      <c r="F2898">
        <f>C2898-E2898</f>
        <v/>
      </c>
      <c r="G2898">
        <f>F2898/$B$11</f>
        <v/>
      </c>
      <c r="H2898">
        <f>ABS(G2898)</f>
        <v/>
      </c>
    </row>
    <row r="2899">
      <c r="A2899">
        <f>'03_DADOS_LIMPOS'!A2875</f>
        <v/>
      </c>
      <c r="B2899">
        <f>'03_DADOS_LIMPOS'!C2875</f>
        <v/>
      </c>
      <c r="C2899">
        <f>'03_DADOS_LIMPOS'!D2875</f>
        <v/>
      </c>
      <c r="D2899">
        <f>'03_DADOS_LIMPOS'!J2875</f>
        <v/>
      </c>
      <c r="E2899">
        <f>$B$8+$B$9*D2899</f>
        <v/>
      </c>
      <c r="F2899">
        <f>C2899-E2899</f>
        <v/>
      </c>
      <c r="G2899">
        <f>F2899/$B$11</f>
        <v/>
      </c>
      <c r="H2899">
        <f>ABS(G2899)</f>
        <v/>
      </c>
    </row>
    <row r="2900">
      <c r="A2900">
        <f>'03_DADOS_LIMPOS'!A2876</f>
        <v/>
      </c>
      <c r="B2900">
        <f>'03_DADOS_LIMPOS'!C2876</f>
        <v/>
      </c>
      <c r="C2900">
        <f>'03_DADOS_LIMPOS'!D2876</f>
        <v/>
      </c>
      <c r="D2900">
        <f>'03_DADOS_LIMPOS'!J2876</f>
        <v/>
      </c>
      <c r="E2900">
        <f>$B$8+$B$9*D2900</f>
        <v/>
      </c>
      <c r="F2900">
        <f>C2900-E2900</f>
        <v/>
      </c>
      <c r="G2900">
        <f>F2900/$B$11</f>
        <v/>
      </c>
      <c r="H2900">
        <f>ABS(G2900)</f>
        <v/>
      </c>
    </row>
    <row r="2901">
      <c r="A2901">
        <f>'03_DADOS_LIMPOS'!A2877</f>
        <v/>
      </c>
      <c r="B2901">
        <f>'03_DADOS_LIMPOS'!C2877</f>
        <v/>
      </c>
      <c r="C2901">
        <f>'03_DADOS_LIMPOS'!D2877</f>
        <v/>
      </c>
      <c r="D2901">
        <f>'03_DADOS_LIMPOS'!J2877</f>
        <v/>
      </c>
      <c r="E2901">
        <f>$B$8+$B$9*D2901</f>
        <v/>
      </c>
      <c r="F2901">
        <f>C2901-E2901</f>
        <v/>
      </c>
      <c r="G2901">
        <f>F2901/$B$11</f>
        <v/>
      </c>
      <c r="H2901">
        <f>ABS(G2901)</f>
        <v/>
      </c>
    </row>
    <row r="2902">
      <c r="A2902">
        <f>'03_DADOS_LIMPOS'!A2878</f>
        <v/>
      </c>
      <c r="B2902">
        <f>'03_DADOS_LIMPOS'!C2878</f>
        <v/>
      </c>
      <c r="C2902">
        <f>'03_DADOS_LIMPOS'!D2878</f>
        <v/>
      </c>
      <c r="D2902">
        <f>'03_DADOS_LIMPOS'!J2878</f>
        <v/>
      </c>
      <c r="E2902">
        <f>$B$8+$B$9*D2902</f>
        <v/>
      </c>
      <c r="F2902">
        <f>C2902-E2902</f>
        <v/>
      </c>
      <c r="G2902">
        <f>F2902/$B$11</f>
        <v/>
      </c>
      <c r="H2902">
        <f>ABS(G2902)</f>
        <v/>
      </c>
    </row>
    <row r="2903">
      <c r="A2903">
        <f>'03_DADOS_LIMPOS'!A2879</f>
        <v/>
      </c>
      <c r="B2903">
        <f>'03_DADOS_LIMPOS'!C2879</f>
        <v/>
      </c>
      <c r="C2903">
        <f>'03_DADOS_LIMPOS'!D2879</f>
        <v/>
      </c>
      <c r="D2903">
        <f>'03_DADOS_LIMPOS'!J2879</f>
        <v/>
      </c>
      <c r="E2903">
        <f>$B$8+$B$9*D2903</f>
        <v/>
      </c>
      <c r="F2903">
        <f>C2903-E2903</f>
        <v/>
      </c>
      <c r="G2903">
        <f>F2903/$B$11</f>
        <v/>
      </c>
      <c r="H2903">
        <f>ABS(G2903)</f>
        <v/>
      </c>
    </row>
    <row r="2904">
      <c r="A2904">
        <f>'03_DADOS_LIMPOS'!A2880</f>
        <v/>
      </c>
      <c r="B2904">
        <f>'03_DADOS_LIMPOS'!C2880</f>
        <v/>
      </c>
      <c r="C2904">
        <f>'03_DADOS_LIMPOS'!D2880</f>
        <v/>
      </c>
      <c r="D2904">
        <f>'03_DADOS_LIMPOS'!J2880</f>
        <v/>
      </c>
      <c r="E2904">
        <f>$B$8+$B$9*D2904</f>
        <v/>
      </c>
      <c r="F2904">
        <f>C2904-E2904</f>
        <v/>
      </c>
      <c r="G2904">
        <f>F2904/$B$11</f>
        <v/>
      </c>
      <c r="H2904">
        <f>ABS(G2904)</f>
        <v/>
      </c>
    </row>
    <row r="2905">
      <c r="A2905">
        <f>'03_DADOS_LIMPOS'!A2881</f>
        <v/>
      </c>
      <c r="B2905">
        <f>'03_DADOS_LIMPOS'!C2881</f>
        <v/>
      </c>
      <c r="C2905">
        <f>'03_DADOS_LIMPOS'!D2881</f>
        <v/>
      </c>
      <c r="D2905">
        <f>'03_DADOS_LIMPOS'!J2881</f>
        <v/>
      </c>
      <c r="E2905">
        <f>$B$8+$B$9*D2905</f>
        <v/>
      </c>
      <c r="F2905">
        <f>C2905-E2905</f>
        <v/>
      </c>
      <c r="G2905">
        <f>F2905/$B$11</f>
        <v/>
      </c>
      <c r="H2905">
        <f>ABS(G2905)</f>
        <v/>
      </c>
    </row>
    <row r="2906">
      <c r="A2906">
        <f>'03_DADOS_LIMPOS'!A2882</f>
        <v/>
      </c>
      <c r="B2906">
        <f>'03_DADOS_LIMPOS'!C2882</f>
        <v/>
      </c>
      <c r="C2906">
        <f>'03_DADOS_LIMPOS'!D2882</f>
        <v/>
      </c>
      <c r="D2906">
        <f>'03_DADOS_LIMPOS'!J2882</f>
        <v/>
      </c>
      <c r="E2906">
        <f>$B$8+$B$9*D2906</f>
        <v/>
      </c>
      <c r="F2906">
        <f>C2906-E2906</f>
        <v/>
      </c>
      <c r="G2906">
        <f>F2906/$B$11</f>
        <v/>
      </c>
      <c r="H2906">
        <f>ABS(G2906)</f>
        <v/>
      </c>
    </row>
    <row r="2907">
      <c r="A2907">
        <f>'03_DADOS_LIMPOS'!A2883</f>
        <v/>
      </c>
      <c r="B2907">
        <f>'03_DADOS_LIMPOS'!C2883</f>
        <v/>
      </c>
      <c r="C2907">
        <f>'03_DADOS_LIMPOS'!D2883</f>
        <v/>
      </c>
      <c r="D2907">
        <f>'03_DADOS_LIMPOS'!J2883</f>
        <v/>
      </c>
      <c r="E2907">
        <f>$B$8+$B$9*D2907</f>
        <v/>
      </c>
      <c r="F2907">
        <f>C2907-E2907</f>
        <v/>
      </c>
      <c r="G2907">
        <f>F2907/$B$11</f>
        <v/>
      </c>
      <c r="H2907">
        <f>ABS(G2907)</f>
        <v/>
      </c>
    </row>
    <row r="2908">
      <c r="A2908">
        <f>'03_DADOS_LIMPOS'!A2884</f>
        <v/>
      </c>
      <c r="B2908">
        <f>'03_DADOS_LIMPOS'!C2884</f>
        <v/>
      </c>
      <c r="C2908">
        <f>'03_DADOS_LIMPOS'!D2884</f>
        <v/>
      </c>
      <c r="D2908">
        <f>'03_DADOS_LIMPOS'!J2884</f>
        <v/>
      </c>
      <c r="E2908">
        <f>$B$8+$B$9*D2908</f>
        <v/>
      </c>
      <c r="F2908">
        <f>C2908-E2908</f>
        <v/>
      </c>
      <c r="G2908">
        <f>F2908/$B$11</f>
        <v/>
      </c>
      <c r="H2908">
        <f>ABS(G2908)</f>
        <v/>
      </c>
    </row>
    <row r="2909">
      <c r="A2909">
        <f>'03_DADOS_LIMPOS'!A2885</f>
        <v/>
      </c>
      <c r="B2909">
        <f>'03_DADOS_LIMPOS'!C2885</f>
        <v/>
      </c>
      <c r="C2909">
        <f>'03_DADOS_LIMPOS'!D2885</f>
        <v/>
      </c>
      <c r="D2909">
        <f>'03_DADOS_LIMPOS'!J2885</f>
        <v/>
      </c>
      <c r="E2909">
        <f>$B$8+$B$9*D2909</f>
        <v/>
      </c>
      <c r="F2909">
        <f>C2909-E2909</f>
        <v/>
      </c>
      <c r="G2909">
        <f>F2909/$B$11</f>
        <v/>
      </c>
      <c r="H2909">
        <f>ABS(G2909)</f>
        <v/>
      </c>
    </row>
    <row r="2910">
      <c r="A2910">
        <f>'03_DADOS_LIMPOS'!A2886</f>
        <v/>
      </c>
      <c r="B2910">
        <f>'03_DADOS_LIMPOS'!C2886</f>
        <v/>
      </c>
      <c r="C2910">
        <f>'03_DADOS_LIMPOS'!D2886</f>
        <v/>
      </c>
      <c r="D2910">
        <f>'03_DADOS_LIMPOS'!J2886</f>
        <v/>
      </c>
      <c r="E2910">
        <f>$B$8+$B$9*D2910</f>
        <v/>
      </c>
      <c r="F2910">
        <f>C2910-E2910</f>
        <v/>
      </c>
      <c r="G2910">
        <f>F2910/$B$11</f>
        <v/>
      </c>
      <c r="H2910">
        <f>ABS(G2910)</f>
        <v/>
      </c>
    </row>
    <row r="2911">
      <c r="A2911">
        <f>'03_DADOS_LIMPOS'!A2887</f>
        <v/>
      </c>
      <c r="B2911">
        <f>'03_DADOS_LIMPOS'!C2887</f>
        <v/>
      </c>
      <c r="C2911">
        <f>'03_DADOS_LIMPOS'!D2887</f>
        <v/>
      </c>
      <c r="D2911">
        <f>'03_DADOS_LIMPOS'!J2887</f>
        <v/>
      </c>
      <c r="E2911">
        <f>$B$8+$B$9*D2911</f>
        <v/>
      </c>
      <c r="F2911">
        <f>C2911-E2911</f>
        <v/>
      </c>
      <c r="G2911">
        <f>F2911/$B$11</f>
        <v/>
      </c>
      <c r="H2911">
        <f>ABS(G2911)</f>
        <v/>
      </c>
    </row>
    <row r="2912">
      <c r="A2912">
        <f>'03_DADOS_LIMPOS'!A2888</f>
        <v/>
      </c>
      <c r="B2912">
        <f>'03_DADOS_LIMPOS'!C2888</f>
        <v/>
      </c>
      <c r="C2912">
        <f>'03_DADOS_LIMPOS'!D2888</f>
        <v/>
      </c>
      <c r="D2912">
        <f>'03_DADOS_LIMPOS'!J2888</f>
        <v/>
      </c>
      <c r="E2912">
        <f>$B$8+$B$9*D2912</f>
        <v/>
      </c>
      <c r="F2912">
        <f>C2912-E2912</f>
        <v/>
      </c>
      <c r="G2912">
        <f>F2912/$B$11</f>
        <v/>
      </c>
      <c r="H2912">
        <f>ABS(G2912)</f>
        <v/>
      </c>
    </row>
    <row r="2913">
      <c r="A2913">
        <f>'03_DADOS_LIMPOS'!A2889</f>
        <v/>
      </c>
      <c r="B2913">
        <f>'03_DADOS_LIMPOS'!C2889</f>
        <v/>
      </c>
      <c r="C2913">
        <f>'03_DADOS_LIMPOS'!D2889</f>
        <v/>
      </c>
      <c r="D2913">
        <f>'03_DADOS_LIMPOS'!J2889</f>
        <v/>
      </c>
      <c r="E2913">
        <f>$B$8+$B$9*D2913</f>
        <v/>
      </c>
      <c r="F2913">
        <f>C2913-E2913</f>
        <v/>
      </c>
      <c r="G2913">
        <f>F2913/$B$11</f>
        <v/>
      </c>
      <c r="H2913">
        <f>ABS(G2913)</f>
        <v/>
      </c>
    </row>
    <row r="2914">
      <c r="A2914">
        <f>'03_DADOS_LIMPOS'!A2890</f>
        <v/>
      </c>
      <c r="B2914">
        <f>'03_DADOS_LIMPOS'!C2890</f>
        <v/>
      </c>
      <c r="C2914">
        <f>'03_DADOS_LIMPOS'!D2890</f>
        <v/>
      </c>
      <c r="D2914">
        <f>'03_DADOS_LIMPOS'!J2890</f>
        <v/>
      </c>
      <c r="E2914">
        <f>$B$8+$B$9*D2914</f>
        <v/>
      </c>
      <c r="F2914">
        <f>C2914-E2914</f>
        <v/>
      </c>
      <c r="G2914">
        <f>F2914/$B$11</f>
        <v/>
      </c>
      <c r="H2914">
        <f>ABS(G2914)</f>
        <v/>
      </c>
    </row>
    <row r="2915">
      <c r="A2915">
        <f>'03_DADOS_LIMPOS'!A2891</f>
        <v/>
      </c>
      <c r="B2915">
        <f>'03_DADOS_LIMPOS'!C2891</f>
        <v/>
      </c>
      <c r="C2915">
        <f>'03_DADOS_LIMPOS'!D2891</f>
        <v/>
      </c>
      <c r="D2915">
        <f>'03_DADOS_LIMPOS'!J2891</f>
        <v/>
      </c>
      <c r="E2915">
        <f>$B$8+$B$9*D2915</f>
        <v/>
      </c>
      <c r="F2915">
        <f>C2915-E2915</f>
        <v/>
      </c>
      <c r="G2915">
        <f>F2915/$B$11</f>
        <v/>
      </c>
      <c r="H2915">
        <f>ABS(G2915)</f>
        <v/>
      </c>
    </row>
    <row r="2916">
      <c r="A2916">
        <f>'03_DADOS_LIMPOS'!A2892</f>
        <v/>
      </c>
      <c r="B2916">
        <f>'03_DADOS_LIMPOS'!C2892</f>
        <v/>
      </c>
      <c r="C2916">
        <f>'03_DADOS_LIMPOS'!D2892</f>
        <v/>
      </c>
      <c r="D2916">
        <f>'03_DADOS_LIMPOS'!J2892</f>
        <v/>
      </c>
      <c r="E2916">
        <f>$B$8+$B$9*D2916</f>
        <v/>
      </c>
      <c r="F2916">
        <f>C2916-E2916</f>
        <v/>
      </c>
      <c r="G2916">
        <f>F2916/$B$11</f>
        <v/>
      </c>
      <c r="H2916">
        <f>ABS(G2916)</f>
        <v/>
      </c>
    </row>
    <row r="2917">
      <c r="A2917">
        <f>'03_DADOS_LIMPOS'!A2893</f>
        <v/>
      </c>
      <c r="B2917">
        <f>'03_DADOS_LIMPOS'!C2893</f>
        <v/>
      </c>
      <c r="C2917">
        <f>'03_DADOS_LIMPOS'!D2893</f>
        <v/>
      </c>
      <c r="D2917">
        <f>'03_DADOS_LIMPOS'!J2893</f>
        <v/>
      </c>
      <c r="E2917">
        <f>$B$8+$B$9*D2917</f>
        <v/>
      </c>
      <c r="F2917">
        <f>C2917-E2917</f>
        <v/>
      </c>
      <c r="G2917">
        <f>F2917/$B$11</f>
        <v/>
      </c>
      <c r="H2917">
        <f>ABS(G2917)</f>
        <v/>
      </c>
    </row>
    <row r="2918">
      <c r="A2918">
        <f>'03_DADOS_LIMPOS'!A2894</f>
        <v/>
      </c>
      <c r="B2918">
        <f>'03_DADOS_LIMPOS'!C2894</f>
        <v/>
      </c>
      <c r="C2918">
        <f>'03_DADOS_LIMPOS'!D2894</f>
        <v/>
      </c>
      <c r="D2918">
        <f>'03_DADOS_LIMPOS'!J2894</f>
        <v/>
      </c>
      <c r="E2918">
        <f>$B$8+$B$9*D2918</f>
        <v/>
      </c>
      <c r="F2918">
        <f>C2918-E2918</f>
        <v/>
      </c>
      <c r="G2918">
        <f>F2918/$B$11</f>
        <v/>
      </c>
      <c r="H2918">
        <f>ABS(G2918)</f>
        <v/>
      </c>
    </row>
    <row r="2919">
      <c r="A2919">
        <f>'03_DADOS_LIMPOS'!A2895</f>
        <v/>
      </c>
      <c r="B2919">
        <f>'03_DADOS_LIMPOS'!C2895</f>
        <v/>
      </c>
      <c r="C2919">
        <f>'03_DADOS_LIMPOS'!D2895</f>
        <v/>
      </c>
      <c r="D2919">
        <f>'03_DADOS_LIMPOS'!J2895</f>
        <v/>
      </c>
      <c r="E2919">
        <f>$B$8+$B$9*D2919</f>
        <v/>
      </c>
      <c r="F2919">
        <f>C2919-E2919</f>
        <v/>
      </c>
      <c r="G2919">
        <f>F2919/$B$11</f>
        <v/>
      </c>
      <c r="H2919">
        <f>ABS(G2919)</f>
        <v/>
      </c>
    </row>
    <row r="2920">
      <c r="A2920">
        <f>'03_DADOS_LIMPOS'!A2896</f>
        <v/>
      </c>
      <c r="B2920">
        <f>'03_DADOS_LIMPOS'!C2896</f>
        <v/>
      </c>
      <c r="C2920">
        <f>'03_DADOS_LIMPOS'!D2896</f>
        <v/>
      </c>
      <c r="D2920">
        <f>'03_DADOS_LIMPOS'!J2896</f>
        <v/>
      </c>
      <c r="E2920">
        <f>$B$8+$B$9*D2920</f>
        <v/>
      </c>
      <c r="F2920">
        <f>C2920-E2920</f>
        <v/>
      </c>
      <c r="G2920">
        <f>F2920/$B$11</f>
        <v/>
      </c>
      <c r="H2920">
        <f>ABS(G2920)</f>
        <v/>
      </c>
    </row>
    <row r="2921">
      <c r="A2921">
        <f>'03_DADOS_LIMPOS'!A2897</f>
        <v/>
      </c>
      <c r="B2921">
        <f>'03_DADOS_LIMPOS'!C2897</f>
        <v/>
      </c>
      <c r="C2921">
        <f>'03_DADOS_LIMPOS'!D2897</f>
        <v/>
      </c>
      <c r="D2921">
        <f>'03_DADOS_LIMPOS'!J2897</f>
        <v/>
      </c>
      <c r="E2921">
        <f>$B$8+$B$9*D2921</f>
        <v/>
      </c>
      <c r="F2921">
        <f>C2921-E2921</f>
        <v/>
      </c>
      <c r="G2921">
        <f>F2921/$B$11</f>
        <v/>
      </c>
      <c r="H2921">
        <f>ABS(G2921)</f>
        <v/>
      </c>
    </row>
    <row r="2922">
      <c r="A2922">
        <f>'03_DADOS_LIMPOS'!A2898</f>
        <v/>
      </c>
      <c r="B2922">
        <f>'03_DADOS_LIMPOS'!C2898</f>
        <v/>
      </c>
      <c r="C2922">
        <f>'03_DADOS_LIMPOS'!D2898</f>
        <v/>
      </c>
      <c r="D2922">
        <f>'03_DADOS_LIMPOS'!J2898</f>
        <v/>
      </c>
      <c r="E2922">
        <f>$B$8+$B$9*D2922</f>
        <v/>
      </c>
      <c r="F2922">
        <f>C2922-E2922</f>
        <v/>
      </c>
      <c r="G2922">
        <f>F2922/$B$11</f>
        <v/>
      </c>
      <c r="H2922">
        <f>ABS(G2922)</f>
        <v/>
      </c>
    </row>
    <row r="2923">
      <c r="A2923">
        <f>'03_DADOS_LIMPOS'!A2899</f>
        <v/>
      </c>
      <c r="B2923">
        <f>'03_DADOS_LIMPOS'!C2899</f>
        <v/>
      </c>
      <c r="C2923">
        <f>'03_DADOS_LIMPOS'!D2899</f>
        <v/>
      </c>
      <c r="D2923">
        <f>'03_DADOS_LIMPOS'!J2899</f>
        <v/>
      </c>
      <c r="E2923">
        <f>$B$8+$B$9*D2923</f>
        <v/>
      </c>
      <c r="F2923">
        <f>C2923-E2923</f>
        <v/>
      </c>
      <c r="G2923">
        <f>F2923/$B$11</f>
        <v/>
      </c>
      <c r="H2923">
        <f>ABS(G2923)</f>
        <v/>
      </c>
    </row>
    <row r="2924">
      <c r="A2924">
        <f>'03_DADOS_LIMPOS'!A2900</f>
        <v/>
      </c>
      <c r="B2924">
        <f>'03_DADOS_LIMPOS'!C2900</f>
        <v/>
      </c>
      <c r="C2924">
        <f>'03_DADOS_LIMPOS'!D2900</f>
        <v/>
      </c>
      <c r="D2924">
        <f>'03_DADOS_LIMPOS'!J2900</f>
        <v/>
      </c>
      <c r="E2924">
        <f>$B$8+$B$9*D2924</f>
        <v/>
      </c>
      <c r="F2924">
        <f>C2924-E2924</f>
        <v/>
      </c>
      <c r="G2924">
        <f>F2924/$B$11</f>
        <v/>
      </c>
      <c r="H2924">
        <f>ABS(G2924)</f>
        <v/>
      </c>
    </row>
    <row r="2925">
      <c r="A2925">
        <f>'03_DADOS_LIMPOS'!A2901</f>
        <v/>
      </c>
      <c r="B2925">
        <f>'03_DADOS_LIMPOS'!C2901</f>
        <v/>
      </c>
      <c r="C2925">
        <f>'03_DADOS_LIMPOS'!D2901</f>
        <v/>
      </c>
      <c r="D2925">
        <f>'03_DADOS_LIMPOS'!J2901</f>
        <v/>
      </c>
      <c r="E2925">
        <f>$B$8+$B$9*D2925</f>
        <v/>
      </c>
      <c r="F2925">
        <f>C2925-E2925</f>
        <v/>
      </c>
      <c r="G2925">
        <f>F2925/$B$11</f>
        <v/>
      </c>
      <c r="H2925">
        <f>ABS(G2925)</f>
        <v/>
      </c>
    </row>
    <row r="2926">
      <c r="A2926">
        <f>'03_DADOS_LIMPOS'!A2902</f>
        <v/>
      </c>
      <c r="B2926">
        <f>'03_DADOS_LIMPOS'!C2902</f>
        <v/>
      </c>
      <c r="C2926">
        <f>'03_DADOS_LIMPOS'!D2902</f>
        <v/>
      </c>
      <c r="D2926">
        <f>'03_DADOS_LIMPOS'!J2902</f>
        <v/>
      </c>
      <c r="E2926">
        <f>$B$8+$B$9*D2926</f>
        <v/>
      </c>
      <c r="F2926">
        <f>C2926-E2926</f>
        <v/>
      </c>
      <c r="G2926">
        <f>F2926/$B$11</f>
        <v/>
      </c>
      <c r="H2926">
        <f>ABS(G2926)</f>
        <v/>
      </c>
    </row>
    <row r="2927">
      <c r="A2927">
        <f>'03_DADOS_LIMPOS'!A2903</f>
        <v/>
      </c>
      <c r="B2927">
        <f>'03_DADOS_LIMPOS'!C2903</f>
        <v/>
      </c>
      <c r="C2927">
        <f>'03_DADOS_LIMPOS'!D2903</f>
        <v/>
      </c>
      <c r="D2927">
        <f>'03_DADOS_LIMPOS'!J2903</f>
        <v/>
      </c>
      <c r="E2927">
        <f>$B$8+$B$9*D2927</f>
        <v/>
      </c>
      <c r="F2927">
        <f>C2927-E2927</f>
        <v/>
      </c>
      <c r="G2927">
        <f>F2927/$B$11</f>
        <v/>
      </c>
      <c r="H2927">
        <f>ABS(G2927)</f>
        <v/>
      </c>
    </row>
    <row r="2928">
      <c r="A2928">
        <f>'03_DADOS_LIMPOS'!A2904</f>
        <v/>
      </c>
      <c r="B2928">
        <f>'03_DADOS_LIMPOS'!C2904</f>
        <v/>
      </c>
      <c r="C2928">
        <f>'03_DADOS_LIMPOS'!D2904</f>
        <v/>
      </c>
      <c r="D2928">
        <f>'03_DADOS_LIMPOS'!J2904</f>
        <v/>
      </c>
      <c r="E2928">
        <f>$B$8+$B$9*D2928</f>
        <v/>
      </c>
      <c r="F2928">
        <f>C2928-E2928</f>
        <v/>
      </c>
      <c r="G2928">
        <f>F2928/$B$11</f>
        <v/>
      </c>
      <c r="H2928">
        <f>ABS(G2928)</f>
        <v/>
      </c>
    </row>
    <row r="2929">
      <c r="A2929">
        <f>'03_DADOS_LIMPOS'!A2905</f>
        <v/>
      </c>
      <c r="B2929">
        <f>'03_DADOS_LIMPOS'!C2905</f>
        <v/>
      </c>
      <c r="C2929">
        <f>'03_DADOS_LIMPOS'!D2905</f>
        <v/>
      </c>
      <c r="D2929">
        <f>'03_DADOS_LIMPOS'!J2905</f>
        <v/>
      </c>
      <c r="E2929">
        <f>$B$8+$B$9*D2929</f>
        <v/>
      </c>
      <c r="F2929">
        <f>C2929-E2929</f>
        <v/>
      </c>
      <c r="G2929">
        <f>F2929/$B$11</f>
        <v/>
      </c>
      <c r="H2929">
        <f>ABS(G2929)</f>
        <v/>
      </c>
    </row>
    <row r="2930">
      <c r="A2930">
        <f>'03_DADOS_LIMPOS'!A2906</f>
        <v/>
      </c>
      <c r="B2930">
        <f>'03_DADOS_LIMPOS'!C2906</f>
        <v/>
      </c>
      <c r="C2930">
        <f>'03_DADOS_LIMPOS'!D2906</f>
        <v/>
      </c>
      <c r="D2930">
        <f>'03_DADOS_LIMPOS'!J2906</f>
        <v/>
      </c>
      <c r="E2930">
        <f>$B$8+$B$9*D2930</f>
        <v/>
      </c>
      <c r="F2930">
        <f>C2930-E2930</f>
        <v/>
      </c>
      <c r="G2930">
        <f>F2930/$B$11</f>
        <v/>
      </c>
      <c r="H2930">
        <f>ABS(G2930)</f>
        <v/>
      </c>
    </row>
    <row r="2931">
      <c r="A2931">
        <f>'03_DADOS_LIMPOS'!A2907</f>
        <v/>
      </c>
      <c r="B2931">
        <f>'03_DADOS_LIMPOS'!C2907</f>
        <v/>
      </c>
      <c r="C2931">
        <f>'03_DADOS_LIMPOS'!D2907</f>
        <v/>
      </c>
      <c r="D2931">
        <f>'03_DADOS_LIMPOS'!J2907</f>
        <v/>
      </c>
      <c r="E2931">
        <f>$B$8+$B$9*D2931</f>
        <v/>
      </c>
      <c r="F2931">
        <f>C2931-E2931</f>
        <v/>
      </c>
      <c r="G2931">
        <f>F2931/$B$11</f>
        <v/>
      </c>
      <c r="H2931">
        <f>ABS(G2931)</f>
        <v/>
      </c>
    </row>
    <row r="2932">
      <c r="A2932">
        <f>'03_DADOS_LIMPOS'!A2908</f>
        <v/>
      </c>
      <c r="B2932">
        <f>'03_DADOS_LIMPOS'!C2908</f>
        <v/>
      </c>
      <c r="C2932">
        <f>'03_DADOS_LIMPOS'!D2908</f>
        <v/>
      </c>
      <c r="D2932">
        <f>'03_DADOS_LIMPOS'!J2908</f>
        <v/>
      </c>
      <c r="E2932">
        <f>$B$8+$B$9*D2932</f>
        <v/>
      </c>
      <c r="F2932">
        <f>C2932-E2932</f>
        <v/>
      </c>
      <c r="G2932">
        <f>F2932/$B$11</f>
        <v/>
      </c>
      <c r="H2932">
        <f>ABS(G2932)</f>
        <v/>
      </c>
    </row>
    <row r="2933">
      <c r="A2933">
        <f>'03_DADOS_LIMPOS'!A2909</f>
        <v/>
      </c>
      <c r="B2933">
        <f>'03_DADOS_LIMPOS'!C2909</f>
        <v/>
      </c>
      <c r="C2933">
        <f>'03_DADOS_LIMPOS'!D2909</f>
        <v/>
      </c>
      <c r="D2933">
        <f>'03_DADOS_LIMPOS'!J2909</f>
        <v/>
      </c>
      <c r="E2933">
        <f>$B$8+$B$9*D2933</f>
        <v/>
      </c>
      <c r="F2933">
        <f>C2933-E2933</f>
        <v/>
      </c>
      <c r="G2933">
        <f>F2933/$B$11</f>
        <v/>
      </c>
      <c r="H2933">
        <f>ABS(G2933)</f>
        <v/>
      </c>
    </row>
    <row r="2934">
      <c r="A2934">
        <f>'03_DADOS_LIMPOS'!A2910</f>
        <v/>
      </c>
      <c r="B2934">
        <f>'03_DADOS_LIMPOS'!C2910</f>
        <v/>
      </c>
      <c r="C2934">
        <f>'03_DADOS_LIMPOS'!D2910</f>
        <v/>
      </c>
      <c r="D2934">
        <f>'03_DADOS_LIMPOS'!J2910</f>
        <v/>
      </c>
      <c r="E2934">
        <f>$B$8+$B$9*D2934</f>
        <v/>
      </c>
      <c r="F2934">
        <f>C2934-E2934</f>
        <v/>
      </c>
      <c r="G2934">
        <f>F2934/$B$11</f>
        <v/>
      </c>
      <c r="H2934">
        <f>ABS(G2934)</f>
        <v/>
      </c>
    </row>
    <row r="2935">
      <c r="A2935">
        <f>'03_DADOS_LIMPOS'!A2911</f>
        <v/>
      </c>
      <c r="B2935">
        <f>'03_DADOS_LIMPOS'!C2911</f>
        <v/>
      </c>
      <c r="C2935">
        <f>'03_DADOS_LIMPOS'!D2911</f>
        <v/>
      </c>
      <c r="D2935">
        <f>'03_DADOS_LIMPOS'!J2911</f>
        <v/>
      </c>
      <c r="E2935">
        <f>$B$8+$B$9*D2935</f>
        <v/>
      </c>
      <c r="F2935">
        <f>C2935-E2935</f>
        <v/>
      </c>
      <c r="G2935">
        <f>F2935/$B$11</f>
        <v/>
      </c>
      <c r="H2935">
        <f>ABS(G2935)</f>
        <v/>
      </c>
    </row>
    <row r="2936">
      <c r="A2936">
        <f>'03_DADOS_LIMPOS'!A2912</f>
        <v/>
      </c>
      <c r="B2936">
        <f>'03_DADOS_LIMPOS'!C2912</f>
        <v/>
      </c>
      <c r="C2936">
        <f>'03_DADOS_LIMPOS'!D2912</f>
        <v/>
      </c>
      <c r="D2936">
        <f>'03_DADOS_LIMPOS'!J2912</f>
        <v/>
      </c>
      <c r="E2936">
        <f>$B$8+$B$9*D2936</f>
        <v/>
      </c>
      <c r="F2936">
        <f>C2936-E2936</f>
        <v/>
      </c>
      <c r="G2936">
        <f>F2936/$B$11</f>
        <v/>
      </c>
      <c r="H2936">
        <f>ABS(G2936)</f>
        <v/>
      </c>
    </row>
    <row r="2937">
      <c r="A2937">
        <f>'03_DADOS_LIMPOS'!A2913</f>
        <v/>
      </c>
      <c r="B2937">
        <f>'03_DADOS_LIMPOS'!C2913</f>
        <v/>
      </c>
      <c r="C2937">
        <f>'03_DADOS_LIMPOS'!D2913</f>
        <v/>
      </c>
      <c r="D2937">
        <f>'03_DADOS_LIMPOS'!J2913</f>
        <v/>
      </c>
      <c r="E2937">
        <f>$B$8+$B$9*D2937</f>
        <v/>
      </c>
      <c r="F2937">
        <f>C2937-E2937</f>
        <v/>
      </c>
      <c r="G2937">
        <f>F2937/$B$11</f>
        <v/>
      </c>
      <c r="H2937">
        <f>ABS(G2937)</f>
        <v/>
      </c>
    </row>
    <row r="2938">
      <c r="A2938">
        <f>'03_DADOS_LIMPOS'!A2914</f>
        <v/>
      </c>
      <c r="B2938">
        <f>'03_DADOS_LIMPOS'!C2914</f>
        <v/>
      </c>
      <c r="C2938">
        <f>'03_DADOS_LIMPOS'!D2914</f>
        <v/>
      </c>
      <c r="D2938">
        <f>'03_DADOS_LIMPOS'!J2914</f>
        <v/>
      </c>
      <c r="E2938">
        <f>$B$8+$B$9*D2938</f>
        <v/>
      </c>
      <c r="F2938">
        <f>C2938-E2938</f>
        <v/>
      </c>
      <c r="G2938">
        <f>F2938/$B$11</f>
        <v/>
      </c>
      <c r="H2938">
        <f>ABS(G2938)</f>
        <v/>
      </c>
    </row>
    <row r="2939">
      <c r="A2939">
        <f>'03_DADOS_LIMPOS'!A2915</f>
        <v/>
      </c>
      <c r="B2939">
        <f>'03_DADOS_LIMPOS'!C2915</f>
        <v/>
      </c>
      <c r="C2939">
        <f>'03_DADOS_LIMPOS'!D2915</f>
        <v/>
      </c>
      <c r="D2939">
        <f>'03_DADOS_LIMPOS'!J2915</f>
        <v/>
      </c>
      <c r="E2939">
        <f>$B$8+$B$9*D2939</f>
        <v/>
      </c>
      <c r="F2939">
        <f>C2939-E2939</f>
        <v/>
      </c>
      <c r="G2939">
        <f>F2939/$B$11</f>
        <v/>
      </c>
      <c r="H2939">
        <f>ABS(G2939)</f>
        <v/>
      </c>
    </row>
    <row r="2940">
      <c r="A2940">
        <f>'03_DADOS_LIMPOS'!A2916</f>
        <v/>
      </c>
      <c r="B2940">
        <f>'03_DADOS_LIMPOS'!C2916</f>
        <v/>
      </c>
      <c r="C2940">
        <f>'03_DADOS_LIMPOS'!D2916</f>
        <v/>
      </c>
      <c r="D2940">
        <f>'03_DADOS_LIMPOS'!J2916</f>
        <v/>
      </c>
      <c r="E2940">
        <f>$B$8+$B$9*D2940</f>
        <v/>
      </c>
      <c r="F2940">
        <f>C2940-E2940</f>
        <v/>
      </c>
      <c r="G2940">
        <f>F2940/$B$11</f>
        <v/>
      </c>
      <c r="H2940">
        <f>ABS(G2940)</f>
        <v/>
      </c>
    </row>
    <row r="2941">
      <c r="A2941">
        <f>'03_DADOS_LIMPOS'!A2917</f>
        <v/>
      </c>
      <c r="B2941">
        <f>'03_DADOS_LIMPOS'!C2917</f>
        <v/>
      </c>
      <c r="C2941">
        <f>'03_DADOS_LIMPOS'!D2917</f>
        <v/>
      </c>
      <c r="D2941">
        <f>'03_DADOS_LIMPOS'!J2917</f>
        <v/>
      </c>
      <c r="E2941">
        <f>$B$8+$B$9*D2941</f>
        <v/>
      </c>
      <c r="F2941">
        <f>C2941-E2941</f>
        <v/>
      </c>
      <c r="G2941">
        <f>F2941/$B$11</f>
        <v/>
      </c>
      <c r="H2941">
        <f>ABS(G2941)</f>
        <v/>
      </c>
    </row>
    <row r="2942">
      <c r="A2942">
        <f>'03_DADOS_LIMPOS'!A2918</f>
        <v/>
      </c>
      <c r="B2942">
        <f>'03_DADOS_LIMPOS'!C2918</f>
        <v/>
      </c>
      <c r="C2942">
        <f>'03_DADOS_LIMPOS'!D2918</f>
        <v/>
      </c>
      <c r="D2942">
        <f>'03_DADOS_LIMPOS'!J2918</f>
        <v/>
      </c>
      <c r="E2942">
        <f>$B$8+$B$9*D2942</f>
        <v/>
      </c>
      <c r="F2942">
        <f>C2942-E2942</f>
        <v/>
      </c>
      <c r="G2942">
        <f>F2942/$B$11</f>
        <v/>
      </c>
      <c r="H2942">
        <f>ABS(G2942)</f>
        <v/>
      </c>
    </row>
    <row r="2943">
      <c r="A2943">
        <f>'03_DADOS_LIMPOS'!A2919</f>
        <v/>
      </c>
      <c r="B2943">
        <f>'03_DADOS_LIMPOS'!C2919</f>
        <v/>
      </c>
      <c r="C2943">
        <f>'03_DADOS_LIMPOS'!D2919</f>
        <v/>
      </c>
      <c r="D2943">
        <f>'03_DADOS_LIMPOS'!J2919</f>
        <v/>
      </c>
      <c r="E2943">
        <f>$B$8+$B$9*D2943</f>
        <v/>
      </c>
      <c r="F2943">
        <f>C2943-E2943</f>
        <v/>
      </c>
      <c r="G2943">
        <f>F2943/$B$11</f>
        <v/>
      </c>
      <c r="H2943">
        <f>ABS(G2943)</f>
        <v/>
      </c>
    </row>
    <row r="2944">
      <c r="A2944">
        <f>'03_DADOS_LIMPOS'!A2920</f>
        <v/>
      </c>
      <c r="B2944">
        <f>'03_DADOS_LIMPOS'!C2920</f>
        <v/>
      </c>
      <c r="C2944">
        <f>'03_DADOS_LIMPOS'!D2920</f>
        <v/>
      </c>
      <c r="D2944">
        <f>'03_DADOS_LIMPOS'!J2920</f>
        <v/>
      </c>
      <c r="E2944">
        <f>$B$8+$B$9*D2944</f>
        <v/>
      </c>
      <c r="F2944">
        <f>C2944-E2944</f>
        <v/>
      </c>
      <c r="G2944">
        <f>F2944/$B$11</f>
        <v/>
      </c>
      <c r="H2944">
        <f>ABS(G2944)</f>
        <v/>
      </c>
    </row>
    <row r="2945">
      <c r="A2945">
        <f>'03_DADOS_LIMPOS'!A2921</f>
        <v/>
      </c>
      <c r="B2945">
        <f>'03_DADOS_LIMPOS'!C2921</f>
        <v/>
      </c>
      <c r="C2945">
        <f>'03_DADOS_LIMPOS'!D2921</f>
        <v/>
      </c>
      <c r="D2945">
        <f>'03_DADOS_LIMPOS'!J2921</f>
        <v/>
      </c>
      <c r="E2945">
        <f>$B$8+$B$9*D2945</f>
        <v/>
      </c>
      <c r="F2945">
        <f>C2945-E2945</f>
        <v/>
      </c>
      <c r="G2945">
        <f>F2945/$B$11</f>
        <v/>
      </c>
      <c r="H2945">
        <f>ABS(G2945)</f>
        <v/>
      </c>
    </row>
    <row r="2946">
      <c r="A2946">
        <f>'03_DADOS_LIMPOS'!A2922</f>
        <v/>
      </c>
      <c r="B2946">
        <f>'03_DADOS_LIMPOS'!C2922</f>
        <v/>
      </c>
      <c r="C2946">
        <f>'03_DADOS_LIMPOS'!D2922</f>
        <v/>
      </c>
      <c r="D2946">
        <f>'03_DADOS_LIMPOS'!J2922</f>
        <v/>
      </c>
      <c r="E2946">
        <f>$B$8+$B$9*D2946</f>
        <v/>
      </c>
      <c r="F2946">
        <f>C2946-E2946</f>
        <v/>
      </c>
      <c r="G2946">
        <f>F2946/$B$11</f>
        <v/>
      </c>
      <c r="H2946">
        <f>ABS(G2946)</f>
        <v/>
      </c>
    </row>
    <row r="2947">
      <c r="A2947">
        <f>'03_DADOS_LIMPOS'!A2923</f>
        <v/>
      </c>
      <c r="B2947">
        <f>'03_DADOS_LIMPOS'!C2923</f>
        <v/>
      </c>
      <c r="C2947">
        <f>'03_DADOS_LIMPOS'!D2923</f>
        <v/>
      </c>
      <c r="D2947">
        <f>'03_DADOS_LIMPOS'!J2923</f>
        <v/>
      </c>
      <c r="E2947">
        <f>$B$8+$B$9*D2947</f>
        <v/>
      </c>
      <c r="F2947">
        <f>C2947-E2947</f>
        <v/>
      </c>
      <c r="G2947">
        <f>F2947/$B$11</f>
        <v/>
      </c>
      <c r="H2947">
        <f>ABS(G2947)</f>
        <v/>
      </c>
    </row>
    <row r="2948">
      <c r="A2948">
        <f>'03_DADOS_LIMPOS'!A2924</f>
        <v/>
      </c>
      <c r="B2948">
        <f>'03_DADOS_LIMPOS'!C2924</f>
        <v/>
      </c>
      <c r="C2948">
        <f>'03_DADOS_LIMPOS'!D2924</f>
        <v/>
      </c>
      <c r="D2948">
        <f>'03_DADOS_LIMPOS'!J2924</f>
        <v/>
      </c>
      <c r="E2948">
        <f>$B$8+$B$9*D2948</f>
        <v/>
      </c>
      <c r="F2948">
        <f>C2948-E2948</f>
        <v/>
      </c>
      <c r="G2948">
        <f>F2948/$B$11</f>
        <v/>
      </c>
      <c r="H2948">
        <f>ABS(G2948)</f>
        <v/>
      </c>
    </row>
    <row r="2949">
      <c r="A2949">
        <f>'03_DADOS_LIMPOS'!A2925</f>
        <v/>
      </c>
      <c r="B2949">
        <f>'03_DADOS_LIMPOS'!C2925</f>
        <v/>
      </c>
      <c r="C2949">
        <f>'03_DADOS_LIMPOS'!D2925</f>
        <v/>
      </c>
      <c r="D2949">
        <f>'03_DADOS_LIMPOS'!J2925</f>
        <v/>
      </c>
      <c r="E2949">
        <f>$B$8+$B$9*D2949</f>
        <v/>
      </c>
      <c r="F2949">
        <f>C2949-E2949</f>
        <v/>
      </c>
      <c r="G2949">
        <f>F2949/$B$11</f>
        <v/>
      </c>
      <c r="H2949">
        <f>ABS(G2949)</f>
        <v/>
      </c>
    </row>
    <row r="2950">
      <c r="A2950">
        <f>'03_DADOS_LIMPOS'!A2926</f>
        <v/>
      </c>
      <c r="B2950">
        <f>'03_DADOS_LIMPOS'!C2926</f>
        <v/>
      </c>
      <c r="C2950">
        <f>'03_DADOS_LIMPOS'!D2926</f>
        <v/>
      </c>
      <c r="D2950">
        <f>'03_DADOS_LIMPOS'!J2926</f>
        <v/>
      </c>
      <c r="E2950">
        <f>$B$8+$B$9*D2950</f>
        <v/>
      </c>
      <c r="F2950">
        <f>C2950-E2950</f>
        <v/>
      </c>
      <c r="G2950">
        <f>F2950/$B$11</f>
        <v/>
      </c>
      <c r="H2950">
        <f>ABS(G2950)</f>
        <v/>
      </c>
    </row>
    <row r="2951">
      <c r="A2951">
        <f>'03_DADOS_LIMPOS'!A2927</f>
        <v/>
      </c>
      <c r="B2951">
        <f>'03_DADOS_LIMPOS'!C2927</f>
        <v/>
      </c>
      <c r="C2951">
        <f>'03_DADOS_LIMPOS'!D2927</f>
        <v/>
      </c>
      <c r="D2951">
        <f>'03_DADOS_LIMPOS'!J2927</f>
        <v/>
      </c>
      <c r="E2951">
        <f>$B$8+$B$9*D2951</f>
        <v/>
      </c>
      <c r="F2951">
        <f>C2951-E2951</f>
        <v/>
      </c>
      <c r="G2951">
        <f>F2951/$B$11</f>
        <v/>
      </c>
      <c r="H2951">
        <f>ABS(G2951)</f>
        <v/>
      </c>
    </row>
    <row r="2952">
      <c r="A2952">
        <f>'03_DADOS_LIMPOS'!A2928</f>
        <v/>
      </c>
      <c r="B2952">
        <f>'03_DADOS_LIMPOS'!C2928</f>
        <v/>
      </c>
      <c r="C2952">
        <f>'03_DADOS_LIMPOS'!D2928</f>
        <v/>
      </c>
      <c r="D2952">
        <f>'03_DADOS_LIMPOS'!J2928</f>
        <v/>
      </c>
      <c r="E2952">
        <f>$B$8+$B$9*D2952</f>
        <v/>
      </c>
      <c r="F2952">
        <f>C2952-E2952</f>
        <v/>
      </c>
      <c r="G2952">
        <f>F2952/$B$11</f>
        <v/>
      </c>
      <c r="H2952">
        <f>ABS(G2952)</f>
        <v/>
      </c>
    </row>
    <row r="2953">
      <c r="A2953">
        <f>'03_DADOS_LIMPOS'!A2929</f>
        <v/>
      </c>
      <c r="B2953">
        <f>'03_DADOS_LIMPOS'!C2929</f>
        <v/>
      </c>
      <c r="C2953">
        <f>'03_DADOS_LIMPOS'!D2929</f>
        <v/>
      </c>
      <c r="D2953">
        <f>'03_DADOS_LIMPOS'!J2929</f>
        <v/>
      </c>
      <c r="E2953">
        <f>$B$8+$B$9*D2953</f>
        <v/>
      </c>
      <c r="F2953">
        <f>C2953-E2953</f>
        <v/>
      </c>
      <c r="G2953">
        <f>F2953/$B$11</f>
        <v/>
      </c>
      <c r="H2953">
        <f>ABS(G2953)</f>
        <v/>
      </c>
    </row>
    <row r="2954">
      <c r="A2954">
        <f>'03_DADOS_LIMPOS'!A2930</f>
        <v/>
      </c>
      <c r="B2954">
        <f>'03_DADOS_LIMPOS'!C2930</f>
        <v/>
      </c>
      <c r="C2954">
        <f>'03_DADOS_LIMPOS'!D2930</f>
        <v/>
      </c>
      <c r="D2954">
        <f>'03_DADOS_LIMPOS'!J2930</f>
        <v/>
      </c>
      <c r="E2954">
        <f>$B$8+$B$9*D2954</f>
        <v/>
      </c>
      <c r="F2954">
        <f>C2954-E2954</f>
        <v/>
      </c>
      <c r="G2954">
        <f>F2954/$B$11</f>
        <v/>
      </c>
      <c r="H2954">
        <f>ABS(G2954)</f>
        <v/>
      </c>
    </row>
    <row r="2955">
      <c r="A2955">
        <f>'03_DADOS_LIMPOS'!A2931</f>
        <v/>
      </c>
      <c r="B2955">
        <f>'03_DADOS_LIMPOS'!C2931</f>
        <v/>
      </c>
      <c r="C2955">
        <f>'03_DADOS_LIMPOS'!D2931</f>
        <v/>
      </c>
      <c r="D2955">
        <f>'03_DADOS_LIMPOS'!J2931</f>
        <v/>
      </c>
      <c r="E2955">
        <f>$B$8+$B$9*D2955</f>
        <v/>
      </c>
      <c r="F2955">
        <f>C2955-E2955</f>
        <v/>
      </c>
      <c r="G2955">
        <f>F2955/$B$11</f>
        <v/>
      </c>
      <c r="H2955">
        <f>ABS(G2955)</f>
        <v/>
      </c>
    </row>
    <row r="2956">
      <c r="A2956">
        <f>'03_DADOS_LIMPOS'!A2932</f>
        <v/>
      </c>
      <c r="B2956">
        <f>'03_DADOS_LIMPOS'!C2932</f>
        <v/>
      </c>
      <c r="C2956">
        <f>'03_DADOS_LIMPOS'!D2932</f>
        <v/>
      </c>
      <c r="D2956">
        <f>'03_DADOS_LIMPOS'!J2932</f>
        <v/>
      </c>
      <c r="E2956">
        <f>$B$8+$B$9*D2956</f>
        <v/>
      </c>
      <c r="F2956">
        <f>C2956-E2956</f>
        <v/>
      </c>
      <c r="G2956">
        <f>F2956/$B$11</f>
        <v/>
      </c>
      <c r="H2956">
        <f>ABS(G2956)</f>
        <v/>
      </c>
    </row>
    <row r="2957">
      <c r="A2957">
        <f>'03_DADOS_LIMPOS'!A2933</f>
        <v/>
      </c>
      <c r="B2957">
        <f>'03_DADOS_LIMPOS'!C2933</f>
        <v/>
      </c>
      <c r="C2957">
        <f>'03_DADOS_LIMPOS'!D2933</f>
        <v/>
      </c>
      <c r="D2957">
        <f>'03_DADOS_LIMPOS'!J2933</f>
        <v/>
      </c>
      <c r="E2957">
        <f>$B$8+$B$9*D2957</f>
        <v/>
      </c>
      <c r="F2957">
        <f>C2957-E2957</f>
        <v/>
      </c>
      <c r="G2957">
        <f>F2957/$B$11</f>
        <v/>
      </c>
      <c r="H2957">
        <f>ABS(G2957)</f>
        <v/>
      </c>
    </row>
    <row r="2958">
      <c r="A2958">
        <f>'03_DADOS_LIMPOS'!A2934</f>
        <v/>
      </c>
      <c r="B2958">
        <f>'03_DADOS_LIMPOS'!C2934</f>
        <v/>
      </c>
      <c r="C2958">
        <f>'03_DADOS_LIMPOS'!D2934</f>
        <v/>
      </c>
      <c r="D2958">
        <f>'03_DADOS_LIMPOS'!J2934</f>
        <v/>
      </c>
      <c r="E2958">
        <f>$B$8+$B$9*D2958</f>
        <v/>
      </c>
      <c r="F2958">
        <f>C2958-E2958</f>
        <v/>
      </c>
      <c r="G2958">
        <f>F2958/$B$11</f>
        <v/>
      </c>
      <c r="H2958">
        <f>ABS(G2958)</f>
        <v/>
      </c>
    </row>
    <row r="2959">
      <c r="A2959">
        <f>'03_DADOS_LIMPOS'!A2935</f>
        <v/>
      </c>
      <c r="B2959">
        <f>'03_DADOS_LIMPOS'!C2935</f>
        <v/>
      </c>
      <c r="C2959">
        <f>'03_DADOS_LIMPOS'!D2935</f>
        <v/>
      </c>
      <c r="D2959">
        <f>'03_DADOS_LIMPOS'!J2935</f>
        <v/>
      </c>
      <c r="E2959">
        <f>$B$8+$B$9*D2959</f>
        <v/>
      </c>
      <c r="F2959">
        <f>C2959-E2959</f>
        <v/>
      </c>
      <c r="G2959">
        <f>F2959/$B$11</f>
        <v/>
      </c>
      <c r="H2959">
        <f>ABS(G2959)</f>
        <v/>
      </c>
    </row>
    <row r="2960">
      <c r="A2960">
        <f>'03_DADOS_LIMPOS'!A2936</f>
        <v/>
      </c>
      <c r="B2960">
        <f>'03_DADOS_LIMPOS'!C2936</f>
        <v/>
      </c>
      <c r="C2960">
        <f>'03_DADOS_LIMPOS'!D2936</f>
        <v/>
      </c>
      <c r="D2960">
        <f>'03_DADOS_LIMPOS'!J2936</f>
        <v/>
      </c>
      <c r="E2960">
        <f>$B$8+$B$9*D2960</f>
        <v/>
      </c>
      <c r="F2960">
        <f>C2960-E2960</f>
        <v/>
      </c>
      <c r="G2960">
        <f>F2960/$B$11</f>
        <v/>
      </c>
      <c r="H2960">
        <f>ABS(G2960)</f>
        <v/>
      </c>
    </row>
    <row r="2961">
      <c r="A2961">
        <f>'03_DADOS_LIMPOS'!A2937</f>
        <v/>
      </c>
      <c r="B2961">
        <f>'03_DADOS_LIMPOS'!C2937</f>
        <v/>
      </c>
      <c r="C2961">
        <f>'03_DADOS_LIMPOS'!D2937</f>
        <v/>
      </c>
      <c r="D2961">
        <f>'03_DADOS_LIMPOS'!J2937</f>
        <v/>
      </c>
      <c r="E2961">
        <f>$B$8+$B$9*D2961</f>
        <v/>
      </c>
      <c r="F2961">
        <f>C2961-E2961</f>
        <v/>
      </c>
      <c r="G2961">
        <f>F2961/$B$11</f>
        <v/>
      </c>
      <c r="H2961">
        <f>ABS(G2961)</f>
        <v/>
      </c>
    </row>
    <row r="2962">
      <c r="A2962">
        <f>'03_DADOS_LIMPOS'!A2938</f>
        <v/>
      </c>
      <c r="B2962">
        <f>'03_DADOS_LIMPOS'!C2938</f>
        <v/>
      </c>
      <c r="C2962">
        <f>'03_DADOS_LIMPOS'!D2938</f>
        <v/>
      </c>
      <c r="D2962">
        <f>'03_DADOS_LIMPOS'!J2938</f>
        <v/>
      </c>
      <c r="E2962">
        <f>$B$8+$B$9*D2962</f>
        <v/>
      </c>
      <c r="F2962">
        <f>C2962-E2962</f>
        <v/>
      </c>
      <c r="G2962">
        <f>F2962/$B$11</f>
        <v/>
      </c>
      <c r="H2962">
        <f>ABS(G2962)</f>
        <v/>
      </c>
    </row>
    <row r="2963">
      <c r="A2963">
        <f>'03_DADOS_LIMPOS'!A2939</f>
        <v/>
      </c>
      <c r="B2963">
        <f>'03_DADOS_LIMPOS'!C2939</f>
        <v/>
      </c>
      <c r="C2963">
        <f>'03_DADOS_LIMPOS'!D2939</f>
        <v/>
      </c>
      <c r="D2963">
        <f>'03_DADOS_LIMPOS'!J2939</f>
        <v/>
      </c>
      <c r="E2963">
        <f>$B$8+$B$9*D2963</f>
        <v/>
      </c>
      <c r="F2963">
        <f>C2963-E2963</f>
        <v/>
      </c>
      <c r="G2963">
        <f>F2963/$B$11</f>
        <v/>
      </c>
      <c r="H2963">
        <f>ABS(G2963)</f>
        <v/>
      </c>
    </row>
    <row r="2964">
      <c r="A2964">
        <f>'03_DADOS_LIMPOS'!A2940</f>
        <v/>
      </c>
      <c r="B2964">
        <f>'03_DADOS_LIMPOS'!C2940</f>
        <v/>
      </c>
      <c r="C2964">
        <f>'03_DADOS_LIMPOS'!D2940</f>
        <v/>
      </c>
      <c r="D2964">
        <f>'03_DADOS_LIMPOS'!J2940</f>
        <v/>
      </c>
      <c r="E2964">
        <f>$B$8+$B$9*D2964</f>
        <v/>
      </c>
      <c r="F2964">
        <f>C2964-E2964</f>
        <v/>
      </c>
      <c r="G2964">
        <f>F2964/$B$11</f>
        <v/>
      </c>
      <c r="H2964">
        <f>ABS(G2964)</f>
        <v/>
      </c>
    </row>
    <row r="2965">
      <c r="A2965">
        <f>'03_DADOS_LIMPOS'!A2941</f>
        <v/>
      </c>
      <c r="B2965">
        <f>'03_DADOS_LIMPOS'!C2941</f>
        <v/>
      </c>
      <c r="C2965">
        <f>'03_DADOS_LIMPOS'!D2941</f>
        <v/>
      </c>
      <c r="D2965">
        <f>'03_DADOS_LIMPOS'!J2941</f>
        <v/>
      </c>
      <c r="E2965">
        <f>$B$8+$B$9*D2965</f>
        <v/>
      </c>
      <c r="F2965">
        <f>C2965-E2965</f>
        <v/>
      </c>
      <c r="G2965">
        <f>F2965/$B$11</f>
        <v/>
      </c>
      <c r="H2965">
        <f>ABS(G2965)</f>
        <v/>
      </c>
    </row>
    <row r="2966">
      <c r="A2966">
        <f>'03_DADOS_LIMPOS'!A2942</f>
        <v/>
      </c>
      <c r="B2966">
        <f>'03_DADOS_LIMPOS'!C2942</f>
        <v/>
      </c>
      <c r="C2966">
        <f>'03_DADOS_LIMPOS'!D2942</f>
        <v/>
      </c>
      <c r="D2966">
        <f>'03_DADOS_LIMPOS'!J2942</f>
        <v/>
      </c>
      <c r="E2966">
        <f>$B$8+$B$9*D2966</f>
        <v/>
      </c>
      <c r="F2966">
        <f>C2966-E2966</f>
        <v/>
      </c>
      <c r="G2966">
        <f>F2966/$B$11</f>
        <v/>
      </c>
      <c r="H2966">
        <f>ABS(G2966)</f>
        <v/>
      </c>
    </row>
    <row r="2967">
      <c r="A2967">
        <f>'03_DADOS_LIMPOS'!A2943</f>
        <v/>
      </c>
      <c r="B2967">
        <f>'03_DADOS_LIMPOS'!C2943</f>
        <v/>
      </c>
      <c r="C2967">
        <f>'03_DADOS_LIMPOS'!D2943</f>
        <v/>
      </c>
      <c r="D2967">
        <f>'03_DADOS_LIMPOS'!J2943</f>
        <v/>
      </c>
      <c r="E2967">
        <f>$B$8+$B$9*D2967</f>
        <v/>
      </c>
      <c r="F2967">
        <f>C2967-E2967</f>
        <v/>
      </c>
      <c r="G2967">
        <f>F2967/$B$11</f>
        <v/>
      </c>
      <c r="H2967">
        <f>ABS(G2967)</f>
        <v/>
      </c>
    </row>
    <row r="2968">
      <c r="A2968">
        <f>'03_DADOS_LIMPOS'!A2944</f>
        <v/>
      </c>
      <c r="B2968">
        <f>'03_DADOS_LIMPOS'!C2944</f>
        <v/>
      </c>
      <c r="C2968">
        <f>'03_DADOS_LIMPOS'!D2944</f>
        <v/>
      </c>
      <c r="D2968">
        <f>'03_DADOS_LIMPOS'!J2944</f>
        <v/>
      </c>
      <c r="E2968">
        <f>$B$8+$B$9*D2968</f>
        <v/>
      </c>
      <c r="F2968">
        <f>C2968-E2968</f>
        <v/>
      </c>
      <c r="G2968">
        <f>F2968/$B$11</f>
        <v/>
      </c>
      <c r="H2968">
        <f>ABS(G2968)</f>
        <v/>
      </c>
    </row>
    <row r="2969">
      <c r="A2969">
        <f>'03_DADOS_LIMPOS'!A2945</f>
        <v/>
      </c>
      <c r="B2969">
        <f>'03_DADOS_LIMPOS'!C2945</f>
        <v/>
      </c>
      <c r="C2969">
        <f>'03_DADOS_LIMPOS'!D2945</f>
        <v/>
      </c>
      <c r="D2969">
        <f>'03_DADOS_LIMPOS'!J2945</f>
        <v/>
      </c>
      <c r="E2969">
        <f>$B$8+$B$9*D2969</f>
        <v/>
      </c>
      <c r="F2969">
        <f>C2969-E2969</f>
        <v/>
      </c>
      <c r="G2969">
        <f>F2969/$B$11</f>
        <v/>
      </c>
      <c r="H2969">
        <f>ABS(G2969)</f>
        <v/>
      </c>
    </row>
    <row r="2970">
      <c r="A2970">
        <f>'03_DADOS_LIMPOS'!A2946</f>
        <v/>
      </c>
      <c r="B2970">
        <f>'03_DADOS_LIMPOS'!C2946</f>
        <v/>
      </c>
      <c r="C2970">
        <f>'03_DADOS_LIMPOS'!D2946</f>
        <v/>
      </c>
      <c r="D2970">
        <f>'03_DADOS_LIMPOS'!J2946</f>
        <v/>
      </c>
      <c r="E2970">
        <f>$B$8+$B$9*D2970</f>
        <v/>
      </c>
      <c r="F2970">
        <f>C2970-E2970</f>
        <v/>
      </c>
      <c r="G2970">
        <f>F2970/$B$11</f>
        <v/>
      </c>
      <c r="H2970">
        <f>ABS(G2970)</f>
        <v/>
      </c>
    </row>
    <row r="2971">
      <c r="A2971">
        <f>'03_DADOS_LIMPOS'!A2947</f>
        <v/>
      </c>
      <c r="B2971">
        <f>'03_DADOS_LIMPOS'!C2947</f>
        <v/>
      </c>
      <c r="C2971">
        <f>'03_DADOS_LIMPOS'!D2947</f>
        <v/>
      </c>
      <c r="D2971">
        <f>'03_DADOS_LIMPOS'!J2947</f>
        <v/>
      </c>
      <c r="E2971">
        <f>$B$8+$B$9*D2971</f>
        <v/>
      </c>
      <c r="F2971">
        <f>C2971-E2971</f>
        <v/>
      </c>
      <c r="G2971">
        <f>F2971/$B$11</f>
        <v/>
      </c>
      <c r="H2971">
        <f>ABS(G2971)</f>
        <v/>
      </c>
    </row>
    <row r="2972">
      <c r="A2972">
        <f>'03_DADOS_LIMPOS'!A2948</f>
        <v/>
      </c>
      <c r="B2972">
        <f>'03_DADOS_LIMPOS'!C2948</f>
        <v/>
      </c>
      <c r="C2972">
        <f>'03_DADOS_LIMPOS'!D2948</f>
        <v/>
      </c>
      <c r="D2972">
        <f>'03_DADOS_LIMPOS'!J2948</f>
        <v/>
      </c>
      <c r="E2972">
        <f>$B$8+$B$9*D2972</f>
        <v/>
      </c>
      <c r="F2972">
        <f>C2972-E2972</f>
        <v/>
      </c>
      <c r="G2972">
        <f>F2972/$B$11</f>
        <v/>
      </c>
      <c r="H2972">
        <f>ABS(G2972)</f>
        <v/>
      </c>
    </row>
    <row r="2973">
      <c r="A2973">
        <f>'03_DADOS_LIMPOS'!A2949</f>
        <v/>
      </c>
      <c r="B2973">
        <f>'03_DADOS_LIMPOS'!C2949</f>
        <v/>
      </c>
      <c r="C2973">
        <f>'03_DADOS_LIMPOS'!D2949</f>
        <v/>
      </c>
      <c r="D2973">
        <f>'03_DADOS_LIMPOS'!J2949</f>
        <v/>
      </c>
      <c r="E2973">
        <f>$B$8+$B$9*D2973</f>
        <v/>
      </c>
      <c r="F2973">
        <f>C2973-E2973</f>
        <v/>
      </c>
      <c r="G2973">
        <f>F2973/$B$11</f>
        <v/>
      </c>
      <c r="H2973">
        <f>ABS(G2973)</f>
        <v/>
      </c>
    </row>
    <row r="2974">
      <c r="A2974">
        <f>'03_DADOS_LIMPOS'!A2950</f>
        <v/>
      </c>
      <c r="B2974">
        <f>'03_DADOS_LIMPOS'!C2950</f>
        <v/>
      </c>
      <c r="C2974">
        <f>'03_DADOS_LIMPOS'!D2950</f>
        <v/>
      </c>
      <c r="D2974">
        <f>'03_DADOS_LIMPOS'!J2950</f>
        <v/>
      </c>
      <c r="E2974">
        <f>$B$8+$B$9*D2974</f>
        <v/>
      </c>
      <c r="F2974">
        <f>C2974-E2974</f>
        <v/>
      </c>
      <c r="G2974">
        <f>F2974/$B$11</f>
        <v/>
      </c>
      <c r="H2974">
        <f>ABS(G2974)</f>
        <v/>
      </c>
    </row>
    <row r="2975">
      <c r="A2975">
        <f>'03_DADOS_LIMPOS'!A2951</f>
        <v/>
      </c>
      <c r="B2975">
        <f>'03_DADOS_LIMPOS'!C2951</f>
        <v/>
      </c>
      <c r="C2975">
        <f>'03_DADOS_LIMPOS'!D2951</f>
        <v/>
      </c>
      <c r="D2975">
        <f>'03_DADOS_LIMPOS'!J2951</f>
        <v/>
      </c>
      <c r="E2975">
        <f>$B$8+$B$9*D2975</f>
        <v/>
      </c>
      <c r="F2975">
        <f>C2975-E2975</f>
        <v/>
      </c>
      <c r="G2975">
        <f>F2975/$B$11</f>
        <v/>
      </c>
      <c r="H2975">
        <f>ABS(G2975)</f>
        <v/>
      </c>
    </row>
    <row r="2976">
      <c r="A2976">
        <f>'03_DADOS_LIMPOS'!A2952</f>
        <v/>
      </c>
      <c r="B2976">
        <f>'03_DADOS_LIMPOS'!C2952</f>
        <v/>
      </c>
      <c r="C2976">
        <f>'03_DADOS_LIMPOS'!D2952</f>
        <v/>
      </c>
      <c r="D2976">
        <f>'03_DADOS_LIMPOS'!J2952</f>
        <v/>
      </c>
      <c r="E2976">
        <f>$B$8+$B$9*D2976</f>
        <v/>
      </c>
      <c r="F2976">
        <f>C2976-E2976</f>
        <v/>
      </c>
      <c r="G2976">
        <f>F2976/$B$11</f>
        <v/>
      </c>
      <c r="H2976">
        <f>ABS(G2976)</f>
        <v/>
      </c>
    </row>
    <row r="2977">
      <c r="A2977">
        <f>'03_DADOS_LIMPOS'!A2953</f>
        <v/>
      </c>
      <c r="B2977">
        <f>'03_DADOS_LIMPOS'!C2953</f>
        <v/>
      </c>
      <c r="C2977">
        <f>'03_DADOS_LIMPOS'!D2953</f>
        <v/>
      </c>
      <c r="D2977">
        <f>'03_DADOS_LIMPOS'!J2953</f>
        <v/>
      </c>
      <c r="E2977">
        <f>$B$8+$B$9*D2977</f>
        <v/>
      </c>
      <c r="F2977">
        <f>C2977-E2977</f>
        <v/>
      </c>
      <c r="G2977">
        <f>F2977/$B$11</f>
        <v/>
      </c>
      <c r="H2977">
        <f>ABS(G2977)</f>
        <v/>
      </c>
    </row>
    <row r="2978">
      <c r="A2978">
        <f>'03_DADOS_LIMPOS'!A2954</f>
        <v/>
      </c>
      <c r="B2978">
        <f>'03_DADOS_LIMPOS'!C2954</f>
        <v/>
      </c>
      <c r="C2978">
        <f>'03_DADOS_LIMPOS'!D2954</f>
        <v/>
      </c>
      <c r="D2978">
        <f>'03_DADOS_LIMPOS'!J2954</f>
        <v/>
      </c>
      <c r="E2978">
        <f>$B$8+$B$9*D2978</f>
        <v/>
      </c>
      <c r="F2978">
        <f>C2978-E2978</f>
        <v/>
      </c>
      <c r="G2978">
        <f>F2978/$B$11</f>
        <v/>
      </c>
      <c r="H2978">
        <f>ABS(G2978)</f>
        <v/>
      </c>
    </row>
    <row r="2979">
      <c r="A2979">
        <f>'03_DADOS_LIMPOS'!A2955</f>
        <v/>
      </c>
      <c r="B2979">
        <f>'03_DADOS_LIMPOS'!C2955</f>
        <v/>
      </c>
      <c r="C2979">
        <f>'03_DADOS_LIMPOS'!D2955</f>
        <v/>
      </c>
      <c r="D2979">
        <f>'03_DADOS_LIMPOS'!J2955</f>
        <v/>
      </c>
      <c r="E2979">
        <f>$B$8+$B$9*D2979</f>
        <v/>
      </c>
      <c r="F2979">
        <f>C2979-E2979</f>
        <v/>
      </c>
      <c r="G2979">
        <f>F2979/$B$11</f>
        <v/>
      </c>
      <c r="H2979">
        <f>ABS(G2979)</f>
        <v/>
      </c>
    </row>
    <row r="2980">
      <c r="A2980">
        <f>'03_DADOS_LIMPOS'!A2956</f>
        <v/>
      </c>
      <c r="B2980">
        <f>'03_DADOS_LIMPOS'!C2956</f>
        <v/>
      </c>
      <c r="C2980">
        <f>'03_DADOS_LIMPOS'!D2956</f>
        <v/>
      </c>
      <c r="D2980">
        <f>'03_DADOS_LIMPOS'!J2956</f>
        <v/>
      </c>
      <c r="E2980">
        <f>$B$8+$B$9*D2980</f>
        <v/>
      </c>
      <c r="F2980">
        <f>C2980-E2980</f>
        <v/>
      </c>
      <c r="G2980">
        <f>F2980/$B$11</f>
        <v/>
      </c>
      <c r="H2980">
        <f>ABS(G2980)</f>
        <v/>
      </c>
    </row>
    <row r="2981">
      <c r="A2981">
        <f>'03_DADOS_LIMPOS'!A2957</f>
        <v/>
      </c>
      <c r="B2981">
        <f>'03_DADOS_LIMPOS'!C2957</f>
        <v/>
      </c>
      <c r="C2981">
        <f>'03_DADOS_LIMPOS'!D2957</f>
        <v/>
      </c>
      <c r="D2981">
        <f>'03_DADOS_LIMPOS'!J2957</f>
        <v/>
      </c>
      <c r="E2981">
        <f>$B$8+$B$9*D2981</f>
        <v/>
      </c>
      <c r="F2981">
        <f>C2981-E2981</f>
        <v/>
      </c>
      <c r="G2981">
        <f>F2981/$B$11</f>
        <v/>
      </c>
      <c r="H2981">
        <f>ABS(G2981)</f>
        <v/>
      </c>
    </row>
    <row r="2982">
      <c r="A2982">
        <f>'03_DADOS_LIMPOS'!A2958</f>
        <v/>
      </c>
      <c r="B2982">
        <f>'03_DADOS_LIMPOS'!C2958</f>
        <v/>
      </c>
      <c r="C2982">
        <f>'03_DADOS_LIMPOS'!D2958</f>
        <v/>
      </c>
      <c r="D2982">
        <f>'03_DADOS_LIMPOS'!J2958</f>
        <v/>
      </c>
      <c r="E2982">
        <f>$B$8+$B$9*D2982</f>
        <v/>
      </c>
      <c r="F2982">
        <f>C2982-E2982</f>
        <v/>
      </c>
      <c r="G2982">
        <f>F2982/$B$11</f>
        <v/>
      </c>
      <c r="H2982">
        <f>ABS(G2982)</f>
        <v/>
      </c>
    </row>
    <row r="2983">
      <c r="A2983">
        <f>'03_DADOS_LIMPOS'!A2959</f>
        <v/>
      </c>
      <c r="B2983">
        <f>'03_DADOS_LIMPOS'!C2959</f>
        <v/>
      </c>
      <c r="C2983">
        <f>'03_DADOS_LIMPOS'!D2959</f>
        <v/>
      </c>
      <c r="D2983">
        <f>'03_DADOS_LIMPOS'!J2959</f>
        <v/>
      </c>
      <c r="E2983">
        <f>$B$8+$B$9*D2983</f>
        <v/>
      </c>
      <c r="F2983">
        <f>C2983-E2983</f>
        <v/>
      </c>
      <c r="G2983">
        <f>F2983/$B$11</f>
        <v/>
      </c>
      <c r="H2983">
        <f>ABS(G2983)</f>
        <v/>
      </c>
    </row>
    <row r="2984">
      <c r="A2984">
        <f>'03_DADOS_LIMPOS'!A2960</f>
        <v/>
      </c>
      <c r="B2984">
        <f>'03_DADOS_LIMPOS'!C2960</f>
        <v/>
      </c>
      <c r="C2984">
        <f>'03_DADOS_LIMPOS'!D2960</f>
        <v/>
      </c>
      <c r="D2984">
        <f>'03_DADOS_LIMPOS'!J2960</f>
        <v/>
      </c>
      <c r="E2984">
        <f>$B$8+$B$9*D2984</f>
        <v/>
      </c>
      <c r="F2984">
        <f>C2984-E2984</f>
        <v/>
      </c>
      <c r="G2984">
        <f>F2984/$B$11</f>
        <v/>
      </c>
      <c r="H2984">
        <f>ABS(G2984)</f>
        <v/>
      </c>
    </row>
    <row r="2985">
      <c r="A2985">
        <f>'03_DADOS_LIMPOS'!A2961</f>
        <v/>
      </c>
      <c r="B2985">
        <f>'03_DADOS_LIMPOS'!C2961</f>
        <v/>
      </c>
      <c r="C2985">
        <f>'03_DADOS_LIMPOS'!D2961</f>
        <v/>
      </c>
      <c r="D2985">
        <f>'03_DADOS_LIMPOS'!J2961</f>
        <v/>
      </c>
      <c r="E2985">
        <f>$B$8+$B$9*D2985</f>
        <v/>
      </c>
      <c r="F2985">
        <f>C2985-E2985</f>
        <v/>
      </c>
      <c r="G2985">
        <f>F2985/$B$11</f>
        <v/>
      </c>
      <c r="H2985">
        <f>ABS(G2985)</f>
        <v/>
      </c>
    </row>
    <row r="2986">
      <c r="A2986">
        <f>'03_DADOS_LIMPOS'!A2962</f>
        <v/>
      </c>
      <c r="B2986">
        <f>'03_DADOS_LIMPOS'!C2962</f>
        <v/>
      </c>
      <c r="C2986">
        <f>'03_DADOS_LIMPOS'!D2962</f>
        <v/>
      </c>
      <c r="D2986">
        <f>'03_DADOS_LIMPOS'!J2962</f>
        <v/>
      </c>
      <c r="E2986">
        <f>$B$8+$B$9*D2986</f>
        <v/>
      </c>
      <c r="F2986">
        <f>C2986-E2986</f>
        <v/>
      </c>
      <c r="G2986">
        <f>F2986/$B$11</f>
        <v/>
      </c>
      <c r="H2986">
        <f>ABS(G2986)</f>
        <v/>
      </c>
    </row>
    <row r="2987">
      <c r="A2987">
        <f>'03_DADOS_LIMPOS'!A2963</f>
        <v/>
      </c>
      <c r="B2987">
        <f>'03_DADOS_LIMPOS'!C2963</f>
        <v/>
      </c>
      <c r="C2987">
        <f>'03_DADOS_LIMPOS'!D2963</f>
        <v/>
      </c>
      <c r="D2987">
        <f>'03_DADOS_LIMPOS'!J2963</f>
        <v/>
      </c>
      <c r="E2987">
        <f>$B$8+$B$9*D2987</f>
        <v/>
      </c>
      <c r="F2987">
        <f>C2987-E2987</f>
        <v/>
      </c>
      <c r="G2987">
        <f>F2987/$B$11</f>
        <v/>
      </c>
      <c r="H2987">
        <f>ABS(G2987)</f>
        <v/>
      </c>
    </row>
    <row r="2988">
      <c r="A2988">
        <f>'03_DADOS_LIMPOS'!A2964</f>
        <v/>
      </c>
      <c r="B2988">
        <f>'03_DADOS_LIMPOS'!C2964</f>
        <v/>
      </c>
      <c r="C2988">
        <f>'03_DADOS_LIMPOS'!D2964</f>
        <v/>
      </c>
      <c r="D2988">
        <f>'03_DADOS_LIMPOS'!J2964</f>
        <v/>
      </c>
      <c r="E2988">
        <f>$B$8+$B$9*D2988</f>
        <v/>
      </c>
      <c r="F2988">
        <f>C2988-E2988</f>
        <v/>
      </c>
      <c r="G2988">
        <f>F2988/$B$11</f>
        <v/>
      </c>
      <c r="H2988">
        <f>ABS(G2988)</f>
        <v/>
      </c>
    </row>
    <row r="2989">
      <c r="A2989">
        <f>'03_DADOS_LIMPOS'!A2965</f>
        <v/>
      </c>
      <c r="B2989">
        <f>'03_DADOS_LIMPOS'!C2965</f>
        <v/>
      </c>
      <c r="C2989">
        <f>'03_DADOS_LIMPOS'!D2965</f>
        <v/>
      </c>
      <c r="D2989">
        <f>'03_DADOS_LIMPOS'!J2965</f>
        <v/>
      </c>
      <c r="E2989">
        <f>$B$8+$B$9*D2989</f>
        <v/>
      </c>
      <c r="F2989">
        <f>C2989-E2989</f>
        <v/>
      </c>
      <c r="G2989">
        <f>F2989/$B$11</f>
        <v/>
      </c>
      <c r="H2989">
        <f>ABS(G2989)</f>
        <v/>
      </c>
    </row>
    <row r="2990">
      <c r="A2990">
        <f>'03_DADOS_LIMPOS'!A2966</f>
        <v/>
      </c>
      <c r="B2990">
        <f>'03_DADOS_LIMPOS'!C2966</f>
        <v/>
      </c>
      <c r="C2990">
        <f>'03_DADOS_LIMPOS'!D2966</f>
        <v/>
      </c>
      <c r="D2990">
        <f>'03_DADOS_LIMPOS'!J2966</f>
        <v/>
      </c>
      <c r="E2990">
        <f>$B$8+$B$9*D2990</f>
        <v/>
      </c>
      <c r="F2990">
        <f>C2990-E2990</f>
        <v/>
      </c>
      <c r="G2990">
        <f>F2990/$B$11</f>
        <v/>
      </c>
      <c r="H2990">
        <f>ABS(G2990)</f>
        <v/>
      </c>
    </row>
    <row r="2991">
      <c r="A2991">
        <f>'03_DADOS_LIMPOS'!A2967</f>
        <v/>
      </c>
      <c r="B2991">
        <f>'03_DADOS_LIMPOS'!C2967</f>
        <v/>
      </c>
      <c r="C2991">
        <f>'03_DADOS_LIMPOS'!D2967</f>
        <v/>
      </c>
      <c r="D2991">
        <f>'03_DADOS_LIMPOS'!J2967</f>
        <v/>
      </c>
      <c r="E2991">
        <f>$B$8+$B$9*D2991</f>
        <v/>
      </c>
      <c r="F2991">
        <f>C2991-E2991</f>
        <v/>
      </c>
      <c r="G2991">
        <f>F2991/$B$11</f>
        <v/>
      </c>
      <c r="H2991">
        <f>ABS(G2991)</f>
        <v/>
      </c>
    </row>
    <row r="2992">
      <c r="A2992">
        <f>'03_DADOS_LIMPOS'!A2968</f>
        <v/>
      </c>
      <c r="B2992">
        <f>'03_DADOS_LIMPOS'!C2968</f>
        <v/>
      </c>
      <c r="C2992">
        <f>'03_DADOS_LIMPOS'!D2968</f>
        <v/>
      </c>
      <c r="D2992">
        <f>'03_DADOS_LIMPOS'!J2968</f>
        <v/>
      </c>
      <c r="E2992">
        <f>$B$8+$B$9*D2992</f>
        <v/>
      </c>
      <c r="F2992">
        <f>C2992-E2992</f>
        <v/>
      </c>
      <c r="G2992">
        <f>F2992/$B$11</f>
        <v/>
      </c>
      <c r="H2992">
        <f>ABS(G2992)</f>
        <v/>
      </c>
    </row>
    <row r="2993">
      <c r="A2993">
        <f>'03_DADOS_LIMPOS'!A2969</f>
        <v/>
      </c>
      <c r="B2993">
        <f>'03_DADOS_LIMPOS'!C2969</f>
        <v/>
      </c>
      <c r="C2993">
        <f>'03_DADOS_LIMPOS'!D2969</f>
        <v/>
      </c>
      <c r="D2993">
        <f>'03_DADOS_LIMPOS'!J2969</f>
        <v/>
      </c>
      <c r="E2993">
        <f>$B$8+$B$9*D2993</f>
        <v/>
      </c>
      <c r="F2993">
        <f>C2993-E2993</f>
        <v/>
      </c>
      <c r="G2993">
        <f>F2993/$B$11</f>
        <v/>
      </c>
      <c r="H2993">
        <f>ABS(G2993)</f>
        <v/>
      </c>
    </row>
    <row r="2994">
      <c r="A2994">
        <f>'03_DADOS_LIMPOS'!A2970</f>
        <v/>
      </c>
      <c r="B2994">
        <f>'03_DADOS_LIMPOS'!C2970</f>
        <v/>
      </c>
      <c r="C2994">
        <f>'03_DADOS_LIMPOS'!D2970</f>
        <v/>
      </c>
      <c r="D2994">
        <f>'03_DADOS_LIMPOS'!J2970</f>
        <v/>
      </c>
      <c r="E2994">
        <f>$B$8+$B$9*D2994</f>
        <v/>
      </c>
      <c r="F2994">
        <f>C2994-E2994</f>
        <v/>
      </c>
      <c r="G2994">
        <f>F2994/$B$11</f>
        <v/>
      </c>
      <c r="H2994">
        <f>ABS(G2994)</f>
        <v/>
      </c>
    </row>
    <row r="2995">
      <c r="A2995">
        <f>'03_DADOS_LIMPOS'!A2971</f>
        <v/>
      </c>
      <c r="B2995">
        <f>'03_DADOS_LIMPOS'!C2971</f>
        <v/>
      </c>
      <c r="C2995">
        <f>'03_DADOS_LIMPOS'!D2971</f>
        <v/>
      </c>
      <c r="D2995">
        <f>'03_DADOS_LIMPOS'!J2971</f>
        <v/>
      </c>
      <c r="E2995">
        <f>$B$8+$B$9*D2995</f>
        <v/>
      </c>
      <c r="F2995">
        <f>C2995-E2995</f>
        <v/>
      </c>
      <c r="G2995">
        <f>F2995/$B$11</f>
        <v/>
      </c>
      <c r="H2995">
        <f>ABS(G2995)</f>
        <v/>
      </c>
    </row>
    <row r="2996">
      <c r="A2996">
        <f>'03_DADOS_LIMPOS'!A2972</f>
        <v/>
      </c>
      <c r="B2996">
        <f>'03_DADOS_LIMPOS'!C2972</f>
        <v/>
      </c>
      <c r="C2996">
        <f>'03_DADOS_LIMPOS'!D2972</f>
        <v/>
      </c>
      <c r="D2996">
        <f>'03_DADOS_LIMPOS'!J2972</f>
        <v/>
      </c>
      <c r="E2996">
        <f>$B$8+$B$9*D2996</f>
        <v/>
      </c>
      <c r="F2996">
        <f>C2996-E2996</f>
        <v/>
      </c>
      <c r="G2996">
        <f>F2996/$B$11</f>
        <v/>
      </c>
      <c r="H2996">
        <f>ABS(G2996)</f>
        <v/>
      </c>
    </row>
    <row r="2997">
      <c r="A2997">
        <f>'03_DADOS_LIMPOS'!A2973</f>
        <v/>
      </c>
      <c r="B2997">
        <f>'03_DADOS_LIMPOS'!C2973</f>
        <v/>
      </c>
      <c r="C2997">
        <f>'03_DADOS_LIMPOS'!D2973</f>
        <v/>
      </c>
      <c r="D2997">
        <f>'03_DADOS_LIMPOS'!J2973</f>
        <v/>
      </c>
      <c r="E2997">
        <f>$B$8+$B$9*D2997</f>
        <v/>
      </c>
      <c r="F2997">
        <f>C2997-E2997</f>
        <v/>
      </c>
      <c r="G2997">
        <f>F2997/$B$11</f>
        <v/>
      </c>
      <c r="H2997">
        <f>ABS(G2997)</f>
        <v/>
      </c>
    </row>
    <row r="2998">
      <c r="A2998">
        <f>'03_DADOS_LIMPOS'!A2974</f>
        <v/>
      </c>
      <c r="B2998">
        <f>'03_DADOS_LIMPOS'!C2974</f>
        <v/>
      </c>
      <c r="C2998">
        <f>'03_DADOS_LIMPOS'!D2974</f>
        <v/>
      </c>
      <c r="D2998">
        <f>'03_DADOS_LIMPOS'!J2974</f>
        <v/>
      </c>
      <c r="E2998">
        <f>$B$8+$B$9*D2998</f>
        <v/>
      </c>
      <c r="F2998">
        <f>C2998-E2998</f>
        <v/>
      </c>
      <c r="G2998">
        <f>F2998/$B$11</f>
        <v/>
      </c>
      <c r="H2998">
        <f>ABS(G2998)</f>
        <v/>
      </c>
    </row>
    <row r="2999">
      <c r="A2999">
        <f>'03_DADOS_LIMPOS'!A2975</f>
        <v/>
      </c>
      <c r="B2999">
        <f>'03_DADOS_LIMPOS'!C2975</f>
        <v/>
      </c>
      <c r="C2999">
        <f>'03_DADOS_LIMPOS'!D2975</f>
        <v/>
      </c>
      <c r="D2999">
        <f>'03_DADOS_LIMPOS'!J2975</f>
        <v/>
      </c>
      <c r="E2999">
        <f>$B$8+$B$9*D2999</f>
        <v/>
      </c>
      <c r="F2999">
        <f>C2999-E2999</f>
        <v/>
      </c>
      <c r="G2999">
        <f>F2999/$B$11</f>
        <v/>
      </c>
      <c r="H2999">
        <f>ABS(G2999)</f>
        <v/>
      </c>
    </row>
    <row r="3000">
      <c r="A3000">
        <f>'03_DADOS_LIMPOS'!A2976</f>
        <v/>
      </c>
      <c r="B3000">
        <f>'03_DADOS_LIMPOS'!C2976</f>
        <v/>
      </c>
      <c r="C3000">
        <f>'03_DADOS_LIMPOS'!D2976</f>
        <v/>
      </c>
      <c r="D3000">
        <f>'03_DADOS_LIMPOS'!J2976</f>
        <v/>
      </c>
      <c r="E3000">
        <f>$B$8+$B$9*D3000</f>
        <v/>
      </c>
      <c r="F3000">
        <f>C3000-E3000</f>
        <v/>
      </c>
      <c r="G3000">
        <f>F3000/$B$11</f>
        <v/>
      </c>
      <c r="H3000">
        <f>ABS(G3000)</f>
        <v/>
      </c>
    </row>
    <row r="3001">
      <c r="A3001">
        <f>'03_DADOS_LIMPOS'!A2977</f>
        <v/>
      </c>
      <c r="B3001">
        <f>'03_DADOS_LIMPOS'!C2977</f>
        <v/>
      </c>
      <c r="C3001">
        <f>'03_DADOS_LIMPOS'!D2977</f>
        <v/>
      </c>
      <c r="D3001">
        <f>'03_DADOS_LIMPOS'!J2977</f>
        <v/>
      </c>
      <c r="E3001">
        <f>$B$8+$B$9*D3001</f>
        <v/>
      </c>
      <c r="F3001">
        <f>C3001-E3001</f>
        <v/>
      </c>
      <c r="G3001">
        <f>F3001/$B$11</f>
        <v/>
      </c>
      <c r="H3001">
        <f>ABS(G3001)</f>
        <v/>
      </c>
    </row>
    <row r="3002">
      <c r="A3002">
        <f>'03_DADOS_LIMPOS'!A2978</f>
        <v/>
      </c>
      <c r="B3002">
        <f>'03_DADOS_LIMPOS'!C2978</f>
        <v/>
      </c>
      <c r="C3002">
        <f>'03_DADOS_LIMPOS'!D2978</f>
        <v/>
      </c>
      <c r="D3002">
        <f>'03_DADOS_LIMPOS'!J2978</f>
        <v/>
      </c>
      <c r="E3002">
        <f>$B$8+$B$9*D3002</f>
        <v/>
      </c>
      <c r="F3002">
        <f>C3002-E3002</f>
        <v/>
      </c>
      <c r="G3002">
        <f>F3002/$B$11</f>
        <v/>
      </c>
      <c r="H3002">
        <f>ABS(G3002)</f>
        <v/>
      </c>
    </row>
    <row r="3003">
      <c r="A3003">
        <f>'03_DADOS_LIMPOS'!A2979</f>
        <v/>
      </c>
      <c r="B3003">
        <f>'03_DADOS_LIMPOS'!C2979</f>
        <v/>
      </c>
      <c r="C3003">
        <f>'03_DADOS_LIMPOS'!D2979</f>
        <v/>
      </c>
      <c r="D3003">
        <f>'03_DADOS_LIMPOS'!J2979</f>
        <v/>
      </c>
      <c r="E3003">
        <f>$B$8+$B$9*D3003</f>
        <v/>
      </c>
      <c r="F3003">
        <f>C3003-E3003</f>
        <v/>
      </c>
      <c r="G3003">
        <f>F3003/$B$11</f>
        <v/>
      </c>
      <c r="H3003">
        <f>ABS(G3003)</f>
        <v/>
      </c>
    </row>
    <row r="3004">
      <c r="A3004">
        <f>'03_DADOS_LIMPOS'!A2980</f>
        <v/>
      </c>
      <c r="B3004">
        <f>'03_DADOS_LIMPOS'!C2980</f>
        <v/>
      </c>
      <c r="C3004">
        <f>'03_DADOS_LIMPOS'!D2980</f>
        <v/>
      </c>
      <c r="D3004">
        <f>'03_DADOS_LIMPOS'!J2980</f>
        <v/>
      </c>
      <c r="E3004">
        <f>$B$8+$B$9*D3004</f>
        <v/>
      </c>
      <c r="F3004">
        <f>C3004-E3004</f>
        <v/>
      </c>
      <c r="G3004">
        <f>F3004/$B$11</f>
        <v/>
      </c>
      <c r="H3004">
        <f>ABS(G3004)</f>
        <v/>
      </c>
    </row>
    <row r="3005">
      <c r="A3005">
        <f>'03_DADOS_LIMPOS'!A2981</f>
        <v/>
      </c>
      <c r="B3005">
        <f>'03_DADOS_LIMPOS'!C2981</f>
        <v/>
      </c>
      <c r="C3005">
        <f>'03_DADOS_LIMPOS'!D2981</f>
        <v/>
      </c>
      <c r="D3005">
        <f>'03_DADOS_LIMPOS'!J2981</f>
        <v/>
      </c>
      <c r="E3005">
        <f>$B$8+$B$9*D3005</f>
        <v/>
      </c>
      <c r="F3005">
        <f>C3005-E3005</f>
        <v/>
      </c>
      <c r="G3005">
        <f>F3005/$B$11</f>
        <v/>
      </c>
      <c r="H3005">
        <f>ABS(G3005)</f>
        <v/>
      </c>
    </row>
    <row r="3006">
      <c r="A3006">
        <f>'03_DADOS_LIMPOS'!A2982</f>
        <v/>
      </c>
      <c r="B3006">
        <f>'03_DADOS_LIMPOS'!C2982</f>
        <v/>
      </c>
      <c r="C3006">
        <f>'03_DADOS_LIMPOS'!D2982</f>
        <v/>
      </c>
      <c r="D3006">
        <f>'03_DADOS_LIMPOS'!J2982</f>
        <v/>
      </c>
      <c r="E3006">
        <f>$B$8+$B$9*D3006</f>
        <v/>
      </c>
      <c r="F3006">
        <f>C3006-E3006</f>
        <v/>
      </c>
      <c r="G3006">
        <f>F3006/$B$11</f>
        <v/>
      </c>
      <c r="H3006">
        <f>ABS(G3006)</f>
        <v/>
      </c>
    </row>
    <row r="3007">
      <c r="A3007">
        <f>'03_DADOS_LIMPOS'!A2983</f>
        <v/>
      </c>
      <c r="B3007">
        <f>'03_DADOS_LIMPOS'!C2983</f>
        <v/>
      </c>
      <c r="C3007">
        <f>'03_DADOS_LIMPOS'!D2983</f>
        <v/>
      </c>
      <c r="D3007">
        <f>'03_DADOS_LIMPOS'!J2983</f>
        <v/>
      </c>
      <c r="E3007">
        <f>$B$8+$B$9*D3007</f>
        <v/>
      </c>
      <c r="F3007">
        <f>C3007-E3007</f>
        <v/>
      </c>
      <c r="G3007">
        <f>F3007/$B$11</f>
        <v/>
      </c>
      <c r="H3007">
        <f>ABS(G3007)</f>
        <v/>
      </c>
    </row>
    <row r="3008">
      <c r="A3008">
        <f>'03_DADOS_LIMPOS'!A2984</f>
        <v/>
      </c>
      <c r="B3008">
        <f>'03_DADOS_LIMPOS'!C2984</f>
        <v/>
      </c>
      <c r="C3008">
        <f>'03_DADOS_LIMPOS'!D2984</f>
        <v/>
      </c>
      <c r="D3008">
        <f>'03_DADOS_LIMPOS'!J2984</f>
        <v/>
      </c>
      <c r="E3008">
        <f>$B$8+$B$9*D3008</f>
        <v/>
      </c>
      <c r="F3008">
        <f>C3008-E3008</f>
        <v/>
      </c>
      <c r="G3008">
        <f>F3008/$B$11</f>
        <v/>
      </c>
      <c r="H3008">
        <f>ABS(G3008)</f>
        <v/>
      </c>
    </row>
    <row r="3009">
      <c r="A3009">
        <f>'03_DADOS_LIMPOS'!A2985</f>
        <v/>
      </c>
      <c r="B3009">
        <f>'03_DADOS_LIMPOS'!C2985</f>
        <v/>
      </c>
      <c r="C3009">
        <f>'03_DADOS_LIMPOS'!D2985</f>
        <v/>
      </c>
      <c r="D3009">
        <f>'03_DADOS_LIMPOS'!J2985</f>
        <v/>
      </c>
      <c r="E3009">
        <f>$B$8+$B$9*D3009</f>
        <v/>
      </c>
      <c r="F3009">
        <f>C3009-E3009</f>
        <v/>
      </c>
      <c r="G3009">
        <f>F3009/$B$11</f>
        <v/>
      </c>
      <c r="H3009">
        <f>ABS(G3009)</f>
        <v/>
      </c>
    </row>
    <row r="3010">
      <c r="A3010">
        <f>'03_DADOS_LIMPOS'!A2986</f>
        <v/>
      </c>
      <c r="B3010">
        <f>'03_DADOS_LIMPOS'!C2986</f>
        <v/>
      </c>
      <c r="C3010">
        <f>'03_DADOS_LIMPOS'!D2986</f>
        <v/>
      </c>
      <c r="D3010">
        <f>'03_DADOS_LIMPOS'!J2986</f>
        <v/>
      </c>
      <c r="E3010">
        <f>$B$8+$B$9*D3010</f>
        <v/>
      </c>
      <c r="F3010">
        <f>C3010-E3010</f>
        <v/>
      </c>
      <c r="G3010">
        <f>F3010/$B$11</f>
        <v/>
      </c>
      <c r="H3010">
        <f>ABS(G3010)</f>
        <v/>
      </c>
    </row>
    <row r="3011">
      <c r="A3011">
        <f>'03_DADOS_LIMPOS'!A2987</f>
        <v/>
      </c>
      <c r="B3011">
        <f>'03_DADOS_LIMPOS'!C2987</f>
        <v/>
      </c>
      <c r="C3011">
        <f>'03_DADOS_LIMPOS'!D2987</f>
        <v/>
      </c>
      <c r="D3011">
        <f>'03_DADOS_LIMPOS'!J2987</f>
        <v/>
      </c>
      <c r="E3011">
        <f>$B$8+$B$9*D3011</f>
        <v/>
      </c>
      <c r="F3011">
        <f>C3011-E3011</f>
        <v/>
      </c>
      <c r="G3011">
        <f>F3011/$B$11</f>
        <v/>
      </c>
      <c r="H3011">
        <f>ABS(G3011)</f>
        <v/>
      </c>
    </row>
    <row r="3012">
      <c r="A3012">
        <f>'03_DADOS_LIMPOS'!A2988</f>
        <v/>
      </c>
      <c r="B3012">
        <f>'03_DADOS_LIMPOS'!C2988</f>
        <v/>
      </c>
      <c r="C3012">
        <f>'03_DADOS_LIMPOS'!D2988</f>
        <v/>
      </c>
      <c r="D3012">
        <f>'03_DADOS_LIMPOS'!J2988</f>
        <v/>
      </c>
      <c r="E3012">
        <f>$B$8+$B$9*D3012</f>
        <v/>
      </c>
      <c r="F3012">
        <f>C3012-E3012</f>
        <v/>
      </c>
      <c r="G3012">
        <f>F3012/$B$11</f>
        <v/>
      </c>
      <c r="H3012">
        <f>ABS(G3012)</f>
        <v/>
      </c>
    </row>
    <row r="3013">
      <c r="A3013">
        <f>'03_DADOS_LIMPOS'!A2989</f>
        <v/>
      </c>
      <c r="B3013">
        <f>'03_DADOS_LIMPOS'!C2989</f>
        <v/>
      </c>
      <c r="C3013">
        <f>'03_DADOS_LIMPOS'!D2989</f>
        <v/>
      </c>
      <c r="D3013">
        <f>'03_DADOS_LIMPOS'!J2989</f>
        <v/>
      </c>
      <c r="E3013">
        <f>$B$8+$B$9*D3013</f>
        <v/>
      </c>
      <c r="F3013">
        <f>C3013-E3013</f>
        <v/>
      </c>
      <c r="G3013">
        <f>F3013/$B$11</f>
        <v/>
      </c>
      <c r="H3013">
        <f>ABS(G3013)</f>
        <v/>
      </c>
    </row>
    <row r="3014">
      <c r="A3014">
        <f>'03_DADOS_LIMPOS'!A2990</f>
        <v/>
      </c>
      <c r="B3014">
        <f>'03_DADOS_LIMPOS'!C2990</f>
        <v/>
      </c>
      <c r="C3014">
        <f>'03_DADOS_LIMPOS'!D2990</f>
        <v/>
      </c>
      <c r="D3014">
        <f>'03_DADOS_LIMPOS'!J2990</f>
        <v/>
      </c>
      <c r="E3014">
        <f>$B$8+$B$9*D3014</f>
        <v/>
      </c>
      <c r="F3014">
        <f>C3014-E3014</f>
        <v/>
      </c>
      <c r="G3014">
        <f>F3014/$B$11</f>
        <v/>
      </c>
      <c r="H3014">
        <f>ABS(G3014)</f>
        <v/>
      </c>
    </row>
    <row r="3015">
      <c r="A3015">
        <f>'03_DADOS_LIMPOS'!A2991</f>
        <v/>
      </c>
      <c r="B3015">
        <f>'03_DADOS_LIMPOS'!C2991</f>
        <v/>
      </c>
      <c r="C3015">
        <f>'03_DADOS_LIMPOS'!D2991</f>
        <v/>
      </c>
      <c r="D3015">
        <f>'03_DADOS_LIMPOS'!J2991</f>
        <v/>
      </c>
      <c r="E3015">
        <f>$B$8+$B$9*D3015</f>
        <v/>
      </c>
      <c r="F3015">
        <f>C3015-E3015</f>
        <v/>
      </c>
      <c r="G3015">
        <f>F3015/$B$11</f>
        <v/>
      </c>
      <c r="H3015">
        <f>ABS(G3015)</f>
        <v/>
      </c>
    </row>
    <row r="3016">
      <c r="A3016">
        <f>'03_DADOS_LIMPOS'!A2992</f>
        <v/>
      </c>
      <c r="B3016">
        <f>'03_DADOS_LIMPOS'!C2992</f>
        <v/>
      </c>
      <c r="C3016">
        <f>'03_DADOS_LIMPOS'!D2992</f>
        <v/>
      </c>
      <c r="D3016">
        <f>'03_DADOS_LIMPOS'!J2992</f>
        <v/>
      </c>
      <c r="E3016">
        <f>$B$8+$B$9*D3016</f>
        <v/>
      </c>
      <c r="F3016">
        <f>C3016-E3016</f>
        <v/>
      </c>
      <c r="G3016">
        <f>F3016/$B$11</f>
        <v/>
      </c>
      <c r="H3016">
        <f>ABS(G3016)</f>
        <v/>
      </c>
    </row>
    <row r="3017">
      <c r="A3017">
        <f>'03_DADOS_LIMPOS'!A2993</f>
        <v/>
      </c>
      <c r="B3017">
        <f>'03_DADOS_LIMPOS'!C2993</f>
        <v/>
      </c>
      <c r="C3017">
        <f>'03_DADOS_LIMPOS'!D2993</f>
        <v/>
      </c>
      <c r="D3017">
        <f>'03_DADOS_LIMPOS'!J2993</f>
        <v/>
      </c>
      <c r="E3017">
        <f>$B$8+$B$9*D3017</f>
        <v/>
      </c>
      <c r="F3017">
        <f>C3017-E3017</f>
        <v/>
      </c>
      <c r="G3017">
        <f>F3017/$B$11</f>
        <v/>
      </c>
      <c r="H3017">
        <f>ABS(G3017)</f>
        <v/>
      </c>
    </row>
    <row r="3018">
      <c r="A3018">
        <f>'03_DADOS_LIMPOS'!A2994</f>
        <v/>
      </c>
      <c r="B3018">
        <f>'03_DADOS_LIMPOS'!C2994</f>
        <v/>
      </c>
      <c r="C3018">
        <f>'03_DADOS_LIMPOS'!D2994</f>
        <v/>
      </c>
      <c r="D3018">
        <f>'03_DADOS_LIMPOS'!J2994</f>
        <v/>
      </c>
      <c r="E3018">
        <f>$B$8+$B$9*D3018</f>
        <v/>
      </c>
      <c r="F3018">
        <f>C3018-E3018</f>
        <v/>
      </c>
      <c r="G3018">
        <f>F3018/$B$11</f>
        <v/>
      </c>
      <c r="H3018">
        <f>ABS(G3018)</f>
        <v/>
      </c>
    </row>
    <row r="3019">
      <c r="A3019">
        <f>'03_DADOS_LIMPOS'!A2995</f>
        <v/>
      </c>
      <c r="B3019">
        <f>'03_DADOS_LIMPOS'!C2995</f>
        <v/>
      </c>
      <c r="C3019">
        <f>'03_DADOS_LIMPOS'!D2995</f>
        <v/>
      </c>
      <c r="D3019">
        <f>'03_DADOS_LIMPOS'!J2995</f>
        <v/>
      </c>
      <c r="E3019">
        <f>$B$8+$B$9*D3019</f>
        <v/>
      </c>
      <c r="F3019">
        <f>C3019-E3019</f>
        <v/>
      </c>
      <c r="G3019">
        <f>F3019/$B$11</f>
        <v/>
      </c>
      <c r="H3019">
        <f>ABS(G3019)</f>
        <v/>
      </c>
    </row>
    <row r="3020">
      <c r="A3020">
        <f>'03_DADOS_LIMPOS'!A2996</f>
        <v/>
      </c>
      <c r="B3020">
        <f>'03_DADOS_LIMPOS'!C2996</f>
        <v/>
      </c>
      <c r="C3020">
        <f>'03_DADOS_LIMPOS'!D2996</f>
        <v/>
      </c>
      <c r="D3020">
        <f>'03_DADOS_LIMPOS'!J2996</f>
        <v/>
      </c>
      <c r="E3020">
        <f>$B$8+$B$9*D3020</f>
        <v/>
      </c>
      <c r="F3020">
        <f>C3020-E3020</f>
        <v/>
      </c>
      <c r="G3020">
        <f>F3020/$B$11</f>
        <v/>
      </c>
      <c r="H3020">
        <f>ABS(G3020)</f>
        <v/>
      </c>
    </row>
    <row r="3021">
      <c r="A3021">
        <f>'03_DADOS_LIMPOS'!A2997</f>
        <v/>
      </c>
      <c r="B3021">
        <f>'03_DADOS_LIMPOS'!C2997</f>
        <v/>
      </c>
      <c r="C3021">
        <f>'03_DADOS_LIMPOS'!D2997</f>
        <v/>
      </c>
      <c r="D3021">
        <f>'03_DADOS_LIMPOS'!J2997</f>
        <v/>
      </c>
      <c r="E3021">
        <f>$B$8+$B$9*D3021</f>
        <v/>
      </c>
      <c r="F3021">
        <f>C3021-E3021</f>
        <v/>
      </c>
      <c r="G3021">
        <f>F3021/$B$11</f>
        <v/>
      </c>
      <c r="H3021">
        <f>ABS(G3021)</f>
        <v/>
      </c>
    </row>
    <row r="3022">
      <c r="A3022">
        <f>'03_DADOS_LIMPOS'!A2998</f>
        <v/>
      </c>
      <c r="B3022">
        <f>'03_DADOS_LIMPOS'!C2998</f>
        <v/>
      </c>
      <c r="C3022">
        <f>'03_DADOS_LIMPOS'!D2998</f>
        <v/>
      </c>
      <c r="D3022">
        <f>'03_DADOS_LIMPOS'!J2998</f>
        <v/>
      </c>
      <c r="E3022">
        <f>$B$8+$B$9*D3022</f>
        <v/>
      </c>
      <c r="F3022">
        <f>C3022-E3022</f>
        <v/>
      </c>
      <c r="G3022">
        <f>F3022/$B$11</f>
        <v/>
      </c>
      <c r="H3022">
        <f>ABS(G3022)</f>
        <v/>
      </c>
    </row>
    <row r="3023">
      <c r="A3023">
        <f>'03_DADOS_LIMPOS'!A2999</f>
        <v/>
      </c>
      <c r="B3023">
        <f>'03_DADOS_LIMPOS'!C2999</f>
        <v/>
      </c>
      <c r="C3023">
        <f>'03_DADOS_LIMPOS'!D2999</f>
        <v/>
      </c>
      <c r="D3023">
        <f>'03_DADOS_LIMPOS'!J2999</f>
        <v/>
      </c>
      <c r="E3023">
        <f>$B$8+$B$9*D3023</f>
        <v/>
      </c>
      <c r="F3023">
        <f>C3023-E3023</f>
        <v/>
      </c>
      <c r="G3023">
        <f>F3023/$B$11</f>
        <v/>
      </c>
      <c r="H3023">
        <f>ABS(G3023)</f>
        <v/>
      </c>
    </row>
    <row r="3024">
      <c r="A3024">
        <f>'03_DADOS_LIMPOS'!A3000</f>
        <v/>
      </c>
      <c r="B3024">
        <f>'03_DADOS_LIMPOS'!C3000</f>
        <v/>
      </c>
      <c r="C3024">
        <f>'03_DADOS_LIMPOS'!D3000</f>
        <v/>
      </c>
      <c r="D3024">
        <f>'03_DADOS_LIMPOS'!J3000</f>
        <v/>
      </c>
      <c r="E3024">
        <f>$B$8+$B$9*D3024</f>
        <v/>
      </c>
      <c r="F3024">
        <f>C3024-E3024</f>
        <v/>
      </c>
      <c r="G3024">
        <f>F3024/$B$11</f>
        <v/>
      </c>
      <c r="H3024">
        <f>ABS(G3024)</f>
        <v/>
      </c>
    </row>
    <row r="3025">
      <c r="A3025">
        <f>'03_DADOS_LIMPOS'!A3001</f>
        <v/>
      </c>
      <c r="B3025">
        <f>'03_DADOS_LIMPOS'!C3001</f>
        <v/>
      </c>
      <c r="C3025">
        <f>'03_DADOS_LIMPOS'!D3001</f>
        <v/>
      </c>
      <c r="D3025">
        <f>'03_DADOS_LIMPOS'!J3001</f>
        <v/>
      </c>
      <c r="E3025">
        <f>$B$8+$B$9*D3025</f>
        <v/>
      </c>
      <c r="F3025">
        <f>C3025-E3025</f>
        <v/>
      </c>
      <c r="G3025">
        <f>F3025/$B$11</f>
        <v/>
      </c>
      <c r="H3025">
        <f>ABS(G3025)</f>
        <v/>
      </c>
    </row>
    <row r="3026">
      <c r="A3026">
        <f>'03_DADOS_LIMPOS'!A3002</f>
        <v/>
      </c>
      <c r="B3026">
        <f>'03_DADOS_LIMPOS'!C3002</f>
        <v/>
      </c>
      <c r="C3026">
        <f>'03_DADOS_LIMPOS'!D3002</f>
        <v/>
      </c>
      <c r="D3026">
        <f>'03_DADOS_LIMPOS'!J3002</f>
        <v/>
      </c>
      <c r="E3026">
        <f>$B$8+$B$9*D3026</f>
        <v/>
      </c>
      <c r="F3026">
        <f>C3026-E3026</f>
        <v/>
      </c>
      <c r="G3026">
        <f>F3026/$B$11</f>
        <v/>
      </c>
      <c r="H3026">
        <f>ABS(G3026)</f>
        <v/>
      </c>
    </row>
    <row r="3027">
      <c r="A3027">
        <f>'03_DADOS_LIMPOS'!A3003</f>
        <v/>
      </c>
      <c r="B3027">
        <f>'03_DADOS_LIMPOS'!C3003</f>
        <v/>
      </c>
      <c r="C3027">
        <f>'03_DADOS_LIMPOS'!D3003</f>
        <v/>
      </c>
      <c r="D3027">
        <f>'03_DADOS_LIMPOS'!J3003</f>
        <v/>
      </c>
      <c r="E3027">
        <f>$B$8+$B$9*D3027</f>
        <v/>
      </c>
      <c r="F3027">
        <f>C3027-E3027</f>
        <v/>
      </c>
      <c r="G3027">
        <f>F3027/$B$11</f>
        <v/>
      </c>
      <c r="H3027">
        <f>ABS(G3027)</f>
        <v/>
      </c>
    </row>
    <row r="3028">
      <c r="A3028">
        <f>'03_DADOS_LIMPOS'!A3004</f>
        <v/>
      </c>
      <c r="B3028">
        <f>'03_DADOS_LIMPOS'!C3004</f>
        <v/>
      </c>
      <c r="C3028">
        <f>'03_DADOS_LIMPOS'!D3004</f>
        <v/>
      </c>
      <c r="D3028">
        <f>'03_DADOS_LIMPOS'!J3004</f>
        <v/>
      </c>
      <c r="E3028">
        <f>$B$8+$B$9*D3028</f>
        <v/>
      </c>
      <c r="F3028">
        <f>C3028-E3028</f>
        <v/>
      </c>
      <c r="G3028">
        <f>F3028/$B$11</f>
        <v/>
      </c>
      <c r="H3028">
        <f>ABS(G3028)</f>
        <v/>
      </c>
    </row>
    <row r="3029">
      <c r="A3029">
        <f>'03_DADOS_LIMPOS'!A3005</f>
        <v/>
      </c>
      <c r="B3029">
        <f>'03_DADOS_LIMPOS'!C3005</f>
        <v/>
      </c>
      <c r="C3029">
        <f>'03_DADOS_LIMPOS'!D3005</f>
        <v/>
      </c>
      <c r="D3029">
        <f>'03_DADOS_LIMPOS'!J3005</f>
        <v/>
      </c>
      <c r="E3029">
        <f>$B$8+$B$9*D3029</f>
        <v/>
      </c>
      <c r="F3029">
        <f>C3029-E3029</f>
        <v/>
      </c>
      <c r="G3029">
        <f>F3029/$B$11</f>
        <v/>
      </c>
      <c r="H3029">
        <f>ABS(G3029)</f>
        <v/>
      </c>
    </row>
    <row r="3030">
      <c r="A3030">
        <f>'03_DADOS_LIMPOS'!A3006</f>
        <v/>
      </c>
      <c r="B3030">
        <f>'03_DADOS_LIMPOS'!C3006</f>
        <v/>
      </c>
      <c r="C3030">
        <f>'03_DADOS_LIMPOS'!D3006</f>
        <v/>
      </c>
      <c r="D3030">
        <f>'03_DADOS_LIMPOS'!J3006</f>
        <v/>
      </c>
      <c r="E3030">
        <f>$B$8+$B$9*D3030</f>
        <v/>
      </c>
      <c r="F3030">
        <f>C3030-E3030</f>
        <v/>
      </c>
      <c r="G3030">
        <f>F3030/$B$11</f>
        <v/>
      </c>
      <c r="H3030">
        <f>ABS(G3030)</f>
        <v/>
      </c>
    </row>
    <row r="3031">
      <c r="A3031">
        <f>'03_DADOS_LIMPOS'!A3007</f>
        <v/>
      </c>
      <c r="B3031">
        <f>'03_DADOS_LIMPOS'!C3007</f>
        <v/>
      </c>
      <c r="C3031">
        <f>'03_DADOS_LIMPOS'!D3007</f>
        <v/>
      </c>
      <c r="D3031">
        <f>'03_DADOS_LIMPOS'!J3007</f>
        <v/>
      </c>
      <c r="E3031">
        <f>$B$8+$B$9*D3031</f>
        <v/>
      </c>
      <c r="F3031">
        <f>C3031-E3031</f>
        <v/>
      </c>
      <c r="G3031">
        <f>F3031/$B$11</f>
        <v/>
      </c>
      <c r="H3031">
        <f>ABS(G3031)</f>
        <v/>
      </c>
    </row>
    <row r="3032">
      <c r="A3032">
        <f>'03_DADOS_LIMPOS'!A3008</f>
        <v/>
      </c>
      <c r="B3032">
        <f>'03_DADOS_LIMPOS'!C3008</f>
        <v/>
      </c>
      <c r="C3032">
        <f>'03_DADOS_LIMPOS'!D3008</f>
        <v/>
      </c>
      <c r="D3032">
        <f>'03_DADOS_LIMPOS'!J3008</f>
        <v/>
      </c>
      <c r="E3032">
        <f>$B$8+$B$9*D3032</f>
        <v/>
      </c>
      <c r="F3032">
        <f>C3032-E3032</f>
        <v/>
      </c>
      <c r="G3032">
        <f>F3032/$B$11</f>
        <v/>
      </c>
      <c r="H3032">
        <f>ABS(G3032)</f>
        <v/>
      </c>
    </row>
    <row r="3033">
      <c r="A3033">
        <f>'03_DADOS_LIMPOS'!A3009</f>
        <v/>
      </c>
      <c r="B3033">
        <f>'03_DADOS_LIMPOS'!C3009</f>
        <v/>
      </c>
      <c r="C3033">
        <f>'03_DADOS_LIMPOS'!D3009</f>
        <v/>
      </c>
      <c r="D3033">
        <f>'03_DADOS_LIMPOS'!J3009</f>
        <v/>
      </c>
      <c r="E3033">
        <f>$B$8+$B$9*D3033</f>
        <v/>
      </c>
      <c r="F3033">
        <f>C3033-E3033</f>
        <v/>
      </c>
      <c r="G3033">
        <f>F3033/$B$11</f>
        <v/>
      </c>
      <c r="H3033">
        <f>ABS(G3033)</f>
        <v/>
      </c>
    </row>
    <row r="3034">
      <c r="A3034">
        <f>'03_DADOS_LIMPOS'!A3010</f>
        <v/>
      </c>
      <c r="B3034">
        <f>'03_DADOS_LIMPOS'!C3010</f>
        <v/>
      </c>
      <c r="C3034">
        <f>'03_DADOS_LIMPOS'!D3010</f>
        <v/>
      </c>
      <c r="D3034">
        <f>'03_DADOS_LIMPOS'!J3010</f>
        <v/>
      </c>
      <c r="E3034">
        <f>$B$8+$B$9*D3034</f>
        <v/>
      </c>
      <c r="F3034">
        <f>C3034-E3034</f>
        <v/>
      </c>
      <c r="G3034">
        <f>F3034/$B$11</f>
        <v/>
      </c>
      <c r="H3034">
        <f>ABS(G3034)</f>
        <v/>
      </c>
    </row>
    <row r="3035">
      <c r="A3035">
        <f>'03_DADOS_LIMPOS'!A3011</f>
        <v/>
      </c>
      <c r="B3035">
        <f>'03_DADOS_LIMPOS'!C3011</f>
        <v/>
      </c>
      <c r="C3035">
        <f>'03_DADOS_LIMPOS'!D3011</f>
        <v/>
      </c>
      <c r="D3035">
        <f>'03_DADOS_LIMPOS'!J3011</f>
        <v/>
      </c>
      <c r="E3035">
        <f>$B$8+$B$9*D3035</f>
        <v/>
      </c>
      <c r="F3035">
        <f>C3035-E3035</f>
        <v/>
      </c>
      <c r="G3035">
        <f>F3035/$B$11</f>
        <v/>
      </c>
      <c r="H3035">
        <f>ABS(G3035)</f>
        <v/>
      </c>
    </row>
    <row r="3036">
      <c r="A3036">
        <f>'03_DADOS_LIMPOS'!A3012</f>
        <v/>
      </c>
      <c r="B3036">
        <f>'03_DADOS_LIMPOS'!C3012</f>
        <v/>
      </c>
      <c r="C3036">
        <f>'03_DADOS_LIMPOS'!D3012</f>
        <v/>
      </c>
      <c r="D3036">
        <f>'03_DADOS_LIMPOS'!J3012</f>
        <v/>
      </c>
      <c r="E3036">
        <f>$B$8+$B$9*D3036</f>
        <v/>
      </c>
      <c r="F3036">
        <f>C3036-E3036</f>
        <v/>
      </c>
      <c r="G3036">
        <f>F3036/$B$11</f>
        <v/>
      </c>
      <c r="H3036">
        <f>ABS(G3036)</f>
        <v/>
      </c>
    </row>
    <row r="3037">
      <c r="A3037">
        <f>'03_DADOS_LIMPOS'!A3013</f>
        <v/>
      </c>
      <c r="B3037">
        <f>'03_DADOS_LIMPOS'!C3013</f>
        <v/>
      </c>
      <c r="C3037">
        <f>'03_DADOS_LIMPOS'!D3013</f>
        <v/>
      </c>
      <c r="D3037">
        <f>'03_DADOS_LIMPOS'!J3013</f>
        <v/>
      </c>
      <c r="E3037">
        <f>$B$8+$B$9*D3037</f>
        <v/>
      </c>
      <c r="F3037">
        <f>C3037-E3037</f>
        <v/>
      </c>
      <c r="G3037">
        <f>F3037/$B$11</f>
        <v/>
      </c>
      <c r="H3037">
        <f>ABS(G3037)</f>
        <v/>
      </c>
    </row>
    <row r="3038">
      <c r="A3038">
        <f>'03_DADOS_LIMPOS'!A3014</f>
        <v/>
      </c>
      <c r="B3038">
        <f>'03_DADOS_LIMPOS'!C3014</f>
        <v/>
      </c>
      <c r="C3038">
        <f>'03_DADOS_LIMPOS'!D3014</f>
        <v/>
      </c>
      <c r="D3038">
        <f>'03_DADOS_LIMPOS'!J3014</f>
        <v/>
      </c>
      <c r="E3038">
        <f>$B$8+$B$9*D3038</f>
        <v/>
      </c>
      <c r="F3038">
        <f>C3038-E3038</f>
        <v/>
      </c>
      <c r="G3038">
        <f>F3038/$B$11</f>
        <v/>
      </c>
      <c r="H3038">
        <f>ABS(G3038)</f>
        <v/>
      </c>
    </row>
    <row r="3039">
      <c r="A3039">
        <f>'03_DADOS_LIMPOS'!A3015</f>
        <v/>
      </c>
      <c r="B3039">
        <f>'03_DADOS_LIMPOS'!C3015</f>
        <v/>
      </c>
      <c r="C3039">
        <f>'03_DADOS_LIMPOS'!D3015</f>
        <v/>
      </c>
      <c r="D3039">
        <f>'03_DADOS_LIMPOS'!J3015</f>
        <v/>
      </c>
      <c r="E3039">
        <f>$B$8+$B$9*D3039</f>
        <v/>
      </c>
      <c r="F3039">
        <f>C3039-E3039</f>
        <v/>
      </c>
      <c r="G3039">
        <f>F3039/$B$11</f>
        <v/>
      </c>
      <c r="H3039">
        <f>ABS(G3039)</f>
        <v/>
      </c>
    </row>
    <row r="3040">
      <c r="A3040">
        <f>'03_DADOS_LIMPOS'!A3016</f>
        <v/>
      </c>
      <c r="B3040">
        <f>'03_DADOS_LIMPOS'!C3016</f>
        <v/>
      </c>
      <c r="C3040">
        <f>'03_DADOS_LIMPOS'!D3016</f>
        <v/>
      </c>
      <c r="D3040">
        <f>'03_DADOS_LIMPOS'!J3016</f>
        <v/>
      </c>
      <c r="E3040">
        <f>$B$8+$B$9*D3040</f>
        <v/>
      </c>
      <c r="F3040">
        <f>C3040-E3040</f>
        <v/>
      </c>
      <c r="G3040">
        <f>F3040/$B$11</f>
        <v/>
      </c>
      <c r="H3040">
        <f>ABS(G3040)</f>
        <v/>
      </c>
    </row>
    <row r="3041">
      <c r="A3041">
        <f>'03_DADOS_LIMPOS'!A3017</f>
        <v/>
      </c>
      <c r="B3041">
        <f>'03_DADOS_LIMPOS'!C3017</f>
        <v/>
      </c>
      <c r="C3041">
        <f>'03_DADOS_LIMPOS'!D3017</f>
        <v/>
      </c>
      <c r="D3041">
        <f>'03_DADOS_LIMPOS'!J3017</f>
        <v/>
      </c>
      <c r="E3041">
        <f>$B$8+$B$9*D3041</f>
        <v/>
      </c>
      <c r="F3041">
        <f>C3041-E3041</f>
        <v/>
      </c>
      <c r="G3041">
        <f>F3041/$B$11</f>
        <v/>
      </c>
      <c r="H3041">
        <f>ABS(G3041)</f>
        <v/>
      </c>
    </row>
    <row r="3042">
      <c r="A3042">
        <f>'03_DADOS_LIMPOS'!A3018</f>
        <v/>
      </c>
      <c r="B3042">
        <f>'03_DADOS_LIMPOS'!C3018</f>
        <v/>
      </c>
      <c r="C3042">
        <f>'03_DADOS_LIMPOS'!D3018</f>
        <v/>
      </c>
      <c r="D3042">
        <f>'03_DADOS_LIMPOS'!J3018</f>
        <v/>
      </c>
      <c r="E3042">
        <f>$B$8+$B$9*D3042</f>
        <v/>
      </c>
      <c r="F3042">
        <f>C3042-E3042</f>
        <v/>
      </c>
      <c r="G3042">
        <f>F3042/$B$11</f>
        <v/>
      </c>
      <c r="H3042">
        <f>ABS(G3042)</f>
        <v/>
      </c>
    </row>
    <row r="3043">
      <c r="A3043">
        <f>'03_DADOS_LIMPOS'!A3019</f>
        <v/>
      </c>
      <c r="B3043">
        <f>'03_DADOS_LIMPOS'!C3019</f>
        <v/>
      </c>
      <c r="C3043">
        <f>'03_DADOS_LIMPOS'!D3019</f>
        <v/>
      </c>
      <c r="D3043">
        <f>'03_DADOS_LIMPOS'!J3019</f>
        <v/>
      </c>
      <c r="E3043">
        <f>$B$8+$B$9*D3043</f>
        <v/>
      </c>
      <c r="F3043">
        <f>C3043-E3043</f>
        <v/>
      </c>
      <c r="G3043">
        <f>F3043/$B$11</f>
        <v/>
      </c>
      <c r="H3043">
        <f>ABS(G3043)</f>
        <v/>
      </c>
    </row>
    <row r="3044">
      <c r="A3044">
        <f>'03_DADOS_LIMPOS'!A3020</f>
        <v/>
      </c>
      <c r="B3044">
        <f>'03_DADOS_LIMPOS'!C3020</f>
        <v/>
      </c>
      <c r="C3044">
        <f>'03_DADOS_LIMPOS'!D3020</f>
        <v/>
      </c>
      <c r="D3044">
        <f>'03_DADOS_LIMPOS'!J3020</f>
        <v/>
      </c>
      <c r="E3044">
        <f>$B$8+$B$9*D3044</f>
        <v/>
      </c>
      <c r="F3044">
        <f>C3044-E3044</f>
        <v/>
      </c>
      <c r="G3044">
        <f>F3044/$B$11</f>
        <v/>
      </c>
      <c r="H3044">
        <f>ABS(G3044)</f>
        <v/>
      </c>
    </row>
    <row r="3045">
      <c r="A3045">
        <f>'03_DADOS_LIMPOS'!A3021</f>
        <v/>
      </c>
      <c r="B3045">
        <f>'03_DADOS_LIMPOS'!C3021</f>
        <v/>
      </c>
      <c r="C3045">
        <f>'03_DADOS_LIMPOS'!D3021</f>
        <v/>
      </c>
      <c r="D3045">
        <f>'03_DADOS_LIMPOS'!J3021</f>
        <v/>
      </c>
      <c r="E3045">
        <f>$B$8+$B$9*D3045</f>
        <v/>
      </c>
      <c r="F3045">
        <f>C3045-E3045</f>
        <v/>
      </c>
      <c r="G3045">
        <f>F3045/$B$11</f>
        <v/>
      </c>
      <c r="H3045">
        <f>ABS(G3045)</f>
        <v/>
      </c>
    </row>
    <row r="3046">
      <c r="A3046">
        <f>'03_DADOS_LIMPOS'!A3022</f>
        <v/>
      </c>
      <c r="B3046">
        <f>'03_DADOS_LIMPOS'!C3022</f>
        <v/>
      </c>
      <c r="C3046">
        <f>'03_DADOS_LIMPOS'!D3022</f>
        <v/>
      </c>
      <c r="D3046">
        <f>'03_DADOS_LIMPOS'!J3022</f>
        <v/>
      </c>
      <c r="E3046">
        <f>$B$8+$B$9*D3046</f>
        <v/>
      </c>
      <c r="F3046">
        <f>C3046-E3046</f>
        <v/>
      </c>
      <c r="G3046">
        <f>F3046/$B$11</f>
        <v/>
      </c>
      <c r="H3046">
        <f>ABS(G3046)</f>
        <v/>
      </c>
    </row>
    <row r="3047">
      <c r="A3047">
        <f>'03_DADOS_LIMPOS'!A3023</f>
        <v/>
      </c>
      <c r="B3047">
        <f>'03_DADOS_LIMPOS'!C3023</f>
        <v/>
      </c>
      <c r="C3047">
        <f>'03_DADOS_LIMPOS'!D3023</f>
        <v/>
      </c>
      <c r="D3047">
        <f>'03_DADOS_LIMPOS'!J3023</f>
        <v/>
      </c>
      <c r="E3047">
        <f>$B$8+$B$9*D3047</f>
        <v/>
      </c>
      <c r="F3047">
        <f>C3047-E3047</f>
        <v/>
      </c>
      <c r="G3047">
        <f>F3047/$B$11</f>
        <v/>
      </c>
      <c r="H3047">
        <f>ABS(G3047)</f>
        <v/>
      </c>
    </row>
    <row r="3048">
      <c r="A3048">
        <f>'03_DADOS_LIMPOS'!A3024</f>
        <v/>
      </c>
      <c r="B3048">
        <f>'03_DADOS_LIMPOS'!C3024</f>
        <v/>
      </c>
      <c r="C3048">
        <f>'03_DADOS_LIMPOS'!D3024</f>
        <v/>
      </c>
      <c r="D3048">
        <f>'03_DADOS_LIMPOS'!J3024</f>
        <v/>
      </c>
      <c r="E3048">
        <f>$B$8+$B$9*D3048</f>
        <v/>
      </c>
      <c r="F3048">
        <f>C3048-E3048</f>
        <v/>
      </c>
      <c r="G3048">
        <f>F3048/$B$11</f>
        <v/>
      </c>
      <c r="H3048">
        <f>ABS(G3048)</f>
        <v/>
      </c>
    </row>
    <row r="3049">
      <c r="A3049">
        <f>'03_DADOS_LIMPOS'!A3025</f>
        <v/>
      </c>
      <c r="B3049">
        <f>'03_DADOS_LIMPOS'!C3025</f>
        <v/>
      </c>
      <c r="C3049">
        <f>'03_DADOS_LIMPOS'!D3025</f>
        <v/>
      </c>
      <c r="D3049">
        <f>'03_DADOS_LIMPOS'!J3025</f>
        <v/>
      </c>
      <c r="E3049">
        <f>$B$8+$B$9*D3049</f>
        <v/>
      </c>
      <c r="F3049">
        <f>C3049-E3049</f>
        <v/>
      </c>
      <c r="G3049">
        <f>F3049/$B$11</f>
        <v/>
      </c>
      <c r="H3049">
        <f>ABS(G3049)</f>
        <v/>
      </c>
    </row>
    <row r="3050">
      <c r="A3050">
        <f>'03_DADOS_LIMPOS'!A3026</f>
        <v/>
      </c>
      <c r="B3050">
        <f>'03_DADOS_LIMPOS'!C3026</f>
        <v/>
      </c>
      <c r="C3050">
        <f>'03_DADOS_LIMPOS'!D3026</f>
        <v/>
      </c>
      <c r="D3050">
        <f>'03_DADOS_LIMPOS'!J3026</f>
        <v/>
      </c>
      <c r="E3050">
        <f>$B$8+$B$9*D3050</f>
        <v/>
      </c>
      <c r="F3050">
        <f>C3050-E3050</f>
        <v/>
      </c>
      <c r="G3050">
        <f>F3050/$B$11</f>
        <v/>
      </c>
      <c r="H3050">
        <f>ABS(G3050)</f>
        <v/>
      </c>
    </row>
    <row r="3051">
      <c r="A3051">
        <f>'03_DADOS_LIMPOS'!A3027</f>
        <v/>
      </c>
      <c r="B3051">
        <f>'03_DADOS_LIMPOS'!C3027</f>
        <v/>
      </c>
      <c r="C3051">
        <f>'03_DADOS_LIMPOS'!D3027</f>
        <v/>
      </c>
      <c r="D3051">
        <f>'03_DADOS_LIMPOS'!J3027</f>
        <v/>
      </c>
      <c r="E3051">
        <f>$B$8+$B$9*D3051</f>
        <v/>
      </c>
      <c r="F3051">
        <f>C3051-E3051</f>
        <v/>
      </c>
      <c r="G3051">
        <f>F3051/$B$11</f>
        <v/>
      </c>
      <c r="H3051">
        <f>ABS(G3051)</f>
        <v/>
      </c>
    </row>
    <row r="3052">
      <c r="A3052">
        <f>'03_DADOS_LIMPOS'!A3028</f>
        <v/>
      </c>
      <c r="B3052">
        <f>'03_DADOS_LIMPOS'!C3028</f>
        <v/>
      </c>
      <c r="C3052">
        <f>'03_DADOS_LIMPOS'!D3028</f>
        <v/>
      </c>
      <c r="D3052">
        <f>'03_DADOS_LIMPOS'!J3028</f>
        <v/>
      </c>
      <c r="E3052">
        <f>$B$8+$B$9*D3052</f>
        <v/>
      </c>
      <c r="F3052">
        <f>C3052-E3052</f>
        <v/>
      </c>
      <c r="G3052">
        <f>F3052/$B$11</f>
        <v/>
      </c>
      <c r="H3052">
        <f>ABS(G3052)</f>
        <v/>
      </c>
    </row>
    <row r="3053">
      <c r="A3053">
        <f>'03_DADOS_LIMPOS'!A3029</f>
        <v/>
      </c>
      <c r="B3053">
        <f>'03_DADOS_LIMPOS'!C3029</f>
        <v/>
      </c>
      <c r="C3053">
        <f>'03_DADOS_LIMPOS'!D3029</f>
        <v/>
      </c>
      <c r="D3053">
        <f>'03_DADOS_LIMPOS'!J3029</f>
        <v/>
      </c>
      <c r="E3053">
        <f>$B$8+$B$9*D3053</f>
        <v/>
      </c>
      <c r="F3053">
        <f>C3053-E3053</f>
        <v/>
      </c>
      <c r="G3053">
        <f>F3053/$B$11</f>
        <v/>
      </c>
      <c r="H3053">
        <f>ABS(G3053)</f>
        <v/>
      </c>
    </row>
    <row r="3054">
      <c r="A3054">
        <f>'03_DADOS_LIMPOS'!A3030</f>
        <v/>
      </c>
      <c r="B3054">
        <f>'03_DADOS_LIMPOS'!C3030</f>
        <v/>
      </c>
      <c r="C3054">
        <f>'03_DADOS_LIMPOS'!D3030</f>
        <v/>
      </c>
      <c r="D3054">
        <f>'03_DADOS_LIMPOS'!J3030</f>
        <v/>
      </c>
      <c r="E3054">
        <f>$B$8+$B$9*D3054</f>
        <v/>
      </c>
      <c r="F3054">
        <f>C3054-E3054</f>
        <v/>
      </c>
      <c r="G3054">
        <f>F3054/$B$11</f>
        <v/>
      </c>
      <c r="H3054">
        <f>ABS(G3054)</f>
        <v/>
      </c>
    </row>
    <row r="3055">
      <c r="A3055">
        <f>'03_DADOS_LIMPOS'!A3031</f>
        <v/>
      </c>
      <c r="B3055">
        <f>'03_DADOS_LIMPOS'!C3031</f>
        <v/>
      </c>
      <c r="C3055">
        <f>'03_DADOS_LIMPOS'!D3031</f>
        <v/>
      </c>
      <c r="D3055">
        <f>'03_DADOS_LIMPOS'!J3031</f>
        <v/>
      </c>
      <c r="E3055">
        <f>$B$8+$B$9*D3055</f>
        <v/>
      </c>
      <c r="F3055">
        <f>C3055-E3055</f>
        <v/>
      </c>
      <c r="G3055">
        <f>F3055/$B$11</f>
        <v/>
      </c>
      <c r="H3055">
        <f>ABS(G3055)</f>
        <v/>
      </c>
    </row>
    <row r="3056">
      <c r="A3056">
        <f>'03_DADOS_LIMPOS'!A3032</f>
        <v/>
      </c>
      <c r="B3056">
        <f>'03_DADOS_LIMPOS'!C3032</f>
        <v/>
      </c>
      <c r="C3056">
        <f>'03_DADOS_LIMPOS'!D3032</f>
        <v/>
      </c>
      <c r="D3056">
        <f>'03_DADOS_LIMPOS'!J3032</f>
        <v/>
      </c>
      <c r="E3056">
        <f>$B$8+$B$9*D3056</f>
        <v/>
      </c>
      <c r="F3056">
        <f>C3056-E3056</f>
        <v/>
      </c>
      <c r="G3056">
        <f>F3056/$B$11</f>
        <v/>
      </c>
      <c r="H3056">
        <f>ABS(G3056)</f>
        <v/>
      </c>
    </row>
    <row r="3057">
      <c r="A3057">
        <f>'03_DADOS_LIMPOS'!A3033</f>
        <v/>
      </c>
      <c r="B3057">
        <f>'03_DADOS_LIMPOS'!C3033</f>
        <v/>
      </c>
      <c r="C3057">
        <f>'03_DADOS_LIMPOS'!D3033</f>
        <v/>
      </c>
      <c r="D3057">
        <f>'03_DADOS_LIMPOS'!J3033</f>
        <v/>
      </c>
      <c r="E3057">
        <f>$B$8+$B$9*D3057</f>
        <v/>
      </c>
      <c r="F3057">
        <f>C3057-E3057</f>
        <v/>
      </c>
      <c r="G3057">
        <f>F3057/$B$11</f>
        <v/>
      </c>
      <c r="H3057">
        <f>ABS(G3057)</f>
        <v/>
      </c>
    </row>
    <row r="3058">
      <c r="A3058">
        <f>'03_DADOS_LIMPOS'!A3034</f>
        <v/>
      </c>
      <c r="B3058">
        <f>'03_DADOS_LIMPOS'!C3034</f>
        <v/>
      </c>
      <c r="C3058">
        <f>'03_DADOS_LIMPOS'!D3034</f>
        <v/>
      </c>
      <c r="D3058">
        <f>'03_DADOS_LIMPOS'!J3034</f>
        <v/>
      </c>
      <c r="E3058">
        <f>$B$8+$B$9*D3058</f>
        <v/>
      </c>
      <c r="F3058">
        <f>C3058-E3058</f>
        <v/>
      </c>
      <c r="G3058">
        <f>F3058/$B$11</f>
        <v/>
      </c>
      <c r="H3058">
        <f>ABS(G3058)</f>
        <v/>
      </c>
    </row>
    <row r="3059">
      <c r="A3059">
        <f>'03_DADOS_LIMPOS'!A3035</f>
        <v/>
      </c>
      <c r="B3059">
        <f>'03_DADOS_LIMPOS'!C3035</f>
        <v/>
      </c>
      <c r="C3059">
        <f>'03_DADOS_LIMPOS'!D3035</f>
        <v/>
      </c>
      <c r="D3059">
        <f>'03_DADOS_LIMPOS'!J3035</f>
        <v/>
      </c>
      <c r="E3059">
        <f>$B$8+$B$9*D3059</f>
        <v/>
      </c>
      <c r="F3059">
        <f>C3059-E3059</f>
        <v/>
      </c>
      <c r="G3059">
        <f>F3059/$B$11</f>
        <v/>
      </c>
      <c r="H3059">
        <f>ABS(G3059)</f>
        <v/>
      </c>
    </row>
    <row r="3060">
      <c r="A3060">
        <f>'03_DADOS_LIMPOS'!A3036</f>
        <v/>
      </c>
      <c r="B3060">
        <f>'03_DADOS_LIMPOS'!C3036</f>
        <v/>
      </c>
      <c r="C3060">
        <f>'03_DADOS_LIMPOS'!D3036</f>
        <v/>
      </c>
      <c r="D3060">
        <f>'03_DADOS_LIMPOS'!J3036</f>
        <v/>
      </c>
      <c r="E3060">
        <f>$B$8+$B$9*D3060</f>
        <v/>
      </c>
      <c r="F3060">
        <f>C3060-E3060</f>
        <v/>
      </c>
      <c r="G3060">
        <f>F3060/$B$11</f>
        <v/>
      </c>
      <c r="H3060">
        <f>ABS(G3060)</f>
        <v/>
      </c>
    </row>
    <row r="3061">
      <c r="A3061">
        <f>'03_DADOS_LIMPOS'!A3037</f>
        <v/>
      </c>
      <c r="B3061">
        <f>'03_DADOS_LIMPOS'!C3037</f>
        <v/>
      </c>
      <c r="C3061">
        <f>'03_DADOS_LIMPOS'!D3037</f>
        <v/>
      </c>
      <c r="D3061">
        <f>'03_DADOS_LIMPOS'!J3037</f>
        <v/>
      </c>
      <c r="E3061">
        <f>$B$8+$B$9*D3061</f>
        <v/>
      </c>
      <c r="F3061">
        <f>C3061-E3061</f>
        <v/>
      </c>
      <c r="G3061">
        <f>F3061/$B$11</f>
        <v/>
      </c>
      <c r="H3061">
        <f>ABS(G3061)</f>
        <v/>
      </c>
    </row>
    <row r="3062">
      <c r="A3062">
        <f>'03_DADOS_LIMPOS'!A3038</f>
        <v/>
      </c>
      <c r="B3062">
        <f>'03_DADOS_LIMPOS'!C3038</f>
        <v/>
      </c>
      <c r="C3062">
        <f>'03_DADOS_LIMPOS'!D3038</f>
        <v/>
      </c>
      <c r="D3062">
        <f>'03_DADOS_LIMPOS'!J3038</f>
        <v/>
      </c>
      <c r="E3062">
        <f>$B$8+$B$9*D3062</f>
        <v/>
      </c>
      <c r="F3062">
        <f>C3062-E3062</f>
        <v/>
      </c>
      <c r="G3062">
        <f>F3062/$B$11</f>
        <v/>
      </c>
      <c r="H3062">
        <f>ABS(G3062)</f>
        <v/>
      </c>
    </row>
    <row r="3063">
      <c r="A3063">
        <f>'03_DADOS_LIMPOS'!A3039</f>
        <v/>
      </c>
      <c r="B3063">
        <f>'03_DADOS_LIMPOS'!C3039</f>
        <v/>
      </c>
      <c r="C3063">
        <f>'03_DADOS_LIMPOS'!D3039</f>
        <v/>
      </c>
      <c r="D3063">
        <f>'03_DADOS_LIMPOS'!J3039</f>
        <v/>
      </c>
      <c r="E3063">
        <f>$B$8+$B$9*D3063</f>
        <v/>
      </c>
      <c r="F3063">
        <f>C3063-E3063</f>
        <v/>
      </c>
      <c r="G3063">
        <f>F3063/$B$11</f>
        <v/>
      </c>
      <c r="H3063">
        <f>ABS(G3063)</f>
        <v/>
      </c>
    </row>
    <row r="3064">
      <c r="A3064">
        <f>'03_DADOS_LIMPOS'!A3040</f>
        <v/>
      </c>
      <c r="B3064">
        <f>'03_DADOS_LIMPOS'!C3040</f>
        <v/>
      </c>
      <c r="C3064">
        <f>'03_DADOS_LIMPOS'!D3040</f>
        <v/>
      </c>
      <c r="D3064">
        <f>'03_DADOS_LIMPOS'!J3040</f>
        <v/>
      </c>
      <c r="E3064">
        <f>$B$8+$B$9*D3064</f>
        <v/>
      </c>
      <c r="F3064">
        <f>C3064-E3064</f>
        <v/>
      </c>
      <c r="G3064">
        <f>F3064/$B$11</f>
        <v/>
      </c>
      <c r="H3064">
        <f>ABS(G3064)</f>
        <v/>
      </c>
    </row>
    <row r="3065">
      <c r="A3065">
        <f>'03_DADOS_LIMPOS'!A3041</f>
        <v/>
      </c>
      <c r="B3065">
        <f>'03_DADOS_LIMPOS'!C3041</f>
        <v/>
      </c>
      <c r="C3065">
        <f>'03_DADOS_LIMPOS'!D3041</f>
        <v/>
      </c>
      <c r="D3065">
        <f>'03_DADOS_LIMPOS'!J3041</f>
        <v/>
      </c>
      <c r="E3065">
        <f>$B$8+$B$9*D3065</f>
        <v/>
      </c>
      <c r="F3065">
        <f>C3065-E3065</f>
        <v/>
      </c>
      <c r="G3065">
        <f>F3065/$B$11</f>
        <v/>
      </c>
      <c r="H3065">
        <f>ABS(G3065)</f>
        <v/>
      </c>
    </row>
    <row r="3066">
      <c r="A3066">
        <f>'03_DADOS_LIMPOS'!A3042</f>
        <v/>
      </c>
      <c r="B3066">
        <f>'03_DADOS_LIMPOS'!C3042</f>
        <v/>
      </c>
      <c r="C3066">
        <f>'03_DADOS_LIMPOS'!D3042</f>
        <v/>
      </c>
      <c r="D3066">
        <f>'03_DADOS_LIMPOS'!J3042</f>
        <v/>
      </c>
      <c r="E3066">
        <f>$B$8+$B$9*D3066</f>
        <v/>
      </c>
      <c r="F3066">
        <f>C3066-E3066</f>
        <v/>
      </c>
      <c r="G3066">
        <f>F3066/$B$11</f>
        <v/>
      </c>
      <c r="H3066">
        <f>ABS(G3066)</f>
        <v/>
      </c>
    </row>
    <row r="3067">
      <c r="A3067">
        <f>'03_DADOS_LIMPOS'!A3043</f>
        <v/>
      </c>
      <c r="B3067">
        <f>'03_DADOS_LIMPOS'!C3043</f>
        <v/>
      </c>
      <c r="C3067">
        <f>'03_DADOS_LIMPOS'!D3043</f>
        <v/>
      </c>
      <c r="D3067">
        <f>'03_DADOS_LIMPOS'!J3043</f>
        <v/>
      </c>
      <c r="E3067">
        <f>$B$8+$B$9*D3067</f>
        <v/>
      </c>
      <c r="F3067">
        <f>C3067-E3067</f>
        <v/>
      </c>
      <c r="G3067">
        <f>F3067/$B$11</f>
        <v/>
      </c>
      <c r="H3067">
        <f>ABS(G3067)</f>
        <v/>
      </c>
    </row>
    <row r="3068">
      <c r="A3068">
        <f>'03_DADOS_LIMPOS'!A3044</f>
        <v/>
      </c>
      <c r="B3068">
        <f>'03_DADOS_LIMPOS'!C3044</f>
        <v/>
      </c>
      <c r="C3068">
        <f>'03_DADOS_LIMPOS'!D3044</f>
        <v/>
      </c>
      <c r="D3068">
        <f>'03_DADOS_LIMPOS'!J3044</f>
        <v/>
      </c>
      <c r="E3068">
        <f>$B$8+$B$9*D3068</f>
        <v/>
      </c>
      <c r="F3068">
        <f>C3068-E3068</f>
        <v/>
      </c>
      <c r="G3068">
        <f>F3068/$B$11</f>
        <v/>
      </c>
      <c r="H3068">
        <f>ABS(G3068)</f>
        <v/>
      </c>
    </row>
    <row r="3069">
      <c r="A3069">
        <f>'03_DADOS_LIMPOS'!A3045</f>
        <v/>
      </c>
      <c r="B3069">
        <f>'03_DADOS_LIMPOS'!C3045</f>
        <v/>
      </c>
      <c r="C3069">
        <f>'03_DADOS_LIMPOS'!D3045</f>
        <v/>
      </c>
      <c r="D3069">
        <f>'03_DADOS_LIMPOS'!J3045</f>
        <v/>
      </c>
      <c r="E3069">
        <f>$B$8+$B$9*D3069</f>
        <v/>
      </c>
      <c r="F3069">
        <f>C3069-E3069</f>
        <v/>
      </c>
      <c r="G3069">
        <f>F3069/$B$11</f>
        <v/>
      </c>
      <c r="H3069">
        <f>ABS(G3069)</f>
        <v/>
      </c>
    </row>
    <row r="3070">
      <c r="A3070">
        <f>'03_DADOS_LIMPOS'!A3046</f>
        <v/>
      </c>
      <c r="B3070">
        <f>'03_DADOS_LIMPOS'!C3046</f>
        <v/>
      </c>
      <c r="C3070">
        <f>'03_DADOS_LIMPOS'!D3046</f>
        <v/>
      </c>
      <c r="D3070">
        <f>'03_DADOS_LIMPOS'!J3046</f>
        <v/>
      </c>
      <c r="E3070">
        <f>$B$8+$B$9*D3070</f>
        <v/>
      </c>
      <c r="F3070">
        <f>C3070-E3070</f>
        <v/>
      </c>
      <c r="G3070">
        <f>F3070/$B$11</f>
        <v/>
      </c>
      <c r="H3070">
        <f>ABS(G3070)</f>
        <v/>
      </c>
    </row>
    <row r="3071">
      <c r="A3071">
        <f>'03_DADOS_LIMPOS'!A3047</f>
        <v/>
      </c>
      <c r="B3071">
        <f>'03_DADOS_LIMPOS'!C3047</f>
        <v/>
      </c>
      <c r="C3071">
        <f>'03_DADOS_LIMPOS'!D3047</f>
        <v/>
      </c>
      <c r="D3071">
        <f>'03_DADOS_LIMPOS'!J3047</f>
        <v/>
      </c>
      <c r="E3071">
        <f>$B$8+$B$9*D3071</f>
        <v/>
      </c>
      <c r="F3071">
        <f>C3071-E3071</f>
        <v/>
      </c>
      <c r="G3071">
        <f>F3071/$B$11</f>
        <v/>
      </c>
      <c r="H3071">
        <f>ABS(G3071)</f>
        <v/>
      </c>
    </row>
    <row r="3072">
      <c r="A3072">
        <f>'03_DADOS_LIMPOS'!A3048</f>
        <v/>
      </c>
      <c r="B3072">
        <f>'03_DADOS_LIMPOS'!C3048</f>
        <v/>
      </c>
      <c r="C3072">
        <f>'03_DADOS_LIMPOS'!D3048</f>
        <v/>
      </c>
      <c r="D3072">
        <f>'03_DADOS_LIMPOS'!J3048</f>
        <v/>
      </c>
      <c r="E3072">
        <f>$B$8+$B$9*D3072</f>
        <v/>
      </c>
      <c r="F3072">
        <f>C3072-E3072</f>
        <v/>
      </c>
      <c r="G3072">
        <f>F3072/$B$11</f>
        <v/>
      </c>
      <c r="H3072">
        <f>ABS(G3072)</f>
        <v/>
      </c>
    </row>
    <row r="3073">
      <c r="A3073">
        <f>'03_DADOS_LIMPOS'!A3049</f>
        <v/>
      </c>
      <c r="B3073">
        <f>'03_DADOS_LIMPOS'!C3049</f>
        <v/>
      </c>
      <c r="C3073">
        <f>'03_DADOS_LIMPOS'!D3049</f>
        <v/>
      </c>
      <c r="D3073">
        <f>'03_DADOS_LIMPOS'!J3049</f>
        <v/>
      </c>
      <c r="E3073">
        <f>$B$8+$B$9*D3073</f>
        <v/>
      </c>
      <c r="F3073">
        <f>C3073-E3073</f>
        <v/>
      </c>
      <c r="G3073">
        <f>F3073/$B$11</f>
        <v/>
      </c>
      <c r="H3073">
        <f>ABS(G3073)</f>
        <v/>
      </c>
    </row>
    <row r="3074">
      <c r="A3074">
        <f>'03_DADOS_LIMPOS'!A3050</f>
        <v/>
      </c>
      <c r="B3074">
        <f>'03_DADOS_LIMPOS'!C3050</f>
        <v/>
      </c>
      <c r="C3074">
        <f>'03_DADOS_LIMPOS'!D3050</f>
        <v/>
      </c>
      <c r="D3074">
        <f>'03_DADOS_LIMPOS'!J3050</f>
        <v/>
      </c>
      <c r="E3074">
        <f>$B$8+$B$9*D3074</f>
        <v/>
      </c>
      <c r="F3074">
        <f>C3074-E3074</f>
        <v/>
      </c>
      <c r="G3074">
        <f>F3074/$B$11</f>
        <v/>
      </c>
      <c r="H3074">
        <f>ABS(G3074)</f>
        <v/>
      </c>
    </row>
    <row r="3075">
      <c r="A3075">
        <f>'03_DADOS_LIMPOS'!A3051</f>
        <v/>
      </c>
      <c r="B3075">
        <f>'03_DADOS_LIMPOS'!C3051</f>
        <v/>
      </c>
      <c r="C3075">
        <f>'03_DADOS_LIMPOS'!D3051</f>
        <v/>
      </c>
      <c r="D3075">
        <f>'03_DADOS_LIMPOS'!J3051</f>
        <v/>
      </c>
      <c r="E3075">
        <f>$B$8+$B$9*D3075</f>
        <v/>
      </c>
      <c r="F3075">
        <f>C3075-E3075</f>
        <v/>
      </c>
      <c r="G3075">
        <f>F3075/$B$11</f>
        <v/>
      </c>
      <c r="H3075">
        <f>ABS(G3075)</f>
        <v/>
      </c>
    </row>
    <row r="3076">
      <c r="A3076">
        <f>'03_DADOS_LIMPOS'!A3052</f>
        <v/>
      </c>
      <c r="B3076">
        <f>'03_DADOS_LIMPOS'!C3052</f>
        <v/>
      </c>
      <c r="C3076">
        <f>'03_DADOS_LIMPOS'!D3052</f>
        <v/>
      </c>
      <c r="D3076">
        <f>'03_DADOS_LIMPOS'!J3052</f>
        <v/>
      </c>
      <c r="E3076">
        <f>$B$8+$B$9*D3076</f>
        <v/>
      </c>
      <c r="F3076">
        <f>C3076-E3076</f>
        <v/>
      </c>
      <c r="G3076">
        <f>F3076/$B$11</f>
        <v/>
      </c>
      <c r="H3076">
        <f>ABS(G3076)</f>
        <v/>
      </c>
    </row>
    <row r="3077">
      <c r="A3077">
        <f>'03_DADOS_LIMPOS'!A3053</f>
        <v/>
      </c>
      <c r="B3077">
        <f>'03_DADOS_LIMPOS'!C3053</f>
        <v/>
      </c>
      <c r="C3077">
        <f>'03_DADOS_LIMPOS'!D3053</f>
        <v/>
      </c>
      <c r="D3077">
        <f>'03_DADOS_LIMPOS'!J3053</f>
        <v/>
      </c>
      <c r="E3077">
        <f>$B$8+$B$9*D3077</f>
        <v/>
      </c>
      <c r="F3077">
        <f>C3077-E3077</f>
        <v/>
      </c>
      <c r="G3077">
        <f>F3077/$B$11</f>
        <v/>
      </c>
      <c r="H3077">
        <f>ABS(G3077)</f>
        <v/>
      </c>
    </row>
    <row r="3078">
      <c r="A3078">
        <f>'03_DADOS_LIMPOS'!A3054</f>
        <v/>
      </c>
      <c r="B3078">
        <f>'03_DADOS_LIMPOS'!C3054</f>
        <v/>
      </c>
      <c r="C3078">
        <f>'03_DADOS_LIMPOS'!D3054</f>
        <v/>
      </c>
      <c r="D3078">
        <f>'03_DADOS_LIMPOS'!J3054</f>
        <v/>
      </c>
      <c r="E3078">
        <f>$B$8+$B$9*D3078</f>
        <v/>
      </c>
      <c r="F3078">
        <f>C3078-E3078</f>
        <v/>
      </c>
      <c r="G3078">
        <f>F3078/$B$11</f>
        <v/>
      </c>
      <c r="H3078">
        <f>ABS(G3078)</f>
        <v/>
      </c>
    </row>
    <row r="3079">
      <c r="A3079">
        <f>'03_DADOS_LIMPOS'!A3055</f>
        <v/>
      </c>
      <c r="B3079">
        <f>'03_DADOS_LIMPOS'!C3055</f>
        <v/>
      </c>
      <c r="C3079">
        <f>'03_DADOS_LIMPOS'!D3055</f>
        <v/>
      </c>
      <c r="D3079">
        <f>'03_DADOS_LIMPOS'!J3055</f>
        <v/>
      </c>
      <c r="E3079">
        <f>$B$8+$B$9*D3079</f>
        <v/>
      </c>
      <c r="F3079">
        <f>C3079-E3079</f>
        <v/>
      </c>
      <c r="G3079">
        <f>F3079/$B$11</f>
        <v/>
      </c>
      <c r="H3079">
        <f>ABS(G3079)</f>
        <v/>
      </c>
    </row>
    <row r="3080">
      <c r="A3080">
        <f>'03_DADOS_LIMPOS'!A3056</f>
        <v/>
      </c>
      <c r="B3080">
        <f>'03_DADOS_LIMPOS'!C3056</f>
        <v/>
      </c>
      <c r="C3080">
        <f>'03_DADOS_LIMPOS'!D3056</f>
        <v/>
      </c>
      <c r="D3080">
        <f>'03_DADOS_LIMPOS'!J3056</f>
        <v/>
      </c>
      <c r="E3080">
        <f>$B$8+$B$9*D3080</f>
        <v/>
      </c>
      <c r="F3080">
        <f>C3080-E3080</f>
        <v/>
      </c>
      <c r="G3080">
        <f>F3080/$B$11</f>
        <v/>
      </c>
      <c r="H3080">
        <f>ABS(G3080)</f>
        <v/>
      </c>
    </row>
    <row r="3081">
      <c r="A3081">
        <f>'03_DADOS_LIMPOS'!A3057</f>
        <v/>
      </c>
      <c r="B3081">
        <f>'03_DADOS_LIMPOS'!C3057</f>
        <v/>
      </c>
      <c r="C3081">
        <f>'03_DADOS_LIMPOS'!D3057</f>
        <v/>
      </c>
      <c r="D3081">
        <f>'03_DADOS_LIMPOS'!J3057</f>
        <v/>
      </c>
      <c r="E3081">
        <f>$B$8+$B$9*D3081</f>
        <v/>
      </c>
      <c r="F3081">
        <f>C3081-E3081</f>
        <v/>
      </c>
      <c r="G3081">
        <f>F3081/$B$11</f>
        <v/>
      </c>
      <c r="H3081">
        <f>ABS(G3081)</f>
        <v/>
      </c>
    </row>
    <row r="3082">
      <c r="A3082">
        <f>'03_DADOS_LIMPOS'!A3058</f>
        <v/>
      </c>
      <c r="B3082">
        <f>'03_DADOS_LIMPOS'!C3058</f>
        <v/>
      </c>
      <c r="C3082">
        <f>'03_DADOS_LIMPOS'!D3058</f>
        <v/>
      </c>
      <c r="D3082">
        <f>'03_DADOS_LIMPOS'!J3058</f>
        <v/>
      </c>
      <c r="E3082">
        <f>$B$8+$B$9*D3082</f>
        <v/>
      </c>
      <c r="F3082">
        <f>C3082-E3082</f>
        <v/>
      </c>
      <c r="G3082">
        <f>F3082/$B$11</f>
        <v/>
      </c>
      <c r="H3082">
        <f>ABS(G3082)</f>
        <v/>
      </c>
    </row>
    <row r="3083">
      <c r="A3083">
        <f>'03_DADOS_LIMPOS'!A3059</f>
        <v/>
      </c>
      <c r="B3083">
        <f>'03_DADOS_LIMPOS'!C3059</f>
        <v/>
      </c>
      <c r="C3083">
        <f>'03_DADOS_LIMPOS'!D3059</f>
        <v/>
      </c>
      <c r="D3083">
        <f>'03_DADOS_LIMPOS'!J3059</f>
        <v/>
      </c>
      <c r="E3083">
        <f>$B$8+$B$9*D3083</f>
        <v/>
      </c>
      <c r="F3083">
        <f>C3083-E3083</f>
        <v/>
      </c>
      <c r="G3083">
        <f>F3083/$B$11</f>
        <v/>
      </c>
      <c r="H3083">
        <f>ABS(G3083)</f>
        <v/>
      </c>
    </row>
    <row r="3084">
      <c r="A3084">
        <f>'03_DADOS_LIMPOS'!A3060</f>
        <v/>
      </c>
      <c r="B3084">
        <f>'03_DADOS_LIMPOS'!C3060</f>
        <v/>
      </c>
      <c r="C3084">
        <f>'03_DADOS_LIMPOS'!D3060</f>
        <v/>
      </c>
      <c r="D3084">
        <f>'03_DADOS_LIMPOS'!J3060</f>
        <v/>
      </c>
      <c r="E3084">
        <f>$B$8+$B$9*D3084</f>
        <v/>
      </c>
      <c r="F3084">
        <f>C3084-E3084</f>
        <v/>
      </c>
      <c r="G3084">
        <f>F3084/$B$11</f>
        <v/>
      </c>
      <c r="H3084">
        <f>ABS(G3084)</f>
        <v/>
      </c>
    </row>
    <row r="3085">
      <c r="A3085">
        <f>'03_DADOS_LIMPOS'!A3061</f>
        <v/>
      </c>
      <c r="B3085">
        <f>'03_DADOS_LIMPOS'!C3061</f>
        <v/>
      </c>
      <c r="C3085">
        <f>'03_DADOS_LIMPOS'!D3061</f>
        <v/>
      </c>
      <c r="D3085">
        <f>'03_DADOS_LIMPOS'!J3061</f>
        <v/>
      </c>
      <c r="E3085">
        <f>$B$8+$B$9*D3085</f>
        <v/>
      </c>
      <c r="F3085">
        <f>C3085-E3085</f>
        <v/>
      </c>
      <c r="G3085">
        <f>F3085/$B$11</f>
        <v/>
      </c>
      <c r="H3085">
        <f>ABS(G3085)</f>
        <v/>
      </c>
    </row>
    <row r="3086">
      <c r="A3086">
        <f>'03_DADOS_LIMPOS'!A3062</f>
        <v/>
      </c>
      <c r="B3086">
        <f>'03_DADOS_LIMPOS'!C3062</f>
        <v/>
      </c>
      <c r="C3086">
        <f>'03_DADOS_LIMPOS'!D3062</f>
        <v/>
      </c>
      <c r="D3086">
        <f>'03_DADOS_LIMPOS'!J3062</f>
        <v/>
      </c>
      <c r="E3086">
        <f>$B$8+$B$9*D3086</f>
        <v/>
      </c>
      <c r="F3086">
        <f>C3086-E3086</f>
        <v/>
      </c>
      <c r="G3086">
        <f>F3086/$B$11</f>
        <v/>
      </c>
      <c r="H3086">
        <f>ABS(G3086)</f>
        <v/>
      </c>
    </row>
    <row r="3087">
      <c r="A3087">
        <f>'03_DADOS_LIMPOS'!A3063</f>
        <v/>
      </c>
      <c r="B3087">
        <f>'03_DADOS_LIMPOS'!C3063</f>
        <v/>
      </c>
      <c r="C3087">
        <f>'03_DADOS_LIMPOS'!D3063</f>
        <v/>
      </c>
      <c r="D3087">
        <f>'03_DADOS_LIMPOS'!J3063</f>
        <v/>
      </c>
      <c r="E3087">
        <f>$B$8+$B$9*D3087</f>
        <v/>
      </c>
      <c r="F3087">
        <f>C3087-E3087</f>
        <v/>
      </c>
      <c r="G3087">
        <f>F3087/$B$11</f>
        <v/>
      </c>
      <c r="H3087">
        <f>ABS(G3087)</f>
        <v/>
      </c>
    </row>
    <row r="3088">
      <c r="A3088">
        <f>'03_DADOS_LIMPOS'!A3064</f>
        <v/>
      </c>
      <c r="B3088">
        <f>'03_DADOS_LIMPOS'!C3064</f>
        <v/>
      </c>
      <c r="C3088">
        <f>'03_DADOS_LIMPOS'!D3064</f>
        <v/>
      </c>
      <c r="D3088">
        <f>'03_DADOS_LIMPOS'!J3064</f>
        <v/>
      </c>
      <c r="E3088">
        <f>$B$8+$B$9*D3088</f>
        <v/>
      </c>
      <c r="F3088">
        <f>C3088-E3088</f>
        <v/>
      </c>
      <c r="G3088">
        <f>F3088/$B$11</f>
        <v/>
      </c>
      <c r="H3088">
        <f>ABS(G3088)</f>
        <v/>
      </c>
    </row>
    <row r="3089">
      <c r="A3089">
        <f>'03_DADOS_LIMPOS'!A3065</f>
        <v/>
      </c>
      <c r="B3089">
        <f>'03_DADOS_LIMPOS'!C3065</f>
        <v/>
      </c>
      <c r="C3089">
        <f>'03_DADOS_LIMPOS'!D3065</f>
        <v/>
      </c>
      <c r="D3089">
        <f>'03_DADOS_LIMPOS'!J3065</f>
        <v/>
      </c>
      <c r="E3089">
        <f>$B$8+$B$9*D3089</f>
        <v/>
      </c>
      <c r="F3089">
        <f>C3089-E3089</f>
        <v/>
      </c>
      <c r="G3089">
        <f>F3089/$B$11</f>
        <v/>
      </c>
      <c r="H3089">
        <f>ABS(G3089)</f>
        <v/>
      </c>
    </row>
    <row r="3090">
      <c r="A3090">
        <f>'03_DADOS_LIMPOS'!A3066</f>
        <v/>
      </c>
      <c r="B3090">
        <f>'03_DADOS_LIMPOS'!C3066</f>
        <v/>
      </c>
      <c r="C3090">
        <f>'03_DADOS_LIMPOS'!D3066</f>
        <v/>
      </c>
      <c r="D3090">
        <f>'03_DADOS_LIMPOS'!J3066</f>
        <v/>
      </c>
      <c r="E3090">
        <f>$B$8+$B$9*D3090</f>
        <v/>
      </c>
      <c r="F3090">
        <f>C3090-E3090</f>
        <v/>
      </c>
      <c r="G3090">
        <f>F3090/$B$11</f>
        <v/>
      </c>
      <c r="H3090">
        <f>ABS(G3090)</f>
        <v/>
      </c>
    </row>
    <row r="3091">
      <c r="A3091">
        <f>'03_DADOS_LIMPOS'!A3067</f>
        <v/>
      </c>
      <c r="B3091">
        <f>'03_DADOS_LIMPOS'!C3067</f>
        <v/>
      </c>
      <c r="C3091">
        <f>'03_DADOS_LIMPOS'!D3067</f>
        <v/>
      </c>
      <c r="D3091">
        <f>'03_DADOS_LIMPOS'!J3067</f>
        <v/>
      </c>
      <c r="E3091">
        <f>$B$8+$B$9*D3091</f>
        <v/>
      </c>
      <c r="F3091">
        <f>C3091-E3091</f>
        <v/>
      </c>
      <c r="G3091">
        <f>F3091/$B$11</f>
        <v/>
      </c>
      <c r="H3091">
        <f>ABS(G3091)</f>
        <v/>
      </c>
    </row>
    <row r="3092">
      <c r="A3092">
        <f>'03_DADOS_LIMPOS'!A3068</f>
        <v/>
      </c>
      <c r="B3092">
        <f>'03_DADOS_LIMPOS'!C3068</f>
        <v/>
      </c>
      <c r="C3092">
        <f>'03_DADOS_LIMPOS'!D3068</f>
        <v/>
      </c>
      <c r="D3092">
        <f>'03_DADOS_LIMPOS'!J3068</f>
        <v/>
      </c>
      <c r="E3092">
        <f>$B$8+$B$9*D3092</f>
        <v/>
      </c>
      <c r="F3092">
        <f>C3092-E3092</f>
        <v/>
      </c>
      <c r="G3092">
        <f>F3092/$B$11</f>
        <v/>
      </c>
      <c r="H3092">
        <f>ABS(G3092)</f>
        <v/>
      </c>
    </row>
    <row r="3093">
      <c r="A3093">
        <f>'03_DADOS_LIMPOS'!A3069</f>
        <v/>
      </c>
      <c r="B3093">
        <f>'03_DADOS_LIMPOS'!C3069</f>
        <v/>
      </c>
      <c r="C3093">
        <f>'03_DADOS_LIMPOS'!D3069</f>
        <v/>
      </c>
      <c r="D3093">
        <f>'03_DADOS_LIMPOS'!J3069</f>
        <v/>
      </c>
      <c r="E3093">
        <f>$B$8+$B$9*D3093</f>
        <v/>
      </c>
      <c r="F3093">
        <f>C3093-E3093</f>
        <v/>
      </c>
      <c r="G3093">
        <f>F3093/$B$11</f>
        <v/>
      </c>
      <c r="H3093">
        <f>ABS(G3093)</f>
        <v/>
      </c>
    </row>
    <row r="3094">
      <c r="A3094">
        <f>'03_DADOS_LIMPOS'!A3070</f>
        <v/>
      </c>
      <c r="B3094">
        <f>'03_DADOS_LIMPOS'!C3070</f>
        <v/>
      </c>
      <c r="C3094">
        <f>'03_DADOS_LIMPOS'!D3070</f>
        <v/>
      </c>
      <c r="D3094">
        <f>'03_DADOS_LIMPOS'!J3070</f>
        <v/>
      </c>
      <c r="E3094">
        <f>$B$8+$B$9*D3094</f>
        <v/>
      </c>
      <c r="F3094">
        <f>C3094-E3094</f>
        <v/>
      </c>
      <c r="G3094">
        <f>F3094/$B$11</f>
        <v/>
      </c>
      <c r="H3094">
        <f>ABS(G3094)</f>
        <v/>
      </c>
    </row>
    <row r="3095">
      <c r="A3095">
        <f>'03_DADOS_LIMPOS'!A3071</f>
        <v/>
      </c>
      <c r="B3095">
        <f>'03_DADOS_LIMPOS'!C3071</f>
        <v/>
      </c>
      <c r="C3095">
        <f>'03_DADOS_LIMPOS'!D3071</f>
        <v/>
      </c>
      <c r="D3095">
        <f>'03_DADOS_LIMPOS'!J3071</f>
        <v/>
      </c>
      <c r="E3095">
        <f>$B$8+$B$9*D3095</f>
        <v/>
      </c>
      <c r="F3095">
        <f>C3095-E3095</f>
        <v/>
      </c>
      <c r="G3095">
        <f>F3095/$B$11</f>
        <v/>
      </c>
      <c r="H3095">
        <f>ABS(G3095)</f>
        <v/>
      </c>
    </row>
    <row r="3096">
      <c r="A3096">
        <f>'03_DADOS_LIMPOS'!A3072</f>
        <v/>
      </c>
      <c r="B3096">
        <f>'03_DADOS_LIMPOS'!C3072</f>
        <v/>
      </c>
      <c r="C3096">
        <f>'03_DADOS_LIMPOS'!D3072</f>
        <v/>
      </c>
      <c r="D3096">
        <f>'03_DADOS_LIMPOS'!J3072</f>
        <v/>
      </c>
      <c r="E3096">
        <f>$B$8+$B$9*D3096</f>
        <v/>
      </c>
      <c r="F3096">
        <f>C3096-E3096</f>
        <v/>
      </c>
      <c r="G3096">
        <f>F3096/$B$11</f>
        <v/>
      </c>
      <c r="H3096">
        <f>ABS(G3096)</f>
        <v/>
      </c>
    </row>
    <row r="3097">
      <c r="A3097">
        <f>'03_DADOS_LIMPOS'!A3073</f>
        <v/>
      </c>
      <c r="B3097">
        <f>'03_DADOS_LIMPOS'!C3073</f>
        <v/>
      </c>
      <c r="C3097">
        <f>'03_DADOS_LIMPOS'!D3073</f>
        <v/>
      </c>
      <c r="D3097">
        <f>'03_DADOS_LIMPOS'!J3073</f>
        <v/>
      </c>
      <c r="E3097">
        <f>$B$8+$B$9*D3097</f>
        <v/>
      </c>
      <c r="F3097">
        <f>C3097-E3097</f>
        <v/>
      </c>
      <c r="G3097">
        <f>F3097/$B$11</f>
        <v/>
      </c>
      <c r="H3097">
        <f>ABS(G3097)</f>
        <v/>
      </c>
    </row>
    <row r="3098">
      <c r="A3098">
        <f>'03_DADOS_LIMPOS'!A3074</f>
        <v/>
      </c>
      <c r="B3098">
        <f>'03_DADOS_LIMPOS'!C3074</f>
        <v/>
      </c>
      <c r="C3098">
        <f>'03_DADOS_LIMPOS'!D3074</f>
        <v/>
      </c>
      <c r="D3098">
        <f>'03_DADOS_LIMPOS'!J3074</f>
        <v/>
      </c>
      <c r="E3098">
        <f>$B$8+$B$9*D3098</f>
        <v/>
      </c>
      <c r="F3098">
        <f>C3098-E3098</f>
        <v/>
      </c>
      <c r="G3098">
        <f>F3098/$B$11</f>
        <v/>
      </c>
      <c r="H3098">
        <f>ABS(G3098)</f>
        <v/>
      </c>
    </row>
    <row r="3099">
      <c r="A3099">
        <f>'03_DADOS_LIMPOS'!A3075</f>
        <v/>
      </c>
      <c r="B3099">
        <f>'03_DADOS_LIMPOS'!C3075</f>
        <v/>
      </c>
      <c r="C3099">
        <f>'03_DADOS_LIMPOS'!D3075</f>
        <v/>
      </c>
      <c r="D3099">
        <f>'03_DADOS_LIMPOS'!J3075</f>
        <v/>
      </c>
      <c r="E3099">
        <f>$B$8+$B$9*D3099</f>
        <v/>
      </c>
      <c r="F3099">
        <f>C3099-E3099</f>
        <v/>
      </c>
      <c r="G3099">
        <f>F3099/$B$11</f>
        <v/>
      </c>
      <c r="H3099">
        <f>ABS(G3099)</f>
        <v/>
      </c>
    </row>
    <row r="3100">
      <c r="A3100">
        <f>'03_DADOS_LIMPOS'!A3076</f>
        <v/>
      </c>
      <c r="B3100">
        <f>'03_DADOS_LIMPOS'!C3076</f>
        <v/>
      </c>
      <c r="C3100">
        <f>'03_DADOS_LIMPOS'!D3076</f>
        <v/>
      </c>
      <c r="D3100">
        <f>'03_DADOS_LIMPOS'!J3076</f>
        <v/>
      </c>
      <c r="E3100">
        <f>$B$8+$B$9*D3100</f>
        <v/>
      </c>
      <c r="F3100">
        <f>C3100-E3100</f>
        <v/>
      </c>
      <c r="G3100">
        <f>F3100/$B$11</f>
        <v/>
      </c>
      <c r="H3100">
        <f>ABS(G3100)</f>
        <v/>
      </c>
    </row>
    <row r="3101">
      <c r="A3101">
        <f>'03_DADOS_LIMPOS'!A3077</f>
        <v/>
      </c>
      <c r="B3101">
        <f>'03_DADOS_LIMPOS'!C3077</f>
        <v/>
      </c>
      <c r="C3101">
        <f>'03_DADOS_LIMPOS'!D3077</f>
        <v/>
      </c>
      <c r="D3101">
        <f>'03_DADOS_LIMPOS'!J3077</f>
        <v/>
      </c>
      <c r="E3101">
        <f>$B$8+$B$9*D3101</f>
        <v/>
      </c>
      <c r="F3101">
        <f>C3101-E3101</f>
        <v/>
      </c>
      <c r="G3101">
        <f>F3101/$B$11</f>
        <v/>
      </c>
      <c r="H3101">
        <f>ABS(G3101)</f>
        <v/>
      </c>
    </row>
    <row r="3102">
      <c r="A3102">
        <f>'03_DADOS_LIMPOS'!A3078</f>
        <v/>
      </c>
      <c r="B3102">
        <f>'03_DADOS_LIMPOS'!C3078</f>
        <v/>
      </c>
      <c r="C3102">
        <f>'03_DADOS_LIMPOS'!D3078</f>
        <v/>
      </c>
      <c r="D3102">
        <f>'03_DADOS_LIMPOS'!J3078</f>
        <v/>
      </c>
      <c r="E3102">
        <f>$B$8+$B$9*D3102</f>
        <v/>
      </c>
      <c r="F3102">
        <f>C3102-E3102</f>
        <v/>
      </c>
      <c r="G3102">
        <f>F3102/$B$11</f>
        <v/>
      </c>
      <c r="H3102">
        <f>ABS(G3102)</f>
        <v/>
      </c>
    </row>
    <row r="3103">
      <c r="A3103">
        <f>'03_DADOS_LIMPOS'!A3079</f>
        <v/>
      </c>
      <c r="B3103">
        <f>'03_DADOS_LIMPOS'!C3079</f>
        <v/>
      </c>
      <c r="C3103">
        <f>'03_DADOS_LIMPOS'!D3079</f>
        <v/>
      </c>
      <c r="D3103">
        <f>'03_DADOS_LIMPOS'!J3079</f>
        <v/>
      </c>
      <c r="E3103">
        <f>$B$8+$B$9*D3103</f>
        <v/>
      </c>
      <c r="F3103">
        <f>C3103-E3103</f>
        <v/>
      </c>
      <c r="G3103">
        <f>F3103/$B$11</f>
        <v/>
      </c>
      <c r="H3103">
        <f>ABS(G3103)</f>
        <v/>
      </c>
    </row>
    <row r="3104">
      <c r="A3104">
        <f>'03_DADOS_LIMPOS'!A3080</f>
        <v/>
      </c>
      <c r="B3104">
        <f>'03_DADOS_LIMPOS'!C3080</f>
        <v/>
      </c>
      <c r="C3104">
        <f>'03_DADOS_LIMPOS'!D3080</f>
        <v/>
      </c>
      <c r="D3104">
        <f>'03_DADOS_LIMPOS'!J3080</f>
        <v/>
      </c>
      <c r="E3104">
        <f>$B$8+$B$9*D3104</f>
        <v/>
      </c>
      <c r="F3104">
        <f>C3104-E3104</f>
        <v/>
      </c>
      <c r="G3104">
        <f>F3104/$B$11</f>
        <v/>
      </c>
      <c r="H3104">
        <f>ABS(G3104)</f>
        <v/>
      </c>
    </row>
    <row r="3105">
      <c r="A3105">
        <f>'03_DADOS_LIMPOS'!A3081</f>
        <v/>
      </c>
      <c r="B3105">
        <f>'03_DADOS_LIMPOS'!C3081</f>
        <v/>
      </c>
      <c r="C3105">
        <f>'03_DADOS_LIMPOS'!D3081</f>
        <v/>
      </c>
      <c r="D3105">
        <f>'03_DADOS_LIMPOS'!J3081</f>
        <v/>
      </c>
      <c r="E3105">
        <f>$B$8+$B$9*D3105</f>
        <v/>
      </c>
      <c r="F3105">
        <f>C3105-E3105</f>
        <v/>
      </c>
      <c r="G3105">
        <f>F3105/$B$11</f>
        <v/>
      </c>
      <c r="H3105">
        <f>ABS(G3105)</f>
        <v/>
      </c>
    </row>
    <row r="3106">
      <c r="A3106">
        <f>'03_DADOS_LIMPOS'!A3082</f>
        <v/>
      </c>
      <c r="B3106">
        <f>'03_DADOS_LIMPOS'!C3082</f>
        <v/>
      </c>
      <c r="C3106">
        <f>'03_DADOS_LIMPOS'!D3082</f>
        <v/>
      </c>
      <c r="D3106">
        <f>'03_DADOS_LIMPOS'!J3082</f>
        <v/>
      </c>
      <c r="E3106">
        <f>$B$8+$B$9*D3106</f>
        <v/>
      </c>
      <c r="F3106">
        <f>C3106-E3106</f>
        <v/>
      </c>
      <c r="G3106">
        <f>F3106/$B$11</f>
        <v/>
      </c>
      <c r="H3106">
        <f>ABS(G3106)</f>
        <v/>
      </c>
    </row>
    <row r="3107">
      <c r="A3107">
        <f>'03_DADOS_LIMPOS'!A3083</f>
        <v/>
      </c>
      <c r="B3107">
        <f>'03_DADOS_LIMPOS'!C3083</f>
        <v/>
      </c>
      <c r="C3107">
        <f>'03_DADOS_LIMPOS'!D3083</f>
        <v/>
      </c>
      <c r="D3107">
        <f>'03_DADOS_LIMPOS'!J3083</f>
        <v/>
      </c>
      <c r="E3107">
        <f>$B$8+$B$9*D3107</f>
        <v/>
      </c>
      <c r="F3107">
        <f>C3107-E3107</f>
        <v/>
      </c>
      <c r="G3107">
        <f>F3107/$B$11</f>
        <v/>
      </c>
      <c r="H3107">
        <f>ABS(G3107)</f>
        <v/>
      </c>
    </row>
    <row r="3108">
      <c r="A3108">
        <f>'03_DADOS_LIMPOS'!A3084</f>
        <v/>
      </c>
      <c r="B3108">
        <f>'03_DADOS_LIMPOS'!C3084</f>
        <v/>
      </c>
      <c r="C3108">
        <f>'03_DADOS_LIMPOS'!D3084</f>
        <v/>
      </c>
      <c r="D3108">
        <f>'03_DADOS_LIMPOS'!J3084</f>
        <v/>
      </c>
      <c r="E3108">
        <f>$B$8+$B$9*D3108</f>
        <v/>
      </c>
      <c r="F3108">
        <f>C3108-E3108</f>
        <v/>
      </c>
      <c r="G3108">
        <f>F3108/$B$11</f>
        <v/>
      </c>
      <c r="H3108">
        <f>ABS(G3108)</f>
        <v/>
      </c>
    </row>
    <row r="3109">
      <c r="A3109">
        <f>'03_DADOS_LIMPOS'!A3085</f>
        <v/>
      </c>
      <c r="B3109">
        <f>'03_DADOS_LIMPOS'!C3085</f>
        <v/>
      </c>
      <c r="C3109">
        <f>'03_DADOS_LIMPOS'!D3085</f>
        <v/>
      </c>
      <c r="D3109">
        <f>'03_DADOS_LIMPOS'!J3085</f>
        <v/>
      </c>
      <c r="E3109">
        <f>$B$8+$B$9*D3109</f>
        <v/>
      </c>
      <c r="F3109">
        <f>C3109-E3109</f>
        <v/>
      </c>
      <c r="G3109">
        <f>F3109/$B$11</f>
        <v/>
      </c>
      <c r="H3109">
        <f>ABS(G3109)</f>
        <v/>
      </c>
    </row>
    <row r="3110">
      <c r="A3110">
        <f>'03_DADOS_LIMPOS'!A3086</f>
        <v/>
      </c>
      <c r="B3110">
        <f>'03_DADOS_LIMPOS'!C3086</f>
        <v/>
      </c>
      <c r="C3110">
        <f>'03_DADOS_LIMPOS'!D3086</f>
        <v/>
      </c>
      <c r="D3110">
        <f>'03_DADOS_LIMPOS'!J3086</f>
        <v/>
      </c>
      <c r="E3110">
        <f>$B$8+$B$9*D3110</f>
        <v/>
      </c>
      <c r="F3110">
        <f>C3110-E3110</f>
        <v/>
      </c>
      <c r="G3110">
        <f>F3110/$B$11</f>
        <v/>
      </c>
      <c r="H3110">
        <f>ABS(G3110)</f>
        <v/>
      </c>
    </row>
    <row r="3111">
      <c r="A3111">
        <f>'03_DADOS_LIMPOS'!A3087</f>
        <v/>
      </c>
      <c r="B3111">
        <f>'03_DADOS_LIMPOS'!C3087</f>
        <v/>
      </c>
      <c r="C3111">
        <f>'03_DADOS_LIMPOS'!D3087</f>
        <v/>
      </c>
      <c r="D3111">
        <f>'03_DADOS_LIMPOS'!J3087</f>
        <v/>
      </c>
      <c r="E3111">
        <f>$B$8+$B$9*D3111</f>
        <v/>
      </c>
      <c r="F3111">
        <f>C3111-E3111</f>
        <v/>
      </c>
      <c r="G3111">
        <f>F3111/$B$11</f>
        <v/>
      </c>
      <c r="H3111">
        <f>ABS(G3111)</f>
        <v/>
      </c>
    </row>
    <row r="3112">
      <c r="A3112">
        <f>'03_DADOS_LIMPOS'!A3088</f>
        <v/>
      </c>
      <c r="B3112">
        <f>'03_DADOS_LIMPOS'!C3088</f>
        <v/>
      </c>
      <c r="C3112">
        <f>'03_DADOS_LIMPOS'!D3088</f>
        <v/>
      </c>
      <c r="D3112">
        <f>'03_DADOS_LIMPOS'!J3088</f>
        <v/>
      </c>
      <c r="E3112">
        <f>$B$8+$B$9*D3112</f>
        <v/>
      </c>
      <c r="F3112">
        <f>C3112-E3112</f>
        <v/>
      </c>
      <c r="G3112">
        <f>F3112/$B$11</f>
        <v/>
      </c>
      <c r="H3112">
        <f>ABS(G3112)</f>
        <v/>
      </c>
    </row>
    <row r="3113">
      <c r="A3113">
        <f>'03_DADOS_LIMPOS'!A3089</f>
        <v/>
      </c>
      <c r="B3113">
        <f>'03_DADOS_LIMPOS'!C3089</f>
        <v/>
      </c>
      <c r="C3113">
        <f>'03_DADOS_LIMPOS'!D3089</f>
        <v/>
      </c>
      <c r="D3113">
        <f>'03_DADOS_LIMPOS'!J3089</f>
        <v/>
      </c>
      <c r="E3113">
        <f>$B$8+$B$9*D3113</f>
        <v/>
      </c>
      <c r="F3113">
        <f>C3113-E3113</f>
        <v/>
      </c>
      <c r="G3113">
        <f>F3113/$B$11</f>
        <v/>
      </c>
      <c r="H3113">
        <f>ABS(G3113)</f>
        <v/>
      </c>
    </row>
    <row r="3114">
      <c r="A3114">
        <f>'03_DADOS_LIMPOS'!A3090</f>
        <v/>
      </c>
      <c r="B3114">
        <f>'03_DADOS_LIMPOS'!C3090</f>
        <v/>
      </c>
      <c r="C3114">
        <f>'03_DADOS_LIMPOS'!D3090</f>
        <v/>
      </c>
      <c r="D3114">
        <f>'03_DADOS_LIMPOS'!J3090</f>
        <v/>
      </c>
      <c r="E3114">
        <f>$B$8+$B$9*D3114</f>
        <v/>
      </c>
      <c r="F3114">
        <f>C3114-E3114</f>
        <v/>
      </c>
      <c r="G3114">
        <f>F3114/$B$11</f>
        <v/>
      </c>
      <c r="H3114">
        <f>ABS(G3114)</f>
        <v/>
      </c>
    </row>
    <row r="3115">
      <c r="A3115">
        <f>'03_DADOS_LIMPOS'!A3091</f>
        <v/>
      </c>
      <c r="B3115">
        <f>'03_DADOS_LIMPOS'!C3091</f>
        <v/>
      </c>
      <c r="C3115">
        <f>'03_DADOS_LIMPOS'!D3091</f>
        <v/>
      </c>
      <c r="D3115">
        <f>'03_DADOS_LIMPOS'!J3091</f>
        <v/>
      </c>
      <c r="E3115">
        <f>$B$8+$B$9*D3115</f>
        <v/>
      </c>
      <c r="F3115">
        <f>C3115-E3115</f>
        <v/>
      </c>
      <c r="G3115">
        <f>F3115/$B$11</f>
        <v/>
      </c>
      <c r="H3115">
        <f>ABS(G3115)</f>
        <v/>
      </c>
    </row>
    <row r="3116">
      <c r="A3116">
        <f>'03_DADOS_LIMPOS'!A3092</f>
        <v/>
      </c>
      <c r="B3116">
        <f>'03_DADOS_LIMPOS'!C3092</f>
        <v/>
      </c>
      <c r="C3116">
        <f>'03_DADOS_LIMPOS'!D3092</f>
        <v/>
      </c>
      <c r="D3116">
        <f>'03_DADOS_LIMPOS'!J3092</f>
        <v/>
      </c>
      <c r="E3116">
        <f>$B$8+$B$9*D3116</f>
        <v/>
      </c>
      <c r="F3116">
        <f>C3116-E3116</f>
        <v/>
      </c>
      <c r="G3116">
        <f>F3116/$B$11</f>
        <v/>
      </c>
      <c r="H3116">
        <f>ABS(G3116)</f>
        <v/>
      </c>
    </row>
    <row r="3117">
      <c r="A3117">
        <f>'03_DADOS_LIMPOS'!A3093</f>
        <v/>
      </c>
      <c r="B3117">
        <f>'03_DADOS_LIMPOS'!C3093</f>
        <v/>
      </c>
      <c r="C3117">
        <f>'03_DADOS_LIMPOS'!D3093</f>
        <v/>
      </c>
      <c r="D3117">
        <f>'03_DADOS_LIMPOS'!J3093</f>
        <v/>
      </c>
      <c r="E3117">
        <f>$B$8+$B$9*D3117</f>
        <v/>
      </c>
      <c r="F3117">
        <f>C3117-E3117</f>
        <v/>
      </c>
      <c r="G3117">
        <f>F3117/$B$11</f>
        <v/>
      </c>
      <c r="H3117">
        <f>ABS(G3117)</f>
        <v/>
      </c>
    </row>
    <row r="3118">
      <c r="A3118">
        <f>'03_DADOS_LIMPOS'!A3094</f>
        <v/>
      </c>
      <c r="B3118">
        <f>'03_DADOS_LIMPOS'!C3094</f>
        <v/>
      </c>
      <c r="C3118">
        <f>'03_DADOS_LIMPOS'!D3094</f>
        <v/>
      </c>
      <c r="D3118">
        <f>'03_DADOS_LIMPOS'!J3094</f>
        <v/>
      </c>
      <c r="E3118">
        <f>$B$8+$B$9*D3118</f>
        <v/>
      </c>
      <c r="F3118">
        <f>C3118-E3118</f>
        <v/>
      </c>
      <c r="G3118">
        <f>F3118/$B$11</f>
        <v/>
      </c>
      <c r="H3118">
        <f>ABS(G3118)</f>
        <v/>
      </c>
    </row>
    <row r="3119">
      <c r="A3119">
        <f>'03_DADOS_LIMPOS'!A3095</f>
        <v/>
      </c>
      <c r="B3119">
        <f>'03_DADOS_LIMPOS'!C3095</f>
        <v/>
      </c>
      <c r="C3119">
        <f>'03_DADOS_LIMPOS'!D3095</f>
        <v/>
      </c>
      <c r="D3119">
        <f>'03_DADOS_LIMPOS'!J3095</f>
        <v/>
      </c>
      <c r="E3119">
        <f>$B$8+$B$9*D3119</f>
        <v/>
      </c>
      <c r="F3119">
        <f>C3119-E3119</f>
        <v/>
      </c>
      <c r="G3119">
        <f>F3119/$B$11</f>
        <v/>
      </c>
      <c r="H3119">
        <f>ABS(G3119)</f>
        <v/>
      </c>
    </row>
    <row r="3120">
      <c r="A3120">
        <f>'03_DADOS_LIMPOS'!A3096</f>
        <v/>
      </c>
      <c r="B3120">
        <f>'03_DADOS_LIMPOS'!C3096</f>
        <v/>
      </c>
      <c r="C3120">
        <f>'03_DADOS_LIMPOS'!D3096</f>
        <v/>
      </c>
      <c r="D3120">
        <f>'03_DADOS_LIMPOS'!J3096</f>
        <v/>
      </c>
      <c r="E3120">
        <f>$B$8+$B$9*D3120</f>
        <v/>
      </c>
      <c r="F3120">
        <f>C3120-E3120</f>
        <v/>
      </c>
      <c r="G3120">
        <f>F3120/$B$11</f>
        <v/>
      </c>
      <c r="H3120">
        <f>ABS(G3120)</f>
        <v/>
      </c>
    </row>
    <row r="3121">
      <c r="A3121">
        <f>'03_DADOS_LIMPOS'!A3097</f>
        <v/>
      </c>
      <c r="B3121">
        <f>'03_DADOS_LIMPOS'!C3097</f>
        <v/>
      </c>
      <c r="C3121">
        <f>'03_DADOS_LIMPOS'!D3097</f>
        <v/>
      </c>
      <c r="D3121">
        <f>'03_DADOS_LIMPOS'!J3097</f>
        <v/>
      </c>
      <c r="E3121">
        <f>$B$8+$B$9*D3121</f>
        <v/>
      </c>
      <c r="F3121">
        <f>C3121-E3121</f>
        <v/>
      </c>
      <c r="G3121">
        <f>F3121/$B$11</f>
        <v/>
      </c>
      <c r="H3121">
        <f>ABS(G3121)</f>
        <v/>
      </c>
    </row>
    <row r="3122">
      <c r="A3122">
        <f>'03_DADOS_LIMPOS'!A3098</f>
        <v/>
      </c>
      <c r="B3122">
        <f>'03_DADOS_LIMPOS'!C3098</f>
        <v/>
      </c>
      <c r="C3122">
        <f>'03_DADOS_LIMPOS'!D3098</f>
        <v/>
      </c>
      <c r="D3122">
        <f>'03_DADOS_LIMPOS'!J3098</f>
        <v/>
      </c>
      <c r="E3122">
        <f>$B$8+$B$9*D3122</f>
        <v/>
      </c>
      <c r="F3122">
        <f>C3122-E3122</f>
        <v/>
      </c>
      <c r="G3122">
        <f>F3122/$B$11</f>
        <v/>
      </c>
      <c r="H3122">
        <f>ABS(G3122)</f>
        <v/>
      </c>
    </row>
    <row r="3123">
      <c r="A3123">
        <f>'03_DADOS_LIMPOS'!A3099</f>
        <v/>
      </c>
      <c r="B3123">
        <f>'03_DADOS_LIMPOS'!C3099</f>
        <v/>
      </c>
      <c r="C3123">
        <f>'03_DADOS_LIMPOS'!D3099</f>
        <v/>
      </c>
      <c r="D3123">
        <f>'03_DADOS_LIMPOS'!J3099</f>
        <v/>
      </c>
      <c r="E3123">
        <f>$B$8+$B$9*D3123</f>
        <v/>
      </c>
      <c r="F3123">
        <f>C3123-E3123</f>
        <v/>
      </c>
      <c r="G3123">
        <f>F3123/$B$11</f>
        <v/>
      </c>
      <c r="H3123">
        <f>ABS(G3123)</f>
        <v/>
      </c>
    </row>
    <row r="3124">
      <c r="A3124">
        <f>'03_DADOS_LIMPOS'!A3100</f>
        <v/>
      </c>
      <c r="B3124">
        <f>'03_DADOS_LIMPOS'!C3100</f>
        <v/>
      </c>
      <c r="C3124">
        <f>'03_DADOS_LIMPOS'!D3100</f>
        <v/>
      </c>
      <c r="D3124">
        <f>'03_DADOS_LIMPOS'!J3100</f>
        <v/>
      </c>
      <c r="E3124">
        <f>$B$8+$B$9*D3124</f>
        <v/>
      </c>
      <c r="F3124">
        <f>C3124-E3124</f>
        <v/>
      </c>
      <c r="G3124">
        <f>F3124/$B$11</f>
        <v/>
      </c>
      <c r="H3124">
        <f>ABS(G3124)</f>
        <v/>
      </c>
    </row>
    <row r="3125">
      <c r="A3125">
        <f>'03_DADOS_LIMPOS'!A3101</f>
        <v/>
      </c>
      <c r="B3125">
        <f>'03_DADOS_LIMPOS'!C3101</f>
        <v/>
      </c>
      <c r="C3125">
        <f>'03_DADOS_LIMPOS'!D3101</f>
        <v/>
      </c>
      <c r="D3125">
        <f>'03_DADOS_LIMPOS'!J3101</f>
        <v/>
      </c>
      <c r="E3125">
        <f>$B$8+$B$9*D3125</f>
        <v/>
      </c>
      <c r="F3125">
        <f>C3125-E3125</f>
        <v/>
      </c>
      <c r="G3125">
        <f>F3125/$B$11</f>
        <v/>
      </c>
      <c r="H3125">
        <f>ABS(G3125)</f>
        <v/>
      </c>
    </row>
    <row r="3126">
      <c r="A3126">
        <f>'03_DADOS_LIMPOS'!A3102</f>
        <v/>
      </c>
      <c r="B3126">
        <f>'03_DADOS_LIMPOS'!C3102</f>
        <v/>
      </c>
      <c r="C3126">
        <f>'03_DADOS_LIMPOS'!D3102</f>
        <v/>
      </c>
      <c r="D3126">
        <f>'03_DADOS_LIMPOS'!J3102</f>
        <v/>
      </c>
      <c r="E3126">
        <f>$B$8+$B$9*D3126</f>
        <v/>
      </c>
      <c r="F3126">
        <f>C3126-E3126</f>
        <v/>
      </c>
      <c r="G3126">
        <f>F3126/$B$11</f>
        <v/>
      </c>
      <c r="H3126">
        <f>ABS(G3126)</f>
        <v/>
      </c>
    </row>
    <row r="3127">
      <c r="A3127">
        <f>'03_DADOS_LIMPOS'!A3103</f>
        <v/>
      </c>
      <c r="B3127">
        <f>'03_DADOS_LIMPOS'!C3103</f>
        <v/>
      </c>
      <c r="C3127">
        <f>'03_DADOS_LIMPOS'!D3103</f>
        <v/>
      </c>
      <c r="D3127">
        <f>'03_DADOS_LIMPOS'!J3103</f>
        <v/>
      </c>
      <c r="E3127">
        <f>$B$8+$B$9*D3127</f>
        <v/>
      </c>
      <c r="F3127">
        <f>C3127-E3127</f>
        <v/>
      </c>
      <c r="G3127">
        <f>F3127/$B$11</f>
        <v/>
      </c>
      <c r="H3127">
        <f>ABS(G3127)</f>
        <v/>
      </c>
    </row>
    <row r="3128">
      <c r="A3128">
        <f>'03_DADOS_LIMPOS'!A3104</f>
        <v/>
      </c>
      <c r="B3128">
        <f>'03_DADOS_LIMPOS'!C3104</f>
        <v/>
      </c>
      <c r="C3128">
        <f>'03_DADOS_LIMPOS'!D3104</f>
        <v/>
      </c>
      <c r="D3128">
        <f>'03_DADOS_LIMPOS'!J3104</f>
        <v/>
      </c>
      <c r="E3128">
        <f>$B$8+$B$9*D3128</f>
        <v/>
      </c>
      <c r="F3128">
        <f>C3128-E3128</f>
        <v/>
      </c>
      <c r="G3128">
        <f>F3128/$B$11</f>
        <v/>
      </c>
      <c r="H3128">
        <f>ABS(G3128)</f>
        <v/>
      </c>
    </row>
    <row r="3129">
      <c r="A3129">
        <f>'03_DADOS_LIMPOS'!A3105</f>
        <v/>
      </c>
      <c r="B3129">
        <f>'03_DADOS_LIMPOS'!C3105</f>
        <v/>
      </c>
      <c r="C3129">
        <f>'03_DADOS_LIMPOS'!D3105</f>
        <v/>
      </c>
      <c r="D3129">
        <f>'03_DADOS_LIMPOS'!J3105</f>
        <v/>
      </c>
      <c r="E3129">
        <f>$B$8+$B$9*D3129</f>
        <v/>
      </c>
      <c r="F3129">
        <f>C3129-E3129</f>
        <v/>
      </c>
      <c r="G3129">
        <f>F3129/$B$11</f>
        <v/>
      </c>
      <c r="H3129">
        <f>ABS(G3129)</f>
        <v/>
      </c>
    </row>
    <row r="3130">
      <c r="A3130">
        <f>'03_DADOS_LIMPOS'!A3106</f>
        <v/>
      </c>
      <c r="B3130">
        <f>'03_DADOS_LIMPOS'!C3106</f>
        <v/>
      </c>
      <c r="C3130">
        <f>'03_DADOS_LIMPOS'!D3106</f>
        <v/>
      </c>
      <c r="D3130">
        <f>'03_DADOS_LIMPOS'!J3106</f>
        <v/>
      </c>
      <c r="E3130">
        <f>$B$8+$B$9*D3130</f>
        <v/>
      </c>
      <c r="F3130">
        <f>C3130-E3130</f>
        <v/>
      </c>
      <c r="G3130">
        <f>F3130/$B$11</f>
        <v/>
      </c>
      <c r="H3130">
        <f>ABS(G3130)</f>
        <v/>
      </c>
    </row>
    <row r="3131">
      <c r="A3131">
        <f>'03_DADOS_LIMPOS'!A3107</f>
        <v/>
      </c>
      <c r="B3131">
        <f>'03_DADOS_LIMPOS'!C3107</f>
        <v/>
      </c>
      <c r="C3131">
        <f>'03_DADOS_LIMPOS'!D3107</f>
        <v/>
      </c>
      <c r="D3131">
        <f>'03_DADOS_LIMPOS'!J3107</f>
        <v/>
      </c>
      <c r="E3131">
        <f>$B$8+$B$9*D3131</f>
        <v/>
      </c>
      <c r="F3131">
        <f>C3131-E3131</f>
        <v/>
      </c>
      <c r="G3131">
        <f>F3131/$B$11</f>
        <v/>
      </c>
      <c r="H3131">
        <f>ABS(G3131)</f>
        <v/>
      </c>
    </row>
    <row r="3132">
      <c r="A3132">
        <f>'03_DADOS_LIMPOS'!A3108</f>
        <v/>
      </c>
      <c r="B3132">
        <f>'03_DADOS_LIMPOS'!C3108</f>
        <v/>
      </c>
      <c r="C3132">
        <f>'03_DADOS_LIMPOS'!D3108</f>
        <v/>
      </c>
      <c r="D3132">
        <f>'03_DADOS_LIMPOS'!J3108</f>
        <v/>
      </c>
      <c r="E3132">
        <f>$B$8+$B$9*D3132</f>
        <v/>
      </c>
      <c r="F3132">
        <f>C3132-E3132</f>
        <v/>
      </c>
      <c r="G3132">
        <f>F3132/$B$11</f>
        <v/>
      </c>
      <c r="H3132">
        <f>ABS(G3132)</f>
        <v/>
      </c>
    </row>
    <row r="3133">
      <c r="A3133">
        <f>'03_DADOS_LIMPOS'!A3109</f>
        <v/>
      </c>
      <c r="B3133">
        <f>'03_DADOS_LIMPOS'!C3109</f>
        <v/>
      </c>
      <c r="C3133">
        <f>'03_DADOS_LIMPOS'!D3109</f>
        <v/>
      </c>
      <c r="D3133">
        <f>'03_DADOS_LIMPOS'!J3109</f>
        <v/>
      </c>
      <c r="E3133">
        <f>$B$8+$B$9*D3133</f>
        <v/>
      </c>
      <c r="F3133">
        <f>C3133-E3133</f>
        <v/>
      </c>
      <c r="G3133">
        <f>F3133/$B$11</f>
        <v/>
      </c>
      <c r="H3133">
        <f>ABS(G3133)</f>
        <v/>
      </c>
    </row>
    <row r="3134">
      <c r="A3134">
        <f>'03_DADOS_LIMPOS'!A3110</f>
        <v/>
      </c>
      <c r="B3134">
        <f>'03_DADOS_LIMPOS'!C3110</f>
        <v/>
      </c>
      <c r="C3134">
        <f>'03_DADOS_LIMPOS'!D3110</f>
        <v/>
      </c>
      <c r="D3134">
        <f>'03_DADOS_LIMPOS'!J3110</f>
        <v/>
      </c>
      <c r="E3134">
        <f>$B$8+$B$9*D3134</f>
        <v/>
      </c>
      <c r="F3134">
        <f>C3134-E3134</f>
        <v/>
      </c>
      <c r="G3134">
        <f>F3134/$B$11</f>
        <v/>
      </c>
      <c r="H3134">
        <f>ABS(G3134)</f>
        <v/>
      </c>
    </row>
    <row r="3135">
      <c r="A3135">
        <f>'03_DADOS_LIMPOS'!A3111</f>
        <v/>
      </c>
      <c r="B3135">
        <f>'03_DADOS_LIMPOS'!C3111</f>
        <v/>
      </c>
      <c r="C3135">
        <f>'03_DADOS_LIMPOS'!D3111</f>
        <v/>
      </c>
      <c r="D3135">
        <f>'03_DADOS_LIMPOS'!J3111</f>
        <v/>
      </c>
      <c r="E3135">
        <f>$B$8+$B$9*D3135</f>
        <v/>
      </c>
      <c r="F3135">
        <f>C3135-E3135</f>
        <v/>
      </c>
      <c r="G3135">
        <f>F3135/$B$11</f>
        <v/>
      </c>
      <c r="H3135">
        <f>ABS(G3135)</f>
        <v/>
      </c>
    </row>
    <row r="3136">
      <c r="A3136">
        <f>'03_DADOS_LIMPOS'!A3112</f>
        <v/>
      </c>
      <c r="B3136">
        <f>'03_DADOS_LIMPOS'!C3112</f>
        <v/>
      </c>
      <c r="C3136">
        <f>'03_DADOS_LIMPOS'!D3112</f>
        <v/>
      </c>
      <c r="D3136">
        <f>'03_DADOS_LIMPOS'!J3112</f>
        <v/>
      </c>
      <c r="E3136">
        <f>$B$8+$B$9*D3136</f>
        <v/>
      </c>
      <c r="F3136">
        <f>C3136-E3136</f>
        <v/>
      </c>
      <c r="G3136">
        <f>F3136/$B$11</f>
        <v/>
      </c>
      <c r="H3136">
        <f>ABS(G3136)</f>
        <v/>
      </c>
    </row>
    <row r="3137">
      <c r="A3137">
        <f>'03_DADOS_LIMPOS'!A3113</f>
        <v/>
      </c>
      <c r="B3137">
        <f>'03_DADOS_LIMPOS'!C3113</f>
        <v/>
      </c>
      <c r="C3137">
        <f>'03_DADOS_LIMPOS'!D3113</f>
        <v/>
      </c>
      <c r="D3137">
        <f>'03_DADOS_LIMPOS'!J3113</f>
        <v/>
      </c>
      <c r="E3137">
        <f>$B$8+$B$9*D3137</f>
        <v/>
      </c>
      <c r="F3137">
        <f>C3137-E3137</f>
        <v/>
      </c>
      <c r="G3137">
        <f>F3137/$B$11</f>
        <v/>
      </c>
      <c r="H3137">
        <f>ABS(G3137)</f>
        <v/>
      </c>
    </row>
    <row r="3138">
      <c r="A3138">
        <f>'03_DADOS_LIMPOS'!A3114</f>
        <v/>
      </c>
      <c r="B3138">
        <f>'03_DADOS_LIMPOS'!C3114</f>
        <v/>
      </c>
      <c r="C3138">
        <f>'03_DADOS_LIMPOS'!D3114</f>
        <v/>
      </c>
      <c r="D3138">
        <f>'03_DADOS_LIMPOS'!J3114</f>
        <v/>
      </c>
      <c r="E3138">
        <f>$B$8+$B$9*D3138</f>
        <v/>
      </c>
      <c r="F3138">
        <f>C3138-E3138</f>
        <v/>
      </c>
      <c r="G3138">
        <f>F3138/$B$11</f>
        <v/>
      </c>
      <c r="H3138">
        <f>ABS(G3138)</f>
        <v/>
      </c>
    </row>
    <row r="3139">
      <c r="A3139">
        <f>'03_DADOS_LIMPOS'!A3115</f>
        <v/>
      </c>
      <c r="B3139">
        <f>'03_DADOS_LIMPOS'!C3115</f>
        <v/>
      </c>
      <c r="C3139">
        <f>'03_DADOS_LIMPOS'!D3115</f>
        <v/>
      </c>
      <c r="D3139">
        <f>'03_DADOS_LIMPOS'!J3115</f>
        <v/>
      </c>
      <c r="E3139">
        <f>$B$8+$B$9*D3139</f>
        <v/>
      </c>
      <c r="F3139">
        <f>C3139-E3139</f>
        <v/>
      </c>
      <c r="G3139">
        <f>F3139/$B$11</f>
        <v/>
      </c>
      <c r="H3139">
        <f>ABS(G3139)</f>
        <v/>
      </c>
    </row>
    <row r="3140">
      <c r="A3140">
        <f>'03_DADOS_LIMPOS'!A3116</f>
        <v/>
      </c>
      <c r="B3140">
        <f>'03_DADOS_LIMPOS'!C3116</f>
        <v/>
      </c>
      <c r="C3140">
        <f>'03_DADOS_LIMPOS'!D3116</f>
        <v/>
      </c>
      <c r="D3140">
        <f>'03_DADOS_LIMPOS'!J3116</f>
        <v/>
      </c>
      <c r="E3140">
        <f>$B$8+$B$9*D3140</f>
        <v/>
      </c>
      <c r="F3140">
        <f>C3140-E3140</f>
        <v/>
      </c>
      <c r="G3140">
        <f>F3140/$B$11</f>
        <v/>
      </c>
      <c r="H3140">
        <f>ABS(G3140)</f>
        <v/>
      </c>
    </row>
    <row r="3141">
      <c r="A3141">
        <f>'03_DADOS_LIMPOS'!A3117</f>
        <v/>
      </c>
      <c r="B3141">
        <f>'03_DADOS_LIMPOS'!C3117</f>
        <v/>
      </c>
      <c r="C3141">
        <f>'03_DADOS_LIMPOS'!D3117</f>
        <v/>
      </c>
      <c r="D3141">
        <f>'03_DADOS_LIMPOS'!J3117</f>
        <v/>
      </c>
      <c r="E3141">
        <f>$B$8+$B$9*D3141</f>
        <v/>
      </c>
      <c r="F3141">
        <f>C3141-E3141</f>
        <v/>
      </c>
      <c r="G3141">
        <f>F3141/$B$11</f>
        <v/>
      </c>
      <c r="H3141">
        <f>ABS(G3141)</f>
        <v/>
      </c>
    </row>
    <row r="3142">
      <c r="A3142">
        <f>'03_DADOS_LIMPOS'!A3118</f>
        <v/>
      </c>
      <c r="B3142">
        <f>'03_DADOS_LIMPOS'!C3118</f>
        <v/>
      </c>
      <c r="C3142">
        <f>'03_DADOS_LIMPOS'!D3118</f>
        <v/>
      </c>
      <c r="D3142">
        <f>'03_DADOS_LIMPOS'!J3118</f>
        <v/>
      </c>
      <c r="E3142">
        <f>$B$8+$B$9*D3142</f>
        <v/>
      </c>
      <c r="F3142">
        <f>C3142-E3142</f>
        <v/>
      </c>
      <c r="G3142">
        <f>F3142/$B$11</f>
        <v/>
      </c>
      <c r="H3142">
        <f>ABS(G3142)</f>
        <v/>
      </c>
    </row>
    <row r="3143">
      <c r="A3143">
        <f>'03_DADOS_LIMPOS'!A3119</f>
        <v/>
      </c>
      <c r="B3143">
        <f>'03_DADOS_LIMPOS'!C3119</f>
        <v/>
      </c>
      <c r="C3143">
        <f>'03_DADOS_LIMPOS'!D3119</f>
        <v/>
      </c>
      <c r="D3143">
        <f>'03_DADOS_LIMPOS'!J3119</f>
        <v/>
      </c>
      <c r="E3143">
        <f>$B$8+$B$9*D3143</f>
        <v/>
      </c>
      <c r="F3143">
        <f>C3143-E3143</f>
        <v/>
      </c>
      <c r="G3143">
        <f>F3143/$B$11</f>
        <v/>
      </c>
      <c r="H3143">
        <f>ABS(G3143)</f>
        <v/>
      </c>
    </row>
    <row r="3144">
      <c r="A3144">
        <f>'03_DADOS_LIMPOS'!A3120</f>
        <v/>
      </c>
      <c r="B3144">
        <f>'03_DADOS_LIMPOS'!C3120</f>
        <v/>
      </c>
      <c r="C3144">
        <f>'03_DADOS_LIMPOS'!D3120</f>
        <v/>
      </c>
      <c r="D3144">
        <f>'03_DADOS_LIMPOS'!J3120</f>
        <v/>
      </c>
      <c r="E3144">
        <f>$B$8+$B$9*D3144</f>
        <v/>
      </c>
      <c r="F3144">
        <f>C3144-E3144</f>
        <v/>
      </c>
      <c r="G3144">
        <f>F3144/$B$11</f>
        <v/>
      </c>
      <c r="H3144">
        <f>ABS(G3144)</f>
        <v/>
      </c>
    </row>
    <row r="3145">
      <c r="A3145">
        <f>'03_DADOS_LIMPOS'!A3121</f>
        <v/>
      </c>
      <c r="B3145">
        <f>'03_DADOS_LIMPOS'!C3121</f>
        <v/>
      </c>
      <c r="C3145">
        <f>'03_DADOS_LIMPOS'!D3121</f>
        <v/>
      </c>
      <c r="D3145">
        <f>'03_DADOS_LIMPOS'!J3121</f>
        <v/>
      </c>
      <c r="E3145">
        <f>$B$8+$B$9*D3145</f>
        <v/>
      </c>
      <c r="F3145">
        <f>C3145-E3145</f>
        <v/>
      </c>
      <c r="G3145">
        <f>F3145/$B$11</f>
        <v/>
      </c>
      <c r="H3145">
        <f>ABS(G3145)</f>
        <v/>
      </c>
    </row>
    <row r="3146">
      <c r="A3146">
        <f>'03_DADOS_LIMPOS'!A3122</f>
        <v/>
      </c>
      <c r="B3146">
        <f>'03_DADOS_LIMPOS'!C3122</f>
        <v/>
      </c>
      <c r="C3146">
        <f>'03_DADOS_LIMPOS'!D3122</f>
        <v/>
      </c>
      <c r="D3146">
        <f>'03_DADOS_LIMPOS'!J3122</f>
        <v/>
      </c>
      <c r="E3146">
        <f>$B$8+$B$9*D3146</f>
        <v/>
      </c>
      <c r="F3146">
        <f>C3146-E3146</f>
        <v/>
      </c>
      <c r="G3146">
        <f>F3146/$B$11</f>
        <v/>
      </c>
      <c r="H3146">
        <f>ABS(G3146)</f>
        <v/>
      </c>
    </row>
    <row r="3147">
      <c r="A3147">
        <f>'03_DADOS_LIMPOS'!A3123</f>
        <v/>
      </c>
      <c r="B3147">
        <f>'03_DADOS_LIMPOS'!C3123</f>
        <v/>
      </c>
      <c r="C3147">
        <f>'03_DADOS_LIMPOS'!D3123</f>
        <v/>
      </c>
      <c r="D3147">
        <f>'03_DADOS_LIMPOS'!J3123</f>
        <v/>
      </c>
      <c r="E3147">
        <f>$B$8+$B$9*D3147</f>
        <v/>
      </c>
      <c r="F3147">
        <f>C3147-E3147</f>
        <v/>
      </c>
      <c r="G3147">
        <f>F3147/$B$11</f>
        <v/>
      </c>
      <c r="H3147">
        <f>ABS(G3147)</f>
        <v/>
      </c>
    </row>
    <row r="3148">
      <c r="A3148">
        <f>'03_DADOS_LIMPOS'!A3124</f>
        <v/>
      </c>
      <c r="B3148">
        <f>'03_DADOS_LIMPOS'!C3124</f>
        <v/>
      </c>
      <c r="C3148">
        <f>'03_DADOS_LIMPOS'!D3124</f>
        <v/>
      </c>
      <c r="D3148">
        <f>'03_DADOS_LIMPOS'!J3124</f>
        <v/>
      </c>
      <c r="E3148">
        <f>$B$8+$B$9*D3148</f>
        <v/>
      </c>
      <c r="F3148">
        <f>C3148-E3148</f>
        <v/>
      </c>
      <c r="G3148">
        <f>F3148/$B$11</f>
        <v/>
      </c>
      <c r="H3148">
        <f>ABS(G3148)</f>
        <v/>
      </c>
    </row>
    <row r="3149">
      <c r="A3149">
        <f>'03_DADOS_LIMPOS'!A3125</f>
        <v/>
      </c>
      <c r="B3149">
        <f>'03_DADOS_LIMPOS'!C3125</f>
        <v/>
      </c>
      <c r="C3149">
        <f>'03_DADOS_LIMPOS'!D3125</f>
        <v/>
      </c>
      <c r="D3149">
        <f>'03_DADOS_LIMPOS'!J3125</f>
        <v/>
      </c>
      <c r="E3149">
        <f>$B$8+$B$9*D3149</f>
        <v/>
      </c>
      <c r="F3149">
        <f>C3149-E3149</f>
        <v/>
      </c>
      <c r="G3149">
        <f>F3149/$B$11</f>
        <v/>
      </c>
      <c r="H3149">
        <f>ABS(G3149)</f>
        <v/>
      </c>
    </row>
    <row r="3150">
      <c r="A3150">
        <f>'03_DADOS_LIMPOS'!A3126</f>
        <v/>
      </c>
      <c r="B3150">
        <f>'03_DADOS_LIMPOS'!C3126</f>
        <v/>
      </c>
      <c r="C3150">
        <f>'03_DADOS_LIMPOS'!D3126</f>
        <v/>
      </c>
      <c r="D3150">
        <f>'03_DADOS_LIMPOS'!J3126</f>
        <v/>
      </c>
      <c r="E3150">
        <f>$B$8+$B$9*D3150</f>
        <v/>
      </c>
      <c r="F3150">
        <f>C3150-E3150</f>
        <v/>
      </c>
      <c r="G3150">
        <f>F3150/$B$11</f>
        <v/>
      </c>
      <c r="H3150">
        <f>ABS(G3150)</f>
        <v/>
      </c>
    </row>
    <row r="3151">
      <c r="A3151">
        <f>'03_DADOS_LIMPOS'!A3127</f>
        <v/>
      </c>
      <c r="B3151">
        <f>'03_DADOS_LIMPOS'!C3127</f>
        <v/>
      </c>
      <c r="C3151">
        <f>'03_DADOS_LIMPOS'!D3127</f>
        <v/>
      </c>
      <c r="D3151">
        <f>'03_DADOS_LIMPOS'!J3127</f>
        <v/>
      </c>
      <c r="E3151">
        <f>$B$8+$B$9*D3151</f>
        <v/>
      </c>
      <c r="F3151">
        <f>C3151-E3151</f>
        <v/>
      </c>
      <c r="G3151">
        <f>F3151/$B$11</f>
        <v/>
      </c>
      <c r="H3151">
        <f>ABS(G3151)</f>
        <v/>
      </c>
    </row>
    <row r="3152">
      <c r="A3152">
        <f>'03_DADOS_LIMPOS'!A3128</f>
        <v/>
      </c>
      <c r="B3152">
        <f>'03_DADOS_LIMPOS'!C3128</f>
        <v/>
      </c>
      <c r="C3152">
        <f>'03_DADOS_LIMPOS'!D3128</f>
        <v/>
      </c>
      <c r="D3152">
        <f>'03_DADOS_LIMPOS'!J3128</f>
        <v/>
      </c>
      <c r="E3152">
        <f>$B$8+$B$9*D3152</f>
        <v/>
      </c>
      <c r="F3152">
        <f>C3152-E3152</f>
        <v/>
      </c>
      <c r="G3152">
        <f>F3152/$B$11</f>
        <v/>
      </c>
      <c r="H3152">
        <f>ABS(G3152)</f>
        <v/>
      </c>
    </row>
    <row r="3153">
      <c r="A3153">
        <f>'03_DADOS_LIMPOS'!A3129</f>
        <v/>
      </c>
      <c r="B3153">
        <f>'03_DADOS_LIMPOS'!C3129</f>
        <v/>
      </c>
      <c r="C3153">
        <f>'03_DADOS_LIMPOS'!D3129</f>
        <v/>
      </c>
      <c r="D3153">
        <f>'03_DADOS_LIMPOS'!J3129</f>
        <v/>
      </c>
      <c r="E3153">
        <f>$B$8+$B$9*D3153</f>
        <v/>
      </c>
      <c r="F3153">
        <f>C3153-E3153</f>
        <v/>
      </c>
      <c r="G3153">
        <f>F3153/$B$11</f>
        <v/>
      </c>
      <c r="H3153">
        <f>ABS(G3153)</f>
        <v/>
      </c>
    </row>
    <row r="3154">
      <c r="A3154">
        <f>'03_DADOS_LIMPOS'!A3130</f>
        <v/>
      </c>
      <c r="B3154">
        <f>'03_DADOS_LIMPOS'!C3130</f>
        <v/>
      </c>
      <c r="C3154">
        <f>'03_DADOS_LIMPOS'!D3130</f>
        <v/>
      </c>
      <c r="D3154">
        <f>'03_DADOS_LIMPOS'!J3130</f>
        <v/>
      </c>
      <c r="E3154">
        <f>$B$8+$B$9*D3154</f>
        <v/>
      </c>
      <c r="F3154">
        <f>C3154-E3154</f>
        <v/>
      </c>
      <c r="G3154">
        <f>F3154/$B$11</f>
        <v/>
      </c>
      <c r="H3154">
        <f>ABS(G3154)</f>
        <v/>
      </c>
    </row>
    <row r="3155">
      <c r="A3155">
        <f>'03_DADOS_LIMPOS'!A3131</f>
        <v/>
      </c>
      <c r="B3155">
        <f>'03_DADOS_LIMPOS'!C3131</f>
        <v/>
      </c>
      <c r="C3155">
        <f>'03_DADOS_LIMPOS'!D3131</f>
        <v/>
      </c>
      <c r="D3155">
        <f>'03_DADOS_LIMPOS'!J3131</f>
        <v/>
      </c>
      <c r="E3155">
        <f>$B$8+$B$9*D3155</f>
        <v/>
      </c>
      <c r="F3155">
        <f>C3155-E3155</f>
        <v/>
      </c>
      <c r="G3155">
        <f>F3155/$B$11</f>
        <v/>
      </c>
      <c r="H3155">
        <f>ABS(G3155)</f>
        <v/>
      </c>
    </row>
    <row r="3156">
      <c r="A3156">
        <f>'03_DADOS_LIMPOS'!A3132</f>
        <v/>
      </c>
      <c r="B3156">
        <f>'03_DADOS_LIMPOS'!C3132</f>
        <v/>
      </c>
      <c r="C3156">
        <f>'03_DADOS_LIMPOS'!D3132</f>
        <v/>
      </c>
      <c r="D3156">
        <f>'03_DADOS_LIMPOS'!J3132</f>
        <v/>
      </c>
      <c r="E3156">
        <f>$B$8+$B$9*D3156</f>
        <v/>
      </c>
      <c r="F3156">
        <f>C3156-E3156</f>
        <v/>
      </c>
      <c r="G3156">
        <f>F3156/$B$11</f>
        <v/>
      </c>
      <c r="H3156">
        <f>ABS(G3156)</f>
        <v/>
      </c>
    </row>
    <row r="3157">
      <c r="A3157">
        <f>'03_DADOS_LIMPOS'!A3133</f>
        <v/>
      </c>
      <c r="B3157">
        <f>'03_DADOS_LIMPOS'!C3133</f>
        <v/>
      </c>
      <c r="C3157">
        <f>'03_DADOS_LIMPOS'!D3133</f>
        <v/>
      </c>
      <c r="D3157">
        <f>'03_DADOS_LIMPOS'!J3133</f>
        <v/>
      </c>
      <c r="E3157">
        <f>$B$8+$B$9*D3157</f>
        <v/>
      </c>
      <c r="F3157">
        <f>C3157-E3157</f>
        <v/>
      </c>
      <c r="G3157">
        <f>F3157/$B$11</f>
        <v/>
      </c>
      <c r="H3157">
        <f>ABS(G3157)</f>
        <v/>
      </c>
    </row>
    <row r="3158">
      <c r="A3158">
        <f>'03_DADOS_LIMPOS'!A3134</f>
        <v/>
      </c>
      <c r="B3158">
        <f>'03_DADOS_LIMPOS'!C3134</f>
        <v/>
      </c>
      <c r="C3158">
        <f>'03_DADOS_LIMPOS'!D3134</f>
        <v/>
      </c>
      <c r="D3158">
        <f>'03_DADOS_LIMPOS'!J3134</f>
        <v/>
      </c>
      <c r="E3158">
        <f>$B$8+$B$9*D3158</f>
        <v/>
      </c>
      <c r="F3158">
        <f>C3158-E3158</f>
        <v/>
      </c>
      <c r="G3158">
        <f>F3158/$B$11</f>
        <v/>
      </c>
      <c r="H3158">
        <f>ABS(G3158)</f>
        <v/>
      </c>
    </row>
    <row r="3159">
      <c r="A3159">
        <f>'03_DADOS_LIMPOS'!A3135</f>
        <v/>
      </c>
      <c r="B3159">
        <f>'03_DADOS_LIMPOS'!C3135</f>
        <v/>
      </c>
      <c r="C3159">
        <f>'03_DADOS_LIMPOS'!D3135</f>
        <v/>
      </c>
      <c r="D3159">
        <f>'03_DADOS_LIMPOS'!J3135</f>
        <v/>
      </c>
      <c r="E3159">
        <f>$B$8+$B$9*D3159</f>
        <v/>
      </c>
      <c r="F3159">
        <f>C3159-E3159</f>
        <v/>
      </c>
      <c r="G3159">
        <f>F3159/$B$11</f>
        <v/>
      </c>
      <c r="H3159">
        <f>ABS(G3159)</f>
        <v/>
      </c>
    </row>
    <row r="3160">
      <c r="A3160">
        <f>'03_DADOS_LIMPOS'!A3136</f>
        <v/>
      </c>
      <c r="B3160">
        <f>'03_DADOS_LIMPOS'!C3136</f>
        <v/>
      </c>
      <c r="C3160">
        <f>'03_DADOS_LIMPOS'!D3136</f>
        <v/>
      </c>
      <c r="D3160">
        <f>'03_DADOS_LIMPOS'!J3136</f>
        <v/>
      </c>
      <c r="E3160">
        <f>$B$8+$B$9*D3160</f>
        <v/>
      </c>
      <c r="F3160">
        <f>C3160-E3160</f>
        <v/>
      </c>
      <c r="G3160">
        <f>F3160/$B$11</f>
        <v/>
      </c>
      <c r="H3160">
        <f>ABS(G3160)</f>
        <v/>
      </c>
    </row>
    <row r="3161">
      <c r="A3161">
        <f>'03_DADOS_LIMPOS'!A3137</f>
        <v/>
      </c>
      <c r="B3161">
        <f>'03_DADOS_LIMPOS'!C3137</f>
        <v/>
      </c>
      <c r="C3161">
        <f>'03_DADOS_LIMPOS'!D3137</f>
        <v/>
      </c>
      <c r="D3161">
        <f>'03_DADOS_LIMPOS'!J3137</f>
        <v/>
      </c>
      <c r="E3161">
        <f>$B$8+$B$9*D3161</f>
        <v/>
      </c>
      <c r="F3161">
        <f>C3161-E3161</f>
        <v/>
      </c>
      <c r="G3161">
        <f>F3161/$B$11</f>
        <v/>
      </c>
      <c r="H3161">
        <f>ABS(G3161)</f>
        <v/>
      </c>
    </row>
    <row r="3162">
      <c r="A3162">
        <f>'03_DADOS_LIMPOS'!A3138</f>
        <v/>
      </c>
      <c r="B3162">
        <f>'03_DADOS_LIMPOS'!C3138</f>
        <v/>
      </c>
      <c r="C3162">
        <f>'03_DADOS_LIMPOS'!D3138</f>
        <v/>
      </c>
      <c r="D3162">
        <f>'03_DADOS_LIMPOS'!J3138</f>
        <v/>
      </c>
      <c r="E3162">
        <f>$B$8+$B$9*D3162</f>
        <v/>
      </c>
      <c r="F3162">
        <f>C3162-E3162</f>
        <v/>
      </c>
      <c r="G3162">
        <f>F3162/$B$11</f>
        <v/>
      </c>
      <c r="H3162">
        <f>ABS(G3162)</f>
        <v/>
      </c>
    </row>
    <row r="3163">
      <c r="A3163">
        <f>'03_DADOS_LIMPOS'!A3139</f>
        <v/>
      </c>
      <c r="B3163">
        <f>'03_DADOS_LIMPOS'!C3139</f>
        <v/>
      </c>
      <c r="C3163">
        <f>'03_DADOS_LIMPOS'!D3139</f>
        <v/>
      </c>
      <c r="D3163">
        <f>'03_DADOS_LIMPOS'!J3139</f>
        <v/>
      </c>
      <c r="E3163">
        <f>$B$8+$B$9*D3163</f>
        <v/>
      </c>
      <c r="F3163">
        <f>C3163-E3163</f>
        <v/>
      </c>
      <c r="G3163">
        <f>F3163/$B$11</f>
        <v/>
      </c>
      <c r="H3163">
        <f>ABS(G3163)</f>
        <v/>
      </c>
    </row>
    <row r="3164">
      <c r="A3164">
        <f>'03_DADOS_LIMPOS'!A3140</f>
        <v/>
      </c>
      <c r="B3164">
        <f>'03_DADOS_LIMPOS'!C3140</f>
        <v/>
      </c>
      <c r="C3164">
        <f>'03_DADOS_LIMPOS'!D3140</f>
        <v/>
      </c>
      <c r="D3164">
        <f>'03_DADOS_LIMPOS'!J3140</f>
        <v/>
      </c>
      <c r="E3164">
        <f>$B$8+$B$9*D3164</f>
        <v/>
      </c>
      <c r="F3164">
        <f>C3164-E3164</f>
        <v/>
      </c>
      <c r="G3164">
        <f>F3164/$B$11</f>
        <v/>
      </c>
      <c r="H3164">
        <f>ABS(G3164)</f>
        <v/>
      </c>
    </row>
    <row r="3165">
      <c r="A3165">
        <f>'03_DADOS_LIMPOS'!A3141</f>
        <v/>
      </c>
      <c r="B3165">
        <f>'03_DADOS_LIMPOS'!C3141</f>
        <v/>
      </c>
      <c r="C3165">
        <f>'03_DADOS_LIMPOS'!D3141</f>
        <v/>
      </c>
      <c r="D3165">
        <f>'03_DADOS_LIMPOS'!J3141</f>
        <v/>
      </c>
      <c r="E3165">
        <f>$B$8+$B$9*D3165</f>
        <v/>
      </c>
      <c r="F3165">
        <f>C3165-E3165</f>
        <v/>
      </c>
      <c r="G3165">
        <f>F3165/$B$11</f>
        <v/>
      </c>
      <c r="H3165">
        <f>ABS(G3165)</f>
        <v/>
      </c>
    </row>
    <row r="3166">
      <c r="A3166">
        <f>'03_DADOS_LIMPOS'!A3142</f>
        <v/>
      </c>
      <c r="B3166">
        <f>'03_DADOS_LIMPOS'!C3142</f>
        <v/>
      </c>
      <c r="C3166">
        <f>'03_DADOS_LIMPOS'!D3142</f>
        <v/>
      </c>
      <c r="D3166">
        <f>'03_DADOS_LIMPOS'!J3142</f>
        <v/>
      </c>
      <c r="E3166">
        <f>$B$8+$B$9*D3166</f>
        <v/>
      </c>
      <c r="F3166">
        <f>C3166-E3166</f>
        <v/>
      </c>
      <c r="G3166">
        <f>F3166/$B$11</f>
        <v/>
      </c>
      <c r="H3166">
        <f>ABS(G3166)</f>
        <v/>
      </c>
    </row>
    <row r="3167">
      <c r="A3167">
        <f>'03_DADOS_LIMPOS'!A3143</f>
        <v/>
      </c>
      <c r="B3167">
        <f>'03_DADOS_LIMPOS'!C3143</f>
        <v/>
      </c>
      <c r="C3167">
        <f>'03_DADOS_LIMPOS'!D3143</f>
        <v/>
      </c>
      <c r="D3167">
        <f>'03_DADOS_LIMPOS'!J3143</f>
        <v/>
      </c>
      <c r="E3167">
        <f>$B$8+$B$9*D3167</f>
        <v/>
      </c>
      <c r="F3167">
        <f>C3167-E3167</f>
        <v/>
      </c>
      <c r="G3167">
        <f>F3167/$B$11</f>
        <v/>
      </c>
      <c r="H3167">
        <f>ABS(G3167)</f>
        <v/>
      </c>
    </row>
    <row r="3168">
      <c r="A3168">
        <f>'03_DADOS_LIMPOS'!A3144</f>
        <v/>
      </c>
      <c r="B3168">
        <f>'03_DADOS_LIMPOS'!C3144</f>
        <v/>
      </c>
      <c r="C3168">
        <f>'03_DADOS_LIMPOS'!D3144</f>
        <v/>
      </c>
      <c r="D3168">
        <f>'03_DADOS_LIMPOS'!J3144</f>
        <v/>
      </c>
      <c r="E3168">
        <f>$B$8+$B$9*D3168</f>
        <v/>
      </c>
      <c r="F3168">
        <f>C3168-E3168</f>
        <v/>
      </c>
      <c r="G3168">
        <f>F3168/$B$11</f>
        <v/>
      </c>
      <c r="H3168">
        <f>ABS(G3168)</f>
        <v/>
      </c>
    </row>
    <row r="3169">
      <c r="A3169">
        <f>'03_DADOS_LIMPOS'!A3145</f>
        <v/>
      </c>
      <c r="B3169">
        <f>'03_DADOS_LIMPOS'!C3145</f>
        <v/>
      </c>
      <c r="C3169">
        <f>'03_DADOS_LIMPOS'!D3145</f>
        <v/>
      </c>
      <c r="D3169">
        <f>'03_DADOS_LIMPOS'!J3145</f>
        <v/>
      </c>
      <c r="E3169">
        <f>$B$8+$B$9*D3169</f>
        <v/>
      </c>
      <c r="F3169">
        <f>C3169-E3169</f>
        <v/>
      </c>
      <c r="G3169">
        <f>F3169/$B$11</f>
        <v/>
      </c>
      <c r="H3169">
        <f>ABS(G3169)</f>
        <v/>
      </c>
    </row>
    <row r="3170">
      <c r="A3170">
        <f>'03_DADOS_LIMPOS'!A3146</f>
        <v/>
      </c>
      <c r="B3170">
        <f>'03_DADOS_LIMPOS'!C3146</f>
        <v/>
      </c>
      <c r="C3170">
        <f>'03_DADOS_LIMPOS'!D3146</f>
        <v/>
      </c>
      <c r="D3170">
        <f>'03_DADOS_LIMPOS'!J3146</f>
        <v/>
      </c>
      <c r="E3170">
        <f>$B$8+$B$9*D3170</f>
        <v/>
      </c>
      <c r="F3170">
        <f>C3170-E3170</f>
        <v/>
      </c>
      <c r="G3170">
        <f>F3170/$B$11</f>
        <v/>
      </c>
      <c r="H3170">
        <f>ABS(G3170)</f>
        <v/>
      </c>
    </row>
    <row r="3171">
      <c r="A3171">
        <f>'03_DADOS_LIMPOS'!A3147</f>
        <v/>
      </c>
      <c r="B3171">
        <f>'03_DADOS_LIMPOS'!C3147</f>
        <v/>
      </c>
      <c r="C3171">
        <f>'03_DADOS_LIMPOS'!D3147</f>
        <v/>
      </c>
      <c r="D3171">
        <f>'03_DADOS_LIMPOS'!J3147</f>
        <v/>
      </c>
      <c r="E3171">
        <f>$B$8+$B$9*D3171</f>
        <v/>
      </c>
      <c r="F3171">
        <f>C3171-E3171</f>
        <v/>
      </c>
      <c r="G3171">
        <f>F3171/$B$11</f>
        <v/>
      </c>
      <c r="H3171">
        <f>ABS(G3171)</f>
        <v/>
      </c>
    </row>
    <row r="3172">
      <c r="A3172">
        <f>'03_DADOS_LIMPOS'!A3148</f>
        <v/>
      </c>
      <c r="B3172">
        <f>'03_DADOS_LIMPOS'!C3148</f>
        <v/>
      </c>
      <c r="C3172">
        <f>'03_DADOS_LIMPOS'!D3148</f>
        <v/>
      </c>
      <c r="D3172">
        <f>'03_DADOS_LIMPOS'!J3148</f>
        <v/>
      </c>
      <c r="E3172">
        <f>$B$8+$B$9*D3172</f>
        <v/>
      </c>
      <c r="F3172">
        <f>C3172-E3172</f>
        <v/>
      </c>
      <c r="G3172">
        <f>F3172/$B$11</f>
        <v/>
      </c>
      <c r="H3172">
        <f>ABS(G3172)</f>
        <v/>
      </c>
    </row>
    <row r="3173">
      <c r="A3173">
        <f>'03_DADOS_LIMPOS'!A3149</f>
        <v/>
      </c>
      <c r="B3173">
        <f>'03_DADOS_LIMPOS'!C3149</f>
        <v/>
      </c>
      <c r="C3173">
        <f>'03_DADOS_LIMPOS'!D3149</f>
        <v/>
      </c>
      <c r="D3173">
        <f>'03_DADOS_LIMPOS'!J3149</f>
        <v/>
      </c>
      <c r="E3173">
        <f>$B$8+$B$9*D3173</f>
        <v/>
      </c>
      <c r="F3173">
        <f>C3173-E3173</f>
        <v/>
      </c>
      <c r="G3173">
        <f>F3173/$B$11</f>
        <v/>
      </c>
      <c r="H3173">
        <f>ABS(G3173)</f>
        <v/>
      </c>
    </row>
    <row r="3174">
      <c r="A3174">
        <f>'03_DADOS_LIMPOS'!A3150</f>
        <v/>
      </c>
      <c r="B3174">
        <f>'03_DADOS_LIMPOS'!C3150</f>
        <v/>
      </c>
      <c r="C3174">
        <f>'03_DADOS_LIMPOS'!D3150</f>
        <v/>
      </c>
      <c r="D3174">
        <f>'03_DADOS_LIMPOS'!J3150</f>
        <v/>
      </c>
      <c r="E3174">
        <f>$B$8+$B$9*D3174</f>
        <v/>
      </c>
      <c r="F3174">
        <f>C3174-E3174</f>
        <v/>
      </c>
      <c r="G3174">
        <f>F3174/$B$11</f>
        <v/>
      </c>
      <c r="H3174">
        <f>ABS(G3174)</f>
        <v/>
      </c>
    </row>
    <row r="3175">
      <c r="A3175">
        <f>'03_DADOS_LIMPOS'!A3151</f>
        <v/>
      </c>
      <c r="B3175">
        <f>'03_DADOS_LIMPOS'!C3151</f>
        <v/>
      </c>
      <c r="C3175">
        <f>'03_DADOS_LIMPOS'!D3151</f>
        <v/>
      </c>
      <c r="D3175">
        <f>'03_DADOS_LIMPOS'!J3151</f>
        <v/>
      </c>
      <c r="E3175">
        <f>$B$8+$B$9*D3175</f>
        <v/>
      </c>
      <c r="F3175">
        <f>C3175-E3175</f>
        <v/>
      </c>
      <c r="G3175">
        <f>F3175/$B$11</f>
        <v/>
      </c>
      <c r="H3175">
        <f>ABS(G3175)</f>
        <v/>
      </c>
    </row>
    <row r="3176">
      <c r="A3176">
        <f>'03_DADOS_LIMPOS'!A3152</f>
        <v/>
      </c>
      <c r="B3176">
        <f>'03_DADOS_LIMPOS'!C3152</f>
        <v/>
      </c>
      <c r="C3176">
        <f>'03_DADOS_LIMPOS'!D3152</f>
        <v/>
      </c>
      <c r="D3176">
        <f>'03_DADOS_LIMPOS'!J3152</f>
        <v/>
      </c>
      <c r="E3176">
        <f>$B$8+$B$9*D3176</f>
        <v/>
      </c>
      <c r="F3176">
        <f>C3176-E3176</f>
        <v/>
      </c>
      <c r="G3176">
        <f>F3176/$B$11</f>
        <v/>
      </c>
      <c r="H3176">
        <f>ABS(G3176)</f>
        <v/>
      </c>
    </row>
    <row r="3177">
      <c r="A3177">
        <f>'03_DADOS_LIMPOS'!A3153</f>
        <v/>
      </c>
      <c r="B3177">
        <f>'03_DADOS_LIMPOS'!C3153</f>
        <v/>
      </c>
      <c r="C3177">
        <f>'03_DADOS_LIMPOS'!D3153</f>
        <v/>
      </c>
      <c r="D3177">
        <f>'03_DADOS_LIMPOS'!J3153</f>
        <v/>
      </c>
      <c r="E3177">
        <f>$B$8+$B$9*D3177</f>
        <v/>
      </c>
      <c r="F3177">
        <f>C3177-E3177</f>
        <v/>
      </c>
      <c r="G3177">
        <f>F3177/$B$11</f>
        <v/>
      </c>
      <c r="H3177">
        <f>ABS(G3177)</f>
        <v/>
      </c>
    </row>
    <row r="3178">
      <c r="A3178">
        <f>'03_DADOS_LIMPOS'!A3154</f>
        <v/>
      </c>
      <c r="B3178">
        <f>'03_DADOS_LIMPOS'!C3154</f>
        <v/>
      </c>
      <c r="C3178">
        <f>'03_DADOS_LIMPOS'!D3154</f>
        <v/>
      </c>
      <c r="D3178">
        <f>'03_DADOS_LIMPOS'!J3154</f>
        <v/>
      </c>
      <c r="E3178">
        <f>$B$8+$B$9*D3178</f>
        <v/>
      </c>
      <c r="F3178">
        <f>C3178-E3178</f>
        <v/>
      </c>
      <c r="G3178">
        <f>F3178/$B$11</f>
        <v/>
      </c>
      <c r="H3178">
        <f>ABS(G3178)</f>
        <v/>
      </c>
    </row>
    <row r="3179">
      <c r="A3179">
        <f>'03_DADOS_LIMPOS'!A3155</f>
        <v/>
      </c>
      <c r="B3179">
        <f>'03_DADOS_LIMPOS'!C3155</f>
        <v/>
      </c>
      <c r="C3179">
        <f>'03_DADOS_LIMPOS'!D3155</f>
        <v/>
      </c>
      <c r="D3179">
        <f>'03_DADOS_LIMPOS'!J3155</f>
        <v/>
      </c>
      <c r="E3179">
        <f>$B$8+$B$9*D3179</f>
        <v/>
      </c>
      <c r="F3179">
        <f>C3179-E3179</f>
        <v/>
      </c>
      <c r="G3179">
        <f>F3179/$B$11</f>
        <v/>
      </c>
      <c r="H3179">
        <f>ABS(G3179)</f>
        <v/>
      </c>
    </row>
    <row r="3180">
      <c r="A3180">
        <f>'03_DADOS_LIMPOS'!A3156</f>
        <v/>
      </c>
      <c r="B3180">
        <f>'03_DADOS_LIMPOS'!C3156</f>
        <v/>
      </c>
      <c r="C3180">
        <f>'03_DADOS_LIMPOS'!D3156</f>
        <v/>
      </c>
      <c r="D3180">
        <f>'03_DADOS_LIMPOS'!J3156</f>
        <v/>
      </c>
      <c r="E3180">
        <f>$B$8+$B$9*D3180</f>
        <v/>
      </c>
      <c r="F3180">
        <f>C3180-E3180</f>
        <v/>
      </c>
      <c r="G3180">
        <f>F3180/$B$11</f>
        <v/>
      </c>
      <c r="H3180">
        <f>ABS(G3180)</f>
        <v/>
      </c>
    </row>
    <row r="3181">
      <c r="A3181">
        <f>'03_DADOS_LIMPOS'!A3157</f>
        <v/>
      </c>
      <c r="B3181">
        <f>'03_DADOS_LIMPOS'!C3157</f>
        <v/>
      </c>
      <c r="C3181">
        <f>'03_DADOS_LIMPOS'!D3157</f>
        <v/>
      </c>
      <c r="D3181">
        <f>'03_DADOS_LIMPOS'!J3157</f>
        <v/>
      </c>
      <c r="E3181">
        <f>$B$8+$B$9*D3181</f>
        <v/>
      </c>
      <c r="F3181">
        <f>C3181-E3181</f>
        <v/>
      </c>
      <c r="G3181">
        <f>F3181/$B$11</f>
        <v/>
      </c>
      <c r="H3181">
        <f>ABS(G3181)</f>
        <v/>
      </c>
    </row>
    <row r="3182">
      <c r="A3182">
        <f>'03_DADOS_LIMPOS'!A3158</f>
        <v/>
      </c>
      <c r="B3182">
        <f>'03_DADOS_LIMPOS'!C3158</f>
        <v/>
      </c>
      <c r="C3182">
        <f>'03_DADOS_LIMPOS'!D3158</f>
        <v/>
      </c>
      <c r="D3182">
        <f>'03_DADOS_LIMPOS'!J3158</f>
        <v/>
      </c>
      <c r="E3182">
        <f>$B$8+$B$9*D3182</f>
        <v/>
      </c>
      <c r="F3182">
        <f>C3182-E3182</f>
        <v/>
      </c>
      <c r="G3182">
        <f>F3182/$B$11</f>
        <v/>
      </c>
      <c r="H3182">
        <f>ABS(G3182)</f>
        <v/>
      </c>
    </row>
    <row r="3183">
      <c r="A3183">
        <f>'03_DADOS_LIMPOS'!A3159</f>
        <v/>
      </c>
      <c r="B3183">
        <f>'03_DADOS_LIMPOS'!C3159</f>
        <v/>
      </c>
      <c r="C3183">
        <f>'03_DADOS_LIMPOS'!D3159</f>
        <v/>
      </c>
      <c r="D3183">
        <f>'03_DADOS_LIMPOS'!J3159</f>
        <v/>
      </c>
      <c r="E3183">
        <f>$B$8+$B$9*D3183</f>
        <v/>
      </c>
      <c r="F3183">
        <f>C3183-E3183</f>
        <v/>
      </c>
      <c r="G3183">
        <f>F3183/$B$11</f>
        <v/>
      </c>
      <c r="H3183">
        <f>ABS(G3183)</f>
        <v/>
      </c>
    </row>
    <row r="3184">
      <c r="A3184">
        <f>'03_DADOS_LIMPOS'!A3160</f>
        <v/>
      </c>
      <c r="B3184">
        <f>'03_DADOS_LIMPOS'!C3160</f>
        <v/>
      </c>
      <c r="C3184">
        <f>'03_DADOS_LIMPOS'!D3160</f>
        <v/>
      </c>
      <c r="D3184">
        <f>'03_DADOS_LIMPOS'!J3160</f>
        <v/>
      </c>
      <c r="E3184">
        <f>$B$8+$B$9*D3184</f>
        <v/>
      </c>
      <c r="F3184">
        <f>C3184-E3184</f>
        <v/>
      </c>
      <c r="G3184">
        <f>F3184/$B$11</f>
        <v/>
      </c>
      <c r="H3184">
        <f>ABS(G3184)</f>
        <v/>
      </c>
    </row>
    <row r="3185">
      <c r="A3185">
        <f>'03_DADOS_LIMPOS'!A3161</f>
        <v/>
      </c>
      <c r="B3185">
        <f>'03_DADOS_LIMPOS'!C3161</f>
        <v/>
      </c>
      <c r="C3185">
        <f>'03_DADOS_LIMPOS'!D3161</f>
        <v/>
      </c>
      <c r="D3185">
        <f>'03_DADOS_LIMPOS'!J3161</f>
        <v/>
      </c>
      <c r="E3185">
        <f>$B$8+$B$9*D3185</f>
        <v/>
      </c>
      <c r="F3185">
        <f>C3185-E3185</f>
        <v/>
      </c>
      <c r="G3185">
        <f>F3185/$B$11</f>
        <v/>
      </c>
      <c r="H3185">
        <f>ABS(G3185)</f>
        <v/>
      </c>
    </row>
    <row r="3186">
      <c r="A3186">
        <f>'03_DADOS_LIMPOS'!A3162</f>
        <v/>
      </c>
      <c r="B3186">
        <f>'03_DADOS_LIMPOS'!C3162</f>
        <v/>
      </c>
      <c r="C3186">
        <f>'03_DADOS_LIMPOS'!D3162</f>
        <v/>
      </c>
      <c r="D3186">
        <f>'03_DADOS_LIMPOS'!J3162</f>
        <v/>
      </c>
      <c r="E3186">
        <f>$B$8+$B$9*D3186</f>
        <v/>
      </c>
      <c r="F3186">
        <f>C3186-E3186</f>
        <v/>
      </c>
      <c r="G3186">
        <f>F3186/$B$11</f>
        <v/>
      </c>
      <c r="H3186">
        <f>ABS(G3186)</f>
        <v/>
      </c>
    </row>
    <row r="3187">
      <c r="A3187">
        <f>'03_DADOS_LIMPOS'!A3163</f>
        <v/>
      </c>
      <c r="B3187">
        <f>'03_DADOS_LIMPOS'!C3163</f>
        <v/>
      </c>
      <c r="C3187">
        <f>'03_DADOS_LIMPOS'!D3163</f>
        <v/>
      </c>
      <c r="D3187">
        <f>'03_DADOS_LIMPOS'!J3163</f>
        <v/>
      </c>
      <c r="E3187">
        <f>$B$8+$B$9*D3187</f>
        <v/>
      </c>
      <c r="F3187">
        <f>C3187-E3187</f>
        <v/>
      </c>
      <c r="G3187">
        <f>F3187/$B$11</f>
        <v/>
      </c>
      <c r="H3187">
        <f>ABS(G3187)</f>
        <v/>
      </c>
    </row>
    <row r="3188">
      <c r="A3188">
        <f>'03_DADOS_LIMPOS'!A3164</f>
        <v/>
      </c>
      <c r="B3188">
        <f>'03_DADOS_LIMPOS'!C3164</f>
        <v/>
      </c>
      <c r="C3188">
        <f>'03_DADOS_LIMPOS'!D3164</f>
        <v/>
      </c>
      <c r="D3188">
        <f>'03_DADOS_LIMPOS'!J3164</f>
        <v/>
      </c>
      <c r="E3188">
        <f>$B$8+$B$9*D3188</f>
        <v/>
      </c>
      <c r="F3188">
        <f>C3188-E3188</f>
        <v/>
      </c>
      <c r="G3188">
        <f>F3188/$B$11</f>
        <v/>
      </c>
      <c r="H3188">
        <f>ABS(G3188)</f>
        <v/>
      </c>
    </row>
    <row r="3189">
      <c r="A3189">
        <f>'03_DADOS_LIMPOS'!A3165</f>
        <v/>
      </c>
      <c r="B3189">
        <f>'03_DADOS_LIMPOS'!C3165</f>
        <v/>
      </c>
      <c r="C3189">
        <f>'03_DADOS_LIMPOS'!D3165</f>
        <v/>
      </c>
      <c r="D3189">
        <f>'03_DADOS_LIMPOS'!J3165</f>
        <v/>
      </c>
      <c r="E3189">
        <f>$B$8+$B$9*D3189</f>
        <v/>
      </c>
      <c r="F3189">
        <f>C3189-E3189</f>
        <v/>
      </c>
      <c r="G3189">
        <f>F3189/$B$11</f>
        <v/>
      </c>
      <c r="H3189">
        <f>ABS(G3189)</f>
        <v/>
      </c>
    </row>
    <row r="3190">
      <c r="A3190">
        <f>'03_DADOS_LIMPOS'!A3166</f>
        <v/>
      </c>
      <c r="B3190">
        <f>'03_DADOS_LIMPOS'!C3166</f>
        <v/>
      </c>
      <c r="C3190">
        <f>'03_DADOS_LIMPOS'!D3166</f>
        <v/>
      </c>
      <c r="D3190">
        <f>'03_DADOS_LIMPOS'!J3166</f>
        <v/>
      </c>
      <c r="E3190">
        <f>$B$8+$B$9*D3190</f>
        <v/>
      </c>
      <c r="F3190">
        <f>C3190-E3190</f>
        <v/>
      </c>
      <c r="G3190">
        <f>F3190/$B$11</f>
        <v/>
      </c>
      <c r="H3190">
        <f>ABS(G3190)</f>
        <v/>
      </c>
    </row>
    <row r="3191">
      <c r="A3191">
        <f>'03_DADOS_LIMPOS'!A3167</f>
        <v/>
      </c>
      <c r="B3191">
        <f>'03_DADOS_LIMPOS'!C3167</f>
        <v/>
      </c>
      <c r="C3191">
        <f>'03_DADOS_LIMPOS'!D3167</f>
        <v/>
      </c>
      <c r="D3191">
        <f>'03_DADOS_LIMPOS'!J3167</f>
        <v/>
      </c>
      <c r="E3191">
        <f>$B$8+$B$9*D3191</f>
        <v/>
      </c>
      <c r="F3191">
        <f>C3191-E3191</f>
        <v/>
      </c>
      <c r="G3191">
        <f>F3191/$B$11</f>
        <v/>
      </c>
      <c r="H3191">
        <f>ABS(G3191)</f>
        <v/>
      </c>
    </row>
    <row r="3192">
      <c r="A3192">
        <f>'03_DADOS_LIMPOS'!A3168</f>
        <v/>
      </c>
      <c r="B3192">
        <f>'03_DADOS_LIMPOS'!C3168</f>
        <v/>
      </c>
      <c r="C3192">
        <f>'03_DADOS_LIMPOS'!D3168</f>
        <v/>
      </c>
      <c r="D3192">
        <f>'03_DADOS_LIMPOS'!J3168</f>
        <v/>
      </c>
      <c r="E3192">
        <f>$B$8+$B$9*D3192</f>
        <v/>
      </c>
      <c r="F3192">
        <f>C3192-E3192</f>
        <v/>
      </c>
      <c r="G3192">
        <f>F3192/$B$11</f>
        <v/>
      </c>
      <c r="H3192">
        <f>ABS(G3192)</f>
        <v/>
      </c>
    </row>
    <row r="3193">
      <c r="A3193">
        <f>'03_DADOS_LIMPOS'!A3169</f>
        <v/>
      </c>
      <c r="B3193">
        <f>'03_DADOS_LIMPOS'!C3169</f>
        <v/>
      </c>
      <c r="C3193">
        <f>'03_DADOS_LIMPOS'!D3169</f>
        <v/>
      </c>
      <c r="D3193">
        <f>'03_DADOS_LIMPOS'!J3169</f>
        <v/>
      </c>
      <c r="E3193">
        <f>$B$8+$B$9*D3193</f>
        <v/>
      </c>
      <c r="F3193">
        <f>C3193-E3193</f>
        <v/>
      </c>
      <c r="G3193">
        <f>F3193/$B$11</f>
        <v/>
      </c>
      <c r="H3193">
        <f>ABS(G3193)</f>
        <v/>
      </c>
    </row>
    <row r="3194">
      <c r="A3194">
        <f>'03_DADOS_LIMPOS'!A3170</f>
        <v/>
      </c>
      <c r="B3194">
        <f>'03_DADOS_LIMPOS'!C3170</f>
        <v/>
      </c>
      <c r="C3194">
        <f>'03_DADOS_LIMPOS'!D3170</f>
        <v/>
      </c>
      <c r="D3194">
        <f>'03_DADOS_LIMPOS'!J3170</f>
        <v/>
      </c>
      <c r="E3194">
        <f>$B$8+$B$9*D3194</f>
        <v/>
      </c>
      <c r="F3194">
        <f>C3194-E3194</f>
        <v/>
      </c>
      <c r="G3194">
        <f>F3194/$B$11</f>
        <v/>
      </c>
      <c r="H3194">
        <f>ABS(G3194)</f>
        <v/>
      </c>
    </row>
    <row r="3195">
      <c r="A3195">
        <f>'03_DADOS_LIMPOS'!A3171</f>
        <v/>
      </c>
      <c r="B3195">
        <f>'03_DADOS_LIMPOS'!C3171</f>
        <v/>
      </c>
      <c r="C3195">
        <f>'03_DADOS_LIMPOS'!D3171</f>
        <v/>
      </c>
      <c r="D3195">
        <f>'03_DADOS_LIMPOS'!J3171</f>
        <v/>
      </c>
      <c r="E3195">
        <f>$B$8+$B$9*D3195</f>
        <v/>
      </c>
      <c r="F3195">
        <f>C3195-E3195</f>
        <v/>
      </c>
      <c r="G3195">
        <f>F3195/$B$11</f>
        <v/>
      </c>
      <c r="H3195">
        <f>ABS(G3195)</f>
        <v/>
      </c>
    </row>
    <row r="3196">
      <c r="A3196">
        <f>'03_DADOS_LIMPOS'!A3172</f>
        <v/>
      </c>
      <c r="B3196">
        <f>'03_DADOS_LIMPOS'!C3172</f>
        <v/>
      </c>
      <c r="C3196">
        <f>'03_DADOS_LIMPOS'!D3172</f>
        <v/>
      </c>
      <c r="D3196">
        <f>'03_DADOS_LIMPOS'!J3172</f>
        <v/>
      </c>
      <c r="E3196">
        <f>$B$8+$B$9*D3196</f>
        <v/>
      </c>
      <c r="F3196">
        <f>C3196-E3196</f>
        <v/>
      </c>
      <c r="G3196">
        <f>F3196/$B$11</f>
        <v/>
      </c>
      <c r="H3196">
        <f>ABS(G3196)</f>
        <v/>
      </c>
    </row>
    <row r="3197">
      <c r="A3197">
        <f>'03_DADOS_LIMPOS'!A3173</f>
        <v/>
      </c>
      <c r="B3197">
        <f>'03_DADOS_LIMPOS'!C3173</f>
        <v/>
      </c>
      <c r="C3197">
        <f>'03_DADOS_LIMPOS'!D3173</f>
        <v/>
      </c>
      <c r="D3197">
        <f>'03_DADOS_LIMPOS'!J3173</f>
        <v/>
      </c>
      <c r="E3197">
        <f>$B$8+$B$9*D3197</f>
        <v/>
      </c>
      <c r="F3197">
        <f>C3197-E3197</f>
        <v/>
      </c>
      <c r="G3197">
        <f>F3197/$B$11</f>
        <v/>
      </c>
      <c r="H3197">
        <f>ABS(G3197)</f>
        <v/>
      </c>
    </row>
    <row r="3198">
      <c r="A3198">
        <f>'03_DADOS_LIMPOS'!A3174</f>
        <v/>
      </c>
      <c r="B3198">
        <f>'03_DADOS_LIMPOS'!C3174</f>
        <v/>
      </c>
      <c r="C3198">
        <f>'03_DADOS_LIMPOS'!D3174</f>
        <v/>
      </c>
      <c r="D3198">
        <f>'03_DADOS_LIMPOS'!J3174</f>
        <v/>
      </c>
      <c r="E3198">
        <f>$B$8+$B$9*D3198</f>
        <v/>
      </c>
      <c r="F3198">
        <f>C3198-E3198</f>
        <v/>
      </c>
      <c r="G3198">
        <f>F3198/$B$11</f>
        <v/>
      </c>
      <c r="H3198">
        <f>ABS(G3198)</f>
        <v/>
      </c>
    </row>
    <row r="3199">
      <c r="A3199">
        <f>'03_DADOS_LIMPOS'!A3175</f>
        <v/>
      </c>
      <c r="B3199">
        <f>'03_DADOS_LIMPOS'!C3175</f>
        <v/>
      </c>
      <c r="C3199">
        <f>'03_DADOS_LIMPOS'!D3175</f>
        <v/>
      </c>
      <c r="D3199">
        <f>'03_DADOS_LIMPOS'!J3175</f>
        <v/>
      </c>
      <c r="E3199">
        <f>$B$8+$B$9*D3199</f>
        <v/>
      </c>
      <c r="F3199">
        <f>C3199-E3199</f>
        <v/>
      </c>
      <c r="G3199">
        <f>F3199/$B$11</f>
        <v/>
      </c>
      <c r="H3199">
        <f>ABS(G3199)</f>
        <v/>
      </c>
    </row>
    <row r="3200">
      <c r="A3200">
        <f>'03_DADOS_LIMPOS'!A3176</f>
        <v/>
      </c>
      <c r="B3200">
        <f>'03_DADOS_LIMPOS'!C3176</f>
        <v/>
      </c>
      <c r="C3200">
        <f>'03_DADOS_LIMPOS'!D3176</f>
        <v/>
      </c>
      <c r="D3200">
        <f>'03_DADOS_LIMPOS'!J3176</f>
        <v/>
      </c>
      <c r="E3200">
        <f>$B$8+$B$9*D3200</f>
        <v/>
      </c>
      <c r="F3200">
        <f>C3200-E3200</f>
        <v/>
      </c>
      <c r="G3200">
        <f>F3200/$B$11</f>
        <v/>
      </c>
      <c r="H3200">
        <f>ABS(G3200)</f>
        <v/>
      </c>
    </row>
    <row r="3201">
      <c r="A3201">
        <f>'03_DADOS_LIMPOS'!A3177</f>
        <v/>
      </c>
      <c r="B3201">
        <f>'03_DADOS_LIMPOS'!C3177</f>
        <v/>
      </c>
      <c r="C3201">
        <f>'03_DADOS_LIMPOS'!D3177</f>
        <v/>
      </c>
      <c r="D3201">
        <f>'03_DADOS_LIMPOS'!J3177</f>
        <v/>
      </c>
      <c r="E3201">
        <f>$B$8+$B$9*D3201</f>
        <v/>
      </c>
      <c r="F3201">
        <f>C3201-E3201</f>
        <v/>
      </c>
      <c r="G3201">
        <f>F3201/$B$11</f>
        <v/>
      </c>
      <c r="H3201">
        <f>ABS(G3201)</f>
        <v/>
      </c>
    </row>
    <row r="3202">
      <c r="A3202">
        <f>'03_DADOS_LIMPOS'!A3178</f>
        <v/>
      </c>
      <c r="B3202">
        <f>'03_DADOS_LIMPOS'!C3178</f>
        <v/>
      </c>
      <c r="C3202">
        <f>'03_DADOS_LIMPOS'!D3178</f>
        <v/>
      </c>
      <c r="D3202">
        <f>'03_DADOS_LIMPOS'!J3178</f>
        <v/>
      </c>
      <c r="E3202">
        <f>$B$8+$B$9*D3202</f>
        <v/>
      </c>
      <c r="F3202">
        <f>C3202-E3202</f>
        <v/>
      </c>
      <c r="G3202">
        <f>F3202/$B$11</f>
        <v/>
      </c>
      <c r="H3202">
        <f>ABS(G3202)</f>
        <v/>
      </c>
    </row>
    <row r="3203">
      <c r="A3203">
        <f>'03_DADOS_LIMPOS'!A3179</f>
        <v/>
      </c>
      <c r="B3203">
        <f>'03_DADOS_LIMPOS'!C3179</f>
        <v/>
      </c>
      <c r="C3203">
        <f>'03_DADOS_LIMPOS'!D3179</f>
        <v/>
      </c>
      <c r="D3203">
        <f>'03_DADOS_LIMPOS'!J3179</f>
        <v/>
      </c>
      <c r="E3203">
        <f>$B$8+$B$9*D3203</f>
        <v/>
      </c>
      <c r="F3203">
        <f>C3203-E3203</f>
        <v/>
      </c>
      <c r="G3203">
        <f>F3203/$B$11</f>
        <v/>
      </c>
      <c r="H3203">
        <f>ABS(G3203)</f>
        <v/>
      </c>
    </row>
    <row r="3204">
      <c r="A3204">
        <f>'03_DADOS_LIMPOS'!A3180</f>
        <v/>
      </c>
      <c r="B3204">
        <f>'03_DADOS_LIMPOS'!C3180</f>
        <v/>
      </c>
      <c r="C3204">
        <f>'03_DADOS_LIMPOS'!D3180</f>
        <v/>
      </c>
      <c r="D3204">
        <f>'03_DADOS_LIMPOS'!J3180</f>
        <v/>
      </c>
      <c r="E3204">
        <f>$B$8+$B$9*D3204</f>
        <v/>
      </c>
      <c r="F3204">
        <f>C3204-E3204</f>
        <v/>
      </c>
      <c r="G3204">
        <f>F3204/$B$11</f>
        <v/>
      </c>
      <c r="H3204">
        <f>ABS(G3204)</f>
        <v/>
      </c>
    </row>
    <row r="3205">
      <c r="A3205">
        <f>'03_DADOS_LIMPOS'!A3181</f>
        <v/>
      </c>
      <c r="B3205">
        <f>'03_DADOS_LIMPOS'!C3181</f>
        <v/>
      </c>
      <c r="C3205">
        <f>'03_DADOS_LIMPOS'!D3181</f>
        <v/>
      </c>
      <c r="D3205">
        <f>'03_DADOS_LIMPOS'!J3181</f>
        <v/>
      </c>
      <c r="E3205">
        <f>$B$8+$B$9*D3205</f>
        <v/>
      </c>
      <c r="F3205">
        <f>C3205-E3205</f>
        <v/>
      </c>
      <c r="G3205">
        <f>F3205/$B$11</f>
        <v/>
      </c>
      <c r="H3205">
        <f>ABS(G3205)</f>
        <v/>
      </c>
    </row>
    <row r="3206">
      <c r="A3206">
        <f>'03_DADOS_LIMPOS'!A3182</f>
        <v/>
      </c>
      <c r="B3206">
        <f>'03_DADOS_LIMPOS'!C3182</f>
        <v/>
      </c>
      <c r="C3206">
        <f>'03_DADOS_LIMPOS'!D3182</f>
        <v/>
      </c>
      <c r="D3206">
        <f>'03_DADOS_LIMPOS'!J3182</f>
        <v/>
      </c>
      <c r="E3206">
        <f>$B$8+$B$9*D3206</f>
        <v/>
      </c>
      <c r="F3206">
        <f>C3206-E3206</f>
        <v/>
      </c>
      <c r="G3206">
        <f>F3206/$B$11</f>
        <v/>
      </c>
      <c r="H3206">
        <f>ABS(G3206)</f>
        <v/>
      </c>
    </row>
    <row r="3207">
      <c r="A3207">
        <f>'03_DADOS_LIMPOS'!A3183</f>
        <v/>
      </c>
      <c r="B3207">
        <f>'03_DADOS_LIMPOS'!C3183</f>
        <v/>
      </c>
      <c r="C3207">
        <f>'03_DADOS_LIMPOS'!D3183</f>
        <v/>
      </c>
      <c r="D3207">
        <f>'03_DADOS_LIMPOS'!J3183</f>
        <v/>
      </c>
      <c r="E3207">
        <f>$B$8+$B$9*D3207</f>
        <v/>
      </c>
      <c r="F3207">
        <f>C3207-E3207</f>
        <v/>
      </c>
      <c r="G3207">
        <f>F3207/$B$11</f>
        <v/>
      </c>
      <c r="H3207">
        <f>ABS(G3207)</f>
        <v/>
      </c>
    </row>
    <row r="3208">
      <c r="A3208">
        <f>'03_DADOS_LIMPOS'!A3184</f>
        <v/>
      </c>
      <c r="B3208">
        <f>'03_DADOS_LIMPOS'!C3184</f>
        <v/>
      </c>
      <c r="C3208">
        <f>'03_DADOS_LIMPOS'!D3184</f>
        <v/>
      </c>
      <c r="D3208">
        <f>'03_DADOS_LIMPOS'!J3184</f>
        <v/>
      </c>
      <c r="E3208">
        <f>$B$8+$B$9*D3208</f>
        <v/>
      </c>
      <c r="F3208">
        <f>C3208-E3208</f>
        <v/>
      </c>
      <c r="G3208">
        <f>F3208/$B$11</f>
        <v/>
      </c>
      <c r="H3208">
        <f>ABS(G3208)</f>
        <v/>
      </c>
    </row>
    <row r="3209">
      <c r="A3209">
        <f>'03_DADOS_LIMPOS'!A3185</f>
        <v/>
      </c>
      <c r="B3209">
        <f>'03_DADOS_LIMPOS'!C3185</f>
        <v/>
      </c>
      <c r="C3209">
        <f>'03_DADOS_LIMPOS'!D3185</f>
        <v/>
      </c>
      <c r="D3209">
        <f>'03_DADOS_LIMPOS'!J3185</f>
        <v/>
      </c>
      <c r="E3209">
        <f>$B$8+$B$9*D3209</f>
        <v/>
      </c>
      <c r="F3209">
        <f>C3209-E3209</f>
        <v/>
      </c>
      <c r="G3209">
        <f>F3209/$B$11</f>
        <v/>
      </c>
      <c r="H3209">
        <f>ABS(G3209)</f>
        <v/>
      </c>
    </row>
    <row r="3210">
      <c r="A3210">
        <f>'03_DADOS_LIMPOS'!A3186</f>
        <v/>
      </c>
      <c r="B3210">
        <f>'03_DADOS_LIMPOS'!C3186</f>
        <v/>
      </c>
      <c r="C3210">
        <f>'03_DADOS_LIMPOS'!D3186</f>
        <v/>
      </c>
      <c r="D3210">
        <f>'03_DADOS_LIMPOS'!J3186</f>
        <v/>
      </c>
      <c r="E3210">
        <f>$B$8+$B$9*D3210</f>
        <v/>
      </c>
      <c r="F3210">
        <f>C3210-E3210</f>
        <v/>
      </c>
      <c r="G3210">
        <f>F3210/$B$11</f>
        <v/>
      </c>
      <c r="H3210">
        <f>ABS(G3210)</f>
        <v/>
      </c>
    </row>
    <row r="3211">
      <c r="A3211">
        <f>'03_DADOS_LIMPOS'!A3187</f>
        <v/>
      </c>
      <c r="B3211">
        <f>'03_DADOS_LIMPOS'!C3187</f>
        <v/>
      </c>
      <c r="C3211">
        <f>'03_DADOS_LIMPOS'!D3187</f>
        <v/>
      </c>
      <c r="D3211">
        <f>'03_DADOS_LIMPOS'!J3187</f>
        <v/>
      </c>
      <c r="E3211">
        <f>$B$8+$B$9*D3211</f>
        <v/>
      </c>
      <c r="F3211">
        <f>C3211-E3211</f>
        <v/>
      </c>
      <c r="G3211">
        <f>F3211/$B$11</f>
        <v/>
      </c>
      <c r="H3211">
        <f>ABS(G3211)</f>
        <v/>
      </c>
    </row>
    <row r="3212">
      <c r="A3212">
        <f>'03_DADOS_LIMPOS'!A3188</f>
        <v/>
      </c>
      <c r="B3212">
        <f>'03_DADOS_LIMPOS'!C3188</f>
        <v/>
      </c>
      <c r="C3212">
        <f>'03_DADOS_LIMPOS'!D3188</f>
        <v/>
      </c>
      <c r="D3212">
        <f>'03_DADOS_LIMPOS'!J3188</f>
        <v/>
      </c>
      <c r="E3212">
        <f>$B$8+$B$9*D3212</f>
        <v/>
      </c>
      <c r="F3212">
        <f>C3212-E3212</f>
        <v/>
      </c>
      <c r="G3212">
        <f>F3212/$B$11</f>
        <v/>
      </c>
      <c r="H3212">
        <f>ABS(G3212)</f>
        <v/>
      </c>
    </row>
    <row r="3213">
      <c r="A3213">
        <f>'03_DADOS_LIMPOS'!A3189</f>
        <v/>
      </c>
      <c r="B3213">
        <f>'03_DADOS_LIMPOS'!C3189</f>
        <v/>
      </c>
      <c r="C3213">
        <f>'03_DADOS_LIMPOS'!D3189</f>
        <v/>
      </c>
      <c r="D3213">
        <f>'03_DADOS_LIMPOS'!J3189</f>
        <v/>
      </c>
      <c r="E3213">
        <f>$B$8+$B$9*D3213</f>
        <v/>
      </c>
      <c r="F3213">
        <f>C3213-E3213</f>
        <v/>
      </c>
      <c r="G3213">
        <f>F3213/$B$11</f>
        <v/>
      </c>
      <c r="H3213">
        <f>ABS(G3213)</f>
        <v/>
      </c>
    </row>
    <row r="3214">
      <c r="A3214">
        <f>'03_DADOS_LIMPOS'!A3190</f>
        <v/>
      </c>
      <c r="B3214">
        <f>'03_DADOS_LIMPOS'!C3190</f>
        <v/>
      </c>
      <c r="C3214">
        <f>'03_DADOS_LIMPOS'!D3190</f>
        <v/>
      </c>
      <c r="D3214">
        <f>'03_DADOS_LIMPOS'!J3190</f>
        <v/>
      </c>
      <c r="E3214">
        <f>$B$8+$B$9*D3214</f>
        <v/>
      </c>
      <c r="F3214">
        <f>C3214-E3214</f>
        <v/>
      </c>
      <c r="G3214">
        <f>F3214/$B$11</f>
        <v/>
      </c>
      <c r="H3214">
        <f>ABS(G3214)</f>
        <v/>
      </c>
    </row>
    <row r="3215">
      <c r="A3215">
        <f>'03_DADOS_LIMPOS'!A3191</f>
        <v/>
      </c>
      <c r="B3215">
        <f>'03_DADOS_LIMPOS'!C3191</f>
        <v/>
      </c>
      <c r="C3215">
        <f>'03_DADOS_LIMPOS'!D3191</f>
        <v/>
      </c>
      <c r="D3215">
        <f>'03_DADOS_LIMPOS'!J3191</f>
        <v/>
      </c>
      <c r="E3215">
        <f>$B$8+$B$9*D3215</f>
        <v/>
      </c>
      <c r="F3215">
        <f>C3215-E3215</f>
        <v/>
      </c>
      <c r="G3215">
        <f>F3215/$B$11</f>
        <v/>
      </c>
      <c r="H3215">
        <f>ABS(G3215)</f>
        <v/>
      </c>
    </row>
    <row r="3216">
      <c r="A3216">
        <f>'03_DADOS_LIMPOS'!A3192</f>
        <v/>
      </c>
      <c r="B3216">
        <f>'03_DADOS_LIMPOS'!C3192</f>
        <v/>
      </c>
      <c r="C3216">
        <f>'03_DADOS_LIMPOS'!D3192</f>
        <v/>
      </c>
      <c r="D3216">
        <f>'03_DADOS_LIMPOS'!J3192</f>
        <v/>
      </c>
      <c r="E3216">
        <f>$B$8+$B$9*D3216</f>
        <v/>
      </c>
      <c r="F3216">
        <f>C3216-E3216</f>
        <v/>
      </c>
      <c r="G3216">
        <f>F3216/$B$11</f>
        <v/>
      </c>
      <c r="H3216">
        <f>ABS(G3216)</f>
        <v/>
      </c>
    </row>
    <row r="3217">
      <c r="A3217">
        <f>'03_DADOS_LIMPOS'!A3193</f>
        <v/>
      </c>
      <c r="B3217">
        <f>'03_DADOS_LIMPOS'!C3193</f>
        <v/>
      </c>
      <c r="C3217">
        <f>'03_DADOS_LIMPOS'!D3193</f>
        <v/>
      </c>
      <c r="D3217">
        <f>'03_DADOS_LIMPOS'!J3193</f>
        <v/>
      </c>
      <c r="E3217">
        <f>$B$8+$B$9*D3217</f>
        <v/>
      </c>
      <c r="F3217">
        <f>C3217-E3217</f>
        <v/>
      </c>
      <c r="G3217">
        <f>F3217/$B$11</f>
        <v/>
      </c>
      <c r="H3217">
        <f>ABS(G3217)</f>
        <v/>
      </c>
    </row>
    <row r="3218">
      <c r="A3218">
        <f>'03_DADOS_LIMPOS'!A3194</f>
        <v/>
      </c>
      <c r="B3218">
        <f>'03_DADOS_LIMPOS'!C3194</f>
        <v/>
      </c>
      <c r="C3218">
        <f>'03_DADOS_LIMPOS'!D3194</f>
        <v/>
      </c>
      <c r="D3218">
        <f>'03_DADOS_LIMPOS'!J3194</f>
        <v/>
      </c>
      <c r="E3218">
        <f>$B$8+$B$9*D3218</f>
        <v/>
      </c>
      <c r="F3218">
        <f>C3218-E3218</f>
        <v/>
      </c>
      <c r="G3218">
        <f>F3218/$B$11</f>
        <v/>
      </c>
      <c r="H3218">
        <f>ABS(G3218)</f>
        <v/>
      </c>
    </row>
    <row r="3219">
      <c r="A3219">
        <f>'03_DADOS_LIMPOS'!A3195</f>
        <v/>
      </c>
      <c r="B3219">
        <f>'03_DADOS_LIMPOS'!C3195</f>
        <v/>
      </c>
      <c r="C3219">
        <f>'03_DADOS_LIMPOS'!D3195</f>
        <v/>
      </c>
      <c r="D3219">
        <f>'03_DADOS_LIMPOS'!J3195</f>
        <v/>
      </c>
      <c r="E3219">
        <f>$B$8+$B$9*D3219</f>
        <v/>
      </c>
      <c r="F3219">
        <f>C3219-E3219</f>
        <v/>
      </c>
      <c r="G3219">
        <f>F3219/$B$11</f>
        <v/>
      </c>
      <c r="H3219">
        <f>ABS(G3219)</f>
        <v/>
      </c>
    </row>
    <row r="3220">
      <c r="A3220">
        <f>'03_DADOS_LIMPOS'!A3196</f>
        <v/>
      </c>
      <c r="B3220">
        <f>'03_DADOS_LIMPOS'!C3196</f>
        <v/>
      </c>
      <c r="C3220">
        <f>'03_DADOS_LIMPOS'!D3196</f>
        <v/>
      </c>
      <c r="D3220">
        <f>'03_DADOS_LIMPOS'!J3196</f>
        <v/>
      </c>
      <c r="E3220">
        <f>$B$8+$B$9*D3220</f>
        <v/>
      </c>
      <c r="F3220">
        <f>C3220-E3220</f>
        <v/>
      </c>
      <c r="G3220">
        <f>F3220/$B$11</f>
        <v/>
      </c>
      <c r="H3220">
        <f>ABS(G3220)</f>
        <v/>
      </c>
    </row>
    <row r="3221">
      <c r="A3221">
        <f>'03_DADOS_LIMPOS'!A3197</f>
        <v/>
      </c>
      <c r="B3221">
        <f>'03_DADOS_LIMPOS'!C3197</f>
        <v/>
      </c>
      <c r="C3221">
        <f>'03_DADOS_LIMPOS'!D3197</f>
        <v/>
      </c>
      <c r="D3221">
        <f>'03_DADOS_LIMPOS'!J3197</f>
        <v/>
      </c>
      <c r="E3221">
        <f>$B$8+$B$9*D3221</f>
        <v/>
      </c>
      <c r="F3221">
        <f>C3221-E3221</f>
        <v/>
      </c>
      <c r="G3221">
        <f>F3221/$B$11</f>
        <v/>
      </c>
      <c r="H3221">
        <f>ABS(G3221)</f>
        <v/>
      </c>
    </row>
    <row r="3222">
      <c r="A3222">
        <f>'03_DADOS_LIMPOS'!A3198</f>
        <v/>
      </c>
      <c r="B3222">
        <f>'03_DADOS_LIMPOS'!C3198</f>
        <v/>
      </c>
      <c r="C3222">
        <f>'03_DADOS_LIMPOS'!D3198</f>
        <v/>
      </c>
      <c r="D3222">
        <f>'03_DADOS_LIMPOS'!J3198</f>
        <v/>
      </c>
      <c r="E3222">
        <f>$B$8+$B$9*D3222</f>
        <v/>
      </c>
      <c r="F3222">
        <f>C3222-E3222</f>
        <v/>
      </c>
      <c r="G3222">
        <f>F3222/$B$11</f>
        <v/>
      </c>
      <c r="H3222">
        <f>ABS(G3222)</f>
        <v/>
      </c>
    </row>
    <row r="3223">
      <c r="A3223">
        <f>'03_DADOS_LIMPOS'!A3199</f>
        <v/>
      </c>
      <c r="B3223">
        <f>'03_DADOS_LIMPOS'!C3199</f>
        <v/>
      </c>
      <c r="C3223">
        <f>'03_DADOS_LIMPOS'!D3199</f>
        <v/>
      </c>
      <c r="D3223">
        <f>'03_DADOS_LIMPOS'!J3199</f>
        <v/>
      </c>
      <c r="E3223">
        <f>$B$8+$B$9*D3223</f>
        <v/>
      </c>
      <c r="F3223">
        <f>C3223-E3223</f>
        <v/>
      </c>
      <c r="G3223">
        <f>F3223/$B$11</f>
        <v/>
      </c>
      <c r="H3223">
        <f>ABS(G3223)</f>
        <v/>
      </c>
    </row>
    <row r="3224">
      <c r="A3224">
        <f>'03_DADOS_LIMPOS'!A3200</f>
        <v/>
      </c>
      <c r="B3224">
        <f>'03_DADOS_LIMPOS'!C3200</f>
        <v/>
      </c>
      <c r="C3224">
        <f>'03_DADOS_LIMPOS'!D3200</f>
        <v/>
      </c>
      <c r="D3224">
        <f>'03_DADOS_LIMPOS'!J3200</f>
        <v/>
      </c>
      <c r="E3224">
        <f>$B$8+$B$9*D3224</f>
        <v/>
      </c>
      <c r="F3224">
        <f>C3224-E3224</f>
        <v/>
      </c>
      <c r="G3224">
        <f>F3224/$B$11</f>
        <v/>
      </c>
      <c r="H3224">
        <f>ABS(G3224)</f>
        <v/>
      </c>
    </row>
    <row r="3225">
      <c r="A3225">
        <f>'03_DADOS_LIMPOS'!A3201</f>
        <v/>
      </c>
      <c r="B3225">
        <f>'03_DADOS_LIMPOS'!C3201</f>
        <v/>
      </c>
      <c r="C3225">
        <f>'03_DADOS_LIMPOS'!D3201</f>
        <v/>
      </c>
      <c r="D3225">
        <f>'03_DADOS_LIMPOS'!J3201</f>
        <v/>
      </c>
      <c r="E3225">
        <f>$B$8+$B$9*D3225</f>
        <v/>
      </c>
      <c r="F3225">
        <f>C3225-E3225</f>
        <v/>
      </c>
      <c r="G3225">
        <f>F3225/$B$11</f>
        <v/>
      </c>
      <c r="H3225">
        <f>ABS(G3225)</f>
        <v/>
      </c>
    </row>
    <row r="3226">
      <c r="A3226">
        <f>'03_DADOS_LIMPOS'!A3202</f>
        <v/>
      </c>
      <c r="B3226">
        <f>'03_DADOS_LIMPOS'!C3202</f>
        <v/>
      </c>
      <c r="C3226">
        <f>'03_DADOS_LIMPOS'!D3202</f>
        <v/>
      </c>
      <c r="D3226">
        <f>'03_DADOS_LIMPOS'!J3202</f>
        <v/>
      </c>
      <c r="E3226">
        <f>$B$8+$B$9*D3226</f>
        <v/>
      </c>
      <c r="F3226">
        <f>C3226-E3226</f>
        <v/>
      </c>
      <c r="G3226">
        <f>F3226/$B$11</f>
        <v/>
      </c>
      <c r="H3226">
        <f>ABS(G3226)</f>
        <v/>
      </c>
    </row>
    <row r="3227">
      <c r="A3227">
        <f>'03_DADOS_LIMPOS'!A3203</f>
        <v/>
      </c>
      <c r="B3227">
        <f>'03_DADOS_LIMPOS'!C3203</f>
        <v/>
      </c>
      <c r="C3227">
        <f>'03_DADOS_LIMPOS'!D3203</f>
        <v/>
      </c>
      <c r="D3227">
        <f>'03_DADOS_LIMPOS'!J3203</f>
        <v/>
      </c>
      <c r="E3227">
        <f>$B$8+$B$9*D3227</f>
        <v/>
      </c>
      <c r="F3227">
        <f>C3227-E3227</f>
        <v/>
      </c>
      <c r="G3227">
        <f>F3227/$B$11</f>
        <v/>
      </c>
      <c r="H3227">
        <f>ABS(G3227)</f>
        <v/>
      </c>
    </row>
    <row r="3228">
      <c r="A3228">
        <f>'03_DADOS_LIMPOS'!A3204</f>
        <v/>
      </c>
      <c r="B3228">
        <f>'03_DADOS_LIMPOS'!C3204</f>
        <v/>
      </c>
      <c r="C3228">
        <f>'03_DADOS_LIMPOS'!D3204</f>
        <v/>
      </c>
      <c r="D3228">
        <f>'03_DADOS_LIMPOS'!J3204</f>
        <v/>
      </c>
      <c r="E3228">
        <f>$B$8+$B$9*D3228</f>
        <v/>
      </c>
      <c r="F3228">
        <f>C3228-E3228</f>
        <v/>
      </c>
      <c r="G3228">
        <f>F3228/$B$11</f>
        <v/>
      </c>
      <c r="H3228">
        <f>ABS(G3228)</f>
        <v/>
      </c>
    </row>
    <row r="3229">
      <c r="A3229">
        <f>'03_DADOS_LIMPOS'!A3205</f>
        <v/>
      </c>
      <c r="B3229">
        <f>'03_DADOS_LIMPOS'!C3205</f>
        <v/>
      </c>
      <c r="C3229">
        <f>'03_DADOS_LIMPOS'!D3205</f>
        <v/>
      </c>
      <c r="D3229">
        <f>'03_DADOS_LIMPOS'!J3205</f>
        <v/>
      </c>
      <c r="E3229">
        <f>$B$8+$B$9*D3229</f>
        <v/>
      </c>
      <c r="F3229">
        <f>C3229-E3229</f>
        <v/>
      </c>
      <c r="G3229">
        <f>F3229/$B$11</f>
        <v/>
      </c>
      <c r="H3229">
        <f>ABS(G3229)</f>
        <v/>
      </c>
    </row>
    <row r="3230">
      <c r="A3230">
        <f>'03_DADOS_LIMPOS'!A3206</f>
        <v/>
      </c>
      <c r="B3230">
        <f>'03_DADOS_LIMPOS'!C3206</f>
        <v/>
      </c>
      <c r="C3230">
        <f>'03_DADOS_LIMPOS'!D3206</f>
        <v/>
      </c>
      <c r="D3230">
        <f>'03_DADOS_LIMPOS'!J3206</f>
        <v/>
      </c>
      <c r="E3230">
        <f>$B$8+$B$9*D3230</f>
        <v/>
      </c>
      <c r="F3230">
        <f>C3230-E3230</f>
        <v/>
      </c>
      <c r="G3230">
        <f>F3230/$B$11</f>
        <v/>
      </c>
      <c r="H3230">
        <f>ABS(G3230)</f>
        <v/>
      </c>
    </row>
    <row r="3231">
      <c r="A3231">
        <f>'03_DADOS_LIMPOS'!A3207</f>
        <v/>
      </c>
      <c r="B3231">
        <f>'03_DADOS_LIMPOS'!C3207</f>
        <v/>
      </c>
      <c r="C3231">
        <f>'03_DADOS_LIMPOS'!D3207</f>
        <v/>
      </c>
      <c r="D3231">
        <f>'03_DADOS_LIMPOS'!J3207</f>
        <v/>
      </c>
      <c r="E3231">
        <f>$B$8+$B$9*D3231</f>
        <v/>
      </c>
      <c r="F3231">
        <f>C3231-E3231</f>
        <v/>
      </c>
      <c r="G3231">
        <f>F3231/$B$11</f>
        <v/>
      </c>
      <c r="H3231">
        <f>ABS(G3231)</f>
        <v/>
      </c>
    </row>
    <row r="3232">
      <c r="A3232">
        <f>'03_DADOS_LIMPOS'!A3208</f>
        <v/>
      </c>
      <c r="B3232">
        <f>'03_DADOS_LIMPOS'!C3208</f>
        <v/>
      </c>
      <c r="C3232">
        <f>'03_DADOS_LIMPOS'!D3208</f>
        <v/>
      </c>
      <c r="D3232">
        <f>'03_DADOS_LIMPOS'!J3208</f>
        <v/>
      </c>
      <c r="E3232">
        <f>$B$8+$B$9*D3232</f>
        <v/>
      </c>
      <c r="F3232">
        <f>C3232-E3232</f>
        <v/>
      </c>
      <c r="G3232">
        <f>F3232/$B$11</f>
        <v/>
      </c>
      <c r="H3232">
        <f>ABS(G3232)</f>
        <v/>
      </c>
    </row>
    <row r="3233">
      <c r="A3233">
        <f>'03_DADOS_LIMPOS'!A3209</f>
        <v/>
      </c>
      <c r="B3233">
        <f>'03_DADOS_LIMPOS'!C3209</f>
        <v/>
      </c>
      <c r="C3233">
        <f>'03_DADOS_LIMPOS'!D3209</f>
        <v/>
      </c>
      <c r="D3233">
        <f>'03_DADOS_LIMPOS'!J3209</f>
        <v/>
      </c>
      <c r="E3233">
        <f>$B$8+$B$9*D3233</f>
        <v/>
      </c>
      <c r="F3233">
        <f>C3233-E3233</f>
        <v/>
      </c>
      <c r="G3233">
        <f>F3233/$B$11</f>
        <v/>
      </c>
      <c r="H3233">
        <f>ABS(G3233)</f>
        <v/>
      </c>
    </row>
    <row r="3234">
      <c r="A3234">
        <f>'03_DADOS_LIMPOS'!A3210</f>
        <v/>
      </c>
      <c r="B3234">
        <f>'03_DADOS_LIMPOS'!C3210</f>
        <v/>
      </c>
      <c r="C3234">
        <f>'03_DADOS_LIMPOS'!D3210</f>
        <v/>
      </c>
      <c r="D3234">
        <f>'03_DADOS_LIMPOS'!J3210</f>
        <v/>
      </c>
      <c r="E3234">
        <f>$B$8+$B$9*D3234</f>
        <v/>
      </c>
      <c r="F3234">
        <f>C3234-E3234</f>
        <v/>
      </c>
      <c r="G3234">
        <f>F3234/$B$11</f>
        <v/>
      </c>
      <c r="H3234">
        <f>ABS(G3234)</f>
        <v/>
      </c>
    </row>
    <row r="3235">
      <c r="A3235">
        <f>'03_DADOS_LIMPOS'!A3211</f>
        <v/>
      </c>
      <c r="B3235">
        <f>'03_DADOS_LIMPOS'!C3211</f>
        <v/>
      </c>
      <c r="C3235">
        <f>'03_DADOS_LIMPOS'!D3211</f>
        <v/>
      </c>
      <c r="D3235">
        <f>'03_DADOS_LIMPOS'!J3211</f>
        <v/>
      </c>
      <c r="E3235">
        <f>$B$8+$B$9*D3235</f>
        <v/>
      </c>
      <c r="F3235">
        <f>C3235-E3235</f>
        <v/>
      </c>
      <c r="G3235">
        <f>F3235/$B$11</f>
        <v/>
      </c>
      <c r="H3235">
        <f>ABS(G3235)</f>
        <v/>
      </c>
    </row>
    <row r="3236">
      <c r="A3236">
        <f>'03_DADOS_LIMPOS'!A3212</f>
        <v/>
      </c>
      <c r="B3236">
        <f>'03_DADOS_LIMPOS'!C3212</f>
        <v/>
      </c>
      <c r="C3236">
        <f>'03_DADOS_LIMPOS'!D3212</f>
        <v/>
      </c>
      <c r="D3236">
        <f>'03_DADOS_LIMPOS'!J3212</f>
        <v/>
      </c>
      <c r="E3236">
        <f>$B$8+$B$9*D3236</f>
        <v/>
      </c>
      <c r="F3236">
        <f>C3236-E3236</f>
        <v/>
      </c>
      <c r="G3236">
        <f>F3236/$B$11</f>
        <v/>
      </c>
      <c r="H3236">
        <f>ABS(G3236)</f>
        <v/>
      </c>
    </row>
    <row r="3237">
      <c r="A3237">
        <f>'03_DADOS_LIMPOS'!A3213</f>
        <v/>
      </c>
      <c r="B3237">
        <f>'03_DADOS_LIMPOS'!C3213</f>
        <v/>
      </c>
      <c r="C3237">
        <f>'03_DADOS_LIMPOS'!D3213</f>
        <v/>
      </c>
      <c r="D3237">
        <f>'03_DADOS_LIMPOS'!J3213</f>
        <v/>
      </c>
      <c r="E3237">
        <f>$B$8+$B$9*D3237</f>
        <v/>
      </c>
      <c r="F3237">
        <f>C3237-E3237</f>
        <v/>
      </c>
      <c r="G3237">
        <f>F3237/$B$11</f>
        <v/>
      </c>
      <c r="H3237">
        <f>ABS(G3237)</f>
        <v/>
      </c>
    </row>
    <row r="3238">
      <c r="A3238">
        <f>'03_DADOS_LIMPOS'!A3214</f>
        <v/>
      </c>
      <c r="B3238">
        <f>'03_DADOS_LIMPOS'!C3214</f>
        <v/>
      </c>
      <c r="C3238">
        <f>'03_DADOS_LIMPOS'!D3214</f>
        <v/>
      </c>
      <c r="D3238">
        <f>'03_DADOS_LIMPOS'!J3214</f>
        <v/>
      </c>
      <c r="E3238">
        <f>$B$8+$B$9*D3238</f>
        <v/>
      </c>
      <c r="F3238">
        <f>C3238-E3238</f>
        <v/>
      </c>
      <c r="G3238">
        <f>F3238/$B$11</f>
        <v/>
      </c>
      <c r="H3238">
        <f>ABS(G3238)</f>
        <v/>
      </c>
    </row>
    <row r="3239">
      <c r="A3239">
        <f>'03_DADOS_LIMPOS'!A3215</f>
        <v/>
      </c>
      <c r="B3239">
        <f>'03_DADOS_LIMPOS'!C3215</f>
        <v/>
      </c>
      <c r="C3239">
        <f>'03_DADOS_LIMPOS'!D3215</f>
        <v/>
      </c>
      <c r="D3239">
        <f>'03_DADOS_LIMPOS'!J3215</f>
        <v/>
      </c>
      <c r="E3239">
        <f>$B$8+$B$9*D3239</f>
        <v/>
      </c>
      <c r="F3239">
        <f>C3239-E3239</f>
        <v/>
      </c>
      <c r="G3239">
        <f>F3239/$B$11</f>
        <v/>
      </c>
      <c r="H3239">
        <f>ABS(G3239)</f>
        <v/>
      </c>
    </row>
    <row r="3240">
      <c r="A3240">
        <f>'03_DADOS_LIMPOS'!A3216</f>
        <v/>
      </c>
      <c r="B3240">
        <f>'03_DADOS_LIMPOS'!C3216</f>
        <v/>
      </c>
      <c r="C3240">
        <f>'03_DADOS_LIMPOS'!D3216</f>
        <v/>
      </c>
      <c r="D3240">
        <f>'03_DADOS_LIMPOS'!J3216</f>
        <v/>
      </c>
      <c r="E3240">
        <f>$B$8+$B$9*D3240</f>
        <v/>
      </c>
      <c r="F3240">
        <f>C3240-E3240</f>
        <v/>
      </c>
      <c r="G3240">
        <f>F3240/$B$11</f>
        <v/>
      </c>
      <c r="H3240">
        <f>ABS(G3240)</f>
        <v/>
      </c>
    </row>
    <row r="3241">
      <c r="A3241">
        <f>'03_DADOS_LIMPOS'!A3217</f>
        <v/>
      </c>
      <c r="B3241">
        <f>'03_DADOS_LIMPOS'!C3217</f>
        <v/>
      </c>
      <c r="C3241">
        <f>'03_DADOS_LIMPOS'!D3217</f>
        <v/>
      </c>
      <c r="D3241">
        <f>'03_DADOS_LIMPOS'!J3217</f>
        <v/>
      </c>
      <c r="E3241">
        <f>$B$8+$B$9*D3241</f>
        <v/>
      </c>
      <c r="F3241">
        <f>C3241-E3241</f>
        <v/>
      </c>
      <c r="G3241">
        <f>F3241/$B$11</f>
        <v/>
      </c>
      <c r="H3241">
        <f>ABS(G3241)</f>
        <v/>
      </c>
    </row>
    <row r="3242">
      <c r="A3242">
        <f>'03_DADOS_LIMPOS'!A3218</f>
        <v/>
      </c>
      <c r="B3242">
        <f>'03_DADOS_LIMPOS'!C3218</f>
        <v/>
      </c>
      <c r="C3242">
        <f>'03_DADOS_LIMPOS'!D3218</f>
        <v/>
      </c>
      <c r="D3242">
        <f>'03_DADOS_LIMPOS'!J3218</f>
        <v/>
      </c>
      <c r="E3242">
        <f>$B$8+$B$9*D3242</f>
        <v/>
      </c>
      <c r="F3242">
        <f>C3242-E3242</f>
        <v/>
      </c>
      <c r="G3242">
        <f>F3242/$B$11</f>
        <v/>
      </c>
      <c r="H3242">
        <f>ABS(G3242)</f>
        <v/>
      </c>
    </row>
    <row r="3243">
      <c r="A3243">
        <f>'03_DADOS_LIMPOS'!A3219</f>
        <v/>
      </c>
      <c r="B3243">
        <f>'03_DADOS_LIMPOS'!C3219</f>
        <v/>
      </c>
      <c r="C3243">
        <f>'03_DADOS_LIMPOS'!D3219</f>
        <v/>
      </c>
      <c r="D3243">
        <f>'03_DADOS_LIMPOS'!J3219</f>
        <v/>
      </c>
      <c r="E3243">
        <f>$B$8+$B$9*D3243</f>
        <v/>
      </c>
      <c r="F3243">
        <f>C3243-E3243</f>
        <v/>
      </c>
      <c r="G3243">
        <f>F3243/$B$11</f>
        <v/>
      </c>
      <c r="H3243">
        <f>ABS(G3243)</f>
        <v/>
      </c>
    </row>
    <row r="3244">
      <c r="A3244">
        <f>'03_DADOS_LIMPOS'!A3220</f>
        <v/>
      </c>
      <c r="B3244">
        <f>'03_DADOS_LIMPOS'!C3220</f>
        <v/>
      </c>
      <c r="C3244">
        <f>'03_DADOS_LIMPOS'!D3220</f>
        <v/>
      </c>
      <c r="D3244">
        <f>'03_DADOS_LIMPOS'!J3220</f>
        <v/>
      </c>
      <c r="E3244">
        <f>$B$8+$B$9*D3244</f>
        <v/>
      </c>
      <c r="F3244">
        <f>C3244-E3244</f>
        <v/>
      </c>
      <c r="G3244">
        <f>F3244/$B$11</f>
        <v/>
      </c>
      <c r="H3244">
        <f>ABS(G3244)</f>
        <v/>
      </c>
    </row>
    <row r="3245">
      <c r="A3245">
        <f>'03_DADOS_LIMPOS'!A3221</f>
        <v/>
      </c>
      <c r="B3245">
        <f>'03_DADOS_LIMPOS'!C3221</f>
        <v/>
      </c>
      <c r="C3245">
        <f>'03_DADOS_LIMPOS'!D3221</f>
        <v/>
      </c>
      <c r="D3245">
        <f>'03_DADOS_LIMPOS'!J3221</f>
        <v/>
      </c>
      <c r="E3245">
        <f>$B$8+$B$9*D3245</f>
        <v/>
      </c>
      <c r="F3245">
        <f>C3245-E3245</f>
        <v/>
      </c>
      <c r="G3245">
        <f>F3245/$B$11</f>
        <v/>
      </c>
      <c r="H3245">
        <f>ABS(G3245)</f>
        <v/>
      </c>
    </row>
    <row r="3246">
      <c r="A3246">
        <f>'03_DADOS_LIMPOS'!A3222</f>
        <v/>
      </c>
      <c r="B3246">
        <f>'03_DADOS_LIMPOS'!C3222</f>
        <v/>
      </c>
      <c r="C3246">
        <f>'03_DADOS_LIMPOS'!D3222</f>
        <v/>
      </c>
      <c r="D3246">
        <f>'03_DADOS_LIMPOS'!J3222</f>
        <v/>
      </c>
      <c r="E3246">
        <f>$B$8+$B$9*D3246</f>
        <v/>
      </c>
      <c r="F3246">
        <f>C3246-E3246</f>
        <v/>
      </c>
      <c r="G3246">
        <f>F3246/$B$11</f>
        <v/>
      </c>
      <c r="H3246">
        <f>ABS(G3246)</f>
        <v/>
      </c>
    </row>
    <row r="3247">
      <c r="A3247">
        <f>'03_DADOS_LIMPOS'!A3223</f>
        <v/>
      </c>
      <c r="B3247">
        <f>'03_DADOS_LIMPOS'!C3223</f>
        <v/>
      </c>
      <c r="C3247">
        <f>'03_DADOS_LIMPOS'!D3223</f>
        <v/>
      </c>
      <c r="D3247">
        <f>'03_DADOS_LIMPOS'!J3223</f>
        <v/>
      </c>
      <c r="E3247">
        <f>$B$8+$B$9*D3247</f>
        <v/>
      </c>
      <c r="F3247">
        <f>C3247-E3247</f>
        <v/>
      </c>
      <c r="G3247">
        <f>F3247/$B$11</f>
        <v/>
      </c>
      <c r="H3247">
        <f>ABS(G3247)</f>
        <v/>
      </c>
    </row>
    <row r="3248">
      <c r="A3248">
        <f>'03_DADOS_LIMPOS'!A3224</f>
        <v/>
      </c>
      <c r="B3248">
        <f>'03_DADOS_LIMPOS'!C3224</f>
        <v/>
      </c>
      <c r="C3248">
        <f>'03_DADOS_LIMPOS'!D3224</f>
        <v/>
      </c>
      <c r="D3248">
        <f>'03_DADOS_LIMPOS'!J3224</f>
        <v/>
      </c>
      <c r="E3248">
        <f>$B$8+$B$9*D3248</f>
        <v/>
      </c>
      <c r="F3248">
        <f>C3248-E3248</f>
        <v/>
      </c>
      <c r="G3248">
        <f>F3248/$B$11</f>
        <v/>
      </c>
      <c r="H3248">
        <f>ABS(G3248)</f>
        <v/>
      </c>
    </row>
    <row r="3249">
      <c r="A3249">
        <f>'03_DADOS_LIMPOS'!A3225</f>
        <v/>
      </c>
      <c r="B3249">
        <f>'03_DADOS_LIMPOS'!C3225</f>
        <v/>
      </c>
      <c r="C3249">
        <f>'03_DADOS_LIMPOS'!D3225</f>
        <v/>
      </c>
      <c r="D3249">
        <f>'03_DADOS_LIMPOS'!J3225</f>
        <v/>
      </c>
      <c r="E3249">
        <f>$B$8+$B$9*D3249</f>
        <v/>
      </c>
      <c r="F3249">
        <f>C3249-E3249</f>
        <v/>
      </c>
      <c r="G3249">
        <f>F3249/$B$11</f>
        <v/>
      </c>
      <c r="H3249">
        <f>ABS(G3249)</f>
        <v/>
      </c>
    </row>
    <row r="3250">
      <c r="A3250">
        <f>'03_DADOS_LIMPOS'!A3226</f>
        <v/>
      </c>
      <c r="B3250">
        <f>'03_DADOS_LIMPOS'!C3226</f>
        <v/>
      </c>
      <c r="C3250">
        <f>'03_DADOS_LIMPOS'!D3226</f>
        <v/>
      </c>
      <c r="D3250">
        <f>'03_DADOS_LIMPOS'!J3226</f>
        <v/>
      </c>
      <c r="E3250">
        <f>$B$8+$B$9*D3250</f>
        <v/>
      </c>
      <c r="F3250">
        <f>C3250-E3250</f>
        <v/>
      </c>
      <c r="G3250">
        <f>F3250/$B$11</f>
        <v/>
      </c>
      <c r="H3250">
        <f>ABS(G3250)</f>
        <v/>
      </c>
    </row>
    <row r="3251">
      <c r="A3251">
        <f>'03_DADOS_LIMPOS'!A3227</f>
        <v/>
      </c>
      <c r="B3251">
        <f>'03_DADOS_LIMPOS'!C3227</f>
        <v/>
      </c>
      <c r="C3251">
        <f>'03_DADOS_LIMPOS'!D3227</f>
        <v/>
      </c>
      <c r="D3251">
        <f>'03_DADOS_LIMPOS'!J3227</f>
        <v/>
      </c>
      <c r="E3251">
        <f>$B$8+$B$9*D3251</f>
        <v/>
      </c>
      <c r="F3251">
        <f>C3251-E3251</f>
        <v/>
      </c>
      <c r="G3251">
        <f>F3251/$B$11</f>
        <v/>
      </c>
      <c r="H3251">
        <f>ABS(G3251)</f>
        <v/>
      </c>
    </row>
    <row r="3252">
      <c r="A3252">
        <f>'03_DADOS_LIMPOS'!A3228</f>
        <v/>
      </c>
      <c r="B3252">
        <f>'03_DADOS_LIMPOS'!C3228</f>
        <v/>
      </c>
      <c r="C3252">
        <f>'03_DADOS_LIMPOS'!D3228</f>
        <v/>
      </c>
      <c r="D3252">
        <f>'03_DADOS_LIMPOS'!J3228</f>
        <v/>
      </c>
      <c r="E3252">
        <f>$B$8+$B$9*D3252</f>
        <v/>
      </c>
      <c r="F3252">
        <f>C3252-E3252</f>
        <v/>
      </c>
      <c r="G3252">
        <f>F3252/$B$11</f>
        <v/>
      </c>
      <c r="H3252">
        <f>ABS(G3252)</f>
        <v/>
      </c>
    </row>
    <row r="3253">
      <c r="A3253">
        <f>'03_DADOS_LIMPOS'!A3229</f>
        <v/>
      </c>
      <c r="B3253">
        <f>'03_DADOS_LIMPOS'!C3229</f>
        <v/>
      </c>
      <c r="C3253">
        <f>'03_DADOS_LIMPOS'!D3229</f>
        <v/>
      </c>
      <c r="D3253">
        <f>'03_DADOS_LIMPOS'!J3229</f>
        <v/>
      </c>
      <c r="E3253">
        <f>$B$8+$B$9*D3253</f>
        <v/>
      </c>
      <c r="F3253">
        <f>C3253-E3253</f>
        <v/>
      </c>
      <c r="G3253">
        <f>F3253/$B$11</f>
        <v/>
      </c>
      <c r="H3253">
        <f>ABS(G3253)</f>
        <v/>
      </c>
    </row>
    <row r="3254">
      <c r="A3254">
        <f>'03_DADOS_LIMPOS'!A3230</f>
        <v/>
      </c>
      <c r="B3254">
        <f>'03_DADOS_LIMPOS'!C3230</f>
        <v/>
      </c>
      <c r="C3254">
        <f>'03_DADOS_LIMPOS'!D3230</f>
        <v/>
      </c>
      <c r="D3254">
        <f>'03_DADOS_LIMPOS'!J3230</f>
        <v/>
      </c>
      <c r="E3254">
        <f>$B$8+$B$9*D3254</f>
        <v/>
      </c>
      <c r="F3254">
        <f>C3254-E3254</f>
        <v/>
      </c>
      <c r="G3254">
        <f>F3254/$B$11</f>
        <v/>
      </c>
      <c r="H3254">
        <f>ABS(G3254)</f>
        <v/>
      </c>
    </row>
    <row r="3255">
      <c r="A3255">
        <f>'03_DADOS_LIMPOS'!A3231</f>
        <v/>
      </c>
      <c r="B3255">
        <f>'03_DADOS_LIMPOS'!C3231</f>
        <v/>
      </c>
      <c r="C3255">
        <f>'03_DADOS_LIMPOS'!D3231</f>
        <v/>
      </c>
      <c r="D3255">
        <f>'03_DADOS_LIMPOS'!J3231</f>
        <v/>
      </c>
      <c r="E3255">
        <f>$B$8+$B$9*D3255</f>
        <v/>
      </c>
      <c r="F3255">
        <f>C3255-E3255</f>
        <v/>
      </c>
      <c r="G3255">
        <f>F3255/$B$11</f>
        <v/>
      </c>
      <c r="H3255">
        <f>ABS(G3255)</f>
        <v/>
      </c>
    </row>
    <row r="3256">
      <c r="A3256">
        <f>'03_DADOS_LIMPOS'!A3232</f>
        <v/>
      </c>
      <c r="B3256">
        <f>'03_DADOS_LIMPOS'!C3232</f>
        <v/>
      </c>
      <c r="C3256">
        <f>'03_DADOS_LIMPOS'!D3232</f>
        <v/>
      </c>
      <c r="D3256">
        <f>'03_DADOS_LIMPOS'!J3232</f>
        <v/>
      </c>
      <c r="E3256">
        <f>$B$8+$B$9*D3256</f>
        <v/>
      </c>
      <c r="F3256">
        <f>C3256-E3256</f>
        <v/>
      </c>
      <c r="G3256">
        <f>F3256/$B$11</f>
        <v/>
      </c>
      <c r="H3256">
        <f>ABS(G3256)</f>
        <v/>
      </c>
    </row>
    <row r="3257">
      <c r="A3257">
        <f>'03_DADOS_LIMPOS'!A3233</f>
        <v/>
      </c>
      <c r="B3257">
        <f>'03_DADOS_LIMPOS'!C3233</f>
        <v/>
      </c>
      <c r="C3257">
        <f>'03_DADOS_LIMPOS'!D3233</f>
        <v/>
      </c>
      <c r="D3257">
        <f>'03_DADOS_LIMPOS'!J3233</f>
        <v/>
      </c>
      <c r="E3257">
        <f>$B$8+$B$9*D3257</f>
        <v/>
      </c>
      <c r="F3257">
        <f>C3257-E3257</f>
        <v/>
      </c>
      <c r="G3257">
        <f>F3257/$B$11</f>
        <v/>
      </c>
      <c r="H3257">
        <f>ABS(G3257)</f>
        <v/>
      </c>
    </row>
    <row r="3258">
      <c r="A3258">
        <f>'03_DADOS_LIMPOS'!A3234</f>
        <v/>
      </c>
      <c r="B3258">
        <f>'03_DADOS_LIMPOS'!C3234</f>
        <v/>
      </c>
      <c r="C3258">
        <f>'03_DADOS_LIMPOS'!D3234</f>
        <v/>
      </c>
      <c r="D3258">
        <f>'03_DADOS_LIMPOS'!J3234</f>
        <v/>
      </c>
      <c r="E3258">
        <f>$B$8+$B$9*D3258</f>
        <v/>
      </c>
      <c r="F3258">
        <f>C3258-E3258</f>
        <v/>
      </c>
      <c r="G3258">
        <f>F3258/$B$11</f>
        <v/>
      </c>
      <c r="H3258">
        <f>ABS(G3258)</f>
        <v/>
      </c>
    </row>
    <row r="3259">
      <c r="A3259">
        <f>'03_DADOS_LIMPOS'!A3235</f>
        <v/>
      </c>
      <c r="B3259">
        <f>'03_DADOS_LIMPOS'!C3235</f>
        <v/>
      </c>
      <c r="C3259">
        <f>'03_DADOS_LIMPOS'!D3235</f>
        <v/>
      </c>
      <c r="D3259">
        <f>'03_DADOS_LIMPOS'!J3235</f>
        <v/>
      </c>
      <c r="E3259">
        <f>$B$8+$B$9*D3259</f>
        <v/>
      </c>
      <c r="F3259">
        <f>C3259-E3259</f>
        <v/>
      </c>
      <c r="G3259">
        <f>F3259/$B$11</f>
        <v/>
      </c>
      <c r="H3259">
        <f>ABS(G3259)</f>
        <v/>
      </c>
    </row>
    <row r="3260">
      <c r="A3260">
        <f>'03_DADOS_LIMPOS'!A3236</f>
        <v/>
      </c>
      <c r="B3260">
        <f>'03_DADOS_LIMPOS'!C3236</f>
        <v/>
      </c>
      <c r="C3260">
        <f>'03_DADOS_LIMPOS'!D3236</f>
        <v/>
      </c>
      <c r="D3260">
        <f>'03_DADOS_LIMPOS'!J3236</f>
        <v/>
      </c>
      <c r="E3260">
        <f>$B$8+$B$9*D3260</f>
        <v/>
      </c>
      <c r="F3260">
        <f>C3260-E3260</f>
        <v/>
      </c>
      <c r="G3260">
        <f>F3260/$B$11</f>
        <v/>
      </c>
      <c r="H3260">
        <f>ABS(G3260)</f>
        <v/>
      </c>
    </row>
    <row r="3261">
      <c r="A3261">
        <f>'03_DADOS_LIMPOS'!A3237</f>
        <v/>
      </c>
      <c r="B3261">
        <f>'03_DADOS_LIMPOS'!C3237</f>
        <v/>
      </c>
      <c r="C3261">
        <f>'03_DADOS_LIMPOS'!D3237</f>
        <v/>
      </c>
      <c r="D3261">
        <f>'03_DADOS_LIMPOS'!J3237</f>
        <v/>
      </c>
      <c r="E3261">
        <f>$B$8+$B$9*D3261</f>
        <v/>
      </c>
      <c r="F3261">
        <f>C3261-E3261</f>
        <v/>
      </c>
      <c r="G3261">
        <f>F3261/$B$11</f>
        <v/>
      </c>
      <c r="H3261">
        <f>ABS(G3261)</f>
        <v/>
      </c>
    </row>
    <row r="3262">
      <c r="A3262">
        <f>'03_DADOS_LIMPOS'!A3238</f>
        <v/>
      </c>
      <c r="B3262">
        <f>'03_DADOS_LIMPOS'!C3238</f>
        <v/>
      </c>
      <c r="C3262">
        <f>'03_DADOS_LIMPOS'!D3238</f>
        <v/>
      </c>
      <c r="D3262">
        <f>'03_DADOS_LIMPOS'!J3238</f>
        <v/>
      </c>
      <c r="E3262">
        <f>$B$8+$B$9*D3262</f>
        <v/>
      </c>
      <c r="F3262">
        <f>C3262-E3262</f>
        <v/>
      </c>
      <c r="G3262">
        <f>F3262/$B$11</f>
        <v/>
      </c>
      <c r="H3262">
        <f>ABS(G3262)</f>
        <v/>
      </c>
    </row>
    <row r="3263">
      <c r="A3263">
        <f>'03_DADOS_LIMPOS'!A3239</f>
        <v/>
      </c>
      <c r="B3263">
        <f>'03_DADOS_LIMPOS'!C3239</f>
        <v/>
      </c>
      <c r="C3263">
        <f>'03_DADOS_LIMPOS'!D3239</f>
        <v/>
      </c>
      <c r="D3263">
        <f>'03_DADOS_LIMPOS'!J3239</f>
        <v/>
      </c>
      <c r="E3263">
        <f>$B$8+$B$9*D3263</f>
        <v/>
      </c>
      <c r="F3263">
        <f>C3263-E3263</f>
        <v/>
      </c>
      <c r="G3263">
        <f>F3263/$B$11</f>
        <v/>
      </c>
      <c r="H3263">
        <f>ABS(G3263)</f>
        <v/>
      </c>
    </row>
    <row r="3264">
      <c r="A3264">
        <f>'03_DADOS_LIMPOS'!A3240</f>
        <v/>
      </c>
      <c r="B3264">
        <f>'03_DADOS_LIMPOS'!C3240</f>
        <v/>
      </c>
      <c r="C3264">
        <f>'03_DADOS_LIMPOS'!D3240</f>
        <v/>
      </c>
      <c r="D3264">
        <f>'03_DADOS_LIMPOS'!J3240</f>
        <v/>
      </c>
      <c r="E3264">
        <f>$B$8+$B$9*D3264</f>
        <v/>
      </c>
      <c r="F3264">
        <f>C3264-E3264</f>
        <v/>
      </c>
      <c r="G3264">
        <f>F3264/$B$11</f>
        <v/>
      </c>
      <c r="H3264">
        <f>ABS(G3264)</f>
        <v/>
      </c>
    </row>
    <row r="3265">
      <c r="A3265">
        <f>'03_DADOS_LIMPOS'!A3241</f>
        <v/>
      </c>
      <c r="B3265">
        <f>'03_DADOS_LIMPOS'!C3241</f>
        <v/>
      </c>
      <c r="C3265">
        <f>'03_DADOS_LIMPOS'!D3241</f>
        <v/>
      </c>
      <c r="D3265">
        <f>'03_DADOS_LIMPOS'!J3241</f>
        <v/>
      </c>
      <c r="E3265">
        <f>$B$8+$B$9*D3265</f>
        <v/>
      </c>
      <c r="F3265">
        <f>C3265-E3265</f>
        <v/>
      </c>
      <c r="G3265">
        <f>F3265/$B$11</f>
        <v/>
      </c>
      <c r="H3265">
        <f>ABS(G3265)</f>
        <v/>
      </c>
    </row>
    <row r="3266">
      <c r="A3266">
        <f>'03_DADOS_LIMPOS'!A3242</f>
        <v/>
      </c>
      <c r="B3266">
        <f>'03_DADOS_LIMPOS'!C3242</f>
        <v/>
      </c>
      <c r="C3266">
        <f>'03_DADOS_LIMPOS'!D3242</f>
        <v/>
      </c>
      <c r="D3266">
        <f>'03_DADOS_LIMPOS'!J3242</f>
        <v/>
      </c>
      <c r="E3266">
        <f>$B$8+$B$9*D3266</f>
        <v/>
      </c>
      <c r="F3266">
        <f>C3266-E3266</f>
        <v/>
      </c>
      <c r="G3266">
        <f>F3266/$B$11</f>
        <v/>
      </c>
      <c r="H3266">
        <f>ABS(G3266)</f>
        <v/>
      </c>
    </row>
    <row r="3267">
      <c r="A3267">
        <f>'03_DADOS_LIMPOS'!A3243</f>
        <v/>
      </c>
      <c r="B3267">
        <f>'03_DADOS_LIMPOS'!C3243</f>
        <v/>
      </c>
      <c r="C3267">
        <f>'03_DADOS_LIMPOS'!D3243</f>
        <v/>
      </c>
      <c r="D3267">
        <f>'03_DADOS_LIMPOS'!J3243</f>
        <v/>
      </c>
      <c r="E3267">
        <f>$B$8+$B$9*D3267</f>
        <v/>
      </c>
      <c r="F3267">
        <f>C3267-E3267</f>
        <v/>
      </c>
      <c r="G3267">
        <f>F3267/$B$11</f>
        <v/>
      </c>
      <c r="H3267">
        <f>ABS(G3267)</f>
        <v/>
      </c>
    </row>
    <row r="3268">
      <c r="A3268">
        <f>'03_DADOS_LIMPOS'!A3244</f>
        <v/>
      </c>
      <c r="B3268">
        <f>'03_DADOS_LIMPOS'!C3244</f>
        <v/>
      </c>
      <c r="C3268">
        <f>'03_DADOS_LIMPOS'!D3244</f>
        <v/>
      </c>
      <c r="D3268">
        <f>'03_DADOS_LIMPOS'!J3244</f>
        <v/>
      </c>
      <c r="E3268">
        <f>$B$8+$B$9*D3268</f>
        <v/>
      </c>
      <c r="F3268">
        <f>C3268-E3268</f>
        <v/>
      </c>
      <c r="G3268">
        <f>F3268/$B$11</f>
        <v/>
      </c>
      <c r="H3268">
        <f>ABS(G3268)</f>
        <v/>
      </c>
    </row>
    <row r="3269">
      <c r="A3269">
        <f>'03_DADOS_LIMPOS'!A3245</f>
        <v/>
      </c>
      <c r="B3269">
        <f>'03_DADOS_LIMPOS'!C3245</f>
        <v/>
      </c>
      <c r="C3269">
        <f>'03_DADOS_LIMPOS'!D3245</f>
        <v/>
      </c>
      <c r="D3269">
        <f>'03_DADOS_LIMPOS'!J3245</f>
        <v/>
      </c>
      <c r="E3269">
        <f>$B$8+$B$9*D3269</f>
        <v/>
      </c>
      <c r="F3269">
        <f>C3269-E3269</f>
        <v/>
      </c>
      <c r="G3269">
        <f>F3269/$B$11</f>
        <v/>
      </c>
      <c r="H3269">
        <f>ABS(G3269)</f>
        <v/>
      </c>
    </row>
    <row r="3270">
      <c r="A3270">
        <f>'03_DADOS_LIMPOS'!A3246</f>
        <v/>
      </c>
      <c r="B3270">
        <f>'03_DADOS_LIMPOS'!C3246</f>
        <v/>
      </c>
      <c r="C3270">
        <f>'03_DADOS_LIMPOS'!D3246</f>
        <v/>
      </c>
      <c r="D3270">
        <f>'03_DADOS_LIMPOS'!J3246</f>
        <v/>
      </c>
      <c r="E3270">
        <f>$B$8+$B$9*D3270</f>
        <v/>
      </c>
      <c r="F3270">
        <f>C3270-E3270</f>
        <v/>
      </c>
      <c r="G3270">
        <f>F3270/$B$11</f>
        <v/>
      </c>
      <c r="H3270">
        <f>ABS(G3270)</f>
        <v/>
      </c>
    </row>
    <row r="3271">
      <c r="A3271">
        <f>'03_DADOS_LIMPOS'!A3247</f>
        <v/>
      </c>
      <c r="B3271">
        <f>'03_DADOS_LIMPOS'!C3247</f>
        <v/>
      </c>
      <c r="C3271">
        <f>'03_DADOS_LIMPOS'!D3247</f>
        <v/>
      </c>
      <c r="D3271">
        <f>'03_DADOS_LIMPOS'!J3247</f>
        <v/>
      </c>
      <c r="E3271">
        <f>$B$8+$B$9*D3271</f>
        <v/>
      </c>
      <c r="F3271">
        <f>C3271-E3271</f>
        <v/>
      </c>
      <c r="G3271">
        <f>F3271/$B$11</f>
        <v/>
      </c>
      <c r="H3271">
        <f>ABS(G3271)</f>
        <v/>
      </c>
    </row>
    <row r="3272">
      <c r="A3272">
        <f>'03_DADOS_LIMPOS'!A3248</f>
        <v/>
      </c>
      <c r="B3272">
        <f>'03_DADOS_LIMPOS'!C3248</f>
        <v/>
      </c>
      <c r="C3272">
        <f>'03_DADOS_LIMPOS'!D3248</f>
        <v/>
      </c>
      <c r="D3272">
        <f>'03_DADOS_LIMPOS'!J3248</f>
        <v/>
      </c>
      <c r="E3272">
        <f>$B$8+$B$9*D3272</f>
        <v/>
      </c>
      <c r="F3272">
        <f>C3272-E3272</f>
        <v/>
      </c>
      <c r="G3272">
        <f>F3272/$B$11</f>
        <v/>
      </c>
      <c r="H3272">
        <f>ABS(G3272)</f>
        <v/>
      </c>
    </row>
    <row r="3273">
      <c r="A3273">
        <f>'03_DADOS_LIMPOS'!A3249</f>
        <v/>
      </c>
      <c r="B3273">
        <f>'03_DADOS_LIMPOS'!C3249</f>
        <v/>
      </c>
      <c r="C3273">
        <f>'03_DADOS_LIMPOS'!D3249</f>
        <v/>
      </c>
      <c r="D3273">
        <f>'03_DADOS_LIMPOS'!J3249</f>
        <v/>
      </c>
      <c r="E3273">
        <f>$B$8+$B$9*D3273</f>
        <v/>
      </c>
      <c r="F3273">
        <f>C3273-E3273</f>
        <v/>
      </c>
      <c r="G3273">
        <f>F3273/$B$11</f>
        <v/>
      </c>
      <c r="H3273">
        <f>ABS(G3273)</f>
        <v/>
      </c>
    </row>
    <row r="3274">
      <c r="A3274">
        <f>'03_DADOS_LIMPOS'!A3250</f>
        <v/>
      </c>
      <c r="B3274">
        <f>'03_DADOS_LIMPOS'!C3250</f>
        <v/>
      </c>
      <c r="C3274">
        <f>'03_DADOS_LIMPOS'!D3250</f>
        <v/>
      </c>
      <c r="D3274">
        <f>'03_DADOS_LIMPOS'!J3250</f>
        <v/>
      </c>
      <c r="E3274">
        <f>$B$8+$B$9*D3274</f>
        <v/>
      </c>
      <c r="F3274">
        <f>C3274-E3274</f>
        <v/>
      </c>
      <c r="G3274">
        <f>F3274/$B$11</f>
        <v/>
      </c>
      <c r="H3274">
        <f>ABS(G3274)</f>
        <v/>
      </c>
    </row>
    <row r="3275">
      <c r="A3275">
        <f>'03_DADOS_LIMPOS'!A3251</f>
        <v/>
      </c>
      <c r="B3275">
        <f>'03_DADOS_LIMPOS'!C3251</f>
        <v/>
      </c>
      <c r="C3275">
        <f>'03_DADOS_LIMPOS'!D3251</f>
        <v/>
      </c>
      <c r="D3275">
        <f>'03_DADOS_LIMPOS'!J3251</f>
        <v/>
      </c>
      <c r="E3275">
        <f>$B$8+$B$9*D3275</f>
        <v/>
      </c>
      <c r="F3275">
        <f>C3275-E3275</f>
        <v/>
      </c>
      <c r="G3275">
        <f>F3275/$B$11</f>
        <v/>
      </c>
      <c r="H3275">
        <f>ABS(G3275)</f>
        <v/>
      </c>
    </row>
    <row r="3276">
      <c r="A3276">
        <f>'03_DADOS_LIMPOS'!A3252</f>
        <v/>
      </c>
      <c r="B3276">
        <f>'03_DADOS_LIMPOS'!C3252</f>
        <v/>
      </c>
      <c r="C3276">
        <f>'03_DADOS_LIMPOS'!D3252</f>
        <v/>
      </c>
      <c r="D3276">
        <f>'03_DADOS_LIMPOS'!J3252</f>
        <v/>
      </c>
      <c r="E3276">
        <f>$B$8+$B$9*D3276</f>
        <v/>
      </c>
      <c r="F3276">
        <f>C3276-E3276</f>
        <v/>
      </c>
      <c r="G3276">
        <f>F3276/$B$11</f>
        <v/>
      </c>
      <c r="H3276">
        <f>ABS(G3276)</f>
        <v/>
      </c>
    </row>
    <row r="3277">
      <c r="A3277">
        <f>'03_DADOS_LIMPOS'!A3253</f>
        <v/>
      </c>
      <c r="B3277">
        <f>'03_DADOS_LIMPOS'!C3253</f>
        <v/>
      </c>
      <c r="C3277">
        <f>'03_DADOS_LIMPOS'!D3253</f>
        <v/>
      </c>
      <c r="D3277">
        <f>'03_DADOS_LIMPOS'!J3253</f>
        <v/>
      </c>
      <c r="E3277">
        <f>$B$8+$B$9*D3277</f>
        <v/>
      </c>
      <c r="F3277">
        <f>C3277-E3277</f>
        <v/>
      </c>
      <c r="G3277">
        <f>F3277/$B$11</f>
        <v/>
      </c>
      <c r="H3277">
        <f>ABS(G3277)</f>
        <v/>
      </c>
    </row>
    <row r="3278">
      <c r="A3278">
        <f>'03_DADOS_LIMPOS'!A3254</f>
        <v/>
      </c>
      <c r="B3278">
        <f>'03_DADOS_LIMPOS'!C3254</f>
        <v/>
      </c>
      <c r="C3278">
        <f>'03_DADOS_LIMPOS'!D3254</f>
        <v/>
      </c>
      <c r="D3278">
        <f>'03_DADOS_LIMPOS'!J3254</f>
        <v/>
      </c>
      <c r="E3278">
        <f>$B$8+$B$9*D3278</f>
        <v/>
      </c>
      <c r="F3278">
        <f>C3278-E3278</f>
        <v/>
      </c>
      <c r="G3278">
        <f>F3278/$B$11</f>
        <v/>
      </c>
      <c r="H3278">
        <f>ABS(G3278)</f>
        <v/>
      </c>
    </row>
    <row r="3279">
      <c r="A3279">
        <f>'03_DADOS_LIMPOS'!A3255</f>
        <v/>
      </c>
      <c r="B3279">
        <f>'03_DADOS_LIMPOS'!C3255</f>
        <v/>
      </c>
      <c r="C3279">
        <f>'03_DADOS_LIMPOS'!D3255</f>
        <v/>
      </c>
      <c r="D3279">
        <f>'03_DADOS_LIMPOS'!J3255</f>
        <v/>
      </c>
      <c r="E3279">
        <f>$B$8+$B$9*D3279</f>
        <v/>
      </c>
      <c r="F3279">
        <f>C3279-E3279</f>
        <v/>
      </c>
      <c r="G3279">
        <f>F3279/$B$11</f>
        <v/>
      </c>
      <c r="H3279">
        <f>ABS(G3279)</f>
        <v/>
      </c>
    </row>
    <row r="3280">
      <c r="A3280">
        <f>'03_DADOS_LIMPOS'!A3256</f>
        <v/>
      </c>
      <c r="B3280">
        <f>'03_DADOS_LIMPOS'!C3256</f>
        <v/>
      </c>
      <c r="C3280">
        <f>'03_DADOS_LIMPOS'!D3256</f>
        <v/>
      </c>
      <c r="D3280">
        <f>'03_DADOS_LIMPOS'!J3256</f>
        <v/>
      </c>
      <c r="E3280">
        <f>$B$8+$B$9*D3280</f>
        <v/>
      </c>
      <c r="F3280">
        <f>C3280-E3280</f>
        <v/>
      </c>
      <c r="G3280">
        <f>F3280/$B$11</f>
        <v/>
      </c>
      <c r="H3280">
        <f>ABS(G3280)</f>
        <v/>
      </c>
    </row>
    <row r="3281">
      <c r="A3281">
        <f>'03_DADOS_LIMPOS'!A3257</f>
        <v/>
      </c>
      <c r="B3281">
        <f>'03_DADOS_LIMPOS'!C3257</f>
        <v/>
      </c>
      <c r="C3281">
        <f>'03_DADOS_LIMPOS'!D3257</f>
        <v/>
      </c>
      <c r="D3281">
        <f>'03_DADOS_LIMPOS'!J3257</f>
        <v/>
      </c>
      <c r="E3281">
        <f>$B$8+$B$9*D3281</f>
        <v/>
      </c>
      <c r="F3281">
        <f>C3281-E3281</f>
        <v/>
      </c>
      <c r="G3281">
        <f>F3281/$B$11</f>
        <v/>
      </c>
      <c r="H3281">
        <f>ABS(G3281)</f>
        <v/>
      </c>
    </row>
    <row r="3282">
      <c r="A3282">
        <f>'03_DADOS_LIMPOS'!A3258</f>
        <v/>
      </c>
      <c r="B3282">
        <f>'03_DADOS_LIMPOS'!C3258</f>
        <v/>
      </c>
      <c r="C3282">
        <f>'03_DADOS_LIMPOS'!D3258</f>
        <v/>
      </c>
      <c r="D3282">
        <f>'03_DADOS_LIMPOS'!J3258</f>
        <v/>
      </c>
      <c r="E3282">
        <f>$B$8+$B$9*D3282</f>
        <v/>
      </c>
      <c r="F3282">
        <f>C3282-E3282</f>
        <v/>
      </c>
      <c r="G3282">
        <f>F3282/$B$11</f>
        <v/>
      </c>
      <c r="H3282">
        <f>ABS(G3282)</f>
        <v/>
      </c>
    </row>
    <row r="3283">
      <c r="A3283">
        <f>'03_DADOS_LIMPOS'!A3259</f>
        <v/>
      </c>
      <c r="B3283">
        <f>'03_DADOS_LIMPOS'!C3259</f>
        <v/>
      </c>
      <c r="C3283">
        <f>'03_DADOS_LIMPOS'!D3259</f>
        <v/>
      </c>
      <c r="D3283">
        <f>'03_DADOS_LIMPOS'!J3259</f>
        <v/>
      </c>
      <c r="E3283">
        <f>$B$8+$B$9*D3283</f>
        <v/>
      </c>
      <c r="F3283">
        <f>C3283-E3283</f>
        <v/>
      </c>
      <c r="G3283">
        <f>F3283/$B$11</f>
        <v/>
      </c>
      <c r="H3283">
        <f>ABS(G3283)</f>
        <v/>
      </c>
    </row>
    <row r="3284">
      <c r="A3284">
        <f>'03_DADOS_LIMPOS'!A3260</f>
        <v/>
      </c>
      <c r="B3284">
        <f>'03_DADOS_LIMPOS'!C3260</f>
        <v/>
      </c>
      <c r="C3284">
        <f>'03_DADOS_LIMPOS'!D3260</f>
        <v/>
      </c>
      <c r="D3284">
        <f>'03_DADOS_LIMPOS'!J3260</f>
        <v/>
      </c>
      <c r="E3284">
        <f>$B$8+$B$9*D3284</f>
        <v/>
      </c>
      <c r="F3284">
        <f>C3284-E3284</f>
        <v/>
      </c>
      <c r="G3284">
        <f>F3284/$B$11</f>
        <v/>
      </c>
      <c r="H3284">
        <f>ABS(G3284)</f>
        <v/>
      </c>
    </row>
    <row r="3285">
      <c r="A3285">
        <f>'03_DADOS_LIMPOS'!A3261</f>
        <v/>
      </c>
      <c r="B3285">
        <f>'03_DADOS_LIMPOS'!C3261</f>
        <v/>
      </c>
      <c r="C3285">
        <f>'03_DADOS_LIMPOS'!D3261</f>
        <v/>
      </c>
      <c r="D3285">
        <f>'03_DADOS_LIMPOS'!J3261</f>
        <v/>
      </c>
      <c r="E3285">
        <f>$B$8+$B$9*D3285</f>
        <v/>
      </c>
      <c r="F3285">
        <f>C3285-E3285</f>
        <v/>
      </c>
      <c r="G3285">
        <f>F3285/$B$11</f>
        <v/>
      </c>
      <c r="H3285">
        <f>ABS(G3285)</f>
        <v/>
      </c>
    </row>
    <row r="3286">
      <c r="A3286">
        <f>'03_DADOS_LIMPOS'!A3262</f>
        <v/>
      </c>
      <c r="B3286">
        <f>'03_DADOS_LIMPOS'!C3262</f>
        <v/>
      </c>
      <c r="C3286">
        <f>'03_DADOS_LIMPOS'!D3262</f>
        <v/>
      </c>
      <c r="D3286">
        <f>'03_DADOS_LIMPOS'!J3262</f>
        <v/>
      </c>
      <c r="E3286">
        <f>$B$8+$B$9*D3286</f>
        <v/>
      </c>
      <c r="F3286">
        <f>C3286-E3286</f>
        <v/>
      </c>
      <c r="G3286">
        <f>F3286/$B$11</f>
        <v/>
      </c>
      <c r="H3286">
        <f>ABS(G3286)</f>
        <v/>
      </c>
    </row>
    <row r="3287">
      <c r="A3287">
        <f>'03_DADOS_LIMPOS'!A3263</f>
        <v/>
      </c>
      <c r="B3287">
        <f>'03_DADOS_LIMPOS'!C3263</f>
        <v/>
      </c>
      <c r="C3287">
        <f>'03_DADOS_LIMPOS'!D3263</f>
        <v/>
      </c>
      <c r="D3287">
        <f>'03_DADOS_LIMPOS'!J3263</f>
        <v/>
      </c>
      <c r="E3287">
        <f>$B$8+$B$9*D3287</f>
        <v/>
      </c>
      <c r="F3287">
        <f>C3287-E3287</f>
        <v/>
      </c>
      <c r="G3287">
        <f>F3287/$B$11</f>
        <v/>
      </c>
      <c r="H3287">
        <f>ABS(G3287)</f>
        <v/>
      </c>
    </row>
    <row r="3288">
      <c r="A3288">
        <f>'03_DADOS_LIMPOS'!A3264</f>
        <v/>
      </c>
      <c r="B3288">
        <f>'03_DADOS_LIMPOS'!C3264</f>
        <v/>
      </c>
      <c r="C3288">
        <f>'03_DADOS_LIMPOS'!D3264</f>
        <v/>
      </c>
      <c r="D3288">
        <f>'03_DADOS_LIMPOS'!J3264</f>
        <v/>
      </c>
      <c r="E3288">
        <f>$B$8+$B$9*D3288</f>
        <v/>
      </c>
      <c r="F3288">
        <f>C3288-E3288</f>
        <v/>
      </c>
      <c r="G3288">
        <f>F3288/$B$11</f>
        <v/>
      </c>
      <c r="H3288">
        <f>ABS(G3288)</f>
        <v/>
      </c>
    </row>
    <row r="3289">
      <c r="A3289">
        <f>'03_DADOS_LIMPOS'!A3265</f>
        <v/>
      </c>
      <c r="B3289">
        <f>'03_DADOS_LIMPOS'!C3265</f>
        <v/>
      </c>
      <c r="C3289">
        <f>'03_DADOS_LIMPOS'!D3265</f>
        <v/>
      </c>
      <c r="D3289">
        <f>'03_DADOS_LIMPOS'!J3265</f>
        <v/>
      </c>
      <c r="E3289">
        <f>$B$8+$B$9*D3289</f>
        <v/>
      </c>
      <c r="F3289">
        <f>C3289-E3289</f>
        <v/>
      </c>
      <c r="G3289">
        <f>F3289/$B$11</f>
        <v/>
      </c>
      <c r="H3289">
        <f>ABS(G3289)</f>
        <v/>
      </c>
    </row>
    <row r="3290">
      <c r="A3290">
        <f>'03_DADOS_LIMPOS'!A3266</f>
        <v/>
      </c>
      <c r="B3290">
        <f>'03_DADOS_LIMPOS'!C3266</f>
        <v/>
      </c>
      <c r="C3290">
        <f>'03_DADOS_LIMPOS'!D3266</f>
        <v/>
      </c>
      <c r="D3290">
        <f>'03_DADOS_LIMPOS'!J3266</f>
        <v/>
      </c>
      <c r="E3290">
        <f>$B$8+$B$9*D3290</f>
        <v/>
      </c>
      <c r="F3290">
        <f>C3290-E3290</f>
        <v/>
      </c>
      <c r="G3290">
        <f>F3290/$B$11</f>
        <v/>
      </c>
      <c r="H3290">
        <f>ABS(G3290)</f>
        <v/>
      </c>
    </row>
    <row r="3291">
      <c r="A3291">
        <f>'03_DADOS_LIMPOS'!A3267</f>
        <v/>
      </c>
      <c r="B3291">
        <f>'03_DADOS_LIMPOS'!C3267</f>
        <v/>
      </c>
      <c r="C3291">
        <f>'03_DADOS_LIMPOS'!D3267</f>
        <v/>
      </c>
      <c r="D3291">
        <f>'03_DADOS_LIMPOS'!J3267</f>
        <v/>
      </c>
      <c r="E3291">
        <f>$B$8+$B$9*D3291</f>
        <v/>
      </c>
      <c r="F3291">
        <f>C3291-E3291</f>
        <v/>
      </c>
      <c r="G3291">
        <f>F3291/$B$11</f>
        <v/>
      </c>
      <c r="H3291">
        <f>ABS(G3291)</f>
        <v/>
      </c>
    </row>
    <row r="3292">
      <c r="A3292">
        <f>'03_DADOS_LIMPOS'!A3268</f>
        <v/>
      </c>
      <c r="B3292">
        <f>'03_DADOS_LIMPOS'!C3268</f>
        <v/>
      </c>
      <c r="C3292">
        <f>'03_DADOS_LIMPOS'!D3268</f>
        <v/>
      </c>
      <c r="D3292">
        <f>'03_DADOS_LIMPOS'!J3268</f>
        <v/>
      </c>
      <c r="E3292">
        <f>$B$8+$B$9*D3292</f>
        <v/>
      </c>
      <c r="F3292">
        <f>C3292-E3292</f>
        <v/>
      </c>
      <c r="G3292">
        <f>F3292/$B$11</f>
        <v/>
      </c>
      <c r="H3292">
        <f>ABS(G3292)</f>
        <v/>
      </c>
    </row>
    <row r="3293">
      <c r="A3293">
        <f>'03_DADOS_LIMPOS'!A3269</f>
        <v/>
      </c>
      <c r="B3293">
        <f>'03_DADOS_LIMPOS'!C3269</f>
        <v/>
      </c>
      <c r="C3293">
        <f>'03_DADOS_LIMPOS'!D3269</f>
        <v/>
      </c>
      <c r="D3293">
        <f>'03_DADOS_LIMPOS'!J3269</f>
        <v/>
      </c>
      <c r="E3293">
        <f>$B$8+$B$9*D3293</f>
        <v/>
      </c>
      <c r="F3293">
        <f>C3293-E3293</f>
        <v/>
      </c>
      <c r="G3293">
        <f>F3293/$B$11</f>
        <v/>
      </c>
      <c r="H3293">
        <f>ABS(G3293)</f>
        <v/>
      </c>
    </row>
    <row r="3294">
      <c r="A3294">
        <f>'03_DADOS_LIMPOS'!A3270</f>
        <v/>
      </c>
      <c r="B3294">
        <f>'03_DADOS_LIMPOS'!C3270</f>
        <v/>
      </c>
      <c r="C3294">
        <f>'03_DADOS_LIMPOS'!D3270</f>
        <v/>
      </c>
      <c r="D3294">
        <f>'03_DADOS_LIMPOS'!J3270</f>
        <v/>
      </c>
      <c r="E3294">
        <f>$B$8+$B$9*D3294</f>
        <v/>
      </c>
      <c r="F3294">
        <f>C3294-E3294</f>
        <v/>
      </c>
      <c r="G3294">
        <f>F3294/$B$11</f>
        <v/>
      </c>
      <c r="H3294">
        <f>ABS(G3294)</f>
        <v/>
      </c>
    </row>
    <row r="3295">
      <c r="A3295">
        <f>'03_DADOS_LIMPOS'!A3271</f>
        <v/>
      </c>
      <c r="B3295">
        <f>'03_DADOS_LIMPOS'!C3271</f>
        <v/>
      </c>
      <c r="C3295">
        <f>'03_DADOS_LIMPOS'!D3271</f>
        <v/>
      </c>
      <c r="D3295">
        <f>'03_DADOS_LIMPOS'!J3271</f>
        <v/>
      </c>
      <c r="E3295">
        <f>$B$8+$B$9*D3295</f>
        <v/>
      </c>
      <c r="F3295">
        <f>C3295-E3295</f>
        <v/>
      </c>
      <c r="G3295">
        <f>F3295/$B$11</f>
        <v/>
      </c>
      <c r="H3295">
        <f>ABS(G3295)</f>
        <v/>
      </c>
    </row>
    <row r="3296">
      <c r="A3296">
        <f>'03_DADOS_LIMPOS'!A3272</f>
        <v/>
      </c>
      <c r="B3296">
        <f>'03_DADOS_LIMPOS'!C3272</f>
        <v/>
      </c>
      <c r="C3296">
        <f>'03_DADOS_LIMPOS'!D3272</f>
        <v/>
      </c>
      <c r="D3296">
        <f>'03_DADOS_LIMPOS'!J3272</f>
        <v/>
      </c>
      <c r="E3296">
        <f>$B$8+$B$9*D3296</f>
        <v/>
      </c>
      <c r="F3296">
        <f>C3296-E3296</f>
        <v/>
      </c>
      <c r="G3296">
        <f>F3296/$B$11</f>
        <v/>
      </c>
      <c r="H3296">
        <f>ABS(G3296)</f>
        <v/>
      </c>
    </row>
    <row r="3297">
      <c r="A3297">
        <f>'03_DADOS_LIMPOS'!A3273</f>
        <v/>
      </c>
      <c r="B3297">
        <f>'03_DADOS_LIMPOS'!C3273</f>
        <v/>
      </c>
      <c r="C3297">
        <f>'03_DADOS_LIMPOS'!D3273</f>
        <v/>
      </c>
      <c r="D3297">
        <f>'03_DADOS_LIMPOS'!J3273</f>
        <v/>
      </c>
      <c r="E3297">
        <f>$B$8+$B$9*D3297</f>
        <v/>
      </c>
      <c r="F3297">
        <f>C3297-E3297</f>
        <v/>
      </c>
      <c r="G3297">
        <f>F3297/$B$11</f>
        <v/>
      </c>
      <c r="H3297">
        <f>ABS(G3297)</f>
        <v/>
      </c>
    </row>
    <row r="3298">
      <c r="A3298">
        <f>'03_DADOS_LIMPOS'!A3274</f>
        <v/>
      </c>
      <c r="B3298">
        <f>'03_DADOS_LIMPOS'!C3274</f>
        <v/>
      </c>
      <c r="C3298">
        <f>'03_DADOS_LIMPOS'!D3274</f>
        <v/>
      </c>
      <c r="D3298">
        <f>'03_DADOS_LIMPOS'!J3274</f>
        <v/>
      </c>
      <c r="E3298">
        <f>$B$8+$B$9*D3298</f>
        <v/>
      </c>
      <c r="F3298">
        <f>C3298-E3298</f>
        <v/>
      </c>
      <c r="G3298">
        <f>F3298/$B$11</f>
        <v/>
      </c>
      <c r="H3298">
        <f>ABS(G3298)</f>
        <v/>
      </c>
    </row>
    <row r="3299">
      <c r="A3299">
        <f>'03_DADOS_LIMPOS'!A3275</f>
        <v/>
      </c>
      <c r="B3299">
        <f>'03_DADOS_LIMPOS'!C3275</f>
        <v/>
      </c>
      <c r="C3299">
        <f>'03_DADOS_LIMPOS'!D3275</f>
        <v/>
      </c>
      <c r="D3299">
        <f>'03_DADOS_LIMPOS'!J3275</f>
        <v/>
      </c>
      <c r="E3299">
        <f>$B$8+$B$9*D3299</f>
        <v/>
      </c>
      <c r="F3299">
        <f>C3299-E3299</f>
        <v/>
      </c>
      <c r="G3299">
        <f>F3299/$B$11</f>
        <v/>
      </c>
      <c r="H3299">
        <f>ABS(G3299)</f>
        <v/>
      </c>
    </row>
    <row r="3300">
      <c r="A3300">
        <f>'03_DADOS_LIMPOS'!A3276</f>
        <v/>
      </c>
      <c r="B3300">
        <f>'03_DADOS_LIMPOS'!C3276</f>
        <v/>
      </c>
      <c r="C3300">
        <f>'03_DADOS_LIMPOS'!D3276</f>
        <v/>
      </c>
      <c r="D3300">
        <f>'03_DADOS_LIMPOS'!J3276</f>
        <v/>
      </c>
      <c r="E3300">
        <f>$B$8+$B$9*D3300</f>
        <v/>
      </c>
      <c r="F3300">
        <f>C3300-E3300</f>
        <v/>
      </c>
      <c r="G3300">
        <f>F3300/$B$11</f>
        <v/>
      </c>
      <c r="H3300">
        <f>ABS(G3300)</f>
        <v/>
      </c>
    </row>
    <row r="3301">
      <c r="A3301">
        <f>'03_DADOS_LIMPOS'!A3277</f>
        <v/>
      </c>
      <c r="B3301">
        <f>'03_DADOS_LIMPOS'!C3277</f>
        <v/>
      </c>
      <c r="C3301">
        <f>'03_DADOS_LIMPOS'!D3277</f>
        <v/>
      </c>
      <c r="D3301">
        <f>'03_DADOS_LIMPOS'!J3277</f>
        <v/>
      </c>
      <c r="E3301">
        <f>$B$8+$B$9*D3301</f>
        <v/>
      </c>
      <c r="F3301">
        <f>C3301-E3301</f>
        <v/>
      </c>
      <c r="G3301">
        <f>F3301/$B$11</f>
        <v/>
      </c>
      <c r="H3301">
        <f>ABS(G3301)</f>
        <v/>
      </c>
    </row>
    <row r="3302">
      <c r="A3302">
        <f>'03_DADOS_LIMPOS'!A3278</f>
        <v/>
      </c>
      <c r="B3302">
        <f>'03_DADOS_LIMPOS'!C3278</f>
        <v/>
      </c>
      <c r="C3302">
        <f>'03_DADOS_LIMPOS'!D3278</f>
        <v/>
      </c>
      <c r="D3302">
        <f>'03_DADOS_LIMPOS'!J3278</f>
        <v/>
      </c>
      <c r="E3302">
        <f>$B$8+$B$9*D3302</f>
        <v/>
      </c>
      <c r="F3302">
        <f>C3302-E3302</f>
        <v/>
      </c>
      <c r="G3302">
        <f>F3302/$B$11</f>
        <v/>
      </c>
      <c r="H3302">
        <f>ABS(G3302)</f>
        <v/>
      </c>
    </row>
    <row r="3303">
      <c r="A3303">
        <f>'03_DADOS_LIMPOS'!A3279</f>
        <v/>
      </c>
      <c r="B3303">
        <f>'03_DADOS_LIMPOS'!C3279</f>
        <v/>
      </c>
      <c r="C3303">
        <f>'03_DADOS_LIMPOS'!D3279</f>
        <v/>
      </c>
      <c r="D3303">
        <f>'03_DADOS_LIMPOS'!J3279</f>
        <v/>
      </c>
      <c r="E3303">
        <f>$B$8+$B$9*D3303</f>
        <v/>
      </c>
      <c r="F3303">
        <f>C3303-E3303</f>
        <v/>
      </c>
      <c r="G3303">
        <f>F3303/$B$11</f>
        <v/>
      </c>
      <c r="H3303">
        <f>ABS(G3303)</f>
        <v/>
      </c>
    </row>
    <row r="3304">
      <c r="A3304">
        <f>'03_DADOS_LIMPOS'!A3280</f>
        <v/>
      </c>
      <c r="B3304">
        <f>'03_DADOS_LIMPOS'!C3280</f>
        <v/>
      </c>
      <c r="C3304">
        <f>'03_DADOS_LIMPOS'!D3280</f>
        <v/>
      </c>
      <c r="D3304">
        <f>'03_DADOS_LIMPOS'!J3280</f>
        <v/>
      </c>
      <c r="E3304">
        <f>$B$8+$B$9*D3304</f>
        <v/>
      </c>
      <c r="F3304">
        <f>C3304-E3304</f>
        <v/>
      </c>
      <c r="G3304">
        <f>F3304/$B$11</f>
        <v/>
      </c>
      <c r="H3304">
        <f>ABS(G3304)</f>
        <v/>
      </c>
    </row>
    <row r="3305">
      <c r="A3305">
        <f>'03_DADOS_LIMPOS'!A3281</f>
        <v/>
      </c>
      <c r="B3305">
        <f>'03_DADOS_LIMPOS'!C3281</f>
        <v/>
      </c>
      <c r="C3305">
        <f>'03_DADOS_LIMPOS'!D3281</f>
        <v/>
      </c>
      <c r="D3305">
        <f>'03_DADOS_LIMPOS'!J3281</f>
        <v/>
      </c>
      <c r="E3305">
        <f>$B$8+$B$9*D3305</f>
        <v/>
      </c>
      <c r="F3305">
        <f>C3305-E3305</f>
        <v/>
      </c>
      <c r="G3305">
        <f>F3305/$B$11</f>
        <v/>
      </c>
      <c r="H3305">
        <f>ABS(G3305)</f>
        <v/>
      </c>
    </row>
    <row r="3306">
      <c r="A3306">
        <f>'03_DADOS_LIMPOS'!A3282</f>
        <v/>
      </c>
      <c r="B3306">
        <f>'03_DADOS_LIMPOS'!C3282</f>
        <v/>
      </c>
      <c r="C3306">
        <f>'03_DADOS_LIMPOS'!D3282</f>
        <v/>
      </c>
      <c r="D3306">
        <f>'03_DADOS_LIMPOS'!J3282</f>
        <v/>
      </c>
      <c r="E3306">
        <f>$B$8+$B$9*D3306</f>
        <v/>
      </c>
      <c r="F3306">
        <f>C3306-E3306</f>
        <v/>
      </c>
      <c r="G3306">
        <f>F3306/$B$11</f>
        <v/>
      </c>
      <c r="H3306">
        <f>ABS(G3306)</f>
        <v/>
      </c>
    </row>
    <row r="3307">
      <c r="A3307">
        <f>'03_DADOS_LIMPOS'!A3283</f>
        <v/>
      </c>
      <c r="B3307">
        <f>'03_DADOS_LIMPOS'!C3283</f>
        <v/>
      </c>
      <c r="C3307">
        <f>'03_DADOS_LIMPOS'!D3283</f>
        <v/>
      </c>
      <c r="D3307">
        <f>'03_DADOS_LIMPOS'!J3283</f>
        <v/>
      </c>
      <c r="E3307">
        <f>$B$8+$B$9*D3307</f>
        <v/>
      </c>
      <c r="F3307">
        <f>C3307-E3307</f>
        <v/>
      </c>
      <c r="G3307">
        <f>F3307/$B$11</f>
        <v/>
      </c>
      <c r="H3307">
        <f>ABS(G3307)</f>
        <v/>
      </c>
    </row>
    <row r="3308">
      <c r="A3308">
        <f>'03_DADOS_LIMPOS'!A3284</f>
        <v/>
      </c>
      <c r="B3308">
        <f>'03_DADOS_LIMPOS'!C3284</f>
        <v/>
      </c>
      <c r="C3308">
        <f>'03_DADOS_LIMPOS'!D3284</f>
        <v/>
      </c>
      <c r="D3308">
        <f>'03_DADOS_LIMPOS'!J3284</f>
        <v/>
      </c>
      <c r="E3308">
        <f>$B$8+$B$9*D3308</f>
        <v/>
      </c>
      <c r="F3308">
        <f>C3308-E3308</f>
        <v/>
      </c>
      <c r="G3308">
        <f>F3308/$B$11</f>
        <v/>
      </c>
      <c r="H3308">
        <f>ABS(G3308)</f>
        <v/>
      </c>
    </row>
    <row r="3309">
      <c r="A3309">
        <f>'03_DADOS_LIMPOS'!A3285</f>
        <v/>
      </c>
      <c r="B3309">
        <f>'03_DADOS_LIMPOS'!C3285</f>
        <v/>
      </c>
      <c r="C3309">
        <f>'03_DADOS_LIMPOS'!D3285</f>
        <v/>
      </c>
      <c r="D3309">
        <f>'03_DADOS_LIMPOS'!J3285</f>
        <v/>
      </c>
      <c r="E3309">
        <f>$B$8+$B$9*D3309</f>
        <v/>
      </c>
      <c r="F3309">
        <f>C3309-E3309</f>
        <v/>
      </c>
      <c r="G3309">
        <f>F3309/$B$11</f>
        <v/>
      </c>
      <c r="H3309">
        <f>ABS(G3309)</f>
        <v/>
      </c>
    </row>
    <row r="3310">
      <c r="A3310">
        <f>'03_DADOS_LIMPOS'!A3286</f>
        <v/>
      </c>
      <c r="B3310">
        <f>'03_DADOS_LIMPOS'!C3286</f>
        <v/>
      </c>
      <c r="C3310">
        <f>'03_DADOS_LIMPOS'!D3286</f>
        <v/>
      </c>
      <c r="D3310">
        <f>'03_DADOS_LIMPOS'!J3286</f>
        <v/>
      </c>
      <c r="E3310">
        <f>$B$8+$B$9*D3310</f>
        <v/>
      </c>
      <c r="F3310">
        <f>C3310-E3310</f>
        <v/>
      </c>
      <c r="G3310">
        <f>F3310/$B$11</f>
        <v/>
      </c>
      <c r="H3310">
        <f>ABS(G3310)</f>
        <v/>
      </c>
    </row>
    <row r="3311">
      <c r="A3311">
        <f>'03_DADOS_LIMPOS'!A3287</f>
        <v/>
      </c>
      <c r="B3311">
        <f>'03_DADOS_LIMPOS'!C3287</f>
        <v/>
      </c>
      <c r="C3311">
        <f>'03_DADOS_LIMPOS'!D3287</f>
        <v/>
      </c>
      <c r="D3311">
        <f>'03_DADOS_LIMPOS'!J3287</f>
        <v/>
      </c>
      <c r="E3311">
        <f>$B$8+$B$9*D3311</f>
        <v/>
      </c>
      <c r="F3311">
        <f>C3311-E3311</f>
        <v/>
      </c>
      <c r="G3311">
        <f>F3311/$B$11</f>
        <v/>
      </c>
      <c r="H3311">
        <f>ABS(G3311)</f>
        <v/>
      </c>
    </row>
    <row r="3312">
      <c r="A3312">
        <f>'03_DADOS_LIMPOS'!A3288</f>
        <v/>
      </c>
      <c r="B3312">
        <f>'03_DADOS_LIMPOS'!C3288</f>
        <v/>
      </c>
      <c r="C3312">
        <f>'03_DADOS_LIMPOS'!D3288</f>
        <v/>
      </c>
      <c r="D3312">
        <f>'03_DADOS_LIMPOS'!J3288</f>
        <v/>
      </c>
      <c r="E3312">
        <f>$B$8+$B$9*D3312</f>
        <v/>
      </c>
      <c r="F3312">
        <f>C3312-E3312</f>
        <v/>
      </c>
      <c r="G3312">
        <f>F3312/$B$11</f>
        <v/>
      </c>
      <c r="H3312">
        <f>ABS(G3312)</f>
        <v/>
      </c>
    </row>
    <row r="3313">
      <c r="A3313">
        <f>'03_DADOS_LIMPOS'!A3289</f>
        <v/>
      </c>
      <c r="B3313">
        <f>'03_DADOS_LIMPOS'!C3289</f>
        <v/>
      </c>
      <c r="C3313">
        <f>'03_DADOS_LIMPOS'!D3289</f>
        <v/>
      </c>
      <c r="D3313">
        <f>'03_DADOS_LIMPOS'!J3289</f>
        <v/>
      </c>
      <c r="E3313">
        <f>$B$8+$B$9*D3313</f>
        <v/>
      </c>
      <c r="F3313">
        <f>C3313-E3313</f>
        <v/>
      </c>
      <c r="G3313">
        <f>F3313/$B$11</f>
        <v/>
      </c>
      <c r="H3313">
        <f>ABS(G3313)</f>
        <v/>
      </c>
    </row>
    <row r="3314">
      <c r="A3314">
        <f>'03_DADOS_LIMPOS'!A3290</f>
        <v/>
      </c>
      <c r="B3314">
        <f>'03_DADOS_LIMPOS'!C3290</f>
        <v/>
      </c>
      <c r="C3314">
        <f>'03_DADOS_LIMPOS'!D3290</f>
        <v/>
      </c>
      <c r="D3314">
        <f>'03_DADOS_LIMPOS'!J3290</f>
        <v/>
      </c>
      <c r="E3314">
        <f>$B$8+$B$9*D3314</f>
        <v/>
      </c>
      <c r="F3314">
        <f>C3314-E3314</f>
        <v/>
      </c>
      <c r="G3314">
        <f>F3314/$B$11</f>
        <v/>
      </c>
      <c r="H3314">
        <f>ABS(G3314)</f>
        <v/>
      </c>
    </row>
    <row r="3315">
      <c r="A3315">
        <f>'03_DADOS_LIMPOS'!A3291</f>
        <v/>
      </c>
      <c r="B3315">
        <f>'03_DADOS_LIMPOS'!C3291</f>
        <v/>
      </c>
      <c r="C3315">
        <f>'03_DADOS_LIMPOS'!D3291</f>
        <v/>
      </c>
      <c r="D3315">
        <f>'03_DADOS_LIMPOS'!J3291</f>
        <v/>
      </c>
      <c r="E3315">
        <f>$B$8+$B$9*D3315</f>
        <v/>
      </c>
      <c r="F3315">
        <f>C3315-E3315</f>
        <v/>
      </c>
      <c r="G3315">
        <f>F3315/$B$11</f>
        <v/>
      </c>
      <c r="H3315">
        <f>ABS(G3315)</f>
        <v/>
      </c>
    </row>
    <row r="3316">
      <c r="A3316">
        <f>'03_DADOS_LIMPOS'!A3292</f>
        <v/>
      </c>
      <c r="B3316">
        <f>'03_DADOS_LIMPOS'!C3292</f>
        <v/>
      </c>
      <c r="C3316">
        <f>'03_DADOS_LIMPOS'!D3292</f>
        <v/>
      </c>
      <c r="D3316">
        <f>'03_DADOS_LIMPOS'!J3292</f>
        <v/>
      </c>
      <c r="E3316">
        <f>$B$8+$B$9*D3316</f>
        <v/>
      </c>
      <c r="F3316">
        <f>C3316-E3316</f>
        <v/>
      </c>
      <c r="G3316">
        <f>F3316/$B$11</f>
        <v/>
      </c>
      <c r="H3316">
        <f>ABS(G3316)</f>
        <v/>
      </c>
    </row>
    <row r="3317">
      <c r="A3317">
        <f>'03_DADOS_LIMPOS'!A3293</f>
        <v/>
      </c>
      <c r="B3317">
        <f>'03_DADOS_LIMPOS'!C3293</f>
        <v/>
      </c>
      <c r="C3317">
        <f>'03_DADOS_LIMPOS'!D3293</f>
        <v/>
      </c>
      <c r="D3317">
        <f>'03_DADOS_LIMPOS'!J3293</f>
        <v/>
      </c>
      <c r="E3317">
        <f>$B$8+$B$9*D3317</f>
        <v/>
      </c>
      <c r="F3317">
        <f>C3317-E3317</f>
        <v/>
      </c>
      <c r="G3317">
        <f>F3317/$B$11</f>
        <v/>
      </c>
      <c r="H3317">
        <f>ABS(G3317)</f>
        <v/>
      </c>
    </row>
    <row r="3318">
      <c r="A3318">
        <f>'03_DADOS_LIMPOS'!A3294</f>
        <v/>
      </c>
      <c r="B3318">
        <f>'03_DADOS_LIMPOS'!C3294</f>
        <v/>
      </c>
      <c r="C3318">
        <f>'03_DADOS_LIMPOS'!D3294</f>
        <v/>
      </c>
      <c r="D3318">
        <f>'03_DADOS_LIMPOS'!J3294</f>
        <v/>
      </c>
      <c r="E3318">
        <f>$B$8+$B$9*D3318</f>
        <v/>
      </c>
      <c r="F3318">
        <f>C3318-E3318</f>
        <v/>
      </c>
      <c r="G3318">
        <f>F3318/$B$11</f>
        <v/>
      </c>
      <c r="H3318">
        <f>ABS(G3318)</f>
        <v/>
      </c>
    </row>
    <row r="3319">
      <c r="A3319">
        <f>'03_DADOS_LIMPOS'!A3295</f>
        <v/>
      </c>
      <c r="B3319">
        <f>'03_DADOS_LIMPOS'!C3295</f>
        <v/>
      </c>
      <c r="C3319">
        <f>'03_DADOS_LIMPOS'!D3295</f>
        <v/>
      </c>
      <c r="D3319">
        <f>'03_DADOS_LIMPOS'!J3295</f>
        <v/>
      </c>
      <c r="E3319">
        <f>$B$8+$B$9*D3319</f>
        <v/>
      </c>
      <c r="F3319">
        <f>C3319-E3319</f>
        <v/>
      </c>
      <c r="G3319">
        <f>F3319/$B$11</f>
        <v/>
      </c>
      <c r="H3319">
        <f>ABS(G3319)</f>
        <v/>
      </c>
    </row>
    <row r="3320">
      <c r="A3320">
        <f>'03_DADOS_LIMPOS'!A3296</f>
        <v/>
      </c>
      <c r="B3320">
        <f>'03_DADOS_LIMPOS'!C3296</f>
        <v/>
      </c>
      <c r="C3320">
        <f>'03_DADOS_LIMPOS'!D3296</f>
        <v/>
      </c>
      <c r="D3320">
        <f>'03_DADOS_LIMPOS'!J3296</f>
        <v/>
      </c>
      <c r="E3320">
        <f>$B$8+$B$9*D3320</f>
        <v/>
      </c>
      <c r="F3320">
        <f>C3320-E3320</f>
        <v/>
      </c>
      <c r="G3320">
        <f>F3320/$B$11</f>
        <v/>
      </c>
      <c r="H3320">
        <f>ABS(G3320)</f>
        <v/>
      </c>
    </row>
    <row r="3321">
      <c r="A3321">
        <f>'03_DADOS_LIMPOS'!A3297</f>
        <v/>
      </c>
      <c r="B3321">
        <f>'03_DADOS_LIMPOS'!C3297</f>
        <v/>
      </c>
      <c r="C3321">
        <f>'03_DADOS_LIMPOS'!D3297</f>
        <v/>
      </c>
      <c r="D3321">
        <f>'03_DADOS_LIMPOS'!J3297</f>
        <v/>
      </c>
      <c r="E3321">
        <f>$B$8+$B$9*D3321</f>
        <v/>
      </c>
      <c r="F3321">
        <f>C3321-E3321</f>
        <v/>
      </c>
      <c r="G3321">
        <f>F3321/$B$11</f>
        <v/>
      </c>
      <c r="H3321">
        <f>ABS(G3321)</f>
        <v/>
      </c>
    </row>
    <row r="3322">
      <c r="A3322">
        <f>'03_DADOS_LIMPOS'!A3298</f>
        <v/>
      </c>
      <c r="B3322">
        <f>'03_DADOS_LIMPOS'!C3298</f>
        <v/>
      </c>
      <c r="C3322">
        <f>'03_DADOS_LIMPOS'!D3298</f>
        <v/>
      </c>
      <c r="D3322">
        <f>'03_DADOS_LIMPOS'!J3298</f>
        <v/>
      </c>
      <c r="E3322">
        <f>$B$8+$B$9*D3322</f>
        <v/>
      </c>
      <c r="F3322">
        <f>C3322-E3322</f>
        <v/>
      </c>
      <c r="G3322">
        <f>F3322/$B$11</f>
        <v/>
      </c>
      <c r="H3322">
        <f>ABS(G3322)</f>
        <v/>
      </c>
    </row>
    <row r="3323">
      <c r="A3323">
        <f>'03_DADOS_LIMPOS'!A3299</f>
        <v/>
      </c>
      <c r="B3323">
        <f>'03_DADOS_LIMPOS'!C3299</f>
        <v/>
      </c>
      <c r="C3323">
        <f>'03_DADOS_LIMPOS'!D3299</f>
        <v/>
      </c>
      <c r="D3323">
        <f>'03_DADOS_LIMPOS'!J3299</f>
        <v/>
      </c>
      <c r="E3323">
        <f>$B$8+$B$9*D3323</f>
        <v/>
      </c>
      <c r="F3323">
        <f>C3323-E3323</f>
        <v/>
      </c>
      <c r="G3323">
        <f>F3323/$B$11</f>
        <v/>
      </c>
      <c r="H3323">
        <f>ABS(G3323)</f>
        <v/>
      </c>
    </row>
    <row r="3324">
      <c r="A3324">
        <f>'03_DADOS_LIMPOS'!A3300</f>
        <v/>
      </c>
      <c r="B3324">
        <f>'03_DADOS_LIMPOS'!C3300</f>
        <v/>
      </c>
      <c r="C3324">
        <f>'03_DADOS_LIMPOS'!D3300</f>
        <v/>
      </c>
      <c r="D3324">
        <f>'03_DADOS_LIMPOS'!J3300</f>
        <v/>
      </c>
      <c r="E3324">
        <f>$B$8+$B$9*D3324</f>
        <v/>
      </c>
      <c r="F3324">
        <f>C3324-E3324</f>
        <v/>
      </c>
      <c r="G3324">
        <f>F3324/$B$11</f>
        <v/>
      </c>
      <c r="H3324">
        <f>ABS(G3324)</f>
        <v/>
      </c>
    </row>
    <row r="3325">
      <c r="A3325">
        <f>'03_DADOS_LIMPOS'!A3301</f>
        <v/>
      </c>
      <c r="B3325">
        <f>'03_DADOS_LIMPOS'!C3301</f>
        <v/>
      </c>
      <c r="C3325">
        <f>'03_DADOS_LIMPOS'!D3301</f>
        <v/>
      </c>
      <c r="D3325">
        <f>'03_DADOS_LIMPOS'!J3301</f>
        <v/>
      </c>
      <c r="E3325">
        <f>$B$8+$B$9*D3325</f>
        <v/>
      </c>
      <c r="F3325">
        <f>C3325-E3325</f>
        <v/>
      </c>
      <c r="G3325">
        <f>F3325/$B$11</f>
        <v/>
      </c>
      <c r="H3325">
        <f>ABS(G3325)</f>
        <v/>
      </c>
    </row>
    <row r="3326">
      <c r="A3326">
        <f>'03_DADOS_LIMPOS'!A3302</f>
        <v/>
      </c>
      <c r="B3326">
        <f>'03_DADOS_LIMPOS'!C3302</f>
        <v/>
      </c>
      <c r="C3326">
        <f>'03_DADOS_LIMPOS'!D3302</f>
        <v/>
      </c>
      <c r="D3326">
        <f>'03_DADOS_LIMPOS'!J3302</f>
        <v/>
      </c>
      <c r="E3326">
        <f>$B$8+$B$9*D3326</f>
        <v/>
      </c>
      <c r="F3326">
        <f>C3326-E3326</f>
        <v/>
      </c>
      <c r="G3326">
        <f>F3326/$B$11</f>
        <v/>
      </c>
      <c r="H3326">
        <f>ABS(G3326)</f>
        <v/>
      </c>
    </row>
    <row r="3327">
      <c r="A3327">
        <f>'03_DADOS_LIMPOS'!A3303</f>
        <v/>
      </c>
      <c r="B3327">
        <f>'03_DADOS_LIMPOS'!C3303</f>
        <v/>
      </c>
      <c r="C3327">
        <f>'03_DADOS_LIMPOS'!D3303</f>
        <v/>
      </c>
      <c r="D3327">
        <f>'03_DADOS_LIMPOS'!J3303</f>
        <v/>
      </c>
      <c r="E3327">
        <f>$B$8+$B$9*D3327</f>
        <v/>
      </c>
      <c r="F3327">
        <f>C3327-E3327</f>
        <v/>
      </c>
      <c r="G3327">
        <f>F3327/$B$11</f>
        <v/>
      </c>
      <c r="H3327">
        <f>ABS(G3327)</f>
        <v/>
      </c>
    </row>
    <row r="3328">
      <c r="A3328">
        <f>'03_DADOS_LIMPOS'!A3304</f>
        <v/>
      </c>
      <c r="B3328">
        <f>'03_DADOS_LIMPOS'!C3304</f>
        <v/>
      </c>
      <c r="C3328">
        <f>'03_DADOS_LIMPOS'!D3304</f>
        <v/>
      </c>
      <c r="D3328">
        <f>'03_DADOS_LIMPOS'!J3304</f>
        <v/>
      </c>
      <c r="E3328">
        <f>$B$8+$B$9*D3328</f>
        <v/>
      </c>
      <c r="F3328">
        <f>C3328-E3328</f>
        <v/>
      </c>
      <c r="G3328">
        <f>F3328/$B$11</f>
        <v/>
      </c>
      <c r="H3328">
        <f>ABS(G3328)</f>
        <v/>
      </c>
    </row>
    <row r="3329">
      <c r="A3329">
        <f>'03_DADOS_LIMPOS'!A3305</f>
        <v/>
      </c>
      <c r="B3329">
        <f>'03_DADOS_LIMPOS'!C3305</f>
        <v/>
      </c>
      <c r="C3329">
        <f>'03_DADOS_LIMPOS'!D3305</f>
        <v/>
      </c>
      <c r="D3329">
        <f>'03_DADOS_LIMPOS'!J3305</f>
        <v/>
      </c>
      <c r="E3329">
        <f>$B$8+$B$9*D3329</f>
        <v/>
      </c>
      <c r="F3329">
        <f>C3329-E3329</f>
        <v/>
      </c>
      <c r="G3329">
        <f>F3329/$B$11</f>
        <v/>
      </c>
      <c r="H3329">
        <f>ABS(G3329)</f>
        <v/>
      </c>
    </row>
    <row r="3330">
      <c r="A3330">
        <f>'03_DADOS_LIMPOS'!A3306</f>
        <v/>
      </c>
      <c r="B3330">
        <f>'03_DADOS_LIMPOS'!C3306</f>
        <v/>
      </c>
      <c r="C3330">
        <f>'03_DADOS_LIMPOS'!D3306</f>
        <v/>
      </c>
      <c r="D3330">
        <f>'03_DADOS_LIMPOS'!J3306</f>
        <v/>
      </c>
      <c r="E3330">
        <f>$B$8+$B$9*D3330</f>
        <v/>
      </c>
      <c r="F3330">
        <f>C3330-E3330</f>
        <v/>
      </c>
      <c r="G3330">
        <f>F3330/$B$11</f>
        <v/>
      </c>
      <c r="H3330">
        <f>ABS(G3330)</f>
        <v/>
      </c>
    </row>
    <row r="3331">
      <c r="A3331">
        <f>'03_DADOS_LIMPOS'!A3307</f>
        <v/>
      </c>
      <c r="B3331">
        <f>'03_DADOS_LIMPOS'!C3307</f>
        <v/>
      </c>
      <c r="C3331">
        <f>'03_DADOS_LIMPOS'!D3307</f>
        <v/>
      </c>
      <c r="D3331">
        <f>'03_DADOS_LIMPOS'!J3307</f>
        <v/>
      </c>
      <c r="E3331">
        <f>$B$8+$B$9*D3331</f>
        <v/>
      </c>
      <c r="F3331">
        <f>C3331-E3331</f>
        <v/>
      </c>
      <c r="G3331">
        <f>F3331/$B$11</f>
        <v/>
      </c>
      <c r="H3331">
        <f>ABS(G3331)</f>
        <v/>
      </c>
    </row>
    <row r="3332">
      <c r="A3332">
        <f>'03_DADOS_LIMPOS'!A3308</f>
        <v/>
      </c>
      <c r="B3332">
        <f>'03_DADOS_LIMPOS'!C3308</f>
        <v/>
      </c>
      <c r="C3332">
        <f>'03_DADOS_LIMPOS'!D3308</f>
        <v/>
      </c>
      <c r="D3332">
        <f>'03_DADOS_LIMPOS'!J3308</f>
        <v/>
      </c>
      <c r="E3332">
        <f>$B$8+$B$9*D3332</f>
        <v/>
      </c>
      <c r="F3332">
        <f>C3332-E3332</f>
        <v/>
      </c>
      <c r="G3332">
        <f>F3332/$B$11</f>
        <v/>
      </c>
      <c r="H3332">
        <f>ABS(G3332)</f>
        <v/>
      </c>
    </row>
    <row r="3333">
      <c r="A3333">
        <f>'03_DADOS_LIMPOS'!A3309</f>
        <v/>
      </c>
      <c r="B3333">
        <f>'03_DADOS_LIMPOS'!C3309</f>
        <v/>
      </c>
      <c r="C3333">
        <f>'03_DADOS_LIMPOS'!D3309</f>
        <v/>
      </c>
      <c r="D3333">
        <f>'03_DADOS_LIMPOS'!J3309</f>
        <v/>
      </c>
      <c r="E3333">
        <f>$B$8+$B$9*D3333</f>
        <v/>
      </c>
      <c r="F3333">
        <f>C3333-E3333</f>
        <v/>
      </c>
      <c r="G3333">
        <f>F3333/$B$11</f>
        <v/>
      </c>
      <c r="H3333">
        <f>ABS(G3333)</f>
        <v/>
      </c>
    </row>
    <row r="3334">
      <c r="A3334">
        <f>'03_DADOS_LIMPOS'!A3310</f>
        <v/>
      </c>
      <c r="B3334">
        <f>'03_DADOS_LIMPOS'!C3310</f>
        <v/>
      </c>
      <c r="C3334">
        <f>'03_DADOS_LIMPOS'!D3310</f>
        <v/>
      </c>
      <c r="D3334">
        <f>'03_DADOS_LIMPOS'!J3310</f>
        <v/>
      </c>
      <c r="E3334">
        <f>$B$8+$B$9*D3334</f>
        <v/>
      </c>
      <c r="F3334">
        <f>C3334-E3334</f>
        <v/>
      </c>
      <c r="G3334">
        <f>F3334/$B$11</f>
        <v/>
      </c>
      <c r="H3334">
        <f>ABS(G3334)</f>
        <v/>
      </c>
    </row>
    <row r="3335">
      <c r="A3335">
        <f>'03_DADOS_LIMPOS'!A3311</f>
        <v/>
      </c>
      <c r="B3335">
        <f>'03_DADOS_LIMPOS'!C3311</f>
        <v/>
      </c>
      <c r="C3335">
        <f>'03_DADOS_LIMPOS'!D3311</f>
        <v/>
      </c>
      <c r="D3335">
        <f>'03_DADOS_LIMPOS'!J3311</f>
        <v/>
      </c>
      <c r="E3335">
        <f>$B$8+$B$9*D3335</f>
        <v/>
      </c>
      <c r="F3335">
        <f>C3335-E3335</f>
        <v/>
      </c>
      <c r="G3335">
        <f>F3335/$B$11</f>
        <v/>
      </c>
      <c r="H3335">
        <f>ABS(G3335)</f>
        <v/>
      </c>
    </row>
    <row r="3336">
      <c r="A3336">
        <f>'03_DADOS_LIMPOS'!A3312</f>
        <v/>
      </c>
      <c r="B3336">
        <f>'03_DADOS_LIMPOS'!C3312</f>
        <v/>
      </c>
      <c r="C3336">
        <f>'03_DADOS_LIMPOS'!D3312</f>
        <v/>
      </c>
      <c r="D3336">
        <f>'03_DADOS_LIMPOS'!J3312</f>
        <v/>
      </c>
      <c r="E3336">
        <f>$B$8+$B$9*D3336</f>
        <v/>
      </c>
      <c r="F3336">
        <f>C3336-E3336</f>
        <v/>
      </c>
      <c r="G3336">
        <f>F3336/$B$11</f>
        <v/>
      </c>
      <c r="H3336">
        <f>ABS(G3336)</f>
        <v/>
      </c>
    </row>
    <row r="3337">
      <c r="A3337">
        <f>'03_DADOS_LIMPOS'!A3313</f>
        <v/>
      </c>
      <c r="B3337">
        <f>'03_DADOS_LIMPOS'!C3313</f>
        <v/>
      </c>
      <c r="C3337">
        <f>'03_DADOS_LIMPOS'!D3313</f>
        <v/>
      </c>
      <c r="D3337">
        <f>'03_DADOS_LIMPOS'!J3313</f>
        <v/>
      </c>
      <c r="E3337">
        <f>$B$8+$B$9*D3337</f>
        <v/>
      </c>
      <c r="F3337">
        <f>C3337-E3337</f>
        <v/>
      </c>
      <c r="G3337">
        <f>F3337/$B$11</f>
        <v/>
      </c>
      <c r="H3337">
        <f>ABS(G3337)</f>
        <v/>
      </c>
    </row>
    <row r="3338">
      <c r="A3338">
        <f>'03_DADOS_LIMPOS'!A3314</f>
        <v/>
      </c>
      <c r="B3338">
        <f>'03_DADOS_LIMPOS'!C3314</f>
        <v/>
      </c>
      <c r="C3338">
        <f>'03_DADOS_LIMPOS'!D3314</f>
        <v/>
      </c>
      <c r="D3338">
        <f>'03_DADOS_LIMPOS'!J3314</f>
        <v/>
      </c>
      <c r="E3338">
        <f>$B$8+$B$9*D3338</f>
        <v/>
      </c>
      <c r="F3338">
        <f>C3338-E3338</f>
        <v/>
      </c>
      <c r="G3338">
        <f>F3338/$B$11</f>
        <v/>
      </c>
      <c r="H3338">
        <f>ABS(G3338)</f>
        <v/>
      </c>
    </row>
    <row r="3339">
      <c r="A3339">
        <f>'03_DADOS_LIMPOS'!A3315</f>
        <v/>
      </c>
      <c r="B3339">
        <f>'03_DADOS_LIMPOS'!C3315</f>
        <v/>
      </c>
      <c r="C3339">
        <f>'03_DADOS_LIMPOS'!D3315</f>
        <v/>
      </c>
      <c r="D3339">
        <f>'03_DADOS_LIMPOS'!J3315</f>
        <v/>
      </c>
      <c r="E3339">
        <f>$B$8+$B$9*D3339</f>
        <v/>
      </c>
      <c r="F3339">
        <f>C3339-E3339</f>
        <v/>
      </c>
      <c r="G3339">
        <f>F3339/$B$11</f>
        <v/>
      </c>
      <c r="H3339">
        <f>ABS(G3339)</f>
        <v/>
      </c>
    </row>
    <row r="3340">
      <c r="A3340">
        <f>'03_DADOS_LIMPOS'!A3316</f>
        <v/>
      </c>
      <c r="B3340">
        <f>'03_DADOS_LIMPOS'!C3316</f>
        <v/>
      </c>
      <c r="C3340">
        <f>'03_DADOS_LIMPOS'!D3316</f>
        <v/>
      </c>
      <c r="D3340">
        <f>'03_DADOS_LIMPOS'!J3316</f>
        <v/>
      </c>
      <c r="E3340">
        <f>$B$8+$B$9*D3340</f>
        <v/>
      </c>
      <c r="F3340">
        <f>C3340-E3340</f>
        <v/>
      </c>
      <c r="G3340">
        <f>F3340/$B$11</f>
        <v/>
      </c>
      <c r="H3340">
        <f>ABS(G3340)</f>
        <v/>
      </c>
    </row>
    <row r="3341">
      <c r="A3341">
        <f>'03_DADOS_LIMPOS'!A3317</f>
        <v/>
      </c>
      <c r="B3341">
        <f>'03_DADOS_LIMPOS'!C3317</f>
        <v/>
      </c>
      <c r="C3341">
        <f>'03_DADOS_LIMPOS'!D3317</f>
        <v/>
      </c>
      <c r="D3341">
        <f>'03_DADOS_LIMPOS'!J3317</f>
        <v/>
      </c>
      <c r="E3341">
        <f>$B$8+$B$9*D3341</f>
        <v/>
      </c>
      <c r="F3341">
        <f>C3341-E3341</f>
        <v/>
      </c>
      <c r="G3341">
        <f>F3341/$B$11</f>
        <v/>
      </c>
      <c r="H3341">
        <f>ABS(G3341)</f>
        <v/>
      </c>
    </row>
    <row r="3342">
      <c r="A3342">
        <f>'03_DADOS_LIMPOS'!A3318</f>
        <v/>
      </c>
      <c r="B3342">
        <f>'03_DADOS_LIMPOS'!C3318</f>
        <v/>
      </c>
      <c r="C3342">
        <f>'03_DADOS_LIMPOS'!D3318</f>
        <v/>
      </c>
      <c r="D3342">
        <f>'03_DADOS_LIMPOS'!J3318</f>
        <v/>
      </c>
      <c r="E3342">
        <f>$B$8+$B$9*D3342</f>
        <v/>
      </c>
      <c r="F3342">
        <f>C3342-E3342</f>
        <v/>
      </c>
      <c r="G3342">
        <f>F3342/$B$11</f>
        <v/>
      </c>
      <c r="H3342">
        <f>ABS(G3342)</f>
        <v/>
      </c>
    </row>
    <row r="3343">
      <c r="A3343">
        <f>'03_DADOS_LIMPOS'!A3319</f>
        <v/>
      </c>
      <c r="B3343">
        <f>'03_DADOS_LIMPOS'!C3319</f>
        <v/>
      </c>
      <c r="C3343">
        <f>'03_DADOS_LIMPOS'!D3319</f>
        <v/>
      </c>
      <c r="D3343">
        <f>'03_DADOS_LIMPOS'!J3319</f>
        <v/>
      </c>
      <c r="E3343">
        <f>$B$8+$B$9*D3343</f>
        <v/>
      </c>
      <c r="F3343">
        <f>C3343-E3343</f>
        <v/>
      </c>
      <c r="G3343">
        <f>F3343/$B$11</f>
        <v/>
      </c>
      <c r="H3343">
        <f>ABS(G3343)</f>
        <v/>
      </c>
    </row>
    <row r="3344">
      <c r="A3344">
        <f>'03_DADOS_LIMPOS'!A3320</f>
        <v/>
      </c>
      <c r="B3344">
        <f>'03_DADOS_LIMPOS'!C3320</f>
        <v/>
      </c>
      <c r="C3344">
        <f>'03_DADOS_LIMPOS'!D3320</f>
        <v/>
      </c>
      <c r="D3344">
        <f>'03_DADOS_LIMPOS'!J3320</f>
        <v/>
      </c>
      <c r="E3344">
        <f>$B$8+$B$9*D3344</f>
        <v/>
      </c>
      <c r="F3344">
        <f>C3344-E3344</f>
        <v/>
      </c>
      <c r="G3344">
        <f>F3344/$B$11</f>
        <v/>
      </c>
      <c r="H3344">
        <f>ABS(G3344)</f>
        <v/>
      </c>
    </row>
    <row r="3345">
      <c r="A3345">
        <f>'03_DADOS_LIMPOS'!A3321</f>
        <v/>
      </c>
      <c r="B3345">
        <f>'03_DADOS_LIMPOS'!C3321</f>
        <v/>
      </c>
      <c r="C3345">
        <f>'03_DADOS_LIMPOS'!D3321</f>
        <v/>
      </c>
      <c r="D3345">
        <f>'03_DADOS_LIMPOS'!J3321</f>
        <v/>
      </c>
      <c r="E3345">
        <f>$B$8+$B$9*D3345</f>
        <v/>
      </c>
      <c r="F3345">
        <f>C3345-E3345</f>
        <v/>
      </c>
      <c r="G3345">
        <f>F3345/$B$11</f>
        <v/>
      </c>
      <c r="H3345">
        <f>ABS(G3345)</f>
        <v/>
      </c>
    </row>
    <row r="3346">
      <c r="A3346">
        <f>'03_DADOS_LIMPOS'!A3322</f>
        <v/>
      </c>
      <c r="B3346">
        <f>'03_DADOS_LIMPOS'!C3322</f>
        <v/>
      </c>
      <c r="C3346">
        <f>'03_DADOS_LIMPOS'!D3322</f>
        <v/>
      </c>
      <c r="D3346">
        <f>'03_DADOS_LIMPOS'!J3322</f>
        <v/>
      </c>
      <c r="E3346">
        <f>$B$8+$B$9*D3346</f>
        <v/>
      </c>
      <c r="F3346">
        <f>C3346-E3346</f>
        <v/>
      </c>
      <c r="G3346">
        <f>F3346/$B$11</f>
        <v/>
      </c>
      <c r="H3346">
        <f>ABS(G3346)</f>
        <v/>
      </c>
    </row>
    <row r="3347">
      <c r="A3347">
        <f>'03_DADOS_LIMPOS'!A3323</f>
        <v/>
      </c>
      <c r="B3347">
        <f>'03_DADOS_LIMPOS'!C3323</f>
        <v/>
      </c>
      <c r="C3347">
        <f>'03_DADOS_LIMPOS'!D3323</f>
        <v/>
      </c>
      <c r="D3347">
        <f>'03_DADOS_LIMPOS'!J3323</f>
        <v/>
      </c>
      <c r="E3347">
        <f>$B$8+$B$9*D3347</f>
        <v/>
      </c>
      <c r="F3347">
        <f>C3347-E3347</f>
        <v/>
      </c>
      <c r="G3347">
        <f>F3347/$B$11</f>
        <v/>
      </c>
      <c r="H3347">
        <f>ABS(G3347)</f>
        <v/>
      </c>
    </row>
    <row r="3348">
      <c r="A3348">
        <f>'03_DADOS_LIMPOS'!A3324</f>
        <v/>
      </c>
      <c r="B3348">
        <f>'03_DADOS_LIMPOS'!C3324</f>
        <v/>
      </c>
      <c r="C3348">
        <f>'03_DADOS_LIMPOS'!D3324</f>
        <v/>
      </c>
      <c r="D3348">
        <f>'03_DADOS_LIMPOS'!J3324</f>
        <v/>
      </c>
      <c r="E3348">
        <f>$B$8+$B$9*D3348</f>
        <v/>
      </c>
      <c r="F3348">
        <f>C3348-E3348</f>
        <v/>
      </c>
      <c r="G3348">
        <f>F3348/$B$11</f>
        <v/>
      </c>
      <c r="H3348">
        <f>ABS(G3348)</f>
        <v/>
      </c>
    </row>
    <row r="3349">
      <c r="A3349">
        <f>'03_DADOS_LIMPOS'!A3325</f>
        <v/>
      </c>
      <c r="B3349">
        <f>'03_DADOS_LIMPOS'!C3325</f>
        <v/>
      </c>
      <c r="C3349">
        <f>'03_DADOS_LIMPOS'!D3325</f>
        <v/>
      </c>
      <c r="D3349">
        <f>'03_DADOS_LIMPOS'!J3325</f>
        <v/>
      </c>
      <c r="E3349">
        <f>$B$8+$B$9*D3349</f>
        <v/>
      </c>
      <c r="F3349">
        <f>C3349-E3349</f>
        <v/>
      </c>
      <c r="G3349">
        <f>F3349/$B$11</f>
        <v/>
      </c>
      <c r="H3349">
        <f>ABS(G3349)</f>
        <v/>
      </c>
    </row>
    <row r="3350">
      <c r="A3350">
        <f>'03_DADOS_LIMPOS'!A3326</f>
        <v/>
      </c>
      <c r="B3350">
        <f>'03_DADOS_LIMPOS'!C3326</f>
        <v/>
      </c>
      <c r="C3350">
        <f>'03_DADOS_LIMPOS'!D3326</f>
        <v/>
      </c>
      <c r="D3350">
        <f>'03_DADOS_LIMPOS'!J3326</f>
        <v/>
      </c>
      <c r="E3350">
        <f>$B$8+$B$9*D3350</f>
        <v/>
      </c>
      <c r="F3350">
        <f>C3350-E3350</f>
        <v/>
      </c>
      <c r="G3350">
        <f>F3350/$B$11</f>
        <v/>
      </c>
      <c r="H3350">
        <f>ABS(G3350)</f>
        <v/>
      </c>
    </row>
    <row r="3351">
      <c r="A3351">
        <f>'03_DADOS_LIMPOS'!A3327</f>
        <v/>
      </c>
      <c r="B3351">
        <f>'03_DADOS_LIMPOS'!C3327</f>
        <v/>
      </c>
      <c r="C3351">
        <f>'03_DADOS_LIMPOS'!D3327</f>
        <v/>
      </c>
      <c r="D3351">
        <f>'03_DADOS_LIMPOS'!J3327</f>
        <v/>
      </c>
      <c r="E3351">
        <f>$B$8+$B$9*D3351</f>
        <v/>
      </c>
      <c r="F3351">
        <f>C3351-E3351</f>
        <v/>
      </c>
      <c r="G3351">
        <f>F3351/$B$11</f>
        <v/>
      </c>
      <c r="H3351">
        <f>ABS(G3351)</f>
        <v/>
      </c>
    </row>
    <row r="3352">
      <c r="A3352">
        <f>'03_DADOS_LIMPOS'!A3328</f>
        <v/>
      </c>
      <c r="B3352">
        <f>'03_DADOS_LIMPOS'!C3328</f>
        <v/>
      </c>
      <c r="C3352">
        <f>'03_DADOS_LIMPOS'!D3328</f>
        <v/>
      </c>
      <c r="D3352">
        <f>'03_DADOS_LIMPOS'!J3328</f>
        <v/>
      </c>
      <c r="E3352">
        <f>$B$8+$B$9*D3352</f>
        <v/>
      </c>
      <c r="F3352">
        <f>C3352-E3352</f>
        <v/>
      </c>
      <c r="G3352">
        <f>F3352/$B$11</f>
        <v/>
      </c>
      <c r="H3352">
        <f>ABS(G3352)</f>
        <v/>
      </c>
    </row>
    <row r="3353">
      <c r="A3353">
        <f>'03_DADOS_LIMPOS'!A3329</f>
        <v/>
      </c>
      <c r="B3353">
        <f>'03_DADOS_LIMPOS'!C3329</f>
        <v/>
      </c>
      <c r="C3353">
        <f>'03_DADOS_LIMPOS'!D3329</f>
        <v/>
      </c>
      <c r="D3353">
        <f>'03_DADOS_LIMPOS'!J3329</f>
        <v/>
      </c>
      <c r="E3353">
        <f>$B$8+$B$9*D3353</f>
        <v/>
      </c>
      <c r="F3353">
        <f>C3353-E3353</f>
        <v/>
      </c>
      <c r="G3353">
        <f>F3353/$B$11</f>
        <v/>
      </c>
      <c r="H3353">
        <f>ABS(G3353)</f>
        <v/>
      </c>
    </row>
    <row r="3354">
      <c r="A3354">
        <f>'03_DADOS_LIMPOS'!A3330</f>
        <v/>
      </c>
      <c r="B3354">
        <f>'03_DADOS_LIMPOS'!C3330</f>
        <v/>
      </c>
      <c r="C3354">
        <f>'03_DADOS_LIMPOS'!D3330</f>
        <v/>
      </c>
      <c r="D3354">
        <f>'03_DADOS_LIMPOS'!J3330</f>
        <v/>
      </c>
      <c r="E3354">
        <f>$B$8+$B$9*D3354</f>
        <v/>
      </c>
      <c r="F3354">
        <f>C3354-E3354</f>
        <v/>
      </c>
      <c r="G3354">
        <f>F3354/$B$11</f>
        <v/>
      </c>
      <c r="H3354">
        <f>ABS(G3354)</f>
        <v/>
      </c>
    </row>
    <row r="3355">
      <c r="A3355">
        <f>'03_DADOS_LIMPOS'!A3331</f>
        <v/>
      </c>
      <c r="B3355">
        <f>'03_DADOS_LIMPOS'!C3331</f>
        <v/>
      </c>
      <c r="C3355">
        <f>'03_DADOS_LIMPOS'!D3331</f>
        <v/>
      </c>
      <c r="D3355">
        <f>'03_DADOS_LIMPOS'!J3331</f>
        <v/>
      </c>
      <c r="E3355">
        <f>$B$8+$B$9*D3355</f>
        <v/>
      </c>
      <c r="F3355">
        <f>C3355-E3355</f>
        <v/>
      </c>
      <c r="G3355">
        <f>F3355/$B$11</f>
        <v/>
      </c>
      <c r="H3355">
        <f>ABS(G3355)</f>
        <v/>
      </c>
    </row>
    <row r="3356">
      <c r="A3356">
        <f>'03_DADOS_LIMPOS'!A3332</f>
        <v/>
      </c>
      <c r="B3356">
        <f>'03_DADOS_LIMPOS'!C3332</f>
        <v/>
      </c>
      <c r="C3356">
        <f>'03_DADOS_LIMPOS'!D3332</f>
        <v/>
      </c>
      <c r="D3356">
        <f>'03_DADOS_LIMPOS'!J3332</f>
        <v/>
      </c>
      <c r="E3356">
        <f>$B$8+$B$9*D3356</f>
        <v/>
      </c>
      <c r="F3356">
        <f>C3356-E3356</f>
        <v/>
      </c>
      <c r="G3356">
        <f>F3356/$B$11</f>
        <v/>
      </c>
      <c r="H3356">
        <f>ABS(G3356)</f>
        <v/>
      </c>
    </row>
    <row r="3357">
      <c r="A3357">
        <f>'03_DADOS_LIMPOS'!A3333</f>
        <v/>
      </c>
      <c r="B3357">
        <f>'03_DADOS_LIMPOS'!C3333</f>
        <v/>
      </c>
      <c r="C3357">
        <f>'03_DADOS_LIMPOS'!D3333</f>
        <v/>
      </c>
      <c r="D3357">
        <f>'03_DADOS_LIMPOS'!J3333</f>
        <v/>
      </c>
      <c r="E3357">
        <f>$B$8+$B$9*D3357</f>
        <v/>
      </c>
      <c r="F3357">
        <f>C3357-E3357</f>
        <v/>
      </c>
      <c r="G3357">
        <f>F3357/$B$11</f>
        <v/>
      </c>
      <c r="H3357">
        <f>ABS(G3357)</f>
        <v/>
      </c>
    </row>
    <row r="3358">
      <c r="A3358">
        <f>'03_DADOS_LIMPOS'!A3334</f>
        <v/>
      </c>
      <c r="B3358">
        <f>'03_DADOS_LIMPOS'!C3334</f>
        <v/>
      </c>
      <c r="C3358">
        <f>'03_DADOS_LIMPOS'!D3334</f>
        <v/>
      </c>
      <c r="D3358">
        <f>'03_DADOS_LIMPOS'!J3334</f>
        <v/>
      </c>
      <c r="E3358">
        <f>$B$8+$B$9*D3358</f>
        <v/>
      </c>
      <c r="F3358">
        <f>C3358-E3358</f>
        <v/>
      </c>
      <c r="G3358">
        <f>F3358/$B$11</f>
        <v/>
      </c>
      <c r="H3358">
        <f>ABS(G3358)</f>
        <v/>
      </c>
    </row>
    <row r="3359">
      <c r="A3359">
        <f>'03_DADOS_LIMPOS'!A3335</f>
        <v/>
      </c>
      <c r="B3359">
        <f>'03_DADOS_LIMPOS'!C3335</f>
        <v/>
      </c>
      <c r="C3359">
        <f>'03_DADOS_LIMPOS'!D3335</f>
        <v/>
      </c>
      <c r="D3359">
        <f>'03_DADOS_LIMPOS'!J3335</f>
        <v/>
      </c>
      <c r="E3359">
        <f>$B$8+$B$9*D3359</f>
        <v/>
      </c>
      <c r="F3359">
        <f>C3359-E3359</f>
        <v/>
      </c>
      <c r="G3359">
        <f>F3359/$B$11</f>
        <v/>
      </c>
      <c r="H3359">
        <f>ABS(G3359)</f>
        <v/>
      </c>
    </row>
    <row r="3360">
      <c r="A3360">
        <f>'03_DADOS_LIMPOS'!A3336</f>
        <v/>
      </c>
      <c r="B3360">
        <f>'03_DADOS_LIMPOS'!C3336</f>
        <v/>
      </c>
      <c r="C3360">
        <f>'03_DADOS_LIMPOS'!D3336</f>
        <v/>
      </c>
      <c r="D3360">
        <f>'03_DADOS_LIMPOS'!J3336</f>
        <v/>
      </c>
      <c r="E3360">
        <f>$B$8+$B$9*D3360</f>
        <v/>
      </c>
      <c r="F3360">
        <f>C3360-E3360</f>
        <v/>
      </c>
      <c r="G3360">
        <f>F3360/$B$11</f>
        <v/>
      </c>
      <c r="H3360">
        <f>ABS(G3360)</f>
        <v/>
      </c>
    </row>
    <row r="3361">
      <c r="A3361">
        <f>'03_DADOS_LIMPOS'!A3337</f>
        <v/>
      </c>
      <c r="B3361">
        <f>'03_DADOS_LIMPOS'!C3337</f>
        <v/>
      </c>
      <c r="C3361">
        <f>'03_DADOS_LIMPOS'!D3337</f>
        <v/>
      </c>
      <c r="D3361">
        <f>'03_DADOS_LIMPOS'!J3337</f>
        <v/>
      </c>
      <c r="E3361">
        <f>$B$8+$B$9*D3361</f>
        <v/>
      </c>
      <c r="F3361">
        <f>C3361-E3361</f>
        <v/>
      </c>
      <c r="G3361">
        <f>F3361/$B$11</f>
        <v/>
      </c>
      <c r="H3361">
        <f>ABS(G3361)</f>
        <v/>
      </c>
    </row>
    <row r="3362">
      <c r="A3362">
        <f>'03_DADOS_LIMPOS'!A3338</f>
        <v/>
      </c>
      <c r="B3362">
        <f>'03_DADOS_LIMPOS'!C3338</f>
        <v/>
      </c>
      <c r="C3362">
        <f>'03_DADOS_LIMPOS'!D3338</f>
        <v/>
      </c>
      <c r="D3362">
        <f>'03_DADOS_LIMPOS'!J3338</f>
        <v/>
      </c>
      <c r="E3362">
        <f>$B$8+$B$9*D3362</f>
        <v/>
      </c>
      <c r="F3362">
        <f>C3362-E3362</f>
        <v/>
      </c>
      <c r="G3362">
        <f>F3362/$B$11</f>
        <v/>
      </c>
      <c r="H3362">
        <f>ABS(G3362)</f>
        <v/>
      </c>
    </row>
    <row r="3363">
      <c r="A3363">
        <f>'03_DADOS_LIMPOS'!A3339</f>
        <v/>
      </c>
      <c r="B3363">
        <f>'03_DADOS_LIMPOS'!C3339</f>
        <v/>
      </c>
      <c r="C3363">
        <f>'03_DADOS_LIMPOS'!D3339</f>
        <v/>
      </c>
      <c r="D3363">
        <f>'03_DADOS_LIMPOS'!J3339</f>
        <v/>
      </c>
      <c r="E3363">
        <f>$B$8+$B$9*D3363</f>
        <v/>
      </c>
      <c r="F3363">
        <f>C3363-E3363</f>
        <v/>
      </c>
      <c r="G3363">
        <f>F3363/$B$11</f>
        <v/>
      </c>
      <c r="H3363">
        <f>ABS(G3363)</f>
        <v/>
      </c>
    </row>
    <row r="3364">
      <c r="A3364">
        <f>'03_DADOS_LIMPOS'!A3340</f>
        <v/>
      </c>
      <c r="B3364">
        <f>'03_DADOS_LIMPOS'!C3340</f>
        <v/>
      </c>
      <c r="C3364">
        <f>'03_DADOS_LIMPOS'!D3340</f>
        <v/>
      </c>
      <c r="D3364">
        <f>'03_DADOS_LIMPOS'!J3340</f>
        <v/>
      </c>
      <c r="E3364">
        <f>$B$8+$B$9*D3364</f>
        <v/>
      </c>
      <c r="F3364">
        <f>C3364-E3364</f>
        <v/>
      </c>
      <c r="G3364">
        <f>F3364/$B$11</f>
        <v/>
      </c>
      <c r="H3364">
        <f>ABS(G3364)</f>
        <v/>
      </c>
    </row>
    <row r="3365">
      <c r="A3365">
        <f>'03_DADOS_LIMPOS'!A3341</f>
        <v/>
      </c>
      <c r="B3365">
        <f>'03_DADOS_LIMPOS'!C3341</f>
        <v/>
      </c>
      <c r="C3365">
        <f>'03_DADOS_LIMPOS'!D3341</f>
        <v/>
      </c>
      <c r="D3365">
        <f>'03_DADOS_LIMPOS'!J3341</f>
        <v/>
      </c>
      <c r="E3365">
        <f>$B$8+$B$9*D3365</f>
        <v/>
      </c>
      <c r="F3365">
        <f>C3365-E3365</f>
        <v/>
      </c>
      <c r="G3365">
        <f>F3365/$B$11</f>
        <v/>
      </c>
      <c r="H3365">
        <f>ABS(G3365)</f>
        <v/>
      </c>
    </row>
    <row r="3366">
      <c r="A3366">
        <f>'03_DADOS_LIMPOS'!A3342</f>
        <v/>
      </c>
      <c r="B3366">
        <f>'03_DADOS_LIMPOS'!C3342</f>
        <v/>
      </c>
      <c r="C3366">
        <f>'03_DADOS_LIMPOS'!D3342</f>
        <v/>
      </c>
      <c r="D3366">
        <f>'03_DADOS_LIMPOS'!J3342</f>
        <v/>
      </c>
      <c r="E3366">
        <f>$B$8+$B$9*D3366</f>
        <v/>
      </c>
      <c r="F3366">
        <f>C3366-E3366</f>
        <v/>
      </c>
      <c r="G3366">
        <f>F3366/$B$11</f>
        <v/>
      </c>
      <c r="H3366">
        <f>ABS(G3366)</f>
        <v/>
      </c>
    </row>
    <row r="3367">
      <c r="A3367">
        <f>'03_DADOS_LIMPOS'!A3343</f>
        <v/>
      </c>
      <c r="B3367">
        <f>'03_DADOS_LIMPOS'!C3343</f>
        <v/>
      </c>
      <c r="C3367">
        <f>'03_DADOS_LIMPOS'!D3343</f>
        <v/>
      </c>
      <c r="D3367">
        <f>'03_DADOS_LIMPOS'!J3343</f>
        <v/>
      </c>
      <c r="E3367">
        <f>$B$8+$B$9*D3367</f>
        <v/>
      </c>
      <c r="F3367">
        <f>C3367-E3367</f>
        <v/>
      </c>
      <c r="G3367">
        <f>F3367/$B$11</f>
        <v/>
      </c>
      <c r="H3367">
        <f>ABS(G3367)</f>
        <v/>
      </c>
    </row>
    <row r="3368">
      <c r="A3368">
        <f>'03_DADOS_LIMPOS'!A3344</f>
        <v/>
      </c>
      <c r="B3368">
        <f>'03_DADOS_LIMPOS'!C3344</f>
        <v/>
      </c>
      <c r="C3368">
        <f>'03_DADOS_LIMPOS'!D3344</f>
        <v/>
      </c>
      <c r="D3368">
        <f>'03_DADOS_LIMPOS'!J3344</f>
        <v/>
      </c>
      <c r="E3368">
        <f>$B$8+$B$9*D3368</f>
        <v/>
      </c>
      <c r="F3368">
        <f>C3368-E3368</f>
        <v/>
      </c>
      <c r="G3368">
        <f>F3368/$B$11</f>
        <v/>
      </c>
      <c r="H3368">
        <f>ABS(G3368)</f>
        <v/>
      </c>
    </row>
    <row r="3369">
      <c r="A3369">
        <f>'03_DADOS_LIMPOS'!A3345</f>
        <v/>
      </c>
      <c r="B3369">
        <f>'03_DADOS_LIMPOS'!C3345</f>
        <v/>
      </c>
      <c r="C3369">
        <f>'03_DADOS_LIMPOS'!D3345</f>
        <v/>
      </c>
      <c r="D3369">
        <f>'03_DADOS_LIMPOS'!J3345</f>
        <v/>
      </c>
      <c r="E3369">
        <f>$B$8+$B$9*D3369</f>
        <v/>
      </c>
      <c r="F3369">
        <f>C3369-E3369</f>
        <v/>
      </c>
      <c r="G3369">
        <f>F3369/$B$11</f>
        <v/>
      </c>
      <c r="H3369">
        <f>ABS(G3369)</f>
        <v/>
      </c>
    </row>
    <row r="3370">
      <c r="A3370">
        <f>'03_DADOS_LIMPOS'!A3346</f>
        <v/>
      </c>
      <c r="B3370">
        <f>'03_DADOS_LIMPOS'!C3346</f>
        <v/>
      </c>
      <c r="C3370">
        <f>'03_DADOS_LIMPOS'!D3346</f>
        <v/>
      </c>
      <c r="D3370">
        <f>'03_DADOS_LIMPOS'!J3346</f>
        <v/>
      </c>
      <c r="E3370">
        <f>$B$8+$B$9*D3370</f>
        <v/>
      </c>
      <c r="F3370">
        <f>C3370-E3370</f>
        <v/>
      </c>
      <c r="G3370">
        <f>F3370/$B$11</f>
        <v/>
      </c>
      <c r="H3370">
        <f>ABS(G3370)</f>
        <v/>
      </c>
    </row>
    <row r="3371">
      <c r="A3371">
        <f>'03_DADOS_LIMPOS'!A3347</f>
        <v/>
      </c>
      <c r="B3371">
        <f>'03_DADOS_LIMPOS'!C3347</f>
        <v/>
      </c>
      <c r="C3371">
        <f>'03_DADOS_LIMPOS'!D3347</f>
        <v/>
      </c>
      <c r="D3371">
        <f>'03_DADOS_LIMPOS'!J3347</f>
        <v/>
      </c>
      <c r="E3371">
        <f>$B$8+$B$9*D3371</f>
        <v/>
      </c>
      <c r="F3371">
        <f>C3371-E3371</f>
        <v/>
      </c>
      <c r="G3371">
        <f>F3371/$B$11</f>
        <v/>
      </c>
      <c r="H3371">
        <f>ABS(G3371)</f>
        <v/>
      </c>
    </row>
    <row r="3372">
      <c r="A3372">
        <f>'03_DADOS_LIMPOS'!A3348</f>
        <v/>
      </c>
      <c r="B3372">
        <f>'03_DADOS_LIMPOS'!C3348</f>
        <v/>
      </c>
      <c r="C3372">
        <f>'03_DADOS_LIMPOS'!D3348</f>
        <v/>
      </c>
      <c r="D3372">
        <f>'03_DADOS_LIMPOS'!J3348</f>
        <v/>
      </c>
      <c r="E3372">
        <f>$B$8+$B$9*D3372</f>
        <v/>
      </c>
      <c r="F3372">
        <f>C3372-E3372</f>
        <v/>
      </c>
      <c r="G3372">
        <f>F3372/$B$11</f>
        <v/>
      </c>
      <c r="H3372">
        <f>ABS(G3372)</f>
        <v/>
      </c>
    </row>
    <row r="3373">
      <c r="A3373">
        <f>'03_DADOS_LIMPOS'!A3349</f>
        <v/>
      </c>
      <c r="B3373">
        <f>'03_DADOS_LIMPOS'!C3349</f>
        <v/>
      </c>
      <c r="C3373">
        <f>'03_DADOS_LIMPOS'!D3349</f>
        <v/>
      </c>
      <c r="D3373">
        <f>'03_DADOS_LIMPOS'!J3349</f>
        <v/>
      </c>
      <c r="E3373">
        <f>$B$8+$B$9*D3373</f>
        <v/>
      </c>
      <c r="F3373">
        <f>C3373-E3373</f>
        <v/>
      </c>
      <c r="G3373">
        <f>F3373/$B$11</f>
        <v/>
      </c>
      <c r="H3373">
        <f>ABS(G3373)</f>
        <v/>
      </c>
    </row>
    <row r="3374">
      <c r="A3374">
        <f>'03_DADOS_LIMPOS'!A3350</f>
        <v/>
      </c>
      <c r="B3374">
        <f>'03_DADOS_LIMPOS'!C3350</f>
        <v/>
      </c>
      <c r="C3374">
        <f>'03_DADOS_LIMPOS'!D3350</f>
        <v/>
      </c>
      <c r="D3374">
        <f>'03_DADOS_LIMPOS'!J3350</f>
        <v/>
      </c>
      <c r="E3374">
        <f>$B$8+$B$9*D3374</f>
        <v/>
      </c>
      <c r="F3374">
        <f>C3374-E3374</f>
        <v/>
      </c>
      <c r="G3374">
        <f>F3374/$B$11</f>
        <v/>
      </c>
      <c r="H3374">
        <f>ABS(G3374)</f>
        <v/>
      </c>
    </row>
    <row r="3375">
      <c r="A3375">
        <f>'03_DADOS_LIMPOS'!A3351</f>
        <v/>
      </c>
      <c r="B3375">
        <f>'03_DADOS_LIMPOS'!C3351</f>
        <v/>
      </c>
      <c r="C3375">
        <f>'03_DADOS_LIMPOS'!D3351</f>
        <v/>
      </c>
      <c r="D3375">
        <f>'03_DADOS_LIMPOS'!J3351</f>
        <v/>
      </c>
      <c r="E3375">
        <f>$B$8+$B$9*D3375</f>
        <v/>
      </c>
      <c r="F3375">
        <f>C3375-E3375</f>
        <v/>
      </c>
      <c r="G3375">
        <f>F3375/$B$11</f>
        <v/>
      </c>
      <c r="H3375">
        <f>ABS(G3375)</f>
        <v/>
      </c>
    </row>
    <row r="3376">
      <c r="A3376">
        <f>'03_DADOS_LIMPOS'!A3352</f>
        <v/>
      </c>
      <c r="B3376">
        <f>'03_DADOS_LIMPOS'!C3352</f>
        <v/>
      </c>
      <c r="C3376">
        <f>'03_DADOS_LIMPOS'!D3352</f>
        <v/>
      </c>
      <c r="D3376">
        <f>'03_DADOS_LIMPOS'!J3352</f>
        <v/>
      </c>
      <c r="E3376">
        <f>$B$8+$B$9*D3376</f>
        <v/>
      </c>
      <c r="F3376">
        <f>C3376-E3376</f>
        <v/>
      </c>
      <c r="G3376">
        <f>F3376/$B$11</f>
        <v/>
      </c>
      <c r="H3376">
        <f>ABS(G3376)</f>
        <v/>
      </c>
    </row>
    <row r="3377">
      <c r="A3377">
        <f>'03_DADOS_LIMPOS'!A3353</f>
        <v/>
      </c>
      <c r="B3377">
        <f>'03_DADOS_LIMPOS'!C3353</f>
        <v/>
      </c>
      <c r="C3377">
        <f>'03_DADOS_LIMPOS'!D3353</f>
        <v/>
      </c>
      <c r="D3377">
        <f>'03_DADOS_LIMPOS'!J3353</f>
        <v/>
      </c>
      <c r="E3377">
        <f>$B$8+$B$9*D3377</f>
        <v/>
      </c>
      <c r="F3377">
        <f>C3377-E3377</f>
        <v/>
      </c>
      <c r="G3377">
        <f>F3377/$B$11</f>
        <v/>
      </c>
      <c r="H3377">
        <f>ABS(G3377)</f>
        <v/>
      </c>
    </row>
    <row r="3378">
      <c r="A3378">
        <f>'03_DADOS_LIMPOS'!A3354</f>
        <v/>
      </c>
      <c r="B3378">
        <f>'03_DADOS_LIMPOS'!C3354</f>
        <v/>
      </c>
      <c r="C3378">
        <f>'03_DADOS_LIMPOS'!D3354</f>
        <v/>
      </c>
      <c r="D3378">
        <f>'03_DADOS_LIMPOS'!J3354</f>
        <v/>
      </c>
      <c r="E3378">
        <f>$B$8+$B$9*D3378</f>
        <v/>
      </c>
      <c r="F3378">
        <f>C3378-E3378</f>
        <v/>
      </c>
      <c r="G3378">
        <f>F3378/$B$11</f>
        <v/>
      </c>
      <c r="H3378">
        <f>ABS(G3378)</f>
        <v/>
      </c>
    </row>
    <row r="3379">
      <c r="A3379">
        <f>'03_DADOS_LIMPOS'!A3355</f>
        <v/>
      </c>
      <c r="B3379">
        <f>'03_DADOS_LIMPOS'!C3355</f>
        <v/>
      </c>
      <c r="C3379">
        <f>'03_DADOS_LIMPOS'!D3355</f>
        <v/>
      </c>
      <c r="D3379">
        <f>'03_DADOS_LIMPOS'!J3355</f>
        <v/>
      </c>
      <c r="E3379">
        <f>$B$8+$B$9*D3379</f>
        <v/>
      </c>
      <c r="F3379">
        <f>C3379-E3379</f>
        <v/>
      </c>
      <c r="G3379">
        <f>F3379/$B$11</f>
        <v/>
      </c>
      <c r="H3379">
        <f>ABS(G3379)</f>
        <v/>
      </c>
    </row>
    <row r="3380">
      <c r="A3380">
        <f>'03_DADOS_LIMPOS'!A3356</f>
        <v/>
      </c>
      <c r="B3380">
        <f>'03_DADOS_LIMPOS'!C3356</f>
        <v/>
      </c>
      <c r="C3380">
        <f>'03_DADOS_LIMPOS'!D3356</f>
        <v/>
      </c>
      <c r="D3380">
        <f>'03_DADOS_LIMPOS'!J3356</f>
        <v/>
      </c>
      <c r="E3380">
        <f>$B$8+$B$9*D3380</f>
        <v/>
      </c>
      <c r="F3380">
        <f>C3380-E3380</f>
        <v/>
      </c>
      <c r="G3380">
        <f>F3380/$B$11</f>
        <v/>
      </c>
      <c r="H3380">
        <f>ABS(G3380)</f>
        <v/>
      </c>
    </row>
    <row r="3381">
      <c r="A3381">
        <f>'03_DADOS_LIMPOS'!A3357</f>
        <v/>
      </c>
      <c r="B3381">
        <f>'03_DADOS_LIMPOS'!C3357</f>
        <v/>
      </c>
      <c r="C3381">
        <f>'03_DADOS_LIMPOS'!D3357</f>
        <v/>
      </c>
      <c r="D3381">
        <f>'03_DADOS_LIMPOS'!J3357</f>
        <v/>
      </c>
      <c r="E3381">
        <f>$B$8+$B$9*D3381</f>
        <v/>
      </c>
      <c r="F3381">
        <f>C3381-E3381</f>
        <v/>
      </c>
      <c r="G3381">
        <f>F3381/$B$11</f>
        <v/>
      </c>
      <c r="H3381">
        <f>ABS(G3381)</f>
        <v/>
      </c>
    </row>
    <row r="3382">
      <c r="A3382">
        <f>'03_DADOS_LIMPOS'!A3358</f>
        <v/>
      </c>
      <c r="B3382">
        <f>'03_DADOS_LIMPOS'!C3358</f>
        <v/>
      </c>
      <c r="C3382">
        <f>'03_DADOS_LIMPOS'!D3358</f>
        <v/>
      </c>
      <c r="D3382">
        <f>'03_DADOS_LIMPOS'!J3358</f>
        <v/>
      </c>
      <c r="E3382">
        <f>$B$8+$B$9*D3382</f>
        <v/>
      </c>
      <c r="F3382">
        <f>C3382-E3382</f>
        <v/>
      </c>
      <c r="G3382">
        <f>F3382/$B$11</f>
        <v/>
      </c>
      <c r="H3382">
        <f>ABS(G3382)</f>
        <v/>
      </c>
    </row>
    <row r="3383">
      <c r="A3383">
        <f>'03_DADOS_LIMPOS'!A3359</f>
        <v/>
      </c>
      <c r="B3383">
        <f>'03_DADOS_LIMPOS'!C3359</f>
        <v/>
      </c>
      <c r="C3383">
        <f>'03_DADOS_LIMPOS'!D3359</f>
        <v/>
      </c>
      <c r="D3383">
        <f>'03_DADOS_LIMPOS'!J3359</f>
        <v/>
      </c>
      <c r="E3383">
        <f>$B$8+$B$9*D3383</f>
        <v/>
      </c>
      <c r="F3383">
        <f>C3383-E3383</f>
        <v/>
      </c>
      <c r="G3383">
        <f>F3383/$B$11</f>
        <v/>
      </c>
      <c r="H3383">
        <f>ABS(G3383)</f>
        <v/>
      </c>
    </row>
    <row r="3384">
      <c r="A3384">
        <f>'03_DADOS_LIMPOS'!A3360</f>
        <v/>
      </c>
      <c r="B3384">
        <f>'03_DADOS_LIMPOS'!C3360</f>
        <v/>
      </c>
      <c r="C3384">
        <f>'03_DADOS_LIMPOS'!D3360</f>
        <v/>
      </c>
      <c r="D3384">
        <f>'03_DADOS_LIMPOS'!J3360</f>
        <v/>
      </c>
      <c r="E3384">
        <f>$B$8+$B$9*D3384</f>
        <v/>
      </c>
      <c r="F3384">
        <f>C3384-E3384</f>
        <v/>
      </c>
      <c r="G3384">
        <f>F3384/$B$11</f>
        <v/>
      </c>
      <c r="H3384">
        <f>ABS(G3384)</f>
        <v/>
      </c>
    </row>
    <row r="3385">
      <c r="A3385">
        <f>'03_DADOS_LIMPOS'!A3361</f>
        <v/>
      </c>
      <c r="B3385">
        <f>'03_DADOS_LIMPOS'!C3361</f>
        <v/>
      </c>
      <c r="C3385">
        <f>'03_DADOS_LIMPOS'!D3361</f>
        <v/>
      </c>
      <c r="D3385">
        <f>'03_DADOS_LIMPOS'!J3361</f>
        <v/>
      </c>
      <c r="E3385">
        <f>$B$8+$B$9*D3385</f>
        <v/>
      </c>
      <c r="F3385">
        <f>C3385-E3385</f>
        <v/>
      </c>
      <c r="G3385">
        <f>F3385/$B$11</f>
        <v/>
      </c>
      <c r="H3385">
        <f>ABS(G3385)</f>
        <v/>
      </c>
    </row>
    <row r="3386">
      <c r="A3386">
        <f>'03_DADOS_LIMPOS'!A3362</f>
        <v/>
      </c>
      <c r="B3386">
        <f>'03_DADOS_LIMPOS'!C3362</f>
        <v/>
      </c>
      <c r="C3386">
        <f>'03_DADOS_LIMPOS'!D3362</f>
        <v/>
      </c>
      <c r="D3386">
        <f>'03_DADOS_LIMPOS'!J3362</f>
        <v/>
      </c>
      <c r="E3386">
        <f>$B$8+$B$9*D3386</f>
        <v/>
      </c>
      <c r="F3386">
        <f>C3386-E3386</f>
        <v/>
      </c>
      <c r="G3386">
        <f>F3386/$B$11</f>
        <v/>
      </c>
      <c r="H3386">
        <f>ABS(G3386)</f>
        <v/>
      </c>
    </row>
    <row r="3387">
      <c r="A3387">
        <f>'03_DADOS_LIMPOS'!A3363</f>
        <v/>
      </c>
      <c r="B3387">
        <f>'03_DADOS_LIMPOS'!C3363</f>
        <v/>
      </c>
      <c r="C3387">
        <f>'03_DADOS_LIMPOS'!D3363</f>
        <v/>
      </c>
      <c r="D3387">
        <f>'03_DADOS_LIMPOS'!J3363</f>
        <v/>
      </c>
      <c r="E3387">
        <f>$B$8+$B$9*D3387</f>
        <v/>
      </c>
      <c r="F3387">
        <f>C3387-E3387</f>
        <v/>
      </c>
      <c r="G3387">
        <f>F3387/$B$11</f>
        <v/>
      </c>
      <c r="H3387">
        <f>ABS(G3387)</f>
        <v/>
      </c>
    </row>
    <row r="3388">
      <c r="A3388">
        <f>'03_DADOS_LIMPOS'!A3364</f>
        <v/>
      </c>
      <c r="B3388">
        <f>'03_DADOS_LIMPOS'!C3364</f>
        <v/>
      </c>
      <c r="C3388">
        <f>'03_DADOS_LIMPOS'!D3364</f>
        <v/>
      </c>
      <c r="D3388">
        <f>'03_DADOS_LIMPOS'!J3364</f>
        <v/>
      </c>
      <c r="E3388">
        <f>$B$8+$B$9*D3388</f>
        <v/>
      </c>
      <c r="F3388">
        <f>C3388-E3388</f>
        <v/>
      </c>
      <c r="G3388">
        <f>F3388/$B$11</f>
        <v/>
      </c>
      <c r="H3388">
        <f>ABS(G3388)</f>
        <v/>
      </c>
    </row>
    <row r="3389">
      <c r="A3389">
        <f>'03_DADOS_LIMPOS'!A3365</f>
        <v/>
      </c>
      <c r="B3389">
        <f>'03_DADOS_LIMPOS'!C3365</f>
        <v/>
      </c>
      <c r="C3389">
        <f>'03_DADOS_LIMPOS'!D3365</f>
        <v/>
      </c>
      <c r="D3389">
        <f>'03_DADOS_LIMPOS'!J3365</f>
        <v/>
      </c>
      <c r="E3389">
        <f>$B$8+$B$9*D3389</f>
        <v/>
      </c>
      <c r="F3389">
        <f>C3389-E3389</f>
        <v/>
      </c>
      <c r="G3389">
        <f>F3389/$B$11</f>
        <v/>
      </c>
      <c r="H3389">
        <f>ABS(G3389)</f>
        <v/>
      </c>
    </row>
    <row r="3390">
      <c r="A3390">
        <f>'03_DADOS_LIMPOS'!A3366</f>
        <v/>
      </c>
      <c r="B3390">
        <f>'03_DADOS_LIMPOS'!C3366</f>
        <v/>
      </c>
      <c r="C3390">
        <f>'03_DADOS_LIMPOS'!D3366</f>
        <v/>
      </c>
      <c r="D3390">
        <f>'03_DADOS_LIMPOS'!J3366</f>
        <v/>
      </c>
      <c r="E3390">
        <f>$B$8+$B$9*D3390</f>
        <v/>
      </c>
      <c r="F3390">
        <f>C3390-E3390</f>
        <v/>
      </c>
      <c r="G3390">
        <f>F3390/$B$11</f>
        <v/>
      </c>
      <c r="H3390">
        <f>ABS(G3390)</f>
        <v/>
      </c>
    </row>
    <row r="3391">
      <c r="A3391">
        <f>'03_DADOS_LIMPOS'!A3367</f>
        <v/>
      </c>
      <c r="B3391">
        <f>'03_DADOS_LIMPOS'!C3367</f>
        <v/>
      </c>
      <c r="C3391">
        <f>'03_DADOS_LIMPOS'!D3367</f>
        <v/>
      </c>
      <c r="D3391">
        <f>'03_DADOS_LIMPOS'!J3367</f>
        <v/>
      </c>
      <c r="E3391">
        <f>$B$8+$B$9*D3391</f>
        <v/>
      </c>
      <c r="F3391">
        <f>C3391-E3391</f>
        <v/>
      </c>
      <c r="G3391">
        <f>F3391/$B$11</f>
        <v/>
      </c>
      <c r="H3391">
        <f>ABS(G3391)</f>
        <v/>
      </c>
    </row>
    <row r="3392">
      <c r="A3392">
        <f>'03_DADOS_LIMPOS'!A3368</f>
        <v/>
      </c>
      <c r="B3392">
        <f>'03_DADOS_LIMPOS'!C3368</f>
        <v/>
      </c>
      <c r="C3392">
        <f>'03_DADOS_LIMPOS'!D3368</f>
        <v/>
      </c>
      <c r="D3392">
        <f>'03_DADOS_LIMPOS'!J3368</f>
        <v/>
      </c>
      <c r="E3392">
        <f>$B$8+$B$9*D3392</f>
        <v/>
      </c>
      <c r="F3392">
        <f>C3392-E3392</f>
        <v/>
      </c>
      <c r="G3392">
        <f>F3392/$B$11</f>
        <v/>
      </c>
      <c r="H3392">
        <f>ABS(G3392)</f>
        <v/>
      </c>
    </row>
    <row r="3393">
      <c r="A3393">
        <f>'03_DADOS_LIMPOS'!A3369</f>
        <v/>
      </c>
      <c r="B3393">
        <f>'03_DADOS_LIMPOS'!C3369</f>
        <v/>
      </c>
      <c r="C3393">
        <f>'03_DADOS_LIMPOS'!D3369</f>
        <v/>
      </c>
      <c r="D3393">
        <f>'03_DADOS_LIMPOS'!J3369</f>
        <v/>
      </c>
      <c r="E3393">
        <f>$B$8+$B$9*D3393</f>
        <v/>
      </c>
      <c r="F3393">
        <f>C3393-E3393</f>
        <v/>
      </c>
      <c r="G3393">
        <f>F3393/$B$11</f>
        <v/>
      </c>
      <c r="H3393">
        <f>ABS(G3393)</f>
        <v/>
      </c>
    </row>
    <row r="3394">
      <c r="A3394">
        <f>'03_DADOS_LIMPOS'!A3370</f>
        <v/>
      </c>
      <c r="B3394">
        <f>'03_DADOS_LIMPOS'!C3370</f>
        <v/>
      </c>
      <c r="C3394">
        <f>'03_DADOS_LIMPOS'!D3370</f>
        <v/>
      </c>
      <c r="D3394">
        <f>'03_DADOS_LIMPOS'!J3370</f>
        <v/>
      </c>
      <c r="E3394">
        <f>$B$8+$B$9*D3394</f>
        <v/>
      </c>
      <c r="F3394">
        <f>C3394-E3394</f>
        <v/>
      </c>
      <c r="G3394">
        <f>F3394/$B$11</f>
        <v/>
      </c>
      <c r="H3394">
        <f>ABS(G3394)</f>
        <v/>
      </c>
    </row>
    <row r="3395">
      <c r="A3395">
        <f>'03_DADOS_LIMPOS'!A3371</f>
        <v/>
      </c>
      <c r="B3395">
        <f>'03_DADOS_LIMPOS'!C3371</f>
        <v/>
      </c>
      <c r="C3395">
        <f>'03_DADOS_LIMPOS'!D3371</f>
        <v/>
      </c>
      <c r="D3395">
        <f>'03_DADOS_LIMPOS'!J3371</f>
        <v/>
      </c>
      <c r="E3395">
        <f>$B$8+$B$9*D3395</f>
        <v/>
      </c>
      <c r="F3395">
        <f>C3395-E3395</f>
        <v/>
      </c>
      <c r="G3395">
        <f>F3395/$B$11</f>
        <v/>
      </c>
      <c r="H3395">
        <f>ABS(G3395)</f>
        <v/>
      </c>
    </row>
    <row r="3396">
      <c r="A3396">
        <f>'03_DADOS_LIMPOS'!A3372</f>
        <v/>
      </c>
      <c r="B3396">
        <f>'03_DADOS_LIMPOS'!C3372</f>
        <v/>
      </c>
      <c r="C3396">
        <f>'03_DADOS_LIMPOS'!D3372</f>
        <v/>
      </c>
      <c r="D3396">
        <f>'03_DADOS_LIMPOS'!J3372</f>
        <v/>
      </c>
      <c r="E3396">
        <f>$B$8+$B$9*D3396</f>
        <v/>
      </c>
      <c r="F3396">
        <f>C3396-E3396</f>
        <v/>
      </c>
      <c r="G3396">
        <f>F3396/$B$11</f>
        <v/>
      </c>
      <c r="H3396">
        <f>ABS(G3396)</f>
        <v/>
      </c>
    </row>
    <row r="3397">
      <c r="A3397">
        <f>'03_DADOS_LIMPOS'!A3373</f>
        <v/>
      </c>
      <c r="B3397">
        <f>'03_DADOS_LIMPOS'!C3373</f>
        <v/>
      </c>
      <c r="C3397">
        <f>'03_DADOS_LIMPOS'!D3373</f>
        <v/>
      </c>
      <c r="D3397">
        <f>'03_DADOS_LIMPOS'!J3373</f>
        <v/>
      </c>
      <c r="E3397">
        <f>$B$8+$B$9*D3397</f>
        <v/>
      </c>
      <c r="F3397">
        <f>C3397-E3397</f>
        <v/>
      </c>
      <c r="G3397">
        <f>F3397/$B$11</f>
        <v/>
      </c>
      <c r="H3397">
        <f>ABS(G3397)</f>
        <v/>
      </c>
    </row>
    <row r="3398">
      <c r="A3398">
        <f>'03_DADOS_LIMPOS'!A3374</f>
        <v/>
      </c>
      <c r="B3398">
        <f>'03_DADOS_LIMPOS'!C3374</f>
        <v/>
      </c>
      <c r="C3398">
        <f>'03_DADOS_LIMPOS'!D3374</f>
        <v/>
      </c>
      <c r="D3398">
        <f>'03_DADOS_LIMPOS'!J3374</f>
        <v/>
      </c>
      <c r="E3398">
        <f>$B$8+$B$9*D3398</f>
        <v/>
      </c>
      <c r="F3398">
        <f>C3398-E3398</f>
        <v/>
      </c>
      <c r="G3398">
        <f>F3398/$B$11</f>
        <v/>
      </c>
      <c r="H3398">
        <f>ABS(G3398)</f>
        <v/>
      </c>
    </row>
    <row r="3399">
      <c r="A3399">
        <f>'03_DADOS_LIMPOS'!A3375</f>
        <v/>
      </c>
      <c r="B3399">
        <f>'03_DADOS_LIMPOS'!C3375</f>
        <v/>
      </c>
      <c r="C3399">
        <f>'03_DADOS_LIMPOS'!D3375</f>
        <v/>
      </c>
      <c r="D3399">
        <f>'03_DADOS_LIMPOS'!J3375</f>
        <v/>
      </c>
      <c r="E3399">
        <f>$B$8+$B$9*D3399</f>
        <v/>
      </c>
      <c r="F3399">
        <f>C3399-E3399</f>
        <v/>
      </c>
      <c r="G3399">
        <f>F3399/$B$11</f>
        <v/>
      </c>
      <c r="H3399">
        <f>ABS(G3399)</f>
        <v/>
      </c>
    </row>
    <row r="3400">
      <c r="A3400">
        <f>'03_DADOS_LIMPOS'!A3376</f>
        <v/>
      </c>
      <c r="B3400">
        <f>'03_DADOS_LIMPOS'!C3376</f>
        <v/>
      </c>
      <c r="C3400">
        <f>'03_DADOS_LIMPOS'!D3376</f>
        <v/>
      </c>
      <c r="D3400">
        <f>'03_DADOS_LIMPOS'!J3376</f>
        <v/>
      </c>
      <c r="E3400">
        <f>$B$8+$B$9*D3400</f>
        <v/>
      </c>
      <c r="F3400">
        <f>C3400-E3400</f>
        <v/>
      </c>
      <c r="G3400">
        <f>F3400/$B$11</f>
        <v/>
      </c>
      <c r="H3400">
        <f>ABS(G3400)</f>
        <v/>
      </c>
    </row>
    <row r="3401">
      <c r="A3401">
        <f>'03_DADOS_LIMPOS'!A3377</f>
        <v/>
      </c>
      <c r="B3401">
        <f>'03_DADOS_LIMPOS'!C3377</f>
        <v/>
      </c>
      <c r="C3401">
        <f>'03_DADOS_LIMPOS'!D3377</f>
        <v/>
      </c>
      <c r="D3401">
        <f>'03_DADOS_LIMPOS'!J3377</f>
        <v/>
      </c>
      <c r="E3401">
        <f>$B$8+$B$9*D3401</f>
        <v/>
      </c>
      <c r="F3401">
        <f>C3401-E3401</f>
        <v/>
      </c>
      <c r="G3401">
        <f>F3401/$B$11</f>
        <v/>
      </c>
      <c r="H3401">
        <f>ABS(G3401)</f>
        <v/>
      </c>
    </row>
    <row r="3402">
      <c r="A3402">
        <f>'03_DADOS_LIMPOS'!A3378</f>
        <v/>
      </c>
      <c r="B3402">
        <f>'03_DADOS_LIMPOS'!C3378</f>
        <v/>
      </c>
      <c r="C3402">
        <f>'03_DADOS_LIMPOS'!D3378</f>
        <v/>
      </c>
      <c r="D3402">
        <f>'03_DADOS_LIMPOS'!J3378</f>
        <v/>
      </c>
      <c r="E3402">
        <f>$B$8+$B$9*D3402</f>
        <v/>
      </c>
      <c r="F3402">
        <f>C3402-E3402</f>
        <v/>
      </c>
      <c r="G3402">
        <f>F3402/$B$11</f>
        <v/>
      </c>
      <c r="H3402">
        <f>ABS(G3402)</f>
        <v/>
      </c>
    </row>
    <row r="3403">
      <c r="A3403">
        <f>'03_DADOS_LIMPOS'!A3379</f>
        <v/>
      </c>
      <c r="B3403">
        <f>'03_DADOS_LIMPOS'!C3379</f>
        <v/>
      </c>
      <c r="C3403">
        <f>'03_DADOS_LIMPOS'!D3379</f>
        <v/>
      </c>
      <c r="D3403">
        <f>'03_DADOS_LIMPOS'!J3379</f>
        <v/>
      </c>
      <c r="E3403">
        <f>$B$8+$B$9*D3403</f>
        <v/>
      </c>
      <c r="F3403">
        <f>C3403-E3403</f>
        <v/>
      </c>
      <c r="G3403">
        <f>F3403/$B$11</f>
        <v/>
      </c>
      <c r="H3403">
        <f>ABS(G3403)</f>
        <v/>
      </c>
    </row>
    <row r="3404">
      <c r="A3404">
        <f>'03_DADOS_LIMPOS'!A3380</f>
        <v/>
      </c>
      <c r="B3404">
        <f>'03_DADOS_LIMPOS'!C3380</f>
        <v/>
      </c>
      <c r="C3404">
        <f>'03_DADOS_LIMPOS'!D3380</f>
        <v/>
      </c>
      <c r="D3404">
        <f>'03_DADOS_LIMPOS'!J3380</f>
        <v/>
      </c>
      <c r="E3404">
        <f>$B$8+$B$9*D3404</f>
        <v/>
      </c>
      <c r="F3404">
        <f>C3404-E3404</f>
        <v/>
      </c>
      <c r="G3404">
        <f>F3404/$B$11</f>
        <v/>
      </c>
      <c r="H3404">
        <f>ABS(G3404)</f>
        <v/>
      </c>
    </row>
    <row r="3405">
      <c r="A3405">
        <f>'03_DADOS_LIMPOS'!A3381</f>
        <v/>
      </c>
      <c r="B3405">
        <f>'03_DADOS_LIMPOS'!C3381</f>
        <v/>
      </c>
      <c r="C3405">
        <f>'03_DADOS_LIMPOS'!D3381</f>
        <v/>
      </c>
      <c r="D3405">
        <f>'03_DADOS_LIMPOS'!J3381</f>
        <v/>
      </c>
      <c r="E3405">
        <f>$B$8+$B$9*D3405</f>
        <v/>
      </c>
      <c r="F3405">
        <f>C3405-E3405</f>
        <v/>
      </c>
      <c r="G3405">
        <f>F3405/$B$11</f>
        <v/>
      </c>
      <c r="H3405">
        <f>ABS(G3405)</f>
        <v/>
      </c>
    </row>
    <row r="3406">
      <c r="A3406">
        <f>'03_DADOS_LIMPOS'!A3382</f>
        <v/>
      </c>
      <c r="B3406">
        <f>'03_DADOS_LIMPOS'!C3382</f>
        <v/>
      </c>
      <c r="C3406">
        <f>'03_DADOS_LIMPOS'!D3382</f>
        <v/>
      </c>
      <c r="D3406">
        <f>'03_DADOS_LIMPOS'!J3382</f>
        <v/>
      </c>
      <c r="E3406">
        <f>$B$8+$B$9*D3406</f>
        <v/>
      </c>
      <c r="F3406">
        <f>C3406-E3406</f>
        <v/>
      </c>
      <c r="G3406">
        <f>F3406/$B$11</f>
        <v/>
      </c>
      <c r="H3406">
        <f>ABS(G3406)</f>
        <v/>
      </c>
    </row>
    <row r="3407">
      <c r="A3407">
        <f>'03_DADOS_LIMPOS'!A3383</f>
        <v/>
      </c>
      <c r="B3407">
        <f>'03_DADOS_LIMPOS'!C3383</f>
        <v/>
      </c>
      <c r="C3407">
        <f>'03_DADOS_LIMPOS'!D3383</f>
        <v/>
      </c>
      <c r="D3407">
        <f>'03_DADOS_LIMPOS'!J3383</f>
        <v/>
      </c>
      <c r="E3407">
        <f>$B$8+$B$9*D3407</f>
        <v/>
      </c>
      <c r="F3407">
        <f>C3407-E3407</f>
        <v/>
      </c>
      <c r="G3407">
        <f>F3407/$B$11</f>
        <v/>
      </c>
      <c r="H3407">
        <f>ABS(G3407)</f>
        <v/>
      </c>
    </row>
    <row r="3408">
      <c r="A3408">
        <f>'03_DADOS_LIMPOS'!A3384</f>
        <v/>
      </c>
      <c r="B3408">
        <f>'03_DADOS_LIMPOS'!C3384</f>
        <v/>
      </c>
      <c r="C3408">
        <f>'03_DADOS_LIMPOS'!D3384</f>
        <v/>
      </c>
      <c r="D3408">
        <f>'03_DADOS_LIMPOS'!J3384</f>
        <v/>
      </c>
      <c r="E3408">
        <f>$B$8+$B$9*D3408</f>
        <v/>
      </c>
      <c r="F3408">
        <f>C3408-E3408</f>
        <v/>
      </c>
      <c r="G3408">
        <f>F3408/$B$11</f>
        <v/>
      </c>
      <c r="H3408">
        <f>ABS(G3408)</f>
        <v/>
      </c>
    </row>
    <row r="3409">
      <c r="A3409">
        <f>'03_DADOS_LIMPOS'!A3385</f>
        <v/>
      </c>
      <c r="B3409">
        <f>'03_DADOS_LIMPOS'!C3385</f>
        <v/>
      </c>
      <c r="C3409">
        <f>'03_DADOS_LIMPOS'!D3385</f>
        <v/>
      </c>
      <c r="D3409">
        <f>'03_DADOS_LIMPOS'!J3385</f>
        <v/>
      </c>
      <c r="E3409">
        <f>$B$8+$B$9*D3409</f>
        <v/>
      </c>
      <c r="F3409">
        <f>C3409-E3409</f>
        <v/>
      </c>
      <c r="G3409">
        <f>F3409/$B$11</f>
        <v/>
      </c>
      <c r="H3409">
        <f>ABS(G3409)</f>
        <v/>
      </c>
    </row>
    <row r="3410">
      <c r="A3410">
        <f>'03_DADOS_LIMPOS'!A3386</f>
        <v/>
      </c>
      <c r="B3410">
        <f>'03_DADOS_LIMPOS'!C3386</f>
        <v/>
      </c>
      <c r="C3410">
        <f>'03_DADOS_LIMPOS'!D3386</f>
        <v/>
      </c>
      <c r="D3410">
        <f>'03_DADOS_LIMPOS'!J3386</f>
        <v/>
      </c>
      <c r="E3410">
        <f>$B$8+$B$9*D3410</f>
        <v/>
      </c>
      <c r="F3410">
        <f>C3410-E3410</f>
        <v/>
      </c>
      <c r="G3410">
        <f>F3410/$B$11</f>
        <v/>
      </c>
      <c r="H3410">
        <f>ABS(G3410)</f>
        <v/>
      </c>
    </row>
    <row r="3411">
      <c r="A3411">
        <f>'03_DADOS_LIMPOS'!A3387</f>
        <v/>
      </c>
      <c r="B3411">
        <f>'03_DADOS_LIMPOS'!C3387</f>
        <v/>
      </c>
      <c r="C3411">
        <f>'03_DADOS_LIMPOS'!D3387</f>
        <v/>
      </c>
      <c r="D3411">
        <f>'03_DADOS_LIMPOS'!J3387</f>
        <v/>
      </c>
      <c r="E3411">
        <f>$B$8+$B$9*D3411</f>
        <v/>
      </c>
      <c r="F3411">
        <f>C3411-E3411</f>
        <v/>
      </c>
      <c r="G3411">
        <f>F3411/$B$11</f>
        <v/>
      </c>
      <c r="H3411">
        <f>ABS(G3411)</f>
        <v/>
      </c>
    </row>
    <row r="3412">
      <c r="A3412">
        <f>'03_DADOS_LIMPOS'!A3388</f>
        <v/>
      </c>
      <c r="B3412">
        <f>'03_DADOS_LIMPOS'!C3388</f>
        <v/>
      </c>
      <c r="C3412">
        <f>'03_DADOS_LIMPOS'!D3388</f>
        <v/>
      </c>
      <c r="D3412">
        <f>'03_DADOS_LIMPOS'!J3388</f>
        <v/>
      </c>
      <c r="E3412">
        <f>$B$8+$B$9*D3412</f>
        <v/>
      </c>
      <c r="F3412">
        <f>C3412-E3412</f>
        <v/>
      </c>
      <c r="G3412">
        <f>F3412/$B$11</f>
        <v/>
      </c>
      <c r="H3412">
        <f>ABS(G3412)</f>
        <v/>
      </c>
    </row>
    <row r="3413">
      <c r="A3413">
        <f>'03_DADOS_LIMPOS'!A3389</f>
        <v/>
      </c>
      <c r="B3413">
        <f>'03_DADOS_LIMPOS'!C3389</f>
        <v/>
      </c>
      <c r="C3413">
        <f>'03_DADOS_LIMPOS'!D3389</f>
        <v/>
      </c>
      <c r="D3413">
        <f>'03_DADOS_LIMPOS'!J3389</f>
        <v/>
      </c>
      <c r="E3413">
        <f>$B$8+$B$9*D3413</f>
        <v/>
      </c>
      <c r="F3413">
        <f>C3413-E3413</f>
        <v/>
      </c>
      <c r="G3413">
        <f>F3413/$B$11</f>
        <v/>
      </c>
      <c r="H3413">
        <f>ABS(G3413)</f>
        <v/>
      </c>
    </row>
    <row r="3414">
      <c r="A3414">
        <f>'03_DADOS_LIMPOS'!A3390</f>
        <v/>
      </c>
      <c r="B3414">
        <f>'03_DADOS_LIMPOS'!C3390</f>
        <v/>
      </c>
      <c r="C3414">
        <f>'03_DADOS_LIMPOS'!D3390</f>
        <v/>
      </c>
      <c r="D3414">
        <f>'03_DADOS_LIMPOS'!J3390</f>
        <v/>
      </c>
      <c r="E3414">
        <f>$B$8+$B$9*D3414</f>
        <v/>
      </c>
      <c r="F3414">
        <f>C3414-E3414</f>
        <v/>
      </c>
      <c r="G3414">
        <f>F3414/$B$11</f>
        <v/>
      </c>
      <c r="H3414">
        <f>ABS(G3414)</f>
        <v/>
      </c>
    </row>
    <row r="3415">
      <c r="A3415">
        <f>'03_DADOS_LIMPOS'!A3391</f>
        <v/>
      </c>
      <c r="B3415">
        <f>'03_DADOS_LIMPOS'!C3391</f>
        <v/>
      </c>
      <c r="C3415">
        <f>'03_DADOS_LIMPOS'!D3391</f>
        <v/>
      </c>
      <c r="D3415">
        <f>'03_DADOS_LIMPOS'!J3391</f>
        <v/>
      </c>
      <c r="E3415">
        <f>$B$8+$B$9*D3415</f>
        <v/>
      </c>
      <c r="F3415">
        <f>C3415-E3415</f>
        <v/>
      </c>
      <c r="G3415">
        <f>F3415/$B$11</f>
        <v/>
      </c>
      <c r="H3415">
        <f>ABS(G3415)</f>
        <v/>
      </c>
    </row>
    <row r="3416">
      <c r="A3416">
        <f>'03_DADOS_LIMPOS'!A3392</f>
        <v/>
      </c>
      <c r="B3416">
        <f>'03_DADOS_LIMPOS'!C3392</f>
        <v/>
      </c>
      <c r="C3416">
        <f>'03_DADOS_LIMPOS'!D3392</f>
        <v/>
      </c>
      <c r="D3416">
        <f>'03_DADOS_LIMPOS'!J3392</f>
        <v/>
      </c>
      <c r="E3416">
        <f>$B$8+$B$9*D3416</f>
        <v/>
      </c>
      <c r="F3416">
        <f>C3416-E3416</f>
        <v/>
      </c>
      <c r="G3416">
        <f>F3416/$B$11</f>
        <v/>
      </c>
      <c r="H3416">
        <f>ABS(G3416)</f>
        <v/>
      </c>
    </row>
    <row r="3417">
      <c r="A3417">
        <f>'03_DADOS_LIMPOS'!A3393</f>
        <v/>
      </c>
      <c r="B3417">
        <f>'03_DADOS_LIMPOS'!C3393</f>
        <v/>
      </c>
      <c r="C3417">
        <f>'03_DADOS_LIMPOS'!D3393</f>
        <v/>
      </c>
      <c r="D3417">
        <f>'03_DADOS_LIMPOS'!J3393</f>
        <v/>
      </c>
      <c r="E3417">
        <f>$B$8+$B$9*D3417</f>
        <v/>
      </c>
      <c r="F3417">
        <f>C3417-E3417</f>
        <v/>
      </c>
      <c r="G3417">
        <f>F3417/$B$11</f>
        <v/>
      </c>
      <c r="H3417">
        <f>ABS(G3417)</f>
        <v/>
      </c>
    </row>
    <row r="3418">
      <c r="A3418">
        <f>'03_DADOS_LIMPOS'!A3394</f>
        <v/>
      </c>
      <c r="B3418">
        <f>'03_DADOS_LIMPOS'!C3394</f>
        <v/>
      </c>
      <c r="C3418">
        <f>'03_DADOS_LIMPOS'!D3394</f>
        <v/>
      </c>
      <c r="D3418">
        <f>'03_DADOS_LIMPOS'!J3394</f>
        <v/>
      </c>
      <c r="E3418">
        <f>$B$8+$B$9*D3418</f>
        <v/>
      </c>
      <c r="F3418">
        <f>C3418-E3418</f>
        <v/>
      </c>
      <c r="G3418">
        <f>F3418/$B$11</f>
        <v/>
      </c>
      <c r="H3418">
        <f>ABS(G3418)</f>
        <v/>
      </c>
    </row>
    <row r="3419">
      <c r="A3419">
        <f>'03_DADOS_LIMPOS'!A3395</f>
        <v/>
      </c>
      <c r="B3419">
        <f>'03_DADOS_LIMPOS'!C3395</f>
        <v/>
      </c>
      <c r="C3419">
        <f>'03_DADOS_LIMPOS'!D3395</f>
        <v/>
      </c>
      <c r="D3419">
        <f>'03_DADOS_LIMPOS'!J3395</f>
        <v/>
      </c>
      <c r="E3419">
        <f>$B$8+$B$9*D3419</f>
        <v/>
      </c>
      <c r="F3419">
        <f>C3419-E3419</f>
        <v/>
      </c>
      <c r="G3419">
        <f>F3419/$B$11</f>
        <v/>
      </c>
      <c r="H3419">
        <f>ABS(G3419)</f>
        <v/>
      </c>
    </row>
    <row r="3420">
      <c r="A3420">
        <f>'03_DADOS_LIMPOS'!A3396</f>
        <v/>
      </c>
      <c r="B3420">
        <f>'03_DADOS_LIMPOS'!C3396</f>
        <v/>
      </c>
      <c r="C3420">
        <f>'03_DADOS_LIMPOS'!D3396</f>
        <v/>
      </c>
      <c r="D3420">
        <f>'03_DADOS_LIMPOS'!J3396</f>
        <v/>
      </c>
      <c r="E3420">
        <f>$B$8+$B$9*D3420</f>
        <v/>
      </c>
      <c r="F3420">
        <f>C3420-E3420</f>
        <v/>
      </c>
      <c r="G3420">
        <f>F3420/$B$11</f>
        <v/>
      </c>
      <c r="H3420">
        <f>ABS(G3420)</f>
        <v/>
      </c>
    </row>
    <row r="3421">
      <c r="A3421">
        <f>'03_DADOS_LIMPOS'!A3397</f>
        <v/>
      </c>
      <c r="B3421">
        <f>'03_DADOS_LIMPOS'!C3397</f>
        <v/>
      </c>
      <c r="C3421">
        <f>'03_DADOS_LIMPOS'!D3397</f>
        <v/>
      </c>
      <c r="D3421">
        <f>'03_DADOS_LIMPOS'!J3397</f>
        <v/>
      </c>
      <c r="E3421">
        <f>$B$8+$B$9*D3421</f>
        <v/>
      </c>
      <c r="F3421">
        <f>C3421-E3421</f>
        <v/>
      </c>
      <c r="G3421">
        <f>F3421/$B$11</f>
        <v/>
      </c>
      <c r="H3421">
        <f>ABS(G3421)</f>
        <v/>
      </c>
    </row>
    <row r="3422">
      <c r="A3422">
        <f>'03_DADOS_LIMPOS'!A3398</f>
        <v/>
      </c>
      <c r="B3422">
        <f>'03_DADOS_LIMPOS'!C3398</f>
        <v/>
      </c>
      <c r="C3422">
        <f>'03_DADOS_LIMPOS'!D3398</f>
        <v/>
      </c>
      <c r="D3422">
        <f>'03_DADOS_LIMPOS'!J3398</f>
        <v/>
      </c>
      <c r="E3422">
        <f>$B$8+$B$9*D3422</f>
        <v/>
      </c>
      <c r="F3422">
        <f>C3422-E3422</f>
        <v/>
      </c>
      <c r="G3422">
        <f>F3422/$B$11</f>
        <v/>
      </c>
      <c r="H3422">
        <f>ABS(G3422)</f>
        <v/>
      </c>
    </row>
    <row r="3423">
      <c r="A3423">
        <f>'03_DADOS_LIMPOS'!A3399</f>
        <v/>
      </c>
      <c r="B3423">
        <f>'03_DADOS_LIMPOS'!C3399</f>
        <v/>
      </c>
      <c r="C3423">
        <f>'03_DADOS_LIMPOS'!D3399</f>
        <v/>
      </c>
      <c r="D3423">
        <f>'03_DADOS_LIMPOS'!J3399</f>
        <v/>
      </c>
      <c r="E3423">
        <f>$B$8+$B$9*D3423</f>
        <v/>
      </c>
      <c r="F3423">
        <f>C3423-E3423</f>
        <v/>
      </c>
      <c r="G3423">
        <f>F3423/$B$11</f>
        <v/>
      </c>
      <c r="H3423">
        <f>ABS(G3423)</f>
        <v/>
      </c>
    </row>
    <row r="3424">
      <c r="A3424">
        <f>'03_DADOS_LIMPOS'!A3400</f>
        <v/>
      </c>
      <c r="B3424">
        <f>'03_DADOS_LIMPOS'!C3400</f>
        <v/>
      </c>
      <c r="C3424">
        <f>'03_DADOS_LIMPOS'!D3400</f>
        <v/>
      </c>
      <c r="D3424">
        <f>'03_DADOS_LIMPOS'!J3400</f>
        <v/>
      </c>
      <c r="E3424">
        <f>$B$8+$B$9*D3424</f>
        <v/>
      </c>
      <c r="F3424">
        <f>C3424-E3424</f>
        <v/>
      </c>
      <c r="G3424">
        <f>F3424/$B$11</f>
        <v/>
      </c>
      <c r="H3424">
        <f>ABS(G3424)</f>
        <v/>
      </c>
    </row>
    <row r="3425">
      <c r="A3425">
        <f>'03_DADOS_LIMPOS'!A3401</f>
        <v/>
      </c>
      <c r="B3425">
        <f>'03_DADOS_LIMPOS'!C3401</f>
        <v/>
      </c>
      <c r="C3425">
        <f>'03_DADOS_LIMPOS'!D3401</f>
        <v/>
      </c>
      <c r="D3425">
        <f>'03_DADOS_LIMPOS'!J3401</f>
        <v/>
      </c>
      <c r="E3425">
        <f>$B$8+$B$9*D3425</f>
        <v/>
      </c>
      <c r="F3425">
        <f>C3425-E3425</f>
        <v/>
      </c>
      <c r="G3425">
        <f>F3425/$B$11</f>
        <v/>
      </c>
      <c r="H3425">
        <f>ABS(G3425)</f>
        <v/>
      </c>
    </row>
    <row r="3426">
      <c r="A3426">
        <f>'03_DADOS_LIMPOS'!A3402</f>
        <v/>
      </c>
      <c r="B3426">
        <f>'03_DADOS_LIMPOS'!C3402</f>
        <v/>
      </c>
      <c r="C3426">
        <f>'03_DADOS_LIMPOS'!D3402</f>
        <v/>
      </c>
      <c r="D3426">
        <f>'03_DADOS_LIMPOS'!J3402</f>
        <v/>
      </c>
      <c r="E3426">
        <f>$B$8+$B$9*D3426</f>
        <v/>
      </c>
      <c r="F3426">
        <f>C3426-E3426</f>
        <v/>
      </c>
      <c r="G3426">
        <f>F3426/$B$11</f>
        <v/>
      </c>
      <c r="H3426">
        <f>ABS(G3426)</f>
        <v/>
      </c>
    </row>
    <row r="3427">
      <c r="A3427">
        <f>'03_DADOS_LIMPOS'!A3403</f>
        <v/>
      </c>
      <c r="B3427">
        <f>'03_DADOS_LIMPOS'!C3403</f>
        <v/>
      </c>
      <c r="C3427">
        <f>'03_DADOS_LIMPOS'!D3403</f>
        <v/>
      </c>
      <c r="D3427">
        <f>'03_DADOS_LIMPOS'!J3403</f>
        <v/>
      </c>
      <c r="E3427">
        <f>$B$8+$B$9*D3427</f>
        <v/>
      </c>
      <c r="F3427">
        <f>C3427-E3427</f>
        <v/>
      </c>
      <c r="G3427">
        <f>F3427/$B$11</f>
        <v/>
      </c>
      <c r="H3427">
        <f>ABS(G3427)</f>
        <v/>
      </c>
    </row>
    <row r="3428">
      <c r="A3428">
        <f>'03_DADOS_LIMPOS'!A3404</f>
        <v/>
      </c>
      <c r="B3428">
        <f>'03_DADOS_LIMPOS'!C3404</f>
        <v/>
      </c>
      <c r="C3428">
        <f>'03_DADOS_LIMPOS'!D3404</f>
        <v/>
      </c>
      <c r="D3428">
        <f>'03_DADOS_LIMPOS'!J3404</f>
        <v/>
      </c>
      <c r="E3428">
        <f>$B$8+$B$9*D3428</f>
        <v/>
      </c>
      <c r="F3428">
        <f>C3428-E3428</f>
        <v/>
      </c>
      <c r="G3428">
        <f>F3428/$B$11</f>
        <v/>
      </c>
      <c r="H3428">
        <f>ABS(G3428)</f>
        <v/>
      </c>
    </row>
    <row r="3429">
      <c r="A3429">
        <f>'03_DADOS_LIMPOS'!A3405</f>
        <v/>
      </c>
      <c r="B3429">
        <f>'03_DADOS_LIMPOS'!C3405</f>
        <v/>
      </c>
      <c r="C3429">
        <f>'03_DADOS_LIMPOS'!D3405</f>
        <v/>
      </c>
      <c r="D3429">
        <f>'03_DADOS_LIMPOS'!J3405</f>
        <v/>
      </c>
      <c r="E3429">
        <f>$B$8+$B$9*D3429</f>
        <v/>
      </c>
      <c r="F3429">
        <f>C3429-E3429</f>
        <v/>
      </c>
      <c r="G3429">
        <f>F3429/$B$11</f>
        <v/>
      </c>
      <c r="H3429">
        <f>ABS(G3429)</f>
        <v/>
      </c>
    </row>
    <row r="3430">
      <c r="A3430">
        <f>'03_DADOS_LIMPOS'!A3406</f>
        <v/>
      </c>
      <c r="B3430">
        <f>'03_DADOS_LIMPOS'!C3406</f>
        <v/>
      </c>
      <c r="C3430">
        <f>'03_DADOS_LIMPOS'!D3406</f>
        <v/>
      </c>
      <c r="D3430">
        <f>'03_DADOS_LIMPOS'!J3406</f>
        <v/>
      </c>
      <c r="E3430">
        <f>$B$8+$B$9*D3430</f>
        <v/>
      </c>
      <c r="F3430">
        <f>C3430-E3430</f>
        <v/>
      </c>
      <c r="G3430">
        <f>F3430/$B$11</f>
        <v/>
      </c>
      <c r="H3430">
        <f>ABS(G3430)</f>
        <v/>
      </c>
    </row>
    <row r="3431">
      <c r="A3431">
        <f>'03_DADOS_LIMPOS'!A3407</f>
        <v/>
      </c>
      <c r="B3431">
        <f>'03_DADOS_LIMPOS'!C3407</f>
        <v/>
      </c>
      <c r="C3431">
        <f>'03_DADOS_LIMPOS'!D3407</f>
        <v/>
      </c>
      <c r="D3431">
        <f>'03_DADOS_LIMPOS'!J3407</f>
        <v/>
      </c>
      <c r="E3431">
        <f>$B$8+$B$9*D3431</f>
        <v/>
      </c>
      <c r="F3431">
        <f>C3431-E3431</f>
        <v/>
      </c>
      <c r="G3431">
        <f>F3431/$B$11</f>
        <v/>
      </c>
      <c r="H3431">
        <f>ABS(G3431)</f>
        <v/>
      </c>
    </row>
    <row r="3432">
      <c r="A3432">
        <f>'03_DADOS_LIMPOS'!A3408</f>
        <v/>
      </c>
      <c r="B3432">
        <f>'03_DADOS_LIMPOS'!C3408</f>
        <v/>
      </c>
      <c r="C3432">
        <f>'03_DADOS_LIMPOS'!D3408</f>
        <v/>
      </c>
      <c r="D3432">
        <f>'03_DADOS_LIMPOS'!J3408</f>
        <v/>
      </c>
      <c r="E3432">
        <f>$B$8+$B$9*D3432</f>
        <v/>
      </c>
      <c r="F3432">
        <f>C3432-E3432</f>
        <v/>
      </c>
      <c r="G3432">
        <f>F3432/$B$11</f>
        <v/>
      </c>
      <c r="H3432">
        <f>ABS(G3432)</f>
        <v/>
      </c>
    </row>
    <row r="3433">
      <c r="A3433">
        <f>'03_DADOS_LIMPOS'!A3409</f>
        <v/>
      </c>
      <c r="B3433">
        <f>'03_DADOS_LIMPOS'!C3409</f>
        <v/>
      </c>
      <c r="C3433">
        <f>'03_DADOS_LIMPOS'!D3409</f>
        <v/>
      </c>
      <c r="D3433">
        <f>'03_DADOS_LIMPOS'!J3409</f>
        <v/>
      </c>
      <c r="E3433">
        <f>$B$8+$B$9*D3433</f>
        <v/>
      </c>
      <c r="F3433">
        <f>C3433-E3433</f>
        <v/>
      </c>
      <c r="G3433">
        <f>F3433/$B$11</f>
        <v/>
      </c>
      <c r="H3433">
        <f>ABS(G3433)</f>
        <v/>
      </c>
    </row>
    <row r="3434">
      <c r="A3434">
        <f>'03_DADOS_LIMPOS'!A3410</f>
        <v/>
      </c>
      <c r="B3434">
        <f>'03_DADOS_LIMPOS'!C3410</f>
        <v/>
      </c>
      <c r="C3434">
        <f>'03_DADOS_LIMPOS'!D3410</f>
        <v/>
      </c>
      <c r="D3434">
        <f>'03_DADOS_LIMPOS'!J3410</f>
        <v/>
      </c>
      <c r="E3434">
        <f>$B$8+$B$9*D3434</f>
        <v/>
      </c>
      <c r="F3434">
        <f>C3434-E3434</f>
        <v/>
      </c>
      <c r="G3434">
        <f>F3434/$B$11</f>
        <v/>
      </c>
      <c r="H3434">
        <f>ABS(G3434)</f>
        <v/>
      </c>
    </row>
    <row r="3435">
      <c r="A3435">
        <f>'03_DADOS_LIMPOS'!A3411</f>
        <v/>
      </c>
      <c r="B3435">
        <f>'03_DADOS_LIMPOS'!C3411</f>
        <v/>
      </c>
      <c r="C3435">
        <f>'03_DADOS_LIMPOS'!D3411</f>
        <v/>
      </c>
      <c r="D3435">
        <f>'03_DADOS_LIMPOS'!J3411</f>
        <v/>
      </c>
      <c r="E3435">
        <f>$B$8+$B$9*D3435</f>
        <v/>
      </c>
      <c r="F3435">
        <f>C3435-E3435</f>
        <v/>
      </c>
      <c r="G3435">
        <f>F3435/$B$11</f>
        <v/>
      </c>
      <c r="H3435">
        <f>ABS(G3435)</f>
        <v/>
      </c>
    </row>
    <row r="3436">
      <c r="A3436">
        <f>'03_DADOS_LIMPOS'!A3412</f>
        <v/>
      </c>
      <c r="B3436">
        <f>'03_DADOS_LIMPOS'!C3412</f>
        <v/>
      </c>
      <c r="C3436">
        <f>'03_DADOS_LIMPOS'!D3412</f>
        <v/>
      </c>
      <c r="D3436">
        <f>'03_DADOS_LIMPOS'!J3412</f>
        <v/>
      </c>
      <c r="E3436">
        <f>$B$8+$B$9*D3436</f>
        <v/>
      </c>
      <c r="F3436">
        <f>C3436-E3436</f>
        <v/>
      </c>
      <c r="G3436">
        <f>F3436/$B$11</f>
        <v/>
      </c>
      <c r="H3436">
        <f>ABS(G3436)</f>
        <v/>
      </c>
    </row>
    <row r="3437">
      <c r="A3437">
        <f>'03_DADOS_LIMPOS'!A3413</f>
        <v/>
      </c>
      <c r="B3437">
        <f>'03_DADOS_LIMPOS'!C3413</f>
        <v/>
      </c>
      <c r="C3437">
        <f>'03_DADOS_LIMPOS'!D3413</f>
        <v/>
      </c>
      <c r="D3437">
        <f>'03_DADOS_LIMPOS'!J3413</f>
        <v/>
      </c>
      <c r="E3437">
        <f>$B$8+$B$9*D3437</f>
        <v/>
      </c>
      <c r="F3437">
        <f>C3437-E3437</f>
        <v/>
      </c>
      <c r="G3437">
        <f>F3437/$B$11</f>
        <v/>
      </c>
      <c r="H3437">
        <f>ABS(G3437)</f>
        <v/>
      </c>
    </row>
    <row r="3438">
      <c r="A3438">
        <f>'03_DADOS_LIMPOS'!A3414</f>
        <v/>
      </c>
      <c r="B3438">
        <f>'03_DADOS_LIMPOS'!C3414</f>
        <v/>
      </c>
      <c r="C3438">
        <f>'03_DADOS_LIMPOS'!D3414</f>
        <v/>
      </c>
      <c r="D3438">
        <f>'03_DADOS_LIMPOS'!J3414</f>
        <v/>
      </c>
      <c r="E3438">
        <f>$B$8+$B$9*D3438</f>
        <v/>
      </c>
      <c r="F3438">
        <f>C3438-E3438</f>
        <v/>
      </c>
      <c r="G3438">
        <f>F3438/$B$11</f>
        <v/>
      </c>
      <c r="H3438">
        <f>ABS(G3438)</f>
        <v/>
      </c>
    </row>
    <row r="3439">
      <c r="A3439">
        <f>'03_DADOS_LIMPOS'!A3415</f>
        <v/>
      </c>
      <c r="B3439">
        <f>'03_DADOS_LIMPOS'!C3415</f>
        <v/>
      </c>
      <c r="C3439">
        <f>'03_DADOS_LIMPOS'!D3415</f>
        <v/>
      </c>
      <c r="D3439">
        <f>'03_DADOS_LIMPOS'!J3415</f>
        <v/>
      </c>
      <c r="E3439">
        <f>$B$8+$B$9*D3439</f>
        <v/>
      </c>
      <c r="F3439">
        <f>C3439-E3439</f>
        <v/>
      </c>
      <c r="G3439">
        <f>F3439/$B$11</f>
        <v/>
      </c>
      <c r="H3439">
        <f>ABS(G3439)</f>
        <v/>
      </c>
    </row>
    <row r="3440">
      <c r="A3440">
        <f>'03_DADOS_LIMPOS'!A3416</f>
        <v/>
      </c>
      <c r="B3440">
        <f>'03_DADOS_LIMPOS'!C3416</f>
        <v/>
      </c>
      <c r="C3440">
        <f>'03_DADOS_LIMPOS'!D3416</f>
        <v/>
      </c>
      <c r="D3440">
        <f>'03_DADOS_LIMPOS'!J3416</f>
        <v/>
      </c>
      <c r="E3440">
        <f>$B$8+$B$9*D3440</f>
        <v/>
      </c>
      <c r="F3440">
        <f>C3440-E3440</f>
        <v/>
      </c>
      <c r="G3440">
        <f>F3440/$B$11</f>
        <v/>
      </c>
      <c r="H3440">
        <f>ABS(G3440)</f>
        <v/>
      </c>
    </row>
    <row r="3441">
      <c r="A3441">
        <f>'03_DADOS_LIMPOS'!A3417</f>
        <v/>
      </c>
      <c r="B3441">
        <f>'03_DADOS_LIMPOS'!C3417</f>
        <v/>
      </c>
      <c r="C3441">
        <f>'03_DADOS_LIMPOS'!D3417</f>
        <v/>
      </c>
      <c r="D3441">
        <f>'03_DADOS_LIMPOS'!J3417</f>
        <v/>
      </c>
      <c r="E3441">
        <f>$B$8+$B$9*D3441</f>
        <v/>
      </c>
      <c r="F3441">
        <f>C3441-E3441</f>
        <v/>
      </c>
      <c r="G3441">
        <f>F3441/$B$11</f>
        <v/>
      </c>
      <c r="H3441">
        <f>ABS(G3441)</f>
        <v/>
      </c>
    </row>
    <row r="3442">
      <c r="A3442">
        <f>'03_DADOS_LIMPOS'!A3418</f>
        <v/>
      </c>
      <c r="B3442">
        <f>'03_DADOS_LIMPOS'!C3418</f>
        <v/>
      </c>
      <c r="C3442">
        <f>'03_DADOS_LIMPOS'!D3418</f>
        <v/>
      </c>
      <c r="D3442">
        <f>'03_DADOS_LIMPOS'!J3418</f>
        <v/>
      </c>
      <c r="E3442">
        <f>$B$8+$B$9*D3442</f>
        <v/>
      </c>
      <c r="F3442">
        <f>C3442-E3442</f>
        <v/>
      </c>
      <c r="G3442">
        <f>F3442/$B$11</f>
        <v/>
      </c>
      <c r="H3442">
        <f>ABS(G3442)</f>
        <v/>
      </c>
    </row>
    <row r="3443">
      <c r="A3443">
        <f>'03_DADOS_LIMPOS'!A3419</f>
        <v/>
      </c>
      <c r="B3443">
        <f>'03_DADOS_LIMPOS'!C3419</f>
        <v/>
      </c>
      <c r="C3443">
        <f>'03_DADOS_LIMPOS'!D3419</f>
        <v/>
      </c>
      <c r="D3443">
        <f>'03_DADOS_LIMPOS'!J3419</f>
        <v/>
      </c>
      <c r="E3443">
        <f>$B$8+$B$9*D3443</f>
        <v/>
      </c>
      <c r="F3443">
        <f>C3443-E3443</f>
        <v/>
      </c>
      <c r="G3443">
        <f>F3443/$B$11</f>
        <v/>
      </c>
      <c r="H3443">
        <f>ABS(G3443)</f>
        <v/>
      </c>
    </row>
    <row r="3444">
      <c r="A3444">
        <f>'03_DADOS_LIMPOS'!A3420</f>
        <v/>
      </c>
      <c r="B3444">
        <f>'03_DADOS_LIMPOS'!C3420</f>
        <v/>
      </c>
      <c r="C3444">
        <f>'03_DADOS_LIMPOS'!D3420</f>
        <v/>
      </c>
      <c r="D3444">
        <f>'03_DADOS_LIMPOS'!J3420</f>
        <v/>
      </c>
      <c r="E3444">
        <f>$B$8+$B$9*D3444</f>
        <v/>
      </c>
      <c r="F3444">
        <f>C3444-E3444</f>
        <v/>
      </c>
      <c r="G3444">
        <f>F3444/$B$11</f>
        <v/>
      </c>
      <c r="H3444">
        <f>ABS(G3444)</f>
        <v/>
      </c>
    </row>
    <row r="3445">
      <c r="A3445">
        <f>'03_DADOS_LIMPOS'!A3421</f>
        <v/>
      </c>
      <c r="B3445">
        <f>'03_DADOS_LIMPOS'!C3421</f>
        <v/>
      </c>
      <c r="C3445">
        <f>'03_DADOS_LIMPOS'!D3421</f>
        <v/>
      </c>
      <c r="D3445">
        <f>'03_DADOS_LIMPOS'!J3421</f>
        <v/>
      </c>
      <c r="E3445">
        <f>$B$8+$B$9*D3445</f>
        <v/>
      </c>
      <c r="F3445">
        <f>C3445-E3445</f>
        <v/>
      </c>
      <c r="G3445">
        <f>F3445/$B$11</f>
        <v/>
      </c>
      <c r="H3445">
        <f>ABS(G3445)</f>
        <v/>
      </c>
    </row>
    <row r="3446">
      <c r="A3446">
        <f>'03_DADOS_LIMPOS'!A3422</f>
        <v/>
      </c>
      <c r="B3446">
        <f>'03_DADOS_LIMPOS'!C3422</f>
        <v/>
      </c>
      <c r="C3446">
        <f>'03_DADOS_LIMPOS'!D3422</f>
        <v/>
      </c>
      <c r="D3446">
        <f>'03_DADOS_LIMPOS'!J3422</f>
        <v/>
      </c>
      <c r="E3446">
        <f>$B$8+$B$9*D3446</f>
        <v/>
      </c>
      <c r="F3446">
        <f>C3446-E3446</f>
        <v/>
      </c>
      <c r="G3446">
        <f>F3446/$B$11</f>
        <v/>
      </c>
      <c r="H3446">
        <f>ABS(G3446)</f>
        <v/>
      </c>
    </row>
    <row r="3447">
      <c r="A3447">
        <f>'03_DADOS_LIMPOS'!A3423</f>
        <v/>
      </c>
      <c r="B3447">
        <f>'03_DADOS_LIMPOS'!C3423</f>
        <v/>
      </c>
      <c r="C3447">
        <f>'03_DADOS_LIMPOS'!D3423</f>
        <v/>
      </c>
      <c r="D3447">
        <f>'03_DADOS_LIMPOS'!J3423</f>
        <v/>
      </c>
      <c r="E3447">
        <f>$B$8+$B$9*D3447</f>
        <v/>
      </c>
      <c r="F3447">
        <f>C3447-E3447</f>
        <v/>
      </c>
      <c r="G3447">
        <f>F3447/$B$11</f>
        <v/>
      </c>
      <c r="H3447">
        <f>ABS(G3447)</f>
        <v/>
      </c>
    </row>
    <row r="3448">
      <c r="A3448">
        <f>'03_DADOS_LIMPOS'!A3424</f>
        <v/>
      </c>
      <c r="B3448">
        <f>'03_DADOS_LIMPOS'!C3424</f>
        <v/>
      </c>
      <c r="C3448">
        <f>'03_DADOS_LIMPOS'!D3424</f>
        <v/>
      </c>
      <c r="D3448">
        <f>'03_DADOS_LIMPOS'!J3424</f>
        <v/>
      </c>
      <c r="E3448">
        <f>$B$8+$B$9*D3448</f>
        <v/>
      </c>
      <c r="F3448">
        <f>C3448-E3448</f>
        <v/>
      </c>
      <c r="G3448">
        <f>F3448/$B$11</f>
        <v/>
      </c>
      <c r="H3448">
        <f>ABS(G3448)</f>
        <v/>
      </c>
    </row>
    <row r="3449">
      <c r="A3449">
        <f>'03_DADOS_LIMPOS'!A3425</f>
        <v/>
      </c>
      <c r="B3449">
        <f>'03_DADOS_LIMPOS'!C3425</f>
        <v/>
      </c>
      <c r="C3449">
        <f>'03_DADOS_LIMPOS'!D3425</f>
        <v/>
      </c>
      <c r="D3449">
        <f>'03_DADOS_LIMPOS'!J3425</f>
        <v/>
      </c>
      <c r="E3449">
        <f>$B$8+$B$9*D3449</f>
        <v/>
      </c>
      <c r="F3449">
        <f>C3449-E3449</f>
        <v/>
      </c>
      <c r="G3449">
        <f>F3449/$B$11</f>
        <v/>
      </c>
      <c r="H3449">
        <f>ABS(G3449)</f>
        <v/>
      </c>
    </row>
    <row r="3450">
      <c r="A3450">
        <f>'03_DADOS_LIMPOS'!A3426</f>
        <v/>
      </c>
      <c r="B3450">
        <f>'03_DADOS_LIMPOS'!C3426</f>
        <v/>
      </c>
      <c r="C3450">
        <f>'03_DADOS_LIMPOS'!D3426</f>
        <v/>
      </c>
      <c r="D3450">
        <f>'03_DADOS_LIMPOS'!J3426</f>
        <v/>
      </c>
      <c r="E3450">
        <f>$B$8+$B$9*D3450</f>
        <v/>
      </c>
      <c r="F3450">
        <f>C3450-E3450</f>
        <v/>
      </c>
      <c r="G3450">
        <f>F3450/$B$11</f>
        <v/>
      </c>
      <c r="H3450">
        <f>ABS(G3450)</f>
        <v/>
      </c>
    </row>
    <row r="3451">
      <c r="A3451">
        <f>'03_DADOS_LIMPOS'!A3427</f>
        <v/>
      </c>
      <c r="B3451">
        <f>'03_DADOS_LIMPOS'!C3427</f>
        <v/>
      </c>
      <c r="C3451">
        <f>'03_DADOS_LIMPOS'!D3427</f>
        <v/>
      </c>
      <c r="D3451">
        <f>'03_DADOS_LIMPOS'!J3427</f>
        <v/>
      </c>
      <c r="E3451">
        <f>$B$8+$B$9*D3451</f>
        <v/>
      </c>
      <c r="F3451">
        <f>C3451-E3451</f>
        <v/>
      </c>
      <c r="G3451">
        <f>F3451/$B$11</f>
        <v/>
      </c>
      <c r="H3451">
        <f>ABS(G3451)</f>
        <v/>
      </c>
    </row>
    <row r="3452">
      <c r="A3452">
        <f>'03_DADOS_LIMPOS'!A3428</f>
        <v/>
      </c>
      <c r="B3452">
        <f>'03_DADOS_LIMPOS'!C3428</f>
        <v/>
      </c>
      <c r="C3452">
        <f>'03_DADOS_LIMPOS'!D3428</f>
        <v/>
      </c>
      <c r="D3452">
        <f>'03_DADOS_LIMPOS'!J3428</f>
        <v/>
      </c>
      <c r="E3452">
        <f>$B$8+$B$9*D3452</f>
        <v/>
      </c>
      <c r="F3452">
        <f>C3452-E3452</f>
        <v/>
      </c>
      <c r="G3452">
        <f>F3452/$B$11</f>
        <v/>
      </c>
      <c r="H3452">
        <f>ABS(G3452)</f>
        <v/>
      </c>
    </row>
    <row r="3453">
      <c r="A3453">
        <f>'03_DADOS_LIMPOS'!A3429</f>
        <v/>
      </c>
      <c r="B3453">
        <f>'03_DADOS_LIMPOS'!C3429</f>
        <v/>
      </c>
      <c r="C3453">
        <f>'03_DADOS_LIMPOS'!D3429</f>
        <v/>
      </c>
      <c r="D3453">
        <f>'03_DADOS_LIMPOS'!J3429</f>
        <v/>
      </c>
      <c r="E3453">
        <f>$B$8+$B$9*D3453</f>
        <v/>
      </c>
      <c r="F3453">
        <f>C3453-E3453</f>
        <v/>
      </c>
      <c r="G3453">
        <f>F3453/$B$11</f>
        <v/>
      </c>
      <c r="H3453">
        <f>ABS(G3453)</f>
        <v/>
      </c>
    </row>
    <row r="3454">
      <c r="A3454">
        <f>'03_DADOS_LIMPOS'!A3430</f>
        <v/>
      </c>
      <c r="B3454">
        <f>'03_DADOS_LIMPOS'!C3430</f>
        <v/>
      </c>
      <c r="C3454">
        <f>'03_DADOS_LIMPOS'!D3430</f>
        <v/>
      </c>
      <c r="D3454">
        <f>'03_DADOS_LIMPOS'!J3430</f>
        <v/>
      </c>
      <c r="E3454">
        <f>$B$8+$B$9*D3454</f>
        <v/>
      </c>
      <c r="F3454">
        <f>C3454-E3454</f>
        <v/>
      </c>
      <c r="G3454">
        <f>F3454/$B$11</f>
        <v/>
      </c>
      <c r="H3454">
        <f>ABS(G3454)</f>
        <v/>
      </c>
    </row>
    <row r="3455">
      <c r="A3455">
        <f>'03_DADOS_LIMPOS'!A3431</f>
        <v/>
      </c>
      <c r="B3455">
        <f>'03_DADOS_LIMPOS'!C3431</f>
        <v/>
      </c>
      <c r="C3455">
        <f>'03_DADOS_LIMPOS'!D3431</f>
        <v/>
      </c>
      <c r="D3455">
        <f>'03_DADOS_LIMPOS'!J3431</f>
        <v/>
      </c>
      <c r="E3455">
        <f>$B$8+$B$9*D3455</f>
        <v/>
      </c>
      <c r="F3455">
        <f>C3455-E3455</f>
        <v/>
      </c>
      <c r="G3455">
        <f>F3455/$B$11</f>
        <v/>
      </c>
      <c r="H3455">
        <f>ABS(G3455)</f>
        <v/>
      </c>
    </row>
    <row r="3456">
      <c r="A3456">
        <f>'03_DADOS_LIMPOS'!A3432</f>
        <v/>
      </c>
      <c r="B3456">
        <f>'03_DADOS_LIMPOS'!C3432</f>
        <v/>
      </c>
      <c r="C3456">
        <f>'03_DADOS_LIMPOS'!D3432</f>
        <v/>
      </c>
      <c r="D3456">
        <f>'03_DADOS_LIMPOS'!J3432</f>
        <v/>
      </c>
      <c r="E3456">
        <f>$B$8+$B$9*D3456</f>
        <v/>
      </c>
      <c r="F3456">
        <f>C3456-E3456</f>
        <v/>
      </c>
      <c r="G3456">
        <f>F3456/$B$11</f>
        <v/>
      </c>
      <c r="H3456">
        <f>ABS(G3456)</f>
        <v/>
      </c>
    </row>
    <row r="3457">
      <c r="A3457">
        <f>'03_DADOS_LIMPOS'!A3433</f>
        <v/>
      </c>
      <c r="B3457">
        <f>'03_DADOS_LIMPOS'!C3433</f>
        <v/>
      </c>
      <c r="C3457">
        <f>'03_DADOS_LIMPOS'!D3433</f>
        <v/>
      </c>
      <c r="D3457">
        <f>'03_DADOS_LIMPOS'!J3433</f>
        <v/>
      </c>
      <c r="E3457">
        <f>$B$8+$B$9*D3457</f>
        <v/>
      </c>
      <c r="F3457">
        <f>C3457-E3457</f>
        <v/>
      </c>
      <c r="G3457">
        <f>F3457/$B$11</f>
        <v/>
      </c>
      <c r="H3457">
        <f>ABS(G3457)</f>
        <v/>
      </c>
    </row>
    <row r="3458">
      <c r="A3458">
        <f>'03_DADOS_LIMPOS'!A3434</f>
        <v/>
      </c>
      <c r="B3458">
        <f>'03_DADOS_LIMPOS'!C3434</f>
        <v/>
      </c>
      <c r="C3458">
        <f>'03_DADOS_LIMPOS'!D3434</f>
        <v/>
      </c>
      <c r="D3458">
        <f>'03_DADOS_LIMPOS'!J3434</f>
        <v/>
      </c>
      <c r="E3458">
        <f>$B$8+$B$9*D3458</f>
        <v/>
      </c>
      <c r="F3458">
        <f>C3458-E3458</f>
        <v/>
      </c>
      <c r="G3458">
        <f>F3458/$B$11</f>
        <v/>
      </c>
      <c r="H3458">
        <f>ABS(G3458)</f>
        <v/>
      </c>
    </row>
    <row r="3459">
      <c r="A3459">
        <f>'03_DADOS_LIMPOS'!A3435</f>
        <v/>
      </c>
      <c r="B3459">
        <f>'03_DADOS_LIMPOS'!C3435</f>
        <v/>
      </c>
      <c r="C3459">
        <f>'03_DADOS_LIMPOS'!D3435</f>
        <v/>
      </c>
      <c r="D3459">
        <f>'03_DADOS_LIMPOS'!J3435</f>
        <v/>
      </c>
      <c r="E3459">
        <f>$B$8+$B$9*D3459</f>
        <v/>
      </c>
      <c r="F3459">
        <f>C3459-E3459</f>
        <v/>
      </c>
      <c r="G3459">
        <f>F3459/$B$11</f>
        <v/>
      </c>
      <c r="H3459">
        <f>ABS(G3459)</f>
        <v/>
      </c>
    </row>
    <row r="3460">
      <c r="A3460">
        <f>'03_DADOS_LIMPOS'!A3436</f>
        <v/>
      </c>
      <c r="B3460">
        <f>'03_DADOS_LIMPOS'!C3436</f>
        <v/>
      </c>
      <c r="C3460">
        <f>'03_DADOS_LIMPOS'!D3436</f>
        <v/>
      </c>
      <c r="D3460">
        <f>'03_DADOS_LIMPOS'!J3436</f>
        <v/>
      </c>
      <c r="E3460">
        <f>$B$8+$B$9*D3460</f>
        <v/>
      </c>
      <c r="F3460">
        <f>C3460-E3460</f>
        <v/>
      </c>
      <c r="G3460">
        <f>F3460/$B$11</f>
        <v/>
      </c>
      <c r="H3460">
        <f>ABS(G3460)</f>
        <v/>
      </c>
    </row>
    <row r="3461">
      <c r="A3461">
        <f>'03_DADOS_LIMPOS'!A3437</f>
        <v/>
      </c>
      <c r="B3461">
        <f>'03_DADOS_LIMPOS'!C3437</f>
        <v/>
      </c>
      <c r="C3461">
        <f>'03_DADOS_LIMPOS'!D3437</f>
        <v/>
      </c>
      <c r="D3461">
        <f>'03_DADOS_LIMPOS'!J3437</f>
        <v/>
      </c>
      <c r="E3461">
        <f>$B$8+$B$9*D3461</f>
        <v/>
      </c>
      <c r="F3461">
        <f>C3461-E3461</f>
        <v/>
      </c>
      <c r="G3461">
        <f>F3461/$B$11</f>
        <v/>
      </c>
      <c r="H3461">
        <f>ABS(G3461)</f>
        <v/>
      </c>
    </row>
    <row r="3462">
      <c r="A3462">
        <f>'03_DADOS_LIMPOS'!A3438</f>
        <v/>
      </c>
      <c r="B3462">
        <f>'03_DADOS_LIMPOS'!C3438</f>
        <v/>
      </c>
      <c r="C3462">
        <f>'03_DADOS_LIMPOS'!D3438</f>
        <v/>
      </c>
      <c r="D3462">
        <f>'03_DADOS_LIMPOS'!J3438</f>
        <v/>
      </c>
      <c r="E3462">
        <f>$B$8+$B$9*D3462</f>
        <v/>
      </c>
      <c r="F3462">
        <f>C3462-E3462</f>
        <v/>
      </c>
      <c r="G3462">
        <f>F3462/$B$11</f>
        <v/>
      </c>
      <c r="H3462">
        <f>ABS(G3462)</f>
        <v/>
      </c>
    </row>
    <row r="3463">
      <c r="A3463">
        <f>'03_DADOS_LIMPOS'!A3439</f>
        <v/>
      </c>
      <c r="B3463">
        <f>'03_DADOS_LIMPOS'!C3439</f>
        <v/>
      </c>
      <c r="C3463">
        <f>'03_DADOS_LIMPOS'!D3439</f>
        <v/>
      </c>
      <c r="D3463">
        <f>'03_DADOS_LIMPOS'!J3439</f>
        <v/>
      </c>
      <c r="E3463">
        <f>$B$8+$B$9*D3463</f>
        <v/>
      </c>
      <c r="F3463">
        <f>C3463-E3463</f>
        <v/>
      </c>
      <c r="G3463">
        <f>F3463/$B$11</f>
        <v/>
      </c>
      <c r="H3463">
        <f>ABS(G3463)</f>
        <v/>
      </c>
    </row>
    <row r="3464">
      <c r="A3464">
        <f>'03_DADOS_LIMPOS'!A3440</f>
        <v/>
      </c>
      <c r="B3464">
        <f>'03_DADOS_LIMPOS'!C3440</f>
        <v/>
      </c>
      <c r="C3464">
        <f>'03_DADOS_LIMPOS'!D3440</f>
        <v/>
      </c>
      <c r="D3464">
        <f>'03_DADOS_LIMPOS'!J3440</f>
        <v/>
      </c>
      <c r="E3464">
        <f>$B$8+$B$9*D3464</f>
        <v/>
      </c>
      <c r="F3464">
        <f>C3464-E3464</f>
        <v/>
      </c>
      <c r="G3464">
        <f>F3464/$B$11</f>
        <v/>
      </c>
      <c r="H3464">
        <f>ABS(G3464)</f>
        <v/>
      </c>
    </row>
    <row r="3465">
      <c r="A3465">
        <f>'03_DADOS_LIMPOS'!A3441</f>
        <v/>
      </c>
      <c r="B3465">
        <f>'03_DADOS_LIMPOS'!C3441</f>
        <v/>
      </c>
      <c r="C3465">
        <f>'03_DADOS_LIMPOS'!D3441</f>
        <v/>
      </c>
      <c r="D3465">
        <f>'03_DADOS_LIMPOS'!J3441</f>
        <v/>
      </c>
      <c r="E3465">
        <f>$B$8+$B$9*D3465</f>
        <v/>
      </c>
      <c r="F3465">
        <f>C3465-E3465</f>
        <v/>
      </c>
      <c r="G3465">
        <f>F3465/$B$11</f>
        <v/>
      </c>
      <c r="H3465">
        <f>ABS(G3465)</f>
        <v/>
      </c>
    </row>
    <row r="3466">
      <c r="A3466">
        <f>'03_DADOS_LIMPOS'!A3442</f>
        <v/>
      </c>
      <c r="B3466">
        <f>'03_DADOS_LIMPOS'!C3442</f>
        <v/>
      </c>
      <c r="C3466">
        <f>'03_DADOS_LIMPOS'!D3442</f>
        <v/>
      </c>
      <c r="D3466">
        <f>'03_DADOS_LIMPOS'!J3442</f>
        <v/>
      </c>
      <c r="E3466">
        <f>$B$8+$B$9*D3466</f>
        <v/>
      </c>
      <c r="F3466">
        <f>C3466-E3466</f>
        <v/>
      </c>
      <c r="G3466">
        <f>F3466/$B$11</f>
        <v/>
      </c>
      <c r="H3466">
        <f>ABS(G3466)</f>
        <v/>
      </c>
    </row>
    <row r="3467">
      <c r="A3467">
        <f>'03_DADOS_LIMPOS'!A3443</f>
        <v/>
      </c>
      <c r="B3467">
        <f>'03_DADOS_LIMPOS'!C3443</f>
        <v/>
      </c>
      <c r="C3467">
        <f>'03_DADOS_LIMPOS'!D3443</f>
        <v/>
      </c>
      <c r="D3467">
        <f>'03_DADOS_LIMPOS'!J3443</f>
        <v/>
      </c>
      <c r="E3467">
        <f>$B$8+$B$9*D3467</f>
        <v/>
      </c>
      <c r="F3467">
        <f>C3467-E3467</f>
        <v/>
      </c>
      <c r="G3467">
        <f>F3467/$B$11</f>
        <v/>
      </c>
      <c r="H3467">
        <f>ABS(G3467)</f>
        <v/>
      </c>
    </row>
    <row r="3468">
      <c r="A3468">
        <f>'03_DADOS_LIMPOS'!A3444</f>
        <v/>
      </c>
      <c r="B3468">
        <f>'03_DADOS_LIMPOS'!C3444</f>
        <v/>
      </c>
      <c r="C3468">
        <f>'03_DADOS_LIMPOS'!D3444</f>
        <v/>
      </c>
      <c r="D3468">
        <f>'03_DADOS_LIMPOS'!J3444</f>
        <v/>
      </c>
      <c r="E3468">
        <f>$B$8+$B$9*D3468</f>
        <v/>
      </c>
      <c r="F3468">
        <f>C3468-E3468</f>
        <v/>
      </c>
      <c r="G3468">
        <f>F3468/$B$11</f>
        <v/>
      </c>
      <c r="H3468">
        <f>ABS(G3468)</f>
        <v/>
      </c>
    </row>
    <row r="3469">
      <c r="A3469">
        <f>'03_DADOS_LIMPOS'!A3445</f>
        <v/>
      </c>
      <c r="B3469">
        <f>'03_DADOS_LIMPOS'!C3445</f>
        <v/>
      </c>
      <c r="C3469">
        <f>'03_DADOS_LIMPOS'!D3445</f>
        <v/>
      </c>
      <c r="D3469">
        <f>'03_DADOS_LIMPOS'!J3445</f>
        <v/>
      </c>
      <c r="E3469">
        <f>$B$8+$B$9*D3469</f>
        <v/>
      </c>
      <c r="F3469">
        <f>C3469-E3469</f>
        <v/>
      </c>
      <c r="G3469">
        <f>F3469/$B$11</f>
        <v/>
      </c>
      <c r="H3469">
        <f>ABS(G3469)</f>
        <v/>
      </c>
    </row>
    <row r="3470">
      <c r="A3470">
        <f>'03_DADOS_LIMPOS'!A3446</f>
        <v/>
      </c>
      <c r="B3470">
        <f>'03_DADOS_LIMPOS'!C3446</f>
        <v/>
      </c>
      <c r="C3470">
        <f>'03_DADOS_LIMPOS'!D3446</f>
        <v/>
      </c>
      <c r="D3470">
        <f>'03_DADOS_LIMPOS'!J3446</f>
        <v/>
      </c>
      <c r="E3470">
        <f>$B$8+$B$9*D3470</f>
        <v/>
      </c>
      <c r="F3470">
        <f>C3470-E3470</f>
        <v/>
      </c>
      <c r="G3470">
        <f>F3470/$B$11</f>
        <v/>
      </c>
      <c r="H3470">
        <f>ABS(G3470)</f>
        <v/>
      </c>
    </row>
    <row r="3471">
      <c r="A3471">
        <f>'03_DADOS_LIMPOS'!A3447</f>
        <v/>
      </c>
      <c r="B3471">
        <f>'03_DADOS_LIMPOS'!C3447</f>
        <v/>
      </c>
      <c r="C3471">
        <f>'03_DADOS_LIMPOS'!D3447</f>
        <v/>
      </c>
      <c r="D3471">
        <f>'03_DADOS_LIMPOS'!J3447</f>
        <v/>
      </c>
      <c r="E3471">
        <f>$B$8+$B$9*D3471</f>
        <v/>
      </c>
      <c r="F3471">
        <f>C3471-E3471</f>
        <v/>
      </c>
      <c r="G3471">
        <f>F3471/$B$11</f>
        <v/>
      </c>
      <c r="H3471">
        <f>ABS(G3471)</f>
        <v/>
      </c>
    </row>
    <row r="3472">
      <c r="A3472">
        <f>'03_DADOS_LIMPOS'!A3448</f>
        <v/>
      </c>
      <c r="B3472">
        <f>'03_DADOS_LIMPOS'!C3448</f>
        <v/>
      </c>
      <c r="C3472">
        <f>'03_DADOS_LIMPOS'!D3448</f>
        <v/>
      </c>
      <c r="D3472">
        <f>'03_DADOS_LIMPOS'!J3448</f>
        <v/>
      </c>
      <c r="E3472">
        <f>$B$8+$B$9*D3472</f>
        <v/>
      </c>
      <c r="F3472">
        <f>C3472-E3472</f>
        <v/>
      </c>
      <c r="G3472">
        <f>F3472/$B$11</f>
        <v/>
      </c>
      <c r="H3472">
        <f>ABS(G3472)</f>
        <v/>
      </c>
    </row>
    <row r="3473">
      <c r="A3473">
        <f>'03_DADOS_LIMPOS'!A3449</f>
        <v/>
      </c>
      <c r="B3473">
        <f>'03_DADOS_LIMPOS'!C3449</f>
        <v/>
      </c>
      <c r="C3473">
        <f>'03_DADOS_LIMPOS'!D3449</f>
        <v/>
      </c>
      <c r="D3473">
        <f>'03_DADOS_LIMPOS'!J3449</f>
        <v/>
      </c>
      <c r="E3473">
        <f>$B$8+$B$9*D3473</f>
        <v/>
      </c>
      <c r="F3473">
        <f>C3473-E3473</f>
        <v/>
      </c>
      <c r="G3473">
        <f>F3473/$B$11</f>
        <v/>
      </c>
      <c r="H3473">
        <f>ABS(G3473)</f>
        <v/>
      </c>
    </row>
    <row r="3474">
      <c r="A3474">
        <f>'03_DADOS_LIMPOS'!A3450</f>
        <v/>
      </c>
      <c r="B3474">
        <f>'03_DADOS_LIMPOS'!C3450</f>
        <v/>
      </c>
      <c r="C3474">
        <f>'03_DADOS_LIMPOS'!D3450</f>
        <v/>
      </c>
      <c r="D3474">
        <f>'03_DADOS_LIMPOS'!J3450</f>
        <v/>
      </c>
      <c r="E3474">
        <f>$B$8+$B$9*D3474</f>
        <v/>
      </c>
      <c r="F3474">
        <f>C3474-E3474</f>
        <v/>
      </c>
      <c r="G3474">
        <f>F3474/$B$11</f>
        <v/>
      </c>
      <c r="H3474">
        <f>ABS(G3474)</f>
        <v/>
      </c>
    </row>
    <row r="3475">
      <c r="A3475">
        <f>'03_DADOS_LIMPOS'!A3451</f>
        <v/>
      </c>
      <c r="B3475">
        <f>'03_DADOS_LIMPOS'!C3451</f>
        <v/>
      </c>
      <c r="C3475">
        <f>'03_DADOS_LIMPOS'!D3451</f>
        <v/>
      </c>
      <c r="D3475">
        <f>'03_DADOS_LIMPOS'!J3451</f>
        <v/>
      </c>
      <c r="E3475">
        <f>$B$8+$B$9*D3475</f>
        <v/>
      </c>
      <c r="F3475">
        <f>C3475-E3475</f>
        <v/>
      </c>
      <c r="G3475">
        <f>F3475/$B$11</f>
        <v/>
      </c>
      <c r="H3475">
        <f>ABS(G3475)</f>
        <v/>
      </c>
    </row>
    <row r="3476">
      <c r="A3476">
        <f>'03_DADOS_LIMPOS'!A3452</f>
        <v/>
      </c>
      <c r="B3476">
        <f>'03_DADOS_LIMPOS'!C3452</f>
        <v/>
      </c>
      <c r="C3476">
        <f>'03_DADOS_LIMPOS'!D3452</f>
        <v/>
      </c>
      <c r="D3476">
        <f>'03_DADOS_LIMPOS'!J3452</f>
        <v/>
      </c>
      <c r="E3476">
        <f>$B$8+$B$9*D3476</f>
        <v/>
      </c>
      <c r="F3476">
        <f>C3476-E3476</f>
        <v/>
      </c>
      <c r="G3476">
        <f>F3476/$B$11</f>
        <v/>
      </c>
      <c r="H3476">
        <f>ABS(G3476)</f>
        <v/>
      </c>
    </row>
    <row r="3477">
      <c r="A3477">
        <f>'03_DADOS_LIMPOS'!A3453</f>
        <v/>
      </c>
      <c r="B3477">
        <f>'03_DADOS_LIMPOS'!C3453</f>
        <v/>
      </c>
      <c r="C3477">
        <f>'03_DADOS_LIMPOS'!D3453</f>
        <v/>
      </c>
      <c r="D3477">
        <f>'03_DADOS_LIMPOS'!J3453</f>
        <v/>
      </c>
      <c r="E3477">
        <f>$B$8+$B$9*D3477</f>
        <v/>
      </c>
      <c r="F3477">
        <f>C3477-E3477</f>
        <v/>
      </c>
      <c r="G3477">
        <f>F3477/$B$11</f>
        <v/>
      </c>
      <c r="H3477">
        <f>ABS(G3477)</f>
        <v/>
      </c>
    </row>
    <row r="3478">
      <c r="A3478">
        <f>'03_DADOS_LIMPOS'!A3454</f>
        <v/>
      </c>
      <c r="B3478">
        <f>'03_DADOS_LIMPOS'!C3454</f>
        <v/>
      </c>
      <c r="C3478">
        <f>'03_DADOS_LIMPOS'!D3454</f>
        <v/>
      </c>
      <c r="D3478">
        <f>'03_DADOS_LIMPOS'!J3454</f>
        <v/>
      </c>
      <c r="E3478">
        <f>$B$8+$B$9*D3478</f>
        <v/>
      </c>
      <c r="F3478">
        <f>C3478-E3478</f>
        <v/>
      </c>
      <c r="G3478">
        <f>F3478/$B$11</f>
        <v/>
      </c>
      <c r="H3478">
        <f>ABS(G3478)</f>
        <v/>
      </c>
    </row>
    <row r="3479">
      <c r="A3479">
        <f>'03_DADOS_LIMPOS'!A3455</f>
        <v/>
      </c>
      <c r="B3479">
        <f>'03_DADOS_LIMPOS'!C3455</f>
        <v/>
      </c>
      <c r="C3479">
        <f>'03_DADOS_LIMPOS'!D3455</f>
        <v/>
      </c>
      <c r="D3479">
        <f>'03_DADOS_LIMPOS'!J3455</f>
        <v/>
      </c>
      <c r="E3479">
        <f>$B$8+$B$9*D3479</f>
        <v/>
      </c>
      <c r="F3479">
        <f>C3479-E3479</f>
        <v/>
      </c>
      <c r="G3479">
        <f>F3479/$B$11</f>
        <v/>
      </c>
      <c r="H3479">
        <f>ABS(G3479)</f>
        <v/>
      </c>
    </row>
    <row r="3480">
      <c r="A3480">
        <f>'03_DADOS_LIMPOS'!A3456</f>
        <v/>
      </c>
      <c r="B3480">
        <f>'03_DADOS_LIMPOS'!C3456</f>
        <v/>
      </c>
      <c r="C3480">
        <f>'03_DADOS_LIMPOS'!D3456</f>
        <v/>
      </c>
      <c r="D3480">
        <f>'03_DADOS_LIMPOS'!J3456</f>
        <v/>
      </c>
      <c r="E3480">
        <f>$B$8+$B$9*D3480</f>
        <v/>
      </c>
      <c r="F3480">
        <f>C3480-E3480</f>
        <v/>
      </c>
      <c r="G3480">
        <f>F3480/$B$11</f>
        <v/>
      </c>
      <c r="H3480">
        <f>ABS(G3480)</f>
        <v/>
      </c>
    </row>
    <row r="3481">
      <c r="A3481">
        <f>'03_DADOS_LIMPOS'!A3457</f>
        <v/>
      </c>
      <c r="B3481">
        <f>'03_DADOS_LIMPOS'!C3457</f>
        <v/>
      </c>
      <c r="C3481">
        <f>'03_DADOS_LIMPOS'!D3457</f>
        <v/>
      </c>
      <c r="D3481">
        <f>'03_DADOS_LIMPOS'!J3457</f>
        <v/>
      </c>
      <c r="E3481">
        <f>$B$8+$B$9*D3481</f>
        <v/>
      </c>
      <c r="F3481">
        <f>C3481-E3481</f>
        <v/>
      </c>
      <c r="G3481">
        <f>F3481/$B$11</f>
        <v/>
      </c>
      <c r="H3481">
        <f>ABS(G3481)</f>
        <v/>
      </c>
    </row>
    <row r="3482">
      <c r="A3482">
        <f>'03_DADOS_LIMPOS'!A3458</f>
        <v/>
      </c>
      <c r="B3482">
        <f>'03_DADOS_LIMPOS'!C3458</f>
        <v/>
      </c>
      <c r="C3482">
        <f>'03_DADOS_LIMPOS'!D3458</f>
        <v/>
      </c>
      <c r="D3482">
        <f>'03_DADOS_LIMPOS'!J3458</f>
        <v/>
      </c>
      <c r="E3482">
        <f>$B$8+$B$9*D3482</f>
        <v/>
      </c>
      <c r="F3482">
        <f>C3482-E3482</f>
        <v/>
      </c>
      <c r="G3482">
        <f>F3482/$B$11</f>
        <v/>
      </c>
      <c r="H3482">
        <f>ABS(G3482)</f>
        <v/>
      </c>
    </row>
    <row r="3483">
      <c r="A3483">
        <f>'03_DADOS_LIMPOS'!A3459</f>
        <v/>
      </c>
      <c r="B3483">
        <f>'03_DADOS_LIMPOS'!C3459</f>
        <v/>
      </c>
      <c r="C3483">
        <f>'03_DADOS_LIMPOS'!D3459</f>
        <v/>
      </c>
      <c r="D3483">
        <f>'03_DADOS_LIMPOS'!J3459</f>
        <v/>
      </c>
      <c r="E3483">
        <f>$B$8+$B$9*D3483</f>
        <v/>
      </c>
      <c r="F3483">
        <f>C3483-E3483</f>
        <v/>
      </c>
      <c r="G3483">
        <f>F3483/$B$11</f>
        <v/>
      </c>
      <c r="H3483">
        <f>ABS(G3483)</f>
        <v/>
      </c>
    </row>
    <row r="3484">
      <c r="A3484">
        <f>'03_DADOS_LIMPOS'!A3460</f>
        <v/>
      </c>
      <c r="B3484">
        <f>'03_DADOS_LIMPOS'!C3460</f>
        <v/>
      </c>
      <c r="C3484">
        <f>'03_DADOS_LIMPOS'!D3460</f>
        <v/>
      </c>
      <c r="D3484">
        <f>'03_DADOS_LIMPOS'!J3460</f>
        <v/>
      </c>
      <c r="E3484">
        <f>$B$8+$B$9*D3484</f>
        <v/>
      </c>
      <c r="F3484">
        <f>C3484-E3484</f>
        <v/>
      </c>
      <c r="G3484">
        <f>F3484/$B$11</f>
        <v/>
      </c>
      <c r="H3484">
        <f>ABS(G3484)</f>
        <v/>
      </c>
    </row>
    <row r="3485">
      <c r="A3485">
        <f>'03_DADOS_LIMPOS'!A3461</f>
        <v/>
      </c>
      <c r="B3485">
        <f>'03_DADOS_LIMPOS'!C3461</f>
        <v/>
      </c>
      <c r="C3485">
        <f>'03_DADOS_LIMPOS'!D3461</f>
        <v/>
      </c>
      <c r="D3485">
        <f>'03_DADOS_LIMPOS'!J3461</f>
        <v/>
      </c>
      <c r="E3485">
        <f>$B$8+$B$9*D3485</f>
        <v/>
      </c>
      <c r="F3485">
        <f>C3485-E3485</f>
        <v/>
      </c>
      <c r="G3485">
        <f>F3485/$B$11</f>
        <v/>
      </c>
      <c r="H3485">
        <f>ABS(G3485)</f>
        <v/>
      </c>
    </row>
    <row r="3486">
      <c r="A3486">
        <f>'03_DADOS_LIMPOS'!A3462</f>
        <v/>
      </c>
      <c r="B3486">
        <f>'03_DADOS_LIMPOS'!C3462</f>
        <v/>
      </c>
      <c r="C3486">
        <f>'03_DADOS_LIMPOS'!D3462</f>
        <v/>
      </c>
      <c r="D3486">
        <f>'03_DADOS_LIMPOS'!J3462</f>
        <v/>
      </c>
      <c r="E3486">
        <f>$B$8+$B$9*D3486</f>
        <v/>
      </c>
      <c r="F3486">
        <f>C3486-E3486</f>
        <v/>
      </c>
      <c r="G3486">
        <f>F3486/$B$11</f>
        <v/>
      </c>
      <c r="H3486">
        <f>ABS(G3486)</f>
        <v/>
      </c>
    </row>
    <row r="3487">
      <c r="A3487">
        <f>'03_DADOS_LIMPOS'!A3463</f>
        <v/>
      </c>
      <c r="B3487">
        <f>'03_DADOS_LIMPOS'!C3463</f>
        <v/>
      </c>
      <c r="C3487">
        <f>'03_DADOS_LIMPOS'!D3463</f>
        <v/>
      </c>
      <c r="D3487">
        <f>'03_DADOS_LIMPOS'!J3463</f>
        <v/>
      </c>
      <c r="E3487">
        <f>$B$8+$B$9*D3487</f>
        <v/>
      </c>
      <c r="F3487">
        <f>C3487-E3487</f>
        <v/>
      </c>
      <c r="G3487">
        <f>F3487/$B$11</f>
        <v/>
      </c>
      <c r="H3487">
        <f>ABS(G3487)</f>
        <v/>
      </c>
    </row>
    <row r="3488">
      <c r="A3488">
        <f>'03_DADOS_LIMPOS'!A3464</f>
        <v/>
      </c>
      <c r="B3488">
        <f>'03_DADOS_LIMPOS'!C3464</f>
        <v/>
      </c>
      <c r="C3488">
        <f>'03_DADOS_LIMPOS'!D3464</f>
        <v/>
      </c>
      <c r="D3488">
        <f>'03_DADOS_LIMPOS'!J3464</f>
        <v/>
      </c>
      <c r="E3488">
        <f>$B$8+$B$9*D3488</f>
        <v/>
      </c>
      <c r="F3488">
        <f>C3488-E3488</f>
        <v/>
      </c>
      <c r="G3488">
        <f>F3488/$B$11</f>
        <v/>
      </c>
      <c r="H3488">
        <f>ABS(G3488)</f>
        <v/>
      </c>
    </row>
    <row r="3489">
      <c r="A3489">
        <f>'03_DADOS_LIMPOS'!A3465</f>
        <v/>
      </c>
      <c r="B3489">
        <f>'03_DADOS_LIMPOS'!C3465</f>
        <v/>
      </c>
      <c r="C3489">
        <f>'03_DADOS_LIMPOS'!D3465</f>
        <v/>
      </c>
      <c r="D3489">
        <f>'03_DADOS_LIMPOS'!J3465</f>
        <v/>
      </c>
      <c r="E3489">
        <f>$B$8+$B$9*D3489</f>
        <v/>
      </c>
      <c r="F3489">
        <f>C3489-E3489</f>
        <v/>
      </c>
      <c r="G3489">
        <f>F3489/$B$11</f>
        <v/>
      </c>
      <c r="H3489">
        <f>ABS(G3489)</f>
        <v/>
      </c>
    </row>
    <row r="3490">
      <c r="A3490">
        <f>'03_DADOS_LIMPOS'!A3466</f>
        <v/>
      </c>
      <c r="B3490">
        <f>'03_DADOS_LIMPOS'!C3466</f>
        <v/>
      </c>
      <c r="C3490">
        <f>'03_DADOS_LIMPOS'!D3466</f>
        <v/>
      </c>
      <c r="D3490">
        <f>'03_DADOS_LIMPOS'!J3466</f>
        <v/>
      </c>
      <c r="E3490">
        <f>$B$8+$B$9*D3490</f>
        <v/>
      </c>
      <c r="F3490">
        <f>C3490-E3490</f>
        <v/>
      </c>
      <c r="G3490">
        <f>F3490/$B$11</f>
        <v/>
      </c>
      <c r="H3490">
        <f>ABS(G3490)</f>
        <v/>
      </c>
    </row>
    <row r="3491">
      <c r="A3491">
        <f>'03_DADOS_LIMPOS'!A3467</f>
        <v/>
      </c>
      <c r="B3491">
        <f>'03_DADOS_LIMPOS'!C3467</f>
        <v/>
      </c>
      <c r="C3491">
        <f>'03_DADOS_LIMPOS'!D3467</f>
        <v/>
      </c>
      <c r="D3491">
        <f>'03_DADOS_LIMPOS'!J3467</f>
        <v/>
      </c>
      <c r="E3491">
        <f>$B$8+$B$9*D3491</f>
        <v/>
      </c>
      <c r="F3491">
        <f>C3491-E3491</f>
        <v/>
      </c>
      <c r="G3491">
        <f>F3491/$B$11</f>
        <v/>
      </c>
      <c r="H3491">
        <f>ABS(G3491)</f>
        <v/>
      </c>
    </row>
    <row r="3492">
      <c r="A3492">
        <f>'03_DADOS_LIMPOS'!A3468</f>
        <v/>
      </c>
      <c r="B3492">
        <f>'03_DADOS_LIMPOS'!C3468</f>
        <v/>
      </c>
      <c r="C3492">
        <f>'03_DADOS_LIMPOS'!D3468</f>
        <v/>
      </c>
      <c r="D3492">
        <f>'03_DADOS_LIMPOS'!J3468</f>
        <v/>
      </c>
      <c r="E3492">
        <f>$B$8+$B$9*D3492</f>
        <v/>
      </c>
      <c r="F3492">
        <f>C3492-E3492</f>
        <v/>
      </c>
      <c r="G3492">
        <f>F3492/$B$11</f>
        <v/>
      </c>
      <c r="H3492">
        <f>ABS(G3492)</f>
        <v/>
      </c>
    </row>
    <row r="3493">
      <c r="A3493">
        <f>'03_DADOS_LIMPOS'!A3469</f>
        <v/>
      </c>
      <c r="B3493">
        <f>'03_DADOS_LIMPOS'!C3469</f>
        <v/>
      </c>
      <c r="C3493">
        <f>'03_DADOS_LIMPOS'!D3469</f>
        <v/>
      </c>
      <c r="D3493">
        <f>'03_DADOS_LIMPOS'!J3469</f>
        <v/>
      </c>
      <c r="E3493">
        <f>$B$8+$B$9*D3493</f>
        <v/>
      </c>
      <c r="F3493">
        <f>C3493-E3493</f>
        <v/>
      </c>
      <c r="G3493">
        <f>F3493/$B$11</f>
        <v/>
      </c>
      <c r="H3493">
        <f>ABS(G3493)</f>
        <v/>
      </c>
    </row>
    <row r="3494">
      <c r="A3494">
        <f>'03_DADOS_LIMPOS'!A3470</f>
        <v/>
      </c>
      <c r="B3494">
        <f>'03_DADOS_LIMPOS'!C3470</f>
        <v/>
      </c>
      <c r="C3494">
        <f>'03_DADOS_LIMPOS'!D3470</f>
        <v/>
      </c>
      <c r="D3494">
        <f>'03_DADOS_LIMPOS'!J3470</f>
        <v/>
      </c>
      <c r="E3494">
        <f>$B$8+$B$9*D3494</f>
        <v/>
      </c>
      <c r="F3494">
        <f>C3494-E3494</f>
        <v/>
      </c>
      <c r="G3494">
        <f>F3494/$B$11</f>
        <v/>
      </c>
      <c r="H3494">
        <f>ABS(G3494)</f>
        <v/>
      </c>
    </row>
    <row r="3495">
      <c r="A3495">
        <f>'03_DADOS_LIMPOS'!A3471</f>
        <v/>
      </c>
      <c r="B3495">
        <f>'03_DADOS_LIMPOS'!C3471</f>
        <v/>
      </c>
      <c r="C3495">
        <f>'03_DADOS_LIMPOS'!D3471</f>
        <v/>
      </c>
      <c r="D3495">
        <f>'03_DADOS_LIMPOS'!J3471</f>
        <v/>
      </c>
      <c r="E3495">
        <f>$B$8+$B$9*D3495</f>
        <v/>
      </c>
      <c r="F3495">
        <f>C3495-E3495</f>
        <v/>
      </c>
      <c r="G3495">
        <f>F3495/$B$11</f>
        <v/>
      </c>
      <c r="H3495">
        <f>ABS(G3495)</f>
        <v/>
      </c>
    </row>
    <row r="3496">
      <c r="A3496">
        <f>'03_DADOS_LIMPOS'!A3472</f>
        <v/>
      </c>
      <c r="B3496">
        <f>'03_DADOS_LIMPOS'!C3472</f>
        <v/>
      </c>
      <c r="C3496">
        <f>'03_DADOS_LIMPOS'!D3472</f>
        <v/>
      </c>
      <c r="D3496">
        <f>'03_DADOS_LIMPOS'!J3472</f>
        <v/>
      </c>
      <c r="E3496">
        <f>$B$8+$B$9*D3496</f>
        <v/>
      </c>
      <c r="F3496">
        <f>C3496-E3496</f>
        <v/>
      </c>
      <c r="G3496">
        <f>F3496/$B$11</f>
        <v/>
      </c>
      <c r="H3496">
        <f>ABS(G3496)</f>
        <v/>
      </c>
    </row>
    <row r="3497">
      <c r="A3497">
        <f>'03_DADOS_LIMPOS'!A3473</f>
        <v/>
      </c>
      <c r="B3497">
        <f>'03_DADOS_LIMPOS'!C3473</f>
        <v/>
      </c>
      <c r="C3497">
        <f>'03_DADOS_LIMPOS'!D3473</f>
        <v/>
      </c>
      <c r="D3497">
        <f>'03_DADOS_LIMPOS'!J3473</f>
        <v/>
      </c>
      <c r="E3497">
        <f>$B$8+$B$9*D3497</f>
        <v/>
      </c>
      <c r="F3497">
        <f>C3497-E3497</f>
        <v/>
      </c>
      <c r="G3497">
        <f>F3497/$B$11</f>
        <v/>
      </c>
      <c r="H3497">
        <f>ABS(G3497)</f>
        <v/>
      </c>
    </row>
    <row r="3498">
      <c r="A3498">
        <f>'03_DADOS_LIMPOS'!A3474</f>
        <v/>
      </c>
      <c r="B3498">
        <f>'03_DADOS_LIMPOS'!C3474</f>
        <v/>
      </c>
      <c r="C3498">
        <f>'03_DADOS_LIMPOS'!D3474</f>
        <v/>
      </c>
      <c r="D3498">
        <f>'03_DADOS_LIMPOS'!J3474</f>
        <v/>
      </c>
      <c r="E3498">
        <f>$B$8+$B$9*D3498</f>
        <v/>
      </c>
      <c r="F3498">
        <f>C3498-E3498</f>
        <v/>
      </c>
      <c r="G3498">
        <f>F3498/$B$11</f>
        <v/>
      </c>
      <c r="H3498">
        <f>ABS(G3498)</f>
        <v/>
      </c>
    </row>
    <row r="3499">
      <c r="A3499">
        <f>'03_DADOS_LIMPOS'!A3475</f>
        <v/>
      </c>
      <c r="B3499">
        <f>'03_DADOS_LIMPOS'!C3475</f>
        <v/>
      </c>
      <c r="C3499">
        <f>'03_DADOS_LIMPOS'!D3475</f>
        <v/>
      </c>
      <c r="D3499">
        <f>'03_DADOS_LIMPOS'!J3475</f>
        <v/>
      </c>
      <c r="E3499">
        <f>$B$8+$B$9*D3499</f>
        <v/>
      </c>
      <c r="F3499">
        <f>C3499-E3499</f>
        <v/>
      </c>
      <c r="G3499">
        <f>F3499/$B$11</f>
        <v/>
      </c>
      <c r="H3499">
        <f>ABS(G3499)</f>
        <v/>
      </c>
    </row>
    <row r="3500">
      <c r="A3500">
        <f>'03_DADOS_LIMPOS'!A3476</f>
        <v/>
      </c>
      <c r="B3500">
        <f>'03_DADOS_LIMPOS'!C3476</f>
        <v/>
      </c>
      <c r="C3500">
        <f>'03_DADOS_LIMPOS'!D3476</f>
        <v/>
      </c>
      <c r="D3500">
        <f>'03_DADOS_LIMPOS'!J3476</f>
        <v/>
      </c>
      <c r="E3500">
        <f>$B$8+$B$9*D3500</f>
        <v/>
      </c>
      <c r="F3500">
        <f>C3500-E3500</f>
        <v/>
      </c>
      <c r="G3500">
        <f>F3500/$B$11</f>
        <v/>
      </c>
      <c r="H3500">
        <f>ABS(G3500)</f>
        <v/>
      </c>
    </row>
    <row r="3501">
      <c r="A3501">
        <f>'03_DADOS_LIMPOS'!A3477</f>
        <v/>
      </c>
      <c r="B3501">
        <f>'03_DADOS_LIMPOS'!C3477</f>
        <v/>
      </c>
      <c r="C3501">
        <f>'03_DADOS_LIMPOS'!D3477</f>
        <v/>
      </c>
      <c r="D3501">
        <f>'03_DADOS_LIMPOS'!J3477</f>
        <v/>
      </c>
      <c r="E3501">
        <f>$B$8+$B$9*D3501</f>
        <v/>
      </c>
      <c r="F3501">
        <f>C3501-E3501</f>
        <v/>
      </c>
      <c r="G3501">
        <f>F3501/$B$11</f>
        <v/>
      </c>
      <c r="H3501">
        <f>ABS(G3501)</f>
        <v/>
      </c>
    </row>
    <row r="3502">
      <c r="A3502">
        <f>'03_DADOS_LIMPOS'!A3478</f>
        <v/>
      </c>
      <c r="B3502">
        <f>'03_DADOS_LIMPOS'!C3478</f>
        <v/>
      </c>
      <c r="C3502">
        <f>'03_DADOS_LIMPOS'!D3478</f>
        <v/>
      </c>
      <c r="D3502">
        <f>'03_DADOS_LIMPOS'!J3478</f>
        <v/>
      </c>
      <c r="E3502">
        <f>$B$8+$B$9*D3502</f>
        <v/>
      </c>
      <c r="F3502">
        <f>C3502-E3502</f>
        <v/>
      </c>
      <c r="G3502">
        <f>F3502/$B$11</f>
        <v/>
      </c>
      <c r="H3502">
        <f>ABS(G3502)</f>
        <v/>
      </c>
    </row>
    <row r="3503">
      <c r="A3503">
        <f>'03_DADOS_LIMPOS'!A3479</f>
        <v/>
      </c>
      <c r="B3503">
        <f>'03_DADOS_LIMPOS'!C3479</f>
        <v/>
      </c>
      <c r="C3503">
        <f>'03_DADOS_LIMPOS'!D3479</f>
        <v/>
      </c>
      <c r="D3503">
        <f>'03_DADOS_LIMPOS'!J3479</f>
        <v/>
      </c>
      <c r="E3503">
        <f>$B$8+$B$9*D3503</f>
        <v/>
      </c>
      <c r="F3503">
        <f>C3503-E3503</f>
        <v/>
      </c>
      <c r="G3503">
        <f>F3503/$B$11</f>
        <v/>
      </c>
      <c r="H3503">
        <f>ABS(G3503)</f>
        <v/>
      </c>
    </row>
    <row r="3504">
      <c r="A3504">
        <f>'03_DADOS_LIMPOS'!A3480</f>
        <v/>
      </c>
      <c r="B3504">
        <f>'03_DADOS_LIMPOS'!C3480</f>
        <v/>
      </c>
      <c r="C3504">
        <f>'03_DADOS_LIMPOS'!D3480</f>
        <v/>
      </c>
      <c r="D3504">
        <f>'03_DADOS_LIMPOS'!J3480</f>
        <v/>
      </c>
      <c r="E3504">
        <f>$B$8+$B$9*D3504</f>
        <v/>
      </c>
      <c r="F3504">
        <f>C3504-E3504</f>
        <v/>
      </c>
      <c r="G3504">
        <f>F3504/$B$11</f>
        <v/>
      </c>
      <c r="H3504">
        <f>ABS(G3504)</f>
        <v/>
      </c>
    </row>
    <row r="3505">
      <c r="A3505">
        <f>'03_DADOS_LIMPOS'!A3481</f>
        <v/>
      </c>
      <c r="B3505">
        <f>'03_DADOS_LIMPOS'!C3481</f>
        <v/>
      </c>
      <c r="C3505">
        <f>'03_DADOS_LIMPOS'!D3481</f>
        <v/>
      </c>
      <c r="D3505">
        <f>'03_DADOS_LIMPOS'!J3481</f>
        <v/>
      </c>
      <c r="E3505">
        <f>$B$8+$B$9*D3505</f>
        <v/>
      </c>
      <c r="F3505">
        <f>C3505-E3505</f>
        <v/>
      </c>
      <c r="G3505">
        <f>F3505/$B$11</f>
        <v/>
      </c>
      <c r="H3505">
        <f>ABS(G3505)</f>
        <v/>
      </c>
    </row>
    <row r="3506">
      <c r="A3506">
        <f>'03_DADOS_LIMPOS'!A3482</f>
        <v/>
      </c>
      <c r="B3506">
        <f>'03_DADOS_LIMPOS'!C3482</f>
        <v/>
      </c>
      <c r="C3506">
        <f>'03_DADOS_LIMPOS'!D3482</f>
        <v/>
      </c>
      <c r="D3506">
        <f>'03_DADOS_LIMPOS'!J3482</f>
        <v/>
      </c>
      <c r="E3506">
        <f>$B$8+$B$9*D3506</f>
        <v/>
      </c>
      <c r="F3506">
        <f>C3506-E3506</f>
        <v/>
      </c>
      <c r="G3506">
        <f>F3506/$B$11</f>
        <v/>
      </c>
      <c r="H3506">
        <f>ABS(G3506)</f>
        <v/>
      </c>
    </row>
    <row r="3507">
      <c r="A3507">
        <f>'03_DADOS_LIMPOS'!A3483</f>
        <v/>
      </c>
      <c r="B3507">
        <f>'03_DADOS_LIMPOS'!C3483</f>
        <v/>
      </c>
      <c r="C3507">
        <f>'03_DADOS_LIMPOS'!D3483</f>
        <v/>
      </c>
      <c r="D3507">
        <f>'03_DADOS_LIMPOS'!J3483</f>
        <v/>
      </c>
      <c r="E3507">
        <f>$B$8+$B$9*D3507</f>
        <v/>
      </c>
      <c r="F3507">
        <f>C3507-E3507</f>
        <v/>
      </c>
      <c r="G3507">
        <f>F3507/$B$11</f>
        <v/>
      </c>
      <c r="H3507">
        <f>ABS(G3507)</f>
        <v/>
      </c>
    </row>
    <row r="3508">
      <c r="A3508">
        <f>'03_DADOS_LIMPOS'!A3484</f>
        <v/>
      </c>
      <c r="B3508">
        <f>'03_DADOS_LIMPOS'!C3484</f>
        <v/>
      </c>
      <c r="C3508">
        <f>'03_DADOS_LIMPOS'!D3484</f>
        <v/>
      </c>
      <c r="D3508">
        <f>'03_DADOS_LIMPOS'!J3484</f>
        <v/>
      </c>
      <c r="E3508">
        <f>$B$8+$B$9*D3508</f>
        <v/>
      </c>
      <c r="F3508">
        <f>C3508-E3508</f>
        <v/>
      </c>
      <c r="G3508">
        <f>F3508/$B$11</f>
        <v/>
      </c>
      <c r="H3508">
        <f>ABS(G3508)</f>
        <v/>
      </c>
    </row>
    <row r="3509">
      <c r="A3509">
        <f>'03_DADOS_LIMPOS'!A3485</f>
        <v/>
      </c>
      <c r="B3509">
        <f>'03_DADOS_LIMPOS'!C3485</f>
        <v/>
      </c>
      <c r="C3509">
        <f>'03_DADOS_LIMPOS'!D3485</f>
        <v/>
      </c>
      <c r="D3509">
        <f>'03_DADOS_LIMPOS'!J3485</f>
        <v/>
      </c>
      <c r="E3509">
        <f>$B$8+$B$9*D3509</f>
        <v/>
      </c>
      <c r="F3509">
        <f>C3509-E3509</f>
        <v/>
      </c>
      <c r="G3509">
        <f>F3509/$B$11</f>
        <v/>
      </c>
      <c r="H3509">
        <f>ABS(G3509)</f>
        <v/>
      </c>
    </row>
    <row r="3510">
      <c r="A3510">
        <f>'03_DADOS_LIMPOS'!A3486</f>
        <v/>
      </c>
      <c r="B3510">
        <f>'03_DADOS_LIMPOS'!C3486</f>
        <v/>
      </c>
      <c r="C3510">
        <f>'03_DADOS_LIMPOS'!D3486</f>
        <v/>
      </c>
      <c r="D3510">
        <f>'03_DADOS_LIMPOS'!J3486</f>
        <v/>
      </c>
      <c r="E3510">
        <f>$B$8+$B$9*D3510</f>
        <v/>
      </c>
      <c r="F3510">
        <f>C3510-E3510</f>
        <v/>
      </c>
      <c r="G3510">
        <f>F3510/$B$11</f>
        <v/>
      </c>
      <c r="H3510">
        <f>ABS(G3510)</f>
        <v/>
      </c>
    </row>
    <row r="3511">
      <c r="A3511">
        <f>'03_DADOS_LIMPOS'!A3487</f>
        <v/>
      </c>
      <c r="B3511">
        <f>'03_DADOS_LIMPOS'!C3487</f>
        <v/>
      </c>
      <c r="C3511">
        <f>'03_DADOS_LIMPOS'!D3487</f>
        <v/>
      </c>
      <c r="D3511">
        <f>'03_DADOS_LIMPOS'!J3487</f>
        <v/>
      </c>
      <c r="E3511">
        <f>$B$8+$B$9*D3511</f>
        <v/>
      </c>
      <c r="F3511">
        <f>C3511-E3511</f>
        <v/>
      </c>
      <c r="G3511">
        <f>F3511/$B$11</f>
        <v/>
      </c>
      <c r="H3511">
        <f>ABS(G3511)</f>
        <v/>
      </c>
    </row>
    <row r="3512">
      <c r="A3512">
        <f>'03_DADOS_LIMPOS'!A3488</f>
        <v/>
      </c>
      <c r="B3512">
        <f>'03_DADOS_LIMPOS'!C3488</f>
        <v/>
      </c>
      <c r="C3512">
        <f>'03_DADOS_LIMPOS'!D3488</f>
        <v/>
      </c>
      <c r="D3512">
        <f>'03_DADOS_LIMPOS'!J3488</f>
        <v/>
      </c>
      <c r="E3512">
        <f>$B$8+$B$9*D3512</f>
        <v/>
      </c>
      <c r="F3512">
        <f>C3512-E3512</f>
        <v/>
      </c>
      <c r="G3512">
        <f>F3512/$B$11</f>
        <v/>
      </c>
      <c r="H3512">
        <f>ABS(G3512)</f>
        <v/>
      </c>
    </row>
    <row r="3513">
      <c r="A3513">
        <f>'03_DADOS_LIMPOS'!A3489</f>
        <v/>
      </c>
      <c r="B3513">
        <f>'03_DADOS_LIMPOS'!C3489</f>
        <v/>
      </c>
      <c r="C3513">
        <f>'03_DADOS_LIMPOS'!D3489</f>
        <v/>
      </c>
      <c r="D3513">
        <f>'03_DADOS_LIMPOS'!J3489</f>
        <v/>
      </c>
      <c r="E3513">
        <f>$B$8+$B$9*D3513</f>
        <v/>
      </c>
      <c r="F3513">
        <f>C3513-E3513</f>
        <v/>
      </c>
      <c r="G3513">
        <f>F3513/$B$11</f>
        <v/>
      </c>
      <c r="H3513">
        <f>ABS(G3513)</f>
        <v/>
      </c>
    </row>
    <row r="3514">
      <c r="A3514">
        <f>'03_DADOS_LIMPOS'!A3490</f>
        <v/>
      </c>
      <c r="B3514">
        <f>'03_DADOS_LIMPOS'!C3490</f>
        <v/>
      </c>
      <c r="C3514">
        <f>'03_DADOS_LIMPOS'!D3490</f>
        <v/>
      </c>
      <c r="D3514">
        <f>'03_DADOS_LIMPOS'!J3490</f>
        <v/>
      </c>
      <c r="E3514">
        <f>$B$8+$B$9*D3514</f>
        <v/>
      </c>
      <c r="F3514">
        <f>C3514-E3514</f>
        <v/>
      </c>
      <c r="G3514">
        <f>F3514/$B$11</f>
        <v/>
      </c>
      <c r="H3514">
        <f>ABS(G3514)</f>
        <v/>
      </c>
    </row>
    <row r="3515">
      <c r="A3515">
        <f>'03_DADOS_LIMPOS'!A3491</f>
        <v/>
      </c>
      <c r="B3515">
        <f>'03_DADOS_LIMPOS'!C3491</f>
        <v/>
      </c>
      <c r="C3515">
        <f>'03_DADOS_LIMPOS'!D3491</f>
        <v/>
      </c>
      <c r="D3515">
        <f>'03_DADOS_LIMPOS'!J3491</f>
        <v/>
      </c>
      <c r="E3515">
        <f>$B$8+$B$9*D3515</f>
        <v/>
      </c>
      <c r="F3515">
        <f>C3515-E3515</f>
        <v/>
      </c>
      <c r="G3515">
        <f>F3515/$B$11</f>
        <v/>
      </c>
      <c r="H3515">
        <f>ABS(G3515)</f>
        <v/>
      </c>
    </row>
    <row r="3516">
      <c r="A3516">
        <f>'03_DADOS_LIMPOS'!A3492</f>
        <v/>
      </c>
      <c r="B3516">
        <f>'03_DADOS_LIMPOS'!C3492</f>
        <v/>
      </c>
      <c r="C3516">
        <f>'03_DADOS_LIMPOS'!D3492</f>
        <v/>
      </c>
      <c r="D3516">
        <f>'03_DADOS_LIMPOS'!J3492</f>
        <v/>
      </c>
      <c r="E3516">
        <f>$B$8+$B$9*D3516</f>
        <v/>
      </c>
      <c r="F3516">
        <f>C3516-E3516</f>
        <v/>
      </c>
      <c r="G3516">
        <f>F3516/$B$11</f>
        <v/>
      </c>
      <c r="H3516">
        <f>ABS(G3516)</f>
        <v/>
      </c>
    </row>
    <row r="3517">
      <c r="A3517">
        <f>'03_DADOS_LIMPOS'!A3493</f>
        <v/>
      </c>
      <c r="B3517">
        <f>'03_DADOS_LIMPOS'!C3493</f>
        <v/>
      </c>
      <c r="C3517">
        <f>'03_DADOS_LIMPOS'!D3493</f>
        <v/>
      </c>
      <c r="D3517">
        <f>'03_DADOS_LIMPOS'!J3493</f>
        <v/>
      </c>
      <c r="E3517">
        <f>$B$8+$B$9*D3517</f>
        <v/>
      </c>
      <c r="F3517">
        <f>C3517-E3517</f>
        <v/>
      </c>
      <c r="G3517">
        <f>F3517/$B$11</f>
        <v/>
      </c>
      <c r="H3517">
        <f>ABS(G3517)</f>
        <v/>
      </c>
    </row>
    <row r="3518">
      <c r="A3518">
        <f>'03_DADOS_LIMPOS'!A3494</f>
        <v/>
      </c>
      <c r="B3518">
        <f>'03_DADOS_LIMPOS'!C3494</f>
        <v/>
      </c>
      <c r="C3518">
        <f>'03_DADOS_LIMPOS'!D3494</f>
        <v/>
      </c>
      <c r="D3518">
        <f>'03_DADOS_LIMPOS'!J3494</f>
        <v/>
      </c>
      <c r="E3518">
        <f>$B$8+$B$9*D3518</f>
        <v/>
      </c>
      <c r="F3518">
        <f>C3518-E3518</f>
        <v/>
      </c>
      <c r="G3518">
        <f>F3518/$B$11</f>
        <v/>
      </c>
      <c r="H3518">
        <f>ABS(G3518)</f>
        <v/>
      </c>
    </row>
    <row r="3519">
      <c r="A3519">
        <f>'03_DADOS_LIMPOS'!A3495</f>
        <v/>
      </c>
      <c r="B3519">
        <f>'03_DADOS_LIMPOS'!C3495</f>
        <v/>
      </c>
      <c r="C3519">
        <f>'03_DADOS_LIMPOS'!D3495</f>
        <v/>
      </c>
      <c r="D3519">
        <f>'03_DADOS_LIMPOS'!J3495</f>
        <v/>
      </c>
      <c r="E3519">
        <f>$B$8+$B$9*D3519</f>
        <v/>
      </c>
      <c r="F3519">
        <f>C3519-E3519</f>
        <v/>
      </c>
      <c r="G3519">
        <f>F3519/$B$11</f>
        <v/>
      </c>
      <c r="H3519">
        <f>ABS(G3519)</f>
        <v/>
      </c>
    </row>
    <row r="3520">
      <c r="A3520">
        <f>'03_DADOS_LIMPOS'!A3496</f>
        <v/>
      </c>
      <c r="B3520">
        <f>'03_DADOS_LIMPOS'!C3496</f>
        <v/>
      </c>
      <c r="C3520">
        <f>'03_DADOS_LIMPOS'!D3496</f>
        <v/>
      </c>
      <c r="D3520">
        <f>'03_DADOS_LIMPOS'!J3496</f>
        <v/>
      </c>
      <c r="E3520">
        <f>$B$8+$B$9*D3520</f>
        <v/>
      </c>
      <c r="F3520">
        <f>C3520-E3520</f>
        <v/>
      </c>
      <c r="G3520">
        <f>F3520/$B$11</f>
        <v/>
      </c>
      <c r="H3520">
        <f>ABS(G3520)</f>
        <v/>
      </c>
    </row>
    <row r="3521">
      <c r="A3521">
        <f>'03_DADOS_LIMPOS'!A3497</f>
        <v/>
      </c>
      <c r="B3521">
        <f>'03_DADOS_LIMPOS'!C3497</f>
        <v/>
      </c>
      <c r="C3521">
        <f>'03_DADOS_LIMPOS'!D3497</f>
        <v/>
      </c>
      <c r="D3521">
        <f>'03_DADOS_LIMPOS'!J3497</f>
        <v/>
      </c>
      <c r="E3521">
        <f>$B$8+$B$9*D3521</f>
        <v/>
      </c>
      <c r="F3521">
        <f>C3521-E3521</f>
        <v/>
      </c>
      <c r="G3521">
        <f>F3521/$B$11</f>
        <v/>
      </c>
      <c r="H3521">
        <f>ABS(G3521)</f>
        <v/>
      </c>
    </row>
    <row r="3522">
      <c r="A3522">
        <f>'03_DADOS_LIMPOS'!A3498</f>
        <v/>
      </c>
      <c r="B3522">
        <f>'03_DADOS_LIMPOS'!C3498</f>
        <v/>
      </c>
      <c r="C3522">
        <f>'03_DADOS_LIMPOS'!D3498</f>
        <v/>
      </c>
      <c r="D3522">
        <f>'03_DADOS_LIMPOS'!J3498</f>
        <v/>
      </c>
      <c r="E3522">
        <f>$B$8+$B$9*D3522</f>
        <v/>
      </c>
      <c r="F3522">
        <f>C3522-E3522</f>
        <v/>
      </c>
      <c r="G3522">
        <f>F3522/$B$11</f>
        <v/>
      </c>
      <c r="H3522">
        <f>ABS(G3522)</f>
        <v/>
      </c>
    </row>
    <row r="3523">
      <c r="A3523">
        <f>'03_DADOS_LIMPOS'!A3499</f>
        <v/>
      </c>
      <c r="B3523">
        <f>'03_DADOS_LIMPOS'!C3499</f>
        <v/>
      </c>
      <c r="C3523">
        <f>'03_DADOS_LIMPOS'!D3499</f>
        <v/>
      </c>
      <c r="D3523">
        <f>'03_DADOS_LIMPOS'!J3499</f>
        <v/>
      </c>
      <c r="E3523">
        <f>$B$8+$B$9*D3523</f>
        <v/>
      </c>
      <c r="F3523">
        <f>C3523-E3523</f>
        <v/>
      </c>
      <c r="G3523">
        <f>F3523/$B$11</f>
        <v/>
      </c>
      <c r="H3523">
        <f>ABS(G3523)</f>
        <v/>
      </c>
    </row>
    <row r="3524">
      <c r="A3524">
        <f>'03_DADOS_LIMPOS'!A3500</f>
        <v/>
      </c>
      <c r="B3524">
        <f>'03_DADOS_LIMPOS'!C3500</f>
        <v/>
      </c>
      <c r="C3524">
        <f>'03_DADOS_LIMPOS'!D3500</f>
        <v/>
      </c>
      <c r="D3524">
        <f>'03_DADOS_LIMPOS'!J3500</f>
        <v/>
      </c>
      <c r="E3524">
        <f>$B$8+$B$9*D3524</f>
        <v/>
      </c>
      <c r="F3524">
        <f>C3524-E3524</f>
        <v/>
      </c>
      <c r="G3524">
        <f>F3524/$B$11</f>
        <v/>
      </c>
      <c r="H3524">
        <f>ABS(G3524)</f>
        <v/>
      </c>
    </row>
    <row r="3525">
      <c r="A3525">
        <f>'03_DADOS_LIMPOS'!A3501</f>
        <v/>
      </c>
      <c r="B3525">
        <f>'03_DADOS_LIMPOS'!C3501</f>
        <v/>
      </c>
      <c r="C3525">
        <f>'03_DADOS_LIMPOS'!D3501</f>
        <v/>
      </c>
      <c r="D3525">
        <f>'03_DADOS_LIMPOS'!J3501</f>
        <v/>
      </c>
      <c r="E3525">
        <f>$B$8+$B$9*D3525</f>
        <v/>
      </c>
      <c r="F3525">
        <f>C3525-E3525</f>
        <v/>
      </c>
      <c r="G3525">
        <f>F3525/$B$11</f>
        <v/>
      </c>
      <c r="H3525">
        <f>ABS(G3525)</f>
        <v/>
      </c>
    </row>
    <row r="3526">
      <c r="A3526">
        <f>'03_DADOS_LIMPOS'!A3502</f>
        <v/>
      </c>
      <c r="B3526">
        <f>'03_DADOS_LIMPOS'!C3502</f>
        <v/>
      </c>
      <c r="C3526">
        <f>'03_DADOS_LIMPOS'!D3502</f>
        <v/>
      </c>
      <c r="D3526">
        <f>'03_DADOS_LIMPOS'!J3502</f>
        <v/>
      </c>
      <c r="E3526">
        <f>$B$8+$B$9*D3526</f>
        <v/>
      </c>
      <c r="F3526">
        <f>C3526-E3526</f>
        <v/>
      </c>
      <c r="G3526">
        <f>F3526/$B$11</f>
        <v/>
      </c>
      <c r="H3526">
        <f>ABS(G3526)</f>
        <v/>
      </c>
    </row>
    <row r="3527">
      <c r="A3527">
        <f>'03_DADOS_LIMPOS'!A3503</f>
        <v/>
      </c>
      <c r="B3527">
        <f>'03_DADOS_LIMPOS'!C3503</f>
        <v/>
      </c>
      <c r="C3527">
        <f>'03_DADOS_LIMPOS'!D3503</f>
        <v/>
      </c>
      <c r="D3527">
        <f>'03_DADOS_LIMPOS'!J3503</f>
        <v/>
      </c>
      <c r="E3527">
        <f>$B$8+$B$9*D3527</f>
        <v/>
      </c>
      <c r="F3527">
        <f>C3527-E3527</f>
        <v/>
      </c>
      <c r="G3527">
        <f>F3527/$B$11</f>
        <v/>
      </c>
      <c r="H3527">
        <f>ABS(G3527)</f>
        <v/>
      </c>
    </row>
    <row r="3528">
      <c r="A3528">
        <f>'03_DADOS_LIMPOS'!A3504</f>
        <v/>
      </c>
      <c r="B3528">
        <f>'03_DADOS_LIMPOS'!C3504</f>
        <v/>
      </c>
      <c r="C3528">
        <f>'03_DADOS_LIMPOS'!D3504</f>
        <v/>
      </c>
      <c r="D3528">
        <f>'03_DADOS_LIMPOS'!J3504</f>
        <v/>
      </c>
      <c r="E3528">
        <f>$B$8+$B$9*D3528</f>
        <v/>
      </c>
      <c r="F3528">
        <f>C3528-E3528</f>
        <v/>
      </c>
      <c r="G3528">
        <f>F3528/$B$11</f>
        <v/>
      </c>
      <c r="H3528">
        <f>ABS(G3528)</f>
        <v/>
      </c>
    </row>
    <row r="3529">
      <c r="A3529">
        <f>'03_DADOS_LIMPOS'!A3505</f>
        <v/>
      </c>
      <c r="B3529">
        <f>'03_DADOS_LIMPOS'!C3505</f>
        <v/>
      </c>
      <c r="C3529">
        <f>'03_DADOS_LIMPOS'!D3505</f>
        <v/>
      </c>
      <c r="D3529">
        <f>'03_DADOS_LIMPOS'!J3505</f>
        <v/>
      </c>
      <c r="E3529">
        <f>$B$8+$B$9*D3529</f>
        <v/>
      </c>
      <c r="F3529">
        <f>C3529-E3529</f>
        <v/>
      </c>
      <c r="G3529">
        <f>F3529/$B$11</f>
        <v/>
      </c>
      <c r="H3529">
        <f>ABS(G3529)</f>
        <v/>
      </c>
    </row>
    <row r="3530">
      <c r="A3530">
        <f>'03_DADOS_LIMPOS'!A3506</f>
        <v/>
      </c>
      <c r="B3530">
        <f>'03_DADOS_LIMPOS'!C3506</f>
        <v/>
      </c>
      <c r="C3530">
        <f>'03_DADOS_LIMPOS'!D3506</f>
        <v/>
      </c>
      <c r="D3530">
        <f>'03_DADOS_LIMPOS'!J3506</f>
        <v/>
      </c>
      <c r="E3530">
        <f>$B$8+$B$9*D3530</f>
        <v/>
      </c>
      <c r="F3530">
        <f>C3530-E3530</f>
        <v/>
      </c>
      <c r="G3530">
        <f>F3530/$B$11</f>
        <v/>
      </c>
      <c r="H3530">
        <f>ABS(G3530)</f>
        <v/>
      </c>
    </row>
    <row r="3531">
      <c r="A3531">
        <f>'03_DADOS_LIMPOS'!A3507</f>
        <v/>
      </c>
      <c r="B3531">
        <f>'03_DADOS_LIMPOS'!C3507</f>
        <v/>
      </c>
      <c r="C3531">
        <f>'03_DADOS_LIMPOS'!D3507</f>
        <v/>
      </c>
      <c r="D3531">
        <f>'03_DADOS_LIMPOS'!J3507</f>
        <v/>
      </c>
      <c r="E3531">
        <f>$B$8+$B$9*D3531</f>
        <v/>
      </c>
      <c r="F3531">
        <f>C3531-E3531</f>
        <v/>
      </c>
      <c r="G3531">
        <f>F3531/$B$11</f>
        <v/>
      </c>
      <c r="H3531">
        <f>ABS(G3531)</f>
        <v/>
      </c>
    </row>
    <row r="3532">
      <c r="A3532">
        <f>'03_DADOS_LIMPOS'!A3508</f>
        <v/>
      </c>
      <c r="B3532">
        <f>'03_DADOS_LIMPOS'!C3508</f>
        <v/>
      </c>
      <c r="C3532">
        <f>'03_DADOS_LIMPOS'!D3508</f>
        <v/>
      </c>
      <c r="D3532">
        <f>'03_DADOS_LIMPOS'!J3508</f>
        <v/>
      </c>
      <c r="E3532">
        <f>$B$8+$B$9*D3532</f>
        <v/>
      </c>
      <c r="F3532">
        <f>C3532-E3532</f>
        <v/>
      </c>
      <c r="G3532">
        <f>F3532/$B$11</f>
        <v/>
      </c>
      <c r="H3532">
        <f>ABS(G3532)</f>
        <v/>
      </c>
    </row>
    <row r="3533">
      <c r="A3533">
        <f>'03_DADOS_LIMPOS'!A3509</f>
        <v/>
      </c>
      <c r="B3533">
        <f>'03_DADOS_LIMPOS'!C3509</f>
        <v/>
      </c>
      <c r="C3533">
        <f>'03_DADOS_LIMPOS'!D3509</f>
        <v/>
      </c>
      <c r="D3533">
        <f>'03_DADOS_LIMPOS'!J3509</f>
        <v/>
      </c>
      <c r="E3533">
        <f>$B$8+$B$9*D3533</f>
        <v/>
      </c>
      <c r="F3533">
        <f>C3533-E3533</f>
        <v/>
      </c>
      <c r="G3533">
        <f>F3533/$B$11</f>
        <v/>
      </c>
      <c r="H3533">
        <f>ABS(G3533)</f>
        <v/>
      </c>
    </row>
    <row r="3534">
      <c r="A3534">
        <f>'03_DADOS_LIMPOS'!A3510</f>
        <v/>
      </c>
      <c r="B3534">
        <f>'03_DADOS_LIMPOS'!C3510</f>
        <v/>
      </c>
      <c r="C3534">
        <f>'03_DADOS_LIMPOS'!D3510</f>
        <v/>
      </c>
      <c r="D3534">
        <f>'03_DADOS_LIMPOS'!J3510</f>
        <v/>
      </c>
      <c r="E3534">
        <f>$B$8+$B$9*D3534</f>
        <v/>
      </c>
      <c r="F3534">
        <f>C3534-E3534</f>
        <v/>
      </c>
      <c r="G3534">
        <f>F3534/$B$11</f>
        <v/>
      </c>
      <c r="H3534">
        <f>ABS(G3534)</f>
        <v/>
      </c>
    </row>
    <row r="3535">
      <c r="A3535">
        <f>'03_DADOS_LIMPOS'!A3511</f>
        <v/>
      </c>
      <c r="B3535">
        <f>'03_DADOS_LIMPOS'!C3511</f>
        <v/>
      </c>
      <c r="C3535">
        <f>'03_DADOS_LIMPOS'!D3511</f>
        <v/>
      </c>
      <c r="D3535">
        <f>'03_DADOS_LIMPOS'!J3511</f>
        <v/>
      </c>
      <c r="E3535">
        <f>$B$8+$B$9*D3535</f>
        <v/>
      </c>
      <c r="F3535">
        <f>C3535-E3535</f>
        <v/>
      </c>
      <c r="G3535">
        <f>F3535/$B$11</f>
        <v/>
      </c>
      <c r="H3535">
        <f>ABS(G3535)</f>
        <v/>
      </c>
    </row>
    <row r="3536">
      <c r="A3536">
        <f>'03_DADOS_LIMPOS'!A3512</f>
        <v/>
      </c>
      <c r="B3536">
        <f>'03_DADOS_LIMPOS'!C3512</f>
        <v/>
      </c>
      <c r="C3536">
        <f>'03_DADOS_LIMPOS'!D3512</f>
        <v/>
      </c>
      <c r="D3536">
        <f>'03_DADOS_LIMPOS'!J3512</f>
        <v/>
      </c>
      <c r="E3536">
        <f>$B$8+$B$9*D3536</f>
        <v/>
      </c>
      <c r="F3536">
        <f>C3536-E3536</f>
        <v/>
      </c>
      <c r="G3536">
        <f>F3536/$B$11</f>
        <v/>
      </c>
      <c r="H3536">
        <f>ABS(G3536)</f>
        <v/>
      </c>
    </row>
    <row r="3537">
      <c r="A3537">
        <f>'03_DADOS_LIMPOS'!A3513</f>
        <v/>
      </c>
      <c r="B3537">
        <f>'03_DADOS_LIMPOS'!C3513</f>
        <v/>
      </c>
      <c r="C3537">
        <f>'03_DADOS_LIMPOS'!D3513</f>
        <v/>
      </c>
      <c r="D3537">
        <f>'03_DADOS_LIMPOS'!J3513</f>
        <v/>
      </c>
      <c r="E3537">
        <f>$B$8+$B$9*D3537</f>
        <v/>
      </c>
      <c r="F3537">
        <f>C3537-E3537</f>
        <v/>
      </c>
      <c r="G3537">
        <f>F3537/$B$11</f>
        <v/>
      </c>
      <c r="H3537">
        <f>ABS(G3537)</f>
        <v/>
      </c>
    </row>
    <row r="3538">
      <c r="A3538">
        <f>'03_DADOS_LIMPOS'!A3514</f>
        <v/>
      </c>
      <c r="B3538">
        <f>'03_DADOS_LIMPOS'!C3514</f>
        <v/>
      </c>
      <c r="C3538">
        <f>'03_DADOS_LIMPOS'!D3514</f>
        <v/>
      </c>
      <c r="D3538">
        <f>'03_DADOS_LIMPOS'!J3514</f>
        <v/>
      </c>
      <c r="E3538">
        <f>$B$8+$B$9*D3538</f>
        <v/>
      </c>
      <c r="F3538">
        <f>C3538-E3538</f>
        <v/>
      </c>
      <c r="G3538">
        <f>F3538/$B$11</f>
        <v/>
      </c>
      <c r="H3538">
        <f>ABS(G3538)</f>
        <v/>
      </c>
    </row>
    <row r="3539">
      <c r="A3539">
        <f>'03_DADOS_LIMPOS'!A3515</f>
        <v/>
      </c>
      <c r="B3539">
        <f>'03_DADOS_LIMPOS'!C3515</f>
        <v/>
      </c>
      <c r="C3539">
        <f>'03_DADOS_LIMPOS'!D3515</f>
        <v/>
      </c>
      <c r="D3539">
        <f>'03_DADOS_LIMPOS'!J3515</f>
        <v/>
      </c>
      <c r="E3539">
        <f>$B$8+$B$9*D3539</f>
        <v/>
      </c>
      <c r="F3539">
        <f>C3539-E3539</f>
        <v/>
      </c>
      <c r="G3539">
        <f>F3539/$B$11</f>
        <v/>
      </c>
      <c r="H3539">
        <f>ABS(G3539)</f>
        <v/>
      </c>
    </row>
    <row r="3540">
      <c r="A3540">
        <f>'03_DADOS_LIMPOS'!A3516</f>
        <v/>
      </c>
      <c r="B3540">
        <f>'03_DADOS_LIMPOS'!C3516</f>
        <v/>
      </c>
      <c r="C3540">
        <f>'03_DADOS_LIMPOS'!D3516</f>
        <v/>
      </c>
      <c r="D3540">
        <f>'03_DADOS_LIMPOS'!J3516</f>
        <v/>
      </c>
      <c r="E3540">
        <f>$B$8+$B$9*D3540</f>
        <v/>
      </c>
      <c r="F3540">
        <f>C3540-E3540</f>
        <v/>
      </c>
      <c r="G3540">
        <f>F3540/$B$11</f>
        <v/>
      </c>
      <c r="H3540">
        <f>ABS(G3540)</f>
        <v/>
      </c>
    </row>
    <row r="3541">
      <c r="A3541">
        <f>'03_DADOS_LIMPOS'!A3517</f>
        <v/>
      </c>
      <c r="B3541">
        <f>'03_DADOS_LIMPOS'!C3517</f>
        <v/>
      </c>
      <c r="C3541">
        <f>'03_DADOS_LIMPOS'!D3517</f>
        <v/>
      </c>
      <c r="D3541">
        <f>'03_DADOS_LIMPOS'!J3517</f>
        <v/>
      </c>
      <c r="E3541">
        <f>$B$8+$B$9*D3541</f>
        <v/>
      </c>
      <c r="F3541">
        <f>C3541-E3541</f>
        <v/>
      </c>
      <c r="G3541">
        <f>F3541/$B$11</f>
        <v/>
      </c>
      <c r="H3541">
        <f>ABS(G3541)</f>
        <v/>
      </c>
    </row>
    <row r="3542">
      <c r="A3542">
        <f>'03_DADOS_LIMPOS'!A3518</f>
        <v/>
      </c>
      <c r="B3542">
        <f>'03_DADOS_LIMPOS'!C3518</f>
        <v/>
      </c>
      <c r="C3542">
        <f>'03_DADOS_LIMPOS'!D3518</f>
        <v/>
      </c>
      <c r="D3542">
        <f>'03_DADOS_LIMPOS'!J3518</f>
        <v/>
      </c>
      <c r="E3542">
        <f>$B$8+$B$9*D3542</f>
        <v/>
      </c>
      <c r="F3542">
        <f>C3542-E3542</f>
        <v/>
      </c>
      <c r="G3542">
        <f>F3542/$B$11</f>
        <v/>
      </c>
      <c r="H3542">
        <f>ABS(G3542)</f>
        <v/>
      </c>
    </row>
    <row r="3543">
      <c r="A3543">
        <f>'03_DADOS_LIMPOS'!A3519</f>
        <v/>
      </c>
      <c r="B3543">
        <f>'03_DADOS_LIMPOS'!C3519</f>
        <v/>
      </c>
      <c r="C3543">
        <f>'03_DADOS_LIMPOS'!D3519</f>
        <v/>
      </c>
      <c r="D3543">
        <f>'03_DADOS_LIMPOS'!J3519</f>
        <v/>
      </c>
      <c r="E3543">
        <f>$B$8+$B$9*D3543</f>
        <v/>
      </c>
      <c r="F3543">
        <f>C3543-E3543</f>
        <v/>
      </c>
      <c r="G3543">
        <f>F3543/$B$11</f>
        <v/>
      </c>
      <c r="H3543">
        <f>ABS(G3543)</f>
        <v/>
      </c>
    </row>
    <row r="3544">
      <c r="A3544">
        <f>'03_DADOS_LIMPOS'!A3520</f>
        <v/>
      </c>
      <c r="B3544">
        <f>'03_DADOS_LIMPOS'!C3520</f>
        <v/>
      </c>
      <c r="C3544">
        <f>'03_DADOS_LIMPOS'!D3520</f>
        <v/>
      </c>
      <c r="D3544">
        <f>'03_DADOS_LIMPOS'!J3520</f>
        <v/>
      </c>
      <c r="E3544">
        <f>$B$8+$B$9*D3544</f>
        <v/>
      </c>
      <c r="F3544">
        <f>C3544-E3544</f>
        <v/>
      </c>
      <c r="G3544">
        <f>F3544/$B$11</f>
        <v/>
      </c>
      <c r="H3544">
        <f>ABS(G3544)</f>
        <v/>
      </c>
    </row>
    <row r="3545">
      <c r="A3545">
        <f>'03_DADOS_LIMPOS'!A3521</f>
        <v/>
      </c>
      <c r="B3545">
        <f>'03_DADOS_LIMPOS'!C3521</f>
        <v/>
      </c>
      <c r="C3545">
        <f>'03_DADOS_LIMPOS'!D3521</f>
        <v/>
      </c>
      <c r="D3545">
        <f>'03_DADOS_LIMPOS'!J3521</f>
        <v/>
      </c>
      <c r="E3545">
        <f>$B$8+$B$9*D3545</f>
        <v/>
      </c>
      <c r="F3545">
        <f>C3545-E3545</f>
        <v/>
      </c>
      <c r="G3545">
        <f>F3545/$B$11</f>
        <v/>
      </c>
      <c r="H3545">
        <f>ABS(G3545)</f>
        <v/>
      </c>
    </row>
    <row r="3546">
      <c r="A3546">
        <f>'03_DADOS_LIMPOS'!A3522</f>
        <v/>
      </c>
      <c r="B3546">
        <f>'03_DADOS_LIMPOS'!C3522</f>
        <v/>
      </c>
      <c r="C3546">
        <f>'03_DADOS_LIMPOS'!D3522</f>
        <v/>
      </c>
      <c r="D3546">
        <f>'03_DADOS_LIMPOS'!J3522</f>
        <v/>
      </c>
      <c r="E3546">
        <f>$B$8+$B$9*D3546</f>
        <v/>
      </c>
      <c r="F3546">
        <f>C3546-E3546</f>
        <v/>
      </c>
      <c r="G3546">
        <f>F3546/$B$11</f>
        <v/>
      </c>
      <c r="H3546">
        <f>ABS(G3546)</f>
        <v/>
      </c>
    </row>
    <row r="3547">
      <c r="A3547">
        <f>'03_DADOS_LIMPOS'!A3523</f>
        <v/>
      </c>
      <c r="B3547">
        <f>'03_DADOS_LIMPOS'!C3523</f>
        <v/>
      </c>
      <c r="C3547">
        <f>'03_DADOS_LIMPOS'!D3523</f>
        <v/>
      </c>
      <c r="D3547">
        <f>'03_DADOS_LIMPOS'!J3523</f>
        <v/>
      </c>
      <c r="E3547">
        <f>$B$8+$B$9*D3547</f>
        <v/>
      </c>
      <c r="F3547">
        <f>C3547-E3547</f>
        <v/>
      </c>
      <c r="G3547">
        <f>F3547/$B$11</f>
        <v/>
      </c>
      <c r="H3547">
        <f>ABS(G3547)</f>
        <v/>
      </c>
    </row>
    <row r="3548">
      <c r="A3548">
        <f>'03_DADOS_LIMPOS'!A3524</f>
        <v/>
      </c>
      <c r="B3548">
        <f>'03_DADOS_LIMPOS'!C3524</f>
        <v/>
      </c>
      <c r="C3548">
        <f>'03_DADOS_LIMPOS'!D3524</f>
        <v/>
      </c>
      <c r="D3548">
        <f>'03_DADOS_LIMPOS'!J3524</f>
        <v/>
      </c>
      <c r="E3548">
        <f>$B$8+$B$9*D3548</f>
        <v/>
      </c>
      <c r="F3548">
        <f>C3548-E3548</f>
        <v/>
      </c>
      <c r="G3548">
        <f>F3548/$B$11</f>
        <v/>
      </c>
      <c r="H3548">
        <f>ABS(G3548)</f>
        <v/>
      </c>
    </row>
    <row r="3549">
      <c r="A3549">
        <f>'03_DADOS_LIMPOS'!A3525</f>
        <v/>
      </c>
      <c r="B3549">
        <f>'03_DADOS_LIMPOS'!C3525</f>
        <v/>
      </c>
      <c r="C3549">
        <f>'03_DADOS_LIMPOS'!D3525</f>
        <v/>
      </c>
      <c r="D3549">
        <f>'03_DADOS_LIMPOS'!J3525</f>
        <v/>
      </c>
      <c r="E3549">
        <f>$B$8+$B$9*D3549</f>
        <v/>
      </c>
      <c r="F3549">
        <f>C3549-E3549</f>
        <v/>
      </c>
      <c r="G3549">
        <f>F3549/$B$11</f>
        <v/>
      </c>
      <c r="H3549">
        <f>ABS(G3549)</f>
        <v/>
      </c>
    </row>
    <row r="3550">
      <c r="A3550">
        <f>'03_DADOS_LIMPOS'!A3526</f>
        <v/>
      </c>
      <c r="B3550">
        <f>'03_DADOS_LIMPOS'!C3526</f>
        <v/>
      </c>
      <c r="C3550">
        <f>'03_DADOS_LIMPOS'!D3526</f>
        <v/>
      </c>
      <c r="D3550">
        <f>'03_DADOS_LIMPOS'!J3526</f>
        <v/>
      </c>
      <c r="E3550">
        <f>$B$8+$B$9*D3550</f>
        <v/>
      </c>
      <c r="F3550">
        <f>C3550-E3550</f>
        <v/>
      </c>
      <c r="G3550">
        <f>F3550/$B$11</f>
        <v/>
      </c>
      <c r="H3550">
        <f>ABS(G3550)</f>
        <v/>
      </c>
    </row>
    <row r="3551">
      <c r="A3551">
        <f>'03_DADOS_LIMPOS'!A3527</f>
        <v/>
      </c>
      <c r="B3551">
        <f>'03_DADOS_LIMPOS'!C3527</f>
        <v/>
      </c>
      <c r="C3551">
        <f>'03_DADOS_LIMPOS'!D3527</f>
        <v/>
      </c>
      <c r="D3551">
        <f>'03_DADOS_LIMPOS'!J3527</f>
        <v/>
      </c>
      <c r="E3551">
        <f>$B$8+$B$9*D3551</f>
        <v/>
      </c>
      <c r="F3551">
        <f>C3551-E3551</f>
        <v/>
      </c>
      <c r="G3551">
        <f>F3551/$B$11</f>
        <v/>
      </c>
      <c r="H3551">
        <f>ABS(G3551)</f>
        <v/>
      </c>
    </row>
    <row r="3552">
      <c r="A3552">
        <f>'03_DADOS_LIMPOS'!A3528</f>
        <v/>
      </c>
      <c r="B3552">
        <f>'03_DADOS_LIMPOS'!C3528</f>
        <v/>
      </c>
      <c r="C3552">
        <f>'03_DADOS_LIMPOS'!D3528</f>
        <v/>
      </c>
      <c r="D3552">
        <f>'03_DADOS_LIMPOS'!J3528</f>
        <v/>
      </c>
      <c r="E3552">
        <f>$B$8+$B$9*D3552</f>
        <v/>
      </c>
      <c r="F3552">
        <f>C3552-E3552</f>
        <v/>
      </c>
      <c r="G3552">
        <f>F3552/$B$11</f>
        <v/>
      </c>
      <c r="H3552">
        <f>ABS(G3552)</f>
        <v/>
      </c>
    </row>
    <row r="3553">
      <c r="A3553">
        <f>'03_DADOS_LIMPOS'!A3529</f>
        <v/>
      </c>
      <c r="B3553">
        <f>'03_DADOS_LIMPOS'!C3529</f>
        <v/>
      </c>
      <c r="C3553">
        <f>'03_DADOS_LIMPOS'!D3529</f>
        <v/>
      </c>
      <c r="D3553">
        <f>'03_DADOS_LIMPOS'!J3529</f>
        <v/>
      </c>
      <c r="E3553">
        <f>$B$8+$B$9*D3553</f>
        <v/>
      </c>
      <c r="F3553">
        <f>C3553-E3553</f>
        <v/>
      </c>
      <c r="G3553">
        <f>F3553/$B$11</f>
        <v/>
      </c>
      <c r="H3553">
        <f>ABS(G3553)</f>
        <v/>
      </c>
    </row>
    <row r="3554">
      <c r="A3554">
        <f>'03_DADOS_LIMPOS'!A3530</f>
        <v/>
      </c>
      <c r="B3554">
        <f>'03_DADOS_LIMPOS'!C3530</f>
        <v/>
      </c>
      <c r="C3554">
        <f>'03_DADOS_LIMPOS'!D3530</f>
        <v/>
      </c>
      <c r="D3554">
        <f>'03_DADOS_LIMPOS'!J3530</f>
        <v/>
      </c>
      <c r="E3554">
        <f>$B$8+$B$9*D3554</f>
        <v/>
      </c>
      <c r="F3554">
        <f>C3554-E3554</f>
        <v/>
      </c>
      <c r="G3554">
        <f>F3554/$B$11</f>
        <v/>
      </c>
      <c r="H3554">
        <f>ABS(G3554)</f>
        <v/>
      </c>
    </row>
    <row r="3555">
      <c r="A3555">
        <f>'03_DADOS_LIMPOS'!A3531</f>
        <v/>
      </c>
      <c r="B3555">
        <f>'03_DADOS_LIMPOS'!C3531</f>
        <v/>
      </c>
      <c r="C3555">
        <f>'03_DADOS_LIMPOS'!D3531</f>
        <v/>
      </c>
      <c r="D3555">
        <f>'03_DADOS_LIMPOS'!J3531</f>
        <v/>
      </c>
      <c r="E3555">
        <f>$B$8+$B$9*D3555</f>
        <v/>
      </c>
      <c r="F3555">
        <f>C3555-E3555</f>
        <v/>
      </c>
      <c r="G3555">
        <f>F3555/$B$11</f>
        <v/>
      </c>
      <c r="H3555">
        <f>ABS(G3555)</f>
        <v/>
      </c>
    </row>
    <row r="3556">
      <c r="A3556">
        <f>'03_DADOS_LIMPOS'!A3532</f>
        <v/>
      </c>
      <c r="B3556">
        <f>'03_DADOS_LIMPOS'!C3532</f>
        <v/>
      </c>
      <c r="C3556">
        <f>'03_DADOS_LIMPOS'!D3532</f>
        <v/>
      </c>
      <c r="D3556">
        <f>'03_DADOS_LIMPOS'!J3532</f>
        <v/>
      </c>
      <c r="E3556">
        <f>$B$8+$B$9*D3556</f>
        <v/>
      </c>
      <c r="F3556">
        <f>C3556-E3556</f>
        <v/>
      </c>
      <c r="G3556">
        <f>F3556/$B$11</f>
        <v/>
      </c>
      <c r="H3556">
        <f>ABS(G3556)</f>
        <v/>
      </c>
    </row>
    <row r="3557">
      <c r="A3557">
        <f>'03_DADOS_LIMPOS'!A3533</f>
        <v/>
      </c>
      <c r="B3557">
        <f>'03_DADOS_LIMPOS'!C3533</f>
        <v/>
      </c>
      <c r="C3557">
        <f>'03_DADOS_LIMPOS'!D3533</f>
        <v/>
      </c>
      <c r="D3557">
        <f>'03_DADOS_LIMPOS'!J3533</f>
        <v/>
      </c>
      <c r="E3557">
        <f>$B$8+$B$9*D3557</f>
        <v/>
      </c>
      <c r="F3557">
        <f>C3557-E3557</f>
        <v/>
      </c>
      <c r="G3557">
        <f>F3557/$B$11</f>
        <v/>
      </c>
      <c r="H3557">
        <f>ABS(G3557)</f>
        <v/>
      </c>
    </row>
    <row r="3558">
      <c r="A3558">
        <f>'03_DADOS_LIMPOS'!A3534</f>
        <v/>
      </c>
      <c r="B3558">
        <f>'03_DADOS_LIMPOS'!C3534</f>
        <v/>
      </c>
      <c r="C3558">
        <f>'03_DADOS_LIMPOS'!D3534</f>
        <v/>
      </c>
      <c r="D3558">
        <f>'03_DADOS_LIMPOS'!J3534</f>
        <v/>
      </c>
      <c r="E3558">
        <f>$B$8+$B$9*D3558</f>
        <v/>
      </c>
      <c r="F3558">
        <f>C3558-E3558</f>
        <v/>
      </c>
      <c r="G3558">
        <f>F3558/$B$11</f>
        <v/>
      </c>
      <c r="H3558">
        <f>ABS(G3558)</f>
        <v/>
      </c>
    </row>
    <row r="3559">
      <c r="A3559">
        <f>'03_DADOS_LIMPOS'!A3535</f>
        <v/>
      </c>
      <c r="B3559">
        <f>'03_DADOS_LIMPOS'!C3535</f>
        <v/>
      </c>
      <c r="C3559">
        <f>'03_DADOS_LIMPOS'!D3535</f>
        <v/>
      </c>
      <c r="D3559">
        <f>'03_DADOS_LIMPOS'!J3535</f>
        <v/>
      </c>
      <c r="E3559">
        <f>$B$8+$B$9*D3559</f>
        <v/>
      </c>
      <c r="F3559">
        <f>C3559-E3559</f>
        <v/>
      </c>
      <c r="G3559">
        <f>F3559/$B$11</f>
        <v/>
      </c>
      <c r="H3559">
        <f>ABS(G3559)</f>
        <v/>
      </c>
    </row>
    <row r="3560">
      <c r="A3560">
        <f>'03_DADOS_LIMPOS'!A3536</f>
        <v/>
      </c>
      <c r="B3560">
        <f>'03_DADOS_LIMPOS'!C3536</f>
        <v/>
      </c>
      <c r="C3560">
        <f>'03_DADOS_LIMPOS'!D3536</f>
        <v/>
      </c>
      <c r="D3560">
        <f>'03_DADOS_LIMPOS'!J3536</f>
        <v/>
      </c>
      <c r="E3560">
        <f>$B$8+$B$9*D3560</f>
        <v/>
      </c>
      <c r="F3560">
        <f>C3560-E3560</f>
        <v/>
      </c>
      <c r="G3560">
        <f>F3560/$B$11</f>
        <v/>
      </c>
      <c r="H3560">
        <f>ABS(G3560)</f>
        <v/>
      </c>
    </row>
    <row r="3561">
      <c r="A3561">
        <f>'03_DADOS_LIMPOS'!A3537</f>
        <v/>
      </c>
      <c r="B3561">
        <f>'03_DADOS_LIMPOS'!C3537</f>
        <v/>
      </c>
      <c r="C3561">
        <f>'03_DADOS_LIMPOS'!D3537</f>
        <v/>
      </c>
      <c r="D3561">
        <f>'03_DADOS_LIMPOS'!J3537</f>
        <v/>
      </c>
      <c r="E3561">
        <f>$B$8+$B$9*D3561</f>
        <v/>
      </c>
      <c r="F3561">
        <f>C3561-E3561</f>
        <v/>
      </c>
      <c r="G3561">
        <f>F3561/$B$11</f>
        <v/>
      </c>
      <c r="H3561">
        <f>ABS(G3561)</f>
        <v/>
      </c>
    </row>
    <row r="3562">
      <c r="A3562">
        <f>'03_DADOS_LIMPOS'!A3538</f>
        <v/>
      </c>
      <c r="B3562">
        <f>'03_DADOS_LIMPOS'!C3538</f>
        <v/>
      </c>
      <c r="C3562">
        <f>'03_DADOS_LIMPOS'!D3538</f>
        <v/>
      </c>
      <c r="D3562">
        <f>'03_DADOS_LIMPOS'!J3538</f>
        <v/>
      </c>
      <c r="E3562">
        <f>$B$8+$B$9*D3562</f>
        <v/>
      </c>
      <c r="F3562">
        <f>C3562-E3562</f>
        <v/>
      </c>
      <c r="G3562">
        <f>F3562/$B$11</f>
        <v/>
      </c>
      <c r="H3562">
        <f>ABS(G3562)</f>
        <v/>
      </c>
    </row>
    <row r="3563">
      <c r="A3563">
        <f>'03_DADOS_LIMPOS'!A3539</f>
        <v/>
      </c>
      <c r="B3563">
        <f>'03_DADOS_LIMPOS'!C3539</f>
        <v/>
      </c>
      <c r="C3563">
        <f>'03_DADOS_LIMPOS'!D3539</f>
        <v/>
      </c>
      <c r="D3563">
        <f>'03_DADOS_LIMPOS'!J3539</f>
        <v/>
      </c>
      <c r="E3563">
        <f>$B$8+$B$9*D3563</f>
        <v/>
      </c>
      <c r="F3563">
        <f>C3563-E3563</f>
        <v/>
      </c>
      <c r="G3563">
        <f>F3563/$B$11</f>
        <v/>
      </c>
      <c r="H3563">
        <f>ABS(G3563)</f>
        <v/>
      </c>
    </row>
    <row r="3564">
      <c r="A3564">
        <f>'03_DADOS_LIMPOS'!A3540</f>
        <v/>
      </c>
      <c r="B3564">
        <f>'03_DADOS_LIMPOS'!C3540</f>
        <v/>
      </c>
      <c r="C3564">
        <f>'03_DADOS_LIMPOS'!D3540</f>
        <v/>
      </c>
      <c r="D3564">
        <f>'03_DADOS_LIMPOS'!J3540</f>
        <v/>
      </c>
      <c r="E3564">
        <f>$B$8+$B$9*D3564</f>
        <v/>
      </c>
      <c r="F3564">
        <f>C3564-E3564</f>
        <v/>
      </c>
      <c r="G3564">
        <f>F3564/$B$11</f>
        <v/>
      </c>
      <c r="H3564">
        <f>ABS(G3564)</f>
        <v/>
      </c>
    </row>
    <row r="3565">
      <c r="A3565">
        <f>'03_DADOS_LIMPOS'!A3541</f>
        <v/>
      </c>
      <c r="B3565">
        <f>'03_DADOS_LIMPOS'!C3541</f>
        <v/>
      </c>
      <c r="C3565">
        <f>'03_DADOS_LIMPOS'!D3541</f>
        <v/>
      </c>
      <c r="D3565">
        <f>'03_DADOS_LIMPOS'!J3541</f>
        <v/>
      </c>
      <c r="E3565">
        <f>$B$8+$B$9*D3565</f>
        <v/>
      </c>
      <c r="F3565">
        <f>C3565-E3565</f>
        <v/>
      </c>
      <c r="G3565">
        <f>F3565/$B$11</f>
        <v/>
      </c>
      <c r="H3565">
        <f>ABS(G3565)</f>
        <v/>
      </c>
    </row>
    <row r="3566">
      <c r="A3566">
        <f>'03_DADOS_LIMPOS'!A3542</f>
        <v/>
      </c>
      <c r="B3566">
        <f>'03_DADOS_LIMPOS'!C3542</f>
        <v/>
      </c>
      <c r="C3566">
        <f>'03_DADOS_LIMPOS'!D3542</f>
        <v/>
      </c>
      <c r="D3566">
        <f>'03_DADOS_LIMPOS'!J3542</f>
        <v/>
      </c>
      <c r="E3566">
        <f>$B$8+$B$9*D3566</f>
        <v/>
      </c>
      <c r="F3566">
        <f>C3566-E3566</f>
        <v/>
      </c>
      <c r="G3566">
        <f>F3566/$B$11</f>
        <v/>
      </c>
      <c r="H3566">
        <f>ABS(G3566)</f>
        <v/>
      </c>
    </row>
    <row r="3567">
      <c r="A3567">
        <f>'03_DADOS_LIMPOS'!A3543</f>
        <v/>
      </c>
      <c r="B3567">
        <f>'03_DADOS_LIMPOS'!C3543</f>
        <v/>
      </c>
      <c r="C3567">
        <f>'03_DADOS_LIMPOS'!D3543</f>
        <v/>
      </c>
      <c r="D3567">
        <f>'03_DADOS_LIMPOS'!J3543</f>
        <v/>
      </c>
      <c r="E3567">
        <f>$B$8+$B$9*D3567</f>
        <v/>
      </c>
      <c r="F3567">
        <f>C3567-E3567</f>
        <v/>
      </c>
      <c r="G3567">
        <f>F3567/$B$11</f>
        <v/>
      </c>
      <c r="H3567">
        <f>ABS(G3567)</f>
        <v/>
      </c>
    </row>
    <row r="3568">
      <c r="A3568">
        <f>'03_DADOS_LIMPOS'!A3544</f>
        <v/>
      </c>
      <c r="B3568">
        <f>'03_DADOS_LIMPOS'!C3544</f>
        <v/>
      </c>
      <c r="C3568">
        <f>'03_DADOS_LIMPOS'!D3544</f>
        <v/>
      </c>
      <c r="D3568">
        <f>'03_DADOS_LIMPOS'!J3544</f>
        <v/>
      </c>
      <c r="E3568">
        <f>$B$8+$B$9*D3568</f>
        <v/>
      </c>
      <c r="F3568">
        <f>C3568-E3568</f>
        <v/>
      </c>
      <c r="G3568">
        <f>F3568/$B$11</f>
        <v/>
      </c>
      <c r="H3568">
        <f>ABS(G3568)</f>
        <v/>
      </c>
    </row>
    <row r="3569">
      <c r="A3569">
        <f>'03_DADOS_LIMPOS'!A3545</f>
        <v/>
      </c>
      <c r="B3569">
        <f>'03_DADOS_LIMPOS'!C3545</f>
        <v/>
      </c>
      <c r="C3569">
        <f>'03_DADOS_LIMPOS'!D3545</f>
        <v/>
      </c>
      <c r="D3569">
        <f>'03_DADOS_LIMPOS'!J3545</f>
        <v/>
      </c>
      <c r="E3569">
        <f>$B$8+$B$9*D3569</f>
        <v/>
      </c>
      <c r="F3569">
        <f>C3569-E3569</f>
        <v/>
      </c>
      <c r="G3569">
        <f>F3569/$B$11</f>
        <v/>
      </c>
      <c r="H3569">
        <f>ABS(G3569)</f>
        <v/>
      </c>
    </row>
    <row r="3570">
      <c r="A3570">
        <f>'03_DADOS_LIMPOS'!A3546</f>
        <v/>
      </c>
      <c r="B3570">
        <f>'03_DADOS_LIMPOS'!C3546</f>
        <v/>
      </c>
      <c r="C3570">
        <f>'03_DADOS_LIMPOS'!D3546</f>
        <v/>
      </c>
      <c r="D3570">
        <f>'03_DADOS_LIMPOS'!J3546</f>
        <v/>
      </c>
      <c r="E3570">
        <f>$B$8+$B$9*D3570</f>
        <v/>
      </c>
      <c r="F3570">
        <f>C3570-E3570</f>
        <v/>
      </c>
      <c r="G3570">
        <f>F3570/$B$11</f>
        <v/>
      </c>
      <c r="H3570">
        <f>ABS(G3570)</f>
        <v/>
      </c>
    </row>
    <row r="3571">
      <c r="A3571">
        <f>'03_DADOS_LIMPOS'!A3547</f>
        <v/>
      </c>
      <c r="B3571">
        <f>'03_DADOS_LIMPOS'!C3547</f>
        <v/>
      </c>
      <c r="C3571">
        <f>'03_DADOS_LIMPOS'!D3547</f>
        <v/>
      </c>
      <c r="D3571">
        <f>'03_DADOS_LIMPOS'!J3547</f>
        <v/>
      </c>
      <c r="E3571">
        <f>$B$8+$B$9*D3571</f>
        <v/>
      </c>
      <c r="F3571">
        <f>C3571-E3571</f>
        <v/>
      </c>
      <c r="G3571">
        <f>F3571/$B$11</f>
        <v/>
      </c>
      <c r="H3571">
        <f>ABS(G3571)</f>
        <v/>
      </c>
    </row>
    <row r="3572">
      <c r="A3572">
        <f>'03_DADOS_LIMPOS'!A3548</f>
        <v/>
      </c>
      <c r="B3572">
        <f>'03_DADOS_LIMPOS'!C3548</f>
        <v/>
      </c>
      <c r="C3572">
        <f>'03_DADOS_LIMPOS'!D3548</f>
        <v/>
      </c>
      <c r="D3572">
        <f>'03_DADOS_LIMPOS'!J3548</f>
        <v/>
      </c>
      <c r="E3572">
        <f>$B$8+$B$9*D3572</f>
        <v/>
      </c>
      <c r="F3572">
        <f>C3572-E3572</f>
        <v/>
      </c>
      <c r="G3572">
        <f>F3572/$B$11</f>
        <v/>
      </c>
      <c r="H3572">
        <f>ABS(G3572)</f>
        <v/>
      </c>
    </row>
    <row r="3573">
      <c r="A3573">
        <f>'03_DADOS_LIMPOS'!A3549</f>
        <v/>
      </c>
      <c r="B3573">
        <f>'03_DADOS_LIMPOS'!C3549</f>
        <v/>
      </c>
      <c r="C3573">
        <f>'03_DADOS_LIMPOS'!D3549</f>
        <v/>
      </c>
      <c r="D3573">
        <f>'03_DADOS_LIMPOS'!J3549</f>
        <v/>
      </c>
      <c r="E3573">
        <f>$B$8+$B$9*D3573</f>
        <v/>
      </c>
      <c r="F3573">
        <f>C3573-E3573</f>
        <v/>
      </c>
      <c r="G3573">
        <f>F3573/$B$11</f>
        <v/>
      </c>
      <c r="H3573">
        <f>ABS(G3573)</f>
        <v/>
      </c>
    </row>
    <row r="3574">
      <c r="A3574">
        <f>'03_DADOS_LIMPOS'!A3550</f>
        <v/>
      </c>
      <c r="B3574">
        <f>'03_DADOS_LIMPOS'!C3550</f>
        <v/>
      </c>
      <c r="C3574">
        <f>'03_DADOS_LIMPOS'!D3550</f>
        <v/>
      </c>
      <c r="D3574">
        <f>'03_DADOS_LIMPOS'!J3550</f>
        <v/>
      </c>
      <c r="E3574">
        <f>$B$8+$B$9*D3574</f>
        <v/>
      </c>
      <c r="F3574">
        <f>C3574-E3574</f>
        <v/>
      </c>
      <c r="G3574">
        <f>F3574/$B$11</f>
        <v/>
      </c>
      <c r="H3574">
        <f>ABS(G3574)</f>
        <v/>
      </c>
    </row>
    <row r="3575">
      <c r="A3575">
        <f>'03_DADOS_LIMPOS'!A3551</f>
        <v/>
      </c>
      <c r="B3575">
        <f>'03_DADOS_LIMPOS'!C3551</f>
        <v/>
      </c>
      <c r="C3575">
        <f>'03_DADOS_LIMPOS'!D3551</f>
        <v/>
      </c>
      <c r="D3575">
        <f>'03_DADOS_LIMPOS'!J3551</f>
        <v/>
      </c>
      <c r="E3575">
        <f>$B$8+$B$9*D3575</f>
        <v/>
      </c>
      <c r="F3575">
        <f>C3575-E3575</f>
        <v/>
      </c>
      <c r="G3575">
        <f>F3575/$B$11</f>
        <v/>
      </c>
      <c r="H3575">
        <f>ABS(G3575)</f>
        <v/>
      </c>
    </row>
    <row r="3576">
      <c r="A3576">
        <f>'03_DADOS_LIMPOS'!A3552</f>
        <v/>
      </c>
      <c r="B3576">
        <f>'03_DADOS_LIMPOS'!C3552</f>
        <v/>
      </c>
      <c r="C3576">
        <f>'03_DADOS_LIMPOS'!D3552</f>
        <v/>
      </c>
      <c r="D3576">
        <f>'03_DADOS_LIMPOS'!J3552</f>
        <v/>
      </c>
      <c r="E3576">
        <f>$B$8+$B$9*D3576</f>
        <v/>
      </c>
      <c r="F3576">
        <f>C3576-E3576</f>
        <v/>
      </c>
      <c r="G3576">
        <f>F3576/$B$11</f>
        <v/>
      </c>
      <c r="H3576">
        <f>ABS(G3576)</f>
        <v/>
      </c>
    </row>
    <row r="3577">
      <c r="A3577">
        <f>'03_DADOS_LIMPOS'!A3553</f>
        <v/>
      </c>
      <c r="B3577">
        <f>'03_DADOS_LIMPOS'!C3553</f>
        <v/>
      </c>
      <c r="C3577">
        <f>'03_DADOS_LIMPOS'!D3553</f>
        <v/>
      </c>
      <c r="D3577">
        <f>'03_DADOS_LIMPOS'!J3553</f>
        <v/>
      </c>
      <c r="E3577">
        <f>$B$8+$B$9*D3577</f>
        <v/>
      </c>
      <c r="F3577">
        <f>C3577-E3577</f>
        <v/>
      </c>
      <c r="G3577">
        <f>F3577/$B$11</f>
        <v/>
      </c>
      <c r="H3577">
        <f>ABS(G3577)</f>
        <v/>
      </c>
    </row>
    <row r="3578">
      <c r="A3578">
        <f>'03_DADOS_LIMPOS'!A3554</f>
        <v/>
      </c>
      <c r="B3578">
        <f>'03_DADOS_LIMPOS'!C3554</f>
        <v/>
      </c>
      <c r="C3578">
        <f>'03_DADOS_LIMPOS'!D3554</f>
        <v/>
      </c>
      <c r="D3578">
        <f>'03_DADOS_LIMPOS'!J3554</f>
        <v/>
      </c>
      <c r="E3578">
        <f>$B$8+$B$9*D3578</f>
        <v/>
      </c>
      <c r="F3578">
        <f>C3578-E3578</f>
        <v/>
      </c>
      <c r="G3578">
        <f>F3578/$B$11</f>
        <v/>
      </c>
      <c r="H3578">
        <f>ABS(G3578)</f>
        <v/>
      </c>
    </row>
    <row r="3579">
      <c r="A3579">
        <f>'03_DADOS_LIMPOS'!A3555</f>
        <v/>
      </c>
      <c r="B3579">
        <f>'03_DADOS_LIMPOS'!C3555</f>
        <v/>
      </c>
      <c r="C3579">
        <f>'03_DADOS_LIMPOS'!D3555</f>
        <v/>
      </c>
      <c r="D3579">
        <f>'03_DADOS_LIMPOS'!J3555</f>
        <v/>
      </c>
      <c r="E3579">
        <f>$B$8+$B$9*D3579</f>
        <v/>
      </c>
      <c r="F3579">
        <f>C3579-E3579</f>
        <v/>
      </c>
      <c r="G3579">
        <f>F3579/$B$11</f>
        <v/>
      </c>
      <c r="H3579">
        <f>ABS(G3579)</f>
        <v/>
      </c>
    </row>
    <row r="3580">
      <c r="A3580">
        <f>'03_DADOS_LIMPOS'!A3556</f>
        <v/>
      </c>
      <c r="B3580">
        <f>'03_DADOS_LIMPOS'!C3556</f>
        <v/>
      </c>
      <c r="C3580">
        <f>'03_DADOS_LIMPOS'!D3556</f>
        <v/>
      </c>
      <c r="D3580">
        <f>'03_DADOS_LIMPOS'!J3556</f>
        <v/>
      </c>
      <c r="E3580">
        <f>$B$8+$B$9*D3580</f>
        <v/>
      </c>
      <c r="F3580">
        <f>C3580-E3580</f>
        <v/>
      </c>
      <c r="G3580">
        <f>F3580/$B$11</f>
        <v/>
      </c>
      <c r="H3580">
        <f>ABS(G3580)</f>
        <v/>
      </c>
    </row>
    <row r="3581">
      <c r="A3581">
        <f>'03_DADOS_LIMPOS'!A3557</f>
        <v/>
      </c>
      <c r="B3581">
        <f>'03_DADOS_LIMPOS'!C3557</f>
        <v/>
      </c>
      <c r="C3581">
        <f>'03_DADOS_LIMPOS'!D3557</f>
        <v/>
      </c>
      <c r="D3581">
        <f>'03_DADOS_LIMPOS'!J3557</f>
        <v/>
      </c>
      <c r="E3581">
        <f>$B$8+$B$9*D3581</f>
        <v/>
      </c>
      <c r="F3581">
        <f>C3581-E3581</f>
        <v/>
      </c>
      <c r="G3581">
        <f>F3581/$B$11</f>
        <v/>
      </c>
      <c r="H3581">
        <f>ABS(G3581)</f>
        <v/>
      </c>
    </row>
    <row r="3582">
      <c r="A3582">
        <f>'03_DADOS_LIMPOS'!A3558</f>
        <v/>
      </c>
      <c r="B3582">
        <f>'03_DADOS_LIMPOS'!C3558</f>
        <v/>
      </c>
      <c r="C3582">
        <f>'03_DADOS_LIMPOS'!D3558</f>
        <v/>
      </c>
      <c r="D3582">
        <f>'03_DADOS_LIMPOS'!J3558</f>
        <v/>
      </c>
      <c r="E3582">
        <f>$B$8+$B$9*D3582</f>
        <v/>
      </c>
      <c r="F3582">
        <f>C3582-E3582</f>
        <v/>
      </c>
      <c r="G3582">
        <f>F3582/$B$11</f>
        <v/>
      </c>
      <c r="H3582">
        <f>ABS(G3582)</f>
        <v/>
      </c>
    </row>
    <row r="3583">
      <c r="A3583">
        <f>'03_DADOS_LIMPOS'!A3559</f>
        <v/>
      </c>
      <c r="B3583">
        <f>'03_DADOS_LIMPOS'!C3559</f>
        <v/>
      </c>
      <c r="C3583">
        <f>'03_DADOS_LIMPOS'!D3559</f>
        <v/>
      </c>
      <c r="D3583">
        <f>'03_DADOS_LIMPOS'!J3559</f>
        <v/>
      </c>
      <c r="E3583">
        <f>$B$8+$B$9*D3583</f>
        <v/>
      </c>
      <c r="F3583">
        <f>C3583-E3583</f>
        <v/>
      </c>
      <c r="G3583">
        <f>F3583/$B$11</f>
        <v/>
      </c>
      <c r="H3583">
        <f>ABS(G3583)</f>
        <v/>
      </c>
    </row>
    <row r="3584">
      <c r="A3584">
        <f>'03_DADOS_LIMPOS'!A3560</f>
        <v/>
      </c>
      <c r="B3584">
        <f>'03_DADOS_LIMPOS'!C3560</f>
        <v/>
      </c>
      <c r="C3584">
        <f>'03_DADOS_LIMPOS'!D3560</f>
        <v/>
      </c>
      <c r="D3584">
        <f>'03_DADOS_LIMPOS'!J3560</f>
        <v/>
      </c>
      <c r="E3584">
        <f>$B$8+$B$9*D3584</f>
        <v/>
      </c>
      <c r="F3584">
        <f>C3584-E3584</f>
        <v/>
      </c>
      <c r="G3584">
        <f>F3584/$B$11</f>
        <v/>
      </c>
      <c r="H3584">
        <f>ABS(G3584)</f>
        <v/>
      </c>
    </row>
    <row r="3585">
      <c r="A3585">
        <f>'03_DADOS_LIMPOS'!A3561</f>
        <v/>
      </c>
      <c r="B3585">
        <f>'03_DADOS_LIMPOS'!C3561</f>
        <v/>
      </c>
      <c r="C3585">
        <f>'03_DADOS_LIMPOS'!D3561</f>
        <v/>
      </c>
      <c r="D3585">
        <f>'03_DADOS_LIMPOS'!J3561</f>
        <v/>
      </c>
      <c r="E3585">
        <f>$B$8+$B$9*D3585</f>
        <v/>
      </c>
      <c r="F3585">
        <f>C3585-E3585</f>
        <v/>
      </c>
      <c r="G3585">
        <f>F3585/$B$11</f>
        <v/>
      </c>
      <c r="H3585">
        <f>ABS(G3585)</f>
        <v/>
      </c>
    </row>
    <row r="3586">
      <c r="A3586">
        <f>'03_DADOS_LIMPOS'!A3562</f>
        <v/>
      </c>
      <c r="B3586">
        <f>'03_DADOS_LIMPOS'!C3562</f>
        <v/>
      </c>
      <c r="C3586">
        <f>'03_DADOS_LIMPOS'!D3562</f>
        <v/>
      </c>
      <c r="D3586">
        <f>'03_DADOS_LIMPOS'!J3562</f>
        <v/>
      </c>
      <c r="E3586">
        <f>$B$8+$B$9*D3586</f>
        <v/>
      </c>
      <c r="F3586">
        <f>C3586-E3586</f>
        <v/>
      </c>
      <c r="G3586">
        <f>F3586/$B$11</f>
        <v/>
      </c>
      <c r="H3586">
        <f>ABS(G3586)</f>
        <v/>
      </c>
    </row>
    <row r="3587">
      <c r="A3587">
        <f>'03_DADOS_LIMPOS'!A3563</f>
        <v/>
      </c>
      <c r="B3587">
        <f>'03_DADOS_LIMPOS'!C3563</f>
        <v/>
      </c>
      <c r="C3587">
        <f>'03_DADOS_LIMPOS'!D3563</f>
        <v/>
      </c>
      <c r="D3587">
        <f>'03_DADOS_LIMPOS'!J3563</f>
        <v/>
      </c>
      <c r="E3587">
        <f>$B$8+$B$9*D3587</f>
        <v/>
      </c>
      <c r="F3587">
        <f>C3587-E3587</f>
        <v/>
      </c>
      <c r="G3587">
        <f>F3587/$B$11</f>
        <v/>
      </c>
      <c r="H3587">
        <f>ABS(G3587)</f>
        <v/>
      </c>
    </row>
    <row r="3588">
      <c r="A3588">
        <f>'03_DADOS_LIMPOS'!A3564</f>
        <v/>
      </c>
      <c r="B3588">
        <f>'03_DADOS_LIMPOS'!C3564</f>
        <v/>
      </c>
      <c r="C3588">
        <f>'03_DADOS_LIMPOS'!D3564</f>
        <v/>
      </c>
      <c r="D3588">
        <f>'03_DADOS_LIMPOS'!J3564</f>
        <v/>
      </c>
      <c r="E3588">
        <f>$B$8+$B$9*D3588</f>
        <v/>
      </c>
      <c r="F3588">
        <f>C3588-E3588</f>
        <v/>
      </c>
      <c r="G3588">
        <f>F3588/$B$11</f>
        <v/>
      </c>
      <c r="H3588">
        <f>ABS(G3588)</f>
        <v/>
      </c>
    </row>
    <row r="3589">
      <c r="A3589">
        <f>'03_DADOS_LIMPOS'!A3565</f>
        <v/>
      </c>
      <c r="B3589">
        <f>'03_DADOS_LIMPOS'!C3565</f>
        <v/>
      </c>
      <c r="C3589">
        <f>'03_DADOS_LIMPOS'!D3565</f>
        <v/>
      </c>
      <c r="D3589">
        <f>'03_DADOS_LIMPOS'!J3565</f>
        <v/>
      </c>
      <c r="E3589">
        <f>$B$8+$B$9*D3589</f>
        <v/>
      </c>
      <c r="F3589">
        <f>C3589-E3589</f>
        <v/>
      </c>
      <c r="G3589">
        <f>F3589/$B$11</f>
        <v/>
      </c>
      <c r="H3589">
        <f>ABS(G3589)</f>
        <v/>
      </c>
    </row>
    <row r="3590">
      <c r="A3590">
        <f>'03_DADOS_LIMPOS'!A3566</f>
        <v/>
      </c>
      <c r="B3590">
        <f>'03_DADOS_LIMPOS'!C3566</f>
        <v/>
      </c>
      <c r="C3590">
        <f>'03_DADOS_LIMPOS'!D3566</f>
        <v/>
      </c>
      <c r="D3590">
        <f>'03_DADOS_LIMPOS'!J3566</f>
        <v/>
      </c>
      <c r="E3590">
        <f>$B$8+$B$9*D3590</f>
        <v/>
      </c>
      <c r="F3590">
        <f>C3590-E3590</f>
        <v/>
      </c>
      <c r="G3590">
        <f>F3590/$B$11</f>
        <v/>
      </c>
      <c r="H3590">
        <f>ABS(G3590)</f>
        <v/>
      </c>
    </row>
    <row r="3591">
      <c r="A3591">
        <f>'03_DADOS_LIMPOS'!A3567</f>
        <v/>
      </c>
      <c r="B3591">
        <f>'03_DADOS_LIMPOS'!C3567</f>
        <v/>
      </c>
      <c r="C3591">
        <f>'03_DADOS_LIMPOS'!D3567</f>
        <v/>
      </c>
      <c r="D3591">
        <f>'03_DADOS_LIMPOS'!J3567</f>
        <v/>
      </c>
      <c r="E3591">
        <f>$B$8+$B$9*D3591</f>
        <v/>
      </c>
      <c r="F3591">
        <f>C3591-E3591</f>
        <v/>
      </c>
      <c r="G3591">
        <f>F3591/$B$11</f>
        <v/>
      </c>
      <c r="H3591">
        <f>ABS(G3591)</f>
        <v/>
      </c>
    </row>
    <row r="3592">
      <c r="A3592">
        <f>'03_DADOS_LIMPOS'!A3568</f>
        <v/>
      </c>
      <c r="B3592">
        <f>'03_DADOS_LIMPOS'!C3568</f>
        <v/>
      </c>
      <c r="C3592">
        <f>'03_DADOS_LIMPOS'!D3568</f>
        <v/>
      </c>
      <c r="D3592">
        <f>'03_DADOS_LIMPOS'!J3568</f>
        <v/>
      </c>
      <c r="E3592">
        <f>$B$8+$B$9*D3592</f>
        <v/>
      </c>
      <c r="F3592">
        <f>C3592-E3592</f>
        <v/>
      </c>
      <c r="G3592">
        <f>F3592/$B$11</f>
        <v/>
      </c>
      <c r="H3592">
        <f>ABS(G3592)</f>
        <v/>
      </c>
    </row>
    <row r="3593">
      <c r="A3593">
        <f>'03_DADOS_LIMPOS'!A3569</f>
        <v/>
      </c>
      <c r="B3593">
        <f>'03_DADOS_LIMPOS'!C3569</f>
        <v/>
      </c>
      <c r="C3593">
        <f>'03_DADOS_LIMPOS'!D3569</f>
        <v/>
      </c>
      <c r="D3593">
        <f>'03_DADOS_LIMPOS'!J3569</f>
        <v/>
      </c>
      <c r="E3593">
        <f>$B$8+$B$9*D3593</f>
        <v/>
      </c>
      <c r="F3593">
        <f>C3593-E3593</f>
        <v/>
      </c>
      <c r="G3593">
        <f>F3593/$B$11</f>
        <v/>
      </c>
      <c r="H3593">
        <f>ABS(G3593)</f>
        <v/>
      </c>
    </row>
    <row r="3594">
      <c r="A3594">
        <f>'03_DADOS_LIMPOS'!A3570</f>
        <v/>
      </c>
      <c r="B3594">
        <f>'03_DADOS_LIMPOS'!C3570</f>
        <v/>
      </c>
      <c r="C3594">
        <f>'03_DADOS_LIMPOS'!D3570</f>
        <v/>
      </c>
      <c r="D3594">
        <f>'03_DADOS_LIMPOS'!J3570</f>
        <v/>
      </c>
      <c r="E3594">
        <f>$B$8+$B$9*D3594</f>
        <v/>
      </c>
      <c r="F3594">
        <f>C3594-E3594</f>
        <v/>
      </c>
      <c r="G3594">
        <f>F3594/$B$11</f>
        <v/>
      </c>
      <c r="H3594">
        <f>ABS(G3594)</f>
        <v/>
      </c>
    </row>
    <row r="3595">
      <c r="A3595">
        <f>'03_DADOS_LIMPOS'!A3571</f>
        <v/>
      </c>
      <c r="B3595">
        <f>'03_DADOS_LIMPOS'!C3571</f>
        <v/>
      </c>
      <c r="C3595">
        <f>'03_DADOS_LIMPOS'!D3571</f>
        <v/>
      </c>
      <c r="D3595">
        <f>'03_DADOS_LIMPOS'!J3571</f>
        <v/>
      </c>
      <c r="E3595">
        <f>$B$8+$B$9*D3595</f>
        <v/>
      </c>
      <c r="F3595">
        <f>C3595-E3595</f>
        <v/>
      </c>
      <c r="G3595">
        <f>F3595/$B$11</f>
        <v/>
      </c>
      <c r="H3595">
        <f>ABS(G3595)</f>
        <v/>
      </c>
    </row>
    <row r="3596">
      <c r="A3596">
        <f>'03_DADOS_LIMPOS'!A3572</f>
        <v/>
      </c>
      <c r="B3596">
        <f>'03_DADOS_LIMPOS'!C3572</f>
        <v/>
      </c>
      <c r="C3596">
        <f>'03_DADOS_LIMPOS'!D3572</f>
        <v/>
      </c>
      <c r="D3596">
        <f>'03_DADOS_LIMPOS'!J3572</f>
        <v/>
      </c>
      <c r="E3596">
        <f>$B$8+$B$9*D3596</f>
        <v/>
      </c>
      <c r="F3596">
        <f>C3596-E3596</f>
        <v/>
      </c>
      <c r="G3596">
        <f>F3596/$B$11</f>
        <v/>
      </c>
      <c r="H3596">
        <f>ABS(G3596)</f>
        <v/>
      </c>
    </row>
    <row r="3597">
      <c r="A3597">
        <f>'03_DADOS_LIMPOS'!A3573</f>
        <v/>
      </c>
      <c r="B3597">
        <f>'03_DADOS_LIMPOS'!C3573</f>
        <v/>
      </c>
      <c r="C3597">
        <f>'03_DADOS_LIMPOS'!D3573</f>
        <v/>
      </c>
      <c r="D3597">
        <f>'03_DADOS_LIMPOS'!J3573</f>
        <v/>
      </c>
      <c r="E3597">
        <f>$B$8+$B$9*D3597</f>
        <v/>
      </c>
      <c r="F3597">
        <f>C3597-E3597</f>
        <v/>
      </c>
      <c r="G3597">
        <f>F3597/$B$11</f>
        <v/>
      </c>
      <c r="H3597">
        <f>ABS(G3597)</f>
        <v/>
      </c>
    </row>
    <row r="3598">
      <c r="A3598">
        <f>'03_DADOS_LIMPOS'!A3574</f>
        <v/>
      </c>
      <c r="B3598">
        <f>'03_DADOS_LIMPOS'!C3574</f>
        <v/>
      </c>
      <c r="C3598">
        <f>'03_DADOS_LIMPOS'!D3574</f>
        <v/>
      </c>
      <c r="D3598">
        <f>'03_DADOS_LIMPOS'!J3574</f>
        <v/>
      </c>
      <c r="E3598">
        <f>$B$8+$B$9*D3598</f>
        <v/>
      </c>
      <c r="F3598">
        <f>C3598-E3598</f>
        <v/>
      </c>
      <c r="G3598">
        <f>F3598/$B$11</f>
        <v/>
      </c>
      <c r="H3598">
        <f>ABS(G3598)</f>
        <v/>
      </c>
    </row>
    <row r="3599">
      <c r="A3599">
        <f>'03_DADOS_LIMPOS'!A3575</f>
        <v/>
      </c>
      <c r="B3599">
        <f>'03_DADOS_LIMPOS'!C3575</f>
        <v/>
      </c>
      <c r="C3599">
        <f>'03_DADOS_LIMPOS'!D3575</f>
        <v/>
      </c>
      <c r="D3599">
        <f>'03_DADOS_LIMPOS'!J3575</f>
        <v/>
      </c>
      <c r="E3599">
        <f>$B$8+$B$9*D3599</f>
        <v/>
      </c>
      <c r="F3599">
        <f>C3599-E3599</f>
        <v/>
      </c>
      <c r="G3599">
        <f>F3599/$B$11</f>
        <v/>
      </c>
      <c r="H3599">
        <f>ABS(G3599)</f>
        <v/>
      </c>
    </row>
    <row r="3600">
      <c r="A3600">
        <f>'03_DADOS_LIMPOS'!A3576</f>
        <v/>
      </c>
      <c r="B3600">
        <f>'03_DADOS_LIMPOS'!C3576</f>
        <v/>
      </c>
      <c r="C3600">
        <f>'03_DADOS_LIMPOS'!D3576</f>
        <v/>
      </c>
      <c r="D3600">
        <f>'03_DADOS_LIMPOS'!J3576</f>
        <v/>
      </c>
      <c r="E3600">
        <f>$B$8+$B$9*D3600</f>
        <v/>
      </c>
      <c r="F3600">
        <f>C3600-E3600</f>
        <v/>
      </c>
      <c r="G3600">
        <f>F3600/$B$11</f>
        <v/>
      </c>
      <c r="H3600">
        <f>ABS(G3600)</f>
        <v/>
      </c>
    </row>
    <row r="3601">
      <c r="A3601">
        <f>'03_DADOS_LIMPOS'!A3577</f>
        <v/>
      </c>
      <c r="B3601">
        <f>'03_DADOS_LIMPOS'!C3577</f>
        <v/>
      </c>
      <c r="C3601">
        <f>'03_DADOS_LIMPOS'!D3577</f>
        <v/>
      </c>
      <c r="D3601">
        <f>'03_DADOS_LIMPOS'!J3577</f>
        <v/>
      </c>
      <c r="E3601">
        <f>$B$8+$B$9*D3601</f>
        <v/>
      </c>
      <c r="F3601">
        <f>C3601-E3601</f>
        <v/>
      </c>
      <c r="G3601">
        <f>F3601/$B$11</f>
        <v/>
      </c>
      <c r="H3601">
        <f>ABS(G3601)</f>
        <v/>
      </c>
    </row>
    <row r="3602">
      <c r="A3602">
        <f>'03_DADOS_LIMPOS'!A3578</f>
        <v/>
      </c>
      <c r="B3602">
        <f>'03_DADOS_LIMPOS'!C3578</f>
        <v/>
      </c>
      <c r="C3602">
        <f>'03_DADOS_LIMPOS'!D3578</f>
        <v/>
      </c>
      <c r="D3602">
        <f>'03_DADOS_LIMPOS'!J3578</f>
        <v/>
      </c>
      <c r="E3602">
        <f>$B$8+$B$9*D3602</f>
        <v/>
      </c>
      <c r="F3602">
        <f>C3602-E3602</f>
        <v/>
      </c>
      <c r="G3602">
        <f>F3602/$B$11</f>
        <v/>
      </c>
      <c r="H3602">
        <f>ABS(G3602)</f>
        <v/>
      </c>
    </row>
    <row r="3603">
      <c r="A3603">
        <f>'03_DADOS_LIMPOS'!A3579</f>
        <v/>
      </c>
      <c r="B3603">
        <f>'03_DADOS_LIMPOS'!C3579</f>
        <v/>
      </c>
      <c r="C3603">
        <f>'03_DADOS_LIMPOS'!D3579</f>
        <v/>
      </c>
      <c r="D3603">
        <f>'03_DADOS_LIMPOS'!J3579</f>
        <v/>
      </c>
      <c r="E3603">
        <f>$B$8+$B$9*D3603</f>
        <v/>
      </c>
      <c r="F3603">
        <f>C3603-E3603</f>
        <v/>
      </c>
      <c r="G3603">
        <f>F3603/$B$11</f>
        <v/>
      </c>
      <c r="H3603">
        <f>ABS(G3603)</f>
        <v/>
      </c>
    </row>
    <row r="3604">
      <c r="A3604">
        <f>'03_DADOS_LIMPOS'!A3580</f>
        <v/>
      </c>
      <c r="B3604">
        <f>'03_DADOS_LIMPOS'!C3580</f>
        <v/>
      </c>
      <c r="C3604">
        <f>'03_DADOS_LIMPOS'!D3580</f>
        <v/>
      </c>
      <c r="D3604">
        <f>'03_DADOS_LIMPOS'!J3580</f>
        <v/>
      </c>
      <c r="E3604">
        <f>$B$8+$B$9*D3604</f>
        <v/>
      </c>
      <c r="F3604">
        <f>C3604-E3604</f>
        <v/>
      </c>
      <c r="G3604">
        <f>F3604/$B$11</f>
        <v/>
      </c>
      <c r="H3604">
        <f>ABS(G3604)</f>
        <v/>
      </c>
    </row>
    <row r="3605">
      <c r="A3605">
        <f>'03_DADOS_LIMPOS'!A3581</f>
        <v/>
      </c>
      <c r="B3605">
        <f>'03_DADOS_LIMPOS'!C3581</f>
        <v/>
      </c>
      <c r="C3605">
        <f>'03_DADOS_LIMPOS'!D3581</f>
        <v/>
      </c>
      <c r="D3605">
        <f>'03_DADOS_LIMPOS'!J3581</f>
        <v/>
      </c>
      <c r="E3605">
        <f>$B$8+$B$9*D3605</f>
        <v/>
      </c>
      <c r="F3605">
        <f>C3605-E3605</f>
        <v/>
      </c>
      <c r="G3605">
        <f>F3605/$B$11</f>
        <v/>
      </c>
      <c r="H3605">
        <f>ABS(G3605)</f>
        <v/>
      </c>
    </row>
    <row r="3606">
      <c r="A3606">
        <f>'03_DADOS_LIMPOS'!A3582</f>
        <v/>
      </c>
      <c r="B3606">
        <f>'03_DADOS_LIMPOS'!C3582</f>
        <v/>
      </c>
      <c r="C3606">
        <f>'03_DADOS_LIMPOS'!D3582</f>
        <v/>
      </c>
      <c r="D3606">
        <f>'03_DADOS_LIMPOS'!J3582</f>
        <v/>
      </c>
      <c r="E3606">
        <f>$B$8+$B$9*D3606</f>
        <v/>
      </c>
      <c r="F3606">
        <f>C3606-E3606</f>
        <v/>
      </c>
      <c r="G3606">
        <f>F3606/$B$11</f>
        <v/>
      </c>
      <c r="H3606">
        <f>ABS(G3606)</f>
        <v/>
      </c>
    </row>
    <row r="3607">
      <c r="A3607">
        <f>'03_DADOS_LIMPOS'!A3583</f>
        <v/>
      </c>
      <c r="B3607">
        <f>'03_DADOS_LIMPOS'!C3583</f>
        <v/>
      </c>
      <c r="C3607">
        <f>'03_DADOS_LIMPOS'!D3583</f>
        <v/>
      </c>
      <c r="D3607">
        <f>'03_DADOS_LIMPOS'!J3583</f>
        <v/>
      </c>
      <c r="E3607">
        <f>$B$8+$B$9*D3607</f>
        <v/>
      </c>
      <c r="F3607">
        <f>C3607-E3607</f>
        <v/>
      </c>
      <c r="G3607">
        <f>F3607/$B$11</f>
        <v/>
      </c>
      <c r="H3607">
        <f>ABS(G3607)</f>
        <v/>
      </c>
    </row>
    <row r="3608">
      <c r="A3608">
        <f>'03_DADOS_LIMPOS'!A3584</f>
        <v/>
      </c>
      <c r="B3608">
        <f>'03_DADOS_LIMPOS'!C3584</f>
        <v/>
      </c>
      <c r="C3608">
        <f>'03_DADOS_LIMPOS'!D3584</f>
        <v/>
      </c>
      <c r="D3608">
        <f>'03_DADOS_LIMPOS'!J3584</f>
        <v/>
      </c>
      <c r="E3608">
        <f>$B$8+$B$9*D3608</f>
        <v/>
      </c>
      <c r="F3608">
        <f>C3608-E3608</f>
        <v/>
      </c>
      <c r="G3608">
        <f>F3608/$B$11</f>
        <v/>
      </c>
      <c r="H3608">
        <f>ABS(G3608)</f>
        <v/>
      </c>
    </row>
    <row r="3609">
      <c r="A3609">
        <f>'03_DADOS_LIMPOS'!A3585</f>
        <v/>
      </c>
      <c r="B3609">
        <f>'03_DADOS_LIMPOS'!C3585</f>
        <v/>
      </c>
      <c r="C3609">
        <f>'03_DADOS_LIMPOS'!D3585</f>
        <v/>
      </c>
      <c r="D3609">
        <f>'03_DADOS_LIMPOS'!J3585</f>
        <v/>
      </c>
      <c r="E3609">
        <f>$B$8+$B$9*D3609</f>
        <v/>
      </c>
      <c r="F3609">
        <f>C3609-E3609</f>
        <v/>
      </c>
      <c r="G3609">
        <f>F3609/$B$11</f>
        <v/>
      </c>
      <c r="H3609">
        <f>ABS(G3609)</f>
        <v/>
      </c>
    </row>
    <row r="3610">
      <c r="A3610">
        <f>'03_DADOS_LIMPOS'!A3586</f>
        <v/>
      </c>
      <c r="B3610">
        <f>'03_DADOS_LIMPOS'!C3586</f>
        <v/>
      </c>
      <c r="C3610">
        <f>'03_DADOS_LIMPOS'!D3586</f>
        <v/>
      </c>
      <c r="D3610">
        <f>'03_DADOS_LIMPOS'!J3586</f>
        <v/>
      </c>
      <c r="E3610">
        <f>$B$8+$B$9*D3610</f>
        <v/>
      </c>
      <c r="F3610">
        <f>C3610-E3610</f>
        <v/>
      </c>
      <c r="G3610">
        <f>F3610/$B$11</f>
        <v/>
      </c>
      <c r="H3610">
        <f>ABS(G3610)</f>
        <v/>
      </c>
    </row>
    <row r="3611">
      <c r="A3611">
        <f>'03_DADOS_LIMPOS'!A3587</f>
        <v/>
      </c>
      <c r="B3611">
        <f>'03_DADOS_LIMPOS'!C3587</f>
        <v/>
      </c>
      <c r="C3611">
        <f>'03_DADOS_LIMPOS'!D3587</f>
        <v/>
      </c>
      <c r="D3611">
        <f>'03_DADOS_LIMPOS'!J3587</f>
        <v/>
      </c>
      <c r="E3611">
        <f>$B$8+$B$9*D3611</f>
        <v/>
      </c>
      <c r="F3611">
        <f>C3611-E3611</f>
        <v/>
      </c>
      <c r="G3611">
        <f>F3611/$B$11</f>
        <v/>
      </c>
      <c r="H3611">
        <f>ABS(G3611)</f>
        <v/>
      </c>
    </row>
    <row r="3612">
      <c r="A3612">
        <f>'03_DADOS_LIMPOS'!A3588</f>
        <v/>
      </c>
      <c r="B3612">
        <f>'03_DADOS_LIMPOS'!C3588</f>
        <v/>
      </c>
      <c r="C3612">
        <f>'03_DADOS_LIMPOS'!D3588</f>
        <v/>
      </c>
      <c r="D3612">
        <f>'03_DADOS_LIMPOS'!J3588</f>
        <v/>
      </c>
      <c r="E3612">
        <f>$B$8+$B$9*D3612</f>
        <v/>
      </c>
      <c r="F3612">
        <f>C3612-E3612</f>
        <v/>
      </c>
      <c r="G3612">
        <f>F3612/$B$11</f>
        <v/>
      </c>
      <c r="H3612">
        <f>ABS(G3612)</f>
        <v/>
      </c>
    </row>
    <row r="3613">
      <c r="A3613">
        <f>'03_DADOS_LIMPOS'!A3589</f>
        <v/>
      </c>
      <c r="B3613">
        <f>'03_DADOS_LIMPOS'!C3589</f>
        <v/>
      </c>
      <c r="C3613">
        <f>'03_DADOS_LIMPOS'!D3589</f>
        <v/>
      </c>
      <c r="D3613">
        <f>'03_DADOS_LIMPOS'!J3589</f>
        <v/>
      </c>
      <c r="E3613">
        <f>$B$8+$B$9*D3613</f>
        <v/>
      </c>
      <c r="F3613">
        <f>C3613-E3613</f>
        <v/>
      </c>
      <c r="G3613">
        <f>F3613/$B$11</f>
        <v/>
      </c>
      <c r="H3613">
        <f>ABS(G3613)</f>
        <v/>
      </c>
    </row>
    <row r="3614">
      <c r="A3614">
        <f>'03_DADOS_LIMPOS'!A3590</f>
        <v/>
      </c>
      <c r="B3614">
        <f>'03_DADOS_LIMPOS'!C3590</f>
        <v/>
      </c>
      <c r="C3614">
        <f>'03_DADOS_LIMPOS'!D3590</f>
        <v/>
      </c>
      <c r="D3614">
        <f>'03_DADOS_LIMPOS'!J3590</f>
        <v/>
      </c>
      <c r="E3614">
        <f>$B$8+$B$9*D3614</f>
        <v/>
      </c>
      <c r="F3614">
        <f>C3614-E3614</f>
        <v/>
      </c>
      <c r="G3614">
        <f>F3614/$B$11</f>
        <v/>
      </c>
      <c r="H3614">
        <f>ABS(G3614)</f>
        <v/>
      </c>
    </row>
    <row r="3615">
      <c r="A3615">
        <f>'03_DADOS_LIMPOS'!A3591</f>
        <v/>
      </c>
      <c r="B3615">
        <f>'03_DADOS_LIMPOS'!C3591</f>
        <v/>
      </c>
      <c r="C3615">
        <f>'03_DADOS_LIMPOS'!D3591</f>
        <v/>
      </c>
      <c r="D3615">
        <f>'03_DADOS_LIMPOS'!J3591</f>
        <v/>
      </c>
      <c r="E3615">
        <f>$B$8+$B$9*D3615</f>
        <v/>
      </c>
      <c r="F3615">
        <f>C3615-E3615</f>
        <v/>
      </c>
      <c r="G3615">
        <f>F3615/$B$11</f>
        <v/>
      </c>
      <c r="H3615">
        <f>ABS(G3615)</f>
        <v/>
      </c>
    </row>
    <row r="3616">
      <c r="A3616">
        <f>'03_DADOS_LIMPOS'!A3592</f>
        <v/>
      </c>
      <c r="B3616">
        <f>'03_DADOS_LIMPOS'!C3592</f>
        <v/>
      </c>
      <c r="C3616">
        <f>'03_DADOS_LIMPOS'!D3592</f>
        <v/>
      </c>
      <c r="D3616">
        <f>'03_DADOS_LIMPOS'!J3592</f>
        <v/>
      </c>
      <c r="E3616">
        <f>$B$8+$B$9*D3616</f>
        <v/>
      </c>
      <c r="F3616">
        <f>C3616-E3616</f>
        <v/>
      </c>
      <c r="G3616">
        <f>F3616/$B$11</f>
        <v/>
      </c>
      <c r="H3616">
        <f>ABS(G3616)</f>
        <v/>
      </c>
    </row>
    <row r="3617">
      <c r="A3617">
        <f>'03_DADOS_LIMPOS'!A3593</f>
        <v/>
      </c>
      <c r="B3617">
        <f>'03_DADOS_LIMPOS'!C3593</f>
        <v/>
      </c>
      <c r="C3617">
        <f>'03_DADOS_LIMPOS'!D3593</f>
        <v/>
      </c>
      <c r="D3617">
        <f>'03_DADOS_LIMPOS'!J3593</f>
        <v/>
      </c>
      <c r="E3617">
        <f>$B$8+$B$9*D3617</f>
        <v/>
      </c>
      <c r="F3617">
        <f>C3617-E3617</f>
        <v/>
      </c>
      <c r="G3617">
        <f>F3617/$B$11</f>
        <v/>
      </c>
      <c r="H3617">
        <f>ABS(G3617)</f>
        <v/>
      </c>
    </row>
    <row r="3618">
      <c r="A3618">
        <f>'03_DADOS_LIMPOS'!A3594</f>
        <v/>
      </c>
      <c r="B3618">
        <f>'03_DADOS_LIMPOS'!C3594</f>
        <v/>
      </c>
      <c r="C3618">
        <f>'03_DADOS_LIMPOS'!D3594</f>
        <v/>
      </c>
      <c r="D3618">
        <f>'03_DADOS_LIMPOS'!J3594</f>
        <v/>
      </c>
      <c r="E3618">
        <f>$B$8+$B$9*D3618</f>
        <v/>
      </c>
      <c r="F3618">
        <f>C3618-E3618</f>
        <v/>
      </c>
      <c r="G3618">
        <f>F3618/$B$11</f>
        <v/>
      </c>
      <c r="H3618">
        <f>ABS(G3618)</f>
        <v/>
      </c>
    </row>
    <row r="3619">
      <c r="A3619">
        <f>'03_DADOS_LIMPOS'!A3595</f>
        <v/>
      </c>
      <c r="B3619">
        <f>'03_DADOS_LIMPOS'!C3595</f>
        <v/>
      </c>
      <c r="C3619">
        <f>'03_DADOS_LIMPOS'!D3595</f>
        <v/>
      </c>
      <c r="D3619">
        <f>'03_DADOS_LIMPOS'!J3595</f>
        <v/>
      </c>
      <c r="E3619">
        <f>$B$8+$B$9*D3619</f>
        <v/>
      </c>
      <c r="F3619">
        <f>C3619-E3619</f>
        <v/>
      </c>
      <c r="G3619">
        <f>F3619/$B$11</f>
        <v/>
      </c>
      <c r="H3619">
        <f>ABS(G3619)</f>
        <v/>
      </c>
    </row>
    <row r="3620">
      <c r="A3620">
        <f>'03_DADOS_LIMPOS'!A3596</f>
        <v/>
      </c>
      <c r="B3620">
        <f>'03_DADOS_LIMPOS'!C3596</f>
        <v/>
      </c>
      <c r="C3620">
        <f>'03_DADOS_LIMPOS'!D3596</f>
        <v/>
      </c>
      <c r="D3620">
        <f>'03_DADOS_LIMPOS'!J3596</f>
        <v/>
      </c>
      <c r="E3620">
        <f>$B$8+$B$9*D3620</f>
        <v/>
      </c>
      <c r="F3620">
        <f>C3620-E3620</f>
        <v/>
      </c>
      <c r="G3620">
        <f>F3620/$B$11</f>
        <v/>
      </c>
      <c r="H3620">
        <f>ABS(G3620)</f>
        <v/>
      </c>
    </row>
    <row r="3621">
      <c r="A3621">
        <f>'03_DADOS_LIMPOS'!A3597</f>
        <v/>
      </c>
      <c r="B3621">
        <f>'03_DADOS_LIMPOS'!C3597</f>
        <v/>
      </c>
      <c r="C3621">
        <f>'03_DADOS_LIMPOS'!D3597</f>
        <v/>
      </c>
      <c r="D3621">
        <f>'03_DADOS_LIMPOS'!J3597</f>
        <v/>
      </c>
      <c r="E3621">
        <f>$B$8+$B$9*D3621</f>
        <v/>
      </c>
      <c r="F3621">
        <f>C3621-E3621</f>
        <v/>
      </c>
      <c r="G3621">
        <f>F3621/$B$11</f>
        <v/>
      </c>
      <c r="H3621">
        <f>ABS(G3621)</f>
        <v/>
      </c>
    </row>
    <row r="3622">
      <c r="A3622">
        <f>'03_DADOS_LIMPOS'!A3598</f>
        <v/>
      </c>
      <c r="B3622">
        <f>'03_DADOS_LIMPOS'!C3598</f>
        <v/>
      </c>
      <c r="C3622">
        <f>'03_DADOS_LIMPOS'!D3598</f>
        <v/>
      </c>
      <c r="D3622">
        <f>'03_DADOS_LIMPOS'!J3598</f>
        <v/>
      </c>
      <c r="E3622">
        <f>$B$8+$B$9*D3622</f>
        <v/>
      </c>
      <c r="F3622">
        <f>C3622-E3622</f>
        <v/>
      </c>
      <c r="G3622">
        <f>F3622/$B$11</f>
        <v/>
      </c>
      <c r="H3622">
        <f>ABS(G3622)</f>
        <v/>
      </c>
    </row>
    <row r="3623">
      <c r="A3623">
        <f>'03_DADOS_LIMPOS'!A3599</f>
        <v/>
      </c>
      <c r="B3623">
        <f>'03_DADOS_LIMPOS'!C3599</f>
        <v/>
      </c>
      <c r="C3623">
        <f>'03_DADOS_LIMPOS'!D3599</f>
        <v/>
      </c>
      <c r="D3623">
        <f>'03_DADOS_LIMPOS'!J3599</f>
        <v/>
      </c>
      <c r="E3623">
        <f>$B$8+$B$9*D3623</f>
        <v/>
      </c>
      <c r="F3623">
        <f>C3623-E3623</f>
        <v/>
      </c>
      <c r="G3623">
        <f>F3623/$B$11</f>
        <v/>
      </c>
      <c r="H3623">
        <f>ABS(G3623)</f>
        <v/>
      </c>
    </row>
    <row r="3624">
      <c r="A3624">
        <f>'03_DADOS_LIMPOS'!A3600</f>
        <v/>
      </c>
      <c r="B3624">
        <f>'03_DADOS_LIMPOS'!C3600</f>
        <v/>
      </c>
      <c r="C3624">
        <f>'03_DADOS_LIMPOS'!D3600</f>
        <v/>
      </c>
      <c r="D3624">
        <f>'03_DADOS_LIMPOS'!J3600</f>
        <v/>
      </c>
      <c r="E3624">
        <f>$B$8+$B$9*D3624</f>
        <v/>
      </c>
      <c r="F3624">
        <f>C3624-E3624</f>
        <v/>
      </c>
      <c r="G3624">
        <f>F3624/$B$11</f>
        <v/>
      </c>
      <c r="H3624">
        <f>ABS(G3624)</f>
        <v/>
      </c>
    </row>
    <row r="3625">
      <c r="A3625">
        <f>'03_DADOS_LIMPOS'!A3601</f>
        <v/>
      </c>
      <c r="B3625">
        <f>'03_DADOS_LIMPOS'!C3601</f>
        <v/>
      </c>
      <c r="C3625">
        <f>'03_DADOS_LIMPOS'!D3601</f>
        <v/>
      </c>
      <c r="D3625">
        <f>'03_DADOS_LIMPOS'!J3601</f>
        <v/>
      </c>
      <c r="E3625">
        <f>$B$8+$B$9*D3625</f>
        <v/>
      </c>
      <c r="F3625">
        <f>C3625-E3625</f>
        <v/>
      </c>
      <c r="G3625">
        <f>F3625/$B$11</f>
        <v/>
      </c>
      <c r="H3625">
        <f>ABS(G3625)</f>
        <v/>
      </c>
    </row>
    <row r="3626">
      <c r="A3626">
        <f>'03_DADOS_LIMPOS'!A3602</f>
        <v/>
      </c>
      <c r="B3626">
        <f>'03_DADOS_LIMPOS'!C3602</f>
        <v/>
      </c>
      <c r="C3626">
        <f>'03_DADOS_LIMPOS'!D3602</f>
        <v/>
      </c>
      <c r="D3626">
        <f>'03_DADOS_LIMPOS'!J3602</f>
        <v/>
      </c>
      <c r="E3626">
        <f>$B$8+$B$9*D3626</f>
        <v/>
      </c>
      <c r="F3626">
        <f>C3626-E3626</f>
        <v/>
      </c>
      <c r="G3626">
        <f>F3626/$B$11</f>
        <v/>
      </c>
      <c r="H3626">
        <f>ABS(G3626)</f>
        <v/>
      </c>
    </row>
    <row r="3627">
      <c r="A3627">
        <f>'03_DADOS_LIMPOS'!A3603</f>
        <v/>
      </c>
      <c r="B3627">
        <f>'03_DADOS_LIMPOS'!C3603</f>
        <v/>
      </c>
      <c r="C3627">
        <f>'03_DADOS_LIMPOS'!D3603</f>
        <v/>
      </c>
      <c r="D3627">
        <f>'03_DADOS_LIMPOS'!J3603</f>
        <v/>
      </c>
      <c r="E3627">
        <f>$B$8+$B$9*D3627</f>
        <v/>
      </c>
      <c r="F3627">
        <f>C3627-E3627</f>
        <v/>
      </c>
      <c r="G3627">
        <f>F3627/$B$11</f>
        <v/>
      </c>
      <c r="H3627">
        <f>ABS(G3627)</f>
        <v/>
      </c>
    </row>
    <row r="3628">
      <c r="A3628">
        <f>'03_DADOS_LIMPOS'!A3604</f>
        <v/>
      </c>
      <c r="B3628">
        <f>'03_DADOS_LIMPOS'!C3604</f>
        <v/>
      </c>
      <c r="C3628">
        <f>'03_DADOS_LIMPOS'!D3604</f>
        <v/>
      </c>
      <c r="D3628">
        <f>'03_DADOS_LIMPOS'!J3604</f>
        <v/>
      </c>
      <c r="E3628">
        <f>$B$8+$B$9*D3628</f>
        <v/>
      </c>
      <c r="F3628">
        <f>C3628-E3628</f>
        <v/>
      </c>
      <c r="G3628">
        <f>F3628/$B$11</f>
        <v/>
      </c>
      <c r="H3628">
        <f>ABS(G3628)</f>
        <v/>
      </c>
    </row>
    <row r="3629">
      <c r="A3629">
        <f>'03_DADOS_LIMPOS'!A3605</f>
        <v/>
      </c>
      <c r="B3629">
        <f>'03_DADOS_LIMPOS'!C3605</f>
        <v/>
      </c>
      <c r="C3629">
        <f>'03_DADOS_LIMPOS'!D3605</f>
        <v/>
      </c>
      <c r="D3629">
        <f>'03_DADOS_LIMPOS'!J3605</f>
        <v/>
      </c>
      <c r="E3629">
        <f>$B$8+$B$9*D3629</f>
        <v/>
      </c>
      <c r="F3629">
        <f>C3629-E3629</f>
        <v/>
      </c>
      <c r="G3629">
        <f>F3629/$B$11</f>
        <v/>
      </c>
      <c r="H3629">
        <f>ABS(G3629)</f>
        <v/>
      </c>
    </row>
    <row r="3630">
      <c r="A3630">
        <f>'03_DADOS_LIMPOS'!A3606</f>
        <v/>
      </c>
      <c r="B3630">
        <f>'03_DADOS_LIMPOS'!C3606</f>
        <v/>
      </c>
      <c r="C3630">
        <f>'03_DADOS_LIMPOS'!D3606</f>
        <v/>
      </c>
      <c r="D3630">
        <f>'03_DADOS_LIMPOS'!J3606</f>
        <v/>
      </c>
      <c r="E3630">
        <f>$B$8+$B$9*D3630</f>
        <v/>
      </c>
      <c r="F3630">
        <f>C3630-E3630</f>
        <v/>
      </c>
      <c r="G3630">
        <f>F3630/$B$11</f>
        <v/>
      </c>
      <c r="H3630">
        <f>ABS(G3630)</f>
        <v/>
      </c>
    </row>
    <row r="3631">
      <c r="A3631">
        <f>'03_DADOS_LIMPOS'!A3607</f>
        <v/>
      </c>
      <c r="B3631">
        <f>'03_DADOS_LIMPOS'!C3607</f>
        <v/>
      </c>
      <c r="C3631">
        <f>'03_DADOS_LIMPOS'!D3607</f>
        <v/>
      </c>
      <c r="D3631">
        <f>'03_DADOS_LIMPOS'!J3607</f>
        <v/>
      </c>
      <c r="E3631">
        <f>$B$8+$B$9*D3631</f>
        <v/>
      </c>
      <c r="F3631">
        <f>C3631-E3631</f>
        <v/>
      </c>
      <c r="G3631">
        <f>F3631/$B$11</f>
        <v/>
      </c>
      <c r="H3631">
        <f>ABS(G3631)</f>
        <v/>
      </c>
    </row>
    <row r="3632">
      <c r="A3632">
        <f>'03_DADOS_LIMPOS'!A3608</f>
        <v/>
      </c>
      <c r="B3632">
        <f>'03_DADOS_LIMPOS'!C3608</f>
        <v/>
      </c>
      <c r="C3632">
        <f>'03_DADOS_LIMPOS'!D3608</f>
        <v/>
      </c>
      <c r="D3632">
        <f>'03_DADOS_LIMPOS'!J3608</f>
        <v/>
      </c>
      <c r="E3632">
        <f>$B$8+$B$9*D3632</f>
        <v/>
      </c>
      <c r="F3632">
        <f>C3632-E3632</f>
        <v/>
      </c>
      <c r="G3632">
        <f>F3632/$B$11</f>
        <v/>
      </c>
      <c r="H3632">
        <f>ABS(G3632)</f>
        <v/>
      </c>
    </row>
    <row r="3633">
      <c r="A3633">
        <f>'03_DADOS_LIMPOS'!A3609</f>
        <v/>
      </c>
      <c r="B3633">
        <f>'03_DADOS_LIMPOS'!C3609</f>
        <v/>
      </c>
      <c r="C3633">
        <f>'03_DADOS_LIMPOS'!D3609</f>
        <v/>
      </c>
      <c r="D3633">
        <f>'03_DADOS_LIMPOS'!J3609</f>
        <v/>
      </c>
      <c r="E3633">
        <f>$B$8+$B$9*D3633</f>
        <v/>
      </c>
      <c r="F3633">
        <f>C3633-E3633</f>
        <v/>
      </c>
      <c r="G3633">
        <f>F3633/$B$11</f>
        <v/>
      </c>
      <c r="H3633">
        <f>ABS(G3633)</f>
        <v/>
      </c>
    </row>
    <row r="3634">
      <c r="A3634">
        <f>'03_DADOS_LIMPOS'!A3610</f>
        <v/>
      </c>
      <c r="B3634">
        <f>'03_DADOS_LIMPOS'!C3610</f>
        <v/>
      </c>
      <c r="C3634">
        <f>'03_DADOS_LIMPOS'!D3610</f>
        <v/>
      </c>
      <c r="D3634">
        <f>'03_DADOS_LIMPOS'!J3610</f>
        <v/>
      </c>
      <c r="E3634">
        <f>$B$8+$B$9*D3634</f>
        <v/>
      </c>
      <c r="F3634">
        <f>C3634-E3634</f>
        <v/>
      </c>
      <c r="G3634">
        <f>F3634/$B$11</f>
        <v/>
      </c>
      <c r="H3634">
        <f>ABS(G3634)</f>
        <v/>
      </c>
    </row>
    <row r="3635">
      <c r="A3635">
        <f>'03_DADOS_LIMPOS'!A3611</f>
        <v/>
      </c>
      <c r="B3635">
        <f>'03_DADOS_LIMPOS'!C3611</f>
        <v/>
      </c>
      <c r="C3635">
        <f>'03_DADOS_LIMPOS'!D3611</f>
        <v/>
      </c>
      <c r="D3635">
        <f>'03_DADOS_LIMPOS'!J3611</f>
        <v/>
      </c>
      <c r="E3635">
        <f>$B$8+$B$9*D3635</f>
        <v/>
      </c>
      <c r="F3635">
        <f>C3635-E3635</f>
        <v/>
      </c>
      <c r="G3635">
        <f>F3635/$B$11</f>
        <v/>
      </c>
      <c r="H3635">
        <f>ABS(G3635)</f>
        <v/>
      </c>
    </row>
    <row r="3636">
      <c r="A3636">
        <f>'03_DADOS_LIMPOS'!A3612</f>
        <v/>
      </c>
      <c r="B3636">
        <f>'03_DADOS_LIMPOS'!C3612</f>
        <v/>
      </c>
      <c r="C3636">
        <f>'03_DADOS_LIMPOS'!D3612</f>
        <v/>
      </c>
      <c r="D3636">
        <f>'03_DADOS_LIMPOS'!J3612</f>
        <v/>
      </c>
      <c r="E3636">
        <f>$B$8+$B$9*D3636</f>
        <v/>
      </c>
      <c r="F3636">
        <f>C3636-E3636</f>
        <v/>
      </c>
      <c r="G3636">
        <f>F3636/$B$11</f>
        <v/>
      </c>
      <c r="H3636">
        <f>ABS(G3636)</f>
        <v/>
      </c>
    </row>
    <row r="3637">
      <c r="A3637">
        <f>'03_DADOS_LIMPOS'!A3613</f>
        <v/>
      </c>
      <c r="B3637">
        <f>'03_DADOS_LIMPOS'!C3613</f>
        <v/>
      </c>
      <c r="C3637">
        <f>'03_DADOS_LIMPOS'!D3613</f>
        <v/>
      </c>
      <c r="D3637">
        <f>'03_DADOS_LIMPOS'!J3613</f>
        <v/>
      </c>
      <c r="E3637">
        <f>$B$8+$B$9*D3637</f>
        <v/>
      </c>
      <c r="F3637">
        <f>C3637-E3637</f>
        <v/>
      </c>
      <c r="G3637">
        <f>F3637/$B$11</f>
        <v/>
      </c>
      <c r="H3637">
        <f>ABS(G3637)</f>
        <v/>
      </c>
    </row>
    <row r="3638">
      <c r="A3638">
        <f>'03_DADOS_LIMPOS'!A3614</f>
        <v/>
      </c>
      <c r="B3638">
        <f>'03_DADOS_LIMPOS'!C3614</f>
        <v/>
      </c>
      <c r="C3638">
        <f>'03_DADOS_LIMPOS'!D3614</f>
        <v/>
      </c>
      <c r="D3638">
        <f>'03_DADOS_LIMPOS'!J3614</f>
        <v/>
      </c>
      <c r="E3638">
        <f>$B$8+$B$9*D3638</f>
        <v/>
      </c>
      <c r="F3638">
        <f>C3638-E3638</f>
        <v/>
      </c>
      <c r="G3638">
        <f>F3638/$B$11</f>
        <v/>
      </c>
      <c r="H3638">
        <f>ABS(G3638)</f>
        <v/>
      </c>
    </row>
    <row r="3639">
      <c r="A3639">
        <f>'03_DADOS_LIMPOS'!A3615</f>
        <v/>
      </c>
      <c r="B3639">
        <f>'03_DADOS_LIMPOS'!C3615</f>
        <v/>
      </c>
      <c r="C3639">
        <f>'03_DADOS_LIMPOS'!D3615</f>
        <v/>
      </c>
      <c r="D3639">
        <f>'03_DADOS_LIMPOS'!J3615</f>
        <v/>
      </c>
      <c r="E3639">
        <f>$B$8+$B$9*D3639</f>
        <v/>
      </c>
      <c r="F3639">
        <f>C3639-E3639</f>
        <v/>
      </c>
      <c r="G3639">
        <f>F3639/$B$11</f>
        <v/>
      </c>
      <c r="H3639">
        <f>ABS(G3639)</f>
        <v/>
      </c>
    </row>
    <row r="3640">
      <c r="A3640">
        <f>'03_DADOS_LIMPOS'!A3616</f>
        <v/>
      </c>
      <c r="B3640">
        <f>'03_DADOS_LIMPOS'!C3616</f>
        <v/>
      </c>
      <c r="C3640">
        <f>'03_DADOS_LIMPOS'!D3616</f>
        <v/>
      </c>
      <c r="D3640">
        <f>'03_DADOS_LIMPOS'!J3616</f>
        <v/>
      </c>
      <c r="E3640">
        <f>$B$8+$B$9*D3640</f>
        <v/>
      </c>
      <c r="F3640">
        <f>C3640-E3640</f>
        <v/>
      </c>
      <c r="G3640">
        <f>F3640/$B$11</f>
        <v/>
      </c>
      <c r="H3640">
        <f>ABS(G3640)</f>
        <v/>
      </c>
    </row>
    <row r="3641">
      <c r="A3641">
        <f>'03_DADOS_LIMPOS'!A3617</f>
        <v/>
      </c>
      <c r="B3641">
        <f>'03_DADOS_LIMPOS'!C3617</f>
        <v/>
      </c>
      <c r="C3641">
        <f>'03_DADOS_LIMPOS'!D3617</f>
        <v/>
      </c>
      <c r="D3641">
        <f>'03_DADOS_LIMPOS'!J3617</f>
        <v/>
      </c>
      <c r="E3641">
        <f>$B$8+$B$9*D3641</f>
        <v/>
      </c>
      <c r="F3641">
        <f>C3641-E3641</f>
        <v/>
      </c>
      <c r="G3641">
        <f>F3641/$B$11</f>
        <v/>
      </c>
      <c r="H3641">
        <f>ABS(G3641)</f>
        <v/>
      </c>
    </row>
    <row r="3642">
      <c r="A3642">
        <f>'03_DADOS_LIMPOS'!A3618</f>
        <v/>
      </c>
      <c r="B3642">
        <f>'03_DADOS_LIMPOS'!C3618</f>
        <v/>
      </c>
      <c r="C3642">
        <f>'03_DADOS_LIMPOS'!D3618</f>
        <v/>
      </c>
      <c r="D3642">
        <f>'03_DADOS_LIMPOS'!J3618</f>
        <v/>
      </c>
      <c r="E3642">
        <f>$B$8+$B$9*D3642</f>
        <v/>
      </c>
      <c r="F3642">
        <f>C3642-E3642</f>
        <v/>
      </c>
      <c r="G3642">
        <f>F3642/$B$11</f>
        <v/>
      </c>
      <c r="H3642">
        <f>ABS(G3642)</f>
        <v/>
      </c>
    </row>
    <row r="3643">
      <c r="A3643">
        <f>'03_DADOS_LIMPOS'!A3619</f>
        <v/>
      </c>
      <c r="B3643">
        <f>'03_DADOS_LIMPOS'!C3619</f>
        <v/>
      </c>
      <c r="C3643">
        <f>'03_DADOS_LIMPOS'!D3619</f>
        <v/>
      </c>
      <c r="D3643">
        <f>'03_DADOS_LIMPOS'!J3619</f>
        <v/>
      </c>
      <c r="E3643">
        <f>$B$8+$B$9*D3643</f>
        <v/>
      </c>
      <c r="F3643">
        <f>C3643-E3643</f>
        <v/>
      </c>
      <c r="G3643">
        <f>F3643/$B$11</f>
        <v/>
      </c>
      <c r="H3643">
        <f>ABS(G3643)</f>
        <v/>
      </c>
    </row>
    <row r="3644">
      <c r="A3644">
        <f>'03_DADOS_LIMPOS'!A3620</f>
        <v/>
      </c>
      <c r="B3644">
        <f>'03_DADOS_LIMPOS'!C3620</f>
        <v/>
      </c>
      <c r="C3644">
        <f>'03_DADOS_LIMPOS'!D3620</f>
        <v/>
      </c>
      <c r="D3644">
        <f>'03_DADOS_LIMPOS'!J3620</f>
        <v/>
      </c>
      <c r="E3644">
        <f>$B$8+$B$9*D3644</f>
        <v/>
      </c>
      <c r="F3644">
        <f>C3644-E3644</f>
        <v/>
      </c>
      <c r="G3644">
        <f>F3644/$B$11</f>
        <v/>
      </c>
      <c r="H3644">
        <f>ABS(G3644)</f>
        <v/>
      </c>
    </row>
    <row r="3645">
      <c r="A3645">
        <f>'03_DADOS_LIMPOS'!A3621</f>
        <v/>
      </c>
      <c r="B3645">
        <f>'03_DADOS_LIMPOS'!C3621</f>
        <v/>
      </c>
      <c r="C3645">
        <f>'03_DADOS_LIMPOS'!D3621</f>
        <v/>
      </c>
      <c r="D3645">
        <f>'03_DADOS_LIMPOS'!J3621</f>
        <v/>
      </c>
      <c r="E3645">
        <f>$B$8+$B$9*D3645</f>
        <v/>
      </c>
      <c r="F3645">
        <f>C3645-E3645</f>
        <v/>
      </c>
      <c r="G3645">
        <f>F3645/$B$11</f>
        <v/>
      </c>
      <c r="H3645">
        <f>ABS(G3645)</f>
        <v/>
      </c>
    </row>
    <row r="3646">
      <c r="A3646">
        <f>'03_DADOS_LIMPOS'!A3622</f>
        <v/>
      </c>
      <c r="B3646">
        <f>'03_DADOS_LIMPOS'!C3622</f>
        <v/>
      </c>
      <c r="C3646">
        <f>'03_DADOS_LIMPOS'!D3622</f>
        <v/>
      </c>
      <c r="D3646">
        <f>'03_DADOS_LIMPOS'!J3622</f>
        <v/>
      </c>
      <c r="E3646">
        <f>$B$8+$B$9*D3646</f>
        <v/>
      </c>
      <c r="F3646">
        <f>C3646-E3646</f>
        <v/>
      </c>
      <c r="G3646">
        <f>F3646/$B$11</f>
        <v/>
      </c>
      <c r="H3646">
        <f>ABS(G3646)</f>
        <v/>
      </c>
    </row>
    <row r="3647">
      <c r="A3647">
        <f>'03_DADOS_LIMPOS'!A3623</f>
        <v/>
      </c>
      <c r="B3647">
        <f>'03_DADOS_LIMPOS'!C3623</f>
        <v/>
      </c>
      <c r="C3647">
        <f>'03_DADOS_LIMPOS'!D3623</f>
        <v/>
      </c>
      <c r="D3647">
        <f>'03_DADOS_LIMPOS'!J3623</f>
        <v/>
      </c>
      <c r="E3647">
        <f>$B$8+$B$9*D3647</f>
        <v/>
      </c>
      <c r="F3647">
        <f>C3647-E3647</f>
        <v/>
      </c>
      <c r="G3647">
        <f>F3647/$B$11</f>
        <v/>
      </c>
      <c r="H3647">
        <f>ABS(G3647)</f>
        <v/>
      </c>
    </row>
    <row r="3648">
      <c r="A3648">
        <f>'03_DADOS_LIMPOS'!A3624</f>
        <v/>
      </c>
      <c r="B3648">
        <f>'03_DADOS_LIMPOS'!C3624</f>
        <v/>
      </c>
      <c r="C3648">
        <f>'03_DADOS_LIMPOS'!D3624</f>
        <v/>
      </c>
      <c r="D3648">
        <f>'03_DADOS_LIMPOS'!J3624</f>
        <v/>
      </c>
      <c r="E3648">
        <f>$B$8+$B$9*D3648</f>
        <v/>
      </c>
      <c r="F3648">
        <f>C3648-E3648</f>
        <v/>
      </c>
      <c r="G3648">
        <f>F3648/$B$11</f>
        <v/>
      </c>
      <c r="H3648">
        <f>ABS(G3648)</f>
        <v/>
      </c>
    </row>
    <row r="3649">
      <c r="A3649">
        <f>'03_DADOS_LIMPOS'!A3625</f>
        <v/>
      </c>
      <c r="B3649">
        <f>'03_DADOS_LIMPOS'!C3625</f>
        <v/>
      </c>
      <c r="C3649">
        <f>'03_DADOS_LIMPOS'!D3625</f>
        <v/>
      </c>
      <c r="D3649">
        <f>'03_DADOS_LIMPOS'!J3625</f>
        <v/>
      </c>
      <c r="E3649">
        <f>$B$8+$B$9*D3649</f>
        <v/>
      </c>
      <c r="F3649">
        <f>C3649-E3649</f>
        <v/>
      </c>
      <c r="G3649">
        <f>F3649/$B$11</f>
        <v/>
      </c>
      <c r="H3649">
        <f>ABS(G3649)</f>
        <v/>
      </c>
    </row>
    <row r="3650">
      <c r="A3650">
        <f>'03_DADOS_LIMPOS'!A3626</f>
        <v/>
      </c>
      <c r="B3650">
        <f>'03_DADOS_LIMPOS'!C3626</f>
        <v/>
      </c>
      <c r="C3650">
        <f>'03_DADOS_LIMPOS'!D3626</f>
        <v/>
      </c>
      <c r="D3650">
        <f>'03_DADOS_LIMPOS'!J3626</f>
        <v/>
      </c>
      <c r="E3650">
        <f>$B$8+$B$9*D3650</f>
        <v/>
      </c>
      <c r="F3650">
        <f>C3650-E3650</f>
        <v/>
      </c>
      <c r="G3650">
        <f>F3650/$B$11</f>
        <v/>
      </c>
      <c r="H3650">
        <f>ABS(G3650)</f>
        <v/>
      </c>
    </row>
    <row r="3651">
      <c r="A3651">
        <f>'03_DADOS_LIMPOS'!A3627</f>
        <v/>
      </c>
      <c r="B3651">
        <f>'03_DADOS_LIMPOS'!C3627</f>
        <v/>
      </c>
      <c r="C3651">
        <f>'03_DADOS_LIMPOS'!D3627</f>
        <v/>
      </c>
      <c r="D3651">
        <f>'03_DADOS_LIMPOS'!J3627</f>
        <v/>
      </c>
      <c r="E3651">
        <f>$B$8+$B$9*D3651</f>
        <v/>
      </c>
      <c r="F3651">
        <f>C3651-E3651</f>
        <v/>
      </c>
      <c r="G3651">
        <f>F3651/$B$11</f>
        <v/>
      </c>
      <c r="H3651">
        <f>ABS(G3651)</f>
        <v/>
      </c>
    </row>
    <row r="3652">
      <c r="A3652">
        <f>'03_DADOS_LIMPOS'!A3628</f>
        <v/>
      </c>
      <c r="B3652">
        <f>'03_DADOS_LIMPOS'!C3628</f>
        <v/>
      </c>
      <c r="C3652">
        <f>'03_DADOS_LIMPOS'!D3628</f>
        <v/>
      </c>
      <c r="D3652">
        <f>'03_DADOS_LIMPOS'!J3628</f>
        <v/>
      </c>
      <c r="E3652">
        <f>$B$8+$B$9*D3652</f>
        <v/>
      </c>
      <c r="F3652">
        <f>C3652-E3652</f>
        <v/>
      </c>
      <c r="G3652">
        <f>F3652/$B$11</f>
        <v/>
      </c>
      <c r="H3652">
        <f>ABS(G3652)</f>
        <v/>
      </c>
    </row>
    <row r="3653">
      <c r="A3653">
        <f>'03_DADOS_LIMPOS'!A3629</f>
        <v/>
      </c>
      <c r="B3653">
        <f>'03_DADOS_LIMPOS'!C3629</f>
        <v/>
      </c>
      <c r="C3653">
        <f>'03_DADOS_LIMPOS'!D3629</f>
        <v/>
      </c>
      <c r="D3653">
        <f>'03_DADOS_LIMPOS'!J3629</f>
        <v/>
      </c>
      <c r="E3653">
        <f>$B$8+$B$9*D3653</f>
        <v/>
      </c>
      <c r="F3653">
        <f>C3653-E3653</f>
        <v/>
      </c>
      <c r="G3653">
        <f>F3653/$B$11</f>
        <v/>
      </c>
      <c r="H3653">
        <f>ABS(G3653)</f>
        <v/>
      </c>
    </row>
    <row r="3654">
      <c r="A3654">
        <f>'03_DADOS_LIMPOS'!A3630</f>
        <v/>
      </c>
      <c r="B3654">
        <f>'03_DADOS_LIMPOS'!C3630</f>
        <v/>
      </c>
      <c r="C3654">
        <f>'03_DADOS_LIMPOS'!D3630</f>
        <v/>
      </c>
      <c r="D3654">
        <f>'03_DADOS_LIMPOS'!J3630</f>
        <v/>
      </c>
      <c r="E3654">
        <f>$B$8+$B$9*D3654</f>
        <v/>
      </c>
      <c r="F3654">
        <f>C3654-E3654</f>
        <v/>
      </c>
      <c r="G3654">
        <f>F3654/$B$11</f>
        <v/>
      </c>
      <c r="H3654">
        <f>ABS(G3654)</f>
        <v/>
      </c>
    </row>
    <row r="3655">
      <c r="A3655">
        <f>'03_DADOS_LIMPOS'!A3631</f>
        <v/>
      </c>
      <c r="B3655">
        <f>'03_DADOS_LIMPOS'!C3631</f>
        <v/>
      </c>
      <c r="C3655">
        <f>'03_DADOS_LIMPOS'!D3631</f>
        <v/>
      </c>
      <c r="D3655">
        <f>'03_DADOS_LIMPOS'!J3631</f>
        <v/>
      </c>
      <c r="E3655">
        <f>$B$8+$B$9*D3655</f>
        <v/>
      </c>
      <c r="F3655">
        <f>C3655-E3655</f>
        <v/>
      </c>
      <c r="G3655">
        <f>F3655/$B$11</f>
        <v/>
      </c>
      <c r="H3655">
        <f>ABS(G3655)</f>
        <v/>
      </c>
    </row>
    <row r="3656">
      <c r="A3656">
        <f>'03_DADOS_LIMPOS'!A3632</f>
        <v/>
      </c>
      <c r="B3656">
        <f>'03_DADOS_LIMPOS'!C3632</f>
        <v/>
      </c>
      <c r="C3656">
        <f>'03_DADOS_LIMPOS'!D3632</f>
        <v/>
      </c>
      <c r="D3656">
        <f>'03_DADOS_LIMPOS'!J3632</f>
        <v/>
      </c>
      <c r="E3656">
        <f>$B$8+$B$9*D3656</f>
        <v/>
      </c>
      <c r="F3656">
        <f>C3656-E3656</f>
        <v/>
      </c>
      <c r="G3656">
        <f>F3656/$B$11</f>
        <v/>
      </c>
      <c r="H3656">
        <f>ABS(G3656)</f>
        <v/>
      </c>
    </row>
    <row r="3657">
      <c r="A3657">
        <f>'03_DADOS_LIMPOS'!A3633</f>
        <v/>
      </c>
      <c r="B3657">
        <f>'03_DADOS_LIMPOS'!C3633</f>
        <v/>
      </c>
      <c r="C3657">
        <f>'03_DADOS_LIMPOS'!D3633</f>
        <v/>
      </c>
      <c r="D3657">
        <f>'03_DADOS_LIMPOS'!J3633</f>
        <v/>
      </c>
      <c r="E3657">
        <f>$B$8+$B$9*D3657</f>
        <v/>
      </c>
      <c r="F3657">
        <f>C3657-E3657</f>
        <v/>
      </c>
      <c r="G3657">
        <f>F3657/$B$11</f>
        <v/>
      </c>
      <c r="H3657">
        <f>ABS(G3657)</f>
        <v/>
      </c>
    </row>
    <row r="3658">
      <c r="A3658">
        <f>'03_DADOS_LIMPOS'!A3634</f>
        <v/>
      </c>
      <c r="B3658">
        <f>'03_DADOS_LIMPOS'!C3634</f>
        <v/>
      </c>
      <c r="C3658">
        <f>'03_DADOS_LIMPOS'!D3634</f>
        <v/>
      </c>
      <c r="D3658">
        <f>'03_DADOS_LIMPOS'!J3634</f>
        <v/>
      </c>
      <c r="E3658">
        <f>$B$8+$B$9*D3658</f>
        <v/>
      </c>
      <c r="F3658">
        <f>C3658-E3658</f>
        <v/>
      </c>
      <c r="G3658">
        <f>F3658/$B$11</f>
        <v/>
      </c>
      <c r="H3658">
        <f>ABS(G3658)</f>
        <v/>
      </c>
    </row>
    <row r="3659">
      <c r="A3659">
        <f>'03_DADOS_LIMPOS'!A3635</f>
        <v/>
      </c>
      <c r="B3659">
        <f>'03_DADOS_LIMPOS'!C3635</f>
        <v/>
      </c>
      <c r="C3659">
        <f>'03_DADOS_LIMPOS'!D3635</f>
        <v/>
      </c>
      <c r="D3659">
        <f>'03_DADOS_LIMPOS'!J3635</f>
        <v/>
      </c>
      <c r="E3659">
        <f>$B$8+$B$9*D3659</f>
        <v/>
      </c>
      <c r="F3659">
        <f>C3659-E3659</f>
        <v/>
      </c>
      <c r="G3659">
        <f>F3659/$B$11</f>
        <v/>
      </c>
      <c r="H3659">
        <f>ABS(G3659)</f>
        <v/>
      </c>
    </row>
    <row r="3660">
      <c r="A3660">
        <f>'03_DADOS_LIMPOS'!A3636</f>
        <v/>
      </c>
      <c r="B3660">
        <f>'03_DADOS_LIMPOS'!C3636</f>
        <v/>
      </c>
      <c r="C3660">
        <f>'03_DADOS_LIMPOS'!D3636</f>
        <v/>
      </c>
      <c r="D3660">
        <f>'03_DADOS_LIMPOS'!J3636</f>
        <v/>
      </c>
      <c r="E3660">
        <f>$B$8+$B$9*D3660</f>
        <v/>
      </c>
      <c r="F3660">
        <f>C3660-E3660</f>
        <v/>
      </c>
      <c r="G3660">
        <f>F3660/$B$11</f>
        <v/>
      </c>
      <c r="H3660">
        <f>ABS(G3660)</f>
        <v/>
      </c>
    </row>
    <row r="3661">
      <c r="A3661">
        <f>'03_DADOS_LIMPOS'!A3637</f>
        <v/>
      </c>
      <c r="B3661">
        <f>'03_DADOS_LIMPOS'!C3637</f>
        <v/>
      </c>
      <c r="C3661">
        <f>'03_DADOS_LIMPOS'!D3637</f>
        <v/>
      </c>
      <c r="D3661">
        <f>'03_DADOS_LIMPOS'!J3637</f>
        <v/>
      </c>
      <c r="E3661">
        <f>$B$8+$B$9*D3661</f>
        <v/>
      </c>
      <c r="F3661">
        <f>C3661-E3661</f>
        <v/>
      </c>
      <c r="G3661">
        <f>F3661/$B$11</f>
        <v/>
      </c>
      <c r="H3661">
        <f>ABS(G3661)</f>
        <v/>
      </c>
    </row>
    <row r="3662">
      <c r="A3662">
        <f>'03_DADOS_LIMPOS'!A3638</f>
        <v/>
      </c>
      <c r="B3662">
        <f>'03_DADOS_LIMPOS'!C3638</f>
        <v/>
      </c>
      <c r="C3662">
        <f>'03_DADOS_LIMPOS'!D3638</f>
        <v/>
      </c>
      <c r="D3662">
        <f>'03_DADOS_LIMPOS'!J3638</f>
        <v/>
      </c>
      <c r="E3662">
        <f>$B$8+$B$9*D3662</f>
        <v/>
      </c>
      <c r="F3662">
        <f>C3662-E3662</f>
        <v/>
      </c>
      <c r="G3662">
        <f>F3662/$B$11</f>
        <v/>
      </c>
      <c r="H3662">
        <f>ABS(G3662)</f>
        <v/>
      </c>
    </row>
    <row r="3663">
      <c r="A3663">
        <f>'03_DADOS_LIMPOS'!A3639</f>
        <v/>
      </c>
      <c r="B3663">
        <f>'03_DADOS_LIMPOS'!C3639</f>
        <v/>
      </c>
      <c r="C3663">
        <f>'03_DADOS_LIMPOS'!D3639</f>
        <v/>
      </c>
      <c r="D3663">
        <f>'03_DADOS_LIMPOS'!J3639</f>
        <v/>
      </c>
      <c r="E3663">
        <f>$B$8+$B$9*D3663</f>
        <v/>
      </c>
      <c r="F3663">
        <f>C3663-E3663</f>
        <v/>
      </c>
      <c r="G3663">
        <f>F3663/$B$11</f>
        <v/>
      </c>
      <c r="H3663">
        <f>ABS(G3663)</f>
        <v/>
      </c>
    </row>
    <row r="3664">
      <c r="A3664">
        <f>'03_DADOS_LIMPOS'!A3640</f>
        <v/>
      </c>
      <c r="B3664">
        <f>'03_DADOS_LIMPOS'!C3640</f>
        <v/>
      </c>
      <c r="C3664">
        <f>'03_DADOS_LIMPOS'!D3640</f>
        <v/>
      </c>
      <c r="D3664">
        <f>'03_DADOS_LIMPOS'!J3640</f>
        <v/>
      </c>
      <c r="E3664">
        <f>$B$8+$B$9*D3664</f>
        <v/>
      </c>
      <c r="F3664">
        <f>C3664-E3664</f>
        <v/>
      </c>
      <c r="G3664">
        <f>F3664/$B$11</f>
        <v/>
      </c>
      <c r="H3664">
        <f>ABS(G3664)</f>
        <v/>
      </c>
    </row>
    <row r="3665">
      <c r="A3665">
        <f>'03_DADOS_LIMPOS'!A3641</f>
        <v/>
      </c>
      <c r="B3665">
        <f>'03_DADOS_LIMPOS'!C3641</f>
        <v/>
      </c>
      <c r="C3665">
        <f>'03_DADOS_LIMPOS'!D3641</f>
        <v/>
      </c>
      <c r="D3665">
        <f>'03_DADOS_LIMPOS'!J3641</f>
        <v/>
      </c>
      <c r="E3665">
        <f>$B$8+$B$9*D3665</f>
        <v/>
      </c>
      <c r="F3665">
        <f>C3665-E3665</f>
        <v/>
      </c>
      <c r="G3665">
        <f>F3665/$B$11</f>
        <v/>
      </c>
      <c r="H3665">
        <f>ABS(G3665)</f>
        <v/>
      </c>
    </row>
    <row r="3666">
      <c r="A3666">
        <f>'03_DADOS_LIMPOS'!A3642</f>
        <v/>
      </c>
      <c r="B3666">
        <f>'03_DADOS_LIMPOS'!C3642</f>
        <v/>
      </c>
      <c r="C3666">
        <f>'03_DADOS_LIMPOS'!D3642</f>
        <v/>
      </c>
      <c r="D3666">
        <f>'03_DADOS_LIMPOS'!J3642</f>
        <v/>
      </c>
      <c r="E3666">
        <f>$B$8+$B$9*D3666</f>
        <v/>
      </c>
      <c r="F3666">
        <f>C3666-E3666</f>
        <v/>
      </c>
      <c r="G3666">
        <f>F3666/$B$11</f>
        <v/>
      </c>
      <c r="H3666">
        <f>ABS(G3666)</f>
        <v/>
      </c>
    </row>
    <row r="3667">
      <c r="A3667">
        <f>'03_DADOS_LIMPOS'!A3643</f>
        <v/>
      </c>
      <c r="B3667">
        <f>'03_DADOS_LIMPOS'!C3643</f>
        <v/>
      </c>
      <c r="C3667">
        <f>'03_DADOS_LIMPOS'!D3643</f>
        <v/>
      </c>
      <c r="D3667">
        <f>'03_DADOS_LIMPOS'!J3643</f>
        <v/>
      </c>
      <c r="E3667">
        <f>$B$8+$B$9*D3667</f>
        <v/>
      </c>
      <c r="F3667">
        <f>C3667-E3667</f>
        <v/>
      </c>
      <c r="G3667">
        <f>F3667/$B$11</f>
        <v/>
      </c>
      <c r="H3667">
        <f>ABS(G3667)</f>
        <v/>
      </c>
    </row>
    <row r="3668">
      <c r="A3668">
        <f>'03_DADOS_LIMPOS'!A3644</f>
        <v/>
      </c>
      <c r="B3668">
        <f>'03_DADOS_LIMPOS'!C3644</f>
        <v/>
      </c>
      <c r="C3668">
        <f>'03_DADOS_LIMPOS'!D3644</f>
        <v/>
      </c>
      <c r="D3668">
        <f>'03_DADOS_LIMPOS'!J3644</f>
        <v/>
      </c>
      <c r="E3668">
        <f>$B$8+$B$9*D3668</f>
        <v/>
      </c>
      <c r="F3668">
        <f>C3668-E3668</f>
        <v/>
      </c>
      <c r="G3668">
        <f>F3668/$B$11</f>
        <v/>
      </c>
      <c r="H3668">
        <f>ABS(G3668)</f>
        <v/>
      </c>
    </row>
    <row r="3669">
      <c r="A3669">
        <f>'03_DADOS_LIMPOS'!A3645</f>
        <v/>
      </c>
      <c r="B3669">
        <f>'03_DADOS_LIMPOS'!C3645</f>
        <v/>
      </c>
      <c r="C3669">
        <f>'03_DADOS_LIMPOS'!D3645</f>
        <v/>
      </c>
      <c r="D3669">
        <f>'03_DADOS_LIMPOS'!J3645</f>
        <v/>
      </c>
      <c r="E3669">
        <f>$B$8+$B$9*D3669</f>
        <v/>
      </c>
      <c r="F3669">
        <f>C3669-E3669</f>
        <v/>
      </c>
      <c r="G3669">
        <f>F3669/$B$11</f>
        <v/>
      </c>
      <c r="H3669">
        <f>ABS(G3669)</f>
        <v/>
      </c>
    </row>
    <row r="3670">
      <c r="A3670">
        <f>'03_DADOS_LIMPOS'!A3646</f>
        <v/>
      </c>
      <c r="B3670">
        <f>'03_DADOS_LIMPOS'!C3646</f>
        <v/>
      </c>
      <c r="C3670">
        <f>'03_DADOS_LIMPOS'!D3646</f>
        <v/>
      </c>
      <c r="D3670">
        <f>'03_DADOS_LIMPOS'!J3646</f>
        <v/>
      </c>
      <c r="E3670">
        <f>$B$8+$B$9*D3670</f>
        <v/>
      </c>
      <c r="F3670">
        <f>C3670-E3670</f>
        <v/>
      </c>
      <c r="G3670">
        <f>F3670/$B$11</f>
        <v/>
      </c>
      <c r="H3670">
        <f>ABS(G3670)</f>
        <v/>
      </c>
    </row>
    <row r="3671">
      <c r="A3671">
        <f>'03_DADOS_LIMPOS'!A3647</f>
        <v/>
      </c>
      <c r="B3671">
        <f>'03_DADOS_LIMPOS'!C3647</f>
        <v/>
      </c>
      <c r="C3671">
        <f>'03_DADOS_LIMPOS'!D3647</f>
        <v/>
      </c>
      <c r="D3671">
        <f>'03_DADOS_LIMPOS'!J3647</f>
        <v/>
      </c>
      <c r="E3671">
        <f>$B$8+$B$9*D3671</f>
        <v/>
      </c>
      <c r="F3671">
        <f>C3671-E3671</f>
        <v/>
      </c>
      <c r="G3671">
        <f>F3671/$B$11</f>
        <v/>
      </c>
      <c r="H3671">
        <f>ABS(G3671)</f>
        <v/>
      </c>
    </row>
    <row r="3672">
      <c r="A3672">
        <f>'03_DADOS_LIMPOS'!A3648</f>
        <v/>
      </c>
      <c r="B3672">
        <f>'03_DADOS_LIMPOS'!C3648</f>
        <v/>
      </c>
      <c r="C3672">
        <f>'03_DADOS_LIMPOS'!D3648</f>
        <v/>
      </c>
      <c r="D3672">
        <f>'03_DADOS_LIMPOS'!J3648</f>
        <v/>
      </c>
      <c r="E3672">
        <f>$B$8+$B$9*D3672</f>
        <v/>
      </c>
      <c r="F3672">
        <f>C3672-E3672</f>
        <v/>
      </c>
      <c r="G3672">
        <f>F3672/$B$11</f>
        <v/>
      </c>
      <c r="H3672">
        <f>ABS(G3672)</f>
        <v/>
      </c>
    </row>
    <row r="3673">
      <c r="A3673">
        <f>'03_DADOS_LIMPOS'!A3649</f>
        <v/>
      </c>
      <c r="B3673">
        <f>'03_DADOS_LIMPOS'!C3649</f>
        <v/>
      </c>
      <c r="C3673">
        <f>'03_DADOS_LIMPOS'!D3649</f>
        <v/>
      </c>
      <c r="D3673">
        <f>'03_DADOS_LIMPOS'!J3649</f>
        <v/>
      </c>
      <c r="E3673">
        <f>$B$8+$B$9*D3673</f>
        <v/>
      </c>
      <c r="F3673">
        <f>C3673-E3673</f>
        <v/>
      </c>
      <c r="G3673">
        <f>F3673/$B$11</f>
        <v/>
      </c>
      <c r="H3673">
        <f>ABS(G3673)</f>
        <v/>
      </c>
    </row>
    <row r="3674">
      <c r="A3674">
        <f>'03_DADOS_LIMPOS'!A3650</f>
        <v/>
      </c>
      <c r="B3674">
        <f>'03_DADOS_LIMPOS'!C3650</f>
        <v/>
      </c>
      <c r="C3674">
        <f>'03_DADOS_LIMPOS'!D3650</f>
        <v/>
      </c>
      <c r="D3674">
        <f>'03_DADOS_LIMPOS'!J3650</f>
        <v/>
      </c>
      <c r="E3674">
        <f>$B$8+$B$9*D3674</f>
        <v/>
      </c>
      <c r="F3674">
        <f>C3674-E3674</f>
        <v/>
      </c>
      <c r="G3674">
        <f>F3674/$B$11</f>
        <v/>
      </c>
      <c r="H3674">
        <f>ABS(G3674)</f>
        <v/>
      </c>
    </row>
    <row r="3675">
      <c r="A3675">
        <f>'03_DADOS_LIMPOS'!A3651</f>
        <v/>
      </c>
      <c r="B3675">
        <f>'03_DADOS_LIMPOS'!C3651</f>
        <v/>
      </c>
      <c r="C3675">
        <f>'03_DADOS_LIMPOS'!D3651</f>
        <v/>
      </c>
      <c r="D3675">
        <f>'03_DADOS_LIMPOS'!J3651</f>
        <v/>
      </c>
      <c r="E3675">
        <f>$B$8+$B$9*D3675</f>
        <v/>
      </c>
      <c r="F3675">
        <f>C3675-E3675</f>
        <v/>
      </c>
      <c r="G3675">
        <f>F3675/$B$11</f>
        <v/>
      </c>
      <c r="H3675">
        <f>ABS(G3675)</f>
        <v/>
      </c>
    </row>
    <row r="3676">
      <c r="A3676">
        <f>'03_DADOS_LIMPOS'!A3652</f>
        <v/>
      </c>
      <c r="B3676">
        <f>'03_DADOS_LIMPOS'!C3652</f>
        <v/>
      </c>
      <c r="C3676">
        <f>'03_DADOS_LIMPOS'!D3652</f>
        <v/>
      </c>
      <c r="D3676">
        <f>'03_DADOS_LIMPOS'!J3652</f>
        <v/>
      </c>
      <c r="E3676">
        <f>$B$8+$B$9*D3676</f>
        <v/>
      </c>
      <c r="F3676">
        <f>C3676-E3676</f>
        <v/>
      </c>
      <c r="G3676">
        <f>F3676/$B$11</f>
        <v/>
      </c>
      <c r="H3676">
        <f>ABS(G3676)</f>
        <v/>
      </c>
    </row>
    <row r="3677">
      <c r="A3677">
        <f>'03_DADOS_LIMPOS'!A3653</f>
        <v/>
      </c>
      <c r="B3677">
        <f>'03_DADOS_LIMPOS'!C3653</f>
        <v/>
      </c>
      <c r="C3677">
        <f>'03_DADOS_LIMPOS'!D3653</f>
        <v/>
      </c>
      <c r="D3677">
        <f>'03_DADOS_LIMPOS'!J3653</f>
        <v/>
      </c>
      <c r="E3677">
        <f>$B$8+$B$9*D3677</f>
        <v/>
      </c>
      <c r="F3677">
        <f>C3677-E3677</f>
        <v/>
      </c>
      <c r="G3677">
        <f>F3677/$B$11</f>
        <v/>
      </c>
      <c r="H3677">
        <f>ABS(G3677)</f>
        <v/>
      </c>
    </row>
    <row r="3678">
      <c r="A3678">
        <f>'03_DADOS_LIMPOS'!A3654</f>
        <v/>
      </c>
      <c r="B3678">
        <f>'03_DADOS_LIMPOS'!C3654</f>
        <v/>
      </c>
      <c r="C3678">
        <f>'03_DADOS_LIMPOS'!D3654</f>
        <v/>
      </c>
      <c r="D3678">
        <f>'03_DADOS_LIMPOS'!J3654</f>
        <v/>
      </c>
      <c r="E3678">
        <f>$B$8+$B$9*D3678</f>
        <v/>
      </c>
      <c r="F3678">
        <f>C3678-E3678</f>
        <v/>
      </c>
      <c r="G3678">
        <f>F3678/$B$11</f>
        <v/>
      </c>
      <c r="H3678">
        <f>ABS(G3678)</f>
        <v/>
      </c>
    </row>
    <row r="3679">
      <c r="A3679">
        <f>'03_DADOS_LIMPOS'!A3655</f>
        <v/>
      </c>
      <c r="B3679">
        <f>'03_DADOS_LIMPOS'!C3655</f>
        <v/>
      </c>
      <c r="C3679">
        <f>'03_DADOS_LIMPOS'!D3655</f>
        <v/>
      </c>
      <c r="D3679">
        <f>'03_DADOS_LIMPOS'!J3655</f>
        <v/>
      </c>
      <c r="E3679">
        <f>$B$8+$B$9*D3679</f>
        <v/>
      </c>
      <c r="F3679">
        <f>C3679-E3679</f>
        <v/>
      </c>
      <c r="G3679">
        <f>F3679/$B$11</f>
        <v/>
      </c>
      <c r="H3679">
        <f>ABS(G3679)</f>
        <v/>
      </c>
    </row>
    <row r="3680">
      <c r="A3680">
        <f>'03_DADOS_LIMPOS'!A3656</f>
        <v/>
      </c>
      <c r="B3680">
        <f>'03_DADOS_LIMPOS'!C3656</f>
        <v/>
      </c>
      <c r="C3680">
        <f>'03_DADOS_LIMPOS'!D3656</f>
        <v/>
      </c>
      <c r="D3680">
        <f>'03_DADOS_LIMPOS'!J3656</f>
        <v/>
      </c>
      <c r="E3680">
        <f>$B$8+$B$9*D3680</f>
        <v/>
      </c>
      <c r="F3680">
        <f>C3680-E3680</f>
        <v/>
      </c>
      <c r="G3680">
        <f>F3680/$B$11</f>
        <v/>
      </c>
      <c r="H3680">
        <f>ABS(G3680)</f>
        <v/>
      </c>
    </row>
    <row r="3681">
      <c r="A3681">
        <f>'03_DADOS_LIMPOS'!A3657</f>
        <v/>
      </c>
      <c r="B3681">
        <f>'03_DADOS_LIMPOS'!C3657</f>
        <v/>
      </c>
      <c r="C3681">
        <f>'03_DADOS_LIMPOS'!D3657</f>
        <v/>
      </c>
      <c r="D3681">
        <f>'03_DADOS_LIMPOS'!J3657</f>
        <v/>
      </c>
      <c r="E3681">
        <f>$B$8+$B$9*D3681</f>
        <v/>
      </c>
      <c r="F3681">
        <f>C3681-E3681</f>
        <v/>
      </c>
      <c r="G3681">
        <f>F3681/$B$11</f>
        <v/>
      </c>
      <c r="H3681">
        <f>ABS(G3681)</f>
        <v/>
      </c>
    </row>
    <row r="3682">
      <c r="A3682">
        <f>'03_DADOS_LIMPOS'!A3658</f>
        <v/>
      </c>
      <c r="B3682">
        <f>'03_DADOS_LIMPOS'!C3658</f>
        <v/>
      </c>
      <c r="C3682">
        <f>'03_DADOS_LIMPOS'!D3658</f>
        <v/>
      </c>
      <c r="D3682">
        <f>'03_DADOS_LIMPOS'!J3658</f>
        <v/>
      </c>
      <c r="E3682">
        <f>$B$8+$B$9*D3682</f>
        <v/>
      </c>
      <c r="F3682">
        <f>C3682-E3682</f>
        <v/>
      </c>
      <c r="G3682">
        <f>F3682/$B$11</f>
        <v/>
      </c>
      <c r="H3682">
        <f>ABS(G3682)</f>
        <v/>
      </c>
    </row>
    <row r="3683">
      <c r="A3683">
        <f>'03_DADOS_LIMPOS'!A3659</f>
        <v/>
      </c>
      <c r="B3683">
        <f>'03_DADOS_LIMPOS'!C3659</f>
        <v/>
      </c>
      <c r="C3683">
        <f>'03_DADOS_LIMPOS'!D3659</f>
        <v/>
      </c>
      <c r="D3683">
        <f>'03_DADOS_LIMPOS'!J3659</f>
        <v/>
      </c>
      <c r="E3683">
        <f>$B$8+$B$9*D3683</f>
        <v/>
      </c>
      <c r="F3683">
        <f>C3683-E3683</f>
        <v/>
      </c>
      <c r="G3683">
        <f>F3683/$B$11</f>
        <v/>
      </c>
      <c r="H3683">
        <f>ABS(G3683)</f>
        <v/>
      </c>
    </row>
    <row r="3684">
      <c r="A3684">
        <f>'03_DADOS_LIMPOS'!A3660</f>
        <v/>
      </c>
      <c r="B3684">
        <f>'03_DADOS_LIMPOS'!C3660</f>
        <v/>
      </c>
      <c r="C3684">
        <f>'03_DADOS_LIMPOS'!D3660</f>
        <v/>
      </c>
      <c r="D3684">
        <f>'03_DADOS_LIMPOS'!J3660</f>
        <v/>
      </c>
      <c r="E3684">
        <f>$B$8+$B$9*D3684</f>
        <v/>
      </c>
      <c r="F3684">
        <f>C3684-E3684</f>
        <v/>
      </c>
      <c r="G3684">
        <f>F3684/$B$11</f>
        <v/>
      </c>
      <c r="H3684">
        <f>ABS(G3684)</f>
        <v/>
      </c>
    </row>
    <row r="3685">
      <c r="A3685">
        <f>'03_DADOS_LIMPOS'!A3661</f>
        <v/>
      </c>
      <c r="B3685">
        <f>'03_DADOS_LIMPOS'!C3661</f>
        <v/>
      </c>
      <c r="C3685">
        <f>'03_DADOS_LIMPOS'!D3661</f>
        <v/>
      </c>
      <c r="D3685">
        <f>'03_DADOS_LIMPOS'!J3661</f>
        <v/>
      </c>
      <c r="E3685">
        <f>$B$8+$B$9*D3685</f>
        <v/>
      </c>
      <c r="F3685">
        <f>C3685-E3685</f>
        <v/>
      </c>
      <c r="G3685">
        <f>F3685/$B$11</f>
        <v/>
      </c>
      <c r="H3685">
        <f>ABS(G3685)</f>
        <v/>
      </c>
    </row>
    <row r="3686">
      <c r="A3686">
        <f>'03_DADOS_LIMPOS'!A3662</f>
        <v/>
      </c>
      <c r="B3686">
        <f>'03_DADOS_LIMPOS'!C3662</f>
        <v/>
      </c>
      <c r="C3686">
        <f>'03_DADOS_LIMPOS'!D3662</f>
        <v/>
      </c>
      <c r="D3686">
        <f>'03_DADOS_LIMPOS'!J3662</f>
        <v/>
      </c>
      <c r="E3686">
        <f>$B$8+$B$9*D3686</f>
        <v/>
      </c>
      <c r="F3686">
        <f>C3686-E3686</f>
        <v/>
      </c>
      <c r="G3686">
        <f>F3686/$B$11</f>
        <v/>
      </c>
      <c r="H3686">
        <f>ABS(G3686)</f>
        <v/>
      </c>
    </row>
    <row r="3687">
      <c r="A3687">
        <f>'03_DADOS_LIMPOS'!A3663</f>
        <v/>
      </c>
      <c r="B3687">
        <f>'03_DADOS_LIMPOS'!C3663</f>
        <v/>
      </c>
      <c r="C3687">
        <f>'03_DADOS_LIMPOS'!D3663</f>
        <v/>
      </c>
      <c r="D3687">
        <f>'03_DADOS_LIMPOS'!J3663</f>
        <v/>
      </c>
      <c r="E3687">
        <f>$B$8+$B$9*D3687</f>
        <v/>
      </c>
      <c r="F3687">
        <f>C3687-E3687</f>
        <v/>
      </c>
      <c r="G3687">
        <f>F3687/$B$11</f>
        <v/>
      </c>
      <c r="H3687">
        <f>ABS(G3687)</f>
        <v/>
      </c>
    </row>
    <row r="3688">
      <c r="A3688">
        <f>'03_DADOS_LIMPOS'!A3664</f>
        <v/>
      </c>
      <c r="B3688">
        <f>'03_DADOS_LIMPOS'!C3664</f>
        <v/>
      </c>
      <c r="C3688">
        <f>'03_DADOS_LIMPOS'!D3664</f>
        <v/>
      </c>
      <c r="D3688">
        <f>'03_DADOS_LIMPOS'!J3664</f>
        <v/>
      </c>
      <c r="E3688">
        <f>$B$8+$B$9*D3688</f>
        <v/>
      </c>
      <c r="F3688">
        <f>C3688-E3688</f>
        <v/>
      </c>
      <c r="G3688">
        <f>F3688/$B$11</f>
        <v/>
      </c>
      <c r="H3688">
        <f>ABS(G3688)</f>
        <v/>
      </c>
    </row>
    <row r="3689">
      <c r="A3689">
        <f>'03_DADOS_LIMPOS'!A3665</f>
        <v/>
      </c>
      <c r="B3689">
        <f>'03_DADOS_LIMPOS'!C3665</f>
        <v/>
      </c>
      <c r="C3689">
        <f>'03_DADOS_LIMPOS'!D3665</f>
        <v/>
      </c>
      <c r="D3689">
        <f>'03_DADOS_LIMPOS'!J3665</f>
        <v/>
      </c>
      <c r="E3689">
        <f>$B$8+$B$9*D3689</f>
        <v/>
      </c>
      <c r="F3689">
        <f>C3689-E3689</f>
        <v/>
      </c>
      <c r="G3689">
        <f>F3689/$B$11</f>
        <v/>
      </c>
      <c r="H3689">
        <f>ABS(G3689)</f>
        <v/>
      </c>
    </row>
    <row r="3690">
      <c r="A3690">
        <f>'03_DADOS_LIMPOS'!A3666</f>
        <v/>
      </c>
      <c r="B3690">
        <f>'03_DADOS_LIMPOS'!C3666</f>
        <v/>
      </c>
      <c r="C3690">
        <f>'03_DADOS_LIMPOS'!D3666</f>
        <v/>
      </c>
      <c r="D3690">
        <f>'03_DADOS_LIMPOS'!J3666</f>
        <v/>
      </c>
      <c r="E3690">
        <f>$B$8+$B$9*D3690</f>
        <v/>
      </c>
      <c r="F3690">
        <f>C3690-E3690</f>
        <v/>
      </c>
      <c r="G3690">
        <f>F3690/$B$11</f>
        <v/>
      </c>
      <c r="H3690">
        <f>ABS(G3690)</f>
        <v/>
      </c>
    </row>
    <row r="3691">
      <c r="A3691">
        <f>'03_DADOS_LIMPOS'!A3667</f>
        <v/>
      </c>
      <c r="B3691">
        <f>'03_DADOS_LIMPOS'!C3667</f>
        <v/>
      </c>
      <c r="C3691">
        <f>'03_DADOS_LIMPOS'!D3667</f>
        <v/>
      </c>
      <c r="D3691">
        <f>'03_DADOS_LIMPOS'!J3667</f>
        <v/>
      </c>
      <c r="E3691">
        <f>$B$8+$B$9*D3691</f>
        <v/>
      </c>
      <c r="F3691">
        <f>C3691-E3691</f>
        <v/>
      </c>
      <c r="G3691">
        <f>F3691/$B$11</f>
        <v/>
      </c>
      <c r="H3691">
        <f>ABS(G3691)</f>
        <v/>
      </c>
    </row>
    <row r="3692">
      <c r="A3692">
        <f>'03_DADOS_LIMPOS'!A3668</f>
        <v/>
      </c>
      <c r="B3692">
        <f>'03_DADOS_LIMPOS'!C3668</f>
        <v/>
      </c>
      <c r="C3692">
        <f>'03_DADOS_LIMPOS'!D3668</f>
        <v/>
      </c>
      <c r="D3692">
        <f>'03_DADOS_LIMPOS'!J3668</f>
        <v/>
      </c>
      <c r="E3692">
        <f>$B$8+$B$9*D3692</f>
        <v/>
      </c>
      <c r="F3692">
        <f>C3692-E3692</f>
        <v/>
      </c>
      <c r="G3692">
        <f>F3692/$B$11</f>
        <v/>
      </c>
      <c r="H3692">
        <f>ABS(G3692)</f>
        <v/>
      </c>
    </row>
    <row r="3693">
      <c r="A3693">
        <f>'03_DADOS_LIMPOS'!A3669</f>
        <v/>
      </c>
      <c r="B3693">
        <f>'03_DADOS_LIMPOS'!C3669</f>
        <v/>
      </c>
      <c r="C3693">
        <f>'03_DADOS_LIMPOS'!D3669</f>
        <v/>
      </c>
      <c r="D3693">
        <f>'03_DADOS_LIMPOS'!J3669</f>
        <v/>
      </c>
      <c r="E3693">
        <f>$B$8+$B$9*D3693</f>
        <v/>
      </c>
      <c r="F3693">
        <f>C3693-E3693</f>
        <v/>
      </c>
      <c r="G3693">
        <f>F3693/$B$11</f>
        <v/>
      </c>
      <c r="H3693">
        <f>ABS(G3693)</f>
        <v/>
      </c>
    </row>
    <row r="3694">
      <c r="A3694">
        <f>'03_DADOS_LIMPOS'!A3670</f>
        <v/>
      </c>
      <c r="B3694">
        <f>'03_DADOS_LIMPOS'!C3670</f>
        <v/>
      </c>
      <c r="C3694">
        <f>'03_DADOS_LIMPOS'!D3670</f>
        <v/>
      </c>
      <c r="D3694">
        <f>'03_DADOS_LIMPOS'!J3670</f>
        <v/>
      </c>
      <c r="E3694">
        <f>$B$8+$B$9*D3694</f>
        <v/>
      </c>
      <c r="F3694">
        <f>C3694-E3694</f>
        <v/>
      </c>
      <c r="G3694">
        <f>F3694/$B$11</f>
        <v/>
      </c>
      <c r="H3694">
        <f>ABS(G3694)</f>
        <v/>
      </c>
    </row>
    <row r="3695">
      <c r="A3695">
        <f>'03_DADOS_LIMPOS'!A3671</f>
        <v/>
      </c>
      <c r="B3695">
        <f>'03_DADOS_LIMPOS'!C3671</f>
        <v/>
      </c>
      <c r="C3695">
        <f>'03_DADOS_LIMPOS'!D3671</f>
        <v/>
      </c>
      <c r="D3695">
        <f>'03_DADOS_LIMPOS'!J3671</f>
        <v/>
      </c>
      <c r="E3695">
        <f>$B$8+$B$9*D3695</f>
        <v/>
      </c>
      <c r="F3695">
        <f>C3695-E3695</f>
        <v/>
      </c>
      <c r="G3695">
        <f>F3695/$B$11</f>
        <v/>
      </c>
      <c r="H3695">
        <f>ABS(G3695)</f>
        <v/>
      </c>
    </row>
    <row r="3696">
      <c r="A3696">
        <f>'03_DADOS_LIMPOS'!A3672</f>
        <v/>
      </c>
      <c r="B3696">
        <f>'03_DADOS_LIMPOS'!C3672</f>
        <v/>
      </c>
      <c r="C3696">
        <f>'03_DADOS_LIMPOS'!D3672</f>
        <v/>
      </c>
      <c r="D3696">
        <f>'03_DADOS_LIMPOS'!J3672</f>
        <v/>
      </c>
      <c r="E3696">
        <f>$B$8+$B$9*D3696</f>
        <v/>
      </c>
      <c r="F3696">
        <f>C3696-E3696</f>
        <v/>
      </c>
      <c r="G3696">
        <f>F3696/$B$11</f>
        <v/>
      </c>
      <c r="H3696">
        <f>ABS(G3696)</f>
        <v/>
      </c>
    </row>
    <row r="3697">
      <c r="A3697">
        <f>'03_DADOS_LIMPOS'!A3673</f>
        <v/>
      </c>
      <c r="B3697">
        <f>'03_DADOS_LIMPOS'!C3673</f>
        <v/>
      </c>
      <c r="C3697">
        <f>'03_DADOS_LIMPOS'!D3673</f>
        <v/>
      </c>
      <c r="D3697">
        <f>'03_DADOS_LIMPOS'!J3673</f>
        <v/>
      </c>
      <c r="E3697">
        <f>$B$8+$B$9*D3697</f>
        <v/>
      </c>
      <c r="F3697">
        <f>C3697-E3697</f>
        <v/>
      </c>
      <c r="G3697">
        <f>F3697/$B$11</f>
        <v/>
      </c>
      <c r="H3697">
        <f>ABS(G3697)</f>
        <v/>
      </c>
    </row>
    <row r="3698">
      <c r="A3698">
        <f>'03_DADOS_LIMPOS'!A3674</f>
        <v/>
      </c>
      <c r="B3698">
        <f>'03_DADOS_LIMPOS'!C3674</f>
        <v/>
      </c>
      <c r="C3698">
        <f>'03_DADOS_LIMPOS'!D3674</f>
        <v/>
      </c>
      <c r="D3698">
        <f>'03_DADOS_LIMPOS'!J3674</f>
        <v/>
      </c>
      <c r="E3698">
        <f>$B$8+$B$9*D3698</f>
        <v/>
      </c>
      <c r="F3698">
        <f>C3698-E3698</f>
        <v/>
      </c>
      <c r="G3698">
        <f>F3698/$B$11</f>
        <v/>
      </c>
      <c r="H3698">
        <f>ABS(G3698)</f>
        <v/>
      </c>
    </row>
    <row r="3699">
      <c r="A3699">
        <f>'03_DADOS_LIMPOS'!A3675</f>
        <v/>
      </c>
      <c r="B3699">
        <f>'03_DADOS_LIMPOS'!C3675</f>
        <v/>
      </c>
      <c r="C3699">
        <f>'03_DADOS_LIMPOS'!D3675</f>
        <v/>
      </c>
      <c r="D3699">
        <f>'03_DADOS_LIMPOS'!J3675</f>
        <v/>
      </c>
      <c r="E3699">
        <f>$B$8+$B$9*D3699</f>
        <v/>
      </c>
      <c r="F3699">
        <f>C3699-E3699</f>
        <v/>
      </c>
      <c r="G3699">
        <f>F3699/$B$11</f>
        <v/>
      </c>
      <c r="H3699">
        <f>ABS(G3699)</f>
        <v/>
      </c>
    </row>
    <row r="3700">
      <c r="A3700">
        <f>'03_DADOS_LIMPOS'!A3676</f>
        <v/>
      </c>
      <c r="B3700">
        <f>'03_DADOS_LIMPOS'!C3676</f>
        <v/>
      </c>
      <c r="C3700">
        <f>'03_DADOS_LIMPOS'!D3676</f>
        <v/>
      </c>
      <c r="D3700">
        <f>'03_DADOS_LIMPOS'!J3676</f>
        <v/>
      </c>
      <c r="E3700">
        <f>$B$8+$B$9*D3700</f>
        <v/>
      </c>
      <c r="F3700">
        <f>C3700-E3700</f>
        <v/>
      </c>
      <c r="G3700">
        <f>F3700/$B$11</f>
        <v/>
      </c>
      <c r="H3700">
        <f>ABS(G3700)</f>
        <v/>
      </c>
    </row>
    <row r="3701">
      <c r="A3701">
        <f>'03_DADOS_LIMPOS'!A3677</f>
        <v/>
      </c>
      <c r="B3701">
        <f>'03_DADOS_LIMPOS'!C3677</f>
        <v/>
      </c>
      <c r="C3701">
        <f>'03_DADOS_LIMPOS'!D3677</f>
        <v/>
      </c>
      <c r="D3701">
        <f>'03_DADOS_LIMPOS'!J3677</f>
        <v/>
      </c>
      <c r="E3701">
        <f>$B$8+$B$9*D3701</f>
        <v/>
      </c>
      <c r="F3701">
        <f>C3701-E3701</f>
        <v/>
      </c>
      <c r="G3701">
        <f>F3701/$B$11</f>
        <v/>
      </c>
      <c r="H3701">
        <f>ABS(G3701)</f>
        <v/>
      </c>
    </row>
    <row r="3702">
      <c r="A3702">
        <f>'03_DADOS_LIMPOS'!A3678</f>
        <v/>
      </c>
      <c r="B3702">
        <f>'03_DADOS_LIMPOS'!C3678</f>
        <v/>
      </c>
      <c r="C3702">
        <f>'03_DADOS_LIMPOS'!D3678</f>
        <v/>
      </c>
      <c r="D3702">
        <f>'03_DADOS_LIMPOS'!J3678</f>
        <v/>
      </c>
      <c r="E3702">
        <f>$B$8+$B$9*D3702</f>
        <v/>
      </c>
      <c r="F3702">
        <f>C3702-E3702</f>
        <v/>
      </c>
      <c r="G3702">
        <f>F3702/$B$11</f>
        <v/>
      </c>
      <c r="H3702">
        <f>ABS(G3702)</f>
        <v/>
      </c>
    </row>
    <row r="3703">
      <c r="A3703">
        <f>'03_DADOS_LIMPOS'!A3679</f>
        <v/>
      </c>
      <c r="B3703">
        <f>'03_DADOS_LIMPOS'!C3679</f>
        <v/>
      </c>
      <c r="C3703">
        <f>'03_DADOS_LIMPOS'!D3679</f>
        <v/>
      </c>
      <c r="D3703">
        <f>'03_DADOS_LIMPOS'!J3679</f>
        <v/>
      </c>
      <c r="E3703">
        <f>$B$8+$B$9*D3703</f>
        <v/>
      </c>
      <c r="F3703">
        <f>C3703-E3703</f>
        <v/>
      </c>
      <c r="G3703">
        <f>F3703/$B$11</f>
        <v/>
      </c>
      <c r="H3703">
        <f>ABS(G3703)</f>
        <v/>
      </c>
    </row>
    <row r="3704">
      <c r="A3704">
        <f>'03_DADOS_LIMPOS'!A3680</f>
        <v/>
      </c>
      <c r="B3704">
        <f>'03_DADOS_LIMPOS'!C3680</f>
        <v/>
      </c>
      <c r="C3704">
        <f>'03_DADOS_LIMPOS'!D3680</f>
        <v/>
      </c>
      <c r="D3704">
        <f>'03_DADOS_LIMPOS'!J3680</f>
        <v/>
      </c>
      <c r="E3704">
        <f>$B$8+$B$9*D3704</f>
        <v/>
      </c>
      <c r="F3704">
        <f>C3704-E3704</f>
        <v/>
      </c>
      <c r="G3704">
        <f>F3704/$B$11</f>
        <v/>
      </c>
      <c r="H3704">
        <f>ABS(G3704)</f>
        <v/>
      </c>
    </row>
    <row r="3705">
      <c r="A3705">
        <f>'03_DADOS_LIMPOS'!A3681</f>
        <v/>
      </c>
      <c r="B3705">
        <f>'03_DADOS_LIMPOS'!C3681</f>
        <v/>
      </c>
      <c r="C3705">
        <f>'03_DADOS_LIMPOS'!D3681</f>
        <v/>
      </c>
      <c r="D3705">
        <f>'03_DADOS_LIMPOS'!J3681</f>
        <v/>
      </c>
      <c r="E3705">
        <f>$B$8+$B$9*D3705</f>
        <v/>
      </c>
      <c r="F3705">
        <f>C3705-E3705</f>
        <v/>
      </c>
      <c r="G3705">
        <f>F3705/$B$11</f>
        <v/>
      </c>
      <c r="H3705">
        <f>ABS(G3705)</f>
        <v/>
      </c>
    </row>
    <row r="3706">
      <c r="A3706">
        <f>'03_DADOS_LIMPOS'!A3682</f>
        <v/>
      </c>
      <c r="B3706">
        <f>'03_DADOS_LIMPOS'!C3682</f>
        <v/>
      </c>
      <c r="C3706">
        <f>'03_DADOS_LIMPOS'!D3682</f>
        <v/>
      </c>
      <c r="D3706">
        <f>'03_DADOS_LIMPOS'!J3682</f>
        <v/>
      </c>
      <c r="E3706">
        <f>$B$8+$B$9*D3706</f>
        <v/>
      </c>
      <c r="F3706">
        <f>C3706-E3706</f>
        <v/>
      </c>
      <c r="G3706">
        <f>F3706/$B$11</f>
        <v/>
      </c>
      <c r="H3706">
        <f>ABS(G3706)</f>
        <v/>
      </c>
    </row>
    <row r="3707">
      <c r="A3707">
        <f>'03_DADOS_LIMPOS'!A3683</f>
        <v/>
      </c>
      <c r="B3707">
        <f>'03_DADOS_LIMPOS'!C3683</f>
        <v/>
      </c>
      <c r="C3707">
        <f>'03_DADOS_LIMPOS'!D3683</f>
        <v/>
      </c>
      <c r="D3707">
        <f>'03_DADOS_LIMPOS'!J3683</f>
        <v/>
      </c>
      <c r="E3707">
        <f>$B$8+$B$9*D3707</f>
        <v/>
      </c>
      <c r="F3707">
        <f>C3707-E3707</f>
        <v/>
      </c>
      <c r="G3707">
        <f>F3707/$B$11</f>
        <v/>
      </c>
      <c r="H3707">
        <f>ABS(G3707)</f>
        <v/>
      </c>
    </row>
    <row r="3708">
      <c r="A3708">
        <f>'03_DADOS_LIMPOS'!A3684</f>
        <v/>
      </c>
      <c r="B3708">
        <f>'03_DADOS_LIMPOS'!C3684</f>
        <v/>
      </c>
      <c r="C3708">
        <f>'03_DADOS_LIMPOS'!D3684</f>
        <v/>
      </c>
      <c r="D3708">
        <f>'03_DADOS_LIMPOS'!J3684</f>
        <v/>
      </c>
      <c r="E3708">
        <f>$B$8+$B$9*D3708</f>
        <v/>
      </c>
      <c r="F3708">
        <f>C3708-E3708</f>
        <v/>
      </c>
      <c r="G3708">
        <f>F3708/$B$11</f>
        <v/>
      </c>
      <c r="H3708">
        <f>ABS(G3708)</f>
        <v/>
      </c>
    </row>
    <row r="3709">
      <c r="A3709">
        <f>'03_DADOS_LIMPOS'!A3685</f>
        <v/>
      </c>
      <c r="B3709">
        <f>'03_DADOS_LIMPOS'!C3685</f>
        <v/>
      </c>
      <c r="C3709">
        <f>'03_DADOS_LIMPOS'!D3685</f>
        <v/>
      </c>
      <c r="D3709">
        <f>'03_DADOS_LIMPOS'!J3685</f>
        <v/>
      </c>
      <c r="E3709">
        <f>$B$8+$B$9*D3709</f>
        <v/>
      </c>
      <c r="F3709">
        <f>C3709-E3709</f>
        <v/>
      </c>
      <c r="G3709">
        <f>F3709/$B$11</f>
        <v/>
      </c>
      <c r="H3709">
        <f>ABS(G3709)</f>
        <v/>
      </c>
    </row>
    <row r="3710">
      <c r="A3710">
        <f>'03_DADOS_LIMPOS'!A3686</f>
        <v/>
      </c>
      <c r="B3710">
        <f>'03_DADOS_LIMPOS'!C3686</f>
        <v/>
      </c>
      <c r="C3710">
        <f>'03_DADOS_LIMPOS'!D3686</f>
        <v/>
      </c>
      <c r="D3710">
        <f>'03_DADOS_LIMPOS'!J3686</f>
        <v/>
      </c>
      <c r="E3710">
        <f>$B$8+$B$9*D3710</f>
        <v/>
      </c>
      <c r="F3710">
        <f>C3710-E3710</f>
        <v/>
      </c>
      <c r="G3710">
        <f>F3710/$B$11</f>
        <v/>
      </c>
      <c r="H3710">
        <f>ABS(G3710)</f>
        <v/>
      </c>
    </row>
    <row r="3711">
      <c r="A3711">
        <f>'03_DADOS_LIMPOS'!A3687</f>
        <v/>
      </c>
      <c r="B3711">
        <f>'03_DADOS_LIMPOS'!C3687</f>
        <v/>
      </c>
      <c r="C3711">
        <f>'03_DADOS_LIMPOS'!D3687</f>
        <v/>
      </c>
      <c r="D3711">
        <f>'03_DADOS_LIMPOS'!J3687</f>
        <v/>
      </c>
      <c r="E3711">
        <f>$B$8+$B$9*D3711</f>
        <v/>
      </c>
      <c r="F3711">
        <f>C3711-E3711</f>
        <v/>
      </c>
      <c r="G3711">
        <f>F3711/$B$11</f>
        <v/>
      </c>
      <c r="H3711">
        <f>ABS(G3711)</f>
        <v/>
      </c>
    </row>
    <row r="3712">
      <c r="A3712">
        <f>'03_DADOS_LIMPOS'!A3688</f>
        <v/>
      </c>
      <c r="B3712">
        <f>'03_DADOS_LIMPOS'!C3688</f>
        <v/>
      </c>
      <c r="C3712">
        <f>'03_DADOS_LIMPOS'!D3688</f>
        <v/>
      </c>
      <c r="D3712">
        <f>'03_DADOS_LIMPOS'!J3688</f>
        <v/>
      </c>
      <c r="E3712">
        <f>$B$8+$B$9*D3712</f>
        <v/>
      </c>
      <c r="F3712">
        <f>C3712-E3712</f>
        <v/>
      </c>
      <c r="G3712">
        <f>F3712/$B$11</f>
        <v/>
      </c>
      <c r="H3712">
        <f>ABS(G3712)</f>
        <v/>
      </c>
    </row>
    <row r="3713">
      <c r="A3713">
        <f>'03_DADOS_LIMPOS'!A3689</f>
        <v/>
      </c>
      <c r="B3713">
        <f>'03_DADOS_LIMPOS'!C3689</f>
        <v/>
      </c>
      <c r="C3713">
        <f>'03_DADOS_LIMPOS'!D3689</f>
        <v/>
      </c>
      <c r="D3713">
        <f>'03_DADOS_LIMPOS'!J3689</f>
        <v/>
      </c>
      <c r="E3713">
        <f>$B$8+$B$9*D3713</f>
        <v/>
      </c>
      <c r="F3713">
        <f>C3713-E3713</f>
        <v/>
      </c>
      <c r="G3713">
        <f>F3713/$B$11</f>
        <v/>
      </c>
      <c r="H3713">
        <f>ABS(G3713)</f>
        <v/>
      </c>
    </row>
    <row r="3714">
      <c r="A3714">
        <f>'03_DADOS_LIMPOS'!A3690</f>
        <v/>
      </c>
      <c r="B3714">
        <f>'03_DADOS_LIMPOS'!C3690</f>
        <v/>
      </c>
      <c r="C3714">
        <f>'03_DADOS_LIMPOS'!D3690</f>
        <v/>
      </c>
      <c r="D3714">
        <f>'03_DADOS_LIMPOS'!J3690</f>
        <v/>
      </c>
      <c r="E3714">
        <f>$B$8+$B$9*D3714</f>
        <v/>
      </c>
      <c r="F3714">
        <f>C3714-E3714</f>
        <v/>
      </c>
      <c r="G3714">
        <f>F3714/$B$11</f>
        <v/>
      </c>
      <c r="H3714">
        <f>ABS(G3714)</f>
        <v/>
      </c>
    </row>
    <row r="3715">
      <c r="A3715">
        <f>'03_DADOS_LIMPOS'!A3691</f>
        <v/>
      </c>
      <c r="B3715">
        <f>'03_DADOS_LIMPOS'!C3691</f>
        <v/>
      </c>
      <c r="C3715">
        <f>'03_DADOS_LIMPOS'!D3691</f>
        <v/>
      </c>
      <c r="D3715">
        <f>'03_DADOS_LIMPOS'!J3691</f>
        <v/>
      </c>
      <c r="E3715">
        <f>$B$8+$B$9*D3715</f>
        <v/>
      </c>
      <c r="F3715">
        <f>C3715-E3715</f>
        <v/>
      </c>
      <c r="G3715">
        <f>F3715/$B$11</f>
        <v/>
      </c>
      <c r="H3715">
        <f>ABS(G3715)</f>
        <v/>
      </c>
    </row>
    <row r="3716">
      <c r="A3716">
        <f>'03_DADOS_LIMPOS'!A3692</f>
        <v/>
      </c>
      <c r="B3716">
        <f>'03_DADOS_LIMPOS'!C3692</f>
        <v/>
      </c>
      <c r="C3716">
        <f>'03_DADOS_LIMPOS'!D3692</f>
        <v/>
      </c>
      <c r="D3716">
        <f>'03_DADOS_LIMPOS'!J3692</f>
        <v/>
      </c>
      <c r="E3716">
        <f>$B$8+$B$9*D3716</f>
        <v/>
      </c>
      <c r="F3716">
        <f>C3716-E3716</f>
        <v/>
      </c>
      <c r="G3716">
        <f>F3716/$B$11</f>
        <v/>
      </c>
      <c r="H3716">
        <f>ABS(G3716)</f>
        <v/>
      </c>
    </row>
    <row r="3717">
      <c r="A3717">
        <f>'03_DADOS_LIMPOS'!A3693</f>
        <v/>
      </c>
      <c r="B3717">
        <f>'03_DADOS_LIMPOS'!C3693</f>
        <v/>
      </c>
      <c r="C3717">
        <f>'03_DADOS_LIMPOS'!D3693</f>
        <v/>
      </c>
      <c r="D3717">
        <f>'03_DADOS_LIMPOS'!J3693</f>
        <v/>
      </c>
      <c r="E3717">
        <f>$B$8+$B$9*D3717</f>
        <v/>
      </c>
      <c r="F3717">
        <f>C3717-E3717</f>
        <v/>
      </c>
      <c r="G3717">
        <f>F3717/$B$11</f>
        <v/>
      </c>
      <c r="H3717">
        <f>ABS(G3717)</f>
        <v/>
      </c>
    </row>
    <row r="3718">
      <c r="A3718">
        <f>'03_DADOS_LIMPOS'!A3694</f>
        <v/>
      </c>
      <c r="B3718">
        <f>'03_DADOS_LIMPOS'!C3694</f>
        <v/>
      </c>
      <c r="C3718">
        <f>'03_DADOS_LIMPOS'!D3694</f>
        <v/>
      </c>
      <c r="D3718">
        <f>'03_DADOS_LIMPOS'!J3694</f>
        <v/>
      </c>
      <c r="E3718">
        <f>$B$8+$B$9*D3718</f>
        <v/>
      </c>
      <c r="F3718">
        <f>C3718-E3718</f>
        <v/>
      </c>
      <c r="G3718">
        <f>F3718/$B$11</f>
        <v/>
      </c>
      <c r="H3718">
        <f>ABS(G3718)</f>
        <v/>
      </c>
    </row>
    <row r="3719">
      <c r="A3719">
        <f>'03_DADOS_LIMPOS'!A3695</f>
        <v/>
      </c>
      <c r="B3719">
        <f>'03_DADOS_LIMPOS'!C3695</f>
        <v/>
      </c>
      <c r="C3719">
        <f>'03_DADOS_LIMPOS'!D3695</f>
        <v/>
      </c>
      <c r="D3719">
        <f>'03_DADOS_LIMPOS'!J3695</f>
        <v/>
      </c>
      <c r="E3719">
        <f>$B$8+$B$9*D3719</f>
        <v/>
      </c>
      <c r="F3719">
        <f>C3719-E3719</f>
        <v/>
      </c>
      <c r="G3719">
        <f>F3719/$B$11</f>
        <v/>
      </c>
      <c r="H3719">
        <f>ABS(G3719)</f>
        <v/>
      </c>
    </row>
    <row r="3720">
      <c r="A3720">
        <f>'03_DADOS_LIMPOS'!A3696</f>
        <v/>
      </c>
      <c r="B3720">
        <f>'03_DADOS_LIMPOS'!C3696</f>
        <v/>
      </c>
      <c r="C3720">
        <f>'03_DADOS_LIMPOS'!D3696</f>
        <v/>
      </c>
      <c r="D3720">
        <f>'03_DADOS_LIMPOS'!J3696</f>
        <v/>
      </c>
      <c r="E3720">
        <f>$B$8+$B$9*D3720</f>
        <v/>
      </c>
      <c r="F3720">
        <f>C3720-E3720</f>
        <v/>
      </c>
      <c r="G3720">
        <f>F3720/$B$11</f>
        <v/>
      </c>
      <c r="H3720">
        <f>ABS(G3720)</f>
        <v/>
      </c>
    </row>
    <row r="3721">
      <c r="A3721">
        <f>'03_DADOS_LIMPOS'!A3697</f>
        <v/>
      </c>
      <c r="B3721">
        <f>'03_DADOS_LIMPOS'!C3697</f>
        <v/>
      </c>
      <c r="C3721">
        <f>'03_DADOS_LIMPOS'!D3697</f>
        <v/>
      </c>
      <c r="D3721">
        <f>'03_DADOS_LIMPOS'!J3697</f>
        <v/>
      </c>
      <c r="E3721">
        <f>$B$8+$B$9*D3721</f>
        <v/>
      </c>
      <c r="F3721">
        <f>C3721-E3721</f>
        <v/>
      </c>
      <c r="G3721">
        <f>F3721/$B$11</f>
        <v/>
      </c>
      <c r="H3721">
        <f>ABS(G3721)</f>
        <v/>
      </c>
    </row>
    <row r="3722">
      <c r="A3722">
        <f>'03_DADOS_LIMPOS'!A3698</f>
        <v/>
      </c>
      <c r="B3722">
        <f>'03_DADOS_LIMPOS'!C3698</f>
        <v/>
      </c>
      <c r="C3722">
        <f>'03_DADOS_LIMPOS'!D3698</f>
        <v/>
      </c>
      <c r="D3722">
        <f>'03_DADOS_LIMPOS'!J3698</f>
        <v/>
      </c>
      <c r="E3722">
        <f>$B$8+$B$9*D3722</f>
        <v/>
      </c>
      <c r="F3722">
        <f>C3722-E3722</f>
        <v/>
      </c>
      <c r="G3722">
        <f>F3722/$B$11</f>
        <v/>
      </c>
      <c r="H3722">
        <f>ABS(G3722)</f>
        <v/>
      </c>
    </row>
    <row r="3723">
      <c r="A3723">
        <f>'03_DADOS_LIMPOS'!A3699</f>
        <v/>
      </c>
      <c r="B3723">
        <f>'03_DADOS_LIMPOS'!C3699</f>
        <v/>
      </c>
      <c r="C3723">
        <f>'03_DADOS_LIMPOS'!D3699</f>
        <v/>
      </c>
      <c r="D3723">
        <f>'03_DADOS_LIMPOS'!J3699</f>
        <v/>
      </c>
      <c r="E3723">
        <f>$B$8+$B$9*D3723</f>
        <v/>
      </c>
      <c r="F3723">
        <f>C3723-E3723</f>
        <v/>
      </c>
      <c r="G3723">
        <f>F3723/$B$11</f>
        <v/>
      </c>
      <c r="H3723">
        <f>ABS(G3723)</f>
        <v/>
      </c>
    </row>
    <row r="3724">
      <c r="A3724">
        <f>'03_DADOS_LIMPOS'!A3700</f>
        <v/>
      </c>
      <c r="B3724">
        <f>'03_DADOS_LIMPOS'!C3700</f>
        <v/>
      </c>
      <c r="C3724">
        <f>'03_DADOS_LIMPOS'!D3700</f>
        <v/>
      </c>
      <c r="D3724">
        <f>'03_DADOS_LIMPOS'!J3700</f>
        <v/>
      </c>
      <c r="E3724">
        <f>$B$8+$B$9*D3724</f>
        <v/>
      </c>
      <c r="F3724">
        <f>C3724-E3724</f>
        <v/>
      </c>
      <c r="G3724">
        <f>F3724/$B$11</f>
        <v/>
      </c>
      <c r="H3724">
        <f>ABS(G3724)</f>
        <v/>
      </c>
    </row>
    <row r="3725">
      <c r="A3725">
        <f>'03_DADOS_LIMPOS'!A3701</f>
        <v/>
      </c>
      <c r="B3725">
        <f>'03_DADOS_LIMPOS'!C3701</f>
        <v/>
      </c>
      <c r="C3725">
        <f>'03_DADOS_LIMPOS'!D3701</f>
        <v/>
      </c>
      <c r="D3725">
        <f>'03_DADOS_LIMPOS'!J3701</f>
        <v/>
      </c>
      <c r="E3725">
        <f>$B$8+$B$9*D3725</f>
        <v/>
      </c>
      <c r="F3725">
        <f>C3725-E3725</f>
        <v/>
      </c>
      <c r="G3725">
        <f>F3725/$B$11</f>
        <v/>
      </c>
      <c r="H3725">
        <f>ABS(G3725)</f>
        <v/>
      </c>
    </row>
    <row r="3726">
      <c r="A3726">
        <f>'03_DADOS_LIMPOS'!A3702</f>
        <v/>
      </c>
      <c r="B3726">
        <f>'03_DADOS_LIMPOS'!C3702</f>
        <v/>
      </c>
      <c r="C3726">
        <f>'03_DADOS_LIMPOS'!D3702</f>
        <v/>
      </c>
      <c r="D3726">
        <f>'03_DADOS_LIMPOS'!J3702</f>
        <v/>
      </c>
      <c r="E3726">
        <f>$B$8+$B$9*D3726</f>
        <v/>
      </c>
      <c r="F3726">
        <f>C3726-E3726</f>
        <v/>
      </c>
      <c r="G3726">
        <f>F3726/$B$11</f>
        <v/>
      </c>
      <c r="H3726">
        <f>ABS(G3726)</f>
        <v/>
      </c>
    </row>
    <row r="3727">
      <c r="A3727">
        <f>'03_DADOS_LIMPOS'!A3703</f>
        <v/>
      </c>
      <c r="B3727">
        <f>'03_DADOS_LIMPOS'!C3703</f>
        <v/>
      </c>
      <c r="C3727">
        <f>'03_DADOS_LIMPOS'!D3703</f>
        <v/>
      </c>
      <c r="D3727">
        <f>'03_DADOS_LIMPOS'!J3703</f>
        <v/>
      </c>
      <c r="E3727">
        <f>$B$8+$B$9*D3727</f>
        <v/>
      </c>
      <c r="F3727">
        <f>C3727-E3727</f>
        <v/>
      </c>
      <c r="G3727">
        <f>F3727/$B$11</f>
        <v/>
      </c>
      <c r="H3727">
        <f>ABS(G3727)</f>
        <v/>
      </c>
    </row>
    <row r="3728">
      <c r="A3728">
        <f>'03_DADOS_LIMPOS'!A3704</f>
        <v/>
      </c>
      <c r="B3728">
        <f>'03_DADOS_LIMPOS'!C3704</f>
        <v/>
      </c>
      <c r="C3728">
        <f>'03_DADOS_LIMPOS'!D3704</f>
        <v/>
      </c>
      <c r="D3728">
        <f>'03_DADOS_LIMPOS'!J3704</f>
        <v/>
      </c>
      <c r="E3728">
        <f>$B$8+$B$9*D3728</f>
        <v/>
      </c>
      <c r="F3728">
        <f>C3728-E3728</f>
        <v/>
      </c>
      <c r="G3728">
        <f>F3728/$B$11</f>
        <v/>
      </c>
      <c r="H3728">
        <f>ABS(G3728)</f>
        <v/>
      </c>
    </row>
    <row r="3729">
      <c r="A3729">
        <f>'03_DADOS_LIMPOS'!A3705</f>
        <v/>
      </c>
      <c r="B3729">
        <f>'03_DADOS_LIMPOS'!C3705</f>
        <v/>
      </c>
      <c r="C3729">
        <f>'03_DADOS_LIMPOS'!D3705</f>
        <v/>
      </c>
      <c r="D3729">
        <f>'03_DADOS_LIMPOS'!J3705</f>
        <v/>
      </c>
      <c r="E3729">
        <f>$B$8+$B$9*D3729</f>
        <v/>
      </c>
      <c r="F3729">
        <f>C3729-E3729</f>
        <v/>
      </c>
      <c r="G3729">
        <f>F3729/$B$11</f>
        <v/>
      </c>
      <c r="H3729">
        <f>ABS(G3729)</f>
        <v/>
      </c>
    </row>
    <row r="3730">
      <c r="A3730">
        <f>'03_DADOS_LIMPOS'!A3706</f>
        <v/>
      </c>
      <c r="B3730">
        <f>'03_DADOS_LIMPOS'!C3706</f>
        <v/>
      </c>
      <c r="C3730">
        <f>'03_DADOS_LIMPOS'!D3706</f>
        <v/>
      </c>
      <c r="D3730">
        <f>'03_DADOS_LIMPOS'!J3706</f>
        <v/>
      </c>
      <c r="E3730">
        <f>$B$8+$B$9*D3730</f>
        <v/>
      </c>
      <c r="F3730">
        <f>C3730-E3730</f>
        <v/>
      </c>
      <c r="G3730">
        <f>F3730/$B$11</f>
        <v/>
      </c>
      <c r="H3730">
        <f>ABS(G3730)</f>
        <v/>
      </c>
    </row>
    <row r="3731">
      <c r="A3731">
        <f>'03_DADOS_LIMPOS'!A3707</f>
        <v/>
      </c>
      <c r="B3731">
        <f>'03_DADOS_LIMPOS'!C3707</f>
        <v/>
      </c>
      <c r="C3731">
        <f>'03_DADOS_LIMPOS'!D3707</f>
        <v/>
      </c>
      <c r="D3731">
        <f>'03_DADOS_LIMPOS'!J3707</f>
        <v/>
      </c>
      <c r="E3731">
        <f>$B$8+$B$9*D3731</f>
        <v/>
      </c>
      <c r="F3731">
        <f>C3731-E3731</f>
        <v/>
      </c>
      <c r="G3731">
        <f>F3731/$B$11</f>
        <v/>
      </c>
      <c r="H3731">
        <f>ABS(G3731)</f>
        <v/>
      </c>
    </row>
    <row r="3732">
      <c r="A3732">
        <f>'03_DADOS_LIMPOS'!A3708</f>
        <v/>
      </c>
      <c r="B3732">
        <f>'03_DADOS_LIMPOS'!C3708</f>
        <v/>
      </c>
      <c r="C3732">
        <f>'03_DADOS_LIMPOS'!D3708</f>
        <v/>
      </c>
      <c r="D3732">
        <f>'03_DADOS_LIMPOS'!J3708</f>
        <v/>
      </c>
      <c r="E3732">
        <f>$B$8+$B$9*D3732</f>
        <v/>
      </c>
      <c r="F3732">
        <f>C3732-E3732</f>
        <v/>
      </c>
      <c r="G3732">
        <f>F3732/$B$11</f>
        <v/>
      </c>
      <c r="H3732">
        <f>ABS(G3732)</f>
        <v/>
      </c>
    </row>
    <row r="3733">
      <c r="A3733">
        <f>'03_DADOS_LIMPOS'!A3709</f>
        <v/>
      </c>
      <c r="B3733">
        <f>'03_DADOS_LIMPOS'!C3709</f>
        <v/>
      </c>
      <c r="C3733">
        <f>'03_DADOS_LIMPOS'!D3709</f>
        <v/>
      </c>
      <c r="D3733">
        <f>'03_DADOS_LIMPOS'!J3709</f>
        <v/>
      </c>
      <c r="E3733">
        <f>$B$8+$B$9*D3733</f>
        <v/>
      </c>
      <c r="F3733">
        <f>C3733-E3733</f>
        <v/>
      </c>
      <c r="G3733">
        <f>F3733/$B$11</f>
        <v/>
      </c>
      <c r="H3733">
        <f>ABS(G3733)</f>
        <v/>
      </c>
    </row>
    <row r="3734">
      <c r="A3734">
        <f>'03_DADOS_LIMPOS'!A3710</f>
        <v/>
      </c>
      <c r="B3734">
        <f>'03_DADOS_LIMPOS'!C3710</f>
        <v/>
      </c>
      <c r="C3734">
        <f>'03_DADOS_LIMPOS'!D3710</f>
        <v/>
      </c>
      <c r="D3734">
        <f>'03_DADOS_LIMPOS'!J3710</f>
        <v/>
      </c>
      <c r="E3734">
        <f>$B$8+$B$9*D3734</f>
        <v/>
      </c>
      <c r="F3734">
        <f>C3734-E3734</f>
        <v/>
      </c>
      <c r="G3734">
        <f>F3734/$B$11</f>
        <v/>
      </c>
      <c r="H3734">
        <f>ABS(G3734)</f>
        <v/>
      </c>
    </row>
    <row r="3735">
      <c r="A3735">
        <f>'03_DADOS_LIMPOS'!A3711</f>
        <v/>
      </c>
      <c r="B3735">
        <f>'03_DADOS_LIMPOS'!C3711</f>
        <v/>
      </c>
      <c r="C3735">
        <f>'03_DADOS_LIMPOS'!D3711</f>
        <v/>
      </c>
      <c r="D3735">
        <f>'03_DADOS_LIMPOS'!J3711</f>
        <v/>
      </c>
      <c r="E3735">
        <f>$B$8+$B$9*D3735</f>
        <v/>
      </c>
      <c r="F3735">
        <f>C3735-E3735</f>
        <v/>
      </c>
      <c r="G3735">
        <f>F3735/$B$11</f>
        <v/>
      </c>
      <c r="H3735">
        <f>ABS(G3735)</f>
        <v/>
      </c>
    </row>
    <row r="3736">
      <c r="A3736">
        <f>'03_DADOS_LIMPOS'!A3712</f>
        <v/>
      </c>
      <c r="B3736">
        <f>'03_DADOS_LIMPOS'!C3712</f>
        <v/>
      </c>
      <c r="C3736">
        <f>'03_DADOS_LIMPOS'!D3712</f>
        <v/>
      </c>
      <c r="D3736">
        <f>'03_DADOS_LIMPOS'!J3712</f>
        <v/>
      </c>
      <c r="E3736">
        <f>$B$8+$B$9*D3736</f>
        <v/>
      </c>
      <c r="F3736">
        <f>C3736-E3736</f>
        <v/>
      </c>
      <c r="G3736">
        <f>F3736/$B$11</f>
        <v/>
      </c>
      <c r="H3736">
        <f>ABS(G3736)</f>
        <v/>
      </c>
    </row>
    <row r="3737">
      <c r="A3737">
        <f>'03_DADOS_LIMPOS'!A3713</f>
        <v/>
      </c>
      <c r="B3737">
        <f>'03_DADOS_LIMPOS'!C3713</f>
        <v/>
      </c>
      <c r="C3737">
        <f>'03_DADOS_LIMPOS'!D3713</f>
        <v/>
      </c>
      <c r="D3737">
        <f>'03_DADOS_LIMPOS'!J3713</f>
        <v/>
      </c>
      <c r="E3737">
        <f>$B$8+$B$9*D3737</f>
        <v/>
      </c>
      <c r="F3737">
        <f>C3737-E3737</f>
        <v/>
      </c>
      <c r="G3737">
        <f>F3737/$B$11</f>
        <v/>
      </c>
      <c r="H3737">
        <f>ABS(G3737)</f>
        <v/>
      </c>
    </row>
    <row r="3738">
      <c r="A3738">
        <f>'03_DADOS_LIMPOS'!A3714</f>
        <v/>
      </c>
      <c r="B3738">
        <f>'03_DADOS_LIMPOS'!C3714</f>
        <v/>
      </c>
      <c r="C3738">
        <f>'03_DADOS_LIMPOS'!D3714</f>
        <v/>
      </c>
      <c r="D3738">
        <f>'03_DADOS_LIMPOS'!J3714</f>
        <v/>
      </c>
      <c r="E3738">
        <f>$B$8+$B$9*D3738</f>
        <v/>
      </c>
      <c r="F3738">
        <f>C3738-E3738</f>
        <v/>
      </c>
      <c r="G3738">
        <f>F3738/$B$11</f>
        <v/>
      </c>
      <c r="H3738">
        <f>ABS(G3738)</f>
        <v/>
      </c>
    </row>
    <row r="3739">
      <c r="A3739">
        <f>'03_DADOS_LIMPOS'!A3715</f>
        <v/>
      </c>
      <c r="B3739">
        <f>'03_DADOS_LIMPOS'!C3715</f>
        <v/>
      </c>
      <c r="C3739">
        <f>'03_DADOS_LIMPOS'!D3715</f>
        <v/>
      </c>
      <c r="D3739">
        <f>'03_DADOS_LIMPOS'!J3715</f>
        <v/>
      </c>
      <c r="E3739">
        <f>$B$8+$B$9*D3739</f>
        <v/>
      </c>
      <c r="F3739">
        <f>C3739-E3739</f>
        <v/>
      </c>
      <c r="G3739">
        <f>F3739/$B$11</f>
        <v/>
      </c>
      <c r="H3739">
        <f>ABS(G3739)</f>
        <v/>
      </c>
    </row>
    <row r="3740">
      <c r="A3740">
        <f>'03_DADOS_LIMPOS'!A3716</f>
        <v/>
      </c>
      <c r="B3740">
        <f>'03_DADOS_LIMPOS'!C3716</f>
        <v/>
      </c>
      <c r="C3740">
        <f>'03_DADOS_LIMPOS'!D3716</f>
        <v/>
      </c>
      <c r="D3740">
        <f>'03_DADOS_LIMPOS'!J3716</f>
        <v/>
      </c>
      <c r="E3740">
        <f>$B$8+$B$9*D3740</f>
        <v/>
      </c>
      <c r="F3740">
        <f>C3740-E3740</f>
        <v/>
      </c>
      <c r="G3740">
        <f>F3740/$B$11</f>
        <v/>
      </c>
      <c r="H3740">
        <f>ABS(G3740)</f>
        <v/>
      </c>
    </row>
    <row r="3741">
      <c r="A3741">
        <f>'03_DADOS_LIMPOS'!A3717</f>
        <v/>
      </c>
      <c r="B3741">
        <f>'03_DADOS_LIMPOS'!C3717</f>
        <v/>
      </c>
      <c r="C3741">
        <f>'03_DADOS_LIMPOS'!D3717</f>
        <v/>
      </c>
      <c r="D3741">
        <f>'03_DADOS_LIMPOS'!J3717</f>
        <v/>
      </c>
      <c r="E3741">
        <f>$B$8+$B$9*D3741</f>
        <v/>
      </c>
      <c r="F3741">
        <f>C3741-E3741</f>
        <v/>
      </c>
      <c r="G3741">
        <f>F3741/$B$11</f>
        <v/>
      </c>
      <c r="H3741">
        <f>ABS(G3741)</f>
        <v/>
      </c>
    </row>
    <row r="3742">
      <c r="A3742">
        <f>'03_DADOS_LIMPOS'!A3718</f>
        <v/>
      </c>
      <c r="B3742">
        <f>'03_DADOS_LIMPOS'!C3718</f>
        <v/>
      </c>
      <c r="C3742">
        <f>'03_DADOS_LIMPOS'!D3718</f>
        <v/>
      </c>
      <c r="D3742">
        <f>'03_DADOS_LIMPOS'!J3718</f>
        <v/>
      </c>
      <c r="E3742">
        <f>$B$8+$B$9*D3742</f>
        <v/>
      </c>
      <c r="F3742">
        <f>C3742-E3742</f>
        <v/>
      </c>
      <c r="G3742">
        <f>F3742/$B$11</f>
        <v/>
      </c>
      <c r="H3742">
        <f>ABS(G3742)</f>
        <v/>
      </c>
    </row>
    <row r="3743">
      <c r="A3743">
        <f>'03_DADOS_LIMPOS'!A3719</f>
        <v/>
      </c>
      <c r="B3743">
        <f>'03_DADOS_LIMPOS'!C3719</f>
        <v/>
      </c>
      <c r="C3743">
        <f>'03_DADOS_LIMPOS'!D3719</f>
        <v/>
      </c>
      <c r="D3743">
        <f>'03_DADOS_LIMPOS'!J3719</f>
        <v/>
      </c>
      <c r="E3743">
        <f>$B$8+$B$9*D3743</f>
        <v/>
      </c>
      <c r="F3743">
        <f>C3743-E3743</f>
        <v/>
      </c>
      <c r="G3743">
        <f>F3743/$B$11</f>
        <v/>
      </c>
      <c r="H3743">
        <f>ABS(G3743)</f>
        <v/>
      </c>
    </row>
    <row r="3744">
      <c r="A3744">
        <f>'03_DADOS_LIMPOS'!A3720</f>
        <v/>
      </c>
      <c r="B3744">
        <f>'03_DADOS_LIMPOS'!C3720</f>
        <v/>
      </c>
      <c r="C3744">
        <f>'03_DADOS_LIMPOS'!D3720</f>
        <v/>
      </c>
      <c r="D3744">
        <f>'03_DADOS_LIMPOS'!J3720</f>
        <v/>
      </c>
      <c r="E3744">
        <f>$B$8+$B$9*D3744</f>
        <v/>
      </c>
      <c r="F3744">
        <f>C3744-E3744</f>
        <v/>
      </c>
      <c r="G3744">
        <f>F3744/$B$11</f>
        <v/>
      </c>
      <c r="H3744">
        <f>ABS(G3744)</f>
        <v/>
      </c>
    </row>
    <row r="3745">
      <c r="A3745">
        <f>'03_DADOS_LIMPOS'!A3721</f>
        <v/>
      </c>
      <c r="B3745">
        <f>'03_DADOS_LIMPOS'!C3721</f>
        <v/>
      </c>
      <c r="C3745">
        <f>'03_DADOS_LIMPOS'!D3721</f>
        <v/>
      </c>
      <c r="D3745">
        <f>'03_DADOS_LIMPOS'!J3721</f>
        <v/>
      </c>
      <c r="E3745">
        <f>$B$8+$B$9*D3745</f>
        <v/>
      </c>
      <c r="F3745">
        <f>C3745-E3745</f>
        <v/>
      </c>
      <c r="G3745">
        <f>F3745/$B$11</f>
        <v/>
      </c>
      <c r="H3745">
        <f>ABS(G3745)</f>
        <v/>
      </c>
    </row>
    <row r="3746">
      <c r="A3746">
        <f>'03_DADOS_LIMPOS'!A3722</f>
        <v/>
      </c>
      <c r="B3746">
        <f>'03_DADOS_LIMPOS'!C3722</f>
        <v/>
      </c>
      <c r="C3746">
        <f>'03_DADOS_LIMPOS'!D3722</f>
        <v/>
      </c>
      <c r="D3746">
        <f>'03_DADOS_LIMPOS'!J3722</f>
        <v/>
      </c>
      <c r="E3746">
        <f>$B$8+$B$9*D3746</f>
        <v/>
      </c>
      <c r="F3746">
        <f>C3746-E3746</f>
        <v/>
      </c>
      <c r="G3746">
        <f>F3746/$B$11</f>
        <v/>
      </c>
      <c r="H3746">
        <f>ABS(G3746)</f>
        <v/>
      </c>
    </row>
    <row r="3747">
      <c r="A3747">
        <f>'03_DADOS_LIMPOS'!A3723</f>
        <v/>
      </c>
      <c r="B3747">
        <f>'03_DADOS_LIMPOS'!C3723</f>
        <v/>
      </c>
      <c r="C3747">
        <f>'03_DADOS_LIMPOS'!D3723</f>
        <v/>
      </c>
      <c r="D3747">
        <f>'03_DADOS_LIMPOS'!J3723</f>
        <v/>
      </c>
      <c r="E3747">
        <f>$B$8+$B$9*D3747</f>
        <v/>
      </c>
      <c r="F3747">
        <f>C3747-E3747</f>
        <v/>
      </c>
      <c r="G3747">
        <f>F3747/$B$11</f>
        <v/>
      </c>
      <c r="H3747">
        <f>ABS(G3747)</f>
        <v/>
      </c>
    </row>
    <row r="3748">
      <c r="A3748">
        <f>'03_DADOS_LIMPOS'!A3724</f>
        <v/>
      </c>
      <c r="B3748">
        <f>'03_DADOS_LIMPOS'!C3724</f>
        <v/>
      </c>
      <c r="C3748">
        <f>'03_DADOS_LIMPOS'!D3724</f>
        <v/>
      </c>
      <c r="D3748">
        <f>'03_DADOS_LIMPOS'!J3724</f>
        <v/>
      </c>
      <c r="E3748">
        <f>$B$8+$B$9*D3748</f>
        <v/>
      </c>
      <c r="F3748">
        <f>C3748-E3748</f>
        <v/>
      </c>
      <c r="G3748">
        <f>F3748/$B$11</f>
        <v/>
      </c>
      <c r="H3748">
        <f>ABS(G3748)</f>
        <v/>
      </c>
    </row>
    <row r="3749">
      <c r="A3749">
        <f>'03_DADOS_LIMPOS'!A3725</f>
        <v/>
      </c>
      <c r="B3749">
        <f>'03_DADOS_LIMPOS'!C3725</f>
        <v/>
      </c>
      <c r="C3749">
        <f>'03_DADOS_LIMPOS'!D3725</f>
        <v/>
      </c>
      <c r="D3749">
        <f>'03_DADOS_LIMPOS'!J3725</f>
        <v/>
      </c>
      <c r="E3749">
        <f>$B$8+$B$9*D3749</f>
        <v/>
      </c>
      <c r="F3749">
        <f>C3749-E3749</f>
        <v/>
      </c>
      <c r="G3749">
        <f>F3749/$B$11</f>
        <v/>
      </c>
      <c r="H3749">
        <f>ABS(G3749)</f>
        <v/>
      </c>
    </row>
    <row r="3750">
      <c r="A3750">
        <f>'03_DADOS_LIMPOS'!A3726</f>
        <v/>
      </c>
      <c r="B3750">
        <f>'03_DADOS_LIMPOS'!C3726</f>
        <v/>
      </c>
      <c r="C3750">
        <f>'03_DADOS_LIMPOS'!D3726</f>
        <v/>
      </c>
      <c r="D3750">
        <f>'03_DADOS_LIMPOS'!J3726</f>
        <v/>
      </c>
      <c r="E3750">
        <f>$B$8+$B$9*D3750</f>
        <v/>
      </c>
      <c r="F3750">
        <f>C3750-E3750</f>
        <v/>
      </c>
      <c r="G3750">
        <f>F3750/$B$11</f>
        <v/>
      </c>
      <c r="H3750">
        <f>ABS(G3750)</f>
        <v/>
      </c>
    </row>
    <row r="3751">
      <c r="A3751">
        <f>'03_DADOS_LIMPOS'!A3727</f>
        <v/>
      </c>
      <c r="B3751">
        <f>'03_DADOS_LIMPOS'!C3727</f>
        <v/>
      </c>
      <c r="C3751">
        <f>'03_DADOS_LIMPOS'!D3727</f>
        <v/>
      </c>
      <c r="D3751">
        <f>'03_DADOS_LIMPOS'!J3727</f>
        <v/>
      </c>
      <c r="E3751">
        <f>$B$8+$B$9*D3751</f>
        <v/>
      </c>
      <c r="F3751">
        <f>C3751-E3751</f>
        <v/>
      </c>
      <c r="G3751">
        <f>F3751/$B$11</f>
        <v/>
      </c>
      <c r="H3751">
        <f>ABS(G3751)</f>
        <v/>
      </c>
    </row>
    <row r="3752">
      <c r="A3752">
        <f>'03_DADOS_LIMPOS'!A3728</f>
        <v/>
      </c>
      <c r="B3752">
        <f>'03_DADOS_LIMPOS'!C3728</f>
        <v/>
      </c>
      <c r="C3752">
        <f>'03_DADOS_LIMPOS'!D3728</f>
        <v/>
      </c>
      <c r="D3752">
        <f>'03_DADOS_LIMPOS'!J3728</f>
        <v/>
      </c>
      <c r="E3752">
        <f>$B$8+$B$9*D3752</f>
        <v/>
      </c>
      <c r="F3752">
        <f>C3752-E3752</f>
        <v/>
      </c>
      <c r="G3752">
        <f>F3752/$B$11</f>
        <v/>
      </c>
      <c r="H3752">
        <f>ABS(G3752)</f>
        <v/>
      </c>
    </row>
    <row r="3753">
      <c r="A3753">
        <f>'03_DADOS_LIMPOS'!A3729</f>
        <v/>
      </c>
      <c r="B3753">
        <f>'03_DADOS_LIMPOS'!C3729</f>
        <v/>
      </c>
      <c r="C3753">
        <f>'03_DADOS_LIMPOS'!D3729</f>
        <v/>
      </c>
      <c r="D3753">
        <f>'03_DADOS_LIMPOS'!J3729</f>
        <v/>
      </c>
      <c r="E3753">
        <f>$B$8+$B$9*D3753</f>
        <v/>
      </c>
      <c r="F3753">
        <f>C3753-E3753</f>
        <v/>
      </c>
      <c r="G3753">
        <f>F3753/$B$11</f>
        <v/>
      </c>
      <c r="H3753">
        <f>ABS(G3753)</f>
        <v/>
      </c>
    </row>
    <row r="3754">
      <c r="A3754">
        <f>'03_DADOS_LIMPOS'!A3730</f>
        <v/>
      </c>
      <c r="B3754">
        <f>'03_DADOS_LIMPOS'!C3730</f>
        <v/>
      </c>
      <c r="C3754">
        <f>'03_DADOS_LIMPOS'!D3730</f>
        <v/>
      </c>
      <c r="D3754">
        <f>'03_DADOS_LIMPOS'!J3730</f>
        <v/>
      </c>
      <c r="E3754">
        <f>$B$8+$B$9*D3754</f>
        <v/>
      </c>
      <c r="F3754">
        <f>C3754-E3754</f>
        <v/>
      </c>
      <c r="G3754">
        <f>F3754/$B$11</f>
        <v/>
      </c>
      <c r="H3754">
        <f>ABS(G3754)</f>
        <v/>
      </c>
    </row>
    <row r="3755">
      <c r="A3755">
        <f>'03_DADOS_LIMPOS'!A3731</f>
        <v/>
      </c>
      <c r="B3755">
        <f>'03_DADOS_LIMPOS'!C3731</f>
        <v/>
      </c>
      <c r="C3755">
        <f>'03_DADOS_LIMPOS'!D3731</f>
        <v/>
      </c>
      <c r="D3755">
        <f>'03_DADOS_LIMPOS'!J3731</f>
        <v/>
      </c>
      <c r="E3755">
        <f>$B$8+$B$9*D3755</f>
        <v/>
      </c>
      <c r="F3755">
        <f>C3755-E3755</f>
        <v/>
      </c>
      <c r="G3755">
        <f>F3755/$B$11</f>
        <v/>
      </c>
      <c r="H3755">
        <f>ABS(G3755)</f>
        <v/>
      </c>
    </row>
    <row r="3756">
      <c r="A3756">
        <f>'03_DADOS_LIMPOS'!A3732</f>
        <v/>
      </c>
      <c r="B3756">
        <f>'03_DADOS_LIMPOS'!C3732</f>
        <v/>
      </c>
      <c r="C3756">
        <f>'03_DADOS_LIMPOS'!D3732</f>
        <v/>
      </c>
      <c r="D3756">
        <f>'03_DADOS_LIMPOS'!J3732</f>
        <v/>
      </c>
      <c r="E3756">
        <f>$B$8+$B$9*D3756</f>
        <v/>
      </c>
      <c r="F3756">
        <f>C3756-E3756</f>
        <v/>
      </c>
      <c r="G3756">
        <f>F3756/$B$11</f>
        <v/>
      </c>
      <c r="H3756">
        <f>ABS(G3756)</f>
        <v/>
      </c>
    </row>
    <row r="3757">
      <c r="A3757">
        <f>'03_DADOS_LIMPOS'!A3733</f>
        <v/>
      </c>
      <c r="B3757">
        <f>'03_DADOS_LIMPOS'!C3733</f>
        <v/>
      </c>
      <c r="C3757">
        <f>'03_DADOS_LIMPOS'!D3733</f>
        <v/>
      </c>
      <c r="D3757">
        <f>'03_DADOS_LIMPOS'!J3733</f>
        <v/>
      </c>
      <c r="E3757">
        <f>$B$8+$B$9*D3757</f>
        <v/>
      </c>
      <c r="F3757">
        <f>C3757-E3757</f>
        <v/>
      </c>
      <c r="G3757">
        <f>F3757/$B$11</f>
        <v/>
      </c>
      <c r="H3757">
        <f>ABS(G3757)</f>
        <v/>
      </c>
    </row>
    <row r="3758">
      <c r="A3758">
        <f>'03_DADOS_LIMPOS'!A3734</f>
        <v/>
      </c>
      <c r="B3758">
        <f>'03_DADOS_LIMPOS'!C3734</f>
        <v/>
      </c>
      <c r="C3758">
        <f>'03_DADOS_LIMPOS'!D3734</f>
        <v/>
      </c>
      <c r="D3758">
        <f>'03_DADOS_LIMPOS'!J3734</f>
        <v/>
      </c>
      <c r="E3758">
        <f>$B$8+$B$9*D3758</f>
        <v/>
      </c>
      <c r="F3758">
        <f>C3758-E3758</f>
        <v/>
      </c>
      <c r="G3758">
        <f>F3758/$B$11</f>
        <v/>
      </c>
      <c r="H3758">
        <f>ABS(G3758)</f>
        <v/>
      </c>
    </row>
    <row r="3759">
      <c r="A3759">
        <f>'03_DADOS_LIMPOS'!A3735</f>
        <v/>
      </c>
      <c r="B3759">
        <f>'03_DADOS_LIMPOS'!C3735</f>
        <v/>
      </c>
      <c r="C3759">
        <f>'03_DADOS_LIMPOS'!D3735</f>
        <v/>
      </c>
      <c r="D3759">
        <f>'03_DADOS_LIMPOS'!J3735</f>
        <v/>
      </c>
      <c r="E3759">
        <f>$B$8+$B$9*D3759</f>
        <v/>
      </c>
      <c r="F3759">
        <f>C3759-E3759</f>
        <v/>
      </c>
      <c r="G3759">
        <f>F3759/$B$11</f>
        <v/>
      </c>
      <c r="H3759">
        <f>ABS(G3759)</f>
        <v/>
      </c>
    </row>
    <row r="3760">
      <c r="A3760">
        <f>'03_DADOS_LIMPOS'!A3736</f>
        <v/>
      </c>
      <c r="B3760">
        <f>'03_DADOS_LIMPOS'!C3736</f>
        <v/>
      </c>
      <c r="C3760">
        <f>'03_DADOS_LIMPOS'!D3736</f>
        <v/>
      </c>
      <c r="D3760">
        <f>'03_DADOS_LIMPOS'!J3736</f>
        <v/>
      </c>
      <c r="E3760">
        <f>$B$8+$B$9*D3760</f>
        <v/>
      </c>
      <c r="F3760">
        <f>C3760-E3760</f>
        <v/>
      </c>
      <c r="G3760">
        <f>F3760/$B$11</f>
        <v/>
      </c>
      <c r="H3760">
        <f>ABS(G3760)</f>
        <v/>
      </c>
    </row>
    <row r="3761">
      <c r="A3761">
        <f>'03_DADOS_LIMPOS'!A3737</f>
        <v/>
      </c>
      <c r="B3761">
        <f>'03_DADOS_LIMPOS'!C3737</f>
        <v/>
      </c>
      <c r="C3761">
        <f>'03_DADOS_LIMPOS'!D3737</f>
        <v/>
      </c>
      <c r="D3761">
        <f>'03_DADOS_LIMPOS'!J3737</f>
        <v/>
      </c>
      <c r="E3761">
        <f>$B$8+$B$9*D3761</f>
        <v/>
      </c>
      <c r="F3761">
        <f>C3761-E3761</f>
        <v/>
      </c>
      <c r="G3761">
        <f>F3761/$B$11</f>
        <v/>
      </c>
      <c r="H3761">
        <f>ABS(G3761)</f>
        <v/>
      </c>
    </row>
    <row r="3762">
      <c r="A3762">
        <f>'03_DADOS_LIMPOS'!A3738</f>
        <v/>
      </c>
      <c r="B3762">
        <f>'03_DADOS_LIMPOS'!C3738</f>
        <v/>
      </c>
      <c r="C3762">
        <f>'03_DADOS_LIMPOS'!D3738</f>
        <v/>
      </c>
      <c r="D3762">
        <f>'03_DADOS_LIMPOS'!J3738</f>
        <v/>
      </c>
      <c r="E3762">
        <f>$B$8+$B$9*D3762</f>
        <v/>
      </c>
      <c r="F3762">
        <f>C3762-E3762</f>
        <v/>
      </c>
      <c r="G3762">
        <f>F3762/$B$11</f>
        <v/>
      </c>
      <c r="H3762">
        <f>ABS(G3762)</f>
        <v/>
      </c>
    </row>
    <row r="3763">
      <c r="A3763">
        <f>'03_DADOS_LIMPOS'!A3739</f>
        <v/>
      </c>
      <c r="B3763">
        <f>'03_DADOS_LIMPOS'!C3739</f>
        <v/>
      </c>
      <c r="C3763">
        <f>'03_DADOS_LIMPOS'!D3739</f>
        <v/>
      </c>
      <c r="D3763">
        <f>'03_DADOS_LIMPOS'!J3739</f>
        <v/>
      </c>
      <c r="E3763">
        <f>$B$8+$B$9*D3763</f>
        <v/>
      </c>
      <c r="F3763">
        <f>C3763-E3763</f>
        <v/>
      </c>
      <c r="G3763">
        <f>F3763/$B$11</f>
        <v/>
      </c>
      <c r="H3763">
        <f>ABS(G3763)</f>
        <v/>
      </c>
    </row>
    <row r="3764">
      <c r="A3764">
        <f>'03_DADOS_LIMPOS'!A3740</f>
        <v/>
      </c>
      <c r="B3764">
        <f>'03_DADOS_LIMPOS'!C3740</f>
        <v/>
      </c>
      <c r="C3764">
        <f>'03_DADOS_LIMPOS'!D3740</f>
        <v/>
      </c>
      <c r="D3764">
        <f>'03_DADOS_LIMPOS'!J3740</f>
        <v/>
      </c>
      <c r="E3764">
        <f>$B$8+$B$9*D3764</f>
        <v/>
      </c>
      <c r="F3764">
        <f>C3764-E3764</f>
        <v/>
      </c>
      <c r="G3764">
        <f>F3764/$B$11</f>
        <v/>
      </c>
      <c r="H3764">
        <f>ABS(G3764)</f>
        <v/>
      </c>
    </row>
    <row r="3765">
      <c r="A3765">
        <f>'03_DADOS_LIMPOS'!A3741</f>
        <v/>
      </c>
      <c r="B3765">
        <f>'03_DADOS_LIMPOS'!C3741</f>
        <v/>
      </c>
      <c r="C3765">
        <f>'03_DADOS_LIMPOS'!D3741</f>
        <v/>
      </c>
      <c r="D3765">
        <f>'03_DADOS_LIMPOS'!J3741</f>
        <v/>
      </c>
      <c r="E3765">
        <f>$B$8+$B$9*D3765</f>
        <v/>
      </c>
      <c r="F3765">
        <f>C3765-E3765</f>
        <v/>
      </c>
      <c r="G3765">
        <f>F3765/$B$11</f>
        <v/>
      </c>
      <c r="H3765">
        <f>ABS(G3765)</f>
        <v/>
      </c>
    </row>
    <row r="3766">
      <c r="A3766">
        <f>'03_DADOS_LIMPOS'!A3742</f>
        <v/>
      </c>
      <c r="B3766">
        <f>'03_DADOS_LIMPOS'!C3742</f>
        <v/>
      </c>
      <c r="C3766">
        <f>'03_DADOS_LIMPOS'!D3742</f>
        <v/>
      </c>
      <c r="D3766">
        <f>'03_DADOS_LIMPOS'!J3742</f>
        <v/>
      </c>
      <c r="E3766">
        <f>$B$8+$B$9*D3766</f>
        <v/>
      </c>
      <c r="F3766">
        <f>C3766-E3766</f>
        <v/>
      </c>
      <c r="G3766">
        <f>F3766/$B$11</f>
        <v/>
      </c>
      <c r="H3766">
        <f>ABS(G3766)</f>
        <v/>
      </c>
    </row>
    <row r="3767">
      <c r="A3767">
        <f>'03_DADOS_LIMPOS'!A3743</f>
        <v/>
      </c>
      <c r="B3767">
        <f>'03_DADOS_LIMPOS'!C3743</f>
        <v/>
      </c>
      <c r="C3767">
        <f>'03_DADOS_LIMPOS'!D3743</f>
        <v/>
      </c>
      <c r="D3767">
        <f>'03_DADOS_LIMPOS'!J3743</f>
        <v/>
      </c>
      <c r="E3767">
        <f>$B$8+$B$9*D3767</f>
        <v/>
      </c>
      <c r="F3767">
        <f>C3767-E3767</f>
        <v/>
      </c>
      <c r="G3767">
        <f>F3767/$B$11</f>
        <v/>
      </c>
      <c r="H3767">
        <f>ABS(G3767)</f>
        <v/>
      </c>
    </row>
    <row r="3768">
      <c r="A3768">
        <f>'03_DADOS_LIMPOS'!A3744</f>
        <v/>
      </c>
      <c r="B3768">
        <f>'03_DADOS_LIMPOS'!C3744</f>
        <v/>
      </c>
      <c r="C3768">
        <f>'03_DADOS_LIMPOS'!D3744</f>
        <v/>
      </c>
      <c r="D3768">
        <f>'03_DADOS_LIMPOS'!J3744</f>
        <v/>
      </c>
      <c r="E3768">
        <f>$B$8+$B$9*D3768</f>
        <v/>
      </c>
      <c r="F3768">
        <f>C3768-E3768</f>
        <v/>
      </c>
      <c r="G3768">
        <f>F3768/$B$11</f>
        <v/>
      </c>
      <c r="H3768">
        <f>ABS(G3768)</f>
        <v/>
      </c>
    </row>
    <row r="3769">
      <c r="A3769">
        <f>'03_DADOS_LIMPOS'!A3745</f>
        <v/>
      </c>
      <c r="B3769">
        <f>'03_DADOS_LIMPOS'!C3745</f>
        <v/>
      </c>
      <c r="C3769">
        <f>'03_DADOS_LIMPOS'!D3745</f>
        <v/>
      </c>
      <c r="D3769">
        <f>'03_DADOS_LIMPOS'!J3745</f>
        <v/>
      </c>
      <c r="E3769">
        <f>$B$8+$B$9*D3769</f>
        <v/>
      </c>
      <c r="F3769">
        <f>C3769-E3769</f>
        <v/>
      </c>
      <c r="G3769">
        <f>F3769/$B$11</f>
        <v/>
      </c>
      <c r="H3769">
        <f>ABS(G3769)</f>
        <v/>
      </c>
    </row>
    <row r="3770">
      <c r="A3770">
        <f>'03_DADOS_LIMPOS'!A3746</f>
        <v/>
      </c>
      <c r="B3770">
        <f>'03_DADOS_LIMPOS'!C3746</f>
        <v/>
      </c>
      <c r="C3770">
        <f>'03_DADOS_LIMPOS'!D3746</f>
        <v/>
      </c>
      <c r="D3770">
        <f>'03_DADOS_LIMPOS'!J3746</f>
        <v/>
      </c>
      <c r="E3770">
        <f>$B$8+$B$9*D3770</f>
        <v/>
      </c>
      <c r="F3770">
        <f>C3770-E3770</f>
        <v/>
      </c>
      <c r="G3770">
        <f>F3770/$B$11</f>
        <v/>
      </c>
      <c r="H3770">
        <f>ABS(G3770)</f>
        <v/>
      </c>
    </row>
    <row r="3771">
      <c r="A3771">
        <f>'03_DADOS_LIMPOS'!A3747</f>
        <v/>
      </c>
      <c r="B3771">
        <f>'03_DADOS_LIMPOS'!C3747</f>
        <v/>
      </c>
      <c r="C3771">
        <f>'03_DADOS_LIMPOS'!D3747</f>
        <v/>
      </c>
      <c r="D3771">
        <f>'03_DADOS_LIMPOS'!J3747</f>
        <v/>
      </c>
      <c r="E3771">
        <f>$B$8+$B$9*D3771</f>
        <v/>
      </c>
      <c r="F3771">
        <f>C3771-E3771</f>
        <v/>
      </c>
      <c r="G3771">
        <f>F3771/$B$11</f>
        <v/>
      </c>
      <c r="H3771">
        <f>ABS(G3771)</f>
        <v/>
      </c>
    </row>
    <row r="3772">
      <c r="A3772">
        <f>'03_DADOS_LIMPOS'!A3748</f>
        <v/>
      </c>
      <c r="B3772">
        <f>'03_DADOS_LIMPOS'!C3748</f>
        <v/>
      </c>
      <c r="C3772">
        <f>'03_DADOS_LIMPOS'!D3748</f>
        <v/>
      </c>
      <c r="D3772">
        <f>'03_DADOS_LIMPOS'!J3748</f>
        <v/>
      </c>
      <c r="E3772">
        <f>$B$8+$B$9*D3772</f>
        <v/>
      </c>
      <c r="F3772">
        <f>C3772-E3772</f>
        <v/>
      </c>
      <c r="G3772">
        <f>F3772/$B$11</f>
        <v/>
      </c>
      <c r="H3772">
        <f>ABS(G3772)</f>
        <v/>
      </c>
    </row>
    <row r="3773">
      <c r="A3773">
        <f>'03_DADOS_LIMPOS'!A3749</f>
        <v/>
      </c>
      <c r="B3773">
        <f>'03_DADOS_LIMPOS'!C3749</f>
        <v/>
      </c>
      <c r="C3773">
        <f>'03_DADOS_LIMPOS'!D3749</f>
        <v/>
      </c>
      <c r="D3773">
        <f>'03_DADOS_LIMPOS'!J3749</f>
        <v/>
      </c>
      <c r="E3773">
        <f>$B$8+$B$9*D3773</f>
        <v/>
      </c>
      <c r="F3773">
        <f>C3773-E3773</f>
        <v/>
      </c>
      <c r="G3773">
        <f>F3773/$B$11</f>
        <v/>
      </c>
      <c r="H3773">
        <f>ABS(G3773)</f>
        <v/>
      </c>
    </row>
    <row r="3774">
      <c r="A3774">
        <f>'03_DADOS_LIMPOS'!A3750</f>
        <v/>
      </c>
      <c r="B3774">
        <f>'03_DADOS_LIMPOS'!C3750</f>
        <v/>
      </c>
      <c r="C3774">
        <f>'03_DADOS_LIMPOS'!D3750</f>
        <v/>
      </c>
      <c r="D3774">
        <f>'03_DADOS_LIMPOS'!J3750</f>
        <v/>
      </c>
      <c r="E3774">
        <f>$B$8+$B$9*D3774</f>
        <v/>
      </c>
      <c r="F3774">
        <f>C3774-E3774</f>
        <v/>
      </c>
      <c r="G3774">
        <f>F3774/$B$11</f>
        <v/>
      </c>
      <c r="H3774">
        <f>ABS(G3774)</f>
        <v/>
      </c>
    </row>
    <row r="3775">
      <c r="A3775">
        <f>'03_DADOS_LIMPOS'!A3751</f>
        <v/>
      </c>
      <c r="B3775">
        <f>'03_DADOS_LIMPOS'!C3751</f>
        <v/>
      </c>
      <c r="C3775">
        <f>'03_DADOS_LIMPOS'!D3751</f>
        <v/>
      </c>
      <c r="D3775">
        <f>'03_DADOS_LIMPOS'!J3751</f>
        <v/>
      </c>
      <c r="E3775">
        <f>$B$8+$B$9*D3775</f>
        <v/>
      </c>
      <c r="F3775">
        <f>C3775-E3775</f>
        <v/>
      </c>
      <c r="G3775">
        <f>F3775/$B$11</f>
        <v/>
      </c>
      <c r="H3775">
        <f>ABS(G3775)</f>
        <v/>
      </c>
    </row>
    <row r="3776">
      <c r="A3776">
        <f>'03_DADOS_LIMPOS'!A3752</f>
        <v/>
      </c>
      <c r="B3776">
        <f>'03_DADOS_LIMPOS'!C3752</f>
        <v/>
      </c>
      <c r="C3776">
        <f>'03_DADOS_LIMPOS'!D3752</f>
        <v/>
      </c>
      <c r="D3776">
        <f>'03_DADOS_LIMPOS'!J3752</f>
        <v/>
      </c>
      <c r="E3776">
        <f>$B$8+$B$9*D3776</f>
        <v/>
      </c>
      <c r="F3776">
        <f>C3776-E3776</f>
        <v/>
      </c>
      <c r="G3776">
        <f>F3776/$B$11</f>
        <v/>
      </c>
      <c r="H3776">
        <f>ABS(G3776)</f>
        <v/>
      </c>
    </row>
    <row r="3777">
      <c r="A3777">
        <f>'03_DADOS_LIMPOS'!A3753</f>
        <v/>
      </c>
      <c r="B3777">
        <f>'03_DADOS_LIMPOS'!C3753</f>
        <v/>
      </c>
      <c r="C3777">
        <f>'03_DADOS_LIMPOS'!D3753</f>
        <v/>
      </c>
      <c r="D3777">
        <f>'03_DADOS_LIMPOS'!J3753</f>
        <v/>
      </c>
      <c r="E3777">
        <f>$B$8+$B$9*D3777</f>
        <v/>
      </c>
      <c r="F3777">
        <f>C3777-E3777</f>
        <v/>
      </c>
      <c r="G3777">
        <f>F3777/$B$11</f>
        <v/>
      </c>
      <c r="H3777">
        <f>ABS(G3777)</f>
        <v/>
      </c>
    </row>
    <row r="3778">
      <c r="A3778">
        <f>'03_DADOS_LIMPOS'!A3754</f>
        <v/>
      </c>
      <c r="B3778">
        <f>'03_DADOS_LIMPOS'!C3754</f>
        <v/>
      </c>
      <c r="C3778">
        <f>'03_DADOS_LIMPOS'!D3754</f>
        <v/>
      </c>
      <c r="D3778">
        <f>'03_DADOS_LIMPOS'!J3754</f>
        <v/>
      </c>
      <c r="E3778">
        <f>$B$8+$B$9*D3778</f>
        <v/>
      </c>
      <c r="F3778">
        <f>C3778-E3778</f>
        <v/>
      </c>
      <c r="G3778">
        <f>F3778/$B$11</f>
        <v/>
      </c>
      <c r="H3778">
        <f>ABS(G3778)</f>
        <v/>
      </c>
    </row>
    <row r="3779">
      <c r="A3779">
        <f>'03_DADOS_LIMPOS'!A3755</f>
        <v/>
      </c>
      <c r="B3779">
        <f>'03_DADOS_LIMPOS'!C3755</f>
        <v/>
      </c>
      <c r="C3779">
        <f>'03_DADOS_LIMPOS'!D3755</f>
        <v/>
      </c>
      <c r="D3779">
        <f>'03_DADOS_LIMPOS'!J3755</f>
        <v/>
      </c>
      <c r="E3779">
        <f>$B$8+$B$9*D3779</f>
        <v/>
      </c>
      <c r="F3779">
        <f>C3779-E3779</f>
        <v/>
      </c>
      <c r="G3779">
        <f>F3779/$B$11</f>
        <v/>
      </c>
      <c r="H3779">
        <f>ABS(G3779)</f>
        <v/>
      </c>
    </row>
    <row r="3780">
      <c r="A3780">
        <f>'03_DADOS_LIMPOS'!A3756</f>
        <v/>
      </c>
      <c r="B3780">
        <f>'03_DADOS_LIMPOS'!C3756</f>
        <v/>
      </c>
      <c r="C3780">
        <f>'03_DADOS_LIMPOS'!D3756</f>
        <v/>
      </c>
      <c r="D3780">
        <f>'03_DADOS_LIMPOS'!J3756</f>
        <v/>
      </c>
      <c r="E3780">
        <f>$B$8+$B$9*D3780</f>
        <v/>
      </c>
      <c r="F3780">
        <f>C3780-E3780</f>
        <v/>
      </c>
      <c r="G3780">
        <f>F3780/$B$11</f>
        <v/>
      </c>
      <c r="H3780">
        <f>ABS(G3780)</f>
        <v/>
      </c>
    </row>
    <row r="3781">
      <c r="A3781">
        <f>'03_DADOS_LIMPOS'!A3757</f>
        <v/>
      </c>
      <c r="B3781">
        <f>'03_DADOS_LIMPOS'!C3757</f>
        <v/>
      </c>
      <c r="C3781">
        <f>'03_DADOS_LIMPOS'!D3757</f>
        <v/>
      </c>
      <c r="D3781">
        <f>'03_DADOS_LIMPOS'!J3757</f>
        <v/>
      </c>
      <c r="E3781">
        <f>$B$8+$B$9*D3781</f>
        <v/>
      </c>
      <c r="F3781">
        <f>C3781-E3781</f>
        <v/>
      </c>
      <c r="G3781">
        <f>F3781/$B$11</f>
        <v/>
      </c>
      <c r="H3781">
        <f>ABS(G3781)</f>
        <v/>
      </c>
    </row>
    <row r="3782">
      <c r="A3782">
        <f>'03_DADOS_LIMPOS'!A3758</f>
        <v/>
      </c>
      <c r="B3782">
        <f>'03_DADOS_LIMPOS'!C3758</f>
        <v/>
      </c>
      <c r="C3782">
        <f>'03_DADOS_LIMPOS'!D3758</f>
        <v/>
      </c>
      <c r="D3782">
        <f>'03_DADOS_LIMPOS'!J3758</f>
        <v/>
      </c>
      <c r="E3782">
        <f>$B$8+$B$9*D3782</f>
        <v/>
      </c>
      <c r="F3782">
        <f>C3782-E3782</f>
        <v/>
      </c>
      <c r="G3782">
        <f>F3782/$B$11</f>
        <v/>
      </c>
      <c r="H3782">
        <f>ABS(G3782)</f>
        <v/>
      </c>
    </row>
    <row r="3783">
      <c r="A3783">
        <f>'03_DADOS_LIMPOS'!A3759</f>
        <v/>
      </c>
      <c r="B3783">
        <f>'03_DADOS_LIMPOS'!C3759</f>
        <v/>
      </c>
      <c r="C3783">
        <f>'03_DADOS_LIMPOS'!D3759</f>
        <v/>
      </c>
      <c r="D3783">
        <f>'03_DADOS_LIMPOS'!J3759</f>
        <v/>
      </c>
      <c r="E3783">
        <f>$B$8+$B$9*D3783</f>
        <v/>
      </c>
      <c r="F3783">
        <f>C3783-E3783</f>
        <v/>
      </c>
      <c r="G3783">
        <f>F3783/$B$11</f>
        <v/>
      </c>
      <c r="H3783">
        <f>ABS(G3783)</f>
        <v/>
      </c>
    </row>
    <row r="3784">
      <c r="A3784">
        <f>'03_DADOS_LIMPOS'!A3760</f>
        <v/>
      </c>
      <c r="B3784">
        <f>'03_DADOS_LIMPOS'!C3760</f>
        <v/>
      </c>
      <c r="C3784">
        <f>'03_DADOS_LIMPOS'!D3760</f>
        <v/>
      </c>
      <c r="D3784">
        <f>'03_DADOS_LIMPOS'!J3760</f>
        <v/>
      </c>
      <c r="E3784">
        <f>$B$8+$B$9*D3784</f>
        <v/>
      </c>
      <c r="F3784">
        <f>C3784-E3784</f>
        <v/>
      </c>
      <c r="G3784">
        <f>F3784/$B$11</f>
        <v/>
      </c>
      <c r="H3784">
        <f>ABS(G3784)</f>
        <v/>
      </c>
    </row>
    <row r="3785">
      <c r="A3785">
        <f>'03_DADOS_LIMPOS'!A3761</f>
        <v/>
      </c>
      <c r="B3785">
        <f>'03_DADOS_LIMPOS'!C3761</f>
        <v/>
      </c>
      <c r="C3785">
        <f>'03_DADOS_LIMPOS'!D3761</f>
        <v/>
      </c>
      <c r="D3785">
        <f>'03_DADOS_LIMPOS'!J3761</f>
        <v/>
      </c>
      <c r="E3785">
        <f>$B$8+$B$9*D3785</f>
        <v/>
      </c>
      <c r="F3785">
        <f>C3785-E3785</f>
        <v/>
      </c>
      <c r="G3785">
        <f>F3785/$B$11</f>
        <v/>
      </c>
      <c r="H3785">
        <f>ABS(G3785)</f>
        <v/>
      </c>
    </row>
    <row r="3786">
      <c r="A3786">
        <f>'03_DADOS_LIMPOS'!A3762</f>
        <v/>
      </c>
      <c r="B3786">
        <f>'03_DADOS_LIMPOS'!C3762</f>
        <v/>
      </c>
      <c r="C3786">
        <f>'03_DADOS_LIMPOS'!D3762</f>
        <v/>
      </c>
      <c r="D3786">
        <f>'03_DADOS_LIMPOS'!J3762</f>
        <v/>
      </c>
      <c r="E3786">
        <f>$B$8+$B$9*D3786</f>
        <v/>
      </c>
      <c r="F3786">
        <f>C3786-E3786</f>
        <v/>
      </c>
      <c r="G3786">
        <f>F3786/$B$11</f>
        <v/>
      </c>
      <c r="H3786">
        <f>ABS(G3786)</f>
        <v/>
      </c>
    </row>
    <row r="3787">
      <c r="A3787">
        <f>'03_DADOS_LIMPOS'!A3763</f>
        <v/>
      </c>
      <c r="B3787">
        <f>'03_DADOS_LIMPOS'!C3763</f>
        <v/>
      </c>
      <c r="C3787">
        <f>'03_DADOS_LIMPOS'!D3763</f>
        <v/>
      </c>
      <c r="D3787">
        <f>'03_DADOS_LIMPOS'!J3763</f>
        <v/>
      </c>
      <c r="E3787">
        <f>$B$8+$B$9*D3787</f>
        <v/>
      </c>
      <c r="F3787">
        <f>C3787-E3787</f>
        <v/>
      </c>
      <c r="G3787">
        <f>F3787/$B$11</f>
        <v/>
      </c>
      <c r="H3787">
        <f>ABS(G3787)</f>
        <v/>
      </c>
    </row>
    <row r="3788">
      <c r="A3788">
        <f>'03_DADOS_LIMPOS'!A3764</f>
        <v/>
      </c>
      <c r="B3788">
        <f>'03_DADOS_LIMPOS'!C3764</f>
        <v/>
      </c>
      <c r="C3788">
        <f>'03_DADOS_LIMPOS'!D3764</f>
        <v/>
      </c>
      <c r="D3788">
        <f>'03_DADOS_LIMPOS'!J3764</f>
        <v/>
      </c>
      <c r="E3788">
        <f>$B$8+$B$9*D3788</f>
        <v/>
      </c>
      <c r="F3788">
        <f>C3788-E3788</f>
        <v/>
      </c>
      <c r="G3788">
        <f>F3788/$B$11</f>
        <v/>
      </c>
      <c r="H3788">
        <f>ABS(G3788)</f>
        <v/>
      </c>
    </row>
    <row r="3789">
      <c r="A3789">
        <f>'03_DADOS_LIMPOS'!A3765</f>
        <v/>
      </c>
      <c r="B3789">
        <f>'03_DADOS_LIMPOS'!C3765</f>
        <v/>
      </c>
      <c r="C3789">
        <f>'03_DADOS_LIMPOS'!D3765</f>
        <v/>
      </c>
      <c r="D3789">
        <f>'03_DADOS_LIMPOS'!J3765</f>
        <v/>
      </c>
      <c r="E3789">
        <f>$B$8+$B$9*D3789</f>
        <v/>
      </c>
      <c r="F3789">
        <f>C3789-E3789</f>
        <v/>
      </c>
      <c r="G3789">
        <f>F3789/$B$11</f>
        <v/>
      </c>
      <c r="H3789">
        <f>ABS(G3789)</f>
        <v/>
      </c>
    </row>
    <row r="3790">
      <c r="A3790">
        <f>'03_DADOS_LIMPOS'!A3766</f>
        <v/>
      </c>
      <c r="B3790">
        <f>'03_DADOS_LIMPOS'!C3766</f>
        <v/>
      </c>
      <c r="C3790">
        <f>'03_DADOS_LIMPOS'!D3766</f>
        <v/>
      </c>
      <c r="D3790">
        <f>'03_DADOS_LIMPOS'!J3766</f>
        <v/>
      </c>
      <c r="E3790">
        <f>$B$8+$B$9*D3790</f>
        <v/>
      </c>
      <c r="F3790">
        <f>C3790-E3790</f>
        <v/>
      </c>
      <c r="G3790">
        <f>F3790/$B$11</f>
        <v/>
      </c>
      <c r="H3790">
        <f>ABS(G3790)</f>
        <v/>
      </c>
    </row>
    <row r="3791">
      <c r="A3791">
        <f>'03_DADOS_LIMPOS'!A3767</f>
        <v/>
      </c>
      <c r="B3791">
        <f>'03_DADOS_LIMPOS'!C3767</f>
        <v/>
      </c>
      <c r="C3791">
        <f>'03_DADOS_LIMPOS'!D3767</f>
        <v/>
      </c>
      <c r="D3791">
        <f>'03_DADOS_LIMPOS'!J3767</f>
        <v/>
      </c>
      <c r="E3791">
        <f>$B$8+$B$9*D3791</f>
        <v/>
      </c>
      <c r="F3791">
        <f>C3791-E3791</f>
        <v/>
      </c>
      <c r="G3791">
        <f>F3791/$B$11</f>
        <v/>
      </c>
      <c r="H3791">
        <f>ABS(G3791)</f>
        <v/>
      </c>
    </row>
    <row r="3792">
      <c r="A3792">
        <f>'03_DADOS_LIMPOS'!A3768</f>
        <v/>
      </c>
      <c r="B3792">
        <f>'03_DADOS_LIMPOS'!C3768</f>
        <v/>
      </c>
      <c r="C3792">
        <f>'03_DADOS_LIMPOS'!D3768</f>
        <v/>
      </c>
      <c r="D3792">
        <f>'03_DADOS_LIMPOS'!J3768</f>
        <v/>
      </c>
      <c r="E3792">
        <f>$B$8+$B$9*D3792</f>
        <v/>
      </c>
      <c r="F3792">
        <f>C3792-E3792</f>
        <v/>
      </c>
      <c r="G3792">
        <f>F3792/$B$11</f>
        <v/>
      </c>
      <c r="H3792">
        <f>ABS(G3792)</f>
        <v/>
      </c>
    </row>
    <row r="3793">
      <c r="A3793">
        <f>'03_DADOS_LIMPOS'!A3769</f>
        <v/>
      </c>
      <c r="B3793">
        <f>'03_DADOS_LIMPOS'!C3769</f>
        <v/>
      </c>
      <c r="C3793">
        <f>'03_DADOS_LIMPOS'!D3769</f>
        <v/>
      </c>
      <c r="D3793">
        <f>'03_DADOS_LIMPOS'!J3769</f>
        <v/>
      </c>
      <c r="E3793">
        <f>$B$8+$B$9*D3793</f>
        <v/>
      </c>
      <c r="F3793">
        <f>C3793-E3793</f>
        <v/>
      </c>
      <c r="G3793">
        <f>F3793/$B$11</f>
        <v/>
      </c>
      <c r="H3793">
        <f>ABS(G3793)</f>
        <v/>
      </c>
    </row>
    <row r="3794">
      <c r="A3794">
        <f>'03_DADOS_LIMPOS'!A3770</f>
        <v/>
      </c>
      <c r="B3794">
        <f>'03_DADOS_LIMPOS'!C3770</f>
        <v/>
      </c>
      <c r="C3794">
        <f>'03_DADOS_LIMPOS'!D3770</f>
        <v/>
      </c>
      <c r="D3794">
        <f>'03_DADOS_LIMPOS'!J3770</f>
        <v/>
      </c>
      <c r="E3794">
        <f>$B$8+$B$9*D3794</f>
        <v/>
      </c>
      <c r="F3794">
        <f>C3794-E3794</f>
        <v/>
      </c>
      <c r="G3794">
        <f>F3794/$B$11</f>
        <v/>
      </c>
      <c r="H3794">
        <f>ABS(G3794)</f>
        <v/>
      </c>
    </row>
    <row r="3795">
      <c r="A3795">
        <f>'03_DADOS_LIMPOS'!A3771</f>
        <v/>
      </c>
      <c r="B3795">
        <f>'03_DADOS_LIMPOS'!C3771</f>
        <v/>
      </c>
      <c r="C3795">
        <f>'03_DADOS_LIMPOS'!D3771</f>
        <v/>
      </c>
      <c r="D3795">
        <f>'03_DADOS_LIMPOS'!J3771</f>
        <v/>
      </c>
      <c r="E3795">
        <f>$B$8+$B$9*D3795</f>
        <v/>
      </c>
      <c r="F3795">
        <f>C3795-E3795</f>
        <v/>
      </c>
      <c r="G3795">
        <f>F3795/$B$11</f>
        <v/>
      </c>
      <c r="H3795">
        <f>ABS(G3795)</f>
        <v/>
      </c>
    </row>
    <row r="3796">
      <c r="A3796">
        <f>'03_DADOS_LIMPOS'!A3772</f>
        <v/>
      </c>
      <c r="B3796">
        <f>'03_DADOS_LIMPOS'!C3772</f>
        <v/>
      </c>
      <c r="C3796">
        <f>'03_DADOS_LIMPOS'!D3772</f>
        <v/>
      </c>
      <c r="D3796">
        <f>'03_DADOS_LIMPOS'!J3772</f>
        <v/>
      </c>
      <c r="E3796">
        <f>$B$8+$B$9*D3796</f>
        <v/>
      </c>
      <c r="F3796">
        <f>C3796-E3796</f>
        <v/>
      </c>
      <c r="G3796">
        <f>F3796/$B$11</f>
        <v/>
      </c>
      <c r="H3796">
        <f>ABS(G3796)</f>
        <v/>
      </c>
    </row>
    <row r="3797">
      <c r="A3797">
        <f>'03_DADOS_LIMPOS'!A3773</f>
        <v/>
      </c>
      <c r="B3797">
        <f>'03_DADOS_LIMPOS'!C3773</f>
        <v/>
      </c>
      <c r="C3797">
        <f>'03_DADOS_LIMPOS'!D3773</f>
        <v/>
      </c>
      <c r="D3797">
        <f>'03_DADOS_LIMPOS'!J3773</f>
        <v/>
      </c>
      <c r="E3797">
        <f>$B$8+$B$9*D3797</f>
        <v/>
      </c>
      <c r="F3797">
        <f>C3797-E3797</f>
        <v/>
      </c>
      <c r="G3797">
        <f>F3797/$B$11</f>
        <v/>
      </c>
      <c r="H3797">
        <f>ABS(G3797)</f>
        <v/>
      </c>
    </row>
    <row r="3798">
      <c r="A3798">
        <f>'03_DADOS_LIMPOS'!A3774</f>
        <v/>
      </c>
      <c r="B3798">
        <f>'03_DADOS_LIMPOS'!C3774</f>
        <v/>
      </c>
      <c r="C3798">
        <f>'03_DADOS_LIMPOS'!D3774</f>
        <v/>
      </c>
      <c r="D3798">
        <f>'03_DADOS_LIMPOS'!J3774</f>
        <v/>
      </c>
      <c r="E3798">
        <f>$B$8+$B$9*D3798</f>
        <v/>
      </c>
      <c r="F3798">
        <f>C3798-E3798</f>
        <v/>
      </c>
      <c r="G3798">
        <f>F3798/$B$11</f>
        <v/>
      </c>
      <c r="H3798">
        <f>ABS(G3798)</f>
        <v/>
      </c>
    </row>
    <row r="3799">
      <c r="A3799">
        <f>'03_DADOS_LIMPOS'!A3775</f>
        <v/>
      </c>
      <c r="B3799">
        <f>'03_DADOS_LIMPOS'!C3775</f>
        <v/>
      </c>
      <c r="C3799">
        <f>'03_DADOS_LIMPOS'!D3775</f>
        <v/>
      </c>
      <c r="D3799">
        <f>'03_DADOS_LIMPOS'!J3775</f>
        <v/>
      </c>
      <c r="E3799">
        <f>$B$8+$B$9*D3799</f>
        <v/>
      </c>
      <c r="F3799">
        <f>C3799-E3799</f>
        <v/>
      </c>
      <c r="G3799">
        <f>F3799/$B$11</f>
        <v/>
      </c>
      <c r="H3799">
        <f>ABS(G3799)</f>
        <v/>
      </c>
    </row>
    <row r="3800">
      <c r="A3800">
        <f>'03_DADOS_LIMPOS'!A3776</f>
        <v/>
      </c>
      <c r="B3800">
        <f>'03_DADOS_LIMPOS'!C3776</f>
        <v/>
      </c>
      <c r="C3800">
        <f>'03_DADOS_LIMPOS'!D3776</f>
        <v/>
      </c>
      <c r="D3800">
        <f>'03_DADOS_LIMPOS'!J3776</f>
        <v/>
      </c>
      <c r="E3800">
        <f>$B$8+$B$9*D3800</f>
        <v/>
      </c>
      <c r="F3800">
        <f>C3800-E3800</f>
        <v/>
      </c>
      <c r="G3800">
        <f>F3800/$B$11</f>
        <v/>
      </c>
      <c r="H3800">
        <f>ABS(G3800)</f>
        <v/>
      </c>
    </row>
    <row r="3801">
      <c r="A3801">
        <f>'03_DADOS_LIMPOS'!A3777</f>
        <v/>
      </c>
      <c r="B3801">
        <f>'03_DADOS_LIMPOS'!C3777</f>
        <v/>
      </c>
      <c r="C3801">
        <f>'03_DADOS_LIMPOS'!D3777</f>
        <v/>
      </c>
      <c r="D3801">
        <f>'03_DADOS_LIMPOS'!J3777</f>
        <v/>
      </c>
      <c r="E3801">
        <f>$B$8+$B$9*D3801</f>
        <v/>
      </c>
      <c r="F3801">
        <f>C3801-E3801</f>
        <v/>
      </c>
      <c r="G3801">
        <f>F3801/$B$11</f>
        <v/>
      </c>
      <c r="H3801">
        <f>ABS(G3801)</f>
        <v/>
      </c>
    </row>
    <row r="3802">
      <c r="A3802">
        <f>'03_DADOS_LIMPOS'!A3778</f>
        <v/>
      </c>
      <c r="B3802">
        <f>'03_DADOS_LIMPOS'!C3778</f>
        <v/>
      </c>
      <c r="C3802">
        <f>'03_DADOS_LIMPOS'!D3778</f>
        <v/>
      </c>
      <c r="D3802">
        <f>'03_DADOS_LIMPOS'!J3778</f>
        <v/>
      </c>
      <c r="E3802">
        <f>$B$8+$B$9*D3802</f>
        <v/>
      </c>
      <c r="F3802">
        <f>C3802-E3802</f>
        <v/>
      </c>
      <c r="G3802">
        <f>F3802/$B$11</f>
        <v/>
      </c>
      <c r="H3802">
        <f>ABS(G3802)</f>
        <v/>
      </c>
    </row>
    <row r="3803">
      <c r="A3803">
        <f>'03_DADOS_LIMPOS'!A3779</f>
        <v/>
      </c>
      <c r="B3803">
        <f>'03_DADOS_LIMPOS'!C3779</f>
        <v/>
      </c>
      <c r="C3803">
        <f>'03_DADOS_LIMPOS'!D3779</f>
        <v/>
      </c>
      <c r="D3803">
        <f>'03_DADOS_LIMPOS'!J3779</f>
        <v/>
      </c>
      <c r="E3803">
        <f>$B$8+$B$9*D3803</f>
        <v/>
      </c>
      <c r="F3803">
        <f>C3803-E3803</f>
        <v/>
      </c>
      <c r="G3803">
        <f>F3803/$B$11</f>
        <v/>
      </c>
      <c r="H3803">
        <f>ABS(G3803)</f>
        <v/>
      </c>
    </row>
    <row r="3804">
      <c r="A3804">
        <f>'03_DADOS_LIMPOS'!A3780</f>
        <v/>
      </c>
      <c r="B3804">
        <f>'03_DADOS_LIMPOS'!C3780</f>
        <v/>
      </c>
      <c r="C3804">
        <f>'03_DADOS_LIMPOS'!D3780</f>
        <v/>
      </c>
      <c r="D3804">
        <f>'03_DADOS_LIMPOS'!J3780</f>
        <v/>
      </c>
      <c r="E3804">
        <f>$B$8+$B$9*D3804</f>
        <v/>
      </c>
      <c r="F3804">
        <f>C3804-E3804</f>
        <v/>
      </c>
      <c r="G3804">
        <f>F3804/$B$11</f>
        <v/>
      </c>
      <c r="H3804">
        <f>ABS(G3804)</f>
        <v/>
      </c>
    </row>
    <row r="3805">
      <c r="A3805">
        <f>'03_DADOS_LIMPOS'!A3781</f>
        <v/>
      </c>
      <c r="B3805">
        <f>'03_DADOS_LIMPOS'!C3781</f>
        <v/>
      </c>
      <c r="C3805">
        <f>'03_DADOS_LIMPOS'!D3781</f>
        <v/>
      </c>
      <c r="D3805">
        <f>'03_DADOS_LIMPOS'!J3781</f>
        <v/>
      </c>
      <c r="E3805">
        <f>$B$8+$B$9*D3805</f>
        <v/>
      </c>
      <c r="F3805">
        <f>C3805-E3805</f>
        <v/>
      </c>
      <c r="G3805">
        <f>F3805/$B$11</f>
        <v/>
      </c>
      <c r="H3805">
        <f>ABS(G3805)</f>
        <v/>
      </c>
    </row>
    <row r="3806">
      <c r="A3806">
        <f>'03_DADOS_LIMPOS'!A3782</f>
        <v/>
      </c>
      <c r="B3806">
        <f>'03_DADOS_LIMPOS'!C3782</f>
        <v/>
      </c>
      <c r="C3806">
        <f>'03_DADOS_LIMPOS'!D3782</f>
        <v/>
      </c>
      <c r="D3806">
        <f>'03_DADOS_LIMPOS'!J3782</f>
        <v/>
      </c>
      <c r="E3806">
        <f>$B$8+$B$9*D3806</f>
        <v/>
      </c>
      <c r="F3806">
        <f>C3806-E3806</f>
        <v/>
      </c>
      <c r="G3806">
        <f>F3806/$B$11</f>
        <v/>
      </c>
      <c r="H3806">
        <f>ABS(G3806)</f>
        <v/>
      </c>
    </row>
    <row r="3807">
      <c r="A3807">
        <f>'03_DADOS_LIMPOS'!A3783</f>
        <v/>
      </c>
      <c r="B3807">
        <f>'03_DADOS_LIMPOS'!C3783</f>
        <v/>
      </c>
      <c r="C3807">
        <f>'03_DADOS_LIMPOS'!D3783</f>
        <v/>
      </c>
      <c r="D3807">
        <f>'03_DADOS_LIMPOS'!J3783</f>
        <v/>
      </c>
      <c r="E3807">
        <f>$B$8+$B$9*D3807</f>
        <v/>
      </c>
      <c r="F3807">
        <f>C3807-E3807</f>
        <v/>
      </c>
      <c r="G3807">
        <f>F3807/$B$11</f>
        <v/>
      </c>
      <c r="H3807">
        <f>ABS(G3807)</f>
        <v/>
      </c>
    </row>
    <row r="3808">
      <c r="A3808">
        <f>'03_DADOS_LIMPOS'!A3784</f>
        <v/>
      </c>
      <c r="B3808">
        <f>'03_DADOS_LIMPOS'!C3784</f>
        <v/>
      </c>
      <c r="C3808">
        <f>'03_DADOS_LIMPOS'!D3784</f>
        <v/>
      </c>
      <c r="D3808">
        <f>'03_DADOS_LIMPOS'!J3784</f>
        <v/>
      </c>
      <c r="E3808">
        <f>$B$8+$B$9*D3808</f>
        <v/>
      </c>
      <c r="F3808">
        <f>C3808-E3808</f>
        <v/>
      </c>
      <c r="G3808">
        <f>F3808/$B$11</f>
        <v/>
      </c>
      <c r="H3808">
        <f>ABS(G3808)</f>
        <v/>
      </c>
    </row>
    <row r="3809">
      <c r="A3809">
        <f>'03_DADOS_LIMPOS'!A3785</f>
        <v/>
      </c>
      <c r="B3809">
        <f>'03_DADOS_LIMPOS'!C3785</f>
        <v/>
      </c>
      <c r="C3809">
        <f>'03_DADOS_LIMPOS'!D3785</f>
        <v/>
      </c>
      <c r="D3809">
        <f>'03_DADOS_LIMPOS'!J3785</f>
        <v/>
      </c>
      <c r="E3809">
        <f>$B$8+$B$9*D3809</f>
        <v/>
      </c>
      <c r="F3809">
        <f>C3809-E3809</f>
        <v/>
      </c>
      <c r="G3809">
        <f>F3809/$B$11</f>
        <v/>
      </c>
      <c r="H3809">
        <f>ABS(G3809)</f>
        <v/>
      </c>
    </row>
    <row r="3810">
      <c r="A3810">
        <f>'03_DADOS_LIMPOS'!A3786</f>
        <v/>
      </c>
      <c r="B3810">
        <f>'03_DADOS_LIMPOS'!C3786</f>
        <v/>
      </c>
      <c r="C3810">
        <f>'03_DADOS_LIMPOS'!D3786</f>
        <v/>
      </c>
      <c r="D3810">
        <f>'03_DADOS_LIMPOS'!J3786</f>
        <v/>
      </c>
      <c r="E3810">
        <f>$B$8+$B$9*D3810</f>
        <v/>
      </c>
      <c r="F3810">
        <f>C3810-E3810</f>
        <v/>
      </c>
      <c r="G3810">
        <f>F3810/$B$11</f>
        <v/>
      </c>
      <c r="H3810">
        <f>ABS(G3810)</f>
        <v/>
      </c>
    </row>
    <row r="3811">
      <c r="A3811">
        <f>'03_DADOS_LIMPOS'!A3787</f>
        <v/>
      </c>
      <c r="B3811">
        <f>'03_DADOS_LIMPOS'!C3787</f>
        <v/>
      </c>
      <c r="C3811">
        <f>'03_DADOS_LIMPOS'!D3787</f>
        <v/>
      </c>
      <c r="D3811">
        <f>'03_DADOS_LIMPOS'!J3787</f>
        <v/>
      </c>
      <c r="E3811">
        <f>$B$8+$B$9*D3811</f>
        <v/>
      </c>
      <c r="F3811">
        <f>C3811-E3811</f>
        <v/>
      </c>
      <c r="G3811">
        <f>F3811/$B$11</f>
        <v/>
      </c>
      <c r="H3811">
        <f>ABS(G3811)</f>
        <v/>
      </c>
    </row>
    <row r="3812">
      <c r="A3812">
        <f>'03_DADOS_LIMPOS'!A3788</f>
        <v/>
      </c>
      <c r="B3812">
        <f>'03_DADOS_LIMPOS'!C3788</f>
        <v/>
      </c>
      <c r="C3812">
        <f>'03_DADOS_LIMPOS'!D3788</f>
        <v/>
      </c>
      <c r="D3812">
        <f>'03_DADOS_LIMPOS'!J3788</f>
        <v/>
      </c>
      <c r="E3812">
        <f>$B$8+$B$9*D3812</f>
        <v/>
      </c>
      <c r="F3812">
        <f>C3812-E3812</f>
        <v/>
      </c>
      <c r="G3812">
        <f>F3812/$B$11</f>
        <v/>
      </c>
      <c r="H3812">
        <f>ABS(G3812)</f>
        <v/>
      </c>
    </row>
    <row r="3813">
      <c r="A3813">
        <f>'03_DADOS_LIMPOS'!A3789</f>
        <v/>
      </c>
      <c r="B3813">
        <f>'03_DADOS_LIMPOS'!C3789</f>
        <v/>
      </c>
      <c r="C3813">
        <f>'03_DADOS_LIMPOS'!D3789</f>
        <v/>
      </c>
      <c r="D3813">
        <f>'03_DADOS_LIMPOS'!J3789</f>
        <v/>
      </c>
      <c r="E3813">
        <f>$B$8+$B$9*D3813</f>
        <v/>
      </c>
      <c r="F3813">
        <f>C3813-E3813</f>
        <v/>
      </c>
      <c r="G3813">
        <f>F3813/$B$11</f>
        <v/>
      </c>
      <c r="H3813">
        <f>ABS(G3813)</f>
        <v/>
      </c>
    </row>
    <row r="3814">
      <c r="A3814">
        <f>'03_DADOS_LIMPOS'!A3790</f>
        <v/>
      </c>
      <c r="B3814">
        <f>'03_DADOS_LIMPOS'!C3790</f>
        <v/>
      </c>
      <c r="C3814">
        <f>'03_DADOS_LIMPOS'!D3790</f>
        <v/>
      </c>
      <c r="D3814">
        <f>'03_DADOS_LIMPOS'!J3790</f>
        <v/>
      </c>
      <c r="E3814">
        <f>$B$8+$B$9*D3814</f>
        <v/>
      </c>
      <c r="F3814">
        <f>C3814-E3814</f>
        <v/>
      </c>
      <c r="G3814">
        <f>F3814/$B$11</f>
        <v/>
      </c>
      <c r="H3814">
        <f>ABS(G3814)</f>
        <v/>
      </c>
    </row>
    <row r="3815">
      <c r="A3815">
        <f>'03_DADOS_LIMPOS'!A3791</f>
        <v/>
      </c>
      <c r="B3815">
        <f>'03_DADOS_LIMPOS'!C3791</f>
        <v/>
      </c>
      <c r="C3815">
        <f>'03_DADOS_LIMPOS'!D3791</f>
        <v/>
      </c>
      <c r="D3815">
        <f>'03_DADOS_LIMPOS'!J3791</f>
        <v/>
      </c>
      <c r="E3815">
        <f>$B$8+$B$9*D3815</f>
        <v/>
      </c>
      <c r="F3815">
        <f>C3815-E3815</f>
        <v/>
      </c>
      <c r="G3815">
        <f>F3815/$B$11</f>
        <v/>
      </c>
      <c r="H3815">
        <f>ABS(G3815)</f>
        <v/>
      </c>
    </row>
    <row r="3816">
      <c r="A3816">
        <f>'03_DADOS_LIMPOS'!A3792</f>
        <v/>
      </c>
      <c r="B3816">
        <f>'03_DADOS_LIMPOS'!C3792</f>
        <v/>
      </c>
      <c r="C3816">
        <f>'03_DADOS_LIMPOS'!D3792</f>
        <v/>
      </c>
      <c r="D3816">
        <f>'03_DADOS_LIMPOS'!J3792</f>
        <v/>
      </c>
      <c r="E3816">
        <f>$B$8+$B$9*D3816</f>
        <v/>
      </c>
      <c r="F3816">
        <f>C3816-E3816</f>
        <v/>
      </c>
      <c r="G3816">
        <f>F3816/$B$11</f>
        <v/>
      </c>
      <c r="H3816">
        <f>ABS(G3816)</f>
        <v/>
      </c>
    </row>
    <row r="3817">
      <c r="A3817">
        <f>'03_DADOS_LIMPOS'!A3793</f>
        <v/>
      </c>
      <c r="B3817">
        <f>'03_DADOS_LIMPOS'!C3793</f>
        <v/>
      </c>
      <c r="C3817">
        <f>'03_DADOS_LIMPOS'!D3793</f>
        <v/>
      </c>
      <c r="D3817">
        <f>'03_DADOS_LIMPOS'!J3793</f>
        <v/>
      </c>
      <c r="E3817">
        <f>$B$8+$B$9*D3817</f>
        <v/>
      </c>
      <c r="F3817">
        <f>C3817-E3817</f>
        <v/>
      </c>
      <c r="G3817">
        <f>F3817/$B$11</f>
        <v/>
      </c>
      <c r="H3817">
        <f>ABS(G3817)</f>
        <v/>
      </c>
    </row>
    <row r="3818">
      <c r="A3818">
        <f>'03_DADOS_LIMPOS'!A3794</f>
        <v/>
      </c>
      <c r="B3818">
        <f>'03_DADOS_LIMPOS'!C3794</f>
        <v/>
      </c>
      <c r="C3818">
        <f>'03_DADOS_LIMPOS'!D3794</f>
        <v/>
      </c>
      <c r="D3818">
        <f>'03_DADOS_LIMPOS'!J3794</f>
        <v/>
      </c>
      <c r="E3818">
        <f>$B$8+$B$9*D3818</f>
        <v/>
      </c>
      <c r="F3818">
        <f>C3818-E3818</f>
        <v/>
      </c>
      <c r="G3818">
        <f>F3818/$B$11</f>
        <v/>
      </c>
      <c r="H3818">
        <f>ABS(G3818)</f>
        <v/>
      </c>
    </row>
    <row r="3819">
      <c r="A3819">
        <f>'03_DADOS_LIMPOS'!A3795</f>
        <v/>
      </c>
      <c r="B3819">
        <f>'03_DADOS_LIMPOS'!C3795</f>
        <v/>
      </c>
      <c r="C3819">
        <f>'03_DADOS_LIMPOS'!D3795</f>
        <v/>
      </c>
      <c r="D3819">
        <f>'03_DADOS_LIMPOS'!J3795</f>
        <v/>
      </c>
      <c r="E3819">
        <f>$B$8+$B$9*D3819</f>
        <v/>
      </c>
      <c r="F3819">
        <f>C3819-E3819</f>
        <v/>
      </c>
      <c r="G3819">
        <f>F3819/$B$11</f>
        <v/>
      </c>
      <c r="H3819">
        <f>ABS(G3819)</f>
        <v/>
      </c>
    </row>
    <row r="3820">
      <c r="A3820">
        <f>'03_DADOS_LIMPOS'!A3796</f>
        <v/>
      </c>
      <c r="B3820">
        <f>'03_DADOS_LIMPOS'!C3796</f>
        <v/>
      </c>
      <c r="C3820">
        <f>'03_DADOS_LIMPOS'!D3796</f>
        <v/>
      </c>
      <c r="D3820">
        <f>'03_DADOS_LIMPOS'!J3796</f>
        <v/>
      </c>
      <c r="E3820">
        <f>$B$8+$B$9*D3820</f>
        <v/>
      </c>
      <c r="F3820">
        <f>C3820-E3820</f>
        <v/>
      </c>
      <c r="G3820">
        <f>F3820/$B$11</f>
        <v/>
      </c>
      <c r="H3820">
        <f>ABS(G3820)</f>
        <v/>
      </c>
    </row>
    <row r="3821">
      <c r="A3821">
        <f>'03_DADOS_LIMPOS'!A3797</f>
        <v/>
      </c>
      <c r="B3821">
        <f>'03_DADOS_LIMPOS'!C3797</f>
        <v/>
      </c>
      <c r="C3821">
        <f>'03_DADOS_LIMPOS'!D3797</f>
        <v/>
      </c>
      <c r="D3821">
        <f>'03_DADOS_LIMPOS'!J3797</f>
        <v/>
      </c>
      <c r="E3821">
        <f>$B$8+$B$9*D3821</f>
        <v/>
      </c>
      <c r="F3821">
        <f>C3821-E3821</f>
        <v/>
      </c>
      <c r="G3821">
        <f>F3821/$B$11</f>
        <v/>
      </c>
      <c r="H3821">
        <f>ABS(G3821)</f>
        <v/>
      </c>
    </row>
    <row r="3822">
      <c r="A3822">
        <f>'03_DADOS_LIMPOS'!A3798</f>
        <v/>
      </c>
      <c r="B3822">
        <f>'03_DADOS_LIMPOS'!C3798</f>
        <v/>
      </c>
      <c r="C3822">
        <f>'03_DADOS_LIMPOS'!D3798</f>
        <v/>
      </c>
      <c r="D3822">
        <f>'03_DADOS_LIMPOS'!J3798</f>
        <v/>
      </c>
      <c r="E3822">
        <f>$B$8+$B$9*D3822</f>
        <v/>
      </c>
      <c r="F3822">
        <f>C3822-E3822</f>
        <v/>
      </c>
      <c r="G3822">
        <f>F3822/$B$11</f>
        <v/>
      </c>
      <c r="H3822">
        <f>ABS(G3822)</f>
        <v/>
      </c>
    </row>
    <row r="3823">
      <c r="A3823">
        <f>'03_DADOS_LIMPOS'!A3799</f>
        <v/>
      </c>
      <c r="B3823">
        <f>'03_DADOS_LIMPOS'!C3799</f>
        <v/>
      </c>
      <c r="C3823">
        <f>'03_DADOS_LIMPOS'!D3799</f>
        <v/>
      </c>
      <c r="D3823">
        <f>'03_DADOS_LIMPOS'!J3799</f>
        <v/>
      </c>
      <c r="E3823">
        <f>$B$8+$B$9*D3823</f>
        <v/>
      </c>
      <c r="F3823">
        <f>C3823-E3823</f>
        <v/>
      </c>
      <c r="G3823">
        <f>F3823/$B$11</f>
        <v/>
      </c>
      <c r="H3823">
        <f>ABS(G3823)</f>
        <v/>
      </c>
    </row>
    <row r="3824">
      <c r="A3824">
        <f>'03_DADOS_LIMPOS'!A3800</f>
        <v/>
      </c>
      <c r="B3824">
        <f>'03_DADOS_LIMPOS'!C3800</f>
        <v/>
      </c>
      <c r="C3824">
        <f>'03_DADOS_LIMPOS'!D3800</f>
        <v/>
      </c>
      <c r="D3824">
        <f>'03_DADOS_LIMPOS'!J3800</f>
        <v/>
      </c>
      <c r="E3824">
        <f>$B$8+$B$9*D3824</f>
        <v/>
      </c>
      <c r="F3824">
        <f>C3824-E3824</f>
        <v/>
      </c>
      <c r="G3824">
        <f>F3824/$B$11</f>
        <v/>
      </c>
      <c r="H3824">
        <f>ABS(G3824)</f>
        <v/>
      </c>
    </row>
    <row r="3825">
      <c r="A3825">
        <f>'03_DADOS_LIMPOS'!A3801</f>
        <v/>
      </c>
      <c r="B3825">
        <f>'03_DADOS_LIMPOS'!C3801</f>
        <v/>
      </c>
      <c r="C3825">
        <f>'03_DADOS_LIMPOS'!D3801</f>
        <v/>
      </c>
      <c r="D3825">
        <f>'03_DADOS_LIMPOS'!J3801</f>
        <v/>
      </c>
      <c r="E3825">
        <f>$B$8+$B$9*D3825</f>
        <v/>
      </c>
      <c r="F3825">
        <f>C3825-E3825</f>
        <v/>
      </c>
      <c r="G3825">
        <f>F3825/$B$11</f>
        <v/>
      </c>
      <c r="H3825">
        <f>ABS(G3825)</f>
        <v/>
      </c>
    </row>
    <row r="3826">
      <c r="A3826">
        <f>'03_DADOS_LIMPOS'!A3802</f>
        <v/>
      </c>
      <c r="B3826">
        <f>'03_DADOS_LIMPOS'!C3802</f>
        <v/>
      </c>
      <c r="C3826">
        <f>'03_DADOS_LIMPOS'!D3802</f>
        <v/>
      </c>
      <c r="D3826">
        <f>'03_DADOS_LIMPOS'!J3802</f>
        <v/>
      </c>
      <c r="E3826">
        <f>$B$8+$B$9*D3826</f>
        <v/>
      </c>
      <c r="F3826">
        <f>C3826-E3826</f>
        <v/>
      </c>
      <c r="G3826">
        <f>F3826/$B$11</f>
        <v/>
      </c>
      <c r="H3826">
        <f>ABS(G3826)</f>
        <v/>
      </c>
    </row>
    <row r="3827">
      <c r="A3827">
        <f>'03_DADOS_LIMPOS'!A3803</f>
        <v/>
      </c>
      <c r="B3827">
        <f>'03_DADOS_LIMPOS'!C3803</f>
        <v/>
      </c>
      <c r="C3827">
        <f>'03_DADOS_LIMPOS'!D3803</f>
        <v/>
      </c>
      <c r="D3827">
        <f>'03_DADOS_LIMPOS'!J3803</f>
        <v/>
      </c>
      <c r="E3827">
        <f>$B$8+$B$9*D3827</f>
        <v/>
      </c>
      <c r="F3827">
        <f>C3827-E3827</f>
        <v/>
      </c>
      <c r="G3827">
        <f>F3827/$B$11</f>
        <v/>
      </c>
      <c r="H3827">
        <f>ABS(G3827)</f>
        <v/>
      </c>
    </row>
    <row r="3828">
      <c r="A3828">
        <f>'03_DADOS_LIMPOS'!A3804</f>
        <v/>
      </c>
      <c r="B3828">
        <f>'03_DADOS_LIMPOS'!C3804</f>
        <v/>
      </c>
      <c r="C3828">
        <f>'03_DADOS_LIMPOS'!D3804</f>
        <v/>
      </c>
      <c r="D3828">
        <f>'03_DADOS_LIMPOS'!J3804</f>
        <v/>
      </c>
      <c r="E3828">
        <f>$B$8+$B$9*D3828</f>
        <v/>
      </c>
      <c r="F3828">
        <f>C3828-E3828</f>
        <v/>
      </c>
      <c r="G3828">
        <f>F3828/$B$11</f>
        <v/>
      </c>
      <c r="H3828">
        <f>ABS(G3828)</f>
        <v/>
      </c>
    </row>
    <row r="3829">
      <c r="A3829">
        <f>'03_DADOS_LIMPOS'!A3805</f>
        <v/>
      </c>
      <c r="B3829">
        <f>'03_DADOS_LIMPOS'!C3805</f>
        <v/>
      </c>
      <c r="C3829">
        <f>'03_DADOS_LIMPOS'!D3805</f>
        <v/>
      </c>
      <c r="D3829">
        <f>'03_DADOS_LIMPOS'!J3805</f>
        <v/>
      </c>
      <c r="E3829">
        <f>$B$8+$B$9*D3829</f>
        <v/>
      </c>
      <c r="F3829">
        <f>C3829-E3829</f>
        <v/>
      </c>
      <c r="G3829">
        <f>F3829/$B$11</f>
        <v/>
      </c>
      <c r="H3829">
        <f>ABS(G3829)</f>
        <v/>
      </c>
    </row>
    <row r="3830">
      <c r="A3830">
        <f>'03_DADOS_LIMPOS'!A3806</f>
        <v/>
      </c>
      <c r="B3830">
        <f>'03_DADOS_LIMPOS'!C3806</f>
        <v/>
      </c>
      <c r="C3830">
        <f>'03_DADOS_LIMPOS'!D3806</f>
        <v/>
      </c>
      <c r="D3830">
        <f>'03_DADOS_LIMPOS'!J3806</f>
        <v/>
      </c>
      <c r="E3830">
        <f>$B$8+$B$9*D3830</f>
        <v/>
      </c>
      <c r="F3830">
        <f>C3830-E3830</f>
        <v/>
      </c>
      <c r="G3830">
        <f>F3830/$B$11</f>
        <v/>
      </c>
      <c r="H3830">
        <f>ABS(G3830)</f>
        <v/>
      </c>
    </row>
    <row r="3831">
      <c r="A3831">
        <f>'03_DADOS_LIMPOS'!A3807</f>
        <v/>
      </c>
      <c r="B3831">
        <f>'03_DADOS_LIMPOS'!C3807</f>
        <v/>
      </c>
      <c r="C3831">
        <f>'03_DADOS_LIMPOS'!D3807</f>
        <v/>
      </c>
      <c r="D3831">
        <f>'03_DADOS_LIMPOS'!J3807</f>
        <v/>
      </c>
      <c r="E3831">
        <f>$B$8+$B$9*D3831</f>
        <v/>
      </c>
      <c r="F3831">
        <f>C3831-E3831</f>
        <v/>
      </c>
      <c r="G3831">
        <f>F3831/$B$11</f>
        <v/>
      </c>
      <c r="H3831">
        <f>ABS(G3831)</f>
        <v/>
      </c>
    </row>
    <row r="3832">
      <c r="A3832">
        <f>'03_DADOS_LIMPOS'!A3808</f>
        <v/>
      </c>
      <c r="B3832">
        <f>'03_DADOS_LIMPOS'!C3808</f>
        <v/>
      </c>
      <c r="C3832">
        <f>'03_DADOS_LIMPOS'!D3808</f>
        <v/>
      </c>
      <c r="D3832">
        <f>'03_DADOS_LIMPOS'!J3808</f>
        <v/>
      </c>
      <c r="E3832">
        <f>$B$8+$B$9*D3832</f>
        <v/>
      </c>
      <c r="F3832">
        <f>C3832-E3832</f>
        <v/>
      </c>
      <c r="G3832">
        <f>F3832/$B$11</f>
        <v/>
      </c>
      <c r="H3832">
        <f>ABS(G3832)</f>
        <v/>
      </c>
    </row>
    <row r="3833">
      <c r="A3833">
        <f>'03_DADOS_LIMPOS'!A3809</f>
        <v/>
      </c>
      <c r="B3833">
        <f>'03_DADOS_LIMPOS'!C3809</f>
        <v/>
      </c>
      <c r="C3833">
        <f>'03_DADOS_LIMPOS'!D3809</f>
        <v/>
      </c>
      <c r="D3833">
        <f>'03_DADOS_LIMPOS'!J3809</f>
        <v/>
      </c>
      <c r="E3833">
        <f>$B$8+$B$9*D3833</f>
        <v/>
      </c>
      <c r="F3833">
        <f>C3833-E3833</f>
        <v/>
      </c>
      <c r="G3833">
        <f>F3833/$B$11</f>
        <v/>
      </c>
      <c r="H3833">
        <f>ABS(G3833)</f>
        <v/>
      </c>
    </row>
    <row r="3834">
      <c r="A3834">
        <f>'03_DADOS_LIMPOS'!A3810</f>
        <v/>
      </c>
      <c r="B3834">
        <f>'03_DADOS_LIMPOS'!C3810</f>
        <v/>
      </c>
      <c r="C3834">
        <f>'03_DADOS_LIMPOS'!D3810</f>
        <v/>
      </c>
      <c r="D3834">
        <f>'03_DADOS_LIMPOS'!J3810</f>
        <v/>
      </c>
      <c r="E3834">
        <f>$B$8+$B$9*D3834</f>
        <v/>
      </c>
      <c r="F3834">
        <f>C3834-E3834</f>
        <v/>
      </c>
      <c r="G3834">
        <f>F3834/$B$11</f>
        <v/>
      </c>
      <c r="H3834">
        <f>ABS(G3834)</f>
        <v/>
      </c>
    </row>
    <row r="3835">
      <c r="A3835">
        <f>'03_DADOS_LIMPOS'!A3811</f>
        <v/>
      </c>
      <c r="B3835">
        <f>'03_DADOS_LIMPOS'!C3811</f>
        <v/>
      </c>
      <c r="C3835">
        <f>'03_DADOS_LIMPOS'!D3811</f>
        <v/>
      </c>
      <c r="D3835">
        <f>'03_DADOS_LIMPOS'!J3811</f>
        <v/>
      </c>
      <c r="E3835">
        <f>$B$8+$B$9*D3835</f>
        <v/>
      </c>
      <c r="F3835">
        <f>C3835-E3835</f>
        <v/>
      </c>
      <c r="G3835">
        <f>F3835/$B$11</f>
        <v/>
      </c>
      <c r="H3835">
        <f>ABS(G3835)</f>
        <v/>
      </c>
    </row>
    <row r="3836">
      <c r="A3836">
        <f>'03_DADOS_LIMPOS'!A3812</f>
        <v/>
      </c>
      <c r="B3836">
        <f>'03_DADOS_LIMPOS'!C3812</f>
        <v/>
      </c>
      <c r="C3836">
        <f>'03_DADOS_LIMPOS'!D3812</f>
        <v/>
      </c>
      <c r="D3836">
        <f>'03_DADOS_LIMPOS'!J3812</f>
        <v/>
      </c>
      <c r="E3836">
        <f>$B$8+$B$9*D3836</f>
        <v/>
      </c>
      <c r="F3836">
        <f>C3836-E3836</f>
        <v/>
      </c>
      <c r="G3836">
        <f>F3836/$B$11</f>
        <v/>
      </c>
      <c r="H3836">
        <f>ABS(G3836)</f>
        <v/>
      </c>
    </row>
    <row r="3837">
      <c r="A3837">
        <f>'03_DADOS_LIMPOS'!A3813</f>
        <v/>
      </c>
      <c r="B3837">
        <f>'03_DADOS_LIMPOS'!C3813</f>
        <v/>
      </c>
      <c r="C3837">
        <f>'03_DADOS_LIMPOS'!D3813</f>
        <v/>
      </c>
      <c r="D3837">
        <f>'03_DADOS_LIMPOS'!J3813</f>
        <v/>
      </c>
      <c r="E3837">
        <f>$B$8+$B$9*D3837</f>
        <v/>
      </c>
      <c r="F3837">
        <f>C3837-E3837</f>
        <v/>
      </c>
      <c r="G3837">
        <f>F3837/$B$11</f>
        <v/>
      </c>
      <c r="H3837">
        <f>ABS(G3837)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API00 ~ NPI</t>
        </is>
      </c>
    </row>
    <row r="2">
      <c r="A2" t="inlineStr">
        <is>
          <t>n</t>
        </is>
      </c>
      <c r="B2">
        <f>COUNTA(FILTER('03_DADOS_LIMPOS'!D2:D;ISNUMBER('03_DADOS_LIMPOS'!D2:D)))</f>
        <v/>
      </c>
    </row>
    <row r="3">
      <c r="A3" t="inlineStr">
        <is>
          <t>gl</t>
        </is>
      </c>
      <c r="B3">
        <f>B2-2</f>
        <v/>
      </c>
    </row>
    <row r="4">
      <c r="A4" t="inlineStr">
        <is>
          <t>alpha</t>
        </is>
      </c>
      <c r="B4" t="n">
        <v>0.05</v>
      </c>
    </row>
    <row r="5">
      <c r="A5" t="inlineStr">
        <is>
          <t>nivel_confianca</t>
        </is>
      </c>
      <c r="B5">
        <f>1-B4</f>
        <v/>
      </c>
    </row>
    <row r="7">
      <c r="A7" t="inlineStr">
        <is>
          <t>Métrica</t>
        </is>
      </c>
      <c r="B7" t="inlineStr">
        <is>
          <t>Fórmula</t>
        </is>
      </c>
    </row>
    <row r="8">
      <c r="A8" t="inlineStr">
        <is>
          <t>Intercepto</t>
        </is>
      </c>
      <c r="B8">
        <f>INTERCEPT(FILTER('03_DADOS_LIMPOS'!D2:D;ISNUMBER('03_DADOS_LIMPOS'!D2:D));FILTER('03_DADOS_LIMPOS'!K2:K;ISNUMBER('03_DADOS_LIMPOS'!D2:D)))</f>
        <v/>
      </c>
    </row>
    <row r="9">
      <c r="A9" t="inlineStr">
        <is>
          <t>Coeficiente NPI</t>
        </is>
      </c>
      <c r="B9">
        <f>SLOPE(FILTER('03_DADOS_LIMPOS'!D2:D;ISNUMBER('03_DADOS_LIMPOS'!D2:D));FILTER('03_DADOS_LIMPOS'!K2:K;ISNUMBER('03_DADOS_LIMPOS'!D2:D)))</f>
        <v/>
      </c>
    </row>
    <row r="10">
      <c r="A10" t="inlineStr">
        <is>
          <t>R2</t>
        </is>
      </c>
      <c r="B10">
        <f>RSQ(FILTER('03_DADOS_LIMPOS'!D2:D;ISNUMBER('03_DADOS_LIMPOS'!D2:D));FILTER('03_DADOS_LIMPOS'!K2:K;ISNUMBER('03_DADOS_LIMPOS'!D2:D)))</f>
        <v/>
      </c>
    </row>
    <row r="11">
      <c r="A11" t="inlineStr">
        <is>
          <t>Erro padrão residual</t>
        </is>
      </c>
      <c r="B11">
        <f>STEYX(FILTER('03_DADOS_LIMPOS'!D2:D;ISNUMBER('03_DADOS_LIMPOS'!D2:D));FILTER('03_DADOS_LIMPOS'!K2:K;ISNUMBER('03_DADOS_LIMPOS'!D2:D)))</f>
        <v/>
      </c>
    </row>
    <row r="13">
      <c r="A13" t="inlineStr">
        <is>
          <t>Parâmetro</t>
        </is>
      </c>
      <c r="B13" t="inlineStr">
        <is>
          <t>Coeficiente</t>
        </is>
      </c>
      <c r="C13" t="inlineStr">
        <is>
          <t>Erro padrão</t>
        </is>
      </c>
      <c r="D13" t="inlineStr">
        <is>
          <t>t</t>
        </is>
      </c>
      <c r="E13" t="inlineStr">
        <is>
          <t>valor-p</t>
        </is>
      </c>
      <c r="F13" t="inlineStr">
        <is>
          <t>IC95 inferior</t>
        </is>
      </c>
      <c r="G13" t="inlineStr">
        <is>
          <t>IC95 superior</t>
        </is>
      </c>
    </row>
    <row r="14">
      <c r="A14" t="inlineStr">
        <is>
          <t>Intercepto</t>
        </is>
      </c>
      <c r="B14">
        <f>B8</f>
        <v/>
      </c>
      <c r="C14">
        <f>INDEX(LINEST(FILTER('03_DADOS_LIMPOS'!D2:D;ISNUMBER('03_DADOS_LIMPOS'!D2:D));FILTER('03_DADOS_LIMPOS'!K2:K;ISNUMBER('03_DADOS_LIMPOS'!D2:D));TRUE;TRUE);2;2)</f>
        <v/>
      </c>
      <c r="D14">
        <f>B14/C14</f>
        <v/>
      </c>
      <c r="E14">
        <f>T.DIST.2T(ABS(D14);$B$3)</f>
        <v/>
      </c>
      <c r="F14">
        <f>B14-TINV($B$4;$B$3)*C14</f>
        <v/>
      </c>
      <c r="G14">
        <f>B14+TINV($B$4;$B$3)*C14</f>
        <v/>
      </c>
    </row>
    <row r="15">
      <c r="A15" t="inlineStr">
        <is>
          <t>NPI</t>
        </is>
      </c>
      <c r="B15">
        <f>B9</f>
        <v/>
      </c>
      <c r="C15">
        <f>INDEX(LINEST(FILTER('03_DADOS_LIMPOS'!D2:D;ISNUMBER('03_DADOS_LIMPOS'!D2:D));FILTER('03_DADOS_LIMPOS'!K2:K;ISNUMBER('03_DADOS_LIMPOS'!D2:D));TRUE;TRUE);2;1)</f>
        <v/>
      </c>
      <c r="D15">
        <f>B15/C15</f>
        <v/>
      </c>
      <c r="E15">
        <f>T.DIST.2T(ABS(D15);$B$3)</f>
        <v/>
      </c>
      <c r="F15">
        <f>B15-TINV($B$4;$B$3)*C15</f>
        <v/>
      </c>
      <c r="G15">
        <f>B15+TINV($B$4;$B$3)*C15</f>
        <v/>
      </c>
    </row>
    <row r="18">
      <c r="A18" t="inlineStr">
        <is>
          <t>Nota sobre alpha</t>
        </is>
      </c>
    </row>
    <row r="19">
      <c r="A19" t="inlineStr">
        <is>
          <t>alpha = 0,05 porque o intervalo é de 95%: alpha = 1 - 0,95.</t>
        </is>
      </c>
    </row>
    <row r="20">
      <c r="A20" t="inlineStr">
        <is>
          <t>TINV(alpha; gl) retorna o valor crítico t bilateral usado no IC95.</t>
        </is>
      </c>
    </row>
    <row r="21">
      <c r="A21" t="inlineStr"/>
    </row>
    <row r="22">
      <c r="A22" t="inlineStr">
        <is>
          <t>Interpretação</t>
        </is>
      </c>
    </row>
    <row r="23">
      <c r="A23" t="inlineStr">
        <is>
          <t>O IC95 de NPI está totalmente abaixo de zero.</t>
        </is>
      </c>
    </row>
    <row r="24">
      <c r="A24" t="inlineStr">
        <is>
          <t>O valor-p pequeno indica evidência estatística de associação linear negativa.</t>
        </is>
      </c>
    </row>
    <row r="25">
      <c r="A25" t="inlineStr">
        <is>
          <t>ID</t>
        </is>
      </c>
      <c r="B25" t="inlineStr">
        <is>
          <t>NOME</t>
        </is>
      </c>
      <c r="C25" t="inlineStr">
        <is>
          <t>API00</t>
        </is>
      </c>
      <c r="D25" t="inlineStr">
        <is>
          <t>NPI</t>
        </is>
      </c>
      <c r="E25" t="inlineStr">
        <is>
          <t>API00_ajustado_NPI</t>
        </is>
      </c>
      <c r="F25" t="inlineStr">
        <is>
          <t>residuo_NPI</t>
        </is>
      </c>
      <c r="G25" t="inlineStr">
        <is>
          <t>residuo_padronizado_NPI</t>
        </is>
      </c>
      <c r="H25" t="inlineStr">
        <is>
          <t>abs_residuo_padronizado_NPI</t>
        </is>
      </c>
    </row>
    <row r="26">
      <c r="A26">
        <f>'03_DADOS_LIMPOS'!A2</f>
        <v/>
      </c>
      <c r="B26">
        <f>'03_DADOS_LIMPOS'!C2</f>
        <v/>
      </c>
      <c r="C26">
        <f>'03_DADOS_LIMPOS'!D2</f>
        <v/>
      </c>
      <c r="D26">
        <f>'03_DADOS_LIMPOS'!K2</f>
        <v/>
      </c>
      <c r="E26">
        <f>$B$8+$B$9*D26</f>
        <v/>
      </c>
      <c r="F26">
        <f>C26-E26</f>
        <v/>
      </c>
      <c r="G26">
        <f>F26/$B$11</f>
        <v/>
      </c>
      <c r="H26">
        <f>ABS(G26)</f>
        <v/>
      </c>
    </row>
    <row r="27">
      <c r="A27">
        <f>'03_DADOS_LIMPOS'!A3</f>
        <v/>
      </c>
      <c r="B27">
        <f>'03_DADOS_LIMPOS'!C3</f>
        <v/>
      </c>
      <c r="C27">
        <f>'03_DADOS_LIMPOS'!D3</f>
        <v/>
      </c>
      <c r="D27">
        <f>'03_DADOS_LIMPOS'!K3</f>
        <v/>
      </c>
      <c r="E27">
        <f>$B$8+$B$9*D27</f>
        <v/>
      </c>
      <c r="F27">
        <f>C27-E27</f>
        <v/>
      </c>
      <c r="G27">
        <f>F27/$B$11</f>
        <v/>
      </c>
      <c r="H27">
        <f>ABS(G27)</f>
        <v/>
      </c>
    </row>
    <row r="28">
      <c r="A28">
        <f>'03_DADOS_LIMPOS'!A4</f>
        <v/>
      </c>
      <c r="B28">
        <f>'03_DADOS_LIMPOS'!C4</f>
        <v/>
      </c>
      <c r="C28">
        <f>'03_DADOS_LIMPOS'!D4</f>
        <v/>
      </c>
      <c r="D28">
        <f>'03_DADOS_LIMPOS'!K4</f>
        <v/>
      </c>
      <c r="E28">
        <f>$B$8+$B$9*D28</f>
        <v/>
      </c>
      <c r="F28">
        <f>C28-E28</f>
        <v/>
      </c>
      <c r="G28">
        <f>F28/$B$11</f>
        <v/>
      </c>
      <c r="H28">
        <f>ABS(G28)</f>
        <v/>
      </c>
    </row>
    <row r="29">
      <c r="A29">
        <f>'03_DADOS_LIMPOS'!A5</f>
        <v/>
      </c>
      <c r="B29">
        <f>'03_DADOS_LIMPOS'!C5</f>
        <v/>
      </c>
      <c r="C29">
        <f>'03_DADOS_LIMPOS'!D5</f>
        <v/>
      </c>
      <c r="D29">
        <f>'03_DADOS_LIMPOS'!K5</f>
        <v/>
      </c>
      <c r="E29">
        <f>$B$8+$B$9*D29</f>
        <v/>
      </c>
      <c r="F29">
        <f>C29-E29</f>
        <v/>
      </c>
      <c r="G29">
        <f>F29/$B$11</f>
        <v/>
      </c>
      <c r="H29">
        <f>ABS(G29)</f>
        <v/>
      </c>
    </row>
    <row r="30">
      <c r="A30">
        <f>'03_DADOS_LIMPOS'!A6</f>
        <v/>
      </c>
      <c r="B30">
        <f>'03_DADOS_LIMPOS'!C6</f>
        <v/>
      </c>
      <c r="C30">
        <f>'03_DADOS_LIMPOS'!D6</f>
        <v/>
      </c>
      <c r="D30">
        <f>'03_DADOS_LIMPOS'!K6</f>
        <v/>
      </c>
      <c r="E30">
        <f>$B$8+$B$9*D30</f>
        <v/>
      </c>
      <c r="F30">
        <f>C30-E30</f>
        <v/>
      </c>
      <c r="G30">
        <f>F30/$B$11</f>
        <v/>
      </c>
      <c r="H30">
        <f>ABS(G30)</f>
        <v/>
      </c>
    </row>
    <row r="31">
      <c r="A31">
        <f>'03_DADOS_LIMPOS'!A7</f>
        <v/>
      </c>
      <c r="B31">
        <f>'03_DADOS_LIMPOS'!C7</f>
        <v/>
      </c>
      <c r="C31">
        <f>'03_DADOS_LIMPOS'!D7</f>
        <v/>
      </c>
      <c r="D31">
        <f>'03_DADOS_LIMPOS'!K7</f>
        <v/>
      </c>
      <c r="E31">
        <f>$B$8+$B$9*D31</f>
        <v/>
      </c>
      <c r="F31">
        <f>C31-E31</f>
        <v/>
      </c>
      <c r="G31">
        <f>F31/$B$11</f>
        <v/>
      </c>
      <c r="H31">
        <f>ABS(G31)</f>
        <v/>
      </c>
    </row>
    <row r="32">
      <c r="A32">
        <f>'03_DADOS_LIMPOS'!A8</f>
        <v/>
      </c>
      <c r="B32">
        <f>'03_DADOS_LIMPOS'!C8</f>
        <v/>
      </c>
      <c r="C32">
        <f>'03_DADOS_LIMPOS'!D8</f>
        <v/>
      </c>
      <c r="D32">
        <f>'03_DADOS_LIMPOS'!K8</f>
        <v/>
      </c>
      <c r="E32">
        <f>$B$8+$B$9*D32</f>
        <v/>
      </c>
      <c r="F32">
        <f>C32-E32</f>
        <v/>
      </c>
      <c r="G32">
        <f>F32/$B$11</f>
        <v/>
      </c>
      <c r="H32">
        <f>ABS(G32)</f>
        <v/>
      </c>
    </row>
    <row r="33">
      <c r="A33">
        <f>'03_DADOS_LIMPOS'!A9</f>
        <v/>
      </c>
      <c r="B33">
        <f>'03_DADOS_LIMPOS'!C9</f>
        <v/>
      </c>
      <c r="C33">
        <f>'03_DADOS_LIMPOS'!D9</f>
        <v/>
      </c>
      <c r="D33">
        <f>'03_DADOS_LIMPOS'!K9</f>
        <v/>
      </c>
      <c r="E33">
        <f>$B$8+$B$9*D33</f>
        <v/>
      </c>
      <c r="F33">
        <f>C33-E33</f>
        <v/>
      </c>
      <c r="G33">
        <f>F33/$B$11</f>
        <v/>
      </c>
      <c r="H33">
        <f>ABS(G33)</f>
        <v/>
      </c>
    </row>
    <row r="34">
      <c r="A34">
        <f>'03_DADOS_LIMPOS'!A10</f>
        <v/>
      </c>
      <c r="B34">
        <f>'03_DADOS_LIMPOS'!C10</f>
        <v/>
      </c>
      <c r="C34">
        <f>'03_DADOS_LIMPOS'!D10</f>
        <v/>
      </c>
      <c r="D34">
        <f>'03_DADOS_LIMPOS'!K10</f>
        <v/>
      </c>
      <c r="E34">
        <f>$B$8+$B$9*D34</f>
        <v/>
      </c>
      <c r="F34">
        <f>C34-E34</f>
        <v/>
      </c>
      <c r="G34">
        <f>F34/$B$11</f>
        <v/>
      </c>
      <c r="H34">
        <f>ABS(G34)</f>
        <v/>
      </c>
    </row>
    <row r="35">
      <c r="A35">
        <f>'03_DADOS_LIMPOS'!A11</f>
        <v/>
      </c>
      <c r="B35">
        <f>'03_DADOS_LIMPOS'!C11</f>
        <v/>
      </c>
      <c r="C35">
        <f>'03_DADOS_LIMPOS'!D11</f>
        <v/>
      </c>
      <c r="D35">
        <f>'03_DADOS_LIMPOS'!K11</f>
        <v/>
      </c>
      <c r="E35">
        <f>$B$8+$B$9*D35</f>
        <v/>
      </c>
      <c r="F35">
        <f>C35-E35</f>
        <v/>
      </c>
      <c r="G35">
        <f>F35/$B$11</f>
        <v/>
      </c>
      <c r="H35">
        <f>ABS(G35)</f>
        <v/>
      </c>
    </row>
    <row r="36">
      <c r="A36">
        <f>'03_DADOS_LIMPOS'!A12</f>
        <v/>
      </c>
      <c r="B36">
        <f>'03_DADOS_LIMPOS'!C12</f>
        <v/>
      </c>
      <c r="C36">
        <f>'03_DADOS_LIMPOS'!D12</f>
        <v/>
      </c>
      <c r="D36">
        <f>'03_DADOS_LIMPOS'!K12</f>
        <v/>
      </c>
      <c r="E36">
        <f>$B$8+$B$9*D36</f>
        <v/>
      </c>
      <c r="F36">
        <f>C36-E36</f>
        <v/>
      </c>
      <c r="G36">
        <f>F36/$B$11</f>
        <v/>
      </c>
      <c r="H36">
        <f>ABS(G36)</f>
        <v/>
      </c>
    </row>
    <row r="37">
      <c r="A37">
        <f>'03_DADOS_LIMPOS'!A13</f>
        <v/>
      </c>
      <c r="B37">
        <f>'03_DADOS_LIMPOS'!C13</f>
        <v/>
      </c>
      <c r="C37">
        <f>'03_DADOS_LIMPOS'!D13</f>
        <v/>
      </c>
      <c r="D37">
        <f>'03_DADOS_LIMPOS'!K13</f>
        <v/>
      </c>
      <c r="E37">
        <f>$B$8+$B$9*D37</f>
        <v/>
      </c>
      <c r="F37">
        <f>C37-E37</f>
        <v/>
      </c>
      <c r="G37">
        <f>F37/$B$11</f>
        <v/>
      </c>
      <c r="H37">
        <f>ABS(G37)</f>
        <v/>
      </c>
    </row>
    <row r="38">
      <c r="A38">
        <f>'03_DADOS_LIMPOS'!A14</f>
        <v/>
      </c>
      <c r="B38">
        <f>'03_DADOS_LIMPOS'!C14</f>
        <v/>
      </c>
      <c r="C38">
        <f>'03_DADOS_LIMPOS'!D14</f>
        <v/>
      </c>
      <c r="D38">
        <f>'03_DADOS_LIMPOS'!K14</f>
        <v/>
      </c>
      <c r="E38">
        <f>$B$8+$B$9*D38</f>
        <v/>
      </c>
      <c r="F38">
        <f>C38-E38</f>
        <v/>
      </c>
      <c r="G38">
        <f>F38/$B$11</f>
        <v/>
      </c>
      <c r="H38">
        <f>ABS(G38)</f>
        <v/>
      </c>
    </row>
    <row r="39">
      <c r="A39">
        <f>'03_DADOS_LIMPOS'!A15</f>
        <v/>
      </c>
      <c r="B39">
        <f>'03_DADOS_LIMPOS'!C15</f>
        <v/>
      </c>
      <c r="C39">
        <f>'03_DADOS_LIMPOS'!D15</f>
        <v/>
      </c>
      <c r="D39">
        <f>'03_DADOS_LIMPOS'!K15</f>
        <v/>
      </c>
      <c r="E39">
        <f>$B$8+$B$9*D39</f>
        <v/>
      </c>
      <c r="F39">
        <f>C39-E39</f>
        <v/>
      </c>
      <c r="G39">
        <f>F39/$B$11</f>
        <v/>
      </c>
      <c r="H39">
        <f>ABS(G39)</f>
        <v/>
      </c>
    </row>
    <row r="40">
      <c r="A40">
        <f>'03_DADOS_LIMPOS'!A16</f>
        <v/>
      </c>
      <c r="B40">
        <f>'03_DADOS_LIMPOS'!C16</f>
        <v/>
      </c>
      <c r="C40">
        <f>'03_DADOS_LIMPOS'!D16</f>
        <v/>
      </c>
      <c r="D40">
        <f>'03_DADOS_LIMPOS'!K16</f>
        <v/>
      </c>
      <c r="E40">
        <f>$B$8+$B$9*D40</f>
        <v/>
      </c>
      <c r="F40">
        <f>C40-E40</f>
        <v/>
      </c>
      <c r="G40">
        <f>F40/$B$11</f>
        <v/>
      </c>
      <c r="H40">
        <f>ABS(G40)</f>
        <v/>
      </c>
    </row>
    <row r="41">
      <c r="A41">
        <f>'03_DADOS_LIMPOS'!A17</f>
        <v/>
      </c>
      <c r="B41">
        <f>'03_DADOS_LIMPOS'!C17</f>
        <v/>
      </c>
      <c r="C41">
        <f>'03_DADOS_LIMPOS'!D17</f>
        <v/>
      </c>
      <c r="D41">
        <f>'03_DADOS_LIMPOS'!K17</f>
        <v/>
      </c>
      <c r="E41">
        <f>$B$8+$B$9*D41</f>
        <v/>
      </c>
      <c r="F41">
        <f>C41-E41</f>
        <v/>
      </c>
      <c r="G41">
        <f>F41/$B$11</f>
        <v/>
      </c>
      <c r="H41">
        <f>ABS(G41)</f>
        <v/>
      </c>
    </row>
    <row r="42">
      <c r="A42">
        <f>'03_DADOS_LIMPOS'!A18</f>
        <v/>
      </c>
      <c r="B42">
        <f>'03_DADOS_LIMPOS'!C18</f>
        <v/>
      </c>
      <c r="C42">
        <f>'03_DADOS_LIMPOS'!D18</f>
        <v/>
      </c>
      <c r="D42">
        <f>'03_DADOS_LIMPOS'!K18</f>
        <v/>
      </c>
      <c r="E42">
        <f>$B$8+$B$9*D42</f>
        <v/>
      </c>
      <c r="F42">
        <f>C42-E42</f>
        <v/>
      </c>
      <c r="G42">
        <f>F42/$B$11</f>
        <v/>
      </c>
      <c r="H42">
        <f>ABS(G42)</f>
        <v/>
      </c>
    </row>
    <row r="43">
      <c r="A43">
        <f>'03_DADOS_LIMPOS'!A19</f>
        <v/>
      </c>
      <c r="B43">
        <f>'03_DADOS_LIMPOS'!C19</f>
        <v/>
      </c>
      <c r="C43">
        <f>'03_DADOS_LIMPOS'!D19</f>
        <v/>
      </c>
      <c r="D43">
        <f>'03_DADOS_LIMPOS'!K19</f>
        <v/>
      </c>
      <c r="E43">
        <f>$B$8+$B$9*D43</f>
        <v/>
      </c>
      <c r="F43">
        <f>C43-E43</f>
        <v/>
      </c>
      <c r="G43">
        <f>F43/$B$11</f>
        <v/>
      </c>
      <c r="H43">
        <f>ABS(G43)</f>
        <v/>
      </c>
    </row>
    <row r="44">
      <c r="A44">
        <f>'03_DADOS_LIMPOS'!A20</f>
        <v/>
      </c>
      <c r="B44">
        <f>'03_DADOS_LIMPOS'!C20</f>
        <v/>
      </c>
      <c r="C44">
        <f>'03_DADOS_LIMPOS'!D20</f>
        <v/>
      </c>
      <c r="D44">
        <f>'03_DADOS_LIMPOS'!K20</f>
        <v/>
      </c>
      <c r="E44">
        <f>$B$8+$B$9*D44</f>
        <v/>
      </c>
      <c r="F44">
        <f>C44-E44</f>
        <v/>
      </c>
      <c r="G44">
        <f>F44/$B$11</f>
        <v/>
      </c>
      <c r="H44">
        <f>ABS(G44)</f>
        <v/>
      </c>
    </row>
    <row r="45">
      <c r="A45">
        <f>'03_DADOS_LIMPOS'!A21</f>
        <v/>
      </c>
      <c r="B45">
        <f>'03_DADOS_LIMPOS'!C21</f>
        <v/>
      </c>
      <c r="C45">
        <f>'03_DADOS_LIMPOS'!D21</f>
        <v/>
      </c>
      <c r="D45">
        <f>'03_DADOS_LIMPOS'!K21</f>
        <v/>
      </c>
      <c r="E45">
        <f>$B$8+$B$9*D45</f>
        <v/>
      </c>
      <c r="F45">
        <f>C45-E45</f>
        <v/>
      </c>
      <c r="G45">
        <f>F45/$B$11</f>
        <v/>
      </c>
      <c r="H45">
        <f>ABS(G45)</f>
        <v/>
      </c>
    </row>
    <row r="46">
      <c r="A46">
        <f>'03_DADOS_LIMPOS'!A22</f>
        <v/>
      </c>
      <c r="B46">
        <f>'03_DADOS_LIMPOS'!C22</f>
        <v/>
      </c>
      <c r="C46">
        <f>'03_DADOS_LIMPOS'!D22</f>
        <v/>
      </c>
      <c r="D46">
        <f>'03_DADOS_LIMPOS'!K22</f>
        <v/>
      </c>
      <c r="E46">
        <f>$B$8+$B$9*D46</f>
        <v/>
      </c>
      <c r="F46">
        <f>C46-E46</f>
        <v/>
      </c>
      <c r="G46">
        <f>F46/$B$11</f>
        <v/>
      </c>
      <c r="H46">
        <f>ABS(G46)</f>
        <v/>
      </c>
    </row>
    <row r="47">
      <c r="A47">
        <f>'03_DADOS_LIMPOS'!A23</f>
        <v/>
      </c>
      <c r="B47">
        <f>'03_DADOS_LIMPOS'!C23</f>
        <v/>
      </c>
      <c r="C47">
        <f>'03_DADOS_LIMPOS'!D23</f>
        <v/>
      </c>
      <c r="D47">
        <f>'03_DADOS_LIMPOS'!K23</f>
        <v/>
      </c>
      <c r="E47">
        <f>$B$8+$B$9*D47</f>
        <v/>
      </c>
      <c r="F47">
        <f>C47-E47</f>
        <v/>
      </c>
      <c r="G47">
        <f>F47/$B$11</f>
        <v/>
      </c>
      <c r="H47">
        <f>ABS(G47)</f>
        <v/>
      </c>
    </row>
    <row r="48">
      <c r="A48">
        <f>'03_DADOS_LIMPOS'!A24</f>
        <v/>
      </c>
      <c r="B48">
        <f>'03_DADOS_LIMPOS'!C24</f>
        <v/>
      </c>
      <c r="C48">
        <f>'03_DADOS_LIMPOS'!D24</f>
        <v/>
      </c>
      <c r="D48">
        <f>'03_DADOS_LIMPOS'!K24</f>
        <v/>
      </c>
      <c r="E48">
        <f>$B$8+$B$9*D48</f>
        <v/>
      </c>
      <c r="F48">
        <f>C48-E48</f>
        <v/>
      </c>
      <c r="G48">
        <f>F48/$B$11</f>
        <v/>
      </c>
      <c r="H48">
        <f>ABS(G48)</f>
        <v/>
      </c>
    </row>
    <row r="49">
      <c r="A49">
        <f>'03_DADOS_LIMPOS'!A25</f>
        <v/>
      </c>
      <c r="B49">
        <f>'03_DADOS_LIMPOS'!C25</f>
        <v/>
      </c>
      <c r="C49">
        <f>'03_DADOS_LIMPOS'!D25</f>
        <v/>
      </c>
      <c r="D49">
        <f>'03_DADOS_LIMPOS'!K25</f>
        <v/>
      </c>
      <c r="E49">
        <f>$B$8+$B$9*D49</f>
        <v/>
      </c>
      <c r="F49">
        <f>C49-E49</f>
        <v/>
      </c>
      <c r="G49">
        <f>F49/$B$11</f>
        <v/>
      </c>
      <c r="H49">
        <f>ABS(G49)</f>
        <v/>
      </c>
    </row>
    <row r="50">
      <c r="A50">
        <f>'03_DADOS_LIMPOS'!A26</f>
        <v/>
      </c>
      <c r="B50">
        <f>'03_DADOS_LIMPOS'!C26</f>
        <v/>
      </c>
      <c r="C50">
        <f>'03_DADOS_LIMPOS'!D26</f>
        <v/>
      </c>
      <c r="D50">
        <f>'03_DADOS_LIMPOS'!K26</f>
        <v/>
      </c>
      <c r="E50">
        <f>$B$8+$B$9*D50</f>
        <v/>
      </c>
      <c r="F50">
        <f>C50-E50</f>
        <v/>
      </c>
      <c r="G50">
        <f>F50/$B$11</f>
        <v/>
      </c>
      <c r="H50">
        <f>ABS(G50)</f>
        <v/>
      </c>
    </row>
    <row r="51">
      <c r="A51">
        <f>'03_DADOS_LIMPOS'!A27</f>
        <v/>
      </c>
      <c r="B51">
        <f>'03_DADOS_LIMPOS'!C27</f>
        <v/>
      </c>
      <c r="C51">
        <f>'03_DADOS_LIMPOS'!D27</f>
        <v/>
      </c>
      <c r="D51">
        <f>'03_DADOS_LIMPOS'!K27</f>
        <v/>
      </c>
      <c r="E51">
        <f>$B$8+$B$9*D51</f>
        <v/>
      </c>
      <c r="F51">
        <f>C51-E51</f>
        <v/>
      </c>
      <c r="G51">
        <f>F51/$B$11</f>
        <v/>
      </c>
      <c r="H51">
        <f>ABS(G51)</f>
        <v/>
      </c>
    </row>
    <row r="52">
      <c r="A52">
        <f>'03_DADOS_LIMPOS'!A28</f>
        <v/>
      </c>
      <c r="B52">
        <f>'03_DADOS_LIMPOS'!C28</f>
        <v/>
      </c>
      <c r="C52">
        <f>'03_DADOS_LIMPOS'!D28</f>
        <v/>
      </c>
      <c r="D52">
        <f>'03_DADOS_LIMPOS'!K28</f>
        <v/>
      </c>
      <c r="E52">
        <f>$B$8+$B$9*D52</f>
        <v/>
      </c>
      <c r="F52">
        <f>C52-E52</f>
        <v/>
      </c>
      <c r="G52">
        <f>F52/$B$11</f>
        <v/>
      </c>
      <c r="H52">
        <f>ABS(G52)</f>
        <v/>
      </c>
    </row>
    <row r="53">
      <c r="A53">
        <f>'03_DADOS_LIMPOS'!A29</f>
        <v/>
      </c>
      <c r="B53">
        <f>'03_DADOS_LIMPOS'!C29</f>
        <v/>
      </c>
      <c r="C53">
        <f>'03_DADOS_LIMPOS'!D29</f>
        <v/>
      </c>
      <c r="D53">
        <f>'03_DADOS_LIMPOS'!K29</f>
        <v/>
      </c>
      <c r="E53">
        <f>$B$8+$B$9*D53</f>
        <v/>
      </c>
      <c r="F53">
        <f>C53-E53</f>
        <v/>
      </c>
      <c r="G53">
        <f>F53/$B$11</f>
        <v/>
      </c>
      <c r="H53">
        <f>ABS(G53)</f>
        <v/>
      </c>
    </row>
    <row r="54">
      <c r="A54">
        <f>'03_DADOS_LIMPOS'!A30</f>
        <v/>
      </c>
      <c r="B54">
        <f>'03_DADOS_LIMPOS'!C30</f>
        <v/>
      </c>
      <c r="C54">
        <f>'03_DADOS_LIMPOS'!D30</f>
        <v/>
      </c>
      <c r="D54">
        <f>'03_DADOS_LIMPOS'!K30</f>
        <v/>
      </c>
      <c r="E54">
        <f>$B$8+$B$9*D54</f>
        <v/>
      </c>
      <c r="F54">
        <f>C54-E54</f>
        <v/>
      </c>
      <c r="G54">
        <f>F54/$B$11</f>
        <v/>
      </c>
      <c r="H54">
        <f>ABS(G54)</f>
        <v/>
      </c>
    </row>
    <row r="55">
      <c r="A55">
        <f>'03_DADOS_LIMPOS'!A31</f>
        <v/>
      </c>
      <c r="B55">
        <f>'03_DADOS_LIMPOS'!C31</f>
        <v/>
      </c>
      <c r="C55">
        <f>'03_DADOS_LIMPOS'!D31</f>
        <v/>
      </c>
      <c r="D55">
        <f>'03_DADOS_LIMPOS'!K31</f>
        <v/>
      </c>
      <c r="E55">
        <f>$B$8+$B$9*D55</f>
        <v/>
      </c>
      <c r="F55">
        <f>C55-E55</f>
        <v/>
      </c>
      <c r="G55">
        <f>F55/$B$11</f>
        <v/>
      </c>
      <c r="H55">
        <f>ABS(G55)</f>
        <v/>
      </c>
    </row>
    <row r="56">
      <c r="A56">
        <f>'03_DADOS_LIMPOS'!A32</f>
        <v/>
      </c>
      <c r="B56">
        <f>'03_DADOS_LIMPOS'!C32</f>
        <v/>
      </c>
      <c r="C56">
        <f>'03_DADOS_LIMPOS'!D32</f>
        <v/>
      </c>
      <c r="D56">
        <f>'03_DADOS_LIMPOS'!K32</f>
        <v/>
      </c>
      <c r="E56">
        <f>$B$8+$B$9*D56</f>
        <v/>
      </c>
      <c r="F56">
        <f>C56-E56</f>
        <v/>
      </c>
      <c r="G56">
        <f>F56/$B$11</f>
        <v/>
      </c>
      <c r="H56">
        <f>ABS(G56)</f>
        <v/>
      </c>
    </row>
    <row r="57">
      <c r="A57">
        <f>'03_DADOS_LIMPOS'!A33</f>
        <v/>
      </c>
      <c r="B57">
        <f>'03_DADOS_LIMPOS'!C33</f>
        <v/>
      </c>
      <c r="C57">
        <f>'03_DADOS_LIMPOS'!D33</f>
        <v/>
      </c>
      <c r="D57">
        <f>'03_DADOS_LIMPOS'!K33</f>
        <v/>
      </c>
      <c r="E57">
        <f>$B$8+$B$9*D57</f>
        <v/>
      </c>
      <c r="F57">
        <f>C57-E57</f>
        <v/>
      </c>
      <c r="G57">
        <f>F57/$B$11</f>
        <v/>
      </c>
      <c r="H57">
        <f>ABS(G57)</f>
        <v/>
      </c>
    </row>
    <row r="58">
      <c r="A58">
        <f>'03_DADOS_LIMPOS'!A34</f>
        <v/>
      </c>
      <c r="B58">
        <f>'03_DADOS_LIMPOS'!C34</f>
        <v/>
      </c>
      <c r="C58">
        <f>'03_DADOS_LIMPOS'!D34</f>
        <v/>
      </c>
      <c r="D58">
        <f>'03_DADOS_LIMPOS'!K34</f>
        <v/>
      </c>
      <c r="E58">
        <f>$B$8+$B$9*D58</f>
        <v/>
      </c>
      <c r="F58">
        <f>C58-E58</f>
        <v/>
      </c>
      <c r="G58">
        <f>F58/$B$11</f>
        <v/>
      </c>
      <c r="H58">
        <f>ABS(G58)</f>
        <v/>
      </c>
    </row>
    <row r="59">
      <c r="A59">
        <f>'03_DADOS_LIMPOS'!A35</f>
        <v/>
      </c>
      <c r="B59">
        <f>'03_DADOS_LIMPOS'!C35</f>
        <v/>
      </c>
      <c r="C59">
        <f>'03_DADOS_LIMPOS'!D35</f>
        <v/>
      </c>
      <c r="D59">
        <f>'03_DADOS_LIMPOS'!K35</f>
        <v/>
      </c>
      <c r="E59">
        <f>$B$8+$B$9*D59</f>
        <v/>
      </c>
      <c r="F59">
        <f>C59-E59</f>
        <v/>
      </c>
      <c r="G59">
        <f>F59/$B$11</f>
        <v/>
      </c>
      <c r="H59">
        <f>ABS(G59)</f>
        <v/>
      </c>
    </row>
    <row r="60">
      <c r="A60">
        <f>'03_DADOS_LIMPOS'!A36</f>
        <v/>
      </c>
      <c r="B60">
        <f>'03_DADOS_LIMPOS'!C36</f>
        <v/>
      </c>
      <c r="C60">
        <f>'03_DADOS_LIMPOS'!D36</f>
        <v/>
      </c>
      <c r="D60">
        <f>'03_DADOS_LIMPOS'!K36</f>
        <v/>
      </c>
      <c r="E60">
        <f>$B$8+$B$9*D60</f>
        <v/>
      </c>
      <c r="F60">
        <f>C60-E60</f>
        <v/>
      </c>
      <c r="G60">
        <f>F60/$B$11</f>
        <v/>
      </c>
      <c r="H60">
        <f>ABS(G60)</f>
        <v/>
      </c>
    </row>
    <row r="61">
      <c r="A61">
        <f>'03_DADOS_LIMPOS'!A37</f>
        <v/>
      </c>
      <c r="B61">
        <f>'03_DADOS_LIMPOS'!C37</f>
        <v/>
      </c>
      <c r="C61">
        <f>'03_DADOS_LIMPOS'!D37</f>
        <v/>
      </c>
      <c r="D61">
        <f>'03_DADOS_LIMPOS'!K37</f>
        <v/>
      </c>
      <c r="E61">
        <f>$B$8+$B$9*D61</f>
        <v/>
      </c>
      <c r="F61">
        <f>C61-E61</f>
        <v/>
      </c>
      <c r="G61">
        <f>F61/$B$11</f>
        <v/>
      </c>
      <c r="H61">
        <f>ABS(G61)</f>
        <v/>
      </c>
    </row>
    <row r="62">
      <c r="A62">
        <f>'03_DADOS_LIMPOS'!A38</f>
        <v/>
      </c>
      <c r="B62">
        <f>'03_DADOS_LIMPOS'!C38</f>
        <v/>
      </c>
      <c r="C62">
        <f>'03_DADOS_LIMPOS'!D38</f>
        <v/>
      </c>
      <c r="D62">
        <f>'03_DADOS_LIMPOS'!K38</f>
        <v/>
      </c>
      <c r="E62">
        <f>$B$8+$B$9*D62</f>
        <v/>
      </c>
      <c r="F62">
        <f>C62-E62</f>
        <v/>
      </c>
      <c r="G62">
        <f>F62/$B$11</f>
        <v/>
      </c>
      <c r="H62">
        <f>ABS(G62)</f>
        <v/>
      </c>
    </row>
    <row r="63">
      <c r="A63">
        <f>'03_DADOS_LIMPOS'!A39</f>
        <v/>
      </c>
      <c r="B63">
        <f>'03_DADOS_LIMPOS'!C39</f>
        <v/>
      </c>
      <c r="C63">
        <f>'03_DADOS_LIMPOS'!D39</f>
        <v/>
      </c>
      <c r="D63">
        <f>'03_DADOS_LIMPOS'!K39</f>
        <v/>
      </c>
      <c r="E63">
        <f>$B$8+$B$9*D63</f>
        <v/>
      </c>
      <c r="F63">
        <f>C63-E63</f>
        <v/>
      </c>
      <c r="G63">
        <f>F63/$B$11</f>
        <v/>
      </c>
      <c r="H63">
        <f>ABS(G63)</f>
        <v/>
      </c>
    </row>
    <row r="64">
      <c r="A64">
        <f>'03_DADOS_LIMPOS'!A40</f>
        <v/>
      </c>
      <c r="B64">
        <f>'03_DADOS_LIMPOS'!C40</f>
        <v/>
      </c>
      <c r="C64">
        <f>'03_DADOS_LIMPOS'!D40</f>
        <v/>
      </c>
      <c r="D64">
        <f>'03_DADOS_LIMPOS'!K40</f>
        <v/>
      </c>
      <c r="E64">
        <f>$B$8+$B$9*D64</f>
        <v/>
      </c>
      <c r="F64">
        <f>C64-E64</f>
        <v/>
      </c>
      <c r="G64">
        <f>F64/$B$11</f>
        <v/>
      </c>
      <c r="H64">
        <f>ABS(G64)</f>
        <v/>
      </c>
    </row>
    <row r="65">
      <c r="A65">
        <f>'03_DADOS_LIMPOS'!A41</f>
        <v/>
      </c>
      <c r="B65">
        <f>'03_DADOS_LIMPOS'!C41</f>
        <v/>
      </c>
      <c r="C65">
        <f>'03_DADOS_LIMPOS'!D41</f>
        <v/>
      </c>
      <c r="D65">
        <f>'03_DADOS_LIMPOS'!K41</f>
        <v/>
      </c>
      <c r="E65">
        <f>$B$8+$B$9*D65</f>
        <v/>
      </c>
      <c r="F65">
        <f>C65-E65</f>
        <v/>
      </c>
      <c r="G65">
        <f>F65/$B$11</f>
        <v/>
      </c>
      <c r="H65">
        <f>ABS(G65)</f>
        <v/>
      </c>
    </row>
    <row r="66">
      <c r="A66">
        <f>'03_DADOS_LIMPOS'!A42</f>
        <v/>
      </c>
      <c r="B66">
        <f>'03_DADOS_LIMPOS'!C42</f>
        <v/>
      </c>
      <c r="C66">
        <f>'03_DADOS_LIMPOS'!D42</f>
        <v/>
      </c>
      <c r="D66">
        <f>'03_DADOS_LIMPOS'!K42</f>
        <v/>
      </c>
      <c r="E66">
        <f>$B$8+$B$9*D66</f>
        <v/>
      </c>
      <c r="F66">
        <f>C66-E66</f>
        <v/>
      </c>
      <c r="G66">
        <f>F66/$B$11</f>
        <v/>
      </c>
      <c r="H66">
        <f>ABS(G66)</f>
        <v/>
      </c>
    </row>
    <row r="67">
      <c r="A67">
        <f>'03_DADOS_LIMPOS'!A43</f>
        <v/>
      </c>
      <c r="B67">
        <f>'03_DADOS_LIMPOS'!C43</f>
        <v/>
      </c>
      <c r="C67">
        <f>'03_DADOS_LIMPOS'!D43</f>
        <v/>
      </c>
      <c r="D67">
        <f>'03_DADOS_LIMPOS'!K43</f>
        <v/>
      </c>
      <c r="E67">
        <f>$B$8+$B$9*D67</f>
        <v/>
      </c>
      <c r="F67">
        <f>C67-E67</f>
        <v/>
      </c>
      <c r="G67">
        <f>F67/$B$11</f>
        <v/>
      </c>
      <c r="H67">
        <f>ABS(G67)</f>
        <v/>
      </c>
    </row>
    <row r="68">
      <c r="A68">
        <f>'03_DADOS_LIMPOS'!A44</f>
        <v/>
      </c>
      <c r="B68">
        <f>'03_DADOS_LIMPOS'!C44</f>
        <v/>
      </c>
      <c r="C68">
        <f>'03_DADOS_LIMPOS'!D44</f>
        <v/>
      </c>
      <c r="D68">
        <f>'03_DADOS_LIMPOS'!K44</f>
        <v/>
      </c>
      <c r="E68">
        <f>$B$8+$B$9*D68</f>
        <v/>
      </c>
      <c r="F68">
        <f>C68-E68</f>
        <v/>
      </c>
      <c r="G68">
        <f>F68/$B$11</f>
        <v/>
      </c>
      <c r="H68">
        <f>ABS(G68)</f>
        <v/>
      </c>
    </row>
    <row r="69">
      <c r="A69">
        <f>'03_DADOS_LIMPOS'!A45</f>
        <v/>
      </c>
      <c r="B69">
        <f>'03_DADOS_LIMPOS'!C45</f>
        <v/>
      </c>
      <c r="C69">
        <f>'03_DADOS_LIMPOS'!D45</f>
        <v/>
      </c>
      <c r="D69">
        <f>'03_DADOS_LIMPOS'!K45</f>
        <v/>
      </c>
      <c r="E69">
        <f>$B$8+$B$9*D69</f>
        <v/>
      </c>
      <c r="F69">
        <f>C69-E69</f>
        <v/>
      </c>
      <c r="G69">
        <f>F69/$B$11</f>
        <v/>
      </c>
      <c r="H69">
        <f>ABS(G69)</f>
        <v/>
      </c>
    </row>
    <row r="70">
      <c r="A70">
        <f>'03_DADOS_LIMPOS'!A46</f>
        <v/>
      </c>
      <c r="B70">
        <f>'03_DADOS_LIMPOS'!C46</f>
        <v/>
      </c>
      <c r="C70">
        <f>'03_DADOS_LIMPOS'!D46</f>
        <v/>
      </c>
      <c r="D70">
        <f>'03_DADOS_LIMPOS'!K46</f>
        <v/>
      </c>
      <c r="E70">
        <f>$B$8+$B$9*D70</f>
        <v/>
      </c>
      <c r="F70">
        <f>C70-E70</f>
        <v/>
      </c>
      <c r="G70">
        <f>F70/$B$11</f>
        <v/>
      </c>
      <c r="H70">
        <f>ABS(G70)</f>
        <v/>
      </c>
    </row>
    <row r="71">
      <c r="A71">
        <f>'03_DADOS_LIMPOS'!A47</f>
        <v/>
      </c>
      <c r="B71">
        <f>'03_DADOS_LIMPOS'!C47</f>
        <v/>
      </c>
      <c r="C71">
        <f>'03_DADOS_LIMPOS'!D47</f>
        <v/>
      </c>
      <c r="D71">
        <f>'03_DADOS_LIMPOS'!K47</f>
        <v/>
      </c>
      <c r="E71">
        <f>$B$8+$B$9*D71</f>
        <v/>
      </c>
      <c r="F71">
        <f>C71-E71</f>
        <v/>
      </c>
      <c r="G71">
        <f>F71/$B$11</f>
        <v/>
      </c>
      <c r="H71">
        <f>ABS(G71)</f>
        <v/>
      </c>
    </row>
    <row r="72">
      <c r="A72">
        <f>'03_DADOS_LIMPOS'!A48</f>
        <v/>
      </c>
      <c r="B72">
        <f>'03_DADOS_LIMPOS'!C48</f>
        <v/>
      </c>
      <c r="C72">
        <f>'03_DADOS_LIMPOS'!D48</f>
        <v/>
      </c>
      <c r="D72">
        <f>'03_DADOS_LIMPOS'!K48</f>
        <v/>
      </c>
      <c r="E72">
        <f>$B$8+$B$9*D72</f>
        <v/>
      </c>
      <c r="F72">
        <f>C72-E72</f>
        <v/>
      </c>
      <c r="G72">
        <f>F72/$B$11</f>
        <v/>
      </c>
      <c r="H72">
        <f>ABS(G72)</f>
        <v/>
      </c>
    </row>
    <row r="73">
      <c r="A73">
        <f>'03_DADOS_LIMPOS'!A49</f>
        <v/>
      </c>
      <c r="B73">
        <f>'03_DADOS_LIMPOS'!C49</f>
        <v/>
      </c>
      <c r="C73">
        <f>'03_DADOS_LIMPOS'!D49</f>
        <v/>
      </c>
      <c r="D73">
        <f>'03_DADOS_LIMPOS'!K49</f>
        <v/>
      </c>
      <c r="E73">
        <f>$B$8+$B$9*D73</f>
        <v/>
      </c>
      <c r="F73">
        <f>C73-E73</f>
        <v/>
      </c>
      <c r="G73">
        <f>F73/$B$11</f>
        <v/>
      </c>
      <c r="H73">
        <f>ABS(G73)</f>
        <v/>
      </c>
    </row>
    <row r="74">
      <c r="A74">
        <f>'03_DADOS_LIMPOS'!A50</f>
        <v/>
      </c>
      <c r="B74">
        <f>'03_DADOS_LIMPOS'!C50</f>
        <v/>
      </c>
      <c r="C74">
        <f>'03_DADOS_LIMPOS'!D50</f>
        <v/>
      </c>
      <c r="D74">
        <f>'03_DADOS_LIMPOS'!K50</f>
        <v/>
      </c>
      <c r="E74">
        <f>$B$8+$B$9*D74</f>
        <v/>
      </c>
      <c r="F74">
        <f>C74-E74</f>
        <v/>
      </c>
      <c r="G74">
        <f>F74/$B$11</f>
        <v/>
      </c>
      <c r="H74">
        <f>ABS(G74)</f>
        <v/>
      </c>
    </row>
    <row r="75">
      <c r="A75">
        <f>'03_DADOS_LIMPOS'!A51</f>
        <v/>
      </c>
      <c r="B75">
        <f>'03_DADOS_LIMPOS'!C51</f>
        <v/>
      </c>
      <c r="C75">
        <f>'03_DADOS_LIMPOS'!D51</f>
        <v/>
      </c>
      <c r="D75">
        <f>'03_DADOS_LIMPOS'!K51</f>
        <v/>
      </c>
      <c r="E75">
        <f>$B$8+$B$9*D75</f>
        <v/>
      </c>
      <c r="F75">
        <f>C75-E75</f>
        <v/>
      </c>
      <c r="G75">
        <f>F75/$B$11</f>
        <v/>
      </c>
      <c r="H75">
        <f>ABS(G75)</f>
        <v/>
      </c>
    </row>
    <row r="76">
      <c r="A76">
        <f>'03_DADOS_LIMPOS'!A52</f>
        <v/>
      </c>
      <c r="B76">
        <f>'03_DADOS_LIMPOS'!C52</f>
        <v/>
      </c>
      <c r="C76">
        <f>'03_DADOS_LIMPOS'!D52</f>
        <v/>
      </c>
      <c r="D76">
        <f>'03_DADOS_LIMPOS'!K52</f>
        <v/>
      </c>
      <c r="E76">
        <f>$B$8+$B$9*D76</f>
        <v/>
      </c>
      <c r="F76">
        <f>C76-E76</f>
        <v/>
      </c>
      <c r="G76">
        <f>F76/$B$11</f>
        <v/>
      </c>
      <c r="H76">
        <f>ABS(G76)</f>
        <v/>
      </c>
    </row>
    <row r="77">
      <c r="A77">
        <f>'03_DADOS_LIMPOS'!A53</f>
        <v/>
      </c>
      <c r="B77">
        <f>'03_DADOS_LIMPOS'!C53</f>
        <v/>
      </c>
      <c r="C77">
        <f>'03_DADOS_LIMPOS'!D53</f>
        <v/>
      </c>
      <c r="D77">
        <f>'03_DADOS_LIMPOS'!K53</f>
        <v/>
      </c>
      <c r="E77">
        <f>$B$8+$B$9*D77</f>
        <v/>
      </c>
      <c r="F77">
        <f>C77-E77</f>
        <v/>
      </c>
      <c r="G77">
        <f>F77/$B$11</f>
        <v/>
      </c>
      <c r="H77">
        <f>ABS(G77)</f>
        <v/>
      </c>
    </row>
    <row r="78">
      <c r="A78">
        <f>'03_DADOS_LIMPOS'!A54</f>
        <v/>
      </c>
      <c r="B78">
        <f>'03_DADOS_LIMPOS'!C54</f>
        <v/>
      </c>
      <c r="C78">
        <f>'03_DADOS_LIMPOS'!D54</f>
        <v/>
      </c>
      <c r="D78">
        <f>'03_DADOS_LIMPOS'!K54</f>
        <v/>
      </c>
      <c r="E78">
        <f>$B$8+$B$9*D78</f>
        <v/>
      </c>
      <c r="F78">
        <f>C78-E78</f>
        <v/>
      </c>
      <c r="G78">
        <f>F78/$B$11</f>
        <v/>
      </c>
      <c r="H78">
        <f>ABS(G78)</f>
        <v/>
      </c>
    </row>
    <row r="79">
      <c r="A79">
        <f>'03_DADOS_LIMPOS'!A55</f>
        <v/>
      </c>
      <c r="B79">
        <f>'03_DADOS_LIMPOS'!C55</f>
        <v/>
      </c>
      <c r="C79">
        <f>'03_DADOS_LIMPOS'!D55</f>
        <v/>
      </c>
      <c r="D79">
        <f>'03_DADOS_LIMPOS'!K55</f>
        <v/>
      </c>
      <c r="E79">
        <f>$B$8+$B$9*D79</f>
        <v/>
      </c>
      <c r="F79">
        <f>C79-E79</f>
        <v/>
      </c>
      <c r="G79">
        <f>F79/$B$11</f>
        <v/>
      </c>
      <c r="H79">
        <f>ABS(G79)</f>
        <v/>
      </c>
    </row>
    <row r="80">
      <c r="A80">
        <f>'03_DADOS_LIMPOS'!A56</f>
        <v/>
      </c>
      <c r="B80">
        <f>'03_DADOS_LIMPOS'!C56</f>
        <v/>
      </c>
      <c r="C80">
        <f>'03_DADOS_LIMPOS'!D56</f>
        <v/>
      </c>
      <c r="D80">
        <f>'03_DADOS_LIMPOS'!K56</f>
        <v/>
      </c>
      <c r="E80">
        <f>$B$8+$B$9*D80</f>
        <v/>
      </c>
      <c r="F80">
        <f>C80-E80</f>
        <v/>
      </c>
      <c r="G80">
        <f>F80/$B$11</f>
        <v/>
      </c>
      <c r="H80">
        <f>ABS(G80)</f>
        <v/>
      </c>
    </row>
    <row r="81">
      <c r="A81">
        <f>'03_DADOS_LIMPOS'!A57</f>
        <v/>
      </c>
      <c r="B81">
        <f>'03_DADOS_LIMPOS'!C57</f>
        <v/>
      </c>
      <c r="C81">
        <f>'03_DADOS_LIMPOS'!D57</f>
        <v/>
      </c>
      <c r="D81">
        <f>'03_DADOS_LIMPOS'!K57</f>
        <v/>
      </c>
      <c r="E81">
        <f>$B$8+$B$9*D81</f>
        <v/>
      </c>
      <c r="F81">
        <f>C81-E81</f>
        <v/>
      </c>
      <c r="G81">
        <f>F81/$B$11</f>
        <v/>
      </c>
      <c r="H81">
        <f>ABS(G81)</f>
        <v/>
      </c>
    </row>
    <row r="82">
      <c r="A82">
        <f>'03_DADOS_LIMPOS'!A58</f>
        <v/>
      </c>
      <c r="B82">
        <f>'03_DADOS_LIMPOS'!C58</f>
        <v/>
      </c>
      <c r="C82">
        <f>'03_DADOS_LIMPOS'!D58</f>
        <v/>
      </c>
      <c r="D82">
        <f>'03_DADOS_LIMPOS'!K58</f>
        <v/>
      </c>
      <c r="E82">
        <f>$B$8+$B$9*D82</f>
        <v/>
      </c>
      <c r="F82">
        <f>C82-E82</f>
        <v/>
      </c>
      <c r="G82">
        <f>F82/$B$11</f>
        <v/>
      </c>
      <c r="H82">
        <f>ABS(G82)</f>
        <v/>
      </c>
    </row>
    <row r="83">
      <c r="A83">
        <f>'03_DADOS_LIMPOS'!A59</f>
        <v/>
      </c>
      <c r="B83">
        <f>'03_DADOS_LIMPOS'!C59</f>
        <v/>
      </c>
      <c r="C83">
        <f>'03_DADOS_LIMPOS'!D59</f>
        <v/>
      </c>
      <c r="D83">
        <f>'03_DADOS_LIMPOS'!K59</f>
        <v/>
      </c>
      <c r="E83">
        <f>$B$8+$B$9*D83</f>
        <v/>
      </c>
      <c r="F83">
        <f>C83-E83</f>
        <v/>
      </c>
      <c r="G83">
        <f>F83/$B$11</f>
        <v/>
      </c>
      <c r="H83">
        <f>ABS(G83)</f>
        <v/>
      </c>
    </row>
    <row r="84">
      <c r="A84">
        <f>'03_DADOS_LIMPOS'!A60</f>
        <v/>
      </c>
      <c r="B84">
        <f>'03_DADOS_LIMPOS'!C60</f>
        <v/>
      </c>
      <c r="C84">
        <f>'03_DADOS_LIMPOS'!D60</f>
        <v/>
      </c>
      <c r="D84">
        <f>'03_DADOS_LIMPOS'!K60</f>
        <v/>
      </c>
      <c r="E84">
        <f>$B$8+$B$9*D84</f>
        <v/>
      </c>
      <c r="F84">
        <f>C84-E84</f>
        <v/>
      </c>
      <c r="G84">
        <f>F84/$B$11</f>
        <v/>
      </c>
      <c r="H84">
        <f>ABS(G84)</f>
        <v/>
      </c>
    </row>
    <row r="85">
      <c r="A85">
        <f>'03_DADOS_LIMPOS'!A61</f>
        <v/>
      </c>
      <c r="B85">
        <f>'03_DADOS_LIMPOS'!C61</f>
        <v/>
      </c>
      <c r="C85">
        <f>'03_DADOS_LIMPOS'!D61</f>
        <v/>
      </c>
      <c r="D85">
        <f>'03_DADOS_LIMPOS'!K61</f>
        <v/>
      </c>
      <c r="E85">
        <f>$B$8+$B$9*D85</f>
        <v/>
      </c>
      <c r="F85">
        <f>C85-E85</f>
        <v/>
      </c>
      <c r="G85">
        <f>F85/$B$11</f>
        <v/>
      </c>
      <c r="H85">
        <f>ABS(G85)</f>
        <v/>
      </c>
    </row>
    <row r="86">
      <c r="A86">
        <f>'03_DADOS_LIMPOS'!A62</f>
        <v/>
      </c>
      <c r="B86">
        <f>'03_DADOS_LIMPOS'!C62</f>
        <v/>
      </c>
      <c r="C86">
        <f>'03_DADOS_LIMPOS'!D62</f>
        <v/>
      </c>
      <c r="D86">
        <f>'03_DADOS_LIMPOS'!K62</f>
        <v/>
      </c>
      <c r="E86">
        <f>$B$8+$B$9*D86</f>
        <v/>
      </c>
      <c r="F86">
        <f>C86-E86</f>
        <v/>
      </c>
      <c r="G86">
        <f>F86/$B$11</f>
        <v/>
      </c>
      <c r="H86">
        <f>ABS(G86)</f>
        <v/>
      </c>
    </row>
    <row r="87">
      <c r="A87">
        <f>'03_DADOS_LIMPOS'!A63</f>
        <v/>
      </c>
      <c r="B87">
        <f>'03_DADOS_LIMPOS'!C63</f>
        <v/>
      </c>
      <c r="C87">
        <f>'03_DADOS_LIMPOS'!D63</f>
        <v/>
      </c>
      <c r="D87">
        <f>'03_DADOS_LIMPOS'!K63</f>
        <v/>
      </c>
      <c r="E87">
        <f>$B$8+$B$9*D87</f>
        <v/>
      </c>
      <c r="F87">
        <f>C87-E87</f>
        <v/>
      </c>
      <c r="G87">
        <f>F87/$B$11</f>
        <v/>
      </c>
      <c r="H87">
        <f>ABS(G87)</f>
        <v/>
      </c>
    </row>
    <row r="88">
      <c r="A88">
        <f>'03_DADOS_LIMPOS'!A64</f>
        <v/>
      </c>
      <c r="B88">
        <f>'03_DADOS_LIMPOS'!C64</f>
        <v/>
      </c>
      <c r="C88">
        <f>'03_DADOS_LIMPOS'!D64</f>
        <v/>
      </c>
      <c r="D88">
        <f>'03_DADOS_LIMPOS'!K64</f>
        <v/>
      </c>
      <c r="E88">
        <f>$B$8+$B$9*D88</f>
        <v/>
      </c>
      <c r="F88">
        <f>C88-E88</f>
        <v/>
      </c>
      <c r="G88">
        <f>F88/$B$11</f>
        <v/>
      </c>
      <c r="H88">
        <f>ABS(G88)</f>
        <v/>
      </c>
    </row>
    <row r="89">
      <c r="A89">
        <f>'03_DADOS_LIMPOS'!A65</f>
        <v/>
      </c>
      <c r="B89">
        <f>'03_DADOS_LIMPOS'!C65</f>
        <v/>
      </c>
      <c r="C89">
        <f>'03_DADOS_LIMPOS'!D65</f>
        <v/>
      </c>
      <c r="D89">
        <f>'03_DADOS_LIMPOS'!K65</f>
        <v/>
      </c>
      <c r="E89">
        <f>$B$8+$B$9*D89</f>
        <v/>
      </c>
      <c r="F89">
        <f>C89-E89</f>
        <v/>
      </c>
      <c r="G89">
        <f>F89/$B$11</f>
        <v/>
      </c>
      <c r="H89">
        <f>ABS(G89)</f>
        <v/>
      </c>
    </row>
    <row r="90">
      <c r="A90">
        <f>'03_DADOS_LIMPOS'!A66</f>
        <v/>
      </c>
      <c r="B90">
        <f>'03_DADOS_LIMPOS'!C66</f>
        <v/>
      </c>
      <c r="C90">
        <f>'03_DADOS_LIMPOS'!D66</f>
        <v/>
      </c>
      <c r="D90">
        <f>'03_DADOS_LIMPOS'!K66</f>
        <v/>
      </c>
      <c r="E90">
        <f>$B$8+$B$9*D90</f>
        <v/>
      </c>
      <c r="F90">
        <f>C90-E90</f>
        <v/>
      </c>
      <c r="G90">
        <f>F90/$B$11</f>
        <v/>
      </c>
      <c r="H90">
        <f>ABS(G90)</f>
        <v/>
      </c>
    </row>
    <row r="91">
      <c r="A91">
        <f>'03_DADOS_LIMPOS'!A67</f>
        <v/>
      </c>
      <c r="B91">
        <f>'03_DADOS_LIMPOS'!C67</f>
        <v/>
      </c>
      <c r="C91">
        <f>'03_DADOS_LIMPOS'!D67</f>
        <v/>
      </c>
      <c r="D91">
        <f>'03_DADOS_LIMPOS'!K67</f>
        <v/>
      </c>
      <c r="E91">
        <f>$B$8+$B$9*D91</f>
        <v/>
      </c>
      <c r="F91">
        <f>C91-E91</f>
        <v/>
      </c>
      <c r="G91">
        <f>F91/$B$11</f>
        <v/>
      </c>
      <c r="H91">
        <f>ABS(G91)</f>
        <v/>
      </c>
    </row>
    <row r="92">
      <c r="A92">
        <f>'03_DADOS_LIMPOS'!A68</f>
        <v/>
      </c>
      <c r="B92">
        <f>'03_DADOS_LIMPOS'!C68</f>
        <v/>
      </c>
      <c r="C92">
        <f>'03_DADOS_LIMPOS'!D68</f>
        <v/>
      </c>
      <c r="D92">
        <f>'03_DADOS_LIMPOS'!K68</f>
        <v/>
      </c>
      <c r="E92">
        <f>$B$8+$B$9*D92</f>
        <v/>
      </c>
      <c r="F92">
        <f>C92-E92</f>
        <v/>
      </c>
      <c r="G92">
        <f>F92/$B$11</f>
        <v/>
      </c>
      <c r="H92">
        <f>ABS(G92)</f>
        <v/>
      </c>
    </row>
    <row r="93">
      <c r="A93">
        <f>'03_DADOS_LIMPOS'!A69</f>
        <v/>
      </c>
      <c r="B93">
        <f>'03_DADOS_LIMPOS'!C69</f>
        <v/>
      </c>
      <c r="C93">
        <f>'03_DADOS_LIMPOS'!D69</f>
        <v/>
      </c>
      <c r="D93">
        <f>'03_DADOS_LIMPOS'!K69</f>
        <v/>
      </c>
      <c r="E93">
        <f>$B$8+$B$9*D93</f>
        <v/>
      </c>
      <c r="F93">
        <f>C93-E93</f>
        <v/>
      </c>
      <c r="G93">
        <f>F93/$B$11</f>
        <v/>
      </c>
      <c r="H93">
        <f>ABS(G93)</f>
        <v/>
      </c>
    </row>
    <row r="94">
      <c r="A94">
        <f>'03_DADOS_LIMPOS'!A70</f>
        <v/>
      </c>
      <c r="B94">
        <f>'03_DADOS_LIMPOS'!C70</f>
        <v/>
      </c>
      <c r="C94">
        <f>'03_DADOS_LIMPOS'!D70</f>
        <v/>
      </c>
      <c r="D94">
        <f>'03_DADOS_LIMPOS'!K70</f>
        <v/>
      </c>
      <c r="E94">
        <f>$B$8+$B$9*D94</f>
        <v/>
      </c>
      <c r="F94">
        <f>C94-E94</f>
        <v/>
      </c>
      <c r="G94">
        <f>F94/$B$11</f>
        <v/>
      </c>
      <c r="H94">
        <f>ABS(G94)</f>
        <v/>
      </c>
    </row>
    <row r="95">
      <c r="A95">
        <f>'03_DADOS_LIMPOS'!A71</f>
        <v/>
      </c>
      <c r="B95">
        <f>'03_DADOS_LIMPOS'!C71</f>
        <v/>
      </c>
      <c r="C95">
        <f>'03_DADOS_LIMPOS'!D71</f>
        <v/>
      </c>
      <c r="D95">
        <f>'03_DADOS_LIMPOS'!K71</f>
        <v/>
      </c>
      <c r="E95">
        <f>$B$8+$B$9*D95</f>
        <v/>
      </c>
      <c r="F95">
        <f>C95-E95</f>
        <v/>
      </c>
      <c r="G95">
        <f>F95/$B$11</f>
        <v/>
      </c>
      <c r="H95">
        <f>ABS(G95)</f>
        <v/>
      </c>
    </row>
    <row r="96">
      <c r="A96">
        <f>'03_DADOS_LIMPOS'!A72</f>
        <v/>
      </c>
      <c r="B96">
        <f>'03_DADOS_LIMPOS'!C72</f>
        <v/>
      </c>
      <c r="C96">
        <f>'03_DADOS_LIMPOS'!D72</f>
        <v/>
      </c>
      <c r="D96">
        <f>'03_DADOS_LIMPOS'!K72</f>
        <v/>
      </c>
      <c r="E96">
        <f>$B$8+$B$9*D96</f>
        <v/>
      </c>
      <c r="F96">
        <f>C96-E96</f>
        <v/>
      </c>
      <c r="G96">
        <f>F96/$B$11</f>
        <v/>
      </c>
      <c r="H96">
        <f>ABS(G96)</f>
        <v/>
      </c>
    </row>
    <row r="97">
      <c r="A97">
        <f>'03_DADOS_LIMPOS'!A73</f>
        <v/>
      </c>
      <c r="B97">
        <f>'03_DADOS_LIMPOS'!C73</f>
        <v/>
      </c>
      <c r="C97">
        <f>'03_DADOS_LIMPOS'!D73</f>
        <v/>
      </c>
      <c r="D97">
        <f>'03_DADOS_LIMPOS'!K73</f>
        <v/>
      </c>
      <c r="E97">
        <f>$B$8+$B$9*D97</f>
        <v/>
      </c>
      <c r="F97">
        <f>C97-E97</f>
        <v/>
      </c>
      <c r="G97">
        <f>F97/$B$11</f>
        <v/>
      </c>
      <c r="H97">
        <f>ABS(G97)</f>
        <v/>
      </c>
    </row>
    <row r="98">
      <c r="A98">
        <f>'03_DADOS_LIMPOS'!A74</f>
        <v/>
      </c>
      <c r="B98">
        <f>'03_DADOS_LIMPOS'!C74</f>
        <v/>
      </c>
      <c r="C98">
        <f>'03_DADOS_LIMPOS'!D74</f>
        <v/>
      </c>
      <c r="D98">
        <f>'03_DADOS_LIMPOS'!K74</f>
        <v/>
      </c>
      <c r="E98">
        <f>$B$8+$B$9*D98</f>
        <v/>
      </c>
      <c r="F98">
        <f>C98-E98</f>
        <v/>
      </c>
      <c r="G98">
        <f>F98/$B$11</f>
        <v/>
      </c>
      <c r="H98">
        <f>ABS(G98)</f>
        <v/>
      </c>
    </row>
    <row r="99">
      <c r="A99">
        <f>'03_DADOS_LIMPOS'!A75</f>
        <v/>
      </c>
      <c r="B99">
        <f>'03_DADOS_LIMPOS'!C75</f>
        <v/>
      </c>
      <c r="C99">
        <f>'03_DADOS_LIMPOS'!D75</f>
        <v/>
      </c>
      <c r="D99">
        <f>'03_DADOS_LIMPOS'!K75</f>
        <v/>
      </c>
      <c r="E99">
        <f>$B$8+$B$9*D99</f>
        <v/>
      </c>
      <c r="F99">
        <f>C99-E99</f>
        <v/>
      </c>
      <c r="G99">
        <f>F99/$B$11</f>
        <v/>
      </c>
      <c r="H99">
        <f>ABS(G99)</f>
        <v/>
      </c>
    </row>
    <row r="100">
      <c r="A100">
        <f>'03_DADOS_LIMPOS'!A76</f>
        <v/>
      </c>
      <c r="B100">
        <f>'03_DADOS_LIMPOS'!C76</f>
        <v/>
      </c>
      <c r="C100">
        <f>'03_DADOS_LIMPOS'!D76</f>
        <v/>
      </c>
      <c r="D100">
        <f>'03_DADOS_LIMPOS'!K76</f>
        <v/>
      </c>
      <c r="E100">
        <f>$B$8+$B$9*D100</f>
        <v/>
      </c>
      <c r="F100">
        <f>C100-E100</f>
        <v/>
      </c>
      <c r="G100">
        <f>F100/$B$11</f>
        <v/>
      </c>
      <c r="H100">
        <f>ABS(G100)</f>
        <v/>
      </c>
    </row>
    <row r="101">
      <c r="A101">
        <f>'03_DADOS_LIMPOS'!A77</f>
        <v/>
      </c>
      <c r="B101">
        <f>'03_DADOS_LIMPOS'!C77</f>
        <v/>
      </c>
      <c r="C101">
        <f>'03_DADOS_LIMPOS'!D77</f>
        <v/>
      </c>
      <c r="D101">
        <f>'03_DADOS_LIMPOS'!K77</f>
        <v/>
      </c>
      <c r="E101">
        <f>$B$8+$B$9*D101</f>
        <v/>
      </c>
      <c r="F101">
        <f>C101-E101</f>
        <v/>
      </c>
      <c r="G101">
        <f>F101/$B$11</f>
        <v/>
      </c>
      <c r="H101">
        <f>ABS(G101)</f>
        <v/>
      </c>
    </row>
    <row r="102">
      <c r="A102">
        <f>'03_DADOS_LIMPOS'!A78</f>
        <v/>
      </c>
      <c r="B102">
        <f>'03_DADOS_LIMPOS'!C78</f>
        <v/>
      </c>
      <c r="C102">
        <f>'03_DADOS_LIMPOS'!D78</f>
        <v/>
      </c>
      <c r="D102">
        <f>'03_DADOS_LIMPOS'!K78</f>
        <v/>
      </c>
      <c r="E102">
        <f>$B$8+$B$9*D102</f>
        <v/>
      </c>
      <c r="F102">
        <f>C102-E102</f>
        <v/>
      </c>
      <c r="G102">
        <f>F102/$B$11</f>
        <v/>
      </c>
      <c r="H102">
        <f>ABS(G102)</f>
        <v/>
      </c>
    </row>
    <row r="103">
      <c r="A103">
        <f>'03_DADOS_LIMPOS'!A79</f>
        <v/>
      </c>
      <c r="B103">
        <f>'03_DADOS_LIMPOS'!C79</f>
        <v/>
      </c>
      <c r="C103">
        <f>'03_DADOS_LIMPOS'!D79</f>
        <v/>
      </c>
      <c r="D103">
        <f>'03_DADOS_LIMPOS'!K79</f>
        <v/>
      </c>
      <c r="E103">
        <f>$B$8+$B$9*D103</f>
        <v/>
      </c>
      <c r="F103">
        <f>C103-E103</f>
        <v/>
      </c>
      <c r="G103">
        <f>F103/$B$11</f>
        <v/>
      </c>
      <c r="H103">
        <f>ABS(G103)</f>
        <v/>
      </c>
    </row>
    <row r="104">
      <c r="A104">
        <f>'03_DADOS_LIMPOS'!A80</f>
        <v/>
      </c>
      <c r="B104">
        <f>'03_DADOS_LIMPOS'!C80</f>
        <v/>
      </c>
      <c r="C104">
        <f>'03_DADOS_LIMPOS'!D80</f>
        <v/>
      </c>
      <c r="D104">
        <f>'03_DADOS_LIMPOS'!K80</f>
        <v/>
      </c>
      <c r="E104">
        <f>$B$8+$B$9*D104</f>
        <v/>
      </c>
      <c r="F104">
        <f>C104-E104</f>
        <v/>
      </c>
      <c r="G104">
        <f>F104/$B$11</f>
        <v/>
      </c>
      <c r="H104">
        <f>ABS(G104)</f>
        <v/>
      </c>
    </row>
    <row r="105">
      <c r="A105">
        <f>'03_DADOS_LIMPOS'!A81</f>
        <v/>
      </c>
      <c r="B105">
        <f>'03_DADOS_LIMPOS'!C81</f>
        <v/>
      </c>
      <c r="C105">
        <f>'03_DADOS_LIMPOS'!D81</f>
        <v/>
      </c>
      <c r="D105">
        <f>'03_DADOS_LIMPOS'!K81</f>
        <v/>
      </c>
      <c r="E105">
        <f>$B$8+$B$9*D105</f>
        <v/>
      </c>
      <c r="F105">
        <f>C105-E105</f>
        <v/>
      </c>
      <c r="G105">
        <f>F105/$B$11</f>
        <v/>
      </c>
      <c r="H105">
        <f>ABS(G105)</f>
        <v/>
      </c>
    </row>
    <row r="106">
      <c r="A106">
        <f>'03_DADOS_LIMPOS'!A82</f>
        <v/>
      </c>
      <c r="B106">
        <f>'03_DADOS_LIMPOS'!C82</f>
        <v/>
      </c>
      <c r="C106">
        <f>'03_DADOS_LIMPOS'!D82</f>
        <v/>
      </c>
      <c r="D106">
        <f>'03_DADOS_LIMPOS'!K82</f>
        <v/>
      </c>
      <c r="E106">
        <f>$B$8+$B$9*D106</f>
        <v/>
      </c>
      <c r="F106">
        <f>C106-E106</f>
        <v/>
      </c>
      <c r="G106">
        <f>F106/$B$11</f>
        <v/>
      </c>
      <c r="H106">
        <f>ABS(G106)</f>
        <v/>
      </c>
    </row>
    <row r="107">
      <c r="A107">
        <f>'03_DADOS_LIMPOS'!A83</f>
        <v/>
      </c>
      <c r="B107">
        <f>'03_DADOS_LIMPOS'!C83</f>
        <v/>
      </c>
      <c r="C107">
        <f>'03_DADOS_LIMPOS'!D83</f>
        <v/>
      </c>
      <c r="D107">
        <f>'03_DADOS_LIMPOS'!K83</f>
        <v/>
      </c>
      <c r="E107">
        <f>$B$8+$B$9*D107</f>
        <v/>
      </c>
      <c r="F107">
        <f>C107-E107</f>
        <v/>
      </c>
      <c r="G107">
        <f>F107/$B$11</f>
        <v/>
      </c>
      <c r="H107">
        <f>ABS(G107)</f>
        <v/>
      </c>
    </row>
    <row r="108">
      <c r="A108">
        <f>'03_DADOS_LIMPOS'!A84</f>
        <v/>
      </c>
      <c r="B108">
        <f>'03_DADOS_LIMPOS'!C84</f>
        <v/>
      </c>
      <c r="C108">
        <f>'03_DADOS_LIMPOS'!D84</f>
        <v/>
      </c>
      <c r="D108">
        <f>'03_DADOS_LIMPOS'!K84</f>
        <v/>
      </c>
      <c r="E108">
        <f>$B$8+$B$9*D108</f>
        <v/>
      </c>
      <c r="F108">
        <f>C108-E108</f>
        <v/>
      </c>
      <c r="G108">
        <f>F108/$B$11</f>
        <v/>
      </c>
      <c r="H108">
        <f>ABS(G108)</f>
        <v/>
      </c>
    </row>
    <row r="109">
      <c r="A109">
        <f>'03_DADOS_LIMPOS'!A85</f>
        <v/>
      </c>
      <c r="B109">
        <f>'03_DADOS_LIMPOS'!C85</f>
        <v/>
      </c>
      <c r="C109">
        <f>'03_DADOS_LIMPOS'!D85</f>
        <v/>
      </c>
      <c r="D109">
        <f>'03_DADOS_LIMPOS'!K85</f>
        <v/>
      </c>
      <c r="E109">
        <f>$B$8+$B$9*D109</f>
        <v/>
      </c>
      <c r="F109">
        <f>C109-E109</f>
        <v/>
      </c>
      <c r="G109">
        <f>F109/$B$11</f>
        <v/>
      </c>
      <c r="H109">
        <f>ABS(G109)</f>
        <v/>
      </c>
    </row>
    <row r="110">
      <c r="A110">
        <f>'03_DADOS_LIMPOS'!A86</f>
        <v/>
      </c>
      <c r="B110">
        <f>'03_DADOS_LIMPOS'!C86</f>
        <v/>
      </c>
      <c r="C110">
        <f>'03_DADOS_LIMPOS'!D86</f>
        <v/>
      </c>
      <c r="D110">
        <f>'03_DADOS_LIMPOS'!K86</f>
        <v/>
      </c>
      <c r="E110">
        <f>$B$8+$B$9*D110</f>
        <v/>
      </c>
      <c r="F110">
        <f>C110-E110</f>
        <v/>
      </c>
      <c r="G110">
        <f>F110/$B$11</f>
        <v/>
      </c>
      <c r="H110">
        <f>ABS(G110)</f>
        <v/>
      </c>
    </row>
    <row r="111">
      <c r="A111">
        <f>'03_DADOS_LIMPOS'!A87</f>
        <v/>
      </c>
      <c r="B111">
        <f>'03_DADOS_LIMPOS'!C87</f>
        <v/>
      </c>
      <c r="C111">
        <f>'03_DADOS_LIMPOS'!D87</f>
        <v/>
      </c>
      <c r="D111">
        <f>'03_DADOS_LIMPOS'!K87</f>
        <v/>
      </c>
      <c r="E111">
        <f>$B$8+$B$9*D111</f>
        <v/>
      </c>
      <c r="F111">
        <f>C111-E111</f>
        <v/>
      </c>
      <c r="G111">
        <f>F111/$B$11</f>
        <v/>
      </c>
      <c r="H111">
        <f>ABS(G111)</f>
        <v/>
      </c>
    </row>
    <row r="112">
      <c r="A112">
        <f>'03_DADOS_LIMPOS'!A88</f>
        <v/>
      </c>
      <c r="B112">
        <f>'03_DADOS_LIMPOS'!C88</f>
        <v/>
      </c>
      <c r="C112">
        <f>'03_DADOS_LIMPOS'!D88</f>
        <v/>
      </c>
      <c r="D112">
        <f>'03_DADOS_LIMPOS'!K88</f>
        <v/>
      </c>
      <c r="E112">
        <f>$B$8+$B$9*D112</f>
        <v/>
      </c>
      <c r="F112">
        <f>C112-E112</f>
        <v/>
      </c>
      <c r="G112">
        <f>F112/$B$11</f>
        <v/>
      </c>
      <c r="H112">
        <f>ABS(G112)</f>
        <v/>
      </c>
    </row>
    <row r="113">
      <c r="A113">
        <f>'03_DADOS_LIMPOS'!A89</f>
        <v/>
      </c>
      <c r="B113">
        <f>'03_DADOS_LIMPOS'!C89</f>
        <v/>
      </c>
      <c r="C113">
        <f>'03_DADOS_LIMPOS'!D89</f>
        <v/>
      </c>
      <c r="D113">
        <f>'03_DADOS_LIMPOS'!K89</f>
        <v/>
      </c>
      <c r="E113">
        <f>$B$8+$B$9*D113</f>
        <v/>
      </c>
      <c r="F113">
        <f>C113-E113</f>
        <v/>
      </c>
      <c r="G113">
        <f>F113/$B$11</f>
        <v/>
      </c>
      <c r="H113">
        <f>ABS(G113)</f>
        <v/>
      </c>
    </row>
    <row r="114">
      <c r="A114">
        <f>'03_DADOS_LIMPOS'!A90</f>
        <v/>
      </c>
      <c r="B114">
        <f>'03_DADOS_LIMPOS'!C90</f>
        <v/>
      </c>
      <c r="C114">
        <f>'03_DADOS_LIMPOS'!D90</f>
        <v/>
      </c>
      <c r="D114">
        <f>'03_DADOS_LIMPOS'!K90</f>
        <v/>
      </c>
      <c r="E114">
        <f>$B$8+$B$9*D114</f>
        <v/>
      </c>
      <c r="F114">
        <f>C114-E114</f>
        <v/>
      </c>
      <c r="G114">
        <f>F114/$B$11</f>
        <v/>
      </c>
      <c r="H114">
        <f>ABS(G114)</f>
        <v/>
      </c>
    </row>
    <row r="115">
      <c r="A115">
        <f>'03_DADOS_LIMPOS'!A91</f>
        <v/>
      </c>
      <c r="B115">
        <f>'03_DADOS_LIMPOS'!C91</f>
        <v/>
      </c>
      <c r="C115">
        <f>'03_DADOS_LIMPOS'!D91</f>
        <v/>
      </c>
      <c r="D115">
        <f>'03_DADOS_LIMPOS'!K91</f>
        <v/>
      </c>
      <c r="E115">
        <f>$B$8+$B$9*D115</f>
        <v/>
      </c>
      <c r="F115">
        <f>C115-E115</f>
        <v/>
      </c>
      <c r="G115">
        <f>F115/$B$11</f>
        <v/>
      </c>
      <c r="H115">
        <f>ABS(G115)</f>
        <v/>
      </c>
    </row>
    <row r="116">
      <c r="A116">
        <f>'03_DADOS_LIMPOS'!A92</f>
        <v/>
      </c>
      <c r="B116">
        <f>'03_DADOS_LIMPOS'!C92</f>
        <v/>
      </c>
      <c r="C116">
        <f>'03_DADOS_LIMPOS'!D92</f>
        <v/>
      </c>
      <c r="D116">
        <f>'03_DADOS_LIMPOS'!K92</f>
        <v/>
      </c>
      <c r="E116">
        <f>$B$8+$B$9*D116</f>
        <v/>
      </c>
      <c r="F116">
        <f>C116-E116</f>
        <v/>
      </c>
      <c r="G116">
        <f>F116/$B$11</f>
        <v/>
      </c>
      <c r="H116">
        <f>ABS(G116)</f>
        <v/>
      </c>
    </row>
    <row r="117">
      <c r="A117">
        <f>'03_DADOS_LIMPOS'!A93</f>
        <v/>
      </c>
      <c r="B117">
        <f>'03_DADOS_LIMPOS'!C93</f>
        <v/>
      </c>
      <c r="C117">
        <f>'03_DADOS_LIMPOS'!D93</f>
        <v/>
      </c>
      <c r="D117">
        <f>'03_DADOS_LIMPOS'!K93</f>
        <v/>
      </c>
      <c r="E117">
        <f>$B$8+$B$9*D117</f>
        <v/>
      </c>
      <c r="F117">
        <f>C117-E117</f>
        <v/>
      </c>
      <c r="G117">
        <f>F117/$B$11</f>
        <v/>
      </c>
      <c r="H117">
        <f>ABS(G117)</f>
        <v/>
      </c>
    </row>
    <row r="118">
      <c r="A118">
        <f>'03_DADOS_LIMPOS'!A94</f>
        <v/>
      </c>
      <c r="B118">
        <f>'03_DADOS_LIMPOS'!C94</f>
        <v/>
      </c>
      <c r="C118">
        <f>'03_DADOS_LIMPOS'!D94</f>
        <v/>
      </c>
      <c r="D118">
        <f>'03_DADOS_LIMPOS'!K94</f>
        <v/>
      </c>
      <c r="E118">
        <f>$B$8+$B$9*D118</f>
        <v/>
      </c>
      <c r="F118">
        <f>C118-E118</f>
        <v/>
      </c>
      <c r="G118">
        <f>F118/$B$11</f>
        <v/>
      </c>
      <c r="H118">
        <f>ABS(G118)</f>
        <v/>
      </c>
    </row>
    <row r="119">
      <c r="A119">
        <f>'03_DADOS_LIMPOS'!A95</f>
        <v/>
      </c>
      <c r="B119">
        <f>'03_DADOS_LIMPOS'!C95</f>
        <v/>
      </c>
      <c r="C119">
        <f>'03_DADOS_LIMPOS'!D95</f>
        <v/>
      </c>
      <c r="D119">
        <f>'03_DADOS_LIMPOS'!K95</f>
        <v/>
      </c>
      <c r="E119">
        <f>$B$8+$B$9*D119</f>
        <v/>
      </c>
      <c r="F119">
        <f>C119-E119</f>
        <v/>
      </c>
      <c r="G119">
        <f>F119/$B$11</f>
        <v/>
      </c>
      <c r="H119">
        <f>ABS(G119)</f>
        <v/>
      </c>
    </row>
    <row r="120">
      <c r="A120">
        <f>'03_DADOS_LIMPOS'!A96</f>
        <v/>
      </c>
      <c r="B120">
        <f>'03_DADOS_LIMPOS'!C96</f>
        <v/>
      </c>
      <c r="C120">
        <f>'03_DADOS_LIMPOS'!D96</f>
        <v/>
      </c>
      <c r="D120">
        <f>'03_DADOS_LIMPOS'!K96</f>
        <v/>
      </c>
      <c r="E120">
        <f>$B$8+$B$9*D120</f>
        <v/>
      </c>
      <c r="F120">
        <f>C120-E120</f>
        <v/>
      </c>
      <c r="G120">
        <f>F120/$B$11</f>
        <v/>
      </c>
      <c r="H120">
        <f>ABS(G120)</f>
        <v/>
      </c>
    </row>
    <row r="121">
      <c r="A121">
        <f>'03_DADOS_LIMPOS'!A97</f>
        <v/>
      </c>
      <c r="B121">
        <f>'03_DADOS_LIMPOS'!C97</f>
        <v/>
      </c>
      <c r="C121">
        <f>'03_DADOS_LIMPOS'!D97</f>
        <v/>
      </c>
      <c r="D121">
        <f>'03_DADOS_LIMPOS'!K97</f>
        <v/>
      </c>
      <c r="E121">
        <f>$B$8+$B$9*D121</f>
        <v/>
      </c>
      <c r="F121">
        <f>C121-E121</f>
        <v/>
      </c>
      <c r="G121">
        <f>F121/$B$11</f>
        <v/>
      </c>
      <c r="H121">
        <f>ABS(G121)</f>
        <v/>
      </c>
    </row>
    <row r="122">
      <c r="A122">
        <f>'03_DADOS_LIMPOS'!A98</f>
        <v/>
      </c>
      <c r="B122">
        <f>'03_DADOS_LIMPOS'!C98</f>
        <v/>
      </c>
      <c r="C122">
        <f>'03_DADOS_LIMPOS'!D98</f>
        <v/>
      </c>
      <c r="D122">
        <f>'03_DADOS_LIMPOS'!K98</f>
        <v/>
      </c>
      <c r="E122">
        <f>$B$8+$B$9*D122</f>
        <v/>
      </c>
      <c r="F122">
        <f>C122-E122</f>
        <v/>
      </c>
      <c r="G122">
        <f>F122/$B$11</f>
        <v/>
      </c>
      <c r="H122">
        <f>ABS(G122)</f>
        <v/>
      </c>
    </row>
    <row r="123">
      <c r="A123">
        <f>'03_DADOS_LIMPOS'!A99</f>
        <v/>
      </c>
      <c r="B123">
        <f>'03_DADOS_LIMPOS'!C99</f>
        <v/>
      </c>
      <c r="C123">
        <f>'03_DADOS_LIMPOS'!D99</f>
        <v/>
      </c>
      <c r="D123">
        <f>'03_DADOS_LIMPOS'!K99</f>
        <v/>
      </c>
      <c r="E123">
        <f>$B$8+$B$9*D123</f>
        <v/>
      </c>
      <c r="F123">
        <f>C123-E123</f>
        <v/>
      </c>
      <c r="G123">
        <f>F123/$B$11</f>
        <v/>
      </c>
      <c r="H123">
        <f>ABS(G123)</f>
        <v/>
      </c>
    </row>
    <row r="124">
      <c r="A124">
        <f>'03_DADOS_LIMPOS'!A100</f>
        <v/>
      </c>
      <c r="B124">
        <f>'03_DADOS_LIMPOS'!C100</f>
        <v/>
      </c>
      <c r="C124">
        <f>'03_DADOS_LIMPOS'!D100</f>
        <v/>
      </c>
      <c r="D124">
        <f>'03_DADOS_LIMPOS'!K100</f>
        <v/>
      </c>
      <c r="E124">
        <f>$B$8+$B$9*D124</f>
        <v/>
      </c>
      <c r="F124">
        <f>C124-E124</f>
        <v/>
      </c>
      <c r="G124">
        <f>F124/$B$11</f>
        <v/>
      </c>
      <c r="H124">
        <f>ABS(G124)</f>
        <v/>
      </c>
    </row>
    <row r="125">
      <c r="A125">
        <f>'03_DADOS_LIMPOS'!A101</f>
        <v/>
      </c>
      <c r="B125">
        <f>'03_DADOS_LIMPOS'!C101</f>
        <v/>
      </c>
      <c r="C125">
        <f>'03_DADOS_LIMPOS'!D101</f>
        <v/>
      </c>
      <c r="D125">
        <f>'03_DADOS_LIMPOS'!K101</f>
        <v/>
      </c>
      <c r="E125">
        <f>$B$8+$B$9*D125</f>
        <v/>
      </c>
      <c r="F125">
        <f>C125-E125</f>
        <v/>
      </c>
      <c r="G125">
        <f>F125/$B$11</f>
        <v/>
      </c>
      <c r="H125">
        <f>ABS(G125)</f>
        <v/>
      </c>
    </row>
    <row r="126">
      <c r="A126">
        <f>'03_DADOS_LIMPOS'!A102</f>
        <v/>
      </c>
      <c r="B126">
        <f>'03_DADOS_LIMPOS'!C102</f>
        <v/>
      </c>
      <c r="C126">
        <f>'03_DADOS_LIMPOS'!D102</f>
        <v/>
      </c>
      <c r="D126">
        <f>'03_DADOS_LIMPOS'!K102</f>
        <v/>
      </c>
      <c r="E126">
        <f>$B$8+$B$9*D126</f>
        <v/>
      </c>
      <c r="F126">
        <f>C126-E126</f>
        <v/>
      </c>
      <c r="G126">
        <f>F126/$B$11</f>
        <v/>
      </c>
      <c r="H126">
        <f>ABS(G126)</f>
        <v/>
      </c>
    </row>
    <row r="127">
      <c r="A127">
        <f>'03_DADOS_LIMPOS'!A103</f>
        <v/>
      </c>
      <c r="B127">
        <f>'03_DADOS_LIMPOS'!C103</f>
        <v/>
      </c>
      <c r="C127">
        <f>'03_DADOS_LIMPOS'!D103</f>
        <v/>
      </c>
      <c r="D127">
        <f>'03_DADOS_LIMPOS'!K103</f>
        <v/>
      </c>
      <c r="E127">
        <f>$B$8+$B$9*D127</f>
        <v/>
      </c>
      <c r="F127">
        <f>C127-E127</f>
        <v/>
      </c>
      <c r="G127">
        <f>F127/$B$11</f>
        <v/>
      </c>
      <c r="H127">
        <f>ABS(G127)</f>
        <v/>
      </c>
    </row>
    <row r="128">
      <c r="A128">
        <f>'03_DADOS_LIMPOS'!A104</f>
        <v/>
      </c>
      <c r="B128">
        <f>'03_DADOS_LIMPOS'!C104</f>
        <v/>
      </c>
      <c r="C128">
        <f>'03_DADOS_LIMPOS'!D104</f>
        <v/>
      </c>
      <c r="D128">
        <f>'03_DADOS_LIMPOS'!K104</f>
        <v/>
      </c>
      <c r="E128">
        <f>$B$8+$B$9*D128</f>
        <v/>
      </c>
      <c r="F128">
        <f>C128-E128</f>
        <v/>
      </c>
      <c r="G128">
        <f>F128/$B$11</f>
        <v/>
      </c>
      <c r="H128">
        <f>ABS(G128)</f>
        <v/>
      </c>
    </row>
    <row r="129">
      <c r="A129">
        <f>'03_DADOS_LIMPOS'!A105</f>
        <v/>
      </c>
      <c r="B129">
        <f>'03_DADOS_LIMPOS'!C105</f>
        <v/>
      </c>
      <c r="C129">
        <f>'03_DADOS_LIMPOS'!D105</f>
        <v/>
      </c>
      <c r="D129">
        <f>'03_DADOS_LIMPOS'!K105</f>
        <v/>
      </c>
      <c r="E129">
        <f>$B$8+$B$9*D129</f>
        <v/>
      </c>
      <c r="F129">
        <f>C129-E129</f>
        <v/>
      </c>
      <c r="G129">
        <f>F129/$B$11</f>
        <v/>
      </c>
      <c r="H129">
        <f>ABS(G129)</f>
        <v/>
      </c>
    </row>
    <row r="130">
      <c r="A130">
        <f>'03_DADOS_LIMPOS'!A106</f>
        <v/>
      </c>
      <c r="B130">
        <f>'03_DADOS_LIMPOS'!C106</f>
        <v/>
      </c>
      <c r="C130">
        <f>'03_DADOS_LIMPOS'!D106</f>
        <v/>
      </c>
      <c r="D130">
        <f>'03_DADOS_LIMPOS'!K106</f>
        <v/>
      </c>
      <c r="E130">
        <f>$B$8+$B$9*D130</f>
        <v/>
      </c>
      <c r="F130">
        <f>C130-E130</f>
        <v/>
      </c>
      <c r="G130">
        <f>F130/$B$11</f>
        <v/>
      </c>
      <c r="H130">
        <f>ABS(G130)</f>
        <v/>
      </c>
    </row>
    <row r="131">
      <c r="A131">
        <f>'03_DADOS_LIMPOS'!A107</f>
        <v/>
      </c>
      <c r="B131">
        <f>'03_DADOS_LIMPOS'!C107</f>
        <v/>
      </c>
      <c r="C131">
        <f>'03_DADOS_LIMPOS'!D107</f>
        <v/>
      </c>
      <c r="D131">
        <f>'03_DADOS_LIMPOS'!K107</f>
        <v/>
      </c>
      <c r="E131">
        <f>$B$8+$B$9*D131</f>
        <v/>
      </c>
      <c r="F131">
        <f>C131-E131</f>
        <v/>
      </c>
      <c r="G131">
        <f>F131/$B$11</f>
        <v/>
      </c>
      <c r="H131">
        <f>ABS(G131)</f>
        <v/>
      </c>
    </row>
    <row r="132">
      <c r="A132">
        <f>'03_DADOS_LIMPOS'!A108</f>
        <v/>
      </c>
      <c r="B132">
        <f>'03_DADOS_LIMPOS'!C108</f>
        <v/>
      </c>
      <c r="C132">
        <f>'03_DADOS_LIMPOS'!D108</f>
        <v/>
      </c>
      <c r="D132">
        <f>'03_DADOS_LIMPOS'!K108</f>
        <v/>
      </c>
      <c r="E132">
        <f>$B$8+$B$9*D132</f>
        <v/>
      </c>
      <c r="F132">
        <f>C132-E132</f>
        <v/>
      </c>
      <c r="G132">
        <f>F132/$B$11</f>
        <v/>
      </c>
      <c r="H132">
        <f>ABS(G132)</f>
        <v/>
      </c>
    </row>
    <row r="133">
      <c r="A133">
        <f>'03_DADOS_LIMPOS'!A109</f>
        <v/>
      </c>
      <c r="B133">
        <f>'03_DADOS_LIMPOS'!C109</f>
        <v/>
      </c>
      <c r="C133">
        <f>'03_DADOS_LIMPOS'!D109</f>
        <v/>
      </c>
      <c r="D133">
        <f>'03_DADOS_LIMPOS'!K109</f>
        <v/>
      </c>
      <c r="E133">
        <f>$B$8+$B$9*D133</f>
        <v/>
      </c>
      <c r="F133">
        <f>C133-E133</f>
        <v/>
      </c>
      <c r="G133">
        <f>F133/$B$11</f>
        <v/>
      </c>
      <c r="H133">
        <f>ABS(G133)</f>
        <v/>
      </c>
    </row>
    <row r="134">
      <c r="A134">
        <f>'03_DADOS_LIMPOS'!A110</f>
        <v/>
      </c>
      <c r="B134">
        <f>'03_DADOS_LIMPOS'!C110</f>
        <v/>
      </c>
      <c r="C134">
        <f>'03_DADOS_LIMPOS'!D110</f>
        <v/>
      </c>
      <c r="D134">
        <f>'03_DADOS_LIMPOS'!K110</f>
        <v/>
      </c>
      <c r="E134">
        <f>$B$8+$B$9*D134</f>
        <v/>
      </c>
      <c r="F134">
        <f>C134-E134</f>
        <v/>
      </c>
      <c r="G134">
        <f>F134/$B$11</f>
        <v/>
      </c>
      <c r="H134">
        <f>ABS(G134)</f>
        <v/>
      </c>
    </row>
    <row r="135">
      <c r="A135">
        <f>'03_DADOS_LIMPOS'!A111</f>
        <v/>
      </c>
      <c r="B135">
        <f>'03_DADOS_LIMPOS'!C111</f>
        <v/>
      </c>
      <c r="C135">
        <f>'03_DADOS_LIMPOS'!D111</f>
        <v/>
      </c>
      <c r="D135">
        <f>'03_DADOS_LIMPOS'!K111</f>
        <v/>
      </c>
      <c r="E135">
        <f>$B$8+$B$9*D135</f>
        <v/>
      </c>
      <c r="F135">
        <f>C135-E135</f>
        <v/>
      </c>
      <c r="G135">
        <f>F135/$B$11</f>
        <v/>
      </c>
      <c r="H135">
        <f>ABS(G135)</f>
        <v/>
      </c>
    </row>
    <row r="136">
      <c r="A136">
        <f>'03_DADOS_LIMPOS'!A112</f>
        <v/>
      </c>
      <c r="B136">
        <f>'03_DADOS_LIMPOS'!C112</f>
        <v/>
      </c>
      <c r="C136">
        <f>'03_DADOS_LIMPOS'!D112</f>
        <v/>
      </c>
      <c r="D136">
        <f>'03_DADOS_LIMPOS'!K112</f>
        <v/>
      </c>
      <c r="E136">
        <f>$B$8+$B$9*D136</f>
        <v/>
      </c>
      <c r="F136">
        <f>C136-E136</f>
        <v/>
      </c>
      <c r="G136">
        <f>F136/$B$11</f>
        <v/>
      </c>
      <c r="H136">
        <f>ABS(G136)</f>
        <v/>
      </c>
    </row>
    <row r="137">
      <c r="A137">
        <f>'03_DADOS_LIMPOS'!A113</f>
        <v/>
      </c>
      <c r="B137">
        <f>'03_DADOS_LIMPOS'!C113</f>
        <v/>
      </c>
      <c r="C137">
        <f>'03_DADOS_LIMPOS'!D113</f>
        <v/>
      </c>
      <c r="D137">
        <f>'03_DADOS_LIMPOS'!K113</f>
        <v/>
      </c>
      <c r="E137">
        <f>$B$8+$B$9*D137</f>
        <v/>
      </c>
      <c r="F137">
        <f>C137-E137</f>
        <v/>
      </c>
      <c r="G137">
        <f>F137/$B$11</f>
        <v/>
      </c>
      <c r="H137">
        <f>ABS(G137)</f>
        <v/>
      </c>
    </row>
    <row r="138">
      <c r="A138">
        <f>'03_DADOS_LIMPOS'!A114</f>
        <v/>
      </c>
      <c r="B138">
        <f>'03_DADOS_LIMPOS'!C114</f>
        <v/>
      </c>
      <c r="C138">
        <f>'03_DADOS_LIMPOS'!D114</f>
        <v/>
      </c>
      <c r="D138">
        <f>'03_DADOS_LIMPOS'!K114</f>
        <v/>
      </c>
      <c r="E138">
        <f>$B$8+$B$9*D138</f>
        <v/>
      </c>
      <c r="F138">
        <f>C138-E138</f>
        <v/>
      </c>
      <c r="G138">
        <f>F138/$B$11</f>
        <v/>
      </c>
      <c r="H138">
        <f>ABS(G138)</f>
        <v/>
      </c>
    </row>
    <row r="139">
      <c r="A139">
        <f>'03_DADOS_LIMPOS'!A115</f>
        <v/>
      </c>
      <c r="B139">
        <f>'03_DADOS_LIMPOS'!C115</f>
        <v/>
      </c>
      <c r="C139">
        <f>'03_DADOS_LIMPOS'!D115</f>
        <v/>
      </c>
      <c r="D139">
        <f>'03_DADOS_LIMPOS'!K115</f>
        <v/>
      </c>
      <c r="E139">
        <f>$B$8+$B$9*D139</f>
        <v/>
      </c>
      <c r="F139">
        <f>C139-E139</f>
        <v/>
      </c>
      <c r="G139">
        <f>F139/$B$11</f>
        <v/>
      </c>
      <c r="H139">
        <f>ABS(G139)</f>
        <v/>
      </c>
    </row>
    <row r="140">
      <c r="A140">
        <f>'03_DADOS_LIMPOS'!A116</f>
        <v/>
      </c>
      <c r="B140">
        <f>'03_DADOS_LIMPOS'!C116</f>
        <v/>
      </c>
      <c r="C140">
        <f>'03_DADOS_LIMPOS'!D116</f>
        <v/>
      </c>
      <c r="D140">
        <f>'03_DADOS_LIMPOS'!K116</f>
        <v/>
      </c>
      <c r="E140">
        <f>$B$8+$B$9*D140</f>
        <v/>
      </c>
      <c r="F140">
        <f>C140-E140</f>
        <v/>
      </c>
      <c r="G140">
        <f>F140/$B$11</f>
        <v/>
      </c>
      <c r="H140">
        <f>ABS(G140)</f>
        <v/>
      </c>
    </row>
    <row r="141">
      <c r="A141">
        <f>'03_DADOS_LIMPOS'!A117</f>
        <v/>
      </c>
      <c r="B141">
        <f>'03_DADOS_LIMPOS'!C117</f>
        <v/>
      </c>
      <c r="C141">
        <f>'03_DADOS_LIMPOS'!D117</f>
        <v/>
      </c>
      <c r="D141">
        <f>'03_DADOS_LIMPOS'!K117</f>
        <v/>
      </c>
      <c r="E141">
        <f>$B$8+$B$9*D141</f>
        <v/>
      </c>
      <c r="F141">
        <f>C141-E141</f>
        <v/>
      </c>
      <c r="G141">
        <f>F141/$B$11</f>
        <v/>
      </c>
      <c r="H141">
        <f>ABS(G141)</f>
        <v/>
      </c>
    </row>
    <row r="142">
      <c r="A142">
        <f>'03_DADOS_LIMPOS'!A118</f>
        <v/>
      </c>
      <c r="B142">
        <f>'03_DADOS_LIMPOS'!C118</f>
        <v/>
      </c>
      <c r="C142">
        <f>'03_DADOS_LIMPOS'!D118</f>
        <v/>
      </c>
      <c r="D142">
        <f>'03_DADOS_LIMPOS'!K118</f>
        <v/>
      </c>
      <c r="E142">
        <f>$B$8+$B$9*D142</f>
        <v/>
      </c>
      <c r="F142">
        <f>C142-E142</f>
        <v/>
      </c>
      <c r="G142">
        <f>F142/$B$11</f>
        <v/>
      </c>
      <c r="H142">
        <f>ABS(G142)</f>
        <v/>
      </c>
    </row>
    <row r="143">
      <c r="A143">
        <f>'03_DADOS_LIMPOS'!A119</f>
        <v/>
      </c>
      <c r="B143">
        <f>'03_DADOS_LIMPOS'!C119</f>
        <v/>
      </c>
      <c r="C143">
        <f>'03_DADOS_LIMPOS'!D119</f>
        <v/>
      </c>
      <c r="D143">
        <f>'03_DADOS_LIMPOS'!K119</f>
        <v/>
      </c>
      <c r="E143">
        <f>$B$8+$B$9*D143</f>
        <v/>
      </c>
      <c r="F143">
        <f>C143-E143</f>
        <v/>
      </c>
      <c r="G143">
        <f>F143/$B$11</f>
        <v/>
      </c>
      <c r="H143">
        <f>ABS(G143)</f>
        <v/>
      </c>
    </row>
    <row r="144">
      <c r="A144">
        <f>'03_DADOS_LIMPOS'!A120</f>
        <v/>
      </c>
      <c r="B144">
        <f>'03_DADOS_LIMPOS'!C120</f>
        <v/>
      </c>
      <c r="C144">
        <f>'03_DADOS_LIMPOS'!D120</f>
        <v/>
      </c>
      <c r="D144">
        <f>'03_DADOS_LIMPOS'!K120</f>
        <v/>
      </c>
      <c r="E144">
        <f>$B$8+$B$9*D144</f>
        <v/>
      </c>
      <c r="F144">
        <f>C144-E144</f>
        <v/>
      </c>
      <c r="G144">
        <f>F144/$B$11</f>
        <v/>
      </c>
      <c r="H144">
        <f>ABS(G144)</f>
        <v/>
      </c>
    </row>
    <row r="145">
      <c r="A145">
        <f>'03_DADOS_LIMPOS'!A121</f>
        <v/>
      </c>
      <c r="B145">
        <f>'03_DADOS_LIMPOS'!C121</f>
        <v/>
      </c>
      <c r="C145">
        <f>'03_DADOS_LIMPOS'!D121</f>
        <v/>
      </c>
      <c r="D145">
        <f>'03_DADOS_LIMPOS'!K121</f>
        <v/>
      </c>
      <c r="E145">
        <f>$B$8+$B$9*D145</f>
        <v/>
      </c>
      <c r="F145">
        <f>C145-E145</f>
        <v/>
      </c>
      <c r="G145">
        <f>F145/$B$11</f>
        <v/>
      </c>
      <c r="H145">
        <f>ABS(G145)</f>
        <v/>
      </c>
    </row>
    <row r="146">
      <c r="A146">
        <f>'03_DADOS_LIMPOS'!A122</f>
        <v/>
      </c>
      <c r="B146">
        <f>'03_DADOS_LIMPOS'!C122</f>
        <v/>
      </c>
      <c r="C146">
        <f>'03_DADOS_LIMPOS'!D122</f>
        <v/>
      </c>
      <c r="D146">
        <f>'03_DADOS_LIMPOS'!K122</f>
        <v/>
      </c>
      <c r="E146">
        <f>$B$8+$B$9*D146</f>
        <v/>
      </c>
      <c r="F146">
        <f>C146-E146</f>
        <v/>
      </c>
      <c r="G146">
        <f>F146/$B$11</f>
        <v/>
      </c>
      <c r="H146">
        <f>ABS(G146)</f>
        <v/>
      </c>
    </row>
    <row r="147">
      <c r="A147">
        <f>'03_DADOS_LIMPOS'!A123</f>
        <v/>
      </c>
      <c r="B147">
        <f>'03_DADOS_LIMPOS'!C123</f>
        <v/>
      </c>
      <c r="C147">
        <f>'03_DADOS_LIMPOS'!D123</f>
        <v/>
      </c>
      <c r="D147">
        <f>'03_DADOS_LIMPOS'!K123</f>
        <v/>
      </c>
      <c r="E147">
        <f>$B$8+$B$9*D147</f>
        <v/>
      </c>
      <c r="F147">
        <f>C147-E147</f>
        <v/>
      </c>
      <c r="G147">
        <f>F147/$B$11</f>
        <v/>
      </c>
      <c r="H147">
        <f>ABS(G147)</f>
        <v/>
      </c>
    </row>
    <row r="148">
      <c r="A148">
        <f>'03_DADOS_LIMPOS'!A124</f>
        <v/>
      </c>
      <c r="B148">
        <f>'03_DADOS_LIMPOS'!C124</f>
        <v/>
      </c>
      <c r="C148">
        <f>'03_DADOS_LIMPOS'!D124</f>
        <v/>
      </c>
      <c r="D148">
        <f>'03_DADOS_LIMPOS'!K124</f>
        <v/>
      </c>
      <c r="E148">
        <f>$B$8+$B$9*D148</f>
        <v/>
      </c>
      <c r="F148">
        <f>C148-E148</f>
        <v/>
      </c>
      <c r="G148">
        <f>F148/$B$11</f>
        <v/>
      </c>
      <c r="H148">
        <f>ABS(G148)</f>
        <v/>
      </c>
    </row>
    <row r="149">
      <c r="A149">
        <f>'03_DADOS_LIMPOS'!A125</f>
        <v/>
      </c>
      <c r="B149">
        <f>'03_DADOS_LIMPOS'!C125</f>
        <v/>
      </c>
      <c r="C149">
        <f>'03_DADOS_LIMPOS'!D125</f>
        <v/>
      </c>
      <c r="D149">
        <f>'03_DADOS_LIMPOS'!K125</f>
        <v/>
      </c>
      <c r="E149">
        <f>$B$8+$B$9*D149</f>
        <v/>
      </c>
      <c r="F149">
        <f>C149-E149</f>
        <v/>
      </c>
      <c r="G149">
        <f>F149/$B$11</f>
        <v/>
      </c>
      <c r="H149">
        <f>ABS(G149)</f>
        <v/>
      </c>
    </row>
    <row r="150">
      <c r="A150">
        <f>'03_DADOS_LIMPOS'!A126</f>
        <v/>
      </c>
      <c r="B150">
        <f>'03_DADOS_LIMPOS'!C126</f>
        <v/>
      </c>
      <c r="C150">
        <f>'03_DADOS_LIMPOS'!D126</f>
        <v/>
      </c>
      <c r="D150">
        <f>'03_DADOS_LIMPOS'!K126</f>
        <v/>
      </c>
      <c r="E150">
        <f>$B$8+$B$9*D150</f>
        <v/>
      </c>
      <c r="F150">
        <f>C150-E150</f>
        <v/>
      </c>
      <c r="G150">
        <f>F150/$B$11</f>
        <v/>
      </c>
      <c r="H150">
        <f>ABS(G150)</f>
        <v/>
      </c>
    </row>
    <row r="151">
      <c r="A151">
        <f>'03_DADOS_LIMPOS'!A127</f>
        <v/>
      </c>
      <c r="B151">
        <f>'03_DADOS_LIMPOS'!C127</f>
        <v/>
      </c>
      <c r="C151">
        <f>'03_DADOS_LIMPOS'!D127</f>
        <v/>
      </c>
      <c r="D151">
        <f>'03_DADOS_LIMPOS'!K127</f>
        <v/>
      </c>
      <c r="E151">
        <f>$B$8+$B$9*D151</f>
        <v/>
      </c>
      <c r="F151">
        <f>C151-E151</f>
        <v/>
      </c>
      <c r="G151">
        <f>F151/$B$11</f>
        <v/>
      </c>
      <c r="H151">
        <f>ABS(G151)</f>
        <v/>
      </c>
    </row>
    <row r="152">
      <c r="A152">
        <f>'03_DADOS_LIMPOS'!A128</f>
        <v/>
      </c>
      <c r="B152">
        <f>'03_DADOS_LIMPOS'!C128</f>
        <v/>
      </c>
      <c r="C152">
        <f>'03_DADOS_LIMPOS'!D128</f>
        <v/>
      </c>
      <c r="D152">
        <f>'03_DADOS_LIMPOS'!K128</f>
        <v/>
      </c>
      <c r="E152">
        <f>$B$8+$B$9*D152</f>
        <v/>
      </c>
      <c r="F152">
        <f>C152-E152</f>
        <v/>
      </c>
      <c r="G152">
        <f>F152/$B$11</f>
        <v/>
      </c>
      <c r="H152">
        <f>ABS(G152)</f>
        <v/>
      </c>
    </row>
    <row r="153">
      <c r="A153">
        <f>'03_DADOS_LIMPOS'!A129</f>
        <v/>
      </c>
      <c r="B153">
        <f>'03_DADOS_LIMPOS'!C129</f>
        <v/>
      </c>
      <c r="C153">
        <f>'03_DADOS_LIMPOS'!D129</f>
        <v/>
      </c>
      <c r="D153">
        <f>'03_DADOS_LIMPOS'!K129</f>
        <v/>
      </c>
      <c r="E153">
        <f>$B$8+$B$9*D153</f>
        <v/>
      </c>
      <c r="F153">
        <f>C153-E153</f>
        <v/>
      </c>
      <c r="G153">
        <f>F153/$B$11</f>
        <v/>
      </c>
      <c r="H153">
        <f>ABS(G153)</f>
        <v/>
      </c>
    </row>
    <row r="154">
      <c r="A154">
        <f>'03_DADOS_LIMPOS'!A130</f>
        <v/>
      </c>
      <c r="B154">
        <f>'03_DADOS_LIMPOS'!C130</f>
        <v/>
      </c>
      <c r="C154">
        <f>'03_DADOS_LIMPOS'!D130</f>
        <v/>
      </c>
      <c r="D154">
        <f>'03_DADOS_LIMPOS'!K130</f>
        <v/>
      </c>
      <c r="E154">
        <f>$B$8+$B$9*D154</f>
        <v/>
      </c>
      <c r="F154">
        <f>C154-E154</f>
        <v/>
      </c>
      <c r="G154">
        <f>F154/$B$11</f>
        <v/>
      </c>
      <c r="H154">
        <f>ABS(G154)</f>
        <v/>
      </c>
    </row>
    <row r="155">
      <c r="A155">
        <f>'03_DADOS_LIMPOS'!A131</f>
        <v/>
      </c>
      <c r="B155">
        <f>'03_DADOS_LIMPOS'!C131</f>
        <v/>
      </c>
      <c r="C155">
        <f>'03_DADOS_LIMPOS'!D131</f>
        <v/>
      </c>
      <c r="D155">
        <f>'03_DADOS_LIMPOS'!K131</f>
        <v/>
      </c>
      <c r="E155">
        <f>$B$8+$B$9*D155</f>
        <v/>
      </c>
      <c r="F155">
        <f>C155-E155</f>
        <v/>
      </c>
      <c r="G155">
        <f>F155/$B$11</f>
        <v/>
      </c>
      <c r="H155">
        <f>ABS(G155)</f>
        <v/>
      </c>
    </row>
    <row r="156">
      <c r="A156">
        <f>'03_DADOS_LIMPOS'!A132</f>
        <v/>
      </c>
      <c r="B156">
        <f>'03_DADOS_LIMPOS'!C132</f>
        <v/>
      </c>
      <c r="C156">
        <f>'03_DADOS_LIMPOS'!D132</f>
        <v/>
      </c>
      <c r="D156">
        <f>'03_DADOS_LIMPOS'!K132</f>
        <v/>
      </c>
      <c r="E156">
        <f>$B$8+$B$9*D156</f>
        <v/>
      </c>
      <c r="F156">
        <f>C156-E156</f>
        <v/>
      </c>
      <c r="G156">
        <f>F156/$B$11</f>
        <v/>
      </c>
      <c r="H156">
        <f>ABS(G156)</f>
        <v/>
      </c>
    </row>
    <row r="157">
      <c r="A157">
        <f>'03_DADOS_LIMPOS'!A133</f>
        <v/>
      </c>
      <c r="B157">
        <f>'03_DADOS_LIMPOS'!C133</f>
        <v/>
      </c>
      <c r="C157">
        <f>'03_DADOS_LIMPOS'!D133</f>
        <v/>
      </c>
      <c r="D157">
        <f>'03_DADOS_LIMPOS'!K133</f>
        <v/>
      </c>
      <c r="E157">
        <f>$B$8+$B$9*D157</f>
        <v/>
      </c>
      <c r="F157">
        <f>C157-E157</f>
        <v/>
      </c>
      <c r="G157">
        <f>F157/$B$11</f>
        <v/>
      </c>
      <c r="H157">
        <f>ABS(G157)</f>
        <v/>
      </c>
    </row>
    <row r="158">
      <c r="A158">
        <f>'03_DADOS_LIMPOS'!A134</f>
        <v/>
      </c>
      <c r="B158">
        <f>'03_DADOS_LIMPOS'!C134</f>
        <v/>
      </c>
      <c r="C158">
        <f>'03_DADOS_LIMPOS'!D134</f>
        <v/>
      </c>
      <c r="D158">
        <f>'03_DADOS_LIMPOS'!K134</f>
        <v/>
      </c>
      <c r="E158">
        <f>$B$8+$B$9*D158</f>
        <v/>
      </c>
      <c r="F158">
        <f>C158-E158</f>
        <v/>
      </c>
      <c r="G158">
        <f>F158/$B$11</f>
        <v/>
      </c>
      <c r="H158">
        <f>ABS(G158)</f>
        <v/>
      </c>
    </row>
    <row r="159">
      <c r="A159">
        <f>'03_DADOS_LIMPOS'!A135</f>
        <v/>
      </c>
      <c r="B159">
        <f>'03_DADOS_LIMPOS'!C135</f>
        <v/>
      </c>
      <c r="C159">
        <f>'03_DADOS_LIMPOS'!D135</f>
        <v/>
      </c>
      <c r="D159">
        <f>'03_DADOS_LIMPOS'!K135</f>
        <v/>
      </c>
      <c r="E159">
        <f>$B$8+$B$9*D159</f>
        <v/>
      </c>
      <c r="F159">
        <f>C159-E159</f>
        <v/>
      </c>
      <c r="G159">
        <f>F159/$B$11</f>
        <v/>
      </c>
      <c r="H159">
        <f>ABS(G159)</f>
        <v/>
      </c>
    </row>
    <row r="160">
      <c r="A160">
        <f>'03_DADOS_LIMPOS'!A136</f>
        <v/>
      </c>
      <c r="B160">
        <f>'03_DADOS_LIMPOS'!C136</f>
        <v/>
      </c>
      <c r="C160">
        <f>'03_DADOS_LIMPOS'!D136</f>
        <v/>
      </c>
      <c r="D160">
        <f>'03_DADOS_LIMPOS'!K136</f>
        <v/>
      </c>
      <c r="E160">
        <f>$B$8+$B$9*D160</f>
        <v/>
      </c>
      <c r="F160">
        <f>C160-E160</f>
        <v/>
      </c>
      <c r="G160">
        <f>F160/$B$11</f>
        <v/>
      </c>
      <c r="H160">
        <f>ABS(G160)</f>
        <v/>
      </c>
    </row>
    <row r="161">
      <c r="A161">
        <f>'03_DADOS_LIMPOS'!A137</f>
        <v/>
      </c>
      <c r="B161">
        <f>'03_DADOS_LIMPOS'!C137</f>
        <v/>
      </c>
      <c r="C161">
        <f>'03_DADOS_LIMPOS'!D137</f>
        <v/>
      </c>
      <c r="D161">
        <f>'03_DADOS_LIMPOS'!K137</f>
        <v/>
      </c>
      <c r="E161">
        <f>$B$8+$B$9*D161</f>
        <v/>
      </c>
      <c r="F161">
        <f>C161-E161</f>
        <v/>
      </c>
      <c r="G161">
        <f>F161/$B$11</f>
        <v/>
      </c>
      <c r="H161">
        <f>ABS(G161)</f>
        <v/>
      </c>
    </row>
    <row r="162">
      <c r="A162">
        <f>'03_DADOS_LIMPOS'!A138</f>
        <v/>
      </c>
      <c r="B162">
        <f>'03_DADOS_LIMPOS'!C138</f>
        <v/>
      </c>
      <c r="C162">
        <f>'03_DADOS_LIMPOS'!D138</f>
        <v/>
      </c>
      <c r="D162">
        <f>'03_DADOS_LIMPOS'!K138</f>
        <v/>
      </c>
      <c r="E162">
        <f>$B$8+$B$9*D162</f>
        <v/>
      </c>
      <c r="F162">
        <f>C162-E162</f>
        <v/>
      </c>
      <c r="G162">
        <f>F162/$B$11</f>
        <v/>
      </c>
      <c r="H162">
        <f>ABS(G162)</f>
        <v/>
      </c>
    </row>
    <row r="163">
      <c r="A163">
        <f>'03_DADOS_LIMPOS'!A139</f>
        <v/>
      </c>
      <c r="B163">
        <f>'03_DADOS_LIMPOS'!C139</f>
        <v/>
      </c>
      <c r="C163">
        <f>'03_DADOS_LIMPOS'!D139</f>
        <v/>
      </c>
      <c r="D163">
        <f>'03_DADOS_LIMPOS'!K139</f>
        <v/>
      </c>
      <c r="E163">
        <f>$B$8+$B$9*D163</f>
        <v/>
      </c>
      <c r="F163">
        <f>C163-E163</f>
        <v/>
      </c>
      <c r="G163">
        <f>F163/$B$11</f>
        <v/>
      </c>
      <c r="H163">
        <f>ABS(G163)</f>
        <v/>
      </c>
    </row>
    <row r="164">
      <c r="A164">
        <f>'03_DADOS_LIMPOS'!A140</f>
        <v/>
      </c>
      <c r="B164">
        <f>'03_DADOS_LIMPOS'!C140</f>
        <v/>
      </c>
      <c r="C164">
        <f>'03_DADOS_LIMPOS'!D140</f>
        <v/>
      </c>
      <c r="D164">
        <f>'03_DADOS_LIMPOS'!K140</f>
        <v/>
      </c>
      <c r="E164">
        <f>$B$8+$B$9*D164</f>
        <v/>
      </c>
      <c r="F164">
        <f>C164-E164</f>
        <v/>
      </c>
      <c r="G164">
        <f>F164/$B$11</f>
        <v/>
      </c>
      <c r="H164">
        <f>ABS(G164)</f>
        <v/>
      </c>
    </row>
    <row r="165">
      <c r="A165">
        <f>'03_DADOS_LIMPOS'!A141</f>
        <v/>
      </c>
      <c r="B165">
        <f>'03_DADOS_LIMPOS'!C141</f>
        <v/>
      </c>
      <c r="C165">
        <f>'03_DADOS_LIMPOS'!D141</f>
        <v/>
      </c>
      <c r="D165">
        <f>'03_DADOS_LIMPOS'!K141</f>
        <v/>
      </c>
      <c r="E165">
        <f>$B$8+$B$9*D165</f>
        <v/>
      </c>
      <c r="F165">
        <f>C165-E165</f>
        <v/>
      </c>
      <c r="G165">
        <f>F165/$B$11</f>
        <v/>
      </c>
      <c r="H165">
        <f>ABS(G165)</f>
        <v/>
      </c>
    </row>
    <row r="166">
      <c r="A166">
        <f>'03_DADOS_LIMPOS'!A142</f>
        <v/>
      </c>
      <c r="B166">
        <f>'03_DADOS_LIMPOS'!C142</f>
        <v/>
      </c>
      <c r="C166">
        <f>'03_DADOS_LIMPOS'!D142</f>
        <v/>
      </c>
      <c r="D166">
        <f>'03_DADOS_LIMPOS'!K142</f>
        <v/>
      </c>
      <c r="E166">
        <f>$B$8+$B$9*D166</f>
        <v/>
      </c>
      <c r="F166">
        <f>C166-E166</f>
        <v/>
      </c>
      <c r="G166">
        <f>F166/$B$11</f>
        <v/>
      </c>
      <c r="H166">
        <f>ABS(G166)</f>
        <v/>
      </c>
    </row>
    <row r="167">
      <c r="A167">
        <f>'03_DADOS_LIMPOS'!A143</f>
        <v/>
      </c>
      <c r="B167">
        <f>'03_DADOS_LIMPOS'!C143</f>
        <v/>
      </c>
      <c r="C167">
        <f>'03_DADOS_LIMPOS'!D143</f>
        <v/>
      </c>
      <c r="D167">
        <f>'03_DADOS_LIMPOS'!K143</f>
        <v/>
      </c>
      <c r="E167">
        <f>$B$8+$B$9*D167</f>
        <v/>
      </c>
      <c r="F167">
        <f>C167-E167</f>
        <v/>
      </c>
      <c r="G167">
        <f>F167/$B$11</f>
        <v/>
      </c>
      <c r="H167">
        <f>ABS(G167)</f>
        <v/>
      </c>
    </row>
    <row r="168">
      <c r="A168">
        <f>'03_DADOS_LIMPOS'!A144</f>
        <v/>
      </c>
      <c r="B168">
        <f>'03_DADOS_LIMPOS'!C144</f>
        <v/>
      </c>
      <c r="C168">
        <f>'03_DADOS_LIMPOS'!D144</f>
        <v/>
      </c>
      <c r="D168">
        <f>'03_DADOS_LIMPOS'!K144</f>
        <v/>
      </c>
      <c r="E168">
        <f>$B$8+$B$9*D168</f>
        <v/>
      </c>
      <c r="F168">
        <f>C168-E168</f>
        <v/>
      </c>
      <c r="G168">
        <f>F168/$B$11</f>
        <v/>
      </c>
      <c r="H168">
        <f>ABS(G168)</f>
        <v/>
      </c>
    </row>
    <row r="169">
      <c r="A169">
        <f>'03_DADOS_LIMPOS'!A145</f>
        <v/>
      </c>
      <c r="B169">
        <f>'03_DADOS_LIMPOS'!C145</f>
        <v/>
      </c>
      <c r="C169">
        <f>'03_DADOS_LIMPOS'!D145</f>
        <v/>
      </c>
      <c r="D169">
        <f>'03_DADOS_LIMPOS'!K145</f>
        <v/>
      </c>
      <c r="E169">
        <f>$B$8+$B$9*D169</f>
        <v/>
      </c>
      <c r="F169">
        <f>C169-E169</f>
        <v/>
      </c>
      <c r="G169">
        <f>F169/$B$11</f>
        <v/>
      </c>
      <c r="H169">
        <f>ABS(G169)</f>
        <v/>
      </c>
    </row>
    <row r="170">
      <c r="A170">
        <f>'03_DADOS_LIMPOS'!A146</f>
        <v/>
      </c>
      <c r="B170">
        <f>'03_DADOS_LIMPOS'!C146</f>
        <v/>
      </c>
      <c r="C170">
        <f>'03_DADOS_LIMPOS'!D146</f>
        <v/>
      </c>
      <c r="D170">
        <f>'03_DADOS_LIMPOS'!K146</f>
        <v/>
      </c>
      <c r="E170">
        <f>$B$8+$B$9*D170</f>
        <v/>
      </c>
      <c r="F170">
        <f>C170-E170</f>
        <v/>
      </c>
      <c r="G170">
        <f>F170/$B$11</f>
        <v/>
      </c>
      <c r="H170">
        <f>ABS(G170)</f>
        <v/>
      </c>
    </row>
    <row r="171">
      <c r="A171">
        <f>'03_DADOS_LIMPOS'!A147</f>
        <v/>
      </c>
      <c r="B171">
        <f>'03_DADOS_LIMPOS'!C147</f>
        <v/>
      </c>
      <c r="C171">
        <f>'03_DADOS_LIMPOS'!D147</f>
        <v/>
      </c>
      <c r="D171">
        <f>'03_DADOS_LIMPOS'!K147</f>
        <v/>
      </c>
      <c r="E171">
        <f>$B$8+$B$9*D171</f>
        <v/>
      </c>
      <c r="F171">
        <f>C171-E171</f>
        <v/>
      </c>
      <c r="G171">
        <f>F171/$B$11</f>
        <v/>
      </c>
      <c r="H171">
        <f>ABS(G171)</f>
        <v/>
      </c>
    </row>
    <row r="172">
      <c r="A172">
        <f>'03_DADOS_LIMPOS'!A148</f>
        <v/>
      </c>
      <c r="B172">
        <f>'03_DADOS_LIMPOS'!C148</f>
        <v/>
      </c>
      <c r="C172">
        <f>'03_DADOS_LIMPOS'!D148</f>
        <v/>
      </c>
      <c r="D172">
        <f>'03_DADOS_LIMPOS'!K148</f>
        <v/>
      </c>
      <c r="E172">
        <f>$B$8+$B$9*D172</f>
        <v/>
      </c>
      <c r="F172">
        <f>C172-E172</f>
        <v/>
      </c>
      <c r="G172">
        <f>F172/$B$11</f>
        <v/>
      </c>
      <c r="H172">
        <f>ABS(G172)</f>
        <v/>
      </c>
    </row>
    <row r="173">
      <c r="A173">
        <f>'03_DADOS_LIMPOS'!A149</f>
        <v/>
      </c>
      <c r="B173">
        <f>'03_DADOS_LIMPOS'!C149</f>
        <v/>
      </c>
      <c r="C173">
        <f>'03_DADOS_LIMPOS'!D149</f>
        <v/>
      </c>
      <c r="D173">
        <f>'03_DADOS_LIMPOS'!K149</f>
        <v/>
      </c>
      <c r="E173">
        <f>$B$8+$B$9*D173</f>
        <v/>
      </c>
      <c r="F173">
        <f>C173-E173</f>
        <v/>
      </c>
      <c r="G173">
        <f>F173/$B$11</f>
        <v/>
      </c>
      <c r="H173">
        <f>ABS(G173)</f>
        <v/>
      </c>
    </row>
    <row r="174">
      <c r="A174">
        <f>'03_DADOS_LIMPOS'!A150</f>
        <v/>
      </c>
      <c r="B174">
        <f>'03_DADOS_LIMPOS'!C150</f>
        <v/>
      </c>
      <c r="C174">
        <f>'03_DADOS_LIMPOS'!D150</f>
        <v/>
      </c>
      <c r="D174">
        <f>'03_DADOS_LIMPOS'!K150</f>
        <v/>
      </c>
      <c r="E174">
        <f>$B$8+$B$9*D174</f>
        <v/>
      </c>
      <c r="F174">
        <f>C174-E174</f>
        <v/>
      </c>
      <c r="G174">
        <f>F174/$B$11</f>
        <v/>
      </c>
      <c r="H174">
        <f>ABS(G174)</f>
        <v/>
      </c>
    </row>
    <row r="175">
      <c r="A175">
        <f>'03_DADOS_LIMPOS'!A151</f>
        <v/>
      </c>
      <c r="B175">
        <f>'03_DADOS_LIMPOS'!C151</f>
        <v/>
      </c>
      <c r="C175">
        <f>'03_DADOS_LIMPOS'!D151</f>
        <v/>
      </c>
      <c r="D175">
        <f>'03_DADOS_LIMPOS'!K151</f>
        <v/>
      </c>
      <c r="E175">
        <f>$B$8+$B$9*D175</f>
        <v/>
      </c>
      <c r="F175">
        <f>C175-E175</f>
        <v/>
      </c>
      <c r="G175">
        <f>F175/$B$11</f>
        <v/>
      </c>
      <c r="H175">
        <f>ABS(G175)</f>
        <v/>
      </c>
    </row>
    <row r="176">
      <c r="A176">
        <f>'03_DADOS_LIMPOS'!A152</f>
        <v/>
      </c>
      <c r="B176">
        <f>'03_DADOS_LIMPOS'!C152</f>
        <v/>
      </c>
      <c r="C176">
        <f>'03_DADOS_LIMPOS'!D152</f>
        <v/>
      </c>
      <c r="D176">
        <f>'03_DADOS_LIMPOS'!K152</f>
        <v/>
      </c>
      <c r="E176">
        <f>$B$8+$B$9*D176</f>
        <v/>
      </c>
      <c r="F176">
        <f>C176-E176</f>
        <v/>
      </c>
      <c r="G176">
        <f>F176/$B$11</f>
        <v/>
      </c>
      <c r="H176">
        <f>ABS(G176)</f>
        <v/>
      </c>
    </row>
    <row r="177">
      <c r="A177">
        <f>'03_DADOS_LIMPOS'!A153</f>
        <v/>
      </c>
      <c r="B177">
        <f>'03_DADOS_LIMPOS'!C153</f>
        <v/>
      </c>
      <c r="C177">
        <f>'03_DADOS_LIMPOS'!D153</f>
        <v/>
      </c>
      <c r="D177">
        <f>'03_DADOS_LIMPOS'!K153</f>
        <v/>
      </c>
      <c r="E177">
        <f>$B$8+$B$9*D177</f>
        <v/>
      </c>
      <c r="F177">
        <f>C177-E177</f>
        <v/>
      </c>
      <c r="G177">
        <f>F177/$B$11</f>
        <v/>
      </c>
      <c r="H177">
        <f>ABS(G177)</f>
        <v/>
      </c>
    </row>
    <row r="178">
      <c r="A178">
        <f>'03_DADOS_LIMPOS'!A154</f>
        <v/>
      </c>
      <c r="B178">
        <f>'03_DADOS_LIMPOS'!C154</f>
        <v/>
      </c>
      <c r="C178">
        <f>'03_DADOS_LIMPOS'!D154</f>
        <v/>
      </c>
      <c r="D178">
        <f>'03_DADOS_LIMPOS'!K154</f>
        <v/>
      </c>
      <c r="E178">
        <f>$B$8+$B$9*D178</f>
        <v/>
      </c>
      <c r="F178">
        <f>C178-E178</f>
        <v/>
      </c>
      <c r="G178">
        <f>F178/$B$11</f>
        <v/>
      </c>
      <c r="H178">
        <f>ABS(G178)</f>
        <v/>
      </c>
    </row>
    <row r="179">
      <c r="A179">
        <f>'03_DADOS_LIMPOS'!A155</f>
        <v/>
      </c>
      <c r="B179">
        <f>'03_DADOS_LIMPOS'!C155</f>
        <v/>
      </c>
      <c r="C179">
        <f>'03_DADOS_LIMPOS'!D155</f>
        <v/>
      </c>
      <c r="D179">
        <f>'03_DADOS_LIMPOS'!K155</f>
        <v/>
      </c>
      <c r="E179">
        <f>$B$8+$B$9*D179</f>
        <v/>
      </c>
      <c r="F179">
        <f>C179-E179</f>
        <v/>
      </c>
      <c r="G179">
        <f>F179/$B$11</f>
        <v/>
      </c>
      <c r="H179">
        <f>ABS(G179)</f>
        <v/>
      </c>
    </row>
    <row r="180">
      <c r="A180">
        <f>'03_DADOS_LIMPOS'!A156</f>
        <v/>
      </c>
      <c r="B180">
        <f>'03_DADOS_LIMPOS'!C156</f>
        <v/>
      </c>
      <c r="C180">
        <f>'03_DADOS_LIMPOS'!D156</f>
        <v/>
      </c>
      <c r="D180">
        <f>'03_DADOS_LIMPOS'!K156</f>
        <v/>
      </c>
      <c r="E180">
        <f>$B$8+$B$9*D180</f>
        <v/>
      </c>
      <c r="F180">
        <f>C180-E180</f>
        <v/>
      </c>
      <c r="G180">
        <f>F180/$B$11</f>
        <v/>
      </c>
      <c r="H180">
        <f>ABS(G180)</f>
        <v/>
      </c>
    </row>
    <row r="181">
      <c r="A181">
        <f>'03_DADOS_LIMPOS'!A157</f>
        <v/>
      </c>
      <c r="B181">
        <f>'03_DADOS_LIMPOS'!C157</f>
        <v/>
      </c>
      <c r="C181">
        <f>'03_DADOS_LIMPOS'!D157</f>
        <v/>
      </c>
      <c r="D181">
        <f>'03_DADOS_LIMPOS'!K157</f>
        <v/>
      </c>
      <c r="E181">
        <f>$B$8+$B$9*D181</f>
        <v/>
      </c>
      <c r="F181">
        <f>C181-E181</f>
        <v/>
      </c>
      <c r="G181">
        <f>F181/$B$11</f>
        <v/>
      </c>
      <c r="H181">
        <f>ABS(G181)</f>
        <v/>
      </c>
    </row>
    <row r="182">
      <c r="A182">
        <f>'03_DADOS_LIMPOS'!A158</f>
        <v/>
      </c>
      <c r="B182">
        <f>'03_DADOS_LIMPOS'!C158</f>
        <v/>
      </c>
      <c r="C182">
        <f>'03_DADOS_LIMPOS'!D158</f>
        <v/>
      </c>
      <c r="D182">
        <f>'03_DADOS_LIMPOS'!K158</f>
        <v/>
      </c>
      <c r="E182">
        <f>$B$8+$B$9*D182</f>
        <v/>
      </c>
      <c r="F182">
        <f>C182-E182</f>
        <v/>
      </c>
      <c r="G182">
        <f>F182/$B$11</f>
        <v/>
      </c>
      <c r="H182">
        <f>ABS(G182)</f>
        <v/>
      </c>
    </row>
    <row r="183">
      <c r="A183">
        <f>'03_DADOS_LIMPOS'!A159</f>
        <v/>
      </c>
      <c r="B183">
        <f>'03_DADOS_LIMPOS'!C159</f>
        <v/>
      </c>
      <c r="C183">
        <f>'03_DADOS_LIMPOS'!D159</f>
        <v/>
      </c>
      <c r="D183">
        <f>'03_DADOS_LIMPOS'!K159</f>
        <v/>
      </c>
      <c r="E183">
        <f>$B$8+$B$9*D183</f>
        <v/>
      </c>
      <c r="F183">
        <f>C183-E183</f>
        <v/>
      </c>
      <c r="G183">
        <f>F183/$B$11</f>
        <v/>
      </c>
      <c r="H183">
        <f>ABS(G183)</f>
        <v/>
      </c>
    </row>
    <row r="184">
      <c r="A184">
        <f>'03_DADOS_LIMPOS'!A160</f>
        <v/>
      </c>
      <c r="B184">
        <f>'03_DADOS_LIMPOS'!C160</f>
        <v/>
      </c>
      <c r="C184">
        <f>'03_DADOS_LIMPOS'!D160</f>
        <v/>
      </c>
      <c r="D184">
        <f>'03_DADOS_LIMPOS'!K160</f>
        <v/>
      </c>
      <c r="E184">
        <f>$B$8+$B$9*D184</f>
        <v/>
      </c>
      <c r="F184">
        <f>C184-E184</f>
        <v/>
      </c>
      <c r="G184">
        <f>F184/$B$11</f>
        <v/>
      </c>
      <c r="H184">
        <f>ABS(G184)</f>
        <v/>
      </c>
    </row>
    <row r="185">
      <c r="A185">
        <f>'03_DADOS_LIMPOS'!A161</f>
        <v/>
      </c>
      <c r="B185">
        <f>'03_DADOS_LIMPOS'!C161</f>
        <v/>
      </c>
      <c r="C185">
        <f>'03_DADOS_LIMPOS'!D161</f>
        <v/>
      </c>
      <c r="D185">
        <f>'03_DADOS_LIMPOS'!K161</f>
        <v/>
      </c>
      <c r="E185">
        <f>$B$8+$B$9*D185</f>
        <v/>
      </c>
      <c r="F185">
        <f>C185-E185</f>
        <v/>
      </c>
      <c r="G185">
        <f>F185/$B$11</f>
        <v/>
      </c>
      <c r="H185">
        <f>ABS(G185)</f>
        <v/>
      </c>
    </row>
    <row r="186">
      <c r="A186">
        <f>'03_DADOS_LIMPOS'!A162</f>
        <v/>
      </c>
      <c r="B186">
        <f>'03_DADOS_LIMPOS'!C162</f>
        <v/>
      </c>
      <c r="C186">
        <f>'03_DADOS_LIMPOS'!D162</f>
        <v/>
      </c>
      <c r="D186">
        <f>'03_DADOS_LIMPOS'!K162</f>
        <v/>
      </c>
      <c r="E186">
        <f>$B$8+$B$9*D186</f>
        <v/>
      </c>
      <c r="F186">
        <f>C186-E186</f>
        <v/>
      </c>
      <c r="G186">
        <f>F186/$B$11</f>
        <v/>
      </c>
      <c r="H186">
        <f>ABS(G186)</f>
        <v/>
      </c>
    </row>
    <row r="187">
      <c r="A187">
        <f>'03_DADOS_LIMPOS'!A163</f>
        <v/>
      </c>
      <c r="B187">
        <f>'03_DADOS_LIMPOS'!C163</f>
        <v/>
      </c>
      <c r="C187">
        <f>'03_DADOS_LIMPOS'!D163</f>
        <v/>
      </c>
      <c r="D187">
        <f>'03_DADOS_LIMPOS'!K163</f>
        <v/>
      </c>
      <c r="E187">
        <f>$B$8+$B$9*D187</f>
        <v/>
      </c>
      <c r="F187">
        <f>C187-E187</f>
        <v/>
      </c>
      <c r="G187">
        <f>F187/$B$11</f>
        <v/>
      </c>
      <c r="H187">
        <f>ABS(G187)</f>
        <v/>
      </c>
    </row>
    <row r="188">
      <c r="A188">
        <f>'03_DADOS_LIMPOS'!A164</f>
        <v/>
      </c>
      <c r="B188">
        <f>'03_DADOS_LIMPOS'!C164</f>
        <v/>
      </c>
      <c r="C188">
        <f>'03_DADOS_LIMPOS'!D164</f>
        <v/>
      </c>
      <c r="D188">
        <f>'03_DADOS_LIMPOS'!K164</f>
        <v/>
      </c>
      <c r="E188">
        <f>$B$8+$B$9*D188</f>
        <v/>
      </c>
      <c r="F188">
        <f>C188-E188</f>
        <v/>
      </c>
      <c r="G188">
        <f>F188/$B$11</f>
        <v/>
      </c>
      <c r="H188">
        <f>ABS(G188)</f>
        <v/>
      </c>
    </row>
    <row r="189">
      <c r="A189">
        <f>'03_DADOS_LIMPOS'!A165</f>
        <v/>
      </c>
      <c r="B189">
        <f>'03_DADOS_LIMPOS'!C165</f>
        <v/>
      </c>
      <c r="C189">
        <f>'03_DADOS_LIMPOS'!D165</f>
        <v/>
      </c>
      <c r="D189">
        <f>'03_DADOS_LIMPOS'!K165</f>
        <v/>
      </c>
      <c r="E189">
        <f>$B$8+$B$9*D189</f>
        <v/>
      </c>
      <c r="F189">
        <f>C189-E189</f>
        <v/>
      </c>
      <c r="G189">
        <f>F189/$B$11</f>
        <v/>
      </c>
      <c r="H189">
        <f>ABS(G189)</f>
        <v/>
      </c>
    </row>
    <row r="190">
      <c r="A190">
        <f>'03_DADOS_LIMPOS'!A166</f>
        <v/>
      </c>
      <c r="B190">
        <f>'03_DADOS_LIMPOS'!C166</f>
        <v/>
      </c>
      <c r="C190">
        <f>'03_DADOS_LIMPOS'!D166</f>
        <v/>
      </c>
      <c r="D190">
        <f>'03_DADOS_LIMPOS'!K166</f>
        <v/>
      </c>
      <c r="E190">
        <f>$B$8+$B$9*D190</f>
        <v/>
      </c>
      <c r="F190">
        <f>C190-E190</f>
        <v/>
      </c>
      <c r="G190">
        <f>F190/$B$11</f>
        <v/>
      </c>
      <c r="H190">
        <f>ABS(G190)</f>
        <v/>
      </c>
    </row>
    <row r="191">
      <c r="A191">
        <f>'03_DADOS_LIMPOS'!A167</f>
        <v/>
      </c>
      <c r="B191">
        <f>'03_DADOS_LIMPOS'!C167</f>
        <v/>
      </c>
      <c r="C191">
        <f>'03_DADOS_LIMPOS'!D167</f>
        <v/>
      </c>
      <c r="D191">
        <f>'03_DADOS_LIMPOS'!K167</f>
        <v/>
      </c>
      <c r="E191">
        <f>$B$8+$B$9*D191</f>
        <v/>
      </c>
      <c r="F191">
        <f>C191-E191</f>
        <v/>
      </c>
      <c r="G191">
        <f>F191/$B$11</f>
        <v/>
      </c>
      <c r="H191">
        <f>ABS(G191)</f>
        <v/>
      </c>
    </row>
    <row r="192">
      <c r="A192">
        <f>'03_DADOS_LIMPOS'!A168</f>
        <v/>
      </c>
      <c r="B192">
        <f>'03_DADOS_LIMPOS'!C168</f>
        <v/>
      </c>
      <c r="C192">
        <f>'03_DADOS_LIMPOS'!D168</f>
        <v/>
      </c>
      <c r="D192">
        <f>'03_DADOS_LIMPOS'!K168</f>
        <v/>
      </c>
      <c r="E192">
        <f>$B$8+$B$9*D192</f>
        <v/>
      </c>
      <c r="F192">
        <f>C192-E192</f>
        <v/>
      </c>
      <c r="G192">
        <f>F192/$B$11</f>
        <v/>
      </c>
      <c r="H192">
        <f>ABS(G192)</f>
        <v/>
      </c>
    </row>
    <row r="193">
      <c r="A193">
        <f>'03_DADOS_LIMPOS'!A169</f>
        <v/>
      </c>
      <c r="B193">
        <f>'03_DADOS_LIMPOS'!C169</f>
        <v/>
      </c>
      <c r="C193">
        <f>'03_DADOS_LIMPOS'!D169</f>
        <v/>
      </c>
      <c r="D193">
        <f>'03_DADOS_LIMPOS'!K169</f>
        <v/>
      </c>
      <c r="E193">
        <f>$B$8+$B$9*D193</f>
        <v/>
      </c>
      <c r="F193">
        <f>C193-E193</f>
        <v/>
      </c>
      <c r="G193">
        <f>F193/$B$11</f>
        <v/>
      </c>
      <c r="H193">
        <f>ABS(G193)</f>
        <v/>
      </c>
    </row>
    <row r="194">
      <c r="A194">
        <f>'03_DADOS_LIMPOS'!A170</f>
        <v/>
      </c>
      <c r="B194">
        <f>'03_DADOS_LIMPOS'!C170</f>
        <v/>
      </c>
      <c r="C194">
        <f>'03_DADOS_LIMPOS'!D170</f>
        <v/>
      </c>
      <c r="D194">
        <f>'03_DADOS_LIMPOS'!K170</f>
        <v/>
      </c>
      <c r="E194">
        <f>$B$8+$B$9*D194</f>
        <v/>
      </c>
      <c r="F194">
        <f>C194-E194</f>
        <v/>
      </c>
      <c r="G194">
        <f>F194/$B$11</f>
        <v/>
      </c>
      <c r="H194">
        <f>ABS(G194)</f>
        <v/>
      </c>
    </row>
    <row r="195">
      <c r="A195">
        <f>'03_DADOS_LIMPOS'!A171</f>
        <v/>
      </c>
      <c r="B195">
        <f>'03_DADOS_LIMPOS'!C171</f>
        <v/>
      </c>
      <c r="C195">
        <f>'03_DADOS_LIMPOS'!D171</f>
        <v/>
      </c>
      <c r="D195">
        <f>'03_DADOS_LIMPOS'!K171</f>
        <v/>
      </c>
      <c r="E195">
        <f>$B$8+$B$9*D195</f>
        <v/>
      </c>
      <c r="F195">
        <f>C195-E195</f>
        <v/>
      </c>
      <c r="G195">
        <f>F195/$B$11</f>
        <v/>
      </c>
      <c r="H195">
        <f>ABS(G195)</f>
        <v/>
      </c>
    </row>
    <row r="196">
      <c r="A196">
        <f>'03_DADOS_LIMPOS'!A172</f>
        <v/>
      </c>
      <c r="B196">
        <f>'03_DADOS_LIMPOS'!C172</f>
        <v/>
      </c>
      <c r="C196">
        <f>'03_DADOS_LIMPOS'!D172</f>
        <v/>
      </c>
      <c r="D196">
        <f>'03_DADOS_LIMPOS'!K172</f>
        <v/>
      </c>
      <c r="E196">
        <f>$B$8+$B$9*D196</f>
        <v/>
      </c>
      <c r="F196">
        <f>C196-E196</f>
        <v/>
      </c>
      <c r="G196">
        <f>F196/$B$11</f>
        <v/>
      </c>
      <c r="H196">
        <f>ABS(G196)</f>
        <v/>
      </c>
    </row>
    <row r="197">
      <c r="A197">
        <f>'03_DADOS_LIMPOS'!A173</f>
        <v/>
      </c>
      <c r="B197">
        <f>'03_DADOS_LIMPOS'!C173</f>
        <v/>
      </c>
      <c r="C197">
        <f>'03_DADOS_LIMPOS'!D173</f>
        <v/>
      </c>
      <c r="D197">
        <f>'03_DADOS_LIMPOS'!K173</f>
        <v/>
      </c>
      <c r="E197">
        <f>$B$8+$B$9*D197</f>
        <v/>
      </c>
      <c r="F197">
        <f>C197-E197</f>
        <v/>
      </c>
      <c r="G197">
        <f>F197/$B$11</f>
        <v/>
      </c>
      <c r="H197">
        <f>ABS(G197)</f>
        <v/>
      </c>
    </row>
    <row r="198">
      <c r="A198">
        <f>'03_DADOS_LIMPOS'!A174</f>
        <v/>
      </c>
      <c r="B198">
        <f>'03_DADOS_LIMPOS'!C174</f>
        <v/>
      </c>
      <c r="C198">
        <f>'03_DADOS_LIMPOS'!D174</f>
        <v/>
      </c>
      <c r="D198">
        <f>'03_DADOS_LIMPOS'!K174</f>
        <v/>
      </c>
      <c r="E198">
        <f>$B$8+$B$9*D198</f>
        <v/>
      </c>
      <c r="F198">
        <f>C198-E198</f>
        <v/>
      </c>
      <c r="G198">
        <f>F198/$B$11</f>
        <v/>
      </c>
      <c r="H198">
        <f>ABS(G198)</f>
        <v/>
      </c>
    </row>
    <row r="199">
      <c r="A199">
        <f>'03_DADOS_LIMPOS'!A175</f>
        <v/>
      </c>
      <c r="B199">
        <f>'03_DADOS_LIMPOS'!C175</f>
        <v/>
      </c>
      <c r="C199">
        <f>'03_DADOS_LIMPOS'!D175</f>
        <v/>
      </c>
      <c r="D199">
        <f>'03_DADOS_LIMPOS'!K175</f>
        <v/>
      </c>
      <c r="E199">
        <f>$B$8+$B$9*D199</f>
        <v/>
      </c>
      <c r="F199">
        <f>C199-E199</f>
        <v/>
      </c>
      <c r="G199">
        <f>F199/$B$11</f>
        <v/>
      </c>
      <c r="H199">
        <f>ABS(G199)</f>
        <v/>
      </c>
    </row>
    <row r="200">
      <c r="A200">
        <f>'03_DADOS_LIMPOS'!A176</f>
        <v/>
      </c>
      <c r="B200">
        <f>'03_DADOS_LIMPOS'!C176</f>
        <v/>
      </c>
      <c r="C200">
        <f>'03_DADOS_LIMPOS'!D176</f>
        <v/>
      </c>
      <c r="D200">
        <f>'03_DADOS_LIMPOS'!K176</f>
        <v/>
      </c>
      <c r="E200">
        <f>$B$8+$B$9*D200</f>
        <v/>
      </c>
      <c r="F200">
        <f>C200-E200</f>
        <v/>
      </c>
      <c r="G200">
        <f>F200/$B$11</f>
        <v/>
      </c>
      <c r="H200">
        <f>ABS(G200)</f>
        <v/>
      </c>
    </row>
    <row r="201">
      <c r="A201">
        <f>'03_DADOS_LIMPOS'!A177</f>
        <v/>
      </c>
      <c r="B201">
        <f>'03_DADOS_LIMPOS'!C177</f>
        <v/>
      </c>
      <c r="C201">
        <f>'03_DADOS_LIMPOS'!D177</f>
        <v/>
      </c>
      <c r="D201">
        <f>'03_DADOS_LIMPOS'!K177</f>
        <v/>
      </c>
      <c r="E201">
        <f>$B$8+$B$9*D201</f>
        <v/>
      </c>
      <c r="F201">
        <f>C201-E201</f>
        <v/>
      </c>
      <c r="G201">
        <f>F201/$B$11</f>
        <v/>
      </c>
      <c r="H201">
        <f>ABS(G201)</f>
        <v/>
      </c>
    </row>
    <row r="202">
      <c r="A202">
        <f>'03_DADOS_LIMPOS'!A178</f>
        <v/>
      </c>
      <c r="B202">
        <f>'03_DADOS_LIMPOS'!C178</f>
        <v/>
      </c>
      <c r="C202">
        <f>'03_DADOS_LIMPOS'!D178</f>
        <v/>
      </c>
      <c r="D202">
        <f>'03_DADOS_LIMPOS'!K178</f>
        <v/>
      </c>
      <c r="E202">
        <f>$B$8+$B$9*D202</f>
        <v/>
      </c>
      <c r="F202">
        <f>C202-E202</f>
        <v/>
      </c>
      <c r="G202">
        <f>F202/$B$11</f>
        <v/>
      </c>
      <c r="H202">
        <f>ABS(G202)</f>
        <v/>
      </c>
    </row>
    <row r="203">
      <c r="A203">
        <f>'03_DADOS_LIMPOS'!A179</f>
        <v/>
      </c>
      <c r="B203">
        <f>'03_DADOS_LIMPOS'!C179</f>
        <v/>
      </c>
      <c r="C203">
        <f>'03_DADOS_LIMPOS'!D179</f>
        <v/>
      </c>
      <c r="D203">
        <f>'03_DADOS_LIMPOS'!K179</f>
        <v/>
      </c>
      <c r="E203">
        <f>$B$8+$B$9*D203</f>
        <v/>
      </c>
      <c r="F203">
        <f>C203-E203</f>
        <v/>
      </c>
      <c r="G203">
        <f>F203/$B$11</f>
        <v/>
      </c>
      <c r="H203">
        <f>ABS(G203)</f>
        <v/>
      </c>
    </row>
    <row r="204">
      <c r="A204">
        <f>'03_DADOS_LIMPOS'!A180</f>
        <v/>
      </c>
      <c r="B204">
        <f>'03_DADOS_LIMPOS'!C180</f>
        <v/>
      </c>
      <c r="C204">
        <f>'03_DADOS_LIMPOS'!D180</f>
        <v/>
      </c>
      <c r="D204">
        <f>'03_DADOS_LIMPOS'!K180</f>
        <v/>
      </c>
      <c r="E204">
        <f>$B$8+$B$9*D204</f>
        <v/>
      </c>
      <c r="F204">
        <f>C204-E204</f>
        <v/>
      </c>
      <c r="G204">
        <f>F204/$B$11</f>
        <v/>
      </c>
      <c r="H204">
        <f>ABS(G204)</f>
        <v/>
      </c>
    </row>
    <row r="205">
      <c r="A205">
        <f>'03_DADOS_LIMPOS'!A181</f>
        <v/>
      </c>
      <c r="B205">
        <f>'03_DADOS_LIMPOS'!C181</f>
        <v/>
      </c>
      <c r="C205">
        <f>'03_DADOS_LIMPOS'!D181</f>
        <v/>
      </c>
      <c r="D205">
        <f>'03_DADOS_LIMPOS'!K181</f>
        <v/>
      </c>
      <c r="E205">
        <f>$B$8+$B$9*D205</f>
        <v/>
      </c>
      <c r="F205">
        <f>C205-E205</f>
        <v/>
      </c>
      <c r="G205">
        <f>F205/$B$11</f>
        <v/>
      </c>
      <c r="H205">
        <f>ABS(G205)</f>
        <v/>
      </c>
    </row>
    <row r="206">
      <c r="A206">
        <f>'03_DADOS_LIMPOS'!A182</f>
        <v/>
      </c>
      <c r="B206">
        <f>'03_DADOS_LIMPOS'!C182</f>
        <v/>
      </c>
      <c r="C206">
        <f>'03_DADOS_LIMPOS'!D182</f>
        <v/>
      </c>
      <c r="D206">
        <f>'03_DADOS_LIMPOS'!K182</f>
        <v/>
      </c>
      <c r="E206">
        <f>$B$8+$B$9*D206</f>
        <v/>
      </c>
      <c r="F206">
        <f>C206-E206</f>
        <v/>
      </c>
      <c r="G206">
        <f>F206/$B$11</f>
        <v/>
      </c>
      <c r="H206">
        <f>ABS(G206)</f>
        <v/>
      </c>
    </row>
    <row r="207">
      <c r="A207">
        <f>'03_DADOS_LIMPOS'!A183</f>
        <v/>
      </c>
      <c r="B207">
        <f>'03_DADOS_LIMPOS'!C183</f>
        <v/>
      </c>
      <c r="C207">
        <f>'03_DADOS_LIMPOS'!D183</f>
        <v/>
      </c>
      <c r="D207">
        <f>'03_DADOS_LIMPOS'!K183</f>
        <v/>
      </c>
      <c r="E207">
        <f>$B$8+$B$9*D207</f>
        <v/>
      </c>
      <c r="F207">
        <f>C207-E207</f>
        <v/>
      </c>
      <c r="G207">
        <f>F207/$B$11</f>
        <v/>
      </c>
      <c r="H207">
        <f>ABS(G207)</f>
        <v/>
      </c>
    </row>
    <row r="208">
      <c r="A208">
        <f>'03_DADOS_LIMPOS'!A184</f>
        <v/>
      </c>
      <c r="B208">
        <f>'03_DADOS_LIMPOS'!C184</f>
        <v/>
      </c>
      <c r="C208">
        <f>'03_DADOS_LIMPOS'!D184</f>
        <v/>
      </c>
      <c r="D208">
        <f>'03_DADOS_LIMPOS'!K184</f>
        <v/>
      </c>
      <c r="E208">
        <f>$B$8+$B$9*D208</f>
        <v/>
      </c>
      <c r="F208">
        <f>C208-E208</f>
        <v/>
      </c>
      <c r="G208">
        <f>F208/$B$11</f>
        <v/>
      </c>
      <c r="H208">
        <f>ABS(G208)</f>
        <v/>
      </c>
    </row>
    <row r="209">
      <c r="A209">
        <f>'03_DADOS_LIMPOS'!A185</f>
        <v/>
      </c>
      <c r="B209">
        <f>'03_DADOS_LIMPOS'!C185</f>
        <v/>
      </c>
      <c r="C209">
        <f>'03_DADOS_LIMPOS'!D185</f>
        <v/>
      </c>
      <c r="D209">
        <f>'03_DADOS_LIMPOS'!K185</f>
        <v/>
      </c>
      <c r="E209">
        <f>$B$8+$B$9*D209</f>
        <v/>
      </c>
      <c r="F209">
        <f>C209-E209</f>
        <v/>
      </c>
      <c r="G209">
        <f>F209/$B$11</f>
        <v/>
      </c>
      <c r="H209">
        <f>ABS(G209)</f>
        <v/>
      </c>
    </row>
    <row r="210">
      <c r="A210">
        <f>'03_DADOS_LIMPOS'!A186</f>
        <v/>
      </c>
      <c r="B210">
        <f>'03_DADOS_LIMPOS'!C186</f>
        <v/>
      </c>
      <c r="C210">
        <f>'03_DADOS_LIMPOS'!D186</f>
        <v/>
      </c>
      <c r="D210">
        <f>'03_DADOS_LIMPOS'!K186</f>
        <v/>
      </c>
      <c r="E210">
        <f>$B$8+$B$9*D210</f>
        <v/>
      </c>
      <c r="F210">
        <f>C210-E210</f>
        <v/>
      </c>
      <c r="G210">
        <f>F210/$B$11</f>
        <v/>
      </c>
      <c r="H210">
        <f>ABS(G210)</f>
        <v/>
      </c>
    </row>
    <row r="211">
      <c r="A211">
        <f>'03_DADOS_LIMPOS'!A187</f>
        <v/>
      </c>
      <c r="B211">
        <f>'03_DADOS_LIMPOS'!C187</f>
        <v/>
      </c>
      <c r="C211">
        <f>'03_DADOS_LIMPOS'!D187</f>
        <v/>
      </c>
      <c r="D211">
        <f>'03_DADOS_LIMPOS'!K187</f>
        <v/>
      </c>
      <c r="E211">
        <f>$B$8+$B$9*D211</f>
        <v/>
      </c>
      <c r="F211">
        <f>C211-E211</f>
        <v/>
      </c>
      <c r="G211">
        <f>F211/$B$11</f>
        <v/>
      </c>
      <c r="H211">
        <f>ABS(G211)</f>
        <v/>
      </c>
    </row>
    <row r="212">
      <c r="A212">
        <f>'03_DADOS_LIMPOS'!A188</f>
        <v/>
      </c>
      <c r="B212">
        <f>'03_DADOS_LIMPOS'!C188</f>
        <v/>
      </c>
      <c r="C212">
        <f>'03_DADOS_LIMPOS'!D188</f>
        <v/>
      </c>
      <c r="D212">
        <f>'03_DADOS_LIMPOS'!K188</f>
        <v/>
      </c>
      <c r="E212">
        <f>$B$8+$B$9*D212</f>
        <v/>
      </c>
      <c r="F212">
        <f>C212-E212</f>
        <v/>
      </c>
      <c r="G212">
        <f>F212/$B$11</f>
        <v/>
      </c>
      <c r="H212">
        <f>ABS(G212)</f>
        <v/>
      </c>
    </row>
    <row r="213">
      <c r="A213">
        <f>'03_DADOS_LIMPOS'!A189</f>
        <v/>
      </c>
      <c r="B213">
        <f>'03_DADOS_LIMPOS'!C189</f>
        <v/>
      </c>
      <c r="C213">
        <f>'03_DADOS_LIMPOS'!D189</f>
        <v/>
      </c>
      <c r="D213">
        <f>'03_DADOS_LIMPOS'!K189</f>
        <v/>
      </c>
      <c r="E213">
        <f>$B$8+$B$9*D213</f>
        <v/>
      </c>
      <c r="F213">
        <f>C213-E213</f>
        <v/>
      </c>
      <c r="G213">
        <f>F213/$B$11</f>
        <v/>
      </c>
      <c r="H213">
        <f>ABS(G213)</f>
        <v/>
      </c>
    </row>
    <row r="214">
      <c r="A214">
        <f>'03_DADOS_LIMPOS'!A190</f>
        <v/>
      </c>
      <c r="B214">
        <f>'03_DADOS_LIMPOS'!C190</f>
        <v/>
      </c>
      <c r="C214">
        <f>'03_DADOS_LIMPOS'!D190</f>
        <v/>
      </c>
      <c r="D214">
        <f>'03_DADOS_LIMPOS'!K190</f>
        <v/>
      </c>
      <c r="E214">
        <f>$B$8+$B$9*D214</f>
        <v/>
      </c>
      <c r="F214">
        <f>C214-E214</f>
        <v/>
      </c>
      <c r="G214">
        <f>F214/$B$11</f>
        <v/>
      </c>
      <c r="H214">
        <f>ABS(G214)</f>
        <v/>
      </c>
    </row>
    <row r="215">
      <c r="A215">
        <f>'03_DADOS_LIMPOS'!A191</f>
        <v/>
      </c>
      <c r="B215">
        <f>'03_DADOS_LIMPOS'!C191</f>
        <v/>
      </c>
      <c r="C215">
        <f>'03_DADOS_LIMPOS'!D191</f>
        <v/>
      </c>
      <c r="D215">
        <f>'03_DADOS_LIMPOS'!K191</f>
        <v/>
      </c>
      <c r="E215">
        <f>$B$8+$B$9*D215</f>
        <v/>
      </c>
      <c r="F215">
        <f>C215-E215</f>
        <v/>
      </c>
      <c r="G215">
        <f>F215/$B$11</f>
        <v/>
      </c>
      <c r="H215">
        <f>ABS(G215)</f>
        <v/>
      </c>
    </row>
    <row r="216">
      <c r="A216">
        <f>'03_DADOS_LIMPOS'!A192</f>
        <v/>
      </c>
      <c r="B216">
        <f>'03_DADOS_LIMPOS'!C192</f>
        <v/>
      </c>
      <c r="C216">
        <f>'03_DADOS_LIMPOS'!D192</f>
        <v/>
      </c>
      <c r="D216">
        <f>'03_DADOS_LIMPOS'!K192</f>
        <v/>
      </c>
      <c r="E216">
        <f>$B$8+$B$9*D216</f>
        <v/>
      </c>
      <c r="F216">
        <f>C216-E216</f>
        <v/>
      </c>
      <c r="G216">
        <f>F216/$B$11</f>
        <v/>
      </c>
      <c r="H216">
        <f>ABS(G216)</f>
        <v/>
      </c>
    </row>
    <row r="217">
      <c r="A217">
        <f>'03_DADOS_LIMPOS'!A193</f>
        <v/>
      </c>
      <c r="B217">
        <f>'03_DADOS_LIMPOS'!C193</f>
        <v/>
      </c>
      <c r="C217">
        <f>'03_DADOS_LIMPOS'!D193</f>
        <v/>
      </c>
      <c r="D217">
        <f>'03_DADOS_LIMPOS'!K193</f>
        <v/>
      </c>
      <c r="E217">
        <f>$B$8+$B$9*D217</f>
        <v/>
      </c>
      <c r="F217">
        <f>C217-E217</f>
        <v/>
      </c>
      <c r="G217">
        <f>F217/$B$11</f>
        <v/>
      </c>
      <c r="H217">
        <f>ABS(G217)</f>
        <v/>
      </c>
    </row>
    <row r="218">
      <c r="A218">
        <f>'03_DADOS_LIMPOS'!A194</f>
        <v/>
      </c>
      <c r="B218">
        <f>'03_DADOS_LIMPOS'!C194</f>
        <v/>
      </c>
      <c r="C218">
        <f>'03_DADOS_LIMPOS'!D194</f>
        <v/>
      </c>
      <c r="D218">
        <f>'03_DADOS_LIMPOS'!K194</f>
        <v/>
      </c>
      <c r="E218">
        <f>$B$8+$B$9*D218</f>
        <v/>
      </c>
      <c r="F218">
        <f>C218-E218</f>
        <v/>
      </c>
      <c r="G218">
        <f>F218/$B$11</f>
        <v/>
      </c>
      <c r="H218">
        <f>ABS(G218)</f>
        <v/>
      </c>
    </row>
    <row r="219">
      <c r="A219">
        <f>'03_DADOS_LIMPOS'!A195</f>
        <v/>
      </c>
      <c r="B219">
        <f>'03_DADOS_LIMPOS'!C195</f>
        <v/>
      </c>
      <c r="C219">
        <f>'03_DADOS_LIMPOS'!D195</f>
        <v/>
      </c>
      <c r="D219">
        <f>'03_DADOS_LIMPOS'!K195</f>
        <v/>
      </c>
      <c r="E219">
        <f>$B$8+$B$9*D219</f>
        <v/>
      </c>
      <c r="F219">
        <f>C219-E219</f>
        <v/>
      </c>
      <c r="G219">
        <f>F219/$B$11</f>
        <v/>
      </c>
      <c r="H219">
        <f>ABS(G219)</f>
        <v/>
      </c>
    </row>
    <row r="220">
      <c r="A220">
        <f>'03_DADOS_LIMPOS'!A196</f>
        <v/>
      </c>
      <c r="B220">
        <f>'03_DADOS_LIMPOS'!C196</f>
        <v/>
      </c>
      <c r="C220">
        <f>'03_DADOS_LIMPOS'!D196</f>
        <v/>
      </c>
      <c r="D220">
        <f>'03_DADOS_LIMPOS'!K196</f>
        <v/>
      </c>
      <c r="E220">
        <f>$B$8+$B$9*D220</f>
        <v/>
      </c>
      <c r="F220">
        <f>C220-E220</f>
        <v/>
      </c>
      <c r="G220">
        <f>F220/$B$11</f>
        <v/>
      </c>
      <c r="H220">
        <f>ABS(G220)</f>
        <v/>
      </c>
    </row>
    <row r="221">
      <c r="A221">
        <f>'03_DADOS_LIMPOS'!A197</f>
        <v/>
      </c>
      <c r="B221">
        <f>'03_DADOS_LIMPOS'!C197</f>
        <v/>
      </c>
      <c r="C221">
        <f>'03_DADOS_LIMPOS'!D197</f>
        <v/>
      </c>
      <c r="D221">
        <f>'03_DADOS_LIMPOS'!K197</f>
        <v/>
      </c>
      <c r="E221">
        <f>$B$8+$B$9*D221</f>
        <v/>
      </c>
      <c r="F221">
        <f>C221-E221</f>
        <v/>
      </c>
      <c r="G221">
        <f>F221/$B$11</f>
        <v/>
      </c>
      <c r="H221">
        <f>ABS(G221)</f>
        <v/>
      </c>
    </row>
    <row r="222">
      <c r="A222">
        <f>'03_DADOS_LIMPOS'!A198</f>
        <v/>
      </c>
      <c r="B222">
        <f>'03_DADOS_LIMPOS'!C198</f>
        <v/>
      </c>
      <c r="C222">
        <f>'03_DADOS_LIMPOS'!D198</f>
        <v/>
      </c>
      <c r="D222">
        <f>'03_DADOS_LIMPOS'!K198</f>
        <v/>
      </c>
      <c r="E222">
        <f>$B$8+$B$9*D222</f>
        <v/>
      </c>
      <c r="F222">
        <f>C222-E222</f>
        <v/>
      </c>
      <c r="G222">
        <f>F222/$B$11</f>
        <v/>
      </c>
      <c r="H222">
        <f>ABS(G222)</f>
        <v/>
      </c>
    </row>
    <row r="223">
      <c r="A223">
        <f>'03_DADOS_LIMPOS'!A199</f>
        <v/>
      </c>
      <c r="B223">
        <f>'03_DADOS_LIMPOS'!C199</f>
        <v/>
      </c>
      <c r="C223">
        <f>'03_DADOS_LIMPOS'!D199</f>
        <v/>
      </c>
      <c r="D223">
        <f>'03_DADOS_LIMPOS'!K199</f>
        <v/>
      </c>
      <c r="E223">
        <f>$B$8+$B$9*D223</f>
        <v/>
      </c>
      <c r="F223">
        <f>C223-E223</f>
        <v/>
      </c>
      <c r="G223">
        <f>F223/$B$11</f>
        <v/>
      </c>
      <c r="H223">
        <f>ABS(G223)</f>
        <v/>
      </c>
    </row>
    <row r="224">
      <c r="A224">
        <f>'03_DADOS_LIMPOS'!A200</f>
        <v/>
      </c>
      <c r="B224">
        <f>'03_DADOS_LIMPOS'!C200</f>
        <v/>
      </c>
      <c r="C224">
        <f>'03_DADOS_LIMPOS'!D200</f>
        <v/>
      </c>
      <c r="D224">
        <f>'03_DADOS_LIMPOS'!K200</f>
        <v/>
      </c>
      <c r="E224">
        <f>$B$8+$B$9*D224</f>
        <v/>
      </c>
      <c r="F224">
        <f>C224-E224</f>
        <v/>
      </c>
      <c r="G224">
        <f>F224/$B$11</f>
        <v/>
      </c>
      <c r="H224">
        <f>ABS(G224)</f>
        <v/>
      </c>
    </row>
    <row r="225">
      <c r="A225">
        <f>'03_DADOS_LIMPOS'!A201</f>
        <v/>
      </c>
      <c r="B225">
        <f>'03_DADOS_LIMPOS'!C201</f>
        <v/>
      </c>
      <c r="C225">
        <f>'03_DADOS_LIMPOS'!D201</f>
        <v/>
      </c>
      <c r="D225">
        <f>'03_DADOS_LIMPOS'!K201</f>
        <v/>
      </c>
      <c r="E225">
        <f>$B$8+$B$9*D225</f>
        <v/>
      </c>
      <c r="F225">
        <f>C225-E225</f>
        <v/>
      </c>
      <c r="G225">
        <f>F225/$B$11</f>
        <v/>
      </c>
      <c r="H225">
        <f>ABS(G225)</f>
        <v/>
      </c>
    </row>
    <row r="226">
      <c r="A226">
        <f>'03_DADOS_LIMPOS'!A202</f>
        <v/>
      </c>
      <c r="B226">
        <f>'03_DADOS_LIMPOS'!C202</f>
        <v/>
      </c>
      <c r="C226">
        <f>'03_DADOS_LIMPOS'!D202</f>
        <v/>
      </c>
      <c r="D226">
        <f>'03_DADOS_LIMPOS'!K202</f>
        <v/>
      </c>
      <c r="E226">
        <f>$B$8+$B$9*D226</f>
        <v/>
      </c>
      <c r="F226">
        <f>C226-E226</f>
        <v/>
      </c>
      <c r="G226">
        <f>F226/$B$11</f>
        <v/>
      </c>
      <c r="H226">
        <f>ABS(G226)</f>
        <v/>
      </c>
    </row>
    <row r="227">
      <c r="A227">
        <f>'03_DADOS_LIMPOS'!A203</f>
        <v/>
      </c>
      <c r="B227">
        <f>'03_DADOS_LIMPOS'!C203</f>
        <v/>
      </c>
      <c r="C227">
        <f>'03_DADOS_LIMPOS'!D203</f>
        <v/>
      </c>
      <c r="D227">
        <f>'03_DADOS_LIMPOS'!K203</f>
        <v/>
      </c>
      <c r="E227">
        <f>$B$8+$B$9*D227</f>
        <v/>
      </c>
      <c r="F227">
        <f>C227-E227</f>
        <v/>
      </c>
      <c r="G227">
        <f>F227/$B$11</f>
        <v/>
      </c>
      <c r="H227">
        <f>ABS(G227)</f>
        <v/>
      </c>
    </row>
    <row r="228">
      <c r="A228">
        <f>'03_DADOS_LIMPOS'!A204</f>
        <v/>
      </c>
      <c r="B228">
        <f>'03_DADOS_LIMPOS'!C204</f>
        <v/>
      </c>
      <c r="C228">
        <f>'03_DADOS_LIMPOS'!D204</f>
        <v/>
      </c>
      <c r="D228">
        <f>'03_DADOS_LIMPOS'!K204</f>
        <v/>
      </c>
      <c r="E228">
        <f>$B$8+$B$9*D228</f>
        <v/>
      </c>
      <c r="F228">
        <f>C228-E228</f>
        <v/>
      </c>
      <c r="G228">
        <f>F228/$B$11</f>
        <v/>
      </c>
      <c r="H228">
        <f>ABS(G228)</f>
        <v/>
      </c>
    </row>
    <row r="229">
      <c r="A229">
        <f>'03_DADOS_LIMPOS'!A205</f>
        <v/>
      </c>
      <c r="B229">
        <f>'03_DADOS_LIMPOS'!C205</f>
        <v/>
      </c>
      <c r="C229">
        <f>'03_DADOS_LIMPOS'!D205</f>
        <v/>
      </c>
      <c r="D229">
        <f>'03_DADOS_LIMPOS'!K205</f>
        <v/>
      </c>
      <c r="E229">
        <f>$B$8+$B$9*D229</f>
        <v/>
      </c>
      <c r="F229">
        <f>C229-E229</f>
        <v/>
      </c>
      <c r="G229">
        <f>F229/$B$11</f>
        <v/>
      </c>
      <c r="H229">
        <f>ABS(G229)</f>
        <v/>
      </c>
    </row>
    <row r="230">
      <c r="A230">
        <f>'03_DADOS_LIMPOS'!A206</f>
        <v/>
      </c>
      <c r="B230">
        <f>'03_DADOS_LIMPOS'!C206</f>
        <v/>
      </c>
      <c r="C230">
        <f>'03_DADOS_LIMPOS'!D206</f>
        <v/>
      </c>
      <c r="D230">
        <f>'03_DADOS_LIMPOS'!K206</f>
        <v/>
      </c>
      <c r="E230">
        <f>$B$8+$B$9*D230</f>
        <v/>
      </c>
      <c r="F230">
        <f>C230-E230</f>
        <v/>
      </c>
      <c r="G230">
        <f>F230/$B$11</f>
        <v/>
      </c>
      <c r="H230">
        <f>ABS(G230)</f>
        <v/>
      </c>
    </row>
    <row r="231">
      <c r="A231">
        <f>'03_DADOS_LIMPOS'!A207</f>
        <v/>
      </c>
      <c r="B231">
        <f>'03_DADOS_LIMPOS'!C207</f>
        <v/>
      </c>
      <c r="C231">
        <f>'03_DADOS_LIMPOS'!D207</f>
        <v/>
      </c>
      <c r="D231">
        <f>'03_DADOS_LIMPOS'!K207</f>
        <v/>
      </c>
      <c r="E231">
        <f>$B$8+$B$9*D231</f>
        <v/>
      </c>
      <c r="F231">
        <f>C231-E231</f>
        <v/>
      </c>
      <c r="G231">
        <f>F231/$B$11</f>
        <v/>
      </c>
      <c r="H231">
        <f>ABS(G231)</f>
        <v/>
      </c>
    </row>
    <row r="232">
      <c r="A232">
        <f>'03_DADOS_LIMPOS'!A208</f>
        <v/>
      </c>
      <c r="B232">
        <f>'03_DADOS_LIMPOS'!C208</f>
        <v/>
      </c>
      <c r="C232">
        <f>'03_DADOS_LIMPOS'!D208</f>
        <v/>
      </c>
      <c r="D232">
        <f>'03_DADOS_LIMPOS'!K208</f>
        <v/>
      </c>
      <c r="E232">
        <f>$B$8+$B$9*D232</f>
        <v/>
      </c>
      <c r="F232">
        <f>C232-E232</f>
        <v/>
      </c>
      <c r="G232">
        <f>F232/$B$11</f>
        <v/>
      </c>
      <c r="H232">
        <f>ABS(G232)</f>
        <v/>
      </c>
    </row>
    <row r="233">
      <c r="A233">
        <f>'03_DADOS_LIMPOS'!A209</f>
        <v/>
      </c>
      <c r="B233">
        <f>'03_DADOS_LIMPOS'!C209</f>
        <v/>
      </c>
      <c r="C233">
        <f>'03_DADOS_LIMPOS'!D209</f>
        <v/>
      </c>
      <c r="D233">
        <f>'03_DADOS_LIMPOS'!K209</f>
        <v/>
      </c>
      <c r="E233">
        <f>$B$8+$B$9*D233</f>
        <v/>
      </c>
      <c r="F233">
        <f>C233-E233</f>
        <v/>
      </c>
      <c r="G233">
        <f>F233/$B$11</f>
        <v/>
      </c>
      <c r="H233">
        <f>ABS(G233)</f>
        <v/>
      </c>
    </row>
    <row r="234">
      <c r="A234">
        <f>'03_DADOS_LIMPOS'!A210</f>
        <v/>
      </c>
      <c r="B234">
        <f>'03_DADOS_LIMPOS'!C210</f>
        <v/>
      </c>
      <c r="C234">
        <f>'03_DADOS_LIMPOS'!D210</f>
        <v/>
      </c>
      <c r="D234">
        <f>'03_DADOS_LIMPOS'!K210</f>
        <v/>
      </c>
      <c r="E234">
        <f>$B$8+$B$9*D234</f>
        <v/>
      </c>
      <c r="F234">
        <f>C234-E234</f>
        <v/>
      </c>
      <c r="G234">
        <f>F234/$B$11</f>
        <v/>
      </c>
      <c r="H234">
        <f>ABS(G234)</f>
        <v/>
      </c>
    </row>
    <row r="235">
      <c r="A235">
        <f>'03_DADOS_LIMPOS'!A211</f>
        <v/>
      </c>
      <c r="B235">
        <f>'03_DADOS_LIMPOS'!C211</f>
        <v/>
      </c>
      <c r="C235">
        <f>'03_DADOS_LIMPOS'!D211</f>
        <v/>
      </c>
      <c r="D235">
        <f>'03_DADOS_LIMPOS'!K211</f>
        <v/>
      </c>
      <c r="E235">
        <f>$B$8+$B$9*D235</f>
        <v/>
      </c>
      <c r="F235">
        <f>C235-E235</f>
        <v/>
      </c>
      <c r="G235">
        <f>F235/$B$11</f>
        <v/>
      </c>
      <c r="H235">
        <f>ABS(G235)</f>
        <v/>
      </c>
    </row>
    <row r="236">
      <c r="A236">
        <f>'03_DADOS_LIMPOS'!A212</f>
        <v/>
      </c>
      <c r="B236">
        <f>'03_DADOS_LIMPOS'!C212</f>
        <v/>
      </c>
      <c r="C236">
        <f>'03_DADOS_LIMPOS'!D212</f>
        <v/>
      </c>
      <c r="D236">
        <f>'03_DADOS_LIMPOS'!K212</f>
        <v/>
      </c>
      <c r="E236">
        <f>$B$8+$B$9*D236</f>
        <v/>
      </c>
      <c r="F236">
        <f>C236-E236</f>
        <v/>
      </c>
      <c r="G236">
        <f>F236/$B$11</f>
        <v/>
      </c>
      <c r="H236">
        <f>ABS(G236)</f>
        <v/>
      </c>
    </row>
    <row r="237">
      <c r="A237">
        <f>'03_DADOS_LIMPOS'!A213</f>
        <v/>
      </c>
      <c r="B237">
        <f>'03_DADOS_LIMPOS'!C213</f>
        <v/>
      </c>
      <c r="C237">
        <f>'03_DADOS_LIMPOS'!D213</f>
        <v/>
      </c>
      <c r="D237">
        <f>'03_DADOS_LIMPOS'!K213</f>
        <v/>
      </c>
      <c r="E237">
        <f>$B$8+$B$9*D237</f>
        <v/>
      </c>
      <c r="F237">
        <f>C237-E237</f>
        <v/>
      </c>
      <c r="G237">
        <f>F237/$B$11</f>
        <v/>
      </c>
      <c r="H237">
        <f>ABS(G237)</f>
        <v/>
      </c>
    </row>
    <row r="238">
      <c r="A238">
        <f>'03_DADOS_LIMPOS'!A214</f>
        <v/>
      </c>
      <c r="B238">
        <f>'03_DADOS_LIMPOS'!C214</f>
        <v/>
      </c>
      <c r="C238">
        <f>'03_DADOS_LIMPOS'!D214</f>
        <v/>
      </c>
      <c r="D238">
        <f>'03_DADOS_LIMPOS'!K214</f>
        <v/>
      </c>
      <c r="E238">
        <f>$B$8+$B$9*D238</f>
        <v/>
      </c>
      <c r="F238">
        <f>C238-E238</f>
        <v/>
      </c>
      <c r="G238">
        <f>F238/$B$11</f>
        <v/>
      </c>
      <c r="H238">
        <f>ABS(G238)</f>
        <v/>
      </c>
    </row>
    <row r="239">
      <c r="A239">
        <f>'03_DADOS_LIMPOS'!A215</f>
        <v/>
      </c>
      <c r="B239">
        <f>'03_DADOS_LIMPOS'!C215</f>
        <v/>
      </c>
      <c r="C239">
        <f>'03_DADOS_LIMPOS'!D215</f>
        <v/>
      </c>
      <c r="D239">
        <f>'03_DADOS_LIMPOS'!K215</f>
        <v/>
      </c>
      <c r="E239">
        <f>$B$8+$B$9*D239</f>
        <v/>
      </c>
      <c r="F239">
        <f>C239-E239</f>
        <v/>
      </c>
      <c r="G239">
        <f>F239/$B$11</f>
        <v/>
      </c>
      <c r="H239">
        <f>ABS(G239)</f>
        <v/>
      </c>
    </row>
    <row r="240">
      <c r="A240">
        <f>'03_DADOS_LIMPOS'!A216</f>
        <v/>
      </c>
      <c r="B240">
        <f>'03_DADOS_LIMPOS'!C216</f>
        <v/>
      </c>
      <c r="C240">
        <f>'03_DADOS_LIMPOS'!D216</f>
        <v/>
      </c>
      <c r="D240">
        <f>'03_DADOS_LIMPOS'!K216</f>
        <v/>
      </c>
      <c r="E240">
        <f>$B$8+$B$9*D240</f>
        <v/>
      </c>
      <c r="F240">
        <f>C240-E240</f>
        <v/>
      </c>
      <c r="G240">
        <f>F240/$B$11</f>
        <v/>
      </c>
      <c r="H240">
        <f>ABS(G240)</f>
        <v/>
      </c>
    </row>
    <row r="241">
      <c r="A241">
        <f>'03_DADOS_LIMPOS'!A217</f>
        <v/>
      </c>
      <c r="B241">
        <f>'03_DADOS_LIMPOS'!C217</f>
        <v/>
      </c>
      <c r="C241">
        <f>'03_DADOS_LIMPOS'!D217</f>
        <v/>
      </c>
      <c r="D241">
        <f>'03_DADOS_LIMPOS'!K217</f>
        <v/>
      </c>
      <c r="E241">
        <f>$B$8+$B$9*D241</f>
        <v/>
      </c>
      <c r="F241">
        <f>C241-E241</f>
        <v/>
      </c>
      <c r="G241">
        <f>F241/$B$11</f>
        <v/>
      </c>
      <c r="H241">
        <f>ABS(G241)</f>
        <v/>
      </c>
    </row>
    <row r="242">
      <c r="A242">
        <f>'03_DADOS_LIMPOS'!A218</f>
        <v/>
      </c>
      <c r="B242">
        <f>'03_DADOS_LIMPOS'!C218</f>
        <v/>
      </c>
      <c r="C242">
        <f>'03_DADOS_LIMPOS'!D218</f>
        <v/>
      </c>
      <c r="D242">
        <f>'03_DADOS_LIMPOS'!K218</f>
        <v/>
      </c>
      <c r="E242">
        <f>$B$8+$B$9*D242</f>
        <v/>
      </c>
      <c r="F242">
        <f>C242-E242</f>
        <v/>
      </c>
      <c r="G242">
        <f>F242/$B$11</f>
        <v/>
      </c>
      <c r="H242">
        <f>ABS(G242)</f>
        <v/>
      </c>
    </row>
    <row r="243">
      <c r="A243">
        <f>'03_DADOS_LIMPOS'!A219</f>
        <v/>
      </c>
      <c r="B243">
        <f>'03_DADOS_LIMPOS'!C219</f>
        <v/>
      </c>
      <c r="C243">
        <f>'03_DADOS_LIMPOS'!D219</f>
        <v/>
      </c>
      <c r="D243">
        <f>'03_DADOS_LIMPOS'!K219</f>
        <v/>
      </c>
      <c r="E243">
        <f>$B$8+$B$9*D243</f>
        <v/>
      </c>
      <c r="F243">
        <f>C243-E243</f>
        <v/>
      </c>
      <c r="G243">
        <f>F243/$B$11</f>
        <v/>
      </c>
      <c r="H243">
        <f>ABS(G243)</f>
        <v/>
      </c>
    </row>
    <row r="244">
      <c r="A244">
        <f>'03_DADOS_LIMPOS'!A220</f>
        <v/>
      </c>
      <c r="B244">
        <f>'03_DADOS_LIMPOS'!C220</f>
        <v/>
      </c>
      <c r="C244">
        <f>'03_DADOS_LIMPOS'!D220</f>
        <v/>
      </c>
      <c r="D244">
        <f>'03_DADOS_LIMPOS'!K220</f>
        <v/>
      </c>
      <c r="E244">
        <f>$B$8+$B$9*D244</f>
        <v/>
      </c>
      <c r="F244">
        <f>C244-E244</f>
        <v/>
      </c>
      <c r="G244">
        <f>F244/$B$11</f>
        <v/>
      </c>
      <c r="H244">
        <f>ABS(G244)</f>
        <v/>
      </c>
    </row>
    <row r="245">
      <c r="A245">
        <f>'03_DADOS_LIMPOS'!A221</f>
        <v/>
      </c>
      <c r="B245">
        <f>'03_DADOS_LIMPOS'!C221</f>
        <v/>
      </c>
      <c r="C245">
        <f>'03_DADOS_LIMPOS'!D221</f>
        <v/>
      </c>
      <c r="D245">
        <f>'03_DADOS_LIMPOS'!K221</f>
        <v/>
      </c>
      <c r="E245">
        <f>$B$8+$B$9*D245</f>
        <v/>
      </c>
      <c r="F245">
        <f>C245-E245</f>
        <v/>
      </c>
      <c r="G245">
        <f>F245/$B$11</f>
        <v/>
      </c>
      <c r="H245">
        <f>ABS(G245)</f>
        <v/>
      </c>
    </row>
    <row r="246">
      <c r="A246">
        <f>'03_DADOS_LIMPOS'!A222</f>
        <v/>
      </c>
      <c r="B246">
        <f>'03_DADOS_LIMPOS'!C222</f>
        <v/>
      </c>
      <c r="C246">
        <f>'03_DADOS_LIMPOS'!D222</f>
        <v/>
      </c>
      <c r="D246">
        <f>'03_DADOS_LIMPOS'!K222</f>
        <v/>
      </c>
      <c r="E246">
        <f>$B$8+$B$9*D246</f>
        <v/>
      </c>
      <c r="F246">
        <f>C246-E246</f>
        <v/>
      </c>
      <c r="G246">
        <f>F246/$B$11</f>
        <v/>
      </c>
      <c r="H246">
        <f>ABS(G246)</f>
        <v/>
      </c>
    </row>
    <row r="247">
      <c r="A247">
        <f>'03_DADOS_LIMPOS'!A223</f>
        <v/>
      </c>
      <c r="B247">
        <f>'03_DADOS_LIMPOS'!C223</f>
        <v/>
      </c>
      <c r="C247">
        <f>'03_DADOS_LIMPOS'!D223</f>
        <v/>
      </c>
      <c r="D247">
        <f>'03_DADOS_LIMPOS'!K223</f>
        <v/>
      </c>
      <c r="E247">
        <f>$B$8+$B$9*D247</f>
        <v/>
      </c>
      <c r="F247">
        <f>C247-E247</f>
        <v/>
      </c>
      <c r="G247">
        <f>F247/$B$11</f>
        <v/>
      </c>
      <c r="H247">
        <f>ABS(G247)</f>
        <v/>
      </c>
    </row>
    <row r="248">
      <c r="A248">
        <f>'03_DADOS_LIMPOS'!A224</f>
        <v/>
      </c>
      <c r="B248">
        <f>'03_DADOS_LIMPOS'!C224</f>
        <v/>
      </c>
      <c r="C248">
        <f>'03_DADOS_LIMPOS'!D224</f>
        <v/>
      </c>
      <c r="D248">
        <f>'03_DADOS_LIMPOS'!K224</f>
        <v/>
      </c>
      <c r="E248">
        <f>$B$8+$B$9*D248</f>
        <v/>
      </c>
      <c r="F248">
        <f>C248-E248</f>
        <v/>
      </c>
      <c r="G248">
        <f>F248/$B$11</f>
        <v/>
      </c>
      <c r="H248">
        <f>ABS(G248)</f>
        <v/>
      </c>
    </row>
    <row r="249">
      <c r="A249">
        <f>'03_DADOS_LIMPOS'!A225</f>
        <v/>
      </c>
      <c r="B249">
        <f>'03_DADOS_LIMPOS'!C225</f>
        <v/>
      </c>
      <c r="C249">
        <f>'03_DADOS_LIMPOS'!D225</f>
        <v/>
      </c>
      <c r="D249">
        <f>'03_DADOS_LIMPOS'!K225</f>
        <v/>
      </c>
      <c r="E249">
        <f>$B$8+$B$9*D249</f>
        <v/>
      </c>
      <c r="F249">
        <f>C249-E249</f>
        <v/>
      </c>
      <c r="G249">
        <f>F249/$B$11</f>
        <v/>
      </c>
      <c r="H249">
        <f>ABS(G249)</f>
        <v/>
      </c>
    </row>
    <row r="250">
      <c r="A250">
        <f>'03_DADOS_LIMPOS'!A226</f>
        <v/>
      </c>
      <c r="B250">
        <f>'03_DADOS_LIMPOS'!C226</f>
        <v/>
      </c>
      <c r="C250">
        <f>'03_DADOS_LIMPOS'!D226</f>
        <v/>
      </c>
      <c r="D250">
        <f>'03_DADOS_LIMPOS'!K226</f>
        <v/>
      </c>
      <c r="E250">
        <f>$B$8+$B$9*D250</f>
        <v/>
      </c>
      <c r="F250">
        <f>C250-E250</f>
        <v/>
      </c>
      <c r="G250">
        <f>F250/$B$11</f>
        <v/>
      </c>
      <c r="H250">
        <f>ABS(G250)</f>
        <v/>
      </c>
    </row>
    <row r="251">
      <c r="A251">
        <f>'03_DADOS_LIMPOS'!A227</f>
        <v/>
      </c>
      <c r="B251">
        <f>'03_DADOS_LIMPOS'!C227</f>
        <v/>
      </c>
      <c r="C251">
        <f>'03_DADOS_LIMPOS'!D227</f>
        <v/>
      </c>
      <c r="D251">
        <f>'03_DADOS_LIMPOS'!K227</f>
        <v/>
      </c>
      <c r="E251">
        <f>$B$8+$B$9*D251</f>
        <v/>
      </c>
      <c r="F251">
        <f>C251-E251</f>
        <v/>
      </c>
      <c r="G251">
        <f>F251/$B$11</f>
        <v/>
      </c>
      <c r="H251">
        <f>ABS(G251)</f>
        <v/>
      </c>
    </row>
    <row r="252">
      <c r="A252">
        <f>'03_DADOS_LIMPOS'!A228</f>
        <v/>
      </c>
      <c r="B252">
        <f>'03_DADOS_LIMPOS'!C228</f>
        <v/>
      </c>
      <c r="C252">
        <f>'03_DADOS_LIMPOS'!D228</f>
        <v/>
      </c>
      <c r="D252">
        <f>'03_DADOS_LIMPOS'!K228</f>
        <v/>
      </c>
      <c r="E252">
        <f>$B$8+$B$9*D252</f>
        <v/>
      </c>
      <c r="F252">
        <f>C252-E252</f>
        <v/>
      </c>
      <c r="G252">
        <f>F252/$B$11</f>
        <v/>
      </c>
      <c r="H252">
        <f>ABS(G252)</f>
        <v/>
      </c>
    </row>
    <row r="253">
      <c r="A253">
        <f>'03_DADOS_LIMPOS'!A229</f>
        <v/>
      </c>
      <c r="B253">
        <f>'03_DADOS_LIMPOS'!C229</f>
        <v/>
      </c>
      <c r="C253">
        <f>'03_DADOS_LIMPOS'!D229</f>
        <v/>
      </c>
      <c r="D253">
        <f>'03_DADOS_LIMPOS'!K229</f>
        <v/>
      </c>
      <c r="E253">
        <f>$B$8+$B$9*D253</f>
        <v/>
      </c>
      <c r="F253">
        <f>C253-E253</f>
        <v/>
      </c>
      <c r="G253">
        <f>F253/$B$11</f>
        <v/>
      </c>
      <c r="H253">
        <f>ABS(G253)</f>
        <v/>
      </c>
    </row>
    <row r="254">
      <c r="A254">
        <f>'03_DADOS_LIMPOS'!A230</f>
        <v/>
      </c>
      <c r="B254">
        <f>'03_DADOS_LIMPOS'!C230</f>
        <v/>
      </c>
      <c r="C254">
        <f>'03_DADOS_LIMPOS'!D230</f>
        <v/>
      </c>
      <c r="D254">
        <f>'03_DADOS_LIMPOS'!K230</f>
        <v/>
      </c>
      <c r="E254">
        <f>$B$8+$B$9*D254</f>
        <v/>
      </c>
      <c r="F254">
        <f>C254-E254</f>
        <v/>
      </c>
      <c r="G254">
        <f>F254/$B$11</f>
        <v/>
      </c>
      <c r="H254">
        <f>ABS(G254)</f>
        <v/>
      </c>
    </row>
    <row r="255">
      <c r="A255">
        <f>'03_DADOS_LIMPOS'!A231</f>
        <v/>
      </c>
      <c r="B255">
        <f>'03_DADOS_LIMPOS'!C231</f>
        <v/>
      </c>
      <c r="C255">
        <f>'03_DADOS_LIMPOS'!D231</f>
        <v/>
      </c>
      <c r="D255">
        <f>'03_DADOS_LIMPOS'!K231</f>
        <v/>
      </c>
      <c r="E255">
        <f>$B$8+$B$9*D255</f>
        <v/>
      </c>
      <c r="F255">
        <f>C255-E255</f>
        <v/>
      </c>
      <c r="G255">
        <f>F255/$B$11</f>
        <v/>
      </c>
      <c r="H255">
        <f>ABS(G255)</f>
        <v/>
      </c>
    </row>
    <row r="256">
      <c r="A256">
        <f>'03_DADOS_LIMPOS'!A232</f>
        <v/>
      </c>
      <c r="B256">
        <f>'03_DADOS_LIMPOS'!C232</f>
        <v/>
      </c>
      <c r="C256">
        <f>'03_DADOS_LIMPOS'!D232</f>
        <v/>
      </c>
      <c r="D256">
        <f>'03_DADOS_LIMPOS'!K232</f>
        <v/>
      </c>
      <c r="E256">
        <f>$B$8+$B$9*D256</f>
        <v/>
      </c>
      <c r="F256">
        <f>C256-E256</f>
        <v/>
      </c>
      <c r="G256">
        <f>F256/$B$11</f>
        <v/>
      </c>
      <c r="H256">
        <f>ABS(G256)</f>
        <v/>
      </c>
    </row>
    <row r="257">
      <c r="A257">
        <f>'03_DADOS_LIMPOS'!A233</f>
        <v/>
      </c>
      <c r="B257">
        <f>'03_DADOS_LIMPOS'!C233</f>
        <v/>
      </c>
      <c r="C257">
        <f>'03_DADOS_LIMPOS'!D233</f>
        <v/>
      </c>
      <c r="D257">
        <f>'03_DADOS_LIMPOS'!K233</f>
        <v/>
      </c>
      <c r="E257">
        <f>$B$8+$B$9*D257</f>
        <v/>
      </c>
      <c r="F257">
        <f>C257-E257</f>
        <v/>
      </c>
      <c r="G257">
        <f>F257/$B$11</f>
        <v/>
      </c>
      <c r="H257">
        <f>ABS(G257)</f>
        <v/>
      </c>
    </row>
    <row r="258">
      <c r="A258">
        <f>'03_DADOS_LIMPOS'!A234</f>
        <v/>
      </c>
      <c r="B258">
        <f>'03_DADOS_LIMPOS'!C234</f>
        <v/>
      </c>
      <c r="C258">
        <f>'03_DADOS_LIMPOS'!D234</f>
        <v/>
      </c>
      <c r="D258">
        <f>'03_DADOS_LIMPOS'!K234</f>
        <v/>
      </c>
      <c r="E258">
        <f>$B$8+$B$9*D258</f>
        <v/>
      </c>
      <c r="F258">
        <f>C258-E258</f>
        <v/>
      </c>
      <c r="G258">
        <f>F258/$B$11</f>
        <v/>
      </c>
      <c r="H258">
        <f>ABS(G258)</f>
        <v/>
      </c>
    </row>
    <row r="259">
      <c r="A259">
        <f>'03_DADOS_LIMPOS'!A235</f>
        <v/>
      </c>
      <c r="B259">
        <f>'03_DADOS_LIMPOS'!C235</f>
        <v/>
      </c>
      <c r="C259">
        <f>'03_DADOS_LIMPOS'!D235</f>
        <v/>
      </c>
      <c r="D259">
        <f>'03_DADOS_LIMPOS'!K235</f>
        <v/>
      </c>
      <c r="E259">
        <f>$B$8+$B$9*D259</f>
        <v/>
      </c>
      <c r="F259">
        <f>C259-E259</f>
        <v/>
      </c>
      <c r="G259">
        <f>F259/$B$11</f>
        <v/>
      </c>
      <c r="H259">
        <f>ABS(G259)</f>
        <v/>
      </c>
    </row>
    <row r="260">
      <c r="A260">
        <f>'03_DADOS_LIMPOS'!A236</f>
        <v/>
      </c>
      <c r="B260">
        <f>'03_DADOS_LIMPOS'!C236</f>
        <v/>
      </c>
      <c r="C260">
        <f>'03_DADOS_LIMPOS'!D236</f>
        <v/>
      </c>
      <c r="D260">
        <f>'03_DADOS_LIMPOS'!K236</f>
        <v/>
      </c>
      <c r="E260">
        <f>$B$8+$B$9*D260</f>
        <v/>
      </c>
      <c r="F260">
        <f>C260-E260</f>
        <v/>
      </c>
      <c r="G260">
        <f>F260/$B$11</f>
        <v/>
      </c>
      <c r="H260">
        <f>ABS(G260)</f>
        <v/>
      </c>
    </row>
    <row r="261">
      <c r="A261">
        <f>'03_DADOS_LIMPOS'!A237</f>
        <v/>
      </c>
      <c r="B261">
        <f>'03_DADOS_LIMPOS'!C237</f>
        <v/>
      </c>
      <c r="C261">
        <f>'03_DADOS_LIMPOS'!D237</f>
        <v/>
      </c>
      <c r="D261">
        <f>'03_DADOS_LIMPOS'!K237</f>
        <v/>
      </c>
      <c r="E261">
        <f>$B$8+$B$9*D261</f>
        <v/>
      </c>
      <c r="F261">
        <f>C261-E261</f>
        <v/>
      </c>
      <c r="G261">
        <f>F261/$B$11</f>
        <v/>
      </c>
      <c r="H261">
        <f>ABS(G261)</f>
        <v/>
      </c>
    </row>
    <row r="262">
      <c r="A262">
        <f>'03_DADOS_LIMPOS'!A238</f>
        <v/>
      </c>
      <c r="B262">
        <f>'03_DADOS_LIMPOS'!C238</f>
        <v/>
      </c>
      <c r="C262">
        <f>'03_DADOS_LIMPOS'!D238</f>
        <v/>
      </c>
      <c r="D262">
        <f>'03_DADOS_LIMPOS'!K238</f>
        <v/>
      </c>
      <c r="E262">
        <f>$B$8+$B$9*D262</f>
        <v/>
      </c>
      <c r="F262">
        <f>C262-E262</f>
        <v/>
      </c>
      <c r="G262">
        <f>F262/$B$11</f>
        <v/>
      </c>
      <c r="H262">
        <f>ABS(G262)</f>
        <v/>
      </c>
    </row>
    <row r="263">
      <c r="A263">
        <f>'03_DADOS_LIMPOS'!A239</f>
        <v/>
      </c>
      <c r="B263">
        <f>'03_DADOS_LIMPOS'!C239</f>
        <v/>
      </c>
      <c r="C263">
        <f>'03_DADOS_LIMPOS'!D239</f>
        <v/>
      </c>
      <c r="D263">
        <f>'03_DADOS_LIMPOS'!K239</f>
        <v/>
      </c>
      <c r="E263">
        <f>$B$8+$B$9*D263</f>
        <v/>
      </c>
      <c r="F263">
        <f>C263-E263</f>
        <v/>
      </c>
      <c r="G263">
        <f>F263/$B$11</f>
        <v/>
      </c>
      <c r="H263">
        <f>ABS(G263)</f>
        <v/>
      </c>
    </row>
    <row r="264">
      <c r="A264">
        <f>'03_DADOS_LIMPOS'!A240</f>
        <v/>
      </c>
      <c r="B264">
        <f>'03_DADOS_LIMPOS'!C240</f>
        <v/>
      </c>
      <c r="C264">
        <f>'03_DADOS_LIMPOS'!D240</f>
        <v/>
      </c>
      <c r="D264">
        <f>'03_DADOS_LIMPOS'!K240</f>
        <v/>
      </c>
      <c r="E264">
        <f>$B$8+$B$9*D264</f>
        <v/>
      </c>
      <c r="F264">
        <f>C264-E264</f>
        <v/>
      </c>
      <c r="G264">
        <f>F264/$B$11</f>
        <v/>
      </c>
      <c r="H264">
        <f>ABS(G264)</f>
        <v/>
      </c>
    </row>
    <row r="265">
      <c r="A265">
        <f>'03_DADOS_LIMPOS'!A241</f>
        <v/>
      </c>
      <c r="B265">
        <f>'03_DADOS_LIMPOS'!C241</f>
        <v/>
      </c>
      <c r="C265">
        <f>'03_DADOS_LIMPOS'!D241</f>
        <v/>
      </c>
      <c r="D265">
        <f>'03_DADOS_LIMPOS'!K241</f>
        <v/>
      </c>
      <c r="E265">
        <f>$B$8+$B$9*D265</f>
        <v/>
      </c>
      <c r="F265">
        <f>C265-E265</f>
        <v/>
      </c>
      <c r="G265">
        <f>F265/$B$11</f>
        <v/>
      </c>
      <c r="H265">
        <f>ABS(G265)</f>
        <v/>
      </c>
    </row>
    <row r="266">
      <c r="A266">
        <f>'03_DADOS_LIMPOS'!A242</f>
        <v/>
      </c>
      <c r="B266">
        <f>'03_DADOS_LIMPOS'!C242</f>
        <v/>
      </c>
      <c r="C266">
        <f>'03_DADOS_LIMPOS'!D242</f>
        <v/>
      </c>
      <c r="D266">
        <f>'03_DADOS_LIMPOS'!K242</f>
        <v/>
      </c>
      <c r="E266">
        <f>$B$8+$B$9*D266</f>
        <v/>
      </c>
      <c r="F266">
        <f>C266-E266</f>
        <v/>
      </c>
      <c r="G266">
        <f>F266/$B$11</f>
        <v/>
      </c>
      <c r="H266">
        <f>ABS(G266)</f>
        <v/>
      </c>
    </row>
    <row r="267">
      <c r="A267">
        <f>'03_DADOS_LIMPOS'!A243</f>
        <v/>
      </c>
      <c r="B267">
        <f>'03_DADOS_LIMPOS'!C243</f>
        <v/>
      </c>
      <c r="C267">
        <f>'03_DADOS_LIMPOS'!D243</f>
        <v/>
      </c>
      <c r="D267">
        <f>'03_DADOS_LIMPOS'!K243</f>
        <v/>
      </c>
      <c r="E267">
        <f>$B$8+$B$9*D267</f>
        <v/>
      </c>
      <c r="F267">
        <f>C267-E267</f>
        <v/>
      </c>
      <c r="G267">
        <f>F267/$B$11</f>
        <v/>
      </c>
      <c r="H267">
        <f>ABS(G267)</f>
        <v/>
      </c>
    </row>
    <row r="268">
      <c r="A268">
        <f>'03_DADOS_LIMPOS'!A244</f>
        <v/>
      </c>
      <c r="B268">
        <f>'03_DADOS_LIMPOS'!C244</f>
        <v/>
      </c>
      <c r="C268">
        <f>'03_DADOS_LIMPOS'!D244</f>
        <v/>
      </c>
      <c r="D268">
        <f>'03_DADOS_LIMPOS'!K244</f>
        <v/>
      </c>
      <c r="E268">
        <f>$B$8+$B$9*D268</f>
        <v/>
      </c>
      <c r="F268">
        <f>C268-E268</f>
        <v/>
      </c>
      <c r="G268">
        <f>F268/$B$11</f>
        <v/>
      </c>
      <c r="H268">
        <f>ABS(G268)</f>
        <v/>
      </c>
    </row>
    <row r="269">
      <c r="A269">
        <f>'03_DADOS_LIMPOS'!A245</f>
        <v/>
      </c>
      <c r="B269">
        <f>'03_DADOS_LIMPOS'!C245</f>
        <v/>
      </c>
      <c r="C269">
        <f>'03_DADOS_LIMPOS'!D245</f>
        <v/>
      </c>
      <c r="D269">
        <f>'03_DADOS_LIMPOS'!K245</f>
        <v/>
      </c>
      <c r="E269">
        <f>$B$8+$B$9*D269</f>
        <v/>
      </c>
      <c r="F269">
        <f>C269-E269</f>
        <v/>
      </c>
      <c r="G269">
        <f>F269/$B$11</f>
        <v/>
      </c>
      <c r="H269">
        <f>ABS(G269)</f>
        <v/>
      </c>
    </row>
    <row r="270">
      <c r="A270">
        <f>'03_DADOS_LIMPOS'!A246</f>
        <v/>
      </c>
      <c r="B270">
        <f>'03_DADOS_LIMPOS'!C246</f>
        <v/>
      </c>
      <c r="C270">
        <f>'03_DADOS_LIMPOS'!D246</f>
        <v/>
      </c>
      <c r="D270">
        <f>'03_DADOS_LIMPOS'!K246</f>
        <v/>
      </c>
      <c r="E270">
        <f>$B$8+$B$9*D270</f>
        <v/>
      </c>
      <c r="F270">
        <f>C270-E270</f>
        <v/>
      </c>
      <c r="G270">
        <f>F270/$B$11</f>
        <v/>
      </c>
      <c r="H270">
        <f>ABS(G270)</f>
        <v/>
      </c>
    </row>
    <row r="271">
      <c r="A271">
        <f>'03_DADOS_LIMPOS'!A247</f>
        <v/>
      </c>
      <c r="B271">
        <f>'03_DADOS_LIMPOS'!C247</f>
        <v/>
      </c>
      <c r="C271">
        <f>'03_DADOS_LIMPOS'!D247</f>
        <v/>
      </c>
      <c r="D271">
        <f>'03_DADOS_LIMPOS'!K247</f>
        <v/>
      </c>
      <c r="E271">
        <f>$B$8+$B$9*D271</f>
        <v/>
      </c>
      <c r="F271">
        <f>C271-E271</f>
        <v/>
      </c>
      <c r="G271">
        <f>F271/$B$11</f>
        <v/>
      </c>
      <c r="H271">
        <f>ABS(G271)</f>
        <v/>
      </c>
    </row>
    <row r="272">
      <c r="A272">
        <f>'03_DADOS_LIMPOS'!A248</f>
        <v/>
      </c>
      <c r="B272">
        <f>'03_DADOS_LIMPOS'!C248</f>
        <v/>
      </c>
      <c r="C272">
        <f>'03_DADOS_LIMPOS'!D248</f>
        <v/>
      </c>
      <c r="D272">
        <f>'03_DADOS_LIMPOS'!K248</f>
        <v/>
      </c>
      <c r="E272">
        <f>$B$8+$B$9*D272</f>
        <v/>
      </c>
      <c r="F272">
        <f>C272-E272</f>
        <v/>
      </c>
      <c r="G272">
        <f>F272/$B$11</f>
        <v/>
      </c>
      <c r="H272">
        <f>ABS(G272)</f>
        <v/>
      </c>
    </row>
    <row r="273">
      <c r="A273">
        <f>'03_DADOS_LIMPOS'!A249</f>
        <v/>
      </c>
      <c r="B273">
        <f>'03_DADOS_LIMPOS'!C249</f>
        <v/>
      </c>
      <c r="C273">
        <f>'03_DADOS_LIMPOS'!D249</f>
        <v/>
      </c>
      <c r="D273">
        <f>'03_DADOS_LIMPOS'!K249</f>
        <v/>
      </c>
      <c r="E273">
        <f>$B$8+$B$9*D273</f>
        <v/>
      </c>
      <c r="F273">
        <f>C273-E273</f>
        <v/>
      </c>
      <c r="G273">
        <f>F273/$B$11</f>
        <v/>
      </c>
      <c r="H273">
        <f>ABS(G273)</f>
        <v/>
      </c>
    </row>
    <row r="274">
      <c r="A274">
        <f>'03_DADOS_LIMPOS'!A250</f>
        <v/>
      </c>
      <c r="B274">
        <f>'03_DADOS_LIMPOS'!C250</f>
        <v/>
      </c>
      <c r="C274">
        <f>'03_DADOS_LIMPOS'!D250</f>
        <v/>
      </c>
      <c r="D274">
        <f>'03_DADOS_LIMPOS'!K250</f>
        <v/>
      </c>
      <c r="E274">
        <f>$B$8+$B$9*D274</f>
        <v/>
      </c>
      <c r="F274">
        <f>C274-E274</f>
        <v/>
      </c>
      <c r="G274">
        <f>F274/$B$11</f>
        <v/>
      </c>
      <c r="H274">
        <f>ABS(G274)</f>
        <v/>
      </c>
    </row>
    <row r="275">
      <c r="A275">
        <f>'03_DADOS_LIMPOS'!A251</f>
        <v/>
      </c>
      <c r="B275">
        <f>'03_DADOS_LIMPOS'!C251</f>
        <v/>
      </c>
      <c r="C275">
        <f>'03_DADOS_LIMPOS'!D251</f>
        <v/>
      </c>
      <c r="D275">
        <f>'03_DADOS_LIMPOS'!K251</f>
        <v/>
      </c>
      <c r="E275">
        <f>$B$8+$B$9*D275</f>
        <v/>
      </c>
      <c r="F275">
        <f>C275-E275</f>
        <v/>
      </c>
      <c r="G275">
        <f>F275/$B$11</f>
        <v/>
      </c>
      <c r="H275">
        <f>ABS(G275)</f>
        <v/>
      </c>
    </row>
    <row r="276">
      <c r="A276">
        <f>'03_DADOS_LIMPOS'!A252</f>
        <v/>
      </c>
      <c r="B276">
        <f>'03_DADOS_LIMPOS'!C252</f>
        <v/>
      </c>
      <c r="C276">
        <f>'03_DADOS_LIMPOS'!D252</f>
        <v/>
      </c>
      <c r="D276">
        <f>'03_DADOS_LIMPOS'!K252</f>
        <v/>
      </c>
      <c r="E276">
        <f>$B$8+$B$9*D276</f>
        <v/>
      </c>
      <c r="F276">
        <f>C276-E276</f>
        <v/>
      </c>
      <c r="G276">
        <f>F276/$B$11</f>
        <v/>
      </c>
      <c r="H276">
        <f>ABS(G276)</f>
        <v/>
      </c>
    </row>
    <row r="277">
      <c r="A277">
        <f>'03_DADOS_LIMPOS'!A253</f>
        <v/>
      </c>
      <c r="B277">
        <f>'03_DADOS_LIMPOS'!C253</f>
        <v/>
      </c>
      <c r="C277">
        <f>'03_DADOS_LIMPOS'!D253</f>
        <v/>
      </c>
      <c r="D277">
        <f>'03_DADOS_LIMPOS'!K253</f>
        <v/>
      </c>
      <c r="E277">
        <f>$B$8+$B$9*D277</f>
        <v/>
      </c>
      <c r="F277">
        <f>C277-E277</f>
        <v/>
      </c>
      <c r="G277">
        <f>F277/$B$11</f>
        <v/>
      </c>
      <c r="H277">
        <f>ABS(G277)</f>
        <v/>
      </c>
    </row>
    <row r="278">
      <c r="A278">
        <f>'03_DADOS_LIMPOS'!A254</f>
        <v/>
      </c>
      <c r="B278">
        <f>'03_DADOS_LIMPOS'!C254</f>
        <v/>
      </c>
      <c r="C278">
        <f>'03_DADOS_LIMPOS'!D254</f>
        <v/>
      </c>
      <c r="D278">
        <f>'03_DADOS_LIMPOS'!K254</f>
        <v/>
      </c>
      <c r="E278">
        <f>$B$8+$B$9*D278</f>
        <v/>
      </c>
      <c r="F278">
        <f>C278-E278</f>
        <v/>
      </c>
      <c r="G278">
        <f>F278/$B$11</f>
        <v/>
      </c>
      <c r="H278">
        <f>ABS(G278)</f>
        <v/>
      </c>
    </row>
    <row r="279">
      <c r="A279">
        <f>'03_DADOS_LIMPOS'!A255</f>
        <v/>
      </c>
      <c r="B279">
        <f>'03_DADOS_LIMPOS'!C255</f>
        <v/>
      </c>
      <c r="C279">
        <f>'03_DADOS_LIMPOS'!D255</f>
        <v/>
      </c>
      <c r="D279">
        <f>'03_DADOS_LIMPOS'!K255</f>
        <v/>
      </c>
      <c r="E279">
        <f>$B$8+$B$9*D279</f>
        <v/>
      </c>
      <c r="F279">
        <f>C279-E279</f>
        <v/>
      </c>
      <c r="G279">
        <f>F279/$B$11</f>
        <v/>
      </c>
      <c r="H279">
        <f>ABS(G279)</f>
        <v/>
      </c>
    </row>
    <row r="280">
      <c r="A280">
        <f>'03_DADOS_LIMPOS'!A256</f>
        <v/>
      </c>
      <c r="B280">
        <f>'03_DADOS_LIMPOS'!C256</f>
        <v/>
      </c>
      <c r="C280">
        <f>'03_DADOS_LIMPOS'!D256</f>
        <v/>
      </c>
      <c r="D280">
        <f>'03_DADOS_LIMPOS'!K256</f>
        <v/>
      </c>
      <c r="E280">
        <f>$B$8+$B$9*D280</f>
        <v/>
      </c>
      <c r="F280">
        <f>C280-E280</f>
        <v/>
      </c>
      <c r="G280">
        <f>F280/$B$11</f>
        <v/>
      </c>
      <c r="H280">
        <f>ABS(G280)</f>
        <v/>
      </c>
    </row>
    <row r="281">
      <c r="A281">
        <f>'03_DADOS_LIMPOS'!A257</f>
        <v/>
      </c>
      <c r="B281">
        <f>'03_DADOS_LIMPOS'!C257</f>
        <v/>
      </c>
      <c r="C281">
        <f>'03_DADOS_LIMPOS'!D257</f>
        <v/>
      </c>
      <c r="D281">
        <f>'03_DADOS_LIMPOS'!K257</f>
        <v/>
      </c>
      <c r="E281">
        <f>$B$8+$B$9*D281</f>
        <v/>
      </c>
      <c r="F281">
        <f>C281-E281</f>
        <v/>
      </c>
      <c r="G281">
        <f>F281/$B$11</f>
        <v/>
      </c>
      <c r="H281">
        <f>ABS(G281)</f>
        <v/>
      </c>
    </row>
    <row r="282">
      <c r="A282">
        <f>'03_DADOS_LIMPOS'!A258</f>
        <v/>
      </c>
      <c r="B282">
        <f>'03_DADOS_LIMPOS'!C258</f>
        <v/>
      </c>
      <c r="C282">
        <f>'03_DADOS_LIMPOS'!D258</f>
        <v/>
      </c>
      <c r="D282">
        <f>'03_DADOS_LIMPOS'!K258</f>
        <v/>
      </c>
      <c r="E282">
        <f>$B$8+$B$9*D282</f>
        <v/>
      </c>
      <c r="F282">
        <f>C282-E282</f>
        <v/>
      </c>
      <c r="G282">
        <f>F282/$B$11</f>
        <v/>
      </c>
      <c r="H282">
        <f>ABS(G282)</f>
        <v/>
      </c>
    </row>
    <row r="283">
      <c r="A283">
        <f>'03_DADOS_LIMPOS'!A259</f>
        <v/>
      </c>
      <c r="B283">
        <f>'03_DADOS_LIMPOS'!C259</f>
        <v/>
      </c>
      <c r="C283">
        <f>'03_DADOS_LIMPOS'!D259</f>
        <v/>
      </c>
      <c r="D283">
        <f>'03_DADOS_LIMPOS'!K259</f>
        <v/>
      </c>
      <c r="E283">
        <f>$B$8+$B$9*D283</f>
        <v/>
      </c>
      <c r="F283">
        <f>C283-E283</f>
        <v/>
      </c>
      <c r="G283">
        <f>F283/$B$11</f>
        <v/>
      </c>
      <c r="H283">
        <f>ABS(G283)</f>
        <v/>
      </c>
    </row>
    <row r="284">
      <c r="A284">
        <f>'03_DADOS_LIMPOS'!A260</f>
        <v/>
      </c>
      <c r="B284">
        <f>'03_DADOS_LIMPOS'!C260</f>
        <v/>
      </c>
      <c r="C284">
        <f>'03_DADOS_LIMPOS'!D260</f>
        <v/>
      </c>
      <c r="D284">
        <f>'03_DADOS_LIMPOS'!K260</f>
        <v/>
      </c>
      <c r="E284">
        <f>$B$8+$B$9*D284</f>
        <v/>
      </c>
      <c r="F284">
        <f>C284-E284</f>
        <v/>
      </c>
      <c r="G284">
        <f>F284/$B$11</f>
        <v/>
      </c>
      <c r="H284">
        <f>ABS(G284)</f>
        <v/>
      </c>
    </row>
    <row r="285">
      <c r="A285">
        <f>'03_DADOS_LIMPOS'!A261</f>
        <v/>
      </c>
      <c r="B285">
        <f>'03_DADOS_LIMPOS'!C261</f>
        <v/>
      </c>
      <c r="C285">
        <f>'03_DADOS_LIMPOS'!D261</f>
        <v/>
      </c>
      <c r="D285">
        <f>'03_DADOS_LIMPOS'!K261</f>
        <v/>
      </c>
      <c r="E285">
        <f>$B$8+$B$9*D285</f>
        <v/>
      </c>
      <c r="F285">
        <f>C285-E285</f>
        <v/>
      </c>
      <c r="G285">
        <f>F285/$B$11</f>
        <v/>
      </c>
      <c r="H285">
        <f>ABS(G285)</f>
        <v/>
      </c>
    </row>
    <row r="286">
      <c r="A286">
        <f>'03_DADOS_LIMPOS'!A262</f>
        <v/>
      </c>
      <c r="B286">
        <f>'03_DADOS_LIMPOS'!C262</f>
        <v/>
      </c>
      <c r="C286">
        <f>'03_DADOS_LIMPOS'!D262</f>
        <v/>
      </c>
      <c r="D286">
        <f>'03_DADOS_LIMPOS'!K262</f>
        <v/>
      </c>
      <c r="E286">
        <f>$B$8+$B$9*D286</f>
        <v/>
      </c>
      <c r="F286">
        <f>C286-E286</f>
        <v/>
      </c>
      <c r="G286">
        <f>F286/$B$11</f>
        <v/>
      </c>
      <c r="H286">
        <f>ABS(G286)</f>
        <v/>
      </c>
    </row>
    <row r="287">
      <c r="A287">
        <f>'03_DADOS_LIMPOS'!A263</f>
        <v/>
      </c>
      <c r="B287">
        <f>'03_DADOS_LIMPOS'!C263</f>
        <v/>
      </c>
      <c r="C287">
        <f>'03_DADOS_LIMPOS'!D263</f>
        <v/>
      </c>
      <c r="D287">
        <f>'03_DADOS_LIMPOS'!K263</f>
        <v/>
      </c>
      <c r="E287">
        <f>$B$8+$B$9*D287</f>
        <v/>
      </c>
      <c r="F287">
        <f>C287-E287</f>
        <v/>
      </c>
      <c r="G287">
        <f>F287/$B$11</f>
        <v/>
      </c>
      <c r="H287">
        <f>ABS(G287)</f>
        <v/>
      </c>
    </row>
    <row r="288">
      <c r="A288">
        <f>'03_DADOS_LIMPOS'!A264</f>
        <v/>
      </c>
      <c r="B288">
        <f>'03_DADOS_LIMPOS'!C264</f>
        <v/>
      </c>
      <c r="C288">
        <f>'03_DADOS_LIMPOS'!D264</f>
        <v/>
      </c>
      <c r="D288">
        <f>'03_DADOS_LIMPOS'!K264</f>
        <v/>
      </c>
      <c r="E288">
        <f>$B$8+$B$9*D288</f>
        <v/>
      </c>
      <c r="F288">
        <f>C288-E288</f>
        <v/>
      </c>
      <c r="G288">
        <f>F288/$B$11</f>
        <v/>
      </c>
      <c r="H288">
        <f>ABS(G288)</f>
        <v/>
      </c>
    </row>
    <row r="289">
      <c r="A289">
        <f>'03_DADOS_LIMPOS'!A265</f>
        <v/>
      </c>
      <c r="B289">
        <f>'03_DADOS_LIMPOS'!C265</f>
        <v/>
      </c>
      <c r="C289">
        <f>'03_DADOS_LIMPOS'!D265</f>
        <v/>
      </c>
      <c r="D289">
        <f>'03_DADOS_LIMPOS'!K265</f>
        <v/>
      </c>
      <c r="E289">
        <f>$B$8+$B$9*D289</f>
        <v/>
      </c>
      <c r="F289">
        <f>C289-E289</f>
        <v/>
      </c>
      <c r="G289">
        <f>F289/$B$11</f>
        <v/>
      </c>
      <c r="H289">
        <f>ABS(G289)</f>
        <v/>
      </c>
    </row>
    <row r="290">
      <c r="A290">
        <f>'03_DADOS_LIMPOS'!A266</f>
        <v/>
      </c>
      <c r="B290">
        <f>'03_DADOS_LIMPOS'!C266</f>
        <v/>
      </c>
      <c r="C290">
        <f>'03_DADOS_LIMPOS'!D266</f>
        <v/>
      </c>
      <c r="D290">
        <f>'03_DADOS_LIMPOS'!K266</f>
        <v/>
      </c>
      <c r="E290">
        <f>$B$8+$B$9*D290</f>
        <v/>
      </c>
      <c r="F290">
        <f>C290-E290</f>
        <v/>
      </c>
      <c r="G290">
        <f>F290/$B$11</f>
        <v/>
      </c>
      <c r="H290">
        <f>ABS(G290)</f>
        <v/>
      </c>
    </row>
    <row r="291">
      <c r="A291">
        <f>'03_DADOS_LIMPOS'!A267</f>
        <v/>
      </c>
      <c r="B291">
        <f>'03_DADOS_LIMPOS'!C267</f>
        <v/>
      </c>
      <c r="C291">
        <f>'03_DADOS_LIMPOS'!D267</f>
        <v/>
      </c>
      <c r="D291">
        <f>'03_DADOS_LIMPOS'!K267</f>
        <v/>
      </c>
      <c r="E291">
        <f>$B$8+$B$9*D291</f>
        <v/>
      </c>
      <c r="F291">
        <f>C291-E291</f>
        <v/>
      </c>
      <c r="G291">
        <f>F291/$B$11</f>
        <v/>
      </c>
      <c r="H291">
        <f>ABS(G291)</f>
        <v/>
      </c>
    </row>
    <row r="292">
      <c r="A292">
        <f>'03_DADOS_LIMPOS'!A268</f>
        <v/>
      </c>
      <c r="B292">
        <f>'03_DADOS_LIMPOS'!C268</f>
        <v/>
      </c>
      <c r="C292">
        <f>'03_DADOS_LIMPOS'!D268</f>
        <v/>
      </c>
      <c r="D292">
        <f>'03_DADOS_LIMPOS'!K268</f>
        <v/>
      </c>
      <c r="E292">
        <f>$B$8+$B$9*D292</f>
        <v/>
      </c>
      <c r="F292">
        <f>C292-E292</f>
        <v/>
      </c>
      <c r="G292">
        <f>F292/$B$11</f>
        <v/>
      </c>
      <c r="H292">
        <f>ABS(G292)</f>
        <v/>
      </c>
    </row>
    <row r="293">
      <c r="A293">
        <f>'03_DADOS_LIMPOS'!A269</f>
        <v/>
      </c>
      <c r="B293">
        <f>'03_DADOS_LIMPOS'!C269</f>
        <v/>
      </c>
      <c r="C293">
        <f>'03_DADOS_LIMPOS'!D269</f>
        <v/>
      </c>
      <c r="D293">
        <f>'03_DADOS_LIMPOS'!K269</f>
        <v/>
      </c>
      <c r="E293">
        <f>$B$8+$B$9*D293</f>
        <v/>
      </c>
      <c r="F293">
        <f>C293-E293</f>
        <v/>
      </c>
      <c r="G293">
        <f>F293/$B$11</f>
        <v/>
      </c>
      <c r="H293">
        <f>ABS(G293)</f>
        <v/>
      </c>
    </row>
    <row r="294">
      <c r="A294">
        <f>'03_DADOS_LIMPOS'!A270</f>
        <v/>
      </c>
      <c r="B294">
        <f>'03_DADOS_LIMPOS'!C270</f>
        <v/>
      </c>
      <c r="C294">
        <f>'03_DADOS_LIMPOS'!D270</f>
        <v/>
      </c>
      <c r="D294">
        <f>'03_DADOS_LIMPOS'!K270</f>
        <v/>
      </c>
      <c r="E294">
        <f>$B$8+$B$9*D294</f>
        <v/>
      </c>
      <c r="F294">
        <f>C294-E294</f>
        <v/>
      </c>
      <c r="G294">
        <f>F294/$B$11</f>
        <v/>
      </c>
      <c r="H294">
        <f>ABS(G294)</f>
        <v/>
      </c>
    </row>
    <row r="295">
      <c r="A295">
        <f>'03_DADOS_LIMPOS'!A271</f>
        <v/>
      </c>
      <c r="B295">
        <f>'03_DADOS_LIMPOS'!C271</f>
        <v/>
      </c>
      <c r="C295">
        <f>'03_DADOS_LIMPOS'!D271</f>
        <v/>
      </c>
      <c r="D295">
        <f>'03_DADOS_LIMPOS'!K271</f>
        <v/>
      </c>
      <c r="E295">
        <f>$B$8+$B$9*D295</f>
        <v/>
      </c>
      <c r="F295">
        <f>C295-E295</f>
        <v/>
      </c>
      <c r="G295">
        <f>F295/$B$11</f>
        <v/>
      </c>
      <c r="H295">
        <f>ABS(G295)</f>
        <v/>
      </c>
    </row>
    <row r="296">
      <c r="A296">
        <f>'03_DADOS_LIMPOS'!A272</f>
        <v/>
      </c>
      <c r="B296">
        <f>'03_DADOS_LIMPOS'!C272</f>
        <v/>
      </c>
      <c r="C296">
        <f>'03_DADOS_LIMPOS'!D272</f>
        <v/>
      </c>
      <c r="D296">
        <f>'03_DADOS_LIMPOS'!K272</f>
        <v/>
      </c>
      <c r="E296">
        <f>$B$8+$B$9*D296</f>
        <v/>
      </c>
      <c r="F296">
        <f>C296-E296</f>
        <v/>
      </c>
      <c r="G296">
        <f>F296/$B$11</f>
        <v/>
      </c>
      <c r="H296">
        <f>ABS(G296)</f>
        <v/>
      </c>
    </row>
    <row r="297">
      <c r="A297">
        <f>'03_DADOS_LIMPOS'!A273</f>
        <v/>
      </c>
      <c r="B297">
        <f>'03_DADOS_LIMPOS'!C273</f>
        <v/>
      </c>
      <c r="C297">
        <f>'03_DADOS_LIMPOS'!D273</f>
        <v/>
      </c>
      <c r="D297">
        <f>'03_DADOS_LIMPOS'!K273</f>
        <v/>
      </c>
      <c r="E297">
        <f>$B$8+$B$9*D297</f>
        <v/>
      </c>
      <c r="F297">
        <f>C297-E297</f>
        <v/>
      </c>
      <c r="G297">
        <f>F297/$B$11</f>
        <v/>
      </c>
      <c r="H297">
        <f>ABS(G297)</f>
        <v/>
      </c>
    </row>
    <row r="298">
      <c r="A298">
        <f>'03_DADOS_LIMPOS'!A274</f>
        <v/>
      </c>
      <c r="B298">
        <f>'03_DADOS_LIMPOS'!C274</f>
        <v/>
      </c>
      <c r="C298">
        <f>'03_DADOS_LIMPOS'!D274</f>
        <v/>
      </c>
      <c r="D298">
        <f>'03_DADOS_LIMPOS'!K274</f>
        <v/>
      </c>
      <c r="E298">
        <f>$B$8+$B$9*D298</f>
        <v/>
      </c>
      <c r="F298">
        <f>C298-E298</f>
        <v/>
      </c>
      <c r="G298">
        <f>F298/$B$11</f>
        <v/>
      </c>
      <c r="H298">
        <f>ABS(G298)</f>
        <v/>
      </c>
    </row>
    <row r="299">
      <c r="A299">
        <f>'03_DADOS_LIMPOS'!A275</f>
        <v/>
      </c>
      <c r="B299">
        <f>'03_DADOS_LIMPOS'!C275</f>
        <v/>
      </c>
      <c r="C299">
        <f>'03_DADOS_LIMPOS'!D275</f>
        <v/>
      </c>
      <c r="D299">
        <f>'03_DADOS_LIMPOS'!K275</f>
        <v/>
      </c>
      <c r="E299">
        <f>$B$8+$B$9*D299</f>
        <v/>
      </c>
      <c r="F299">
        <f>C299-E299</f>
        <v/>
      </c>
      <c r="G299">
        <f>F299/$B$11</f>
        <v/>
      </c>
      <c r="H299">
        <f>ABS(G299)</f>
        <v/>
      </c>
    </row>
    <row r="300">
      <c r="A300">
        <f>'03_DADOS_LIMPOS'!A276</f>
        <v/>
      </c>
      <c r="B300">
        <f>'03_DADOS_LIMPOS'!C276</f>
        <v/>
      </c>
      <c r="C300">
        <f>'03_DADOS_LIMPOS'!D276</f>
        <v/>
      </c>
      <c r="D300">
        <f>'03_DADOS_LIMPOS'!K276</f>
        <v/>
      </c>
      <c r="E300">
        <f>$B$8+$B$9*D300</f>
        <v/>
      </c>
      <c r="F300">
        <f>C300-E300</f>
        <v/>
      </c>
      <c r="G300">
        <f>F300/$B$11</f>
        <v/>
      </c>
      <c r="H300">
        <f>ABS(G300)</f>
        <v/>
      </c>
    </row>
    <row r="301">
      <c r="A301">
        <f>'03_DADOS_LIMPOS'!A277</f>
        <v/>
      </c>
      <c r="B301">
        <f>'03_DADOS_LIMPOS'!C277</f>
        <v/>
      </c>
      <c r="C301">
        <f>'03_DADOS_LIMPOS'!D277</f>
        <v/>
      </c>
      <c r="D301">
        <f>'03_DADOS_LIMPOS'!K277</f>
        <v/>
      </c>
      <c r="E301">
        <f>$B$8+$B$9*D301</f>
        <v/>
      </c>
      <c r="F301">
        <f>C301-E301</f>
        <v/>
      </c>
      <c r="G301">
        <f>F301/$B$11</f>
        <v/>
      </c>
      <c r="H301">
        <f>ABS(G301)</f>
        <v/>
      </c>
    </row>
    <row r="302">
      <c r="A302">
        <f>'03_DADOS_LIMPOS'!A278</f>
        <v/>
      </c>
      <c r="B302">
        <f>'03_DADOS_LIMPOS'!C278</f>
        <v/>
      </c>
      <c r="C302">
        <f>'03_DADOS_LIMPOS'!D278</f>
        <v/>
      </c>
      <c r="D302">
        <f>'03_DADOS_LIMPOS'!K278</f>
        <v/>
      </c>
      <c r="E302">
        <f>$B$8+$B$9*D302</f>
        <v/>
      </c>
      <c r="F302">
        <f>C302-E302</f>
        <v/>
      </c>
      <c r="G302">
        <f>F302/$B$11</f>
        <v/>
      </c>
      <c r="H302">
        <f>ABS(G302)</f>
        <v/>
      </c>
    </row>
    <row r="303">
      <c r="A303">
        <f>'03_DADOS_LIMPOS'!A279</f>
        <v/>
      </c>
      <c r="B303">
        <f>'03_DADOS_LIMPOS'!C279</f>
        <v/>
      </c>
      <c r="C303">
        <f>'03_DADOS_LIMPOS'!D279</f>
        <v/>
      </c>
      <c r="D303">
        <f>'03_DADOS_LIMPOS'!K279</f>
        <v/>
      </c>
      <c r="E303">
        <f>$B$8+$B$9*D303</f>
        <v/>
      </c>
      <c r="F303">
        <f>C303-E303</f>
        <v/>
      </c>
      <c r="G303">
        <f>F303/$B$11</f>
        <v/>
      </c>
      <c r="H303">
        <f>ABS(G303)</f>
        <v/>
      </c>
    </row>
    <row r="304">
      <c r="A304">
        <f>'03_DADOS_LIMPOS'!A280</f>
        <v/>
      </c>
      <c r="B304">
        <f>'03_DADOS_LIMPOS'!C280</f>
        <v/>
      </c>
      <c r="C304">
        <f>'03_DADOS_LIMPOS'!D280</f>
        <v/>
      </c>
      <c r="D304">
        <f>'03_DADOS_LIMPOS'!K280</f>
        <v/>
      </c>
      <c r="E304">
        <f>$B$8+$B$9*D304</f>
        <v/>
      </c>
      <c r="F304">
        <f>C304-E304</f>
        <v/>
      </c>
      <c r="G304">
        <f>F304/$B$11</f>
        <v/>
      </c>
      <c r="H304">
        <f>ABS(G304)</f>
        <v/>
      </c>
    </row>
    <row r="305">
      <c r="A305">
        <f>'03_DADOS_LIMPOS'!A281</f>
        <v/>
      </c>
      <c r="B305">
        <f>'03_DADOS_LIMPOS'!C281</f>
        <v/>
      </c>
      <c r="C305">
        <f>'03_DADOS_LIMPOS'!D281</f>
        <v/>
      </c>
      <c r="D305">
        <f>'03_DADOS_LIMPOS'!K281</f>
        <v/>
      </c>
      <c r="E305">
        <f>$B$8+$B$9*D305</f>
        <v/>
      </c>
      <c r="F305">
        <f>C305-E305</f>
        <v/>
      </c>
      <c r="G305">
        <f>F305/$B$11</f>
        <v/>
      </c>
      <c r="H305">
        <f>ABS(G305)</f>
        <v/>
      </c>
    </row>
    <row r="306">
      <c r="A306">
        <f>'03_DADOS_LIMPOS'!A282</f>
        <v/>
      </c>
      <c r="B306">
        <f>'03_DADOS_LIMPOS'!C282</f>
        <v/>
      </c>
      <c r="C306">
        <f>'03_DADOS_LIMPOS'!D282</f>
        <v/>
      </c>
      <c r="D306">
        <f>'03_DADOS_LIMPOS'!K282</f>
        <v/>
      </c>
      <c r="E306">
        <f>$B$8+$B$9*D306</f>
        <v/>
      </c>
      <c r="F306">
        <f>C306-E306</f>
        <v/>
      </c>
      <c r="G306">
        <f>F306/$B$11</f>
        <v/>
      </c>
      <c r="H306">
        <f>ABS(G306)</f>
        <v/>
      </c>
    </row>
    <row r="307">
      <c r="A307">
        <f>'03_DADOS_LIMPOS'!A283</f>
        <v/>
      </c>
      <c r="B307">
        <f>'03_DADOS_LIMPOS'!C283</f>
        <v/>
      </c>
      <c r="C307">
        <f>'03_DADOS_LIMPOS'!D283</f>
        <v/>
      </c>
      <c r="D307">
        <f>'03_DADOS_LIMPOS'!K283</f>
        <v/>
      </c>
      <c r="E307">
        <f>$B$8+$B$9*D307</f>
        <v/>
      </c>
      <c r="F307">
        <f>C307-E307</f>
        <v/>
      </c>
      <c r="G307">
        <f>F307/$B$11</f>
        <v/>
      </c>
      <c r="H307">
        <f>ABS(G307)</f>
        <v/>
      </c>
    </row>
    <row r="308">
      <c r="A308">
        <f>'03_DADOS_LIMPOS'!A284</f>
        <v/>
      </c>
      <c r="B308">
        <f>'03_DADOS_LIMPOS'!C284</f>
        <v/>
      </c>
      <c r="C308">
        <f>'03_DADOS_LIMPOS'!D284</f>
        <v/>
      </c>
      <c r="D308">
        <f>'03_DADOS_LIMPOS'!K284</f>
        <v/>
      </c>
      <c r="E308">
        <f>$B$8+$B$9*D308</f>
        <v/>
      </c>
      <c r="F308">
        <f>C308-E308</f>
        <v/>
      </c>
      <c r="G308">
        <f>F308/$B$11</f>
        <v/>
      </c>
      <c r="H308">
        <f>ABS(G308)</f>
        <v/>
      </c>
    </row>
    <row r="309">
      <c r="A309">
        <f>'03_DADOS_LIMPOS'!A285</f>
        <v/>
      </c>
      <c r="B309">
        <f>'03_DADOS_LIMPOS'!C285</f>
        <v/>
      </c>
      <c r="C309">
        <f>'03_DADOS_LIMPOS'!D285</f>
        <v/>
      </c>
      <c r="D309">
        <f>'03_DADOS_LIMPOS'!K285</f>
        <v/>
      </c>
      <c r="E309">
        <f>$B$8+$B$9*D309</f>
        <v/>
      </c>
      <c r="F309">
        <f>C309-E309</f>
        <v/>
      </c>
      <c r="G309">
        <f>F309/$B$11</f>
        <v/>
      </c>
      <c r="H309">
        <f>ABS(G309)</f>
        <v/>
      </c>
    </row>
    <row r="310">
      <c r="A310">
        <f>'03_DADOS_LIMPOS'!A286</f>
        <v/>
      </c>
      <c r="B310">
        <f>'03_DADOS_LIMPOS'!C286</f>
        <v/>
      </c>
      <c r="C310">
        <f>'03_DADOS_LIMPOS'!D286</f>
        <v/>
      </c>
      <c r="D310">
        <f>'03_DADOS_LIMPOS'!K286</f>
        <v/>
      </c>
      <c r="E310">
        <f>$B$8+$B$9*D310</f>
        <v/>
      </c>
      <c r="F310">
        <f>C310-E310</f>
        <v/>
      </c>
      <c r="G310">
        <f>F310/$B$11</f>
        <v/>
      </c>
      <c r="H310">
        <f>ABS(G310)</f>
        <v/>
      </c>
    </row>
    <row r="311">
      <c r="A311">
        <f>'03_DADOS_LIMPOS'!A287</f>
        <v/>
      </c>
      <c r="B311">
        <f>'03_DADOS_LIMPOS'!C287</f>
        <v/>
      </c>
      <c r="C311">
        <f>'03_DADOS_LIMPOS'!D287</f>
        <v/>
      </c>
      <c r="D311">
        <f>'03_DADOS_LIMPOS'!K287</f>
        <v/>
      </c>
      <c r="E311">
        <f>$B$8+$B$9*D311</f>
        <v/>
      </c>
      <c r="F311">
        <f>C311-E311</f>
        <v/>
      </c>
      <c r="G311">
        <f>F311/$B$11</f>
        <v/>
      </c>
      <c r="H311">
        <f>ABS(G311)</f>
        <v/>
      </c>
    </row>
    <row r="312">
      <c r="A312">
        <f>'03_DADOS_LIMPOS'!A288</f>
        <v/>
      </c>
      <c r="B312">
        <f>'03_DADOS_LIMPOS'!C288</f>
        <v/>
      </c>
      <c r="C312">
        <f>'03_DADOS_LIMPOS'!D288</f>
        <v/>
      </c>
      <c r="D312">
        <f>'03_DADOS_LIMPOS'!K288</f>
        <v/>
      </c>
      <c r="E312">
        <f>$B$8+$B$9*D312</f>
        <v/>
      </c>
      <c r="F312">
        <f>C312-E312</f>
        <v/>
      </c>
      <c r="G312">
        <f>F312/$B$11</f>
        <v/>
      </c>
      <c r="H312">
        <f>ABS(G312)</f>
        <v/>
      </c>
    </row>
    <row r="313">
      <c r="A313">
        <f>'03_DADOS_LIMPOS'!A289</f>
        <v/>
      </c>
      <c r="B313">
        <f>'03_DADOS_LIMPOS'!C289</f>
        <v/>
      </c>
      <c r="C313">
        <f>'03_DADOS_LIMPOS'!D289</f>
        <v/>
      </c>
      <c r="D313">
        <f>'03_DADOS_LIMPOS'!K289</f>
        <v/>
      </c>
      <c r="E313">
        <f>$B$8+$B$9*D313</f>
        <v/>
      </c>
      <c r="F313">
        <f>C313-E313</f>
        <v/>
      </c>
      <c r="G313">
        <f>F313/$B$11</f>
        <v/>
      </c>
      <c r="H313">
        <f>ABS(G313)</f>
        <v/>
      </c>
    </row>
    <row r="314">
      <c r="A314">
        <f>'03_DADOS_LIMPOS'!A290</f>
        <v/>
      </c>
      <c r="B314">
        <f>'03_DADOS_LIMPOS'!C290</f>
        <v/>
      </c>
      <c r="C314">
        <f>'03_DADOS_LIMPOS'!D290</f>
        <v/>
      </c>
      <c r="D314">
        <f>'03_DADOS_LIMPOS'!K290</f>
        <v/>
      </c>
      <c r="E314">
        <f>$B$8+$B$9*D314</f>
        <v/>
      </c>
      <c r="F314">
        <f>C314-E314</f>
        <v/>
      </c>
      <c r="G314">
        <f>F314/$B$11</f>
        <v/>
      </c>
      <c r="H314">
        <f>ABS(G314)</f>
        <v/>
      </c>
    </row>
    <row r="315">
      <c r="A315">
        <f>'03_DADOS_LIMPOS'!A291</f>
        <v/>
      </c>
      <c r="B315">
        <f>'03_DADOS_LIMPOS'!C291</f>
        <v/>
      </c>
      <c r="C315">
        <f>'03_DADOS_LIMPOS'!D291</f>
        <v/>
      </c>
      <c r="D315">
        <f>'03_DADOS_LIMPOS'!K291</f>
        <v/>
      </c>
      <c r="E315">
        <f>$B$8+$B$9*D315</f>
        <v/>
      </c>
      <c r="F315">
        <f>C315-E315</f>
        <v/>
      </c>
      <c r="G315">
        <f>F315/$B$11</f>
        <v/>
      </c>
      <c r="H315">
        <f>ABS(G315)</f>
        <v/>
      </c>
    </row>
    <row r="316">
      <c r="A316">
        <f>'03_DADOS_LIMPOS'!A292</f>
        <v/>
      </c>
      <c r="B316">
        <f>'03_DADOS_LIMPOS'!C292</f>
        <v/>
      </c>
      <c r="C316">
        <f>'03_DADOS_LIMPOS'!D292</f>
        <v/>
      </c>
      <c r="D316">
        <f>'03_DADOS_LIMPOS'!K292</f>
        <v/>
      </c>
      <c r="E316">
        <f>$B$8+$B$9*D316</f>
        <v/>
      </c>
      <c r="F316">
        <f>C316-E316</f>
        <v/>
      </c>
      <c r="G316">
        <f>F316/$B$11</f>
        <v/>
      </c>
      <c r="H316">
        <f>ABS(G316)</f>
        <v/>
      </c>
    </row>
    <row r="317">
      <c r="A317">
        <f>'03_DADOS_LIMPOS'!A293</f>
        <v/>
      </c>
      <c r="B317">
        <f>'03_DADOS_LIMPOS'!C293</f>
        <v/>
      </c>
      <c r="C317">
        <f>'03_DADOS_LIMPOS'!D293</f>
        <v/>
      </c>
      <c r="D317">
        <f>'03_DADOS_LIMPOS'!K293</f>
        <v/>
      </c>
      <c r="E317">
        <f>$B$8+$B$9*D317</f>
        <v/>
      </c>
      <c r="F317">
        <f>C317-E317</f>
        <v/>
      </c>
      <c r="G317">
        <f>F317/$B$11</f>
        <v/>
      </c>
      <c r="H317">
        <f>ABS(G317)</f>
        <v/>
      </c>
    </row>
    <row r="318">
      <c r="A318">
        <f>'03_DADOS_LIMPOS'!A294</f>
        <v/>
      </c>
      <c r="B318">
        <f>'03_DADOS_LIMPOS'!C294</f>
        <v/>
      </c>
      <c r="C318">
        <f>'03_DADOS_LIMPOS'!D294</f>
        <v/>
      </c>
      <c r="D318">
        <f>'03_DADOS_LIMPOS'!K294</f>
        <v/>
      </c>
      <c r="E318">
        <f>$B$8+$B$9*D318</f>
        <v/>
      </c>
      <c r="F318">
        <f>C318-E318</f>
        <v/>
      </c>
      <c r="G318">
        <f>F318/$B$11</f>
        <v/>
      </c>
      <c r="H318">
        <f>ABS(G318)</f>
        <v/>
      </c>
    </row>
    <row r="319">
      <c r="A319">
        <f>'03_DADOS_LIMPOS'!A295</f>
        <v/>
      </c>
      <c r="B319">
        <f>'03_DADOS_LIMPOS'!C295</f>
        <v/>
      </c>
      <c r="C319">
        <f>'03_DADOS_LIMPOS'!D295</f>
        <v/>
      </c>
      <c r="D319">
        <f>'03_DADOS_LIMPOS'!K295</f>
        <v/>
      </c>
      <c r="E319">
        <f>$B$8+$B$9*D319</f>
        <v/>
      </c>
      <c r="F319">
        <f>C319-E319</f>
        <v/>
      </c>
      <c r="G319">
        <f>F319/$B$11</f>
        <v/>
      </c>
      <c r="H319">
        <f>ABS(G319)</f>
        <v/>
      </c>
    </row>
    <row r="320">
      <c r="A320">
        <f>'03_DADOS_LIMPOS'!A296</f>
        <v/>
      </c>
      <c r="B320">
        <f>'03_DADOS_LIMPOS'!C296</f>
        <v/>
      </c>
      <c r="C320">
        <f>'03_DADOS_LIMPOS'!D296</f>
        <v/>
      </c>
      <c r="D320">
        <f>'03_DADOS_LIMPOS'!K296</f>
        <v/>
      </c>
      <c r="E320">
        <f>$B$8+$B$9*D320</f>
        <v/>
      </c>
      <c r="F320">
        <f>C320-E320</f>
        <v/>
      </c>
      <c r="G320">
        <f>F320/$B$11</f>
        <v/>
      </c>
      <c r="H320">
        <f>ABS(G320)</f>
        <v/>
      </c>
    </row>
    <row r="321">
      <c r="A321">
        <f>'03_DADOS_LIMPOS'!A297</f>
        <v/>
      </c>
      <c r="B321">
        <f>'03_DADOS_LIMPOS'!C297</f>
        <v/>
      </c>
      <c r="C321">
        <f>'03_DADOS_LIMPOS'!D297</f>
        <v/>
      </c>
      <c r="D321">
        <f>'03_DADOS_LIMPOS'!K297</f>
        <v/>
      </c>
      <c r="E321">
        <f>$B$8+$B$9*D321</f>
        <v/>
      </c>
      <c r="F321">
        <f>C321-E321</f>
        <v/>
      </c>
      <c r="G321">
        <f>F321/$B$11</f>
        <v/>
      </c>
      <c r="H321">
        <f>ABS(G321)</f>
        <v/>
      </c>
    </row>
    <row r="322">
      <c r="A322">
        <f>'03_DADOS_LIMPOS'!A298</f>
        <v/>
      </c>
      <c r="B322">
        <f>'03_DADOS_LIMPOS'!C298</f>
        <v/>
      </c>
      <c r="C322">
        <f>'03_DADOS_LIMPOS'!D298</f>
        <v/>
      </c>
      <c r="D322">
        <f>'03_DADOS_LIMPOS'!K298</f>
        <v/>
      </c>
      <c r="E322">
        <f>$B$8+$B$9*D322</f>
        <v/>
      </c>
      <c r="F322">
        <f>C322-E322</f>
        <v/>
      </c>
      <c r="G322">
        <f>F322/$B$11</f>
        <v/>
      </c>
      <c r="H322">
        <f>ABS(G322)</f>
        <v/>
      </c>
    </row>
    <row r="323">
      <c r="A323">
        <f>'03_DADOS_LIMPOS'!A299</f>
        <v/>
      </c>
      <c r="B323">
        <f>'03_DADOS_LIMPOS'!C299</f>
        <v/>
      </c>
      <c r="C323">
        <f>'03_DADOS_LIMPOS'!D299</f>
        <v/>
      </c>
      <c r="D323">
        <f>'03_DADOS_LIMPOS'!K299</f>
        <v/>
      </c>
      <c r="E323">
        <f>$B$8+$B$9*D323</f>
        <v/>
      </c>
      <c r="F323">
        <f>C323-E323</f>
        <v/>
      </c>
      <c r="G323">
        <f>F323/$B$11</f>
        <v/>
      </c>
      <c r="H323">
        <f>ABS(G323)</f>
        <v/>
      </c>
    </row>
    <row r="324">
      <c r="A324">
        <f>'03_DADOS_LIMPOS'!A300</f>
        <v/>
      </c>
      <c r="B324">
        <f>'03_DADOS_LIMPOS'!C300</f>
        <v/>
      </c>
      <c r="C324">
        <f>'03_DADOS_LIMPOS'!D300</f>
        <v/>
      </c>
      <c r="D324">
        <f>'03_DADOS_LIMPOS'!K300</f>
        <v/>
      </c>
      <c r="E324">
        <f>$B$8+$B$9*D324</f>
        <v/>
      </c>
      <c r="F324">
        <f>C324-E324</f>
        <v/>
      </c>
      <c r="G324">
        <f>F324/$B$11</f>
        <v/>
      </c>
      <c r="H324">
        <f>ABS(G324)</f>
        <v/>
      </c>
    </row>
    <row r="325">
      <c r="A325">
        <f>'03_DADOS_LIMPOS'!A301</f>
        <v/>
      </c>
      <c r="B325">
        <f>'03_DADOS_LIMPOS'!C301</f>
        <v/>
      </c>
      <c r="C325">
        <f>'03_DADOS_LIMPOS'!D301</f>
        <v/>
      </c>
      <c r="D325">
        <f>'03_DADOS_LIMPOS'!K301</f>
        <v/>
      </c>
      <c r="E325">
        <f>$B$8+$B$9*D325</f>
        <v/>
      </c>
      <c r="F325">
        <f>C325-E325</f>
        <v/>
      </c>
      <c r="G325">
        <f>F325/$B$11</f>
        <v/>
      </c>
      <c r="H325">
        <f>ABS(G325)</f>
        <v/>
      </c>
    </row>
    <row r="326">
      <c r="A326">
        <f>'03_DADOS_LIMPOS'!A302</f>
        <v/>
      </c>
      <c r="B326">
        <f>'03_DADOS_LIMPOS'!C302</f>
        <v/>
      </c>
      <c r="C326">
        <f>'03_DADOS_LIMPOS'!D302</f>
        <v/>
      </c>
      <c r="D326">
        <f>'03_DADOS_LIMPOS'!K302</f>
        <v/>
      </c>
      <c r="E326">
        <f>$B$8+$B$9*D326</f>
        <v/>
      </c>
      <c r="F326">
        <f>C326-E326</f>
        <v/>
      </c>
      <c r="G326">
        <f>F326/$B$11</f>
        <v/>
      </c>
      <c r="H326">
        <f>ABS(G326)</f>
        <v/>
      </c>
    </row>
    <row r="327">
      <c r="A327">
        <f>'03_DADOS_LIMPOS'!A303</f>
        <v/>
      </c>
      <c r="B327">
        <f>'03_DADOS_LIMPOS'!C303</f>
        <v/>
      </c>
      <c r="C327">
        <f>'03_DADOS_LIMPOS'!D303</f>
        <v/>
      </c>
      <c r="D327">
        <f>'03_DADOS_LIMPOS'!K303</f>
        <v/>
      </c>
      <c r="E327">
        <f>$B$8+$B$9*D327</f>
        <v/>
      </c>
      <c r="F327">
        <f>C327-E327</f>
        <v/>
      </c>
      <c r="G327">
        <f>F327/$B$11</f>
        <v/>
      </c>
      <c r="H327">
        <f>ABS(G327)</f>
        <v/>
      </c>
    </row>
    <row r="328">
      <c r="A328">
        <f>'03_DADOS_LIMPOS'!A304</f>
        <v/>
      </c>
      <c r="B328">
        <f>'03_DADOS_LIMPOS'!C304</f>
        <v/>
      </c>
      <c r="C328">
        <f>'03_DADOS_LIMPOS'!D304</f>
        <v/>
      </c>
      <c r="D328">
        <f>'03_DADOS_LIMPOS'!K304</f>
        <v/>
      </c>
      <c r="E328">
        <f>$B$8+$B$9*D328</f>
        <v/>
      </c>
      <c r="F328">
        <f>C328-E328</f>
        <v/>
      </c>
      <c r="G328">
        <f>F328/$B$11</f>
        <v/>
      </c>
      <c r="H328">
        <f>ABS(G328)</f>
        <v/>
      </c>
    </row>
    <row r="329">
      <c r="A329">
        <f>'03_DADOS_LIMPOS'!A305</f>
        <v/>
      </c>
      <c r="B329">
        <f>'03_DADOS_LIMPOS'!C305</f>
        <v/>
      </c>
      <c r="C329">
        <f>'03_DADOS_LIMPOS'!D305</f>
        <v/>
      </c>
      <c r="D329">
        <f>'03_DADOS_LIMPOS'!K305</f>
        <v/>
      </c>
      <c r="E329">
        <f>$B$8+$B$9*D329</f>
        <v/>
      </c>
      <c r="F329">
        <f>C329-E329</f>
        <v/>
      </c>
      <c r="G329">
        <f>F329/$B$11</f>
        <v/>
      </c>
      <c r="H329">
        <f>ABS(G329)</f>
        <v/>
      </c>
    </row>
    <row r="330">
      <c r="A330">
        <f>'03_DADOS_LIMPOS'!A306</f>
        <v/>
      </c>
      <c r="B330">
        <f>'03_DADOS_LIMPOS'!C306</f>
        <v/>
      </c>
      <c r="C330">
        <f>'03_DADOS_LIMPOS'!D306</f>
        <v/>
      </c>
      <c r="D330">
        <f>'03_DADOS_LIMPOS'!K306</f>
        <v/>
      </c>
      <c r="E330">
        <f>$B$8+$B$9*D330</f>
        <v/>
      </c>
      <c r="F330">
        <f>C330-E330</f>
        <v/>
      </c>
      <c r="G330">
        <f>F330/$B$11</f>
        <v/>
      </c>
      <c r="H330">
        <f>ABS(G330)</f>
        <v/>
      </c>
    </row>
    <row r="331">
      <c r="A331">
        <f>'03_DADOS_LIMPOS'!A307</f>
        <v/>
      </c>
      <c r="B331">
        <f>'03_DADOS_LIMPOS'!C307</f>
        <v/>
      </c>
      <c r="C331">
        <f>'03_DADOS_LIMPOS'!D307</f>
        <v/>
      </c>
      <c r="D331">
        <f>'03_DADOS_LIMPOS'!K307</f>
        <v/>
      </c>
      <c r="E331">
        <f>$B$8+$B$9*D331</f>
        <v/>
      </c>
      <c r="F331">
        <f>C331-E331</f>
        <v/>
      </c>
      <c r="G331">
        <f>F331/$B$11</f>
        <v/>
      </c>
      <c r="H331">
        <f>ABS(G331)</f>
        <v/>
      </c>
    </row>
    <row r="332">
      <c r="A332">
        <f>'03_DADOS_LIMPOS'!A308</f>
        <v/>
      </c>
      <c r="B332">
        <f>'03_DADOS_LIMPOS'!C308</f>
        <v/>
      </c>
      <c r="C332">
        <f>'03_DADOS_LIMPOS'!D308</f>
        <v/>
      </c>
      <c r="D332">
        <f>'03_DADOS_LIMPOS'!K308</f>
        <v/>
      </c>
      <c r="E332">
        <f>$B$8+$B$9*D332</f>
        <v/>
      </c>
      <c r="F332">
        <f>C332-E332</f>
        <v/>
      </c>
      <c r="G332">
        <f>F332/$B$11</f>
        <v/>
      </c>
      <c r="H332">
        <f>ABS(G332)</f>
        <v/>
      </c>
    </row>
    <row r="333">
      <c r="A333">
        <f>'03_DADOS_LIMPOS'!A309</f>
        <v/>
      </c>
      <c r="B333">
        <f>'03_DADOS_LIMPOS'!C309</f>
        <v/>
      </c>
      <c r="C333">
        <f>'03_DADOS_LIMPOS'!D309</f>
        <v/>
      </c>
      <c r="D333">
        <f>'03_DADOS_LIMPOS'!K309</f>
        <v/>
      </c>
      <c r="E333">
        <f>$B$8+$B$9*D333</f>
        <v/>
      </c>
      <c r="F333">
        <f>C333-E333</f>
        <v/>
      </c>
      <c r="G333">
        <f>F333/$B$11</f>
        <v/>
      </c>
      <c r="H333">
        <f>ABS(G333)</f>
        <v/>
      </c>
    </row>
    <row r="334">
      <c r="A334">
        <f>'03_DADOS_LIMPOS'!A310</f>
        <v/>
      </c>
      <c r="B334">
        <f>'03_DADOS_LIMPOS'!C310</f>
        <v/>
      </c>
      <c r="C334">
        <f>'03_DADOS_LIMPOS'!D310</f>
        <v/>
      </c>
      <c r="D334">
        <f>'03_DADOS_LIMPOS'!K310</f>
        <v/>
      </c>
      <c r="E334">
        <f>$B$8+$B$9*D334</f>
        <v/>
      </c>
      <c r="F334">
        <f>C334-E334</f>
        <v/>
      </c>
      <c r="G334">
        <f>F334/$B$11</f>
        <v/>
      </c>
      <c r="H334">
        <f>ABS(G334)</f>
        <v/>
      </c>
    </row>
    <row r="335">
      <c r="A335">
        <f>'03_DADOS_LIMPOS'!A311</f>
        <v/>
      </c>
      <c r="B335">
        <f>'03_DADOS_LIMPOS'!C311</f>
        <v/>
      </c>
      <c r="C335">
        <f>'03_DADOS_LIMPOS'!D311</f>
        <v/>
      </c>
      <c r="D335">
        <f>'03_DADOS_LIMPOS'!K311</f>
        <v/>
      </c>
      <c r="E335">
        <f>$B$8+$B$9*D335</f>
        <v/>
      </c>
      <c r="F335">
        <f>C335-E335</f>
        <v/>
      </c>
      <c r="G335">
        <f>F335/$B$11</f>
        <v/>
      </c>
      <c r="H335">
        <f>ABS(G335)</f>
        <v/>
      </c>
    </row>
    <row r="336">
      <c r="A336">
        <f>'03_DADOS_LIMPOS'!A312</f>
        <v/>
      </c>
      <c r="B336">
        <f>'03_DADOS_LIMPOS'!C312</f>
        <v/>
      </c>
      <c r="C336">
        <f>'03_DADOS_LIMPOS'!D312</f>
        <v/>
      </c>
      <c r="D336">
        <f>'03_DADOS_LIMPOS'!K312</f>
        <v/>
      </c>
      <c r="E336">
        <f>$B$8+$B$9*D336</f>
        <v/>
      </c>
      <c r="F336">
        <f>C336-E336</f>
        <v/>
      </c>
      <c r="G336">
        <f>F336/$B$11</f>
        <v/>
      </c>
      <c r="H336">
        <f>ABS(G336)</f>
        <v/>
      </c>
    </row>
    <row r="337">
      <c r="A337">
        <f>'03_DADOS_LIMPOS'!A313</f>
        <v/>
      </c>
      <c r="B337">
        <f>'03_DADOS_LIMPOS'!C313</f>
        <v/>
      </c>
      <c r="C337">
        <f>'03_DADOS_LIMPOS'!D313</f>
        <v/>
      </c>
      <c r="D337">
        <f>'03_DADOS_LIMPOS'!K313</f>
        <v/>
      </c>
      <c r="E337">
        <f>$B$8+$B$9*D337</f>
        <v/>
      </c>
      <c r="F337">
        <f>C337-E337</f>
        <v/>
      </c>
      <c r="G337">
        <f>F337/$B$11</f>
        <v/>
      </c>
      <c r="H337">
        <f>ABS(G337)</f>
        <v/>
      </c>
    </row>
    <row r="338">
      <c r="A338">
        <f>'03_DADOS_LIMPOS'!A314</f>
        <v/>
      </c>
      <c r="B338">
        <f>'03_DADOS_LIMPOS'!C314</f>
        <v/>
      </c>
      <c r="C338">
        <f>'03_DADOS_LIMPOS'!D314</f>
        <v/>
      </c>
      <c r="D338">
        <f>'03_DADOS_LIMPOS'!K314</f>
        <v/>
      </c>
      <c r="E338">
        <f>$B$8+$B$9*D338</f>
        <v/>
      </c>
      <c r="F338">
        <f>C338-E338</f>
        <v/>
      </c>
      <c r="G338">
        <f>F338/$B$11</f>
        <v/>
      </c>
      <c r="H338">
        <f>ABS(G338)</f>
        <v/>
      </c>
    </row>
    <row r="339">
      <c r="A339">
        <f>'03_DADOS_LIMPOS'!A315</f>
        <v/>
      </c>
      <c r="B339">
        <f>'03_DADOS_LIMPOS'!C315</f>
        <v/>
      </c>
      <c r="C339">
        <f>'03_DADOS_LIMPOS'!D315</f>
        <v/>
      </c>
      <c r="D339">
        <f>'03_DADOS_LIMPOS'!K315</f>
        <v/>
      </c>
      <c r="E339">
        <f>$B$8+$B$9*D339</f>
        <v/>
      </c>
      <c r="F339">
        <f>C339-E339</f>
        <v/>
      </c>
      <c r="G339">
        <f>F339/$B$11</f>
        <v/>
      </c>
      <c r="H339">
        <f>ABS(G339)</f>
        <v/>
      </c>
    </row>
    <row r="340">
      <c r="A340">
        <f>'03_DADOS_LIMPOS'!A316</f>
        <v/>
      </c>
      <c r="B340">
        <f>'03_DADOS_LIMPOS'!C316</f>
        <v/>
      </c>
      <c r="C340">
        <f>'03_DADOS_LIMPOS'!D316</f>
        <v/>
      </c>
      <c r="D340">
        <f>'03_DADOS_LIMPOS'!K316</f>
        <v/>
      </c>
      <c r="E340">
        <f>$B$8+$B$9*D340</f>
        <v/>
      </c>
      <c r="F340">
        <f>C340-E340</f>
        <v/>
      </c>
      <c r="G340">
        <f>F340/$B$11</f>
        <v/>
      </c>
      <c r="H340">
        <f>ABS(G340)</f>
        <v/>
      </c>
    </row>
    <row r="341">
      <c r="A341">
        <f>'03_DADOS_LIMPOS'!A317</f>
        <v/>
      </c>
      <c r="B341">
        <f>'03_DADOS_LIMPOS'!C317</f>
        <v/>
      </c>
      <c r="C341">
        <f>'03_DADOS_LIMPOS'!D317</f>
        <v/>
      </c>
      <c r="D341">
        <f>'03_DADOS_LIMPOS'!K317</f>
        <v/>
      </c>
      <c r="E341">
        <f>$B$8+$B$9*D341</f>
        <v/>
      </c>
      <c r="F341">
        <f>C341-E341</f>
        <v/>
      </c>
      <c r="G341">
        <f>F341/$B$11</f>
        <v/>
      </c>
      <c r="H341">
        <f>ABS(G341)</f>
        <v/>
      </c>
    </row>
    <row r="342">
      <c r="A342">
        <f>'03_DADOS_LIMPOS'!A318</f>
        <v/>
      </c>
      <c r="B342">
        <f>'03_DADOS_LIMPOS'!C318</f>
        <v/>
      </c>
      <c r="C342">
        <f>'03_DADOS_LIMPOS'!D318</f>
        <v/>
      </c>
      <c r="D342">
        <f>'03_DADOS_LIMPOS'!K318</f>
        <v/>
      </c>
      <c r="E342">
        <f>$B$8+$B$9*D342</f>
        <v/>
      </c>
      <c r="F342">
        <f>C342-E342</f>
        <v/>
      </c>
      <c r="G342">
        <f>F342/$B$11</f>
        <v/>
      </c>
      <c r="H342">
        <f>ABS(G342)</f>
        <v/>
      </c>
    </row>
    <row r="343">
      <c r="A343">
        <f>'03_DADOS_LIMPOS'!A319</f>
        <v/>
      </c>
      <c r="B343">
        <f>'03_DADOS_LIMPOS'!C319</f>
        <v/>
      </c>
      <c r="C343">
        <f>'03_DADOS_LIMPOS'!D319</f>
        <v/>
      </c>
      <c r="D343">
        <f>'03_DADOS_LIMPOS'!K319</f>
        <v/>
      </c>
      <c r="E343">
        <f>$B$8+$B$9*D343</f>
        <v/>
      </c>
      <c r="F343">
        <f>C343-E343</f>
        <v/>
      </c>
      <c r="G343">
        <f>F343/$B$11</f>
        <v/>
      </c>
      <c r="H343">
        <f>ABS(G343)</f>
        <v/>
      </c>
    </row>
    <row r="344">
      <c r="A344">
        <f>'03_DADOS_LIMPOS'!A320</f>
        <v/>
      </c>
      <c r="B344">
        <f>'03_DADOS_LIMPOS'!C320</f>
        <v/>
      </c>
      <c r="C344">
        <f>'03_DADOS_LIMPOS'!D320</f>
        <v/>
      </c>
      <c r="D344">
        <f>'03_DADOS_LIMPOS'!K320</f>
        <v/>
      </c>
      <c r="E344">
        <f>$B$8+$B$9*D344</f>
        <v/>
      </c>
      <c r="F344">
        <f>C344-E344</f>
        <v/>
      </c>
      <c r="G344">
        <f>F344/$B$11</f>
        <v/>
      </c>
      <c r="H344">
        <f>ABS(G344)</f>
        <v/>
      </c>
    </row>
    <row r="345">
      <c r="A345">
        <f>'03_DADOS_LIMPOS'!A321</f>
        <v/>
      </c>
      <c r="B345">
        <f>'03_DADOS_LIMPOS'!C321</f>
        <v/>
      </c>
      <c r="C345">
        <f>'03_DADOS_LIMPOS'!D321</f>
        <v/>
      </c>
      <c r="D345">
        <f>'03_DADOS_LIMPOS'!K321</f>
        <v/>
      </c>
      <c r="E345">
        <f>$B$8+$B$9*D345</f>
        <v/>
      </c>
      <c r="F345">
        <f>C345-E345</f>
        <v/>
      </c>
      <c r="G345">
        <f>F345/$B$11</f>
        <v/>
      </c>
      <c r="H345">
        <f>ABS(G345)</f>
        <v/>
      </c>
    </row>
    <row r="346">
      <c r="A346">
        <f>'03_DADOS_LIMPOS'!A322</f>
        <v/>
      </c>
      <c r="B346">
        <f>'03_DADOS_LIMPOS'!C322</f>
        <v/>
      </c>
      <c r="C346">
        <f>'03_DADOS_LIMPOS'!D322</f>
        <v/>
      </c>
      <c r="D346">
        <f>'03_DADOS_LIMPOS'!K322</f>
        <v/>
      </c>
      <c r="E346">
        <f>$B$8+$B$9*D346</f>
        <v/>
      </c>
      <c r="F346">
        <f>C346-E346</f>
        <v/>
      </c>
      <c r="G346">
        <f>F346/$B$11</f>
        <v/>
      </c>
      <c r="H346">
        <f>ABS(G346)</f>
        <v/>
      </c>
    </row>
    <row r="347">
      <c r="A347">
        <f>'03_DADOS_LIMPOS'!A323</f>
        <v/>
      </c>
      <c r="B347">
        <f>'03_DADOS_LIMPOS'!C323</f>
        <v/>
      </c>
      <c r="C347">
        <f>'03_DADOS_LIMPOS'!D323</f>
        <v/>
      </c>
      <c r="D347">
        <f>'03_DADOS_LIMPOS'!K323</f>
        <v/>
      </c>
      <c r="E347">
        <f>$B$8+$B$9*D347</f>
        <v/>
      </c>
      <c r="F347">
        <f>C347-E347</f>
        <v/>
      </c>
      <c r="G347">
        <f>F347/$B$11</f>
        <v/>
      </c>
      <c r="H347">
        <f>ABS(G347)</f>
        <v/>
      </c>
    </row>
    <row r="348">
      <c r="A348">
        <f>'03_DADOS_LIMPOS'!A324</f>
        <v/>
      </c>
      <c r="B348">
        <f>'03_DADOS_LIMPOS'!C324</f>
        <v/>
      </c>
      <c r="C348">
        <f>'03_DADOS_LIMPOS'!D324</f>
        <v/>
      </c>
      <c r="D348">
        <f>'03_DADOS_LIMPOS'!K324</f>
        <v/>
      </c>
      <c r="E348">
        <f>$B$8+$B$9*D348</f>
        <v/>
      </c>
      <c r="F348">
        <f>C348-E348</f>
        <v/>
      </c>
      <c r="G348">
        <f>F348/$B$11</f>
        <v/>
      </c>
      <c r="H348">
        <f>ABS(G348)</f>
        <v/>
      </c>
    </row>
    <row r="349">
      <c r="A349">
        <f>'03_DADOS_LIMPOS'!A325</f>
        <v/>
      </c>
      <c r="B349">
        <f>'03_DADOS_LIMPOS'!C325</f>
        <v/>
      </c>
      <c r="C349">
        <f>'03_DADOS_LIMPOS'!D325</f>
        <v/>
      </c>
      <c r="D349">
        <f>'03_DADOS_LIMPOS'!K325</f>
        <v/>
      </c>
      <c r="E349">
        <f>$B$8+$B$9*D349</f>
        <v/>
      </c>
      <c r="F349">
        <f>C349-E349</f>
        <v/>
      </c>
      <c r="G349">
        <f>F349/$B$11</f>
        <v/>
      </c>
      <c r="H349">
        <f>ABS(G349)</f>
        <v/>
      </c>
    </row>
    <row r="350">
      <c r="A350">
        <f>'03_DADOS_LIMPOS'!A326</f>
        <v/>
      </c>
      <c r="B350">
        <f>'03_DADOS_LIMPOS'!C326</f>
        <v/>
      </c>
      <c r="C350">
        <f>'03_DADOS_LIMPOS'!D326</f>
        <v/>
      </c>
      <c r="D350">
        <f>'03_DADOS_LIMPOS'!K326</f>
        <v/>
      </c>
      <c r="E350">
        <f>$B$8+$B$9*D350</f>
        <v/>
      </c>
      <c r="F350">
        <f>C350-E350</f>
        <v/>
      </c>
      <c r="G350">
        <f>F350/$B$11</f>
        <v/>
      </c>
      <c r="H350">
        <f>ABS(G350)</f>
        <v/>
      </c>
    </row>
    <row r="351">
      <c r="A351">
        <f>'03_DADOS_LIMPOS'!A327</f>
        <v/>
      </c>
      <c r="B351">
        <f>'03_DADOS_LIMPOS'!C327</f>
        <v/>
      </c>
      <c r="C351">
        <f>'03_DADOS_LIMPOS'!D327</f>
        <v/>
      </c>
      <c r="D351">
        <f>'03_DADOS_LIMPOS'!K327</f>
        <v/>
      </c>
      <c r="E351">
        <f>$B$8+$B$9*D351</f>
        <v/>
      </c>
      <c r="F351">
        <f>C351-E351</f>
        <v/>
      </c>
      <c r="G351">
        <f>F351/$B$11</f>
        <v/>
      </c>
      <c r="H351">
        <f>ABS(G351)</f>
        <v/>
      </c>
    </row>
    <row r="352">
      <c r="A352">
        <f>'03_DADOS_LIMPOS'!A328</f>
        <v/>
      </c>
      <c r="B352">
        <f>'03_DADOS_LIMPOS'!C328</f>
        <v/>
      </c>
      <c r="C352">
        <f>'03_DADOS_LIMPOS'!D328</f>
        <v/>
      </c>
      <c r="D352">
        <f>'03_DADOS_LIMPOS'!K328</f>
        <v/>
      </c>
      <c r="E352">
        <f>$B$8+$B$9*D352</f>
        <v/>
      </c>
      <c r="F352">
        <f>C352-E352</f>
        <v/>
      </c>
      <c r="G352">
        <f>F352/$B$11</f>
        <v/>
      </c>
      <c r="H352">
        <f>ABS(G352)</f>
        <v/>
      </c>
    </row>
    <row r="353">
      <c r="A353">
        <f>'03_DADOS_LIMPOS'!A329</f>
        <v/>
      </c>
      <c r="B353">
        <f>'03_DADOS_LIMPOS'!C329</f>
        <v/>
      </c>
      <c r="C353">
        <f>'03_DADOS_LIMPOS'!D329</f>
        <v/>
      </c>
      <c r="D353">
        <f>'03_DADOS_LIMPOS'!K329</f>
        <v/>
      </c>
      <c r="E353">
        <f>$B$8+$B$9*D353</f>
        <v/>
      </c>
      <c r="F353">
        <f>C353-E353</f>
        <v/>
      </c>
      <c r="G353">
        <f>F353/$B$11</f>
        <v/>
      </c>
      <c r="H353">
        <f>ABS(G353)</f>
        <v/>
      </c>
    </row>
    <row r="354">
      <c r="A354">
        <f>'03_DADOS_LIMPOS'!A330</f>
        <v/>
      </c>
      <c r="B354">
        <f>'03_DADOS_LIMPOS'!C330</f>
        <v/>
      </c>
      <c r="C354">
        <f>'03_DADOS_LIMPOS'!D330</f>
        <v/>
      </c>
      <c r="D354">
        <f>'03_DADOS_LIMPOS'!K330</f>
        <v/>
      </c>
      <c r="E354">
        <f>$B$8+$B$9*D354</f>
        <v/>
      </c>
      <c r="F354">
        <f>C354-E354</f>
        <v/>
      </c>
      <c r="G354">
        <f>F354/$B$11</f>
        <v/>
      </c>
      <c r="H354">
        <f>ABS(G354)</f>
        <v/>
      </c>
    </row>
    <row r="355">
      <c r="A355">
        <f>'03_DADOS_LIMPOS'!A331</f>
        <v/>
      </c>
      <c r="B355">
        <f>'03_DADOS_LIMPOS'!C331</f>
        <v/>
      </c>
      <c r="C355">
        <f>'03_DADOS_LIMPOS'!D331</f>
        <v/>
      </c>
      <c r="D355">
        <f>'03_DADOS_LIMPOS'!K331</f>
        <v/>
      </c>
      <c r="E355">
        <f>$B$8+$B$9*D355</f>
        <v/>
      </c>
      <c r="F355">
        <f>C355-E355</f>
        <v/>
      </c>
      <c r="G355">
        <f>F355/$B$11</f>
        <v/>
      </c>
      <c r="H355">
        <f>ABS(G355)</f>
        <v/>
      </c>
    </row>
    <row r="356">
      <c r="A356">
        <f>'03_DADOS_LIMPOS'!A332</f>
        <v/>
      </c>
      <c r="B356">
        <f>'03_DADOS_LIMPOS'!C332</f>
        <v/>
      </c>
      <c r="C356">
        <f>'03_DADOS_LIMPOS'!D332</f>
        <v/>
      </c>
      <c r="D356">
        <f>'03_DADOS_LIMPOS'!K332</f>
        <v/>
      </c>
      <c r="E356">
        <f>$B$8+$B$9*D356</f>
        <v/>
      </c>
      <c r="F356">
        <f>C356-E356</f>
        <v/>
      </c>
      <c r="G356">
        <f>F356/$B$11</f>
        <v/>
      </c>
      <c r="H356">
        <f>ABS(G356)</f>
        <v/>
      </c>
    </row>
    <row r="357">
      <c r="A357">
        <f>'03_DADOS_LIMPOS'!A333</f>
        <v/>
      </c>
      <c r="B357">
        <f>'03_DADOS_LIMPOS'!C333</f>
        <v/>
      </c>
      <c r="C357">
        <f>'03_DADOS_LIMPOS'!D333</f>
        <v/>
      </c>
      <c r="D357">
        <f>'03_DADOS_LIMPOS'!K333</f>
        <v/>
      </c>
      <c r="E357">
        <f>$B$8+$B$9*D357</f>
        <v/>
      </c>
      <c r="F357">
        <f>C357-E357</f>
        <v/>
      </c>
      <c r="G357">
        <f>F357/$B$11</f>
        <v/>
      </c>
      <c r="H357">
        <f>ABS(G357)</f>
        <v/>
      </c>
    </row>
    <row r="358">
      <c r="A358">
        <f>'03_DADOS_LIMPOS'!A334</f>
        <v/>
      </c>
      <c r="B358">
        <f>'03_DADOS_LIMPOS'!C334</f>
        <v/>
      </c>
      <c r="C358">
        <f>'03_DADOS_LIMPOS'!D334</f>
        <v/>
      </c>
      <c r="D358">
        <f>'03_DADOS_LIMPOS'!K334</f>
        <v/>
      </c>
      <c r="E358">
        <f>$B$8+$B$9*D358</f>
        <v/>
      </c>
      <c r="F358">
        <f>C358-E358</f>
        <v/>
      </c>
      <c r="G358">
        <f>F358/$B$11</f>
        <v/>
      </c>
      <c r="H358">
        <f>ABS(G358)</f>
        <v/>
      </c>
    </row>
    <row r="359">
      <c r="A359">
        <f>'03_DADOS_LIMPOS'!A335</f>
        <v/>
      </c>
      <c r="B359">
        <f>'03_DADOS_LIMPOS'!C335</f>
        <v/>
      </c>
      <c r="C359">
        <f>'03_DADOS_LIMPOS'!D335</f>
        <v/>
      </c>
      <c r="D359">
        <f>'03_DADOS_LIMPOS'!K335</f>
        <v/>
      </c>
      <c r="E359">
        <f>$B$8+$B$9*D359</f>
        <v/>
      </c>
      <c r="F359">
        <f>C359-E359</f>
        <v/>
      </c>
      <c r="G359">
        <f>F359/$B$11</f>
        <v/>
      </c>
      <c r="H359">
        <f>ABS(G359)</f>
        <v/>
      </c>
    </row>
    <row r="360">
      <c r="A360">
        <f>'03_DADOS_LIMPOS'!A336</f>
        <v/>
      </c>
      <c r="B360">
        <f>'03_DADOS_LIMPOS'!C336</f>
        <v/>
      </c>
      <c r="C360">
        <f>'03_DADOS_LIMPOS'!D336</f>
        <v/>
      </c>
      <c r="D360">
        <f>'03_DADOS_LIMPOS'!K336</f>
        <v/>
      </c>
      <c r="E360">
        <f>$B$8+$B$9*D360</f>
        <v/>
      </c>
      <c r="F360">
        <f>C360-E360</f>
        <v/>
      </c>
      <c r="G360">
        <f>F360/$B$11</f>
        <v/>
      </c>
      <c r="H360">
        <f>ABS(G360)</f>
        <v/>
      </c>
    </row>
    <row r="361">
      <c r="A361">
        <f>'03_DADOS_LIMPOS'!A337</f>
        <v/>
      </c>
      <c r="B361">
        <f>'03_DADOS_LIMPOS'!C337</f>
        <v/>
      </c>
      <c r="C361">
        <f>'03_DADOS_LIMPOS'!D337</f>
        <v/>
      </c>
      <c r="D361">
        <f>'03_DADOS_LIMPOS'!K337</f>
        <v/>
      </c>
      <c r="E361">
        <f>$B$8+$B$9*D361</f>
        <v/>
      </c>
      <c r="F361">
        <f>C361-E361</f>
        <v/>
      </c>
      <c r="G361">
        <f>F361/$B$11</f>
        <v/>
      </c>
      <c r="H361">
        <f>ABS(G361)</f>
        <v/>
      </c>
    </row>
    <row r="362">
      <c r="A362">
        <f>'03_DADOS_LIMPOS'!A338</f>
        <v/>
      </c>
      <c r="B362">
        <f>'03_DADOS_LIMPOS'!C338</f>
        <v/>
      </c>
      <c r="C362">
        <f>'03_DADOS_LIMPOS'!D338</f>
        <v/>
      </c>
      <c r="D362">
        <f>'03_DADOS_LIMPOS'!K338</f>
        <v/>
      </c>
      <c r="E362">
        <f>$B$8+$B$9*D362</f>
        <v/>
      </c>
      <c r="F362">
        <f>C362-E362</f>
        <v/>
      </c>
      <c r="G362">
        <f>F362/$B$11</f>
        <v/>
      </c>
      <c r="H362">
        <f>ABS(G362)</f>
        <v/>
      </c>
    </row>
    <row r="363">
      <c r="A363">
        <f>'03_DADOS_LIMPOS'!A339</f>
        <v/>
      </c>
      <c r="B363">
        <f>'03_DADOS_LIMPOS'!C339</f>
        <v/>
      </c>
      <c r="C363">
        <f>'03_DADOS_LIMPOS'!D339</f>
        <v/>
      </c>
      <c r="D363">
        <f>'03_DADOS_LIMPOS'!K339</f>
        <v/>
      </c>
      <c r="E363">
        <f>$B$8+$B$9*D363</f>
        <v/>
      </c>
      <c r="F363">
        <f>C363-E363</f>
        <v/>
      </c>
      <c r="G363">
        <f>F363/$B$11</f>
        <v/>
      </c>
      <c r="H363">
        <f>ABS(G363)</f>
        <v/>
      </c>
    </row>
    <row r="364">
      <c r="A364">
        <f>'03_DADOS_LIMPOS'!A340</f>
        <v/>
      </c>
      <c r="B364">
        <f>'03_DADOS_LIMPOS'!C340</f>
        <v/>
      </c>
      <c r="C364">
        <f>'03_DADOS_LIMPOS'!D340</f>
        <v/>
      </c>
      <c r="D364">
        <f>'03_DADOS_LIMPOS'!K340</f>
        <v/>
      </c>
      <c r="E364">
        <f>$B$8+$B$9*D364</f>
        <v/>
      </c>
      <c r="F364">
        <f>C364-E364</f>
        <v/>
      </c>
      <c r="G364">
        <f>F364/$B$11</f>
        <v/>
      </c>
      <c r="H364">
        <f>ABS(G364)</f>
        <v/>
      </c>
    </row>
    <row r="365">
      <c r="A365">
        <f>'03_DADOS_LIMPOS'!A341</f>
        <v/>
      </c>
      <c r="B365">
        <f>'03_DADOS_LIMPOS'!C341</f>
        <v/>
      </c>
      <c r="C365">
        <f>'03_DADOS_LIMPOS'!D341</f>
        <v/>
      </c>
      <c r="D365">
        <f>'03_DADOS_LIMPOS'!K341</f>
        <v/>
      </c>
      <c r="E365">
        <f>$B$8+$B$9*D365</f>
        <v/>
      </c>
      <c r="F365">
        <f>C365-E365</f>
        <v/>
      </c>
      <c r="G365">
        <f>F365/$B$11</f>
        <v/>
      </c>
      <c r="H365">
        <f>ABS(G365)</f>
        <v/>
      </c>
    </row>
    <row r="366">
      <c r="A366">
        <f>'03_DADOS_LIMPOS'!A342</f>
        <v/>
      </c>
      <c r="B366">
        <f>'03_DADOS_LIMPOS'!C342</f>
        <v/>
      </c>
      <c r="C366">
        <f>'03_DADOS_LIMPOS'!D342</f>
        <v/>
      </c>
      <c r="D366">
        <f>'03_DADOS_LIMPOS'!K342</f>
        <v/>
      </c>
      <c r="E366">
        <f>$B$8+$B$9*D366</f>
        <v/>
      </c>
      <c r="F366">
        <f>C366-E366</f>
        <v/>
      </c>
      <c r="G366">
        <f>F366/$B$11</f>
        <v/>
      </c>
      <c r="H366">
        <f>ABS(G366)</f>
        <v/>
      </c>
    </row>
    <row r="367">
      <c r="A367">
        <f>'03_DADOS_LIMPOS'!A343</f>
        <v/>
      </c>
      <c r="B367">
        <f>'03_DADOS_LIMPOS'!C343</f>
        <v/>
      </c>
      <c r="C367">
        <f>'03_DADOS_LIMPOS'!D343</f>
        <v/>
      </c>
      <c r="D367">
        <f>'03_DADOS_LIMPOS'!K343</f>
        <v/>
      </c>
      <c r="E367">
        <f>$B$8+$B$9*D367</f>
        <v/>
      </c>
      <c r="F367">
        <f>C367-E367</f>
        <v/>
      </c>
      <c r="G367">
        <f>F367/$B$11</f>
        <v/>
      </c>
      <c r="H367">
        <f>ABS(G367)</f>
        <v/>
      </c>
    </row>
    <row r="368">
      <c r="A368">
        <f>'03_DADOS_LIMPOS'!A344</f>
        <v/>
      </c>
      <c r="B368">
        <f>'03_DADOS_LIMPOS'!C344</f>
        <v/>
      </c>
      <c r="C368">
        <f>'03_DADOS_LIMPOS'!D344</f>
        <v/>
      </c>
      <c r="D368">
        <f>'03_DADOS_LIMPOS'!K344</f>
        <v/>
      </c>
      <c r="E368">
        <f>$B$8+$B$9*D368</f>
        <v/>
      </c>
      <c r="F368">
        <f>C368-E368</f>
        <v/>
      </c>
      <c r="G368">
        <f>F368/$B$11</f>
        <v/>
      </c>
      <c r="H368">
        <f>ABS(G368)</f>
        <v/>
      </c>
    </row>
    <row r="369">
      <c r="A369">
        <f>'03_DADOS_LIMPOS'!A345</f>
        <v/>
      </c>
      <c r="B369">
        <f>'03_DADOS_LIMPOS'!C345</f>
        <v/>
      </c>
      <c r="C369">
        <f>'03_DADOS_LIMPOS'!D345</f>
        <v/>
      </c>
      <c r="D369">
        <f>'03_DADOS_LIMPOS'!K345</f>
        <v/>
      </c>
      <c r="E369">
        <f>$B$8+$B$9*D369</f>
        <v/>
      </c>
      <c r="F369">
        <f>C369-E369</f>
        <v/>
      </c>
      <c r="G369">
        <f>F369/$B$11</f>
        <v/>
      </c>
      <c r="H369">
        <f>ABS(G369)</f>
        <v/>
      </c>
    </row>
    <row r="370">
      <c r="A370">
        <f>'03_DADOS_LIMPOS'!A346</f>
        <v/>
      </c>
      <c r="B370">
        <f>'03_DADOS_LIMPOS'!C346</f>
        <v/>
      </c>
      <c r="C370">
        <f>'03_DADOS_LIMPOS'!D346</f>
        <v/>
      </c>
      <c r="D370">
        <f>'03_DADOS_LIMPOS'!K346</f>
        <v/>
      </c>
      <c r="E370">
        <f>$B$8+$B$9*D370</f>
        <v/>
      </c>
      <c r="F370">
        <f>C370-E370</f>
        <v/>
      </c>
      <c r="G370">
        <f>F370/$B$11</f>
        <v/>
      </c>
      <c r="H370">
        <f>ABS(G370)</f>
        <v/>
      </c>
    </row>
    <row r="371">
      <c r="A371">
        <f>'03_DADOS_LIMPOS'!A347</f>
        <v/>
      </c>
      <c r="B371">
        <f>'03_DADOS_LIMPOS'!C347</f>
        <v/>
      </c>
      <c r="C371">
        <f>'03_DADOS_LIMPOS'!D347</f>
        <v/>
      </c>
      <c r="D371">
        <f>'03_DADOS_LIMPOS'!K347</f>
        <v/>
      </c>
      <c r="E371">
        <f>$B$8+$B$9*D371</f>
        <v/>
      </c>
      <c r="F371">
        <f>C371-E371</f>
        <v/>
      </c>
      <c r="G371">
        <f>F371/$B$11</f>
        <v/>
      </c>
      <c r="H371">
        <f>ABS(G371)</f>
        <v/>
      </c>
    </row>
    <row r="372">
      <c r="A372">
        <f>'03_DADOS_LIMPOS'!A348</f>
        <v/>
      </c>
      <c r="B372">
        <f>'03_DADOS_LIMPOS'!C348</f>
        <v/>
      </c>
      <c r="C372">
        <f>'03_DADOS_LIMPOS'!D348</f>
        <v/>
      </c>
      <c r="D372">
        <f>'03_DADOS_LIMPOS'!K348</f>
        <v/>
      </c>
      <c r="E372">
        <f>$B$8+$B$9*D372</f>
        <v/>
      </c>
      <c r="F372">
        <f>C372-E372</f>
        <v/>
      </c>
      <c r="G372">
        <f>F372/$B$11</f>
        <v/>
      </c>
      <c r="H372">
        <f>ABS(G372)</f>
        <v/>
      </c>
    </row>
    <row r="373">
      <c r="A373">
        <f>'03_DADOS_LIMPOS'!A349</f>
        <v/>
      </c>
      <c r="B373">
        <f>'03_DADOS_LIMPOS'!C349</f>
        <v/>
      </c>
      <c r="C373">
        <f>'03_DADOS_LIMPOS'!D349</f>
        <v/>
      </c>
      <c r="D373">
        <f>'03_DADOS_LIMPOS'!K349</f>
        <v/>
      </c>
      <c r="E373">
        <f>$B$8+$B$9*D373</f>
        <v/>
      </c>
      <c r="F373">
        <f>C373-E373</f>
        <v/>
      </c>
      <c r="G373">
        <f>F373/$B$11</f>
        <v/>
      </c>
      <c r="H373">
        <f>ABS(G373)</f>
        <v/>
      </c>
    </row>
    <row r="374">
      <c r="A374">
        <f>'03_DADOS_LIMPOS'!A350</f>
        <v/>
      </c>
      <c r="B374">
        <f>'03_DADOS_LIMPOS'!C350</f>
        <v/>
      </c>
      <c r="C374">
        <f>'03_DADOS_LIMPOS'!D350</f>
        <v/>
      </c>
      <c r="D374">
        <f>'03_DADOS_LIMPOS'!K350</f>
        <v/>
      </c>
      <c r="E374">
        <f>$B$8+$B$9*D374</f>
        <v/>
      </c>
      <c r="F374">
        <f>C374-E374</f>
        <v/>
      </c>
      <c r="G374">
        <f>F374/$B$11</f>
        <v/>
      </c>
      <c r="H374">
        <f>ABS(G374)</f>
        <v/>
      </c>
    </row>
    <row r="375">
      <c r="A375">
        <f>'03_DADOS_LIMPOS'!A351</f>
        <v/>
      </c>
      <c r="B375">
        <f>'03_DADOS_LIMPOS'!C351</f>
        <v/>
      </c>
      <c r="C375">
        <f>'03_DADOS_LIMPOS'!D351</f>
        <v/>
      </c>
      <c r="D375">
        <f>'03_DADOS_LIMPOS'!K351</f>
        <v/>
      </c>
      <c r="E375">
        <f>$B$8+$B$9*D375</f>
        <v/>
      </c>
      <c r="F375">
        <f>C375-E375</f>
        <v/>
      </c>
      <c r="G375">
        <f>F375/$B$11</f>
        <v/>
      </c>
      <c r="H375">
        <f>ABS(G375)</f>
        <v/>
      </c>
    </row>
    <row r="376">
      <c r="A376">
        <f>'03_DADOS_LIMPOS'!A352</f>
        <v/>
      </c>
      <c r="B376">
        <f>'03_DADOS_LIMPOS'!C352</f>
        <v/>
      </c>
      <c r="C376">
        <f>'03_DADOS_LIMPOS'!D352</f>
        <v/>
      </c>
      <c r="D376">
        <f>'03_DADOS_LIMPOS'!K352</f>
        <v/>
      </c>
      <c r="E376">
        <f>$B$8+$B$9*D376</f>
        <v/>
      </c>
      <c r="F376">
        <f>C376-E376</f>
        <v/>
      </c>
      <c r="G376">
        <f>F376/$B$11</f>
        <v/>
      </c>
      <c r="H376">
        <f>ABS(G376)</f>
        <v/>
      </c>
    </row>
    <row r="377">
      <c r="A377">
        <f>'03_DADOS_LIMPOS'!A353</f>
        <v/>
      </c>
      <c r="B377">
        <f>'03_DADOS_LIMPOS'!C353</f>
        <v/>
      </c>
      <c r="C377">
        <f>'03_DADOS_LIMPOS'!D353</f>
        <v/>
      </c>
      <c r="D377">
        <f>'03_DADOS_LIMPOS'!K353</f>
        <v/>
      </c>
      <c r="E377">
        <f>$B$8+$B$9*D377</f>
        <v/>
      </c>
      <c r="F377">
        <f>C377-E377</f>
        <v/>
      </c>
      <c r="G377">
        <f>F377/$B$11</f>
        <v/>
      </c>
      <c r="H377">
        <f>ABS(G377)</f>
        <v/>
      </c>
    </row>
    <row r="378">
      <c r="A378">
        <f>'03_DADOS_LIMPOS'!A354</f>
        <v/>
      </c>
      <c r="B378">
        <f>'03_DADOS_LIMPOS'!C354</f>
        <v/>
      </c>
      <c r="C378">
        <f>'03_DADOS_LIMPOS'!D354</f>
        <v/>
      </c>
      <c r="D378">
        <f>'03_DADOS_LIMPOS'!K354</f>
        <v/>
      </c>
      <c r="E378">
        <f>$B$8+$B$9*D378</f>
        <v/>
      </c>
      <c r="F378">
        <f>C378-E378</f>
        <v/>
      </c>
      <c r="G378">
        <f>F378/$B$11</f>
        <v/>
      </c>
      <c r="H378">
        <f>ABS(G378)</f>
        <v/>
      </c>
    </row>
    <row r="379">
      <c r="A379">
        <f>'03_DADOS_LIMPOS'!A355</f>
        <v/>
      </c>
      <c r="B379">
        <f>'03_DADOS_LIMPOS'!C355</f>
        <v/>
      </c>
      <c r="C379">
        <f>'03_DADOS_LIMPOS'!D355</f>
        <v/>
      </c>
      <c r="D379">
        <f>'03_DADOS_LIMPOS'!K355</f>
        <v/>
      </c>
      <c r="E379">
        <f>$B$8+$B$9*D379</f>
        <v/>
      </c>
      <c r="F379">
        <f>C379-E379</f>
        <v/>
      </c>
      <c r="G379">
        <f>F379/$B$11</f>
        <v/>
      </c>
      <c r="H379">
        <f>ABS(G379)</f>
        <v/>
      </c>
    </row>
    <row r="380">
      <c r="A380">
        <f>'03_DADOS_LIMPOS'!A356</f>
        <v/>
      </c>
      <c r="B380">
        <f>'03_DADOS_LIMPOS'!C356</f>
        <v/>
      </c>
      <c r="C380">
        <f>'03_DADOS_LIMPOS'!D356</f>
        <v/>
      </c>
      <c r="D380">
        <f>'03_DADOS_LIMPOS'!K356</f>
        <v/>
      </c>
      <c r="E380">
        <f>$B$8+$B$9*D380</f>
        <v/>
      </c>
      <c r="F380">
        <f>C380-E380</f>
        <v/>
      </c>
      <c r="G380">
        <f>F380/$B$11</f>
        <v/>
      </c>
      <c r="H380">
        <f>ABS(G380)</f>
        <v/>
      </c>
    </row>
    <row r="381">
      <c r="A381">
        <f>'03_DADOS_LIMPOS'!A357</f>
        <v/>
      </c>
      <c r="B381">
        <f>'03_DADOS_LIMPOS'!C357</f>
        <v/>
      </c>
      <c r="C381">
        <f>'03_DADOS_LIMPOS'!D357</f>
        <v/>
      </c>
      <c r="D381">
        <f>'03_DADOS_LIMPOS'!K357</f>
        <v/>
      </c>
      <c r="E381">
        <f>$B$8+$B$9*D381</f>
        <v/>
      </c>
      <c r="F381">
        <f>C381-E381</f>
        <v/>
      </c>
      <c r="G381">
        <f>F381/$B$11</f>
        <v/>
      </c>
      <c r="H381">
        <f>ABS(G381)</f>
        <v/>
      </c>
    </row>
    <row r="382">
      <c r="A382">
        <f>'03_DADOS_LIMPOS'!A358</f>
        <v/>
      </c>
      <c r="B382">
        <f>'03_DADOS_LIMPOS'!C358</f>
        <v/>
      </c>
      <c r="C382">
        <f>'03_DADOS_LIMPOS'!D358</f>
        <v/>
      </c>
      <c r="D382">
        <f>'03_DADOS_LIMPOS'!K358</f>
        <v/>
      </c>
      <c r="E382">
        <f>$B$8+$B$9*D382</f>
        <v/>
      </c>
      <c r="F382">
        <f>C382-E382</f>
        <v/>
      </c>
      <c r="G382">
        <f>F382/$B$11</f>
        <v/>
      </c>
      <c r="H382">
        <f>ABS(G382)</f>
        <v/>
      </c>
    </row>
    <row r="383">
      <c r="A383">
        <f>'03_DADOS_LIMPOS'!A359</f>
        <v/>
      </c>
      <c r="B383">
        <f>'03_DADOS_LIMPOS'!C359</f>
        <v/>
      </c>
      <c r="C383">
        <f>'03_DADOS_LIMPOS'!D359</f>
        <v/>
      </c>
      <c r="D383">
        <f>'03_DADOS_LIMPOS'!K359</f>
        <v/>
      </c>
      <c r="E383">
        <f>$B$8+$B$9*D383</f>
        <v/>
      </c>
      <c r="F383">
        <f>C383-E383</f>
        <v/>
      </c>
      <c r="G383">
        <f>F383/$B$11</f>
        <v/>
      </c>
      <c r="H383">
        <f>ABS(G383)</f>
        <v/>
      </c>
    </row>
    <row r="384">
      <c r="A384">
        <f>'03_DADOS_LIMPOS'!A360</f>
        <v/>
      </c>
      <c r="B384">
        <f>'03_DADOS_LIMPOS'!C360</f>
        <v/>
      </c>
      <c r="C384">
        <f>'03_DADOS_LIMPOS'!D360</f>
        <v/>
      </c>
      <c r="D384">
        <f>'03_DADOS_LIMPOS'!K360</f>
        <v/>
      </c>
      <c r="E384">
        <f>$B$8+$B$9*D384</f>
        <v/>
      </c>
      <c r="F384">
        <f>C384-E384</f>
        <v/>
      </c>
      <c r="G384">
        <f>F384/$B$11</f>
        <v/>
      </c>
      <c r="H384">
        <f>ABS(G384)</f>
        <v/>
      </c>
    </row>
    <row r="385">
      <c r="A385">
        <f>'03_DADOS_LIMPOS'!A361</f>
        <v/>
      </c>
      <c r="B385">
        <f>'03_DADOS_LIMPOS'!C361</f>
        <v/>
      </c>
      <c r="C385">
        <f>'03_DADOS_LIMPOS'!D361</f>
        <v/>
      </c>
      <c r="D385">
        <f>'03_DADOS_LIMPOS'!K361</f>
        <v/>
      </c>
      <c r="E385">
        <f>$B$8+$B$9*D385</f>
        <v/>
      </c>
      <c r="F385">
        <f>C385-E385</f>
        <v/>
      </c>
      <c r="G385">
        <f>F385/$B$11</f>
        <v/>
      </c>
      <c r="H385">
        <f>ABS(G385)</f>
        <v/>
      </c>
    </row>
    <row r="386">
      <c r="A386">
        <f>'03_DADOS_LIMPOS'!A362</f>
        <v/>
      </c>
      <c r="B386">
        <f>'03_DADOS_LIMPOS'!C362</f>
        <v/>
      </c>
      <c r="C386">
        <f>'03_DADOS_LIMPOS'!D362</f>
        <v/>
      </c>
      <c r="D386">
        <f>'03_DADOS_LIMPOS'!K362</f>
        <v/>
      </c>
      <c r="E386">
        <f>$B$8+$B$9*D386</f>
        <v/>
      </c>
      <c r="F386">
        <f>C386-E386</f>
        <v/>
      </c>
      <c r="G386">
        <f>F386/$B$11</f>
        <v/>
      </c>
      <c r="H386">
        <f>ABS(G386)</f>
        <v/>
      </c>
    </row>
    <row r="387">
      <c r="A387">
        <f>'03_DADOS_LIMPOS'!A363</f>
        <v/>
      </c>
      <c r="B387">
        <f>'03_DADOS_LIMPOS'!C363</f>
        <v/>
      </c>
      <c r="C387">
        <f>'03_DADOS_LIMPOS'!D363</f>
        <v/>
      </c>
      <c r="D387">
        <f>'03_DADOS_LIMPOS'!K363</f>
        <v/>
      </c>
      <c r="E387">
        <f>$B$8+$B$9*D387</f>
        <v/>
      </c>
      <c r="F387">
        <f>C387-E387</f>
        <v/>
      </c>
      <c r="G387">
        <f>F387/$B$11</f>
        <v/>
      </c>
      <c r="H387">
        <f>ABS(G387)</f>
        <v/>
      </c>
    </row>
    <row r="388">
      <c r="A388">
        <f>'03_DADOS_LIMPOS'!A364</f>
        <v/>
      </c>
      <c r="B388">
        <f>'03_DADOS_LIMPOS'!C364</f>
        <v/>
      </c>
      <c r="C388">
        <f>'03_DADOS_LIMPOS'!D364</f>
        <v/>
      </c>
      <c r="D388">
        <f>'03_DADOS_LIMPOS'!K364</f>
        <v/>
      </c>
      <c r="E388">
        <f>$B$8+$B$9*D388</f>
        <v/>
      </c>
      <c r="F388">
        <f>C388-E388</f>
        <v/>
      </c>
      <c r="G388">
        <f>F388/$B$11</f>
        <v/>
      </c>
      <c r="H388">
        <f>ABS(G388)</f>
        <v/>
      </c>
    </row>
    <row r="389">
      <c r="A389">
        <f>'03_DADOS_LIMPOS'!A365</f>
        <v/>
      </c>
      <c r="B389">
        <f>'03_DADOS_LIMPOS'!C365</f>
        <v/>
      </c>
      <c r="C389">
        <f>'03_DADOS_LIMPOS'!D365</f>
        <v/>
      </c>
      <c r="D389">
        <f>'03_DADOS_LIMPOS'!K365</f>
        <v/>
      </c>
      <c r="E389">
        <f>$B$8+$B$9*D389</f>
        <v/>
      </c>
      <c r="F389">
        <f>C389-E389</f>
        <v/>
      </c>
      <c r="G389">
        <f>F389/$B$11</f>
        <v/>
      </c>
      <c r="H389">
        <f>ABS(G389)</f>
        <v/>
      </c>
    </row>
    <row r="390">
      <c r="A390">
        <f>'03_DADOS_LIMPOS'!A366</f>
        <v/>
      </c>
      <c r="B390">
        <f>'03_DADOS_LIMPOS'!C366</f>
        <v/>
      </c>
      <c r="C390">
        <f>'03_DADOS_LIMPOS'!D366</f>
        <v/>
      </c>
      <c r="D390">
        <f>'03_DADOS_LIMPOS'!K366</f>
        <v/>
      </c>
      <c r="E390">
        <f>$B$8+$B$9*D390</f>
        <v/>
      </c>
      <c r="F390">
        <f>C390-E390</f>
        <v/>
      </c>
      <c r="G390">
        <f>F390/$B$11</f>
        <v/>
      </c>
      <c r="H390">
        <f>ABS(G390)</f>
        <v/>
      </c>
    </row>
    <row r="391">
      <c r="A391">
        <f>'03_DADOS_LIMPOS'!A367</f>
        <v/>
      </c>
      <c r="B391">
        <f>'03_DADOS_LIMPOS'!C367</f>
        <v/>
      </c>
      <c r="C391">
        <f>'03_DADOS_LIMPOS'!D367</f>
        <v/>
      </c>
      <c r="D391">
        <f>'03_DADOS_LIMPOS'!K367</f>
        <v/>
      </c>
      <c r="E391">
        <f>$B$8+$B$9*D391</f>
        <v/>
      </c>
      <c r="F391">
        <f>C391-E391</f>
        <v/>
      </c>
      <c r="G391">
        <f>F391/$B$11</f>
        <v/>
      </c>
      <c r="H391">
        <f>ABS(G391)</f>
        <v/>
      </c>
    </row>
    <row r="392">
      <c r="A392">
        <f>'03_DADOS_LIMPOS'!A368</f>
        <v/>
      </c>
      <c r="B392">
        <f>'03_DADOS_LIMPOS'!C368</f>
        <v/>
      </c>
      <c r="C392">
        <f>'03_DADOS_LIMPOS'!D368</f>
        <v/>
      </c>
      <c r="D392">
        <f>'03_DADOS_LIMPOS'!K368</f>
        <v/>
      </c>
      <c r="E392">
        <f>$B$8+$B$9*D392</f>
        <v/>
      </c>
      <c r="F392">
        <f>C392-E392</f>
        <v/>
      </c>
      <c r="G392">
        <f>F392/$B$11</f>
        <v/>
      </c>
      <c r="H392">
        <f>ABS(G392)</f>
        <v/>
      </c>
    </row>
    <row r="393">
      <c r="A393">
        <f>'03_DADOS_LIMPOS'!A369</f>
        <v/>
      </c>
      <c r="B393">
        <f>'03_DADOS_LIMPOS'!C369</f>
        <v/>
      </c>
      <c r="C393">
        <f>'03_DADOS_LIMPOS'!D369</f>
        <v/>
      </c>
      <c r="D393">
        <f>'03_DADOS_LIMPOS'!K369</f>
        <v/>
      </c>
      <c r="E393">
        <f>$B$8+$B$9*D393</f>
        <v/>
      </c>
      <c r="F393">
        <f>C393-E393</f>
        <v/>
      </c>
      <c r="G393">
        <f>F393/$B$11</f>
        <v/>
      </c>
      <c r="H393">
        <f>ABS(G393)</f>
        <v/>
      </c>
    </row>
    <row r="394">
      <c r="A394">
        <f>'03_DADOS_LIMPOS'!A370</f>
        <v/>
      </c>
      <c r="B394">
        <f>'03_DADOS_LIMPOS'!C370</f>
        <v/>
      </c>
      <c r="C394">
        <f>'03_DADOS_LIMPOS'!D370</f>
        <v/>
      </c>
      <c r="D394">
        <f>'03_DADOS_LIMPOS'!K370</f>
        <v/>
      </c>
      <c r="E394">
        <f>$B$8+$B$9*D394</f>
        <v/>
      </c>
      <c r="F394">
        <f>C394-E394</f>
        <v/>
      </c>
      <c r="G394">
        <f>F394/$B$11</f>
        <v/>
      </c>
      <c r="H394">
        <f>ABS(G394)</f>
        <v/>
      </c>
    </row>
    <row r="395">
      <c r="A395">
        <f>'03_DADOS_LIMPOS'!A371</f>
        <v/>
      </c>
      <c r="B395">
        <f>'03_DADOS_LIMPOS'!C371</f>
        <v/>
      </c>
      <c r="C395">
        <f>'03_DADOS_LIMPOS'!D371</f>
        <v/>
      </c>
      <c r="D395">
        <f>'03_DADOS_LIMPOS'!K371</f>
        <v/>
      </c>
      <c r="E395">
        <f>$B$8+$B$9*D395</f>
        <v/>
      </c>
      <c r="F395">
        <f>C395-E395</f>
        <v/>
      </c>
      <c r="G395">
        <f>F395/$B$11</f>
        <v/>
      </c>
      <c r="H395">
        <f>ABS(G395)</f>
        <v/>
      </c>
    </row>
    <row r="396">
      <c r="A396">
        <f>'03_DADOS_LIMPOS'!A372</f>
        <v/>
      </c>
      <c r="B396">
        <f>'03_DADOS_LIMPOS'!C372</f>
        <v/>
      </c>
      <c r="C396">
        <f>'03_DADOS_LIMPOS'!D372</f>
        <v/>
      </c>
      <c r="D396">
        <f>'03_DADOS_LIMPOS'!K372</f>
        <v/>
      </c>
      <c r="E396">
        <f>$B$8+$B$9*D396</f>
        <v/>
      </c>
      <c r="F396">
        <f>C396-E396</f>
        <v/>
      </c>
      <c r="G396">
        <f>F396/$B$11</f>
        <v/>
      </c>
      <c r="H396">
        <f>ABS(G396)</f>
        <v/>
      </c>
    </row>
    <row r="397">
      <c r="A397">
        <f>'03_DADOS_LIMPOS'!A373</f>
        <v/>
      </c>
      <c r="B397">
        <f>'03_DADOS_LIMPOS'!C373</f>
        <v/>
      </c>
      <c r="C397">
        <f>'03_DADOS_LIMPOS'!D373</f>
        <v/>
      </c>
      <c r="D397">
        <f>'03_DADOS_LIMPOS'!K373</f>
        <v/>
      </c>
      <c r="E397">
        <f>$B$8+$B$9*D397</f>
        <v/>
      </c>
      <c r="F397">
        <f>C397-E397</f>
        <v/>
      </c>
      <c r="G397">
        <f>F397/$B$11</f>
        <v/>
      </c>
      <c r="H397">
        <f>ABS(G397)</f>
        <v/>
      </c>
    </row>
    <row r="398">
      <c r="A398">
        <f>'03_DADOS_LIMPOS'!A374</f>
        <v/>
      </c>
      <c r="B398">
        <f>'03_DADOS_LIMPOS'!C374</f>
        <v/>
      </c>
      <c r="C398">
        <f>'03_DADOS_LIMPOS'!D374</f>
        <v/>
      </c>
      <c r="D398">
        <f>'03_DADOS_LIMPOS'!K374</f>
        <v/>
      </c>
      <c r="E398">
        <f>$B$8+$B$9*D398</f>
        <v/>
      </c>
      <c r="F398">
        <f>C398-E398</f>
        <v/>
      </c>
      <c r="G398">
        <f>F398/$B$11</f>
        <v/>
      </c>
      <c r="H398">
        <f>ABS(G398)</f>
        <v/>
      </c>
    </row>
    <row r="399">
      <c r="A399">
        <f>'03_DADOS_LIMPOS'!A375</f>
        <v/>
      </c>
      <c r="B399">
        <f>'03_DADOS_LIMPOS'!C375</f>
        <v/>
      </c>
      <c r="C399">
        <f>'03_DADOS_LIMPOS'!D375</f>
        <v/>
      </c>
      <c r="D399">
        <f>'03_DADOS_LIMPOS'!K375</f>
        <v/>
      </c>
      <c r="E399">
        <f>$B$8+$B$9*D399</f>
        <v/>
      </c>
      <c r="F399">
        <f>C399-E399</f>
        <v/>
      </c>
      <c r="G399">
        <f>F399/$B$11</f>
        <v/>
      </c>
      <c r="H399">
        <f>ABS(G399)</f>
        <v/>
      </c>
    </row>
    <row r="400">
      <c r="A400">
        <f>'03_DADOS_LIMPOS'!A376</f>
        <v/>
      </c>
      <c r="B400">
        <f>'03_DADOS_LIMPOS'!C376</f>
        <v/>
      </c>
      <c r="C400">
        <f>'03_DADOS_LIMPOS'!D376</f>
        <v/>
      </c>
      <c r="D400">
        <f>'03_DADOS_LIMPOS'!K376</f>
        <v/>
      </c>
      <c r="E400">
        <f>$B$8+$B$9*D400</f>
        <v/>
      </c>
      <c r="F400">
        <f>C400-E400</f>
        <v/>
      </c>
      <c r="G400">
        <f>F400/$B$11</f>
        <v/>
      </c>
      <c r="H400">
        <f>ABS(G400)</f>
        <v/>
      </c>
    </row>
    <row r="401">
      <c r="A401">
        <f>'03_DADOS_LIMPOS'!A377</f>
        <v/>
      </c>
      <c r="B401">
        <f>'03_DADOS_LIMPOS'!C377</f>
        <v/>
      </c>
      <c r="C401">
        <f>'03_DADOS_LIMPOS'!D377</f>
        <v/>
      </c>
      <c r="D401">
        <f>'03_DADOS_LIMPOS'!K377</f>
        <v/>
      </c>
      <c r="E401">
        <f>$B$8+$B$9*D401</f>
        <v/>
      </c>
      <c r="F401">
        <f>C401-E401</f>
        <v/>
      </c>
      <c r="G401">
        <f>F401/$B$11</f>
        <v/>
      </c>
      <c r="H401">
        <f>ABS(G401)</f>
        <v/>
      </c>
    </row>
    <row r="402">
      <c r="A402">
        <f>'03_DADOS_LIMPOS'!A378</f>
        <v/>
      </c>
      <c r="B402">
        <f>'03_DADOS_LIMPOS'!C378</f>
        <v/>
      </c>
      <c r="C402">
        <f>'03_DADOS_LIMPOS'!D378</f>
        <v/>
      </c>
      <c r="D402">
        <f>'03_DADOS_LIMPOS'!K378</f>
        <v/>
      </c>
      <c r="E402">
        <f>$B$8+$B$9*D402</f>
        <v/>
      </c>
      <c r="F402">
        <f>C402-E402</f>
        <v/>
      </c>
      <c r="G402">
        <f>F402/$B$11</f>
        <v/>
      </c>
      <c r="H402">
        <f>ABS(G402)</f>
        <v/>
      </c>
    </row>
    <row r="403">
      <c r="A403">
        <f>'03_DADOS_LIMPOS'!A379</f>
        <v/>
      </c>
      <c r="B403">
        <f>'03_DADOS_LIMPOS'!C379</f>
        <v/>
      </c>
      <c r="C403">
        <f>'03_DADOS_LIMPOS'!D379</f>
        <v/>
      </c>
      <c r="D403">
        <f>'03_DADOS_LIMPOS'!K379</f>
        <v/>
      </c>
      <c r="E403">
        <f>$B$8+$B$9*D403</f>
        <v/>
      </c>
      <c r="F403">
        <f>C403-E403</f>
        <v/>
      </c>
      <c r="G403">
        <f>F403/$B$11</f>
        <v/>
      </c>
      <c r="H403">
        <f>ABS(G403)</f>
        <v/>
      </c>
    </row>
    <row r="404">
      <c r="A404">
        <f>'03_DADOS_LIMPOS'!A380</f>
        <v/>
      </c>
      <c r="B404">
        <f>'03_DADOS_LIMPOS'!C380</f>
        <v/>
      </c>
      <c r="C404">
        <f>'03_DADOS_LIMPOS'!D380</f>
        <v/>
      </c>
      <c r="D404">
        <f>'03_DADOS_LIMPOS'!K380</f>
        <v/>
      </c>
      <c r="E404">
        <f>$B$8+$B$9*D404</f>
        <v/>
      </c>
      <c r="F404">
        <f>C404-E404</f>
        <v/>
      </c>
      <c r="G404">
        <f>F404/$B$11</f>
        <v/>
      </c>
      <c r="H404">
        <f>ABS(G404)</f>
        <v/>
      </c>
    </row>
    <row r="405">
      <c r="A405">
        <f>'03_DADOS_LIMPOS'!A381</f>
        <v/>
      </c>
      <c r="B405">
        <f>'03_DADOS_LIMPOS'!C381</f>
        <v/>
      </c>
      <c r="C405">
        <f>'03_DADOS_LIMPOS'!D381</f>
        <v/>
      </c>
      <c r="D405">
        <f>'03_DADOS_LIMPOS'!K381</f>
        <v/>
      </c>
      <c r="E405">
        <f>$B$8+$B$9*D405</f>
        <v/>
      </c>
      <c r="F405">
        <f>C405-E405</f>
        <v/>
      </c>
      <c r="G405">
        <f>F405/$B$11</f>
        <v/>
      </c>
      <c r="H405">
        <f>ABS(G405)</f>
        <v/>
      </c>
    </row>
    <row r="406">
      <c r="A406">
        <f>'03_DADOS_LIMPOS'!A382</f>
        <v/>
      </c>
      <c r="B406">
        <f>'03_DADOS_LIMPOS'!C382</f>
        <v/>
      </c>
      <c r="C406">
        <f>'03_DADOS_LIMPOS'!D382</f>
        <v/>
      </c>
      <c r="D406">
        <f>'03_DADOS_LIMPOS'!K382</f>
        <v/>
      </c>
      <c r="E406">
        <f>$B$8+$B$9*D406</f>
        <v/>
      </c>
      <c r="F406">
        <f>C406-E406</f>
        <v/>
      </c>
      <c r="G406">
        <f>F406/$B$11</f>
        <v/>
      </c>
      <c r="H406">
        <f>ABS(G406)</f>
        <v/>
      </c>
    </row>
    <row r="407">
      <c r="A407">
        <f>'03_DADOS_LIMPOS'!A383</f>
        <v/>
      </c>
      <c r="B407">
        <f>'03_DADOS_LIMPOS'!C383</f>
        <v/>
      </c>
      <c r="C407">
        <f>'03_DADOS_LIMPOS'!D383</f>
        <v/>
      </c>
      <c r="D407">
        <f>'03_DADOS_LIMPOS'!K383</f>
        <v/>
      </c>
      <c r="E407">
        <f>$B$8+$B$9*D407</f>
        <v/>
      </c>
      <c r="F407">
        <f>C407-E407</f>
        <v/>
      </c>
      <c r="G407">
        <f>F407/$B$11</f>
        <v/>
      </c>
      <c r="H407">
        <f>ABS(G407)</f>
        <v/>
      </c>
    </row>
    <row r="408">
      <c r="A408">
        <f>'03_DADOS_LIMPOS'!A384</f>
        <v/>
      </c>
      <c r="B408">
        <f>'03_DADOS_LIMPOS'!C384</f>
        <v/>
      </c>
      <c r="C408">
        <f>'03_DADOS_LIMPOS'!D384</f>
        <v/>
      </c>
      <c r="D408">
        <f>'03_DADOS_LIMPOS'!K384</f>
        <v/>
      </c>
      <c r="E408">
        <f>$B$8+$B$9*D408</f>
        <v/>
      </c>
      <c r="F408">
        <f>C408-E408</f>
        <v/>
      </c>
      <c r="G408">
        <f>F408/$B$11</f>
        <v/>
      </c>
      <c r="H408">
        <f>ABS(G408)</f>
        <v/>
      </c>
    </row>
    <row r="409">
      <c r="A409">
        <f>'03_DADOS_LIMPOS'!A385</f>
        <v/>
      </c>
      <c r="B409">
        <f>'03_DADOS_LIMPOS'!C385</f>
        <v/>
      </c>
      <c r="C409">
        <f>'03_DADOS_LIMPOS'!D385</f>
        <v/>
      </c>
      <c r="D409">
        <f>'03_DADOS_LIMPOS'!K385</f>
        <v/>
      </c>
      <c r="E409">
        <f>$B$8+$B$9*D409</f>
        <v/>
      </c>
      <c r="F409">
        <f>C409-E409</f>
        <v/>
      </c>
      <c r="G409">
        <f>F409/$B$11</f>
        <v/>
      </c>
      <c r="H409">
        <f>ABS(G409)</f>
        <v/>
      </c>
    </row>
    <row r="410">
      <c r="A410">
        <f>'03_DADOS_LIMPOS'!A386</f>
        <v/>
      </c>
      <c r="B410">
        <f>'03_DADOS_LIMPOS'!C386</f>
        <v/>
      </c>
      <c r="C410">
        <f>'03_DADOS_LIMPOS'!D386</f>
        <v/>
      </c>
      <c r="D410">
        <f>'03_DADOS_LIMPOS'!K386</f>
        <v/>
      </c>
      <c r="E410">
        <f>$B$8+$B$9*D410</f>
        <v/>
      </c>
      <c r="F410">
        <f>C410-E410</f>
        <v/>
      </c>
      <c r="G410">
        <f>F410/$B$11</f>
        <v/>
      </c>
      <c r="H410">
        <f>ABS(G410)</f>
        <v/>
      </c>
    </row>
    <row r="411">
      <c r="A411">
        <f>'03_DADOS_LIMPOS'!A387</f>
        <v/>
      </c>
      <c r="B411">
        <f>'03_DADOS_LIMPOS'!C387</f>
        <v/>
      </c>
      <c r="C411">
        <f>'03_DADOS_LIMPOS'!D387</f>
        <v/>
      </c>
      <c r="D411">
        <f>'03_DADOS_LIMPOS'!K387</f>
        <v/>
      </c>
      <c r="E411">
        <f>$B$8+$B$9*D411</f>
        <v/>
      </c>
      <c r="F411">
        <f>C411-E411</f>
        <v/>
      </c>
      <c r="G411">
        <f>F411/$B$11</f>
        <v/>
      </c>
      <c r="H411">
        <f>ABS(G411)</f>
        <v/>
      </c>
    </row>
    <row r="412">
      <c r="A412">
        <f>'03_DADOS_LIMPOS'!A388</f>
        <v/>
      </c>
      <c r="B412">
        <f>'03_DADOS_LIMPOS'!C388</f>
        <v/>
      </c>
      <c r="C412">
        <f>'03_DADOS_LIMPOS'!D388</f>
        <v/>
      </c>
      <c r="D412">
        <f>'03_DADOS_LIMPOS'!K388</f>
        <v/>
      </c>
      <c r="E412">
        <f>$B$8+$B$9*D412</f>
        <v/>
      </c>
      <c r="F412">
        <f>C412-E412</f>
        <v/>
      </c>
      <c r="G412">
        <f>F412/$B$11</f>
        <v/>
      </c>
      <c r="H412">
        <f>ABS(G412)</f>
        <v/>
      </c>
    </row>
    <row r="413">
      <c r="A413">
        <f>'03_DADOS_LIMPOS'!A389</f>
        <v/>
      </c>
      <c r="B413">
        <f>'03_DADOS_LIMPOS'!C389</f>
        <v/>
      </c>
      <c r="C413">
        <f>'03_DADOS_LIMPOS'!D389</f>
        <v/>
      </c>
      <c r="D413">
        <f>'03_DADOS_LIMPOS'!K389</f>
        <v/>
      </c>
      <c r="E413">
        <f>$B$8+$B$9*D413</f>
        <v/>
      </c>
      <c r="F413">
        <f>C413-E413</f>
        <v/>
      </c>
      <c r="G413">
        <f>F413/$B$11</f>
        <v/>
      </c>
      <c r="H413">
        <f>ABS(G413)</f>
        <v/>
      </c>
    </row>
    <row r="414">
      <c r="A414">
        <f>'03_DADOS_LIMPOS'!A390</f>
        <v/>
      </c>
      <c r="B414">
        <f>'03_DADOS_LIMPOS'!C390</f>
        <v/>
      </c>
      <c r="C414">
        <f>'03_DADOS_LIMPOS'!D390</f>
        <v/>
      </c>
      <c r="D414">
        <f>'03_DADOS_LIMPOS'!K390</f>
        <v/>
      </c>
      <c r="E414">
        <f>$B$8+$B$9*D414</f>
        <v/>
      </c>
      <c r="F414">
        <f>C414-E414</f>
        <v/>
      </c>
      <c r="G414">
        <f>F414/$B$11</f>
        <v/>
      </c>
      <c r="H414">
        <f>ABS(G414)</f>
        <v/>
      </c>
    </row>
    <row r="415">
      <c r="A415">
        <f>'03_DADOS_LIMPOS'!A391</f>
        <v/>
      </c>
      <c r="B415">
        <f>'03_DADOS_LIMPOS'!C391</f>
        <v/>
      </c>
      <c r="C415">
        <f>'03_DADOS_LIMPOS'!D391</f>
        <v/>
      </c>
      <c r="D415">
        <f>'03_DADOS_LIMPOS'!K391</f>
        <v/>
      </c>
      <c r="E415">
        <f>$B$8+$B$9*D415</f>
        <v/>
      </c>
      <c r="F415">
        <f>C415-E415</f>
        <v/>
      </c>
      <c r="G415">
        <f>F415/$B$11</f>
        <v/>
      </c>
      <c r="H415">
        <f>ABS(G415)</f>
        <v/>
      </c>
    </row>
    <row r="416">
      <c r="A416">
        <f>'03_DADOS_LIMPOS'!A392</f>
        <v/>
      </c>
      <c r="B416">
        <f>'03_DADOS_LIMPOS'!C392</f>
        <v/>
      </c>
      <c r="C416">
        <f>'03_DADOS_LIMPOS'!D392</f>
        <v/>
      </c>
      <c r="D416">
        <f>'03_DADOS_LIMPOS'!K392</f>
        <v/>
      </c>
      <c r="E416">
        <f>$B$8+$B$9*D416</f>
        <v/>
      </c>
      <c r="F416">
        <f>C416-E416</f>
        <v/>
      </c>
      <c r="G416">
        <f>F416/$B$11</f>
        <v/>
      </c>
      <c r="H416">
        <f>ABS(G416)</f>
        <v/>
      </c>
    </row>
    <row r="417">
      <c r="A417">
        <f>'03_DADOS_LIMPOS'!A393</f>
        <v/>
      </c>
      <c r="B417">
        <f>'03_DADOS_LIMPOS'!C393</f>
        <v/>
      </c>
      <c r="C417">
        <f>'03_DADOS_LIMPOS'!D393</f>
        <v/>
      </c>
      <c r="D417">
        <f>'03_DADOS_LIMPOS'!K393</f>
        <v/>
      </c>
      <c r="E417">
        <f>$B$8+$B$9*D417</f>
        <v/>
      </c>
      <c r="F417">
        <f>C417-E417</f>
        <v/>
      </c>
      <c r="G417">
        <f>F417/$B$11</f>
        <v/>
      </c>
      <c r="H417">
        <f>ABS(G417)</f>
        <v/>
      </c>
    </row>
    <row r="418">
      <c r="A418">
        <f>'03_DADOS_LIMPOS'!A394</f>
        <v/>
      </c>
      <c r="B418">
        <f>'03_DADOS_LIMPOS'!C394</f>
        <v/>
      </c>
      <c r="C418">
        <f>'03_DADOS_LIMPOS'!D394</f>
        <v/>
      </c>
      <c r="D418">
        <f>'03_DADOS_LIMPOS'!K394</f>
        <v/>
      </c>
      <c r="E418">
        <f>$B$8+$B$9*D418</f>
        <v/>
      </c>
      <c r="F418">
        <f>C418-E418</f>
        <v/>
      </c>
      <c r="G418">
        <f>F418/$B$11</f>
        <v/>
      </c>
      <c r="H418">
        <f>ABS(G418)</f>
        <v/>
      </c>
    </row>
    <row r="419">
      <c r="A419">
        <f>'03_DADOS_LIMPOS'!A395</f>
        <v/>
      </c>
      <c r="B419">
        <f>'03_DADOS_LIMPOS'!C395</f>
        <v/>
      </c>
      <c r="C419">
        <f>'03_DADOS_LIMPOS'!D395</f>
        <v/>
      </c>
      <c r="D419">
        <f>'03_DADOS_LIMPOS'!K395</f>
        <v/>
      </c>
      <c r="E419">
        <f>$B$8+$B$9*D419</f>
        <v/>
      </c>
      <c r="F419">
        <f>C419-E419</f>
        <v/>
      </c>
      <c r="G419">
        <f>F419/$B$11</f>
        <v/>
      </c>
      <c r="H419">
        <f>ABS(G419)</f>
        <v/>
      </c>
    </row>
    <row r="420">
      <c r="A420">
        <f>'03_DADOS_LIMPOS'!A396</f>
        <v/>
      </c>
      <c r="B420">
        <f>'03_DADOS_LIMPOS'!C396</f>
        <v/>
      </c>
      <c r="C420">
        <f>'03_DADOS_LIMPOS'!D396</f>
        <v/>
      </c>
      <c r="D420">
        <f>'03_DADOS_LIMPOS'!K396</f>
        <v/>
      </c>
      <c r="E420">
        <f>$B$8+$B$9*D420</f>
        <v/>
      </c>
      <c r="F420">
        <f>C420-E420</f>
        <v/>
      </c>
      <c r="G420">
        <f>F420/$B$11</f>
        <v/>
      </c>
      <c r="H420">
        <f>ABS(G420)</f>
        <v/>
      </c>
    </row>
    <row r="421">
      <c r="A421">
        <f>'03_DADOS_LIMPOS'!A397</f>
        <v/>
      </c>
      <c r="B421">
        <f>'03_DADOS_LIMPOS'!C397</f>
        <v/>
      </c>
      <c r="C421">
        <f>'03_DADOS_LIMPOS'!D397</f>
        <v/>
      </c>
      <c r="D421">
        <f>'03_DADOS_LIMPOS'!K397</f>
        <v/>
      </c>
      <c r="E421">
        <f>$B$8+$B$9*D421</f>
        <v/>
      </c>
      <c r="F421">
        <f>C421-E421</f>
        <v/>
      </c>
      <c r="G421">
        <f>F421/$B$11</f>
        <v/>
      </c>
      <c r="H421">
        <f>ABS(G421)</f>
        <v/>
      </c>
    </row>
    <row r="422">
      <c r="A422">
        <f>'03_DADOS_LIMPOS'!A398</f>
        <v/>
      </c>
      <c r="B422">
        <f>'03_DADOS_LIMPOS'!C398</f>
        <v/>
      </c>
      <c r="C422">
        <f>'03_DADOS_LIMPOS'!D398</f>
        <v/>
      </c>
      <c r="D422">
        <f>'03_DADOS_LIMPOS'!K398</f>
        <v/>
      </c>
      <c r="E422">
        <f>$B$8+$B$9*D422</f>
        <v/>
      </c>
      <c r="F422">
        <f>C422-E422</f>
        <v/>
      </c>
      <c r="G422">
        <f>F422/$B$11</f>
        <v/>
      </c>
      <c r="H422">
        <f>ABS(G422)</f>
        <v/>
      </c>
    </row>
    <row r="423">
      <c r="A423">
        <f>'03_DADOS_LIMPOS'!A399</f>
        <v/>
      </c>
      <c r="B423">
        <f>'03_DADOS_LIMPOS'!C399</f>
        <v/>
      </c>
      <c r="C423">
        <f>'03_DADOS_LIMPOS'!D399</f>
        <v/>
      </c>
      <c r="D423">
        <f>'03_DADOS_LIMPOS'!K399</f>
        <v/>
      </c>
      <c r="E423">
        <f>$B$8+$B$9*D423</f>
        <v/>
      </c>
      <c r="F423">
        <f>C423-E423</f>
        <v/>
      </c>
      <c r="G423">
        <f>F423/$B$11</f>
        <v/>
      </c>
      <c r="H423">
        <f>ABS(G423)</f>
        <v/>
      </c>
    </row>
    <row r="424">
      <c r="A424">
        <f>'03_DADOS_LIMPOS'!A400</f>
        <v/>
      </c>
      <c r="B424">
        <f>'03_DADOS_LIMPOS'!C400</f>
        <v/>
      </c>
      <c r="C424">
        <f>'03_DADOS_LIMPOS'!D400</f>
        <v/>
      </c>
      <c r="D424">
        <f>'03_DADOS_LIMPOS'!K400</f>
        <v/>
      </c>
      <c r="E424">
        <f>$B$8+$B$9*D424</f>
        <v/>
      </c>
      <c r="F424">
        <f>C424-E424</f>
        <v/>
      </c>
      <c r="G424">
        <f>F424/$B$11</f>
        <v/>
      </c>
      <c r="H424">
        <f>ABS(G424)</f>
        <v/>
      </c>
    </row>
    <row r="425">
      <c r="A425">
        <f>'03_DADOS_LIMPOS'!A401</f>
        <v/>
      </c>
      <c r="B425">
        <f>'03_DADOS_LIMPOS'!C401</f>
        <v/>
      </c>
      <c r="C425">
        <f>'03_DADOS_LIMPOS'!D401</f>
        <v/>
      </c>
      <c r="D425">
        <f>'03_DADOS_LIMPOS'!K401</f>
        <v/>
      </c>
      <c r="E425">
        <f>$B$8+$B$9*D425</f>
        <v/>
      </c>
      <c r="F425">
        <f>C425-E425</f>
        <v/>
      </c>
      <c r="G425">
        <f>F425/$B$11</f>
        <v/>
      </c>
      <c r="H425">
        <f>ABS(G425)</f>
        <v/>
      </c>
    </row>
    <row r="426">
      <c r="A426">
        <f>'03_DADOS_LIMPOS'!A402</f>
        <v/>
      </c>
      <c r="B426">
        <f>'03_DADOS_LIMPOS'!C402</f>
        <v/>
      </c>
      <c r="C426">
        <f>'03_DADOS_LIMPOS'!D402</f>
        <v/>
      </c>
      <c r="D426">
        <f>'03_DADOS_LIMPOS'!K402</f>
        <v/>
      </c>
      <c r="E426">
        <f>$B$8+$B$9*D426</f>
        <v/>
      </c>
      <c r="F426">
        <f>C426-E426</f>
        <v/>
      </c>
      <c r="G426">
        <f>F426/$B$11</f>
        <v/>
      </c>
      <c r="H426">
        <f>ABS(G426)</f>
        <v/>
      </c>
    </row>
    <row r="427">
      <c r="A427">
        <f>'03_DADOS_LIMPOS'!A403</f>
        <v/>
      </c>
      <c r="B427">
        <f>'03_DADOS_LIMPOS'!C403</f>
        <v/>
      </c>
      <c r="C427">
        <f>'03_DADOS_LIMPOS'!D403</f>
        <v/>
      </c>
      <c r="D427">
        <f>'03_DADOS_LIMPOS'!K403</f>
        <v/>
      </c>
      <c r="E427">
        <f>$B$8+$B$9*D427</f>
        <v/>
      </c>
      <c r="F427">
        <f>C427-E427</f>
        <v/>
      </c>
      <c r="G427">
        <f>F427/$B$11</f>
        <v/>
      </c>
      <c r="H427">
        <f>ABS(G427)</f>
        <v/>
      </c>
    </row>
    <row r="428">
      <c r="A428">
        <f>'03_DADOS_LIMPOS'!A404</f>
        <v/>
      </c>
      <c r="B428">
        <f>'03_DADOS_LIMPOS'!C404</f>
        <v/>
      </c>
      <c r="C428">
        <f>'03_DADOS_LIMPOS'!D404</f>
        <v/>
      </c>
      <c r="D428">
        <f>'03_DADOS_LIMPOS'!K404</f>
        <v/>
      </c>
      <c r="E428">
        <f>$B$8+$B$9*D428</f>
        <v/>
      </c>
      <c r="F428">
        <f>C428-E428</f>
        <v/>
      </c>
      <c r="G428">
        <f>F428/$B$11</f>
        <v/>
      </c>
      <c r="H428">
        <f>ABS(G428)</f>
        <v/>
      </c>
    </row>
    <row r="429">
      <c r="A429">
        <f>'03_DADOS_LIMPOS'!A405</f>
        <v/>
      </c>
      <c r="B429">
        <f>'03_DADOS_LIMPOS'!C405</f>
        <v/>
      </c>
      <c r="C429">
        <f>'03_DADOS_LIMPOS'!D405</f>
        <v/>
      </c>
      <c r="D429">
        <f>'03_DADOS_LIMPOS'!K405</f>
        <v/>
      </c>
      <c r="E429">
        <f>$B$8+$B$9*D429</f>
        <v/>
      </c>
      <c r="F429">
        <f>C429-E429</f>
        <v/>
      </c>
      <c r="G429">
        <f>F429/$B$11</f>
        <v/>
      </c>
      <c r="H429">
        <f>ABS(G429)</f>
        <v/>
      </c>
    </row>
    <row r="430">
      <c r="A430">
        <f>'03_DADOS_LIMPOS'!A406</f>
        <v/>
      </c>
      <c r="B430">
        <f>'03_DADOS_LIMPOS'!C406</f>
        <v/>
      </c>
      <c r="C430">
        <f>'03_DADOS_LIMPOS'!D406</f>
        <v/>
      </c>
      <c r="D430">
        <f>'03_DADOS_LIMPOS'!K406</f>
        <v/>
      </c>
      <c r="E430">
        <f>$B$8+$B$9*D430</f>
        <v/>
      </c>
      <c r="F430">
        <f>C430-E430</f>
        <v/>
      </c>
      <c r="G430">
        <f>F430/$B$11</f>
        <v/>
      </c>
      <c r="H430">
        <f>ABS(G430)</f>
        <v/>
      </c>
    </row>
    <row r="431">
      <c r="A431">
        <f>'03_DADOS_LIMPOS'!A407</f>
        <v/>
      </c>
      <c r="B431">
        <f>'03_DADOS_LIMPOS'!C407</f>
        <v/>
      </c>
      <c r="C431">
        <f>'03_DADOS_LIMPOS'!D407</f>
        <v/>
      </c>
      <c r="D431">
        <f>'03_DADOS_LIMPOS'!K407</f>
        <v/>
      </c>
      <c r="E431">
        <f>$B$8+$B$9*D431</f>
        <v/>
      </c>
      <c r="F431">
        <f>C431-E431</f>
        <v/>
      </c>
      <c r="G431">
        <f>F431/$B$11</f>
        <v/>
      </c>
      <c r="H431">
        <f>ABS(G431)</f>
        <v/>
      </c>
    </row>
    <row r="432">
      <c r="A432">
        <f>'03_DADOS_LIMPOS'!A408</f>
        <v/>
      </c>
      <c r="B432">
        <f>'03_DADOS_LIMPOS'!C408</f>
        <v/>
      </c>
      <c r="C432">
        <f>'03_DADOS_LIMPOS'!D408</f>
        <v/>
      </c>
      <c r="D432">
        <f>'03_DADOS_LIMPOS'!K408</f>
        <v/>
      </c>
      <c r="E432">
        <f>$B$8+$B$9*D432</f>
        <v/>
      </c>
      <c r="F432">
        <f>C432-E432</f>
        <v/>
      </c>
      <c r="G432">
        <f>F432/$B$11</f>
        <v/>
      </c>
      <c r="H432">
        <f>ABS(G432)</f>
        <v/>
      </c>
    </row>
    <row r="433">
      <c r="A433">
        <f>'03_DADOS_LIMPOS'!A409</f>
        <v/>
      </c>
      <c r="B433">
        <f>'03_DADOS_LIMPOS'!C409</f>
        <v/>
      </c>
      <c r="C433">
        <f>'03_DADOS_LIMPOS'!D409</f>
        <v/>
      </c>
      <c r="D433">
        <f>'03_DADOS_LIMPOS'!K409</f>
        <v/>
      </c>
      <c r="E433">
        <f>$B$8+$B$9*D433</f>
        <v/>
      </c>
      <c r="F433">
        <f>C433-E433</f>
        <v/>
      </c>
      <c r="G433">
        <f>F433/$B$11</f>
        <v/>
      </c>
      <c r="H433">
        <f>ABS(G433)</f>
        <v/>
      </c>
    </row>
    <row r="434">
      <c r="A434">
        <f>'03_DADOS_LIMPOS'!A410</f>
        <v/>
      </c>
      <c r="B434">
        <f>'03_DADOS_LIMPOS'!C410</f>
        <v/>
      </c>
      <c r="C434">
        <f>'03_DADOS_LIMPOS'!D410</f>
        <v/>
      </c>
      <c r="D434">
        <f>'03_DADOS_LIMPOS'!K410</f>
        <v/>
      </c>
      <c r="E434">
        <f>$B$8+$B$9*D434</f>
        <v/>
      </c>
      <c r="F434">
        <f>C434-E434</f>
        <v/>
      </c>
      <c r="G434">
        <f>F434/$B$11</f>
        <v/>
      </c>
      <c r="H434">
        <f>ABS(G434)</f>
        <v/>
      </c>
    </row>
    <row r="435">
      <c r="A435">
        <f>'03_DADOS_LIMPOS'!A411</f>
        <v/>
      </c>
      <c r="B435">
        <f>'03_DADOS_LIMPOS'!C411</f>
        <v/>
      </c>
      <c r="C435">
        <f>'03_DADOS_LIMPOS'!D411</f>
        <v/>
      </c>
      <c r="D435">
        <f>'03_DADOS_LIMPOS'!K411</f>
        <v/>
      </c>
      <c r="E435">
        <f>$B$8+$B$9*D435</f>
        <v/>
      </c>
      <c r="F435">
        <f>C435-E435</f>
        <v/>
      </c>
      <c r="G435">
        <f>F435/$B$11</f>
        <v/>
      </c>
      <c r="H435">
        <f>ABS(G435)</f>
        <v/>
      </c>
    </row>
    <row r="436">
      <c r="A436">
        <f>'03_DADOS_LIMPOS'!A412</f>
        <v/>
      </c>
      <c r="B436">
        <f>'03_DADOS_LIMPOS'!C412</f>
        <v/>
      </c>
      <c r="C436">
        <f>'03_DADOS_LIMPOS'!D412</f>
        <v/>
      </c>
      <c r="D436">
        <f>'03_DADOS_LIMPOS'!K412</f>
        <v/>
      </c>
      <c r="E436">
        <f>$B$8+$B$9*D436</f>
        <v/>
      </c>
      <c r="F436">
        <f>C436-E436</f>
        <v/>
      </c>
      <c r="G436">
        <f>F436/$B$11</f>
        <v/>
      </c>
      <c r="H436">
        <f>ABS(G436)</f>
        <v/>
      </c>
    </row>
    <row r="437">
      <c r="A437">
        <f>'03_DADOS_LIMPOS'!A413</f>
        <v/>
      </c>
      <c r="B437">
        <f>'03_DADOS_LIMPOS'!C413</f>
        <v/>
      </c>
      <c r="C437">
        <f>'03_DADOS_LIMPOS'!D413</f>
        <v/>
      </c>
      <c r="D437">
        <f>'03_DADOS_LIMPOS'!K413</f>
        <v/>
      </c>
      <c r="E437">
        <f>$B$8+$B$9*D437</f>
        <v/>
      </c>
      <c r="F437">
        <f>C437-E437</f>
        <v/>
      </c>
      <c r="G437">
        <f>F437/$B$11</f>
        <v/>
      </c>
      <c r="H437">
        <f>ABS(G437)</f>
        <v/>
      </c>
    </row>
    <row r="438">
      <c r="A438">
        <f>'03_DADOS_LIMPOS'!A414</f>
        <v/>
      </c>
      <c r="B438">
        <f>'03_DADOS_LIMPOS'!C414</f>
        <v/>
      </c>
      <c r="C438">
        <f>'03_DADOS_LIMPOS'!D414</f>
        <v/>
      </c>
      <c r="D438">
        <f>'03_DADOS_LIMPOS'!K414</f>
        <v/>
      </c>
      <c r="E438">
        <f>$B$8+$B$9*D438</f>
        <v/>
      </c>
      <c r="F438">
        <f>C438-E438</f>
        <v/>
      </c>
      <c r="G438">
        <f>F438/$B$11</f>
        <v/>
      </c>
      <c r="H438">
        <f>ABS(G438)</f>
        <v/>
      </c>
    </row>
    <row r="439">
      <c r="A439">
        <f>'03_DADOS_LIMPOS'!A415</f>
        <v/>
      </c>
      <c r="B439">
        <f>'03_DADOS_LIMPOS'!C415</f>
        <v/>
      </c>
      <c r="C439">
        <f>'03_DADOS_LIMPOS'!D415</f>
        <v/>
      </c>
      <c r="D439">
        <f>'03_DADOS_LIMPOS'!K415</f>
        <v/>
      </c>
      <c r="E439">
        <f>$B$8+$B$9*D439</f>
        <v/>
      </c>
      <c r="F439">
        <f>C439-E439</f>
        <v/>
      </c>
      <c r="G439">
        <f>F439/$B$11</f>
        <v/>
      </c>
      <c r="H439">
        <f>ABS(G439)</f>
        <v/>
      </c>
    </row>
    <row r="440">
      <c r="A440">
        <f>'03_DADOS_LIMPOS'!A416</f>
        <v/>
      </c>
      <c r="B440">
        <f>'03_DADOS_LIMPOS'!C416</f>
        <v/>
      </c>
      <c r="C440">
        <f>'03_DADOS_LIMPOS'!D416</f>
        <v/>
      </c>
      <c r="D440">
        <f>'03_DADOS_LIMPOS'!K416</f>
        <v/>
      </c>
      <c r="E440">
        <f>$B$8+$B$9*D440</f>
        <v/>
      </c>
      <c r="F440">
        <f>C440-E440</f>
        <v/>
      </c>
      <c r="G440">
        <f>F440/$B$11</f>
        <v/>
      </c>
      <c r="H440">
        <f>ABS(G440)</f>
        <v/>
      </c>
    </row>
    <row r="441">
      <c r="A441">
        <f>'03_DADOS_LIMPOS'!A417</f>
        <v/>
      </c>
      <c r="B441">
        <f>'03_DADOS_LIMPOS'!C417</f>
        <v/>
      </c>
      <c r="C441">
        <f>'03_DADOS_LIMPOS'!D417</f>
        <v/>
      </c>
      <c r="D441">
        <f>'03_DADOS_LIMPOS'!K417</f>
        <v/>
      </c>
      <c r="E441">
        <f>$B$8+$B$9*D441</f>
        <v/>
      </c>
      <c r="F441">
        <f>C441-E441</f>
        <v/>
      </c>
      <c r="G441">
        <f>F441/$B$11</f>
        <v/>
      </c>
      <c r="H441">
        <f>ABS(G441)</f>
        <v/>
      </c>
    </row>
    <row r="442">
      <c r="A442">
        <f>'03_DADOS_LIMPOS'!A418</f>
        <v/>
      </c>
      <c r="B442">
        <f>'03_DADOS_LIMPOS'!C418</f>
        <v/>
      </c>
      <c r="C442">
        <f>'03_DADOS_LIMPOS'!D418</f>
        <v/>
      </c>
      <c r="D442">
        <f>'03_DADOS_LIMPOS'!K418</f>
        <v/>
      </c>
      <c r="E442">
        <f>$B$8+$B$9*D442</f>
        <v/>
      </c>
      <c r="F442">
        <f>C442-E442</f>
        <v/>
      </c>
      <c r="G442">
        <f>F442/$B$11</f>
        <v/>
      </c>
      <c r="H442">
        <f>ABS(G442)</f>
        <v/>
      </c>
    </row>
    <row r="443">
      <c r="A443">
        <f>'03_DADOS_LIMPOS'!A419</f>
        <v/>
      </c>
      <c r="B443">
        <f>'03_DADOS_LIMPOS'!C419</f>
        <v/>
      </c>
      <c r="C443">
        <f>'03_DADOS_LIMPOS'!D419</f>
        <v/>
      </c>
      <c r="D443">
        <f>'03_DADOS_LIMPOS'!K419</f>
        <v/>
      </c>
      <c r="E443">
        <f>$B$8+$B$9*D443</f>
        <v/>
      </c>
      <c r="F443">
        <f>C443-E443</f>
        <v/>
      </c>
      <c r="G443">
        <f>F443/$B$11</f>
        <v/>
      </c>
      <c r="H443">
        <f>ABS(G443)</f>
        <v/>
      </c>
    </row>
    <row r="444">
      <c r="A444">
        <f>'03_DADOS_LIMPOS'!A420</f>
        <v/>
      </c>
      <c r="B444">
        <f>'03_DADOS_LIMPOS'!C420</f>
        <v/>
      </c>
      <c r="C444">
        <f>'03_DADOS_LIMPOS'!D420</f>
        <v/>
      </c>
      <c r="D444">
        <f>'03_DADOS_LIMPOS'!K420</f>
        <v/>
      </c>
      <c r="E444">
        <f>$B$8+$B$9*D444</f>
        <v/>
      </c>
      <c r="F444">
        <f>C444-E444</f>
        <v/>
      </c>
      <c r="G444">
        <f>F444/$B$11</f>
        <v/>
      </c>
      <c r="H444">
        <f>ABS(G444)</f>
        <v/>
      </c>
    </row>
    <row r="445">
      <c r="A445">
        <f>'03_DADOS_LIMPOS'!A421</f>
        <v/>
      </c>
      <c r="B445">
        <f>'03_DADOS_LIMPOS'!C421</f>
        <v/>
      </c>
      <c r="C445">
        <f>'03_DADOS_LIMPOS'!D421</f>
        <v/>
      </c>
      <c r="D445">
        <f>'03_DADOS_LIMPOS'!K421</f>
        <v/>
      </c>
      <c r="E445">
        <f>$B$8+$B$9*D445</f>
        <v/>
      </c>
      <c r="F445">
        <f>C445-E445</f>
        <v/>
      </c>
      <c r="G445">
        <f>F445/$B$11</f>
        <v/>
      </c>
      <c r="H445">
        <f>ABS(G445)</f>
        <v/>
      </c>
    </row>
    <row r="446">
      <c r="A446">
        <f>'03_DADOS_LIMPOS'!A422</f>
        <v/>
      </c>
      <c r="B446">
        <f>'03_DADOS_LIMPOS'!C422</f>
        <v/>
      </c>
      <c r="C446">
        <f>'03_DADOS_LIMPOS'!D422</f>
        <v/>
      </c>
      <c r="D446">
        <f>'03_DADOS_LIMPOS'!K422</f>
        <v/>
      </c>
      <c r="E446">
        <f>$B$8+$B$9*D446</f>
        <v/>
      </c>
      <c r="F446">
        <f>C446-E446</f>
        <v/>
      </c>
      <c r="G446">
        <f>F446/$B$11</f>
        <v/>
      </c>
      <c r="H446">
        <f>ABS(G446)</f>
        <v/>
      </c>
    </row>
    <row r="447">
      <c r="A447">
        <f>'03_DADOS_LIMPOS'!A423</f>
        <v/>
      </c>
      <c r="B447">
        <f>'03_DADOS_LIMPOS'!C423</f>
        <v/>
      </c>
      <c r="C447">
        <f>'03_DADOS_LIMPOS'!D423</f>
        <v/>
      </c>
      <c r="D447">
        <f>'03_DADOS_LIMPOS'!K423</f>
        <v/>
      </c>
      <c r="E447">
        <f>$B$8+$B$9*D447</f>
        <v/>
      </c>
      <c r="F447">
        <f>C447-E447</f>
        <v/>
      </c>
      <c r="G447">
        <f>F447/$B$11</f>
        <v/>
      </c>
      <c r="H447">
        <f>ABS(G447)</f>
        <v/>
      </c>
    </row>
    <row r="448">
      <c r="A448">
        <f>'03_DADOS_LIMPOS'!A424</f>
        <v/>
      </c>
      <c r="B448">
        <f>'03_DADOS_LIMPOS'!C424</f>
        <v/>
      </c>
      <c r="C448">
        <f>'03_DADOS_LIMPOS'!D424</f>
        <v/>
      </c>
      <c r="D448">
        <f>'03_DADOS_LIMPOS'!K424</f>
        <v/>
      </c>
      <c r="E448">
        <f>$B$8+$B$9*D448</f>
        <v/>
      </c>
      <c r="F448">
        <f>C448-E448</f>
        <v/>
      </c>
      <c r="G448">
        <f>F448/$B$11</f>
        <v/>
      </c>
      <c r="H448">
        <f>ABS(G448)</f>
        <v/>
      </c>
    </row>
    <row r="449">
      <c r="A449">
        <f>'03_DADOS_LIMPOS'!A425</f>
        <v/>
      </c>
      <c r="B449">
        <f>'03_DADOS_LIMPOS'!C425</f>
        <v/>
      </c>
      <c r="C449">
        <f>'03_DADOS_LIMPOS'!D425</f>
        <v/>
      </c>
      <c r="D449">
        <f>'03_DADOS_LIMPOS'!K425</f>
        <v/>
      </c>
      <c r="E449">
        <f>$B$8+$B$9*D449</f>
        <v/>
      </c>
      <c r="F449">
        <f>C449-E449</f>
        <v/>
      </c>
      <c r="G449">
        <f>F449/$B$11</f>
        <v/>
      </c>
      <c r="H449">
        <f>ABS(G449)</f>
        <v/>
      </c>
    </row>
    <row r="450">
      <c r="A450">
        <f>'03_DADOS_LIMPOS'!A426</f>
        <v/>
      </c>
      <c r="B450">
        <f>'03_DADOS_LIMPOS'!C426</f>
        <v/>
      </c>
      <c r="C450">
        <f>'03_DADOS_LIMPOS'!D426</f>
        <v/>
      </c>
      <c r="D450">
        <f>'03_DADOS_LIMPOS'!K426</f>
        <v/>
      </c>
      <c r="E450">
        <f>$B$8+$B$9*D450</f>
        <v/>
      </c>
      <c r="F450">
        <f>C450-E450</f>
        <v/>
      </c>
      <c r="G450">
        <f>F450/$B$11</f>
        <v/>
      </c>
      <c r="H450">
        <f>ABS(G450)</f>
        <v/>
      </c>
    </row>
    <row r="451">
      <c r="A451">
        <f>'03_DADOS_LIMPOS'!A427</f>
        <v/>
      </c>
      <c r="B451">
        <f>'03_DADOS_LIMPOS'!C427</f>
        <v/>
      </c>
      <c r="C451">
        <f>'03_DADOS_LIMPOS'!D427</f>
        <v/>
      </c>
      <c r="D451">
        <f>'03_DADOS_LIMPOS'!K427</f>
        <v/>
      </c>
      <c r="E451">
        <f>$B$8+$B$9*D451</f>
        <v/>
      </c>
      <c r="F451">
        <f>C451-E451</f>
        <v/>
      </c>
      <c r="G451">
        <f>F451/$B$11</f>
        <v/>
      </c>
      <c r="H451">
        <f>ABS(G451)</f>
        <v/>
      </c>
    </row>
    <row r="452">
      <c r="A452">
        <f>'03_DADOS_LIMPOS'!A428</f>
        <v/>
      </c>
      <c r="B452">
        <f>'03_DADOS_LIMPOS'!C428</f>
        <v/>
      </c>
      <c r="C452">
        <f>'03_DADOS_LIMPOS'!D428</f>
        <v/>
      </c>
      <c r="D452">
        <f>'03_DADOS_LIMPOS'!K428</f>
        <v/>
      </c>
      <c r="E452">
        <f>$B$8+$B$9*D452</f>
        <v/>
      </c>
      <c r="F452">
        <f>C452-E452</f>
        <v/>
      </c>
      <c r="G452">
        <f>F452/$B$11</f>
        <v/>
      </c>
      <c r="H452">
        <f>ABS(G452)</f>
        <v/>
      </c>
    </row>
    <row r="453">
      <c r="A453">
        <f>'03_DADOS_LIMPOS'!A429</f>
        <v/>
      </c>
      <c r="B453">
        <f>'03_DADOS_LIMPOS'!C429</f>
        <v/>
      </c>
      <c r="C453">
        <f>'03_DADOS_LIMPOS'!D429</f>
        <v/>
      </c>
      <c r="D453">
        <f>'03_DADOS_LIMPOS'!K429</f>
        <v/>
      </c>
      <c r="E453">
        <f>$B$8+$B$9*D453</f>
        <v/>
      </c>
      <c r="F453">
        <f>C453-E453</f>
        <v/>
      </c>
      <c r="G453">
        <f>F453/$B$11</f>
        <v/>
      </c>
      <c r="H453">
        <f>ABS(G453)</f>
        <v/>
      </c>
    </row>
    <row r="454">
      <c r="A454">
        <f>'03_DADOS_LIMPOS'!A430</f>
        <v/>
      </c>
      <c r="B454">
        <f>'03_DADOS_LIMPOS'!C430</f>
        <v/>
      </c>
      <c r="C454">
        <f>'03_DADOS_LIMPOS'!D430</f>
        <v/>
      </c>
      <c r="D454">
        <f>'03_DADOS_LIMPOS'!K430</f>
        <v/>
      </c>
      <c r="E454">
        <f>$B$8+$B$9*D454</f>
        <v/>
      </c>
      <c r="F454">
        <f>C454-E454</f>
        <v/>
      </c>
      <c r="G454">
        <f>F454/$B$11</f>
        <v/>
      </c>
      <c r="H454">
        <f>ABS(G454)</f>
        <v/>
      </c>
    </row>
    <row r="455">
      <c r="A455">
        <f>'03_DADOS_LIMPOS'!A431</f>
        <v/>
      </c>
      <c r="B455">
        <f>'03_DADOS_LIMPOS'!C431</f>
        <v/>
      </c>
      <c r="C455">
        <f>'03_DADOS_LIMPOS'!D431</f>
        <v/>
      </c>
      <c r="D455">
        <f>'03_DADOS_LIMPOS'!K431</f>
        <v/>
      </c>
      <c r="E455">
        <f>$B$8+$B$9*D455</f>
        <v/>
      </c>
      <c r="F455">
        <f>C455-E455</f>
        <v/>
      </c>
      <c r="G455">
        <f>F455/$B$11</f>
        <v/>
      </c>
      <c r="H455">
        <f>ABS(G455)</f>
        <v/>
      </c>
    </row>
    <row r="456">
      <c r="A456">
        <f>'03_DADOS_LIMPOS'!A432</f>
        <v/>
      </c>
      <c r="B456">
        <f>'03_DADOS_LIMPOS'!C432</f>
        <v/>
      </c>
      <c r="C456">
        <f>'03_DADOS_LIMPOS'!D432</f>
        <v/>
      </c>
      <c r="D456">
        <f>'03_DADOS_LIMPOS'!K432</f>
        <v/>
      </c>
      <c r="E456">
        <f>$B$8+$B$9*D456</f>
        <v/>
      </c>
      <c r="F456">
        <f>C456-E456</f>
        <v/>
      </c>
      <c r="G456">
        <f>F456/$B$11</f>
        <v/>
      </c>
      <c r="H456">
        <f>ABS(G456)</f>
        <v/>
      </c>
    </row>
    <row r="457">
      <c r="A457">
        <f>'03_DADOS_LIMPOS'!A433</f>
        <v/>
      </c>
      <c r="B457">
        <f>'03_DADOS_LIMPOS'!C433</f>
        <v/>
      </c>
      <c r="C457">
        <f>'03_DADOS_LIMPOS'!D433</f>
        <v/>
      </c>
      <c r="D457">
        <f>'03_DADOS_LIMPOS'!K433</f>
        <v/>
      </c>
      <c r="E457">
        <f>$B$8+$B$9*D457</f>
        <v/>
      </c>
      <c r="F457">
        <f>C457-E457</f>
        <v/>
      </c>
      <c r="G457">
        <f>F457/$B$11</f>
        <v/>
      </c>
      <c r="H457">
        <f>ABS(G457)</f>
        <v/>
      </c>
    </row>
    <row r="458">
      <c r="A458">
        <f>'03_DADOS_LIMPOS'!A434</f>
        <v/>
      </c>
      <c r="B458">
        <f>'03_DADOS_LIMPOS'!C434</f>
        <v/>
      </c>
      <c r="C458">
        <f>'03_DADOS_LIMPOS'!D434</f>
        <v/>
      </c>
      <c r="D458">
        <f>'03_DADOS_LIMPOS'!K434</f>
        <v/>
      </c>
      <c r="E458">
        <f>$B$8+$B$9*D458</f>
        <v/>
      </c>
      <c r="F458">
        <f>C458-E458</f>
        <v/>
      </c>
      <c r="G458">
        <f>F458/$B$11</f>
        <v/>
      </c>
      <c r="H458">
        <f>ABS(G458)</f>
        <v/>
      </c>
    </row>
    <row r="459">
      <c r="A459">
        <f>'03_DADOS_LIMPOS'!A435</f>
        <v/>
      </c>
      <c r="B459">
        <f>'03_DADOS_LIMPOS'!C435</f>
        <v/>
      </c>
      <c r="C459">
        <f>'03_DADOS_LIMPOS'!D435</f>
        <v/>
      </c>
      <c r="D459">
        <f>'03_DADOS_LIMPOS'!K435</f>
        <v/>
      </c>
      <c r="E459">
        <f>$B$8+$B$9*D459</f>
        <v/>
      </c>
      <c r="F459">
        <f>C459-E459</f>
        <v/>
      </c>
      <c r="G459">
        <f>F459/$B$11</f>
        <v/>
      </c>
      <c r="H459">
        <f>ABS(G459)</f>
        <v/>
      </c>
    </row>
    <row r="460">
      <c r="A460">
        <f>'03_DADOS_LIMPOS'!A436</f>
        <v/>
      </c>
      <c r="B460">
        <f>'03_DADOS_LIMPOS'!C436</f>
        <v/>
      </c>
      <c r="C460">
        <f>'03_DADOS_LIMPOS'!D436</f>
        <v/>
      </c>
      <c r="D460">
        <f>'03_DADOS_LIMPOS'!K436</f>
        <v/>
      </c>
      <c r="E460">
        <f>$B$8+$B$9*D460</f>
        <v/>
      </c>
      <c r="F460">
        <f>C460-E460</f>
        <v/>
      </c>
      <c r="G460">
        <f>F460/$B$11</f>
        <v/>
      </c>
      <c r="H460">
        <f>ABS(G460)</f>
        <v/>
      </c>
    </row>
    <row r="461">
      <c r="A461">
        <f>'03_DADOS_LIMPOS'!A437</f>
        <v/>
      </c>
      <c r="B461">
        <f>'03_DADOS_LIMPOS'!C437</f>
        <v/>
      </c>
      <c r="C461">
        <f>'03_DADOS_LIMPOS'!D437</f>
        <v/>
      </c>
      <c r="D461">
        <f>'03_DADOS_LIMPOS'!K437</f>
        <v/>
      </c>
      <c r="E461">
        <f>$B$8+$B$9*D461</f>
        <v/>
      </c>
      <c r="F461">
        <f>C461-E461</f>
        <v/>
      </c>
      <c r="G461">
        <f>F461/$B$11</f>
        <v/>
      </c>
      <c r="H461">
        <f>ABS(G461)</f>
        <v/>
      </c>
    </row>
    <row r="462">
      <c r="A462">
        <f>'03_DADOS_LIMPOS'!A438</f>
        <v/>
      </c>
      <c r="B462">
        <f>'03_DADOS_LIMPOS'!C438</f>
        <v/>
      </c>
      <c r="C462">
        <f>'03_DADOS_LIMPOS'!D438</f>
        <v/>
      </c>
      <c r="D462">
        <f>'03_DADOS_LIMPOS'!K438</f>
        <v/>
      </c>
      <c r="E462">
        <f>$B$8+$B$9*D462</f>
        <v/>
      </c>
      <c r="F462">
        <f>C462-E462</f>
        <v/>
      </c>
      <c r="G462">
        <f>F462/$B$11</f>
        <v/>
      </c>
      <c r="H462">
        <f>ABS(G462)</f>
        <v/>
      </c>
    </row>
    <row r="463">
      <c r="A463">
        <f>'03_DADOS_LIMPOS'!A439</f>
        <v/>
      </c>
      <c r="B463">
        <f>'03_DADOS_LIMPOS'!C439</f>
        <v/>
      </c>
      <c r="C463">
        <f>'03_DADOS_LIMPOS'!D439</f>
        <v/>
      </c>
      <c r="D463">
        <f>'03_DADOS_LIMPOS'!K439</f>
        <v/>
      </c>
      <c r="E463">
        <f>$B$8+$B$9*D463</f>
        <v/>
      </c>
      <c r="F463">
        <f>C463-E463</f>
        <v/>
      </c>
      <c r="G463">
        <f>F463/$B$11</f>
        <v/>
      </c>
      <c r="H463">
        <f>ABS(G463)</f>
        <v/>
      </c>
    </row>
    <row r="464">
      <c r="A464">
        <f>'03_DADOS_LIMPOS'!A440</f>
        <v/>
      </c>
      <c r="B464">
        <f>'03_DADOS_LIMPOS'!C440</f>
        <v/>
      </c>
      <c r="C464">
        <f>'03_DADOS_LIMPOS'!D440</f>
        <v/>
      </c>
      <c r="D464">
        <f>'03_DADOS_LIMPOS'!K440</f>
        <v/>
      </c>
      <c r="E464">
        <f>$B$8+$B$9*D464</f>
        <v/>
      </c>
      <c r="F464">
        <f>C464-E464</f>
        <v/>
      </c>
      <c r="G464">
        <f>F464/$B$11</f>
        <v/>
      </c>
      <c r="H464">
        <f>ABS(G464)</f>
        <v/>
      </c>
    </row>
    <row r="465">
      <c r="A465">
        <f>'03_DADOS_LIMPOS'!A441</f>
        <v/>
      </c>
      <c r="B465">
        <f>'03_DADOS_LIMPOS'!C441</f>
        <v/>
      </c>
      <c r="C465">
        <f>'03_DADOS_LIMPOS'!D441</f>
        <v/>
      </c>
      <c r="D465">
        <f>'03_DADOS_LIMPOS'!K441</f>
        <v/>
      </c>
      <c r="E465">
        <f>$B$8+$B$9*D465</f>
        <v/>
      </c>
      <c r="F465">
        <f>C465-E465</f>
        <v/>
      </c>
      <c r="G465">
        <f>F465/$B$11</f>
        <v/>
      </c>
      <c r="H465">
        <f>ABS(G465)</f>
        <v/>
      </c>
    </row>
    <row r="466">
      <c r="A466">
        <f>'03_DADOS_LIMPOS'!A442</f>
        <v/>
      </c>
      <c r="B466">
        <f>'03_DADOS_LIMPOS'!C442</f>
        <v/>
      </c>
      <c r="C466">
        <f>'03_DADOS_LIMPOS'!D442</f>
        <v/>
      </c>
      <c r="D466">
        <f>'03_DADOS_LIMPOS'!K442</f>
        <v/>
      </c>
      <c r="E466">
        <f>$B$8+$B$9*D466</f>
        <v/>
      </c>
      <c r="F466">
        <f>C466-E466</f>
        <v/>
      </c>
      <c r="G466">
        <f>F466/$B$11</f>
        <v/>
      </c>
      <c r="H466">
        <f>ABS(G466)</f>
        <v/>
      </c>
    </row>
    <row r="467">
      <c r="A467">
        <f>'03_DADOS_LIMPOS'!A443</f>
        <v/>
      </c>
      <c r="B467">
        <f>'03_DADOS_LIMPOS'!C443</f>
        <v/>
      </c>
      <c r="C467">
        <f>'03_DADOS_LIMPOS'!D443</f>
        <v/>
      </c>
      <c r="D467">
        <f>'03_DADOS_LIMPOS'!K443</f>
        <v/>
      </c>
      <c r="E467">
        <f>$B$8+$B$9*D467</f>
        <v/>
      </c>
      <c r="F467">
        <f>C467-E467</f>
        <v/>
      </c>
      <c r="G467">
        <f>F467/$B$11</f>
        <v/>
      </c>
      <c r="H467">
        <f>ABS(G467)</f>
        <v/>
      </c>
    </row>
    <row r="468">
      <c r="A468">
        <f>'03_DADOS_LIMPOS'!A444</f>
        <v/>
      </c>
      <c r="B468">
        <f>'03_DADOS_LIMPOS'!C444</f>
        <v/>
      </c>
      <c r="C468">
        <f>'03_DADOS_LIMPOS'!D444</f>
        <v/>
      </c>
      <c r="D468">
        <f>'03_DADOS_LIMPOS'!K444</f>
        <v/>
      </c>
      <c r="E468">
        <f>$B$8+$B$9*D468</f>
        <v/>
      </c>
      <c r="F468">
        <f>C468-E468</f>
        <v/>
      </c>
      <c r="G468">
        <f>F468/$B$11</f>
        <v/>
      </c>
      <c r="H468">
        <f>ABS(G468)</f>
        <v/>
      </c>
    </row>
    <row r="469">
      <c r="A469">
        <f>'03_DADOS_LIMPOS'!A445</f>
        <v/>
      </c>
      <c r="B469">
        <f>'03_DADOS_LIMPOS'!C445</f>
        <v/>
      </c>
      <c r="C469">
        <f>'03_DADOS_LIMPOS'!D445</f>
        <v/>
      </c>
      <c r="D469">
        <f>'03_DADOS_LIMPOS'!K445</f>
        <v/>
      </c>
      <c r="E469">
        <f>$B$8+$B$9*D469</f>
        <v/>
      </c>
      <c r="F469">
        <f>C469-E469</f>
        <v/>
      </c>
      <c r="G469">
        <f>F469/$B$11</f>
        <v/>
      </c>
      <c r="H469">
        <f>ABS(G469)</f>
        <v/>
      </c>
    </row>
    <row r="470">
      <c r="A470">
        <f>'03_DADOS_LIMPOS'!A446</f>
        <v/>
      </c>
      <c r="B470">
        <f>'03_DADOS_LIMPOS'!C446</f>
        <v/>
      </c>
      <c r="C470">
        <f>'03_DADOS_LIMPOS'!D446</f>
        <v/>
      </c>
      <c r="D470">
        <f>'03_DADOS_LIMPOS'!K446</f>
        <v/>
      </c>
      <c r="E470">
        <f>$B$8+$B$9*D470</f>
        <v/>
      </c>
      <c r="F470">
        <f>C470-E470</f>
        <v/>
      </c>
      <c r="G470">
        <f>F470/$B$11</f>
        <v/>
      </c>
      <c r="H470">
        <f>ABS(G470)</f>
        <v/>
      </c>
    </row>
    <row r="471">
      <c r="A471">
        <f>'03_DADOS_LIMPOS'!A447</f>
        <v/>
      </c>
      <c r="B471">
        <f>'03_DADOS_LIMPOS'!C447</f>
        <v/>
      </c>
      <c r="C471">
        <f>'03_DADOS_LIMPOS'!D447</f>
        <v/>
      </c>
      <c r="D471">
        <f>'03_DADOS_LIMPOS'!K447</f>
        <v/>
      </c>
      <c r="E471">
        <f>$B$8+$B$9*D471</f>
        <v/>
      </c>
      <c r="F471">
        <f>C471-E471</f>
        <v/>
      </c>
      <c r="G471">
        <f>F471/$B$11</f>
        <v/>
      </c>
      <c r="H471">
        <f>ABS(G471)</f>
        <v/>
      </c>
    </row>
    <row r="472">
      <c r="A472">
        <f>'03_DADOS_LIMPOS'!A448</f>
        <v/>
      </c>
      <c r="B472">
        <f>'03_DADOS_LIMPOS'!C448</f>
        <v/>
      </c>
      <c r="C472">
        <f>'03_DADOS_LIMPOS'!D448</f>
        <v/>
      </c>
      <c r="D472">
        <f>'03_DADOS_LIMPOS'!K448</f>
        <v/>
      </c>
      <c r="E472">
        <f>$B$8+$B$9*D472</f>
        <v/>
      </c>
      <c r="F472">
        <f>C472-E472</f>
        <v/>
      </c>
      <c r="G472">
        <f>F472/$B$11</f>
        <v/>
      </c>
      <c r="H472">
        <f>ABS(G472)</f>
        <v/>
      </c>
    </row>
    <row r="473">
      <c r="A473">
        <f>'03_DADOS_LIMPOS'!A449</f>
        <v/>
      </c>
      <c r="B473">
        <f>'03_DADOS_LIMPOS'!C449</f>
        <v/>
      </c>
      <c r="C473">
        <f>'03_DADOS_LIMPOS'!D449</f>
        <v/>
      </c>
      <c r="D473">
        <f>'03_DADOS_LIMPOS'!K449</f>
        <v/>
      </c>
      <c r="E473">
        <f>$B$8+$B$9*D473</f>
        <v/>
      </c>
      <c r="F473">
        <f>C473-E473</f>
        <v/>
      </c>
      <c r="G473">
        <f>F473/$B$11</f>
        <v/>
      </c>
      <c r="H473">
        <f>ABS(G473)</f>
        <v/>
      </c>
    </row>
    <row r="474">
      <c r="A474">
        <f>'03_DADOS_LIMPOS'!A450</f>
        <v/>
      </c>
      <c r="B474">
        <f>'03_DADOS_LIMPOS'!C450</f>
        <v/>
      </c>
      <c r="C474">
        <f>'03_DADOS_LIMPOS'!D450</f>
        <v/>
      </c>
      <c r="D474">
        <f>'03_DADOS_LIMPOS'!K450</f>
        <v/>
      </c>
      <c r="E474">
        <f>$B$8+$B$9*D474</f>
        <v/>
      </c>
      <c r="F474">
        <f>C474-E474</f>
        <v/>
      </c>
      <c r="G474">
        <f>F474/$B$11</f>
        <v/>
      </c>
      <c r="H474">
        <f>ABS(G474)</f>
        <v/>
      </c>
    </row>
    <row r="475">
      <c r="A475">
        <f>'03_DADOS_LIMPOS'!A451</f>
        <v/>
      </c>
      <c r="B475">
        <f>'03_DADOS_LIMPOS'!C451</f>
        <v/>
      </c>
      <c r="C475">
        <f>'03_DADOS_LIMPOS'!D451</f>
        <v/>
      </c>
      <c r="D475">
        <f>'03_DADOS_LIMPOS'!K451</f>
        <v/>
      </c>
      <c r="E475">
        <f>$B$8+$B$9*D475</f>
        <v/>
      </c>
      <c r="F475">
        <f>C475-E475</f>
        <v/>
      </c>
      <c r="G475">
        <f>F475/$B$11</f>
        <v/>
      </c>
      <c r="H475">
        <f>ABS(G475)</f>
        <v/>
      </c>
    </row>
    <row r="476">
      <c r="A476">
        <f>'03_DADOS_LIMPOS'!A452</f>
        <v/>
      </c>
      <c r="B476">
        <f>'03_DADOS_LIMPOS'!C452</f>
        <v/>
      </c>
      <c r="C476">
        <f>'03_DADOS_LIMPOS'!D452</f>
        <v/>
      </c>
      <c r="D476">
        <f>'03_DADOS_LIMPOS'!K452</f>
        <v/>
      </c>
      <c r="E476">
        <f>$B$8+$B$9*D476</f>
        <v/>
      </c>
      <c r="F476">
        <f>C476-E476</f>
        <v/>
      </c>
      <c r="G476">
        <f>F476/$B$11</f>
        <v/>
      </c>
      <c r="H476">
        <f>ABS(G476)</f>
        <v/>
      </c>
    </row>
    <row r="477">
      <c r="A477">
        <f>'03_DADOS_LIMPOS'!A453</f>
        <v/>
      </c>
      <c r="B477">
        <f>'03_DADOS_LIMPOS'!C453</f>
        <v/>
      </c>
      <c r="C477">
        <f>'03_DADOS_LIMPOS'!D453</f>
        <v/>
      </c>
      <c r="D477">
        <f>'03_DADOS_LIMPOS'!K453</f>
        <v/>
      </c>
      <c r="E477">
        <f>$B$8+$B$9*D477</f>
        <v/>
      </c>
      <c r="F477">
        <f>C477-E477</f>
        <v/>
      </c>
      <c r="G477">
        <f>F477/$B$11</f>
        <v/>
      </c>
      <c r="H477">
        <f>ABS(G477)</f>
        <v/>
      </c>
    </row>
    <row r="478">
      <c r="A478">
        <f>'03_DADOS_LIMPOS'!A454</f>
        <v/>
      </c>
      <c r="B478">
        <f>'03_DADOS_LIMPOS'!C454</f>
        <v/>
      </c>
      <c r="C478">
        <f>'03_DADOS_LIMPOS'!D454</f>
        <v/>
      </c>
      <c r="D478">
        <f>'03_DADOS_LIMPOS'!K454</f>
        <v/>
      </c>
      <c r="E478">
        <f>$B$8+$B$9*D478</f>
        <v/>
      </c>
      <c r="F478">
        <f>C478-E478</f>
        <v/>
      </c>
      <c r="G478">
        <f>F478/$B$11</f>
        <v/>
      </c>
      <c r="H478">
        <f>ABS(G478)</f>
        <v/>
      </c>
    </row>
    <row r="479">
      <c r="A479">
        <f>'03_DADOS_LIMPOS'!A455</f>
        <v/>
      </c>
      <c r="B479">
        <f>'03_DADOS_LIMPOS'!C455</f>
        <v/>
      </c>
      <c r="C479">
        <f>'03_DADOS_LIMPOS'!D455</f>
        <v/>
      </c>
      <c r="D479">
        <f>'03_DADOS_LIMPOS'!K455</f>
        <v/>
      </c>
      <c r="E479">
        <f>$B$8+$B$9*D479</f>
        <v/>
      </c>
      <c r="F479">
        <f>C479-E479</f>
        <v/>
      </c>
      <c r="G479">
        <f>F479/$B$11</f>
        <v/>
      </c>
      <c r="H479">
        <f>ABS(G479)</f>
        <v/>
      </c>
    </row>
    <row r="480">
      <c r="A480">
        <f>'03_DADOS_LIMPOS'!A456</f>
        <v/>
      </c>
      <c r="B480">
        <f>'03_DADOS_LIMPOS'!C456</f>
        <v/>
      </c>
      <c r="C480">
        <f>'03_DADOS_LIMPOS'!D456</f>
        <v/>
      </c>
      <c r="D480">
        <f>'03_DADOS_LIMPOS'!K456</f>
        <v/>
      </c>
      <c r="E480">
        <f>$B$8+$B$9*D480</f>
        <v/>
      </c>
      <c r="F480">
        <f>C480-E480</f>
        <v/>
      </c>
      <c r="G480">
        <f>F480/$B$11</f>
        <v/>
      </c>
      <c r="H480">
        <f>ABS(G480)</f>
        <v/>
      </c>
    </row>
    <row r="481">
      <c r="A481">
        <f>'03_DADOS_LIMPOS'!A457</f>
        <v/>
      </c>
      <c r="B481">
        <f>'03_DADOS_LIMPOS'!C457</f>
        <v/>
      </c>
      <c r="C481">
        <f>'03_DADOS_LIMPOS'!D457</f>
        <v/>
      </c>
      <c r="D481">
        <f>'03_DADOS_LIMPOS'!K457</f>
        <v/>
      </c>
      <c r="E481">
        <f>$B$8+$B$9*D481</f>
        <v/>
      </c>
      <c r="F481">
        <f>C481-E481</f>
        <v/>
      </c>
      <c r="G481">
        <f>F481/$B$11</f>
        <v/>
      </c>
      <c r="H481">
        <f>ABS(G481)</f>
        <v/>
      </c>
    </row>
    <row r="482">
      <c r="A482">
        <f>'03_DADOS_LIMPOS'!A458</f>
        <v/>
      </c>
      <c r="B482">
        <f>'03_DADOS_LIMPOS'!C458</f>
        <v/>
      </c>
      <c r="C482">
        <f>'03_DADOS_LIMPOS'!D458</f>
        <v/>
      </c>
      <c r="D482">
        <f>'03_DADOS_LIMPOS'!K458</f>
        <v/>
      </c>
      <c r="E482">
        <f>$B$8+$B$9*D482</f>
        <v/>
      </c>
      <c r="F482">
        <f>C482-E482</f>
        <v/>
      </c>
      <c r="G482">
        <f>F482/$B$11</f>
        <v/>
      </c>
      <c r="H482">
        <f>ABS(G482)</f>
        <v/>
      </c>
    </row>
    <row r="483">
      <c r="A483">
        <f>'03_DADOS_LIMPOS'!A459</f>
        <v/>
      </c>
      <c r="B483">
        <f>'03_DADOS_LIMPOS'!C459</f>
        <v/>
      </c>
      <c r="C483">
        <f>'03_DADOS_LIMPOS'!D459</f>
        <v/>
      </c>
      <c r="D483">
        <f>'03_DADOS_LIMPOS'!K459</f>
        <v/>
      </c>
      <c r="E483">
        <f>$B$8+$B$9*D483</f>
        <v/>
      </c>
      <c r="F483">
        <f>C483-E483</f>
        <v/>
      </c>
      <c r="G483">
        <f>F483/$B$11</f>
        <v/>
      </c>
      <c r="H483">
        <f>ABS(G483)</f>
        <v/>
      </c>
    </row>
    <row r="484">
      <c r="A484">
        <f>'03_DADOS_LIMPOS'!A460</f>
        <v/>
      </c>
      <c r="B484">
        <f>'03_DADOS_LIMPOS'!C460</f>
        <v/>
      </c>
      <c r="C484">
        <f>'03_DADOS_LIMPOS'!D460</f>
        <v/>
      </c>
      <c r="D484">
        <f>'03_DADOS_LIMPOS'!K460</f>
        <v/>
      </c>
      <c r="E484">
        <f>$B$8+$B$9*D484</f>
        <v/>
      </c>
      <c r="F484">
        <f>C484-E484</f>
        <v/>
      </c>
      <c r="G484">
        <f>F484/$B$11</f>
        <v/>
      </c>
      <c r="H484">
        <f>ABS(G484)</f>
        <v/>
      </c>
    </row>
    <row r="485">
      <c r="A485">
        <f>'03_DADOS_LIMPOS'!A461</f>
        <v/>
      </c>
      <c r="B485">
        <f>'03_DADOS_LIMPOS'!C461</f>
        <v/>
      </c>
      <c r="C485">
        <f>'03_DADOS_LIMPOS'!D461</f>
        <v/>
      </c>
      <c r="D485">
        <f>'03_DADOS_LIMPOS'!K461</f>
        <v/>
      </c>
      <c r="E485">
        <f>$B$8+$B$9*D485</f>
        <v/>
      </c>
      <c r="F485">
        <f>C485-E485</f>
        <v/>
      </c>
      <c r="G485">
        <f>F485/$B$11</f>
        <v/>
      </c>
      <c r="H485">
        <f>ABS(G485)</f>
        <v/>
      </c>
    </row>
    <row r="486">
      <c r="A486">
        <f>'03_DADOS_LIMPOS'!A462</f>
        <v/>
      </c>
      <c r="B486">
        <f>'03_DADOS_LIMPOS'!C462</f>
        <v/>
      </c>
      <c r="C486">
        <f>'03_DADOS_LIMPOS'!D462</f>
        <v/>
      </c>
      <c r="D486">
        <f>'03_DADOS_LIMPOS'!K462</f>
        <v/>
      </c>
      <c r="E486">
        <f>$B$8+$B$9*D486</f>
        <v/>
      </c>
      <c r="F486">
        <f>C486-E486</f>
        <v/>
      </c>
      <c r="G486">
        <f>F486/$B$11</f>
        <v/>
      </c>
      <c r="H486">
        <f>ABS(G486)</f>
        <v/>
      </c>
    </row>
    <row r="487">
      <c r="A487">
        <f>'03_DADOS_LIMPOS'!A463</f>
        <v/>
      </c>
      <c r="B487">
        <f>'03_DADOS_LIMPOS'!C463</f>
        <v/>
      </c>
      <c r="C487">
        <f>'03_DADOS_LIMPOS'!D463</f>
        <v/>
      </c>
      <c r="D487">
        <f>'03_DADOS_LIMPOS'!K463</f>
        <v/>
      </c>
      <c r="E487">
        <f>$B$8+$B$9*D487</f>
        <v/>
      </c>
      <c r="F487">
        <f>C487-E487</f>
        <v/>
      </c>
      <c r="G487">
        <f>F487/$B$11</f>
        <v/>
      </c>
      <c r="H487">
        <f>ABS(G487)</f>
        <v/>
      </c>
    </row>
    <row r="488">
      <c r="A488">
        <f>'03_DADOS_LIMPOS'!A464</f>
        <v/>
      </c>
      <c r="B488">
        <f>'03_DADOS_LIMPOS'!C464</f>
        <v/>
      </c>
      <c r="C488">
        <f>'03_DADOS_LIMPOS'!D464</f>
        <v/>
      </c>
      <c r="D488">
        <f>'03_DADOS_LIMPOS'!K464</f>
        <v/>
      </c>
      <c r="E488">
        <f>$B$8+$B$9*D488</f>
        <v/>
      </c>
      <c r="F488">
        <f>C488-E488</f>
        <v/>
      </c>
      <c r="G488">
        <f>F488/$B$11</f>
        <v/>
      </c>
      <c r="H488">
        <f>ABS(G488)</f>
        <v/>
      </c>
    </row>
    <row r="489">
      <c r="A489">
        <f>'03_DADOS_LIMPOS'!A465</f>
        <v/>
      </c>
      <c r="B489">
        <f>'03_DADOS_LIMPOS'!C465</f>
        <v/>
      </c>
      <c r="C489">
        <f>'03_DADOS_LIMPOS'!D465</f>
        <v/>
      </c>
      <c r="D489">
        <f>'03_DADOS_LIMPOS'!K465</f>
        <v/>
      </c>
      <c r="E489">
        <f>$B$8+$B$9*D489</f>
        <v/>
      </c>
      <c r="F489">
        <f>C489-E489</f>
        <v/>
      </c>
      <c r="G489">
        <f>F489/$B$11</f>
        <v/>
      </c>
      <c r="H489">
        <f>ABS(G489)</f>
        <v/>
      </c>
    </row>
    <row r="490">
      <c r="A490">
        <f>'03_DADOS_LIMPOS'!A466</f>
        <v/>
      </c>
      <c r="B490">
        <f>'03_DADOS_LIMPOS'!C466</f>
        <v/>
      </c>
      <c r="C490">
        <f>'03_DADOS_LIMPOS'!D466</f>
        <v/>
      </c>
      <c r="D490">
        <f>'03_DADOS_LIMPOS'!K466</f>
        <v/>
      </c>
      <c r="E490">
        <f>$B$8+$B$9*D490</f>
        <v/>
      </c>
      <c r="F490">
        <f>C490-E490</f>
        <v/>
      </c>
      <c r="G490">
        <f>F490/$B$11</f>
        <v/>
      </c>
      <c r="H490">
        <f>ABS(G490)</f>
        <v/>
      </c>
    </row>
    <row r="491">
      <c r="A491">
        <f>'03_DADOS_LIMPOS'!A467</f>
        <v/>
      </c>
      <c r="B491">
        <f>'03_DADOS_LIMPOS'!C467</f>
        <v/>
      </c>
      <c r="C491">
        <f>'03_DADOS_LIMPOS'!D467</f>
        <v/>
      </c>
      <c r="D491">
        <f>'03_DADOS_LIMPOS'!K467</f>
        <v/>
      </c>
      <c r="E491">
        <f>$B$8+$B$9*D491</f>
        <v/>
      </c>
      <c r="F491">
        <f>C491-E491</f>
        <v/>
      </c>
      <c r="G491">
        <f>F491/$B$11</f>
        <v/>
      </c>
      <c r="H491">
        <f>ABS(G491)</f>
        <v/>
      </c>
    </row>
    <row r="492">
      <c r="A492">
        <f>'03_DADOS_LIMPOS'!A468</f>
        <v/>
      </c>
      <c r="B492">
        <f>'03_DADOS_LIMPOS'!C468</f>
        <v/>
      </c>
      <c r="C492">
        <f>'03_DADOS_LIMPOS'!D468</f>
        <v/>
      </c>
      <c r="D492">
        <f>'03_DADOS_LIMPOS'!K468</f>
        <v/>
      </c>
      <c r="E492">
        <f>$B$8+$B$9*D492</f>
        <v/>
      </c>
      <c r="F492">
        <f>C492-E492</f>
        <v/>
      </c>
      <c r="G492">
        <f>F492/$B$11</f>
        <v/>
      </c>
      <c r="H492">
        <f>ABS(G492)</f>
        <v/>
      </c>
    </row>
    <row r="493">
      <c r="A493">
        <f>'03_DADOS_LIMPOS'!A469</f>
        <v/>
      </c>
      <c r="B493">
        <f>'03_DADOS_LIMPOS'!C469</f>
        <v/>
      </c>
      <c r="C493">
        <f>'03_DADOS_LIMPOS'!D469</f>
        <v/>
      </c>
      <c r="D493">
        <f>'03_DADOS_LIMPOS'!K469</f>
        <v/>
      </c>
      <c r="E493">
        <f>$B$8+$B$9*D493</f>
        <v/>
      </c>
      <c r="F493">
        <f>C493-E493</f>
        <v/>
      </c>
      <c r="G493">
        <f>F493/$B$11</f>
        <v/>
      </c>
      <c r="H493">
        <f>ABS(G493)</f>
        <v/>
      </c>
    </row>
    <row r="494">
      <c r="A494">
        <f>'03_DADOS_LIMPOS'!A470</f>
        <v/>
      </c>
      <c r="B494">
        <f>'03_DADOS_LIMPOS'!C470</f>
        <v/>
      </c>
      <c r="C494">
        <f>'03_DADOS_LIMPOS'!D470</f>
        <v/>
      </c>
      <c r="D494">
        <f>'03_DADOS_LIMPOS'!K470</f>
        <v/>
      </c>
      <c r="E494">
        <f>$B$8+$B$9*D494</f>
        <v/>
      </c>
      <c r="F494">
        <f>C494-E494</f>
        <v/>
      </c>
      <c r="G494">
        <f>F494/$B$11</f>
        <v/>
      </c>
      <c r="H494">
        <f>ABS(G494)</f>
        <v/>
      </c>
    </row>
    <row r="495">
      <c r="A495">
        <f>'03_DADOS_LIMPOS'!A471</f>
        <v/>
      </c>
      <c r="B495">
        <f>'03_DADOS_LIMPOS'!C471</f>
        <v/>
      </c>
      <c r="C495">
        <f>'03_DADOS_LIMPOS'!D471</f>
        <v/>
      </c>
      <c r="D495">
        <f>'03_DADOS_LIMPOS'!K471</f>
        <v/>
      </c>
      <c r="E495">
        <f>$B$8+$B$9*D495</f>
        <v/>
      </c>
      <c r="F495">
        <f>C495-E495</f>
        <v/>
      </c>
      <c r="G495">
        <f>F495/$B$11</f>
        <v/>
      </c>
      <c r="H495">
        <f>ABS(G495)</f>
        <v/>
      </c>
    </row>
    <row r="496">
      <c r="A496">
        <f>'03_DADOS_LIMPOS'!A472</f>
        <v/>
      </c>
      <c r="B496">
        <f>'03_DADOS_LIMPOS'!C472</f>
        <v/>
      </c>
      <c r="C496">
        <f>'03_DADOS_LIMPOS'!D472</f>
        <v/>
      </c>
      <c r="D496">
        <f>'03_DADOS_LIMPOS'!K472</f>
        <v/>
      </c>
      <c r="E496">
        <f>$B$8+$B$9*D496</f>
        <v/>
      </c>
      <c r="F496">
        <f>C496-E496</f>
        <v/>
      </c>
      <c r="G496">
        <f>F496/$B$11</f>
        <v/>
      </c>
      <c r="H496">
        <f>ABS(G496)</f>
        <v/>
      </c>
    </row>
    <row r="497">
      <c r="A497">
        <f>'03_DADOS_LIMPOS'!A473</f>
        <v/>
      </c>
      <c r="B497">
        <f>'03_DADOS_LIMPOS'!C473</f>
        <v/>
      </c>
      <c r="C497">
        <f>'03_DADOS_LIMPOS'!D473</f>
        <v/>
      </c>
      <c r="D497">
        <f>'03_DADOS_LIMPOS'!K473</f>
        <v/>
      </c>
      <c r="E497">
        <f>$B$8+$B$9*D497</f>
        <v/>
      </c>
      <c r="F497">
        <f>C497-E497</f>
        <v/>
      </c>
      <c r="G497">
        <f>F497/$B$11</f>
        <v/>
      </c>
      <c r="H497">
        <f>ABS(G497)</f>
        <v/>
      </c>
    </row>
    <row r="498">
      <c r="A498">
        <f>'03_DADOS_LIMPOS'!A474</f>
        <v/>
      </c>
      <c r="B498">
        <f>'03_DADOS_LIMPOS'!C474</f>
        <v/>
      </c>
      <c r="C498">
        <f>'03_DADOS_LIMPOS'!D474</f>
        <v/>
      </c>
      <c r="D498">
        <f>'03_DADOS_LIMPOS'!K474</f>
        <v/>
      </c>
      <c r="E498">
        <f>$B$8+$B$9*D498</f>
        <v/>
      </c>
      <c r="F498">
        <f>C498-E498</f>
        <v/>
      </c>
      <c r="G498">
        <f>F498/$B$11</f>
        <v/>
      </c>
      <c r="H498">
        <f>ABS(G498)</f>
        <v/>
      </c>
    </row>
    <row r="499">
      <c r="A499">
        <f>'03_DADOS_LIMPOS'!A475</f>
        <v/>
      </c>
      <c r="B499">
        <f>'03_DADOS_LIMPOS'!C475</f>
        <v/>
      </c>
      <c r="C499">
        <f>'03_DADOS_LIMPOS'!D475</f>
        <v/>
      </c>
      <c r="D499">
        <f>'03_DADOS_LIMPOS'!K475</f>
        <v/>
      </c>
      <c r="E499">
        <f>$B$8+$B$9*D499</f>
        <v/>
      </c>
      <c r="F499">
        <f>C499-E499</f>
        <v/>
      </c>
      <c r="G499">
        <f>F499/$B$11</f>
        <v/>
      </c>
      <c r="H499">
        <f>ABS(G499)</f>
        <v/>
      </c>
    </row>
    <row r="500">
      <c r="A500">
        <f>'03_DADOS_LIMPOS'!A476</f>
        <v/>
      </c>
      <c r="B500">
        <f>'03_DADOS_LIMPOS'!C476</f>
        <v/>
      </c>
      <c r="C500">
        <f>'03_DADOS_LIMPOS'!D476</f>
        <v/>
      </c>
      <c r="D500">
        <f>'03_DADOS_LIMPOS'!K476</f>
        <v/>
      </c>
      <c r="E500">
        <f>$B$8+$B$9*D500</f>
        <v/>
      </c>
      <c r="F500">
        <f>C500-E500</f>
        <v/>
      </c>
      <c r="G500">
        <f>F500/$B$11</f>
        <v/>
      </c>
      <c r="H500">
        <f>ABS(G500)</f>
        <v/>
      </c>
    </row>
    <row r="501">
      <c r="A501">
        <f>'03_DADOS_LIMPOS'!A477</f>
        <v/>
      </c>
      <c r="B501">
        <f>'03_DADOS_LIMPOS'!C477</f>
        <v/>
      </c>
      <c r="C501">
        <f>'03_DADOS_LIMPOS'!D477</f>
        <v/>
      </c>
      <c r="D501">
        <f>'03_DADOS_LIMPOS'!K477</f>
        <v/>
      </c>
      <c r="E501">
        <f>$B$8+$B$9*D501</f>
        <v/>
      </c>
      <c r="F501">
        <f>C501-E501</f>
        <v/>
      </c>
      <c r="G501">
        <f>F501/$B$11</f>
        <v/>
      </c>
      <c r="H501">
        <f>ABS(G501)</f>
        <v/>
      </c>
    </row>
    <row r="502">
      <c r="A502">
        <f>'03_DADOS_LIMPOS'!A478</f>
        <v/>
      </c>
      <c r="B502">
        <f>'03_DADOS_LIMPOS'!C478</f>
        <v/>
      </c>
      <c r="C502">
        <f>'03_DADOS_LIMPOS'!D478</f>
        <v/>
      </c>
      <c r="D502">
        <f>'03_DADOS_LIMPOS'!K478</f>
        <v/>
      </c>
      <c r="E502">
        <f>$B$8+$B$9*D502</f>
        <v/>
      </c>
      <c r="F502">
        <f>C502-E502</f>
        <v/>
      </c>
      <c r="G502">
        <f>F502/$B$11</f>
        <v/>
      </c>
      <c r="H502">
        <f>ABS(G502)</f>
        <v/>
      </c>
    </row>
    <row r="503">
      <c r="A503">
        <f>'03_DADOS_LIMPOS'!A479</f>
        <v/>
      </c>
      <c r="B503">
        <f>'03_DADOS_LIMPOS'!C479</f>
        <v/>
      </c>
      <c r="C503">
        <f>'03_DADOS_LIMPOS'!D479</f>
        <v/>
      </c>
      <c r="D503">
        <f>'03_DADOS_LIMPOS'!K479</f>
        <v/>
      </c>
      <c r="E503">
        <f>$B$8+$B$9*D503</f>
        <v/>
      </c>
      <c r="F503">
        <f>C503-E503</f>
        <v/>
      </c>
      <c r="G503">
        <f>F503/$B$11</f>
        <v/>
      </c>
      <c r="H503">
        <f>ABS(G503)</f>
        <v/>
      </c>
    </row>
    <row r="504">
      <c r="A504">
        <f>'03_DADOS_LIMPOS'!A480</f>
        <v/>
      </c>
      <c r="B504">
        <f>'03_DADOS_LIMPOS'!C480</f>
        <v/>
      </c>
      <c r="C504">
        <f>'03_DADOS_LIMPOS'!D480</f>
        <v/>
      </c>
      <c r="D504">
        <f>'03_DADOS_LIMPOS'!K480</f>
        <v/>
      </c>
      <c r="E504">
        <f>$B$8+$B$9*D504</f>
        <v/>
      </c>
      <c r="F504">
        <f>C504-E504</f>
        <v/>
      </c>
      <c r="G504">
        <f>F504/$B$11</f>
        <v/>
      </c>
      <c r="H504">
        <f>ABS(G504)</f>
        <v/>
      </c>
    </row>
    <row r="505">
      <c r="A505">
        <f>'03_DADOS_LIMPOS'!A481</f>
        <v/>
      </c>
      <c r="B505">
        <f>'03_DADOS_LIMPOS'!C481</f>
        <v/>
      </c>
      <c r="C505">
        <f>'03_DADOS_LIMPOS'!D481</f>
        <v/>
      </c>
      <c r="D505">
        <f>'03_DADOS_LIMPOS'!K481</f>
        <v/>
      </c>
      <c r="E505">
        <f>$B$8+$B$9*D505</f>
        <v/>
      </c>
      <c r="F505">
        <f>C505-E505</f>
        <v/>
      </c>
      <c r="G505">
        <f>F505/$B$11</f>
        <v/>
      </c>
      <c r="H505">
        <f>ABS(G505)</f>
        <v/>
      </c>
    </row>
    <row r="506">
      <c r="A506">
        <f>'03_DADOS_LIMPOS'!A482</f>
        <v/>
      </c>
      <c r="B506">
        <f>'03_DADOS_LIMPOS'!C482</f>
        <v/>
      </c>
      <c r="C506">
        <f>'03_DADOS_LIMPOS'!D482</f>
        <v/>
      </c>
      <c r="D506">
        <f>'03_DADOS_LIMPOS'!K482</f>
        <v/>
      </c>
      <c r="E506">
        <f>$B$8+$B$9*D506</f>
        <v/>
      </c>
      <c r="F506">
        <f>C506-E506</f>
        <v/>
      </c>
      <c r="G506">
        <f>F506/$B$11</f>
        <v/>
      </c>
      <c r="H506">
        <f>ABS(G506)</f>
        <v/>
      </c>
    </row>
    <row r="507">
      <c r="A507">
        <f>'03_DADOS_LIMPOS'!A483</f>
        <v/>
      </c>
      <c r="B507">
        <f>'03_DADOS_LIMPOS'!C483</f>
        <v/>
      </c>
      <c r="C507">
        <f>'03_DADOS_LIMPOS'!D483</f>
        <v/>
      </c>
      <c r="D507">
        <f>'03_DADOS_LIMPOS'!K483</f>
        <v/>
      </c>
      <c r="E507">
        <f>$B$8+$B$9*D507</f>
        <v/>
      </c>
      <c r="F507">
        <f>C507-E507</f>
        <v/>
      </c>
      <c r="G507">
        <f>F507/$B$11</f>
        <v/>
      </c>
      <c r="H507">
        <f>ABS(G507)</f>
        <v/>
      </c>
    </row>
    <row r="508">
      <c r="A508">
        <f>'03_DADOS_LIMPOS'!A484</f>
        <v/>
      </c>
      <c r="B508">
        <f>'03_DADOS_LIMPOS'!C484</f>
        <v/>
      </c>
      <c r="C508">
        <f>'03_DADOS_LIMPOS'!D484</f>
        <v/>
      </c>
      <c r="D508">
        <f>'03_DADOS_LIMPOS'!K484</f>
        <v/>
      </c>
      <c r="E508">
        <f>$B$8+$B$9*D508</f>
        <v/>
      </c>
      <c r="F508">
        <f>C508-E508</f>
        <v/>
      </c>
      <c r="G508">
        <f>F508/$B$11</f>
        <v/>
      </c>
      <c r="H508">
        <f>ABS(G508)</f>
        <v/>
      </c>
    </row>
    <row r="509">
      <c r="A509">
        <f>'03_DADOS_LIMPOS'!A485</f>
        <v/>
      </c>
      <c r="B509">
        <f>'03_DADOS_LIMPOS'!C485</f>
        <v/>
      </c>
      <c r="C509">
        <f>'03_DADOS_LIMPOS'!D485</f>
        <v/>
      </c>
      <c r="D509">
        <f>'03_DADOS_LIMPOS'!K485</f>
        <v/>
      </c>
      <c r="E509">
        <f>$B$8+$B$9*D509</f>
        <v/>
      </c>
      <c r="F509">
        <f>C509-E509</f>
        <v/>
      </c>
      <c r="G509">
        <f>F509/$B$11</f>
        <v/>
      </c>
      <c r="H509">
        <f>ABS(G509)</f>
        <v/>
      </c>
    </row>
    <row r="510">
      <c r="A510">
        <f>'03_DADOS_LIMPOS'!A486</f>
        <v/>
      </c>
      <c r="B510">
        <f>'03_DADOS_LIMPOS'!C486</f>
        <v/>
      </c>
      <c r="C510">
        <f>'03_DADOS_LIMPOS'!D486</f>
        <v/>
      </c>
      <c r="D510">
        <f>'03_DADOS_LIMPOS'!K486</f>
        <v/>
      </c>
      <c r="E510">
        <f>$B$8+$B$9*D510</f>
        <v/>
      </c>
      <c r="F510">
        <f>C510-E510</f>
        <v/>
      </c>
      <c r="G510">
        <f>F510/$B$11</f>
        <v/>
      </c>
      <c r="H510">
        <f>ABS(G510)</f>
        <v/>
      </c>
    </row>
    <row r="511">
      <c r="A511">
        <f>'03_DADOS_LIMPOS'!A487</f>
        <v/>
      </c>
      <c r="B511">
        <f>'03_DADOS_LIMPOS'!C487</f>
        <v/>
      </c>
      <c r="C511">
        <f>'03_DADOS_LIMPOS'!D487</f>
        <v/>
      </c>
      <c r="D511">
        <f>'03_DADOS_LIMPOS'!K487</f>
        <v/>
      </c>
      <c r="E511">
        <f>$B$8+$B$9*D511</f>
        <v/>
      </c>
      <c r="F511">
        <f>C511-E511</f>
        <v/>
      </c>
      <c r="G511">
        <f>F511/$B$11</f>
        <v/>
      </c>
      <c r="H511">
        <f>ABS(G511)</f>
        <v/>
      </c>
    </row>
    <row r="512">
      <c r="A512">
        <f>'03_DADOS_LIMPOS'!A488</f>
        <v/>
      </c>
      <c r="B512">
        <f>'03_DADOS_LIMPOS'!C488</f>
        <v/>
      </c>
      <c r="C512">
        <f>'03_DADOS_LIMPOS'!D488</f>
        <v/>
      </c>
      <c r="D512">
        <f>'03_DADOS_LIMPOS'!K488</f>
        <v/>
      </c>
      <c r="E512">
        <f>$B$8+$B$9*D512</f>
        <v/>
      </c>
      <c r="F512">
        <f>C512-E512</f>
        <v/>
      </c>
      <c r="G512">
        <f>F512/$B$11</f>
        <v/>
      </c>
      <c r="H512">
        <f>ABS(G512)</f>
        <v/>
      </c>
    </row>
    <row r="513">
      <c r="A513">
        <f>'03_DADOS_LIMPOS'!A489</f>
        <v/>
      </c>
      <c r="B513">
        <f>'03_DADOS_LIMPOS'!C489</f>
        <v/>
      </c>
      <c r="C513">
        <f>'03_DADOS_LIMPOS'!D489</f>
        <v/>
      </c>
      <c r="D513">
        <f>'03_DADOS_LIMPOS'!K489</f>
        <v/>
      </c>
      <c r="E513">
        <f>$B$8+$B$9*D513</f>
        <v/>
      </c>
      <c r="F513">
        <f>C513-E513</f>
        <v/>
      </c>
      <c r="G513">
        <f>F513/$B$11</f>
        <v/>
      </c>
      <c r="H513">
        <f>ABS(G513)</f>
        <v/>
      </c>
    </row>
    <row r="514">
      <c r="A514">
        <f>'03_DADOS_LIMPOS'!A490</f>
        <v/>
      </c>
      <c r="B514">
        <f>'03_DADOS_LIMPOS'!C490</f>
        <v/>
      </c>
      <c r="C514">
        <f>'03_DADOS_LIMPOS'!D490</f>
        <v/>
      </c>
      <c r="D514">
        <f>'03_DADOS_LIMPOS'!K490</f>
        <v/>
      </c>
      <c r="E514">
        <f>$B$8+$B$9*D514</f>
        <v/>
      </c>
      <c r="F514">
        <f>C514-E514</f>
        <v/>
      </c>
      <c r="G514">
        <f>F514/$B$11</f>
        <v/>
      </c>
      <c r="H514">
        <f>ABS(G514)</f>
        <v/>
      </c>
    </row>
    <row r="515">
      <c r="A515">
        <f>'03_DADOS_LIMPOS'!A491</f>
        <v/>
      </c>
      <c r="B515">
        <f>'03_DADOS_LIMPOS'!C491</f>
        <v/>
      </c>
      <c r="C515">
        <f>'03_DADOS_LIMPOS'!D491</f>
        <v/>
      </c>
      <c r="D515">
        <f>'03_DADOS_LIMPOS'!K491</f>
        <v/>
      </c>
      <c r="E515">
        <f>$B$8+$B$9*D515</f>
        <v/>
      </c>
      <c r="F515">
        <f>C515-E515</f>
        <v/>
      </c>
      <c r="G515">
        <f>F515/$B$11</f>
        <v/>
      </c>
      <c r="H515">
        <f>ABS(G515)</f>
        <v/>
      </c>
    </row>
    <row r="516">
      <c r="A516">
        <f>'03_DADOS_LIMPOS'!A492</f>
        <v/>
      </c>
      <c r="B516">
        <f>'03_DADOS_LIMPOS'!C492</f>
        <v/>
      </c>
      <c r="C516">
        <f>'03_DADOS_LIMPOS'!D492</f>
        <v/>
      </c>
      <c r="D516">
        <f>'03_DADOS_LIMPOS'!K492</f>
        <v/>
      </c>
      <c r="E516">
        <f>$B$8+$B$9*D516</f>
        <v/>
      </c>
      <c r="F516">
        <f>C516-E516</f>
        <v/>
      </c>
      <c r="G516">
        <f>F516/$B$11</f>
        <v/>
      </c>
      <c r="H516">
        <f>ABS(G516)</f>
        <v/>
      </c>
    </row>
    <row r="517">
      <c r="A517">
        <f>'03_DADOS_LIMPOS'!A493</f>
        <v/>
      </c>
      <c r="B517">
        <f>'03_DADOS_LIMPOS'!C493</f>
        <v/>
      </c>
      <c r="C517">
        <f>'03_DADOS_LIMPOS'!D493</f>
        <v/>
      </c>
      <c r="D517">
        <f>'03_DADOS_LIMPOS'!K493</f>
        <v/>
      </c>
      <c r="E517">
        <f>$B$8+$B$9*D517</f>
        <v/>
      </c>
      <c r="F517">
        <f>C517-E517</f>
        <v/>
      </c>
      <c r="G517">
        <f>F517/$B$11</f>
        <v/>
      </c>
      <c r="H517">
        <f>ABS(G517)</f>
        <v/>
      </c>
    </row>
    <row r="518">
      <c r="A518">
        <f>'03_DADOS_LIMPOS'!A494</f>
        <v/>
      </c>
      <c r="B518">
        <f>'03_DADOS_LIMPOS'!C494</f>
        <v/>
      </c>
      <c r="C518">
        <f>'03_DADOS_LIMPOS'!D494</f>
        <v/>
      </c>
      <c r="D518">
        <f>'03_DADOS_LIMPOS'!K494</f>
        <v/>
      </c>
      <c r="E518">
        <f>$B$8+$B$9*D518</f>
        <v/>
      </c>
      <c r="F518">
        <f>C518-E518</f>
        <v/>
      </c>
      <c r="G518">
        <f>F518/$B$11</f>
        <v/>
      </c>
      <c r="H518">
        <f>ABS(G518)</f>
        <v/>
      </c>
    </row>
    <row r="519">
      <c r="A519">
        <f>'03_DADOS_LIMPOS'!A495</f>
        <v/>
      </c>
      <c r="B519">
        <f>'03_DADOS_LIMPOS'!C495</f>
        <v/>
      </c>
      <c r="C519">
        <f>'03_DADOS_LIMPOS'!D495</f>
        <v/>
      </c>
      <c r="D519">
        <f>'03_DADOS_LIMPOS'!K495</f>
        <v/>
      </c>
      <c r="E519">
        <f>$B$8+$B$9*D519</f>
        <v/>
      </c>
      <c r="F519">
        <f>C519-E519</f>
        <v/>
      </c>
      <c r="G519">
        <f>F519/$B$11</f>
        <v/>
      </c>
      <c r="H519">
        <f>ABS(G519)</f>
        <v/>
      </c>
    </row>
    <row r="520">
      <c r="A520">
        <f>'03_DADOS_LIMPOS'!A496</f>
        <v/>
      </c>
      <c r="B520">
        <f>'03_DADOS_LIMPOS'!C496</f>
        <v/>
      </c>
      <c r="C520">
        <f>'03_DADOS_LIMPOS'!D496</f>
        <v/>
      </c>
      <c r="D520">
        <f>'03_DADOS_LIMPOS'!K496</f>
        <v/>
      </c>
      <c r="E520">
        <f>$B$8+$B$9*D520</f>
        <v/>
      </c>
      <c r="F520">
        <f>C520-E520</f>
        <v/>
      </c>
      <c r="G520">
        <f>F520/$B$11</f>
        <v/>
      </c>
      <c r="H520">
        <f>ABS(G520)</f>
        <v/>
      </c>
    </row>
    <row r="521">
      <c r="A521">
        <f>'03_DADOS_LIMPOS'!A497</f>
        <v/>
      </c>
      <c r="B521">
        <f>'03_DADOS_LIMPOS'!C497</f>
        <v/>
      </c>
      <c r="C521">
        <f>'03_DADOS_LIMPOS'!D497</f>
        <v/>
      </c>
      <c r="D521">
        <f>'03_DADOS_LIMPOS'!K497</f>
        <v/>
      </c>
      <c r="E521">
        <f>$B$8+$B$9*D521</f>
        <v/>
      </c>
      <c r="F521">
        <f>C521-E521</f>
        <v/>
      </c>
      <c r="G521">
        <f>F521/$B$11</f>
        <v/>
      </c>
      <c r="H521">
        <f>ABS(G521)</f>
        <v/>
      </c>
    </row>
    <row r="522">
      <c r="A522">
        <f>'03_DADOS_LIMPOS'!A498</f>
        <v/>
      </c>
      <c r="B522">
        <f>'03_DADOS_LIMPOS'!C498</f>
        <v/>
      </c>
      <c r="C522">
        <f>'03_DADOS_LIMPOS'!D498</f>
        <v/>
      </c>
      <c r="D522">
        <f>'03_DADOS_LIMPOS'!K498</f>
        <v/>
      </c>
      <c r="E522">
        <f>$B$8+$B$9*D522</f>
        <v/>
      </c>
      <c r="F522">
        <f>C522-E522</f>
        <v/>
      </c>
      <c r="G522">
        <f>F522/$B$11</f>
        <v/>
      </c>
      <c r="H522">
        <f>ABS(G522)</f>
        <v/>
      </c>
    </row>
    <row r="523">
      <c r="A523">
        <f>'03_DADOS_LIMPOS'!A499</f>
        <v/>
      </c>
      <c r="B523">
        <f>'03_DADOS_LIMPOS'!C499</f>
        <v/>
      </c>
      <c r="C523">
        <f>'03_DADOS_LIMPOS'!D499</f>
        <v/>
      </c>
      <c r="D523">
        <f>'03_DADOS_LIMPOS'!K499</f>
        <v/>
      </c>
      <c r="E523">
        <f>$B$8+$B$9*D523</f>
        <v/>
      </c>
      <c r="F523">
        <f>C523-E523</f>
        <v/>
      </c>
      <c r="G523">
        <f>F523/$B$11</f>
        <v/>
      </c>
      <c r="H523">
        <f>ABS(G523)</f>
        <v/>
      </c>
    </row>
    <row r="524">
      <c r="A524">
        <f>'03_DADOS_LIMPOS'!A500</f>
        <v/>
      </c>
      <c r="B524">
        <f>'03_DADOS_LIMPOS'!C500</f>
        <v/>
      </c>
      <c r="C524">
        <f>'03_DADOS_LIMPOS'!D500</f>
        <v/>
      </c>
      <c r="D524">
        <f>'03_DADOS_LIMPOS'!K500</f>
        <v/>
      </c>
      <c r="E524">
        <f>$B$8+$B$9*D524</f>
        <v/>
      </c>
      <c r="F524">
        <f>C524-E524</f>
        <v/>
      </c>
      <c r="G524">
        <f>F524/$B$11</f>
        <v/>
      </c>
      <c r="H524">
        <f>ABS(G524)</f>
        <v/>
      </c>
    </row>
    <row r="525">
      <c r="A525">
        <f>'03_DADOS_LIMPOS'!A501</f>
        <v/>
      </c>
      <c r="B525">
        <f>'03_DADOS_LIMPOS'!C501</f>
        <v/>
      </c>
      <c r="C525">
        <f>'03_DADOS_LIMPOS'!D501</f>
        <v/>
      </c>
      <c r="D525">
        <f>'03_DADOS_LIMPOS'!K501</f>
        <v/>
      </c>
      <c r="E525">
        <f>$B$8+$B$9*D525</f>
        <v/>
      </c>
      <c r="F525">
        <f>C525-E525</f>
        <v/>
      </c>
      <c r="G525">
        <f>F525/$B$11</f>
        <v/>
      </c>
      <c r="H525">
        <f>ABS(G525)</f>
        <v/>
      </c>
    </row>
    <row r="526">
      <c r="A526">
        <f>'03_DADOS_LIMPOS'!A502</f>
        <v/>
      </c>
      <c r="B526">
        <f>'03_DADOS_LIMPOS'!C502</f>
        <v/>
      </c>
      <c r="C526">
        <f>'03_DADOS_LIMPOS'!D502</f>
        <v/>
      </c>
      <c r="D526">
        <f>'03_DADOS_LIMPOS'!K502</f>
        <v/>
      </c>
      <c r="E526">
        <f>$B$8+$B$9*D526</f>
        <v/>
      </c>
      <c r="F526">
        <f>C526-E526</f>
        <v/>
      </c>
      <c r="G526">
        <f>F526/$B$11</f>
        <v/>
      </c>
      <c r="H526">
        <f>ABS(G526)</f>
        <v/>
      </c>
    </row>
    <row r="527">
      <c r="A527">
        <f>'03_DADOS_LIMPOS'!A503</f>
        <v/>
      </c>
      <c r="B527">
        <f>'03_DADOS_LIMPOS'!C503</f>
        <v/>
      </c>
      <c r="C527">
        <f>'03_DADOS_LIMPOS'!D503</f>
        <v/>
      </c>
      <c r="D527">
        <f>'03_DADOS_LIMPOS'!K503</f>
        <v/>
      </c>
      <c r="E527">
        <f>$B$8+$B$9*D527</f>
        <v/>
      </c>
      <c r="F527">
        <f>C527-E527</f>
        <v/>
      </c>
      <c r="G527">
        <f>F527/$B$11</f>
        <v/>
      </c>
      <c r="H527">
        <f>ABS(G527)</f>
        <v/>
      </c>
    </row>
    <row r="528">
      <c r="A528">
        <f>'03_DADOS_LIMPOS'!A504</f>
        <v/>
      </c>
      <c r="B528">
        <f>'03_DADOS_LIMPOS'!C504</f>
        <v/>
      </c>
      <c r="C528">
        <f>'03_DADOS_LIMPOS'!D504</f>
        <v/>
      </c>
      <c r="D528">
        <f>'03_DADOS_LIMPOS'!K504</f>
        <v/>
      </c>
      <c r="E528">
        <f>$B$8+$B$9*D528</f>
        <v/>
      </c>
      <c r="F528">
        <f>C528-E528</f>
        <v/>
      </c>
      <c r="G528">
        <f>F528/$B$11</f>
        <v/>
      </c>
      <c r="H528">
        <f>ABS(G528)</f>
        <v/>
      </c>
    </row>
    <row r="529">
      <c r="A529">
        <f>'03_DADOS_LIMPOS'!A505</f>
        <v/>
      </c>
      <c r="B529">
        <f>'03_DADOS_LIMPOS'!C505</f>
        <v/>
      </c>
      <c r="C529">
        <f>'03_DADOS_LIMPOS'!D505</f>
        <v/>
      </c>
      <c r="D529">
        <f>'03_DADOS_LIMPOS'!K505</f>
        <v/>
      </c>
      <c r="E529">
        <f>$B$8+$B$9*D529</f>
        <v/>
      </c>
      <c r="F529">
        <f>C529-E529</f>
        <v/>
      </c>
      <c r="G529">
        <f>F529/$B$11</f>
        <v/>
      </c>
      <c r="H529">
        <f>ABS(G529)</f>
        <v/>
      </c>
    </row>
    <row r="530">
      <c r="A530">
        <f>'03_DADOS_LIMPOS'!A506</f>
        <v/>
      </c>
      <c r="B530">
        <f>'03_DADOS_LIMPOS'!C506</f>
        <v/>
      </c>
      <c r="C530">
        <f>'03_DADOS_LIMPOS'!D506</f>
        <v/>
      </c>
      <c r="D530">
        <f>'03_DADOS_LIMPOS'!K506</f>
        <v/>
      </c>
      <c r="E530">
        <f>$B$8+$B$9*D530</f>
        <v/>
      </c>
      <c r="F530">
        <f>C530-E530</f>
        <v/>
      </c>
      <c r="G530">
        <f>F530/$B$11</f>
        <v/>
      </c>
      <c r="H530">
        <f>ABS(G530)</f>
        <v/>
      </c>
    </row>
    <row r="531">
      <c r="A531">
        <f>'03_DADOS_LIMPOS'!A507</f>
        <v/>
      </c>
      <c r="B531">
        <f>'03_DADOS_LIMPOS'!C507</f>
        <v/>
      </c>
      <c r="C531">
        <f>'03_DADOS_LIMPOS'!D507</f>
        <v/>
      </c>
      <c r="D531">
        <f>'03_DADOS_LIMPOS'!K507</f>
        <v/>
      </c>
      <c r="E531">
        <f>$B$8+$B$9*D531</f>
        <v/>
      </c>
      <c r="F531">
        <f>C531-E531</f>
        <v/>
      </c>
      <c r="G531">
        <f>F531/$B$11</f>
        <v/>
      </c>
      <c r="H531">
        <f>ABS(G531)</f>
        <v/>
      </c>
    </row>
    <row r="532">
      <c r="A532">
        <f>'03_DADOS_LIMPOS'!A508</f>
        <v/>
      </c>
      <c r="B532">
        <f>'03_DADOS_LIMPOS'!C508</f>
        <v/>
      </c>
      <c r="C532">
        <f>'03_DADOS_LIMPOS'!D508</f>
        <v/>
      </c>
      <c r="D532">
        <f>'03_DADOS_LIMPOS'!K508</f>
        <v/>
      </c>
      <c r="E532">
        <f>$B$8+$B$9*D532</f>
        <v/>
      </c>
      <c r="F532">
        <f>C532-E532</f>
        <v/>
      </c>
      <c r="G532">
        <f>F532/$B$11</f>
        <v/>
      </c>
      <c r="H532">
        <f>ABS(G532)</f>
        <v/>
      </c>
    </row>
    <row r="533">
      <c r="A533">
        <f>'03_DADOS_LIMPOS'!A509</f>
        <v/>
      </c>
      <c r="B533">
        <f>'03_DADOS_LIMPOS'!C509</f>
        <v/>
      </c>
      <c r="C533">
        <f>'03_DADOS_LIMPOS'!D509</f>
        <v/>
      </c>
      <c r="D533">
        <f>'03_DADOS_LIMPOS'!K509</f>
        <v/>
      </c>
      <c r="E533">
        <f>$B$8+$B$9*D533</f>
        <v/>
      </c>
      <c r="F533">
        <f>C533-E533</f>
        <v/>
      </c>
      <c r="G533">
        <f>F533/$B$11</f>
        <v/>
      </c>
      <c r="H533">
        <f>ABS(G533)</f>
        <v/>
      </c>
    </row>
    <row r="534">
      <c r="A534">
        <f>'03_DADOS_LIMPOS'!A510</f>
        <v/>
      </c>
      <c r="B534">
        <f>'03_DADOS_LIMPOS'!C510</f>
        <v/>
      </c>
      <c r="C534">
        <f>'03_DADOS_LIMPOS'!D510</f>
        <v/>
      </c>
      <c r="D534">
        <f>'03_DADOS_LIMPOS'!K510</f>
        <v/>
      </c>
      <c r="E534">
        <f>$B$8+$B$9*D534</f>
        <v/>
      </c>
      <c r="F534">
        <f>C534-E534</f>
        <v/>
      </c>
      <c r="G534">
        <f>F534/$B$11</f>
        <v/>
      </c>
      <c r="H534">
        <f>ABS(G534)</f>
        <v/>
      </c>
    </row>
    <row r="535">
      <c r="A535">
        <f>'03_DADOS_LIMPOS'!A511</f>
        <v/>
      </c>
      <c r="B535">
        <f>'03_DADOS_LIMPOS'!C511</f>
        <v/>
      </c>
      <c r="C535">
        <f>'03_DADOS_LIMPOS'!D511</f>
        <v/>
      </c>
      <c r="D535">
        <f>'03_DADOS_LIMPOS'!K511</f>
        <v/>
      </c>
      <c r="E535">
        <f>$B$8+$B$9*D535</f>
        <v/>
      </c>
      <c r="F535">
        <f>C535-E535</f>
        <v/>
      </c>
      <c r="G535">
        <f>F535/$B$11</f>
        <v/>
      </c>
      <c r="H535">
        <f>ABS(G535)</f>
        <v/>
      </c>
    </row>
    <row r="536">
      <c r="A536">
        <f>'03_DADOS_LIMPOS'!A512</f>
        <v/>
      </c>
      <c r="B536">
        <f>'03_DADOS_LIMPOS'!C512</f>
        <v/>
      </c>
      <c r="C536">
        <f>'03_DADOS_LIMPOS'!D512</f>
        <v/>
      </c>
      <c r="D536">
        <f>'03_DADOS_LIMPOS'!K512</f>
        <v/>
      </c>
      <c r="E536">
        <f>$B$8+$B$9*D536</f>
        <v/>
      </c>
      <c r="F536">
        <f>C536-E536</f>
        <v/>
      </c>
      <c r="G536">
        <f>F536/$B$11</f>
        <v/>
      </c>
      <c r="H536">
        <f>ABS(G536)</f>
        <v/>
      </c>
    </row>
    <row r="537">
      <c r="A537">
        <f>'03_DADOS_LIMPOS'!A513</f>
        <v/>
      </c>
      <c r="B537">
        <f>'03_DADOS_LIMPOS'!C513</f>
        <v/>
      </c>
      <c r="C537">
        <f>'03_DADOS_LIMPOS'!D513</f>
        <v/>
      </c>
      <c r="D537">
        <f>'03_DADOS_LIMPOS'!K513</f>
        <v/>
      </c>
      <c r="E537">
        <f>$B$8+$B$9*D537</f>
        <v/>
      </c>
      <c r="F537">
        <f>C537-E537</f>
        <v/>
      </c>
      <c r="G537">
        <f>F537/$B$11</f>
        <v/>
      </c>
      <c r="H537">
        <f>ABS(G537)</f>
        <v/>
      </c>
    </row>
    <row r="538">
      <c r="A538">
        <f>'03_DADOS_LIMPOS'!A514</f>
        <v/>
      </c>
      <c r="B538">
        <f>'03_DADOS_LIMPOS'!C514</f>
        <v/>
      </c>
      <c r="C538">
        <f>'03_DADOS_LIMPOS'!D514</f>
        <v/>
      </c>
      <c r="D538">
        <f>'03_DADOS_LIMPOS'!K514</f>
        <v/>
      </c>
      <c r="E538">
        <f>$B$8+$B$9*D538</f>
        <v/>
      </c>
      <c r="F538">
        <f>C538-E538</f>
        <v/>
      </c>
      <c r="G538">
        <f>F538/$B$11</f>
        <v/>
      </c>
      <c r="H538">
        <f>ABS(G538)</f>
        <v/>
      </c>
    </row>
    <row r="539">
      <c r="A539">
        <f>'03_DADOS_LIMPOS'!A515</f>
        <v/>
      </c>
      <c r="B539">
        <f>'03_DADOS_LIMPOS'!C515</f>
        <v/>
      </c>
      <c r="C539">
        <f>'03_DADOS_LIMPOS'!D515</f>
        <v/>
      </c>
      <c r="D539">
        <f>'03_DADOS_LIMPOS'!K515</f>
        <v/>
      </c>
      <c r="E539">
        <f>$B$8+$B$9*D539</f>
        <v/>
      </c>
      <c r="F539">
        <f>C539-E539</f>
        <v/>
      </c>
      <c r="G539">
        <f>F539/$B$11</f>
        <v/>
      </c>
      <c r="H539">
        <f>ABS(G539)</f>
        <v/>
      </c>
    </row>
    <row r="540">
      <c r="A540">
        <f>'03_DADOS_LIMPOS'!A516</f>
        <v/>
      </c>
      <c r="B540">
        <f>'03_DADOS_LIMPOS'!C516</f>
        <v/>
      </c>
      <c r="C540">
        <f>'03_DADOS_LIMPOS'!D516</f>
        <v/>
      </c>
      <c r="D540">
        <f>'03_DADOS_LIMPOS'!K516</f>
        <v/>
      </c>
      <c r="E540">
        <f>$B$8+$B$9*D540</f>
        <v/>
      </c>
      <c r="F540">
        <f>C540-E540</f>
        <v/>
      </c>
      <c r="G540">
        <f>F540/$B$11</f>
        <v/>
      </c>
      <c r="H540">
        <f>ABS(G540)</f>
        <v/>
      </c>
    </row>
    <row r="541">
      <c r="A541">
        <f>'03_DADOS_LIMPOS'!A517</f>
        <v/>
      </c>
      <c r="B541">
        <f>'03_DADOS_LIMPOS'!C517</f>
        <v/>
      </c>
      <c r="C541">
        <f>'03_DADOS_LIMPOS'!D517</f>
        <v/>
      </c>
      <c r="D541">
        <f>'03_DADOS_LIMPOS'!K517</f>
        <v/>
      </c>
      <c r="E541">
        <f>$B$8+$B$9*D541</f>
        <v/>
      </c>
      <c r="F541">
        <f>C541-E541</f>
        <v/>
      </c>
      <c r="G541">
        <f>F541/$B$11</f>
        <v/>
      </c>
      <c r="H541">
        <f>ABS(G541)</f>
        <v/>
      </c>
    </row>
    <row r="542">
      <c r="A542">
        <f>'03_DADOS_LIMPOS'!A518</f>
        <v/>
      </c>
      <c r="B542">
        <f>'03_DADOS_LIMPOS'!C518</f>
        <v/>
      </c>
      <c r="C542">
        <f>'03_DADOS_LIMPOS'!D518</f>
        <v/>
      </c>
      <c r="D542">
        <f>'03_DADOS_LIMPOS'!K518</f>
        <v/>
      </c>
      <c r="E542">
        <f>$B$8+$B$9*D542</f>
        <v/>
      </c>
      <c r="F542">
        <f>C542-E542</f>
        <v/>
      </c>
      <c r="G542">
        <f>F542/$B$11</f>
        <v/>
      </c>
      <c r="H542">
        <f>ABS(G542)</f>
        <v/>
      </c>
    </row>
    <row r="543">
      <c r="A543">
        <f>'03_DADOS_LIMPOS'!A519</f>
        <v/>
      </c>
      <c r="B543">
        <f>'03_DADOS_LIMPOS'!C519</f>
        <v/>
      </c>
      <c r="C543">
        <f>'03_DADOS_LIMPOS'!D519</f>
        <v/>
      </c>
      <c r="D543">
        <f>'03_DADOS_LIMPOS'!K519</f>
        <v/>
      </c>
      <c r="E543">
        <f>$B$8+$B$9*D543</f>
        <v/>
      </c>
      <c r="F543">
        <f>C543-E543</f>
        <v/>
      </c>
      <c r="G543">
        <f>F543/$B$11</f>
        <v/>
      </c>
      <c r="H543">
        <f>ABS(G543)</f>
        <v/>
      </c>
    </row>
    <row r="544">
      <c r="A544">
        <f>'03_DADOS_LIMPOS'!A520</f>
        <v/>
      </c>
      <c r="B544">
        <f>'03_DADOS_LIMPOS'!C520</f>
        <v/>
      </c>
      <c r="C544">
        <f>'03_DADOS_LIMPOS'!D520</f>
        <v/>
      </c>
      <c r="D544">
        <f>'03_DADOS_LIMPOS'!K520</f>
        <v/>
      </c>
      <c r="E544">
        <f>$B$8+$B$9*D544</f>
        <v/>
      </c>
      <c r="F544">
        <f>C544-E544</f>
        <v/>
      </c>
      <c r="G544">
        <f>F544/$B$11</f>
        <v/>
      </c>
      <c r="H544">
        <f>ABS(G544)</f>
        <v/>
      </c>
    </row>
    <row r="545">
      <c r="A545">
        <f>'03_DADOS_LIMPOS'!A521</f>
        <v/>
      </c>
      <c r="B545">
        <f>'03_DADOS_LIMPOS'!C521</f>
        <v/>
      </c>
      <c r="C545">
        <f>'03_DADOS_LIMPOS'!D521</f>
        <v/>
      </c>
      <c r="D545">
        <f>'03_DADOS_LIMPOS'!K521</f>
        <v/>
      </c>
      <c r="E545">
        <f>$B$8+$B$9*D545</f>
        <v/>
      </c>
      <c r="F545">
        <f>C545-E545</f>
        <v/>
      </c>
      <c r="G545">
        <f>F545/$B$11</f>
        <v/>
      </c>
      <c r="H545">
        <f>ABS(G545)</f>
        <v/>
      </c>
    </row>
    <row r="546">
      <c r="A546">
        <f>'03_DADOS_LIMPOS'!A522</f>
        <v/>
      </c>
      <c r="B546">
        <f>'03_DADOS_LIMPOS'!C522</f>
        <v/>
      </c>
      <c r="C546">
        <f>'03_DADOS_LIMPOS'!D522</f>
        <v/>
      </c>
      <c r="D546">
        <f>'03_DADOS_LIMPOS'!K522</f>
        <v/>
      </c>
      <c r="E546">
        <f>$B$8+$B$9*D546</f>
        <v/>
      </c>
      <c r="F546">
        <f>C546-E546</f>
        <v/>
      </c>
      <c r="G546">
        <f>F546/$B$11</f>
        <v/>
      </c>
      <c r="H546">
        <f>ABS(G546)</f>
        <v/>
      </c>
    </row>
    <row r="547">
      <c r="A547">
        <f>'03_DADOS_LIMPOS'!A523</f>
        <v/>
      </c>
      <c r="B547">
        <f>'03_DADOS_LIMPOS'!C523</f>
        <v/>
      </c>
      <c r="C547">
        <f>'03_DADOS_LIMPOS'!D523</f>
        <v/>
      </c>
      <c r="D547">
        <f>'03_DADOS_LIMPOS'!K523</f>
        <v/>
      </c>
      <c r="E547">
        <f>$B$8+$B$9*D547</f>
        <v/>
      </c>
      <c r="F547">
        <f>C547-E547</f>
        <v/>
      </c>
      <c r="G547">
        <f>F547/$B$11</f>
        <v/>
      </c>
      <c r="H547">
        <f>ABS(G547)</f>
        <v/>
      </c>
    </row>
    <row r="548">
      <c r="A548">
        <f>'03_DADOS_LIMPOS'!A524</f>
        <v/>
      </c>
      <c r="B548">
        <f>'03_DADOS_LIMPOS'!C524</f>
        <v/>
      </c>
      <c r="C548">
        <f>'03_DADOS_LIMPOS'!D524</f>
        <v/>
      </c>
      <c r="D548">
        <f>'03_DADOS_LIMPOS'!K524</f>
        <v/>
      </c>
      <c r="E548">
        <f>$B$8+$B$9*D548</f>
        <v/>
      </c>
      <c r="F548">
        <f>C548-E548</f>
        <v/>
      </c>
      <c r="G548">
        <f>F548/$B$11</f>
        <v/>
      </c>
      <c r="H548">
        <f>ABS(G548)</f>
        <v/>
      </c>
    </row>
    <row r="549">
      <c r="A549">
        <f>'03_DADOS_LIMPOS'!A525</f>
        <v/>
      </c>
      <c r="B549">
        <f>'03_DADOS_LIMPOS'!C525</f>
        <v/>
      </c>
      <c r="C549">
        <f>'03_DADOS_LIMPOS'!D525</f>
        <v/>
      </c>
      <c r="D549">
        <f>'03_DADOS_LIMPOS'!K525</f>
        <v/>
      </c>
      <c r="E549">
        <f>$B$8+$B$9*D549</f>
        <v/>
      </c>
      <c r="F549">
        <f>C549-E549</f>
        <v/>
      </c>
      <c r="G549">
        <f>F549/$B$11</f>
        <v/>
      </c>
      <c r="H549">
        <f>ABS(G549)</f>
        <v/>
      </c>
    </row>
    <row r="550">
      <c r="A550">
        <f>'03_DADOS_LIMPOS'!A526</f>
        <v/>
      </c>
      <c r="B550">
        <f>'03_DADOS_LIMPOS'!C526</f>
        <v/>
      </c>
      <c r="C550">
        <f>'03_DADOS_LIMPOS'!D526</f>
        <v/>
      </c>
      <c r="D550">
        <f>'03_DADOS_LIMPOS'!K526</f>
        <v/>
      </c>
      <c r="E550">
        <f>$B$8+$B$9*D550</f>
        <v/>
      </c>
      <c r="F550">
        <f>C550-E550</f>
        <v/>
      </c>
      <c r="G550">
        <f>F550/$B$11</f>
        <v/>
      </c>
      <c r="H550">
        <f>ABS(G550)</f>
        <v/>
      </c>
    </row>
    <row r="551">
      <c r="A551">
        <f>'03_DADOS_LIMPOS'!A527</f>
        <v/>
      </c>
      <c r="B551">
        <f>'03_DADOS_LIMPOS'!C527</f>
        <v/>
      </c>
      <c r="C551">
        <f>'03_DADOS_LIMPOS'!D527</f>
        <v/>
      </c>
      <c r="D551">
        <f>'03_DADOS_LIMPOS'!K527</f>
        <v/>
      </c>
      <c r="E551">
        <f>$B$8+$B$9*D551</f>
        <v/>
      </c>
      <c r="F551">
        <f>C551-E551</f>
        <v/>
      </c>
      <c r="G551">
        <f>F551/$B$11</f>
        <v/>
      </c>
      <c r="H551">
        <f>ABS(G551)</f>
        <v/>
      </c>
    </row>
    <row r="552">
      <c r="A552">
        <f>'03_DADOS_LIMPOS'!A528</f>
        <v/>
      </c>
      <c r="B552">
        <f>'03_DADOS_LIMPOS'!C528</f>
        <v/>
      </c>
      <c r="C552">
        <f>'03_DADOS_LIMPOS'!D528</f>
        <v/>
      </c>
      <c r="D552">
        <f>'03_DADOS_LIMPOS'!K528</f>
        <v/>
      </c>
      <c r="E552">
        <f>$B$8+$B$9*D552</f>
        <v/>
      </c>
      <c r="F552">
        <f>C552-E552</f>
        <v/>
      </c>
      <c r="G552">
        <f>F552/$B$11</f>
        <v/>
      </c>
      <c r="H552">
        <f>ABS(G552)</f>
        <v/>
      </c>
    </row>
    <row r="553">
      <c r="A553">
        <f>'03_DADOS_LIMPOS'!A529</f>
        <v/>
      </c>
      <c r="B553">
        <f>'03_DADOS_LIMPOS'!C529</f>
        <v/>
      </c>
      <c r="C553">
        <f>'03_DADOS_LIMPOS'!D529</f>
        <v/>
      </c>
      <c r="D553">
        <f>'03_DADOS_LIMPOS'!K529</f>
        <v/>
      </c>
      <c r="E553">
        <f>$B$8+$B$9*D553</f>
        <v/>
      </c>
      <c r="F553">
        <f>C553-E553</f>
        <v/>
      </c>
      <c r="G553">
        <f>F553/$B$11</f>
        <v/>
      </c>
      <c r="H553">
        <f>ABS(G553)</f>
        <v/>
      </c>
    </row>
    <row r="554">
      <c r="A554">
        <f>'03_DADOS_LIMPOS'!A530</f>
        <v/>
      </c>
      <c r="B554">
        <f>'03_DADOS_LIMPOS'!C530</f>
        <v/>
      </c>
      <c r="C554">
        <f>'03_DADOS_LIMPOS'!D530</f>
        <v/>
      </c>
      <c r="D554">
        <f>'03_DADOS_LIMPOS'!K530</f>
        <v/>
      </c>
      <c r="E554">
        <f>$B$8+$B$9*D554</f>
        <v/>
      </c>
      <c r="F554">
        <f>C554-E554</f>
        <v/>
      </c>
      <c r="G554">
        <f>F554/$B$11</f>
        <v/>
      </c>
      <c r="H554">
        <f>ABS(G554)</f>
        <v/>
      </c>
    </row>
    <row r="555">
      <c r="A555">
        <f>'03_DADOS_LIMPOS'!A531</f>
        <v/>
      </c>
      <c r="B555">
        <f>'03_DADOS_LIMPOS'!C531</f>
        <v/>
      </c>
      <c r="C555">
        <f>'03_DADOS_LIMPOS'!D531</f>
        <v/>
      </c>
      <c r="D555">
        <f>'03_DADOS_LIMPOS'!K531</f>
        <v/>
      </c>
      <c r="E555">
        <f>$B$8+$B$9*D555</f>
        <v/>
      </c>
      <c r="F555">
        <f>C555-E555</f>
        <v/>
      </c>
      <c r="G555">
        <f>F555/$B$11</f>
        <v/>
      </c>
      <c r="H555">
        <f>ABS(G555)</f>
        <v/>
      </c>
    </row>
    <row r="556">
      <c r="A556">
        <f>'03_DADOS_LIMPOS'!A532</f>
        <v/>
      </c>
      <c r="B556">
        <f>'03_DADOS_LIMPOS'!C532</f>
        <v/>
      </c>
      <c r="C556">
        <f>'03_DADOS_LIMPOS'!D532</f>
        <v/>
      </c>
      <c r="D556">
        <f>'03_DADOS_LIMPOS'!K532</f>
        <v/>
      </c>
      <c r="E556">
        <f>$B$8+$B$9*D556</f>
        <v/>
      </c>
      <c r="F556">
        <f>C556-E556</f>
        <v/>
      </c>
      <c r="G556">
        <f>F556/$B$11</f>
        <v/>
      </c>
      <c r="H556">
        <f>ABS(G556)</f>
        <v/>
      </c>
    </row>
    <row r="557">
      <c r="A557">
        <f>'03_DADOS_LIMPOS'!A533</f>
        <v/>
      </c>
      <c r="B557">
        <f>'03_DADOS_LIMPOS'!C533</f>
        <v/>
      </c>
      <c r="C557">
        <f>'03_DADOS_LIMPOS'!D533</f>
        <v/>
      </c>
      <c r="D557">
        <f>'03_DADOS_LIMPOS'!K533</f>
        <v/>
      </c>
      <c r="E557">
        <f>$B$8+$B$9*D557</f>
        <v/>
      </c>
      <c r="F557">
        <f>C557-E557</f>
        <v/>
      </c>
      <c r="G557">
        <f>F557/$B$11</f>
        <v/>
      </c>
      <c r="H557">
        <f>ABS(G557)</f>
        <v/>
      </c>
    </row>
    <row r="558">
      <c r="A558">
        <f>'03_DADOS_LIMPOS'!A534</f>
        <v/>
      </c>
      <c r="B558">
        <f>'03_DADOS_LIMPOS'!C534</f>
        <v/>
      </c>
      <c r="C558">
        <f>'03_DADOS_LIMPOS'!D534</f>
        <v/>
      </c>
      <c r="D558">
        <f>'03_DADOS_LIMPOS'!K534</f>
        <v/>
      </c>
      <c r="E558">
        <f>$B$8+$B$9*D558</f>
        <v/>
      </c>
      <c r="F558">
        <f>C558-E558</f>
        <v/>
      </c>
      <c r="G558">
        <f>F558/$B$11</f>
        <v/>
      </c>
      <c r="H558">
        <f>ABS(G558)</f>
        <v/>
      </c>
    </row>
    <row r="559">
      <c r="A559">
        <f>'03_DADOS_LIMPOS'!A535</f>
        <v/>
      </c>
      <c r="B559">
        <f>'03_DADOS_LIMPOS'!C535</f>
        <v/>
      </c>
      <c r="C559">
        <f>'03_DADOS_LIMPOS'!D535</f>
        <v/>
      </c>
      <c r="D559">
        <f>'03_DADOS_LIMPOS'!K535</f>
        <v/>
      </c>
      <c r="E559">
        <f>$B$8+$B$9*D559</f>
        <v/>
      </c>
      <c r="F559">
        <f>C559-E559</f>
        <v/>
      </c>
      <c r="G559">
        <f>F559/$B$11</f>
        <v/>
      </c>
      <c r="H559">
        <f>ABS(G559)</f>
        <v/>
      </c>
    </row>
    <row r="560">
      <c r="A560">
        <f>'03_DADOS_LIMPOS'!A536</f>
        <v/>
      </c>
      <c r="B560">
        <f>'03_DADOS_LIMPOS'!C536</f>
        <v/>
      </c>
      <c r="C560">
        <f>'03_DADOS_LIMPOS'!D536</f>
        <v/>
      </c>
      <c r="D560">
        <f>'03_DADOS_LIMPOS'!K536</f>
        <v/>
      </c>
      <c r="E560">
        <f>$B$8+$B$9*D560</f>
        <v/>
      </c>
      <c r="F560">
        <f>C560-E560</f>
        <v/>
      </c>
      <c r="G560">
        <f>F560/$B$11</f>
        <v/>
      </c>
      <c r="H560">
        <f>ABS(G560)</f>
        <v/>
      </c>
    </row>
    <row r="561">
      <c r="A561">
        <f>'03_DADOS_LIMPOS'!A537</f>
        <v/>
      </c>
      <c r="B561">
        <f>'03_DADOS_LIMPOS'!C537</f>
        <v/>
      </c>
      <c r="C561">
        <f>'03_DADOS_LIMPOS'!D537</f>
        <v/>
      </c>
      <c r="D561">
        <f>'03_DADOS_LIMPOS'!K537</f>
        <v/>
      </c>
      <c r="E561">
        <f>$B$8+$B$9*D561</f>
        <v/>
      </c>
      <c r="F561">
        <f>C561-E561</f>
        <v/>
      </c>
      <c r="G561">
        <f>F561/$B$11</f>
        <v/>
      </c>
      <c r="H561">
        <f>ABS(G561)</f>
        <v/>
      </c>
    </row>
    <row r="562">
      <c r="A562">
        <f>'03_DADOS_LIMPOS'!A538</f>
        <v/>
      </c>
      <c r="B562">
        <f>'03_DADOS_LIMPOS'!C538</f>
        <v/>
      </c>
      <c r="C562">
        <f>'03_DADOS_LIMPOS'!D538</f>
        <v/>
      </c>
      <c r="D562">
        <f>'03_DADOS_LIMPOS'!K538</f>
        <v/>
      </c>
      <c r="E562">
        <f>$B$8+$B$9*D562</f>
        <v/>
      </c>
      <c r="F562">
        <f>C562-E562</f>
        <v/>
      </c>
      <c r="G562">
        <f>F562/$B$11</f>
        <v/>
      </c>
      <c r="H562">
        <f>ABS(G562)</f>
        <v/>
      </c>
    </row>
    <row r="563">
      <c r="A563">
        <f>'03_DADOS_LIMPOS'!A539</f>
        <v/>
      </c>
      <c r="B563">
        <f>'03_DADOS_LIMPOS'!C539</f>
        <v/>
      </c>
      <c r="C563">
        <f>'03_DADOS_LIMPOS'!D539</f>
        <v/>
      </c>
      <c r="D563">
        <f>'03_DADOS_LIMPOS'!K539</f>
        <v/>
      </c>
      <c r="E563">
        <f>$B$8+$B$9*D563</f>
        <v/>
      </c>
      <c r="F563">
        <f>C563-E563</f>
        <v/>
      </c>
      <c r="G563">
        <f>F563/$B$11</f>
        <v/>
      </c>
      <c r="H563">
        <f>ABS(G563)</f>
        <v/>
      </c>
    </row>
    <row r="564">
      <c r="A564">
        <f>'03_DADOS_LIMPOS'!A540</f>
        <v/>
      </c>
      <c r="B564">
        <f>'03_DADOS_LIMPOS'!C540</f>
        <v/>
      </c>
      <c r="C564">
        <f>'03_DADOS_LIMPOS'!D540</f>
        <v/>
      </c>
      <c r="D564">
        <f>'03_DADOS_LIMPOS'!K540</f>
        <v/>
      </c>
      <c r="E564">
        <f>$B$8+$B$9*D564</f>
        <v/>
      </c>
      <c r="F564">
        <f>C564-E564</f>
        <v/>
      </c>
      <c r="G564">
        <f>F564/$B$11</f>
        <v/>
      </c>
      <c r="H564">
        <f>ABS(G564)</f>
        <v/>
      </c>
    </row>
    <row r="565">
      <c r="A565">
        <f>'03_DADOS_LIMPOS'!A541</f>
        <v/>
      </c>
      <c r="B565">
        <f>'03_DADOS_LIMPOS'!C541</f>
        <v/>
      </c>
      <c r="C565">
        <f>'03_DADOS_LIMPOS'!D541</f>
        <v/>
      </c>
      <c r="D565">
        <f>'03_DADOS_LIMPOS'!K541</f>
        <v/>
      </c>
      <c r="E565">
        <f>$B$8+$B$9*D565</f>
        <v/>
      </c>
      <c r="F565">
        <f>C565-E565</f>
        <v/>
      </c>
      <c r="G565">
        <f>F565/$B$11</f>
        <v/>
      </c>
      <c r="H565">
        <f>ABS(G565)</f>
        <v/>
      </c>
    </row>
    <row r="566">
      <c r="A566">
        <f>'03_DADOS_LIMPOS'!A542</f>
        <v/>
      </c>
      <c r="B566">
        <f>'03_DADOS_LIMPOS'!C542</f>
        <v/>
      </c>
      <c r="C566">
        <f>'03_DADOS_LIMPOS'!D542</f>
        <v/>
      </c>
      <c r="D566">
        <f>'03_DADOS_LIMPOS'!K542</f>
        <v/>
      </c>
      <c r="E566">
        <f>$B$8+$B$9*D566</f>
        <v/>
      </c>
      <c r="F566">
        <f>C566-E566</f>
        <v/>
      </c>
      <c r="G566">
        <f>F566/$B$11</f>
        <v/>
      </c>
      <c r="H566">
        <f>ABS(G566)</f>
        <v/>
      </c>
    </row>
    <row r="567">
      <c r="A567">
        <f>'03_DADOS_LIMPOS'!A543</f>
        <v/>
      </c>
      <c r="B567">
        <f>'03_DADOS_LIMPOS'!C543</f>
        <v/>
      </c>
      <c r="C567">
        <f>'03_DADOS_LIMPOS'!D543</f>
        <v/>
      </c>
      <c r="D567">
        <f>'03_DADOS_LIMPOS'!K543</f>
        <v/>
      </c>
      <c r="E567">
        <f>$B$8+$B$9*D567</f>
        <v/>
      </c>
      <c r="F567">
        <f>C567-E567</f>
        <v/>
      </c>
      <c r="G567">
        <f>F567/$B$11</f>
        <v/>
      </c>
      <c r="H567">
        <f>ABS(G567)</f>
        <v/>
      </c>
    </row>
    <row r="568">
      <c r="A568">
        <f>'03_DADOS_LIMPOS'!A544</f>
        <v/>
      </c>
      <c r="B568">
        <f>'03_DADOS_LIMPOS'!C544</f>
        <v/>
      </c>
      <c r="C568">
        <f>'03_DADOS_LIMPOS'!D544</f>
        <v/>
      </c>
      <c r="D568">
        <f>'03_DADOS_LIMPOS'!K544</f>
        <v/>
      </c>
      <c r="E568">
        <f>$B$8+$B$9*D568</f>
        <v/>
      </c>
      <c r="F568">
        <f>C568-E568</f>
        <v/>
      </c>
      <c r="G568">
        <f>F568/$B$11</f>
        <v/>
      </c>
      <c r="H568">
        <f>ABS(G568)</f>
        <v/>
      </c>
    </row>
    <row r="569">
      <c r="A569">
        <f>'03_DADOS_LIMPOS'!A545</f>
        <v/>
      </c>
      <c r="B569">
        <f>'03_DADOS_LIMPOS'!C545</f>
        <v/>
      </c>
      <c r="C569">
        <f>'03_DADOS_LIMPOS'!D545</f>
        <v/>
      </c>
      <c r="D569">
        <f>'03_DADOS_LIMPOS'!K545</f>
        <v/>
      </c>
      <c r="E569">
        <f>$B$8+$B$9*D569</f>
        <v/>
      </c>
      <c r="F569">
        <f>C569-E569</f>
        <v/>
      </c>
      <c r="G569">
        <f>F569/$B$11</f>
        <v/>
      </c>
      <c r="H569">
        <f>ABS(G569)</f>
        <v/>
      </c>
    </row>
    <row r="570">
      <c r="A570">
        <f>'03_DADOS_LIMPOS'!A546</f>
        <v/>
      </c>
      <c r="B570">
        <f>'03_DADOS_LIMPOS'!C546</f>
        <v/>
      </c>
      <c r="C570">
        <f>'03_DADOS_LIMPOS'!D546</f>
        <v/>
      </c>
      <c r="D570">
        <f>'03_DADOS_LIMPOS'!K546</f>
        <v/>
      </c>
      <c r="E570">
        <f>$B$8+$B$9*D570</f>
        <v/>
      </c>
      <c r="F570">
        <f>C570-E570</f>
        <v/>
      </c>
      <c r="G570">
        <f>F570/$B$11</f>
        <v/>
      </c>
      <c r="H570">
        <f>ABS(G570)</f>
        <v/>
      </c>
    </row>
    <row r="571">
      <c r="A571">
        <f>'03_DADOS_LIMPOS'!A547</f>
        <v/>
      </c>
      <c r="B571">
        <f>'03_DADOS_LIMPOS'!C547</f>
        <v/>
      </c>
      <c r="C571">
        <f>'03_DADOS_LIMPOS'!D547</f>
        <v/>
      </c>
      <c r="D571">
        <f>'03_DADOS_LIMPOS'!K547</f>
        <v/>
      </c>
      <c r="E571">
        <f>$B$8+$B$9*D571</f>
        <v/>
      </c>
      <c r="F571">
        <f>C571-E571</f>
        <v/>
      </c>
      <c r="G571">
        <f>F571/$B$11</f>
        <v/>
      </c>
      <c r="H571">
        <f>ABS(G571)</f>
        <v/>
      </c>
    </row>
    <row r="572">
      <c r="A572">
        <f>'03_DADOS_LIMPOS'!A548</f>
        <v/>
      </c>
      <c r="B572">
        <f>'03_DADOS_LIMPOS'!C548</f>
        <v/>
      </c>
      <c r="C572">
        <f>'03_DADOS_LIMPOS'!D548</f>
        <v/>
      </c>
      <c r="D572">
        <f>'03_DADOS_LIMPOS'!K548</f>
        <v/>
      </c>
      <c r="E572">
        <f>$B$8+$B$9*D572</f>
        <v/>
      </c>
      <c r="F572">
        <f>C572-E572</f>
        <v/>
      </c>
      <c r="G572">
        <f>F572/$B$11</f>
        <v/>
      </c>
      <c r="H572">
        <f>ABS(G572)</f>
        <v/>
      </c>
    </row>
    <row r="573">
      <c r="A573">
        <f>'03_DADOS_LIMPOS'!A549</f>
        <v/>
      </c>
      <c r="B573">
        <f>'03_DADOS_LIMPOS'!C549</f>
        <v/>
      </c>
      <c r="C573">
        <f>'03_DADOS_LIMPOS'!D549</f>
        <v/>
      </c>
      <c r="D573">
        <f>'03_DADOS_LIMPOS'!K549</f>
        <v/>
      </c>
      <c r="E573">
        <f>$B$8+$B$9*D573</f>
        <v/>
      </c>
      <c r="F573">
        <f>C573-E573</f>
        <v/>
      </c>
      <c r="G573">
        <f>F573/$B$11</f>
        <v/>
      </c>
      <c r="H573">
        <f>ABS(G573)</f>
        <v/>
      </c>
    </row>
    <row r="574">
      <c r="A574">
        <f>'03_DADOS_LIMPOS'!A550</f>
        <v/>
      </c>
      <c r="B574">
        <f>'03_DADOS_LIMPOS'!C550</f>
        <v/>
      </c>
      <c r="C574">
        <f>'03_DADOS_LIMPOS'!D550</f>
        <v/>
      </c>
      <c r="D574">
        <f>'03_DADOS_LIMPOS'!K550</f>
        <v/>
      </c>
      <c r="E574">
        <f>$B$8+$B$9*D574</f>
        <v/>
      </c>
      <c r="F574">
        <f>C574-E574</f>
        <v/>
      </c>
      <c r="G574">
        <f>F574/$B$11</f>
        <v/>
      </c>
      <c r="H574">
        <f>ABS(G574)</f>
        <v/>
      </c>
    </row>
    <row r="575">
      <c r="A575">
        <f>'03_DADOS_LIMPOS'!A551</f>
        <v/>
      </c>
      <c r="B575">
        <f>'03_DADOS_LIMPOS'!C551</f>
        <v/>
      </c>
      <c r="C575">
        <f>'03_DADOS_LIMPOS'!D551</f>
        <v/>
      </c>
      <c r="D575">
        <f>'03_DADOS_LIMPOS'!K551</f>
        <v/>
      </c>
      <c r="E575">
        <f>$B$8+$B$9*D575</f>
        <v/>
      </c>
      <c r="F575">
        <f>C575-E575</f>
        <v/>
      </c>
      <c r="G575">
        <f>F575/$B$11</f>
        <v/>
      </c>
      <c r="H575">
        <f>ABS(G575)</f>
        <v/>
      </c>
    </row>
    <row r="576">
      <c r="A576">
        <f>'03_DADOS_LIMPOS'!A552</f>
        <v/>
      </c>
      <c r="B576">
        <f>'03_DADOS_LIMPOS'!C552</f>
        <v/>
      </c>
      <c r="C576">
        <f>'03_DADOS_LIMPOS'!D552</f>
        <v/>
      </c>
      <c r="D576">
        <f>'03_DADOS_LIMPOS'!K552</f>
        <v/>
      </c>
      <c r="E576">
        <f>$B$8+$B$9*D576</f>
        <v/>
      </c>
      <c r="F576">
        <f>C576-E576</f>
        <v/>
      </c>
      <c r="G576">
        <f>F576/$B$11</f>
        <v/>
      </c>
      <c r="H576">
        <f>ABS(G576)</f>
        <v/>
      </c>
    </row>
    <row r="577">
      <c r="A577">
        <f>'03_DADOS_LIMPOS'!A553</f>
        <v/>
      </c>
      <c r="B577">
        <f>'03_DADOS_LIMPOS'!C553</f>
        <v/>
      </c>
      <c r="C577">
        <f>'03_DADOS_LIMPOS'!D553</f>
        <v/>
      </c>
      <c r="D577">
        <f>'03_DADOS_LIMPOS'!K553</f>
        <v/>
      </c>
      <c r="E577">
        <f>$B$8+$B$9*D577</f>
        <v/>
      </c>
      <c r="F577">
        <f>C577-E577</f>
        <v/>
      </c>
      <c r="G577">
        <f>F577/$B$11</f>
        <v/>
      </c>
      <c r="H577">
        <f>ABS(G577)</f>
        <v/>
      </c>
    </row>
    <row r="578">
      <c r="A578">
        <f>'03_DADOS_LIMPOS'!A554</f>
        <v/>
      </c>
      <c r="B578">
        <f>'03_DADOS_LIMPOS'!C554</f>
        <v/>
      </c>
      <c r="C578">
        <f>'03_DADOS_LIMPOS'!D554</f>
        <v/>
      </c>
      <c r="D578">
        <f>'03_DADOS_LIMPOS'!K554</f>
        <v/>
      </c>
      <c r="E578">
        <f>$B$8+$B$9*D578</f>
        <v/>
      </c>
      <c r="F578">
        <f>C578-E578</f>
        <v/>
      </c>
      <c r="G578">
        <f>F578/$B$11</f>
        <v/>
      </c>
      <c r="H578">
        <f>ABS(G578)</f>
        <v/>
      </c>
    </row>
    <row r="579">
      <c r="A579">
        <f>'03_DADOS_LIMPOS'!A555</f>
        <v/>
      </c>
      <c r="B579">
        <f>'03_DADOS_LIMPOS'!C555</f>
        <v/>
      </c>
      <c r="C579">
        <f>'03_DADOS_LIMPOS'!D555</f>
        <v/>
      </c>
      <c r="D579">
        <f>'03_DADOS_LIMPOS'!K555</f>
        <v/>
      </c>
      <c r="E579">
        <f>$B$8+$B$9*D579</f>
        <v/>
      </c>
      <c r="F579">
        <f>C579-E579</f>
        <v/>
      </c>
      <c r="G579">
        <f>F579/$B$11</f>
        <v/>
      </c>
      <c r="H579">
        <f>ABS(G579)</f>
        <v/>
      </c>
    </row>
    <row r="580">
      <c r="A580">
        <f>'03_DADOS_LIMPOS'!A556</f>
        <v/>
      </c>
      <c r="B580">
        <f>'03_DADOS_LIMPOS'!C556</f>
        <v/>
      </c>
      <c r="C580">
        <f>'03_DADOS_LIMPOS'!D556</f>
        <v/>
      </c>
      <c r="D580">
        <f>'03_DADOS_LIMPOS'!K556</f>
        <v/>
      </c>
      <c r="E580">
        <f>$B$8+$B$9*D580</f>
        <v/>
      </c>
      <c r="F580">
        <f>C580-E580</f>
        <v/>
      </c>
      <c r="G580">
        <f>F580/$B$11</f>
        <v/>
      </c>
      <c r="H580">
        <f>ABS(G580)</f>
        <v/>
      </c>
    </row>
    <row r="581">
      <c r="A581">
        <f>'03_DADOS_LIMPOS'!A557</f>
        <v/>
      </c>
      <c r="B581">
        <f>'03_DADOS_LIMPOS'!C557</f>
        <v/>
      </c>
      <c r="C581">
        <f>'03_DADOS_LIMPOS'!D557</f>
        <v/>
      </c>
      <c r="D581">
        <f>'03_DADOS_LIMPOS'!K557</f>
        <v/>
      </c>
      <c r="E581">
        <f>$B$8+$B$9*D581</f>
        <v/>
      </c>
      <c r="F581">
        <f>C581-E581</f>
        <v/>
      </c>
      <c r="G581">
        <f>F581/$B$11</f>
        <v/>
      </c>
      <c r="H581">
        <f>ABS(G581)</f>
        <v/>
      </c>
    </row>
    <row r="582">
      <c r="A582">
        <f>'03_DADOS_LIMPOS'!A558</f>
        <v/>
      </c>
      <c r="B582">
        <f>'03_DADOS_LIMPOS'!C558</f>
        <v/>
      </c>
      <c r="C582">
        <f>'03_DADOS_LIMPOS'!D558</f>
        <v/>
      </c>
      <c r="D582">
        <f>'03_DADOS_LIMPOS'!K558</f>
        <v/>
      </c>
      <c r="E582">
        <f>$B$8+$B$9*D582</f>
        <v/>
      </c>
      <c r="F582">
        <f>C582-E582</f>
        <v/>
      </c>
      <c r="G582">
        <f>F582/$B$11</f>
        <v/>
      </c>
      <c r="H582">
        <f>ABS(G582)</f>
        <v/>
      </c>
    </row>
    <row r="583">
      <c r="A583">
        <f>'03_DADOS_LIMPOS'!A559</f>
        <v/>
      </c>
      <c r="B583">
        <f>'03_DADOS_LIMPOS'!C559</f>
        <v/>
      </c>
      <c r="C583">
        <f>'03_DADOS_LIMPOS'!D559</f>
        <v/>
      </c>
      <c r="D583">
        <f>'03_DADOS_LIMPOS'!K559</f>
        <v/>
      </c>
      <c r="E583">
        <f>$B$8+$B$9*D583</f>
        <v/>
      </c>
      <c r="F583">
        <f>C583-E583</f>
        <v/>
      </c>
      <c r="G583">
        <f>F583/$B$11</f>
        <v/>
      </c>
      <c r="H583">
        <f>ABS(G583)</f>
        <v/>
      </c>
    </row>
    <row r="584">
      <c r="A584">
        <f>'03_DADOS_LIMPOS'!A560</f>
        <v/>
      </c>
      <c r="B584">
        <f>'03_DADOS_LIMPOS'!C560</f>
        <v/>
      </c>
      <c r="C584">
        <f>'03_DADOS_LIMPOS'!D560</f>
        <v/>
      </c>
      <c r="D584">
        <f>'03_DADOS_LIMPOS'!K560</f>
        <v/>
      </c>
      <c r="E584">
        <f>$B$8+$B$9*D584</f>
        <v/>
      </c>
      <c r="F584">
        <f>C584-E584</f>
        <v/>
      </c>
      <c r="G584">
        <f>F584/$B$11</f>
        <v/>
      </c>
      <c r="H584">
        <f>ABS(G584)</f>
        <v/>
      </c>
    </row>
    <row r="585">
      <c r="A585">
        <f>'03_DADOS_LIMPOS'!A561</f>
        <v/>
      </c>
      <c r="B585">
        <f>'03_DADOS_LIMPOS'!C561</f>
        <v/>
      </c>
      <c r="C585">
        <f>'03_DADOS_LIMPOS'!D561</f>
        <v/>
      </c>
      <c r="D585">
        <f>'03_DADOS_LIMPOS'!K561</f>
        <v/>
      </c>
      <c r="E585">
        <f>$B$8+$B$9*D585</f>
        <v/>
      </c>
      <c r="F585">
        <f>C585-E585</f>
        <v/>
      </c>
      <c r="G585">
        <f>F585/$B$11</f>
        <v/>
      </c>
      <c r="H585">
        <f>ABS(G585)</f>
        <v/>
      </c>
    </row>
    <row r="586">
      <c r="A586">
        <f>'03_DADOS_LIMPOS'!A562</f>
        <v/>
      </c>
      <c r="B586">
        <f>'03_DADOS_LIMPOS'!C562</f>
        <v/>
      </c>
      <c r="C586">
        <f>'03_DADOS_LIMPOS'!D562</f>
        <v/>
      </c>
      <c r="D586">
        <f>'03_DADOS_LIMPOS'!K562</f>
        <v/>
      </c>
      <c r="E586">
        <f>$B$8+$B$9*D586</f>
        <v/>
      </c>
      <c r="F586">
        <f>C586-E586</f>
        <v/>
      </c>
      <c r="G586">
        <f>F586/$B$11</f>
        <v/>
      </c>
      <c r="H586">
        <f>ABS(G586)</f>
        <v/>
      </c>
    </row>
    <row r="587">
      <c r="A587">
        <f>'03_DADOS_LIMPOS'!A563</f>
        <v/>
      </c>
      <c r="B587">
        <f>'03_DADOS_LIMPOS'!C563</f>
        <v/>
      </c>
      <c r="C587">
        <f>'03_DADOS_LIMPOS'!D563</f>
        <v/>
      </c>
      <c r="D587">
        <f>'03_DADOS_LIMPOS'!K563</f>
        <v/>
      </c>
      <c r="E587">
        <f>$B$8+$B$9*D587</f>
        <v/>
      </c>
      <c r="F587">
        <f>C587-E587</f>
        <v/>
      </c>
      <c r="G587">
        <f>F587/$B$11</f>
        <v/>
      </c>
      <c r="H587">
        <f>ABS(G587)</f>
        <v/>
      </c>
    </row>
    <row r="588">
      <c r="A588">
        <f>'03_DADOS_LIMPOS'!A564</f>
        <v/>
      </c>
      <c r="B588">
        <f>'03_DADOS_LIMPOS'!C564</f>
        <v/>
      </c>
      <c r="C588">
        <f>'03_DADOS_LIMPOS'!D564</f>
        <v/>
      </c>
      <c r="D588">
        <f>'03_DADOS_LIMPOS'!K564</f>
        <v/>
      </c>
      <c r="E588">
        <f>$B$8+$B$9*D588</f>
        <v/>
      </c>
      <c r="F588">
        <f>C588-E588</f>
        <v/>
      </c>
      <c r="G588">
        <f>F588/$B$11</f>
        <v/>
      </c>
      <c r="H588">
        <f>ABS(G588)</f>
        <v/>
      </c>
    </row>
    <row r="589">
      <c r="A589">
        <f>'03_DADOS_LIMPOS'!A565</f>
        <v/>
      </c>
      <c r="B589">
        <f>'03_DADOS_LIMPOS'!C565</f>
        <v/>
      </c>
      <c r="C589">
        <f>'03_DADOS_LIMPOS'!D565</f>
        <v/>
      </c>
      <c r="D589">
        <f>'03_DADOS_LIMPOS'!K565</f>
        <v/>
      </c>
      <c r="E589">
        <f>$B$8+$B$9*D589</f>
        <v/>
      </c>
      <c r="F589">
        <f>C589-E589</f>
        <v/>
      </c>
      <c r="G589">
        <f>F589/$B$11</f>
        <v/>
      </c>
      <c r="H589">
        <f>ABS(G589)</f>
        <v/>
      </c>
    </row>
    <row r="590">
      <c r="A590">
        <f>'03_DADOS_LIMPOS'!A566</f>
        <v/>
      </c>
      <c r="B590">
        <f>'03_DADOS_LIMPOS'!C566</f>
        <v/>
      </c>
      <c r="C590">
        <f>'03_DADOS_LIMPOS'!D566</f>
        <v/>
      </c>
      <c r="D590">
        <f>'03_DADOS_LIMPOS'!K566</f>
        <v/>
      </c>
      <c r="E590">
        <f>$B$8+$B$9*D590</f>
        <v/>
      </c>
      <c r="F590">
        <f>C590-E590</f>
        <v/>
      </c>
      <c r="G590">
        <f>F590/$B$11</f>
        <v/>
      </c>
      <c r="H590">
        <f>ABS(G590)</f>
        <v/>
      </c>
    </row>
    <row r="591">
      <c r="A591">
        <f>'03_DADOS_LIMPOS'!A567</f>
        <v/>
      </c>
      <c r="B591">
        <f>'03_DADOS_LIMPOS'!C567</f>
        <v/>
      </c>
      <c r="C591">
        <f>'03_DADOS_LIMPOS'!D567</f>
        <v/>
      </c>
      <c r="D591">
        <f>'03_DADOS_LIMPOS'!K567</f>
        <v/>
      </c>
      <c r="E591">
        <f>$B$8+$B$9*D591</f>
        <v/>
      </c>
      <c r="F591">
        <f>C591-E591</f>
        <v/>
      </c>
      <c r="G591">
        <f>F591/$B$11</f>
        <v/>
      </c>
      <c r="H591">
        <f>ABS(G591)</f>
        <v/>
      </c>
    </row>
    <row r="592">
      <c r="A592">
        <f>'03_DADOS_LIMPOS'!A568</f>
        <v/>
      </c>
      <c r="B592">
        <f>'03_DADOS_LIMPOS'!C568</f>
        <v/>
      </c>
      <c r="C592">
        <f>'03_DADOS_LIMPOS'!D568</f>
        <v/>
      </c>
      <c r="D592">
        <f>'03_DADOS_LIMPOS'!K568</f>
        <v/>
      </c>
      <c r="E592">
        <f>$B$8+$B$9*D592</f>
        <v/>
      </c>
      <c r="F592">
        <f>C592-E592</f>
        <v/>
      </c>
      <c r="G592">
        <f>F592/$B$11</f>
        <v/>
      </c>
      <c r="H592">
        <f>ABS(G592)</f>
        <v/>
      </c>
    </row>
    <row r="593">
      <c r="A593">
        <f>'03_DADOS_LIMPOS'!A569</f>
        <v/>
      </c>
      <c r="B593">
        <f>'03_DADOS_LIMPOS'!C569</f>
        <v/>
      </c>
      <c r="C593">
        <f>'03_DADOS_LIMPOS'!D569</f>
        <v/>
      </c>
      <c r="D593">
        <f>'03_DADOS_LIMPOS'!K569</f>
        <v/>
      </c>
      <c r="E593">
        <f>$B$8+$B$9*D593</f>
        <v/>
      </c>
      <c r="F593">
        <f>C593-E593</f>
        <v/>
      </c>
      <c r="G593">
        <f>F593/$B$11</f>
        <v/>
      </c>
      <c r="H593">
        <f>ABS(G593)</f>
        <v/>
      </c>
    </row>
    <row r="594">
      <c r="A594">
        <f>'03_DADOS_LIMPOS'!A570</f>
        <v/>
      </c>
      <c r="B594">
        <f>'03_DADOS_LIMPOS'!C570</f>
        <v/>
      </c>
      <c r="C594">
        <f>'03_DADOS_LIMPOS'!D570</f>
        <v/>
      </c>
      <c r="D594">
        <f>'03_DADOS_LIMPOS'!K570</f>
        <v/>
      </c>
      <c r="E594">
        <f>$B$8+$B$9*D594</f>
        <v/>
      </c>
      <c r="F594">
        <f>C594-E594</f>
        <v/>
      </c>
      <c r="G594">
        <f>F594/$B$11</f>
        <v/>
      </c>
      <c r="H594">
        <f>ABS(G594)</f>
        <v/>
      </c>
    </row>
    <row r="595">
      <c r="A595">
        <f>'03_DADOS_LIMPOS'!A571</f>
        <v/>
      </c>
      <c r="B595">
        <f>'03_DADOS_LIMPOS'!C571</f>
        <v/>
      </c>
      <c r="C595">
        <f>'03_DADOS_LIMPOS'!D571</f>
        <v/>
      </c>
      <c r="D595">
        <f>'03_DADOS_LIMPOS'!K571</f>
        <v/>
      </c>
      <c r="E595">
        <f>$B$8+$B$9*D595</f>
        <v/>
      </c>
      <c r="F595">
        <f>C595-E595</f>
        <v/>
      </c>
      <c r="G595">
        <f>F595/$B$11</f>
        <v/>
      </c>
      <c r="H595">
        <f>ABS(G595)</f>
        <v/>
      </c>
    </row>
    <row r="596">
      <c r="A596">
        <f>'03_DADOS_LIMPOS'!A572</f>
        <v/>
      </c>
      <c r="B596">
        <f>'03_DADOS_LIMPOS'!C572</f>
        <v/>
      </c>
      <c r="C596">
        <f>'03_DADOS_LIMPOS'!D572</f>
        <v/>
      </c>
      <c r="D596">
        <f>'03_DADOS_LIMPOS'!K572</f>
        <v/>
      </c>
      <c r="E596">
        <f>$B$8+$B$9*D596</f>
        <v/>
      </c>
      <c r="F596">
        <f>C596-E596</f>
        <v/>
      </c>
      <c r="G596">
        <f>F596/$B$11</f>
        <v/>
      </c>
      <c r="H596">
        <f>ABS(G596)</f>
        <v/>
      </c>
    </row>
    <row r="597">
      <c r="A597">
        <f>'03_DADOS_LIMPOS'!A573</f>
        <v/>
      </c>
      <c r="B597">
        <f>'03_DADOS_LIMPOS'!C573</f>
        <v/>
      </c>
      <c r="C597">
        <f>'03_DADOS_LIMPOS'!D573</f>
        <v/>
      </c>
      <c r="D597">
        <f>'03_DADOS_LIMPOS'!K573</f>
        <v/>
      </c>
      <c r="E597">
        <f>$B$8+$B$9*D597</f>
        <v/>
      </c>
      <c r="F597">
        <f>C597-E597</f>
        <v/>
      </c>
      <c r="G597">
        <f>F597/$B$11</f>
        <v/>
      </c>
      <c r="H597">
        <f>ABS(G597)</f>
        <v/>
      </c>
    </row>
    <row r="598">
      <c r="A598">
        <f>'03_DADOS_LIMPOS'!A574</f>
        <v/>
      </c>
      <c r="B598">
        <f>'03_DADOS_LIMPOS'!C574</f>
        <v/>
      </c>
      <c r="C598">
        <f>'03_DADOS_LIMPOS'!D574</f>
        <v/>
      </c>
      <c r="D598">
        <f>'03_DADOS_LIMPOS'!K574</f>
        <v/>
      </c>
      <c r="E598">
        <f>$B$8+$B$9*D598</f>
        <v/>
      </c>
      <c r="F598">
        <f>C598-E598</f>
        <v/>
      </c>
      <c r="G598">
        <f>F598/$B$11</f>
        <v/>
      </c>
      <c r="H598">
        <f>ABS(G598)</f>
        <v/>
      </c>
    </row>
    <row r="599">
      <c r="A599">
        <f>'03_DADOS_LIMPOS'!A575</f>
        <v/>
      </c>
      <c r="B599">
        <f>'03_DADOS_LIMPOS'!C575</f>
        <v/>
      </c>
      <c r="C599">
        <f>'03_DADOS_LIMPOS'!D575</f>
        <v/>
      </c>
      <c r="D599">
        <f>'03_DADOS_LIMPOS'!K575</f>
        <v/>
      </c>
      <c r="E599">
        <f>$B$8+$B$9*D599</f>
        <v/>
      </c>
      <c r="F599">
        <f>C599-E599</f>
        <v/>
      </c>
      <c r="G599">
        <f>F599/$B$11</f>
        <v/>
      </c>
      <c r="H599">
        <f>ABS(G599)</f>
        <v/>
      </c>
    </row>
    <row r="600">
      <c r="A600">
        <f>'03_DADOS_LIMPOS'!A576</f>
        <v/>
      </c>
      <c r="B600">
        <f>'03_DADOS_LIMPOS'!C576</f>
        <v/>
      </c>
      <c r="C600">
        <f>'03_DADOS_LIMPOS'!D576</f>
        <v/>
      </c>
      <c r="D600">
        <f>'03_DADOS_LIMPOS'!K576</f>
        <v/>
      </c>
      <c r="E600">
        <f>$B$8+$B$9*D600</f>
        <v/>
      </c>
      <c r="F600">
        <f>C600-E600</f>
        <v/>
      </c>
      <c r="G600">
        <f>F600/$B$11</f>
        <v/>
      </c>
      <c r="H600">
        <f>ABS(G600)</f>
        <v/>
      </c>
    </row>
    <row r="601">
      <c r="A601">
        <f>'03_DADOS_LIMPOS'!A577</f>
        <v/>
      </c>
      <c r="B601">
        <f>'03_DADOS_LIMPOS'!C577</f>
        <v/>
      </c>
      <c r="C601">
        <f>'03_DADOS_LIMPOS'!D577</f>
        <v/>
      </c>
      <c r="D601">
        <f>'03_DADOS_LIMPOS'!K577</f>
        <v/>
      </c>
      <c r="E601">
        <f>$B$8+$B$9*D601</f>
        <v/>
      </c>
      <c r="F601">
        <f>C601-E601</f>
        <v/>
      </c>
      <c r="G601">
        <f>F601/$B$11</f>
        <v/>
      </c>
      <c r="H601">
        <f>ABS(G601)</f>
        <v/>
      </c>
    </row>
    <row r="602">
      <c r="A602">
        <f>'03_DADOS_LIMPOS'!A578</f>
        <v/>
      </c>
      <c r="B602">
        <f>'03_DADOS_LIMPOS'!C578</f>
        <v/>
      </c>
      <c r="C602">
        <f>'03_DADOS_LIMPOS'!D578</f>
        <v/>
      </c>
      <c r="D602">
        <f>'03_DADOS_LIMPOS'!K578</f>
        <v/>
      </c>
      <c r="E602">
        <f>$B$8+$B$9*D602</f>
        <v/>
      </c>
      <c r="F602">
        <f>C602-E602</f>
        <v/>
      </c>
      <c r="G602">
        <f>F602/$B$11</f>
        <v/>
      </c>
      <c r="H602">
        <f>ABS(G602)</f>
        <v/>
      </c>
    </row>
    <row r="603">
      <c r="A603">
        <f>'03_DADOS_LIMPOS'!A579</f>
        <v/>
      </c>
      <c r="B603">
        <f>'03_DADOS_LIMPOS'!C579</f>
        <v/>
      </c>
      <c r="C603">
        <f>'03_DADOS_LIMPOS'!D579</f>
        <v/>
      </c>
      <c r="D603">
        <f>'03_DADOS_LIMPOS'!K579</f>
        <v/>
      </c>
      <c r="E603">
        <f>$B$8+$B$9*D603</f>
        <v/>
      </c>
      <c r="F603">
        <f>C603-E603</f>
        <v/>
      </c>
      <c r="G603">
        <f>F603/$B$11</f>
        <v/>
      </c>
      <c r="H603">
        <f>ABS(G603)</f>
        <v/>
      </c>
    </row>
    <row r="604">
      <c r="A604">
        <f>'03_DADOS_LIMPOS'!A580</f>
        <v/>
      </c>
      <c r="B604">
        <f>'03_DADOS_LIMPOS'!C580</f>
        <v/>
      </c>
      <c r="C604">
        <f>'03_DADOS_LIMPOS'!D580</f>
        <v/>
      </c>
      <c r="D604">
        <f>'03_DADOS_LIMPOS'!K580</f>
        <v/>
      </c>
      <c r="E604">
        <f>$B$8+$B$9*D604</f>
        <v/>
      </c>
      <c r="F604">
        <f>C604-E604</f>
        <v/>
      </c>
      <c r="G604">
        <f>F604/$B$11</f>
        <v/>
      </c>
      <c r="H604">
        <f>ABS(G604)</f>
        <v/>
      </c>
    </row>
    <row r="605">
      <c r="A605">
        <f>'03_DADOS_LIMPOS'!A581</f>
        <v/>
      </c>
      <c r="B605">
        <f>'03_DADOS_LIMPOS'!C581</f>
        <v/>
      </c>
      <c r="C605">
        <f>'03_DADOS_LIMPOS'!D581</f>
        <v/>
      </c>
      <c r="D605">
        <f>'03_DADOS_LIMPOS'!K581</f>
        <v/>
      </c>
      <c r="E605">
        <f>$B$8+$B$9*D605</f>
        <v/>
      </c>
      <c r="F605">
        <f>C605-E605</f>
        <v/>
      </c>
      <c r="G605">
        <f>F605/$B$11</f>
        <v/>
      </c>
      <c r="H605">
        <f>ABS(G605)</f>
        <v/>
      </c>
    </row>
    <row r="606">
      <c r="A606">
        <f>'03_DADOS_LIMPOS'!A582</f>
        <v/>
      </c>
      <c r="B606">
        <f>'03_DADOS_LIMPOS'!C582</f>
        <v/>
      </c>
      <c r="C606">
        <f>'03_DADOS_LIMPOS'!D582</f>
        <v/>
      </c>
      <c r="D606">
        <f>'03_DADOS_LIMPOS'!K582</f>
        <v/>
      </c>
      <c r="E606">
        <f>$B$8+$B$9*D606</f>
        <v/>
      </c>
      <c r="F606">
        <f>C606-E606</f>
        <v/>
      </c>
      <c r="G606">
        <f>F606/$B$11</f>
        <v/>
      </c>
      <c r="H606">
        <f>ABS(G606)</f>
        <v/>
      </c>
    </row>
    <row r="607">
      <c r="A607">
        <f>'03_DADOS_LIMPOS'!A583</f>
        <v/>
      </c>
      <c r="B607">
        <f>'03_DADOS_LIMPOS'!C583</f>
        <v/>
      </c>
      <c r="C607">
        <f>'03_DADOS_LIMPOS'!D583</f>
        <v/>
      </c>
      <c r="D607">
        <f>'03_DADOS_LIMPOS'!K583</f>
        <v/>
      </c>
      <c r="E607">
        <f>$B$8+$B$9*D607</f>
        <v/>
      </c>
      <c r="F607">
        <f>C607-E607</f>
        <v/>
      </c>
      <c r="G607">
        <f>F607/$B$11</f>
        <v/>
      </c>
      <c r="H607">
        <f>ABS(G607)</f>
        <v/>
      </c>
    </row>
    <row r="608">
      <c r="A608">
        <f>'03_DADOS_LIMPOS'!A584</f>
        <v/>
      </c>
      <c r="B608">
        <f>'03_DADOS_LIMPOS'!C584</f>
        <v/>
      </c>
      <c r="C608">
        <f>'03_DADOS_LIMPOS'!D584</f>
        <v/>
      </c>
      <c r="D608">
        <f>'03_DADOS_LIMPOS'!K584</f>
        <v/>
      </c>
      <c r="E608">
        <f>$B$8+$B$9*D608</f>
        <v/>
      </c>
      <c r="F608">
        <f>C608-E608</f>
        <v/>
      </c>
      <c r="G608">
        <f>F608/$B$11</f>
        <v/>
      </c>
      <c r="H608">
        <f>ABS(G608)</f>
        <v/>
      </c>
    </row>
    <row r="609">
      <c r="A609">
        <f>'03_DADOS_LIMPOS'!A585</f>
        <v/>
      </c>
      <c r="B609">
        <f>'03_DADOS_LIMPOS'!C585</f>
        <v/>
      </c>
      <c r="C609">
        <f>'03_DADOS_LIMPOS'!D585</f>
        <v/>
      </c>
      <c r="D609">
        <f>'03_DADOS_LIMPOS'!K585</f>
        <v/>
      </c>
      <c r="E609">
        <f>$B$8+$B$9*D609</f>
        <v/>
      </c>
      <c r="F609">
        <f>C609-E609</f>
        <v/>
      </c>
      <c r="G609">
        <f>F609/$B$11</f>
        <v/>
      </c>
      <c r="H609">
        <f>ABS(G609)</f>
        <v/>
      </c>
    </row>
    <row r="610">
      <c r="A610">
        <f>'03_DADOS_LIMPOS'!A586</f>
        <v/>
      </c>
      <c r="B610">
        <f>'03_DADOS_LIMPOS'!C586</f>
        <v/>
      </c>
      <c r="C610">
        <f>'03_DADOS_LIMPOS'!D586</f>
        <v/>
      </c>
      <c r="D610">
        <f>'03_DADOS_LIMPOS'!K586</f>
        <v/>
      </c>
      <c r="E610">
        <f>$B$8+$B$9*D610</f>
        <v/>
      </c>
      <c r="F610">
        <f>C610-E610</f>
        <v/>
      </c>
      <c r="G610">
        <f>F610/$B$11</f>
        <v/>
      </c>
      <c r="H610">
        <f>ABS(G610)</f>
        <v/>
      </c>
    </row>
    <row r="611">
      <c r="A611">
        <f>'03_DADOS_LIMPOS'!A587</f>
        <v/>
      </c>
      <c r="B611">
        <f>'03_DADOS_LIMPOS'!C587</f>
        <v/>
      </c>
      <c r="C611">
        <f>'03_DADOS_LIMPOS'!D587</f>
        <v/>
      </c>
      <c r="D611">
        <f>'03_DADOS_LIMPOS'!K587</f>
        <v/>
      </c>
      <c r="E611">
        <f>$B$8+$B$9*D611</f>
        <v/>
      </c>
      <c r="F611">
        <f>C611-E611</f>
        <v/>
      </c>
      <c r="G611">
        <f>F611/$B$11</f>
        <v/>
      </c>
      <c r="H611">
        <f>ABS(G611)</f>
        <v/>
      </c>
    </row>
    <row r="612">
      <c r="A612">
        <f>'03_DADOS_LIMPOS'!A588</f>
        <v/>
      </c>
      <c r="B612">
        <f>'03_DADOS_LIMPOS'!C588</f>
        <v/>
      </c>
      <c r="C612">
        <f>'03_DADOS_LIMPOS'!D588</f>
        <v/>
      </c>
      <c r="D612">
        <f>'03_DADOS_LIMPOS'!K588</f>
        <v/>
      </c>
      <c r="E612">
        <f>$B$8+$B$9*D612</f>
        <v/>
      </c>
      <c r="F612">
        <f>C612-E612</f>
        <v/>
      </c>
      <c r="G612">
        <f>F612/$B$11</f>
        <v/>
      </c>
      <c r="H612">
        <f>ABS(G612)</f>
        <v/>
      </c>
    </row>
    <row r="613">
      <c r="A613">
        <f>'03_DADOS_LIMPOS'!A589</f>
        <v/>
      </c>
      <c r="B613">
        <f>'03_DADOS_LIMPOS'!C589</f>
        <v/>
      </c>
      <c r="C613">
        <f>'03_DADOS_LIMPOS'!D589</f>
        <v/>
      </c>
      <c r="D613">
        <f>'03_DADOS_LIMPOS'!K589</f>
        <v/>
      </c>
      <c r="E613">
        <f>$B$8+$B$9*D613</f>
        <v/>
      </c>
      <c r="F613">
        <f>C613-E613</f>
        <v/>
      </c>
      <c r="G613">
        <f>F613/$B$11</f>
        <v/>
      </c>
      <c r="H613">
        <f>ABS(G613)</f>
        <v/>
      </c>
    </row>
    <row r="614">
      <c r="A614">
        <f>'03_DADOS_LIMPOS'!A590</f>
        <v/>
      </c>
      <c r="B614">
        <f>'03_DADOS_LIMPOS'!C590</f>
        <v/>
      </c>
      <c r="C614">
        <f>'03_DADOS_LIMPOS'!D590</f>
        <v/>
      </c>
      <c r="D614">
        <f>'03_DADOS_LIMPOS'!K590</f>
        <v/>
      </c>
      <c r="E614">
        <f>$B$8+$B$9*D614</f>
        <v/>
      </c>
      <c r="F614">
        <f>C614-E614</f>
        <v/>
      </c>
      <c r="G614">
        <f>F614/$B$11</f>
        <v/>
      </c>
      <c r="H614">
        <f>ABS(G614)</f>
        <v/>
      </c>
    </row>
    <row r="615">
      <c r="A615">
        <f>'03_DADOS_LIMPOS'!A591</f>
        <v/>
      </c>
      <c r="B615">
        <f>'03_DADOS_LIMPOS'!C591</f>
        <v/>
      </c>
      <c r="C615">
        <f>'03_DADOS_LIMPOS'!D591</f>
        <v/>
      </c>
      <c r="D615">
        <f>'03_DADOS_LIMPOS'!K591</f>
        <v/>
      </c>
      <c r="E615">
        <f>$B$8+$B$9*D615</f>
        <v/>
      </c>
      <c r="F615">
        <f>C615-E615</f>
        <v/>
      </c>
      <c r="G615">
        <f>F615/$B$11</f>
        <v/>
      </c>
      <c r="H615">
        <f>ABS(G615)</f>
        <v/>
      </c>
    </row>
    <row r="616">
      <c r="A616">
        <f>'03_DADOS_LIMPOS'!A592</f>
        <v/>
      </c>
      <c r="B616">
        <f>'03_DADOS_LIMPOS'!C592</f>
        <v/>
      </c>
      <c r="C616">
        <f>'03_DADOS_LIMPOS'!D592</f>
        <v/>
      </c>
      <c r="D616">
        <f>'03_DADOS_LIMPOS'!K592</f>
        <v/>
      </c>
      <c r="E616">
        <f>$B$8+$B$9*D616</f>
        <v/>
      </c>
      <c r="F616">
        <f>C616-E616</f>
        <v/>
      </c>
      <c r="G616">
        <f>F616/$B$11</f>
        <v/>
      </c>
      <c r="H616">
        <f>ABS(G616)</f>
        <v/>
      </c>
    </row>
    <row r="617">
      <c r="A617">
        <f>'03_DADOS_LIMPOS'!A593</f>
        <v/>
      </c>
      <c r="B617">
        <f>'03_DADOS_LIMPOS'!C593</f>
        <v/>
      </c>
      <c r="C617">
        <f>'03_DADOS_LIMPOS'!D593</f>
        <v/>
      </c>
      <c r="D617">
        <f>'03_DADOS_LIMPOS'!K593</f>
        <v/>
      </c>
      <c r="E617">
        <f>$B$8+$B$9*D617</f>
        <v/>
      </c>
      <c r="F617">
        <f>C617-E617</f>
        <v/>
      </c>
      <c r="G617">
        <f>F617/$B$11</f>
        <v/>
      </c>
      <c r="H617">
        <f>ABS(G617)</f>
        <v/>
      </c>
    </row>
    <row r="618">
      <c r="A618">
        <f>'03_DADOS_LIMPOS'!A594</f>
        <v/>
      </c>
      <c r="B618">
        <f>'03_DADOS_LIMPOS'!C594</f>
        <v/>
      </c>
      <c r="C618">
        <f>'03_DADOS_LIMPOS'!D594</f>
        <v/>
      </c>
      <c r="D618">
        <f>'03_DADOS_LIMPOS'!K594</f>
        <v/>
      </c>
      <c r="E618">
        <f>$B$8+$B$9*D618</f>
        <v/>
      </c>
      <c r="F618">
        <f>C618-E618</f>
        <v/>
      </c>
      <c r="G618">
        <f>F618/$B$11</f>
        <v/>
      </c>
      <c r="H618">
        <f>ABS(G618)</f>
        <v/>
      </c>
    </row>
    <row r="619">
      <c r="A619">
        <f>'03_DADOS_LIMPOS'!A595</f>
        <v/>
      </c>
      <c r="B619">
        <f>'03_DADOS_LIMPOS'!C595</f>
        <v/>
      </c>
      <c r="C619">
        <f>'03_DADOS_LIMPOS'!D595</f>
        <v/>
      </c>
      <c r="D619">
        <f>'03_DADOS_LIMPOS'!K595</f>
        <v/>
      </c>
      <c r="E619">
        <f>$B$8+$B$9*D619</f>
        <v/>
      </c>
      <c r="F619">
        <f>C619-E619</f>
        <v/>
      </c>
      <c r="G619">
        <f>F619/$B$11</f>
        <v/>
      </c>
      <c r="H619">
        <f>ABS(G619)</f>
        <v/>
      </c>
    </row>
    <row r="620">
      <c r="A620">
        <f>'03_DADOS_LIMPOS'!A596</f>
        <v/>
      </c>
      <c r="B620">
        <f>'03_DADOS_LIMPOS'!C596</f>
        <v/>
      </c>
      <c r="C620">
        <f>'03_DADOS_LIMPOS'!D596</f>
        <v/>
      </c>
      <c r="D620">
        <f>'03_DADOS_LIMPOS'!K596</f>
        <v/>
      </c>
      <c r="E620">
        <f>$B$8+$B$9*D620</f>
        <v/>
      </c>
      <c r="F620">
        <f>C620-E620</f>
        <v/>
      </c>
      <c r="G620">
        <f>F620/$B$11</f>
        <v/>
      </c>
      <c r="H620">
        <f>ABS(G620)</f>
        <v/>
      </c>
    </row>
    <row r="621">
      <c r="A621">
        <f>'03_DADOS_LIMPOS'!A597</f>
        <v/>
      </c>
      <c r="B621">
        <f>'03_DADOS_LIMPOS'!C597</f>
        <v/>
      </c>
      <c r="C621">
        <f>'03_DADOS_LIMPOS'!D597</f>
        <v/>
      </c>
      <c r="D621">
        <f>'03_DADOS_LIMPOS'!K597</f>
        <v/>
      </c>
      <c r="E621">
        <f>$B$8+$B$9*D621</f>
        <v/>
      </c>
      <c r="F621">
        <f>C621-E621</f>
        <v/>
      </c>
      <c r="G621">
        <f>F621/$B$11</f>
        <v/>
      </c>
      <c r="H621">
        <f>ABS(G621)</f>
        <v/>
      </c>
    </row>
    <row r="622">
      <c r="A622">
        <f>'03_DADOS_LIMPOS'!A598</f>
        <v/>
      </c>
      <c r="B622">
        <f>'03_DADOS_LIMPOS'!C598</f>
        <v/>
      </c>
      <c r="C622">
        <f>'03_DADOS_LIMPOS'!D598</f>
        <v/>
      </c>
      <c r="D622">
        <f>'03_DADOS_LIMPOS'!K598</f>
        <v/>
      </c>
      <c r="E622">
        <f>$B$8+$B$9*D622</f>
        <v/>
      </c>
      <c r="F622">
        <f>C622-E622</f>
        <v/>
      </c>
      <c r="G622">
        <f>F622/$B$11</f>
        <v/>
      </c>
      <c r="H622">
        <f>ABS(G622)</f>
        <v/>
      </c>
    </row>
    <row r="623">
      <c r="A623">
        <f>'03_DADOS_LIMPOS'!A599</f>
        <v/>
      </c>
      <c r="B623">
        <f>'03_DADOS_LIMPOS'!C599</f>
        <v/>
      </c>
      <c r="C623">
        <f>'03_DADOS_LIMPOS'!D599</f>
        <v/>
      </c>
      <c r="D623">
        <f>'03_DADOS_LIMPOS'!K599</f>
        <v/>
      </c>
      <c r="E623">
        <f>$B$8+$B$9*D623</f>
        <v/>
      </c>
      <c r="F623">
        <f>C623-E623</f>
        <v/>
      </c>
      <c r="G623">
        <f>F623/$B$11</f>
        <v/>
      </c>
      <c r="H623">
        <f>ABS(G623)</f>
        <v/>
      </c>
    </row>
    <row r="624">
      <c r="A624">
        <f>'03_DADOS_LIMPOS'!A600</f>
        <v/>
      </c>
      <c r="B624">
        <f>'03_DADOS_LIMPOS'!C600</f>
        <v/>
      </c>
      <c r="C624">
        <f>'03_DADOS_LIMPOS'!D600</f>
        <v/>
      </c>
      <c r="D624">
        <f>'03_DADOS_LIMPOS'!K600</f>
        <v/>
      </c>
      <c r="E624">
        <f>$B$8+$B$9*D624</f>
        <v/>
      </c>
      <c r="F624">
        <f>C624-E624</f>
        <v/>
      </c>
      <c r="G624">
        <f>F624/$B$11</f>
        <v/>
      </c>
      <c r="H624">
        <f>ABS(G624)</f>
        <v/>
      </c>
    </row>
    <row r="625">
      <c r="A625">
        <f>'03_DADOS_LIMPOS'!A601</f>
        <v/>
      </c>
      <c r="B625">
        <f>'03_DADOS_LIMPOS'!C601</f>
        <v/>
      </c>
      <c r="C625">
        <f>'03_DADOS_LIMPOS'!D601</f>
        <v/>
      </c>
      <c r="D625">
        <f>'03_DADOS_LIMPOS'!K601</f>
        <v/>
      </c>
      <c r="E625">
        <f>$B$8+$B$9*D625</f>
        <v/>
      </c>
      <c r="F625">
        <f>C625-E625</f>
        <v/>
      </c>
      <c r="G625">
        <f>F625/$B$11</f>
        <v/>
      </c>
      <c r="H625">
        <f>ABS(G625)</f>
        <v/>
      </c>
    </row>
    <row r="626">
      <c r="A626">
        <f>'03_DADOS_LIMPOS'!A602</f>
        <v/>
      </c>
      <c r="B626">
        <f>'03_DADOS_LIMPOS'!C602</f>
        <v/>
      </c>
      <c r="C626">
        <f>'03_DADOS_LIMPOS'!D602</f>
        <v/>
      </c>
      <c r="D626">
        <f>'03_DADOS_LIMPOS'!K602</f>
        <v/>
      </c>
      <c r="E626">
        <f>$B$8+$B$9*D626</f>
        <v/>
      </c>
      <c r="F626">
        <f>C626-E626</f>
        <v/>
      </c>
      <c r="G626">
        <f>F626/$B$11</f>
        <v/>
      </c>
      <c r="H626">
        <f>ABS(G626)</f>
        <v/>
      </c>
    </row>
    <row r="627">
      <c r="A627">
        <f>'03_DADOS_LIMPOS'!A603</f>
        <v/>
      </c>
      <c r="B627">
        <f>'03_DADOS_LIMPOS'!C603</f>
        <v/>
      </c>
      <c r="C627">
        <f>'03_DADOS_LIMPOS'!D603</f>
        <v/>
      </c>
      <c r="D627">
        <f>'03_DADOS_LIMPOS'!K603</f>
        <v/>
      </c>
      <c r="E627">
        <f>$B$8+$B$9*D627</f>
        <v/>
      </c>
      <c r="F627">
        <f>C627-E627</f>
        <v/>
      </c>
      <c r="G627">
        <f>F627/$B$11</f>
        <v/>
      </c>
      <c r="H627">
        <f>ABS(G627)</f>
        <v/>
      </c>
    </row>
    <row r="628">
      <c r="A628">
        <f>'03_DADOS_LIMPOS'!A604</f>
        <v/>
      </c>
      <c r="B628">
        <f>'03_DADOS_LIMPOS'!C604</f>
        <v/>
      </c>
      <c r="C628">
        <f>'03_DADOS_LIMPOS'!D604</f>
        <v/>
      </c>
      <c r="D628">
        <f>'03_DADOS_LIMPOS'!K604</f>
        <v/>
      </c>
      <c r="E628">
        <f>$B$8+$B$9*D628</f>
        <v/>
      </c>
      <c r="F628">
        <f>C628-E628</f>
        <v/>
      </c>
      <c r="G628">
        <f>F628/$B$11</f>
        <v/>
      </c>
      <c r="H628">
        <f>ABS(G628)</f>
        <v/>
      </c>
    </row>
    <row r="629">
      <c r="A629">
        <f>'03_DADOS_LIMPOS'!A605</f>
        <v/>
      </c>
      <c r="B629">
        <f>'03_DADOS_LIMPOS'!C605</f>
        <v/>
      </c>
      <c r="C629">
        <f>'03_DADOS_LIMPOS'!D605</f>
        <v/>
      </c>
      <c r="D629">
        <f>'03_DADOS_LIMPOS'!K605</f>
        <v/>
      </c>
      <c r="E629">
        <f>$B$8+$B$9*D629</f>
        <v/>
      </c>
      <c r="F629">
        <f>C629-E629</f>
        <v/>
      </c>
      <c r="G629">
        <f>F629/$B$11</f>
        <v/>
      </c>
      <c r="H629">
        <f>ABS(G629)</f>
        <v/>
      </c>
    </row>
    <row r="630">
      <c r="A630">
        <f>'03_DADOS_LIMPOS'!A606</f>
        <v/>
      </c>
      <c r="B630">
        <f>'03_DADOS_LIMPOS'!C606</f>
        <v/>
      </c>
      <c r="C630">
        <f>'03_DADOS_LIMPOS'!D606</f>
        <v/>
      </c>
      <c r="D630">
        <f>'03_DADOS_LIMPOS'!K606</f>
        <v/>
      </c>
      <c r="E630">
        <f>$B$8+$B$9*D630</f>
        <v/>
      </c>
      <c r="F630">
        <f>C630-E630</f>
        <v/>
      </c>
      <c r="G630">
        <f>F630/$B$11</f>
        <v/>
      </c>
      <c r="H630">
        <f>ABS(G630)</f>
        <v/>
      </c>
    </row>
    <row r="631">
      <c r="A631">
        <f>'03_DADOS_LIMPOS'!A607</f>
        <v/>
      </c>
      <c r="B631">
        <f>'03_DADOS_LIMPOS'!C607</f>
        <v/>
      </c>
      <c r="C631">
        <f>'03_DADOS_LIMPOS'!D607</f>
        <v/>
      </c>
      <c r="D631">
        <f>'03_DADOS_LIMPOS'!K607</f>
        <v/>
      </c>
      <c r="E631">
        <f>$B$8+$B$9*D631</f>
        <v/>
      </c>
      <c r="F631">
        <f>C631-E631</f>
        <v/>
      </c>
      <c r="G631">
        <f>F631/$B$11</f>
        <v/>
      </c>
      <c r="H631">
        <f>ABS(G631)</f>
        <v/>
      </c>
    </row>
    <row r="632">
      <c r="A632">
        <f>'03_DADOS_LIMPOS'!A608</f>
        <v/>
      </c>
      <c r="B632">
        <f>'03_DADOS_LIMPOS'!C608</f>
        <v/>
      </c>
      <c r="C632">
        <f>'03_DADOS_LIMPOS'!D608</f>
        <v/>
      </c>
      <c r="D632">
        <f>'03_DADOS_LIMPOS'!K608</f>
        <v/>
      </c>
      <c r="E632">
        <f>$B$8+$B$9*D632</f>
        <v/>
      </c>
      <c r="F632">
        <f>C632-E632</f>
        <v/>
      </c>
      <c r="G632">
        <f>F632/$B$11</f>
        <v/>
      </c>
      <c r="H632">
        <f>ABS(G632)</f>
        <v/>
      </c>
    </row>
    <row r="633">
      <c r="A633">
        <f>'03_DADOS_LIMPOS'!A609</f>
        <v/>
      </c>
      <c r="B633">
        <f>'03_DADOS_LIMPOS'!C609</f>
        <v/>
      </c>
      <c r="C633">
        <f>'03_DADOS_LIMPOS'!D609</f>
        <v/>
      </c>
      <c r="D633">
        <f>'03_DADOS_LIMPOS'!K609</f>
        <v/>
      </c>
      <c r="E633">
        <f>$B$8+$B$9*D633</f>
        <v/>
      </c>
      <c r="F633">
        <f>C633-E633</f>
        <v/>
      </c>
      <c r="G633">
        <f>F633/$B$11</f>
        <v/>
      </c>
      <c r="H633">
        <f>ABS(G633)</f>
        <v/>
      </c>
    </row>
    <row r="634">
      <c r="A634">
        <f>'03_DADOS_LIMPOS'!A610</f>
        <v/>
      </c>
      <c r="B634">
        <f>'03_DADOS_LIMPOS'!C610</f>
        <v/>
      </c>
      <c r="C634">
        <f>'03_DADOS_LIMPOS'!D610</f>
        <v/>
      </c>
      <c r="D634">
        <f>'03_DADOS_LIMPOS'!K610</f>
        <v/>
      </c>
      <c r="E634">
        <f>$B$8+$B$9*D634</f>
        <v/>
      </c>
      <c r="F634">
        <f>C634-E634</f>
        <v/>
      </c>
      <c r="G634">
        <f>F634/$B$11</f>
        <v/>
      </c>
      <c r="H634">
        <f>ABS(G634)</f>
        <v/>
      </c>
    </row>
    <row r="635">
      <c r="A635">
        <f>'03_DADOS_LIMPOS'!A611</f>
        <v/>
      </c>
      <c r="B635">
        <f>'03_DADOS_LIMPOS'!C611</f>
        <v/>
      </c>
      <c r="C635">
        <f>'03_DADOS_LIMPOS'!D611</f>
        <v/>
      </c>
      <c r="D635">
        <f>'03_DADOS_LIMPOS'!K611</f>
        <v/>
      </c>
      <c r="E635">
        <f>$B$8+$B$9*D635</f>
        <v/>
      </c>
      <c r="F635">
        <f>C635-E635</f>
        <v/>
      </c>
      <c r="G635">
        <f>F635/$B$11</f>
        <v/>
      </c>
      <c r="H635">
        <f>ABS(G635)</f>
        <v/>
      </c>
    </row>
    <row r="636">
      <c r="A636">
        <f>'03_DADOS_LIMPOS'!A612</f>
        <v/>
      </c>
      <c r="B636">
        <f>'03_DADOS_LIMPOS'!C612</f>
        <v/>
      </c>
      <c r="C636">
        <f>'03_DADOS_LIMPOS'!D612</f>
        <v/>
      </c>
      <c r="D636">
        <f>'03_DADOS_LIMPOS'!K612</f>
        <v/>
      </c>
      <c r="E636">
        <f>$B$8+$B$9*D636</f>
        <v/>
      </c>
      <c r="F636">
        <f>C636-E636</f>
        <v/>
      </c>
      <c r="G636">
        <f>F636/$B$11</f>
        <v/>
      </c>
      <c r="H636">
        <f>ABS(G636)</f>
        <v/>
      </c>
    </row>
    <row r="637">
      <c r="A637">
        <f>'03_DADOS_LIMPOS'!A613</f>
        <v/>
      </c>
      <c r="B637">
        <f>'03_DADOS_LIMPOS'!C613</f>
        <v/>
      </c>
      <c r="C637">
        <f>'03_DADOS_LIMPOS'!D613</f>
        <v/>
      </c>
      <c r="D637">
        <f>'03_DADOS_LIMPOS'!K613</f>
        <v/>
      </c>
      <c r="E637">
        <f>$B$8+$B$9*D637</f>
        <v/>
      </c>
      <c r="F637">
        <f>C637-E637</f>
        <v/>
      </c>
      <c r="G637">
        <f>F637/$B$11</f>
        <v/>
      </c>
      <c r="H637">
        <f>ABS(G637)</f>
        <v/>
      </c>
    </row>
    <row r="638">
      <c r="A638">
        <f>'03_DADOS_LIMPOS'!A614</f>
        <v/>
      </c>
      <c r="B638">
        <f>'03_DADOS_LIMPOS'!C614</f>
        <v/>
      </c>
      <c r="C638">
        <f>'03_DADOS_LIMPOS'!D614</f>
        <v/>
      </c>
      <c r="D638">
        <f>'03_DADOS_LIMPOS'!K614</f>
        <v/>
      </c>
      <c r="E638">
        <f>$B$8+$B$9*D638</f>
        <v/>
      </c>
      <c r="F638">
        <f>C638-E638</f>
        <v/>
      </c>
      <c r="G638">
        <f>F638/$B$11</f>
        <v/>
      </c>
      <c r="H638">
        <f>ABS(G638)</f>
        <v/>
      </c>
    </row>
    <row r="639">
      <c r="A639">
        <f>'03_DADOS_LIMPOS'!A615</f>
        <v/>
      </c>
      <c r="B639">
        <f>'03_DADOS_LIMPOS'!C615</f>
        <v/>
      </c>
      <c r="C639">
        <f>'03_DADOS_LIMPOS'!D615</f>
        <v/>
      </c>
      <c r="D639">
        <f>'03_DADOS_LIMPOS'!K615</f>
        <v/>
      </c>
      <c r="E639">
        <f>$B$8+$B$9*D639</f>
        <v/>
      </c>
      <c r="F639">
        <f>C639-E639</f>
        <v/>
      </c>
      <c r="G639">
        <f>F639/$B$11</f>
        <v/>
      </c>
      <c r="H639">
        <f>ABS(G639)</f>
        <v/>
      </c>
    </row>
    <row r="640">
      <c r="A640">
        <f>'03_DADOS_LIMPOS'!A616</f>
        <v/>
      </c>
      <c r="B640">
        <f>'03_DADOS_LIMPOS'!C616</f>
        <v/>
      </c>
      <c r="C640">
        <f>'03_DADOS_LIMPOS'!D616</f>
        <v/>
      </c>
      <c r="D640">
        <f>'03_DADOS_LIMPOS'!K616</f>
        <v/>
      </c>
      <c r="E640">
        <f>$B$8+$B$9*D640</f>
        <v/>
      </c>
      <c r="F640">
        <f>C640-E640</f>
        <v/>
      </c>
      <c r="G640">
        <f>F640/$B$11</f>
        <v/>
      </c>
      <c r="H640">
        <f>ABS(G640)</f>
        <v/>
      </c>
    </row>
    <row r="641">
      <c r="A641">
        <f>'03_DADOS_LIMPOS'!A617</f>
        <v/>
      </c>
      <c r="B641">
        <f>'03_DADOS_LIMPOS'!C617</f>
        <v/>
      </c>
      <c r="C641">
        <f>'03_DADOS_LIMPOS'!D617</f>
        <v/>
      </c>
      <c r="D641">
        <f>'03_DADOS_LIMPOS'!K617</f>
        <v/>
      </c>
      <c r="E641">
        <f>$B$8+$B$9*D641</f>
        <v/>
      </c>
      <c r="F641">
        <f>C641-E641</f>
        <v/>
      </c>
      <c r="G641">
        <f>F641/$B$11</f>
        <v/>
      </c>
      <c r="H641">
        <f>ABS(G641)</f>
        <v/>
      </c>
    </row>
    <row r="642">
      <c r="A642">
        <f>'03_DADOS_LIMPOS'!A618</f>
        <v/>
      </c>
      <c r="B642">
        <f>'03_DADOS_LIMPOS'!C618</f>
        <v/>
      </c>
      <c r="C642">
        <f>'03_DADOS_LIMPOS'!D618</f>
        <v/>
      </c>
      <c r="D642">
        <f>'03_DADOS_LIMPOS'!K618</f>
        <v/>
      </c>
      <c r="E642">
        <f>$B$8+$B$9*D642</f>
        <v/>
      </c>
      <c r="F642">
        <f>C642-E642</f>
        <v/>
      </c>
      <c r="G642">
        <f>F642/$B$11</f>
        <v/>
      </c>
      <c r="H642">
        <f>ABS(G642)</f>
        <v/>
      </c>
    </row>
    <row r="643">
      <c r="A643">
        <f>'03_DADOS_LIMPOS'!A619</f>
        <v/>
      </c>
      <c r="B643">
        <f>'03_DADOS_LIMPOS'!C619</f>
        <v/>
      </c>
      <c r="C643">
        <f>'03_DADOS_LIMPOS'!D619</f>
        <v/>
      </c>
      <c r="D643">
        <f>'03_DADOS_LIMPOS'!K619</f>
        <v/>
      </c>
      <c r="E643">
        <f>$B$8+$B$9*D643</f>
        <v/>
      </c>
      <c r="F643">
        <f>C643-E643</f>
        <v/>
      </c>
      <c r="G643">
        <f>F643/$B$11</f>
        <v/>
      </c>
      <c r="H643">
        <f>ABS(G643)</f>
        <v/>
      </c>
    </row>
    <row r="644">
      <c r="A644">
        <f>'03_DADOS_LIMPOS'!A620</f>
        <v/>
      </c>
      <c r="B644">
        <f>'03_DADOS_LIMPOS'!C620</f>
        <v/>
      </c>
      <c r="C644">
        <f>'03_DADOS_LIMPOS'!D620</f>
        <v/>
      </c>
      <c r="D644">
        <f>'03_DADOS_LIMPOS'!K620</f>
        <v/>
      </c>
      <c r="E644">
        <f>$B$8+$B$9*D644</f>
        <v/>
      </c>
      <c r="F644">
        <f>C644-E644</f>
        <v/>
      </c>
      <c r="G644">
        <f>F644/$B$11</f>
        <v/>
      </c>
      <c r="H644">
        <f>ABS(G644)</f>
        <v/>
      </c>
    </row>
    <row r="645">
      <c r="A645">
        <f>'03_DADOS_LIMPOS'!A621</f>
        <v/>
      </c>
      <c r="B645">
        <f>'03_DADOS_LIMPOS'!C621</f>
        <v/>
      </c>
      <c r="C645">
        <f>'03_DADOS_LIMPOS'!D621</f>
        <v/>
      </c>
      <c r="D645">
        <f>'03_DADOS_LIMPOS'!K621</f>
        <v/>
      </c>
      <c r="E645">
        <f>$B$8+$B$9*D645</f>
        <v/>
      </c>
      <c r="F645">
        <f>C645-E645</f>
        <v/>
      </c>
      <c r="G645">
        <f>F645/$B$11</f>
        <v/>
      </c>
      <c r="H645">
        <f>ABS(G645)</f>
        <v/>
      </c>
    </row>
    <row r="646">
      <c r="A646">
        <f>'03_DADOS_LIMPOS'!A622</f>
        <v/>
      </c>
      <c r="B646">
        <f>'03_DADOS_LIMPOS'!C622</f>
        <v/>
      </c>
      <c r="C646">
        <f>'03_DADOS_LIMPOS'!D622</f>
        <v/>
      </c>
      <c r="D646">
        <f>'03_DADOS_LIMPOS'!K622</f>
        <v/>
      </c>
      <c r="E646">
        <f>$B$8+$B$9*D646</f>
        <v/>
      </c>
      <c r="F646">
        <f>C646-E646</f>
        <v/>
      </c>
      <c r="G646">
        <f>F646/$B$11</f>
        <v/>
      </c>
      <c r="H646">
        <f>ABS(G646)</f>
        <v/>
      </c>
    </row>
    <row r="647">
      <c r="A647">
        <f>'03_DADOS_LIMPOS'!A623</f>
        <v/>
      </c>
      <c r="B647">
        <f>'03_DADOS_LIMPOS'!C623</f>
        <v/>
      </c>
      <c r="C647">
        <f>'03_DADOS_LIMPOS'!D623</f>
        <v/>
      </c>
      <c r="D647">
        <f>'03_DADOS_LIMPOS'!K623</f>
        <v/>
      </c>
      <c r="E647">
        <f>$B$8+$B$9*D647</f>
        <v/>
      </c>
      <c r="F647">
        <f>C647-E647</f>
        <v/>
      </c>
      <c r="G647">
        <f>F647/$B$11</f>
        <v/>
      </c>
      <c r="H647">
        <f>ABS(G647)</f>
        <v/>
      </c>
    </row>
    <row r="648">
      <c r="A648">
        <f>'03_DADOS_LIMPOS'!A624</f>
        <v/>
      </c>
      <c r="B648">
        <f>'03_DADOS_LIMPOS'!C624</f>
        <v/>
      </c>
      <c r="C648">
        <f>'03_DADOS_LIMPOS'!D624</f>
        <v/>
      </c>
      <c r="D648">
        <f>'03_DADOS_LIMPOS'!K624</f>
        <v/>
      </c>
      <c r="E648">
        <f>$B$8+$B$9*D648</f>
        <v/>
      </c>
      <c r="F648">
        <f>C648-E648</f>
        <v/>
      </c>
      <c r="G648">
        <f>F648/$B$11</f>
        <v/>
      </c>
      <c r="H648">
        <f>ABS(G648)</f>
        <v/>
      </c>
    </row>
    <row r="649">
      <c r="A649">
        <f>'03_DADOS_LIMPOS'!A625</f>
        <v/>
      </c>
      <c r="B649">
        <f>'03_DADOS_LIMPOS'!C625</f>
        <v/>
      </c>
      <c r="C649">
        <f>'03_DADOS_LIMPOS'!D625</f>
        <v/>
      </c>
      <c r="D649">
        <f>'03_DADOS_LIMPOS'!K625</f>
        <v/>
      </c>
      <c r="E649">
        <f>$B$8+$B$9*D649</f>
        <v/>
      </c>
      <c r="F649">
        <f>C649-E649</f>
        <v/>
      </c>
      <c r="G649">
        <f>F649/$B$11</f>
        <v/>
      </c>
      <c r="H649">
        <f>ABS(G649)</f>
        <v/>
      </c>
    </row>
    <row r="650">
      <c r="A650">
        <f>'03_DADOS_LIMPOS'!A626</f>
        <v/>
      </c>
      <c r="B650">
        <f>'03_DADOS_LIMPOS'!C626</f>
        <v/>
      </c>
      <c r="C650">
        <f>'03_DADOS_LIMPOS'!D626</f>
        <v/>
      </c>
      <c r="D650">
        <f>'03_DADOS_LIMPOS'!K626</f>
        <v/>
      </c>
      <c r="E650">
        <f>$B$8+$B$9*D650</f>
        <v/>
      </c>
      <c r="F650">
        <f>C650-E650</f>
        <v/>
      </c>
      <c r="G650">
        <f>F650/$B$11</f>
        <v/>
      </c>
      <c r="H650">
        <f>ABS(G650)</f>
        <v/>
      </c>
    </row>
    <row r="651">
      <c r="A651">
        <f>'03_DADOS_LIMPOS'!A627</f>
        <v/>
      </c>
      <c r="B651">
        <f>'03_DADOS_LIMPOS'!C627</f>
        <v/>
      </c>
      <c r="C651">
        <f>'03_DADOS_LIMPOS'!D627</f>
        <v/>
      </c>
      <c r="D651">
        <f>'03_DADOS_LIMPOS'!K627</f>
        <v/>
      </c>
      <c r="E651">
        <f>$B$8+$B$9*D651</f>
        <v/>
      </c>
      <c r="F651">
        <f>C651-E651</f>
        <v/>
      </c>
      <c r="G651">
        <f>F651/$B$11</f>
        <v/>
      </c>
      <c r="H651">
        <f>ABS(G651)</f>
        <v/>
      </c>
    </row>
    <row r="652">
      <c r="A652">
        <f>'03_DADOS_LIMPOS'!A628</f>
        <v/>
      </c>
      <c r="B652">
        <f>'03_DADOS_LIMPOS'!C628</f>
        <v/>
      </c>
      <c r="C652">
        <f>'03_DADOS_LIMPOS'!D628</f>
        <v/>
      </c>
      <c r="D652">
        <f>'03_DADOS_LIMPOS'!K628</f>
        <v/>
      </c>
      <c r="E652">
        <f>$B$8+$B$9*D652</f>
        <v/>
      </c>
      <c r="F652">
        <f>C652-E652</f>
        <v/>
      </c>
      <c r="G652">
        <f>F652/$B$11</f>
        <v/>
      </c>
      <c r="H652">
        <f>ABS(G652)</f>
        <v/>
      </c>
    </row>
    <row r="653">
      <c r="A653">
        <f>'03_DADOS_LIMPOS'!A629</f>
        <v/>
      </c>
      <c r="B653">
        <f>'03_DADOS_LIMPOS'!C629</f>
        <v/>
      </c>
      <c r="C653">
        <f>'03_DADOS_LIMPOS'!D629</f>
        <v/>
      </c>
      <c r="D653">
        <f>'03_DADOS_LIMPOS'!K629</f>
        <v/>
      </c>
      <c r="E653">
        <f>$B$8+$B$9*D653</f>
        <v/>
      </c>
      <c r="F653">
        <f>C653-E653</f>
        <v/>
      </c>
      <c r="G653">
        <f>F653/$B$11</f>
        <v/>
      </c>
      <c r="H653">
        <f>ABS(G653)</f>
        <v/>
      </c>
    </row>
    <row r="654">
      <c r="A654">
        <f>'03_DADOS_LIMPOS'!A630</f>
        <v/>
      </c>
      <c r="B654">
        <f>'03_DADOS_LIMPOS'!C630</f>
        <v/>
      </c>
      <c r="C654">
        <f>'03_DADOS_LIMPOS'!D630</f>
        <v/>
      </c>
      <c r="D654">
        <f>'03_DADOS_LIMPOS'!K630</f>
        <v/>
      </c>
      <c r="E654">
        <f>$B$8+$B$9*D654</f>
        <v/>
      </c>
      <c r="F654">
        <f>C654-E654</f>
        <v/>
      </c>
      <c r="G654">
        <f>F654/$B$11</f>
        <v/>
      </c>
      <c r="H654">
        <f>ABS(G654)</f>
        <v/>
      </c>
    </row>
    <row r="655">
      <c r="A655">
        <f>'03_DADOS_LIMPOS'!A631</f>
        <v/>
      </c>
      <c r="B655">
        <f>'03_DADOS_LIMPOS'!C631</f>
        <v/>
      </c>
      <c r="C655">
        <f>'03_DADOS_LIMPOS'!D631</f>
        <v/>
      </c>
      <c r="D655">
        <f>'03_DADOS_LIMPOS'!K631</f>
        <v/>
      </c>
      <c r="E655">
        <f>$B$8+$B$9*D655</f>
        <v/>
      </c>
      <c r="F655">
        <f>C655-E655</f>
        <v/>
      </c>
      <c r="G655">
        <f>F655/$B$11</f>
        <v/>
      </c>
      <c r="H655">
        <f>ABS(G655)</f>
        <v/>
      </c>
    </row>
    <row r="656">
      <c r="A656">
        <f>'03_DADOS_LIMPOS'!A632</f>
        <v/>
      </c>
      <c r="B656">
        <f>'03_DADOS_LIMPOS'!C632</f>
        <v/>
      </c>
      <c r="C656">
        <f>'03_DADOS_LIMPOS'!D632</f>
        <v/>
      </c>
      <c r="D656">
        <f>'03_DADOS_LIMPOS'!K632</f>
        <v/>
      </c>
      <c r="E656">
        <f>$B$8+$B$9*D656</f>
        <v/>
      </c>
      <c r="F656">
        <f>C656-E656</f>
        <v/>
      </c>
      <c r="G656">
        <f>F656/$B$11</f>
        <v/>
      </c>
      <c r="H656">
        <f>ABS(G656)</f>
        <v/>
      </c>
    </row>
    <row r="657">
      <c r="A657">
        <f>'03_DADOS_LIMPOS'!A633</f>
        <v/>
      </c>
      <c r="B657">
        <f>'03_DADOS_LIMPOS'!C633</f>
        <v/>
      </c>
      <c r="C657">
        <f>'03_DADOS_LIMPOS'!D633</f>
        <v/>
      </c>
      <c r="D657">
        <f>'03_DADOS_LIMPOS'!K633</f>
        <v/>
      </c>
      <c r="E657">
        <f>$B$8+$B$9*D657</f>
        <v/>
      </c>
      <c r="F657">
        <f>C657-E657</f>
        <v/>
      </c>
      <c r="G657">
        <f>F657/$B$11</f>
        <v/>
      </c>
      <c r="H657">
        <f>ABS(G657)</f>
        <v/>
      </c>
    </row>
    <row r="658">
      <c r="A658">
        <f>'03_DADOS_LIMPOS'!A634</f>
        <v/>
      </c>
      <c r="B658">
        <f>'03_DADOS_LIMPOS'!C634</f>
        <v/>
      </c>
      <c r="C658">
        <f>'03_DADOS_LIMPOS'!D634</f>
        <v/>
      </c>
      <c r="D658">
        <f>'03_DADOS_LIMPOS'!K634</f>
        <v/>
      </c>
      <c r="E658">
        <f>$B$8+$B$9*D658</f>
        <v/>
      </c>
      <c r="F658">
        <f>C658-E658</f>
        <v/>
      </c>
      <c r="G658">
        <f>F658/$B$11</f>
        <v/>
      </c>
      <c r="H658">
        <f>ABS(G658)</f>
        <v/>
      </c>
    </row>
    <row r="659">
      <c r="A659">
        <f>'03_DADOS_LIMPOS'!A635</f>
        <v/>
      </c>
      <c r="B659">
        <f>'03_DADOS_LIMPOS'!C635</f>
        <v/>
      </c>
      <c r="C659">
        <f>'03_DADOS_LIMPOS'!D635</f>
        <v/>
      </c>
      <c r="D659">
        <f>'03_DADOS_LIMPOS'!K635</f>
        <v/>
      </c>
      <c r="E659">
        <f>$B$8+$B$9*D659</f>
        <v/>
      </c>
      <c r="F659">
        <f>C659-E659</f>
        <v/>
      </c>
      <c r="G659">
        <f>F659/$B$11</f>
        <v/>
      </c>
      <c r="H659">
        <f>ABS(G659)</f>
        <v/>
      </c>
    </row>
    <row r="660">
      <c r="A660">
        <f>'03_DADOS_LIMPOS'!A636</f>
        <v/>
      </c>
      <c r="B660">
        <f>'03_DADOS_LIMPOS'!C636</f>
        <v/>
      </c>
      <c r="C660">
        <f>'03_DADOS_LIMPOS'!D636</f>
        <v/>
      </c>
      <c r="D660">
        <f>'03_DADOS_LIMPOS'!K636</f>
        <v/>
      </c>
      <c r="E660">
        <f>$B$8+$B$9*D660</f>
        <v/>
      </c>
      <c r="F660">
        <f>C660-E660</f>
        <v/>
      </c>
      <c r="G660">
        <f>F660/$B$11</f>
        <v/>
      </c>
      <c r="H660">
        <f>ABS(G660)</f>
        <v/>
      </c>
    </row>
    <row r="661">
      <c r="A661">
        <f>'03_DADOS_LIMPOS'!A637</f>
        <v/>
      </c>
      <c r="B661">
        <f>'03_DADOS_LIMPOS'!C637</f>
        <v/>
      </c>
      <c r="C661">
        <f>'03_DADOS_LIMPOS'!D637</f>
        <v/>
      </c>
      <c r="D661">
        <f>'03_DADOS_LIMPOS'!K637</f>
        <v/>
      </c>
      <c r="E661">
        <f>$B$8+$B$9*D661</f>
        <v/>
      </c>
      <c r="F661">
        <f>C661-E661</f>
        <v/>
      </c>
      <c r="G661">
        <f>F661/$B$11</f>
        <v/>
      </c>
      <c r="H661">
        <f>ABS(G661)</f>
        <v/>
      </c>
    </row>
    <row r="662">
      <c r="A662">
        <f>'03_DADOS_LIMPOS'!A638</f>
        <v/>
      </c>
      <c r="B662">
        <f>'03_DADOS_LIMPOS'!C638</f>
        <v/>
      </c>
      <c r="C662">
        <f>'03_DADOS_LIMPOS'!D638</f>
        <v/>
      </c>
      <c r="D662">
        <f>'03_DADOS_LIMPOS'!K638</f>
        <v/>
      </c>
      <c r="E662">
        <f>$B$8+$B$9*D662</f>
        <v/>
      </c>
      <c r="F662">
        <f>C662-E662</f>
        <v/>
      </c>
      <c r="G662">
        <f>F662/$B$11</f>
        <v/>
      </c>
      <c r="H662">
        <f>ABS(G662)</f>
        <v/>
      </c>
    </row>
    <row r="663">
      <c r="A663">
        <f>'03_DADOS_LIMPOS'!A639</f>
        <v/>
      </c>
      <c r="B663">
        <f>'03_DADOS_LIMPOS'!C639</f>
        <v/>
      </c>
      <c r="C663">
        <f>'03_DADOS_LIMPOS'!D639</f>
        <v/>
      </c>
      <c r="D663">
        <f>'03_DADOS_LIMPOS'!K639</f>
        <v/>
      </c>
      <c r="E663">
        <f>$B$8+$B$9*D663</f>
        <v/>
      </c>
      <c r="F663">
        <f>C663-E663</f>
        <v/>
      </c>
      <c r="G663">
        <f>F663/$B$11</f>
        <v/>
      </c>
      <c r="H663">
        <f>ABS(G663)</f>
        <v/>
      </c>
    </row>
    <row r="664">
      <c r="A664">
        <f>'03_DADOS_LIMPOS'!A640</f>
        <v/>
      </c>
      <c r="B664">
        <f>'03_DADOS_LIMPOS'!C640</f>
        <v/>
      </c>
      <c r="C664">
        <f>'03_DADOS_LIMPOS'!D640</f>
        <v/>
      </c>
      <c r="D664">
        <f>'03_DADOS_LIMPOS'!K640</f>
        <v/>
      </c>
      <c r="E664">
        <f>$B$8+$B$9*D664</f>
        <v/>
      </c>
      <c r="F664">
        <f>C664-E664</f>
        <v/>
      </c>
      <c r="G664">
        <f>F664/$B$11</f>
        <v/>
      </c>
      <c r="H664">
        <f>ABS(G664)</f>
        <v/>
      </c>
    </row>
    <row r="665">
      <c r="A665">
        <f>'03_DADOS_LIMPOS'!A641</f>
        <v/>
      </c>
      <c r="B665">
        <f>'03_DADOS_LIMPOS'!C641</f>
        <v/>
      </c>
      <c r="C665">
        <f>'03_DADOS_LIMPOS'!D641</f>
        <v/>
      </c>
      <c r="D665">
        <f>'03_DADOS_LIMPOS'!K641</f>
        <v/>
      </c>
      <c r="E665">
        <f>$B$8+$B$9*D665</f>
        <v/>
      </c>
      <c r="F665">
        <f>C665-E665</f>
        <v/>
      </c>
      <c r="G665">
        <f>F665/$B$11</f>
        <v/>
      </c>
      <c r="H665">
        <f>ABS(G665)</f>
        <v/>
      </c>
    </row>
    <row r="666">
      <c r="A666">
        <f>'03_DADOS_LIMPOS'!A642</f>
        <v/>
      </c>
      <c r="B666">
        <f>'03_DADOS_LIMPOS'!C642</f>
        <v/>
      </c>
      <c r="C666">
        <f>'03_DADOS_LIMPOS'!D642</f>
        <v/>
      </c>
      <c r="D666">
        <f>'03_DADOS_LIMPOS'!K642</f>
        <v/>
      </c>
      <c r="E666">
        <f>$B$8+$B$9*D666</f>
        <v/>
      </c>
      <c r="F666">
        <f>C666-E666</f>
        <v/>
      </c>
      <c r="G666">
        <f>F666/$B$11</f>
        <v/>
      </c>
      <c r="H666">
        <f>ABS(G666)</f>
        <v/>
      </c>
    </row>
    <row r="667">
      <c r="A667">
        <f>'03_DADOS_LIMPOS'!A643</f>
        <v/>
      </c>
      <c r="B667">
        <f>'03_DADOS_LIMPOS'!C643</f>
        <v/>
      </c>
      <c r="C667">
        <f>'03_DADOS_LIMPOS'!D643</f>
        <v/>
      </c>
      <c r="D667">
        <f>'03_DADOS_LIMPOS'!K643</f>
        <v/>
      </c>
      <c r="E667">
        <f>$B$8+$B$9*D667</f>
        <v/>
      </c>
      <c r="F667">
        <f>C667-E667</f>
        <v/>
      </c>
      <c r="G667">
        <f>F667/$B$11</f>
        <v/>
      </c>
      <c r="H667">
        <f>ABS(G667)</f>
        <v/>
      </c>
    </row>
    <row r="668">
      <c r="A668">
        <f>'03_DADOS_LIMPOS'!A644</f>
        <v/>
      </c>
      <c r="B668">
        <f>'03_DADOS_LIMPOS'!C644</f>
        <v/>
      </c>
      <c r="C668">
        <f>'03_DADOS_LIMPOS'!D644</f>
        <v/>
      </c>
      <c r="D668">
        <f>'03_DADOS_LIMPOS'!K644</f>
        <v/>
      </c>
      <c r="E668">
        <f>$B$8+$B$9*D668</f>
        <v/>
      </c>
      <c r="F668">
        <f>C668-E668</f>
        <v/>
      </c>
      <c r="G668">
        <f>F668/$B$11</f>
        <v/>
      </c>
      <c r="H668">
        <f>ABS(G668)</f>
        <v/>
      </c>
    </row>
    <row r="669">
      <c r="A669">
        <f>'03_DADOS_LIMPOS'!A645</f>
        <v/>
      </c>
      <c r="B669">
        <f>'03_DADOS_LIMPOS'!C645</f>
        <v/>
      </c>
      <c r="C669">
        <f>'03_DADOS_LIMPOS'!D645</f>
        <v/>
      </c>
      <c r="D669">
        <f>'03_DADOS_LIMPOS'!K645</f>
        <v/>
      </c>
      <c r="E669">
        <f>$B$8+$B$9*D669</f>
        <v/>
      </c>
      <c r="F669">
        <f>C669-E669</f>
        <v/>
      </c>
      <c r="G669">
        <f>F669/$B$11</f>
        <v/>
      </c>
      <c r="H669">
        <f>ABS(G669)</f>
        <v/>
      </c>
    </row>
    <row r="670">
      <c r="A670">
        <f>'03_DADOS_LIMPOS'!A646</f>
        <v/>
      </c>
      <c r="B670">
        <f>'03_DADOS_LIMPOS'!C646</f>
        <v/>
      </c>
      <c r="C670">
        <f>'03_DADOS_LIMPOS'!D646</f>
        <v/>
      </c>
      <c r="D670">
        <f>'03_DADOS_LIMPOS'!K646</f>
        <v/>
      </c>
      <c r="E670">
        <f>$B$8+$B$9*D670</f>
        <v/>
      </c>
      <c r="F670">
        <f>C670-E670</f>
        <v/>
      </c>
      <c r="G670">
        <f>F670/$B$11</f>
        <v/>
      </c>
      <c r="H670">
        <f>ABS(G670)</f>
        <v/>
      </c>
    </row>
    <row r="671">
      <c r="A671">
        <f>'03_DADOS_LIMPOS'!A647</f>
        <v/>
      </c>
      <c r="B671">
        <f>'03_DADOS_LIMPOS'!C647</f>
        <v/>
      </c>
      <c r="C671">
        <f>'03_DADOS_LIMPOS'!D647</f>
        <v/>
      </c>
      <c r="D671">
        <f>'03_DADOS_LIMPOS'!K647</f>
        <v/>
      </c>
      <c r="E671">
        <f>$B$8+$B$9*D671</f>
        <v/>
      </c>
      <c r="F671">
        <f>C671-E671</f>
        <v/>
      </c>
      <c r="G671">
        <f>F671/$B$11</f>
        <v/>
      </c>
      <c r="H671">
        <f>ABS(G671)</f>
        <v/>
      </c>
    </row>
    <row r="672">
      <c r="A672">
        <f>'03_DADOS_LIMPOS'!A648</f>
        <v/>
      </c>
      <c r="B672">
        <f>'03_DADOS_LIMPOS'!C648</f>
        <v/>
      </c>
      <c r="C672">
        <f>'03_DADOS_LIMPOS'!D648</f>
        <v/>
      </c>
      <c r="D672">
        <f>'03_DADOS_LIMPOS'!K648</f>
        <v/>
      </c>
      <c r="E672">
        <f>$B$8+$B$9*D672</f>
        <v/>
      </c>
      <c r="F672">
        <f>C672-E672</f>
        <v/>
      </c>
      <c r="G672">
        <f>F672/$B$11</f>
        <v/>
      </c>
      <c r="H672">
        <f>ABS(G672)</f>
        <v/>
      </c>
    </row>
    <row r="673">
      <c r="A673">
        <f>'03_DADOS_LIMPOS'!A649</f>
        <v/>
      </c>
      <c r="B673">
        <f>'03_DADOS_LIMPOS'!C649</f>
        <v/>
      </c>
      <c r="C673">
        <f>'03_DADOS_LIMPOS'!D649</f>
        <v/>
      </c>
      <c r="D673">
        <f>'03_DADOS_LIMPOS'!K649</f>
        <v/>
      </c>
      <c r="E673">
        <f>$B$8+$B$9*D673</f>
        <v/>
      </c>
      <c r="F673">
        <f>C673-E673</f>
        <v/>
      </c>
      <c r="G673">
        <f>F673/$B$11</f>
        <v/>
      </c>
      <c r="H673">
        <f>ABS(G673)</f>
        <v/>
      </c>
    </row>
    <row r="674">
      <c r="A674">
        <f>'03_DADOS_LIMPOS'!A650</f>
        <v/>
      </c>
      <c r="B674">
        <f>'03_DADOS_LIMPOS'!C650</f>
        <v/>
      </c>
      <c r="C674">
        <f>'03_DADOS_LIMPOS'!D650</f>
        <v/>
      </c>
      <c r="D674">
        <f>'03_DADOS_LIMPOS'!K650</f>
        <v/>
      </c>
      <c r="E674">
        <f>$B$8+$B$9*D674</f>
        <v/>
      </c>
      <c r="F674">
        <f>C674-E674</f>
        <v/>
      </c>
      <c r="G674">
        <f>F674/$B$11</f>
        <v/>
      </c>
      <c r="H674">
        <f>ABS(G674)</f>
        <v/>
      </c>
    </row>
    <row r="675">
      <c r="A675">
        <f>'03_DADOS_LIMPOS'!A651</f>
        <v/>
      </c>
      <c r="B675">
        <f>'03_DADOS_LIMPOS'!C651</f>
        <v/>
      </c>
      <c r="C675">
        <f>'03_DADOS_LIMPOS'!D651</f>
        <v/>
      </c>
      <c r="D675">
        <f>'03_DADOS_LIMPOS'!K651</f>
        <v/>
      </c>
      <c r="E675">
        <f>$B$8+$B$9*D675</f>
        <v/>
      </c>
      <c r="F675">
        <f>C675-E675</f>
        <v/>
      </c>
      <c r="G675">
        <f>F675/$B$11</f>
        <v/>
      </c>
      <c r="H675">
        <f>ABS(G675)</f>
        <v/>
      </c>
    </row>
    <row r="676">
      <c r="A676">
        <f>'03_DADOS_LIMPOS'!A652</f>
        <v/>
      </c>
      <c r="B676">
        <f>'03_DADOS_LIMPOS'!C652</f>
        <v/>
      </c>
      <c r="C676">
        <f>'03_DADOS_LIMPOS'!D652</f>
        <v/>
      </c>
      <c r="D676">
        <f>'03_DADOS_LIMPOS'!K652</f>
        <v/>
      </c>
      <c r="E676">
        <f>$B$8+$B$9*D676</f>
        <v/>
      </c>
      <c r="F676">
        <f>C676-E676</f>
        <v/>
      </c>
      <c r="G676">
        <f>F676/$B$11</f>
        <v/>
      </c>
      <c r="H676">
        <f>ABS(G676)</f>
        <v/>
      </c>
    </row>
    <row r="677">
      <c r="A677">
        <f>'03_DADOS_LIMPOS'!A653</f>
        <v/>
      </c>
      <c r="B677">
        <f>'03_DADOS_LIMPOS'!C653</f>
        <v/>
      </c>
      <c r="C677">
        <f>'03_DADOS_LIMPOS'!D653</f>
        <v/>
      </c>
      <c r="D677">
        <f>'03_DADOS_LIMPOS'!K653</f>
        <v/>
      </c>
      <c r="E677">
        <f>$B$8+$B$9*D677</f>
        <v/>
      </c>
      <c r="F677">
        <f>C677-E677</f>
        <v/>
      </c>
      <c r="G677">
        <f>F677/$B$11</f>
        <v/>
      </c>
      <c r="H677">
        <f>ABS(G677)</f>
        <v/>
      </c>
    </row>
    <row r="678">
      <c r="A678">
        <f>'03_DADOS_LIMPOS'!A654</f>
        <v/>
      </c>
      <c r="B678">
        <f>'03_DADOS_LIMPOS'!C654</f>
        <v/>
      </c>
      <c r="C678">
        <f>'03_DADOS_LIMPOS'!D654</f>
        <v/>
      </c>
      <c r="D678">
        <f>'03_DADOS_LIMPOS'!K654</f>
        <v/>
      </c>
      <c r="E678">
        <f>$B$8+$B$9*D678</f>
        <v/>
      </c>
      <c r="F678">
        <f>C678-E678</f>
        <v/>
      </c>
      <c r="G678">
        <f>F678/$B$11</f>
        <v/>
      </c>
      <c r="H678">
        <f>ABS(G678)</f>
        <v/>
      </c>
    </row>
    <row r="679">
      <c r="A679">
        <f>'03_DADOS_LIMPOS'!A655</f>
        <v/>
      </c>
      <c r="B679">
        <f>'03_DADOS_LIMPOS'!C655</f>
        <v/>
      </c>
      <c r="C679">
        <f>'03_DADOS_LIMPOS'!D655</f>
        <v/>
      </c>
      <c r="D679">
        <f>'03_DADOS_LIMPOS'!K655</f>
        <v/>
      </c>
      <c r="E679">
        <f>$B$8+$B$9*D679</f>
        <v/>
      </c>
      <c r="F679">
        <f>C679-E679</f>
        <v/>
      </c>
      <c r="G679">
        <f>F679/$B$11</f>
        <v/>
      </c>
      <c r="H679">
        <f>ABS(G679)</f>
        <v/>
      </c>
    </row>
    <row r="680">
      <c r="A680">
        <f>'03_DADOS_LIMPOS'!A656</f>
        <v/>
      </c>
      <c r="B680">
        <f>'03_DADOS_LIMPOS'!C656</f>
        <v/>
      </c>
      <c r="C680">
        <f>'03_DADOS_LIMPOS'!D656</f>
        <v/>
      </c>
      <c r="D680">
        <f>'03_DADOS_LIMPOS'!K656</f>
        <v/>
      </c>
      <c r="E680">
        <f>$B$8+$B$9*D680</f>
        <v/>
      </c>
      <c r="F680">
        <f>C680-E680</f>
        <v/>
      </c>
      <c r="G680">
        <f>F680/$B$11</f>
        <v/>
      </c>
      <c r="H680">
        <f>ABS(G680)</f>
        <v/>
      </c>
    </row>
    <row r="681">
      <c r="A681">
        <f>'03_DADOS_LIMPOS'!A657</f>
        <v/>
      </c>
      <c r="B681">
        <f>'03_DADOS_LIMPOS'!C657</f>
        <v/>
      </c>
      <c r="C681">
        <f>'03_DADOS_LIMPOS'!D657</f>
        <v/>
      </c>
      <c r="D681">
        <f>'03_DADOS_LIMPOS'!K657</f>
        <v/>
      </c>
      <c r="E681">
        <f>$B$8+$B$9*D681</f>
        <v/>
      </c>
      <c r="F681">
        <f>C681-E681</f>
        <v/>
      </c>
      <c r="G681">
        <f>F681/$B$11</f>
        <v/>
      </c>
      <c r="H681">
        <f>ABS(G681)</f>
        <v/>
      </c>
    </row>
    <row r="682">
      <c r="A682">
        <f>'03_DADOS_LIMPOS'!A658</f>
        <v/>
      </c>
      <c r="B682">
        <f>'03_DADOS_LIMPOS'!C658</f>
        <v/>
      </c>
      <c r="C682">
        <f>'03_DADOS_LIMPOS'!D658</f>
        <v/>
      </c>
      <c r="D682">
        <f>'03_DADOS_LIMPOS'!K658</f>
        <v/>
      </c>
      <c r="E682">
        <f>$B$8+$B$9*D682</f>
        <v/>
      </c>
      <c r="F682">
        <f>C682-E682</f>
        <v/>
      </c>
      <c r="G682">
        <f>F682/$B$11</f>
        <v/>
      </c>
      <c r="H682">
        <f>ABS(G682)</f>
        <v/>
      </c>
    </row>
    <row r="683">
      <c r="A683">
        <f>'03_DADOS_LIMPOS'!A659</f>
        <v/>
      </c>
      <c r="B683">
        <f>'03_DADOS_LIMPOS'!C659</f>
        <v/>
      </c>
      <c r="C683">
        <f>'03_DADOS_LIMPOS'!D659</f>
        <v/>
      </c>
      <c r="D683">
        <f>'03_DADOS_LIMPOS'!K659</f>
        <v/>
      </c>
      <c r="E683">
        <f>$B$8+$B$9*D683</f>
        <v/>
      </c>
      <c r="F683">
        <f>C683-E683</f>
        <v/>
      </c>
      <c r="G683">
        <f>F683/$B$11</f>
        <v/>
      </c>
      <c r="H683">
        <f>ABS(G683)</f>
        <v/>
      </c>
    </row>
    <row r="684">
      <c r="A684">
        <f>'03_DADOS_LIMPOS'!A660</f>
        <v/>
      </c>
      <c r="B684">
        <f>'03_DADOS_LIMPOS'!C660</f>
        <v/>
      </c>
      <c r="C684">
        <f>'03_DADOS_LIMPOS'!D660</f>
        <v/>
      </c>
      <c r="D684">
        <f>'03_DADOS_LIMPOS'!K660</f>
        <v/>
      </c>
      <c r="E684">
        <f>$B$8+$B$9*D684</f>
        <v/>
      </c>
      <c r="F684">
        <f>C684-E684</f>
        <v/>
      </c>
      <c r="G684">
        <f>F684/$B$11</f>
        <v/>
      </c>
      <c r="H684">
        <f>ABS(G684)</f>
        <v/>
      </c>
    </row>
    <row r="685">
      <c r="A685">
        <f>'03_DADOS_LIMPOS'!A661</f>
        <v/>
      </c>
      <c r="B685">
        <f>'03_DADOS_LIMPOS'!C661</f>
        <v/>
      </c>
      <c r="C685">
        <f>'03_DADOS_LIMPOS'!D661</f>
        <v/>
      </c>
      <c r="D685">
        <f>'03_DADOS_LIMPOS'!K661</f>
        <v/>
      </c>
      <c r="E685">
        <f>$B$8+$B$9*D685</f>
        <v/>
      </c>
      <c r="F685">
        <f>C685-E685</f>
        <v/>
      </c>
      <c r="G685">
        <f>F685/$B$11</f>
        <v/>
      </c>
      <c r="H685">
        <f>ABS(G685)</f>
        <v/>
      </c>
    </row>
    <row r="686">
      <c r="A686">
        <f>'03_DADOS_LIMPOS'!A662</f>
        <v/>
      </c>
      <c r="B686">
        <f>'03_DADOS_LIMPOS'!C662</f>
        <v/>
      </c>
      <c r="C686">
        <f>'03_DADOS_LIMPOS'!D662</f>
        <v/>
      </c>
      <c r="D686">
        <f>'03_DADOS_LIMPOS'!K662</f>
        <v/>
      </c>
      <c r="E686">
        <f>$B$8+$B$9*D686</f>
        <v/>
      </c>
      <c r="F686">
        <f>C686-E686</f>
        <v/>
      </c>
      <c r="G686">
        <f>F686/$B$11</f>
        <v/>
      </c>
      <c r="H686">
        <f>ABS(G686)</f>
        <v/>
      </c>
    </row>
    <row r="687">
      <c r="A687">
        <f>'03_DADOS_LIMPOS'!A663</f>
        <v/>
      </c>
      <c r="B687">
        <f>'03_DADOS_LIMPOS'!C663</f>
        <v/>
      </c>
      <c r="C687">
        <f>'03_DADOS_LIMPOS'!D663</f>
        <v/>
      </c>
      <c r="D687">
        <f>'03_DADOS_LIMPOS'!K663</f>
        <v/>
      </c>
      <c r="E687">
        <f>$B$8+$B$9*D687</f>
        <v/>
      </c>
      <c r="F687">
        <f>C687-E687</f>
        <v/>
      </c>
      <c r="G687">
        <f>F687/$B$11</f>
        <v/>
      </c>
      <c r="H687">
        <f>ABS(G687)</f>
        <v/>
      </c>
    </row>
    <row r="688">
      <c r="A688">
        <f>'03_DADOS_LIMPOS'!A664</f>
        <v/>
      </c>
      <c r="B688">
        <f>'03_DADOS_LIMPOS'!C664</f>
        <v/>
      </c>
      <c r="C688">
        <f>'03_DADOS_LIMPOS'!D664</f>
        <v/>
      </c>
      <c r="D688">
        <f>'03_DADOS_LIMPOS'!K664</f>
        <v/>
      </c>
      <c r="E688">
        <f>$B$8+$B$9*D688</f>
        <v/>
      </c>
      <c r="F688">
        <f>C688-E688</f>
        <v/>
      </c>
      <c r="G688">
        <f>F688/$B$11</f>
        <v/>
      </c>
      <c r="H688">
        <f>ABS(G688)</f>
        <v/>
      </c>
    </row>
    <row r="689">
      <c r="A689">
        <f>'03_DADOS_LIMPOS'!A665</f>
        <v/>
      </c>
      <c r="B689">
        <f>'03_DADOS_LIMPOS'!C665</f>
        <v/>
      </c>
      <c r="C689">
        <f>'03_DADOS_LIMPOS'!D665</f>
        <v/>
      </c>
      <c r="D689">
        <f>'03_DADOS_LIMPOS'!K665</f>
        <v/>
      </c>
      <c r="E689">
        <f>$B$8+$B$9*D689</f>
        <v/>
      </c>
      <c r="F689">
        <f>C689-E689</f>
        <v/>
      </c>
      <c r="G689">
        <f>F689/$B$11</f>
        <v/>
      </c>
      <c r="H689">
        <f>ABS(G689)</f>
        <v/>
      </c>
    </row>
    <row r="690">
      <c r="A690">
        <f>'03_DADOS_LIMPOS'!A666</f>
        <v/>
      </c>
      <c r="B690">
        <f>'03_DADOS_LIMPOS'!C666</f>
        <v/>
      </c>
      <c r="C690">
        <f>'03_DADOS_LIMPOS'!D666</f>
        <v/>
      </c>
      <c r="D690">
        <f>'03_DADOS_LIMPOS'!K666</f>
        <v/>
      </c>
      <c r="E690">
        <f>$B$8+$B$9*D690</f>
        <v/>
      </c>
      <c r="F690">
        <f>C690-E690</f>
        <v/>
      </c>
      <c r="G690">
        <f>F690/$B$11</f>
        <v/>
      </c>
      <c r="H690">
        <f>ABS(G690)</f>
        <v/>
      </c>
    </row>
    <row r="691">
      <c r="A691">
        <f>'03_DADOS_LIMPOS'!A667</f>
        <v/>
      </c>
      <c r="B691">
        <f>'03_DADOS_LIMPOS'!C667</f>
        <v/>
      </c>
      <c r="C691">
        <f>'03_DADOS_LIMPOS'!D667</f>
        <v/>
      </c>
      <c r="D691">
        <f>'03_DADOS_LIMPOS'!K667</f>
        <v/>
      </c>
      <c r="E691">
        <f>$B$8+$B$9*D691</f>
        <v/>
      </c>
      <c r="F691">
        <f>C691-E691</f>
        <v/>
      </c>
      <c r="G691">
        <f>F691/$B$11</f>
        <v/>
      </c>
      <c r="H691">
        <f>ABS(G691)</f>
        <v/>
      </c>
    </row>
    <row r="692">
      <c r="A692">
        <f>'03_DADOS_LIMPOS'!A668</f>
        <v/>
      </c>
      <c r="B692">
        <f>'03_DADOS_LIMPOS'!C668</f>
        <v/>
      </c>
      <c r="C692">
        <f>'03_DADOS_LIMPOS'!D668</f>
        <v/>
      </c>
      <c r="D692">
        <f>'03_DADOS_LIMPOS'!K668</f>
        <v/>
      </c>
      <c r="E692">
        <f>$B$8+$B$9*D692</f>
        <v/>
      </c>
      <c r="F692">
        <f>C692-E692</f>
        <v/>
      </c>
      <c r="G692">
        <f>F692/$B$11</f>
        <v/>
      </c>
      <c r="H692">
        <f>ABS(G692)</f>
        <v/>
      </c>
    </row>
    <row r="693">
      <c r="A693">
        <f>'03_DADOS_LIMPOS'!A669</f>
        <v/>
      </c>
      <c r="B693">
        <f>'03_DADOS_LIMPOS'!C669</f>
        <v/>
      </c>
      <c r="C693">
        <f>'03_DADOS_LIMPOS'!D669</f>
        <v/>
      </c>
      <c r="D693">
        <f>'03_DADOS_LIMPOS'!K669</f>
        <v/>
      </c>
      <c r="E693">
        <f>$B$8+$B$9*D693</f>
        <v/>
      </c>
      <c r="F693">
        <f>C693-E693</f>
        <v/>
      </c>
      <c r="G693">
        <f>F693/$B$11</f>
        <v/>
      </c>
      <c r="H693">
        <f>ABS(G693)</f>
        <v/>
      </c>
    </row>
    <row r="694">
      <c r="A694">
        <f>'03_DADOS_LIMPOS'!A670</f>
        <v/>
      </c>
      <c r="B694">
        <f>'03_DADOS_LIMPOS'!C670</f>
        <v/>
      </c>
      <c r="C694">
        <f>'03_DADOS_LIMPOS'!D670</f>
        <v/>
      </c>
      <c r="D694">
        <f>'03_DADOS_LIMPOS'!K670</f>
        <v/>
      </c>
      <c r="E694">
        <f>$B$8+$B$9*D694</f>
        <v/>
      </c>
      <c r="F694">
        <f>C694-E694</f>
        <v/>
      </c>
      <c r="G694">
        <f>F694/$B$11</f>
        <v/>
      </c>
      <c r="H694">
        <f>ABS(G694)</f>
        <v/>
      </c>
    </row>
    <row r="695">
      <c r="A695">
        <f>'03_DADOS_LIMPOS'!A671</f>
        <v/>
      </c>
      <c r="B695">
        <f>'03_DADOS_LIMPOS'!C671</f>
        <v/>
      </c>
      <c r="C695">
        <f>'03_DADOS_LIMPOS'!D671</f>
        <v/>
      </c>
      <c r="D695">
        <f>'03_DADOS_LIMPOS'!K671</f>
        <v/>
      </c>
      <c r="E695">
        <f>$B$8+$B$9*D695</f>
        <v/>
      </c>
      <c r="F695">
        <f>C695-E695</f>
        <v/>
      </c>
      <c r="G695">
        <f>F695/$B$11</f>
        <v/>
      </c>
      <c r="H695">
        <f>ABS(G695)</f>
        <v/>
      </c>
    </row>
    <row r="696">
      <c r="A696">
        <f>'03_DADOS_LIMPOS'!A672</f>
        <v/>
      </c>
      <c r="B696">
        <f>'03_DADOS_LIMPOS'!C672</f>
        <v/>
      </c>
      <c r="C696">
        <f>'03_DADOS_LIMPOS'!D672</f>
        <v/>
      </c>
      <c r="D696">
        <f>'03_DADOS_LIMPOS'!K672</f>
        <v/>
      </c>
      <c r="E696">
        <f>$B$8+$B$9*D696</f>
        <v/>
      </c>
      <c r="F696">
        <f>C696-E696</f>
        <v/>
      </c>
      <c r="G696">
        <f>F696/$B$11</f>
        <v/>
      </c>
      <c r="H696">
        <f>ABS(G696)</f>
        <v/>
      </c>
    </row>
    <row r="697">
      <c r="A697">
        <f>'03_DADOS_LIMPOS'!A673</f>
        <v/>
      </c>
      <c r="B697">
        <f>'03_DADOS_LIMPOS'!C673</f>
        <v/>
      </c>
      <c r="C697">
        <f>'03_DADOS_LIMPOS'!D673</f>
        <v/>
      </c>
      <c r="D697">
        <f>'03_DADOS_LIMPOS'!K673</f>
        <v/>
      </c>
      <c r="E697">
        <f>$B$8+$B$9*D697</f>
        <v/>
      </c>
      <c r="F697">
        <f>C697-E697</f>
        <v/>
      </c>
      <c r="G697">
        <f>F697/$B$11</f>
        <v/>
      </c>
      <c r="H697">
        <f>ABS(G697)</f>
        <v/>
      </c>
    </row>
    <row r="698">
      <c r="A698">
        <f>'03_DADOS_LIMPOS'!A674</f>
        <v/>
      </c>
      <c r="B698">
        <f>'03_DADOS_LIMPOS'!C674</f>
        <v/>
      </c>
      <c r="C698">
        <f>'03_DADOS_LIMPOS'!D674</f>
        <v/>
      </c>
      <c r="D698">
        <f>'03_DADOS_LIMPOS'!K674</f>
        <v/>
      </c>
      <c r="E698">
        <f>$B$8+$B$9*D698</f>
        <v/>
      </c>
      <c r="F698">
        <f>C698-E698</f>
        <v/>
      </c>
      <c r="G698">
        <f>F698/$B$11</f>
        <v/>
      </c>
      <c r="H698">
        <f>ABS(G698)</f>
        <v/>
      </c>
    </row>
    <row r="699">
      <c r="A699">
        <f>'03_DADOS_LIMPOS'!A675</f>
        <v/>
      </c>
      <c r="B699">
        <f>'03_DADOS_LIMPOS'!C675</f>
        <v/>
      </c>
      <c r="C699">
        <f>'03_DADOS_LIMPOS'!D675</f>
        <v/>
      </c>
      <c r="D699">
        <f>'03_DADOS_LIMPOS'!K675</f>
        <v/>
      </c>
      <c r="E699">
        <f>$B$8+$B$9*D699</f>
        <v/>
      </c>
      <c r="F699">
        <f>C699-E699</f>
        <v/>
      </c>
      <c r="G699">
        <f>F699/$B$11</f>
        <v/>
      </c>
      <c r="H699">
        <f>ABS(G699)</f>
        <v/>
      </c>
    </row>
    <row r="700">
      <c r="A700">
        <f>'03_DADOS_LIMPOS'!A676</f>
        <v/>
      </c>
      <c r="B700">
        <f>'03_DADOS_LIMPOS'!C676</f>
        <v/>
      </c>
      <c r="C700">
        <f>'03_DADOS_LIMPOS'!D676</f>
        <v/>
      </c>
      <c r="D700">
        <f>'03_DADOS_LIMPOS'!K676</f>
        <v/>
      </c>
      <c r="E700">
        <f>$B$8+$B$9*D700</f>
        <v/>
      </c>
      <c r="F700">
        <f>C700-E700</f>
        <v/>
      </c>
      <c r="G700">
        <f>F700/$B$11</f>
        <v/>
      </c>
      <c r="H700">
        <f>ABS(G700)</f>
        <v/>
      </c>
    </row>
    <row r="701">
      <c r="A701">
        <f>'03_DADOS_LIMPOS'!A677</f>
        <v/>
      </c>
      <c r="B701">
        <f>'03_DADOS_LIMPOS'!C677</f>
        <v/>
      </c>
      <c r="C701">
        <f>'03_DADOS_LIMPOS'!D677</f>
        <v/>
      </c>
      <c r="D701">
        <f>'03_DADOS_LIMPOS'!K677</f>
        <v/>
      </c>
      <c r="E701">
        <f>$B$8+$B$9*D701</f>
        <v/>
      </c>
      <c r="F701">
        <f>C701-E701</f>
        <v/>
      </c>
      <c r="G701">
        <f>F701/$B$11</f>
        <v/>
      </c>
      <c r="H701">
        <f>ABS(G701)</f>
        <v/>
      </c>
    </row>
    <row r="702">
      <c r="A702">
        <f>'03_DADOS_LIMPOS'!A678</f>
        <v/>
      </c>
      <c r="B702">
        <f>'03_DADOS_LIMPOS'!C678</f>
        <v/>
      </c>
      <c r="C702">
        <f>'03_DADOS_LIMPOS'!D678</f>
        <v/>
      </c>
      <c r="D702">
        <f>'03_DADOS_LIMPOS'!K678</f>
        <v/>
      </c>
      <c r="E702">
        <f>$B$8+$B$9*D702</f>
        <v/>
      </c>
      <c r="F702">
        <f>C702-E702</f>
        <v/>
      </c>
      <c r="G702">
        <f>F702/$B$11</f>
        <v/>
      </c>
      <c r="H702">
        <f>ABS(G702)</f>
        <v/>
      </c>
    </row>
    <row r="703">
      <c r="A703">
        <f>'03_DADOS_LIMPOS'!A679</f>
        <v/>
      </c>
      <c r="B703">
        <f>'03_DADOS_LIMPOS'!C679</f>
        <v/>
      </c>
      <c r="C703">
        <f>'03_DADOS_LIMPOS'!D679</f>
        <v/>
      </c>
      <c r="D703">
        <f>'03_DADOS_LIMPOS'!K679</f>
        <v/>
      </c>
      <c r="E703">
        <f>$B$8+$B$9*D703</f>
        <v/>
      </c>
      <c r="F703">
        <f>C703-E703</f>
        <v/>
      </c>
      <c r="G703">
        <f>F703/$B$11</f>
        <v/>
      </c>
      <c r="H703">
        <f>ABS(G703)</f>
        <v/>
      </c>
    </row>
    <row r="704">
      <c r="A704">
        <f>'03_DADOS_LIMPOS'!A680</f>
        <v/>
      </c>
      <c r="B704">
        <f>'03_DADOS_LIMPOS'!C680</f>
        <v/>
      </c>
      <c r="C704">
        <f>'03_DADOS_LIMPOS'!D680</f>
        <v/>
      </c>
      <c r="D704">
        <f>'03_DADOS_LIMPOS'!K680</f>
        <v/>
      </c>
      <c r="E704">
        <f>$B$8+$B$9*D704</f>
        <v/>
      </c>
      <c r="F704">
        <f>C704-E704</f>
        <v/>
      </c>
      <c r="G704">
        <f>F704/$B$11</f>
        <v/>
      </c>
      <c r="H704">
        <f>ABS(G704)</f>
        <v/>
      </c>
    </row>
    <row r="705">
      <c r="A705">
        <f>'03_DADOS_LIMPOS'!A681</f>
        <v/>
      </c>
      <c r="B705">
        <f>'03_DADOS_LIMPOS'!C681</f>
        <v/>
      </c>
      <c r="C705">
        <f>'03_DADOS_LIMPOS'!D681</f>
        <v/>
      </c>
      <c r="D705">
        <f>'03_DADOS_LIMPOS'!K681</f>
        <v/>
      </c>
      <c r="E705">
        <f>$B$8+$B$9*D705</f>
        <v/>
      </c>
      <c r="F705">
        <f>C705-E705</f>
        <v/>
      </c>
      <c r="G705">
        <f>F705/$B$11</f>
        <v/>
      </c>
      <c r="H705">
        <f>ABS(G705)</f>
        <v/>
      </c>
    </row>
    <row r="706">
      <c r="A706">
        <f>'03_DADOS_LIMPOS'!A682</f>
        <v/>
      </c>
      <c r="B706">
        <f>'03_DADOS_LIMPOS'!C682</f>
        <v/>
      </c>
      <c r="C706">
        <f>'03_DADOS_LIMPOS'!D682</f>
        <v/>
      </c>
      <c r="D706">
        <f>'03_DADOS_LIMPOS'!K682</f>
        <v/>
      </c>
      <c r="E706">
        <f>$B$8+$B$9*D706</f>
        <v/>
      </c>
      <c r="F706">
        <f>C706-E706</f>
        <v/>
      </c>
      <c r="G706">
        <f>F706/$B$11</f>
        <v/>
      </c>
      <c r="H706">
        <f>ABS(G706)</f>
        <v/>
      </c>
    </row>
    <row r="707">
      <c r="A707">
        <f>'03_DADOS_LIMPOS'!A683</f>
        <v/>
      </c>
      <c r="B707">
        <f>'03_DADOS_LIMPOS'!C683</f>
        <v/>
      </c>
      <c r="C707">
        <f>'03_DADOS_LIMPOS'!D683</f>
        <v/>
      </c>
      <c r="D707">
        <f>'03_DADOS_LIMPOS'!K683</f>
        <v/>
      </c>
      <c r="E707">
        <f>$B$8+$B$9*D707</f>
        <v/>
      </c>
      <c r="F707">
        <f>C707-E707</f>
        <v/>
      </c>
      <c r="G707">
        <f>F707/$B$11</f>
        <v/>
      </c>
      <c r="H707">
        <f>ABS(G707)</f>
        <v/>
      </c>
    </row>
    <row r="708">
      <c r="A708">
        <f>'03_DADOS_LIMPOS'!A684</f>
        <v/>
      </c>
      <c r="B708">
        <f>'03_DADOS_LIMPOS'!C684</f>
        <v/>
      </c>
      <c r="C708">
        <f>'03_DADOS_LIMPOS'!D684</f>
        <v/>
      </c>
      <c r="D708">
        <f>'03_DADOS_LIMPOS'!K684</f>
        <v/>
      </c>
      <c r="E708">
        <f>$B$8+$B$9*D708</f>
        <v/>
      </c>
      <c r="F708">
        <f>C708-E708</f>
        <v/>
      </c>
      <c r="G708">
        <f>F708/$B$11</f>
        <v/>
      </c>
      <c r="H708">
        <f>ABS(G708)</f>
        <v/>
      </c>
    </row>
    <row r="709">
      <c r="A709">
        <f>'03_DADOS_LIMPOS'!A685</f>
        <v/>
      </c>
      <c r="B709">
        <f>'03_DADOS_LIMPOS'!C685</f>
        <v/>
      </c>
      <c r="C709">
        <f>'03_DADOS_LIMPOS'!D685</f>
        <v/>
      </c>
      <c r="D709">
        <f>'03_DADOS_LIMPOS'!K685</f>
        <v/>
      </c>
      <c r="E709">
        <f>$B$8+$B$9*D709</f>
        <v/>
      </c>
      <c r="F709">
        <f>C709-E709</f>
        <v/>
      </c>
      <c r="G709">
        <f>F709/$B$11</f>
        <v/>
      </c>
      <c r="H709">
        <f>ABS(G709)</f>
        <v/>
      </c>
    </row>
    <row r="710">
      <c r="A710">
        <f>'03_DADOS_LIMPOS'!A686</f>
        <v/>
      </c>
      <c r="B710">
        <f>'03_DADOS_LIMPOS'!C686</f>
        <v/>
      </c>
      <c r="C710">
        <f>'03_DADOS_LIMPOS'!D686</f>
        <v/>
      </c>
      <c r="D710">
        <f>'03_DADOS_LIMPOS'!K686</f>
        <v/>
      </c>
      <c r="E710">
        <f>$B$8+$B$9*D710</f>
        <v/>
      </c>
      <c r="F710">
        <f>C710-E710</f>
        <v/>
      </c>
      <c r="G710">
        <f>F710/$B$11</f>
        <v/>
      </c>
      <c r="H710">
        <f>ABS(G710)</f>
        <v/>
      </c>
    </row>
    <row r="711">
      <c r="A711">
        <f>'03_DADOS_LIMPOS'!A687</f>
        <v/>
      </c>
      <c r="B711">
        <f>'03_DADOS_LIMPOS'!C687</f>
        <v/>
      </c>
      <c r="C711">
        <f>'03_DADOS_LIMPOS'!D687</f>
        <v/>
      </c>
      <c r="D711">
        <f>'03_DADOS_LIMPOS'!K687</f>
        <v/>
      </c>
      <c r="E711">
        <f>$B$8+$B$9*D711</f>
        <v/>
      </c>
      <c r="F711">
        <f>C711-E711</f>
        <v/>
      </c>
      <c r="G711">
        <f>F711/$B$11</f>
        <v/>
      </c>
      <c r="H711">
        <f>ABS(G711)</f>
        <v/>
      </c>
    </row>
    <row r="712">
      <c r="A712">
        <f>'03_DADOS_LIMPOS'!A688</f>
        <v/>
      </c>
      <c r="B712">
        <f>'03_DADOS_LIMPOS'!C688</f>
        <v/>
      </c>
      <c r="C712">
        <f>'03_DADOS_LIMPOS'!D688</f>
        <v/>
      </c>
      <c r="D712">
        <f>'03_DADOS_LIMPOS'!K688</f>
        <v/>
      </c>
      <c r="E712">
        <f>$B$8+$B$9*D712</f>
        <v/>
      </c>
      <c r="F712">
        <f>C712-E712</f>
        <v/>
      </c>
      <c r="G712">
        <f>F712/$B$11</f>
        <v/>
      </c>
      <c r="H712">
        <f>ABS(G712)</f>
        <v/>
      </c>
    </row>
    <row r="713">
      <c r="A713">
        <f>'03_DADOS_LIMPOS'!A689</f>
        <v/>
      </c>
      <c r="B713">
        <f>'03_DADOS_LIMPOS'!C689</f>
        <v/>
      </c>
      <c r="C713">
        <f>'03_DADOS_LIMPOS'!D689</f>
        <v/>
      </c>
      <c r="D713">
        <f>'03_DADOS_LIMPOS'!K689</f>
        <v/>
      </c>
      <c r="E713">
        <f>$B$8+$B$9*D713</f>
        <v/>
      </c>
      <c r="F713">
        <f>C713-E713</f>
        <v/>
      </c>
      <c r="G713">
        <f>F713/$B$11</f>
        <v/>
      </c>
      <c r="H713">
        <f>ABS(G713)</f>
        <v/>
      </c>
    </row>
    <row r="714">
      <c r="A714">
        <f>'03_DADOS_LIMPOS'!A690</f>
        <v/>
      </c>
      <c r="B714">
        <f>'03_DADOS_LIMPOS'!C690</f>
        <v/>
      </c>
      <c r="C714">
        <f>'03_DADOS_LIMPOS'!D690</f>
        <v/>
      </c>
      <c r="D714">
        <f>'03_DADOS_LIMPOS'!K690</f>
        <v/>
      </c>
      <c r="E714">
        <f>$B$8+$B$9*D714</f>
        <v/>
      </c>
      <c r="F714">
        <f>C714-E714</f>
        <v/>
      </c>
      <c r="G714">
        <f>F714/$B$11</f>
        <v/>
      </c>
      <c r="H714">
        <f>ABS(G714)</f>
        <v/>
      </c>
    </row>
    <row r="715">
      <c r="A715">
        <f>'03_DADOS_LIMPOS'!A691</f>
        <v/>
      </c>
      <c r="B715">
        <f>'03_DADOS_LIMPOS'!C691</f>
        <v/>
      </c>
      <c r="C715">
        <f>'03_DADOS_LIMPOS'!D691</f>
        <v/>
      </c>
      <c r="D715">
        <f>'03_DADOS_LIMPOS'!K691</f>
        <v/>
      </c>
      <c r="E715">
        <f>$B$8+$B$9*D715</f>
        <v/>
      </c>
      <c r="F715">
        <f>C715-E715</f>
        <v/>
      </c>
      <c r="G715">
        <f>F715/$B$11</f>
        <v/>
      </c>
      <c r="H715">
        <f>ABS(G715)</f>
        <v/>
      </c>
    </row>
    <row r="716">
      <c r="A716">
        <f>'03_DADOS_LIMPOS'!A692</f>
        <v/>
      </c>
      <c r="B716">
        <f>'03_DADOS_LIMPOS'!C692</f>
        <v/>
      </c>
      <c r="C716">
        <f>'03_DADOS_LIMPOS'!D692</f>
        <v/>
      </c>
      <c r="D716">
        <f>'03_DADOS_LIMPOS'!K692</f>
        <v/>
      </c>
      <c r="E716">
        <f>$B$8+$B$9*D716</f>
        <v/>
      </c>
      <c r="F716">
        <f>C716-E716</f>
        <v/>
      </c>
      <c r="G716">
        <f>F716/$B$11</f>
        <v/>
      </c>
      <c r="H716">
        <f>ABS(G716)</f>
        <v/>
      </c>
    </row>
    <row r="717">
      <c r="A717">
        <f>'03_DADOS_LIMPOS'!A693</f>
        <v/>
      </c>
      <c r="B717">
        <f>'03_DADOS_LIMPOS'!C693</f>
        <v/>
      </c>
      <c r="C717">
        <f>'03_DADOS_LIMPOS'!D693</f>
        <v/>
      </c>
      <c r="D717">
        <f>'03_DADOS_LIMPOS'!K693</f>
        <v/>
      </c>
      <c r="E717">
        <f>$B$8+$B$9*D717</f>
        <v/>
      </c>
      <c r="F717">
        <f>C717-E717</f>
        <v/>
      </c>
      <c r="G717">
        <f>F717/$B$11</f>
        <v/>
      </c>
      <c r="H717">
        <f>ABS(G717)</f>
        <v/>
      </c>
    </row>
    <row r="718">
      <c r="A718">
        <f>'03_DADOS_LIMPOS'!A694</f>
        <v/>
      </c>
      <c r="B718">
        <f>'03_DADOS_LIMPOS'!C694</f>
        <v/>
      </c>
      <c r="C718">
        <f>'03_DADOS_LIMPOS'!D694</f>
        <v/>
      </c>
      <c r="D718">
        <f>'03_DADOS_LIMPOS'!K694</f>
        <v/>
      </c>
      <c r="E718">
        <f>$B$8+$B$9*D718</f>
        <v/>
      </c>
      <c r="F718">
        <f>C718-E718</f>
        <v/>
      </c>
      <c r="G718">
        <f>F718/$B$11</f>
        <v/>
      </c>
      <c r="H718">
        <f>ABS(G718)</f>
        <v/>
      </c>
    </row>
    <row r="719">
      <c r="A719">
        <f>'03_DADOS_LIMPOS'!A695</f>
        <v/>
      </c>
      <c r="B719">
        <f>'03_DADOS_LIMPOS'!C695</f>
        <v/>
      </c>
      <c r="C719">
        <f>'03_DADOS_LIMPOS'!D695</f>
        <v/>
      </c>
      <c r="D719">
        <f>'03_DADOS_LIMPOS'!K695</f>
        <v/>
      </c>
      <c r="E719">
        <f>$B$8+$B$9*D719</f>
        <v/>
      </c>
      <c r="F719">
        <f>C719-E719</f>
        <v/>
      </c>
      <c r="G719">
        <f>F719/$B$11</f>
        <v/>
      </c>
      <c r="H719">
        <f>ABS(G719)</f>
        <v/>
      </c>
    </row>
    <row r="720">
      <c r="A720">
        <f>'03_DADOS_LIMPOS'!A696</f>
        <v/>
      </c>
      <c r="B720">
        <f>'03_DADOS_LIMPOS'!C696</f>
        <v/>
      </c>
      <c r="C720">
        <f>'03_DADOS_LIMPOS'!D696</f>
        <v/>
      </c>
      <c r="D720">
        <f>'03_DADOS_LIMPOS'!K696</f>
        <v/>
      </c>
      <c r="E720">
        <f>$B$8+$B$9*D720</f>
        <v/>
      </c>
      <c r="F720">
        <f>C720-E720</f>
        <v/>
      </c>
      <c r="G720">
        <f>F720/$B$11</f>
        <v/>
      </c>
      <c r="H720">
        <f>ABS(G720)</f>
        <v/>
      </c>
    </row>
    <row r="721">
      <c r="A721">
        <f>'03_DADOS_LIMPOS'!A697</f>
        <v/>
      </c>
      <c r="B721">
        <f>'03_DADOS_LIMPOS'!C697</f>
        <v/>
      </c>
      <c r="C721">
        <f>'03_DADOS_LIMPOS'!D697</f>
        <v/>
      </c>
      <c r="D721">
        <f>'03_DADOS_LIMPOS'!K697</f>
        <v/>
      </c>
      <c r="E721">
        <f>$B$8+$B$9*D721</f>
        <v/>
      </c>
      <c r="F721">
        <f>C721-E721</f>
        <v/>
      </c>
      <c r="G721">
        <f>F721/$B$11</f>
        <v/>
      </c>
      <c r="H721">
        <f>ABS(G721)</f>
        <v/>
      </c>
    </row>
    <row r="722">
      <c r="A722">
        <f>'03_DADOS_LIMPOS'!A698</f>
        <v/>
      </c>
      <c r="B722">
        <f>'03_DADOS_LIMPOS'!C698</f>
        <v/>
      </c>
      <c r="C722">
        <f>'03_DADOS_LIMPOS'!D698</f>
        <v/>
      </c>
      <c r="D722">
        <f>'03_DADOS_LIMPOS'!K698</f>
        <v/>
      </c>
      <c r="E722">
        <f>$B$8+$B$9*D722</f>
        <v/>
      </c>
      <c r="F722">
        <f>C722-E722</f>
        <v/>
      </c>
      <c r="G722">
        <f>F722/$B$11</f>
        <v/>
      </c>
      <c r="H722">
        <f>ABS(G722)</f>
        <v/>
      </c>
    </row>
    <row r="723">
      <c r="A723">
        <f>'03_DADOS_LIMPOS'!A699</f>
        <v/>
      </c>
      <c r="B723">
        <f>'03_DADOS_LIMPOS'!C699</f>
        <v/>
      </c>
      <c r="C723">
        <f>'03_DADOS_LIMPOS'!D699</f>
        <v/>
      </c>
      <c r="D723">
        <f>'03_DADOS_LIMPOS'!K699</f>
        <v/>
      </c>
      <c r="E723">
        <f>$B$8+$B$9*D723</f>
        <v/>
      </c>
      <c r="F723">
        <f>C723-E723</f>
        <v/>
      </c>
      <c r="G723">
        <f>F723/$B$11</f>
        <v/>
      </c>
      <c r="H723">
        <f>ABS(G723)</f>
        <v/>
      </c>
    </row>
    <row r="724">
      <c r="A724">
        <f>'03_DADOS_LIMPOS'!A700</f>
        <v/>
      </c>
      <c r="B724">
        <f>'03_DADOS_LIMPOS'!C700</f>
        <v/>
      </c>
      <c r="C724">
        <f>'03_DADOS_LIMPOS'!D700</f>
        <v/>
      </c>
      <c r="D724">
        <f>'03_DADOS_LIMPOS'!K700</f>
        <v/>
      </c>
      <c r="E724">
        <f>$B$8+$B$9*D724</f>
        <v/>
      </c>
      <c r="F724">
        <f>C724-E724</f>
        <v/>
      </c>
      <c r="G724">
        <f>F724/$B$11</f>
        <v/>
      </c>
      <c r="H724">
        <f>ABS(G724)</f>
        <v/>
      </c>
    </row>
    <row r="725">
      <c r="A725">
        <f>'03_DADOS_LIMPOS'!A701</f>
        <v/>
      </c>
      <c r="B725">
        <f>'03_DADOS_LIMPOS'!C701</f>
        <v/>
      </c>
      <c r="C725">
        <f>'03_DADOS_LIMPOS'!D701</f>
        <v/>
      </c>
      <c r="D725">
        <f>'03_DADOS_LIMPOS'!K701</f>
        <v/>
      </c>
      <c r="E725">
        <f>$B$8+$B$9*D725</f>
        <v/>
      </c>
      <c r="F725">
        <f>C725-E725</f>
        <v/>
      </c>
      <c r="G725">
        <f>F725/$B$11</f>
        <v/>
      </c>
      <c r="H725">
        <f>ABS(G725)</f>
        <v/>
      </c>
    </row>
    <row r="726">
      <c r="A726">
        <f>'03_DADOS_LIMPOS'!A702</f>
        <v/>
      </c>
      <c r="B726">
        <f>'03_DADOS_LIMPOS'!C702</f>
        <v/>
      </c>
      <c r="C726">
        <f>'03_DADOS_LIMPOS'!D702</f>
        <v/>
      </c>
      <c r="D726">
        <f>'03_DADOS_LIMPOS'!K702</f>
        <v/>
      </c>
      <c r="E726">
        <f>$B$8+$B$9*D726</f>
        <v/>
      </c>
      <c r="F726">
        <f>C726-E726</f>
        <v/>
      </c>
      <c r="G726">
        <f>F726/$B$11</f>
        <v/>
      </c>
      <c r="H726">
        <f>ABS(G726)</f>
        <v/>
      </c>
    </row>
    <row r="727">
      <c r="A727">
        <f>'03_DADOS_LIMPOS'!A703</f>
        <v/>
      </c>
      <c r="B727">
        <f>'03_DADOS_LIMPOS'!C703</f>
        <v/>
      </c>
      <c r="C727">
        <f>'03_DADOS_LIMPOS'!D703</f>
        <v/>
      </c>
      <c r="D727">
        <f>'03_DADOS_LIMPOS'!K703</f>
        <v/>
      </c>
      <c r="E727">
        <f>$B$8+$B$9*D727</f>
        <v/>
      </c>
      <c r="F727">
        <f>C727-E727</f>
        <v/>
      </c>
      <c r="G727">
        <f>F727/$B$11</f>
        <v/>
      </c>
      <c r="H727">
        <f>ABS(G727)</f>
        <v/>
      </c>
    </row>
    <row r="728">
      <c r="A728">
        <f>'03_DADOS_LIMPOS'!A704</f>
        <v/>
      </c>
      <c r="B728">
        <f>'03_DADOS_LIMPOS'!C704</f>
        <v/>
      </c>
      <c r="C728">
        <f>'03_DADOS_LIMPOS'!D704</f>
        <v/>
      </c>
      <c r="D728">
        <f>'03_DADOS_LIMPOS'!K704</f>
        <v/>
      </c>
      <c r="E728">
        <f>$B$8+$B$9*D728</f>
        <v/>
      </c>
      <c r="F728">
        <f>C728-E728</f>
        <v/>
      </c>
      <c r="G728">
        <f>F728/$B$11</f>
        <v/>
      </c>
      <c r="H728">
        <f>ABS(G728)</f>
        <v/>
      </c>
    </row>
    <row r="729">
      <c r="A729">
        <f>'03_DADOS_LIMPOS'!A705</f>
        <v/>
      </c>
      <c r="B729">
        <f>'03_DADOS_LIMPOS'!C705</f>
        <v/>
      </c>
      <c r="C729">
        <f>'03_DADOS_LIMPOS'!D705</f>
        <v/>
      </c>
      <c r="D729">
        <f>'03_DADOS_LIMPOS'!K705</f>
        <v/>
      </c>
      <c r="E729">
        <f>$B$8+$B$9*D729</f>
        <v/>
      </c>
      <c r="F729">
        <f>C729-E729</f>
        <v/>
      </c>
      <c r="G729">
        <f>F729/$B$11</f>
        <v/>
      </c>
      <c r="H729">
        <f>ABS(G729)</f>
        <v/>
      </c>
    </row>
    <row r="730">
      <c r="A730">
        <f>'03_DADOS_LIMPOS'!A706</f>
        <v/>
      </c>
      <c r="B730">
        <f>'03_DADOS_LIMPOS'!C706</f>
        <v/>
      </c>
      <c r="C730">
        <f>'03_DADOS_LIMPOS'!D706</f>
        <v/>
      </c>
      <c r="D730">
        <f>'03_DADOS_LIMPOS'!K706</f>
        <v/>
      </c>
      <c r="E730">
        <f>$B$8+$B$9*D730</f>
        <v/>
      </c>
      <c r="F730">
        <f>C730-E730</f>
        <v/>
      </c>
      <c r="G730">
        <f>F730/$B$11</f>
        <v/>
      </c>
      <c r="H730">
        <f>ABS(G730)</f>
        <v/>
      </c>
    </row>
    <row r="731">
      <c r="A731">
        <f>'03_DADOS_LIMPOS'!A707</f>
        <v/>
      </c>
      <c r="B731">
        <f>'03_DADOS_LIMPOS'!C707</f>
        <v/>
      </c>
      <c r="C731">
        <f>'03_DADOS_LIMPOS'!D707</f>
        <v/>
      </c>
      <c r="D731">
        <f>'03_DADOS_LIMPOS'!K707</f>
        <v/>
      </c>
      <c r="E731">
        <f>$B$8+$B$9*D731</f>
        <v/>
      </c>
      <c r="F731">
        <f>C731-E731</f>
        <v/>
      </c>
      <c r="G731">
        <f>F731/$B$11</f>
        <v/>
      </c>
      <c r="H731">
        <f>ABS(G731)</f>
        <v/>
      </c>
    </row>
    <row r="732">
      <c r="A732">
        <f>'03_DADOS_LIMPOS'!A708</f>
        <v/>
      </c>
      <c r="B732">
        <f>'03_DADOS_LIMPOS'!C708</f>
        <v/>
      </c>
      <c r="C732">
        <f>'03_DADOS_LIMPOS'!D708</f>
        <v/>
      </c>
      <c r="D732">
        <f>'03_DADOS_LIMPOS'!K708</f>
        <v/>
      </c>
      <c r="E732">
        <f>$B$8+$B$9*D732</f>
        <v/>
      </c>
      <c r="F732">
        <f>C732-E732</f>
        <v/>
      </c>
      <c r="G732">
        <f>F732/$B$11</f>
        <v/>
      </c>
      <c r="H732">
        <f>ABS(G732)</f>
        <v/>
      </c>
    </row>
    <row r="733">
      <c r="A733">
        <f>'03_DADOS_LIMPOS'!A709</f>
        <v/>
      </c>
      <c r="B733">
        <f>'03_DADOS_LIMPOS'!C709</f>
        <v/>
      </c>
      <c r="C733">
        <f>'03_DADOS_LIMPOS'!D709</f>
        <v/>
      </c>
      <c r="D733">
        <f>'03_DADOS_LIMPOS'!K709</f>
        <v/>
      </c>
      <c r="E733">
        <f>$B$8+$B$9*D733</f>
        <v/>
      </c>
      <c r="F733">
        <f>C733-E733</f>
        <v/>
      </c>
      <c r="G733">
        <f>F733/$B$11</f>
        <v/>
      </c>
      <c r="H733">
        <f>ABS(G733)</f>
        <v/>
      </c>
    </row>
    <row r="734">
      <c r="A734">
        <f>'03_DADOS_LIMPOS'!A710</f>
        <v/>
      </c>
      <c r="B734">
        <f>'03_DADOS_LIMPOS'!C710</f>
        <v/>
      </c>
      <c r="C734">
        <f>'03_DADOS_LIMPOS'!D710</f>
        <v/>
      </c>
      <c r="D734">
        <f>'03_DADOS_LIMPOS'!K710</f>
        <v/>
      </c>
      <c r="E734">
        <f>$B$8+$B$9*D734</f>
        <v/>
      </c>
      <c r="F734">
        <f>C734-E734</f>
        <v/>
      </c>
      <c r="G734">
        <f>F734/$B$11</f>
        <v/>
      </c>
      <c r="H734">
        <f>ABS(G734)</f>
        <v/>
      </c>
    </row>
    <row r="735">
      <c r="A735">
        <f>'03_DADOS_LIMPOS'!A711</f>
        <v/>
      </c>
      <c r="B735">
        <f>'03_DADOS_LIMPOS'!C711</f>
        <v/>
      </c>
      <c r="C735">
        <f>'03_DADOS_LIMPOS'!D711</f>
        <v/>
      </c>
      <c r="D735">
        <f>'03_DADOS_LIMPOS'!K711</f>
        <v/>
      </c>
      <c r="E735">
        <f>$B$8+$B$9*D735</f>
        <v/>
      </c>
      <c r="F735">
        <f>C735-E735</f>
        <v/>
      </c>
      <c r="G735">
        <f>F735/$B$11</f>
        <v/>
      </c>
      <c r="H735">
        <f>ABS(G735)</f>
        <v/>
      </c>
    </row>
    <row r="736">
      <c r="A736">
        <f>'03_DADOS_LIMPOS'!A712</f>
        <v/>
      </c>
      <c r="B736">
        <f>'03_DADOS_LIMPOS'!C712</f>
        <v/>
      </c>
      <c r="C736">
        <f>'03_DADOS_LIMPOS'!D712</f>
        <v/>
      </c>
      <c r="D736">
        <f>'03_DADOS_LIMPOS'!K712</f>
        <v/>
      </c>
      <c r="E736">
        <f>$B$8+$B$9*D736</f>
        <v/>
      </c>
      <c r="F736">
        <f>C736-E736</f>
        <v/>
      </c>
      <c r="G736">
        <f>F736/$B$11</f>
        <v/>
      </c>
      <c r="H736">
        <f>ABS(G736)</f>
        <v/>
      </c>
    </row>
    <row r="737">
      <c r="A737">
        <f>'03_DADOS_LIMPOS'!A713</f>
        <v/>
      </c>
      <c r="B737">
        <f>'03_DADOS_LIMPOS'!C713</f>
        <v/>
      </c>
      <c r="C737">
        <f>'03_DADOS_LIMPOS'!D713</f>
        <v/>
      </c>
      <c r="D737">
        <f>'03_DADOS_LIMPOS'!K713</f>
        <v/>
      </c>
      <c r="E737">
        <f>$B$8+$B$9*D737</f>
        <v/>
      </c>
      <c r="F737">
        <f>C737-E737</f>
        <v/>
      </c>
      <c r="G737">
        <f>F737/$B$11</f>
        <v/>
      </c>
      <c r="H737">
        <f>ABS(G737)</f>
        <v/>
      </c>
    </row>
    <row r="738">
      <c r="A738">
        <f>'03_DADOS_LIMPOS'!A714</f>
        <v/>
      </c>
      <c r="B738">
        <f>'03_DADOS_LIMPOS'!C714</f>
        <v/>
      </c>
      <c r="C738">
        <f>'03_DADOS_LIMPOS'!D714</f>
        <v/>
      </c>
      <c r="D738">
        <f>'03_DADOS_LIMPOS'!K714</f>
        <v/>
      </c>
      <c r="E738">
        <f>$B$8+$B$9*D738</f>
        <v/>
      </c>
      <c r="F738">
        <f>C738-E738</f>
        <v/>
      </c>
      <c r="G738">
        <f>F738/$B$11</f>
        <v/>
      </c>
      <c r="H738">
        <f>ABS(G738)</f>
        <v/>
      </c>
    </row>
    <row r="739">
      <c r="A739">
        <f>'03_DADOS_LIMPOS'!A715</f>
        <v/>
      </c>
      <c r="B739">
        <f>'03_DADOS_LIMPOS'!C715</f>
        <v/>
      </c>
      <c r="C739">
        <f>'03_DADOS_LIMPOS'!D715</f>
        <v/>
      </c>
      <c r="D739">
        <f>'03_DADOS_LIMPOS'!K715</f>
        <v/>
      </c>
      <c r="E739">
        <f>$B$8+$B$9*D739</f>
        <v/>
      </c>
      <c r="F739">
        <f>C739-E739</f>
        <v/>
      </c>
      <c r="G739">
        <f>F739/$B$11</f>
        <v/>
      </c>
      <c r="H739">
        <f>ABS(G739)</f>
        <v/>
      </c>
    </row>
    <row r="740">
      <c r="A740">
        <f>'03_DADOS_LIMPOS'!A716</f>
        <v/>
      </c>
      <c r="B740">
        <f>'03_DADOS_LIMPOS'!C716</f>
        <v/>
      </c>
      <c r="C740">
        <f>'03_DADOS_LIMPOS'!D716</f>
        <v/>
      </c>
      <c r="D740">
        <f>'03_DADOS_LIMPOS'!K716</f>
        <v/>
      </c>
      <c r="E740">
        <f>$B$8+$B$9*D740</f>
        <v/>
      </c>
      <c r="F740">
        <f>C740-E740</f>
        <v/>
      </c>
      <c r="G740">
        <f>F740/$B$11</f>
        <v/>
      </c>
      <c r="H740">
        <f>ABS(G740)</f>
        <v/>
      </c>
    </row>
    <row r="741">
      <c r="A741">
        <f>'03_DADOS_LIMPOS'!A717</f>
        <v/>
      </c>
      <c r="B741">
        <f>'03_DADOS_LIMPOS'!C717</f>
        <v/>
      </c>
      <c r="C741">
        <f>'03_DADOS_LIMPOS'!D717</f>
        <v/>
      </c>
      <c r="D741">
        <f>'03_DADOS_LIMPOS'!K717</f>
        <v/>
      </c>
      <c r="E741">
        <f>$B$8+$B$9*D741</f>
        <v/>
      </c>
      <c r="F741">
        <f>C741-E741</f>
        <v/>
      </c>
      <c r="G741">
        <f>F741/$B$11</f>
        <v/>
      </c>
      <c r="H741">
        <f>ABS(G741)</f>
        <v/>
      </c>
    </row>
    <row r="742">
      <c r="A742">
        <f>'03_DADOS_LIMPOS'!A718</f>
        <v/>
      </c>
      <c r="B742">
        <f>'03_DADOS_LIMPOS'!C718</f>
        <v/>
      </c>
      <c r="C742">
        <f>'03_DADOS_LIMPOS'!D718</f>
        <v/>
      </c>
      <c r="D742">
        <f>'03_DADOS_LIMPOS'!K718</f>
        <v/>
      </c>
      <c r="E742">
        <f>$B$8+$B$9*D742</f>
        <v/>
      </c>
      <c r="F742">
        <f>C742-E742</f>
        <v/>
      </c>
      <c r="G742">
        <f>F742/$B$11</f>
        <v/>
      </c>
      <c r="H742">
        <f>ABS(G742)</f>
        <v/>
      </c>
    </row>
    <row r="743">
      <c r="A743">
        <f>'03_DADOS_LIMPOS'!A719</f>
        <v/>
      </c>
      <c r="B743">
        <f>'03_DADOS_LIMPOS'!C719</f>
        <v/>
      </c>
      <c r="C743">
        <f>'03_DADOS_LIMPOS'!D719</f>
        <v/>
      </c>
      <c r="D743">
        <f>'03_DADOS_LIMPOS'!K719</f>
        <v/>
      </c>
      <c r="E743">
        <f>$B$8+$B$9*D743</f>
        <v/>
      </c>
      <c r="F743">
        <f>C743-E743</f>
        <v/>
      </c>
      <c r="G743">
        <f>F743/$B$11</f>
        <v/>
      </c>
      <c r="H743">
        <f>ABS(G743)</f>
        <v/>
      </c>
    </row>
    <row r="744">
      <c r="A744">
        <f>'03_DADOS_LIMPOS'!A720</f>
        <v/>
      </c>
      <c r="B744">
        <f>'03_DADOS_LIMPOS'!C720</f>
        <v/>
      </c>
      <c r="C744">
        <f>'03_DADOS_LIMPOS'!D720</f>
        <v/>
      </c>
      <c r="D744">
        <f>'03_DADOS_LIMPOS'!K720</f>
        <v/>
      </c>
      <c r="E744">
        <f>$B$8+$B$9*D744</f>
        <v/>
      </c>
      <c r="F744">
        <f>C744-E744</f>
        <v/>
      </c>
      <c r="G744">
        <f>F744/$B$11</f>
        <v/>
      </c>
      <c r="H744">
        <f>ABS(G744)</f>
        <v/>
      </c>
    </row>
    <row r="745">
      <c r="A745">
        <f>'03_DADOS_LIMPOS'!A721</f>
        <v/>
      </c>
      <c r="B745">
        <f>'03_DADOS_LIMPOS'!C721</f>
        <v/>
      </c>
      <c r="C745">
        <f>'03_DADOS_LIMPOS'!D721</f>
        <v/>
      </c>
      <c r="D745">
        <f>'03_DADOS_LIMPOS'!K721</f>
        <v/>
      </c>
      <c r="E745">
        <f>$B$8+$B$9*D745</f>
        <v/>
      </c>
      <c r="F745">
        <f>C745-E745</f>
        <v/>
      </c>
      <c r="G745">
        <f>F745/$B$11</f>
        <v/>
      </c>
      <c r="H745">
        <f>ABS(G745)</f>
        <v/>
      </c>
    </row>
    <row r="746">
      <c r="A746">
        <f>'03_DADOS_LIMPOS'!A722</f>
        <v/>
      </c>
      <c r="B746">
        <f>'03_DADOS_LIMPOS'!C722</f>
        <v/>
      </c>
      <c r="C746">
        <f>'03_DADOS_LIMPOS'!D722</f>
        <v/>
      </c>
      <c r="D746">
        <f>'03_DADOS_LIMPOS'!K722</f>
        <v/>
      </c>
      <c r="E746">
        <f>$B$8+$B$9*D746</f>
        <v/>
      </c>
      <c r="F746">
        <f>C746-E746</f>
        <v/>
      </c>
      <c r="G746">
        <f>F746/$B$11</f>
        <v/>
      </c>
      <c r="H746">
        <f>ABS(G746)</f>
        <v/>
      </c>
    </row>
    <row r="747">
      <c r="A747">
        <f>'03_DADOS_LIMPOS'!A723</f>
        <v/>
      </c>
      <c r="B747">
        <f>'03_DADOS_LIMPOS'!C723</f>
        <v/>
      </c>
      <c r="C747">
        <f>'03_DADOS_LIMPOS'!D723</f>
        <v/>
      </c>
      <c r="D747">
        <f>'03_DADOS_LIMPOS'!K723</f>
        <v/>
      </c>
      <c r="E747">
        <f>$B$8+$B$9*D747</f>
        <v/>
      </c>
      <c r="F747">
        <f>C747-E747</f>
        <v/>
      </c>
      <c r="G747">
        <f>F747/$B$11</f>
        <v/>
      </c>
      <c r="H747">
        <f>ABS(G747)</f>
        <v/>
      </c>
    </row>
    <row r="748">
      <c r="A748">
        <f>'03_DADOS_LIMPOS'!A724</f>
        <v/>
      </c>
      <c r="B748">
        <f>'03_DADOS_LIMPOS'!C724</f>
        <v/>
      </c>
      <c r="C748">
        <f>'03_DADOS_LIMPOS'!D724</f>
        <v/>
      </c>
      <c r="D748">
        <f>'03_DADOS_LIMPOS'!K724</f>
        <v/>
      </c>
      <c r="E748">
        <f>$B$8+$B$9*D748</f>
        <v/>
      </c>
      <c r="F748">
        <f>C748-E748</f>
        <v/>
      </c>
      <c r="G748">
        <f>F748/$B$11</f>
        <v/>
      </c>
      <c r="H748">
        <f>ABS(G748)</f>
        <v/>
      </c>
    </row>
    <row r="749">
      <c r="A749">
        <f>'03_DADOS_LIMPOS'!A725</f>
        <v/>
      </c>
      <c r="B749">
        <f>'03_DADOS_LIMPOS'!C725</f>
        <v/>
      </c>
      <c r="C749">
        <f>'03_DADOS_LIMPOS'!D725</f>
        <v/>
      </c>
      <c r="D749">
        <f>'03_DADOS_LIMPOS'!K725</f>
        <v/>
      </c>
      <c r="E749">
        <f>$B$8+$B$9*D749</f>
        <v/>
      </c>
      <c r="F749">
        <f>C749-E749</f>
        <v/>
      </c>
      <c r="G749">
        <f>F749/$B$11</f>
        <v/>
      </c>
      <c r="H749">
        <f>ABS(G749)</f>
        <v/>
      </c>
    </row>
    <row r="750">
      <c r="A750">
        <f>'03_DADOS_LIMPOS'!A726</f>
        <v/>
      </c>
      <c r="B750">
        <f>'03_DADOS_LIMPOS'!C726</f>
        <v/>
      </c>
      <c r="C750">
        <f>'03_DADOS_LIMPOS'!D726</f>
        <v/>
      </c>
      <c r="D750">
        <f>'03_DADOS_LIMPOS'!K726</f>
        <v/>
      </c>
      <c r="E750">
        <f>$B$8+$B$9*D750</f>
        <v/>
      </c>
      <c r="F750">
        <f>C750-E750</f>
        <v/>
      </c>
      <c r="G750">
        <f>F750/$B$11</f>
        <v/>
      </c>
      <c r="H750">
        <f>ABS(G750)</f>
        <v/>
      </c>
    </row>
    <row r="751">
      <c r="A751">
        <f>'03_DADOS_LIMPOS'!A727</f>
        <v/>
      </c>
      <c r="B751">
        <f>'03_DADOS_LIMPOS'!C727</f>
        <v/>
      </c>
      <c r="C751">
        <f>'03_DADOS_LIMPOS'!D727</f>
        <v/>
      </c>
      <c r="D751">
        <f>'03_DADOS_LIMPOS'!K727</f>
        <v/>
      </c>
      <c r="E751">
        <f>$B$8+$B$9*D751</f>
        <v/>
      </c>
      <c r="F751">
        <f>C751-E751</f>
        <v/>
      </c>
      <c r="G751">
        <f>F751/$B$11</f>
        <v/>
      </c>
      <c r="H751">
        <f>ABS(G751)</f>
        <v/>
      </c>
    </row>
    <row r="752">
      <c r="A752">
        <f>'03_DADOS_LIMPOS'!A728</f>
        <v/>
      </c>
      <c r="B752">
        <f>'03_DADOS_LIMPOS'!C728</f>
        <v/>
      </c>
      <c r="C752">
        <f>'03_DADOS_LIMPOS'!D728</f>
        <v/>
      </c>
      <c r="D752">
        <f>'03_DADOS_LIMPOS'!K728</f>
        <v/>
      </c>
      <c r="E752">
        <f>$B$8+$B$9*D752</f>
        <v/>
      </c>
      <c r="F752">
        <f>C752-E752</f>
        <v/>
      </c>
      <c r="G752">
        <f>F752/$B$11</f>
        <v/>
      </c>
      <c r="H752">
        <f>ABS(G752)</f>
        <v/>
      </c>
    </row>
    <row r="753">
      <c r="A753">
        <f>'03_DADOS_LIMPOS'!A729</f>
        <v/>
      </c>
      <c r="B753">
        <f>'03_DADOS_LIMPOS'!C729</f>
        <v/>
      </c>
      <c r="C753">
        <f>'03_DADOS_LIMPOS'!D729</f>
        <v/>
      </c>
      <c r="D753">
        <f>'03_DADOS_LIMPOS'!K729</f>
        <v/>
      </c>
      <c r="E753">
        <f>$B$8+$B$9*D753</f>
        <v/>
      </c>
      <c r="F753">
        <f>C753-E753</f>
        <v/>
      </c>
      <c r="G753">
        <f>F753/$B$11</f>
        <v/>
      </c>
      <c r="H753">
        <f>ABS(G753)</f>
        <v/>
      </c>
    </row>
    <row r="754">
      <c r="A754">
        <f>'03_DADOS_LIMPOS'!A730</f>
        <v/>
      </c>
      <c r="B754">
        <f>'03_DADOS_LIMPOS'!C730</f>
        <v/>
      </c>
      <c r="C754">
        <f>'03_DADOS_LIMPOS'!D730</f>
        <v/>
      </c>
      <c r="D754">
        <f>'03_DADOS_LIMPOS'!K730</f>
        <v/>
      </c>
      <c r="E754">
        <f>$B$8+$B$9*D754</f>
        <v/>
      </c>
      <c r="F754">
        <f>C754-E754</f>
        <v/>
      </c>
      <c r="G754">
        <f>F754/$B$11</f>
        <v/>
      </c>
      <c r="H754">
        <f>ABS(G754)</f>
        <v/>
      </c>
    </row>
    <row r="755">
      <c r="A755">
        <f>'03_DADOS_LIMPOS'!A731</f>
        <v/>
      </c>
      <c r="B755">
        <f>'03_DADOS_LIMPOS'!C731</f>
        <v/>
      </c>
      <c r="C755">
        <f>'03_DADOS_LIMPOS'!D731</f>
        <v/>
      </c>
      <c r="D755">
        <f>'03_DADOS_LIMPOS'!K731</f>
        <v/>
      </c>
      <c r="E755">
        <f>$B$8+$B$9*D755</f>
        <v/>
      </c>
      <c r="F755">
        <f>C755-E755</f>
        <v/>
      </c>
      <c r="G755">
        <f>F755/$B$11</f>
        <v/>
      </c>
      <c r="H755">
        <f>ABS(G755)</f>
        <v/>
      </c>
    </row>
    <row r="756">
      <c r="A756">
        <f>'03_DADOS_LIMPOS'!A732</f>
        <v/>
      </c>
      <c r="B756">
        <f>'03_DADOS_LIMPOS'!C732</f>
        <v/>
      </c>
      <c r="C756">
        <f>'03_DADOS_LIMPOS'!D732</f>
        <v/>
      </c>
      <c r="D756">
        <f>'03_DADOS_LIMPOS'!K732</f>
        <v/>
      </c>
      <c r="E756">
        <f>$B$8+$B$9*D756</f>
        <v/>
      </c>
      <c r="F756">
        <f>C756-E756</f>
        <v/>
      </c>
      <c r="G756">
        <f>F756/$B$11</f>
        <v/>
      </c>
      <c r="H756">
        <f>ABS(G756)</f>
        <v/>
      </c>
    </row>
    <row r="757">
      <c r="A757">
        <f>'03_DADOS_LIMPOS'!A733</f>
        <v/>
      </c>
      <c r="B757">
        <f>'03_DADOS_LIMPOS'!C733</f>
        <v/>
      </c>
      <c r="C757">
        <f>'03_DADOS_LIMPOS'!D733</f>
        <v/>
      </c>
      <c r="D757">
        <f>'03_DADOS_LIMPOS'!K733</f>
        <v/>
      </c>
      <c r="E757">
        <f>$B$8+$B$9*D757</f>
        <v/>
      </c>
      <c r="F757">
        <f>C757-E757</f>
        <v/>
      </c>
      <c r="G757">
        <f>F757/$B$11</f>
        <v/>
      </c>
      <c r="H757">
        <f>ABS(G757)</f>
        <v/>
      </c>
    </row>
    <row r="758">
      <c r="A758">
        <f>'03_DADOS_LIMPOS'!A734</f>
        <v/>
      </c>
      <c r="B758">
        <f>'03_DADOS_LIMPOS'!C734</f>
        <v/>
      </c>
      <c r="C758">
        <f>'03_DADOS_LIMPOS'!D734</f>
        <v/>
      </c>
      <c r="D758">
        <f>'03_DADOS_LIMPOS'!K734</f>
        <v/>
      </c>
      <c r="E758">
        <f>$B$8+$B$9*D758</f>
        <v/>
      </c>
      <c r="F758">
        <f>C758-E758</f>
        <v/>
      </c>
      <c r="G758">
        <f>F758/$B$11</f>
        <v/>
      </c>
      <c r="H758">
        <f>ABS(G758)</f>
        <v/>
      </c>
    </row>
    <row r="759">
      <c r="A759">
        <f>'03_DADOS_LIMPOS'!A735</f>
        <v/>
      </c>
      <c r="B759">
        <f>'03_DADOS_LIMPOS'!C735</f>
        <v/>
      </c>
      <c r="C759">
        <f>'03_DADOS_LIMPOS'!D735</f>
        <v/>
      </c>
      <c r="D759">
        <f>'03_DADOS_LIMPOS'!K735</f>
        <v/>
      </c>
      <c r="E759">
        <f>$B$8+$B$9*D759</f>
        <v/>
      </c>
      <c r="F759">
        <f>C759-E759</f>
        <v/>
      </c>
      <c r="G759">
        <f>F759/$B$11</f>
        <v/>
      </c>
      <c r="H759">
        <f>ABS(G759)</f>
        <v/>
      </c>
    </row>
    <row r="760">
      <c r="A760">
        <f>'03_DADOS_LIMPOS'!A736</f>
        <v/>
      </c>
      <c r="B760">
        <f>'03_DADOS_LIMPOS'!C736</f>
        <v/>
      </c>
      <c r="C760">
        <f>'03_DADOS_LIMPOS'!D736</f>
        <v/>
      </c>
      <c r="D760">
        <f>'03_DADOS_LIMPOS'!K736</f>
        <v/>
      </c>
      <c r="E760">
        <f>$B$8+$B$9*D760</f>
        <v/>
      </c>
      <c r="F760">
        <f>C760-E760</f>
        <v/>
      </c>
      <c r="G760">
        <f>F760/$B$11</f>
        <v/>
      </c>
      <c r="H760">
        <f>ABS(G760)</f>
        <v/>
      </c>
    </row>
    <row r="761">
      <c r="A761">
        <f>'03_DADOS_LIMPOS'!A737</f>
        <v/>
      </c>
      <c r="B761">
        <f>'03_DADOS_LIMPOS'!C737</f>
        <v/>
      </c>
      <c r="C761">
        <f>'03_DADOS_LIMPOS'!D737</f>
        <v/>
      </c>
      <c r="D761">
        <f>'03_DADOS_LIMPOS'!K737</f>
        <v/>
      </c>
      <c r="E761">
        <f>$B$8+$B$9*D761</f>
        <v/>
      </c>
      <c r="F761">
        <f>C761-E761</f>
        <v/>
      </c>
      <c r="G761">
        <f>F761/$B$11</f>
        <v/>
      </c>
      <c r="H761">
        <f>ABS(G761)</f>
        <v/>
      </c>
    </row>
    <row r="762">
      <c r="A762">
        <f>'03_DADOS_LIMPOS'!A738</f>
        <v/>
      </c>
      <c r="B762">
        <f>'03_DADOS_LIMPOS'!C738</f>
        <v/>
      </c>
      <c r="C762">
        <f>'03_DADOS_LIMPOS'!D738</f>
        <v/>
      </c>
      <c r="D762">
        <f>'03_DADOS_LIMPOS'!K738</f>
        <v/>
      </c>
      <c r="E762">
        <f>$B$8+$B$9*D762</f>
        <v/>
      </c>
      <c r="F762">
        <f>C762-E762</f>
        <v/>
      </c>
      <c r="G762">
        <f>F762/$B$11</f>
        <v/>
      </c>
      <c r="H762">
        <f>ABS(G762)</f>
        <v/>
      </c>
    </row>
    <row r="763">
      <c r="A763">
        <f>'03_DADOS_LIMPOS'!A739</f>
        <v/>
      </c>
      <c r="B763">
        <f>'03_DADOS_LIMPOS'!C739</f>
        <v/>
      </c>
      <c r="C763">
        <f>'03_DADOS_LIMPOS'!D739</f>
        <v/>
      </c>
      <c r="D763">
        <f>'03_DADOS_LIMPOS'!K739</f>
        <v/>
      </c>
      <c r="E763">
        <f>$B$8+$B$9*D763</f>
        <v/>
      </c>
      <c r="F763">
        <f>C763-E763</f>
        <v/>
      </c>
      <c r="G763">
        <f>F763/$B$11</f>
        <v/>
      </c>
      <c r="H763">
        <f>ABS(G763)</f>
        <v/>
      </c>
    </row>
    <row r="764">
      <c r="A764">
        <f>'03_DADOS_LIMPOS'!A740</f>
        <v/>
      </c>
      <c r="B764">
        <f>'03_DADOS_LIMPOS'!C740</f>
        <v/>
      </c>
      <c r="C764">
        <f>'03_DADOS_LIMPOS'!D740</f>
        <v/>
      </c>
      <c r="D764">
        <f>'03_DADOS_LIMPOS'!K740</f>
        <v/>
      </c>
      <c r="E764">
        <f>$B$8+$B$9*D764</f>
        <v/>
      </c>
      <c r="F764">
        <f>C764-E764</f>
        <v/>
      </c>
      <c r="G764">
        <f>F764/$B$11</f>
        <v/>
      </c>
      <c r="H764">
        <f>ABS(G764)</f>
        <v/>
      </c>
    </row>
    <row r="765">
      <c r="A765">
        <f>'03_DADOS_LIMPOS'!A741</f>
        <v/>
      </c>
      <c r="B765">
        <f>'03_DADOS_LIMPOS'!C741</f>
        <v/>
      </c>
      <c r="C765">
        <f>'03_DADOS_LIMPOS'!D741</f>
        <v/>
      </c>
      <c r="D765">
        <f>'03_DADOS_LIMPOS'!K741</f>
        <v/>
      </c>
      <c r="E765">
        <f>$B$8+$B$9*D765</f>
        <v/>
      </c>
      <c r="F765">
        <f>C765-E765</f>
        <v/>
      </c>
      <c r="G765">
        <f>F765/$B$11</f>
        <v/>
      </c>
      <c r="H765">
        <f>ABS(G765)</f>
        <v/>
      </c>
    </row>
    <row r="766">
      <c r="A766">
        <f>'03_DADOS_LIMPOS'!A742</f>
        <v/>
      </c>
      <c r="B766">
        <f>'03_DADOS_LIMPOS'!C742</f>
        <v/>
      </c>
      <c r="C766">
        <f>'03_DADOS_LIMPOS'!D742</f>
        <v/>
      </c>
      <c r="D766">
        <f>'03_DADOS_LIMPOS'!K742</f>
        <v/>
      </c>
      <c r="E766">
        <f>$B$8+$B$9*D766</f>
        <v/>
      </c>
      <c r="F766">
        <f>C766-E766</f>
        <v/>
      </c>
      <c r="G766">
        <f>F766/$B$11</f>
        <v/>
      </c>
      <c r="H766">
        <f>ABS(G766)</f>
        <v/>
      </c>
    </row>
    <row r="767">
      <c r="A767">
        <f>'03_DADOS_LIMPOS'!A743</f>
        <v/>
      </c>
      <c r="B767">
        <f>'03_DADOS_LIMPOS'!C743</f>
        <v/>
      </c>
      <c r="C767">
        <f>'03_DADOS_LIMPOS'!D743</f>
        <v/>
      </c>
      <c r="D767">
        <f>'03_DADOS_LIMPOS'!K743</f>
        <v/>
      </c>
      <c r="E767">
        <f>$B$8+$B$9*D767</f>
        <v/>
      </c>
      <c r="F767">
        <f>C767-E767</f>
        <v/>
      </c>
      <c r="G767">
        <f>F767/$B$11</f>
        <v/>
      </c>
      <c r="H767">
        <f>ABS(G767)</f>
        <v/>
      </c>
    </row>
    <row r="768">
      <c r="A768">
        <f>'03_DADOS_LIMPOS'!A744</f>
        <v/>
      </c>
      <c r="B768">
        <f>'03_DADOS_LIMPOS'!C744</f>
        <v/>
      </c>
      <c r="C768">
        <f>'03_DADOS_LIMPOS'!D744</f>
        <v/>
      </c>
      <c r="D768">
        <f>'03_DADOS_LIMPOS'!K744</f>
        <v/>
      </c>
      <c r="E768">
        <f>$B$8+$B$9*D768</f>
        <v/>
      </c>
      <c r="F768">
        <f>C768-E768</f>
        <v/>
      </c>
      <c r="G768">
        <f>F768/$B$11</f>
        <v/>
      </c>
      <c r="H768">
        <f>ABS(G768)</f>
        <v/>
      </c>
    </row>
    <row r="769">
      <c r="A769">
        <f>'03_DADOS_LIMPOS'!A745</f>
        <v/>
      </c>
      <c r="B769">
        <f>'03_DADOS_LIMPOS'!C745</f>
        <v/>
      </c>
      <c r="C769">
        <f>'03_DADOS_LIMPOS'!D745</f>
        <v/>
      </c>
      <c r="D769">
        <f>'03_DADOS_LIMPOS'!K745</f>
        <v/>
      </c>
      <c r="E769">
        <f>$B$8+$B$9*D769</f>
        <v/>
      </c>
      <c r="F769">
        <f>C769-E769</f>
        <v/>
      </c>
      <c r="G769">
        <f>F769/$B$11</f>
        <v/>
      </c>
      <c r="H769">
        <f>ABS(G769)</f>
        <v/>
      </c>
    </row>
    <row r="770">
      <c r="A770">
        <f>'03_DADOS_LIMPOS'!A746</f>
        <v/>
      </c>
      <c r="B770">
        <f>'03_DADOS_LIMPOS'!C746</f>
        <v/>
      </c>
      <c r="C770">
        <f>'03_DADOS_LIMPOS'!D746</f>
        <v/>
      </c>
      <c r="D770">
        <f>'03_DADOS_LIMPOS'!K746</f>
        <v/>
      </c>
      <c r="E770">
        <f>$B$8+$B$9*D770</f>
        <v/>
      </c>
      <c r="F770">
        <f>C770-E770</f>
        <v/>
      </c>
      <c r="G770">
        <f>F770/$B$11</f>
        <v/>
      </c>
      <c r="H770">
        <f>ABS(G770)</f>
        <v/>
      </c>
    </row>
    <row r="771">
      <c r="A771">
        <f>'03_DADOS_LIMPOS'!A747</f>
        <v/>
      </c>
      <c r="B771">
        <f>'03_DADOS_LIMPOS'!C747</f>
        <v/>
      </c>
      <c r="C771">
        <f>'03_DADOS_LIMPOS'!D747</f>
        <v/>
      </c>
      <c r="D771">
        <f>'03_DADOS_LIMPOS'!K747</f>
        <v/>
      </c>
      <c r="E771">
        <f>$B$8+$B$9*D771</f>
        <v/>
      </c>
      <c r="F771">
        <f>C771-E771</f>
        <v/>
      </c>
      <c r="G771">
        <f>F771/$B$11</f>
        <v/>
      </c>
      <c r="H771">
        <f>ABS(G771)</f>
        <v/>
      </c>
    </row>
    <row r="772">
      <c r="A772">
        <f>'03_DADOS_LIMPOS'!A748</f>
        <v/>
      </c>
      <c r="B772">
        <f>'03_DADOS_LIMPOS'!C748</f>
        <v/>
      </c>
      <c r="C772">
        <f>'03_DADOS_LIMPOS'!D748</f>
        <v/>
      </c>
      <c r="D772">
        <f>'03_DADOS_LIMPOS'!K748</f>
        <v/>
      </c>
      <c r="E772">
        <f>$B$8+$B$9*D772</f>
        <v/>
      </c>
      <c r="F772">
        <f>C772-E772</f>
        <v/>
      </c>
      <c r="G772">
        <f>F772/$B$11</f>
        <v/>
      </c>
      <c r="H772">
        <f>ABS(G772)</f>
        <v/>
      </c>
    </row>
    <row r="773">
      <c r="A773">
        <f>'03_DADOS_LIMPOS'!A749</f>
        <v/>
      </c>
      <c r="B773">
        <f>'03_DADOS_LIMPOS'!C749</f>
        <v/>
      </c>
      <c r="C773">
        <f>'03_DADOS_LIMPOS'!D749</f>
        <v/>
      </c>
      <c r="D773">
        <f>'03_DADOS_LIMPOS'!K749</f>
        <v/>
      </c>
      <c r="E773">
        <f>$B$8+$B$9*D773</f>
        <v/>
      </c>
      <c r="F773">
        <f>C773-E773</f>
        <v/>
      </c>
      <c r="G773">
        <f>F773/$B$11</f>
        <v/>
      </c>
      <c r="H773">
        <f>ABS(G773)</f>
        <v/>
      </c>
    </row>
    <row r="774">
      <c r="A774">
        <f>'03_DADOS_LIMPOS'!A750</f>
        <v/>
      </c>
      <c r="B774">
        <f>'03_DADOS_LIMPOS'!C750</f>
        <v/>
      </c>
      <c r="C774">
        <f>'03_DADOS_LIMPOS'!D750</f>
        <v/>
      </c>
      <c r="D774">
        <f>'03_DADOS_LIMPOS'!K750</f>
        <v/>
      </c>
      <c r="E774">
        <f>$B$8+$B$9*D774</f>
        <v/>
      </c>
      <c r="F774">
        <f>C774-E774</f>
        <v/>
      </c>
      <c r="G774">
        <f>F774/$B$11</f>
        <v/>
      </c>
      <c r="H774">
        <f>ABS(G774)</f>
        <v/>
      </c>
    </row>
    <row r="775">
      <c r="A775">
        <f>'03_DADOS_LIMPOS'!A751</f>
        <v/>
      </c>
      <c r="B775">
        <f>'03_DADOS_LIMPOS'!C751</f>
        <v/>
      </c>
      <c r="C775">
        <f>'03_DADOS_LIMPOS'!D751</f>
        <v/>
      </c>
      <c r="D775">
        <f>'03_DADOS_LIMPOS'!K751</f>
        <v/>
      </c>
      <c r="E775">
        <f>$B$8+$B$9*D775</f>
        <v/>
      </c>
      <c r="F775">
        <f>C775-E775</f>
        <v/>
      </c>
      <c r="G775">
        <f>F775/$B$11</f>
        <v/>
      </c>
      <c r="H775">
        <f>ABS(G775)</f>
        <v/>
      </c>
    </row>
    <row r="776">
      <c r="A776">
        <f>'03_DADOS_LIMPOS'!A752</f>
        <v/>
      </c>
      <c r="B776">
        <f>'03_DADOS_LIMPOS'!C752</f>
        <v/>
      </c>
      <c r="C776">
        <f>'03_DADOS_LIMPOS'!D752</f>
        <v/>
      </c>
      <c r="D776">
        <f>'03_DADOS_LIMPOS'!K752</f>
        <v/>
      </c>
      <c r="E776">
        <f>$B$8+$B$9*D776</f>
        <v/>
      </c>
      <c r="F776">
        <f>C776-E776</f>
        <v/>
      </c>
      <c r="G776">
        <f>F776/$B$11</f>
        <v/>
      </c>
      <c r="H776">
        <f>ABS(G776)</f>
        <v/>
      </c>
    </row>
    <row r="777">
      <c r="A777">
        <f>'03_DADOS_LIMPOS'!A753</f>
        <v/>
      </c>
      <c r="B777">
        <f>'03_DADOS_LIMPOS'!C753</f>
        <v/>
      </c>
      <c r="C777">
        <f>'03_DADOS_LIMPOS'!D753</f>
        <v/>
      </c>
      <c r="D777">
        <f>'03_DADOS_LIMPOS'!K753</f>
        <v/>
      </c>
      <c r="E777">
        <f>$B$8+$B$9*D777</f>
        <v/>
      </c>
      <c r="F777">
        <f>C777-E777</f>
        <v/>
      </c>
      <c r="G777">
        <f>F777/$B$11</f>
        <v/>
      </c>
      <c r="H777">
        <f>ABS(G777)</f>
        <v/>
      </c>
    </row>
    <row r="778">
      <c r="A778">
        <f>'03_DADOS_LIMPOS'!A754</f>
        <v/>
      </c>
      <c r="B778">
        <f>'03_DADOS_LIMPOS'!C754</f>
        <v/>
      </c>
      <c r="C778">
        <f>'03_DADOS_LIMPOS'!D754</f>
        <v/>
      </c>
      <c r="D778">
        <f>'03_DADOS_LIMPOS'!K754</f>
        <v/>
      </c>
      <c r="E778">
        <f>$B$8+$B$9*D778</f>
        <v/>
      </c>
      <c r="F778">
        <f>C778-E778</f>
        <v/>
      </c>
      <c r="G778">
        <f>F778/$B$11</f>
        <v/>
      </c>
      <c r="H778">
        <f>ABS(G778)</f>
        <v/>
      </c>
    </row>
    <row r="779">
      <c r="A779">
        <f>'03_DADOS_LIMPOS'!A755</f>
        <v/>
      </c>
      <c r="B779">
        <f>'03_DADOS_LIMPOS'!C755</f>
        <v/>
      </c>
      <c r="C779">
        <f>'03_DADOS_LIMPOS'!D755</f>
        <v/>
      </c>
      <c r="D779">
        <f>'03_DADOS_LIMPOS'!K755</f>
        <v/>
      </c>
      <c r="E779">
        <f>$B$8+$B$9*D779</f>
        <v/>
      </c>
      <c r="F779">
        <f>C779-E779</f>
        <v/>
      </c>
      <c r="G779">
        <f>F779/$B$11</f>
        <v/>
      </c>
      <c r="H779">
        <f>ABS(G779)</f>
        <v/>
      </c>
    </row>
    <row r="780">
      <c r="A780">
        <f>'03_DADOS_LIMPOS'!A756</f>
        <v/>
      </c>
      <c r="B780">
        <f>'03_DADOS_LIMPOS'!C756</f>
        <v/>
      </c>
      <c r="C780">
        <f>'03_DADOS_LIMPOS'!D756</f>
        <v/>
      </c>
      <c r="D780">
        <f>'03_DADOS_LIMPOS'!K756</f>
        <v/>
      </c>
      <c r="E780">
        <f>$B$8+$B$9*D780</f>
        <v/>
      </c>
      <c r="F780">
        <f>C780-E780</f>
        <v/>
      </c>
      <c r="G780">
        <f>F780/$B$11</f>
        <v/>
      </c>
      <c r="H780">
        <f>ABS(G780)</f>
        <v/>
      </c>
    </row>
    <row r="781">
      <c r="A781">
        <f>'03_DADOS_LIMPOS'!A757</f>
        <v/>
      </c>
      <c r="B781">
        <f>'03_DADOS_LIMPOS'!C757</f>
        <v/>
      </c>
      <c r="C781">
        <f>'03_DADOS_LIMPOS'!D757</f>
        <v/>
      </c>
      <c r="D781">
        <f>'03_DADOS_LIMPOS'!K757</f>
        <v/>
      </c>
      <c r="E781">
        <f>$B$8+$B$9*D781</f>
        <v/>
      </c>
      <c r="F781">
        <f>C781-E781</f>
        <v/>
      </c>
      <c r="G781">
        <f>F781/$B$11</f>
        <v/>
      </c>
      <c r="H781">
        <f>ABS(G781)</f>
        <v/>
      </c>
    </row>
    <row r="782">
      <c r="A782">
        <f>'03_DADOS_LIMPOS'!A758</f>
        <v/>
      </c>
      <c r="B782">
        <f>'03_DADOS_LIMPOS'!C758</f>
        <v/>
      </c>
      <c r="C782">
        <f>'03_DADOS_LIMPOS'!D758</f>
        <v/>
      </c>
      <c r="D782">
        <f>'03_DADOS_LIMPOS'!K758</f>
        <v/>
      </c>
      <c r="E782">
        <f>$B$8+$B$9*D782</f>
        <v/>
      </c>
      <c r="F782">
        <f>C782-E782</f>
        <v/>
      </c>
      <c r="G782">
        <f>F782/$B$11</f>
        <v/>
      </c>
      <c r="H782">
        <f>ABS(G782)</f>
        <v/>
      </c>
    </row>
    <row r="783">
      <c r="A783">
        <f>'03_DADOS_LIMPOS'!A759</f>
        <v/>
      </c>
      <c r="B783">
        <f>'03_DADOS_LIMPOS'!C759</f>
        <v/>
      </c>
      <c r="C783">
        <f>'03_DADOS_LIMPOS'!D759</f>
        <v/>
      </c>
      <c r="D783">
        <f>'03_DADOS_LIMPOS'!K759</f>
        <v/>
      </c>
      <c r="E783">
        <f>$B$8+$B$9*D783</f>
        <v/>
      </c>
      <c r="F783">
        <f>C783-E783</f>
        <v/>
      </c>
      <c r="G783">
        <f>F783/$B$11</f>
        <v/>
      </c>
      <c r="H783">
        <f>ABS(G783)</f>
        <v/>
      </c>
    </row>
    <row r="784">
      <c r="A784">
        <f>'03_DADOS_LIMPOS'!A760</f>
        <v/>
      </c>
      <c r="B784">
        <f>'03_DADOS_LIMPOS'!C760</f>
        <v/>
      </c>
      <c r="C784">
        <f>'03_DADOS_LIMPOS'!D760</f>
        <v/>
      </c>
      <c r="D784">
        <f>'03_DADOS_LIMPOS'!K760</f>
        <v/>
      </c>
      <c r="E784">
        <f>$B$8+$B$9*D784</f>
        <v/>
      </c>
      <c r="F784">
        <f>C784-E784</f>
        <v/>
      </c>
      <c r="G784">
        <f>F784/$B$11</f>
        <v/>
      </c>
      <c r="H784">
        <f>ABS(G784)</f>
        <v/>
      </c>
    </row>
    <row r="785">
      <c r="A785">
        <f>'03_DADOS_LIMPOS'!A761</f>
        <v/>
      </c>
      <c r="B785">
        <f>'03_DADOS_LIMPOS'!C761</f>
        <v/>
      </c>
      <c r="C785">
        <f>'03_DADOS_LIMPOS'!D761</f>
        <v/>
      </c>
      <c r="D785">
        <f>'03_DADOS_LIMPOS'!K761</f>
        <v/>
      </c>
      <c r="E785">
        <f>$B$8+$B$9*D785</f>
        <v/>
      </c>
      <c r="F785">
        <f>C785-E785</f>
        <v/>
      </c>
      <c r="G785">
        <f>F785/$B$11</f>
        <v/>
      </c>
      <c r="H785">
        <f>ABS(G785)</f>
        <v/>
      </c>
    </row>
    <row r="786">
      <c r="A786">
        <f>'03_DADOS_LIMPOS'!A762</f>
        <v/>
      </c>
      <c r="B786">
        <f>'03_DADOS_LIMPOS'!C762</f>
        <v/>
      </c>
      <c r="C786">
        <f>'03_DADOS_LIMPOS'!D762</f>
        <v/>
      </c>
      <c r="D786">
        <f>'03_DADOS_LIMPOS'!K762</f>
        <v/>
      </c>
      <c r="E786">
        <f>$B$8+$B$9*D786</f>
        <v/>
      </c>
      <c r="F786">
        <f>C786-E786</f>
        <v/>
      </c>
      <c r="G786">
        <f>F786/$B$11</f>
        <v/>
      </c>
      <c r="H786">
        <f>ABS(G786)</f>
        <v/>
      </c>
    </row>
    <row r="787">
      <c r="A787">
        <f>'03_DADOS_LIMPOS'!A763</f>
        <v/>
      </c>
      <c r="B787">
        <f>'03_DADOS_LIMPOS'!C763</f>
        <v/>
      </c>
      <c r="C787">
        <f>'03_DADOS_LIMPOS'!D763</f>
        <v/>
      </c>
      <c r="D787">
        <f>'03_DADOS_LIMPOS'!K763</f>
        <v/>
      </c>
      <c r="E787">
        <f>$B$8+$B$9*D787</f>
        <v/>
      </c>
      <c r="F787">
        <f>C787-E787</f>
        <v/>
      </c>
      <c r="G787">
        <f>F787/$B$11</f>
        <v/>
      </c>
      <c r="H787">
        <f>ABS(G787)</f>
        <v/>
      </c>
    </row>
    <row r="788">
      <c r="A788">
        <f>'03_DADOS_LIMPOS'!A764</f>
        <v/>
      </c>
      <c r="B788">
        <f>'03_DADOS_LIMPOS'!C764</f>
        <v/>
      </c>
      <c r="C788">
        <f>'03_DADOS_LIMPOS'!D764</f>
        <v/>
      </c>
      <c r="D788">
        <f>'03_DADOS_LIMPOS'!K764</f>
        <v/>
      </c>
      <c r="E788">
        <f>$B$8+$B$9*D788</f>
        <v/>
      </c>
      <c r="F788">
        <f>C788-E788</f>
        <v/>
      </c>
      <c r="G788">
        <f>F788/$B$11</f>
        <v/>
      </c>
      <c r="H788">
        <f>ABS(G788)</f>
        <v/>
      </c>
    </row>
    <row r="789">
      <c r="A789">
        <f>'03_DADOS_LIMPOS'!A765</f>
        <v/>
      </c>
      <c r="B789">
        <f>'03_DADOS_LIMPOS'!C765</f>
        <v/>
      </c>
      <c r="C789">
        <f>'03_DADOS_LIMPOS'!D765</f>
        <v/>
      </c>
      <c r="D789">
        <f>'03_DADOS_LIMPOS'!K765</f>
        <v/>
      </c>
      <c r="E789">
        <f>$B$8+$B$9*D789</f>
        <v/>
      </c>
      <c r="F789">
        <f>C789-E789</f>
        <v/>
      </c>
      <c r="G789">
        <f>F789/$B$11</f>
        <v/>
      </c>
      <c r="H789">
        <f>ABS(G789)</f>
        <v/>
      </c>
    </row>
    <row r="790">
      <c r="A790">
        <f>'03_DADOS_LIMPOS'!A766</f>
        <v/>
      </c>
      <c r="B790">
        <f>'03_DADOS_LIMPOS'!C766</f>
        <v/>
      </c>
      <c r="C790">
        <f>'03_DADOS_LIMPOS'!D766</f>
        <v/>
      </c>
      <c r="D790">
        <f>'03_DADOS_LIMPOS'!K766</f>
        <v/>
      </c>
      <c r="E790">
        <f>$B$8+$B$9*D790</f>
        <v/>
      </c>
      <c r="F790">
        <f>C790-E790</f>
        <v/>
      </c>
      <c r="G790">
        <f>F790/$B$11</f>
        <v/>
      </c>
      <c r="H790">
        <f>ABS(G790)</f>
        <v/>
      </c>
    </row>
    <row r="791">
      <c r="A791">
        <f>'03_DADOS_LIMPOS'!A767</f>
        <v/>
      </c>
      <c r="B791">
        <f>'03_DADOS_LIMPOS'!C767</f>
        <v/>
      </c>
      <c r="C791">
        <f>'03_DADOS_LIMPOS'!D767</f>
        <v/>
      </c>
      <c r="D791">
        <f>'03_DADOS_LIMPOS'!K767</f>
        <v/>
      </c>
      <c r="E791">
        <f>$B$8+$B$9*D791</f>
        <v/>
      </c>
      <c r="F791">
        <f>C791-E791</f>
        <v/>
      </c>
      <c r="G791">
        <f>F791/$B$11</f>
        <v/>
      </c>
      <c r="H791">
        <f>ABS(G791)</f>
        <v/>
      </c>
    </row>
    <row r="792">
      <c r="A792">
        <f>'03_DADOS_LIMPOS'!A768</f>
        <v/>
      </c>
      <c r="B792">
        <f>'03_DADOS_LIMPOS'!C768</f>
        <v/>
      </c>
      <c r="C792">
        <f>'03_DADOS_LIMPOS'!D768</f>
        <v/>
      </c>
      <c r="D792">
        <f>'03_DADOS_LIMPOS'!K768</f>
        <v/>
      </c>
      <c r="E792">
        <f>$B$8+$B$9*D792</f>
        <v/>
      </c>
      <c r="F792">
        <f>C792-E792</f>
        <v/>
      </c>
      <c r="G792">
        <f>F792/$B$11</f>
        <v/>
      </c>
      <c r="H792">
        <f>ABS(G792)</f>
        <v/>
      </c>
    </row>
    <row r="793">
      <c r="A793">
        <f>'03_DADOS_LIMPOS'!A769</f>
        <v/>
      </c>
      <c r="B793">
        <f>'03_DADOS_LIMPOS'!C769</f>
        <v/>
      </c>
      <c r="C793">
        <f>'03_DADOS_LIMPOS'!D769</f>
        <v/>
      </c>
      <c r="D793">
        <f>'03_DADOS_LIMPOS'!K769</f>
        <v/>
      </c>
      <c r="E793">
        <f>$B$8+$B$9*D793</f>
        <v/>
      </c>
      <c r="F793">
        <f>C793-E793</f>
        <v/>
      </c>
      <c r="G793">
        <f>F793/$B$11</f>
        <v/>
      </c>
      <c r="H793">
        <f>ABS(G793)</f>
        <v/>
      </c>
    </row>
    <row r="794">
      <c r="A794">
        <f>'03_DADOS_LIMPOS'!A770</f>
        <v/>
      </c>
      <c r="B794">
        <f>'03_DADOS_LIMPOS'!C770</f>
        <v/>
      </c>
      <c r="C794">
        <f>'03_DADOS_LIMPOS'!D770</f>
        <v/>
      </c>
      <c r="D794">
        <f>'03_DADOS_LIMPOS'!K770</f>
        <v/>
      </c>
      <c r="E794">
        <f>$B$8+$B$9*D794</f>
        <v/>
      </c>
      <c r="F794">
        <f>C794-E794</f>
        <v/>
      </c>
      <c r="G794">
        <f>F794/$B$11</f>
        <v/>
      </c>
      <c r="H794">
        <f>ABS(G794)</f>
        <v/>
      </c>
    </row>
    <row r="795">
      <c r="A795">
        <f>'03_DADOS_LIMPOS'!A771</f>
        <v/>
      </c>
      <c r="B795">
        <f>'03_DADOS_LIMPOS'!C771</f>
        <v/>
      </c>
      <c r="C795">
        <f>'03_DADOS_LIMPOS'!D771</f>
        <v/>
      </c>
      <c r="D795">
        <f>'03_DADOS_LIMPOS'!K771</f>
        <v/>
      </c>
      <c r="E795">
        <f>$B$8+$B$9*D795</f>
        <v/>
      </c>
      <c r="F795">
        <f>C795-E795</f>
        <v/>
      </c>
      <c r="G795">
        <f>F795/$B$11</f>
        <v/>
      </c>
      <c r="H795">
        <f>ABS(G795)</f>
        <v/>
      </c>
    </row>
    <row r="796">
      <c r="A796">
        <f>'03_DADOS_LIMPOS'!A772</f>
        <v/>
      </c>
      <c r="B796">
        <f>'03_DADOS_LIMPOS'!C772</f>
        <v/>
      </c>
      <c r="C796">
        <f>'03_DADOS_LIMPOS'!D772</f>
        <v/>
      </c>
      <c r="D796">
        <f>'03_DADOS_LIMPOS'!K772</f>
        <v/>
      </c>
      <c r="E796">
        <f>$B$8+$B$9*D796</f>
        <v/>
      </c>
      <c r="F796">
        <f>C796-E796</f>
        <v/>
      </c>
      <c r="G796">
        <f>F796/$B$11</f>
        <v/>
      </c>
      <c r="H796">
        <f>ABS(G796)</f>
        <v/>
      </c>
    </row>
    <row r="797">
      <c r="A797">
        <f>'03_DADOS_LIMPOS'!A773</f>
        <v/>
      </c>
      <c r="B797">
        <f>'03_DADOS_LIMPOS'!C773</f>
        <v/>
      </c>
      <c r="C797">
        <f>'03_DADOS_LIMPOS'!D773</f>
        <v/>
      </c>
      <c r="D797">
        <f>'03_DADOS_LIMPOS'!K773</f>
        <v/>
      </c>
      <c r="E797">
        <f>$B$8+$B$9*D797</f>
        <v/>
      </c>
      <c r="F797">
        <f>C797-E797</f>
        <v/>
      </c>
      <c r="G797">
        <f>F797/$B$11</f>
        <v/>
      </c>
      <c r="H797">
        <f>ABS(G797)</f>
        <v/>
      </c>
    </row>
    <row r="798">
      <c r="A798">
        <f>'03_DADOS_LIMPOS'!A774</f>
        <v/>
      </c>
      <c r="B798">
        <f>'03_DADOS_LIMPOS'!C774</f>
        <v/>
      </c>
      <c r="C798">
        <f>'03_DADOS_LIMPOS'!D774</f>
        <v/>
      </c>
      <c r="D798">
        <f>'03_DADOS_LIMPOS'!K774</f>
        <v/>
      </c>
      <c r="E798">
        <f>$B$8+$B$9*D798</f>
        <v/>
      </c>
      <c r="F798">
        <f>C798-E798</f>
        <v/>
      </c>
      <c r="G798">
        <f>F798/$B$11</f>
        <v/>
      </c>
      <c r="H798">
        <f>ABS(G798)</f>
        <v/>
      </c>
    </row>
    <row r="799">
      <c r="A799">
        <f>'03_DADOS_LIMPOS'!A775</f>
        <v/>
      </c>
      <c r="B799">
        <f>'03_DADOS_LIMPOS'!C775</f>
        <v/>
      </c>
      <c r="C799">
        <f>'03_DADOS_LIMPOS'!D775</f>
        <v/>
      </c>
      <c r="D799">
        <f>'03_DADOS_LIMPOS'!K775</f>
        <v/>
      </c>
      <c r="E799">
        <f>$B$8+$B$9*D799</f>
        <v/>
      </c>
      <c r="F799">
        <f>C799-E799</f>
        <v/>
      </c>
      <c r="G799">
        <f>F799/$B$11</f>
        <v/>
      </c>
      <c r="H799">
        <f>ABS(G799)</f>
        <v/>
      </c>
    </row>
    <row r="800">
      <c r="A800">
        <f>'03_DADOS_LIMPOS'!A776</f>
        <v/>
      </c>
      <c r="B800">
        <f>'03_DADOS_LIMPOS'!C776</f>
        <v/>
      </c>
      <c r="C800">
        <f>'03_DADOS_LIMPOS'!D776</f>
        <v/>
      </c>
      <c r="D800">
        <f>'03_DADOS_LIMPOS'!K776</f>
        <v/>
      </c>
      <c r="E800">
        <f>$B$8+$B$9*D800</f>
        <v/>
      </c>
      <c r="F800">
        <f>C800-E800</f>
        <v/>
      </c>
      <c r="G800">
        <f>F800/$B$11</f>
        <v/>
      </c>
      <c r="H800">
        <f>ABS(G800)</f>
        <v/>
      </c>
    </row>
    <row r="801">
      <c r="A801">
        <f>'03_DADOS_LIMPOS'!A777</f>
        <v/>
      </c>
      <c r="B801">
        <f>'03_DADOS_LIMPOS'!C777</f>
        <v/>
      </c>
      <c r="C801">
        <f>'03_DADOS_LIMPOS'!D777</f>
        <v/>
      </c>
      <c r="D801">
        <f>'03_DADOS_LIMPOS'!K777</f>
        <v/>
      </c>
      <c r="E801">
        <f>$B$8+$B$9*D801</f>
        <v/>
      </c>
      <c r="F801">
        <f>C801-E801</f>
        <v/>
      </c>
      <c r="G801">
        <f>F801/$B$11</f>
        <v/>
      </c>
      <c r="H801">
        <f>ABS(G801)</f>
        <v/>
      </c>
    </row>
    <row r="802">
      <c r="A802">
        <f>'03_DADOS_LIMPOS'!A778</f>
        <v/>
      </c>
      <c r="B802">
        <f>'03_DADOS_LIMPOS'!C778</f>
        <v/>
      </c>
      <c r="C802">
        <f>'03_DADOS_LIMPOS'!D778</f>
        <v/>
      </c>
      <c r="D802">
        <f>'03_DADOS_LIMPOS'!K778</f>
        <v/>
      </c>
      <c r="E802">
        <f>$B$8+$B$9*D802</f>
        <v/>
      </c>
      <c r="F802">
        <f>C802-E802</f>
        <v/>
      </c>
      <c r="G802">
        <f>F802/$B$11</f>
        <v/>
      </c>
      <c r="H802">
        <f>ABS(G802)</f>
        <v/>
      </c>
    </row>
    <row r="803">
      <c r="A803">
        <f>'03_DADOS_LIMPOS'!A779</f>
        <v/>
      </c>
      <c r="B803">
        <f>'03_DADOS_LIMPOS'!C779</f>
        <v/>
      </c>
      <c r="C803">
        <f>'03_DADOS_LIMPOS'!D779</f>
        <v/>
      </c>
      <c r="D803">
        <f>'03_DADOS_LIMPOS'!K779</f>
        <v/>
      </c>
      <c r="E803">
        <f>$B$8+$B$9*D803</f>
        <v/>
      </c>
      <c r="F803">
        <f>C803-E803</f>
        <v/>
      </c>
      <c r="G803">
        <f>F803/$B$11</f>
        <v/>
      </c>
      <c r="H803">
        <f>ABS(G803)</f>
        <v/>
      </c>
    </row>
    <row r="804">
      <c r="A804">
        <f>'03_DADOS_LIMPOS'!A780</f>
        <v/>
      </c>
      <c r="B804">
        <f>'03_DADOS_LIMPOS'!C780</f>
        <v/>
      </c>
      <c r="C804">
        <f>'03_DADOS_LIMPOS'!D780</f>
        <v/>
      </c>
      <c r="D804">
        <f>'03_DADOS_LIMPOS'!K780</f>
        <v/>
      </c>
      <c r="E804">
        <f>$B$8+$B$9*D804</f>
        <v/>
      </c>
      <c r="F804">
        <f>C804-E804</f>
        <v/>
      </c>
      <c r="G804">
        <f>F804/$B$11</f>
        <v/>
      </c>
      <c r="H804">
        <f>ABS(G804)</f>
        <v/>
      </c>
    </row>
    <row r="805">
      <c r="A805">
        <f>'03_DADOS_LIMPOS'!A781</f>
        <v/>
      </c>
      <c r="B805">
        <f>'03_DADOS_LIMPOS'!C781</f>
        <v/>
      </c>
      <c r="C805">
        <f>'03_DADOS_LIMPOS'!D781</f>
        <v/>
      </c>
      <c r="D805">
        <f>'03_DADOS_LIMPOS'!K781</f>
        <v/>
      </c>
      <c r="E805">
        <f>$B$8+$B$9*D805</f>
        <v/>
      </c>
      <c r="F805">
        <f>C805-E805</f>
        <v/>
      </c>
      <c r="G805">
        <f>F805/$B$11</f>
        <v/>
      </c>
      <c r="H805">
        <f>ABS(G805)</f>
        <v/>
      </c>
    </row>
    <row r="806">
      <c r="A806">
        <f>'03_DADOS_LIMPOS'!A782</f>
        <v/>
      </c>
      <c r="B806">
        <f>'03_DADOS_LIMPOS'!C782</f>
        <v/>
      </c>
      <c r="C806">
        <f>'03_DADOS_LIMPOS'!D782</f>
        <v/>
      </c>
      <c r="D806">
        <f>'03_DADOS_LIMPOS'!K782</f>
        <v/>
      </c>
      <c r="E806">
        <f>$B$8+$B$9*D806</f>
        <v/>
      </c>
      <c r="F806">
        <f>C806-E806</f>
        <v/>
      </c>
      <c r="G806">
        <f>F806/$B$11</f>
        <v/>
      </c>
      <c r="H806">
        <f>ABS(G806)</f>
        <v/>
      </c>
    </row>
    <row r="807">
      <c r="A807">
        <f>'03_DADOS_LIMPOS'!A783</f>
        <v/>
      </c>
      <c r="B807">
        <f>'03_DADOS_LIMPOS'!C783</f>
        <v/>
      </c>
      <c r="C807">
        <f>'03_DADOS_LIMPOS'!D783</f>
        <v/>
      </c>
      <c r="D807">
        <f>'03_DADOS_LIMPOS'!K783</f>
        <v/>
      </c>
      <c r="E807">
        <f>$B$8+$B$9*D807</f>
        <v/>
      </c>
      <c r="F807">
        <f>C807-E807</f>
        <v/>
      </c>
      <c r="G807">
        <f>F807/$B$11</f>
        <v/>
      </c>
      <c r="H807">
        <f>ABS(G807)</f>
        <v/>
      </c>
    </row>
    <row r="808">
      <c r="A808">
        <f>'03_DADOS_LIMPOS'!A784</f>
        <v/>
      </c>
      <c r="B808">
        <f>'03_DADOS_LIMPOS'!C784</f>
        <v/>
      </c>
      <c r="C808">
        <f>'03_DADOS_LIMPOS'!D784</f>
        <v/>
      </c>
      <c r="D808">
        <f>'03_DADOS_LIMPOS'!K784</f>
        <v/>
      </c>
      <c r="E808">
        <f>$B$8+$B$9*D808</f>
        <v/>
      </c>
      <c r="F808">
        <f>C808-E808</f>
        <v/>
      </c>
      <c r="G808">
        <f>F808/$B$11</f>
        <v/>
      </c>
      <c r="H808">
        <f>ABS(G808)</f>
        <v/>
      </c>
    </row>
    <row r="809">
      <c r="A809">
        <f>'03_DADOS_LIMPOS'!A785</f>
        <v/>
      </c>
      <c r="B809">
        <f>'03_DADOS_LIMPOS'!C785</f>
        <v/>
      </c>
      <c r="C809">
        <f>'03_DADOS_LIMPOS'!D785</f>
        <v/>
      </c>
      <c r="D809">
        <f>'03_DADOS_LIMPOS'!K785</f>
        <v/>
      </c>
      <c r="E809">
        <f>$B$8+$B$9*D809</f>
        <v/>
      </c>
      <c r="F809">
        <f>C809-E809</f>
        <v/>
      </c>
      <c r="G809">
        <f>F809/$B$11</f>
        <v/>
      </c>
      <c r="H809">
        <f>ABS(G809)</f>
        <v/>
      </c>
    </row>
    <row r="810">
      <c r="A810">
        <f>'03_DADOS_LIMPOS'!A786</f>
        <v/>
      </c>
      <c r="B810">
        <f>'03_DADOS_LIMPOS'!C786</f>
        <v/>
      </c>
      <c r="C810">
        <f>'03_DADOS_LIMPOS'!D786</f>
        <v/>
      </c>
      <c r="D810">
        <f>'03_DADOS_LIMPOS'!K786</f>
        <v/>
      </c>
      <c r="E810">
        <f>$B$8+$B$9*D810</f>
        <v/>
      </c>
      <c r="F810">
        <f>C810-E810</f>
        <v/>
      </c>
      <c r="G810">
        <f>F810/$B$11</f>
        <v/>
      </c>
      <c r="H810">
        <f>ABS(G810)</f>
        <v/>
      </c>
    </row>
    <row r="811">
      <c r="A811">
        <f>'03_DADOS_LIMPOS'!A787</f>
        <v/>
      </c>
      <c r="B811">
        <f>'03_DADOS_LIMPOS'!C787</f>
        <v/>
      </c>
      <c r="C811">
        <f>'03_DADOS_LIMPOS'!D787</f>
        <v/>
      </c>
      <c r="D811">
        <f>'03_DADOS_LIMPOS'!K787</f>
        <v/>
      </c>
      <c r="E811">
        <f>$B$8+$B$9*D811</f>
        <v/>
      </c>
      <c r="F811">
        <f>C811-E811</f>
        <v/>
      </c>
      <c r="G811">
        <f>F811/$B$11</f>
        <v/>
      </c>
      <c r="H811">
        <f>ABS(G811)</f>
        <v/>
      </c>
    </row>
    <row r="812">
      <c r="A812">
        <f>'03_DADOS_LIMPOS'!A788</f>
        <v/>
      </c>
      <c r="B812">
        <f>'03_DADOS_LIMPOS'!C788</f>
        <v/>
      </c>
      <c r="C812">
        <f>'03_DADOS_LIMPOS'!D788</f>
        <v/>
      </c>
      <c r="D812">
        <f>'03_DADOS_LIMPOS'!K788</f>
        <v/>
      </c>
      <c r="E812">
        <f>$B$8+$B$9*D812</f>
        <v/>
      </c>
      <c r="F812">
        <f>C812-E812</f>
        <v/>
      </c>
      <c r="G812">
        <f>F812/$B$11</f>
        <v/>
      </c>
      <c r="H812">
        <f>ABS(G812)</f>
        <v/>
      </c>
    </row>
    <row r="813">
      <c r="A813">
        <f>'03_DADOS_LIMPOS'!A789</f>
        <v/>
      </c>
      <c r="B813">
        <f>'03_DADOS_LIMPOS'!C789</f>
        <v/>
      </c>
      <c r="C813">
        <f>'03_DADOS_LIMPOS'!D789</f>
        <v/>
      </c>
      <c r="D813">
        <f>'03_DADOS_LIMPOS'!K789</f>
        <v/>
      </c>
      <c r="E813">
        <f>$B$8+$B$9*D813</f>
        <v/>
      </c>
      <c r="F813">
        <f>C813-E813</f>
        <v/>
      </c>
      <c r="G813">
        <f>F813/$B$11</f>
        <v/>
      </c>
      <c r="H813">
        <f>ABS(G813)</f>
        <v/>
      </c>
    </row>
    <row r="814">
      <c r="A814">
        <f>'03_DADOS_LIMPOS'!A790</f>
        <v/>
      </c>
      <c r="B814">
        <f>'03_DADOS_LIMPOS'!C790</f>
        <v/>
      </c>
      <c r="C814">
        <f>'03_DADOS_LIMPOS'!D790</f>
        <v/>
      </c>
      <c r="D814">
        <f>'03_DADOS_LIMPOS'!K790</f>
        <v/>
      </c>
      <c r="E814">
        <f>$B$8+$B$9*D814</f>
        <v/>
      </c>
      <c r="F814">
        <f>C814-E814</f>
        <v/>
      </c>
      <c r="G814">
        <f>F814/$B$11</f>
        <v/>
      </c>
      <c r="H814">
        <f>ABS(G814)</f>
        <v/>
      </c>
    </row>
    <row r="815">
      <c r="A815">
        <f>'03_DADOS_LIMPOS'!A791</f>
        <v/>
      </c>
      <c r="B815">
        <f>'03_DADOS_LIMPOS'!C791</f>
        <v/>
      </c>
      <c r="C815">
        <f>'03_DADOS_LIMPOS'!D791</f>
        <v/>
      </c>
      <c r="D815">
        <f>'03_DADOS_LIMPOS'!K791</f>
        <v/>
      </c>
      <c r="E815">
        <f>$B$8+$B$9*D815</f>
        <v/>
      </c>
      <c r="F815">
        <f>C815-E815</f>
        <v/>
      </c>
      <c r="G815">
        <f>F815/$B$11</f>
        <v/>
      </c>
      <c r="H815">
        <f>ABS(G815)</f>
        <v/>
      </c>
    </row>
    <row r="816">
      <c r="A816">
        <f>'03_DADOS_LIMPOS'!A792</f>
        <v/>
      </c>
      <c r="B816">
        <f>'03_DADOS_LIMPOS'!C792</f>
        <v/>
      </c>
      <c r="C816">
        <f>'03_DADOS_LIMPOS'!D792</f>
        <v/>
      </c>
      <c r="D816">
        <f>'03_DADOS_LIMPOS'!K792</f>
        <v/>
      </c>
      <c r="E816">
        <f>$B$8+$B$9*D816</f>
        <v/>
      </c>
      <c r="F816">
        <f>C816-E816</f>
        <v/>
      </c>
      <c r="G816">
        <f>F816/$B$11</f>
        <v/>
      </c>
      <c r="H816">
        <f>ABS(G816)</f>
        <v/>
      </c>
    </row>
    <row r="817">
      <c r="A817">
        <f>'03_DADOS_LIMPOS'!A793</f>
        <v/>
      </c>
      <c r="B817">
        <f>'03_DADOS_LIMPOS'!C793</f>
        <v/>
      </c>
      <c r="C817">
        <f>'03_DADOS_LIMPOS'!D793</f>
        <v/>
      </c>
      <c r="D817">
        <f>'03_DADOS_LIMPOS'!K793</f>
        <v/>
      </c>
      <c r="E817">
        <f>$B$8+$B$9*D817</f>
        <v/>
      </c>
      <c r="F817">
        <f>C817-E817</f>
        <v/>
      </c>
      <c r="G817">
        <f>F817/$B$11</f>
        <v/>
      </c>
      <c r="H817">
        <f>ABS(G817)</f>
        <v/>
      </c>
    </row>
    <row r="818">
      <c r="A818">
        <f>'03_DADOS_LIMPOS'!A794</f>
        <v/>
      </c>
      <c r="B818">
        <f>'03_DADOS_LIMPOS'!C794</f>
        <v/>
      </c>
      <c r="C818">
        <f>'03_DADOS_LIMPOS'!D794</f>
        <v/>
      </c>
      <c r="D818">
        <f>'03_DADOS_LIMPOS'!K794</f>
        <v/>
      </c>
      <c r="E818">
        <f>$B$8+$B$9*D818</f>
        <v/>
      </c>
      <c r="F818">
        <f>C818-E818</f>
        <v/>
      </c>
      <c r="G818">
        <f>F818/$B$11</f>
        <v/>
      </c>
      <c r="H818">
        <f>ABS(G818)</f>
        <v/>
      </c>
    </row>
    <row r="819">
      <c r="A819">
        <f>'03_DADOS_LIMPOS'!A795</f>
        <v/>
      </c>
      <c r="B819">
        <f>'03_DADOS_LIMPOS'!C795</f>
        <v/>
      </c>
      <c r="C819">
        <f>'03_DADOS_LIMPOS'!D795</f>
        <v/>
      </c>
      <c r="D819">
        <f>'03_DADOS_LIMPOS'!K795</f>
        <v/>
      </c>
      <c r="E819">
        <f>$B$8+$B$9*D819</f>
        <v/>
      </c>
      <c r="F819">
        <f>C819-E819</f>
        <v/>
      </c>
      <c r="G819">
        <f>F819/$B$11</f>
        <v/>
      </c>
      <c r="H819">
        <f>ABS(G819)</f>
        <v/>
      </c>
    </row>
    <row r="820">
      <c r="A820">
        <f>'03_DADOS_LIMPOS'!A796</f>
        <v/>
      </c>
      <c r="B820">
        <f>'03_DADOS_LIMPOS'!C796</f>
        <v/>
      </c>
      <c r="C820">
        <f>'03_DADOS_LIMPOS'!D796</f>
        <v/>
      </c>
      <c r="D820">
        <f>'03_DADOS_LIMPOS'!K796</f>
        <v/>
      </c>
      <c r="E820">
        <f>$B$8+$B$9*D820</f>
        <v/>
      </c>
      <c r="F820">
        <f>C820-E820</f>
        <v/>
      </c>
      <c r="G820">
        <f>F820/$B$11</f>
        <v/>
      </c>
      <c r="H820">
        <f>ABS(G820)</f>
        <v/>
      </c>
    </row>
    <row r="821">
      <c r="A821">
        <f>'03_DADOS_LIMPOS'!A797</f>
        <v/>
      </c>
      <c r="B821">
        <f>'03_DADOS_LIMPOS'!C797</f>
        <v/>
      </c>
      <c r="C821">
        <f>'03_DADOS_LIMPOS'!D797</f>
        <v/>
      </c>
      <c r="D821">
        <f>'03_DADOS_LIMPOS'!K797</f>
        <v/>
      </c>
      <c r="E821">
        <f>$B$8+$B$9*D821</f>
        <v/>
      </c>
      <c r="F821">
        <f>C821-E821</f>
        <v/>
      </c>
      <c r="G821">
        <f>F821/$B$11</f>
        <v/>
      </c>
      <c r="H821">
        <f>ABS(G821)</f>
        <v/>
      </c>
    </row>
    <row r="822">
      <c r="A822">
        <f>'03_DADOS_LIMPOS'!A798</f>
        <v/>
      </c>
      <c r="B822">
        <f>'03_DADOS_LIMPOS'!C798</f>
        <v/>
      </c>
      <c r="C822">
        <f>'03_DADOS_LIMPOS'!D798</f>
        <v/>
      </c>
      <c r="D822">
        <f>'03_DADOS_LIMPOS'!K798</f>
        <v/>
      </c>
      <c r="E822">
        <f>$B$8+$B$9*D822</f>
        <v/>
      </c>
      <c r="F822">
        <f>C822-E822</f>
        <v/>
      </c>
      <c r="G822">
        <f>F822/$B$11</f>
        <v/>
      </c>
      <c r="H822">
        <f>ABS(G822)</f>
        <v/>
      </c>
    </row>
    <row r="823">
      <c r="A823">
        <f>'03_DADOS_LIMPOS'!A799</f>
        <v/>
      </c>
      <c r="B823">
        <f>'03_DADOS_LIMPOS'!C799</f>
        <v/>
      </c>
      <c r="C823">
        <f>'03_DADOS_LIMPOS'!D799</f>
        <v/>
      </c>
      <c r="D823">
        <f>'03_DADOS_LIMPOS'!K799</f>
        <v/>
      </c>
      <c r="E823">
        <f>$B$8+$B$9*D823</f>
        <v/>
      </c>
      <c r="F823">
        <f>C823-E823</f>
        <v/>
      </c>
      <c r="G823">
        <f>F823/$B$11</f>
        <v/>
      </c>
      <c r="H823">
        <f>ABS(G823)</f>
        <v/>
      </c>
    </row>
    <row r="824">
      <c r="A824">
        <f>'03_DADOS_LIMPOS'!A800</f>
        <v/>
      </c>
      <c r="B824">
        <f>'03_DADOS_LIMPOS'!C800</f>
        <v/>
      </c>
      <c r="C824">
        <f>'03_DADOS_LIMPOS'!D800</f>
        <v/>
      </c>
      <c r="D824">
        <f>'03_DADOS_LIMPOS'!K800</f>
        <v/>
      </c>
      <c r="E824">
        <f>$B$8+$B$9*D824</f>
        <v/>
      </c>
      <c r="F824">
        <f>C824-E824</f>
        <v/>
      </c>
      <c r="G824">
        <f>F824/$B$11</f>
        <v/>
      </c>
      <c r="H824">
        <f>ABS(G824)</f>
        <v/>
      </c>
    </row>
    <row r="825">
      <c r="A825">
        <f>'03_DADOS_LIMPOS'!A801</f>
        <v/>
      </c>
      <c r="B825">
        <f>'03_DADOS_LIMPOS'!C801</f>
        <v/>
      </c>
      <c r="C825">
        <f>'03_DADOS_LIMPOS'!D801</f>
        <v/>
      </c>
      <c r="D825">
        <f>'03_DADOS_LIMPOS'!K801</f>
        <v/>
      </c>
      <c r="E825">
        <f>$B$8+$B$9*D825</f>
        <v/>
      </c>
      <c r="F825">
        <f>C825-E825</f>
        <v/>
      </c>
      <c r="G825">
        <f>F825/$B$11</f>
        <v/>
      </c>
      <c r="H825">
        <f>ABS(G825)</f>
        <v/>
      </c>
    </row>
    <row r="826">
      <c r="A826">
        <f>'03_DADOS_LIMPOS'!A802</f>
        <v/>
      </c>
      <c r="B826">
        <f>'03_DADOS_LIMPOS'!C802</f>
        <v/>
      </c>
      <c r="C826">
        <f>'03_DADOS_LIMPOS'!D802</f>
        <v/>
      </c>
      <c r="D826">
        <f>'03_DADOS_LIMPOS'!K802</f>
        <v/>
      </c>
      <c r="E826">
        <f>$B$8+$B$9*D826</f>
        <v/>
      </c>
      <c r="F826">
        <f>C826-E826</f>
        <v/>
      </c>
      <c r="G826">
        <f>F826/$B$11</f>
        <v/>
      </c>
      <c r="H826">
        <f>ABS(G826)</f>
        <v/>
      </c>
    </row>
    <row r="827">
      <c r="A827">
        <f>'03_DADOS_LIMPOS'!A803</f>
        <v/>
      </c>
      <c r="B827">
        <f>'03_DADOS_LIMPOS'!C803</f>
        <v/>
      </c>
      <c r="C827">
        <f>'03_DADOS_LIMPOS'!D803</f>
        <v/>
      </c>
      <c r="D827">
        <f>'03_DADOS_LIMPOS'!K803</f>
        <v/>
      </c>
      <c r="E827">
        <f>$B$8+$B$9*D827</f>
        <v/>
      </c>
      <c r="F827">
        <f>C827-E827</f>
        <v/>
      </c>
      <c r="G827">
        <f>F827/$B$11</f>
        <v/>
      </c>
      <c r="H827">
        <f>ABS(G827)</f>
        <v/>
      </c>
    </row>
    <row r="828">
      <c r="A828">
        <f>'03_DADOS_LIMPOS'!A804</f>
        <v/>
      </c>
      <c r="B828">
        <f>'03_DADOS_LIMPOS'!C804</f>
        <v/>
      </c>
      <c r="C828">
        <f>'03_DADOS_LIMPOS'!D804</f>
        <v/>
      </c>
      <c r="D828">
        <f>'03_DADOS_LIMPOS'!K804</f>
        <v/>
      </c>
      <c r="E828">
        <f>$B$8+$B$9*D828</f>
        <v/>
      </c>
      <c r="F828">
        <f>C828-E828</f>
        <v/>
      </c>
      <c r="G828">
        <f>F828/$B$11</f>
        <v/>
      </c>
      <c r="H828">
        <f>ABS(G828)</f>
        <v/>
      </c>
    </row>
    <row r="829">
      <c r="A829">
        <f>'03_DADOS_LIMPOS'!A805</f>
        <v/>
      </c>
      <c r="B829">
        <f>'03_DADOS_LIMPOS'!C805</f>
        <v/>
      </c>
      <c r="C829">
        <f>'03_DADOS_LIMPOS'!D805</f>
        <v/>
      </c>
      <c r="D829">
        <f>'03_DADOS_LIMPOS'!K805</f>
        <v/>
      </c>
      <c r="E829">
        <f>$B$8+$B$9*D829</f>
        <v/>
      </c>
      <c r="F829">
        <f>C829-E829</f>
        <v/>
      </c>
      <c r="G829">
        <f>F829/$B$11</f>
        <v/>
      </c>
      <c r="H829">
        <f>ABS(G829)</f>
        <v/>
      </c>
    </row>
    <row r="830">
      <c r="A830">
        <f>'03_DADOS_LIMPOS'!A806</f>
        <v/>
      </c>
      <c r="B830">
        <f>'03_DADOS_LIMPOS'!C806</f>
        <v/>
      </c>
      <c r="C830">
        <f>'03_DADOS_LIMPOS'!D806</f>
        <v/>
      </c>
      <c r="D830">
        <f>'03_DADOS_LIMPOS'!K806</f>
        <v/>
      </c>
      <c r="E830">
        <f>$B$8+$B$9*D830</f>
        <v/>
      </c>
      <c r="F830">
        <f>C830-E830</f>
        <v/>
      </c>
      <c r="G830">
        <f>F830/$B$11</f>
        <v/>
      </c>
      <c r="H830">
        <f>ABS(G830)</f>
        <v/>
      </c>
    </row>
    <row r="831">
      <c r="A831">
        <f>'03_DADOS_LIMPOS'!A807</f>
        <v/>
      </c>
      <c r="B831">
        <f>'03_DADOS_LIMPOS'!C807</f>
        <v/>
      </c>
      <c r="C831">
        <f>'03_DADOS_LIMPOS'!D807</f>
        <v/>
      </c>
      <c r="D831">
        <f>'03_DADOS_LIMPOS'!K807</f>
        <v/>
      </c>
      <c r="E831">
        <f>$B$8+$B$9*D831</f>
        <v/>
      </c>
      <c r="F831">
        <f>C831-E831</f>
        <v/>
      </c>
      <c r="G831">
        <f>F831/$B$11</f>
        <v/>
      </c>
      <c r="H831">
        <f>ABS(G831)</f>
        <v/>
      </c>
    </row>
    <row r="832">
      <c r="A832">
        <f>'03_DADOS_LIMPOS'!A808</f>
        <v/>
      </c>
      <c r="B832">
        <f>'03_DADOS_LIMPOS'!C808</f>
        <v/>
      </c>
      <c r="C832">
        <f>'03_DADOS_LIMPOS'!D808</f>
        <v/>
      </c>
      <c r="D832">
        <f>'03_DADOS_LIMPOS'!K808</f>
        <v/>
      </c>
      <c r="E832">
        <f>$B$8+$B$9*D832</f>
        <v/>
      </c>
      <c r="F832">
        <f>C832-E832</f>
        <v/>
      </c>
      <c r="G832">
        <f>F832/$B$11</f>
        <v/>
      </c>
      <c r="H832">
        <f>ABS(G832)</f>
        <v/>
      </c>
    </row>
    <row r="833">
      <c r="A833">
        <f>'03_DADOS_LIMPOS'!A809</f>
        <v/>
      </c>
      <c r="B833">
        <f>'03_DADOS_LIMPOS'!C809</f>
        <v/>
      </c>
      <c r="C833">
        <f>'03_DADOS_LIMPOS'!D809</f>
        <v/>
      </c>
      <c r="D833">
        <f>'03_DADOS_LIMPOS'!K809</f>
        <v/>
      </c>
      <c r="E833">
        <f>$B$8+$B$9*D833</f>
        <v/>
      </c>
      <c r="F833">
        <f>C833-E833</f>
        <v/>
      </c>
      <c r="G833">
        <f>F833/$B$11</f>
        <v/>
      </c>
      <c r="H833">
        <f>ABS(G833)</f>
        <v/>
      </c>
    </row>
    <row r="834">
      <c r="A834">
        <f>'03_DADOS_LIMPOS'!A810</f>
        <v/>
      </c>
      <c r="B834">
        <f>'03_DADOS_LIMPOS'!C810</f>
        <v/>
      </c>
      <c r="C834">
        <f>'03_DADOS_LIMPOS'!D810</f>
        <v/>
      </c>
      <c r="D834">
        <f>'03_DADOS_LIMPOS'!K810</f>
        <v/>
      </c>
      <c r="E834">
        <f>$B$8+$B$9*D834</f>
        <v/>
      </c>
      <c r="F834">
        <f>C834-E834</f>
        <v/>
      </c>
      <c r="G834">
        <f>F834/$B$11</f>
        <v/>
      </c>
      <c r="H834">
        <f>ABS(G834)</f>
        <v/>
      </c>
    </row>
    <row r="835">
      <c r="A835">
        <f>'03_DADOS_LIMPOS'!A811</f>
        <v/>
      </c>
      <c r="B835">
        <f>'03_DADOS_LIMPOS'!C811</f>
        <v/>
      </c>
      <c r="C835">
        <f>'03_DADOS_LIMPOS'!D811</f>
        <v/>
      </c>
      <c r="D835">
        <f>'03_DADOS_LIMPOS'!K811</f>
        <v/>
      </c>
      <c r="E835">
        <f>$B$8+$B$9*D835</f>
        <v/>
      </c>
      <c r="F835">
        <f>C835-E835</f>
        <v/>
      </c>
      <c r="G835">
        <f>F835/$B$11</f>
        <v/>
      </c>
      <c r="H835">
        <f>ABS(G835)</f>
        <v/>
      </c>
    </row>
    <row r="836">
      <c r="A836">
        <f>'03_DADOS_LIMPOS'!A812</f>
        <v/>
      </c>
      <c r="B836">
        <f>'03_DADOS_LIMPOS'!C812</f>
        <v/>
      </c>
      <c r="C836">
        <f>'03_DADOS_LIMPOS'!D812</f>
        <v/>
      </c>
      <c r="D836">
        <f>'03_DADOS_LIMPOS'!K812</f>
        <v/>
      </c>
      <c r="E836">
        <f>$B$8+$B$9*D836</f>
        <v/>
      </c>
      <c r="F836">
        <f>C836-E836</f>
        <v/>
      </c>
      <c r="G836">
        <f>F836/$B$11</f>
        <v/>
      </c>
      <c r="H836">
        <f>ABS(G836)</f>
        <v/>
      </c>
    </row>
    <row r="837">
      <c r="A837">
        <f>'03_DADOS_LIMPOS'!A813</f>
        <v/>
      </c>
      <c r="B837">
        <f>'03_DADOS_LIMPOS'!C813</f>
        <v/>
      </c>
      <c r="C837">
        <f>'03_DADOS_LIMPOS'!D813</f>
        <v/>
      </c>
      <c r="D837">
        <f>'03_DADOS_LIMPOS'!K813</f>
        <v/>
      </c>
      <c r="E837">
        <f>$B$8+$B$9*D837</f>
        <v/>
      </c>
      <c r="F837">
        <f>C837-E837</f>
        <v/>
      </c>
      <c r="G837">
        <f>F837/$B$11</f>
        <v/>
      </c>
      <c r="H837">
        <f>ABS(G837)</f>
        <v/>
      </c>
    </row>
    <row r="838">
      <c r="A838">
        <f>'03_DADOS_LIMPOS'!A814</f>
        <v/>
      </c>
      <c r="B838">
        <f>'03_DADOS_LIMPOS'!C814</f>
        <v/>
      </c>
      <c r="C838">
        <f>'03_DADOS_LIMPOS'!D814</f>
        <v/>
      </c>
      <c r="D838">
        <f>'03_DADOS_LIMPOS'!K814</f>
        <v/>
      </c>
      <c r="E838">
        <f>$B$8+$B$9*D838</f>
        <v/>
      </c>
      <c r="F838">
        <f>C838-E838</f>
        <v/>
      </c>
      <c r="G838">
        <f>F838/$B$11</f>
        <v/>
      </c>
      <c r="H838">
        <f>ABS(G838)</f>
        <v/>
      </c>
    </row>
    <row r="839">
      <c r="A839">
        <f>'03_DADOS_LIMPOS'!A815</f>
        <v/>
      </c>
      <c r="B839">
        <f>'03_DADOS_LIMPOS'!C815</f>
        <v/>
      </c>
      <c r="C839">
        <f>'03_DADOS_LIMPOS'!D815</f>
        <v/>
      </c>
      <c r="D839">
        <f>'03_DADOS_LIMPOS'!K815</f>
        <v/>
      </c>
      <c r="E839">
        <f>$B$8+$B$9*D839</f>
        <v/>
      </c>
      <c r="F839">
        <f>C839-E839</f>
        <v/>
      </c>
      <c r="G839">
        <f>F839/$B$11</f>
        <v/>
      </c>
      <c r="H839">
        <f>ABS(G839)</f>
        <v/>
      </c>
    </row>
    <row r="840">
      <c r="A840">
        <f>'03_DADOS_LIMPOS'!A816</f>
        <v/>
      </c>
      <c r="B840">
        <f>'03_DADOS_LIMPOS'!C816</f>
        <v/>
      </c>
      <c r="C840">
        <f>'03_DADOS_LIMPOS'!D816</f>
        <v/>
      </c>
      <c r="D840">
        <f>'03_DADOS_LIMPOS'!K816</f>
        <v/>
      </c>
      <c r="E840">
        <f>$B$8+$B$9*D840</f>
        <v/>
      </c>
      <c r="F840">
        <f>C840-E840</f>
        <v/>
      </c>
      <c r="G840">
        <f>F840/$B$11</f>
        <v/>
      </c>
      <c r="H840">
        <f>ABS(G840)</f>
        <v/>
      </c>
    </row>
    <row r="841">
      <c r="A841">
        <f>'03_DADOS_LIMPOS'!A817</f>
        <v/>
      </c>
      <c r="B841">
        <f>'03_DADOS_LIMPOS'!C817</f>
        <v/>
      </c>
      <c r="C841">
        <f>'03_DADOS_LIMPOS'!D817</f>
        <v/>
      </c>
      <c r="D841">
        <f>'03_DADOS_LIMPOS'!K817</f>
        <v/>
      </c>
      <c r="E841">
        <f>$B$8+$B$9*D841</f>
        <v/>
      </c>
      <c r="F841">
        <f>C841-E841</f>
        <v/>
      </c>
      <c r="G841">
        <f>F841/$B$11</f>
        <v/>
      </c>
      <c r="H841">
        <f>ABS(G841)</f>
        <v/>
      </c>
    </row>
    <row r="842">
      <c r="A842">
        <f>'03_DADOS_LIMPOS'!A818</f>
        <v/>
      </c>
      <c r="B842">
        <f>'03_DADOS_LIMPOS'!C818</f>
        <v/>
      </c>
      <c r="C842">
        <f>'03_DADOS_LIMPOS'!D818</f>
        <v/>
      </c>
      <c r="D842">
        <f>'03_DADOS_LIMPOS'!K818</f>
        <v/>
      </c>
      <c r="E842">
        <f>$B$8+$B$9*D842</f>
        <v/>
      </c>
      <c r="F842">
        <f>C842-E842</f>
        <v/>
      </c>
      <c r="G842">
        <f>F842/$B$11</f>
        <v/>
      </c>
      <c r="H842">
        <f>ABS(G842)</f>
        <v/>
      </c>
    </row>
    <row r="843">
      <c r="A843">
        <f>'03_DADOS_LIMPOS'!A819</f>
        <v/>
      </c>
      <c r="B843">
        <f>'03_DADOS_LIMPOS'!C819</f>
        <v/>
      </c>
      <c r="C843">
        <f>'03_DADOS_LIMPOS'!D819</f>
        <v/>
      </c>
      <c r="D843">
        <f>'03_DADOS_LIMPOS'!K819</f>
        <v/>
      </c>
      <c r="E843">
        <f>$B$8+$B$9*D843</f>
        <v/>
      </c>
      <c r="F843">
        <f>C843-E843</f>
        <v/>
      </c>
      <c r="G843">
        <f>F843/$B$11</f>
        <v/>
      </c>
      <c r="H843">
        <f>ABS(G843)</f>
        <v/>
      </c>
    </row>
    <row r="844">
      <c r="A844">
        <f>'03_DADOS_LIMPOS'!A820</f>
        <v/>
      </c>
      <c r="B844">
        <f>'03_DADOS_LIMPOS'!C820</f>
        <v/>
      </c>
      <c r="C844">
        <f>'03_DADOS_LIMPOS'!D820</f>
        <v/>
      </c>
      <c r="D844">
        <f>'03_DADOS_LIMPOS'!K820</f>
        <v/>
      </c>
      <c r="E844">
        <f>$B$8+$B$9*D844</f>
        <v/>
      </c>
      <c r="F844">
        <f>C844-E844</f>
        <v/>
      </c>
      <c r="G844">
        <f>F844/$B$11</f>
        <v/>
      </c>
      <c r="H844">
        <f>ABS(G844)</f>
        <v/>
      </c>
    </row>
    <row r="845">
      <c r="A845">
        <f>'03_DADOS_LIMPOS'!A821</f>
        <v/>
      </c>
      <c r="B845">
        <f>'03_DADOS_LIMPOS'!C821</f>
        <v/>
      </c>
      <c r="C845">
        <f>'03_DADOS_LIMPOS'!D821</f>
        <v/>
      </c>
      <c r="D845">
        <f>'03_DADOS_LIMPOS'!K821</f>
        <v/>
      </c>
      <c r="E845">
        <f>$B$8+$B$9*D845</f>
        <v/>
      </c>
      <c r="F845">
        <f>C845-E845</f>
        <v/>
      </c>
      <c r="G845">
        <f>F845/$B$11</f>
        <v/>
      </c>
      <c r="H845">
        <f>ABS(G845)</f>
        <v/>
      </c>
    </row>
    <row r="846">
      <c r="A846">
        <f>'03_DADOS_LIMPOS'!A822</f>
        <v/>
      </c>
      <c r="B846">
        <f>'03_DADOS_LIMPOS'!C822</f>
        <v/>
      </c>
      <c r="C846">
        <f>'03_DADOS_LIMPOS'!D822</f>
        <v/>
      </c>
      <c r="D846">
        <f>'03_DADOS_LIMPOS'!K822</f>
        <v/>
      </c>
      <c r="E846">
        <f>$B$8+$B$9*D846</f>
        <v/>
      </c>
      <c r="F846">
        <f>C846-E846</f>
        <v/>
      </c>
      <c r="G846">
        <f>F846/$B$11</f>
        <v/>
      </c>
      <c r="H846">
        <f>ABS(G846)</f>
        <v/>
      </c>
    </row>
    <row r="847">
      <c r="A847">
        <f>'03_DADOS_LIMPOS'!A823</f>
        <v/>
      </c>
      <c r="B847">
        <f>'03_DADOS_LIMPOS'!C823</f>
        <v/>
      </c>
      <c r="C847">
        <f>'03_DADOS_LIMPOS'!D823</f>
        <v/>
      </c>
      <c r="D847">
        <f>'03_DADOS_LIMPOS'!K823</f>
        <v/>
      </c>
      <c r="E847">
        <f>$B$8+$B$9*D847</f>
        <v/>
      </c>
      <c r="F847">
        <f>C847-E847</f>
        <v/>
      </c>
      <c r="G847">
        <f>F847/$B$11</f>
        <v/>
      </c>
      <c r="H847">
        <f>ABS(G847)</f>
        <v/>
      </c>
    </row>
    <row r="848">
      <c r="A848">
        <f>'03_DADOS_LIMPOS'!A824</f>
        <v/>
      </c>
      <c r="B848">
        <f>'03_DADOS_LIMPOS'!C824</f>
        <v/>
      </c>
      <c r="C848">
        <f>'03_DADOS_LIMPOS'!D824</f>
        <v/>
      </c>
      <c r="D848">
        <f>'03_DADOS_LIMPOS'!K824</f>
        <v/>
      </c>
      <c r="E848">
        <f>$B$8+$B$9*D848</f>
        <v/>
      </c>
      <c r="F848">
        <f>C848-E848</f>
        <v/>
      </c>
      <c r="G848">
        <f>F848/$B$11</f>
        <v/>
      </c>
      <c r="H848">
        <f>ABS(G848)</f>
        <v/>
      </c>
    </row>
    <row r="849">
      <c r="A849">
        <f>'03_DADOS_LIMPOS'!A825</f>
        <v/>
      </c>
      <c r="B849">
        <f>'03_DADOS_LIMPOS'!C825</f>
        <v/>
      </c>
      <c r="C849">
        <f>'03_DADOS_LIMPOS'!D825</f>
        <v/>
      </c>
      <c r="D849">
        <f>'03_DADOS_LIMPOS'!K825</f>
        <v/>
      </c>
      <c r="E849">
        <f>$B$8+$B$9*D849</f>
        <v/>
      </c>
      <c r="F849">
        <f>C849-E849</f>
        <v/>
      </c>
      <c r="G849">
        <f>F849/$B$11</f>
        <v/>
      </c>
      <c r="H849">
        <f>ABS(G849)</f>
        <v/>
      </c>
    </row>
    <row r="850">
      <c r="A850">
        <f>'03_DADOS_LIMPOS'!A826</f>
        <v/>
      </c>
      <c r="B850">
        <f>'03_DADOS_LIMPOS'!C826</f>
        <v/>
      </c>
      <c r="C850">
        <f>'03_DADOS_LIMPOS'!D826</f>
        <v/>
      </c>
      <c r="D850">
        <f>'03_DADOS_LIMPOS'!K826</f>
        <v/>
      </c>
      <c r="E850">
        <f>$B$8+$B$9*D850</f>
        <v/>
      </c>
      <c r="F850">
        <f>C850-E850</f>
        <v/>
      </c>
      <c r="G850">
        <f>F850/$B$11</f>
        <v/>
      </c>
      <c r="H850">
        <f>ABS(G850)</f>
        <v/>
      </c>
    </row>
    <row r="851">
      <c r="A851">
        <f>'03_DADOS_LIMPOS'!A827</f>
        <v/>
      </c>
      <c r="B851">
        <f>'03_DADOS_LIMPOS'!C827</f>
        <v/>
      </c>
      <c r="C851">
        <f>'03_DADOS_LIMPOS'!D827</f>
        <v/>
      </c>
      <c r="D851">
        <f>'03_DADOS_LIMPOS'!K827</f>
        <v/>
      </c>
      <c r="E851">
        <f>$B$8+$B$9*D851</f>
        <v/>
      </c>
      <c r="F851">
        <f>C851-E851</f>
        <v/>
      </c>
      <c r="G851">
        <f>F851/$B$11</f>
        <v/>
      </c>
      <c r="H851">
        <f>ABS(G851)</f>
        <v/>
      </c>
    </row>
    <row r="852">
      <c r="A852">
        <f>'03_DADOS_LIMPOS'!A828</f>
        <v/>
      </c>
      <c r="B852">
        <f>'03_DADOS_LIMPOS'!C828</f>
        <v/>
      </c>
      <c r="C852">
        <f>'03_DADOS_LIMPOS'!D828</f>
        <v/>
      </c>
      <c r="D852">
        <f>'03_DADOS_LIMPOS'!K828</f>
        <v/>
      </c>
      <c r="E852">
        <f>$B$8+$B$9*D852</f>
        <v/>
      </c>
      <c r="F852">
        <f>C852-E852</f>
        <v/>
      </c>
      <c r="G852">
        <f>F852/$B$11</f>
        <v/>
      </c>
      <c r="H852">
        <f>ABS(G852)</f>
        <v/>
      </c>
    </row>
    <row r="853">
      <c r="A853">
        <f>'03_DADOS_LIMPOS'!A829</f>
        <v/>
      </c>
      <c r="B853">
        <f>'03_DADOS_LIMPOS'!C829</f>
        <v/>
      </c>
      <c r="C853">
        <f>'03_DADOS_LIMPOS'!D829</f>
        <v/>
      </c>
      <c r="D853">
        <f>'03_DADOS_LIMPOS'!K829</f>
        <v/>
      </c>
      <c r="E853">
        <f>$B$8+$B$9*D853</f>
        <v/>
      </c>
      <c r="F853">
        <f>C853-E853</f>
        <v/>
      </c>
      <c r="G853">
        <f>F853/$B$11</f>
        <v/>
      </c>
      <c r="H853">
        <f>ABS(G853)</f>
        <v/>
      </c>
    </row>
    <row r="854">
      <c r="A854">
        <f>'03_DADOS_LIMPOS'!A830</f>
        <v/>
      </c>
      <c r="B854">
        <f>'03_DADOS_LIMPOS'!C830</f>
        <v/>
      </c>
      <c r="C854">
        <f>'03_DADOS_LIMPOS'!D830</f>
        <v/>
      </c>
      <c r="D854">
        <f>'03_DADOS_LIMPOS'!K830</f>
        <v/>
      </c>
      <c r="E854">
        <f>$B$8+$B$9*D854</f>
        <v/>
      </c>
      <c r="F854">
        <f>C854-E854</f>
        <v/>
      </c>
      <c r="G854">
        <f>F854/$B$11</f>
        <v/>
      </c>
      <c r="H854">
        <f>ABS(G854)</f>
        <v/>
      </c>
    </row>
    <row r="855">
      <c r="A855">
        <f>'03_DADOS_LIMPOS'!A831</f>
        <v/>
      </c>
      <c r="B855">
        <f>'03_DADOS_LIMPOS'!C831</f>
        <v/>
      </c>
      <c r="C855">
        <f>'03_DADOS_LIMPOS'!D831</f>
        <v/>
      </c>
      <c r="D855">
        <f>'03_DADOS_LIMPOS'!K831</f>
        <v/>
      </c>
      <c r="E855">
        <f>$B$8+$B$9*D855</f>
        <v/>
      </c>
      <c r="F855">
        <f>C855-E855</f>
        <v/>
      </c>
      <c r="G855">
        <f>F855/$B$11</f>
        <v/>
      </c>
      <c r="H855">
        <f>ABS(G855)</f>
        <v/>
      </c>
    </row>
    <row r="856">
      <c r="A856">
        <f>'03_DADOS_LIMPOS'!A832</f>
        <v/>
      </c>
      <c r="B856">
        <f>'03_DADOS_LIMPOS'!C832</f>
        <v/>
      </c>
      <c r="C856">
        <f>'03_DADOS_LIMPOS'!D832</f>
        <v/>
      </c>
      <c r="D856">
        <f>'03_DADOS_LIMPOS'!K832</f>
        <v/>
      </c>
      <c r="E856">
        <f>$B$8+$B$9*D856</f>
        <v/>
      </c>
      <c r="F856">
        <f>C856-E856</f>
        <v/>
      </c>
      <c r="G856">
        <f>F856/$B$11</f>
        <v/>
      </c>
      <c r="H856">
        <f>ABS(G856)</f>
        <v/>
      </c>
    </row>
    <row r="857">
      <c r="A857">
        <f>'03_DADOS_LIMPOS'!A833</f>
        <v/>
      </c>
      <c r="B857">
        <f>'03_DADOS_LIMPOS'!C833</f>
        <v/>
      </c>
      <c r="C857">
        <f>'03_DADOS_LIMPOS'!D833</f>
        <v/>
      </c>
      <c r="D857">
        <f>'03_DADOS_LIMPOS'!K833</f>
        <v/>
      </c>
      <c r="E857">
        <f>$B$8+$B$9*D857</f>
        <v/>
      </c>
      <c r="F857">
        <f>C857-E857</f>
        <v/>
      </c>
      <c r="G857">
        <f>F857/$B$11</f>
        <v/>
      </c>
      <c r="H857">
        <f>ABS(G857)</f>
        <v/>
      </c>
    </row>
    <row r="858">
      <c r="A858">
        <f>'03_DADOS_LIMPOS'!A834</f>
        <v/>
      </c>
      <c r="B858">
        <f>'03_DADOS_LIMPOS'!C834</f>
        <v/>
      </c>
      <c r="C858">
        <f>'03_DADOS_LIMPOS'!D834</f>
        <v/>
      </c>
      <c r="D858">
        <f>'03_DADOS_LIMPOS'!K834</f>
        <v/>
      </c>
      <c r="E858">
        <f>$B$8+$B$9*D858</f>
        <v/>
      </c>
      <c r="F858">
        <f>C858-E858</f>
        <v/>
      </c>
      <c r="G858">
        <f>F858/$B$11</f>
        <v/>
      </c>
      <c r="H858">
        <f>ABS(G858)</f>
        <v/>
      </c>
    </row>
    <row r="859">
      <c r="A859">
        <f>'03_DADOS_LIMPOS'!A835</f>
        <v/>
      </c>
      <c r="B859">
        <f>'03_DADOS_LIMPOS'!C835</f>
        <v/>
      </c>
      <c r="C859">
        <f>'03_DADOS_LIMPOS'!D835</f>
        <v/>
      </c>
      <c r="D859">
        <f>'03_DADOS_LIMPOS'!K835</f>
        <v/>
      </c>
      <c r="E859">
        <f>$B$8+$B$9*D859</f>
        <v/>
      </c>
      <c r="F859">
        <f>C859-E859</f>
        <v/>
      </c>
      <c r="G859">
        <f>F859/$B$11</f>
        <v/>
      </c>
      <c r="H859">
        <f>ABS(G859)</f>
        <v/>
      </c>
    </row>
    <row r="860">
      <c r="A860">
        <f>'03_DADOS_LIMPOS'!A836</f>
        <v/>
      </c>
      <c r="B860">
        <f>'03_DADOS_LIMPOS'!C836</f>
        <v/>
      </c>
      <c r="C860">
        <f>'03_DADOS_LIMPOS'!D836</f>
        <v/>
      </c>
      <c r="D860">
        <f>'03_DADOS_LIMPOS'!K836</f>
        <v/>
      </c>
      <c r="E860">
        <f>$B$8+$B$9*D860</f>
        <v/>
      </c>
      <c r="F860">
        <f>C860-E860</f>
        <v/>
      </c>
      <c r="G860">
        <f>F860/$B$11</f>
        <v/>
      </c>
      <c r="H860">
        <f>ABS(G860)</f>
        <v/>
      </c>
    </row>
    <row r="861">
      <c r="A861">
        <f>'03_DADOS_LIMPOS'!A837</f>
        <v/>
      </c>
      <c r="B861">
        <f>'03_DADOS_LIMPOS'!C837</f>
        <v/>
      </c>
      <c r="C861">
        <f>'03_DADOS_LIMPOS'!D837</f>
        <v/>
      </c>
      <c r="D861">
        <f>'03_DADOS_LIMPOS'!K837</f>
        <v/>
      </c>
      <c r="E861">
        <f>$B$8+$B$9*D861</f>
        <v/>
      </c>
      <c r="F861">
        <f>C861-E861</f>
        <v/>
      </c>
      <c r="G861">
        <f>F861/$B$11</f>
        <v/>
      </c>
      <c r="H861">
        <f>ABS(G861)</f>
        <v/>
      </c>
    </row>
    <row r="862">
      <c r="A862">
        <f>'03_DADOS_LIMPOS'!A838</f>
        <v/>
      </c>
      <c r="B862">
        <f>'03_DADOS_LIMPOS'!C838</f>
        <v/>
      </c>
      <c r="C862">
        <f>'03_DADOS_LIMPOS'!D838</f>
        <v/>
      </c>
      <c r="D862">
        <f>'03_DADOS_LIMPOS'!K838</f>
        <v/>
      </c>
      <c r="E862">
        <f>$B$8+$B$9*D862</f>
        <v/>
      </c>
      <c r="F862">
        <f>C862-E862</f>
        <v/>
      </c>
      <c r="G862">
        <f>F862/$B$11</f>
        <v/>
      </c>
      <c r="H862">
        <f>ABS(G862)</f>
        <v/>
      </c>
    </row>
    <row r="863">
      <c r="A863">
        <f>'03_DADOS_LIMPOS'!A839</f>
        <v/>
      </c>
      <c r="B863">
        <f>'03_DADOS_LIMPOS'!C839</f>
        <v/>
      </c>
      <c r="C863">
        <f>'03_DADOS_LIMPOS'!D839</f>
        <v/>
      </c>
      <c r="D863">
        <f>'03_DADOS_LIMPOS'!K839</f>
        <v/>
      </c>
      <c r="E863">
        <f>$B$8+$B$9*D863</f>
        <v/>
      </c>
      <c r="F863">
        <f>C863-E863</f>
        <v/>
      </c>
      <c r="G863">
        <f>F863/$B$11</f>
        <v/>
      </c>
      <c r="H863">
        <f>ABS(G863)</f>
        <v/>
      </c>
    </row>
    <row r="864">
      <c r="A864">
        <f>'03_DADOS_LIMPOS'!A840</f>
        <v/>
      </c>
      <c r="B864">
        <f>'03_DADOS_LIMPOS'!C840</f>
        <v/>
      </c>
      <c r="C864">
        <f>'03_DADOS_LIMPOS'!D840</f>
        <v/>
      </c>
      <c r="D864">
        <f>'03_DADOS_LIMPOS'!K840</f>
        <v/>
      </c>
      <c r="E864">
        <f>$B$8+$B$9*D864</f>
        <v/>
      </c>
      <c r="F864">
        <f>C864-E864</f>
        <v/>
      </c>
      <c r="G864">
        <f>F864/$B$11</f>
        <v/>
      </c>
      <c r="H864">
        <f>ABS(G864)</f>
        <v/>
      </c>
    </row>
    <row r="865">
      <c r="A865">
        <f>'03_DADOS_LIMPOS'!A841</f>
        <v/>
      </c>
      <c r="B865">
        <f>'03_DADOS_LIMPOS'!C841</f>
        <v/>
      </c>
      <c r="C865">
        <f>'03_DADOS_LIMPOS'!D841</f>
        <v/>
      </c>
      <c r="D865">
        <f>'03_DADOS_LIMPOS'!K841</f>
        <v/>
      </c>
      <c r="E865">
        <f>$B$8+$B$9*D865</f>
        <v/>
      </c>
      <c r="F865">
        <f>C865-E865</f>
        <v/>
      </c>
      <c r="G865">
        <f>F865/$B$11</f>
        <v/>
      </c>
      <c r="H865">
        <f>ABS(G865)</f>
        <v/>
      </c>
    </row>
    <row r="866">
      <c r="A866">
        <f>'03_DADOS_LIMPOS'!A842</f>
        <v/>
      </c>
      <c r="B866">
        <f>'03_DADOS_LIMPOS'!C842</f>
        <v/>
      </c>
      <c r="C866">
        <f>'03_DADOS_LIMPOS'!D842</f>
        <v/>
      </c>
      <c r="D866">
        <f>'03_DADOS_LIMPOS'!K842</f>
        <v/>
      </c>
      <c r="E866">
        <f>$B$8+$B$9*D866</f>
        <v/>
      </c>
      <c r="F866">
        <f>C866-E866</f>
        <v/>
      </c>
      <c r="G866">
        <f>F866/$B$11</f>
        <v/>
      </c>
      <c r="H866">
        <f>ABS(G866)</f>
        <v/>
      </c>
    </row>
    <row r="867">
      <c r="A867">
        <f>'03_DADOS_LIMPOS'!A843</f>
        <v/>
      </c>
      <c r="B867">
        <f>'03_DADOS_LIMPOS'!C843</f>
        <v/>
      </c>
      <c r="C867">
        <f>'03_DADOS_LIMPOS'!D843</f>
        <v/>
      </c>
      <c r="D867">
        <f>'03_DADOS_LIMPOS'!K843</f>
        <v/>
      </c>
      <c r="E867">
        <f>$B$8+$B$9*D867</f>
        <v/>
      </c>
      <c r="F867">
        <f>C867-E867</f>
        <v/>
      </c>
      <c r="G867">
        <f>F867/$B$11</f>
        <v/>
      </c>
      <c r="H867">
        <f>ABS(G867)</f>
        <v/>
      </c>
    </row>
    <row r="868">
      <c r="A868">
        <f>'03_DADOS_LIMPOS'!A844</f>
        <v/>
      </c>
      <c r="B868">
        <f>'03_DADOS_LIMPOS'!C844</f>
        <v/>
      </c>
      <c r="C868">
        <f>'03_DADOS_LIMPOS'!D844</f>
        <v/>
      </c>
      <c r="D868">
        <f>'03_DADOS_LIMPOS'!K844</f>
        <v/>
      </c>
      <c r="E868">
        <f>$B$8+$B$9*D868</f>
        <v/>
      </c>
      <c r="F868">
        <f>C868-E868</f>
        <v/>
      </c>
      <c r="G868">
        <f>F868/$B$11</f>
        <v/>
      </c>
      <c r="H868">
        <f>ABS(G868)</f>
        <v/>
      </c>
    </row>
    <row r="869">
      <c r="A869">
        <f>'03_DADOS_LIMPOS'!A845</f>
        <v/>
      </c>
      <c r="B869">
        <f>'03_DADOS_LIMPOS'!C845</f>
        <v/>
      </c>
      <c r="C869">
        <f>'03_DADOS_LIMPOS'!D845</f>
        <v/>
      </c>
      <c r="D869">
        <f>'03_DADOS_LIMPOS'!K845</f>
        <v/>
      </c>
      <c r="E869">
        <f>$B$8+$B$9*D869</f>
        <v/>
      </c>
      <c r="F869">
        <f>C869-E869</f>
        <v/>
      </c>
      <c r="G869">
        <f>F869/$B$11</f>
        <v/>
      </c>
      <c r="H869">
        <f>ABS(G869)</f>
        <v/>
      </c>
    </row>
    <row r="870">
      <c r="A870">
        <f>'03_DADOS_LIMPOS'!A846</f>
        <v/>
      </c>
      <c r="B870">
        <f>'03_DADOS_LIMPOS'!C846</f>
        <v/>
      </c>
      <c r="C870">
        <f>'03_DADOS_LIMPOS'!D846</f>
        <v/>
      </c>
      <c r="D870">
        <f>'03_DADOS_LIMPOS'!K846</f>
        <v/>
      </c>
      <c r="E870">
        <f>$B$8+$B$9*D870</f>
        <v/>
      </c>
      <c r="F870">
        <f>C870-E870</f>
        <v/>
      </c>
      <c r="G870">
        <f>F870/$B$11</f>
        <v/>
      </c>
      <c r="H870">
        <f>ABS(G870)</f>
        <v/>
      </c>
    </row>
    <row r="871">
      <c r="A871">
        <f>'03_DADOS_LIMPOS'!A847</f>
        <v/>
      </c>
      <c r="B871">
        <f>'03_DADOS_LIMPOS'!C847</f>
        <v/>
      </c>
      <c r="C871">
        <f>'03_DADOS_LIMPOS'!D847</f>
        <v/>
      </c>
      <c r="D871">
        <f>'03_DADOS_LIMPOS'!K847</f>
        <v/>
      </c>
      <c r="E871">
        <f>$B$8+$B$9*D871</f>
        <v/>
      </c>
      <c r="F871">
        <f>C871-E871</f>
        <v/>
      </c>
      <c r="G871">
        <f>F871/$B$11</f>
        <v/>
      </c>
      <c r="H871">
        <f>ABS(G871)</f>
        <v/>
      </c>
    </row>
    <row r="872">
      <c r="A872">
        <f>'03_DADOS_LIMPOS'!A848</f>
        <v/>
      </c>
      <c r="B872">
        <f>'03_DADOS_LIMPOS'!C848</f>
        <v/>
      </c>
      <c r="C872">
        <f>'03_DADOS_LIMPOS'!D848</f>
        <v/>
      </c>
      <c r="D872">
        <f>'03_DADOS_LIMPOS'!K848</f>
        <v/>
      </c>
      <c r="E872">
        <f>$B$8+$B$9*D872</f>
        <v/>
      </c>
      <c r="F872">
        <f>C872-E872</f>
        <v/>
      </c>
      <c r="G872">
        <f>F872/$B$11</f>
        <v/>
      </c>
      <c r="H872">
        <f>ABS(G872)</f>
        <v/>
      </c>
    </row>
    <row r="873">
      <c r="A873">
        <f>'03_DADOS_LIMPOS'!A849</f>
        <v/>
      </c>
      <c r="B873">
        <f>'03_DADOS_LIMPOS'!C849</f>
        <v/>
      </c>
      <c r="C873">
        <f>'03_DADOS_LIMPOS'!D849</f>
        <v/>
      </c>
      <c r="D873">
        <f>'03_DADOS_LIMPOS'!K849</f>
        <v/>
      </c>
      <c r="E873">
        <f>$B$8+$B$9*D873</f>
        <v/>
      </c>
      <c r="F873">
        <f>C873-E873</f>
        <v/>
      </c>
      <c r="G873">
        <f>F873/$B$11</f>
        <v/>
      </c>
      <c r="H873">
        <f>ABS(G873)</f>
        <v/>
      </c>
    </row>
    <row r="874">
      <c r="A874">
        <f>'03_DADOS_LIMPOS'!A850</f>
        <v/>
      </c>
      <c r="B874">
        <f>'03_DADOS_LIMPOS'!C850</f>
        <v/>
      </c>
      <c r="C874">
        <f>'03_DADOS_LIMPOS'!D850</f>
        <v/>
      </c>
      <c r="D874">
        <f>'03_DADOS_LIMPOS'!K850</f>
        <v/>
      </c>
      <c r="E874">
        <f>$B$8+$B$9*D874</f>
        <v/>
      </c>
      <c r="F874">
        <f>C874-E874</f>
        <v/>
      </c>
      <c r="G874">
        <f>F874/$B$11</f>
        <v/>
      </c>
      <c r="H874">
        <f>ABS(G874)</f>
        <v/>
      </c>
    </row>
    <row r="875">
      <c r="A875">
        <f>'03_DADOS_LIMPOS'!A851</f>
        <v/>
      </c>
      <c r="B875">
        <f>'03_DADOS_LIMPOS'!C851</f>
        <v/>
      </c>
      <c r="C875">
        <f>'03_DADOS_LIMPOS'!D851</f>
        <v/>
      </c>
      <c r="D875">
        <f>'03_DADOS_LIMPOS'!K851</f>
        <v/>
      </c>
      <c r="E875">
        <f>$B$8+$B$9*D875</f>
        <v/>
      </c>
      <c r="F875">
        <f>C875-E875</f>
        <v/>
      </c>
      <c r="G875">
        <f>F875/$B$11</f>
        <v/>
      </c>
      <c r="H875">
        <f>ABS(G875)</f>
        <v/>
      </c>
    </row>
    <row r="876">
      <c r="A876">
        <f>'03_DADOS_LIMPOS'!A852</f>
        <v/>
      </c>
      <c r="B876">
        <f>'03_DADOS_LIMPOS'!C852</f>
        <v/>
      </c>
      <c r="C876">
        <f>'03_DADOS_LIMPOS'!D852</f>
        <v/>
      </c>
      <c r="D876">
        <f>'03_DADOS_LIMPOS'!K852</f>
        <v/>
      </c>
      <c r="E876">
        <f>$B$8+$B$9*D876</f>
        <v/>
      </c>
      <c r="F876">
        <f>C876-E876</f>
        <v/>
      </c>
      <c r="G876">
        <f>F876/$B$11</f>
        <v/>
      </c>
      <c r="H876">
        <f>ABS(G876)</f>
        <v/>
      </c>
    </row>
    <row r="877">
      <c r="A877">
        <f>'03_DADOS_LIMPOS'!A853</f>
        <v/>
      </c>
      <c r="B877">
        <f>'03_DADOS_LIMPOS'!C853</f>
        <v/>
      </c>
      <c r="C877">
        <f>'03_DADOS_LIMPOS'!D853</f>
        <v/>
      </c>
      <c r="D877">
        <f>'03_DADOS_LIMPOS'!K853</f>
        <v/>
      </c>
      <c r="E877">
        <f>$B$8+$B$9*D877</f>
        <v/>
      </c>
      <c r="F877">
        <f>C877-E877</f>
        <v/>
      </c>
      <c r="G877">
        <f>F877/$B$11</f>
        <v/>
      </c>
      <c r="H877">
        <f>ABS(G877)</f>
        <v/>
      </c>
    </row>
    <row r="878">
      <c r="A878">
        <f>'03_DADOS_LIMPOS'!A854</f>
        <v/>
      </c>
      <c r="B878">
        <f>'03_DADOS_LIMPOS'!C854</f>
        <v/>
      </c>
      <c r="C878">
        <f>'03_DADOS_LIMPOS'!D854</f>
        <v/>
      </c>
      <c r="D878">
        <f>'03_DADOS_LIMPOS'!K854</f>
        <v/>
      </c>
      <c r="E878">
        <f>$B$8+$B$9*D878</f>
        <v/>
      </c>
      <c r="F878">
        <f>C878-E878</f>
        <v/>
      </c>
      <c r="G878">
        <f>F878/$B$11</f>
        <v/>
      </c>
      <c r="H878">
        <f>ABS(G878)</f>
        <v/>
      </c>
    </row>
    <row r="879">
      <c r="A879">
        <f>'03_DADOS_LIMPOS'!A855</f>
        <v/>
      </c>
      <c r="B879">
        <f>'03_DADOS_LIMPOS'!C855</f>
        <v/>
      </c>
      <c r="C879">
        <f>'03_DADOS_LIMPOS'!D855</f>
        <v/>
      </c>
      <c r="D879">
        <f>'03_DADOS_LIMPOS'!K855</f>
        <v/>
      </c>
      <c r="E879">
        <f>$B$8+$B$9*D879</f>
        <v/>
      </c>
      <c r="F879">
        <f>C879-E879</f>
        <v/>
      </c>
      <c r="G879">
        <f>F879/$B$11</f>
        <v/>
      </c>
      <c r="H879">
        <f>ABS(G879)</f>
        <v/>
      </c>
    </row>
    <row r="880">
      <c r="A880">
        <f>'03_DADOS_LIMPOS'!A856</f>
        <v/>
      </c>
      <c r="B880">
        <f>'03_DADOS_LIMPOS'!C856</f>
        <v/>
      </c>
      <c r="C880">
        <f>'03_DADOS_LIMPOS'!D856</f>
        <v/>
      </c>
      <c r="D880">
        <f>'03_DADOS_LIMPOS'!K856</f>
        <v/>
      </c>
      <c r="E880">
        <f>$B$8+$B$9*D880</f>
        <v/>
      </c>
      <c r="F880">
        <f>C880-E880</f>
        <v/>
      </c>
      <c r="G880">
        <f>F880/$B$11</f>
        <v/>
      </c>
      <c r="H880">
        <f>ABS(G880)</f>
        <v/>
      </c>
    </row>
    <row r="881">
      <c r="A881">
        <f>'03_DADOS_LIMPOS'!A857</f>
        <v/>
      </c>
      <c r="B881">
        <f>'03_DADOS_LIMPOS'!C857</f>
        <v/>
      </c>
      <c r="C881">
        <f>'03_DADOS_LIMPOS'!D857</f>
        <v/>
      </c>
      <c r="D881">
        <f>'03_DADOS_LIMPOS'!K857</f>
        <v/>
      </c>
      <c r="E881">
        <f>$B$8+$B$9*D881</f>
        <v/>
      </c>
      <c r="F881">
        <f>C881-E881</f>
        <v/>
      </c>
      <c r="G881">
        <f>F881/$B$11</f>
        <v/>
      </c>
      <c r="H881">
        <f>ABS(G881)</f>
        <v/>
      </c>
    </row>
    <row r="882">
      <c r="A882">
        <f>'03_DADOS_LIMPOS'!A858</f>
        <v/>
      </c>
      <c r="B882">
        <f>'03_DADOS_LIMPOS'!C858</f>
        <v/>
      </c>
      <c r="C882">
        <f>'03_DADOS_LIMPOS'!D858</f>
        <v/>
      </c>
      <c r="D882">
        <f>'03_DADOS_LIMPOS'!K858</f>
        <v/>
      </c>
      <c r="E882">
        <f>$B$8+$B$9*D882</f>
        <v/>
      </c>
      <c r="F882">
        <f>C882-E882</f>
        <v/>
      </c>
      <c r="G882">
        <f>F882/$B$11</f>
        <v/>
      </c>
      <c r="H882">
        <f>ABS(G882)</f>
        <v/>
      </c>
    </row>
    <row r="883">
      <c r="A883">
        <f>'03_DADOS_LIMPOS'!A859</f>
        <v/>
      </c>
      <c r="B883">
        <f>'03_DADOS_LIMPOS'!C859</f>
        <v/>
      </c>
      <c r="C883">
        <f>'03_DADOS_LIMPOS'!D859</f>
        <v/>
      </c>
      <c r="D883">
        <f>'03_DADOS_LIMPOS'!K859</f>
        <v/>
      </c>
      <c r="E883">
        <f>$B$8+$B$9*D883</f>
        <v/>
      </c>
      <c r="F883">
        <f>C883-E883</f>
        <v/>
      </c>
      <c r="G883">
        <f>F883/$B$11</f>
        <v/>
      </c>
      <c r="H883">
        <f>ABS(G883)</f>
        <v/>
      </c>
    </row>
    <row r="884">
      <c r="A884">
        <f>'03_DADOS_LIMPOS'!A860</f>
        <v/>
      </c>
      <c r="B884">
        <f>'03_DADOS_LIMPOS'!C860</f>
        <v/>
      </c>
      <c r="C884">
        <f>'03_DADOS_LIMPOS'!D860</f>
        <v/>
      </c>
      <c r="D884">
        <f>'03_DADOS_LIMPOS'!K860</f>
        <v/>
      </c>
      <c r="E884">
        <f>$B$8+$B$9*D884</f>
        <v/>
      </c>
      <c r="F884">
        <f>C884-E884</f>
        <v/>
      </c>
      <c r="G884">
        <f>F884/$B$11</f>
        <v/>
      </c>
      <c r="H884">
        <f>ABS(G884)</f>
        <v/>
      </c>
    </row>
    <row r="885">
      <c r="A885">
        <f>'03_DADOS_LIMPOS'!A861</f>
        <v/>
      </c>
      <c r="B885">
        <f>'03_DADOS_LIMPOS'!C861</f>
        <v/>
      </c>
      <c r="C885">
        <f>'03_DADOS_LIMPOS'!D861</f>
        <v/>
      </c>
      <c r="D885">
        <f>'03_DADOS_LIMPOS'!K861</f>
        <v/>
      </c>
      <c r="E885">
        <f>$B$8+$B$9*D885</f>
        <v/>
      </c>
      <c r="F885">
        <f>C885-E885</f>
        <v/>
      </c>
      <c r="G885">
        <f>F885/$B$11</f>
        <v/>
      </c>
      <c r="H885">
        <f>ABS(G885)</f>
        <v/>
      </c>
    </row>
    <row r="886">
      <c r="A886">
        <f>'03_DADOS_LIMPOS'!A862</f>
        <v/>
      </c>
      <c r="B886">
        <f>'03_DADOS_LIMPOS'!C862</f>
        <v/>
      </c>
      <c r="C886">
        <f>'03_DADOS_LIMPOS'!D862</f>
        <v/>
      </c>
      <c r="D886">
        <f>'03_DADOS_LIMPOS'!K862</f>
        <v/>
      </c>
      <c r="E886">
        <f>$B$8+$B$9*D886</f>
        <v/>
      </c>
      <c r="F886">
        <f>C886-E886</f>
        <v/>
      </c>
      <c r="G886">
        <f>F886/$B$11</f>
        <v/>
      </c>
      <c r="H886">
        <f>ABS(G886)</f>
        <v/>
      </c>
    </row>
    <row r="887">
      <c r="A887">
        <f>'03_DADOS_LIMPOS'!A863</f>
        <v/>
      </c>
      <c r="B887">
        <f>'03_DADOS_LIMPOS'!C863</f>
        <v/>
      </c>
      <c r="C887">
        <f>'03_DADOS_LIMPOS'!D863</f>
        <v/>
      </c>
      <c r="D887">
        <f>'03_DADOS_LIMPOS'!K863</f>
        <v/>
      </c>
      <c r="E887">
        <f>$B$8+$B$9*D887</f>
        <v/>
      </c>
      <c r="F887">
        <f>C887-E887</f>
        <v/>
      </c>
      <c r="G887">
        <f>F887/$B$11</f>
        <v/>
      </c>
      <c r="H887">
        <f>ABS(G887)</f>
        <v/>
      </c>
    </row>
    <row r="888">
      <c r="A888">
        <f>'03_DADOS_LIMPOS'!A864</f>
        <v/>
      </c>
      <c r="B888">
        <f>'03_DADOS_LIMPOS'!C864</f>
        <v/>
      </c>
      <c r="C888">
        <f>'03_DADOS_LIMPOS'!D864</f>
        <v/>
      </c>
      <c r="D888">
        <f>'03_DADOS_LIMPOS'!K864</f>
        <v/>
      </c>
      <c r="E888">
        <f>$B$8+$B$9*D888</f>
        <v/>
      </c>
      <c r="F888">
        <f>C888-E888</f>
        <v/>
      </c>
      <c r="G888">
        <f>F888/$B$11</f>
        <v/>
      </c>
      <c r="H888">
        <f>ABS(G888)</f>
        <v/>
      </c>
    </row>
    <row r="889">
      <c r="A889">
        <f>'03_DADOS_LIMPOS'!A865</f>
        <v/>
      </c>
      <c r="B889">
        <f>'03_DADOS_LIMPOS'!C865</f>
        <v/>
      </c>
      <c r="C889">
        <f>'03_DADOS_LIMPOS'!D865</f>
        <v/>
      </c>
      <c r="D889">
        <f>'03_DADOS_LIMPOS'!K865</f>
        <v/>
      </c>
      <c r="E889">
        <f>$B$8+$B$9*D889</f>
        <v/>
      </c>
      <c r="F889">
        <f>C889-E889</f>
        <v/>
      </c>
      <c r="G889">
        <f>F889/$B$11</f>
        <v/>
      </c>
      <c r="H889">
        <f>ABS(G889)</f>
        <v/>
      </c>
    </row>
    <row r="890">
      <c r="A890">
        <f>'03_DADOS_LIMPOS'!A866</f>
        <v/>
      </c>
      <c r="B890">
        <f>'03_DADOS_LIMPOS'!C866</f>
        <v/>
      </c>
      <c r="C890">
        <f>'03_DADOS_LIMPOS'!D866</f>
        <v/>
      </c>
      <c r="D890">
        <f>'03_DADOS_LIMPOS'!K866</f>
        <v/>
      </c>
      <c r="E890">
        <f>$B$8+$B$9*D890</f>
        <v/>
      </c>
      <c r="F890">
        <f>C890-E890</f>
        <v/>
      </c>
      <c r="G890">
        <f>F890/$B$11</f>
        <v/>
      </c>
      <c r="H890">
        <f>ABS(G890)</f>
        <v/>
      </c>
    </row>
    <row r="891">
      <c r="A891">
        <f>'03_DADOS_LIMPOS'!A867</f>
        <v/>
      </c>
      <c r="B891">
        <f>'03_DADOS_LIMPOS'!C867</f>
        <v/>
      </c>
      <c r="C891">
        <f>'03_DADOS_LIMPOS'!D867</f>
        <v/>
      </c>
      <c r="D891">
        <f>'03_DADOS_LIMPOS'!K867</f>
        <v/>
      </c>
      <c r="E891">
        <f>$B$8+$B$9*D891</f>
        <v/>
      </c>
      <c r="F891">
        <f>C891-E891</f>
        <v/>
      </c>
      <c r="G891">
        <f>F891/$B$11</f>
        <v/>
      </c>
      <c r="H891">
        <f>ABS(G891)</f>
        <v/>
      </c>
    </row>
    <row r="892">
      <c r="A892">
        <f>'03_DADOS_LIMPOS'!A868</f>
        <v/>
      </c>
      <c r="B892">
        <f>'03_DADOS_LIMPOS'!C868</f>
        <v/>
      </c>
      <c r="C892">
        <f>'03_DADOS_LIMPOS'!D868</f>
        <v/>
      </c>
      <c r="D892">
        <f>'03_DADOS_LIMPOS'!K868</f>
        <v/>
      </c>
      <c r="E892">
        <f>$B$8+$B$9*D892</f>
        <v/>
      </c>
      <c r="F892">
        <f>C892-E892</f>
        <v/>
      </c>
      <c r="G892">
        <f>F892/$B$11</f>
        <v/>
      </c>
      <c r="H892">
        <f>ABS(G892)</f>
        <v/>
      </c>
    </row>
    <row r="893">
      <c r="A893">
        <f>'03_DADOS_LIMPOS'!A869</f>
        <v/>
      </c>
      <c r="B893">
        <f>'03_DADOS_LIMPOS'!C869</f>
        <v/>
      </c>
      <c r="C893">
        <f>'03_DADOS_LIMPOS'!D869</f>
        <v/>
      </c>
      <c r="D893">
        <f>'03_DADOS_LIMPOS'!K869</f>
        <v/>
      </c>
      <c r="E893">
        <f>$B$8+$B$9*D893</f>
        <v/>
      </c>
      <c r="F893">
        <f>C893-E893</f>
        <v/>
      </c>
      <c r="G893">
        <f>F893/$B$11</f>
        <v/>
      </c>
      <c r="H893">
        <f>ABS(G893)</f>
        <v/>
      </c>
    </row>
    <row r="894">
      <c r="A894">
        <f>'03_DADOS_LIMPOS'!A870</f>
        <v/>
      </c>
      <c r="B894">
        <f>'03_DADOS_LIMPOS'!C870</f>
        <v/>
      </c>
      <c r="C894">
        <f>'03_DADOS_LIMPOS'!D870</f>
        <v/>
      </c>
      <c r="D894">
        <f>'03_DADOS_LIMPOS'!K870</f>
        <v/>
      </c>
      <c r="E894">
        <f>$B$8+$B$9*D894</f>
        <v/>
      </c>
      <c r="F894">
        <f>C894-E894</f>
        <v/>
      </c>
      <c r="G894">
        <f>F894/$B$11</f>
        <v/>
      </c>
      <c r="H894">
        <f>ABS(G894)</f>
        <v/>
      </c>
    </row>
    <row r="895">
      <c r="A895">
        <f>'03_DADOS_LIMPOS'!A871</f>
        <v/>
      </c>
      <c r="B895">
        <f>'03_DADOS_LIMPOS'!C871</f>
        <v/>
      </c>
      <c r="C895">
        <f>'03_DADOS_LIMPOS'!D871</f>
        <v/>
      </c>
      <c r="D895">
        <f>'03_DADOS_LIMPOS'!K871</f>
        <v/>
      </c>
      <c r="E895">
        <f>$B$8+$B$9*D895</f>
        <v/>
      </c>
      <c r="F895">
        <f>C895-E895</f>
        <v/>
      </c>
      <c r="G895">
        <f>F895/$B$11</f>
        <v/>
      </c>
      <c r="H895">
        <f>ABS(G895)</f>
        <v/>
      </c>
    </row>
    <row r="896">
      <c r="A896">
        <f>'03_DADOS_LIMPOS'!A872</f>
        <v/>
      </c>
      <c r="B896">
        <f>'03_DADOS_LIMPOS'!C872</f>
        <v/>
      </c>
      <c r="C896">
        <f>'03_DADOS_LIMPOS'!D872</f>
        <v/>
      </c>
      <c r="D896">
        <f>'03_DADOS_LIMPOS'!K872</f>
        <v/>
      </c>
      <c r="E896">
        <f>$B$8+$B$9*D896</f>
        <v/>
      </c>
      <c r="F896">
        <f>C896-E896</f>
        <v/>
      </c>
      <c r="G896">
        <f>F896/$B$11</f>
        <v/>
      </c>
      <c r="H896">
        <f>ABS(G896)</f>
        <v/>
      </c>
    </row>
    <row r="897">
      <c r="A897">
        <f>'03_DADOS_LIMPOS'!A873</f>
        <v/>
      </c>
      <c r="B897">
        <f>'03_DADOS_LIMPOS'!C873</f>
        <v/>
      </c>
      <c r="C897">
        <f>'03_DADOS_LIMPOS'!D873</f>
        <v/>
      </c>
      <c r="D897">
        <f>'03_DADOS_LIMPOS'!K873</f>
        <v/>
      </c>
      <c r="E897">
        <f>$B$8+$B$9*D897</f>
        <v/>
      </c>
      <c r="F897">
        <f>C897-E897</f>
        <v/>
      </c>
      <c r="G897">
        <f>F897/$B$11</f>
        <v/>
      </c>
      <c r="H897">
        <f>ABS(G897)</f>
        <v/>
      </c>
    </row>
    <row r="898">
      <c r="A898">
        <f>'03_DADOS_LIMPOS'!A874</f>
        <v/>
      </c>
      <c r="B898">
        <f>'03_DADOS_LIMPOS'!C874</f>
        <v/>
      </c>
      <c r="C898">
        <f>'03_DADOS_LIMPOS'!D874</f>
        <v/>
      </c>
      <c r="D898">
        <f>'03_DADOS_LIMPOS'!K874</f>
        <v/>
      </c>
      <c r="E898">
        <f>$B$8+$B$9*D898</f>
        <v/>
      </c>
      <c r="F898">
        <f>C898-E898</f>
        <v/>
      </c>
      <c r="G898">
        <f>F898/$B$11</f>
        <v/>
      </c>
      <c r="H898">
        <f>ABS(G898)</f>
        <v/>
      </c>
    </row>
    <row r="899">
      <c r="A899">
        <f>'03_DADOS_LIMPOS'!A875</f>
        <v/>
      </c>
      <c r="B899">
        <f>'03_DADOS_LIMPOS'!C875</f>
        <v/>
      </c>
      <c r="C899">
        <f>'03_DADOS_LIMPOS'!D875</f>
        <v/>
      </c>
      <c r="D899">
        <f>'03_DADOS_LIMPOS'!K875</f>
        <v/>
      </c>
      <c r="E899">
        <f>$B$8+$B$9*D899</f>
        <v/>
      </c>
      <c r="F899">
        <f>C899-E899</f>
        <v/>
      </c>
      <c r="G899">
        <f>F899/$B$11</f>
        <v/>
      </c>
      <c r="H899">
        <f>ABS(G899)</f>
        <v/>
      </c>
    </row>
    <row r="900">
      <c r="A900">
        <f>'03_DADOS_LIMPOS'!A876</f>
        <v/>
      </c>
      <c r="B900">
        <f>'03_DADOS_LIMPOS'!C876</f>
        <v/>
      </c>
      <c r="C900">
        <f>'03_DADOS_LIMPOS'!D876</f>
        <v/>
      </c>
      <c r="D900">
        <f>'03_DADOS_LIMPOS'!K876</f>
        <v/>
      </c>
      <c r="E900">
        <f>$B$8+$B$9*D900</f>
        <v/>
      </c>
      <c r="F900">
        <f>C900-E900</f>
        <v/>
      </c>
      <c r="G900">
        <f>F900/$B$11</f>
        <v/>
      </c>
      <c r="H900">
        <f>ABS(G900)</f>
        <v/>
      </c>
    </row>
    <row r="901">
      <c r="A901">
        <f>'03_DADOS_LIMPOS'!A877</f>
        <v/>
      </c>
      <c r="B901">
        <f>'03_DADOS_LIMPOS'!C877</f>
        <v/>
      </c>
      <c r="C901">
        <f>'03_DADOS_LIMPOS'!D877</f>
        <v/>
      </c>
      <c r="D901">
        <f>'03_DADOS_LIMPOS'!K877</f>
        <v/>
      </c>
      <c r="E901">
        <f>$B$8+$B$9*D901</f>
        <v/>
      </c>
      <c r="F901">
        <f>C901-E901</f>
        <v/>
      </c>
      <c r="G901">
        <f>F901/$B$11</f>
        <v/>
      </c>
      <c r="H901">
        <f>ABS(G901)</f>
        <v/>
      </c>
    </row>
    <row r="902">
      <c r="A902">
        <f>'03_DADOS_LIMPOS'!A878</f>
        <v/>
      </c>
      <c r="B902">
        <f>'03_DADOS_LIMPOS'!C878</f>
        <v/>
      </c>
      <c r="C902">
        <f>'03_DADOS_LIMPOS'!D878</f>
        <v/>
      </c>
      <c r="D902">
        <f>'03_DADOS_LIMPOS'!K878</f>
        <v/>
      </c>
      <c r="E902">
        <f>$B$8+$B$9*D902</f>
        <v/>
      </c>
      <c r="F902">
        <f>C902-E902</f>
        <v/>
      </c>
      <c r="G902">
        <f>F902/$B$11</f>
        <v/>
      </c>
      <c r="H902">
        <f>ABS(G902)</f>
        <v/>
      </c>
    </row>
    <row r="903">
      <c r="A903">
        <f>'03_DADOS_LIMPOS'!A879</f>
        <v/>
      </c>
      <c r="B903">
        <f>'03_DADOS_LIMPOS'!C879</f>
        <v/>
      </c>
      <c r="C903">
        <f>'03_DADOS_LIMPOS'!D879</f>
        <v/>
      </c>
      <c r="D903">
        <f>'03_DADOS_LIMPOS'!K879</f>
        <v/>
      </c>
      <c r="E903">
        <f>$B$8+$B$9*D903</f>
        <v/>
      </c>
      <c r="F903">
        <f>C903-E903</f>
        <v/>
      </c>
      <c r="G903">
        <f>F903/$B$11</f>
        <v/>
      </c>
      <c r="H903">
        <f>ABS(G903)</f>
        <v/>
      </c>
    </row>
    <row r="904">
      <c r="A904">
        <f>'03_DADOS_LIMPOS'!A880</f>
        <v/>
      </c>
      <c r="B904">
        <f>'03_DADOS_LIMPOS'!C880</f>
        <v/>
      </c>
      <c r="C904">
        <f>'03_DADOS_LIMPOS'!D880</f>
        <v/>
      </c>
      <c r="D904">
        <f>'03_DADOS_LIMPOS'!K880</f>
        <v/>
      </c>
      <c r="E904">
        <f>$B$8+$B$9*D904</f>
        <v/>
      </c>
      <c r="F904">
        <f>C904-E904</f>
        <v/>
      </c>
      <c r="G904">
        <f>F904/$B$11</f>
        <v/>
      </c>
      <c r="H904">
        <f>ABS(G904)</f>
        <v/>
      </c>
    </row>
    <row r="905">
      <c r="A905">
        <f>'03_DADOS_LIMPOS'!A881</f>
        <v/>
      </c>
      <c r="B905">
        <f>'03_DADOS_LIMPOS'!C881</f>
        <v/>
      </c>
      <c r="C905">
        <f>'03_DADOS_LIMPOS'!D881</f>
        <v/>
      </c>
      <c r="D905">
        <f>'03_DADOS_LIMPOS'!K881</f>
        <v/>
      </c>
      <c r="E905">
        <f>$B$8+$B$9*D905</f>
        <v/>
      </c>
      <c r="F905">
        <f>C905-E905</f>
        <v/>
      </c>
      <c r="G905">
        <f>F905/$B$11</f>
        <v/>
      </c>
      <c r="H905">
        <f>ABS(G905)</f>
        <v/>
      </c>
    </row>
    <row r="906">
      <c r="A906">
        <f>'03_DADOS_LIMPOS'!A882</f>
        <v/>
      </c>
      <c r="B906">
        <f>'03_DADOS_LIMPOS'!C882</f>
        <v/>
      </c>
      <c r="C906">
        <f>'03_DADOS_LIMPOS'!D882</f>
        <v/>
      </c>
      <c r="D906">
        <f>'03_DADOS_LIMPOS'!K882</f>
        <v/>
      </c>
      <c r="E906">
        <f>$B$8+$B$9*D906</f>
        <v/>
      </c>
      <c r="F906">
        <f>C906-E906</f>
        <v/>
      </c>
      <c r="G906">
        <f>F906/$B$11</f>
        <v/>
      </c>
      <c r="H906">
        <f>ABS(G906)</f>
        <v/>
      </c>
    </row>
    <row r="907">
      <c r="A907">
        <f>'03_DADOS_LIMPOS'!A883</f>
        <v/>
      </c>
      <c r="B907">
        <f>'03_DADOS_LIMPOS'!C883</f>
        <v/>
      </c>
      <c r="C907">
        <f>'03_DADOS_LIMPOS'!D883</f>
        <v/>
      </c>
      <c r="D907">
        <f>'03_DADOS_LIMPOS'!K883</f>
        <v/>
      </c>
      <c r="E907">
        <f>$B$8+$B$9*D907</f>
        <v/>
      </c>
      <c r="F907">
        <f>C907-E907</f>
        <v/>
      </c>
      <c r="G907">
        <f>F907/$B$11</f>
        <v/>
      </c>
      <c r="H907">
        <f>ABS(G907)</f>
        <v/>
      </c>
    </row>
    <row r="908">
      <c r="A908">
        <f>'03_DADOS_LIMPOS'!A884</f>
        <v/>
      </c>
      <c r="B908">
        <f>'03_DADOS_LIMPOS'!C884</f>
        <v/>
      </c>
      <c r="C908">
        <f>'03_DADOS_LIMPOS'!D884</f>
        <v/>
      </c>
      <c r="D908">
        <f>'03_DADOS_LIMPOS'!K884</f>
        <v/>
      </c>
      <c r="E908">
        <f>$B$8+$B$9*D908</f>
        <v/>
      </c>
      <c r="F908">
        <f>C908-E908</f>
        <v/>
      </c>
      <c r="G908">
        <f>F908/$B$11</f>
        <v/>
      </c>
      <c r="H908">
        <f>ABS(G908)</f>
        <v/>
      </c>
    </row>
    <row r="909">
      <c r="A909">
        <f>'03_DADOS_LIMPOS'!A885</f>
        <v/>
      </c>
      <c r="B909">
        <f>'03_DADOS_LIMPOS'!C885</f>
        <v/>
      </c>
      <c r="C909">
        <f>'03_DADOS_LIMPOS'!D885</f>
        <v/>
      </c>
      <c r="D909">
        <f>'03_DADOS_LIMPOS'!K885</f>
        <v/>
      </c>
      <c r="E909">
        <f>$B$8+$B$9*D909</f>
        <v/>
      </c>
      <c r="F909">
        <f>C909-E909</f>
        <v/>
      </c>
      <c r="G909">
        <f>F909/$B$11</f>
        <v/>
      </c>
      <c r="H909">
        <f>ABS(G909)</f>
        <v/>
      </c>
    </row>
    <row r="910">
      <c r="A910">
        <f>'03_DADOS_LIMPOS'!A886</f>
        <v/>
      </c>
      <c r="B910">
        <f>'03_DADOS_LIMPOS'!C886</f>
        <v/>
      </c>
      <c r="C910">
        <f>'03_DADOS_LIMPOS'!D886</f>
        <v/>
      </c>
      <c r="D910">
        <f>'03_DADOS_LIMPOS'!K886</f>
        <v/>
      </c>
      <c r="E910">
        <f>$B$8+$B$9*D910</f>
        <v/>
      </c>
      <c r="F910">
        <f>C910-E910</f>
        <v/>
      </c>
      <c r="G910">
        <f>F910/$B$11</f>
        <v/>
      </c>
      <c r="H910">
        <f>ABS(G910)</f>
        <v/>
      </c>
    </row>
    <row r="911">
      <c r="A911">
        <f>'03_DADOS_LIMPOS'!A887</f>
        <v/>
      </c>
      <c r="B911">
        <f>'03_DADOS_LIMPOS'!C887</f>
        <v/>
      </c>
      <c r="C911">
        <f>'03_DADOS_LIMPOS'!D887</f>
        <v/>
      </c>
      <c r="D911">
        <f>'03_DADOS_LIMPOS'!K887</f>
        <v/>
      </c>
      <c r="E911">
        <f>$B$8+$B$9*D911</f>
        <v/>
      </c>
      <c r="F911">
        <f>C911-E911</f>
        <v/>
      </c>
      <c r="G911">
        <f>F911/$B$11</f>
        <v/>
      </c>
      <c r="H911">
        <f>ABS(G911)</f>
        <v/>
      </c>
    </row>
    <row r="912">
      <c r="A912">
        <f>'03_DADOS_LIMPOS'!A888</f>
        <v/>
      </c>
      <c r="B912">
        <f>'03_DADOS_LIMPOS'!C888</f>
        <v/>
      </c>
      <c r="C912">
        <f>'03_DADOS_LIMPOS'!D888</f>
        <v/>
      </c>
      <c r="D912">
        <f>'03_DADOS_LIMPOS'!K888</f>
        <v/>
      </c>
      <c r="E912">
        <f>$B$8+$B$9*D912</f>
        <v/>
      </c>
      <c r="F912">
        <f>C912-E912</f>
        <v/>
      </c>
      <c r="G912">
        <f>F912/$B$11</f>
        <v/>
      </c>
      <c r="H912">
        <f>ABS(G912)</f>
        <v/>
      </c>
    </row>
    <row r="913">
      <c r="A913">
        <f>'03_DADOS_LIMPOS'!A889</f>
        <v/>
      </c>
      <c r="B913">
        <f>'03_DADOS_LIMPOS'!C889</f>
        <v/>
      </c>
      <c r="C913">
        <f>'03_DADOS_LIMPOS'!D889</f>
        <v/>
      </c>
      <c r="D913">
        <f>'03_DADOS_LIMPOS'!K889</f>
        <v/>
      </c>
      <c r="E913">
        <f>$B$8+$B$9*D913</f>
        <v/>
      </c>
      <c r="F913">
        <f>C913-E913</f>
        <v/>
      </c>
      <c r="G913">
        <f>F913/$B$11</f>
        <v/>
      </c>
      <c r="H913">
        <f>ABS(G913)</f>
        <v/>
      </c>
    </row>
    <row r="914">
      <c r="A914">
        <f>'03_DADOS_LIMPOS'!A890</f>
        <v/>
      </c>
      <c r="B914">
        <f>'03_DADOS_LIMPOS'!C890</f>
        <v/>
      </c>
      <c r="C914">
        <f>'03_DADOS_LIMPOS'!D890</f>
        <v/>
      </c>
      <c r="D914">
        <f>'03_DADOS_LIMPOS'!K890</f>
        <v/>
      </c>
      <c r="E914">
        <f>$B$8+$B$9*D914</f>
        <v/>
      </c>
      <c r="F914">
        <f>C914-E914</f>
        <v/>
      </c>
      <c r="G914">
        <f>F914/$B$11</f>
        <v/>
      </c>
      <c r="H914">
        <f>ABS(G914)</f>
        <v/>
      </c>
    </row>
    <row r="915">
      <c r="A915">
        <f>'03_DADOS_LIMPOS'!A891</f>
        <v/>
      </c>
      <c r="B915">
        <f>'03_DADOS_LIMPOS'!C891</f>
        <v/>
      </c>
      <c r="C915">
        <f>'03_DADOS_LIMPOS'!D891</f>
        <v/>
      </c>
      <c r="D915">
        <f>'03_DADOS_LIMPOS'!K891</f>
        <v/>
      </c>
      <c r="E915">
        <f>$B$8+$B$9*D915</f>
        <v/>
      </c>
      <c r="F915">
        <f>C915-E915</f>
        <v/>
      </c>
      <c r="G915">
        <f>F915/$B$11</f>
        <v/>
      </c>
      <c r="H915">
        <f>ABS(G915)</f>
        <v/>
      </c>
    </row>
    <row r="916">
      <c r="A916">
        <f>'03_DADOS_LIMPOS'!A892</f>
        <v/>
      </c>
      <c r="B916">
        <f>'03_DADOS_LIMPOS'!C892</f>
        <v/>
      </c>
      <c r="C916">
        <f>'03_DADOS_LIMPOS'!D892</f>
        <v/>
      </c>
      <c r="D916">
        <f>'03_DADOS_LIMPOS'!K892</f>
        <v/>
      </c>
      <c r="E916">
        <f>$B$8+$B$9*D916</f>
        <v/>
      </c>
      <c r="F916">
        <f>C916-E916</f>
        <v/>
      </c>
      <c r="G916">
        <f>F916/$B$11</f>
        <v/>
      </c>
      <c r="H916">
        <f>ABS(G916)</f>
        <v/>
      </c>
    </row>
    <row r="917">
      <c r="A917">
        <f>'03_DADOS_LIMPOS'!A893</f>
        <v/>
      </c>
      <c r="B917">
        <f>'03_DADOS_LIMPOS'!C893</f>
        <v/>
      </c>
      <c r="C917">
        <f>'03_DADOS_LIMPOS'!D893</f>
        <v/>
      </c>
      <c r="D917">
        <f>'03_DADOS_LIMPOS'!K893</f>
        <v/>
      </c>
      <c r="E917">
        <f>$B$8+$B$9*D917</f>
        <v/>
      </c>
      <c r="F917">
        <f>C917-E917</f>
        <v/>
      </c>
      <c r="G917">
        <f>F917/$B$11</f>
        <v/>
      </c>
      <c r="H917">
        <f>ABS(G917)</f>
        <v/>
      </c>
    </row>
    <row r="918">
      <c r="A918">
        <f>'03_DADOS_LIMPOS'!A894</f>
        <v/>
      </c>
      <c r="B918">
        <f>'03_DADOS_LIMPOS'!C894</f>
        <v/>
      </c>
      <c r="C918">
        <f>'03_DADOS_LIMPOS'!D894</f>
        <v/>
      </c>
      <c r="D918">
        <f>'03_DADOS_LIMPOS'!K894</f>
        <v/>
      </c>
      <c r="E918">
        <f>$B$8+$B$9*D918</f>
        <v/>
      </c>
      <c r="F918">
        <f>C918-E918</f>
        <v/>
      </c>
      <c r="G918">
        <f>F918/$B$11</f>
        <v/>
      </c>
      <c r="H918">
        <f>ABS(G918)</f>
        <v/>
      </c>
    </row>
    <row r="919">
      <c r="A919">
        <f>'03_DADOS_LIMPOS'!A895</f>
        <v/>
      </c>
      <c r="B919">
        <f>'03_DADOS_LIMPOS'!C895</f>
        <v/>
      </c>
      <c r="C919">
        <f>'03_DADOS_LIMPOS'!D895</f>
        <v/>
      </c>
      <c r="D919">
        <f>'03_DADOS_LIMPOS'!K895</f>
        <v/>
      </c>
      <c r="E919">
        <f>$B$8+$B$9*D919</f>
        <v/>
      </c>
      <c r="F919">
        <f>C919-E919</f>
        <v/>
      </c>
      <c r="G919">
        <f>F919/$B$11</f>
        <v/>
      </c>
      <c r="H919">
        <f>ABS(G919)</f>
        <v/>
      </c>
    </row>
    <row r="920">
      <c r="A920">
        <f>'03_DADOS_LIMPOS'!A896</f>
        <v/>
      </c>
      <c r="B920">
        <f>'03_DADOS_LIMPOS'!C896</f>
        <v/>
      </c>
      <c r="C920">
        <f>'03_DADOS_LIMPOS'!D896</f>
        <v/>
      </c>
      <c r="D920">
        <f>'03_DADOS_LIMPOS'!K896</f>
        <v/>
      </c>
      <c r="E920">
        <f>$B$8+$B$9*D920</f>
        <v/>
      </c>
      <c r="F920">
        <f>C920-E920</f>
        <v/>
      </c>
      <c r="G920">
        <f>F920/$B$11</f>
        <v/>
      </c>
      <c r="H920">
        <f>ABS(G920)</f>
        <v/>
      </c>
    </row>
    <row r="921">
      <c r="A921">
        <f>'03_DADOS_LIMPOS'!A897</f>
        <v/>
      </c>
      <c r="B921">
        <f>'03_DADOS_LIMPOS'!C897</f>
        <v/>
      </c>
      <c r="C921">
        <f>'03_DADOS_LIMPOS'!D897</f>
        <v/>
      </c>
      <c r="D921">
        <f>'03_DADOS_LIMPOS'!K897</f>
        <v/>
      </c>
      <c r="E921">
        <f>$B$8+$B$9*D921</f>
        <v/>
      </c>
      <c r="F921">
        <f>C921-E921</f>
        <v/>
      </c>
      <c r="G921">
        <f>F921/$B$11</f>
        <v/>
      </c>
      <c r="H921">
        <f>ABS(G921)</f>
        <v/>
      </c>
    </row>
    <row r="922">
      <c r="A922">
        <f>'03_DADOS_LIMPOS'!A898</f>
        <v/>
      </c>
      <c r="B922">
        <f>'03_DADOS_LIMPOS'!C898</f>
        <v/>
      </c>
      <c r="C922">
        <f>'03_DADOS_LIMPOS'!D898</f>
        <v/>
      </c>
      <c r="D922">
        <f>'03_DADOS_LIMPOS'!K898</f>
        <v/>
      </c>
      <c r="E922">
        <f>$B$8+$B$9*D922</f>
        <v/>
      </c>
      <c r="F922">
        <f>C922-E922</f>
        <v/>
      </c>
      <c r="G922">
        <f>F922/$B$11</f>
        <v/>
      </c>
      <c r="H922">
        <f>ABS(G922)</f>
        <v/>
      </c>
    </row>
    <row r="923">
      <c r="A923">
        <f>'03_DADOS_LIMPOS'!A899</f>
        <v/>
      </c>
      <c r="B923">
        <f>'03_DADOS_LIMPOS'!C899</f>
        <v/>
      </c>
      <c r="C923">
        <f>'03_DADOS_LIMPOS'!D899</f>
        <v/>
      </c>
      <c r="D923">
        <f>'03_DADOS_LIMPOS'!K899</f>
        <v/>
      </c>
      <c r="E923">
        <f>$B$8+$B$9*D923</f>
        <v/>
      </c>
      <c r="F923">
        <f>C923-E923</f>
        <v/>
      </c>
      <c r="G923">
        <f>F923/$B$11</f>
        <v/>
      </c>
      <c r="H923">
        <f>ABS(G923)</f>
        <v/>
      </c>
    </row>
    <row r="924">
      <c r="A924">
        <f>'03_DADOS_LIMPOS'!A900</f>
        <v/>
      </c>
      <c r="B924">
        <f>'03_DADOS_LIMPOS'!C900</f>
        <v/>
      </c>
      <c r="C924">
        <f>'03_DADOS_LIMPOS'!D900</f>
        <v/>
      </c>
      <c r="D924">
        <f>'03_DADOS_LIMPOS'!K900</f>
        <v/>
      </c>
      <c r="E924">
        <f>$B$8+$B$9*D924</f>
        <v/>
      </c>
      <c r="F924">
        <f>C924-E924</f>
        <v/>
      </c>
      <c r="G924">
        <f>F924/$B$11</f>
        <v/>
      </c>
      <c r="H924">
        <f>ABS(G924)</f>
        <v/>
      </c>
    </row>
    <row r="925">
      <c r="A925">
        <f>'03_DADOS_LIMPOS'!A901</f>
        <v/>
      </c>
      <c r="B925">
        <f>'03_DADOS_LIMPOS'!C901</f>
        <v/>
      </c>
      <c r="C925">
        <f>'03_DADOS_LIMPOS'!D901</f>
        <v/>
      </c>
      <c r="D925">
        <f>'03_DADOS_LIMPOS'!K901</f>
        <v/>
      </c>
      <c r="E925">
        <f>$B$8+$B$9*D925</f>
        <v/>
      </c>
      <c r="F925">
        <f>C925-E925</f>
        <v/>
      </c>
      <c r="G925">
        <f>F925/$B$11</f>
        <v/>
      </c>
      <c r="H925">
        <f>ABS(G925)</f>
        <v/>
      </c>
    </row>
    <row r="926">
      <c r="A926">
        <f>'03_DADOS_LIMPOS'!A902</f>
        <v/>
      </c>
      <c r="B926">
        <f>'03_DADOS_LIMPOS'!C902</f>
        <v/>
      </c>
      <c r="C926">
        <f>'03_DADOS_LIMPOS'!D902</f>
        <v/>
      </c>
      <c r="D926">
        <f>'03_DADOS_LIMPOS'!K902</f>
        <v/>
      </c>
      <c r="E926">
        <f>$B$8+$B$9*D926</f>
        <v/>
      </c>
      <c r="F926">
        <f>C926-E926</f>
        <v/>
      </c>
      <c r="G926">
        <f>F926/$B$11</f>
        <v/>
      </c>
      <c r="H926">
        <f>ABS(G926)</f>
        <v/>
      </c>
    </row>
    <row r="927">
      <c r="A927">
        <f>'03_DADOS_LIMPOS'!A903</f>
        <v/>
      </c>
      <c r="B927">
        <f>'03_DADOS_LIMPOS'!C903</f>
        <v/>
      </c>
      <c r="C927">
        <f>'03_DADOS_LIMPOS'!D903</f>
        <v/>
      </c>
      <c r="D927">
        <f>'03_DADOS_LIMPOS'!K903</f>
        <v/>
      </c>
      <c r="E927">
        <f>$B$8+$B$9*D927</f>
        <v/>
      </c>
      <c r="F927">
        <f>C927-E927</f>
        <v/>
      </c>
      <c r="G927">
        <f>F927/$B$11</f>
        <v/>
      </c>
      <c r="H927">
        <f>ABS(G927)</f>
        <v/>
      </c>
    </row>
    <row r="928">
      <c r="A928">
        <f>'03_DADOS_LIMPOS'!A904</f>
        <v/>
      </c>
      <c r="B928">
        <f>'03_DADOS_LIMPOS'!C904</f>
        <v/>
      </c>
      <c r="C928">
        <f>'03_DADOS_LIMPOS'!D904</f>
        <v/>
      </c>
      <c r="D928">
        <f>'03_DADOS_LIMPOS'!K904</f>
        <v/>
      </c>
      <c r="E928">
        <f>$B$8+$B$9*D928</f>
        <v/>
      </c>
      <c r="F928">
        <f>C928-E928</f>
        <v/>
      </c>
      <c r="G928">
        <f>F928/$B$11</f>
        <v/>
      </c>
      <c r="H928">
        <f>ABS(G928)</f>
        <v/>
      </c>
    </row>
    <row r="929">
      <c r="A929">
        <f>'03_DADOS_LIMPOS'!A905</f>
        <v/>
      </c>
      <c r="B929">
        <f>'03_DADOS_LIMPOS'!C905</f>
        <v/>
      </c>
      <c r="C929">
        <f>'03_DADOS_LIMPOS'!D905</f>
        <v/>
      </c>
      <c r="D929">
        <f>'03_DADOS_LIMPOS'!K905</f>
        <v/>
      </c>
      <c r="E929">
        <f>$B$8+$B$9*D929</f>
        <v/>
      </c>
      <c r="F929">
        <f>C929-E929</f>
        <v/>
      </c>
      <c r="G929">
        <f>F929/$B$11</f>
        <v/>
      </c>
      <c r="H929">
        <f>ABS(G929)</f>
        <v/>
      </c>
    </row>
    <row r="930">
      <c r="A930">
        <f>'03_DADOS_LIMPOS'!A906</f>
        <v/>
      </c>
      <c r="B930">
        <f>'03_DADOS_LIMPOS'!C906</f>
        <v/>
      </c>
      <c r="C930">
        <f>'03_DADOS_LIMPOS'!D906</f>
        <v/>
      </c>
      <c r="D930">
        <f>'03_DADOS_LIMPOS'!K906</f>
        <v/>
      </c>
      <c r="E930">
        <f>$B$8+$B$9*D930</f>
        <v/>
      </c>
      <c r="F930">
        <f>C930-E930</f>
        <v/>
      </c>
      <c r="G930">
        <f>F930/$B$11</f>
        <v/>
      </c>
      <c r="H930">
        <f>ABS(G930)</f>
        <v/>
      </c>
    </row>
    <row r="931">
      <c r="A931">
        <f>'03_DADOS_LIMPOS'!A907</f>
        <v/>
      </c>
      <c r="B931">
        <f>'03_DADOS_LIMPOS'!C907</f>
        <v/>
      </c>
      <c r="C931">
        <f>'03_DADOS_LIMPOS'!D907</f>
        <v/>
      </c>
      <c r="D931">
        <f>'03_DADOS_LIMPOS'!K907</f>
        <v/>
      </c>
      <c r="E931">
        <f>$B$8+$B$9*D931</f>
        <v/>
      </c>
      <c r="F931">
        <f>C931-E931</f>
        <v/>
      </c>
      <c r="G931">
        <f>F931/$B$11</f>
        <v/>
      </c>
      <c r="H931">
        <f>ABS(G931)</f>
        <v/>
      </c>
    </row>
    <row r="932">
      <c r="A932">
        <f>'03_DADOS_LIMPOS'!A908</f>
        <v/>
      </c>
      <c r="B932">
        <f>'03_DADOS_LIMPOS'!C908</f>
        <v/>
      </c>
      <c r="C932">
        <f>'03_DADOS_LIMPOS'!D908</f>
        <v/>
      </c>
      <c r="D932">
        <f>'03_DADOS_LIMPOS'!K908</f>
        <v/>
      </c>
      <c r="E932">
        <f>$B$8+$B$9*D932</f>
        <v/>
      </c>
      <c r="F932">
        <f>C932-E932</f>
        <v/>
      </c>
      <c r="G932">
        <f>F932/$B$11</f>
        <v/>
      </c>
      <c r="H932">
        <f>ABS(G932)</f>
        <v/>
      </c>
    </row>
    <row r="933">
      <c r="A933">
        <f>'03_DADOS_LIMPOS'!A909</f>
        <v/>
      </c>
      <c r="B933">
        <f>'03_DADOS_LIMPOS'!C909</f>
        <v/>
      </c>
      <c r="C933">
        <f>'03_DADOS_LIMPOS'!D909</f>
        <v/>
      </c>
      <c r="D933">
        <f>'03_DADOS_LIMPOS'!K909</f>
        <v/>
      </c>
      <c r="E933">
        <f>$B$8+$B$9*D933</f>
        <v/>
      </c>
      <c r="F933">
        <f>C933-E933</f>
        <v/>
      </c>
      <c r="G933">
        <f>F933/$B$11</f>
        <v/>
      </c>
      <c r="H933">
        <f>ABS(G933)</f>
        <v/>
      </c>
    </row>
    <row r="934">
      <c r="A934">
        <f>'03_DADOS_LIMPOS'!A910</f>
        <v/>
      </c>
      <c r="B934">
        <f>'03_DADOS_LIMPOS'!C910</f>
        <v/>
      </c>
      <c r="C934">
        <f>'03_DADOS_LIMPOS'!D910</f>
        <v/>
      </c>
      <c r="D934">
        <f>'03_DADOS_LIMPOS'!K910</f>
        <v/>
      </c>
      <c r="E934">
        <f>$B$8+$B$9*D934</f>
        <v/>
      </c>
      <c r="F934">
        <f>C934-E934</f>
        <v/>
      </c>
      <c r="G934">
        <f>F934/$B$11</f>
        <v/>
      </c>
      <c r="H934">
        <f>ABS(G934)</f>
        <v/>
      </c>
    </row>
    <row r="935">
      <c r="A935">
        <f>'03_DADOS_LIMPOS'!A911</f>
        <v/>
      </c>
      <c r="B935">
        <f>'03_DADOS_LIMPOS'!C911</f>
        <v/>
      </c>
      <c r="C935">
        <f>'03_DADOS_LIMPOS'!D911</f>
        <v/>
      </c>
      <c r="D935">
        <f>'03_DADOS_LIMPOS'!K911</f>
        <v/>
      </c>
      <c r="E935">
        <f>$B$8+$B$9*D935</f>
        <v/>
      </c>
      <c r="F935">
        <f>C935-E935</f>
        <v/>
      </c>
      <c r="G935">
        <f>F935/$B$11</f>
        <v/>
      </c>
      <c r="H935">
        <f>ABS(G935)</f>
        <v/>
      </c>
    </row>
    <row r="936">
      <c r="A936">
        <f>'03_DADOS_LIMPOS'!A912</f>
        <v/>
      </c>
      <c r="B936">
        <f>'03_DADOS_LIMPOS'!C912</f>
        <v/>
      </c>
      <c r="C936">
        <f>'03_DADOS_LIMPOS'!D912</f>
        <v/>
      </c>
      <c r="D936">
        <f>'03_DADOS_LIMPOS'!K912</f>
        <v/>
      </c>
      <c r="E936">
        <f>$B$8+$B$9*D936</f>
        <v/>
      </c>
      <c r="F936">
        <f>C936-E936</f>
        <v/>
      </c>
      <c r="G936">
        <f>F936/$B$11</f>
        <v/>
      </c>
      <c r="H936">
        <f>ABS(G936)</f>
        <v/>
      </c>
    </row>
    <row r="937">
      <c r="A937">
        <f>'03_DADOS_LIMPOS'!A913</f>
        <v/>
      </c>
      <c r="B937">
        <f>'03_DADOS_LIMPOS'!C913</f>
        <v/>
      </c>
      <c r="C937">
        <f>'03_DADOS_LIMPOS'!D913</f>
        <v/>
      </c>
      <c r="D937">
        <f>'03_DADOS_LIMPOS'!K913</f>
        <v/>
      </c>
      <c r="E937">
        <f>$B$8+$B$9*D937</f>
        <v/>
      </c>
      <c r="F937">
        <f>C937-E937</f>
        <v/>
      </c>
      <c r="G937">
        <f>F937/$B$11</f>
        <v/>
      </c>
      <c r="H937">
        <f>ABS(G937)</f>
        <v/>
      </c>
    </row>
    <row r="938">
      <c r="A938">
        <f>'03_DADOS_LIMPOS'!A914</f>
        <v/>
      </c>
      <c r="B938">
        <f>'03_DADOS_LIMPOS'!C914</f>
        <v/>
      </c>
      <c r="C938">
        <f>'03_DADOS_LIMPOS'!D914</f>
        <v/>
      </c>
      <c r="D938">
        <f>'03_DADOS_LIMPOS'!K914</f>
        <v/>
      </c>
      <c r="E938">
        <f>$B$8+$B$9*D938</f>
        <v/>
      </c>
      <c r="F938">
        <f>C938-E938</f>
        <v/>
      </c>
      <c r="G938">
        <f>F938/$B$11</f>
        <v/>
      </c>
      <c r="H938">
        <f>ABS(G938)</f>
        <v/>
      </c>
    </row>
    <row r="939">
      <c r="A939">
        <f>'03_DADOS_LIMPOS'!A915</f>
        <v/>
      </c>
      <c r="B939">
        <f>'03_DADOS_LIMPOS'!C915</f>
        <v/>
      </c>
      <c r="C939">
        <f>'03_DADOS_LIMPOS'!D915</f>
        <v/>
      </c>
      <c r="D939">
        <f>'03_DADOS_LIMPOS'!K915</f>
        <v/>
      </c>
      <c r="E939">
        <f>$B$8+$B$9*D939</f>
        <v/>
      </c>
      <c r="F939">
        <f>C939-E939</f>
        <v/>
      </c>
      <c r="G939">
        <f>F939/$B$11</f>
        <v/>
      </c>
      <c r="H939">
        <f>ABS(G939)</f>
        <v/>
      </c>
    </row>
    <row r="940">
      <c r="A940">
        <f>'03_DADOS_LIMPOS'!A916</f>
        <v/>
      </c>
      <c r="B940">
        <f>'03_DADOS_LIMPOS'!C916</f>
        <v/>
      </c>
      <c r="C940">
        <f>'03_DADOS_LIMPOS'!D916</f>
        <v/>
      </c>
      <c r="D940">
        <f>'03_DADOS_LIMPOS'!K916</f>
        <v/>
      </c>
      <c r="E940">
        <f>$B$8+$B$9*D940</f>
        <v/>
      </c>
      <c r="F940">
        <f>C940-E940</f>
        <v/>
      </c>
      <c r="G940">
        <f>F940/$B$11</f>
        <v/>
      </c>
      <c r="H940">
        <f>ABS(G940)</f>
        <v/>
      </c>
    </row>
    <row r="941">
      <c r="A941">
        <f>'03_DADOS_LIMPOS'!A917</f>
        <v/>
      </c>
      <c r="B941">
        <f>'03_DADOS_LIMPOS'!C917</f>
        <v/>
      </c>
      <c r="C941">
        <f>'03_DADOS_LIMPOS'!D917</f>
        <v/>
      </c>
      <c r="D941">
        <f>'03_DADOS_LIMPOS'!K917</f>
        <v/>
      </c>
      <c r="E941">
        <f>$B$8+$B$9*D941</f>
        <v/>
      </c>
      <c r="F941">
        <f>C941-E941</f>
        <v/>
      </c>
      <c r="G941">
        <f>F941/$B$11</f>
        <v/>
      </c>
      <c r="H941">
        <f>ABS(G941)</f>
        <v/>
      </c>
    </row>
    <row r="942">
      <c r="A942">
        <f>'03_DADOS_LIMPOS'!A918</f>
        <v/>
      </c>
      <c r="B942">
        <f>'03_DADOS_LIMPOS'!C918</f>
        <v/>
      </c>
      <c r="C942">
        <f>'03_DADOS_LIMPOS'!D918</f>
        <v/>
      </c>
      <c r="D942">
        <f>'03_DADOS_LIMPOS'!K918</f>
        <v/>
      </c>
      <c r="E942">
        <f>$B$8+$B$9*D942</f>
        <v/>
      </c>
      <c r="F942">
        <f>C942-E942</f>
        <v/>
      </c>
      <c r="G942">
        <f>F942/$B$11</f>
        <v/>
      </c>
      <c r="H942">
        <f>ABS(G942)</f>
        <v/>
      </c>
    </row>
    <row r="943">
      <c r="A943">
        <f>'03_DADOS_LIMPOS'!A919</f>
        <v/>
      </c>
      <c r="B943">
        <f>'03_DADOS_LIMPOS'!C919</f>
        <v/>
      </c>
      <c r="C943">
        <f>'03_DADOS_LIMPOS'!D919</f>
        <v/>
      </c>
      <c r="D943">
        <f>'03_DADOS_LIMPOS'!K919</f>
        <v/>
      </c>
      <c r="E943">
        <f>$B$8+$B$9*D943</f>
        <v/>
      </c>
      <c r="F943">
        <f>C943-E943</f>
        <v/>
      </c>
      <c r="G943">
        <f>F943/$B$11</f>
        <v/>
      </c>
      <c r="H943">
        <f>ABS(G943)</f>
        <v/>
      </c>
    </row>
    <row r="944">
      <c r="A944">
        <f>'03_DADOS_LIMPOS'!A920</f>
        <v/>
      </c>
      <c r="B944">
        <f>'03_DADOS_LIMPOS'!C920</f>
        <v/>
      </c>
      <c r="C944">
        <f>'03_DADOS_LIMPOS'!D920</f>
        <v/>
      </c>
      <c r="D944">
        <f>'03_DADOS_LIMPOS'!K920</f>
        <v/>
      </c>
      <c r="E944">
        <f>$B$8+$B$9*D944</f>
        <v/>
      </c>
      <c r="F944">
        <f>C944-E944</f>
        <v/>
      </c>
      <c r="G944">
        <f>F944/$B$11</f>
        <v/>
      </c>
      <c r="H944">
        <f>ABS(G944)</f>
        <v/>
      </c>
    </row>
    <row r="945">
      <c r="A945">
        <f>'03_DADOS_LIMPOS'!A921</f>
        <v/>
      </c>
      <c r="B945">
        <f>'03_DADOS_LIMPOS'!C921</f>
        <v/>
      </c>
      <c r="C945">
        <f>'03_DADOS_LIMPOS'!D921</f>
        <v/>
      </c>
      <c r="D945">
        <f>'03_DADOS_LIMPOS'!K921</f>
        <v/>
      </c>
      <c r="E945">
        <f>$B$8+$B$9*D945</f>
        <v/>
      </c>
      <c r="F945">
        <f>C945-E945</f>
        <v/>
      </c>
      <c r="G945">
        <f>F945/$B$11</f>
        <v/>
      </c>
      <c r="H945">
        <f>ABS(G945)</f>
        <v/>
      </c>
    </row>
    <row r="946">
      <c r="A946">
        <f>'03_DADOS_LIMPOS'!A922</f>
        <v/>
      </c>
      <c r="B946">
        <f>'03_DADOS_LIMPOS'!C922</f>
        <v/>
      </c>
      <c r="C946">
        <f>'03_DADOS_LIMPOS'!D922</f>
        <v/>
      </c>
      <c r="D946">
        <f>'03_DADOS_LIMPOS'!K922</f>
        <v/>
      </c>
      <c r="E946">
        <f>$B$8+$B$9*D946</f>
        <v/>
      </c>
      <c r="F946">
        <f>C946-E946</f>
        <v/>
      </c>
      <c r="G946">
        <f>F946/$B$11</f>
        <v/>
      </c>
      <c r="H946">
        <f>ABS(G946)</f>
        <v/>
      </c>
    </row>
    <row r="947">
      <c r="A947">
        <f>'03_DADOS_LIMPOS'!A923</f>
        <v/>
      </c>
      <c r="B947">
        <f>'03_DADOS_LIMPOS'!C923</f>
        <v/>
      </c>
      <c r="C947">
        <f>'03_DADOS_LIMPOS'!D923</f>
        <v/>
      </c>
      <c r="D947">
        <f>'03_DADOS_LIMPOS'!K923</f>
        <v/>
      </c>
      <c r="E947">
        <f>$B$8+$B$9*D947</f>
        <v/>
      </c>
      <c r="F947">
        <f>C947-E947</f>
        <v/>
      </c>
      <c r="G947">
        <f>F947/$B$11</f>
        <v/>
      </c>
      <c r="H947">
        <f>ABS(G947)</f>
        <v/>
      </c>
    </row>
    <row r="948">
      <c r="A948">
        <f>'03_DADOS_LIMPOS'!A924</f>
        <v/>
      </c>
      <c r="B948">
        <f>'03_DADOS_LIMPOS'!C924</f>
        <v/>
      </c>
      <c r="C948">
        <f>'03_DADOS_LIMPOS'!D924</f>
        <v/>
      </c>
      <c r="D948">
        <f>'03_DADOS_LIMPOS'!K924</f>
        <v/>
      </c>
      <c r="E948">
        <f>$B$8+$B$9*D948</f>
        <v/>
      </c>
      <c r="F948">
        <f>C948-E948</f>
        <v/>
      </c>
      <c r="G948">
        <f>F948/$B$11</f>
        <v/>
      </c>
      <c r="H948">
        <f>ABS(G948)</f>
        <v/>
      </c>
    </row>
    <row r="949">
      <c r="A949">
        <f>'03_DADOS_LIMPOS'!A925</f>
        <v/>
      </c>
      <c r="B949">
        <f>'03_DADOS_LIMPOS'!C925</f>
        <v/>
      </c>
      <c r="C949">
        <f>'03_DADOS_LIMPOS'!D925</f>
        <v/>
      </c>
      <c r="D949">
        <f>'03_DADOS_LIMPOS'!K925</f>
        <v/>
      </c>
      <c r="E949">
        <f>$B$8+$B$9*D949</f>
        <v/>
      </c>
      <c r="F949">
        <f>C949-E949</f>
        <v/>
      </c>
      <c r="G949">
        <f>F949/$B$11</f>
        <v/>
      </c>
      <c r="H949">
        <f>ABS(G949)</f>
        <v/>
      </c>
    </row>
    <row r="950">
      <c r="A950">
        <f>'03_DADOS_LIMPOS'!A926</f>
        <v/>
      </c>
      <c r="B950">
        <f>'03_DADOS_LIMPOS'!C926</f>
        <v/>
      </c>
      <c r="C950">
        <f>'03_DADOS_LIMPOS'!D926</f>
        <v/>
      </c>
      <c r="D950">
        <f>'03_DADOS_LIMPOS'!K926</f>
        <v/>
      </c>
      <c r="E950">
        <f>$B$8+$B$9*D950</f>
        <v/>
      </c>
      <c r="F950">
        <f>C950-E950</f>
        <v/>
      </c>
      <c r="G950">
        <f>F950/$B$11</f>
        <v/>
      </c>
      <c r="H950">
        <f>ABS(G950)</f>
        <v/>
      </c>
    </row>
    <row r="951">
      <c r="A951">
        <f>'03_DADOS_LIMPOS'!A927</f>
        <v/>
      </c>
      <c r="B951">
        <f>'03_DADOS_LIMPOS'!C927</f>
        <v/>
      </c>
      <c r="C951">
        <f>'03_DADOS_LIMPOS'!D927</f>
        <v/>
      </c>
      <c r="D951">
        <f>'03_DADOS_LIMPOS'!K927</f>
        <v/>
      </c>
      <c r="E951">
        <f>$B$8+$B$9*D951</f>
        <v/>
      </c>
      <c r="F951">
        <f>C951-E951</f>
        <v/>
      </c>
      <c r="G951">
        <f>F951/$B$11</f>
        <v/>
      </c>
      <c r="H951">
        <f>ABS(G951)</f>
        <v/>
      </c>
    </row>
    <row r="952">
      <c r="A952">
        <f>'03_DADOS_LIMPOS'!A928</f>
        <v/>
      </c>
      <c r="B952">
        <f>'03_DADOS_LIMPOS'!C928</f>
        <v/>
      </c>
      <c r="C952">
        <f>'03_DADOS_LIMPOS'!D928</f>
        <v/>
      </c>
      <c r="D952">
        <f>'03_DADOS_LIMPOS'!K928</f>
        <v/>
      </c>
      <c r="E952">
        <f>$B$8+$B$9*D952</f>
        <v/>
      </c>
      <c r="F952">
        <f>C952-E952</f>
        <v/>
      </c>
      <c r="G952">
        <f>F952/$B$11</f>
        <v/>
      </c>
      <c r="H952">
        <f>ABS(G952)</f>
        <v/>
      </c>
    </row>
    <row r="953">
      <c r="A953">
        <f>'03_DADOS_LIMPOS'!A929</f>
        <v/>
      </c>
      <c r="B953">
        <f>'03_DADOS_LIMPOS'!C929</f>
        <v/>
      </c>
      <c r="C953">
        <f>'03_DADOS_LIMPOS'!D929</f>
        <v/>
      </c>
      <c r="D953">
        <f>'03_DADOS_LIMPOS'!K929</f>
        <v/>
      </c>
      <c r="E953">
        <f>$B$8+$B$9*D953</f>
        <v/>
      </c>
      <c r="F953">
        <f>C953-E953</f>
        <v/>
      </c>
      <c r="G953">
        <f>F953/$B$11</f>
        <v/>
      </c>
      <c r="H953">
        <f>ABS(G953)</f>
        <v/>
      </c>
    </row>
    <row r="954">
      <c r="A954">
        <f>'03_DADOS_LIMPOS'!A930</f>
        <v/>
      </c>
      <c r="B954">
        <f>'03_DADOS_LIMPOS'!C930</f>
        <v/>
      </c>
      <c r="C954">
        <f>'03_DADOS_LIMPOS'!D930</f>
        <v/>
      </c>
      <c r="D954">
        <f>'03_DADOS_LIMPOS'!K930</f>
        <v/>
      </c>
      <c r="E954">
        <f>$B$8+$B$9*D954</f>
        <v/>
      </c>
      <c r="F954">
        <f>C954-E954</f>
        <v/>
      </c>
      <c r="G954">
        <f>F954/$B$11</f>
        <v/>
      </c>
      <c r="H954">
        <f>ABS(G954)</f>
        <v/>
      </c>
    </row>
    <row r="955">
      <c r="A955">
        <f>'03_DADOS_LIMPOS'!A931</f>
        <v/>
      </c>
      <c r="B955">
        <f>'03_DADOS_LIMPOS'!C931</f>
        <v/>
      </c>
      <c r="C955">
        <f>'03_DADOS_LIMPOS'!D931</f>
        <v/>
      </c>
      <c r="D955">
        <f>'03_DADOS_LIMPOS'!K931</f>
        <v/>
      </c>
      <c r="E955">
        <f>$B$8+$B$9*D955</f>
        <v/>
      </c>
      <c r="F955">
        <f>C955-E955</f>
        <v/>
      </c>
      <c r="G955">
        <f>F955/$B$11</f>
        <v/>
      </c>
      <c r="H955">
        <f>ABS(G955)</f>
        <v/>
      </c>
    </row>
    <row r="956">
      <c r="A956">
        <f>'03_DADOS_LIMPOS'!A932</f>
        <v/>
      </c>
      <c r="B956">
        <f>'03_DADOS_LIMPOS'!C932</f>
        <v/>
      </c>
      <c r="C956">
        <f>'03_DADOS_LIMPOS'!D932</f>
        <v/>
      </c>
      <c r="D956">
        <f>'03_DADOS_LIMPOS'!K932</f>
        <v/>
      </c>
      <c r="E956">
        <f>$B$8+$B$9*D956</f>
        <v/>
      </c>
      <c r="F956">
        <f>C956-E956</f>
        <v/>
      </c>
      <c r="G956">
        <f>F956/$B$11</f>
        <v/>
      </c>
      <c r="H956">
        <f>ABS(G956)</f>
        <v/>
      </c>
    </row>
    <row r="957">
      <c r="A957">
        <f>'03_DADOS_LIMPOS'!A933</f>
        <v/>
      </c>
      <c r="B957">
        <f>'03_DADOS_LIMPOS'!C933</f>
        <v/>
      </c>
      <c r="C957">
        <f>'03_DADOS_LIMPOS'!D933</f>
        <v/>
      </c>
      <c r="D957">
        <f>'03_DADOS_LIMPOS'!K933</f>
        <v/>
      </c>
      <c r="E957">
        <f>$B$8+$B$9*D957</f>
        <v/>
      </c>
      <c r="F957">
        <f>C957-E957</f>
        <v/>
      </c>
      <c r="G957">
        <f>F957/$B$11</f>
        <v/>
      </c>
      <c r="H957">
        <f>ABS(G957)</f>
        <v/>
      </c>
    </row>
    <row r="958">
      <c r="A958">
        <f>'03_DADOS_LIMPOS'!A934</f>
        <v/>
      </c>
      <c r="B958">
        <f>'03_DADOS_LIMPOS'!C934</f>
        <v/>
      </c>
      <c r="C958">
        <f>'03_DADOS_LIMPOS'!D934</f>
        <v/>
      </c>
      <c r="D958">
        <f>'03_DADOS_LIMPOS'!K934</f>
        <v/>
      </c>
      <c r="E958">
        <f>$B$8+$B$9*D958</f>
        <v/>
      </c>
      <c r="F958">
        <f>C958-E958</f>
        <v/>
      </c>
      <c r="G958">
        <f>F958/$B$11</f>
        <v/>
      </c>
      <c r="H958">
        <f>ABS(G958)</f>
        <v/>
      </c>
    </row>
    <row r="959">
      <c r="A959">
        <f>'03_DADOS_LIMPOS'!A935</f>
        <v/>
      </c>
      <c r="B959">
        <f>'03_DADOS_LIMPOS'!C935</f>
        <v/>
      </c>
      <c r="C959">
        <f>'03_DADOS_LIMPOS'!D935</f>
        <v/>
      </c>
      <c r="D959">
        <f>'03_DADOS_LIMPOS'!K935</f>
        <v/>
      </c>
      <c r="E959">
        <f>$B$8+$B$9*D959</f>
        <v/>
      </c>
      <c r="F959">
        <f>C959-E959</f>
        <v/>
      </c>
      <c r="G959">
        <f>F959/$B$11</f>
        <v/>
      </c>
      <c r="H959">
        <f>ABS(G959)</f>
        <v/>
      </c>
    </row>
    <row r="960">
      <c r="A960">
        <f>'03_DADOS_LIMPOS'!A936</f>
        <v/>
      </c>
      <c r="B960">
        <f>'03_DADOS_LIMPOS'!C936</f>
        <v/>
      </c>
      <c r="C960">
        <f>'03_DADOS_LIMPOS'!D936</f>
        <v/>
      </c>
      <c r="D960">
        <f>'03_DADOS_LIMPOS'!K936</f>
        <v/>
      </c>
      <c r="E960">
        <f>$B$8+$B$9*D960</f>
        <v/>
      </c>
      <c r="F960">
        <f>C960-E960</f>
        <v/>
      </c>
      <c r="G960">
        <f>F960/$B$11</f>
        <v/>
      </c>
      <c r="H960">
        <f>ABS(G960)</f>
        <v/>
      </c>
    </row>
    <row r="961">
      <c r="A961">
        <f>'03_DADOS_LIMPOS'!A937</f>
        <v/>
      </c>
      <c r="B961">
        <f>'03_DADOS_LIMPOS'!C937</f>
        <v/>
      </c>
      <c r="C961">
        <f>'03_DADOS_LIMPOS'!D937</f>
        <v/>
      </c>
      <c r="D961">
        <f>'03_DADOS_LIMPOS'!K937</f>
        <v/>
      </c>
      <c r="E961">
        <f>$B$8+$B$9*D961</f>
        <v/>
      </c>
      <c r="F961">
        <f>C961-E961</f>
        <v/>
      </c>
      <c r="G961">
        <f>F961/$B$11</f>
        <v/>
      </c>
      <c r="H961">
        <f>ABS(G961)</f>
        <v/>
      </c>
    </row>
    <row r="962">
      <c r="A962">
        <f>'03_DADOS_LIMPOS'!A938</f>
        <v/>
      </c>
      <c r="B962">
        <f>'03_DADOS_LIMPOS'!C938</f>
        <v/>
      </c>
      <c r="C962">
        <f>'03_DADOS_LIMPOS'!D938</f>
        <v/>
      </c>
      <c r="D962">
        <f>'03_DADOS_LIMPOS'!K938</f>
        <v/>
      </c>
      <c r="E962">
        <f>$B$8+$B$9*D962</f>
        <v/>
      </c>
      <c r="F962">
        <f>C962-E962</f>
        <v/>
      </c>
      <c r="G962">
        <f>F962/$B$11</f>
        <v/>
      </c>
      <c r="H962">
        <f>ABS(G962)</f>
        <v/>
      </c>
    </row>
    <row r="963">
      <c r="A963">
        <f>'03_DADOS_LIMPOS'!A939</f>
        <v/>
      </c>
      <c r="B963">
        <f>'03_DADOS_LIMPOS'!C939</f>
        <v/>
      </c>
      <c r="C963">
        <f>'03_DADOS_LIMPOS'!D939</f>
        <v/>
      </c>
      <c r="D963">
        <f>'03_DADOS_LIMPOS'!K939</f>
        <v/>
      </c>
      <c r="E963">
        <f>$B$8+$B$9*D963</f>
        <v/>
      </c>
      <c r="F963">
        <f>C963-E963</f>
        <v/>
      </c>
      <c r="G963">
        <f>F963/$B$11</f>
        <v/>
      </c>
      <c r="H963">
        <f>ABS(G963)</f>
        <v/>
      </c>
    </row>
    <row r="964">
      <c r="A964">
        <f>'03_DADOS_LIMPOS'!A940</f>
        <v/>
      </c>
      <c r="B964">
        <f>'03_DADOS_LIMPOS'!C940</f>
        <v/>
      </c>
      <c r="C964">
        <f>'03_DADOS_LIMPOS'!D940</f>
        <v/>
      </c>
      <c r="D964">
        <f>'03_DADOS_LIMPOS'!K940</f>
        <v/>
      </c>
      <c r="E964">
        <f>$B$8+$B$9*D964</f>
        <v/>
      </c>
      <c r="F964">
        <f>C964-E964</f>
        <v/>
      </c>
      <c r="G964">
        <f>F964/$B$11</f>
        <v/>
      </c>
      <c r="H964">
        <f>ABS(G964)</f>
        <v/>
      </c>
    </row>
    <row r="965">
      <c r="A965">
        <f>'03_DADOS_LIMPOS'!A941</f>
        <v/>
      </c>
      <c r="B965">
        <f>'03_DADOS_LIMPOS'!C941</f>
        <v/>
      </c>
      <c r="C965">
        <f>'03_DADOS_LIMPOS'!D941</f>
        <v/>
      </c>
      <c r="D965">
        <f>'03_DADOS_LIMPOS'!K941</f>
        <v/>
      </c>
      <c r="E965">
        <f>$B$8+$B$9*D965</f>
        <v/>
      </c>
      <c r="F965">
        <f>C965-E965</f>
        <v/>
      </c>
      <c r="G965">
        <f>F965/$B$11</f>
        <v/>
      </c>
      <c r="H965">
        <f>ABS(G965)</f>
        <v/>
      </c>
    </row>
    <row r="966">
      <c r="A966">
        <f>'03_DADOS_LIMPOS'!A942</f>
        <v/>
      </c>
      <c r="B966">
        <f>'03_DADOS_LIMPOS'!C942</f>
        <v/>
      </c>
      <c r="C966">
        <f>'03_DADOS_LIMPOS'!D942</f>
        <v/>
      </c>
      <c r="D966">
        <f>'03_DADOS_LIMPOS'!K942</f>
        <v/>
      </c>
      <c r="E966">
        <f>$B$8+$B$9*D966</f>
        <v/>
      </c>
      <c r="F966">
        <f>C966-E966</f>
        <v/>
      </c>
      <c r="G966">
        <f>F966/$B$11</f>
        <v/>
      </c>
      <c r="H966">
        <f>ABS(G966)</f>
        <v/>
      </c>
    </row>
    <row r="967">
      <c r="A967">
        <f>'03_DADOS_LIMPOS'!A943</f>
        <v/>
      </c>
      <c r="B967">
        <f>'03_DADOS_LIMPOS'!C943</f>
        <v/>
      </c>
      <c r="C967">
        <f>'03_DADOS_LIMPOS'!D943</f>
        <v/>
      </c>
      <c r="D967">
        <f>'03_DADOS_LIMPOS'!K943</f>
        <v/>
      </c>
      <c r="E967">
        <f>$B$8+$B$9*D967</f>
        <v/>
      </c>
      <c r="F967">
        <f>C967-E967</f>
        <v/>
      </c>
      <c r="G967">
        <f>F967/$B$11</f>
        <v/>
      </c>
      <c r="H967">
        <f>ABS(G967)</f>
        <v/>
      </c>
    </row>
    <row r="968">
      <c r="A968">
        <f>'03_DADOS_LIMPOS'!A944</f>
        <v/>
      </c>
      <c r="B968">
        <f>'03_DADOS_LIMPOS'!C944</f>
        <v/>
      </c>
      <c r="C968">
        <f>'03_DADOS_LIMPOS'!D944</f>
        <v/>
      </c>
      <c r="D968">
        <f>'03_DADOS_LIMPOS'!K944</f>
        <v/>
      </c>
      <c r="E968">
        <f>$B$8+$B$9*D968</f>
        <v/>
      </c>
      <c r="F968">
        <f>C968-E968</f>
        <v/>
      </c>
      <c r="G968">
        <f>F968/$B$11</f>
        <v/>
      </c>
      <c r="H968">
        <f>ABS(G968)</f>
        <v/>
      </c>
    </row>
    <row r="969">
      <c r="A969">
        <f>'03_DADOS_LIMPOS'!A945</f>
        <v/>
      </c>
      <c r="B969">
        <f>'03_DADOS_LIMPOS'!C945</f>
        <v/>
      </c>
      <c r="C969">
        <f>'03_DADOS_LIMPOS'!D945</f>
        <v/>
      </c>
      <c r="D969">
        <f>'03_DADOS_LIMPOS'!K945</f>
        <v/>
      </c>
      <c r="E969">
        <f>$B$8+$B$9*D969</f>
        <v/>
      </c>
      <c r="F969">
        <f>C969-E969</f>
        <v/>
      </c>
      <c r="G969">
        <f>F969/$B$11</f>
        <v/>
      </c>
      <c r="H969">
        <f>ABS(G969)</f>
        <v/>
      </c>
    </row>
    <row r="970">
      <c r="A970">
        <f>'03_DADOS_LIMPOS'!A946</f>
        <v/>
      </c>
      <c r="B970">
        <f>'03_DADOS_LIMPOS'!C946</f>
        <v/>
      </c>
      <c r="C970">
        <f>'03_DADOS_LIMPOS'!D946</f>
        <v/>
      </c>
      <c r="D970">
        <f>'03_DADOS_LIMPOS'!K946</f>
        <v/>
      </c>
      <c r="E970">
        <f>$B$8+$B$9*D970</f>
        <v/>
      </c>
      <c r="F970">
        <f>C970-E970</f>
        <v/>
      </c>
      <c r="G970">
        <f>F970/$B$11</f>
        <v/>
      </c>
      <c r="H970">
        <f>ABS(G970)</f>
        <v/>
      </c>
    </row>
    <row r="971">
      <c r="A971">
        <f>'03_DADOS_LIMPOS'!A947</f>
        <v/>
      </c>
      <c r="B971">
        <f>'03_DADOS_LIMPOS'!C947</f>
        <v/>
      </c>
      <c r="C971">
        <f>'03_DADOS_LIMPOS'!D947</f>
        <v/>
      </c>
      <c r="D971">
        <f>'03_DADOS_LIMPOS'!K947</f>
        <v/>
      </c>
      <c r="E971">
        <f>$B$8+$B$9*D971</f>
        <v/>
      </c>
      <c r="F971">
        <f>C971-E971</f>
        <v/>
      </c>
      <c r="G971">
        <f>F971/$B$11</f>
        <v/>
      </c>
      <c r="H971">
        <f>ABS(G971)</f>
        <v/>
      </c>
    </row>
    <row r="972">
      <c r="A972">
        <f>'03_DADOS_LIMPOS'!A948</f>
        <v/>
      </c>
      <c r="B972">
        <f>'03_DADOS_LIMPOS'!C948</f>
        <v/>
      </c>
      <c r="C972">
        <f>'03_DADOS_LIMPOS'!D948</f>
        <v/>
      </c>
      <c r="D972">
        <f>'03_DADOS_LIMPOS'!K948</f>
        <v/>
      </c>
      <c r="E972">
        <f>$B$8+$B$9*D972</f>
        <v/>
      </c>
      <c r="F972">
        <f>C972-E972</f>
        <v/>
      </c>
      <c r="G972">
        <f>F972/$B$11</f>
        <v/>
      </c>
      <c r="H972">
        <f>ABS(G972)</f>
        <v/>
      </c>
    </row>
    <row r="973">
      <c r="A973">
        <f>'03_DADOS_LIMPOS'!A949</f>
        <v/>
      </c>
      <c r="B973">
        <f>'03_DADOS_LIMPOS'!C949</f>
        <v/>
      </c>
      <c r="C973">
        <f>'03_DADOS_LIMPOS'!D949</f>
        <v/>
      </c>
      <c r="D973">
        <f>'03_DADOS_LIMPOS'!K949</f>
        <v/>
      </c>
      <c r="E973">
        <f>$B$8+$B$9*D973</f>
        <v/>
      </c>
      <c r="F973">
        <f>C973-E973</f>
        <v/>
      </c>
      <c r="G973">
        <f>F973/$B$11</f>
        <v/>
      </c>
      <c r="H973">
        <f>ABS(G973)</f>
        <v/>
      </c>
    </row>
    <row r="974">
      <c r="A974">
        <f>'03_DADOS_LIMPOS'!A950</f>
        <v/>
      </c>
      <c r="B974">
        <f>'03_DADOS_LIMPOS'!C950</f>
        <v/>
      </c>
      <c r="C974">
        <f>'03_DADOS_LIMPOS'!D950</f>
        <v/>
      </c>
      <c r="D974">
        <f>'03_DADOS_LIMPOS'!K950</f>
        <v/>
      </c>
      <c r="E974">
        <f>$B$8+$B$9*D974</f>
        <v/>
      </c>
      <c r="F974">
        <f>C974-E974</f>
        <v/>
      </c>
      <c r="G974">
        <f>F974/$B$11</f>
        <v/>
      </c>
      <c r="H974">
        <f>ABS(G974)</f>
        <v/>
      </c>
    </row>
    <row r="975">
      <c r="A975">
        <f>'03_DADOS_LIMPOS'!A951</f>
        <v/>
      </c>
      <c r="B975">
        <f>'03_DADOS_LIMPOS'!C951</f>
        <v/>
      </c>
      <c r="C975">
        <f>'03_DADOS_LIMPOS'!D951</f>
        <v/>
      </c>
      <c r="D975">
        <f>'03_DADOS_LIMPOS'!K951</f>
        <v/>
      </c>
      <c r="E975">
        <f>$B$8+$B$9*D975</f>
        <v/>
      </c>
      <c r="F975">
        <f>C975-E975</f>
        <v/>
      </c>
      <c r="G975">
        <f>F975/$B$11</f>
        <v/>
      </c>
      <c r="H975">
        <f>ABS(G975)</f>
        <v/>
      </c>
    </row>
    <row r="976">
      <c r="A976">
        <f>'03_DADOS_LIMPOS'!A952</f>
        <v/>
      </c>
      <c r="B976">
        <f>'03_DADOS_LIMPOS'!C952</f>
        <v/>
      </c>
      <c r="C976">
        <f>'03_DADOS_LIMPOS'!D952</f>
        <v/>
      </c>
      <c r="D976">
        <f>'03_DADOS_LIMPOS'!K952</f>
        <v/>
      </c>
      <c r="E976">
        <f>$B$8+$B$9*D976</f>
        <v/>
      </c>
      <c r="F976">
        <f>C976-E976</f>
        <v/>
      </c>
      <c r="G976">
        <f>F976/$B$11</f>
        <v/>
      </c>
      <c r="H976">
        <f>ABS(G976)</f>
        <v/>
      </c>
    </row>
    <row r="977">
      <c r="A977">
        <f>'03_DADOS_LIMPOS'!A953</f>
        <v/>
      </c>
      <c r="B977">
        <f>'03_DADOS_LIMPOS'!C953</f>
        <v/>
      </c>
      <c r="C977">
        <f>'03_DADOS_LIMPOS'!D953</f>
        <v/>
      </c>
      <c r="D977">
        <f>'03_DADOS_LIMPOS'!K953</f>
        <v/>
      </c>
      <c r="E977">
        <f>$B$8+$B$9*D977</f>
        <v/>
      </c>
      <c r="F977">
        <f>C977-E977</f>
        <v/>
      </c>
      <c r="G977">
        <f>F977/$B$11</f>
        <v/>
      </c>
      <c r="H977">
        <f>ABS(G977)</f>
        <v/>
      </c>
    </row>
    <row r="978">
      <c r="A978">
        <f>'03_DADOS_LIMPOS'!A954</f>
        <v/>
      </c>
      <c r="B978">
        <f>'03_DADOS_LIMPOS'!C954</f>
        <v/>
      </c>
      <c r="C978">
        <f>'03_DADOS_LIMPOS'!D954</f>
        <v/>
      </c>
      <c r="D978">
        <f>'03_DADOS_LIMPOS'!K954</f>
        <v/>
      </c>
      <c r="E978">
        <f>$B$8+$B$9*D978</f>
        <v/>
      </c>
      <c r="F978">
        <f>C978-E978</f>
        <v/>
      </c>
      <c r="G978">
        <f>F978/$B$11</f>
        <v/>
      </c>
      <c r="H978">
        <f>ABS(G978)</f>
        <v/>
      </c>
    </row>
    <row r="979">
      <c r="A979">
        <f>'03_DADOS_LIMPOS'!A955</f>
        <v/>
      </c>
      <c r="B979">
        <f>'03_DADOS_LIMPOS'!C955</f>
        <v/>
      </c>
      <c r="C979">
        <f>'03_DADOS_LIMPOS'!D955</f>
        <v/>
      </c>
      <c r="D979">
        <f>'03_DADOS_LIMPOS'!K955</f>
        <v/>
      </c>
      <c r="E979">
        <f>$B$8+$B$9*D979</f>
        <v/>
      </c>
      <c r="F979">
        <f>C979-E979</f>
        <v/>
      </c>
      <c r="G979">
        <f>F979/$B$11</f>
        <v/>
      </c>
      <c r="H979">
        <f>ABS(G979)</f>
        <v/>
      </c>
    </row>
    <row r="980">
      <c r="A980">
        <f>'03_DADOS_LIMPOS'!A956</f>
        <v/>
      </c>
      <c r="B980">
        <f>'03_DADOS_LIMPOS'!C956</f>
        <v/>
      </c>
      <c r="C980">
        <f>'03_DADOS_LIMPOS'!D956</f>
        <v/>
      </c>
      <c r="D980">
        <f>'03_DADOS_LIMPOS'!K956</f>
        <v/>
      </c>
      <c r="E980">
        <f>$B$8+$B$9*D980</f>
        <v/>
      </c>
      <c r="F980">
        <f>C980-E980</f>
        <v/>
      </c>
      <c r="G980">
        <f>F980/$B$11</f>
        <v/>
      </c>
      <c r="H980">
        <f>ABS(G980)</f>
        <v/>
      </c>
    </row>
    <row r="981">
      <c r="A981">
        <f>'03_DADOS_LIMPOS'!A957</f>
        <v/>
      </c>
      <c r="B981">
        <f>'03_DADOS_LIMPOS'!C957</f>
        <v/>
      </c>
      <c r="C981">
        <f>'03_DADOS_LIMPOS'!D957</f>
        <v/>
      </c>
      <c r="D981">
        <f>'03_DADOS_LIMPOS'!K957</f>
        <v/>
      </c>
      <c r="E981">
        <f>$B$8+$B$9*D981</f>
        <v/>
      </c>
      <c r="F981">
        <f>C981-E981</f>
        <v/>
      </c>
      <c r="G981">
        <f>F981/$B$11</f>
        <v/>
      </c>
      <c r="H981">
        <f>ABS(G981)</f>
        <v/>
      </c>
    </row>
    <row r="982">
      <c r="A982">
        <f>'03_DADOS_LIMPOS'!A958</f>
        <v/>
      </c>
      <c r="B982">
        <f>'03_DADOS_LIMPOS'!C958</f>
        <v/>
      </c>
      <c r="C982">
        <f>'03_DADOS_LIMPOS'!D958</f>
        <v/>
      </c>
      <c r="D982">
        <f>'03_DADOS_LIMPOS'!K958</f>
        <v/>
      </c>
      <c r="E982">
        <f>$B$8+$B$9*D982</f>
        <v/>
      </c>
      <c r="F982">
        <f>C982-E982</f>
        <v/>
      </c>
      <c r="G982">
        <f>F982/$B$11</f>
        <v/>
      </c>
      <c r="H982">
        <f>ABS(G982)</f>
        <v/>
      </c>
    </row>
    <row r="983">
      <c r="A983">
        <f>'03_DADOS_LIMPOS'!A959</f>
        <v/>
      </c>
      <c r="B983">
        <f>'03_DADOS_LIMPOS'!C959</f>
        <v/>
      </c>
      <c r="C983">
        <f>'03_DADOS_LIMPOS'!D959</f>
        <v/>
      </c>
      <c r="D983">
        <f>'03_DADOS_LIMPOS'!K959</f>
        <v/>
      </c>
      <c r="E983">
        <f>$B$8+$B$9*D983</f>
        <v/>
      </c>
      <c r="F983">
        <f>C983-E983</f>
        <v/>
      </c>
      <c r="G983">
        <f>F983/$B$11</f>
        <v/>
      </c>
      <c r="H983">
        <f>ABS(G983)</f>
        <v/>
      </c>
    </row>
    <row r="984">
      <c r="A984">
        <f>'03_DADOS_LIMPOS'!A960</f>
        <v/>
      </c>
      <c r="B984">
        <f>'03_DADOS_LIMPOS'!C960</f>
        <v/>
      </c>
      <c r="C984">
        <f>'03_DADOS_LIMPOS'!D960</f>
        <v/>
      </c>
      <c r="D984">
        <f>'03_DADOS_LIMPOS'!K960</f>
        <v/>
      </c>
      <c r="E984">
        <f>$B$8+$B$9*D984</f>
        <v/>
      </c>
      <c r="F984">
        <f>C984-E984</f>
        <v/>
      </c>
      <c r="G984">
        <f>F984/$B$11</f>
        <v/>
      </c>
      <c r="H984">
        <f>ABS(G984)</f>
        <v/>
      </c>
    </row>
    <row r="985">
      <c r="A985">
        <f>'03_DADOS_LIMPOS'!A961</f>
        <v/>
      </c>
      <c r="B985">
        <f>'03_DADOS_LIMPOS'!C961</f>
        <v/>
      </c>
      <c r="C985">
        <f>'03_DADOS_LIMPOS'!D961</f>
        <v/>
      </c>
      <c r="D985">
        <f>'03_DADOS_LIMPOS'!K961</f>
        <v/>
      </c>
      <c r="E985">
        <f>$B$8+$B$9*D985</f>
        <v/>
      </c>
      <c r="F985">
        <f>C985-E985</f>
        <v/>
      </c>
      <c r="G985">
        <f>F985/$B$11</f>
        <v/>
      </c>
      <c r="H985">
        <f>ABS(G985)</f>
        <v/>
      </c>
    </row>
    <row r="986">
      <c r="A986">
        <f>'03_DADOS_LIMPOS'!A962</f>
        <v/>
      </c>
      <c r="B986">
        <f>'03_DADOS_LIMPOS'!C962</f>
        <v/>
      </c>
      <c r="C986">
        <f>'03_DADOS_LIMPOS'!D962</f>
        <v/>
      </c>
      <c r="D986">
        <f>'03_DADOS_LIMPOS'!K962</f>
        <v/>
      </c>
      <c r="E986">
        <f>$B$8+$B$9*D986</f>
        <v/>
      </c>
      <c r="F986">
        <f>C986-E986</f>
        <v/>
      </c>
      <c r="G986">
        <f>F986/$B$11</f>
        <v/>
      </c>
      <c r="H986">
        <f>ABS(G986)</f>
        <v/>
      </c>
    </row>
    <row r="987">
      <c r="A987">
        <f>'03_DADOS_LIMPOS'!A963</f>
        <v/>
      </c>
      <c r="B987">
        <f>'03_DADOS_LIMPOS'!C963</f>
        <v/>
      </c>
      <c r="C987">
        <f>'03_DADOS_LIMPOS'!D963</f>
        <v/>
      </c>
      <c r="D987">
        <f>'03_DADOS_LIMPOS'!K963</f>
        <v/>
      </c>
      <c r="E987">
        <f>$B$8+$B$9*D987</f>
        <v/>
      </c>
      <c r="F987">
        <f>C987-E987</f>
        <v/>
      </c>
      <c r="G987">
        <f>F987/$B$11</f>
        <v/>
      </c>
      <c r="H987">
        <f>ABS(G987)</f>
        <v/>
      </c>
    </row>
    <row r="988">
      <c r="A988">
        <f>'03_DADOS_LIMPOS'!A964</f>
        <v/>
      </c>
      <c r="B988">
        <f>'03_DADOS_LIMPOS'!C964</f>
        <v/>
      </c>
      <c r="C988">
        <f>'03_DADOS_LIMPOS'!D964</f>
        <v/>
      </c>
      <c r="D988">
        <f>'03_DADOS_LIMPOS'!K964</f>
        <v/>
      </c>
      <c r="E988">
        <f>$B$8+$B$9*D988</f>
        <v/>
      </c>
      <c r="F988">
        <f>C988-E988</f>
        <v/>
      </c>
      <c r="G988">
        <f>F988/$B$11</f>
        <v/>
      </c>
      <c r="H988">
        <f>ABS(G988)</f>
        <v/>
      </c>
    </row>
    <row r="989">
      <c r="A989">
        <f>'03_DADOS_LIMPOS'!A965</f>
        <v/>
      </c>
      <c r="B989">
        <f>'03_DADOS_LIMPOS'!C965</f>
        <v/>
      </c>
      <c r="C989">
        <f>'03_DADOS_LIMPOS'!D965</f>
        <v/>
      </c>
      <c r="D989">
        <f>'03_DADOS_LIMPOS'!K965</f>
        <v/>
      </c>
      <c r="E989">
        <f>$B$8+$B$9*D989</f>
        <v/>
      </c>
      <c r="F989">
        <f>C989-E989</f>
        <v/>
      </c>
      <c r="G989">
        <f>F989/$B$11</f>
        <v/>
      </c>
      <c r="H989">
        <f>ABS(G989)</f>
        <v/>
      </c>
    </row>
    <row r="990">
      <c r="A990">
        <f>'03_DADOS_LIMPOS'!A966</f>
        <v/>
      </c>
      <c r="B990">
        <f>'03_DADOS_LIMPOS'!C966</f>
        <v/>
      </c>
      <c r="C990">
        <f>'03_DADOS_LIMPOS'!D966</f>
        <v/>
      </c>
      <c r="D990">
        <f>'03_DADOS_LIMPOS'!K966</f>
        <v/>
      </c>
      <c r="E990">
        <f>$B$8+$B$9*D990</f>
        <v/>
      </c>
      <c r="F990">
        <f>C990-E990</f>
        <v/>
      </c>
      <c r="G990">
        <f>F990/$B$11</f>
        <v/>
      </c>
      <c r="H990">
        <f>ABS(G990)</f>
        <v/>
      </c>
    </row>
    <row r="991">
      <c r="A991">
        <f>'03_DADOS_LIMPOS'!A967</f>
        <v/>
      </c>
      <c r="B991">
        <f>'03_DADOS_LIMPOS'!C967</f>
        <v/>
      </c>
      <c r="C991">
        <f>'03_DADOS_LIMPOS'!D967</f>
        <v/>
      </c>
      <c r="D991">
        <f>'03_DADOS_LIMPOS'!K967</f>
        <v/>
      </c>
      <c r="E991">
        <f>$B$8+$B$9*D991</f>
        <v/>
      </c>
      <c r="F991">
        <f>C991-E991</f>
        <v/>
      </c>
      <c r="G991">
        <f>F991/$B$11</f>
        <v/>
      </c>
      <c r="H991">
        <f>ABS(G991)</f>
        <v/>
      </c>
    </row>
    <row r="992">
      <c r="A992">
        <f>'03_DADOS_LIMPOS'!A968</f>
        <v/>
      </c>
      <c r="B992">
        <f>'03_DADOS_LIMPOS'!C968</f>
        <v/>
      </c>
      <c r="C992">
        <f>'03_DADOS_LIMPOS'!D968</f>
        <v/>
      </c>
      <c r="D992">
        <f>'03_DADOS_LIMPOS'!K968</f>
        <v/>
      </c>
      <c r="E992">
        <f>$B$8+$B$9*D992</f>
        <v/>
      </c>
      <c r="F992">
        <f>C992-E992</f>
        <v/>
      </c>
      <c r="G992">
        <f>F992/$B$11</f>
        <v/>
      </c>
      <c r="H992">
        <f>ABS(G992)</f>
        <v/>
      </c>
    </row>
    <row r="993">
      <c r="A993">
        <f>'03_DADOS_LIMPOS'!A969</f>
        <v/>
      </c>
      <c r="B993">
        <f>'03_DADOS_LIMPOS'!C969</f>
        <v/>
      </c>
      <c r="C993">
        <f>'03_DADOS_LIMPOS'!D969</f>
        <v/>
      </c>
      <c r="D993">
        <f>'03_DADOS_LIMPOS'!K969</f>
        <v/>
      </c>
      <c r="E993">
        <f>$B$8+$B$9*D993</f>
        <v/>
      </c>
      <c r="F993">
        <f>C993-E993</f>
        <v/>
      </c>
      <c r="G993">
        <f>F993/$B$11</f>
        <v/>
      </c>
      <c r="H993">
        <f>ABS(G993)</f>
        <v/>
      </c>
    </row>
    <row r="994">
      <c r="A994">
        <f>'03_DADOS_LIMPOS'!A970</f>
        <v/>
      </c>
      <c r="B994">
        <f>'03_DADOS_LIMPOS'!C970</f>
        <v/>
      </c>
      <c r="C994">
        <f>'03_DADOS_LIMPOS'!D970</f>
        <v/>
      </c>
      <c r="D994">
        <f>'03_DADOS_LIMPOS'!K970</f>
        <v/>
      </c>
      <c r="E994">
        <f>$B$8+$B$9*D994</f>
        <v/>
      </c>
      <c r="F994">
        <f>C994-E994</f>
        <v/>
      </c>
      <c r="G994">
        <f>F994/$B$11</f>
        <v/>
      </c>
      <c r="H994">
        <f>ABS(G994)</f>
        <v/>
      </c>
    </row>
    <row r="995">
      <c r="A995">
        <f>'03_DADOS_LIMPOS'!A971</f>
        <v/>
      </c>
      <c r="B995">
        <f>'03_DADOS_LIMPOS'!C971</f>
        <v/>
      </c>
      <c r="C995">
        <f>'03_DADOS_LIMPOS'!D971</f>
        <v/>
      </c>
      <c r="D995">
        <f>'03_DADOS_LIMPOS'!K971</f>
        <v/>
      </c>
      <c r="E995">
        <f>$B$8+$B$9*D995</f>
        <v/>
      </c>
      <c r="F995">
        <f>C995-E995</f>
        <v/>
      </c>
      <c r="G995">
        <f>F995/$B$11</f>
        <v/>
      </c>
      <c r="H995">
        <f>ABS(G995)</f>
        <v/>
      </c>
    </row>
    <row r="996">
      <c r="A996">
        <f>'03_DADOS_LIMPOS'!A972</f>
        <v/>
      </c>
      <c r="B996">
        <f>'03_DADOS_LIMPOS'!C972</f>
        <v/>
      </c>
      <c r="C996">
        <f>'03_DADOS_LIMPOS'!D972</f>
        <v/>
      </c>
      <c r="D996">
        <f>'03_DADOS_LIMPOS'!K972</f>
        <v/>
      </c>
      <c r="E996">
        <f>$B$8+$B$9*D996</f>
        <v/>
      </c>
      <c r="F996">
        <f>C996-E996</f>
        <v/>
      </c>
      <c r="G996">
        <f>F996/$B$11</f>
        <v/>
      </c>
      <c r="H996">
        <f>ABS(G996)</f>
        <v/>
      </c>
    </row>
    <row r="997">
      <c r="A997">
        <f>'03_DADOS_LIMPOS'!A973</f>
        <v/>
      </c>
      <c r="B997">
        <f>'03_DADOS_LIMPOS'!C973</f>
        <v/>
      </c>
      <c r="C997">
        <f>'03_DADOS_LIMPOS'!D973</f>
        <v/>
      </c>
      <c r="D997">
        <f>'03_DADOS_LIMPOS'!K973</f>
        <v/>
      </c>
      <c r="E997">
        <f>$B$8+$B$9*D997</f>
        <v/>
      </c>
      <c r="F997">
        <f>C997-E997</f>
        <v/>
      </c>
      <c r="G997">
        <f>F997/$B$11</f>
        <v/>
      </c>
      <c r="H997">
        <f>ABS(G997)</f>
        <v/>
      </c>
    </row>
    <row r="998">
      <c r="A998">
        <f>'03_DADOS_LIMPOS'!A974</f>
        <v/>
      </c>
      <c r="B998">
        <f>'03_DADOS_LIMPOS'!C974</f>
        <v/>
      </c>
      <c r="C998">
        <f>'03_DADOS_LIMPOS'!D974</f>
        <v/>
      </c>
      <c r="D998">
        <f>'03_DADOS_LIMPOS'!K974</f>
        <v/>
      </c>
      <c r="E998">
        <f>$B$8+$B$9*D998</f>
        <v/>
      </c>
      <c r="F998">
        <f>C998-E998</f>
        <v/>
      </c>
      <c r="G998">
        <f>F998/$B$11</f>
        <v/>
      </c>
      <c r="H998">
        <f>ABS(G998)</f>
        <v/>
      </c>
    </row>
    <row r="999">
      <c r="A999">
        <f>'03_DADOS_LIMPOS'!A975</f>
        <v/>
      </c>
      <c r="B999">
        <f>'03_DADOS_LIMPOS'!C975</f>
        <v/>
      </c>
      <c r="C999">
        <f>'03_DADOS_LIMPOS'!D975</f>
        <v/>
      </c>
      <c r="D999">
        <f>'03_DADOS_LIMPOS'!K975</f>
        <v/>
      </c>
      <c r="E999">
        <f>$B$8+$B$9*D999</f>
        <v/>
      </c>
      <c r="F999">
        <f>C999-E999</f>
        <v/>
      </c>
      <c r="G999">
        <f>F999/$B$11</f>
        <v/>
      </c>
      <c r="H999">
        <f>ABS(G999)</f>
        <v/>
      </c>
    </row>
    <row r="1000">
      <c r="A1000">
        <f>'03_DADOS_LIMPOS'!A976</f>
        <v/>
      </c>
      <c r="B1000">
        <f>'03_DADOS_LIMPOS'!C976</f>
        <v/>
      </c>
      <c r="C1000">
        <f>'03_DADOS_LIMPOS'!D976</f>
        <v/>
      </c>
      <c r="D1000">
        <f>'03_DADOS_LIMPOS'!K976</f>
        <v/>
      </c>
      <c r="E1000">
        <f>$B$8+$B$9*D1000</f>
        <v/>
      </c>
      <c r="F1000">
        <f>C1000-E1000</f>
        <v/>
      </c>
      <c r="G1000">
        <f>F1000/$B$11</f>
        <v/>
      </c>
      <c r="H1000">
        <f>ABS(G1000)</f>
        <v/>
      </c>
    </row>
    <row r="1001">
      <c r="A1001">
        <f>'03_DADOS_LIMPOS'!A977</f>
        <v/>
      </c>
      <c r="B1001">
        <f>'03_DADOS_LIMPOS'!C977</f>
        <v/>
      </c>
      <c r="C1001">
        <f>'03_DADOS_LIMPOS'!D977</f>
        <v/>
      </c>
      <c r="D1001">
        <f>'03_DADOS_LIMPOS'!K977</f>
        <v/>
      </c>
      <c r="E1001">
        <f>$B$8+$B$9*D1001</f>
        <v/>
      </c>
      <c r="F1001">
        <f>C1001-E1001</f>
        <v/>
      </c>
      <c r="G1001">
        <f>F1001/$B$11</f>
        <v/>
      </c>
      <c r="H1001">
        <f>ABS(G1001)</f>
        <v/>
      </c>
    </row>
    <row r="1002">
      <c r="A1002">
        <f>'03_DADOS_LIMPOS'!A978</f>
        <v/>
      </c>
      <c r="B1002">
        <f>'03_DADOS_LIMPOS'!C978</f>
        <v/>
      </c>
      <c r="C1002">
        <f>'03_DADOS_LIMPOS'!D978</f>
        <v/>
      </c>
      <c r="D1002">
        <f>'03_DADOS_LIMPOS'!K978</f>
        <v/>
      </c>
      <c r="E1002">
        <f>$B$8+$B$9*D1002</f>
        <v/>
      </c>
      <c r="F1002">
        <f>C1002-E1002</f>
        <v/>
      </c>
      <c r="G1002">
        <f>F1002/$B$11</f>
        <v/>
      </c>
      <c r="H1002">
        <f>ABS(G1002)</f>
        <v/>
      </c>
    </row>
    <row r="1003">
      <c r="A1003">
        <f>'03_DADOS_LIMPOS'!A979</f>
        <v/>
      </c>
      <c r="B1003">
        <f>'03_DADOS_LIMPOS'!C979</f>
        <v/>
      </c>
      <c r="C1003">
        <f>'03_DADOS_LIMPOS'!D979</f>
        <v/>
      </c>
      <c r="D1003">
        <f>'03_DADOS_LIMPOS'!K979</f>
        <v/>
      </c>
      <c r="E1003">
        <f>$B$8+$B$9*D1003</f>
        <v/>
      </c>
      <c r="F1003">
        <f>C1003-E1003</f>
        <v/>
      </c>
      <c r="G1003">
        <f>F1003/$B$11</f>
        <v/>
      </c>
      <c r="H1003">
        <f>ABS(G1003)</f>
        <v/>
      </c>
    </row>
    <row r="1004">
      <c r="A1004">
        <f>'03_DADOS_LIMPOS'!A980</f>
        <v/>
      </c>
      <c r="B1004">
        <f>'03_DADOS_LIMPOS'!C980</f>
        <v/>
      </c>
      <c r="C1004">
        <f>'03_DADOS_LIMPOS'!D980</f>
        <v/>
      </c>
      <c r="D1004">
        <f>'03_DADOS_LIMPOS'!K980</f>
        <v/>
      </c>
      <c r="E1004">
        <f>$B$8+$B$9*D1004</f>
        <v/>
      </c>
      <c r="F1004">
        <f>C1004-E1004</f>
        <v/>
      </c>
      <c r="G1004">
        <f>F1004/$B$11</f>
        <v/>
      </c>
      <c r="H1004">
        <f>ABS(G1004)</f>
        <v/>
      </c>
    </row>
    <row r="1005">
      <c r="A1005">
        <f>'03_DADOS_LIMPOS'!A981</f>
        <v/>
      </c>
      <c r="B1005">
        <f>'03_DADOS_LIMPOS'!C981</f>
        <v/>
      </c>
      <c r="C1005">
        <f>'03_DADOS_LIMPOS'!D981</f>
        <v/>
      </c>
      <c r="D1005">
        <f>'03_DADOS_LIMPOS'!K981</f>
        <v/>
      </c>
      <c r="E1005">
        <f>$B$8+$B$9*D1005</f>
        <v/>
      </c>
      <c r="F1005">
        <f>C1005-E1005</f>
        <v/>
      </c>
      <c r="G1005">
        <f>F1005/$B$11</f>
        <v/>
      </c>
      <c r="H1005">
        <f>ABS(G1005)</f>
        <v/>
      </c>
    </row>
    <row r="1006">
      <c r="A1006">
        <f>'03_DADOS_LIMPOS'!A982</f>
        <v/>
      </c>
      <c r="B1006">
        <f>'03_DADOS_LIMPOS'!C982</f>
        <v/>
      </c>
      <c r="C1006">
        <f>'03_DADOS_LIMPOS'!D982</f>
        <v/>
      </c>
      <c r="D1006">
        <f>'03_DADOS_LIMPOS'!K982</f>
        <v/>
      </c>
      <c r="E1006">
        <f>$B$8+$B$9*D1006</f>
        <v/>
      </c>
      <c r="F1006">
        <f>C1006-E1006</f>
        <v/>
      </c>
      <c r="G1006">
        <f>F1006/$B$11</f>
        <v/>
      </c>
      <c r="H1006">
        <f>ABS(G1006)</f>
        <v/>
      </c>
    </row>
    <row r="1007">
      <c r="A1007">
        <f>'03_DADOS_LIMPOS'!A983</f>
        <v/>
      </c>
      <c r="B1007">
        <f>'03_DADOS_LIMPOS'!C983</f>
        <v/>
      </c>
      <c r="C1007">
        <f>'03_DADOS_LIMPOS'!D983</f>
        <v/>
      </c>
      <c r="D1007">
        <f>'03_DADOS_LIMPOS'!K983</f>
        <v/>
      </c>
      <c r="E1007">
        <f>$B$8+$B$9*D1007</f>
        <v/>
      </c>
      <c r="F1007">
        <f>C1007-E1007</f>
        <v/>
      </c>
      <c r="G1007">
        <f>F1007/$B$11</f>
        <v/>
      </c>
      <c r="H1007">
        <f>ABS(G1007)</f>
        <v/>
      </c>
    </row>
    <row r="1008">
      <c r="A1008">
        <f>'03_DADOS_LIMPOS'!A984</f>
        <v/>
      </c>
      <c r="B1008">
        <f>'03_DADOS_LIMPOS'!C984</f>
        <v/>
      </c>
      <c r="C1008">
        <f>'03_DADOS_LIMPOS'!D984</f>
        <v/>
      </c>
      <c r="D1008">
        <f>'03_DADOS_LIMPOS'!K984</f>
        <v/>
      </c>
      <c r="E1008">
        <f>$B$8+$B$9*D1008</f>
        <v/>
      </c>
      <c r="F1008">
        <f>C1008-E1008</f>
        <v/>
      </c>
      <c r="G1008">
        <f>F1008/$B$11</f>
        <v/>
      </c>
      <c r="H1008">
        <f>ABS(G1008)</f>
        <v/>
      </c>
    </row>
    <row r="1009">
      <c r="A1009">
        <f>'03_DADOS_LIMPOS'!A985</f>
        <v/>
      </c>
      <c r="B1009">
        <f>'03_DADOS_LIMPOS'!C985</f>
        <v/>
      </c>
      <c r="C1009">
        <f>'03_DADOS_LIMPOS'!D985</f>
        <v/>
      </c>
      <c r="D1009">
        <f>'03_DADOS_LIMPOS'!K985</f>
        <v/>
      </c>
      <c r="E1009">
        <f>$B$8+$B$9*D1009</f>
        <v/>
      </c>
      <c r="F1009">
        <f>C1009-E1009</f>
        <v/>
      </c>
      <c r="G1009">
        <f>F1009/$B$11</f>
        <v/>
      </c>
      <c r="H1009">
        <f>ABS(G1009)</f>
        <v/>
      </c>
    </row>
    <row r="1010">
      <c r="A1010">
        <f>'03_DADOS_LIMPOS'!A986</f>
        <v/>
      </c>
      <c r="B1010">
        <f>'03_DADOS_LIMPOS'!C986</f>
        <v/>
      </c>
      <c r="C1010">
        <f>'03_DADOS_LIMPOS'!D986</f>
        <v/>
      </c>
      <c r="D1010">
        <f>'03_DADOS_LIMPOS'!K986</f>
        <v/>
      </c>
      <c r="E1010">
        <f>$B$8+$B$9*D1010</f>
        <v/>
      </c>
      <c r="F1010">
        <f>C1010-E1010</f>
        <v/>
      </c>
      <c r="G1010">
        <f>F1010/$B$11</f>
        <v/>
      </c>
      <c r="H1010">
        <f>ABS(G1010)</f>
        <v/>
      </c>
    </row>
    <row r="1011">
      <c r="A1011">
        <f>'03_DADOS_LIMPOS'!A987</f>
        <v/>
      </c>
      <c r="B1011">
        <f>'03_DADOS_LIMPOS'!C987</f>
        <v/>
      </c>
      <c r="C1011">
        <f>'03_DADOS_LIMPOS'!D987</f>
        <v/>
      </c>
      <c r="D1011">
        <f>'03_DADOS_LIMPOS'!K987</f>
        <v/>
      </c>
      <c r="E1011">
        <f>$B$8+$B$9*D1011</f>
        <v/>
      </c>
      <c r="F1011">
        <f>C1011-E1011</f>
        <v/>
      </c>
      <c r="G1011">
        <f>F1011/$B$11</f>
        <v/>
      </c>
      <c r="H1011">
        <f>ABS(G1011)</f>
        <v/>
      </c>
    </row>
    <row r="1012">
      <c r="A1012">
        <f>'03_DADOS_LIMPOS'!A988</f>
        <v/>
      </c>
      <c r="B1012">
        <f>'03_DADOS_LIMPOS'!C988</f>
        <v/>
      </c>
      <c r="C1012">
        <f>'03_DADOS_LIMPOS'!D988</f>
        <v/>
      </c>
      <c r="D1012">
        <f>'03_DADOS_LIMPOS'!K988</f>
        <v/>
      </c>
      <c r="E1012">
        <f>$B$8+$B$9*D1012</f>
        <v/>
      </c>
      <c r="F1012">
        <f>C1012-E1012</f>
        <v/>
      </c>
      <c r="G1012">
        <f>F1012/$B$11</f>
        <v/>
      </c>
      <c r="H1012">
        <f>ABS(G1012)</f>
        <v/>
      </c>
    </row>
    <row r="1013">
      <c r="A1013">
        <f>'03_DADOS_LIMPOS'!A989</f>
        <v/>
      </c>
      <c r="B1013">
        <f>'03_DADOS_LIMPOS'!C989</f>
        <v/>
      </c>
      <c r="C1013">
        <f>'03_DADOS_LIMPOS'!D989</f>
        <v/>
      </c>
      <c r="D1013">
        <f>'03_DADOS_LIMPOS'!K989</f>
        <v/>
      </c>
      <c r="E1013">
        <f>$B$8+$B$9*D1013</f>
        <v/>
      </c>
      <c r="F1013">
        <f>C1013-E1013</f>
        <v/>
      </c>
      <c r="G1013">
        <f>F1013/$B$11</f>
        <v/>
      </c>
      <c r="H1013">
        <f>ABS(G1013)</f>
        <v/>
      </c>
    </row>
    <row r="1014">
      <c r="A1014">
        <f>'03_DADOS_LIMPOS'!A990</f>
        <v/>
      </c>
      <c r="B1014">
        <f>'03_DADOS_LIMPOS'!C990</f>
        <v/>
      </c>
      <c r="C1014">
        <f>'03_DADOS_LIMPOS'!D990</f>
        <v/>
      </c>
      <c r="D1014">
        <f>'03_DADOS_LIMPOS'!K990</f>
        <v/>
      </c>
      <c r="E1014">
        <f>$B$8+$B$9*D1014</f>
        <v/>
      </c>
      <c r="F1014">
        <f>C1014-E1014</f>
        <v/>
      </c>
      <c r="G1014">
        <f>F1014/$B$11</f>
        <v/>
      </c>
      <c r="H1014">
        <f>ABS(G1014)</f>
        <v/>
      </c>
    </row>
    <row r="1015">
      <c r="A1015">
        <f>'03_DADOS_LIMPOS'!A991</f>
        <v/>
      </c>
      <c r="B1015">
        <f>'03_DADOS_LIMPOS'!C991</f>
        <v/>
      </c>
      <c r="C1015">
        <f>'03_DADOS_LIMPOS'!D991</f>
        <v/>
      </c>
      <c r="D1015">
        <f>'03_DADOS_LIMPOS'!K991</f>
        <v/>
      </c>
      <c r="E1015">
        <f>$B$8+$B$9*D1015</f>
        <v/>
      </c>
      <c r="F1015">
        <f>C1015-E1015</f>
        <v/>
      </c>
      <c r="G1015">
        <f>F1015/$B$11</f>
        <v/>
      </c>
      <c r="H1015">
        <f>ABS(G1015)</f>
        <v/>
      </c>
    </row>
    <row r="1016">
      <c r="A1016">
        <f>'03_DADOS_LIMPOS'!A992</f>
        <v/>
      </c>
      <c r="B1016">
        <f>'03_DADOS_LIMPOS'!C992</f>
        <v/>
      </c>
      <c r="C1016">
        <f>'03_DADOS_LIMPOS'!D992</f>
        <v/>
      </c>
      <c r="D1016">
        <f>'03_DADOS_LIMPOS'!K992</f>
        <v/>
      </c>
      <c r="E1016">
        <f>$B$8+$B$9*D1016</f>
        <v/>
      </c>
      <c r="F1016">
        <f>C1016-E1016</f>
        <v/>
      </c>
      <c r="G1016">
        <f>F1016/$B$11</f>
        <v/>
      </c>
      <c r="H1016">
        <f>ABS(G1016)</f>
        <v/>
      </c>
    </row>
    <row r="1017">
      <c r="A1017">
        <f>'03_DADOS_LIMPOS'!A993</f>
        <v/>
      </c>
      <c r="B1017">
        <f>'03_DADOS_LIMPOS'!C993</f>
        <v/>
      </c>
      <c r="C1017">
        <f>'03_DADOS_LIMPOS'!D993</f>
        <v/>
      </c>
      <c r="D1017">
        <f>'03_DADOS_LIMPOS'!K993</f>
        <v/>
      </c>
      <c r="E1017">
        <f>$B$8+$B$9*D1017</f>
        <v/>
      </c>
      <c r="F1017">
        <f>C1017-E1017</f>
        <v/>
      </c>
      <c r="G1017">
        <f>F1017/$B$11</f>
        <v/>
      </c>
      <c r="H1017">
        <f>ABS(G1017)</f>
        <v/>
      </c>
    </row>
    <row r="1018">
      <c r="A1018">
        <f>'03_DADOS_LIMPOS'!A994</f>
        <v/>
      </c>
      <c r="B1018">
        <f>'03_DADOS_LIMPOS'!C994</f>
        <v/>
      </c>
      <c r="C1018">
        <f>'03_DADOS_LIMPOS'!D994</f>
        <v/>
      </c>
      <c r="D1018">
        <f>'03_DADOS_LIMPOS'!K994</f>
        <v/>
      </c>
      <c r="E1018">
        <f>$B$8+$B$9*D1018</f>
        <v/>
      </c>
      <c r="F1018">
        <f>C1018-E1018</f>
        <v/>
      </c>
      <c r="G1018">
        <f>F1018/$B$11</f>
        <v/>
      </c>
      <c r="H1018">
        <f>ABS(G1018)</f>
        <v/>
      </c>
    </row>
    <row r="1019">
      <c r="A1019">
        <f>'03_DADOS_LIMPOS'!A995</f>
        <v/>
      </c>
      <c r="B1019">
        <f>'03_DADOS_LIMPOS'!C995</f>
        <v/>
      </c>
      <c r="C1019">
        <f>'03_DADOS_LIMPOS'!D995</f>
        <v/>
      </c>
      <c r="D1019">
        <f>'03_DADOS_LIMPOS'!K995</f>
        <v/>
      </c>
      <c r="E1019">
        <f>$B$8+$B$9*D1019</f>
        <v/>
      </c>
      <c r="F1019">
        <f>C1019-E1019</f>
        <v/>
      </c>
      <c r="G1019">
        <f>F1019/$B$11</f>
        <v/>
      </c>
      <c r="H1019">
        <f>ABS(G1019)</f>
        <v/>
      </c>
    </row>
    <row r="1020">
      <c r="A1020">
        <f>'03_DADOS_LIMPOS'!A996</f>
        <v/>
      </c>
      <c r="B1020">
        <f>'03_DADOS_LIMPOS'!C996</f>
        <v/>
      </c>
      <c r="C1020">
        <f>'03_DADOS_LIMPOS'!D996</f>
        <v/>
      </c>
      <c r="D1020">
        <f>'03_DADOS_LIMPOS'!K996</f>
        <v/>
      </c>
      <c r="E1020">
        <f>$B$8+$B$9*D1020</f>
        <v/>
      </c>
      <c r="F1020">
        <f>C1020-E1020</f>
        <v/>
      </c>
      <c r="G1020">
        <f>F1020/$B$11</f>
        <v/>
      </c>
      <c r="H1020">
        <f>ABS(G1020)</f>
        <v/>
      </c>
    </row>
    <row r="1021">
      <c r="A1021">
        <f>'03_DADOS_LIMPOS'!A997</f>
        <v/>
      </c>
      <c r="B1021">
        <f>'03_DADOS_LIMPOS'!C997</f>
        <v/>
      </c>
      <c r="C1021">
        <f>'03_DADOS_LIMPOS'!D997</f>
        <v/>
      </c>
      <c r="D1021">
        <f>'03_DADOS_LIMPOS'!K997</f>
        <v/>
      </c>
      <c r="E1021">
        <f>$B$8+$B$9*D1021</f>
        <v/>
      </c>
      <c r="F1021">
        <f>C1021-E1021</f>
        <v/>
      </c>
      <c r="G1021">
        <f>F1021/$B$11</f>
        <v/>
      </c>
      <c r="H1021">
        <f>ABS(G1021)</f>
        <v/>
      </c>
    </row>
    <row r="1022">
      <c r="A1022">
        <f>'03_DADOS_LIMPOS'!A998</f>
        <v/>
      </c>
      <c r="B1022">
        <f>'03_DADOS_LIMPOS'!C998</f>
        <v/>
      </c>
      <c r="C1022">
        <f>'03_DADOS_LIMPOS'!D998</f>
        <v/>
      </c>
      <c r="D1022">
        <f>'03_DADOS_LIMPOS'!K998</f>
        <v/>
      </c>
      <c r="E1022">
        <f>$B$8+$B$9*D1022</f>
        <v/>
      </c>
      <c r="F1022">
        <f>C1022-E1022</f>
        <v/>
      </c>
      <c r="G1022">
        <f>F1022/$B$11</f>
        <v/>
      </c>
      <c r="H1022">
        <f>ABS(G1022)</f>
        <v/>
      </c>
    </row>
    <row r="1023">
      <c r="A1023">
        <f>'03_DADOS_LIMPOS'!A999</f>
        <v/>
      </c>
      <c r="B1023">
        <f>'03_DADOS_LIMPOS'!C999</f>
        <v/>
      </c>
      <c r="C1023">
        <f>'03_DADOS_LIMPOS'!D999</f>
        <v/>
      </c>
      <c r="D1023">
        <f>'03_DADOS_LIMPOS'!K999</f>
        <v/>
      </c>
      <c r="E1023">
        <f>$B$8+$B$9*D1023</f>
        <v/>
      </c>
      <c r="F1023">
        <f>C1023-E1023</f>
        <v/>
      </c>
      <c r="G1023">
        <f>F1023/$B$11</f>
        <v/>
      </c>
      <c r="H1023">
        <f>ABS(G1023)</f>
        <v/>
      </c>
    </row>
    <row r="1024">
      <c r="A1024">
        <f>'03_DADOS_LIMPOS'!A1000</f>
        <v/>
      </c>
      <c r="B1024">
        <f>'03_DADOS_LIMPOS'!C1000</f>
        <v/>
      </c>
      <c r="C1024">
        <f>'03_DADOS_LIMPOS'!D1000</f>
        <v/>
      </c>
      <c r="D1024">
        <f>'03_DADOS_LIMPOS'!K1000</f>
        <v/>
      </c>
      <c r="E1024">
        <f>$B$8+$B$9*D1024</f>
        <v/>
      </c>
      <c r="F1024">
        <f>C1024-E1024</f>
        <v/>
      </c>
      <c r="G1024">
        <f>F1024/$B$11</f>
        <v/>
      </c>
      <c r="H1024">
        <f>ABS(G1024)</f>
        <v/>
      </c>
    </row>
    <row r="1025">
      <c r="A1025">
        <f>'03_DADOS_LIMPOS'!A1001</f>
        <v/>
      </c>
      <c r="B1025">
        <f>'03_DADOS_LIMPOS'!C1001</f>
        <v/>
      </c>
      <c r="C1025">
        <f>'03_DADOS_LIMPOS'!D1001</f>
        <v/>
      </c>
      <c r="D1025">
        <f>'03_DADOS_LIMPOS'!K1001</f>
        <v/>
      </c>
      <c r="E1025">
        <f>$B$8+$B$9*D1025</f>
        <v/>
      </c>
      <c r="F1025">
        <f>C1025-E1025</f>
        <v/>
      </c>
      <c r="G1025">
        <f>F1025/$B$11</f>
        <v/>
      </c>
      <c r="H1025">
        <f>ABS(G1025)</f>
        <v/>
      </c>
    </row>
    <row r="1026">
      <c r="A1026">
        <f>'03_DADOS_LIMPOS'!A1002</f>
        <v/>
      </c>
      <c r="B1026">
        <f>'03_DADOS_LIMPOS'!C1002</f>
        <v/>
      </c>
      <c r="C1026">
        <f>'03_DADOS_LIMPOS'!D1002</f>
        <v/>
      </c>
      <c r="D1026">
        <f>'03_DADOS_LIMPOS'!K1002</f>
        <v/>
      </c>
      <c r="E1026">
        <f>$B$8+$B$9*D1026</f>
        <v/>
      </c>
      <c r="F1026">
        <f>C1026-E1026</f>
        <v/>
      </c>
      <c r="G1026">
        <f>F1026/$B$11</f>
        <v/>
      </c>
      <c r="H1026">
        <f>ABS(G1026)</f>
        <v/>
      </c>
    </row>
    <row r="1027">
      <c r="A1027">
        <f>'03_DADOS_LIMPOS'!A1003</f>
        <v/>
      </c>
      <c r="B1027">
        <f>'03_DADOS_LIMPOS'!C1003</f>
        <v/>
      </c>
      <c r="C1027">
        <f>'03_DADOS_LIMPOS'!D1003</f>
        <v/>
      </c>
      <c r="D1027">
        <f>'03_DADOS_LIMPOS'!K1003</f>
        <v/>
      </c>
      <c r="E1027">
        <f>$B$8+$B$9*D1027</f>
        <v/>
      </c>
      <c r="F1027">
        <f>C1027-E1027</f>
        <v/>
      </c>
      <c r="G1027">
        <f>F1027/$B$11</f>
        <v/>
      </c>
      <c r="H1027">
        <f>ABS(G1027)</f>
        <v/>
      </c>
    </row>
    <row r="1028">
      <c r="A1028">
        <f>'03_DADOS_LIMPOS'!A1004</f>
        <v/>
      </c>
      <c r="B1028">
        <f>'03_DADOS_LIMPOS'!C1004</f>
        <v/>
      </c>
      <c r="C1028">
        <f>'03_DADOS_LIMPOS'!D1004</f>
        <v/>
      </c>
      <c r="D1028">
        <f>'03_DADOS_LIMPOS'!K1004</f>
        <v/>
      </c>
      <c r="E1028">
        <f>$B$8+$B$9*D1028</f>
        <v/>
      </c>
      <c r="F1028">
        <f>C1028-E1028</f>
        <v/>
      </c>
      <c r="G1028">
        <f>F1028/$B$11</f>
        <v/>
      </c>
      <c r="H1028">
        <f>ABS(G1028)</f>
        <v/>
      </c>
    </row>
    <row r="1029">
      <c r="A1029">
        <f>'03_DADOS_LIMPOS'!A1005</f>
        <v/>
      </c>
      <c r="B1029">
        <f>'03_DADOS_LIMPOS'!C1005</f>
        <v/>
      </c>
      <c r="C1029">
        <f>'03_DADOS_LIMPOS'!D1005</f>
        <v/>
      </c>
      <c r="D1029">
        <f>'03_DADOS_LIMPOS'!K1005</f>
        <v/>
      </c>
      <c r="E1029">
        <f>$B$8+$B$9*D1029</f>
        <v/>
      </c>
      <c r="F1029">
        <f>C1029-E1029</f>
        <v/>
      </c>
      <c r="G1029">
        <f>F1029/$B$11</f>
        <v/>
      </c>
      <c r="H1029">
        <f>ABS(G1029)</f>
        <v/>
      </c>
    </row>
    <row r="1030">
      <c r="A1030">
        <f>'03_DADOS_LIMPOS'!A1006</f>
        <v/>
      </c>
      <c r="B1030">
        <f>'03_DADOS_LIMPOS'!C1006</f>
        <v/>
      </c>
      <c r="C1030">
        <f>'03_DADOS_LIMPOS'!D1006</f>
        <v/>
      </c>
      <c r="D1030">
        <f>'03_DADOS_LIMPOS'!K1006</f>
        <v/>
      </c>
      <c r="E1030">
        <f>$B$8+$B$9*D1030</f>
        <v/>
      </c>
      <c r="F1030">
        <f>C1030-E1030</f>
        <v/>
      </c>
      <c r="G1030">
        <f>F1030/$B$11</f>
        <v/>
      </c>
      <c r="H1030">
        <f>ABS(G1030)</f>
        <v/>
      </c>
    </row>
    <row r="1031">
      <c r="A1031">
        <f>'03_DADOS_LIMPOS'!A1007</f>
        <v/>
      </c>
      <c r="B1031">
        <f>'03_DADOS_LIMPOS'!C1007</f>
        <v/>
      </c>
      <c r="C1031">
        <f>'03_DADOS_LIMPOS'!D1007</f>
        <v/>
      </c>
      <c r="D1031">
        <f>'03_DADOS_LIMPOS'!K1007</f>
        <v/>
      </c>
      <c r="E1031">
        <f>$B$8+$B$9*D1031</f>
        <v/>
      </c>
      <c r="F1031">
        <f>C1031-E1031</f>
        <v/>
      </c>
      <c r="G1031">
        <f>F1031/$B$11</f>
        <v/>
      </c>
      <c r="H1031">
        <f>ABS(G1031)</f>
        <v/>
      </c>
    </row>
    <row r="1032">
      <c r="A1032">
        <f>'03_DADOS_LIMPOS'!A1008</f>
        <v/>
      </c>
      <c r="B1032">
        <f>'03_DADOS_LIMPOS'!C1008</f>
        <v/>
      </c>
      <c r="C1032">
        <f>'03_DADOS_LIMPOS'!D1008</f>
        <v/>
      </c>
      <c r="D1032">
        <f>'03_DADOS_LIMPOS'!K1008</f>
        <v/>
      </c>
      <c r="E1032">
        <f>$B$8+$B$9*D1032</f>
        <v/>
      </c>
      <c r="F1032">
        <f>C1032-E1032</f>
        <v/>
      </c>
      <c r="G1032">
        <f>F1032/$B$11</f>
        <v/>
      </c>
      <c r="H1032">
        <f>ABS(G1032)</f>
        <v/>
      </c>
    </row>
    <row r="1033">
      <c r="A1033">
        <f>'03_DADOS_LIMPOS'!A1009</f>
        <v/>
      </c>
      <c r="B1033">
        <f>'03_DADOS_LIMPOS'!C1009</f>
        <v/>
      </c>
      <c r="C1033">
        <f>'03_DADOS_LIMPOS'!D1009</f>
        <v/>
      </c>
      <c r="D1033">
        <f>'03_DADOS_LIMPOS'!K1009</f>
        <v/>
      </c>
      <c r="E1033">
        <f>$B$8+$B$9*D1033</f>
        <v/>
      </c>
      <c r="F1033">
        <f>C1033-E1033</f>
        <v/>
      </c>
      <c r="G1033">
        <f>F1033/$B$11</f>
        <v/>
      </c>
      <c r="H1033">
        <f>ABS(G1033)</f>
        <v/>
      </c>
    </row>
    <row r="1034">
      <c r="A1034">
        <f>'03_DADOS_LIMPOS'!A1010</f>
        <v/>
      </c>
      <c r="B1034">
        <f>'03_DADOS_LIMPOS'!C1010</f>
        <v/>
      </c>
      <c r="C1034">
        <f>'03_DADOS_LIMPOS'!D1010</f>
        <v/>
      </c>
      <c r="D1034">
        <f>'03_DADOS_LIMPOS'!K1010</f>
        <v/>
      </c>
      <c r="E1034">
        <f>$B$8+$B$9*D1034</f>
        <v/>
      </c>
      <c r="F1034">
        <f>C1034-E1034</f>
        <v/>
      </c>
      <c r="G1034">
        <f>F1034/$B$11</f>
        <v/>
      </c>
      <c r="H1034">
        <f>ABS(G1034)</f>
        <v/>
      </c>
    </row>
    <row r="1035">
      <c r="A1035">
        <f>'03_DADOS_LIMPOS'!A1011</f>
        <v/>
      </c>
      <c r="B1035">
        <f>'03_DADOS_LIMPOS'!C1011</f>
        <v/>
      </c>
      <c r="C1035">
        <f>'03_DADOS_LIMPOS'!D1011</f>
        <v/>
      </c>
      <c r="D1035">
        <f>'03_DADOS_LIMPOS'!K1011</f>
        <v/>
      </c>
      <c r="E1035">
        <f>$B$8+$B$9*D1035</f>
        <v/>
      </c>
      <c r="F1035">
        <f>C1035-E1035</f>
        <v/>
      </c>
      <c r="G1035">
        <f>F1035/$B$11</f>
        <v/>
      </c>
      <c r="H1035">
        <f>ABS(G1035)</f>
        <v/>
      </c>
    </row>
    <row r="1036">
      <c r="A1036">
        <f>'03_DADOS_LIMPOS'!A1012</f>
        <v/>
      </c>
      <c r="B1036">
        <f>'03_DADOS_LIMPOS'!C1012</f>
        <v/>
      </c>
      <c r="C1036">
        <f>'03_DADOS_LIMPOS'!D1012</f>
        <v/>
      </c>
      <c r="D1036">
        <f>'03_DADOS_LIMPOS'!K1012</f>
        <v/>
      </c>
      <c r="E1036">
        <f>$B$8+$B$9*D1036</f>
        <v/>
      </c>
      <c r="F1036">
        <f>C1036-E1036</f>
        <v/>
      </c>
      <c r="G1036">
        <f>F1036/$B$11</f>
        <v/>
      </c>
      <c r="H1036">
        <f>ABS(G1036)</f>
        <v/>
      </c>
    </row>
    <row r="1037">
      <c r="A1037">
        <f>'03_DADOS_LIMPOS'!A1013</f>
        <v/>
      </c>
      <c r="B1037">
        <f>'03_DADOS_LIMPOS'!C1013</f>
        <v/>
      </c>
      <c r="C1037">
        <f>'03_DADOS_LIMPOS'!D1013</f>
        <v/>
      </c>
      <c r="D1037">
        <f>'03_DADOS_LIMPOS'!K1013</f>
        <v/>
      </c>
      <c r="E1037">
        <f>$B$8+$B$9*D1037</f>
        <v/>
      </c>
      <c r="F1037">
        <f>C1037-E1037</f>
        <v/>
      </c>
      <c r="G1037">
        <f>F1037/$B$11</f>
        <v/>
      </c>
      <c r="H1037">
        <f>ABS(G1037)</f>
        <v/>
      </c>
    </row>
    <row r="1038">
      <c r="A1038">
        <f>'03_DADOS_LIMPOS'!A1014</f>
        <v/>
      </c>
      <c r="B1038">
        <f>'03_DADOS_LIMPOS'!C1014</f>
        <v/>
      </c>
      <c r="C1038">
        <f>'03_DADOS_LIMPOS'!D1014</f>
        <v/>
      </c>
      <c r="D1038">
        <f>'03_DADOS_LIMPOS'!K1014</f>
        <v/>
      </c>
      <c r="E1038">
        <f>$B$8+$B$9*D1038</f>
        <v/>
      </c>
      <c r="F1038">
        <f>C1038-E1038</f>
        <v/>
      </c>
      <c r="G1038">
        <f>F1038/$B$11</f>
        <v/>
      </c>
      <c r="H1038">
        <f>ABS(G1038)</f>
        <v/>
      </c>
    </row>
    <row r="1039">
      <c r="A1039">
        <f>'03_DADOS_LIMPOS'!A1015</f>
        <v/>
      </c>
      <c r="B1039">
        <f>'03_DADOS_LIMPOS'!C1015</f>
        <v/>
      </c>
      <c r="C1039">
        <f>'03_DADOS_LIMPOS'!D1015</f>
        <v/>
      </c>
      <c r="D1039">
        <f>'03_DADOS_LIMPOS'!K1015</f>
        <v/>
      </c>
      <c r="E1039">
        <f>$B$8+$B$9*D1039</f>
        <v/>
      </c>
      <c r="F1039">
        <f>C1039-E1039</f>
        <v/>
      </c>
      <c r="G1039">
        <f>F1039/$B$11</f>
        <v/>
      </c>
      <c r="H1039">
        <f>ABS(G1039)</f>
        <v/>
      </c>
    </row>
    <row r="1040">
      <c r="A1040">
        <f>'03_DADOS_LIMPOS'!A1016</f>
        <v/>
      </c>
      <c r="B1040">
        <f>'03_DADOS_LIMPOS'!C1016</f>
        <v/>
      </c>
      <c r="C1040">
        <f>'03_DADOS_LIMPOS'!D1016</f>
        <v/>
      </c>
      <c r="D1040">
        <f>'03_DADOS_LIMPOS'!K1016</f>
        <v/>
      </c>
      <c r="E1040">
        <f>$B$8+$B$9*D1040</f>
        <v/>
      </c>
      <c r="F1040">
        <f>C1040-E1040</f>
        <v/>
      </c>
      <c r="G1040">
        <f>F1040/$B$11</f>
        <v/>
      </c>
      <c r="H1040">
        <f>ABS(G1040)</f>
        <v/>
      </c>
    </row>
    <row r="1041">
      <c r="A1041">
        <f>'03_DADOS_LIMPOS'!A1017</f>
        <v/>
      </c>
      <c r="B1041">
        <f>'03_DADOS_LIMPOS'!C1017</f>
        <v/>
      </c>
      <c r="C1041">
        <f>'03_DADOS_LIMPOS'!D1017</f>
        <v/>
      </c>
      <c r="D1041">
        <f>'03_DADOS_LIMPOS'!K1017</f>
        <v/>
      </c>
      <c r="E1041">
        <f>$B$8+$B$9*D1041</f>
        <v/>
      </c>
      <c r="F1041">
        <f>C1041-E1041</f>
        <v/>
      </c>
      <c r="G1041">
        <f>F1041/$B$11</f>
        <v/>
      </c>
      <c r="H1041">
        <f>ABS(G1041)</f>
        <v/>
      </c>
    </row>
    <row r="1042">
      <c r="A1042">
        <f>'03_DADOS_LIMPOS'!A1018</f>
        <v/>
      </c>
      <c r="B1042">
        <f>'03_DADOS_LIMPOS'!C1018</f>
        <v/>
      </c>
      <c r="C1042">
        <f>'03_DADOS_LIMPOS'!D1018</f>
        <v/>
      </c>
      <c r="D1042">
        <f>'03_DADOS_LIMPOS'!K1018</f>
        <v/>
      </c>
      <c r="E1042">
        <f>$B$8+$B$9*D1042</f>
        <v/>
      </c>
      <c r="F1042">
        <f>C1042-E1042</f>
        <v/>
      </c>
      <c r="G1042">
        <f>F1042/$B$11</f>
        <v/>
      </c>
      <c r="H1042">
        <f>ABS(G1042)</f>
        <v/>
      </c>
    </row>
    <row r="1043">
      <c r="A1043">
        <f>'03_DADOS_LIMPOS'!A1019</f>
        <v/>
      </c>
      <c r="B1043">
        <f>'03_DADOS_LIMPOS'!C1019</f>
        <v/>
      </c>
      <c r="C1043">
        <f>'03_DADOS_LIMPOS'!D1019</f>
        <v/>
      </c>
      <c r="D1043">
        <f>'03_DADOS_LIMPOS'!K1019</f>
        <v/>
      </c>
      <c r="E1043">
        <f>$B$8+$B$9*D1043</f>
        <v/>
      </c>
      <c r="F1043">
        <f>C1043-E1043</f>
        <v/>
      </c>
      <c r="G1043">
        <f>F1043/$B$11</f>
        <v/>
      </c>
      <c r="H1043">
        <f>ABS(G1043)</f>
        <v/>
      </c>
    </row>
    <row r="1044">
      <c r="A1044">
        <f>'03_DADOS_LIMPOS'!A1020</f>
        <v/>
      </c>
      <c r="B1044">
        <f>'03_DADOS_LIMPOS'!C1020</f>
        <v/>
      </c>
      <c r="C1044">
        <f>'03_DADOS_LIMPOS'!D1020</f>
        <v/>
      </c>
      <c r="D1044">
        <f>'03_DADOS_LIMPOS'!K1020</f>
        <v/>
      </c>
      <c r="E1044">
        <f>$B$8+$B$9*D1044</f>
        <v/>
      </c>
      <c r="F1044">
        <f>C1044-E1044</f>
        <v/>
      </c>
      <c r="G1044">
        <f>F1044/$B$11</f>
        <v/>
      </c>
      <c r="H1044">
        <f>ABS(G1044)</f>
        <v/>
      </c>
    </row>
    <row r="1045">
      <c r="A1045">
        <f>'03_DADOS_LIMPOS'!A1021</f>
        <v/>
      </c>
      <c r="B1045">
        <f>'03_DADOS_LIMPOS'!C1021</f>
        <v/>
      </c>
      <c r="C1045">
        <f>'03_DADOS_LIMPOS'!D1021</f>
        <v/>
      </c>
      <c r="D1045">
        <f>'03_DADOS_LIMPOS'!K1021</f>
        <v/>
      </c>
      <c r="E1045">
        <f>$B$8+$B$9*D1045</f>
        <v/>
      </c>
      <c r="F1045">
        <f>C1045-E1045</f>
        <v/>
      </c>
      <c r="G1045">
        <f>F1045/$B$11</f>
        <v/>
      </c>
      <c r="H1045">
        <f>ABS(G1045)</f>
        <v/>
      </c>
    </row>
    <row r="1046">
      <c r="A1046">
        <f>'03_DADOS_LIMPOS'!A1022</f>
        <v/>
      </c>
      <c r="B1046">
        <f>'03_DADOS_LIMPOS'!C1022</f>
        <v/>
      </c>
      <c r="C1046">
        <f>'03_DADOS_LIMPOS'!D1022</f>
        <v/>
      </c>
      <c r="D1046">
        <f>'03_DADOS_LIMPOS'!K1022</f>
        <v/>
      </c>
      <c r="E1046">
        <f>$B$8+$B$9*D1046</f>
        <v/>
      </c>
      <c r="F1046">
        <f>C1046-E1046</f>
        <v/>
      </c>
      <c r="G1046">
        <f>F1046/$B$11</f>
        <v/>
      </c>
      <c r="H1046">
        <f>ABS(G1046)</f>
        <v/>
      </c>
    </row>
    <row r="1047">
      <c r="A1047">
        <f>'03_DADOS_LIMPOS'!A1023</f>
        <v/>
      </c>
      <c r="B1047">
        <f>'03_DADOS_LIMPOS'!C1023</f>
        <v/>
      </c>
      <c r="C1047">
        <f>'03_DADOS_LIMPOS'!D1023</f>
        <v/>
      </c>
      <c r="D1047">
        <f>'03_DADOS_LIMPOS'!K1023</f>
        <v/>
      </c>
      <c r="E1047">
        <f>$B$8+$B$9*D1047</f>
        <v/>
      </c>
      <c r="F1047">
        <f>C1047-E1047</f>
        <v/>
      </c>
      <c r="G1047">
        <f>F1047/$B$11</f>
        <v/>
      </c>
      <c r="H1047">
        <f>ABS(G1047)</f>
        <v/>
      </c>
    </row>
    <row r="1048">
      <c r="A1048">
        <f>'03_DADOS_LIMPOS'!A1024</f>
        <v/>
      </c>
      <c r="B1048">
        <f>'03_DADOS_LIMPOS'!C1024</f>
        <v/>
      </c>
      <c r="C1048">
        <f>'03_DADOS_LIMPOS'!D1024</f>
        <v/>
      </c>
      <c r="D1048">
        <f>'03_DADOS_LIMPOS'!K1024</f>
        <v/>
      </c>
      <c r="E1048">
        <f>$B$8+$B$9*D1048</f>
        <v/>
      </c>
      <c r="F1048">
        <f>C1048-E1048</f>
        <v/>
      </c>
      <c r="G1048">
        <f>F1048/$B$11</f>
        <v/>
      </c>
      <c r="H1048">
        <f>ABS(G1048)</f>
        <v/>
      </c>
    </row>
    <row r="1049">
      <c r="A1049">
        <f>'03_DADOS_LIMPOS'!A1025</f>
        <v/>
      </c>
      <c r="B1049">
        <f>'03_DADOS_LIMPOS'!C1025</f>
        <v/>
      </c>
      <c r="C1049">
        <f>'03_DADOS_LIMPOS'!D1025</f>
        <v/>
      </c>
      <c r="D1049">
        <f>'03_DADOS_LIMPOS'!K1025</f>
        <v/>
      </c>
      <c r="E1049">
        <f>$B$8+$B$9*D1049</f>
        <v/>
      </c>
      <c r="F1049">
        <f>C1049-E1049</f>
        <v/>
      </c>
      <c r="G1049">
        <f>F1049/$B$11</f>
        <v/>
      </c>
      <c r="H1049">
        <f>ABS(G1049)</f>
        <v/>
      </c>
    </row>
    <row r="1050">
      <c r="A1050">
        <f>'03_DADOS_LIMPOS'!A1026</f>
        <v/>
      </c>
      <c r="B1050">
        <f>'03_DADOS_LIMPOS'!C1026</f>
        <v/>
      </c>
      <c r="C1050">
        <f>'03_DADOS_LIMPOS'!D1026</f>
        <v/>
      </c>
      <c r="D1050">
        <f>'03_DADOS_LIMPOS'!K1026</f>
        <v/>
      </c>
      <c r="E1050">
        <f>$B$8+$B$9*D1050</f>
        <v/>
      </c>
      <c r="F1050">
        <f>C1050-E1050</f>
        <v/>
      </c>
      <c r="G1050">
        <f>F1050/$B$11</f>
        <v/>
      </c>
      <c r="H1050">
        <f>ABS(G1050)</f>
        <v/>
      </c>
    </row>
    <row r="1051">
      <c r="A1051">
        <f>'03_DADOS_LIMPOS'!A1027</f>
        <v/>
      </c>
      <c r="B1051">
        <f>'03_DADOS_LIMPOS'!C1027</f>
        <v/>
      </c>
      <c r="C1051">
        <f>'03_DADOS_LIMPOS'!D1027</f>
        <v/>
      </c>
      <c r="D1051">
        <f>'03_DADOS_LIMPOS'!K1027</f>
        <v/>
      </c>
      <c r="E1051">
        <f>$B$8+$B$9*D1051</f>
        <v/>
      </c>
      <c r="F1051">
        <f>C1051-E1051</f>
        <v/>
      </c>
      <c r="G1051">
        <f>F1051/$B$11</f>
        <v/>
      </c>
      <c r="H1051">
        <f>ABS(G1051)</f>
        <v/>
      </c>
    </row>
    <row r="1052">
      <c r="A1052">
        <f>'03_DADOS_LIMPOS'!A1028</f>
        <v/>
      </c>
      <c r="B1052">
        <f>'03_DADOS_LIMPOS'!C1028</f>
        <v/>
      </c>
      <c r="C1052">
        <f>'03_DADOS_LIMPOS'!D1028</f>
        <v/>
      </c>
      <c r="D1052">
        <f>'03_DADOS_LIMPOS'!K1028</f>
        <v/>
      </c>
      <c r="E1052">
        <f>$B$8+$B$9*D1052</f>
        <v/>
      </c>
      <c r="F1052">
        <f>C1052-E1052</f>
        <v/>
      </c>
      <c r="G1052">
        <f>F1052/$B$11</f>
        <v/>
      </c>
      <c r="H1052">
        <f>ABS(G1052)</f>
        <v/>
      </c>
    </row>
    <row r="1053">
      <c r="A1053">
        <f>'03_DADOS_LIMPOS'!A1029</f>
        <v/>
      </c>
      <c r="B1053">
        <f>'03_DADOS_LIMPOS'!C1029</f>
        <v/>
      </c>
      <c r="C1053">
        <f>'03_DADOS_LIMPOS'!D1029</f>
        <v/>
      </c>
      <c r="D1053">
        <f>'03_DADOS_LIMPOS'!K1029</f>
        <v/>
      </c>
      <c r="E1053">
        <f>$B$8+$B$9*D1053</f>
        <v/>
      </c>
      <c r="F1053">
        <f>C1053-E1053</f>
        <v/>
      </c>
      <c r="G1053">
        <f>F1053/$B$11</f>
        <v/>
      </c>
      <c r="H1053">
        <f>ABS(G1053)</f>
        <v/>
      </c>
    </row>
    <row r="1054">
      <c r="A1054">
        <f>'03_DADOS_LIMPOS'!A1030</f>
        <v/>
      </c>
      <c r="B1054">
        <f>'03_DADOS_LIMPOS'!C1030</f>
        <v/>
      </c>
      <c r="C1054">
        <f>'03_DADOS_LIMPOS'!D1030</f>
        <v/>
      </c>
      <c r="D1054">
        <f>'03_DADOS_LIMPOS'!K1030</f>
        <v/>
      </c>
      <c r="E1054">
        <f>$B$8+$B$9*D1054</f>
        <v/>
      </c>
      <c r="F1054">
        <f>C1054-E1054</f>
        <v/>
      </c>
      <c r="G1054">
        <f>F1054/$B$11</f>
        <v/>
      </c>
      <c r="H1054">
        <f>ABS(G1054)</f>
        <v/>
      </c>
    </row>
    <row r="1055">
      <c r="A1055">
        <f>'03_DADOS_LIMPOS'!A1031</f>
        <v/>
      </c>
      <c r="B1055">
        <f>'03_DADOS_LIMPOS'!C1031</f>
        <v/>
      </c>
      <c r="C1055">
        <f>'03_DADOS_LIMPOS'!D1031</f>
        <v/>
      </c>
      <c r="D1055">
        <f>'03_DADOS_LIMPOS'!K1031</f>
        <v/>
      </c>
      <c r="E1055">
        <f>$B$8+$B$9*D1055</f>
        <v/>
      </c>
      <c r="F1055">
        <f>C1055-E1055</f>
        <v/>
      </c>
      <c r="G1055">
        <f>F1055/$B$11</f>
        <v/>
      </c>
      <c r="H1055">
        <f>ABS(G1055)</f>
        <v/>
      </c>
    </row>
    <row r="1056">
      <c r="A1056">
        <f>'03_DADOS_LIMPOS'!A1032</f>
        <v/>
      </c>
      <c r="B1056">
        <f>'03_DADOS_LIMPOS'!C1032</f>
        <v/>
      </c>
      <c r="C1056">
        <f>'03_DADOS_LIMPOS'!D1032</f>
        <v/>
      </c>
      <c r="D1056">
        <f>'03_DADOS_LIMPOS'!K1032</f>
        <v/>
      </c>
      <c r="E1056">
        <f>$B$8+$B$9*D1056</f>
        <v/>
      </c>
      <c r="F1056">
        <f>C1056-E1056</f>
        <v/>
      </c>
      <c r="G1056">
        <f>F1056/$B$11</f>
        <v/>
      </c>
      <c r="H1056">
        <f>ABS(G1056)</f>
        <v/>
      </c>
    </row>
    <row r="1057">
      <c r="A1057">
        <f>'03_DADOS_LIMPOS'!A1033</f>
        <v/>
      </c>
      <c r="B1057">
        <f>'03_DADOS_LIMPOS'!C1033</f>
        <v/>
      </c>
      <c r="C1057">
        <f>'03_DADOS_LIMPOS'!D1033</f>
        <v/>
      </c>
      <c r="D1057">
        <f>'03_DADOS_LIMPOS'!K1033</f>
        <v/>
      </c>
      <c r="E1057">
        <f>$B$8+$B$9*D1057</f>
        <v/>
      </c>
      <c r="F1057">
        <f>C1057-E1057</f>
        <v/>
      </c>
      <c r="G1057">
        <f>F1057/$B$11</f>
        <v/>
      </c>
      <c r="H1057">
        <f>ABS(G1057)</f>
        <v/>
      </c>
    </row>
    <row r="1058">
      <c r="A1058">
        <f>'03_DADOS_LIMPOS'!A1034</f>
        <v/>
      </c>
      <c r="B1058">
        <f>'03_DADOS_LIMPOS'!C1034</f>
        <v/>
      </c>
      <c r="C1058">
        <f>'03_DADOS_LIMPOS'!D1034</f>
        <v/>
      </c>
      <c r="D1058">
        <f>'03_DADOS_LIMPOS'!K1034</f>
        <v/>
      </c>
      <c r="E1058">
        <f>$B$8+$B$9*D1058</f>
        <v/>
      </c>
      <c r="F1058">
        <f>C1058-E1058</f>
        <v/>
      </c>
      <c r="G1058">
        <f>F1058/$B$11</f>
        <v/>
      </c>
      <c r="H1058">
        <f>ABS(G1058)</f>
        <v/>
      </c>
    </row>
    <row r="1059">
      <c r="A1059">
        <f>'03_DADOS_LIMPOS'!A1035</f>
        <v/>
      </c>
      <c r="B1059">
        <f>'03_DADOS_LIMPOS'!C1035</f>
        <v/>
      </c>
      <c r="C1059">
        <f>'03_DADOS_LIMPOS'!D1035</f>
        <v/>
      </c>
      <c r="D1059">
        <f>'03_DADOS_LIMPOS'!K1035</f>
        <v/>
      </c>
      <c r="E1059">
        <f>$B$8+$B$9*D1059</f>
        <v/>
      </c>
      <c r="F1059">
        <f>C1059-E1059</f>
        <v/>
      </c>
      <c r="G1059">
        <f>F1059/$B$11</f>
        <v/>
      </c>
      <c r="H1059">
        <f>ABS(G1059)</f>
        <v/>
      </c>
    </row>
    <row r="1060">
      <c r="A1060">
        <f>'03_DADOS_LIMPOS'!A1036</f>
        <v/>
      </c>
      <c r="B1060">
        <f>'03_DADOS_LIMPOS'!C1036</f>
        <v/>
      </c>
      <c r="C1060">
        <f>'03_DADOS_LIMPOS'!D1036</f>
        <v/>
      </c>
      <c r="D1060">
        <f>'03_DADOS_LIMPOS'!K1036</f>
        <v/>
      </c>
      <c r="E1060">
        <f>$B$8+$B$9*D1060</f>
        <v/>
      </c>
      <c r="F1060">
        <f>C1060-E1060</f>
        <v/>
      </c>
      <c r="G1060">
        <f>F1060/$B$11</f>
        <v/>
      </c>
      <c r="H1060">
        <f>ABS(G1060)</f>
        <v/>
      </c>
    </row>
    <row r="1061">
      <c r="A1061">
        <f>'03_DADOS_LIMPOS'!A1037</f>
        <v/>
      </c>
      <c r="B1061">
        <f>'03_DADOS_LIMPOS'!C1037</f>
        <v/>
      </c>
      <c r="C1061">
        <f>'03_DADOS_LIMPOS'!D1037</f>
        <v/>
      </c>
      <c r="D1061">
        <f>'03_DADOS_LIMPOS'!K1037</f>
        <v/>
      </c>
      <c r="E1061">
        <f>$B$8+$B$9*D1061</f>
        <v/>
      </c>
      <c r="F1061">
        <f>C1061-E1061</f>
        <v/>
      </c>
      <c r="G1061">
        <f>F1061/$B$11</f>
        <v/>
      </c>
      <c r="H1061">
        <f>ABS(G1061)</f>
        <v/>
      </c>
    </row>
    <row r="1062">
      <c r="A1062">
        <f>'03_DADOS_LIMPOS'!A1038</f>
        <v/>
      </c>
      <c r="B1062">
        <f>'03_DADOS_LIMPOS'!C1038</f>
        <v/>
      </c>
      <c r="C1062">
        <f>'03_DADOS_LIMPOS'!D1038</f>
        <v/>
      </c>
      <c r="D1062">
        <f>'03_DADOS_LIMPOS'!K1038</f>
        <v/>
      </c>
      <c r="E1062">
        <f>$B$8+$B$9*D1062</f>
        <v/>
      </c>
      <c r="F1062">
        <f>C1062-E1062</f>
        <v/>
      </c>
      <c r="G1062">
        <f>F1062/$B$11</f>
        <v/>
      </c>
      <c r="H1062">
        <f>ABS(G1062)</f>
        <v/>
      </c>
    </row>
    <row r="1063">
      <c r="A1063">
        <f>'03_DADOS_LIMPOS'!A1039</f>
        <v/>
      </c>
      <c r="B1063">
        <f>'03_DADOS_LIMPOS'!C1039</f>
        <v/>
      </c>
      <c r="C1063">
        <f>'03_DADOS_LIMPOS'!D1039</f>
        <v/>
      </c>
      <c r="D1063">
        <f>'03_DADOS_LIMPOS'!K1039</f>
        <v/>
      </c>
      <c r="E1063">
        <f>$B$8+$B$9*D1063</f>
        <v/>
      </c>
      <c r="F1063">
        <f>C1063-E1063</f>
        <v/>
      </c>
      <c r="G1063">
        <f>F1063/$B$11</f>
        <v/>
      </c>
      <c r="H1063">
        <f>ABS(G1063)</f>
        <v/>
      </c>
    </row>
    <row r="1064">
      <c r="A1064">
        <f>'03_DADOS_LIMPOS'!A1040</f>
        <v/>
      </c>
      <c r="B1064">
        <f>'03_DADOS_LIMPOS'!C1040</f>
        <v/>
      </c>
      <c r="C1064">
        <f>'03_DADOS_LIMPOS'!D1040</f>
        <v/>
      </c>
      <c r="D1064">
        <f>'03_DADOS_LIMPOS'!K1040</f>
        <v/>
      </c>
      <c r="E1064">
        <f>$B$8+$B$9*D1064</f>
        <v/>
      </c>
      <c r="F1064">
        <f>C1064-E1064</f>
        <v/>
      </c>
      <c r="G1064">
        <f>F1064/$B$11</f>
        <v/>
      </c>
      <c r="H1064">
        <f>ABS(G1064)</f>
        <v/>
      </c>
    </row>
    <row r="1065">
      <c r="A1065">
        <f>'03_DADOS_LIMPOS'!A1041</f>
        <v/>
      </c>
      <c r="B1065">
        <f>'03_DADOS_LIMPOS'!C1041</f>
        <v/>
      </c>
      <c r="C1065">
        <f>'03_DADOS_LIMPOS'!D1041</f>
        <v/>
      </c>
      <c r="D1065">
        <f>'03_DADOS_LIMPOS'!K1041</f>
        <v/>
      </c>
      <c r="E1065">
        <f>$B$8+$B$9*D1065</f>
        <v/>
      </c>
      <c r="F1065">
        <f>C1065-E1065</f>
        <v/>
      </c>
      <c r="G1065">
        <f>F1065/$B$11</f>
        <v/>
      </c>
      <c r="H1065">
        <f>ABS(G1065)</f>
        <v/>
      </c>
    </row>
    <row r="1066">
      <c r="A1066">
        <f>'03_DADOS_LIMPOS'!A1042</f>
        <v/>
      </c>
      <c r="B1066">
        <f>'03_DADOS_LIMPOS'!C1042</f>
        <v/>
      </c>
      <c r="C1066">
        <f>'03_DADOS_LIMPOS'!D1042</f>
        <v/>
      </c>
      <c r="D1066">
        <f>'03_DADOS_LIMPOS'!K1042</f>
        <v/>
      </c>
      <c r="E1066">
        <f>$B$8+$B$9*D1066</f>
        <v/>
      </c>
      <c r="F1066">
        <f>C1066-E1066</f>
        <v/>
      </c>
      <c r="G1066">
        <f>F1066/$B$11</f>
        <v/>
      </c>
      <c r="H1066">
        <f>ABS(G1066)</f>
        <v/>
      </c>
    </row>
    <row r="1067">
      <c r="A1067">
        <f>'03_DADOS_LIMPOS'!A1043</f>
        <v/>
      </c>
      <c r="B1067">
        <f>'03_DADOS_LIMPOS'!C1043</f>
        <v/>
      </c>
      <c r="C1067">
        <f>'03_DADOS_LIMPOS'!D1043</f>
        <v/>
      </c>
      <c r="D1067">
        <f>'03_DADOS_LIMPOS'!K1043</f>
        <v/>
      </c>
      <c r="E1067">
        <f>$B$8+$B$9*D1067</f>
        <v/>
      </c>
      <c r="F1067">
        <f>C1067-E1067</f>
        <v/>
      </c>
      <c r="G1067">
        <f>F1067/$B$11</f>
        <v/>
      </c>
      <c r="H1067">
        <f>ABS(G1067)</f>
        <v/>
      </c>
    </row>
    <row r="1068">
      <c r="A1068">
        <f>'03_DADOS_LIMPOS'!A1044</f>
        <v/>
      </c>
      <c r="B1068">
        <f>'03_DADOS_LIMPOS'!C1044</f>
        <v/>
      </c>
      <c r="C1068">
        <f>'03_DADOS_LIMPOS'!D1044</f>
        <v/>
      </c>
      <c r="D1068">
        <f>'03_DADOS_LIMPOS'!K1044</f>
        <v/>
      </c>
      <c r="E1068">
        <f>$B$8+$B$9*D1068</f>
        <v/>
      </c>
      <c r="F1068">
        <f>C1068-E1068</f>
        <v/>
      </c>
      <c r="G1068">
        <f>F1068/$B$11</f>
        <v/>
      </c>
      <c r="H1068">
        <f>ABS(G1068)</f>
        <v/>
      </c>
    </row>
    <row r="1069">
      <c r="A1069">
        <f>'03_DADOS_LIMPOS'!A1045</f>
        <v/>
      </c>
      <c r="B1069">
        <f>'03_DADOS_LIMPOS'!C1045</f>
        <v/>
      </c>
      <c r="C1069">
        <f>'03_DADOS_LIMPOS'!D1045</f>
        <v/>
      </c>
      <c r="D1069">
        <f>'03_DADOS_LIMPOS'!K1045</f>
        <v/>
      </c>
      <c r="E1069">
        <f>$B$8+$B$9*D1069</f>
        <v/>
      </c>
      <c r="F1069">
        <f>C1069-E1069</f>
        <v/>
      </c>
      <c r="G1069">
        <f>F1069/$B$11</f>
        <v/>
      </c>
      <c r="H1069">
        <f>ABS(G1069)</f>
        <v/>
      </c>
    </row>
    <row r="1070">
      <c r="A1070">
        <f>'03_DADOS_LIMPOS'!A1046</f>
        <v/>
      </c>
      <c r="B1070">
        <f>'03_DADOS_LIMPOS'!C1046</f>
        <v/>
      </c>
      <c r="C1070">
        <f>'03_DADOS_LIMPOS'!D1046</f>
        <v/>
      </c>
      <c r="D1070">
        <f>'03_DADOS_LIMPOS'!K1046</f>
        <v/>
      </c>
      <c r="E1070">
        <f>$B$8+$B$9*D1070</f>
        <v/>
      </c>
      <c r="F1070">
        <f>C1070-E1070</f>
        <v/>
      </c>
      <c r="G1070">
        <f>F1070/$B$11</f>
        <v/>
      </c>
      <c r="H1070">
        <f>ABS(G1070)</f>
        <v/>
      </c>
    </row>
    <row r="1071">
      <c r="A1071">
        <f>'03_DADOS_LIMPOS'!A1047</f>
        <v/>
      </c>
      <c r="B1071">
        <f>'03_DADOS_LIMPOS'!C1047</f>
        <v/>
      </c>
      <c r="C1071">
        <f>'03_DADOS_LIMPOS'!D1047</f>
        <v/>
      </c>
      <c r="D1071">
        <f>'03_DADOS_LIMPOS'!K1047</f>
        <v/>
      </c>
      <c r="E1071">
        <f>$B$8+$B$9*D1071</f>
        <v/>
      </c>
      <c r="F1071">
        <f>C1071-E1071</f>
        <v/>
      </c>
      <c r="G1071">
        <f>F1071/$B$11</f>
        <v/>
      </c>
      <c r="H1071">
        <f>ABS(G1071)</f>
        <v/>
      </c>
    </row>
    <row r="1072">
      <c r="A1072">
        <f>'03_DADOS_LIMPOS'!A1048</f>
        <v/>
      </c>
      <c r="B1072">
        <f>'03_DADOS_LIMPOS'!C1048</f>
        <v/>
      </c>
      <c r="C1072">
        <f>'03_DADOS_LIMPOS'!D1048</f>
        <v/>
      </c>
      <c r="D1072">
        <f>'03_DADOS_LIMPOS'!K1048</f>
        <v/>
      </c>
      <c r="E1072">
        <f>$B$8+$B$9*D1072</f>
        <v/>
      </c>
      <c r="F1072">
        <f>C1072-E1072</f>
        <v/>
      </c>
      <c r="G1072">
        <f>F1072/$B$11</f>
        <v/>
      </c>
      <c r="H1072">
        <f>ABS(G1072)</f>
        <v/>
      </c>
    </row>
    <row r="1073">
      <c r="A1073">
        <f>'03_DADOS_LIMPOS'!A1049</f>
        <v/>
      </c>
      <c r="B1073">
        <f>'03_DADOS_LIMPOS'!C1049</f>
        <v/>
      </c>
      <c r="C1073">
        <f>'03_DADOS_LIMPOS'!D1049</f>
        <v/>
      </c>
      <c r="D1073">
        <f>'03_DADOS_LIMPOS'!K1049</f>
        <v/>
      </c>
      <c r="E1073">
        <f>$B$8+$B$9*D1073</f>
        <v/>
      </c>
      <c r="F1073">
        <f>C1073-E1073</f>
        <v/>
      </c>
      <c r="G1073">
        <f>F1073/$B$11</f>
        <v/>
      </c>
      <c r="H1073">
        <f>ABS(G1073)</f>
        <v/>
      </c>
    </row>
    <row r="1074">
      <c r="A1074">
        <f>'03_DADOS_LIMPOS'!A1050</f>
        <v/>
      </c>
      <c r="B1074">
        <f>'03_DADOS_LIMPOS'!C1050</f>
        <v/>
      </c>
      <c r="C1074">
        <f>'03_DADOS_LIMPOS'!D1050</f>
        <v/>
      </c>
      <c r="D1074">
        <f>'03_DADOS_LIMPOS'!K1050</f>
        <v/>
      </c>
      <c r="E1074">
        <f>$B$8+$B$9*D1074</f>
        <v/>
      </c>
      <c r="F1074">
        <f>C1074-E1074</f>
        <v/>
      </c>
      <c r="G1074">
        <f>F1074/$B$11</f>
        <v/>
      </c>
      <c r="H1074">
        <f>ABS(G1074)</f>
        <v/>
      </c>
    </row>
    <row r="1075">
      <c r="A1075">
        <f>'03_DADOS_LIMPOS'!A1051</f>
        <v/>
      </c>
      <c r="B1075">
        <f>'03_DADOS_LIMPOS'!C1051</f>
        <v/>
      </c>
      <c r="C1075">
        <f>'03_DADOS_LIMPOS'!D1051</f>
        <v/>
      </c>
      <c r="D1075">
        <f>'03_DADOS_LIMPOS'!K1051</f>
        <v/>
      </c>
      <c r="E1075">
        <f>$B$8+$B$9*D1075</f>
        <v/>
      </c>
      <c r="F1075">
        <f>C1075-E1075</f>
        <v/>
      </c>
      <c r="G1075">
        <f>F1075/$B$11</f>
        <v/>
      </c>
      <c r="H1075">
        <f>ABS(G1075)</f>
        <v/>
      </c>
    </row>
    <row r="1076">
      <c r="A1076">
        <f>'03_DADOS_LIMPOS'!A1052</f>
        <v/>
      </c>
      <c r="B1076">
        <f>'03_DADOS_LIMPOS'!C1052</f>
        <v/>
      </c>
      <c r="C1076">
        <f>'03_DADOS_LIMPOS'!D1052</f>
        <v/>
      </c>
      <c r="D1076">
        <f>'03_DADOS_LIMPOS'!K1052</f>
        <v/>
      </c>
      <c r="E1076">
        <f>$B$8+$B$9*D1076</f>
        <v/>
      </c>
      <c r="F1076">
        <f>C1076-E1076</f>
        <v/>
      </c>
      <c r="G1076">
        <f>F1076/$B$11</f>
        <v/>
      </c>
      <c r="H1076">
        <f>ABS(G1076)</f>
        <v/>
      </c>
    </row>
    <row r="1077">
      <c r="A1077">
        <f>'03_DADOS_LIMPOS'!A1053</f>
        <v/>
      </c>
      <c r="B1077">
        <f>'03_DADOS_LIMPOS'!C1053</f>
        <v/>
      </c>
      <c r="C1077">
        <f>'03_DADOS_LIMPOS'!D1053</f>
        <v/>
      </c>
      <c r="D1077">
        <f>'03_DADOS_LIMPOS'!K1053</f>
        <v/>
      </c>
      <c r="E1077">
        <f>$B$8+$B$9*D1077</f>
        <v/>
      </c>
      <c r="F1077">
        <f>C1077-E1077</f>
        <v/>
      </c>
      <c r="G1077">
        <f>F1077/$B$11</f>
        <v/>
      </c>
      <c r="H1077">
        <f>ABS(G1077)</f>
        <v/>
      </c>
    </row>
    <row r="1078">
      <c r="A1078">
        <f>'03_DADOS_LIMPOS'!A1054</f>
        <v/>
      </c>
      <c r="B1078">
        <f>'03_DADOS_LIMPOS'!C1054</f>
        <v/>
      </c>
      <c r="C1078">
        <f>'03_DADOS_LIMPOS'!D1054</f>
        <v/>
      </c>
      <c r="D1078">
        <f>'03_DADOS_LIMPOS'!K1054</f>
        <v/>
      </c>
      <c r="E1078">
        <f>$B$8+$B$9*D1078</f>
        <v/>
      </c>
      <c r="F1078">
        <f>C1078-E1078</f>
        <v/>
      </c>
      <c r="G1078">
        <f>F1078/$B$11</f>
        <v/>
      </c>
      <c r="H1078">
        <f>ABS(G1078)</f>
        <v/>
      </c>
    </row>
    <row r="1079">
      <c r="A1079">
        <f>'03_DADOS_LIMPOS'!A1055</f>
        <v/>
      </c>
      <c r="B1079">
        <f>'03_DADOS_LIMPOS'!C1055</f>
        <v/>
      </c>
      <c r="C1079">
        <f>'03_DADOS_LIMPOS'!D1055</f>
        <v/>
      </c>
      <c r="D1079">
        <f>'03_DADOS_LIMPOS'!K1055</f>
        <v/>
      </c>
      <c r="E1079">
        <f>$B$8+$B$9*D1079</f>
        <v/>
      </c>
      <c r="F1079">
        <f>C1079-E1079</f>
        <v/>
      </c>
      <c r="G1079">
        <f>F1079/$B$11</f>
        <v/>
      </c>
      <c r="H1079">
        <f>ABS(G1079)</f>
        <v/>
      </c>
    </row>
    <row r="1080">
      <c r="A1080">
        <f>'03_DADOS_LIMPOS'!A1056</f>
        <v/>
      </c>
      <c r="B1080">
        <f>'03_DADOS_LIMPOS'!C1056</f>
        <v/>
      </c>
      <c r="C1080">
        <f>'03_DADOS_LIMPOS'!D1056</f>
        <v/>
      </c>
      <c r="D1080">
        <f>'03_DADOS_LIMPOS'!K1056</f>
        <v/>
      </c>
      <c r="E1080">
        <f>$B$8+$B$9*D1080</f>
        <v/>
      </c>
      <c r="F1080">
        <f>C1080-E1080</f>
        <v/>
      </c>
      <c r="G1080">
        <f>F1080/$B$11</f>
        <v/>
      </c>
      <c r="H1080">
        <f>ABS(G1080)</f>
        <v/>
      </c>
    </row>
    <row r="1081">
      <c r="A1081">
        <f>'03_DADOS_LIMPOS'!A1057</f>
        <v/>
      </c>
      <c r="B1081">
        <f>'03_DADOS_LIMPOS'!C1057</f>
        <v/>
      </c>
      <c r="C1081">
        <f>'03_DADOS_LIMPOS'!D1057</f>
        <v/>
      </c>
      <c r="D1081">
        <f>'03_DADOS_LIMPOS'!K1057</f>
        <v/>
      </c>
      <c r="E1081">
        <f>$B$8+$B$9*D1081</f>
        <v/>
      </c>
      <c r="F1081">
        <f>C1081-E1081</f>
        <v/>
      </c>
      <c r="G1081">
        <f>F1081/$B$11</f>
        <v/>
      </c>
      <c r="H1081">
        <f>ABS(G1081)</f>
        <v/>
      </c>
    </row>
    <row r="1082">
      <c r="A1082">
        <f>'03_DADOS_LIMPOS'!A1058</f>
        <v/>
      </c>
      <c r="B1082">
        <f>'03_DADOS_LIMPOS'!C1058</f>
        <v/>
      </c>
      <c r="C1082">
        <f>'03_DADOS_LIMPOS'!D1058</f>
        <v/>
      </c>
      <c r="D1082">
        <f>'03_DADOS_LIMPOS'!K1058</f>
        <v/>
      </c>
      <c r="E1082">
        <f>$B$8+$B$9*D1082</f>
        <v/>
      </c>
      <c r="F1082">
        <f>C1082-E1082</f>
        <v/>
      </c>
      <c r="G1082">
        <f>F1082/$B$11</f>
        <v/>
      </c>
      <c r="H1082">
        <f>ABS(G1082)</f>
        <v/>
      </c>
    </row>
    <row r="1083">
      <c r="A1083">
        <f>'03_DADOS_LIMPOS'!A1059</f>
        <v/>
      </c>
      <c r="B1083">
        <f>'03_DADOS_LIMPOS'!C1059</f>
        <v/>
      </c>
      <c r="C1083">
        <f>'03_DADOS_LIMPOS'!D1059</f>
        <v/>
      </c>
      <c r="D1083">
        <f>'03_DADOS_LIMPOS'!K1059</f>
        <v/>
      </c>
      <c r="E1083">
        <f>$B$8+$B$9*D1083</f>
        <v/>
      </c>
      <c r="F1083">
        <f>C1083-E1083</f>
        <v/>
      </c>
      <c r="G1083">
        <f>F1083/$B$11</f>
        <v/>
      </c>
      <c r="H1083">
        <f>ABS(G1083)</f>
        <v/>
      </c>
    </row>
    <row r="1084">
      <c r="A1084">
        <f>'03_DADOS_LIMPOS'!A1060</f>
        <v/>
      </c>
      <c r="B1084">
        <f>'03_DADOS_LIMPOS'!C1060</f>
        <v/>
      </c>
      <c r="C1084">
        <f>'03_DADOS_LIMPOS'!D1060</f>
        <v/>
      </c>
      <c r="D1084">
        <f>'03_DADOS_LIMPOS'!K1060</f>
        <v/>
      </c>
      <c r="E1084">
        <f>$B$8+$B$9*D1084</f>
        <v/>
      </c>
      <c r="F1084">
        <f>C1084-E1084</f>
        <v/>
      </c>
      <c r="G1084">
        <f>F1084/$B$11</f>
        <v/>
      </c>
      <c r="H1084">
        <f>ABS(G1084)</f>
        <v/>
      </c>
    </row>
    <row r="1085">
      <c r="A1085">
        <f>'03_DADOS_LIMPOS'!A1061</f>
        <v/>
      </c>
      <c r="B1085">
        <f>'03_DADOS_LIMPOS'!C1061</f>
        <v/>
      </c>
      <c r="C1085">
        <f>'03_DADOS_LIMPOS'!D1061</f>
        <v/>
      </c>
      <c r="D1085">
        <f>'03_DADOS_LIMPOS'!K1061</f>
        <v/>
      </c>
      <c r="E1085">
        <f>$B$8+$B$9*D1085</f>
        <v/>
      </c>
      <c r="F1085">
        <f>C1085-E1085</f>
        <v/>
      </c>
      <c r="G1085">
        <f>F1085/$B$11</f>
        <v/>
      </c>
      <c r="H1085">
        <f>ABS(G1085)</f>
        <v/>
      </c>
    </row>
    <row r="1086">
      <c r="A1086">
        <f>'03_DADOS_LIMPOS'!A1062</f>
        <v/>
      </c>
      <c r="B1086">
        <f>'03_DADOS_LIMPOS'!C1062</f>
        <v/>
      </c>
      <c r="C1086">
        <f>'03_DADOS_LIMPOS'!D1062</f>
        <v/>
      </c>
      <c r="D1086">
        <f>'03_DADOS_LIMPOS'!K1062</f>
        <v/>
      </c>
      <c r="E1086">
        <f>$B$8+$B$9*D1086</f>
        <v/>
      </c>
      <c r="F1086">
        <f>C1086-E1086</f>
        <v/>
      </c>
      <c r="G1086">
        <f>F1086/$B$11</f>
        <v/>
      </c>
      <c r="H1086">
        <f>ABS(G1086)</f>
        <v/>
      </c>
    </row>
    <row r="1087">
      <c r="A1087">
        <f>'03_DADOS_LIMPOS'!A1063</f>
        <v/>
      </c>
      <c r="B1087">
        <f>'03_DADOS_LIMPOS'!C1063</f>
        <v/>
      </c>
      <c r="C1087">
        <f>'03_DADOS_LIMPOS'!D1063</f>
        <v/>
      </c>
      <c r="D1087">
        <f>'03_DADOS_LIMPOS'!K1063</f>
        <v/>
      </c>
      <c r="E1087">
        <f>$B$8+$B$9*D1087</f>
        <v/>
      </c>
      <c r="F1087">
        <f>C1087-E1087</f>
        <v/>
      </c>
      <c r="G1087">
        <f>F1087/$B$11</f>
        <v/>
      </c>
      <c r="H1087">
        <f>ABS(G1087)</f>
        <v/>
      </c>
    </row>
    <row r="1088">
      <c r="A1088">
        <f>'03_DADOS_LIMPOS'!A1064</f>
        <v/>
      </c>
      <c r="B1088">
        <f>'03_DADOS_LIMPOS'!C1064</f>
        <v/>
      </c>
      <c r="C1088">
        <f>'03_DADOS_LIMPOS'!D1064</f>
        <v/>
      </c>
      <c r="D1088">
        <f>'03_DADOS_LIMPOS'!K1064</f>
        <v/>
      </c>
      <c r="E1088">
        <f>$B$8+$B$9*D1088</f>
        <v/>
      </c>
      <c r="F1088">
        <f>C1088-E1088</f>
        <v/>
      </c>
      <c r="G1088">
        <f>F1088/$B$11</f>
        <v/>
      </c>
      <c r="H1088">
        <f>ABS(G1088)</f>
        <v/>
      </c>
    </row>
    <row r="1089">
      <c r="A1089">
        <f>'03_DADOS_LIMPOS'!A1065</f>
        <v/>
      </c>
      <c r="B1089">
        <f>'03_DADOS_LIMPOS'!C1065</f>
        <v/>
      </c>
      <c r="C1089">
        <f>'03_DADOS_LIMPOS'!D1065</f>
        <v/>
      </c>
      <c r="D1089">
        <f>'03_DADOS_LIMPOS'!K1065</f>
        <v/>
      </c>
      <c r="E1089">
        <f>$B$8+$B$9*D1089</f>
        <v/>
      </c>
      <c r="F1089">
        <f>C1089-E1089</f>
        <v/>
      </c>
      <c r="G1089">
        <f>F1089/$B$11</f>
        <v/>
      </c>
      <c r="H1089">
        <f>ABS(G1089)</f>
        <v/>
      </c>
    </row>
    <row r="1090">
      <c r="A1090">
        <f>'03_DADOS_LIMPOS'!A1066</f>
        <v/>
      </c>
      <c r="B1090">
        <f>'03_DADOS_LIMPOS'!C1066</f>
        <v/>
      </c>
      <c r="C1090">
        <f>'03_DADOS_LIMPOS'!D1066</f>
        <v/>
      </c>
      <c r="D1090">
        <f>'03_DADOS_LIMPOS'!K1066</f>
        <v/>
      </c>
      <c r="E1090">
        <f>$B$8+$B$9*D1090</f>
        <v/>
      </c>
      <c r="F1090">
        <f>C1090-E1090</f>
        <v/>
      </c>
      <c r="G1090">
        <f>F1090/$B$11</f>
        <v/>
      </c>
      <c r="H1090">
        <f>ABS(G1090)</f>
        <v/>
      </c>
    </row>
    <row r="1091">
      <c r="A1091">
        <f>'03_DADOS_LIMPOS'!A1067</f>
        <v/>
      </c>
      <c r="B1091">
        <f>'03_DADOS_LIMPOS'!C1067</f>
        <v/>
      </c>
      <c r="C1091">
        <f>'03_DADOS_LIMPOS'!D1067</f>
        <v/>
      </c>
      <c r="D1091">
        <f>'03_DADOS_LIMPOS'!K1067</f>
        <v/>
      </c>
      <c r="E1091">
        <f>$B$8+$B$9*D1091</f>
        <v/>
      </c>
      <c r="F1091">
        <f>C1091-E1091</f>
        <v/>
      </c>
      <c r="G1091">
        <f>F1091/$B$11</f>
        <v/>
      </c>
      <c r="H1091">
        <f>ABS(G1091)</f>
        <v/>
      </c>
    </row>
    <row r="1092">
      <c r="A1092">
        <f>'03_DADOS_LIMPOS'!A1068</f>
        <v/>
      </c>
      <c r="B1092">
        <f>'03_DADOS_LIMPOS'!C1068</f>
        <v/>
      </c>
      <c r="C1092">
        <f>'03_DADOS_LIMPOS'!D1068</f>
        <v/>
      </c>
      <c r="D1092">
        <f>'03_DADOS_LIMPOS'!K1068</f>
        <v/>
      </c>
      <c r="E1092">
        <f>$B$8+$B$9*D1092</f>
        <v/>
      </c>
      <c r="F1092">
        <f>C1092-E1092</f>
        <v/>
      </c>
      <c r="G1092">
        <f>F1092/$B$11</f>
        <v/>
      </c>
      <c r="H1092">
        <f>ABS(G1092)</f>
        <v/>
      </c>
    </row>
    <row r="1093">
      <c r="A1093">
        <f>'03_DADOS_LIMPOS'!A1069</f>
        <v/>
      </c>
      <c r="B1093">
        <f>'03_DADOS_LIMPOS'!C1069</f>
        <v/>
      </c>
      <c r="C1093">
        <f>'03_DADOS_LIMPOS'!D1069</f>
        <v/>
      </c>
      <c r="D1093">
        <f>'03_DADOS_LIMPOS'!K1069</f>
        <v/>
      </c>
      <c r="E1093">
        <f>$B$8+$B$9*D1093</f>
        <v/>
      </c>
      <c r="F1093">
        <f>C1093-E1093</f>
        <v/>
      </c>
      <c r="G1093">
        <f>F1093/$B$11</f>
        <v/>
      </c>
      <c r="H1093">
        <f>ABS(G1093)</f>
        <v/>
      </c>
    </row>
    <row r="1094">
      <c r="A1094">
        <f>'03_DADOS_LIMPOS'!A1070</f>
        <v/>
      </c>
      <c r="B1094">
        <f>'03_DADOS_LIMPOS'!C1070</f>
        <v/>
      </c>
      <c r="C1094">
        <f>'03_DADOS_LIMPOS'!D1070</f>
        <v/>
      </c>
      <c r="D1094">
        <f>'03_DADOS_LIMPOS'!K1070</f>
        <v/>
      </c>
      <c r="E1094">
        <f>$B$8+$B$9*D1094</f>
        <v/>
      </c>
      <c r="F1094">
        <f>C1094-E1094</f>
        <v/>
      </c>
      <c r="G1094">
        <f>F1094/$B$11</f>
        <v/>
      </c>
      <c r="H1094">
        <f>ABS(G1094)</f>
        <v/>
      </c>
    </row>
    <row r="1095">
      <c r="A1095">
        <f>'03_DADOS_LIMPOS'!A1071</f>
        <v/>
      </c>
      <c r="B1095">
        <f>'03_DADOS_LIMPOS'!C1071</f>
        <v/>
      </c>
      <c r="C1095">
        <f>'03_DADOS_LIMPOS'!D1071</f>
        <v/>
      </c>
      <c r="D1095">
        <f>'03_DADOS_LIMPOS'!K1071</f>
        <v/>
      </c>
      <c r="E1095">
        <f>$B$8+$B$9*D1095</f>
        <v/>
      </c>
      <c r="F1095">
        <f>C1095-E1095</f>
        <v/>
      </c>
      <c r="G1095">
        <f>F1095/$B$11</f>
        <v/>
      </c>
      <c r="H1095">
        <f>ABS(G1095)</f>
        <v/>
      </c>
    </row>
    <row r="1096">
      <c r="A1096">
        <f>'03_DADOS_LIMPOS'!A1072</f>
        <v/>
      </c>
      <c r="B1096">
        <f>'03_DADOS_LIMPOS'!C1072</f>
        <v/>
      </c>
      <c r="C1096">
        <f>'03_DADOS_LIMPOS'!D1072</f>
        <v/>
      </c>
      <c r="D1096">
        <f>'03_DADOS_LIMPOS'!K1072</f>
        <v/>
      </c>
      <c r="E1096">
        <f>$B$8+$B$9*D1096</f>
        <v/>
      </c>
      <c r="F1096">
        <f>C1096-E1096</f>
        <v/>
      </c>
      <c r="G1096">
        <f>F1096/$B$11</f>
        <v/>
      </c>
      <c r="H1096">
        <f>ABS(G1096)</f>
        <v/>
      </c>
    </row>
    <row r="1097">
      <c r="A1097">
        <f>'03_DADOS_LIMPOS'!A1073</f>
        <v/>
      </c>
      <c r="B1097">
        <f>'03_DADOS_LIMPOS'!C1073</f>
        <v/>
      </c>
      <c r="C1097">
        <f>'03_DADOS_LIMPOS'!D1073</f>
        <v/>
      </c>
      <c r="D1097">
        <f>'03_DADOS_LIMPOS'!K1073</f>
        <v/>
      </c>
      <c r="E1097">
        <f>$B$8+$B$9*D1097</f>
        <v/>
      </c>
      <c r="F1097">
        <f>C1097-E1097</f>
        <v/>
      </c>
      <c r="G1097">
        <f>F1097/$B$11</f>
        <v/>
      </c>
      <c r="H1097">
        <f>ABS(G1097)</f>
        <v/>
      </c>
    </row>
    <row r="1098">
      <c r="A1098">
        <f>'03_DADOS_LIMPOS'!A1074</f>
        <v/>
      </c>
      <c r="B1098">
        <f>'03_DADOS_LIMPOS'!C1074</f>
        <v/>
      </c>
      <c r="C1098">
        <f>'03_DADOS_LIMPOS'!D1074</f>
        <v/>
      </c>
      <c r="D1098">
        <f>'03_DADOS_LIMPOS'!K1074</f>
        <v/>
      </c>
      <c r="E1098">
        <f>$B$8+$B$9*D1098</f>
        <v/>
      </c>
      <c r="F1098">
        <f>C1098-E1098</f>
        <v/>
      </c>
      <c r="G1098">
        <f>F1098/$B$11</f>
        <v/>
      </c>
      <c r="H1098">
        <f>ABS(G1098)</f>
        <v/>
      </c>
    </row>
    <row r="1099">
      <c r="A1099">
        <f>'03_DADOS_LIMPOS'!A1075</f>
        <v/>
      </c>
      <c r="B1099">
        <f>'03_DADOS_LIMPOS'!C1075</f>
        <v/>
      </c>
      <c r="C1099">
        <f>'03_DADOS_LIMPOS'!D1075</f>
        <v/>
      </c>
      <c r="D1099">
        <f>'03_DADOS_LIMPOS'!K1075</f>
        <v/>
      </c>
      <c r="E1099">
        <f>$B$8+$B$9*D1099</f>
        <v/>
      </c>
      <c r="F1099">
        <f>C1099-E1099</f>
        <v/>
      </c>
      <c r="G1099">
        <f>F1099/$B$11</f>
        <v/>
      </c>
      <c r="H1099">
        <f>ABS(G1099)</f>
        <v/>
      </c>
    </row>
    <row r="1100">
      <c r="A1100">
        <f>'03_DADOS_LIMPOS'!A1076</f>
        <v/>
      </c>
      <c r="B1100">
        <f>'03_DADOS_LIMPOS'!C1076</f>
        <v/>
      </c>
      <c r="C1100">
        <f>'03_DADOS_LIMPOS'!D1076</f>
        <v/>
      </c>
      <c r="D1100">
        <f>'03_DADOS_LIMPOS'!K1076</f>
        <v/>
      </c>
      <c r="E1100">
        <f>$B$8+$B$9*D1100</f>
        <v/>
      </c>
      <c r="F1100">
        <f>C1100-E1100</f>
        <v/>
      </c>
      <c r="G1100">
        <f>F1100/$B$11</f>
        <v/>
      </c>
      <c r="H1100">
        <f>ABS(G1100)</f>
        <v/>
      </c>
    </row>
    <row r="1101">
      <c r="A1101">
        <f>'03_DADOS_LIMPOS'!A1077</f>
        <v/>
      </c>
      <c r="B1101">
        <f>'03_DADOS_LIMPOS'!C1077</f>
        <v/>
      </c>
      <c r="C1101">
        <f>'03_DADOS_LIMPOS'!D1077</f>
        <v/>
      </c>
      <c r="D1101">
        <f>'03_DADOS_LIMPOS'!K1077</f>
        <v/>
      </c>
      <c r="E1101">
        <f>$B$8+$B$9*D1101</f>
        <v/>
      </c>
      <c r="F1101">
        <f>C1101-E1101</f>
        <v/>
      </c>
      <c r="G1101">
        <f>F1101/$B$11</f>
        <v/>
      </c>
      <c r="H1101">
        <f>ABS(G1101)</f>
        <v/>
      </c>
    </row>
    <row r="1102">
      <c r="A1102">
        <f>'03_DADOS_LIMPOS'!A1078</f>
        <v/>
      </c>
      <c r="B1102">
        <f>'03_DADOS_LIMPOS'!C1078</f>
        <v/>
      </c>
      <c r="C1102">
        <f>'03_DADOS_LIMPOS'!D1078</f>
        <v/>
      </c>
      <c r="D1102">
        <f>'03_DADOS_LIMPOS'!K1078</f>
        <v/>
      </c>
      <c r="E1102">
        <f>$B$8+$B$9*D1102</f>
        <v/>
      </c>
      <c r="F1102">
        <f>C1102-E1102</f>
        <v/>
      </c>
      <c r="G1102">
        <f>F1102/$B$11</f>
        <v/>
      </c>
      <c r="H1102">
        <f>ABS(G1102)</f>
        <v/>
      </c>
    </row>
    <row r="1103">
      <c r="A1103">
        <f>'03_DADOS_LIMPOS'!A1079</f>
        <v/>
      </c>
      <c r="B1103">
        <f>'03_DADOS_LIMPOS'!C1079</f>
        <v/>
      </c>
      <c r="C1103">
        <f>'03_DADOS_LIMPOS'!D1079</f>
        <v/>
      </c>
      <c r="D1103">
        <f>'03_DADOS_LIMPOS'!K1079</f>
        <v/>
      </c>
      <c r="E1103">
        <f>$B$8+$B$9*D1103</f>
        <v/>
      </c>
      <c r="F1103">
        <f>C1103-E1103</f>
        <v/>
      </c>
      <c r="G1103">
        <f>F1103/$B$11</f>
        <v/>
      </c>
      <c r="H1103">
        <f>ABS(G1103)</f>
        <v/>
      </c>
    </row>
    <row r="1104">
      <c r="A1104">
        <f>'03_DADOS_LIMPOS'!A1080</f>
        <v/>
      </c>
      <c r="B1104">
        <f>'03_DADOS_LIMPOS'!C1080</f>
        <v/>
      </c>
      <c r="C1104">
        <f>'03_DADOS_LIMPOS'!D1080</f>
        <v/>
      </c>
      <c r="D1104">
        <f>'03_DADOS_LIMPOS'!K1080</f>
        <v/>
      </c>
      <c r="E1104">
        <f>$B$8+$B$9*D1104</f>
        <v/>
      </c>
      <c r="F1104">
        <f>C1104-E1104</f>
        <v/>
      </c>
      <c r="G1104">
        <f>F1104/$B$11</f>
        <v/>
      </c>
      <c r="H1104">
        <f>ABS(G1104)</f>
        <v/>
      </c>
    </row>
    <row r="1105">
      <c r="A1105">
        <f>'03_DADOS_LIMPOS'!A1081</f>
        <v/>
      </c>
      <c r="B1105">
        <f>'03_DADOS_LIMPOS'!C1081</f>
        <v/>
      </c>
      <c r="C1105">
        <f>'03_DADOS_LIMPOS'!D1081</f>
        <v/>
      </c>
      <c r="D1105">
        <f>'03_DADOS_LIMPOS'!K1081</f>
        <v/>
      </c>
      <c r="E1105">
        <f>$B$8+$B$9*D1105</f>
        <v/>
      </c>
      <c r="F1105">
        <f>C1105-E1105</f>
        <v/>
      </c>
      <c r="G1105">
        <f>F1105/$B$11</f>
        <v/>
      </c>
      <c r="H1105">
        <f>ABS(G1105)</f>
        <v/>
      </c>
    </row>
    <row r="1106">
      <c r="A1106">
        <f>'03_DADOS_LIMPOS'!A1082</f>
        <v/>
      </c>
      <c r="B1106">
        <f>'03_DADOS_LIMPOS'!C1082</f>
        <v/>
      </c>
      <c r="C1106">
        <f>'03_DADOS_LIMPOS'!D1082</f>
        <v/>
      </c>
      <c r="D1106">
        <f>'03_DADOS_LIMPOS'!K1082</f>
        <v/>
      </c>
      <c r="E1106">
        <f>$B$8+$B$9*D1106</f>
        <v/>
      </c>
      <c r="F1106">
        <f>C1106-E1106</f>
        <v/>
      </c>
      <c r="G1106">
        <f>F1106/$B$11</f>
        <v/>
      </c>
      <c r="H1106">
        <f>ABS(G1106)</f>
        <v/>
      </c>
    </row>
    <row r="1107">
      <c r="A1107">
        <f>'03_DADOS_LIMPOS'!A1083</f>
        <v/>
      </c>
      <c r="B1107">
        <f>'03_DADOS_LIMPOS'!C1083</f>
        <v/>
      </c>
      <c r="C1107">
        <f>'03_DADOS_LIMPOS'!D1083</f>
        <v/>
      </c>
      <c r="D1107">
        <f>'03_DADOS_LIMPOS'!K1083</f>
        <v/>
      </c>
      <c r="E1107">
        <f>$B$8+$B$9*D1107</f>
        <v/>
      </c>
      <c r="F1107">
        <f>C1107-E1107</f>
        <v/>
      </c>
      <c r="G1107">
        <f>F1107/$B$11</f>
        <v/>
      </c>
      <c r="H1107">
        <f>ABS(G1107)</f>
        <v/>
      </c>
    </row>
    <row r="1108">
      <c r="A1108">
        <f>'03_DADOS_LIMPOS'!A1084</f>
        <v/>
      </c>
      <c r="B1108">
        <f>'03_DADOS_LIMPOS'!C1084</f>
        <v/>
      </c>
      <c r="C1108">
        <f>'03_DADOS_LIMPOS'!D1084</f>
        <v/>
      </c>
      <c r="D1108">
        <f>'03_DADOS_LIMPOS'!K1084</f>
        <v/>
      </c>
      <c r="E1108">
        <f>$B$8+$B$9*D1108</f>
        <v/>
      </c>
      <c r="F1108">
        <f>C1108-E1108</f>
        <v/>
      </c>
      <c r="G1108">
        <f>F1108/$B$11</f>
        <v/>
      </c>
      <c r="H1108">
        <f>ABS(G1108)</f>
        <v/>
      </c>
    </row>
    <row r="1109">
      <c r="A1109">
        <f>'03_DADOS_LIMPOS'!A1085</f>
        <v/>
      </c>
      <c r="B1109">
        <f>'03_DADOS_LIMPOS'!C1085</f>
        <v/>
      </c>
      <c r="C1109">
        <f>'03_DADOS_LIMPOS'!D1085</f>
        <v/>
      </c>
      <c r="D1109">
        <f>'03_DADOS_LIMPOS'!K1085</f>
        <v/>
      </c>
      <c r="E1109">
        <f>$B$8+$B$9*D1109</f>
        <v/>
      </c>
      <c r="F1109">
        <f>C1109-E1109</f>
        <v/>
      </c>
      <c r="G1109">
        <f>F1109/$B$11</f>
        <v/>
      </c>
      <c r="H1109">
        <f>ABS(G1109)</f>
        <v/>
      </c>
    </row>
    <row r="1110">
      <c r="A1110">
        <f>'03_DADOS_LIMPOS'!A1086</f>
        <v/>
      </c>
      <c r="B1110">
        <f>'03_DADOS_LIMPOS'!C1086</f>
        <v/>
      </c>
      <c r="C1110">
        <f>'03_DADOS_LIMPOS'!D1086</f>
        <v/>
      </c>
      <c r="D1110">
        <f>'03_DADOS_LIMPOS'!K1086</f>
        <v/>
      </c>
      <c r="E1110">
        <f>$B$8+$B$9*D1110</f>
        <v/>
      </c>
      <c r="F1110">
        <f>C1110-E1110</f>
        <v/>
      </c>
      <c r="G1110">
        <f>F1110/$B$11</f>
        <v/>
      </c>
      <c r="H1110">
        <f>ABS(G1110)</f>
        <v/>
      </c>
    </row>
    <row r="1111">
      <c r="A1111">
        <f>'03_DADOS_LIMPOS'!A1087</f>
        <v/>
      </c>
      <c r="B1111">
        <f>'03_DADOS_LIMPOS'!C1087</f>
        <v/>
      </c>
      <c r="C1111">
        <f>'03_DADOS_LIMPOS'!D1087</f>
        <v/>
      </c>
      <c r="D1111">
        <f>'03_DADOS_LIMPOS'!K1087</f>
        <v/>
      </c>
      <c r="E1111">
        <f>$B$8+$B$9*D1111</f>
        <v/>
      </c>
      <c r="F1111">
        <f>C1111-E1111</f>
        <v/>
      </c>
      <c r="G1111">
        <f>F1111/$B$11</f>
        <v/>
      </c>
      <c r="H1111">
        <f>ABS(G1111)</f>
        <v/>
      </c>
    </row>
    <row r="1112">
      <c r="A1112">
        <f>'03_DADOS_LIMPOS'!A1088</f>
        <v/>
      </c>
      <c r="B1112">
        <f>'03_DADOS_LIMPOS'!C1088</f>
        <v/>
      </c>
      <c r="C1112">
        <f>'03_DADOS_LIMPOS'!D1088</f>
        <v/>
      </c>
      <c r="D1112">
        <f>'03_DADOS_LIMPOS'!K1088</f>
        <v/>
      </c>
      <c r="E1112">
        <f>$B$8+$B$9*D1112</f>
        <v/>
      </c>
      <c r="F1112">
        <f>C1112-E1112</f>
        <v/>
      </c>
      <c r="G1112">
        <f>F1112/$B$11</f>
        <v/>
      </c>
      <c r="H1112">
        <f>ABS(G1112)</f>
        <v/>
      </c>
    </row>
    <row r="1113">
      <c r="A1113">
        <f>'03_DADOS_LIMPOS'!A1089</f>
        <v/>
      </c>
      <c r="B1113">
        <f>'03_DADOS_LIMPOS'!C1089</f>
        <v/>
      </c>
      <c r="C1113">
        <f>'03_DADOS_LIMPOS'!D1089</f>
        <v/>
      </c>
      <c r="D1113">
        <f>'03_DADOS_LIMPOS'!K1089</f>
        <v/>
      </c>
      <c r="E1113">
        <f>$B$8+$B$9*D1113</f>
        <v/>
      </c>
      <c r="F1113">
        <f>C1113-E1113</f>
        <v/>
      </c>
      <c r="G1113">
        <f>F1113/$B$11</f>
        <v/>
      </c>
      <c r="H1113">
        <f>ABS(G1113)</f>
        <v/>
      </c>
    </row>
    <row r="1114">
      <c r="A1114">
        <f>'03_DADOS_LIMPOS'!A1090</f>
        <v/>
      </c>
      <c r="B1114">
        <f>'03_DADOS_LIMPOS'!C1090</f>
        <v/>
      </c>
      <c r="C1114">
        <f>'03_DADOS_LIMPOS'!D1090</f>
        <v/>
      </c>
      <c r="D1114">
        <f>'03_DADOS_LIMPOS'!K1090</f>
        <v/>
      </c>
      <c r="E1114">
        <f>$B$8+$B$9*D1114</f>
        <v/>
      </c>
      <c r="F1114">
        <f>C1114-E1114</f>
        <v/>
      </c>
      <c r="G1114">
        <f>F1114/$B$11</f>
        <v/>
      </c>
      <c r="H1114">
        <f>ABS(G1114)</f>
        <v/>
      </c>
    </row>
    <row r="1115">
      <c r="A1115">
        <f>'03_DADOS_LIMPOS'!A1091</f>
        <v/>
      </c>
      <c r="B1115">
        <f>'03_DADOS_LIMPOS'!C1091</f>
        <v/>
      </c>
      <c r="C1115">
        <f>'03_DADOS_LIMPOS'!D1091</f>
        <v/>
      </c>
      <c r="D1115">
        <f>'03_DADOS_LIMPOS'!K1091</f>
        <v/>
      </c>
      <c r="E1115">
        <f>$B$8+$B$9*D1115</f>
        <v/>
      </c>
      <c r="F1115">
        <f>C1115-E1115</f>
        <v/>
      </c>
      <c r="G1115">
        <f>F1115/$B$11</f>
        <v/>
      </c>
      <c r="H1115">
        <f>ABS(G1115)</f>
        <v/>
      </c>
    </row>
    <row r="1116">
      <c r="A1116">
        <f>'03_DADOS_LIMPOS'!A1092</f>
        <v/>
      </c>
      <c r="B1116">
        <f>'03_DADOS_LIMPOS'!C1092</f>
        <v/>
      </c>
      <c r="C1116">
        <f>'03_DADOS_LIMPOS'!D1092</f>
        <v/>
      </c>
      <c r="D1116">
        <f>'03_DADOS_LIMPOS'!K1092</f>
        <v/>
      </c>
      <c r="E1116">
        <f>$B$8+$B$9*D1116</f>
        <v/>
      </c>
      <c r="F1116">
        <f>C1116-E1116</f>
        <v/>
      </c>
      <c r="G1116">
        <f>F1116/$B$11</f>
        <v/>
      </c>
      <c r="H1116">
        <f>ABS(G1116)</f>
        <v/>
      </c>
    </row>
    <row r="1117">
      <c r="A1117">
        <f>'03_DADOS_LIMPOS'!A1093</f>
        <v/>
      </c>
      <c r="B1117">
        <f>'03_DADOS_LIMPOS'!C1093</f>
        <v/>
      </c>
      <c r="C1117">
        <f>'03_DADOS_LIMPOS'!D1093</f>
        <v/>
      </c>
      <c r="D1117">
        <f>'03_DADOS_LIMPOS'!K1093</f>
        <v/>
      </c>
      <c r="E1117">
        <f>$B$8+$B$9*D1117</f>
        <v/>
      </c>
      <c r="F1117">
        <f>C1117-E1117</f>
        <v/>
      </c>
      <c r="G1117">
        <f>F1117/$B$11</f>
        <v/>
      </c>
      <c r="H1117">
        <f>ABS(G1117)</f>
        <v/>
      </c>
    </row>
    <row r="1118">
      <c r="A1118">
        <f>'03_DADOS_LIMPOS'!A1094</f>
        <v/>
      </c>
      <c r="B1118">
        <f>'03_DADOS_LIMPOS'!C1094</f>
        <v/>
      </c>
      <c r="C1118">
        <f>'03_DADOS_LIMPOS'!D1094</f>
        <v/>
      </c>
      <c r="D1118">
        <f>'03_DADOS_LIMPOS'!K1094</f>
        <v/>
      </c>
      <c r="E1118">
        <f>$B$8+$B$9*D1118</f>
        <v/>
      </c>
      <c r="F1118">
        <f>C1118-E1118</f>
        <v/>
      </c>
      <c r="G1118">
        <f>F1118/$B$11</f>
        <v/>
      </c>
      <c r="H1118">
        <f>ABS(G1118)</f>
        <v/>
      </c>
    </row>
    <row r="1119">
      <c r="A1119">
        <f>'03_DADOS_LIMPOS'!A1095</f>
        <v/>
      </c>
      <c r="B1119">
        <f>'03_DADOS_LIMPOS'!C1095</f>
        <v/>
      </c>
      <c r="C1119">
        <f>'03_DADOS_LIMPOS'!D1095</f>
        <v/>
      </c>
      <c r="D1119">
        <f>'03_DADOS_LIMPOS'!K1095</f>
        <v/>
      </c>
      <c r="E1119">
        <f>$B$8+$B$9*D1119</f>
        <v/>
      </c>
      <c r="F1119">
        <f>C1119-E1119</f>
        <v/>
      </c>
      <c r="G1119">
        <f>F1119/$B$11</f>
        <v/>
      </c>
      <c r="H1119">
        <f>ABS(G1119)</f>
        <v/>
      </c>
    </row>
    <row r="1120">
      <c r="A1120">
        <f>'03_DADOS_LIMPOS'!A1096</f>
        <v/>
      </c>
      <c r="B1120">
        <f>'03_DADOS_LIMPOS'!C1096</f>
        <v/>
      </c>
      <c r="C1120">
        <f>'03_DADOS_LIMPOS'!D1096</f>
        <v/>
      </c>
      <c r="D1120">
        <f>'03_DADOS_LIMPOS'!K1096</f>
        <v/>
      </c>
      <c r="E1120">
        <f>$B$8+$B$9*D1120</f>
        <v/>
      </c>
      <c r="F1120">
        <f>C1120-E1120</f>
        <v/>
      </c>
      <c r="G1120">
        <f>F1120/$B$11</f>
        <v/>
      </c>
      <c r="H1120">
        <f>ABS(G1120)</f>
        <v/>
      </c>
    </row>
    <row r="1121">
      <c r="A1121">
        <f>'03_DADOS_LIMPOS'!A1097</f>
        <v/>
      </c>
      <c r="B1121">
        <f>'03_DADOS_LIMPOS'!C1097</f>
        <v/>
      </c>
      <c r="C1121">
        <f>'03_DADOS_LIMPOS'!D1097</f>
        <v/>
      </c>
      <c r="D1121">
        <f>'03_DADOS_LIMPOS'!K1097</f>
        <v/>
      </c>
      <c r="E1121">
        <f>$B$8+$B$9*D1121</f>
        <v/>
      </c>
      <c r="F1121">
        <f>C1121-E1121</f>
        <v/>
      </c>
      <c r="G1121">
        <f>F1121/$B$11</f>
        <v/>
      </c>
      <c r="H1121">
        <f>ABS(G1121)</f>
        <v/>
      </c>
    </row>
    <row r="1122">
      <c r="A1122">
        <f>'03_DADOS_LIMPOS'!A1098</f>
        <v/>
      </c>
      <c r="B1122">
        <f>'03_DADOS_LIMPOS'!C1098</f>
        <v/>
      </c>
      <c r="C1122">
        <f>'03_DADOS_LIMPOS'!D1098</f>
        <v/>
      </c>
      <c r="D1122">
        <f>'03_DADOS_LIMPOS'!K1098</f>
        <v/>
      </c>
      <c r="E1122">
        <f>$B$8+$B$9*D1122</f>
        <v/>
      </c>
      <c r="F1122">
        <f>C1122-E1122</f>
        <v/>
      </c>
      <c r="G1122">
        <f>F1122/$B$11</f>
        <v/>
      </c>
      <c r="H1122">
        <f>ABS(G1122)</f>
        <v/>
      </c>
    </row>
    <row r="1123">
      <c r="A1123">
        <f>'03_DADOS_LIMPOS'!A1099</f>
        <v/>
      </c>
      <c r="B1123">
        <f>'03_DADOS_LIMPOS'!C1099</f>
        <v/>
      </c>
      <c r="C1123">
        <f>'03_DADOS_LIMPOS'!D1099</f>
        <v/>
      </c>
      <c r="D1123">
        <f>'03_DADOS_LIMPOS'!K1099</f>
        <v/>
      </c>
      <c r="E1123">
        <f>$B$8+$B$9*D1123</f>
        <v/>
      </c>
      <c r="F1123">
        <f>C1123-E1123</f>
        <v/>
      </c>
      <c r="G1123">
        <f>F1123/$B$11</f>
        <v/>
      </c>
      <c r="H1123">
        <f>ABS(G1123)</f>
        <v/>
      </c>
    </row>
    <row r="1124">
      <c r="A1124">
        <f>'03_DADOS_LIMPOS'!A1100</f>
        <v/>
      </c>
      <c r="B1124">
        <f>'03_DADOS_LIMPOS'!C1100</f>
        <v/>
      </c>
      <c r="C1124">
        <f>'03_DADOS_LIMPOS'!D1100</f>
        <v/>
      </c>
      <c r="D1124">
        <f>'03_DADOS_LIMPOS'!K1100</f>
        <v/>
      </c>
      <c r="E1124">
        <f>$B$8+$B$9*D1124</f>
        <v/>
      </c>
      <c r="F1124">
        <f>C1124-E1124</f>
        <v/>
      </c>
      <c r="G1124">
        <f>F1124/$B$11</f>
        <v/>
      </c>
      <c r="H1124">
        <f>ABS(G1124)</f>
        <v/>
      </c>
    </row>
    <row r="1125">
      <c r="A1125">
        <f>'03_DADOS_LIMPOS'!A1101</f>
        <v/>
      </c>
      <c r="B1125">
        <f>'03_DADOS_LIMPOS'!C1101</f>
        <v/>
      </c>
      <c r="C1125">
        <f>'03_DADOS_LIMPOS'!D1101</f>
        <v/>
      </c>
      <c r="D1125">
        <f>'03_DADOS_LIMPOS'!K1101</f>
        <v/>
      </c>
      <c r="E1125">
        <f>$B$8+$B$9*D1125</f>
        <v/>
      </c>
      <c r="F1125">
        <f>C1125-E1125</f>
        <v/>
      </c>
      <c r="G1125">
        <f>F1125/$B$11</f>
        <v/>
      </c>
      <c r="H1125">
        <f>ABS(G1125)</f>
        <v/>
      </c>
    </row>
    <row r="1126">
      <c r="A1126">
        <f>'03_DADOS_LIMPOS'!A1102</f>
        <v/>
      </c>
      <c r="B1126">
        <f>'03_DADOS_LIMPOS'!C1102</f>
        <v/>
      </c>
      <c r="C1126">
        <f>'03_DADOS_LIMPOS'!D1102</f>
        <v/>
      </c>
      <c r="D1126">
        <f>'03_DADOS_LIMPOS'!K1102</f>
        <v/>
      </c>
      <c r="E1126">
        <f>$B$8+$B$9*D1126</f>
        <v/>
      </c>
      <c r="F1126">
        <f>C1126-E1126</f>
        <v/>
      </c>
      <c r="G1126">
        <f>F1126/$B$11</f>
        <v/>
      </c>
      <c r="H1126">
        <f>ABS(G1126)</f>
        <v/>
      </c>
    </row>
    <row r="1127">
      <c r="A1127">
        <f>'03_DADOS_LIMPOS'!A1103</f>
        <v/>
      </c>
      <c r="B1127">
        <f>'03_DADOS_LIMPOS'!C1103</f>
        <v/>
      </c>
      <c r="C1127">
        <f>'03_DADOS_LIMPOS'!D1103</f>
        <v/>
      </c>
      <c r="D1127">
        <f>'03_DADOS_LIMPOS'!K1103</f>
        <v/>
      </c>
      <c r="E1127">
        <f>$B$8+$B$9*D1127</f>
        <v/>
      </c>
      <c r="F1127">
        <f>C1127-E1127</f>
        <v/>
      </c>
      <c r="G1127">
        <f>F1127/$B$11</f>
        <v/>
      </c>
      <c r="H1127">
        <f>ABS(G1127)</f>
        <v/>
      </c>
    </row>
    <row r="1128">
      <c r="A1128">
        <f>'03_DADOS_LIMPOS'!A1104</f>
        <v/>
      </c>
      <c r="B1128">
        <f>'03_DADOS_LIMPOS'!C1104</f>
        <v/>
      </c>
      <c r="C1128">
        <f>'03_DADOS_LIMPOS'!D1104</f>
        <v/>
      </c>
      <c r="D1128">
        <f>'03_DADOS_LIMPOS'!K1104</f>
        <v/>
      </c>
      <c r="E1128">
        <f>$B$8+$B$9*D1128</f>
        <v/>
      </c>
      <c r="F1128">
        <f>C1128-E1128</f>
        <v/>
      </c>
      <c r="G1128">
        <f>F1128/$B$11</f>
        <v/>
      </c>
      <c r="H1128">
        <f>ABS(G1128)</f>
        <v/>
      </c>
    </row>
    <row r="1129">
      <c r="A1129">
        <f>'03_DADOS_LIMPOS'!A1105</f>
        <v/>
      </c>
      <c r="B1129">
        <f>'03_DADOS_LIMPOS'!C1105</f>
        <v/>
      </c>
      <c r="C1129">
        <f>'03_DADOS_LIMPOS'!D1105</f>
        <v/>
      </c>
      <c r="D1129">
        <f>'03_DADOS_LIMPOS'!K1105</f>
        <v/>
      </c>
      <c r="E1129">
        <f>$B$8+$B$9*D1129</f>
        <v/>
      </c>
      <c r="F1129">
        <f>C1129-E1129</f>
        <v/>
      </c>
      <c r="G1129">
        <f>F1129/$B$11</f>
        <v/>
      </c>
      <c r="H1129">
        <f>ABS(G1129)</f>
        <v/>
      </c>
    </row>
    <row r="1130">
      <c r="A1130">
        <f>'03_DADOS_LIMPOS'!A1106</f>
        <v/>
      </c>
      <c r="B1130">
        <f>'03_DADOS_LIMPOS'!C1106</f>
        <v/>
      </c>
      <c r="C1130">
        <f>'03_DADOS_LIMPOS'!D1106</f>
        <v/>
      </c>
      <c r="D1130">
        <f>'03_DADOS_LIMPOS'!K1106</f>
        <v/>
      </c>
      <c r="E1130">
        <f>$B$8+$B$9*D1130</f>
        <v/>
      </c>
      <c r="F1130">
        <f>C1130-E1130</f>
        <v/>
      </c>
      <c r="G1130">
        <f>F1130/$B$11</f>
        <v/>
      </c>
      <c r="H1130">
        <f>ABS(G1130)</f>
        <v/>
      </c>
    </row>
    <row r="1131">
      <c r="A1131">
        <f>'03_DADOS_LIMPOS'!A1107</f>
        <v/>
      </c>
      <c r="B1131">
        <f>'03_DADOS_LIMPOS'!C1107</f>
        <v/>
      </c>
      <c r="C1131">
        <f>'03_DADOS_LIMPOS'!D1107</f>
        <v/>
      </c>
      <c r="D1131">
        <f>'03_DADOS_LIMPOS'!K1107</f>
        <v/>
      </c>
      <c r="E1131">
        <f>$B$8+$B$9*D1131</f>
        <v/>
      </c>
      <c r="F1131">
        <f>C1131-E1131</f>
        <v/>
      </c>
      <c r="G1131">
        <f>F1131/$B$11</f>
        <v/>
      </c>
      <c r="H1131">
        <f>ABS(G1131)</f>
        <v/>
      </c>
    </row>
    <row r="1132">
      <c r="A1132">
        <f>'03_DADOS_LIMPOS'!A1108</f>
        <v/>
      </c>
      <c r="B1132">
        <f>'03_DADOS_LIMPOS'!C1108</f>
        <v/>
      </c>
      <c r="C1132">
        <f>'03_DADOS_LIMPOS'!D1108</f>
        <v/>
      </c>
      <c r="D1132">
        <f>'03_DADOS_LIMPOS'!K1108</f>
        <v/>
      </c>
      <c r="E1132">
        <f>$B$8+$B$9*D1132</f>
        <v/>
      </c>
      <c r="F1132">
        <f>C1132-E1132</f>
        <v/>
      </c>
      <c r="G1132">
        <f>F1132/$B$11</f>
        <v/>
      </c>
      <c r="H1132">
        <f>ABS(G1132)</f>
        <v/>
      </c>
    </row>
    <row r="1133">
      <c r="A1133">
        <f>'03_DADOS_LIMPOS'!A1109</f>
        <v/>
      </c>
      <c r="B1133">
        <f>'03_DADOS_LIMPOS'!C1109</f>
        <v/>
      </c>
      <c r="C1133">
        <f>'03_DADOS_LIMPOS'!D1109</f>
        <v/>
      </c>
      <c r="D1133">
        <f>'03_DADOS_LIMPOS'!K1109</f>
        <v/>
      </c>
      <c r="E1133">
        <f>$B$8+$B$9*D1133</f>
        <v/>
      </c>
      <c r="F1133">
        <f>C1133-E1133</f>
        <v/>
      </c>
      <c r="G1133">
        <f>F1133/$B$11</f>
        <v/>
      </c>
      <c r="H1133">
        <f>ABS(G1133)</f>
        <v/>
      </c>
    </row>
    <row r="1134">
      <c r="A1134">
        <f>'03_DADOS_LIMPOS'!A1110</f>
        <v/>
      </c>
      <c r="B1134">
        <f>'03_DADOS_LIMPOS'!C1110</f>
        <v/>
      </c>
      <c r="C1134">
        <f>'03_DADOS_LIMPOS'!D1110</f>
        <v/>
      </c>
      <c r="D1134">
        <f>'03_DADOS_LIMPOS'!K1110</f>
        <v/>
      </c>
      <c r="E1134">
        <f>$B$8+$B$9*D1134</f>
        <v/>
      </c>
      <c r="F1134">
        <f>C1134-E1134</f>
        <v/>
      </c>
      <c r="G1134">
        <f>F1134/$B$11</f>
        <v/>
      </c>
      <c r="H1134">
        <f>ABS(G1134)</f>
        <v/>
      </c>
    </row>
    <row r="1135">
      <c r="A1135">
        <f>'03_DADOS_LIMPOS'!A1111</f>
        <v/>
      </c>
      <c r="B1135">
        <f>'03_DADOS_LIMPOS'!C1111</f>
        <v/>
      </c>
      <c r="C1135">
        <f>'03_DADOS_LIMPOS'!D1111</f>
        <v/>
      </c>
      <c r="D1135">
        <f>'03_DADOS_LIMPOS'!K1111</f>
        <v/>
      </c>
      <c r="E1135">
        <f>$B$8+$B$9*D1135</f>
        <v/>
      </c>
      <c r="F1135">
        <f>C1135-E1135</f>
        <v/>
      </c>
      <c r="G1135">
        <f>F1135/$B$11</f>
        <v/>
      </c>
      <c r="H1135">
        <f>ABS(G1135)</f>
        <v/>
      </c>
    </row>
    <row r="1136">
      <c r="A1136">
        <f>'03_DADOS_LIMPOS'!A1112</f>
        <v/>
      </c>
      <c r="B1136">
        <f>'03_DADOS_LIMPOS'!C1112</f>
        <v/>
      </c>
      <c r="C1136">
        <f>'03_DADOS_LIMPOS'!D1112</f>
        <v/>
      </c>
      <c r="D1136">
        <f>'03_DADOS_LIMPOS'!K1112</f>
        <v/>
      </c>
      <c r="E1136">
        <f>$B$8+$B$9*D1136</f>
        <v/>
      </c>
      <c r="F1136">
        <f>C1136-E1136</f>
        <v/>
      </c>
      <c r="G1136">
        <f>F1136/$B$11</f>
        <v/>
      </c>
      <c r="H1136">
        <f>ABS(G1136)</f>
        <v/>
      </c>
    </row>
    <row r="1137">
      <c r="A1137">
        <f>'03_DADOS_LIMPOS'!A1113</f>
        <v/>
      </c>
      <c r="B1137">
        <f>'03_DADOS_LIMPOS'!C1113</f>
        <v/>
      </c>
      <c r="C1137">
        <f>'03_DADOS_LIMPOS'!D1113</f>
        <v/>
      </c>
      <c r="D1137">
        <f>'03_DADOS_LIMPOS'!K1113</f>
        <v/>
      </c>
      <c r="E1137">
        <f>$B$8+$B$9*D1137</f>
        <v/>
      </c>
      <c r="F1137">
        <f>C1137-E1137</f>
        <v/>
      </c>
      <c r="G1137">
        <f>F1137/$B$11</f>
        <v/>
      </c>
      <c r="H1137">
        <f>ABS(G1137)</f>
        <v/>
      </c>
    </row>
    <row r="1138">
      <c r="A1138">
        <f>'03_DADOS_LIMPOS'!A1114</f>
        <v/>
      </c>
      <c r="B1138">
        <f>'03_DADOS_LIMPOS'!C1114</f>
        <v/>
      </c>
      <c r="C1138">
        <f>'03_DADOS_LIMPOS'!D1114</f>
        <v/>
      </c>
      <c r="D1138">
        <f>'03_DADOS_LIMPOS'!K1114</f>
        <v/>
      </c>
      <c r="E1138">
        <f>$B$8+$B$9*D1138</f>
        <v/>
      </c>
      <c r="F1138">
        <f>C1138-E1138</f>
        <v/>
      </c>
      <c r="G1138">
        <f>F1138/$B$11</f>
        <v/>
      </c>
      <c r="H1138">
        <f>ABS(G1138)</f>
        <v/>
      </c>
    </row>
    <row r="1139">
      <c r="A1139">
        <f>'03_DADOS_LIMPOS'!A1115</f>
        <v/>
      </c>
      <c r="B1139">
        <f>'03_DADOS_LIMPOS'!C1115</f>
        <v/>
      </c>
      <c r="C1139">
        <f>'03_DADOS_LIMPOS'!D1115</f>
        <v/>
      </c>
      <c r="D1139">
        <f>'03_DADOS_LIMPOS'!K1115</f>
        <v/>
      </c>
      <c r="E1139">
        <f>$B$8+$B$9*D1139</f>
        <v/>
      </c>
      <c r="F1139">
        <f>C1139-E1139</f>
        <v/>
      </c>
      <c r="G1139">
        <f>F1139/$B$11</f>
        <v/>
      </c>
      <c r="H1139">
        <f>ABS(G1139)</f>
        <v/>
      </c>
    </row>
    <row r="1140">
      <c r="A1140">
        <f>'03_DADOS_LIMPOS'!A1116</f>
        <v/>
      </c>
      <c r="B1140">
        <f>'03_DADOS_LIMPOS'!C1116</f>
        <v/>
      </c>
      <c r="C1140">
        <f>'03_DADOS_LIMPOS'!D1116</f>
        <v/>
      </c>
      <c r="D1140">
        <f>'03_DADOS_LIMPOS'!K1116</f>
        <v/>
      </c>
      <c r="E1140">
        <f>$B$8+$B$9*D1140</f>
        <v/>
      </c>
      <c r="F1140">
        <f>C1140-E1140</f>
        <v/>
      </c>
      <c r="G1140">
        <f>F1140/$B$11</f>
        <v/>
      </c>
      <c r="H1140">
        <f>ABS(G1140)</f>
        <v/>
      </c>
    </row>
    <row r="1141">
      <c r="A1141">
        <f>'03_DADOS_LIMPOS'!A1117</f>
        <v/>
      </c>
      <c r="B1141">
        <f>'03_DADOS_LIMPOS'!C1117</f>
        <v/>
      </c>
      <c r="C1141">
        <f>'03_DADOS_LIMPOS'!D1117</f>
        <v/>
      </c>
      <c r="D1141">
        <f>'03_DADOS_LIMPOS'!K1117</f>
        <v/>
      </c>
      <c r="E1141">
        <f>$B$8+$B$9*D1141</f>
        <v/>
      </c>
      <c r="F1141">
        <f>C1141-E1141</f>
        <v/>
      </c>
      <c r="G1141">
        <f>F1141/$B$11</f>
        <v/>
      </c>
      <c r="H1141">
        <f>ABS(G1141)</f>
        <v/>
      </c>
    </row>
    <row r="1142">
      <c r="A1142">
        <f>'03_DADOS_LIMPOS'!A1118</f>
        <v/>
      </c>
      <c r="B1142">
        <f>'03_DADOS_LIMPOS'!C1118</f>
        <v/>
      </c>
      <c r="C1142">
        <f>'03_DADOS_LIMPOS'!D1118</f>
        <v/>
      </c>
      <c r="D1142">
        <f>'03_DADOS_LIMPOS'!K1118</f>
        <v/>
      </c>
      <c r="E1142">
        <f>$B$8+$B$9*D1142</f>
        <v/>
      </c>
      <c r="F1142">
        <f>C1142-E1142</f>
        <v/>
      </c>
      <c r="G1142">
        <f>F1142/$B$11</f>
        <v/>
      </c>
      <c r="H1142">
        <f>ABS(G1142)</f>
        <v/>
      </c>
    </row>
    <row r="1143">
      <c r="A1143">
        <f>'03_DADOS_LIMPOS'!A1119</f>
        <v/>
      </c>
      <c r="B1143">
        <f>'03_DADOS_LIMPOS'!C1119</f>
        <v/>
      </c>
      <c r="C1143">
        <f>'03_DADOS_LIMPOS'!D1119</f>
        <v/>
      </c>
      <c r="D1143">
        <f>'03_DADOS_LIMPOS'!K1119</f>
        <v/>
      </c>
      <c r="E1143">
        <f>$B$8+$B$9*D1143</f>
        <v/>
      </c>
      <c r="F1143">
        <f>C1143-E1143</f>
        <v/>
      </c>
      <c r="G1143">
        <f>F1143/$B$11</f>
        <v/>
      </c>
      <c r="H1143">
        <f>ABS(G1143)</f>
        <v/>
      </c>
    </row>
    <row r="1144">
      <c r="A1144">
        <f>'03_DADOS_LIMPOS'!A1120</f>
        <v/>
      </c>
      <c r="B1144">
        <f>'03_DADOS_LIMPOS'!C1120</f>
        <v/>
      </c>
      <c r="C1144">
        <f>'03_DADOS_LIMPOS'!D1120</f>
        <v/>
      </c>
      <c r="D1144">
        <f>'03_DADOS_LIMPOS'!K1120</f>
        <v/>
      </c>
      <c r="E1144">
        <f>$B$8+$B$9*D1144</f>
        <v/>
      </c>
      <c r="F1144">
        <f>C1144-E1144</f>
        <v/>
      </c>
      <c r="G1144">
        <f>F1144/$B$11</f>
        <v/>
      </c>
      <c r="H1144">
        <f>ABS(G1144)</f>
        <v/>
      </c>
    </row>
    <row r="1145">
      <c r="A1145">
        <f>'03_DADOS_LIMPOS'!A1121</f>
        <v/>
      </c>
      <c r="B1145">
        <f>'03_DADOS_LIMPOS'!C1121</f>
        <v/>
      </c>
      <c r="C1145">
        <f>'03_DADOS_LIMPOS'!D1121</f>
        <v/>
      </c>
      <c r="D1145">
        <f>'03_DADOS_LIMPOS'!K1121</f>
        <v/>
      </c>
      <c r="E1145">
        <f>$B$8+$B$9*D1145</f>
        <v/>
      </c>
      <c r="F1145">
        <f>C1145-E1145</f>
        <v/>
      </c>
      <c r="G1145">
        <f>F1145/$B$11</f>
        <v/>
      </c>
      <c r="H1145">
        <f>ABS(G1145)</f>
        <v/>
      </c>
    </row>
    <row r="1146">
      <c r="A1146">
        <f>'03_DADOS_LIMPOS'!A1122</f>
        <v/>
      </c>
      <c r="B1146">
        <f>'03_DADOS_LIMPOS'!C1122</f>
        <v/>
      </c>
      <c r="C1146">
        <f>'03_DADOS_LIMPOS'!D1122</f>
        <v/>
      </c>
      <c r="D1146">
        <f>'03_DADOS_LIMPOS'!K1122</f>
        <v/>
      </c>
      <c r="E1146">
        <f>$B$8+$B$9*D1146</f>
        <v/>
      </c>
      <c r="F1146">
        <f>C1146-E1146</f>
        <v/>
      </c>
      <c r="G1146">
        <f>F1146/$B$11</f>
        <v/>
      </c>
      <c r="H1146">
        <f>ABS(G1146)</f>
        <v/>
      </c>
    </row>
    <row r="1147">
      <c r="A1147">
        <f>'03_DADOS_LIMPOS'!A1123</f>
        <v/>
      </c>
      <c r="B1147">
        <f>'03_DADOS_LIMPOS'!C1123</f>
        <v/>
      </c>
      <c r="C1147">
        <f>'03_DADOS_LIMPOS'!D1123</f>
        <v/>
      </c>
      <c r="D1147">
        <f>'03_DADOS_LIMPOS'!K1123</f>
        <v/>
      </c>
      <c r="E1147">
        <f>$B$8+$B$9*D1147</f>
        <v/>
      </c>
      <c r="F1147">
        <f>C1147-E1147</f>
        <v/>
      </c>
      <c r="G1147">
        <f>F1147/$B$11</f>
        <v/>
      </c>
      <c r="H1147">
        <f>ABS(G1147)</f>
        <v/>
      </c>
    </row>
    <row r="1148">
      <c r="A1148">
        <f>'03_DADOS_LIMPOS'!A1124</f>
        <v/>
      </c>
      <c r="B1148">
        <f>'03_DADOS_LIMPOS'!C1124</f>
        <v/>
      </c>
      <c r="C1148">
        <f>'03_DADOS_LIMPOS'!D1124</f>
        <v/>
      </c>
      <c r="D1148">
        <f>'03_DADOS_LIMPOS'!K1124</f>
        <v/>
      </c>
      <c r="E1148">
        <f>$B$8+$B$9*D1148</f>
        <v/>
      </c>
      <c r="F1148">
        <f>C1148-E1148</f>
        <v/>
      </c>
      <c r="G1148">
        <f>F1148/$B$11</f>
        <v/>
      </c>
      <c r="H1148">
        <f>ABS(G1148)</f>
        <v/>
      </c>
    </row>
    <row r="1149">
      <c r="A1149">
        <f>'03_DADOS_LIMPOS'!A1125</f>
        <v/>
      </c>
      <c r="B1149">
        <f>'03_DADOS_LIMPOS'!C1125</f>
        <v/>
      </c>
      <c r="C1149">
        <f>'03_DADOS_LIMPOS'!D1125</f>
        <v/>
      </c>
      <c r="D1149">
        <f>'03_DADOS_LIMPOS'!K1125</f>
        <v/>
      </c>
      <c r="E1149">
        <f>$B$8+$B$9*D1149</f>
        <v/>
      </c>
      <c r="F1149">
        <f>C1149-E1149</f>
        <v/>
      </c>
      <c r="G1149">
        <f>F1149/$B$11</f>
        <v/>
      </c>
      <c r="H1149">
        <f>ABS(G1149)</f>
        <v/>
      </c>
    </row>
    <row r="1150">
      <c r="A1150">
        <f>'03_DADOS_LIMPOS'!A1126</f>
        <v/>
      </c>
      <c r="B1150">
        <f>'03_DADOS_LIMPOS'!C1126</f>
        <v/>
      </c>
      <c r="C1150">
        <f>'03_DADOS_LIMPOS'!D1126</f>
        <v/>
      </c>
      <c r="D1150">
        <f>'03_DADOS_LIMPOS'!K1126</f>
        <v/>
      </c>
      <c r="E1150">
        <f>$B$8+$B$9*D1150</f>
        <v/>
      </c>
      <c r="F1150">
        <f>C1150-E1150</f>
        <v/>
      </c>
      <c r="G1150">
        <f>F1150/$B$11</f>
        <v/>
      </c>
      <c r="H1150">
        <f>ABS(G1150)</f>
        <v/>
      </c>
    </row>
    <row r="1151">
      <c r="A1151">
        <f>'03_DADOS_LIMPOS'!A1127</f>
        <v/>
      </c>
      <c r="B1151">
        <f>'03_DADOS_LIMPOS'!C1127</f>
        <v/>
      </c>
      <c r="C1151">
        <f>'03_DADOS_LIMPOS'!D1127</f>
        <v/>
      </c>
      <c r="D1151">
        <f>'03_DADOS_LIMPOS'!K1127</f>
        <v/>
      </c>
      <c r="E1151">
        <f>$B$8+$B$9*D1151</f>
        <v/>
      </c>
      <c r="F1151">
        <f>C1151-E1151</f>
        <v/>
      </c>
      <c r="G1151">
        <f>F1151/$B$11</f>
        <v/>
      </c>
      <c r="H1151">
        <f>ABS(G1151)</f>
        <v/>
      </c>
    </row>
    <row r="1152">
      <c r="A1152">
        <f>'03_DADOS_LIMPOS'!A1128</f>
        <v/>
      </c>
      <c r="B1152">
        <f>'03_DADOS_LIMPOS'!C1128</f>
        <v/>
      </c>
      <c r="C1152">
        <f>'03_DADOS_LIMPOS'!D1128</f>
        <v/>
      </c>
      <c r="D1152">
        <f>'03_DADOS_LIMPOS'!K1128</f>
        <v/>
      </c>
      <c r="E1152">
        <f>$B$8+$B$9*D1152</f>
        <v/>
      </c>
      <c r="F1152">
        <f>C1152-E1152</f>
        <v/>
      </c>
      <c r="G1152">
        <f>F1152/$B$11</f>
        <v/>
      </c>
      <c r="H1152">
        <f>ABS(G1152)</f>
        <v/>
      </c>
    </row>
    <row r="1153">
      <c r="A1153">
        <f>'03_DADOS_LIMPOS'!A1129</f>
        <v/>
      </c>
      <c r="B1153">
        <f>'03_DADOS_LIMPOS'!C1129</f>
        <v/>
      </c>
      <c r="C1153">
        <f>'03_DADOS_LIMPOS'!D1129</f>
        <v/>
      </c>
      <c r="D1153">
        <f>'03_DADOS_LIMPOS'!K1129</f>
        <v/>
      </c>
      <c r="E1153">
        <f>$B$8+$B$9*D1153</f>
        <v/>
      </c>
      <c r="F1153">
        <f>C1153-E1153</f>
        <v/>
      </c>
      <c r="G1153">
        <f>F1153/$B$11</f>
        <v/>
      </c>
      <c r="H1153">
        <f>ABS(G1153)</f>
        <v/>
      </c>
    </row>
    <row r="1154">
      <c r="A1154">
        <f>'03_DADOS_LIMPOS'!A1130</f>
        <v/>
      </c>
      <c r="B1154">
        <f>'03_DADOS_LIMPOS'!C1130</f>
        <v/>
      </c>
      <c r="C1154">
        <f>'03_DADOS_LIMPOS'!D1130</f>
        <v/>
      </c>
      <c r="D1154">
        <f>'03_DADOS_LIMPOS'!K1130</f>
        <v/>
      </c>
      <c r="E1154">
        <f>$B$8+$B$9*D1154</f>
        <v/>
      </c>
      <c r="F1154">
        <f>C1154-E1154</f>
        <v/>
      </c>
      <c r="G1154">
        <f>F1154/$B$11</f>
        <v/>
      </c>
      <c r="H1154">
        <f>ABS(G1154)</f>
        <v/>
      </c>
    </row>
    <row r="1155">
      <c r="A1155">
        <f>'03_DADOS_LIMPOS'!A1131</f>
        <v/>
      </c>
      <c r="B1155">
        <f>'03_DADOS_LIMPOS'!C1131</f>
        <v/>
      </c>
      <c r="C1155">
        <f>'03_DADOS_LIMPOS'!D1131</f>
        <v/>
      </c>
      <c r="D1155">
        <f>'03_DADOS_LIMPOS'!K1131</f>
        <v/>
      </c>
      <c r="E1155">
        <f>$B$8+$B$9*D1155</f>
        <v/>
      </c>
      <c r="F1155">
        <f>C1155-E1155</f>
        <v/>
      </c>
      <c r="G1155">
        <f>F1155/$B$11</f>
        <v/>
      </c>
      <c r="H1155">
        <f>ABS(G1155)</f>
        <v/>
      </c>
    </row>
    <row r="1156">
      <c r="A1156">
        <f>'03_DADOS_LIMPOS'!A1132</f>
        <v/>
      </c>
      <c r="B1156">
        <f>'03_DADOS_LIMPOS'!C1132</f>
        <v/>
      </c>
      <c r="C1156">
        <f>'03_DADOS_LIMPOS'!D1132</f>
        <v/>
      </c>
      <c r="D1156">
        <f>'03_DADOS_LIMPOS'!K1132</f>
        <v/>
      </c>
      <c r="E1156">
        <f>$B$8+$B$9*D1156</f>
        <v/>
      </c>
      <c r="F1156">
        <f>C1156-E1156</f>
        <v/>
      </c>
      <c r="G1156">
        <f>F1156/$B$11</f>
        <v/>
      </c>
      <c r="H1156">
        <f>ABS(G1156)</f>
        <v/>
      </c>
    </row>
    <row r="1157">
      <c r="A1157">
        <f>'03_DADOS_LIMPOS'!A1133</f>
        <v/>
      </c>
      <c r="B1157">
        <f>'03_DADOS_LIMPOS'!C1133</f>
        <v/>
      </c>
      <c r="C1157">
        <f>'03_DADOS_LIMPOS'!D1133</f>
        <v/>
      </c>
      <c r="D1157">
        <f>'03_DADOS_LIMPOS'!K1133</f>
        <v/>
      </c>
      <c r="E1157">
        <f>$B$8+$B$9*D1157</f>
        <v/>
      </c>
      <c r="F1157">
        <f>C1157-E1157</f>
        <v/>
      </c>
      <c r="G1157">
        <f>F1157/$B$11</f>
        <v/>
      </c>
      <c r="H1157">
        <f>ABS(G1157)</f>
        <v/>
      </c>
    </row>
    <row r="1158">
      <c r="A1158">
        <f>'03_DADOS_LIMPOS'!A1134</f>
        <v/>
      </c>
      <c r="B1158">
        <f>'03_DADOS_LIMPOS'!C1134</f>
        <v/>
      </c>
      <c r="C1158">
        <f>'03_DADOS_LIMPOS'!D1134</f>
        <v/>
      </c>
      <c r="D1158">
        <f>'03_DADOS_LIMPOS'!K1134</f>
        <v/>
      </c>
      <c r="E1158">
        <f>$B$8+$B$9*D1158</f>
        <v/>
      </c>
      <c r="F1158">
        <f>C1158-E1158</f>
        <v/>
      </c>
      <c r="G1158">
        <f>F1158/$B$11</f>
        <v/>
      </c>
      <c r="H1158">
        <f>ABS(G1158)</f>
        <v/>
      </c>
    </row>
    <row r="1159">
      <c r="A1159">
        <f>'03_DADOS_LIMPOS'!A1135</f>
        <v/>
      </c>
      <c r="B1159">
        <f>'03_DADOS_LIMPOS'!C1135</f>
        <v/>
      </c>
      <c r="C1159">
        <f>'03_DADOS_LIMPOS'!D1135</f>
        <v/>
      </c>
      <c r="D1159">
        <f>'03_DADOS_LIMPOS'!K1135</f>
        <v/>
      </c>
      <c r="E1159">
        <f>$B$8+$B$9*D1159</f>
        <v/>
      </c>
      <c r="F1159">
        <f>C1159-E1159</f>
        <v/>
      </c>
      <c r="G1159">
        <f>F1159/$B$11</f>
        <v/>
      </c>
      <c r="H1159">
        <f>ABS(G1159)</f>
        <v/>
      </c>
    </row>
    <row r="1160">
      <c r="A1160">
        <f>'03_DADOS_LIMPOS'!A1136</f>
        <v/>
      </c>
      <c r="B1160">
        <f>'03_DADOS_LIMPOS'!C1136</f>
        <v/>
      </c>
      <c r="C1160">
        <f>'03_DADOS_LIMPOS'!D1136</f>
        <v/>
      </c>
      <c r="D1160">
        <f>'03_DADOS_LIMPOS'!K1136</f>
        <v/>
      </c>
      <c r="E1160">
        <f>$B$8+$B$9*D1160</f>
        <v/>
      </c>
      <c r="F1160">
        <f>C1160-E1160</f>
        <v/>
      </c>
      <c r="G1160">
        <f>F1160/$B$11</f>
        <v/>
      </c>
      <c r="H1160">
        <f>ABS(G1160)</f>
        <v/>
      </c>
    </row>
    <row r="1161">
      <c r="A1161">
        <f>'03_DADOS_LIMPOS'!A1137</f>
        <v/>
      </c>
      <c r="B1161">
        <f>'03_DADOS_LIMPOS'!C1137</f>
        <v/>
      </c>
      <c r="C1161">
        <f>'03_DADOS_LIMPOS'!D1137</f>
        <v/>
      </c>
      <c r="D1161">
        <f>'03_DADOS_LIMPOS'!K1137</f>
        <v/>
      </c>
      <c r="E1161">
        <f>$B$8+$B$9*D1161</f>
        <v/>
      </c>
      <c r="F1161">
        <f>C1161-E1161</f>
        <v/>
      </c>
      <c r="G1161">
        <f>F1161/$B$11</f>
        <v/>
      </c>
      <c r="H1161">
        <f>ABS(G1161)</f>
        <v/>
      </c>
    </row>
    <row r="1162">
      <c r="A1162">
        <f>'03_DADOS_LIMPOS'!A1138</f>
        <v/>
      </c>
      <c r="B1162">
        <f>'03_DADOS_LIMPOS'!C1138</f>
        <v/>
      </c>
      <c r="C1162">
        <f>'03_DADOS_LIMPOS'!D1138</f>
        <v/>
      </c>
      <c r="D1162">
        <f>'03_DADOS_LIMPOS'!K1138</f>
        <v/>
      </c>
      <c r="E1162">
        <f>$B$8+$B$9*D1162</f>
        <v/>
      </c>
      <c r="F1162">
        <f>C1162-E1162</f>
        <v/>
      </c>
      <c r="G1162">
        <f>F1162/$B$11</f>
        <v/>
      </c>
      <c r="H1162">
        <f>ABS(G1162)</f>
        <v/>
      </c>
    </row>
    <row r="1163">
      <c r="A1163">
        <f>'03_DADOS_LIMPOS'!A1139</f>
        <v/>
      </c>
      <c r="B1163">
        <f>'03_DADOS_LIMPOS'!C1139</f>
        <v/>
      </c>
      <c r="C1163">
        <f>'03_DADOS_LIMPOS'!D1139</f>
        <v/>
      </c>
      <c r="D1163">
        <f>'03_DADOS_LIMPOS'!K1139</f>
        <v/>
      </c>
      <c r="E1163">
        <f>$B$8+$B$9*D1163</f>
        <v/>
      </c>
      <c r="F1163">
        <f>C1163-E1163</f>
        <v/>
      </c>
      <c r="G1163">
        <f>F1163/$B$11</f>
        <v/>
      </c>
      <c r="H1163">
        <f>ABS(G1163)</f>
        <v/>
      </c>
    </row>
    <row r="1164">
      <c r="A1164">
        <f>'03_DADOS_LIMPOS'!A1140</f>
        <v/>
      </c>
      <c r="B1164">
        <f>'03_DADOS_LIMPOS'!C1140</f>
        <v/>
      </c>
      <c r="C1164">
        <f>'03_DADOS_LIMPOS'!D1140</f>
        <v/>
      </c>
      <c r="D1164">
        <f>'03_DADOS_LIMPOS'!K1140</f>
        <v/>
      </c>
      <c r="E1164">
        <f>$B$8+$B$9*D1164</f>
        <v/>
      </c>
      <c r="F1164">
        <f>C1164-E1164</f>
        <v/>
      </c>
      <c r="G1164">
        <f>F1164/$B$11</f>
        <v/>
      </c>
      <c r="H1164">
        <f>ABS(G1164)</f>
        <v/>
      </c>
    </row>
    <row r="1165">
      <c r="A1165">
        <f>'03_DADOS_LIMPOS'!A1141</f>
        <v/>
      </c>
      <c r="B1165">
        <f>'03_DADOS_LIMPOS'!C1141</f>
        <v/>
      </c>
      <c r="C1165">
        <f>'03_DADOS_LIMPOS'!D1141</f>
        <v/>
      </c>
      <c r="D1165">
        <f>'03_DADOS_LIMPOS'!K1141</f>
        <v/>
      </c>
      <c r="E1165">
        <f>$B$8+$B$9*D1165</f>
        <v/>
      </c>
      <c r="F1165">
        <f>C1165-E1165</f>
        <v/>
      </c>
      <c r="G1165">
        <f>F1165/$B$11</f>
        <v/>
      </c>
      <c r="H1165">
        <f>ABS(G1165)</f>
        <v/>
      </c>
    </row>
    <row r="1166">
      <c r="A1166">
        <f>'03_DADOS_LIMPOS'!A1142</f>
        <v/>
      </c>
      <c r="B1166">
        <f>'03_DADOS_LIMPOS'!C1142</f>
        <v/>
      </c>
      <c r="C1166">
        <f>'03_DADOS_LIMPOS'!D1142</f>
        <v/>
      </c>
      <c r="D1166">
        <f>'03_DADOS_LIMPOS'!K1142</f>
        <v/>
      </c>
      <c r="E1166">
        <f>$B$8+$B$9*D1166</f>
        <v/>
      </c>
      <c r="F1166">
        <f>C1166-E1166</f>
        <v/>
      </c>
      <c r="G1166">
        <f>F1166/$B$11</f>
        <v/>
      </c>
      <c r="H1166">
        <f>ABS(G1166)</f>
        <v/>
      </c>
    </row>
    <row r="1167">
      <c r="A1167">
        <f>'03_DADOS_LIMPOS'!A1143</f>
        <v/>
      </c>
      <c r="B1167">
        <f>'03_DADOS_LIMPOS'!C1143</f>
        <v/>
      </c>
      <c r="C1167">
        <f>'03_DADOS_LIMPOS'!D1143</f>
        <v/>
      </c>
      <c r="D1167">
        <f>'03_DADOS_LIMPOS'!K1143</f>
        <v/>
      </c>
      <c r="E1167">
        <f>$B$8+$B$9*D1167</f>
        <v/>
      </c>
      <c r="F1167">
        <f>C1167-E1167</f>
        <v/>
      </c>
      <c r="G1167">
        <f>F1167/$B$11</f>
        <v/>
      </c>
      <c r="H1167">
        <f>ABS(G1167)</f>
        <v/>
      </c>
    </row>
    <row r="1168">
      <c r="A1168">
        <f>'03_DADOS_LIMPOS'!A1144</f>
        <v/>
      </c>
      <c r="B1168">
        <f>'03_DADOS_LIMPOS'!C1144</f>
        <v/>
      </c>
      <c r="C1168">
        <f>'03_DADOS_LIMPOS'!D1144</f>
        <v/>
      </c>
      <c r="D1168">
        <f>'03_DADOS_LIMPOS'!K1144</f>
        <v/>
      </c>
      <c r="E1168">
        <f>$B$8+$B$9*D1168</f>
        <v/>
      </c>
      <c r="F1168">
        <f>C1168-E1168</f>
        <v/>
      </c>
      <c r="G1168">
        <f>F1168/$B$11</f>
        <v/>
      </c>
      <c r="H1168">
        <f>ABS(G1168)</f>
        <v/>
      </c>
    </row>
    <row r="1169">
      <c r="A1169">
        <f>'03_DADOS_LIMPOS'!A1145</f>
        <v/>
      </c>
      <c r="B1169">
        <f>'03_DADOS_LIMPOS'!C1145</f>
        <v/>
      </c>
      <c r="C1169">
        <f>'03_DADOS_LIMPOS'!D1145</f>
        <v/>
      </c>
      <c r="D1169">
        <f>'03_DADOS_LIMPOS'!K1145</f>
        <v/>
      </c>
      <c r="E1169">
        <f>$B$8+$B$9*D1169</f>
        <v/>
      </c>
      <c r="F1169">
        <f>C1169-E1169</f>
        <v/>
      </c>
      <c r="G1169">
        <f>F1169/$B$11</f>
        <v/>
      </c>
      <c r="H1169">
        <f>ABS(G1169)</f>
        <v/>
      </c>
    </row>
    <row r="1170">
      <c r="A1170">
        <f>'03_DADOS_LIMPOS'!A1146</f>
        <v/>
      </c>
      <c r="B1170">
        <f>'03_DADOS_LIMPOS'!C1146</f>
        <v/>
      </c>
      <c r="C1170">
        <f>'03_DADOS_LIMPOS'!D1146</f>
        <v/>
      </c>
      <c r="D1170">
        <f>'03_DADOS_LIMPOS'!K1146</f>
        <v/>
      </c>
      <c r="E1170">
        <f>$B$8+$B$9*D1170</f>
        <v/>
      </c>
      <c r="F1170">
        <f>C1170-E1170</f>
        <v/>
      </c>
      <c r="G1170">
        <f>F1170/$B$11</f>
        <v/>
      </c>
      <c r="H1170">
        <f>ABS(G1170)</f>
        <v/>
      </c>
    </row>
    <row r="1171">
      <c r="A1171">
        <f>'03_DADOS_LIMPOS'!A1147</f>
        <v/>
      </c>
      <c r="B1171">
        <f>'03_DADOS_LIMPOS'!C1147</f>
        <v/>
      </c>
      <c r="C1171">
        <f>'03_DADOS_LIMPOS'!D1147</f>
        <v/>
      </c>
      <c r="D1171">
        <f>'03_DADOS_LIMPOS'!K1147</f>
        <v/>
      </c>
      <c r="E1171">
        <f>$B$8+$B$9*D1171</f>
        <v/>
      </c>
      <c r="F1171">
        <f>C1171-E1171</f>
        <v/>
      </c>
      <c r="G1171">
        <f>F1171/$B$11</f>
        <v/>
      </c>
      <c r="H1171">
        <f>ABS(G1171)</f>
        <v/>
      </c>
    </row>
    <row r="1172">
      <c r="A1172">
        <f>'03_DADOS_LIMPOS'!A1148</f>
        <v/>
      </c>
      <c r="B1172">
        <f>'03_DADOS_LIMPOS'!C1148</f>
        <v/>
      </c>
      <c r="C1172">
        <f>'03_DADOS_LIMPOS'!D1148</f>
        <v/>
      </c>
      <c r="D1172">
        <f>'03_DADOS_LIMPOS'!K1148</f>
        <v/>
      </c>
      <c r="E1172">
        <f>$B$8+$B$9*D1172</f>
        <v/>
      </c>
      <c r="F1172">
        <f>C1172-E1172</f>
        <v/>
      </c>
      <c r="G1172">
        <f>F1172/$B$11</f>
        <v/>
      </c>
      <c r="H1172">
        <f>ABS(G1172)</f>
        <v/>
      </c>
    </row>
    <row r="1173">
      <c r="A1173">
        <f>'03_DADOS_LIMPOS'!A1149</f>
        <v/>
      </c>
      <c r="B1173">
        <f>'03_DADOS_LIMPOS'!C1149</f>
        <v/>
      </c>
      <c r="C1173">
        <f>'03_DADOS_LIMPOS'!D1149</f>
        <v/>
      </c>
      <c r="D1173">
        <f>'03_DADOS_LIMPOS'!K1149</f>
        <v/>
      </c>
      <c r="E1173">
        <f>$B$8+$B$9*D1173</f>
        <v/>
      </c>
      <c r="F1173">
        <f>C1173-E1173</f>
        <v/>
      </c>
      <c r="G1173">
        <f>F1173/$B$11</f>
        <v/>
      </c>
      <c r="H1173">
        <f>ABS(G1173)</f>
        <v/>
      </c>
    </row>
    <row r="1174">
      <c r="A1174">
        <f>'03_DADOS_LIMPOS'!A1150</f>
        <v/>
      </c>
      <c r="B1174">
        <f>'03_DADOS_LIMPOS'!C1150</f>
        <v/>
      </c>
      <c r="C1174">
        <f>'03_DADOS_LIMPOS'!D1150</f>
        <v/>
      </c>
      <c r="D1174">
        <f>'03_DADOS_LIMPOS'!K1150</f>
        <v/>
      </c>
      <c r="E1174">
        <f>$B$8+$B$9*D1174</f>
        <v/>
      </c>
      <c r="F1174">
        <f>C1174-E1174</f>
        <v/>
      </c>
      <c r="G1174">
        <f>F1174/$B$11</f>
        <v/>
      </c>
      <c r="H1174">
        <f>ABS(G1174)</f>
        <v/>
      </c>
    </row>
    <row r="1175">
      <c r="A1175">
        <f>'03_DADOS_LIMPOS'!A1151</f>
        <v/>
      </c>
      <c r="B1175">
        <f>'03_DADOS_LIMPOS'!C1151</f>
        <v/>
      </c>
      <c r="C1175">
        <f>'03_DADOS_LIMPOS'!D1151</f>
        <v/>
      </c>
      <c r="D1175">
        <f>'03_DADOS_LIMPOS'!K1151</f>
        <v/>
      </c>
      <c r="E1175">
        <f>$B$8+$B$9*D1175</f>
        <v/>
      </c>
      <c r="F1175">
        <f>C1175-E1175</f>
        <v/>
      </c>
      <c r="G1175">
        <f>F1175/$B$11</f>
        <v/>
      </c>
      <c r="H1175">
        <f>ABS(G1175)</f>
        <v/>
      </c>
    </row>
    <row r="1176">
      <c r="A1176">
        <f>'03_DADOS_LIMPOS'!A1152</f>
        <v/>
      </c>
      <c r="B1176">
        <f>'03_DADOS_LIMPOS'!C1152</f>
        <v/>
      </c>
      <c r="C1176">
        <f>'03_DADOS_LIMPOS'!D1152</f>
        <v/>
      </c>
      <c r="D1176">
        <f>'03_DADOS_LIMPOS'!K1152</f>
        <v/>
      </c>
      <c r="E1176">
        <f>$B$8+$B$9*D1176</f>
        <v/>
      </c>
      <c r="F1176">
        <f>C1176-E1176</f>
        <v/>
      </c>
      <c r="G1176">
        <f>F1176/$B$11</f>
        <v/>
      </c>
      <c r="H1176">
        <f>ABS(G1176)</f>
        <v/>
      </c>
    </row>
    <row r="1177">
      <c r="A1177">
        <f>'03_DADOS_LIMPOS'!A1153</f>
        <v/>
      </c>
      <c r="B1177">
        <f>'03_DADOS_LIMPOS'!C1153</f>
        <v/>
      </c>
      <c r="C1177">
        <f>'03_DADOS_LIMPOS'!D1153</f>
        <v/>
      </c>
      <c r="D1177">
        <f>'03_DADOS_LIMPOS'!K1153</f>
        <v/>
      </c>
      <c r="E1177">
        <f>$B$8+$B$9*D1177</f>
        <v/>
      </c>
      <c r="F1177">
        <f>C1177-E1177</f>
        <v/>
      </c>
      <c r="G1177">
        <f>F1177/$B$11</f>
        <v/>
      </c>
      <c r="H1177">
        <f>ABS(G1177)</f>
        <v/>
      </c>
    </row>
    <row r="1178">
      <c r="A1178">
        <f>'03_DADOS_LIMPOS'!A1154</f>
        <v/>
      </c>
      <c r="B1178">
        <f>'03_DADOS_LIMPOS'!C1154</f>
        <v/>
      </c>
      <c r="C1178">
        <f>'03_DADOS_LIMPOS'!D1154</f>
        <v/>
      </c>
      <c r="D1178">
        <f>'03_DADOS_LIMPOS'!K1154</f>
        <v/>
      </c>
      <c r="E1178">
        <f>$B$8+$B$9*D1178</f>
        <v/>
      </c>
      <c r="F1178">
        <f>C1178-E1178</f>
        <v/>
      </c>
      <c r="G1178">
        <f>F1178/$B$11</f>
        <v/>
      </c>
      <c r="H1178">
        <f>ABS(G1178)</f>
        <v/>
      </c>
    </row>
    <row r="1179">
      <c r="A1179">
        <f>'03_DADOS_LIMPOS'!A1155</f>
        <v/>
      </c>
      <c r="B1179">
        <f>'03_DADOS_LIMPOS'!C1155</f>
        <v/>
      </c>
      <c r="C1179">
        <f>'03_DADOS_LIMPOS'!D1155</f>
        <v/>
      </c>
      <c r="D1179">
        <f>'03_DADOS_LIMPOS'!K1155</f>
        <v/>
      </c>
      <c r="E1179">
        <f>$B$8+$B$9*D1179</f>
        <v/>
      </c>
      <c r="F1179">
        <f>C1179-E1179</f>
        <v/>
      </c>
      <c r="G1179">
        <f>F1179/$B$11</f>
        <v/>
      </c>
      <c r="H1179">
        <f>ABS(G1179)</f>
        <v/>
      </c>
    </row>
    <row r="1180">
      <c r="A1180">
        <f>'03_DADOS_LIMPOS'!A1156</f>
        <v/>
      </c>
      <c r="B1180">
        <f>'03_DADOS_LIMPOS'!C1156</f>
        <v/>
      </c>
      <c r="C1180">
        <f>'03_DADOS_LIMPOS'!D1156</f>
        <v/>
      </c>
      <c r="D1180">
        <f>'03_DADOS_LIMPOS'!K1156</f>
        <v/>
      </c>
      <c r="E1180">
        <f>$B$8+$B$9*D1180</f>
        <v/>
      </c>
      <c r="F1180">
        <f>C1180-E1180</f>
        <v/>
      </c>
      <c r="G1180">
        <f>F1180/$B$11</f>
        <v/>
      </c>
      <c r="H1180">
        <f>ABS(G1180)</f>
        <v/>
      </c>
    </row>
    <row r="1181">
      <c r="A1181">
        <f>'03_DADOS_LIMPOS'!A1157</f>
        <v/>
      </c>
      <c r="B1181">
        <f>'03_DADOS_LIMPOS'!C1157</f>
        <v/>
      </c>
      <c r="C1181">
        <f>'03_DADOS_LIMPOS'!D1157</f>
        <v/>
      </c>
      <c r="D1181">
        <f>'03_DADOS_LIMPOS'!K1157</f>
        <v/>
      </c>
      <c r="E1181">
        <f>$B$8+$B$9*D1181</f>
        <v/>
      </c>
      <c r="F1181">
        <f>C1181-E1181</f>
        <v/>
      </c>
      <c r="G1181">
        <f>F1181/$B$11</f>
        <v/>
      </c>
      <c r="H1181">
        <f>ABS(G1181)</f>
        <v/>
      </c>
    </row>
    <row r="1182">
      <c r="A1182">
        <f>'03_DADOS_LIMPOS'!A1158</f>
        <v/>
      </c>
      <c r="B1182">
        <f>'03_DADOS_LIMPOS'!C1158</f>
        <v/>
      </c>
      <c r="C1182">
        <f>'03_DADOS_LIMPOS'!D1158</f>
        <v/>
      </c>
      <c r="D1182">
        <f>'03_DADOS_LIMPOS'!K1158</f>
        <v/>
      </c>
      <c r="E1182">
        <f>$B$8+$B$9*D1182</f>
        <v/>
      </c>
      <c r="F1182">
        <f>C1182-E1182</f>
        <v/>
      </c>
      <c r="G1182">
        <f>F1182/$B$11</f>
        <v/>
      </c>
      <c r="H1182">
        <f>ABS(G1182)</f>
        <v/>
      </c>
    </row>
    <row r="1183">
      <c r="A1183">
        <f>'03_DADOS_LIMPOS'!A1159</f>
        <v/>
      </c>
      <c r="B1183">
        <f>'03_DADOS_LIMPOS'!C1159</f>
        <v/>
      </c>
      <c r="C1183">
        <f>'03_DADOS_LIMPOS'!D1159</f>
        <v/>
      </c>
      <c r="D1183">
        <f>'03_DADOS_LIMPOS'!K1159</f>
        <v/>
      </c>
      <c r="E1183">
        <f>$B$8+$B$9*D1183</f>
        <v/>
      </c>
      <c r="F1183">
        <f>C1183-E1183</f>
        <v/>
      </c>
      <c r="G1183">
        <f>F1183/$B$11</f>
        <v/>
      </c>
      <c r="H1183">
        <f>ABS(G1183)</f>
        <v/>
      </c>
    </row>
    <row r="1184">
      <c r="A1184">
        <f>'03_DADOS_LIMPOS'!A1160</f>
        <v/>
      </c>
      <c r="B1184">
        <f>'03_DADOS_LIMPOS'!C1160</f>
        <v/>
      </c>
      <c r="C1184">
        <f>'03_DADOS_LIMPOS'!D1160</f>
        <v/>
      </c>
      <c r="D1184">
        <f>'03_DADOS_LIMPOS'!K1160</f>
        <v/>
      </c>
      <c r="E1184">
        <f>$B$8+$B$9*D1184</f>
        <v/>
      </c>
      <c r="F1184">
        <f>C1184-E1184</f>
        <v/>
      </c>
      <c r="G1184">
        <f>F1184/$B$11</f>
        <v/>
      </c>
      <c r="H1184">
        <f>ABS(G1184)</f>
        <v/>
      </c>
    </row>
    <row r="1185">
      <c r="A1185">
        <f>'03_DADOS_LIMPOS'!A1161</f>
        <v/>
      </c>
      <c r="B1185">
        <f>'03_DADOS_LIMPOS'!C1161</f>
        <v/>
      </c>
      <c r="C1185">
        <f>'03_DADOS_LIMPOS'!D1161</f>
        <v/>
      </c>
      <c r="D1185">
        <f>'03_DADOS_LIMPOS'!K1161</f>
        <v/>
      </c>
      <c r="E1185">
        <f>$B$8+$B$9*D1185</f>
        <v/>
      </c>
      <c r="F1185">
        <f>C1185-E1185</f>
        <v/>
      </c>
      <c r="G1185">
        <f>F1185/$B$11</f>
        <v/>
      </c>
      <c r="H1185">
        <f>ABS(G1185)</f>
        <v/>
      </c>
    </row>
    <row r="1186">
      <c r="A1186">
        <f>'03_DADOS_LIMPOS'!A1162</f>
        <v/>
      </c>
      <c r="B1186">
        <f>'03_DADOS_LIMPOS'!C1162</f>
        <v/>
      </c>
      <c r="C1186">
        <f>'03_DADOS_LIMPOS'!D1162</f>
        <v/>
      </c>
      <c r="D1186">
        <f>'03_DADOS_LIMPOS'!K1162</f>
        <v/>
      </c>
      <c r="E1186">
        <f>$B$8+$B$9*D1186</f>
        <v/>
      </c>
      <c r="F1186">
        <f>C1186-E1186</f>
        <v/>
      </c>
      <c r="G1186">
        <f>F1186/$B$11</f>
        <v/>
      </c>
      <c r="H1186">
        <f>ABS(G1186)</f>
        <v/>
      </c>
    </row>
    <row r="1187">
      <c r="A1187">
        <f>'03_DADOS_LIMPOS'!A1163</f>
        <v/>
      </c>
      <c r="B1187">
        <f>'03_DADOS_LIMPOS'!C1163</f>
        <v/>
      </c>
      <c r="C1187">
        <f>'03_DADOS_LIMPOS'!D1163</f>
        <v/>
      </c>
      <c r="D1187">
        <f>'03_DADOS_LIMPOS'!K1163</f>
        <v/>
      </c>
      <c r="E1187">
        <f>$B$8+$B$9*D1187</f>
        <v/>
      </c>
      <c r="F1187">
        <f>C1187-E1187</f>
        <v/>
      </c>
      <c r="G1187">
        <f>F1187/$B$11</f>
        <v/>
      </c>
      <c r="H1187">
        <f>ABS(G1187)</f>
        <v/>
      </c>
    </row>
    <row r="1188">
      <c r="A1188">
        <f>'03_DADOS_LIMPOS'!A1164</f>
        <v/>
      </c>
      <c r="B1188">
        <f>'03_DADOS_LIMPOS'!C1164</f>
        <v/>
      </c>
      <c r="C1188">
        <f>'03_DADOS_LIMPOS'!D1164</f>
        <v/>
      </c>
      <c r="D1188">
        <f>'03_DADOS_LIMPOS'!K1164</f>
        <v/>
      </c>
      <c r="E1188">
        <f>$B$8+$B$9*D1188</f>
        <v/>
      </c>
      <c r="F1188">
        <f>C1188-E1188</f>
        <v/>
      </c>
      <c r="G1188">
        <f>F1188/$B$11</f>
        <v/>
      </c>
      <c r="H1188">
        <f>ABS(G1188)</f>
        <v/>
      </c>
    </row>
    <row r="1189">
      <c r="A1189">
        <f>'03_DADOS_LIMPOS'!A1165</f>
        <v/>
      </c>
      <c r="B1189">
        <f>'03_DADOS_LIMPOS'!C1165</f>
        <v/>
      </c>
      <c r="C1189">
        <f>'03_DADOS_LIMPOS'!D1165</f>
        <v/>
      </c>
      <c r="D1189">
        <f>'03_DADOS_LIMPOS'!K1165</f>
        <v/>
      </c>
      <c r="E1189">
        <f>$B$8+$B$9*D1189</f>
        <v/>
      </c>
      <c r="F1189">
        <f>C1189-E1189</f>
        <v/>
      </c>
      <c r="G1189">
        <f>F1189/$B$11</f>
        <v/>
      </c>
      <c r="H1189">
        <f>ABS(G1189)</f>
        <v/>
      </c>
    </row>
    <row r="1190">
      <c r="A1190">
        <f>'03_DADOS_LIMPOS'!A1166</f>
        <v/>
      </c>
      <c r="B1190">
        <f>'03_DADOS_LIMPOS'!C1166</f>
        <v/>
      </c>
      <c r="C1190">
        <f>'03_DADOS_LIMPOS'!D1166</f>
        <v/>
      </c>
      <c r="D1190">
        <f>'03_DADOS_LIMPOS'!K1166</f>
        <v/>
      </c>
      <c r="E1190">
        <f>$B$8+$B$9*D1190</f>
        <v/>
      </c>
      <c r="F1190">
        <f>C1190-E1190</f>
        <v/>
      </c>
      <c r="G1190">
        <f>F1190/$B$11</f>
        <v/>
      </c>
      <c r="H1190">
        <f>ABS(G1190)</f>
        <v/>
      </c>
    </row>
    <row r="1191">
      <c r="A1191">
        <f>'03_DADOS_LIMPOS'!A1167</f>
        <v/>
      </c>
      <c r="B1191">
        <f>'03_DADOS_LIMPOS'!C1167</f>
        <v/>
      </c>
      <c r="C1191">
        <f>'03_DADOS_LIMPOS'!D1167</f>
        <v/>
      </c>
      <c r="D1191">
        <f>'03_DADOS_LIMPOS'!K1167</f>
        <v/>
      </c>
      <c r="E1191">
        <f>$B$8+$B$9*D1191</f>
        <v/>
      </c>
      <c r="F1191">
        <f>C1191-E1191</f>
        <v/>
      </c>
      <c r="G1191">
        <f>F1191/$B$11</f>
        <v/>
      </c>
      <c r="H1191">
        <f>ABS(G1191)</f>
        <v/>
      </c>
    </row>
    <row r="1192">
      <c r="A1192">
        <f>'03_DADOS_LIMPOS'!A1168</f>
        <v/>
      </c>
      <c r="B1192">
        <f>'03_DADOS_LIMPOS'!C1168</f>
        <v/>
      </c>
      <c r="C1192">
        <f>'03_DADOS_LIMPOS'!D1168</f>
        <v/>
      </c>
      <c r="D1192">
        <f>'03_DADOS_LIMPOS'!K1168</f>
        <v/>
      </c>
      <c r="E1192">
        <f>$B$8+$B$9*D1192</f>
        <v/>
      </c>
      <c r="F1192">
        <f>C1192-E1192</f>
        <v/>
      </c>
      <c r="G1192">
        <f>F1192/$B$11</f>
        <v/>
      </c>
      <c r="H1192">
        <f>ABS(G1192)</f>
        <v/>
      </c>
    </row>
    <row r="1193">
      <c r="A1193">
        <f>'03_DADOS_LIMPOS'!A1169</f>
        <v/>
      </c>
      <c r="B1193">
        <f>'03_DADOS_LIMPOS'!C1169</f>
        <v/>
      </c>
      <c r="C1193">
        <f>'03_DADOS_LIMPOS'!D1169</f>
        <v/>
      </c>
      <c r="D1193">
        <f>'03_DADOS_LIMPOS'!K1169</f>
        <v/>
      </c>
      <c r="E1193">
        <f>$B$8+$B$9*D1193</f>
        <v/>
      </c>
      <c r="F1193">
        <f>C1193-E1193</f>
        <v/>
      </c>
      <c r="G1193">
        <f>F1193/$B$11</f>
        <v/>
      </c>
      <c r="H1193">
        <f>ABS(G1193)</f>
        <v/>
      </c>
    </row>
    <row r="1194">
      <c r="A1194">
        <f>'03_DADOS_LIMPOS'!A1170</f>
        <v/>
      </c>
      <c r="B1194">
        <f>'03_DADOS_LIMPOS'!C1170</f>
        <v/>
      </c>
      <c r="C1194">
        <f>'03_DADOS_LIMPOS'!D1170</f>
        <v/>
      </c>
      <c r="D1194">
        <f>'03_DADOS_LIMPOS'!K1170</f>
        <v/>
      </c>
      <c r="E1194">
        <f>$B$8+$B$9*D1194</f>
        <v/>
      </c>
      <c r="F1194">
        <f>C1194-E1194</f>
        <v/>
      </c>
      <c r="G1194">
        <f>F1194/$B$11</f>
        <v/>
      </c>
      <c r="H1194">
        <f>ABS(G1194)</f>
        <v/>
      </c>
    </row>
    <row r="1195">
      <c r="A1195">
        <f>'03_DADOS_LIMPOS'!A1171</f>
        <v/>
      </c>
      <c r="B1195">
        <f>'03_DADOS_LIMPOS'!C1171</f>
        <v/>
      </c>
      <c r="C1195">
        <f>'03_DADOS_LIMPOS'!D1171</f>
        <v/>
      </c>
      <c r="D1195">
        <f>'03_DADOS_LIMPOS'!K1171</f>
        <v/>
      </c>
      <c r="E1195">
        <f>$B$8+$B$9*D1195</f>
        <v/>
      </c>
      <c r="F1195">
        <f>C1195-E1195</f>
        <v/>
      </c>
      <c r="G1195">
        <f>F1195/$B$11</f>
        <v/>
      </c>
      <c r="H1195">
        <f>ABS(G1195)</f>
        <v/>
      </c>
    </row>
    <row r="1196">
      <c r="A1196">
        <f>'03_DADOS_LIMPOS'!A1172</f>
        <v/>
      </c>
      <c r="B1196">
        <f>'03_DADOS_LIMPOS'!C1172</f>
        <v/>
      </c>
      <c r="C1196">
        <f>'03_DADOS_LIMPOS'!D1172</f>
        <v/>
      </c>
      <c r="D1196">
        <f>'03_DADOS_LIMPOS'!K1172</f>
        <v/>
      </c>
      <c r="E1196">
        <f>$B$8+$B$9*D1196</f>
        <v/>
      </c>
      <c r="F1196">
        <f>C1196-E1196</f>
        <v/>
      </c>
      <c r="G1196">
        <f>F1196/$B$11</f>
        <v/>
      </c>
      <c r="H1196">
        <f>ABS(G1196)</f>
        <v/>
      </c>
    </row>
    <row r="1197">
      <c r="A1197">
        <f>'03_DADOS_LIMPOS'!A1173</f>
        <v/>
      </c>
      <c r="B1197">
        <f>'03_DADOS_LIMPOS'!C1173</f>
        <v/>
      </c>
      <c r="C1197">
        <f>'03_DADOS_LIMPOS'!D1173</f>
        <v/>
      </c>
      <c r="D1197">
        <f>'03_DADOS_LIMPOS'!K1173</f>
        <v/>
      </c>
      <c r="E1197">
        <f>$B$8+$B$9*D1197</f>
        <v/>
      </c>
      <c r="F1197">
        <f>C1197-E1197</f>
        <v/>
      </c>
      <c r="G1197">
        <f>F1197/$B$11</f>
        <v/>
      </c>
      <c r="H1197">
        <f>ABS(G1197)</f>
        <v/>
      </c>
    </row>
    <row r="1198">
      <c r="A1198">
        <f>'03_DADOS_LIMPOS'!A1174</f>
        <v/>
      </c>
      <c r="B1198">
        <f>'03_DADOS_LIMPOS'!C1174</f>
        <v/>
      </c>
      <c r="C1198">
        <f>'03_DADOS_LIMPOS'!D1174</f>
        <v/>
      </c>
      <c r="D1198">
        <f>'03_DADOS_LIMPOS'!K1174</f>
        <v/>
      </c>
      <c r="E1198">
        <f>$B$8+$B$9*D1198</f>
        <v/>
      </c>
      <c r="F1198">
        <f>C1198-E1198</f>
        <v/>
      </c>
      <c r="G1198">
        <f>F1198/$B$11</f>
        <v/>
      </c>
      <c r="H1198">
        <f>ABS(G1198)</f>
        <v/>
      </c>
    </row>
    <row r="1199">
      <c r="A1199">
        <f>'03_DADOS_LIMPOS'!A1175</f>
        <v/>
      </c>
      <c r="B1199">
        <f>'03_DADOS_LIMPOS'!C1175</f>
        <v/>
      </c>
      <c r="C1199">
        <f>'03_DADOS_LIMPOS'!D1175</f>
        <v/>
      </c>
      <c r="D1199">
        <f>'03_DADOS_LIMPOS'!K1175</f>
        <v/>
      </c>
      <c r="E1199">
        <f>$B$8+$B$9*D1199</f>
        <v/>
      </c>
      <c r="F1199">
        <f>C1199-E1199</f>
        <v/>
      </c>
      <c r="G1199">
        <f>F1199/$B$11</f>
        <v/>
      </c>
      <c r="H1199">
        <f>ABS(G1199)</f>
        <v/>
      </c>
    </row>
    <row r="1200">
      <c r="A1200">
        <f>'03_DADOS_LIMPOS'!A1176</f>
        <v/>
      </c>
      <c r="B1200">
        <f>'03_DADOS_LIMPOS'!C1176</f>
        <v/>
      </c>
      <c r="C1200">
        <f>'03_DADOS_LIMPOS'!D1176</f>
        <v/>
      </c>
      <c r="D1200">
        <f>'03_DADOS_LIMPOS'!K1176</f>
        <v/>
      </c>
      <c r="E1200">
        <f>$B$8+$B$9*D1200</f>
        <v/>
      </c>
      <c r="F1200">
        <f>C1200-E1200</f>
        <v/>
      </c>
      <c r="G1200">
        <f>F1200/$B$11</f>
        <v/>
      </c>
      <c r="H1200">
        <f>ABS(G1200)</f>
        <v/>
      </c>
    </row>
    <row r="1201">
      <c r="A1201">
        <f>'03_DADOS_LIMPOS'!A1177</f>
        <v/>
      </c>
      <c r="B1201">
        <f>'03_DADOS_LIMPOS'!C1177</f>
        <v/>
      </c>
      <c r="C1201">
        <f>'03_DADOS_LIMPOS'!D1177</f>
        <v/>
      </c>
      <c r="D1201">
        <f>'03_DADOS_LIMPOS'!K1177</f>
        <v/>
      </c>
      <c r="E1201">
        <f>$B$8+$B$9*D1201</f>
        <v/>
      </c>
      <c r="F1201">
        <f>C1201-E1201</f>
        <v/>
      </c>
      <c r="G1201">
        <f>F1201/$B$11</f>
        <v/>
      </c>
      <c r="H1201">
        <f>ABS(G1201)</f>
        <v/>
      </c>
    </row>
    <row r="1202">
      <c r="A1202">
        <f>'03_DADOS_LIMPOS'!A1178</f>
        <v/>
      </c>
      <c r="B1202">
        <f>'03_DADOS_LIMPOS'!C1178</f>
        <v/>
      </c>
      <c r="C1202">
        <f>'03_DADOS_LIMPOS'!D1178</f>
        <v/>
      </c>
      <c r="D1202">
        <f>'03_DADOS_LIMPOS'!K1178</f>
        <v/>
      </c>
      <c r="E1202">
        <f>$B$8+$B$9*D1202</f>
        <v/>
      </c>
      <c r="F1202">
        <f>C1202-E1202</f>
        <v/>
      </c>
      <c r="G1202">
        <f>F1202/$B$11</f>
        <v/>
      </c>
      <c r="H1202">
        <f>ABS(G1202)</f>
        <v/>
      </c>
    </row>
    <row r="1203">
      <c r="A1203">
        <f>'03_DADOS_LIMPOS'!A1179</f>
        <v/>
      </c>
      <c r="B1203">
        <f>'03_DADOS_LIMPOS'!C1179</f>
        <v/>
      </c>
      <c r="C1203">
        <f>'03_DADOS_LIMPOS'!D1179</f>
        <v/>
      </c>
      <c r="D1203">
        <f>'03_DADOS_LIMPOS'!K1179</f>
        <v/>
      </c>
      <c r="E1203">
        <f>$B$8+$B$9*D1203</f>
        <v/>
      </c>
      <c r="F1203">
        <f>C1203-E1203</f>
        <v/>
      </c>
      <c r="G1203">
        <f>F1203/$B$11</f>
        <v/>
      </c>
      <c r="H1203">
        <f>ABS(G1203)</f>
        <v/>
      </c>
    </row>
    <row r="1204">
      <c r="A1204">
        <f>'03_DADOS_LIMPOS'!A1180</f>
        <v/>
      </c>
      <c r="B1204">
        <f>'03_DADOS_LIMPOS'!C1180</f>
        <v/>
      </c>
      <c r="C1204">
        <f>'03_DADOS_LIMPOS'!D1180</f>
        <v/>
      </c>
      <c r="D1204">
        <f>'03_DADOS_LIMPOS'!K1180</f>
        <v/>
      </c>
      <c r="E1204">
        <f>$B$8+$B$9*D1204</f>
        <v/>
      </c>
      <c r="F1204">
        <f>C1204-E1204</f>
        <v/>
      </c>
      <c r="G1204">
        <f>F1204/$B$11</f>
        <v/>
      </c>
      <c r="H1204">
        <f>ABS(G1204)</f>
        <v/>
      </c>
    </row>
    <row r="1205">
      <c r="A1205">
        <f>'03_DADOS_LIMPOS'!A1181</f>
        <v/>
      </c>
      <c r="B1205">
        <f>'03_DADOS_LIMPOS'!C1181</f>
        <v/>
      </c>
      <c r="C1205">
        <f>'03_DADOS_LIMPOS'!D1181</f>
        <v/>
      </c>
      <c r="D1205">
        <f>'03_DADOS_LIMPOS'!K1181</f>
        <v/>
      </c>
      <c r="E1205">
        <f>$B$8+$B$9*D1205</f>
        <v/>
      </c>
      <c r="F1205">
        <f>C1205-E1205</f>
        <v/>
      </c>
      <c r="G1205">
        <f>F1205/$B$11</f>
        <v/>
      </c>
      <c r="H1205">
        <f>ABS(G1205)</f>
        <v/>
      </c>
    </row>
    <row r="1206">
      <c r="A1206">
        <f>'03_DADOS_LIMPOS'!A1182</f>
        <v/>
      </c>
      <c r="B1206">
        <f>'03_DADOS_LIMPOS'!C1182</f>
        <v/>
      </c>
      <c r="C1206">
        <f>'03_DADOS_LIMPOS'!D1182</f>
        <v/>
      </c>
      <c r="D1206">
        <f>'03_DADOS_LIMPOS'!K1182</f>
        <v/>
      </c>
      <c r="E1206">
        <f>$B$8+$B$9*D1206</f>
        <v/>
      </c>
      <c r="F1206">
        <f>C1206-E1206</f>
        <v/>
      </c>
      <c r="G1206">
        <f>F1206/$B$11</f>
        <v/>
      </c>
      <c r="H1206">
        <f>ABS(G1206)</f>
        <v/>
      </c>
    </row>
    <row r="1207">
      <c r="A1207">
        <f>'03_DADOS_LIMPOS'!A1183</f>
        <v/>
      </c>
      <c r="B1207">
        <f>'03_DADOS_LIMPOS'!C1183</f>
        <v/>
      </c>
      <c r="C1207">
        <f>'03_DADOS_LIMPOS'!D1183</f>
        <v/>
      </c>
      <c r="D1207">
        <f>'03_DADOS_LIMPOS'!K1183</f>
        <v/>
      </c>
      <c r="E1207">
        <f>$B$8+$B$9*D1207</f>
        <v/>
      </c>
      <c r="F1207">
        <f>C1207-E1207</f>
        <v/>
      </c>
      <c r="G1207">
        <f>F1207/$B$11</f>
        <v/>
      </c>
      <c r="H1207">
        <f>ABS(G1207)</f>
        <v/>
      </c>
    </row>
    <row r="1208">
      <c r="A1208">
        <f>'03_DADOS_LIMPOS'!A1184</f>
        <v/>
      </c>
      <c r="B1208">
        <f>'03_DADOS_LIMPOS'!C1184</f>
        <v/>
      </c>
      <c r="C1208">
        <f>'03_DADOS_LIMPOS'!D1184</f>
        <v/>
      </c>
      <c r="D1208">
        <f>'03_DADOS_LIMPOS'!K1184</f>
        <v/>
      </c>
      <c r="E1208">
        <f>$B$8+$B$9*D1208</f>
        <v/>
      </c>
      <c r="F1208">
        <f>C1208-E1208</f>
        <v/>
      </c>
      <c r="G1208">
        <f>F1208/$B$11</f>
        <v/>
      </c>
      <c r="H1208">
        <f>ABS(G1208)</f>
        <v/>
      </c>
    </row>
    <row r="1209">
      <c r="A1209">
        <f>'03_DADOS_LIMPOS'!A1185</f>
        <v/>
      </c>
      <c r="B1209">
        <f>'03_DADOS_LIMPOS'!C1185</f>
        <v/>
      </c>
      <c r="C1209">
        <f>'03_DADOS_LIMPOS'!D1185</f>
        <v/>
      </c>
      <c r="D1209">
        <f>'03_DADOS_LIMPOS'!K1185</f>
        <v/>
      </c>
      <c r="E1209">
        <f>$B$8+$B$9*D1209</f>
        <v/>
      </c>
      <c r="F1209">
        <f>C1209-E1209</f>
        <v/>
      </c>
      <c r="G1209">
        <f>F1209/$B$11</f>
        <v/>
      </c>
      <c r="H1209">
        <f>ABS(G1209)</f>
        <v/>
      </c>
    </row>
    <row r="1210">
      <c r="A1210">
        <f>'03_DADOS_LIMPOS'!A1186</f>
        <v/>
      </c>
      <c r="B1210">
        <f>'03_DADOS_LIMPOS'!C1186</f>
        <v/>
      </c>
      <c r="C1210">
        <f>'03_DADOS_LIMPOS'!D1186</f>
        <v/>
      </c>
      <c r="D1210">
        <f>'03_DADOS_LIMPOS'!K1186</f>
        <v/>
      </c>
      <c r="E1210">
        <f>$B$8+$B$9*D1210</f>
        <v/>
      </c>
      <c r="F1210">
        <f>C1210-E1210</f>
        <v/>
      </c>
      <c r="G1210">
        <f>F1210/$B$11</f>
        <v/>
      </c>
      <c r="H1210">
        <f>ABS(G1210)</f>
        <v/>
      </c>
    </row>
    <row r="1211">
      <c r="A1211">
        <f>'03_DADOS_LIMPOS'!A1187</f>
        <v/>
      </c>
      <c r="B1211">
        <f>'03_DADOS_LIMPOS'!C1187</f>
        <v/>
      </c>
      <c r="C1211">
        <f>'03_DADOS_LIMPOS'!D1187</f>
        <v/>
      </c>
      <c r="D1211">
        <f>'03_DADOS_LIMPOS'!K1187</f>
        <v/>
      </c>
      <c r="E1211">
        <f>$B$8+$B$9*D1211</f>
        <v/>
      </c>
      <c r="F1211">
        <f>C1211-E1211</f>
        <v/>
      </c>
      <c r="G1211">
        <f>F1211/$B$11</f>
        <v/>
      </c>
      <c r="H1211">
        <f>ABS(G1211)</f>
        <v/>
      </c>
    </row>
    <row r="1212">
      <c r="A1212">
        <f>'03_DADOS_LIMPOS'!A1188</f>
        <v/>
      </c>
      <c r="B1212">
        <f>'03_DADOS_LIMPOS'!C1188</f>
        <v/>
      </c>
      <c r="C1212">
        <f>'03_DADOS_LIMPOS'!D1188</f>
        <v/>
      </c>
      <c r="D1212">
        <f>'03_DADOS_LIMPOS'!K1188</f>
        <v/>
      </c>
      <c r="E1212">
        <f>$B$8+$B$9*D1212</f>
        <v/>
      </c>
      <c r="F1212">
        <f>C1212-E1212</f>
        <v/>
      </c>
      <c r="G1212">
        <f>F1212/$B$11</f>
        <v/>
      </c>
      <c r="H1212">
        <f>ABS(G1212)</f>
        <v/>
      </c>
    </row>
    <row r="1213">
      <c r="A1213">
        <f>'03_DADOS_LIMPOS'!A1189</f>
        <v/>
      </c>
      <c r="B1213">
        <f>'03_DADOS_LIMPOS'!C1189</f>
        <v/>
      </c>
      <c r="C1213">
        <f>'03_DADOS_LIMPOS'!D1189</f>
        <v/>
      </c>
      <c r="D1213">
        <f>'03_DADOS_LIMPOS'!K1189</f>
        <v/>
      </c>
      <c r="E1213">
        <f>$B$8+$B$9*D1213</f>
        <v/>
      </c>
      <c r="F1213">
        <f>C1213-E1213</f>
        <v/>
      </c>
      <c r="G1213">
        <f>F1213/$B$11</f>
        <v/>
      </c>
      <c r="H1213">
        <f>ABS(G1213)</f>
        <v/>
      </c>
    </row>
    <row r="1214">
      <c r="A1214">
        <f>'03_DADOS_LIMPOS'!A1190</f>
        <v/>
      </c>
      <c r="B1214">
        <f>'03_DADOS_LIMPOS'!C1190</f>
        <v/>
      </c>
      <c r="C1214">
        <f>'03_DADOS_LIMPOS'!D1190</f>
        <v/>
      </c>
      <c r="D1214">
        <f>'03_DADOS_LIMPOS'!K1190</f>
        <v/>
      </c>
      <c r="E1214">
        <f>$B$8+$B$9*D1214</f>
        <v/>
      </c>
      <c r="F1214">
        <f>C1214-E1214</f>
        <v/>
      </c>
      <c r="G1214">
        <f>F1214/$B$11</f>
        <v/>
      </c>
      <c r="H1214">
        <f>ABS(G1214)</f>
        <v/>
      </c>
    </row>
    <row r="1215">
      <c r="A1215">
        <f>'03_DADOS_LIMPOS'!A1191</f>
        <v/>
      </c>
      <c r="B1215">
        <f>'03_DADOS_LIMPOS'!C1191</f>
        <v/>
      </c>
      <c r="C1215">
        <f>'03_DADOS_LIMPOS'!D1191</f>
        <v/>
      </c>
      <c r="D1215">
        <f>'03_DADOS_LIMPOS'!K1191</f>
        <v/>
      </c>
      <c r="E1215">
        <f>$B$8+$B$9*D1215</f>
        <v/>
      </c>
      <c r="F1215">
        <f>C1215-E1215</f>
        <v/>
      </c>
      <c r="G1215">
        <f>F1215/$B$11</f>
        <v/>
      </c>
      <c r="H1215">
        <f>ABS(G1215)</f>
        <v/>
      </c>
    </row>
    <row r="1216">
      <c r="A1216">
        <f>'03_DADOS_LIMPOS'!A1192</f>
        <v/>
      </c>
      <c r="B1216">
        <f>'03_DADOS_LIMPOS'!C1192</f>
        <v/>
      </c>
      <c r="C1216">
        <f>'03_DADOS_LIMPOS'!D1192</f>
        <v/>
      </c>
      <c r="D1216">
        <f>'03_DADOS_LIMPOS'!K1192</f>
        <v/>
      </c>
      <c r="E1216">
        <f>$B$8+$B$9*D1216</f>
        <v/>
      </c>
      <c r="F1216">
        <f>C1216-E1216</f>
        <v/>
      </c>
      <c r="G1216">
        <f>F1216/$B$11</f>
        <v/>
      </c>
      <c r="H1216">
        <f>ABS(G1216)</f>
        <v/>
      </c>
    </row>
    <row r="1217">
      <c r="A1217">
        <f>'03_DADOS_LIMPOS'!A1193</f>
        <v/>
      </c>
      <c r="B1217">
        <f>'03_DADOS_LIMPOS'!C1193</f>
        <v/>
      </c>
      <c r="C1217">
        <f>'03_DADOS_LIMPOS'!D1193</f>
        <v/>
      </c>
      <c r="D1217">
        <f>'03_DADOS_LIMPOS'!K1193</f>
        <v/>
      </c>
      <c r="E1217">
        <f>$B$8+$B$9*D1217</f>
        <v/>
      </c>
      <c r="F1217">
        <f>C1217-E1217</f>
        <v/>
      </c>
      <c r="G1217">
        <f>F1217/$B$11</f>
        <v/>
      </c>
      <c r="H1217">
        <f>ABS(G1217)</f>
        <v/>
      </c>
    </row>
    <row r="1218">
      <c r="A1218">
        <f>'03_DADOS_LIMPOS'!A1194</f>
        <v/>
      </c>
      <c r="B1218">
        <f>'03_DADOS_LIMPOS'!C1194</f>
        <v/>
      </c>
      <c r="C1218">
        <f>'03_DADOS_LIMPOS'!D1194</f>
        <v/>
      </c>
      <c r="D1218">
        <f>'03_DADOS_LIMPOS'!K1194</f>
        <v/>
      </c>
      <c r="E1218">
        <f>$B$8+$B$9*D1218</f>
        <v/>
      </c>
      <c r="F1218">
        <f>C1218-E1218</f>
        <v/>
      </c>
      <c r="G1218">
        <f>F1218/$B$11</f>
        <v/>
      </c>
      <c r="H1218">
        <f>ABS(G1218)</f>
        <v/>
      </c>
    </row>
    <row r="1219">
      <c r="A1219">
        <f>'03_DADOS_LIMPOS'!A1195</f>
        <v/>
      </c>
      <c r="B1219">
        <f>'03_DADOS_LIMPOS'!C1195</f>
        <v/>
      </c>
      <c r="C1219">
        <f>'03_DADOS_LIMPOS'!D1195</f>
        <v/>
      </c>
      <c r="D1219">
        <f>'03_DADOS_LIMPOS'!K1195</f>
        <v/>
      </c>
      <c r="E1219">
        <f>$B$8+$B$9*D1219</f>
        <v/>
      </c>
      <c r="F1219">
        <f>C1219-E1219</f>
        <v/>
      </c>
      <c r="G1219">
        <f>F1219/$B$11</f>
        <v/>
      </c>
      <c r="H1219">
        <f>ABS(G1219)</f>
        <v/>
      </c>
    </row>
    <row r="1220">
      <c r="A1220">
        <f>'03_DADOS_LIMPOS'!A1196</f>
        <v/>
      </c>
      <c r="B1220">
        <f>'03_DADOS_LIMPOS'!C1196</f>
        <v/>
      </c>
      <c r="C1220">
        <f>'03_DADOS_LIMPOS'!D1196</f>
        <v/>
      </c>
      <c r="D1220">
        <f>'03_DADOS_LIMPOS'!K1196</f>
        <v/>
      </c>
      <c r="E1220">
        <f>$B$8+$B$9*D1220</f>
        <v/>
      </c>
      <c r="F1220">
        <f>C1220-E1220</f>
        <v/>
      </c>
      <c r="G1220">
        <f>F1220/$B$11</f>
        <v/>
      </c>
      <c r="H1220">
        <f>ABS(G1220)</f>
        <v/>
      </c>
    </row>
    <row r="1221">
      <c r="A1221">
        <f>'03_DADOS_LIMPOS'!A1197</f>
        <v/>
      </c>
      <c r="B1221">
        <f>'03_DADOS_LIMPOS'!C1197</f>
        <v/>
      </c>
      <c r="C1221">
        <f>'03_DADOS_LIMPOS'!D1197</f>
        <v/>
      </c>
      <c r="D1221">
        <f>'03_DADOS_LIMPOS'!K1197</f>
        <v/>
      </c>
      <c r="E1221">
        <f>$B$8+$B$9*D1221</f>
        <v/>
      </c>
      <c r="F1221">
        <f>C1221-E1221</f>
        <v/>
      </c>
      <c r="G1221">
        <f>F1221/$B$11</f>
        <v/>
      </c>
      <c r="H1221">
        <f>ABS(G1221)</f>
        <v/>
      </c>
    </row>
    <row r="1222">
      <c r="A1222">
        <f>'03_DADOS_LIMPOS'!A1198</f>
        <v/>
      </c>
      <c r="B1222">
        <f>'03_DADOS_LIMPOS'!C1198</f>
        <v/>
      </c>
      <c r="C1222">
        <f>'03_DADOS_LIMPOS'!D1198</f>
        <v/>
      </c>
      <c r="D1222">
        <f>'03_DADOS_LIMPOS'!K1198</f>
        <v/>
      </c>
      <c r="E1222">
        <f>$B$8+$B$9*D1222</f>
        <v/>
      </c>
      <c r="F1222">
        <f>C1222-E1222</f>
        <v/>
      </c>
      <c r="G1222">
        <f>F1222/$B$11</f>
        <v/>
      </c>
      <c r="H1222">
        <f>ABS(G1222)</f>
        <v/>
      </c>
    </row>
    <row r="1223">
      <c r="A1223">
        <f>'03_DADOS_LIMPOS'!A1199</f>
        <v/>
      </c>
      <c r="B1223">
        <f>'03_DADOS_LIMPOS'!C1199</f>
        <v/>
      </c>
      <c r="C1223">
        <f>'03_DADOS_LIMPOS'!D1199</f>
        <v/>
      </c>
      <c r="D1223">
        <f>'03_DADOS_LIMPOS'!K1199</f>
        <v/>
      </c>
      <c r="E1223">
        <f>$B$8+$B$9*D1223</f>
        <v/>
      </c>
      <c r="F1223">
        <f>C1223-E1223</f>
        <v/>
      </c>
      <c r="G1223">
        <f>F1223/$B$11</f>
        <v/>
      </c>
      <c r="H1223">
        <f>ABS(G1223)</f>
        <v/>
      </c>
    </row>
    <row r="1224">
      <c r="A1224">
        <f>'03_DADOS_LIMPOS'!A1200</f>
        <v/>
      </c>
      <c r="B1224">
        <f>'03_DADOS_LIMPOS'!C1200</f>
        <v/>
      </c>
      <c r="C1224">
        <f>'03_DADOS_LIMPOS'!D1200</f>
        <v/>
      </c>
      <c r="D1224">
        <f>'03_DADOS_LIMPOS'!K1200</f>
        <v/>
      </c>
      <c r="E1224">
        <f>$B$8+$B$9*D1224</f>
        <v/>
      </c>
      <c r="F1224">
        <f>C1224-E1224</f>
        <v/>
      </c>
      <c r="G1224">
        <f>F1224/$B$11</f>
        <v/>
      </c>
      <c r="H1224">
        <f>ABS(G1224)</f>
        <v/>
      </c>
    </row>
    <row r="1225">
      <c r="A1225">
        <f>'03_DADOS_LIMPOS'!A1201</f>
        <v/>
      </c>
      <c r="B1225">
        <f>'03_DADOS_LIMPOS'!C1201</f>
        <v/>
      </c>
      <c r="C1225">
        <f>'03_DADOS_LIMPOS'!D1201</f>
        <v/>
      </c>
      <c r="D1225">
        <f>'03_DADOS_LIMPOS'!K1201</f>
        <v/>
      </c>
      <c r="E1225">
        <f>$B$8+$B$9*D1225</f>
        <v/>
      </c>
      <c r="F1225">
        <f>C1225-E1225</f>
        <v/>
      </c>
      <c r="G1225">
        <f>F1225/$B$11</f>
        <v/>
      </c>
      <c r="H1225">
        <f>ABS(G1225)</f>
        <v/>
      </c>
    </row>
    <row r="1226">
      <c r="A1226">
        <f>'03_DADOS_LIMPOS'!A1202</f>
        <v/>
      </c>
      <c r="B1226">
        <f>'03_DADOS_LIMPOS'!C1202</f>
        <v/>
      </c>
      <c r="C1226">
        <f>'03_DADOS_LIMPOS'!D1202</f>
        <v/>
      </c>
      <c r="D1226">
        <f>'03_DADOS_LIMPOS'!K1202</f>
        <v/>
      </c>
      <c r="E1226">
        <f>$B$8+$B$9*D1226</f>
        <v/>
      </c>
      <c r="F1226">
        <f>C1226-E1226</f>
        <v/>
      </c>
      <c r="G1226">
        <f>F1226/$B$11</f>
        <v/>
      </c>
      <c r="H1226">
        <f>ABS(G1226)</f>
        <v/>
      </c>
    </row>
    <row r="1227">
      <c r="A1227">
        <f>'03_DADOS_LIMPOS'!A1203</f>
        <v/>
      </c>
      <c r="B1227">
        <f>'03_DADOS_LIMPOS'!C1203</f>
        <v/>
      </c>
      <c r="C1227">
        <f>'03_DADOS_LIMPOS'!D1203</f>
        <v/>
      </c>
      <c r="D1227">
        <f>'03_DADOS_LIMPOS'!K1203</f>
        <v/>
      </c>
      <c r="E1227">
        <f>$B$8+$B$9*D1227</f>
        <v/>
      </c>
      <c r="F1227">
        <f>C1227-E1227</f>
        <v/>
      </c>
      <c r="G1227">
        <f>F1227/$B$11</f>
        <v/>
      </c>
      <c r="H1227">
        <f>ABS(G1227)</f>
        <v/>
      </c>
    </row>
    <row r="1228">
      <c r="A1228">
        <f>'03_DADOS_LIMPOS'!A1204</f>
        <v/>
      </c>
      <c r="B1228">
        <f>'03_DADOS_LIMPOS'!C1204</f>
        <v/>
      </c>
      <c r="C1228">
        <f>'03_DADOS_LIMPOS'!D1204</f>
        <v/>
      </c>
      <c r="D1228">
        <f>'03_DADOS_LIMPOS'!K1204</f>
        <v/>
      </c>
      <c r="E1228">
        <f>$B$8+$B$9*D1228</f>
        <v/>
      </c>
      <c r="F1228">
        <f>C1228-E1228</f>
        <v/>
      </c>
      <c r="G1228">
        <f>F1228/$B$11</f>
        <v/>
      </c>
      <c r="H1228">
        <f>ABS(G1228)</f>
        <v/>
      </c>
    </row>
    <row r="1229">
      <c r="A1229">
        <f>'03_DADOS_LIMPOS'!A1205</f>
        <v/>
      </c>
      <c r="B1229">
        <f>'03_DADOS_LIMPOS'!C1205</f>
        <v/>
      </c>
      <c r="C1229">
        <f>'03_DADOS_LIMPOS'!D1205</f>
        <v/>
      </c>
      <c r="D1229">
        <f>'03_DADOS_LIMPOS'!K1205</f>
        <v/>
      </c>
      <c r="E1229">
        <f>$B$8+$B$9*D1229</f>
        <v/>
      </c>
      <c r="F1229">
        <f>C1229-E1229</f>
        <v/>
      </c>
      <c r="G1229">
        <f>F1229/$B$11</f>
        <v/>
      </c>
      <c r="H1229">
        <f>ABS(G1229)</f>
        <v/>
      </c>
    </row>
    <row r="1230">
      <c r="A1230">
        <f>'03_DADOS_LIMPOS'!A1206</f>
        <v/>
      </c>
      <c r="B1230">
        <f>'03_DADOS_LIMPOS'!C1206</f>
        <v/>
      </c>
      <c r="C1230">
        <f>'03_DADOS_LIMPOS'!D1206</f>
        <v/>
      </c>
      <c r="D1230">
        <f>'03_DADOS_LIMPOS'!K1206</f>
        <v/>
      </c>
      <c r="E1230">
        <f>$B$8+$B$9*D1230</f>
        <v/>
      </c>
      <c r="F1230">
        <f>C1230-E1230</f>
        <v/>
      </c>
      <c r="G1230">
        <f>F1230/$B$11</f>
        <v/>
      </c>
      <c r="H1230">
        <f>ABS(G1230)</f>
        <v/>
      </c>
    </row>
    <row r="1231">
      <c r="A1231">
        <f>'03_DADOS_LIMPOS'!A1207</f>
        <v/>
      </c>
      <c r="B1231">
        <f>'03_DADOS_LIMPOS'!C1207</f>
        <v/>
      </c>
      <c r="C1231">
        <f>'03_DADOS_LIMPOS'!D1207</f>
        <v/>
      </c>
      <c r="D1231">
        <f>'03_DADOS_LIMPOS'!K1207</f>
        <v/>
      </c>
      <c r="E1231">
        <f>$B$8+$B$9*D1231</f>
        <v/>
      </c>
      <c r="F1231">
        <f>C1231-E1231</f>
        <v/>
      </c>
      <c r="G1231">
        <f>F1231/$B$11</f>
        <v/>
      </c>
      <c r="H1231">
        <f>ABS(G1231)</f>
        <v/>
      </c>
    </row>
    <row r="1232">
      <c r="A1232">
        <f>'03_DADOS_LIMPOS'!A1208</f>
        <v/>
      </c>
      <c r="B1232">
        <f>'03_DADOS_LIMPOS'!C1208</f>
        <v/>
      </c>
      <c r="C1232">
        <f>'03_DADOS_LIMPOS'!D1208</f>
        <v/>
      </c>
      <c r="D1232">
        <f>'03_DADOS_LIMPOS'!K1208</f>
        <v/>
      </c>
      <c r="E1232">
        <f>$B$8+$B$9*D1232</f>
        <v/>
      </c>
      <c r="F1232">
        <f>C1232-E1232</f>
        <v/>
      </c>
      <c r="G1232">
        <f>F1232/$B$11</f>
        <v/>
      </c>
      <c r="H1232">
        <f>ABS(G1232)</f>
        <v/>
      </c>
    </row>
    <row r="1233">
      <c r="A1233">
        <f>'03_DADOS_LIMPOS'!A1209</f>
        <v/>
      </c>
      <c r="B1233">
        <f>'03_DADOS_LIMPOS'!C1209</f>
        <v/>
      </c>
      <c r="C1233">
        <f>'03_DADOS_LIMPOS'!D1209</f>
        <v/>
      </c>
      <c r="D1233">
        <f>'03_DADOS_LIMPOS'!K1209</f>
        <v/>
      </c>
      <c r="E1233">
        <f>$B$8+$B$9*D1233</f>
        <v/>
      </c>
      <c r="F1233">
        <f>C1233-E1233</f>
        <v/>
      </c>
      <c r="G1233">
        <f>F1233/$B$11</f>
        <v/>
      </c>
      <c r="H1233">
        <f>ABS(G1233)</f>
        <v/>
      </c>
    </row>
    <row r="1234">
      <c r="A1234">
        <f>'03_DADOS_LIMPOS'!A1210</f>
        <v/>
      </c>
      <c r="B1234">
        <f>'03_DADOS_LIMPOS'!C1210</f>
        <v/>
      </c>
      <c r="C1234">
        <f>'03_DADOS_LIMPOS'!D1210</f>
        <v/>
      </c>
      <c r="D1234">
        <f>'03_DADOS_LIMPOS'!K1210</f>
        <v/>
      </c>
      <c r="E1234">
        <f>$B$8+$B$9*D1234</f>
        <v/>
      </c>
      <c r="F1234">
        <f>C1234-E1234</f>
        <v/>
      </c>
      <c r="G1234">
        <f>F1234/$B$11</f>
        <v/>
      </c>
      <c r="H1234">
        <f>ABS(G1234)</f>
        <v/>
      </c>
    </row>
    <row r="1235">
      <c r="A1235">
        <f>'03_DADOS_LIMPOS'!A1211</f>
        <v/>
      </c>
      <c r="B1235">
        <f>'03_DADOS_LIMPOS'!C1211</f>
        <v/>
      </c>
      <c r="C1235">
        <f>'03_DADOS_LIMPOS'!D1211</f>
        <v/>
      </c>
      <c r="D1235">
        <f>'03_DADOS_LIMPOS'!K1211</f>
        <v/>
      </c>
      <c r="E1235">
        <f>$B$8+$B$9*D1235</f>
        <v/>
      </c>
      <c r="F1235">
        <f>C1235-E1235</f>
        <v/>
      </c>
      <c r="G1235">
        <f>F1235/$B$11</f>
        <v/>
      </c>
      <c r="H1235">
        <f>ABS(G1235)</f>
        <v/>
      </c>
    </row>
    <row r="1236">
      <c r="A1236">
        <f>'03_DADOS_LIMPOS'!A1212</f>
        <v/>
      </c>
      <c r="B1236">
        <f>'03_DADOS_LIMPOS'!C1212</f>
        <v/>
      </c>
      <c r="C1236">
        <f>'03_DADOS_LIMPOS'!D1212</f>
        <v/>
      </c>
      <c r="D1236">
        <f>'03_DADOS_LIMPOS'!K1212</f>
        <v/>
      </c>
      <c r="E1236">
        <f>$B$8+$B$9*D1236</f>
        <v/>
      </c>
      <c r="F1236">
        <f>C1236-E1236</f>
        <v/>
      </c>
      <c r="G1236">
        <f>F1236/$B$11</f>
        <v/>
      </c>
      <c r="H1236">
        <f>ABS(G1236)</f>
        <v/>
      </c>
    </row>
    <row r="1237">
      <c r="A1237">
        <f>'03_DADOS_LIMPOS'!A1213</f>
        <v/>
      </c>
      <c r="B1237">
        <f>'03_DADOS_LIMPOS'!C1213</f>
        <v/>
      </c>
      <c r="C1237">
        <f>'03_DADOS_LIMPOS'!D1213</f>
        <v/>
      </c>
      <c r="D1237">
        <f>'03_DADOS_LIMPOS'!K1213</f>
        <v/>
      </c>
      <c r="E1237">
        <f>$B$8+$B$9*D1237</f>
        <v/>
      </c>
      <c r="F1237">
        <f>C1237-E1237</f>
        <v/>
      </c>
      <c r="G1237">
        <f>F1237/$B$11</f>
        <v/>
      </c>
      <c r="H1237">
        <f>ABS(G1237)</f>
        <v/>
      </c>
    </row>
    <row r="1238">
      <c r="A1238">
        <f>'03_DADOS_LIMPOS'!A1214</f>
        <v/>
      </c>
      <c r="B1238">
        <f>'03_DADOS_LIMPOS'!C1214</f>
        <v/>
      </c>
      <c r="C1238">
        <f>'03_DADOS_LIMPOS'!D1214</f>
        <v/>
      </c>
      <c r="D1238">
        <f>'03_DADOS_LIMPOS'!K1214</f>
        <v/>
      </c>
      <c r="E1238">
        <f>$B$8+$B$9*D1238</f>
        <v/>
      </c>
      <c r="F1238">
        <f>C1238-E1238</f>
        <v/>
      </c>
      <c r="G1238">
        <f>F1238/$B$11</f>
        <v/>
      </c>
      <c r="H1238">
        <f>ABS(G1238)</f>
        <v/>
      </c>
    </row>
    <row r="1239">
      <c r="A1239">
        <f>'03_DADOS_LIMPOS'!A1215</f>
        <v/>
      </c>
      <c r="B1239">
        <f>'03_DADOS_LIMPOS'!C1215</f>
        <v/>
      </c>
      <c r="C1239">
        <f>'03_DADOS_LIMPOS'!D1215</f>
        <v/>
      </c>
      <c r="D1239">
        <f>'03_DADOS_LIMPOS'!K1215</f>
        <v/>
      </c>
      <c r="E1239">
        <f>$B$8+$B$9*D1239</f>
        <v/>
      </c>
      <c r="F1239">
        <f>C1239-E1239</f>
        <v/>
      </c>
      <c r="G1239">
        <f>F1239/$B$11</f>
        <v/>
      </c>
      <c r="H1239">
        <f>ABS(G1239)</f>
        <v/>
      </c>
    </row>
    <row r="1240">
      <c r="A1240">
        <f>'03_DADOS_LIMPOS'!A1216</f>
        <v/>
      </c>
      <c r="B1240">
        <f>'03_DADOS_LIMPOS'!C1216</f>
        <v/>
      </c>
      <c r="C1240">
        <f>'03_DADOS_LIMPOS'!D1216</f>
        <v/>
      </c>
      <c r="D1240">
        <f>'03_DADOS_LIMPOS'!K1216</f>
        <v/>
      </c>
      <c r="E1240">
        <f>$B$8+$B$9*D1240</f>
        <v/>
      </c>
      <c r="F1240">
        <f>C1240-E1240</f>
        <v/>
      </c>
      <c r="G1240">
        <f>F1240/$B$11</f>
        <v/>
      </c>
      <c r="H1240">
        <f>ABS(G1240)</f>
        <v/>
      </c>
    </row>
    <row r="1241">
      <c r="A1241">
        <f>'03_DADOS_LIMPOS'!A1217</f>
        <v/>
      </c>
      <c r="B1241">
        <f>'03_DADOS_LIMPOS'!C1217</f>
        <v/>
      </c>
      <c r="C1241">
        <f>'03_DADOS_LIMPOS'!D1217</f>
        <v/>
      </c>
      <c r="D1241">
        <f>'03_DADOS_LIMPOS'!K1217</f>
        <v/>
      </c>
      <c r="E1241">
        <f>$B$8+$B$9*D1241</f>
        <v/>
      </c>
      <c r="F1241">
        <f>C1241-E1241</f>
        <v/>
      </c>
      <c r="G1241">
        <f>F1241/$B$11</f>
        <v/>
      </c>
      <c r="H1241">
        <f>ABS(G1241)</f>
        <v/>
      </c>
    </row>
    <row r="1242">
      <c r="A1242">
        <f>'03_DADOS_LIMPOS'!A1218</f>
        <v/>
      </c>
      <c r="B1242">
        <f>'03_DADOS_LIMPOS'!C1218</f>
        <v/>
      </c>
      <c r="C1242">
        <f>'03_DADOS_LIMPOS'!D1218</f>
        <v/>
      </c>
      <c r="D1242">
        <f>'03_DADOS_LIMPOS'!K1218</f>
        <v/>
      </c>
      <c r="E1242">
        <f>$B$8+$B$9*D1242</f>
        <v/>
      </c>
      <c r="F1242">
        <f>C1242-E1242</f>
        <v/>
      </c>
      <c r="G1242">
        <f>F1242/$B$11</f>
        <v/>
      </c>
      <c r="H1242">
        <f>ABS(G1242)</f>
        <v/>
      </c>
    </row>
    <row r="1243">
      <c r="A1243">
        <f>'03_DADOS_LIMPOS'!A1219</f>
        <v/>
      </c>
      <c r="B1243">
        <f>'03_DADOS_LIMPOS'!C1219</f>
        <v/>
      </c>
      <c r="C1243">
        <f>'03_DADOS_LIMPOS'!D1219</f>
        <v/>
      </c>
      <c r="D1243">
        <f>'03_DADOS_LIMPOS'!K1219</f>
        <v/>
      </c>
      <c r="E1243">
        <f>$B$8+$B$9*D1243</f>
        <v/>
      </c>
      <c r="F1243">
        <f>C1243-E1243</f>
        <v/>
      </c>
      <c r="G1243">
        <f>F1243/$B$11</f>
        <v/>
      </c>
      <c r="H1243">
        <f>ABS(G1243)</f>
        <v/>
      </c>
    </row>
    <row r="1244">
      <c r="A1244">
        <f>'03_DADOS_LIMPOS'!A1220</f>
        <v/>
      </c>
      <c r="B1244">
        <f>'03_DADOS_LIMPOS'!C1220</f>
        <v/>
      </c>
      <c r="C1244">
        <f>'03_DADOS_LIMPOS'!D1220</f>
        <v/>
      </c>
      <c r="D1244">
        <f>'03_DADOS_LIMPOS'!K1220</f>
        <v/>
      </c>
      <c r="E1244">
        <f>$B$8+$B$9*D1244</f>
        <v/>
      </c>
      <c r="F1244">
        <f>C1244-E1244</f>
        <v/>
      </c>
      <c r="G1244">
        <f>F1244/$B$11</f>
        <v/>
      </c>
      <c r="H1244">
        <f>ABS(G1244)</f>
        <v/>
      </c>
    </row>
    <row r="1245">
      <c r="A1245">
        <f>'03_DADOS_LIMPOS'!A1221</f>
        <v/>
      </c>
      <c r="B1245">
        <f>'03_DADOS_LIMPOS'!C1221</f>
        <v/>
      </c>
      <c r="C1245">
        <f>'03_DADOS_LIMPOS'!D1221</f>
        <v/>
      </c>
      <c r="D1245">
        <f>'03_DADOS_LIMPOS'!K1221</f>
        <v/>
      </c>
      <c r="E1245">
        <f>$B$8+$B$9*D1245</f>
        <v/>
      </c>
      <c r="F1245">
        <f>C1245-E1245</f>
        <v/>
      </c>
      <c r="G1245">
        <f>F1245/$B$11</f>
        <v/>
      </c>
      <c r="H1245">
        <f>ABS(G1245)</f>
        <v/>
      </c>
    </row>
    <row r="1246">
      <c r="A1246">
        <f>'03_DADOS_LIMPOS'!A1222</f>
        <v/>
      </c>
      <c r="B1246">
        <f>'03_DADOS_LIMPOS'!C1222</f>
        <v/>
      </c>
      <c r="C1246">
        <f>'03_DADOS_LIMPOS'!D1222</f>
        <v/>
      </c>
      <c r="D1246">
        <f>'03_DADOS_LIMPOS'!K1222</f>
        <v/>
      </c>
      <c r="E1246">
        <f>$B$8+$B$9*D1246</f>
        <v/>
      </c>
      <c r="F1246">
        <f>C1246-E1246</f>
        <v/>
      </c>
      <c r="G1246">
        <f>F1246/$B$11</f>
        <v/>
      </c>
      <c r="H1246">
        <f>ABS(G1246)</f>
        <v/>
      </c>
    </row>
    <row r="1247">
      <c r="A1247">
        <f>'03_DADOS_LIMPOS'!A1223</f>
        <v/>
      </c>
      <c r="B1247">
        <f>'03_DADOS_LIMPOS'!C1223</f>
        <v/>
      </c>
      <c r="C1247">
        <f>'03_DADOS_LIMPOS'!D1223</f>
        <v/>
      </c>
      <c r="D1247">
        <f>'03_DADOS_LIMPOS'!K1223</f>
        <v/>
      </c>
      <c r="E1247">
        <f>$B$8+$B$9*D1247</f>
        <v/>
      </c>
      <c r="F1247">
        <f>C1247-E1247</f>
        <v/>
      </c>
      <c r="G1247">
        <f>F1247/$B$11</f>
        <v/>
      </c>
      <c r="H1247">
        <f>ABS(G1247)</f>
        <v/>
      </c>
    </row>
    <row r="1248">
      <c r="A1248">
        <f>'03_DADOS_LIMPOS'!A1224</f>
        <v/>
      </c>
      <c r="B1248">
        <f>'03_DADOS_LIMPOS'!C1224</f>
        <v/>
      </c>
      <c r="C1248">
        <f>'03_DADOS_LIMPOS'!D1224</f>
        <v/>
      </c>
      <c r="D1248">
        <f>'03_DADOS_LIMPOS'!K1224</f>
        <v/>
      </c>
      <c r="E1248">
        <f>$B$8+$B$9*D1248</f>
        <v/>
      </c>
      <c r="F1248">
        <f>C1248-E1248</f>
        <v/>
      </c>
      <c r="G1248">
        <f>F1248/$B$11</f>
        <v/>
      </c>
      <c r="H1248">
        <f>ABS(G1248)</f>
        <v/>
      </c>
    </row>
    <row r="1249">
      <c r="A1249">
        <f>'03_DADOS_LIMPOS'!A1225</f>
        <v/>
      </c>
      <c r="B1249">
        <f>'03_DADOS_LIMPOS'!C1225</f>
        <v/>
      </c>
      <c r="C1249">
        <f>'03_DADOS_LIMPOS'!D1225</f>
        <v/>
      </c>
      <c r="D1249">
        <f>'03_DADOS_LIMPOS'!K1225</f>
        <v/>
      </c>
      <c r="E1249">
        <f>$B$8+$B$9*D1249</f>
        <v/>
      </c>
      <c r="F1249">
        <f>C1249-E1249</f>
        <v/>
      </c>
      <c r="G1249">
        <f>F1249/$B$11</f>
        <v/>
      </c>
      <c r="H1249">
        <f>ABS(G1249)</f>
        <v/>
      </c>
    </row>
    <row r="1250">
      <c r="A1250">
        <f>'03_DADOS_LIMPOS'!A1226</f>
        <v/>
      </c>
      <c r="B1250">
        <f>'03_DADOS_LIMPOS'!C1226</f>
        <v/>
      </c>
      <c r="C1250">
        <f>'03_DADOS_LIMPOS'!D1226</f>
        <v/>
      </c>
      <c r="D1250">
        <f>'03_DADOS_LIMPOS'!K1226</f>
        <v/>
      </c>
      <c r="E1250">
        <f>$B$8+$B$9*D1250</f>
        <v/>
      </c>
      <c r="F1250">
        <f>C1250-E1250</f>
        <v/>
      </c>
      <c r="G1250">
        <f>F1250/$B$11</f>
        <v/>
      </c>
      <c r="H1250">
        <f>ABS(G1250)</f>
        <v/>
      </c>
    </row>
    <row r="1251">
      <c r="A1251">
        <f>'03_DADOS_LIMPOS'!A1227</f>
        <v/>
      </c>
      <c r="B1251">
        <f>'03_DADOS_LIMPOS'!C1227</f>
        <v/>
      </c>
      <c r="C1251">
        <f>'03_DADOS_LIMPOS'!D1227</f>
        <v/>
      </c>
      <c r="D1251">
        <f>'03_DADOS_LIMPOS'!K1227</f>
        <v/>
      </c>
      <c r="E1251">
        <f>$B$8+$B$9*D1251</f>
        <v/>
      </c>
      <c r="F1251">
        <f>C1251-E1251</f>
        <v/>
      </c>
      <c r="G1251">
        <f>F1251/$B$11</f>
        <v/>
      </c>
      <c r="H1251">
        <f>ABS(G1251)</f>
        <v/>
      </c>
    </row>
    <row r="1252">
      <c r="A1252">
        <f>'03_DADOS_LIMPOS'!A1228</f>
        <v/>
      </c>
      <c r="B1252">
        <f>'03_DADOS_LIMPOS'!C1228</f>
        <v/>
      </c>
      <c r="C1252">
        <f>'03_DADOS_LIMPOS'!D1228</f>
        <v/>
      </c>
      <c r="D1252">
        <f>'03_DADOS_LIMPOS'!K1228</f>
        <v/>
      </c>
      <c r="E1252">
        <f>$B$8+$B$9*D1252</f>
        <v/>
      </c>
      <c r="F1252">
        <f>C1252-E1252</f>
        <v/>
      </c>
      <c r="G1252">
        <f>F1252/$B$11</f>
        <v/>
      </c>
      <c r="H1252">
        <f>ABS(G1252)</f>
        <v/>
      </c>
    </row>
    <row r="1253">
      <c r="A1253">
        <f>'03_DADOS_LIMPOS'!A1229</f>
        <v/>
      </c>
      <c r="B1253">
        <f>'03_DADOS_LIMPOS'!C1229</f>
        <v/>
      </c>
      <c r="C1253">
        <f>'03_DADOS_LIMPOS'!D1229</f>
        <v/>
      </c>
      <c r="D1253">
        <f>'03_DADOS_LIMPOS'!K1229</f>
        <v/>
      </c>
      <c r="E1253">
        <f>$B$8+$B$9*D1253</f>
        <v/>
      </c>
      <c r="F1253">
        <f>C1253-E1253</f>
        <v/>
      </c>
      <c r="G1253">
        <f>F1253/$B$11</f>
        <v/>
      </c>
      <c r="H1253">
        <f>ABS(G1253)</f>
        <v/>
      </c>
    </row>
    <row r="1254">
      <c r="A1254">
        <f>'03_DADOS_LIMPOS'!A1230</f>
        <v/>
      </c>
      <c r="B1254">
        <f>'03_DADOS_LIMPOS'!C1230</f>
        <v/>
      </c>
      <c r="C1254">
        <f>'03_DADOS_LIMPOS'!D1230</f>
        <v/>
      </c>
      <c r="D1254">
        <f>'03_DADOS_LIMPOS'!K1230</f>
        <v/>
      </c>
      <c r="E1254">
        <f>$B$8+$B$9*D1254</f>
        <v/>
      </c>
      <c r="F1254">
        <f>C1254-E1254</f>
        <v/>
      </c>
      <c r="G1254">
        <f>F1254/$B$11</f>
        <v/>
      </c>
      <c r="H1254">
        <f>ABS(G1254)</f>
        <v/>
      </c>
    </row>
    <row r="1255">
      <c r="A1255">
        <f>'03_DADOS_LIMPOS'!A1231</f>
        <v/>
      </c>
      <c r="B1255">
        <f>'03_DADOS_LIMPOS'!C1231</f>
        <v/>
      </c>
      <c r="C1255">
        <f>'03_DADOS_LIMPOS'!D1231</f>
        <v/>
      </c>
      <c r="D1255">
        <f>'03_DADOS_LIMPOS'!K1231</f>
        <v/>
      </c>
      <c r="E1255">
        <f>$B$8+$B$9*D1255</f>
        <v/>
      </c>
      <c r="F1255">
        <f>C1255-E1255</f>
        <v/>
      </c>
      <c r="G1255">
        <f>F1255/$B$11</f>
        <v/>
      </c>
      <c r="H1255">
        <f>ABS(G1255)</f>
        <v/>
      </c>
    </row>
    <row r="1256">
      <c r="A1256">
        <f>'03_DADOS_LIMPOS'!A1232</f>
        <v/>
      </c>
      <c r="B1256">
        <f>'03_DADOS_LIMPOS'!C1232</f>
        <v/>
      </c>
      <c r="C1256">
        <f>'03_DADOS_LIMPOS'!D1232</f>
        <v/>
      </c>
      <c r="D1256">
        <f>'03_DADOS_LIMPOS'!K1232</f>
        <v/>
      </c>
      <c r="E1256">
        <f>$B$8+$B$9*D1256</f>
        <v/>
      </c>
      <c r="F1256">
        <f>C1256-E1256</f>
        <v/>
      </c>
      <c r="G1256">
        <f>F1256/$B$11</f>
        <v/>
      </c>
      <c r="H1256">
        <f>ABS(G1256)</f>
        <v/>
      </c>
    </row>
    <row r="1257">
      <c r="A1257">
        <f>'03_DADOS_LIMPOS'!A1233</f>
        <v/>
      </c>
      <c r="B1257">
        <f>'03_DADOS_LIMPOS'!C1233</f>
        <v/>
      </c>
      <c r="C1257">
        <f>'03_DADOS_LIMPOS'!D1233</f>
        <v/>
      </c>
      <c r="D1257">
        <f>'03_DADOS_LIMPOS'!K1233</f>
        <v/>
      </c>
      <c r="E1257">
        <f>$B$8+$B$9*D1257</f>
        <v/>
      </c>
      <c r="F1257">
        <f>C1257-E1257</f>
        <v/>
      </c>
      <c r="G1257">
        <f>F1257/$B$11</f>
        <v/>
      </c>
      <c r="H1257">
        <f>ABS(G1257)</f>
        <v/>
      </c>
    </row>
    <row r="1258">
      <c r="A1258">
        <f>'03_DADOS_LIMPOS'!A1234</f>
        <v/>
      </c>
      <c r="B1258">
        <f>'03_DADOS_LIMPOS'!C1234</f>
        <v/>
      </c>
      <c r="C1258">
        <f>'03_DADOS_LIMPOS'!D1234</f>
        <v/>
      </c>
      <c r="D1258">
        <f>'03_DADOS_LIMPOS'!K1234</f>
        <v/>
      </c>
      <c r="E1258">
        <f>$B$8+$B$9*D1258</f>
        <v/>
      </c>
      <c r="F1258">
        <f>C1258-E1258</f>
        <v/>
      </c>
      <c r="G1258">
        <f>F1258/$B$11</f>
        <v/>
      </c>
      <c r="H1258">
        <f>ABS(G1258)</f>
        <v/>
      </c>
    </row>
    <row r="1259">
      <c r="A1259">
        <f>'03_DADOS_LIMPOS'!A1235</f>
        <v/>
      </c>
      <c r="B1259">
        <f>'03_DADOS_LIMPOS'!C1235</f>
        <v/>
      </c>
      <c r="C1259">
        <f>'03_DADOS_LIMPOS'!D1235</f>
        <v/>
      </c>
      <c r="D1259">
        <f>'03_DADOS_LIMPOS'!K1235</f>
        <v/>
      </c>
      <c r="E1259">
        <f>$B$8+$B$9*D1259</f>
        <v/>
      </c>
      <c r="F1259">
        <f>C1259-E1259</f>
        <v/>
      </c>
      <c r="G1259">
        <f>F1259/$B$11</f>
        <v/>
      </c>
      <c r="H1259">
        <f>ABS(G1259)</f>
        <v/>
      </c>
    </row>
    <row r="1260">
      <c r="A1260">
        <f>'03_DADOS_LIMPOS'!A1236</f>
        <v/>
      </c>
      <c r="B1260">
        <f>'03_DADOS_LIMPOS'!C1236</f>
        <v/>
      </c>
      <c r="C1260">
        <f>'03_DADOS_LIMPOS'!D1236</f>
        <v/>
      </c>
      <c r="D1260">
        <f>'03_DADOS_LIMPOS'!K1236</f>
        <v/>
      </c>
      <c r="E1260">
        <f>$B$8+$B$9*D1260</f>
        <v/>
      </c>
      <c r="F1260">
        <f>C1260-E1260</f>
        <v/>
      </c>
      <c r="G1260">
        <f>F1260/$B$11</f>
        <v/>
      </c>
      <c r="H1260">
        <f>ABS(G1260)</f>
        <v/>
      </c>
    </row>
    <row r="1261">
      <c r="A1261">
        <f>'03_DADOS_LIMPOS'!A1237</f>
        <v/>
      </c>
      <c r="B1261">
        <f>'03_DADOS_LIMPOS'!C1237</f>
        <v/>
      </c>
      <c r="C1261">
        <f>'03_DADOS_LIMPOS'!D1237</f>
        <v/>
      </c>
      <c r="D1261">
        <f>'03_DADOS_LIMPOS'!K1237</f>
        <v/>
      </c>
      <c r="E1261">
        <f>$B$8+$B$9*D1261</f>
        <v/>
      </c>
      <c r="F1261">
        <f>C1261-E1261</f>
        <v/>
      </c>
      <c r="G1261">
        <f>F1261/$B$11</f>
        <v/>
      </c>
      <c r="H1261">
        <f>ABS(G1261)</f>
        <v/>
      </c>
    </row>
    <row r="1262">
      <c r="A1262">
        <f>'03_DADOS_LIMPOS'!A1238</f>
        <v/>
      </c>
      <c r="B1262">
        <f>'03_DADOS_LIMPOS'!C1238</f>
        <v/>
      </c>
      <c r="C1262">
        <f>'03_DADOS_LIMPOS'!D1238</f>
        <v/>
      </c>
      <c r="D1262">
        <f>'03_DADOS_LIMPOS'!K1238</f>
        <v/>
      </c>
      <c r="E1262">
        <f>$B$8+$B$9*D1262</f>
        <v/>
      </c>
      <c r="F1262">
        <f>C1262-E1262</f>
        <v/>
      </c>
      <c r="G1262">
        <f>F1262/$B$11</f>
        <v/>
      </c>
      <c r="H1262">
        <f>ABS(G1262)</f>
        <v/>
      </c>
    </row>
    <row r="1263">
      <c r="A1263">
        <f>'03_DADOS_LIMPOS'!A1239</f>
        <v/>
      </c>
      <c r="B1263">
        <f>'03_DADOS_LIMPOS'!C1239</f>
        <v/>
      </c>
      <c r="C1263">
        <f>'03_DADOS_LIMPOS'!D1239</f>
        <v/>
      </c>
      <c r="D1263">
        <f>'03_DADOS_LIMPOS'!K1239</f>
        <v/>
      </c>
      <c r="E1263">
        <f>$B$8+$B$9*D1263</f>
        <v/>
      </c>
      <c r="F1263">
        <f>C1263-E1263</f>
        <v/>
      </c>
      <c r="G1263">
        <f>F1263/$B$11</f>
        <v/>
      </c>
      <c r="H1263">
        <f>ABS(G1263)</f>
        <v/>
      </c>
    </row>
    <row r="1264">
      <c r="A1264">
        <f>'03_DADOS_LIMPOS'!A1240</f>
        <v/>
      </c>
      <c r="B1264">
        <f>'03_DADOS_LIMPOS'!C1240</f>
        <v/>
      </c>
      <c r="C1264">
        <f>'03_DADOS_LIMPOS'!D1240</f>
        <v/>
      </c>
      <c r="D1264">
        <f>'03_DADOS_LIMPOS'!K1240</f>
        <v/>
      </c>
      <c r="E1264">
        <f>$B$8+$B$9*D1264</f>
        <v/>
      </c>
      <c r="F1264">
        <f>C1264-E1264</f>
        <v/>
      </c>
      <c r="G1264">
        <f>F1264/$B$11</f>
        <v/>
      </c>
      <c r="H1264">
        <f>ABS(G1264)</f>
        <v/>
      </c>
    </row>
    <row r="1265">
      <c r="A1265">
        <f>'03_DADOS_LIMPOS'!A1241</f>
        <v/>
      </c>
      <c r="B1265">
        <f>'03_DADOS_LIMPOS'!C1241</f>
        <v/>
      </c>
      <c r="C1265">
        <f>'03_DADOS_LIMPOS'!D1241</f>
        <v/>
      </c>
      <c r="D1265">
        <f>'03_DADOS_LIMPOS'!K1241</f>
        <v/>
      </c>
      <c r="E1265">
        <f>$B$8+$B$9*D1265</f>
        <v/>
      </c>
      <c r="F1265">
        <f>C1265-E1265</f>
        <v/>
      </c>
      <c r="G1265">
        <f>F1265/$B$11</f>
        <v/>
      </c>
      <c r="H1265">
        <f>ABS(G1265)</f>
        <v/>
      </c>
    </row>
    <row r="1266">
      <c r="A1266">
        <f>'03_DADOS_LIMPOS'!A1242</f>
        <v/>
      </c>
      <c r="B1266">
        <f>'03_DADOS_LIMPOS'!C1242</f>
        <v/>
      </c>
      <c r="C1266">
        <f>'03_DADOS_LIMPOS'!D1242</f>
        <v/>
      </c>
      <c r="D1266">
        <f>'03_DADOS_LIMPOS'!K1242</f>
        <v/>
      </c>
      <c r="E1266">
        <f>$B$8+$B$9*D1266</f>
        <v/>
      </c>
      <c r="F1266">
        <f>C1266-E1266</f>
        <v/>
      </c>
      <c r="G1266">
        <f>F1266/$B$11</f>
        <v/>
      </c>
      <c r="H1266">
        <f>ABS(G1266)</f>
        <v/>
      </c>
    </row>
    <row r="1267">
      <c r="A1267">
        <f>'03_DADOS_LIMPOS'!A1243</f>
        <v/>
      </c>
      <c r="B1267">
        <f>'03_DADOS_LIMPOS'!C1243</f>
        <v/>
      </c>
      <c r="C1267">
        <f>'03_DADOS_LIMPOS'!D1243</f>
        <v/>
      </c>
      <c r="D1267">
        <f>'03_DADOS_LIMPOS'!K1243</f>
        <v/>
      </c>
      <c r="E1267">
        <f>$B$8+$B$9*D1267</f>
        <v/>
      </c>
      <c r="F1267">
        <f>C1267-E1267</f>
        <v/>
      </c>
      <c r="G1267">
        <f>F1267/$B$11</f>
        <v/>
      </c>
      <c r="H1267">
        <f>ABS(G1267)</f>
        <v/>
      </c>
    </row>
    <row r="1268">
      <c r="A1268">
        <f>'03_DADOS_LIMPOS'!A1244</f>
        <v/>
      </c>
      <c r="B1268">
        <f>'03_DADOS_LIMPOS'!C1244</f>
        <v/>
      </c>
      <c r="C1268">
        <f>'03_DADOS_LIMPOS'!D1244</f>
        <v/>
      </c>
      <c r="D1268">
        <f>'03_DADOS_LIMPOS'!K1244</f>
        <v/>
      </c>
      <c r="E1268">
        <f>$B$8+$B$9*D1268</f>
        <v/>
      </c>
      <c r="F1268">
        <f>C1268-E1268</f>
        <v/>
      </c>
      <c r="G1268">
        <f>F1268/$B$11</f>
        <v/>
      </c>
      <c r="H1268">
        <f>ABS(G1268)</f>
        <v/>
      </c>
    </row>
    <row r="1269">
      <c r="A1269">
        <f>'03_DADOS_LIMPOS'!A1245</f>
        <v/>
      </c>
      <c r="B1269">
        <f>'03_DADOS_LIMPOS'!C1245</f>
        <v/>
      </c>
      <c r="C1269">
        <f>'03_DADOS_LIMPOS'!D1245</f>
        <v/>
      </c>
      <c r="D1269">
        <f>'03_DADOS_LIMPOS'!K1245</f>
        <v/>
      </c>
      <c r="E1269">
        <f>$B$8+$B$9*D1269</f>
        <v/>
      </c>
      <c r="F1269">
        <f>C1269-E1269</f>
        <v/>
      </c>
      <c r="G1269">
        <f>F1269/$B$11</f>
        <v/>
      </c>
      <c r="H1269">
        <f>ABS(G1269)</f>
        <v/>
      </c>
    </row>
    <row r="1270">
      <c r="A1270">
        <f>'03_DADOS_LIMPOS'!A1246</f>
        <v/>
      </c>
      <c r="B1270">
        <f>'03_DADOS_LIMPOS'!C1246</f>
        <v/>
      </c>
      <c r="C1270">
        <f>'03_DADOS_LIMPOS'!D1246</f>
        <v/>
      </c>
      <c r="D1270">
        <f>'03_DADOS_LIMPOS'!K1246</f>
        <v/>
      </c>
      <c r="E1270">
        <f>$B$8+$B$9*D1270</f>
        <v/>
      </c>
      <c r="F1270">
        <f>C1270-E1270</f>
        <v/>
      </c>
      <c r="G1270">
        <f>F1270/$B$11</f>
        <v/>
      </c>
      <c r="H1270">
        <f>ABS(G1270)</f>
        <v/>
      </c>
    </row>
    <row r="1271">
      <c r="A1271">
        <f>'03_DADOS_LIMPOS'!A1247</f>
        <v/>
      </c>
      <c r="B1271">
        <f>'03_DADOS_LIMPOS'!C1247</f>
        <v/>
      </c>
      <c r="C1271">
        <f>'03_DADOS_LIMPOS'!D1247</f>
        <v/>
      </c>
      <c r="D1271">
        <f>'03_DADOS_LIMPOS'!K1247</f>
        <v/>
      </c>
      <c r="E1271">
        <f>$B$8+$B$9*D1271</f>
        <v/>
      </c>
      <c r="F1271">
        <f>C1271-E1271</f>
        <v/>
      </c>
      <c r="G1271">
        <f>F1271/$B$11</f>
        <v/>
      </c>
      <c r="H1271">
        <f>ABS(G1271)</f>
        <v/>
      </c>
    </row>
    <row r="1272">
      <c r="A1272">
        <f>'03_DADOS_LIMPOS'!A1248</f>
        <v/>
      </c>
      <c r="B1272">
        <f>'03_DADOS_LIMPOS'!C1248</f>
        <v/>
      </c>
      <c r="C1272">
        <f>'03_DADOS_LIMPOS'!D1248</f>
        <v/>
      </c>
      <c r="D1272">
        <f>'03_DADOS_LIMPOS'!K1248</f>
        <v/>
      </c>
      <c r="E1272">
        <f>$B$8+$B$9*D1272</f>
        <v/>
      </c>
      <c r="F1272">
        <f>C1272-E1272</f>
        <v/>
      </c>
      <c r="G1272">
        <f>F1272/$B$11</f>
        <v/>
      </c>
      <c r="H1272">
        <f>ABS(G1272)</f>
        <v/>
      </c>
    </row>
    <row r="1273">
      <c r="A1273">
        <f>'03_DADOS_LIMPOS'!A1249</f>
        <v/>
      </c>
      <c r="B1273">
        <f>'03_DADOS_LIMPOS'!C1249</f>
        <v/>
      </c>
      <c r="C1273">
        <f>'03_DADOS_LIMPOS'!D1249</f>
        <v/>
      </c>
      <c r="D1273">
        <f>'03_DADOS_LIMPOS'!K1249</f>
        <v/>
      </c>
      <c r="E1273">
        <f>$B$8+$B$9*D1273</f>
        <v/>
      </c>
      <c r="F1273">
        <f>C1273-E1273</f>
        <v/>
      </c>
      <c r="G1273">
        <f>F1273/$B$11</f>
        <v/>
      </c>
      <c r="H1273">
        <f>ABS(G1273)</f>
        <v/>
      </c>
    </row>
    <row r="1274">
      <c r="A1274">
        <f>'03_DADOS_LIMPOS'!A1250</f>
        <v/>
      </c>
      <c r="B1274">
        <f>'03_DADOS_LIMPOS'!C1250</f>
        <v/>
      </c>
      <c r="C1274">
        <f>'03_DADOS_LIMPOS'!D1250</f>
        <v/>
      </c>
      <c r="D1274">
        <f>'03_DADOS_LIMPOS'!K1250</f>
        <v/>
      </c>
      <c r="E1274">
        <f>$B$8+$B$9*D1274</f>
        <v/>
      </c>
      <c r="F1274">
        <f>C1274-E1274</f>
        <v/>
      </c>
      <c r="G1274">
        <f>F1274/$B$11</f>
        <v/>
      </c>
      <c r="H1274">
        <f>ABS(G1274)</f>
        <v/>
      </c>
    </row>
    <row r="1275">
      <c r="A1275">
        <f>'03_DADOS_LIMPOS'!A1251</f>
        <v/>
      </c>
      <c r="B1275">
        <f>'03_DADOS_LIMPOS'!C1251</f>
        <v/>
      </c>
      <c r="C1275">
        <f>'03_DADOS_LIMPOS'!D1251</f>
        <v/>
      </c>
      <c r="D1275">
        <f>'03_DADOS_LIMPOS'!K1251</f>
        <v/>
      </c>
      <c r="E1275">
        <f>$B$8+$B$9*D1275</f>
        <v/>
      </c>
      <c r="F1275">
        <f>C1275-E1275</f>
        <v/>
      </c>
      <c r="G1275">
        <f>F1275/$B$11</f>
        <v/>
      </c>
      <c r="H1275">
        <f>ABS(G1275)</f>
        <v/>
      </c>
    </row>
    <row r="1276">
      <c r="A1276">
        <f>'03_DADOS_LIMPOS'!A1252</f>
        <v/>
      </c>
      <c r="B1276">
        <f>'03_DADOS_LIMPOS'!C1252</f>
        <v/>
      </c>
      <c r="C1276">
        <f>'03_DADOS_LIMPOS'!D1252</f>
        <v/>
      </c>
      <c r="D1276">
        <f>'03_DADOS_LIMPOS'!K1252</f>
        <v/>
      </c>
      <c r="E1276">
        <f>$B$8+$B$9*D1276</f>
        <v/>
      </c>
      <c r="F1276">
        <f>C1276-E1276</f>
        <v/>
      </c>
      <c r="G1276">
        <f>F1276/$B$11</f>
        <v/>
      </c>
      <c r="H1276">
        <f>ABS(G1276)</f>
        <v/>
      </c>
    </row>
    <row r="1277">
      <c r="A1277">
        <f>'03_DADOS_LIMPOS'!A1253</f>
        <v/>
      </c>
      <c r="B1277">
        <f>'03_DADOS_LIMPOS'!C1253</f>
        <v/>
      </c>
      <c r="C1277">
        <f>'03_DADOS_LIMPOS'!D1253</f>
        <v/>
      </c>
      <c r="D1277">
        <f>'03_DADOS_LIMPOS'!K1253</f>
        <v/>
      </c>
      <c r="E1277">
        <f>$B$8+$B$9*D1277</f>
        <v/>
      </c>
      <c r="F1277">
        <f>C1277-E1277</f>
        <v/>
      </c>
      <c r="G1277">
        <f>F1277/$B$11</f>
        <v/>
      </c>
      <c r="H1277">
        <f>ABS(G1277)</f>
        <v/>
      </c>
    </row>
    <row r="1278">
      <c r="A1278">
        <f>'03_DADOS_LIMPOS'!A1254</f>
        <v/>
      </c>
      <c r="B1278">
        <f>'03_DADOS_LIMPOS'!C1254</f>
        <v/>
      </c>
      <c r="C1278">
        <f>'03_DADOS_LIMPOS'!D1254</f>
        <v/>
      </c>
      <c r="D1278">
        <f>'03_DADOS_LIMPOS'!K1254</f>
        <v/>
      </c>
      <c r="E1278">
        <f>$B$8+$B$9*D1278</f>
        <v/>
      </c>
      <c r="F1278">
        <f>C1278-E1278</f>
        <v/>
      </c>
      <c r="G1278">
        <f>F1278/$B$11</f>
        <v/>
      </c>
      <c r="H1278">
        <f>ABS(G1278)</f>
        <v/>
      </c>
    </row>
    <row r="1279">
      <c r="A1279">
        <f>'03_DADOS_LIMPOS'!A1255</f>
        <v/>
      </c>
      <c r="B1279">
        <f>'03_DADOS_LIMPOS'!C1255</f>
        <v/>
      </c>
      <c r="C1279">
        <f>'03_DADOS_LIMPOS'!D1255</f>
        <v/>
      </c>
      <c r="D1279">
        <f>'03_DADOS_LIMPOS'!K1255</f>
        <v/>
      </c>
      <c r="E1279">
        <f>$B$8+$B$9*D1279</f>
        <v/>
      </c>
      <c r="F1279">
        <f>C1279-E1279</f>
        <v/>
      </c>
      <c r="G1279">
        <f>F1279/$B$11</f>
        <v/>
      </c>
      <c r="H1279">
        <f>ABS(G1279)</f>
        <v/>
      </c>
    </row>
    <row r="1280">
      <c r="A1280">
        <f>'03_DADOS_LIMPOS'!A1256</f>
        <v/>
      </c>
      <c r="B1280">
        <f>'03_DADOS_LIMPOS'!C1256</f>
        <v/>
      </c>
      <c r="C1280">
        <f>'03_DADOS_LIMPOS'!D1256</f>
        <v/>
      </c>
      <c r="D1280">
        <f>'03_DADOS_LIMPOS'!K1256</f>
        <v/>
      </c>
      <c r="E1280">
        <f>$B$8+$B$9*D1280</f>
        <v/>
      </c>
      <c r="F1280">
        <f>C1280-E1280</f>
        <v/>
      </c>
      <c r="G1280">
        <f>F1280/$B$11</f>
        <v/>
      </c>
      <c r="H1280">
        <f>ABS(G1280)</f>
        <v/>
      </c>
    </row>
    <row r="1281">
      <c r="A1281">
        <f>'03_DADOS_LIMPOS'!A1257</f>
        <v/>
      </c>
      <c r="B1281">
        <f>'03_DADOS_LIMPOS'!C1257</f>
        <v/>
      </c>
      <c r="C1281">
        <f>'03_DADOS_LIMPOS'!D1257</f>
        <v/>
      </c>
      <c r="D1281">
        <f>'03_DADOS_LIMPOS'!K1257</f>
        <v/>
      </c>
      <c r="E1281">
        <f>$B$8+$B$9*D1281</f>
        <v/>
      </c>
      <c r="F1281">
        <f>C1281-E1281</f>
        <v/>
      </c>
      <c r="G1281">
        <f>F1281/$B$11</f>
        <v/>
      </c>
      <c r="H1281">
        <f>ABS(G1281)</f>
        <v/>
      </c>
    </row>
    <row r="1282">
      <c r="A1282">
        <f>'03_DADOS_LIMPOS'!A1258</f>
        <v/>
      </c>
      <c r="B1282">
        <f>'03_DADOS_LIMPOS'!C1258</f>
        <v/>
      </c>
      <c r="C1282">
        <f>'03_DADOS_LIMPOS'!D1258</f>
        <v/>
      </c>
      <c r="D1282">
        <f>'03_DADOS_LIMPOS'!K1258</f>
        <v/>
      </c>
      <c r="E1282">
        <f>$B$8+$B$9*D1282</f>
        <v/>
      </c>
      <c r="F1282">
        <f>C1282-E1282</f>
        <v/>
      </c>
      <c r="G1282">
        <f>F1282/$B$11</f>
        <v/>
      </c>
      <c r="H1282">
        <f>ABS(G1282)</f>
        <v/>
      </c>
    </row>
    <row r="1283">
      <c r="A1283">
        <f>'03_DADOS_LIMPOS'!A1259</f>
        <v/>
      </c>
      <c r="B1283">
        <f>'03_DADOS_LIMPOS'!C1259</f>
        <v/>
      </c>
      <c r="C1283">
        <f>'03_DADOS_LIMPOS'!D1259</f>
        <v/>
      </c>
      <c r="D1283">
        <f>'03_DADOS_LIMPOS'!K1259</f>
        <v/>
      </c>
      <c r="E1283">
        <f>$B$8+$B$9*D1283</f>
        <v/>
      </c>
      <c r="F1283">
        <f>C1283-E1283</f>
        <v/>
      </c>
      <c r="G1283">
        <f>F1283/$B$11</f>
        <v/>
      </c>
      <c r="H1283">
        <f>ABS(G1283)</f>
        <v/>
      </c>
    </row>
    <row r="1284">
      <c r="A1284">
        <f>'03_DADOS_LIMPOS'!A1260</f>
        <v/>
      </c>
      <c r="B1284">
        <f>'03_DADOS_LIMPOS'!C1260</f>
        <v/>
      </c>
      <c r="C1284">
        <f>'03_DADOS_LIMPOS'!D1260</f>
        <v/>
      </c>
      <c r="D1284">
        <f>'03_DADOS_LIMPOS'!K1260</f>
        <v/>
      </c>
      <c r="E1284">
        <f>$B$8+$B$9*D1284</f>
        <v/>
      </c>
      <c r="F1284">
        <f>C1284-E1284</f>
        <v/>
      </c>
      <c r="G1284">
        <f>F1284/$B$11</f>
        <v/>
      </c>
      <c r="H1284">
        <f>ABS(G1284)</f>
        <v/>
      </c>
    </row>
    <row r="1285">
      <c r="A1285">
        <f>'03_DADOS_LIMPOS'!A1261</f>
        <v/>
      </c>
      <c r="B1285">
        <f>'03_DADOS_LIMPOS'!C1261</f>
        <v/>
      </c>
      <c r="C1285">
        <f>'03_DADOS_LIMPOS'!D1261</f>
        <v/>
      </c>
      <c r="D1285">
        <f>'03_DADOS_LIMPOS'!K1261</f>
        <v/>
      </c>
      <c r="E1285">
        <f>$B$8+$B$9*D1285</f>
        <v/>
      </c>
      <c r="F1285">
        <f>C1285-E1285</f>
        <v/>
      </c>
      <c r="G1285">
        <f>F1285/$B$11</f>
        <v/>
      </c>
      <c r="H1285">
        <f>ABS(G1285)</f>
        <v/>
      </c>
    </row>
    <row r="1286">
      <c r="A1286">
        <f>'03_DADOS_LIMPOS'!A1262</f>
        <v/>
      </c>
      <c r="B1286">
        <f>'03_DADOS_LIMPOS'!C1262</f>
        <v/>
      </c>
      <c r="C1286">
        <f>'03_DADOS_LIMPOS'!D1262</f>
        <v/>
      </c>
      <c r="D1286">
        <f>'03_DADOS_LIMPOS'!K1262</f>
        <v/>
      </c>
      <c r="E1286">
        <f>$B$8+$B$9*D1286</f>
        <v/>
      </c>
      <c r="F1286">
        <f>C1286-E1286</f>
        <v/>
      </c>
      <c r="G1286">
        <f>F1286/$B$11</f>
        <v/>
      </c>
      <c r="H1286">
        <f>ABS(G1286)</f>
        <v/>
      </c>
    </row>
    <row r="1287">
      <c r="A1287">
        <f>'03_DADOS_LIMPOS'!A1263</f>
        <v/>
      </c>
      <c r="B1287">
        <f>'03_DADOS_LIMPOS'!C1263</f>
        <v/>
      </c>
      <c r="C1287">
        <f>'03_DADOS_LIMPOS'!D1263</f>
        <v/>
      </c>
      <c r="D1287">
        <f>'03_DADOS_LIMPOS'!K1263</f>
        <v/>
      </c>
      <c r="E1287">
        <f>$B$8+$B$9*D1287</f>
        <v/>
      </c>
      <c r="F1287">
        <f>C1287-E1287</f>
        <v/>
      </c>
      <c r="G1287">
        <f>F1287/$B$11</f>
        <v/>
      </c>
      <c r="H1287">
        <f>ABS(G1287)</f>
        <v/>
      </c>
    </row>
    <row r="1288">
      <c r="A1288">
        <f>'03_DADOS_LIMPOS'!A1264</f>
        <v/>
      </c>
      <c r="B1288">
        <f>'03_DADOS_LIMPOS'!C1264</f>
        <v/>
      </c>
      <c r="C1288">
        <f>'03_DADOS_LIMPOS'!D1264</f>
        <v/>
      </c>
      <c r="D1288">
        <f>'03_DADOS_LIMPOS'!K1264</f>
        <v/>
      </c>
      <c r="E1288">
        <f>$B$8+$B$9*D1288</f>
        <v/>
      </c>
      <c r="F1288">
        <f>C1288-E1288</f>
        <v/>
      </c>
      <c r="G1288">
        <f>F1288/$B$11</f>
        <v/>
      </c>
      <c r="H1288">
        <f>ABS(G1288)</f>
        <v/>
      </c>
    </row>
    <row r="1289">
      <c r="A1289">
        <f>'03_DADOS_LIMPOS'!A1265</f>
        <v/>
      </c>
      <c r="B1289">
        <f>'03_DADOS_LIMPOS'!C1265</f>
        <v/>
      </c>
      <c r="C1289">
        <f>'03_DADOS_LIMPOS'!D1265</f>
        <v/>
      </c>
      <c r="D1289">
        <f>'03_DADOS_LIMPOS'!K1265</f>
        <v/>
      </c>
      <c r="E1289">
        <f>$B$8+$B$9*D1289</f>
        <v/>
      </c>
      <c r="F1289">
        <f>C1289-E1289</f>
        <v/>
      </c>
      <c r="G1289">
        <f>F1289/$B$11</f>
        <v/>
      </c>
      <c r="H1289">
        <f>ABS(G1289)</f>
        <v/>
      </c>
    </row>
    <row r="1290">
      <c r="A1290">
        <f>'03_DADOS_LIMPOS'!A1266</f>
        <v/>
      </c>
      <c r="B1290">
        <f>'03_DADOS_LIMPOS'!C1266</f>
        <v/>
      </c>
      <c r="C1290">
        <f>'03_DADOS_LIMPOS'!D1266</f>
        <v/>
      </c>
      <c r="D1290">
        <f>'03_DADOS_LIMPOS'!K1266</f>
        <v/>
      </c>
      <c r="E1290">
        <f>$B$8+$B$9*D1290</f>
        <v/>
      </c>
      <c r="F1290">
        <f>C1290-E1290</f>
        <v/>
      </c>
      <c r="G1290">
        <f>F1290/$B$11</f>
        <v/>
      </c>
      <c r="H1290">
        <f>ABS(G1290)</f>
        <v/>
      </c>
    </row>
    <row r="1291">
      <c r="A1291">
        <f>'03_DADOS_LIMPOS'!A1267</f>
        <v/>
      </c>
      <c r="B1291">
        <f>'03_DADOS_LIMPOS'!C1267</f>
        <v/>
      </c>
      <c r="C1291">
        <f>'03_DADOS_LIMPOS'!D1267</f>
        <v/>
      </c>
      <c r="D1291">
        <f>'03_DADOS_LIMPOS'!K1267</f>
        <v/>
      </c>
      <c r="E1291">
        <f>$B$8+$B$9*D1291</f>
        <v/>
      </c>
      <c r="F1291">
        <f>C1291-E1291</f>
        <v/>
      </c>
      <c r="G1291">
        <f>F1291/$B$11</f>
        <v/>
      </c>
      <c r="H1291">
        <f>ABS(G1291)</f>
        <v/>
      </c>
    </row>
    <row r="1292">
      <c r="A1292">
        <f>'03_DADOS_LIMPOS'!A1268</f>
        <v/>
      </c>
      <c r="B1292">
        <f>'03_DADOS_LIMPOS'!C1268</f>
        <v/>
      </c>
      <c r="C1292">
        <f>'03_DADOS_LIMPOS'!D1268</f>
        <v/>
      </c>
      <c r="D1292">
        <f>'03_DADOS_LIMPOS'!K1268</f>
        <v/>
      </c>
      <c r="E1292">
        <f>$B$8+$B$9*D1292</f>
        <v/>
      </c>
      <c r="F1292">
        <f>C1292-E1292</f>
        <v/>
      </c>
      <c r="G1292">
        <f>F1292/$B$11</f>
        <v/>
      </c>
      <c r="H1292">
        <f>ABS(G1292)</f>
        <v/>
      </c>
    </row>
    <row r="1293">
      <c r="A1293">
        <f>'03_DADOS_LIMPOS'!A1269</f>
        <v/>
      </c>
      <c r="B1293">
        <f>'03_DADOS_LIMPOS'!C1269</f>
        <v/>
      </c>
      <c r="C1293">
        <f>'03_DADOS_LIMPOS'!D1269</f>
        <v/>
      </c>
      <c r="D1293">
        <f>'03_DADOS_LIMPOS'!K1269</f>
        <v/>
      </c>
      <c r="E1293">
        <f>$B$8+$B$9*D1293</f>
        <v/>
      </c>
      <c r="F1293">
        <f>C1293-E1293</f>
        <v/>
      </c>
      <c r="G1293">
        <f>F1293/$B$11</f>
        <v/>
      </c>
      <c r="H1293">
        <f>ABS(G1293)</f>
        <v/>
      </c>
    </row>
    <row r="1294">
      <c r="A1294">
        <f>'03_DADOS_LIMPOS'!A1270</f>
        <v/>
      </c>
      <c r="B1294">
        <f>'03_DADOS_LIMPOS'!C1270</f>
        <v/>
      </c>
      <c r="C1294">
        <f>'03_DADOS_LIMPOS'!D1270</f>
        <v/>
      </c>
      <c r="D1294">
        <f>'03_DADOS_LIMPOS'!K1270</f>
        <v/>
      </c>
      <c r="E1294">
        <f>$B$8+$B$9*D1294</f>
        <v/>
      </c>
      <c r="F1294">
        <f>C1294-E1294</f>
        <v/>
      </c>
      <c r="G1294">
        <f>F1294/$B$11</f>
        <v/>
      </c>
      <c r="H1294">
        <f>ABS(G1294)</f>
        <v/>
      </c>
    </row>
    <row r="1295">
      <c r="A1295">
        <f>'03_DADOS_LIMPOS'!A1271</f>
        <v/>
      </c>
      <c r="B1295">
        <f>'03_DADOS_LIMPOS'!C1271</f>
        <v/>
      </c>
      <c r="C1295">
        <f>'03_DADOS_LIMPOS'!D1271</f>
        <v/>
      </c>
      <c r="D1295">
        <f>'03_DADOS_LIMPOS'!K1271</f>
        <v/>
      </c>
      <c r="E1295">
        <f>$B$8+$B$9*D1295</f>
        <v/>
      </c>
      <c r="F1295">
        <f>C1295-E1295</f>
        <v/>
      </c>
      <c r="G1295">
        <f>F1295/$B$11</f>
        <v/>
      </c>
      <c r="H1295">
        <f>ABS(G1295)</f>
        <v/>
      </c>
    </row>
    <row r="1296">
      <c r="A1296">
        <f>'03_DADOS_LIMPOS'!A1272</f>
        <v/>
      </c>
      <c r="B1296">
        <f>'03_DADOS_LIMPOS'!C1272</f>
        <v/>
      </c>
      <c r="C1296">
        <f>'03_DADOS_LIMPOS'!D1272</f>
        <v/>
      </c>
      <c r="D1296">
        <f>'03_DADOS_LIMPOS'!K1272</f>
        <v/>
      </c>
      <c r="E1296">
        <f>$B$8+$B$9*D1296</f>
        <v/>
      </c>
      <c r="F1296">
        <f>C1296-E1296</f>
        <v/>
      </c>
      <c r="G1296">
        <f>F1296/$B$11</f>
        <v/>
      </c>
      <c r="H1296">
        <f>ABS(G1296)</f>
        <v/>
      </c>
    </row>
    <row r="1297">
      <c r="A1297">
        <f>'03_DADOS_LIMPOS'!A1273</f>
        <v/>
      </c>
      <c r="B1297">
        <f>'03_DADOS_LIMPOS'!C1273</f>
        <v/>
      </c>
      <c r="C1297">
        <f>'03_DADOS_LIMPOS'!D1273</f>
        <v/>
      </c>
      <c r="D1297">
        <f>'03_DADOS_LIMPOS'!K1273</f>
        <v/>
      </c>
      <c r="E1297">
        <f>$B$8+$B$9*D1297</f>
        <v/>
      </c>
      <c r="F1297">
        <f>C1297-E1297</f>
        <v/>
      </c>
      <c r="G1297">
        <f>F1297/$B$11</f>
        <v/>
      </c>
      <c r="H1297">
        <f>ABS(G1297)</f>
        <v/>
      </c>
    </row>
    <row r="1298">
      <c r="A1298">
        <f>'03_DADOS_LIMPOS'!A1274</f>
        <v/>
      </c>
      <c r="B1298">
        <f>'03_DADOS_LIMPOS'!C1274</f>
        <v/>
      </c>
      <c r="C1298">
        <f>'03_DADOS_LIMPOS'!D1274</f>
        <v/>
      </c>
      <c r="D1298">
        <f>'03_DADOS_LIMPOS'!K1274</f>
        <v/>
      </c>
      <c r="E1298">
        <f>$B$8+$B$9*D1298</f>
        <v/>
      </c>
      <c r="F1298">
        <f>C1298-E1298</f>
        <v/>
      </c>
      <c r="G1298">
        <f>F1298/$B$11</f>
        <v/>
      </c>
      <c r="H1298">
        <f>ABS(G1298)</f>
        <v/>
      </c>
    </row>
    <row r="1299">
      <c r="A1299">
        <f>'03_DADOS_LIMPOS'!A1275</f>
        <v/>
      </c>
      <c r="B1299">
        <f>'03_DADOS_LIMPOS'!C1275</f>
        <v/>
      </c>
      <c r="C1299">
        <f>'03_DADOS_LIMPOS'!D1275</f>
        <v/>
      </c>
      <c r="D1299">
        <f>'03_DADOS_LIMPOS'!K1275</f>
        <v/>
      </c>
      <c r="E1299">
        <f>$B$8+$B$9*D1299</f>
        <v/>
      </c>
      <c r="F1299">
        <f>C1299-E1299</f>
        <v/>
      </c>
      <c r="G1299">
        <f>F1299/$B$11</f>
        <v/>
      </c>
      <c r="H1299">
        <f>ABS(G1299)</f>
        <v/>
      </c>
    </row>
    <row r="1300">
      <c r="A1300">
        <f>'03_DADOS_LIMPOS'!A1276</f>
        <v/>
      </c>
      <c r="B1300">
        <f>'03_DADOS_LIMPOS'!C1276</f>
        <v/>
      </c>
      <c r="C1300">
        <f>'03_DADOS_LIMPOS'!D1276</f>
        <v/>
      </c>
      <c r="D1300">
        <f>'03_DADOS_LIMPOS'!K1276</f>
        <v/>
      </c>
      <c r="E1300">
        <f>$B$8+$B$9*D1300</f>
        <v/>
      </c>
      <c r="F1300">
        <f>C1300-E1300</f>
        <v/>
      </c>
      <c r="G1300">
        <f>F1300/$B$11</f>
        <v/>
      </c>
      <c r="H1300">
        <f>ABS(G1300)</f>
        <v/>
      </c>
    </row>
    <row r="1301">
      <c r="A1301">
        <f>'03_DADOS_LIMPOS'!A1277</f>
        <v/>
      </c>
      <c r="B1301">
        <f>'03_DADOS_LIMPOS'!C1277</f>
        <v/>
      </c>
      <c r="C1301">
        <f>'03_DADOS_LIMPOS'!D1277</f>
        <v/>
      </c>
      <c r="D1301">
        <f>'03_DADOS_LIMPOS'!K1277</f>
        <v/>
      </c>
      <c r="E1301">
        <f>$B$8+$B$9*D1301</f>
        <v/>
      </c>
      <c r="F1301">
        <f>C1301-E1301</f>
        <v/>
      </c>
      <c r="G1301">
        <f>F1301/$B$11</f>
        <v/>
      </c>
      <c r="H1301">
        <f>ABS(G1301)</f>
        <v/>
      </c>
    </row>
    <row r="1302">
      <c r="A1302">
        <f>'03_DADOS_LIMPOS'!A1278</f>
        <v/>
      </c>
      <c r="B1302">
        <f>'03_DADOS_LIMPOS'!C1278</f>
        <v/>
      </c>
      <c r="C1302">
        <f>'03_DADOS_LIMPOS'!D1278</f>
        <v/>
      </c>
      <c r="D1302">
        <f>'03_DADOS_LIMPOS'!K1278</f>
        <v/>
      </c>
      <c r="E1302">
        <f>$B$8+$B$9*D1302</f>
        <v/>
      </c>
      <c r="F1302">
        <f>C1302-E1302</f>
        <v/>
      </c>
      <c r="G1302">
        <f>F1302/$B$11</f>
        <v/>
      </c>
      <c r="H1302">
        <f>ABS(G1302)</f>
        <v/>
      </c>
    </row>
    <row r="1303">
      <c r="A1303">
        <f>'03_DADOS_LIMPOS'!A1279</f>
        <v/>
      </c>
      <c r="B1303">
        <f>'03_DADOS_LIMPOS'!C1279</f>
        <v/>
      </c>
      <c r="C1303">
        <f>'03_DADOS_LIMPOS'!D1279</f>
        <v/>
      </c>
      <c r="D1303">
        <f>'03_DADOS_LIMPOS'!K1279</f>
        <v/>
      </c>
      <c r="E1303">
        <f>$B$8+$B$9*D1303</f>
        <v/>
      </c>
      <c r="F1303">
        <f>C1303-E1303</f>
        <v/>
      </c>
      <c r="G1303">
        <f>F1303/$B$11</f>
        <v/>
      </c>
      <c r="H1303">
        <f>ABS(G1303)</f>
        <v/>
      </c>
    </row>
    <row r="1304">
      <c r="A1304">
        <f>'03_DADOS_LIMPOS'!A1280</f>
        <v/>
      </c>
      <c r="B1304">
        <f>'03_DADOS_LIMPOS'!C1280</f>
        <v/>
      </c>
      <c r="C1304">
        <f>'03_DADOS_LIMPOS'!D1280</f>
        <v/>
      </c>
      <c r="D1304">
        <f>'03_DADOS_LIMPOS'!K1280</f>
        <v/>
      </c>
      <c r="E1304">
        <f>$B$8+$B$9*D1304</f>
        <v/>
      </c>
      <c r="F1304">
        <f>C1304-E1304</f>
        <v/>
      </c>
      <c r="G1304">
        <f>F1304/$B$11</f>
        <v/>
      </c>
      <c r="H1304">
        <f>ABS(G1304)</f>
        <v/>
      </c>
    </row>
    <row r="1305">
      <c r="A1305">
        <f>'03_DADOS_LIMPOS'!A1281</f>
        <v/>
      </c>
      <c r="B1305">
        <f>'03_DADOS_LIMPOS'!C1281</f>
        <v/>
      </c>
      <c r="C1305">
        <f>'03_DADOS_LIMPOS'!D1281</f>
        <v/>
      </c>
      <c r="D1305">
        <f>'03_DADOS_LIMPOS'!K1281</f>
        <v/>
      </c>
      <c r="E1305">
        <f>$B$8+$B$9*D1305</f>
        <v/>
      </c>
      <c r="F1305">
        <f>C1305-E1305</f>
        <v/>
      </c>
      <c r="G1305">
        <f>F1305/$B$11</f>
        <v/>
      </c>
      <c r="H1305">
        <f>ABS(G1305)</f>
        <v/>
      </c>
    </row>
    <row r="1306">
      <c r="A1306">
        <f>'03_DADOS_LIMPOS'!A1282</f>
        <v/>
      </c>
      <c r="B1306">
        <f>'03_DADOS_LIMPOS'!C1282</f>
        <v/>
      </c>
      <c r="C1306">
        <f>'03_DADOS_LIMPOS'!D1282</f>
        <v/>
      </c>
      <c r="D1306">
        <f>'03_DADOS_LIMPOS'!K1282</f>
        <v/>
      </c>
      <c r="E1306">
        <f>$B$8+$B$9*D1306</f>
        <v/>
      </c>
      <c r="F1306">
        <f>C1306-E1306</f>
        <v/>
      </c>
      <c r="G1306">
        <f>F1306/$B$11</f>
        <v/>
      </c>
      <c r="H1306">
        <f>ABS(G1306)</f>
        <v/>
      </c>
    </row>
    <row r="1307">
      <c r="A1307">
        <f>'03_DADOS_LIMPOS'!A1283</f>
        <v/>
      </c>
      <c r="B1307">
        <f>'03_DADOS_LIMPOS'!C1283</f>
        <v/>
      </c>
      <c r="C1307">
        <f>'03_DADOS_LIMPOS'!D1283</f>
        <v/>
      </c>
      <c r="D1307">
        <f>'03_DADOS_LIMPOS'!K1283</f>
        <v/>
      </c>
      <c r="E1307">
        <f>$B$8+$B$9*D1307</f>
        <v/>
      </c>
      <c r="F1307">
        <f>C1307-E1307</f>
        <v/>
      </c>
      <c r="G1307">
        <f>F1307/$B$11</f>
        <v/>
      </c>
      <c r="H1307">
        <f>ABS(G1307)</f>
        <v/>
      </c>
    </row>
    <row r="1308">
      <c r="A1308">
        <f>'03_DADOS_LIMPOS'!A1284</f>
        <v/>
      </c>
      <c r="B1308">
        <f>'03_DADOS_LIMPOS'!C1284</f>
        <v/>
      </c>
      <c r="C1308">
        <f>'03_DADOS_LIMPOS'!D1284</f>
        <v/>
      </c>
      <c r="D1308">
        <f>'03_DADOS_LIMPOS'!K1284</f>
        <v/>
      </c>
      <c r="E1308">
        <f>$B$8+$B$9*D1308</f>
        <v/>
      </c>
      <c r="F1308">
        <f>C1308-E1308</f>
        <v/>
      </c>
      <c r="G1308">
        <f>F1308/$B$11</f>
        <v/>
      </c>
      <c r="H1308">
        <f>ABS(G1308)</f>
        <v/>
      </c>
    </row>
    <row r="1309">
      <c r="A1309">
        <f>'03_DADOS_LIMPOS'!A1285</f>
        <v/>
      </c>
      <c r="B1309">
        <f>'03_DADOS_LIMPOS'!C1285</f>
        <v/>
      </c>
      <c r="C1309">
        <f>'03_DADOS_LIMPOS'!D1285</f>
        <v/>
      </c>
      <c r="D1309">
        <f>'03_DADOS_LIMPOS'!K1285</f>
        <v/>
      </c>
      <c r="E1309">
        <f>$B$8+$B$9*D1309</f>
        <v/>
      </c>
      <c r="F1309">
        <f>C1309-E1309</f>
        <v/>
      </c>
      <c r="G1309">
        <f>F1309/$B$11</f>
        <v/>
      </c>
      <c r="H1309">
        <f>ABS(G1309)</f>
        <v/>
      </c>
    </row>
    <row r="1310">
      <c r="A1310">
        <f>'03_DADOS_LIMPOS'!A1286</f>
        <v/>
      </c>
      <c r="B1310">
        <f>'03_DADOS_LIMPOS'!C1286</f>
        <v/>
      </c>
      <c r="C1310">
        <f>'03_DADOS_LIMPOS'!D1286</f>
        <v/>
      </c>
      <c r="D1310">
        <f>'03_DADOS_LIMPOS'!K1286</f>
        <v/>
      </c>
      <c r="E1310">
        <f>$B$8+$B$9*D1310</f>
        <v/>
      </c>
      <c r="F1310">
        <f>C1310-E1310</f>
        <v/>
      </c>
      <c r="G1310">
        <f>F1310/$B$11</f>
        <v/>
      </c>
      <c r="H1310">
        <f>ABS(G1310)</f>
        <v/>
      </c>
    </row>
    <row r="1311">
      <c r="A1311">
        <f>'03_DADOS_LIMPOS'!A1287</f>
        <v/>
      </c>
      <c r="B1311">
        <f>'03_DADOS_LIMPOS'!C1287</f>
        <v/>
      </c>
      <c r="C1311">
        <f>'03_DADOS_LIMPOS'!D1287</f>
        <v/>
      </c>
      <c r="D1311">
        <f>'03_DADOS_LIMPOS'!K1287</f>
        <v/>
      </c>
      <c r="E1311">
        <f>$B$8+$B$9*D1311</f>
        <v/>
      </c>
      <c r="F1311">
        <f>C1311-E1311</f>
        <v/>
      </c>
      <c r="G1311">
        <f>F1311/$B$11</f>
        <v/>
      </c>
      <c r="H1311">
        <f>ABS(G1311)</f>
        <v/>
      </c>
    </row>
    <row r="1312">
      <c r="A1312">
        <f>'03_DADOS_LIMPOS'!A1288</f>
        <v/>
      </c>
      <c r="B1312">
        <f>'03_DADOS_LIMPOS'!C1288</f>
        <v/>
      </c>
      <c r="C1312">
        <f>'03_DADOS_LIMPOS'!D1288</f>
        <v/>
      </c>
      <c r="D1312">
        <f>'03_DADOS_LIMPOS'!K1288</f>
        <v/>
      </c>
      <c r="E1312">
        <f>$B$8+$B$9*D1312</f>
        <v/>
      </c>
      <c r="F1312">
        <f>C1312-E1312</f>
        <v/>
      </c>
      <c r="G1312">
        <f>F1312/$B$11</f>
        <v/>
      </c>
      <c r="H1312">
        <f>ABS(G1312)</f>
        <v/>
      </c>
    </row>
    <row r="1313">
      <c r="A1313">
        <f>'03_DADOS_LIMPOS'!A1289</f>
        <v/>
      </c>
      <c r="B1313">
        <f>'03_DADOS_LIMPOS'!C1289</f>
        <v/>
      </c>
      <c r="C1313">
        <f>'03_DADOS_LIMPOS'!D1289</f>
        <v/>
      </c>
      <c r="D1313">
        <f>'03_DADOS_LIMPOS'!K1289</f>
        <v/>
      </c>
      <c r="E1313">
        <f>$B$8+$B$9*D1313</f>
        <v/>
      </c>
      <c r="F1313">
        <f>C1313-E1313</f>
        <v/>
      </c>
      <c r="G1313">
        <f>F1313/$B$11</f>
        <v/>
      </c>
      <c r="H1313">
        <f>ABS(G1313)</f>
        <v/>
      </c>
    </row>
    <row r="1314">
      <c r="A1314">
        <f>'03_DADOS_LIMPOS'!A1290</f>
        <v/>
      </c>
      <c r="B1314">
        <f>'03_DADOS_LIMPOS'!C1290</f>
        <v/>
      </c>
      <c r="C1314">
        <f>'03_DADOS_LIMPOS'!D1290</f>
        <v/>
      </c>
      <c r="D1314">
        <f>'03_DADOS_LIMPOS'!K1290</f>
        <v/>
      </c>
      <c r="E1314">
        <f>$B$8+$B$9*D1314</f>
        <v/>
      </c>
      <c r="F1314">
        <f>C1314-E1314</f>
        <v/>
      </c>
      <c r="G1314">
        <f>F1314/$B$11</f>
        <v/>
      </c>
      <c r="H1314">
        <f>ABS(G1314)</f>
        <v/>
      </c>
    </row>
    <row r="1315">
      <c r="A1315">
        <f>'03_DADOS_LIMPOS'!A1291</f>
        <v/>
      </c>
      <c r="B1315">
        <f>'03_DADOS_LIMPOS'!C1291</f>
        <v/>
      </c>
      <c r="C1315">
        <f>'03_DADOS_LIMPOS'!D1291</f>
        <v/>
      </c>
      <c r="D1315">
        <f>'03_DADOS_LIMPOS'!K1291</f>
        <v/>
      </c>
      <c r="E1315">
        <f>$B$8+$B$9*D1315</f>
        <v/>
      </c>
      <c r="F1315">
        <f>C1315-E1315</f>
        <v/>
      </c>
      <c r="G1315">
        <f>F1315/$B$11</f>
        <v/>
      </c>
      <c r="H1315">
        <f>ABS(G1315)</f>
        <v/>
      </c>
    </row>
    <row r="1316">
      <c r="A1316">
        <f>'03_DADOS_LIMPOS'!A1292</f>
        <v/>
      </c>
      <c r="B1316">
        <f>'03_DADOS_LIMPOS'!C1292</f>
        <v/>
      </c>
      <c r="C1316">
        <f>'03_DADOS_LIMPOS'!D1292</f>
        <v/>
      </c>
      <c r="D1316">
        <f>'03_DADOS_LIMPOS'!K1292</f>
        <v/>
      </c>
      <c r="E1316">
        <f>$B$8+$B$9*D1316</f>
        <v/>
      </c>
      <c r="F1316">
        <f>C1316-E1316</f>
        <v/>
      </c>
      <c r="G1316">
        <f>F1316/$B$11</f>
        <v/>
      </c>
      <c r="H1316">
        <f>ABS(G1316)</f>
        <v/>
      </c>
    </row>
    <row r="1317">
      <c r="A1317">
        <f>'03_DADOS_LIMPOS'!A1293</f>
        <v/>
      </c>
      <c r="B1317">
        <f>'03_DADOS_LIMPOS'!C1293</f>
        <v/>
      </c>
      <c r="C1317">
        <f>'03_DADOS_LIMPOS'!D1293</f>
        <v/>
      </c>
      <c r="D1317">
        <f>'03_DADOS_LIMPOS'!K1293</f>
        <v/>
      </c>
      <c r="E1317">
        <f>$B$8+$B$9*D1317</f>
        <v/>
      </c>
      <c r="F1317">
        <f>C1317-E1317</f>
        <v/>
      </c>
      <c r="G1317">
        <f>F1317/$B$11</f>
        <v/>
      </c>
      <c r="H1317">
        <f>ABS(G1317)</f>
        <v/>
      </c>
    </row>
    <row r="1318">
      <c r="A1318">
        <f>'03_DADOS_LIMPOS'!A1294</f>
        <v/>
      </c>
      <c r="B1318">
        <f>'03_DADOS_LIMPOS'!C1294</f>
        <v/>
      </c>
      <c r="C1318">
        <f>'03_DADOS_LIMPOS'!D1294</f>
        <v/>
      </c>
      <c r="D1318">
        <f>'03_DADOS_LIMPOS'!K1294</f>
        <v/>
      </c>
      <c r="E1318">
        <f>$B$8+$B$9*D1318</f>
        <v/>
      </c>
      <c r="F1318">
        <f>C1318-E1318</f>
        <v/>
      </c>
      <c r="G1318">
        <f>F1318/$B$11</f>
        <v/>
      </c>
      <c r="H1318">
        <f>ABS(G1318)</f>
        <v/>
      </c>
    </row>
    <row r="1319">
      <c r="A1319">
        <f>'03_DADOS_LIMPOS'!A1295</f>
        <v/>
      </c>
      <c r="B1319">
        <f>'03_DADOS_LIMPOS'!C1295</f>
        <v/>
      </c>
      <c r="C1319">
        <f>'03_DADOS_LIMPOS'!D1295</f>
        <v/>
      </c>
      <c r="D1319">
        <f>'03_DADOS_LIMPOS'!K1295</f>
        <v/>
      </c>
      <c r="E1319">
        <f>$B$8+$B$9*D1319</f>
        <v/>
      </c>
      <c r="F1319">
        <f>C1319-E1319</f>
        <v/>
      </c>
      <c r="G1319">
        <f>F1319/$B$11</f>
        <v/>
      </c>
      <c r="H1319">
        <f>ABS(G1319)</f>
        <v/>
      </c>
    </row>
    <row r="1320">
      <c r="A1320">
        <f>'03_DADOS_LIMPOS'!A1296</f>
        <v/>
      </c>
      <c r="B1320">
        <f>'03_DADOS_LIMPOS'!C1296</f>
        <v/>
      </c>
      <c r="C1320">
        <f>'03_DADOS_LIMPOS'!D1296</f>
        <v/>
      </c>
      <c r="D1320">
        <f>'03_DADOS_LIMPOS'!K1296</f>
        <v/>
      </c>
      <c r="E1320">
        <f>$B$8+$B$9*D1320</f>
        <v/>
      </c>
      <c r="F1320">
        <f>C1320-E1320</f>
        <v/>
      </c>
      <c r="G1320">
        <f>F1320/$B$11</f>
        <v/>
      </c>
      <c r="H1320">
        <f>ABS(G1320)</f>
        <v/>
      </c>
    </row>
    <row r="1321">
      <c r="A1321">
        <f>'03_DADOS_LIMPOS'!A1297</f>
        <v/>
      </c>
      <c r="B1321">
        <f>'03_DADOS_LIMPOS'!C1297</f>
        <v/>
      </c>
      <c r="C1321">
        <f>'03_DADOS_LIMPOS'!D1297</f>
        <v/>
      </c>
      <c r="D1321">
        <f>'03_DADOS_LIMPOS'!K1297</f>
        <v/>
      </c>
      <c r="E1321">
        <f>$B$8+$B$9*D1321</f>
        <v/>
      </c>
      <c r="F1321">
        <f>C1321-E1321</f>
        <v/>
      </c>
      <c r="G1321">
        <f>F1321/$B$11</f>
        <v/>
      </c>
      <c r="H1321">
        <f>ABS(G1321)</f>
        <v/>
      </c>
    </row>
    <row r="1322">
      <c r="A1322">
        <f>'03_DADOS_LIMPOS'!A1298</f>
        <v/>
      </c>
      <c r="B1322">
        <f>'03_DADOS_LIMPOS'!C1298</f>
        <v/>
      </c>
      <c r="C1322">
        <f>'03_DADOS_LIMPOS'!D1298</f>
        <v/>
      </c>
      <c r="D1322">
        <f>'03_DADOS_LIMPOS'!K1298</f>
        <v/>
      </c>
      <c r="E1322">
        <f>$B$8+$B$9*D1322</f>
        <v/>
      </c>
      <c r="F1322">
        <f>C1322-E1322</f>
        <v/>
      </c>
      <c r="G1322">
        <f>F1322/$B$11</f>
        <v/>
      </c>
      <c r="H1322">
        <f>ABS(G1322)</f>
        <v/>
      </c>
    </row>
    <row r="1323">
      <c r="A1323">
        <f>'03_DADOS_LIMPOS'!A1299</f>
        <v/>
      </c>
      <c r="B1323">
        <f>'03_DADOS_LIMPOS'!C1299</f>
        <v/>
      </c>
      <c r="C1323">
        <f>'03_DADOS_LIMPOS'!D1299</f>
        <v/>
      </c>
      <c r="D1323">
        <f>'03_DADOS_LIMPOS'!K1299</f>
        <v/>
      </c>
      <c r="E1323">
        <f>$B$8+$B$9*D1323</f>
        <v/>
      </c>
      <c r="F1323">
        <f>C1323-E1323</f>
        <v/>
      </c>
      <c r="G1323">
        <f>F1323/$B$11</f>
        <v/>
      </c>
      <c r="H1323">
        <f>ABS(G1323)</f>
        <v/>
      </c>
    </row>
    <row r="1324">
      <c r="A1324">
        <f>'03_DADOS_LIMPOS'!A1300</f>
        <v/>
      </c>
      <c r="B1324">
        <f>'03_DADOS_LIMPOS'!C1300</f>
        <v/>
      </c>
      <c r="C1324">
        <f>'03_DADOS_LIMPOS'!D1300</f>
        <v/>
      </c>
      <c r="D1324">
        <f>'03_DADOS_LIMPOS'!K1300</f>
        <v/>
      </c>
      <c r="E1324">
        <f>$B$8+$B$9*D1324</f>
        <v/>
      </c>
      <c r="F1324">
        <f>C1324-E1324</f>
        <v/>
      </c>
      <c r="G1324">
        <f>F1324/$B$11</f>
        <v/>
      </c>
      <c r="H1324">
        <f>ABS(G1324)</f>
        <v/>
      </c>
    </row>
    <row r="1325">
      <c r="A1325">
        <f>'03_DADOS_LIMPOS'!A1301</f>
        <v/>
      </c>
      <c r="B1325">
        <f>'03_DADOS_LIMPOS'!C1301</f>
        <v/>
      </c>
      <c r="C1325">
        <f>'03_DADOS_LIMPOS'!D1301</f>
        <v/>
      </c>
      <c r="D1325">
        <f>'03_DADOS_LIMPOS'!K1301</f>
        <v/>
      </c>
      <c r="E1325">
        <f>$B$8+$B$9*D1325</f>
        <v/>
      </c>
      <c r="F1325">
        <f>C1325-E1325</f>
        <v/>
      </c>
      <c r="G1325">
        <f>F1325/$B$11</f>
        <v/>
      </c>
      <c r="H1325">
        <f>ABS(G1325)</f>
        <v/>
      </c>
    </row>
    <row r="1326">
      <c r="A1326">
        <f>'03_DADOS_LIMPOS'!A1302</f>
        <v/>
      </c>
      <c r="B1326">
        <f>'03_DADOS_LIMPOS'!C1302</f>
        <v/>
      </c>
      <c r="C1326">
        <f>'03_DADOS_LIMPOS'!D1302</f>
        <v/>
      </c>
      <c r="D1326">
        <f>'03_DADOS_LIMPOS'!K1302</f>
        <v/>
      </c>
      <c r="E1326">
        <f>$B$8+$B$9*D1326</f>
        <v/>
      </c>
      <c r="F1326">
        <f>C1326-E1326</f>
        <v/>
      </c>
      <c r="G1326">
        <f>F1326/$B$11</f>
        <v/>
      </c>
      <c r="H1326">
        <f>ABS(G1326)</f>
        <v/>
      </c>
    </row>
    <row r="1327">
      <c r="A1327">
        <f>'03_DADOS_LIMPOS'!A1303</f>
        <v/>
      </c>
      <c r="B1327">
        <f>'03_DADOS_LIMPOS'!C1303</f>
        <v/>
      </c>
      <c r="C1327">
        <f>'03_DADOS_LIMPOS'!D1303</f>
        <v/>
      </c>
      <c r="D1327">
        <f>'03_DADOS_LIMPOS'!K1303</f>
        <v/>
      </c>
      <c r="E1327">
        <f>$B$8+$B$9*D1327</f>
        <v/>
      </c>
      <c r="F1327">
        <f>C1327-E1327</f>
        <v/>
      </c>
      <c r="G1327">
        <f>F1327/$B$11</f>
        <v/>
      </c>
      <c r="H1327">
        <f>ABS(G1327)</f>
        <v/>
      </c>
    </row>
    <row r="1328">
      <c r="A1328">
        <f>'03_DADOS_LIMPOS'!A1304</f>
        <v/>
      </c>
      <c r="B1328">
        <f>'03_DADOS_LIMPOS'!C1304</f>
        <v/>
      </c>
      <c r="C1328">
        <f>'03_DADOS_LIMPOS'!D1304</f>
        <v/>
      </c>
      <c r="D1328">
        <f>'03_DADOS_LIMPOS'!K1304</f>
        <v/>
      </c>
      <c r="E1328">
        <f>$B$8+$B$9*D1328</f>
        <v/>
      </c>
      <c r="F1328">
        <f>C1328-E1328</f>
        <v/>
      </c>
      <c r="G1328">
        <f>F1328/$B$11</f>
        <v/>
      </c>
      <c r="H1328">
        <f>ABS(G1328)</f>
        <v/>
      </c>
    </row>
    <row r="1329">
      <c r="A1329">
        <f>'03_DADOS_LIMPOS'!A1305</f>
        <v/>
      </c>
      <c r="B1329">
        <f>'03_DADOS_LIMPOS'!C1305</f>
        <v/>
      </c>
      <c r="C1329">
        <f>'03_DADOS_LIMPOS'!D1305</f>
        <v/>
      </c>
      <c r="D1329">
        <f>'03_DADOS_LIMPOS'!K1305</f>
        <v/>
      </c>
      <c r="E1329">
        <f>$B$8+$B$9*D1329</f>
        <v/>
      </c>
      <c r="F1329">
        <f>C1329-E1329</f>
        <v/>
      </c>
      <c r="G1329">
        <f>F1329/$B$11</f>
        <v/>
      </c>
      <c r="H1329">
        <f>ABS(G1329)</f>
        <v/>
      </c>
    </row>
    <row r="1330">
      <c r="A1330">
        <f>'03_DADOS_LIMPOS'!A1306</f>
        <v/>
      </c>
      <c r="B1330">
        <f>'03_DADOS_LIMPOS'!C1306</f>
        <v/>
      </c>
      <c r="C1330">
        <f>'03_DADOS_LIMPOS'!D1306</f>
        <v/>
      </c>
      <c r="D1330">
        <f>'03_DADOS_LIMPOS'!K1306</f>
        <v/>
      </c>
      <c r="E1330">
        <f>$B$8+$B$9*D1330</f>
        <v/>
      </c>
      <c r="F1330">
        <f>C1330-E1330</f>
        <v/>
      </c>
      <c r="G1330">
        <f>F1330/$B$11</f>
        <v/>
      </c>
      <c r="H1330">
        <f>ABS(G1330)</f>
        <v/>
      </c>
    </row>
    <row r="1331">
      <c r="A1331">
        <f>'03_DADOS_LIMPOS'!A1307</f>
        <v/>
      </c>
      <c r="B1331">
        <f>'03_DADOS_LIMPOS'!C1307</f>
        <v/>
      </c>
      <c r="C1331">
        <f>'03_DADOS_LIMPOS'!D1307</f>
        <v/>
      </c>
      <c r="D1331">
        <f>'03_DADOS_LIMPOS'!K1307</f>
        <v/>
      </c>
      <c r="E1331">
        <f>$B$8+$B$9*D1331</f>
        <v/>
      </c>
      <c r="F1331">
        <f>C1331-E1331</f>
        <v/>
      </c>
      <c r="G1331">
        <f>F1331/$B$11</f>
        <v/>
      </c>
      <c r="H1331">
        <f>ABS(G1331)</f>
        <v/>
      </c>
    </row>
    <row r="1332">
      <c r="A1332">
        <f>'03_DADOS_LIMPOS'!A1308</f>
        <v/>
      </c>
      <c r="B1332">
        <f>'03_DADOS_LIMPOS'!C1308</f>
        <v/>
      </c>
      <c r="C1332">
        <f>'03_DADOS_LIMPOS'!D1308</f>
        <v/>
      </c>
      <c r="D1332">
        <f>'03_DADOS_LIMPOS'!K1308</f>
        <v/>
      </c>
      <c r="E1332">
        <f>$B$8+$B$9*D1332</f>
        <v/>
      </c>
      <c r="F1332">
        <f>C1332-E1332</f>
        <v/>
      </c>
      <c r="G1332">
        <f>F1332/$B$11</f>
        <v/>
      </c>
      <c r="H1332">
        <f>ABS(G1332)</f>
        <v/>
      </c>
    </row>
    <row r="1333">
      <c r="A1333">
        <f>'03_DADOS_LIMPOS'!A1309</f>
        <v/>
      </c>
      <c r="B1333">
        <f>'03_DADOS_LIMPOS'!C1309</f>
        <v/>
      </c>
      <c r="C1333">
        <f>'03_DADOS_LIMPOS'!D1309</f>
        <v/>
      </c>
      <c r="D1333">
        <f>'03_DADOS_LIMPOS'!K1309</f>
        <v/>
      </c>
      <c r="E1333">
        <f>$B$8+$B$9*D1333</f>
        <v/>
      </c>
      <c r="F1333">
        <f>C1333-E1333</f>
        <v/>
      </c>
      <c r="G1333">
        <f>F1333/$B$11</f>
        <v/>
      </c>
      <c r="H1333">
        <f>ABS(G1333)</f>
        <v/>
      </c>
    </row>
    <row r="1334">
      <c r="A1334">
        <f>'03_DADOS_LIMPOS'!A1310</f>
        <v/>
      </c>
      <c r="B1334">
        <f>'03_DADOS_LIMPOS'!C1310</f>
        <v/>
      </c>
      <c r="C1334">
        <f>'03_DADOS_LIMPOS'!D1310</f>
        <v/>
      </c>
      <c r="D1334">
        <f>'03_DADOS_LIMPOS'!K1310</f>
        <v/>
      </c>
      <c r="E1334">
        <f>$B$8+$B$9*D1334</f>
        <v/>
      </c>
      <c r="F1334">
        <f>C1334-E1334</f>
        <v/>
      </c>
      <c r="G1334">
        <f>F1334/$B$11</f>
        <v/>
      </c>
      <c r="H1334">
        <f>ABS(G1334)</f>
        <v/>
      </c>
    </row>
    <row r="1335">
      <c r="A1335">
        <f>'03_DADOS_LIMPOS'!A1311</f>
        <v/>
      </c>
      <c r="B1335">
        <f>'03_DADOS_LIMPOS'!C1311</f>
        <v/>
      </c>
      <c r="C1335">
        <f>'03_DADOS_LIMPOS'!D1311</f>
        <v/>
      </c>
      <c r="D1335">
        <f>'03_DADOS_LIMPOS'!K1311</f>
        <v/>
      </c>
      <c r="E1335">
        <f>$B$8+$B$9*D1335</f>
        <v/>
      </c>
      <c r="F1335">
        <f>C1335-E1335</f>
        <v/>
      </c>
      <c r="G1335">
        <f>F1335/$B$11</f>
        <v/>
      </c>
      <c r="H1335">
        <f>ABS(G1335)</f>
        <v/>
      </c>
    </row>
    <row r="1336">
      <c r="A1336">
        <f>'03_DADOS_LIMPOS'!A1312</f>
        <v/>
      </c>
      <c r="B1336">
        <f>'03_DADOS_LIMPOS'!C1312</f>
        <v/>
      </c>
      <c r="C1336">
        <f>'03_DADOS_LIMPOS'!D1312</f>
        <v/>
      </c>
      <c r="D1336">
        <f>'03_DADOS_LIMPOS'!K1312</f>
        <v/>
      </c>
      <c r="E1336">
        <f>$B$8+$B$9*D1336</f>
        <v/>
      </c>
      <c r="F1336">
        <f>C1336-E1336</f>
        <v/>
      </c>
      <c r="G1336">
        <f>F1336/$B$11</f>
        <v/>
      </c>
      <c r="H1336">
        <f>ABS(G1336)</f>
        <v/>
      </c>
    </row>
    <row r="1337">
      <c r="A1337">
        <f>'03_DADOS_LIMPOS'!A1313</f>
        <v/>
      </c>
      <c r="B1337">
        <f>'03_DADOS_LIMPOS'!C1313</f>
        <v/>
      </c>
      <c r="C1337">
        <f>'03_DADOS_LIMPOS'!D1313</f>
        <v/>
      </c>
      <c r="D1337">
        <f>'03_DADOS_LIMPOS'!K1313</f>
        <v/>
      </c>
      <c r="E1337">
        <f>$B$8+$B$9*D1337</f>
        <v/>
      </c>
      <c r="F1337">
        <f>C1337-E1337</f>
        <v/>
      </c>
      <c r="G1337">
        <f>F1337/$B$11</f>
        <v/>
      </c>
      <c r="H1337">
        <f>ABS(G1337)</f>
        <v/>
      </c>
    </row>
    <row r="1338">
      <c r="A1338">
        <f>'03_DADOS_LIMPOS'!A1314</f>
        <v/>
      </c>
      <c r="B1338">
        <f>'03_DADOS_LIMPOS'!C1314</f>
        <v/>
      </c>
      <c r="C1338">
        <f>'03_DADOS_LIMPOS'!D1314</f>
        <v/>
      </c>
      <c r="D1338">
        <f>'03_DADOS_LIMPOS'!K1314</f>
        <v/>
      </c>
      <c r="E1338">
        <f>$B$8+$B$9*D1338</f>
        <v/>
      </c>
      <c r="F1338">
        <f>C1338-E1338</f>
        <v/>
      </c>
      <c r="G1338">
        <f>F1338/$B$11</f>
        <v/>
      </c>
      <c r="H1338">
        <f>ABS(G1338)</f>
        <v/>
      </c>
    </row>
    <row r="1339">
      <c r="A1339">
        <f>'03_DADOS_LIMPOS'!A1315</f>
        <v/>
      </c>
      <c r="B1339">
        <f>'03_DADOS_LIMPOS'!C1315</f>
        <v/>
      </c>
      <c r="C1339">
        <f>'03_DADOS_LIMPOS'!D1315</f>
        <v/>
      </c>
      <c r="D1339">
        <f>'03_DADOS_LIMPOS'!K1315</f>
        <v/>
      </c>
      <c r="E1339">
        <f>$B$8+$B$9*D1339</f>
        <v/>
      </c>
      <c r="F1339">
        <f>C1339-E1339</f>
        <v/>
      </c>
      <c r="G1339">
        <f>F1339/$B$11</f>
        <v/>
      </c>
      <c r="H1339">
        <f>ABS(G1339)</f>
        <v/>
      </c>
    </row>
    <row r="1340">
      <c r="A1340">
        <f>'03_DADOS_LIMPOS'!A1316</f>
        <v/>
      </c>
      <c r="B1340">
        <f>'03_DADOS_LIMPOS'!C1316</f>
        <v/>
      </c>
      <c r="C1340">
        <f>'03_DADOS_LIMPOS'!D1316</f>
        <v/>
      </c>
      <c r="D1340">
        <f>'03_DADOS_LIMPOS'!K1316</f>
        <v/>
      </c>
      <c r="E1340">
        <f>$B$8+$B$9*D1340</f>
        <v/>
      </c>
      <c r="F1340">
        <f>C1340-E1340</f>
        <v/>
      </c>
      <c r="G1340">
        <f>F1340/$B$11</f>
        <v/>
      </c>
      <c r="H1340">
        <f>ABS(G1340)</f>
        <v/>
      </c>
    </row>
    <row r="1341">
      <c r="A1341">
        <f>'03_DADOS_LIMPOS'!A1317</f>
        <v/>
      </c>
      <c r="B1341">
        <f>'03_DADOS_LIMPOS'!C1317</f>
        <v/>
      </c>
      <c r="C1341">
        <f>'03_DADOS_LIMPOS'!D1317</f>
        <v/>
      </c>
      <c r="D1341">
        <f>'03_DADOS_LIMPOS'!K1317</f>
        <v/>
      </c>
      <c r="E1341">
        <f>$B$8+$B$9*D1341</f>
        <v/>
      </c>
      <c r="F1341">
        <f>C1341-E1341</f>
        <v/>
      </c>
      <c r="G1341">
        <f>F1341/$B$11</f>
        <v/>
      </c>
      <c r="H1341">
        <f>ABS(G1341)</f>
        <v/>
      </c>
    </row>
    <row r="1342">
      <c r="A1342">
        <f>'03_DADOS_LIMPOS'!A1318</f>
        <v/>
      </c>
      <c r="B1342">
        <f>'03_DADOS_LIMPOS'!C1318</f>
        <v/>
      </c>
      <c r="C1342">
        <f>'03_DADOS_LIMPOS'!D1318</f>
        <v/>
      </c>
      <c r="D1342">
        <f>'03_DADOS_LIMPOS'!K1318</f>
        <v/>
      </c>
      <c r="E1342">
        <f>$B$8+$B$9*D1342</f>
        <v/>
      </c>
      <c r="F1342">
        <f>C1342-E1342</f>
        <v/>
      </c>
      <c r="G1342">
        <f>F1342/$B$11</f>
        <v/>
      </c>
      <c r="H1342">
        <f>ABS(G1342)</f>
        <v/>
      </c>
    </row>
    <row r="1343">
      <c r="A1343">
        <f>'03_DADOS_LIMPOS'!A1319</f>
        <v/>
      </c>
      <c r="B1343">
        <f>'03_DADOS_LIMPOS'!C1319</f>
        <v/>
      </c>
      <c r="C1343">
        <f>'03_DADOS_LIMPOS'!D1319</f>
        <v/>
      </c>
      <c r="D1343">
        <f>'03_DADOS_LIMPOS'!K1319</f>
        <v/>
      </c>
      <c r="E1343">
        <f>$B$8+$B$9*D1343</f>
        <v/>
      </c>
      <c r="F1343">
        <f>C1343-E1343</f>
        <v/>
      </c>
      <c r="G1343">
        <f>F1343/$B$11</f>
        <v/>
      </c>
      <c r="H1343">
        <f>ABS(G1343)</f>
        <v/>
      </c>
    </row>
    <row r="1344">
      <c r="A1344">
        <f>'03_DADOS_LIMPOS'!A1320</f>
        <v/>
      </c>
      <c r="B1344">
        <f>'03_DADOS_LIMPOS'!C1320</f>
        <v/>
      </c>
      <c r="C1344">
        <f>'03_DADOS_LIMPOS'!D1320</f>
        <v/>
      </c>
      <c r="D1344">
        <f>'03_DADOS_LIMPOS'!K1320</f>
        <v/>
      </c>
      <c r="E1344">
        <f>$B$8+$B$9*D1344</f>
        <v/>
      </c>
      <c r="F1344">
        <f>C1344-E1344</f>
        <v/>
      </c>
      <c r="G1344">
        <f>F1344/$B$11</f>
        <v/>
      </c>
      <c r="H1344">
        <f>ABS(G1344)</f>
        <v/>
      </c>
    </row>
    <row r="1345">
      <c r="A1345">
        <f>'03_DADOS_LIMPOS'!A1321</f>
        <v/>
      </c>
      <c r="B1345">
        <f>'03_DADOS_LIMPOS'!C1321</f>
        <v/>
      </c>
      <c r="C1345">
        <f>'03_DADOS_LIMPOS'!D1321</f>
        <v/>
      </c>
      <c r="D1345">
        <f>'03_DADOS_LIMPOS'!K1321</f>
        <v/>
      </c>
      <c r="E1345">
        <f>$B$8+$B$9*D1345</f>
        <v/>
      </c>
      <c r="F1345">
        <f>C1345-E1345</f>
        <v/>
      </c>
      <c r="G1345">
        <f>F1345/$B$11</f>
        <v/>
      </c>
      <c r="H1345">
        <f>ABS(G1345)</f>
        <v/>
      </c>
    </row>
    <row r="1346">
      <c r="A1346">
        <f>'03_DADOS_LIMPOS'!A1322</f>
        <v/>
      </c>
      <c r="B1346">
        <f>'03_DADOS_LIMPOS'!C1322</f>
        <v/>
      </c>
      <c r="C1346">
        <f>'03_DADOS_LIMPOS'!D1322</f>
        <v/>
      </c>
      <c r="D1346">
        <f>'03_DADOS_LIMPOS'!K1322</f>
        <v/>
      </c>
      <c r="E1346">
        <f>$B$8+$B$9*D1346</f>
        <v/>
      </c>
      <c r="F1346">
        <f>C1346-E1346</f>
        <v/>
      </c>
      <c r="G1346">
        <f>F1346/$B$11</f>
        <v/>
      </c>
      <c r="H1346">
        <f>ABS(G1346)</f>
        <v/>
      </c>
    </row>
    <row r="1347">
      <c r="A1347">
        <f>'03_DADOS_LIMPOS'!A1323</f>
        <v/>
      </c>
      <c r="B1347">
        <f>'03_DADOS_LIMPOS'!C1323</f>
        <v/>
      </c>
      <c r="C1347">
        <f>'03_DADOS_LIMPOS'!D1323</f>
        <v/>
      </c>
      <c r="D1347">
        <f>'03_DADOS_LIMPOS'!K1323</f>
        <v/>
      </c>
      <c r="E1347">
        <f>$B$8+$B$9*D1347</f>
        <v/>
      </c>
      <c r="F1347">
        <f>C1347-E1347</f>
        <v/>
      </c>
      <c r="G1347">
        <f>F1347/$B$11</f>
        <v/>
      </c>
      <c r="H1347">
        <f>ABS(G1347)</f>
        <v/>
      </c>
    </row>
    <row r="1348">
      <c r="A1348">
        <f>'03_DADOS_LIMPOS'!A1324</f>
        <v/>
      </c>
      <c r="B1348">
        <f>'03_DADOS_LIMPOS'!C1324</f>
        <v/>
      </c>
      <c r="C1348">
        <f>'03_DADOS_LIMPOS'!D1324</f>
        <v/>
      </c>
      <c r="D1348">
        <f>'03_DADOS_LIMPOS'!K1324</f>
        <v/>
      </c>
      <c r="E1348">
        <f>$B$8+$B$9*D1348</f>
        <v/>
      </c>
      <c r="F1348">
        <f>C1348-E1348</f>
        <v/>
      </c>
      <c r="G1348">
        <f>F1348/$B$11</f>
        <v/>
      </c>
      <c r="H1348">
        <f>ABS(G1348)</f>
        <v/>
      </c>
    </row>
    <row r="1349">
      <c r="A1349">
        <f>'03_DADOS_LIMPOS'!A1325</f>
        <v/>
      </c>
      <c r="B1349">
        <f>'03_DADOS_LIMPOS'!C1325</f>
        <v/>
      </c>
      <c r="C1349">
        <f>'03_DADOS_LIMPOS'!D1325</f>
        <v/>
      </c>
      <c r="D1349">
        <f>'03_DADOS_LIMPOS'!K1325</f>
        <v/>
      </c>
      <c r="E1349">
        <f>$B$8+$B$9*D1349</f>
        <v/>
      </c>
      <c r="F1349">
        <f>C1349-E1349</f>
        <v/>
      </c>
      <c r="G1349">
        <f>F1349/$B$11</f>
        <v/>
      </c>
      <c r="H1349">
        <f>ABS(G1349)</f>
        <v/>
      </c>
    </row>
    <row r="1350">
      <c r="A1350">
        <f>'03_DADOS_LIMPOS'!A1326</f>
        <v/>
      </c>
      <c r="B1350">
        <f>'03_DADOS_LIMPOS'!C1326</f>
        <v/>
      </c>
      <c r="C1350">
        <f>'03_DADOS_LIMPOS'!D1326</f>
        <v/>
      </c>
      <c r="D1350">
        <f>'03_DADOS_LIMPOS'!K1326</f>
        <v/>
      </c>
      <c r="E1350">
        <f>$B$8+$B$9*D1350</f>
        <v/>
      </c>
      <c r="F1350">
        <f>C1350-E1350</f>
        <v/>
      </c>
      <c r="G1350">
        <f>F1350/$B$11</f>
        <v/>
      </c>
      <c r="H1350">
        <f>ABS(G1350)</f>
        <v/>
      </c>
    </row>
    <row r="1351">
      <c r="A1351">
        <f>'03_DADOS_LIMPOS'!A1327</f>
        <v/>
      </c>
      <c r="B1351">
        <f>'03_DADOS_LIMPOS'!C1327</f>
        <v/>
      </c>
      <c r="C1351">
        <f>'03_DADOS_LIMPOS'!D1327</f>
        <v/>
      </c>
      <c r="D1351">
        <f>'03_DADOS_LIMPOS'!K1327</f>
        <v/>
      </c>
      <c r="E1351">
        <f>$B$8+$B$9*D1351</f>
        <v/>
      </c>
      <c r="F1351">
        <f>C1351-E1351</f>
        <v/>
      </c>
      <c r="G1351">
        <f>F1351/$B$11</f>
        <v/>
      </c>
      <c r="H1351">
        <f>ABS(G1351)</f>
        <v/>
      </c>
    </row>
    <row r="1352">
      <c r="A1352">
        <f>'03_DADOS_LIMPOS'!A1328</f>
        <v/>
      </c>
      <c r="B1352">
        <f>'03_DADOS_LIMPOS'!C1328</f>
        <v/>
      </c>
      <c r="C1352">
        <f>'03_DADOS_LIMPOS'!D1328</f>
        <v/>
      </c>
      <c r="D1352">
        <f>'03_DADOS_LIMPOS'!K1328</f>
        <v/>
      </c>
      <c r="E1352">
        <f>$B$8+$B$9*D1352</f>
        <v/>
      </c>
      <c r="F1352">
        <f>C1352-E1352</f>
        <v/>
      </c>
      <c r="G1352">
        <f>F1352/$B$11</f>
        <v/>
      </c>
      <c r="H1352">
        <f>ABS(G1352)</f>
        <v/>
      </c>
    </row>
    <row r="1353">
      <c r="A1353">
        <f>'03_DADOS_LIMPOS'!A1329</f>
        <v/>
      </c>
      <c r="B1353">
        <f>'03_DADOS_LIMPOS'!C1329</f>
        <v/>
      </c>
      <c r="C1353">
        <f>'03_DADOS_LIMPOS'!D1329</f>
        <v/>
      </c>
      <c r="D1353">
        <f>'03_DADOS_LIMPOS'!K1329</f>
        <v/>
      </c>
      <c r="E1353">
        <f>$B$8+$B$9*D1353</f>
        <v/>
      </c>
      <c r="F1353">
        <f>C1353-E1353</f>
        <v/>
      </c>
      <c r="G1353">
        <f>F1353/$B$11</f>
        <v/>
      </c>
      <c r="H1353">
        <f>ABS(G1353)</f>
        <v/>
      </c>
    </row>
    <row r="1354">
      <c r="A1354">
        <f>'03_DADOS_LIMPOS'!A1330</f>
        <v/>
      </c>
      <c r="B1354">
        <f>'03_DADOS_LIMPOS'!C1330</f>
        <v/>
      </c>
      <c r="C1354">
        <f>'03_DADOS_LIMPOS'!D1330</f>
        <v/>
      </c>
      <c r="D1354">
        <f>'03_DADOS_LIMPOS'!K1330</f>
        <v/>
      </c>
      <c r="E1354">
        <f>$B$8+$B$9*D1354</f>
        <v/>
      </c>
      <c r="F1354">
        <f>C1354-E1354</f>
        <v/>
      </c>
      <c r="G1354">
        <f>F1354/$B$11</f>
        <v/>
      </c>
      <c r="H1354">
        <f>ABS(G1354)</f>
        <v/>
      </c>
    </row>
    <row r="1355">
      <c r="A1355">
        <f>'03_DADOS_LIMPOS'!A1331</f>
        <v/>
      </c>
      <c r="B1355">
        <f>'03_DADOS_LIMPOS'!C1331</f>
        <v/>
      </c>
      <c r="C1355">
        <f>'03_DADOS_LIMPOS'!D1331</f>
        <v/>
      </c>
      <c r="D1355">
        <f>'03_DADOS_LIMPOS'!K1331</f>
        <v/>
      </c>
      <c r="E1355">
        <f>$B$8+$B$9*D1355</f>
        <v/>
      </c>
      <c r="F1355">
        <f>C1355-E1355</f>
        <v/>
      </c>
      <c r="G1355">
        <f>F1355/$B$11</f>
        <v/>
      </c>
      <c r="H1355">
        <f>ABS(G1355)</f>
        <v/>
      </c>
    </row>
    <row r="1356">
      <c r="A1356">
        <f>'03_DADOS_LIMPOS'!A1332</f>
        <v/>
      </c>
      <c r="B1356">
        <f>'03_DADOS_LIMPOS'!C1332</f>
        <v/>
      </c>
      <c r="C1356">
        <f>'03_DADOS_LIMPOS'!D1332</f>
        <v/>
      </c>
      <c r="D1356">
        <f>'03_DADOS_LIMPOS'!K1332</f>
        <v/>
      </c>
      <c r="E1356">
        <f>$B$8+$B$9*D1356</f>
        <v/>
      </c>
      <c r="F1356">
        <f>C1356-E1356</f>
        <v/>
      </c>
      <c r="G1356">
        <f>F1356/$B$11</f>
        <v/>
      </c>
      <c r="H1356">
        <f>ABS(G1356)</f>
        <v/>
      </c>
    </row>
    <row r="1357">
      <c r="A1357">
        <f>'03_DADOS_LIMPOS'!A1333</f>
        <v/>
      </c>
      <c r="B1357">
        <f>'03_DADOS_LIMPOS'!C1333</f>
        <v/>
      </c>
      <c r="C1357">
        <f>'03_DADOS_LIMPOS'!D1333</f>
        <v/>
      </c>
      <c r="D1357">
        <f>'03_DADOS_LIMPOS'!K1333</f>
        <v/>
      </c>
      <c r="E1357">
        <f>$B$8+$B$9*D1357</f>
        <v/>
      </c>
      <c r="F1357">
        <f>C1357-E1357</f>
        <v/>
      </c>
      <c r="G1357">
        <f>F1357/$B$11</f>
        <v/>
      </c>
      <c r="H1357">
        <f>ABS(G1357)</f>
        <v/>
      </c>
    </row>
    <row r="1358">
      <c r="A1358">
        <f>'03_DADOS_LIMPOS'!A1334</f>
        <v/>
      </c>
      <c r="B1358">
        <f>'03_DADOS_LIMPOS'!C1334</f>
        <v/>
      </c>
      <c r="C1358">
        <f>'03_DADOS_LIMPOS'!D1334</f>
        <v/>
      </c>
      <c r="D1358">
        <f>'03_DADOS_LIMPOS'!K1334</f>
        <v/>
      </c>
      <c r="E1358">
        <f>$B$8+$B$9*D1358</f>
        <v/>
      </c>
      <c r="F1358">
        <f>C1358-E1358</f>
        <v/>
      </c>
      <c r="G1358">
        <f>F1358/$B$11</f>
        <v/>
      </c>
      <c r="H1358">
        <f>ABS(G1358)</f>
        <v/>
      </c>
    </row>
    <row r="1359">
      <c r="A1359">
        <f>'03_DADOS_LIMPOS'!A1335</f>
        <v/>
      </c>
      <c r="B1359">
        <f>'03_DADOS_LIMPOS'!C1335</f>
        <v/>
      </c>
      <c r="C1359">
        <f>'03_DADOS_LIMPOS'!D1335</f>
        <v/>
      </c>
      <c r="D1359">
        <f>'03_DADOS_LIMPOS'!K1335</f>
        <v/>
      </c>
      <c r="E1359">
        <f>$B$8+$B$9*D1359</f>
        <v/>
      </c>
      <c r="F1359">
        <f>C1359-E1359</f>
        <v/>
      </c>
      <c r="G1359">
        <f>F1359/$B$11</f>
        <v/>
      </c>
      <c r="H1359">
        <f>ABS(G1359)</f>
        <v/>
      </c>
    </row>
    <row r="1360">
      <c r="A1360">
        <f>'03_DADOS_LIMPOS'!A1336</f>
        <v/>
      </c>
      <c r="B1360">
        <f>'03_DADOS_LIMPOS'!C1336</f>
        <v/>
      </c>
      <c r="C1360">
        <f>'03_DADOS_LIMPOS'!D1336</f>
        <v/>
      </c>
      <c r="D1360">
        <f>'03_DADOS_LIMPOS'!K1336</f>
        <v/>
      </c>
      <c r="E1360">
        <f>$B$8+$B$9*D1360</f>
        <v/>
      </c>
      <c r="F1360">
        <f>C1360-E1360</f>
        <v/>
      </c>
      <c r="G1360">
        <f>F1360/$B$11</f>
        <v/>
      </c>
      <c r="H1360">
        <f>ABS(G1360)</f>
        <v/>
      </c>
    </row>
    <row r="1361">
      <c r="A1361">
        <f>'03_DADOS_LIMPOS'!A1337</f>
        <v/>
      </c>
      <c r="B1361">
        <f>'03_DADOS_LIMPOS'!C1337</f>
        <v/>
      </c>
      <c r="C1361">
        <f>'03_DADOS_LIMPOS'!D1337</f>
        <v/>
      </c>
      <c r="D1361">
        <f>'03_DADOS_LIMPOS'!K1337</f>
        <v/>
      </c>
      <c r="E1361">
        <f>$B$8+$B$9*D1361</f>
        <v/>
      </c>
      <c r="F1361">
        <f>C1361-E1361</f>
        <v/>
      </c>
      <c r="G1361">
        <f>F1361/$B$11</f>
        <v/>
      </c>
      <c r="H1361">
        <f>ABS(G1361)</f>
        <v/>
      </c>
    </row>
    <row r="1362">
      <c r="A1362">
        <f>'03_DADOS_LIMPOS'!A1338</f>
        <v/>
      </c>
      <c r="B1362">
        <f>'03_DADOS_LIMPOS'!C1338</f>
        <v/>
      </c>
      <c r="C1362">
        <f>'03_DADOS_LIMPOS'!D1338</f>
        <v/>
      </c>
      <c r="D1362">
        <f>'03_DADOS_LIMPOS'!K1338</f>
        <v/>
      </c>
      <c r="E1362">
        <f>$B$8+$B$9*D1362</f>
        <v/>
      </c>
      <c r="F1362">
        <f>C1362-E1362</f>
        <v/>
      </c>
      <c r="G1362">
        <f>F1362/$B$11</f>
        <v/>
      </c>
      <c r="H1362">
        <f>ABS(G1362)</f>
        <v/>
      </c>
    </row>
    <row r="1363">
      <c r="A1363">
        <f>'03_DADOS_LIMPOS'!A1339</f>
        <v/>
      </c>
      <c r="B1363">
        <f>'03_DADOS_LIMPOS'!C1339</f>
        <v/>
      </c>
      <c r="C1363">
        <f>'03_DADOS_LIMPOS'!D1339</f>
        <v/>
      </c>
      <c r="D1363">
        <f>'03_DADOS_LIMPOS'!K1339</f>
        <v/>
      </c>
      <c r="E1363">
        <f>$B$8+$B$9*D1363</f>
        <v/>
      </c>
      <c r="F1363">
        <f>C1363-E1363</f>
        <v/>
      </c>
      <c r="G1363">
        <f>F1363/$B$11</f>
        <v/>
      </c>
      <c r="H1363">
        <f>ABS(G1363)</f>
        <v/>
      </c>
    </row>
    <row r="1364">
      <c r="A1364">
        <f>'03_DADOS_LIMPOS'!A1340</f>
        <v/>
      </c>
      <c r="B1364">
        <f>'03_DADOS_LIMPOS'!C1340</f>
        <v/>
      </c>
      <c r="C1364">
        <f>'03_DADOS_LIMPOS'!D1340</f>
        <v/>
      </c>
      <c r="D1364">
        <f>'03_DADOS_LIMPOS'!K1340</f>
        <v/>
      </c>
      <c r="E1364">
        <f>$B$8+$B$9*D1364</f>
        <v/>
      </c>
      <c r="F1364">
        <f>C1364-E1364</f>
        <v/>
      </c>
      <c r="G1364">
        <f>F1364/$B$11</f>
        <v/>
      </c>
      <c r="H1364">
        <f>ABS(G1364)</f>
        <v/>
      </c>
    </row>
    <row r="1365">
      <c r="A1365">
        <f>'03_DADOS_LIMPOS'!A1341</f>
        <v/>
      </c>
      <c r="B1365">
        <f>'03_DADOS_LIMPOS'!C1341</f>
        <v/>
      </c>
      <c r="C1365">
        <f>'03_DADOS_LIMPOS'!D1341</f>
        <v/>
      </c>
      <c r="D1365">
        <f>'03_DADOS_LIMPOS'!K1341</f>
        <v/>
      </c>
      <c r="E1365">
        <f>$B$8+$B$9*D1365</f>
        <v/>
      </c>
      <c r="F1365">
        <f>C1365-E1365</f>
        <v/>
      </c>
      <c r="G1365">
        <f>F1365/$B$11</f>
        <v/>
      </c>
      <c r="H1365">
        <f>ABS(G1365)</f>
        <v/>
      </c>
    </row>
    <row r="1366">
      <c r="A1366">
        <f>'03_DADOS_LIMPOS'!A1342</f>
        <v/>
      </c>
      <c r="B1366">
        <f>'03_DADOS_LIMPOS'!C1342</f>
        <v/>
      </c>
      <c r="C1366">
        <f>'03_DADOS_LIMPOS'!D1342</f>
        <v/>
      </c>
      <c r="D1366">
        <f>'03_DADOS_LIMPOS'!K1342</f>
        <v/>
      </c>
      <c r="E1366">
        <f>$B$8+$B$9*D1366</f>
        <v/>
      </c>
      <c r="F1366">
        <f>C1366-E1366</f>
        <v/>
      </c>
      <c r="G1366">
        <f>F1366/$B$11</f>
        <v/>
      </c>
      <c r="H1366">
        <f>ABS(G1366)</f>
        <v/>
      </c>
    </row>
    <row r="1367">
      <c r="A1367">
        <f>'03_DADOS_LIMPOS'!A1343</f>
        <v/>
      </c>
      <c r="B1367">
        <f>'03_DADOS_LIMPOS'!C1343</f>
        <v/>
      </c>
      <c r="C1367">
        <f>'03_DADOS_LIMPOS'!D1343</f>
        <v/>
      </c>
      <c r="D1367">
        <f>'03_DADOS_LIMPOS'!K1343</f>
        <v/>
      </c>
      <c r="E1367">
        <f>$B$8+$B$9*D1367</f>
        <v/>
      </c>
      <c r="F1367">
        <f>C1367-E1367</f>
        <v/>
      </c>
      <c r="G1367">
        <f>F1367/$B$11</f>
        <v/>
      </c>
      <c r="H1367">
        <f>ABS(G1367)</f>
        <v/>
      </c>
    </row>
    <row r="1368">
      <c r="A1368">
        <f>'03_DADOS_LIMPOS'!A1344</f>
        <v/>
      </c>
      <c r="B1368">
        <f>'03_DADOS_LIMPOS'!C1344</f>
        <v/>
      </c>
      <c r="C1368">
        <f>'03_DADOS_LIMPOS'!D1344</f>
        <v/>
      </c>
      <c r="D1368">
        <f>'03_DADOS_LIMPOS'!K1344</f>
        <v/>
      </c>
      <c r="E1368">
        <f>$B$8+$B$9*D1368</f>
        <v/>
      </c>
      <c r="F1368">
        <f>C1368-E1368</f>
        <v/>
      </c>
      <c r="G1368">
        <f>F1368/$B$11</f>
        <v/>
      </c>
      <c r="H1368">
        <f>ABS(G1368)</f>
        <v/>
      </c>
    </row>
    <row r="1369">
      <c r="A1369">
        <f>'03_DADOS_LIMPOS'!A1345</f>
        <v/>
      </c>
      <c r="B1369">
        <f>'03_DADOS_LIMPOS'!C1345</f>
        <v/>
      </c>
      <c r="C1369">
        <f>'03_DADOS_LIMPOS'!D1345</f>
        <v/>
      </c>
      <c r="D1369">
        <f>'03_DADOS_LIMPOS'!K1345</f>
        <v/>
      </c>
      <c r="E1369">
        <f>$B$8+$B$9*D1369</f>
        <v/>
      </c>
      <c r="F1369">
        <f>C1369-E1369</f>
        <v/>
      </c>
      <c r="G1369">
        <f>F1369/$B$11</f>
        <v/>
      </c>
      <c r="H1369">
        <f>ABS(G1369)</f>
        <v/>
      </c>
    </row>
    <row r="1370">
      <c r="A1370">
        <f>'03_DADOS_LIMPOS'!A1346</f>
        <v/>
      </c>
      <c r="B1370">
        <f>'03_DADOS_LIMPOS'!C1346</f>
        <v/>
      </c>
      <c r="C1370">
        <f>'03_DADOS_LIMPOS'!D1346</f>
        <v/>
      </c>
      <c r="D1370">
        <f>'03_DADOS_LIMPOS'!K1346</f>
        <v/>
      </c>
      <c r="E1370">
        <f>$B$8+$B$9*D1370</f>
        <v/>
      </c>
      <c r="F1370">
        <f>C1370-E1370</f>
        <v/>
      </c>
      <c r="G1370">
        <f>F1370/$B$11</f>
        <v/>
      </c>
      <c r="H1370">
        <f>ABS(G1370)</f>
        <v/>
      </c>
    </row>
    <row r="1371">
      <c r="A1371">
        <f>'03_DADOS_LIMPOS'!A1347</f>
        <v/>
      </c>
      <c r="B1371">
        <f>'03_DADOS_LIMPOS'!C1347</f>
        <v/>
      </c>
      <c r="C1371">
        <f>'03_DADOS_LIMPOS'!D1347</f>
        <v/>
      </c>
      <c r="D1371">
        <f>'03_DADOS_LIMPOS'!K1347</f>
        <v/>
      </c>
      <c r="E1371">
        <f>$B$8+$B$9*D1371</f>
        <v/>
      </c>
      <c r="F1371">
        <f>C1371-E1371</f>
        <v/>
      </c>
      <c r="G1371">
        <f>F1371/$B$11</f>
        <v/>
      </c>
      <c r="H1371">
        <f>ABS(G1371)</f>
        <v/>
      </c>
    </row>
    <row r="1372">
      <c r="A1372">
        <f>'03_DADOS_LIMPOS'!A1348</f>
        <v/>
      </c>
      <c r="B1372">
        <f>'03_DADOS_LIMPOS'!C1348</f>
        <v/>
      </c>
      <c r="C1372">
        <f>'03_DADOS_LIMPOS'!D1348</f>
        <v/>
      </c>
      <c r="D1372">
        <f>'03_DADOS_LIMPOS'!K1348</f>
        <v/>
      </c>
      <c r="E1372">
        <f>$B$8+$B$9*D1372</f>
        <v/>
      </c>
      <c r="F1372">
        <f>C1372-E1372</f>
        <v/>
      </c>
      <c r="G1372">
        <f>F1372/$B$11</f>
        <v/>
      </c>
      <c r="H1372">
        <f>ABS(G1372)</f>
        <v/>
      </c>
    </row>
    <row r="1373">
      <c r="A1373">
        <f>'03_DADOS_LIMPOS'!A1349</f>
        <v/>
      </c>
      <c r="B1373">
        <f>'03_DADOS_LIMPOS'!C1349</f>
        <v/>
      </c>
      <c r="C1373">
        <f>'03_DADOS_LIMPOS'!D1349</f>
        <v/>
      </c>
      <c r="D1373">
        <f>'03_DADOS_LIMPOS'!K1349</f>
        <v/>
      </c>
      <c r="E1373">
        <f>$B$8+$B$9*D1373</f>
        <v/>
      </c>
      <c r="F1373">
        <f>C1373-E1373</f>
        <v/>
      </c>
      <c r="G1373">
        <f>F1373/$B$11</f>
        <v/>
      </c>
      <c r="H1373">
        <f>ABS(G1373)</f>
        <v/>
      </c>
    </row>
    <row r="1374">
      <c r="A1374">
        <f>'03_DADOS_LIMPOS'!A1350</f>
        <v/>
      </c>
      <c r="B1374">
        <f>'03_DADOS_LIMPOS'!C1350</f>
        <v/>
      </c>
      <c r="C1374">
        <f>'03_DADOS_LIMPOS'!D1350</f>
        <v/>
      </c>
      <c r="D1374">
        <f>'03_DADOS_LIMPOS'!K1350</f>
        <v/>
      </c>
      <c r="E1374">
        <f>$B$8+$B$9*D1374</f>
        <v/>
      </c>
      <c r="F1374">
        <f>C1374-E1374</f>
        <v/>
      </c>
      <c r="G1374">
        <f>F1374/$B$11</f>
        <v/>
      </c>
      <c r="H1374">
        <f>ABS(G1374)</f>
        <v/>
      </c>
    </row>
    <row r="1375">
      <c r="A1375">
        <f>'03_DADOS_LIMPOS'!A1351</f>
        <v/>
      </c>
      <c r="B1375">
        <f>'03_DADOS_LIMPOS'!C1351</f>
        <v/>
      </c>
      <c r="C1375">
        <f>'03_DADOS_LIMPOS'!D1351</f>
        <v/>
      </c>
      <c r="D1375">
        <f>'03_DADOS_LIMPOS'!K1351</f>
        <v/>
      </c>
      <c r="E1375">
        <f>$B$8+$B$9*D1375</f>
        <v/>
      </c>
      <c r="F1375">
        <f>C1375-E1375</f>
        <v/>
      </c>
      <c r="G1375">
        <f>F1375/$B$11</f>
        <v/>
      </c>
      <c r="H1375">
        <f>ABS(G1375)</f>
        <v/>
      </c>
    </row>
    <row r="1376">
      <c r="A1376">
        <f>'03_DADOS_LIMPOS'!A1352</f>
        <v/>
      </c>
      <c r="B1376">
        <f>'03_DADOS_LIMPOS'!C1352</f>
        <v/>
      </c>
      <c r="C1376">
        <f>'03_DADOS_LIMPOS'!D1352</f>
        <v/>
      </c>
      <c r="D1376">
        <f>'03_DADOS_LIMPOS'!K1352</f>
        <v/>
      </c>
      <c r="E1376">
        <f>$B$8+$B$9*D1376</f>
        <v/>
      </c>
      <c r="F1376">
        <f>C1376-E1376</f>
        <v/>
      </c>
      <c r="G1376">
        <f>F1376/$B$11</f>
        <v/>
      </c>
      <c r="H1376">
        <f>ABS(G1376)</f>
        <v/>
      </c>
    </row>
    <row r="1377">
      <c r="A1377">
        <f>'03_DADOS_LIMPOS'!A1353</f>
        <v/>
      </c>
      <c r="B1377">
        <f>'03_DADOS_LIMPOS'!C1353</f>
        <v/>
      </c>
      <c r="C1377">
        <f>'03_DADOS_LIMPOS'!D1353</f>
        <v/>
      </c>
      <c r="D1377">
        <f>'03_DADOS_LIMPOS'!K1353</f>
        <v/>
      </c>
      <c r="E1377">
        <f>$B$8+$B$9*D1377</f>
        <v/>
      </c>
      <c r="F1377">
        <f>C1377-E1377</f>
        <v/>
      </c>
      <c r="G1377">
        <f>F1377/$B$11</f>
        <v/>
      </c>
      <c r="H1377">
        <f>ABS(G1377)</f>
        <v/>
      </c>
    </row>
    <row r="1378">
      <c r="A1378">
        <f>'03_DADOS_LIMPOS'!A1354</f>
        <v/>
      </c>
      <c r="B1378">
        <f>'03_DADOS_LIMPOS'!C1354</f>
        <v/>
      </c>
      <c r="C1378">
        <f>'03_DADOS_LIMPOS'!D1354</f>
        <v/>
      </c>
      <c r="D1378">
        <f>'03_DADOS_LIMPOS'!K1354</f>
        <v/>
      </c>
      <c r="E1378">
        <f>$B$8+$B$9*D1378</f>
        <v/>
      </c>
      <c r="F1378">
        <f>C1378-E1378</f>
        <v/>
      </c>
      <c r="G1378">
        <f>F1378/$B$11</f>
        <v/>
      </c>
      <c r="H1378">
        <f>ABS(G1378)</f>
        <v/>
      </c>
    </row>
    <row r="1379">
      <c r="A1379">
        <f>'03_DADOS_LIMPOS'!A1355</f>
        <v/>
      </c>
      <c r="B1379">
        <f>'03_DADOS_LIMPOS'!C1355</f>
        <v/>
      </c>
      <c r="C1379">
        <f>'03_DADOS_LIMPOS'!D1355</f>
        <v/>
      </c>
      <c r="D1379">
        <f>'03_DADOS_LIMPOS'!K1355</f>
        <v/>
      </c>
      <c r="E1379">
        <f>$B$8+$B$9*D1379</f>
        <v/>
      </c>
      <c r="F1379">
        <f>C1379-E1379</f>
        <v/>
      </c>
      <c r="G1379">
        <f>F1379/$B$11</f>
        <v/>
      </c>
      <c r="H1379">
        <f>ABS(G1379)</f>
        <v/>
      </c>
    </row>
    <row r="1380">
      <c r="A1380">
        <f>'03_DADOS_LIMPOS'!A1356</f>
        <v/>
      </c>
      <c r="B1380">
        <f>'03_DADOS_LIMPOS'!C1356</f>
        <v/>
      </c>
      <c r="C1380">
        <f>'03_DADOS_LIMPOS'!D1356</f>
        <v/>
      </c>
      <c r="D1380">
        <f>'03_DADOS_LIMPOS'!K1356</f>
        <v/>
      </c>
      <c r="E1380">
        <f>$B$8+$B$9*D1380</f>
        <v/>
      </c>
      <c r="F1380">
        <f>C1380-E1380</f>
        <v/>
      </c>
      <c r="G1380">
        <f>F1380/$B$11</f>
        <v/>
      </c>
      <c r="H1380">
        <f>ABS(G1380)</f>
        <v/>
      </c>
    </row>
    <row r="1381">
      <c r="A1381">
        <f>'03_DADOS_LIMPOS'!A1357</f>
        <v/>
      </c>
      <c r="B1381">
        <f>'03_DADOS_LIMPOS'!C1357</f>
        <v/>
      </c>
      <c r="C1381">
        <f>'03_DADOS_LIMPOS'!D1357</f>
        <v/>
      </c>
      <c r="D1381">
        <f>'03_DADOS_LIMPOS'!K1357</f>
        <v/>
      </c>
      <c r="E1381">
        <f>$B$8+$B$9*D1381</f>
        <v/>
      </c>
      <c r="F1381">
        <f>C1381-E1381</f>
        <v/>
      </c>
      <c r="G1381">
        <f>F1381/$B$11</f>
        <v/>
      </c>
      <c r="H1381">
        <f>ABS(G1381)</f>
        <v/>
      </c>
    </row>
    <row r="1382">
      <c r="A1382">
        <f>'03_DADOS_LIMPOS'!A1358</f>
        <v/>
      </c>
      <c r="B1382">
        <f>'03_DADOS_LIMPOS'!C1358</f>
        <v/>
      </c>
      <c r="C1382">
        <f>'03_DADOS_LIMPOS'!D1358</f>
        <v/>
      </c>
      <c r="D1382">
        <f>'03_DADOS_LIMPOS'!K1358</f>
        <v/>
      </c>
      <c r="E1382">
        <f>$B$8+$B$9*D1382</f>
        <v/>
      </c>
      <c r="F1382">
        <f>C1382-E1382</f>
        <v/>
      </c>
      <c r="G1382">
        <f>F1382/$B$11</f>
        <v/>
      </c>
      <c r="H1382">
        <f>ABS(G1382)</f>
        <v/>
      </c>
    </row>
    <row r="1383">
      <c r="A1383">
        <f>'03_DADOS_LIMPOS'!A1359</f>
        <v/>
      </c>
      <c r="B1383">
        <f>'03_DADOS_LIMPOS'!C1359</f>
        <v/>
      </c>
      <c r="C1383">
        <f>'03_DADOS_LIMPOS'!D1359</f>
        <v/>
      </c>
      <c r="D1383">
        <f>'03_DADOS_LIMPOS'!K1359</f>
        <v/>
      </c>
      <c r="E1383">
        <f>$B$8+$B$9*D1383</f>
        <v/>
      </c>
      <c r="F1383">
        <f>C1383-E1383</f>
        <v/>
      </c>
      <c r="G1383">
        <f>F1383/$B$11</f>
        <v/>
      </c>
      <c r="H1383">
        <f>ABS(G1383)</f>
        <v/>
      </c>
    </row>
    <row r="1384">
      <c r="A1384">
        <f>'03_DADOS_LIMPOS'!A1360</f>
        <v/>
      </c>
      <c r="B1384">
        <f>'03_DADOS_LIMPOS'!C1360</f>
        <v/>
      </c>
      <c r="C1384">
        <f>'03_DADOS_LIMPOS'!D1360</f>
        <v/>
      </c>
      <c r="D1384">
        <f>'03_DADOS_LIMPOS'!K1360</f>
        <v/>
      </c>
      <c r="E1384">
        <f>$B$8+$B$9*D1384</f>
        <v/>
      </c>
      <c r="F1384">
        <f>C1384-E1384</f>
        <v/>
      </c>
      <c r="G1384">
        <f>F1384/$B$11</f>
        <v/>
      </c>
      <c r="H1384">
        <f>ABS(G1384)</f>
        <v/>
      </c>
    </row>
    <row r="1385">
      <c r="A1385">
        <f>'03_DADOS_LIMPOS'!A1361</f>
        <v/>
      </c>
      <c r="B1385">
        <f>'03_DADOS_LIMPOS'!C1361</f>
        <v/>
      </c>
      <c r="C1385">
        <f>'03_DADOS_LIMPOS'!D1361</f>
        <v/>
      </c>
      <c r="D1385">
        <f>'03_DADOS_LIMPOS'!K1361</f>
        <v/>
      </c>
      <c r="E1385">
        <f>$B$8+$B$9*D1385</f>
        <v/>
      </c>
      <c r="F1385">
        <f>C1385-E1385</f>
        <v/>
      </c>
      <c r="G1385">
        <f>F1385/$B$11</f>
        <v/>
      </c>
      <c r="H1385">
        <f>ABS(G1385)</f>
        <v/>
      </c>
    </row>
    <row r="1386">
      <c r="A1386">
        <f>'03_DADOS_LIMPOS'!A1362</f>
        <v/>
      </c>
      <c r="B1386">
        <f>'03_DADOS_LIMPOS'!C1362</f>
        <v/>
      </c>
      <c r="C1386">
        <f>'03_DADOS_LIMPOS'!D1362</f>
        <v/>
      </c>
      <c r="D1386">
        <f>'03_DADOS_LIMPOS'!K1362</f>
        <v/>
      </c>
      <c r="E1386">
        <f>$B$8+$B$9*D1386</f>
        <v/>
      </c>
      <c r="F1386">
        <f>C1386-E1386</f>
        <v/>
      </c>
      <c r="G1386">
        <f>F1386/$B$11</f>
        <v/>
      </c>
      <c r="H1386">
        <f>ABS(G1386)</f>
        <v/>
      </c>
    </row>
    <row r="1387">
      <c r="A1387">
        <f>'03_DADOS_LIMPOS'!A1363</f>
        <v/>
      </c>
      <c r="B1387">
        <f>'03_DADOS_LIMPOS'!C1363</f>
        <v/>
      </c>
      <c r="C1387">
        <f>'03_DADOS_LIMPOS'!D1363</f>
        <v/>
      </c>
      <c r="D1387">
        <f>'03_DADOS_LIMPOS'!K1363</f>
        <v/>
      </c>
      <c r="E1387">
        <f>$B$8+$B$9*D1387</f>
        <v/>
      </c>
      <c r="F1387">
        <f>C1387-E1387</f>
        <v/>
      </c>
      <c r="G1387">
        <f>F1387/$B$11</f>
        <v/>
      </c>
      <c r="H1387">
        <f>ABS(G1387)</f>
        <v/>
      </c>
    </row>
    <row r="1388">
      <c r="A1388">
        <f>'03_DADOS_LIMPOS'!A1364</f>
        <v/>
      </c>
      <c r="B1388">
        <f>'03_DADOS_LIMPOS'!C1364</f>
        <v/>
      </c>
      <c r="C1388">
        <f>'03_DADOS_LIMPOS'!D1364</f>
        <v/>
      </c>
      <c r="D1388">
        <f>'03_DADOS_LIMPOS'!K1364</f>
        <v/>
      </c>
      <c r="E1388">
        <f>$B$8+$B$9*D1388</f>
        <v/>
      </c>
      <c r="F1388">
        <f>C1388-E1388</f>
        <v/>
      </c>
      <c r="G1388">
        <f>F1388/$B$11</f>
        <v/>
      </c>
      <c r="H1388">
        <f>ABS(G1388)</f>
        <v/>
      </c>
    </row>
    <row r="1389">
      <c r="A1389">
        <f>'03_DADOS_LIMPOS'!A1365</f>
        <v/>
      </c>
      <c r="B1389">
        <f>'03_DADOS_LIMPOS'!C1365</f>
        <v/>
      </c>
      <c r="C1389">
        <f>'03_DADOS_LIMPOS'!D1365</f>
        <v/>
      </c>
      <c r="D1389">
        <f>'03_DADOS_LIMPOS'!K1365</f>
        <v/>
      </c>
      <c r="E1389">
        <f>$B$8+$B$9*D1389</f>
        <v/>
      </c>
      <c r="F1389">
        <f>C1389-E1389</f>
        <v/>
      </c>
      <c r="G1389">
        <f>F1389/$B$11</f>
        <v/>
      </c>
      <c r="H1389">
        <f>ABS(G1389)</f>
        <v/>
      </c>
    </row>
    <row r="1390">
      <c r="A1390">
        <f>'03_DADOS_LIMPOS'!A1366</f>
        <v/>
      </c>
      <c r="B1390">
        <f>'03_DADOS_LIMPOS'!C1366</f>
        <v/>
      </c>
      <c r="C1390">
        <f>'03_DADOS_LIMPOS'!D1366</f>
        <v/>
      </c>
      <c r="D1390">
        <f>'03_DADOS_LIMPOS'!K1366</f>
        <v/>
      </c>
      <c r="E1390">
        <f>$B$8+$B$9*D1390</f>
        <v/>
      </c>
      <c r="F1390">
        <f>C1390-E1390</f>
        <v/>
      </c>
      <c r="G1390">
        <f>F1390/$B$11</f>
        <v/>
      </c>
      <c r="H1390">
        <f>ABS(G1390)</f>
        <v/>
      </c>
    </row>
    <row r="1391">
      <c r="A1391">
        <f>'03_DADOS_LIMPOS'!A1367</f>
        <v/>
      </c>
      <c r="B1391">
        <f>'03_DADOS_LIMPOS'!C1367</f>
        <v/>
      </c>
      <c r="C1391">
        <f>'03_DADOS_LIMPOS'!D1367</f>
        <v/>
      </c>
      <c r="D1391">
        <f>'03_DADOS_LIMPOS'!K1367</f>
        <v/>
      </c>
      <c r="E1391">
        <f>$B$8+$B$9*D1391</f>
        <v/>
      </c>
      <c r="F1391">
        <f>C1391-E1391</f>
        <v/>
      </c>
      <c r="G1391">
        <f>F1391/$B$11</f>
        <v/>
      </c>
      <c r="H1391">
        <f>ABS(G1391)</f>
        <v/>
      </c>
    </row>
    <row r="1392">
      <c r="A1392">
        <f>'03_DADOS_LIMPOS'!A1368</f>
        <v/>
      </c>
      <c r="B1392">
        <f>'03_DADOS_LIMPOS'!C1368</f>
        <v/>
      </c>
      <c r="C1392">
        <f>'03_DADOS_LIMPOS'!D1368</f>
        <v/>
      </c>
      <c r="D1392">
        <f>'03_DADOS_LIMPOS'!K1368</f>
        <v/>
      </c>
      <c r="E1392">
        <f>$B$8+$B$9*D1392</f>
        <v/>
      </c>
      <c r="F1392">
        <f>C1392-E1392</f>
        <v/>
      </c>
      <c r="G1392">
        <f>F1392/$B$11</f>
        <v/>
      </c>
      <c r="H1392">
        <f>ABS(G1392)</f>
        <v/>
      </c>
    </row>
    <row r="1393">
      <c r="A1393">
        <f>'03_DADOS_LIMPOS'!A1369</f>
        <v/>
      </c>
      <c r="B1393">
        <f>'03_DADOS_LIMPOS'!C1369</f>
        <v/>
      </c>
      <c r="C1393">
        <f>'03_DADOS_LIMPOS'!D1369</f>
        <v/>
      </c>
      <c r="D1393">
        <f>'03_DADOS_LIMPOS'!K1369</f>
        <v/>
      </c>
      <c r="E1393">
        <f>$B$8+$B$9*D1393</f>
        <v/>
      </c>
      <c r="F1393">
        <f>C1393-E1393</f>
        <v/>
      </c>
      <c r="G1393">
        <f>F1393/$B$11</f>
        <v/>
      </c>
      <c r="H1393">
        <f>ABS(G1393)</f>
        <v/>
      </c>
    </row>
    <row r="1394">
      <c r="A1394">
        <f>'03_DADOS_LIMPOS'!A1370</f>
        <v/>
      </c>
      <c r="B1394">
        <f>'03_DADOS_LIMPOS'!C1370</f>
        <v/>
      </c>
      <c r="C1394">
        <f>'03_DADOS_LIMPOS'!D1370</f>
        <v/>
      </c>
      <c r="D1394">
        <f>'03_DADOS_LIMPOS'!K1370</f>
        <v/>
      </c>
      <c r="E1394">
        <f>$B$8+$B$9*D1394</f>
        <v/>
      </c>
      <c r="F1394">
        <f>C1394-E1394</f>
        <v/>
      </c>
      <c r="G1394">
        <f>F1394/$B$11</f>
        <v/>
      </c>
      <c r="H1394">
        <f>ABS(G1394)</f>
        <v/>
      </c>
    </row>
    <row r="1395">
      <c r="A1395">
        <f>'03_DADOS_LIMPOS'!A1371</f>
        <v/>
      </c>
      <c r="B1395">
        <f>'03_DADOS_LIMPOS'!C1371</f>
        <v/>
      </c>
      <c r="C1395">
        <f>'03_DADOS_LIMPOS'!D1371</f>
        <v/>
      </c>
      <c r="D1395">
        <f>'03_DADOS_LIMPOS'!K1371</f>
        <v/>
      </c>
      <c r="E1395">
        <f>$B$8+$B$9*D1395</f>
        <v/>
      </c>
      <c r="F1395">
        <f>C1395-E1395</f>
        <v/>
      </c>
      <c r="G1395">
        <f>F1395/$B$11</f>
        <v/>
      </c>
      <c r="H1395">
        <f>ABS(G1395)</f>
        <v/>
      </c>
    </row>
    <row r="1396">
      <c r="A1396">
        <f>'03_DADOS_LIMPOS'!A1372</f>
        <v/>
      </c>
      <c r="B1396">
        <f>'03_DADOS_LIMPOS'!C1372</f>
        <v/>
      </c>
      <c r="C1396">
        <f>'03_DADOS_LIMPOS'!D1372</f>
        <v/>
      </c>
      <c r="D1396">
        <f>'03_DADOS_LIMPOS'!K1372</f>
        <v/>
      </c>
      <c r="E1396">
        <f>$B$8+$B$9*D1396</f>
        <v/>
      </c>
      <c r="F1396">
        <f>C1396-E1396</f>
        <v/>
      </c>
      <c r="G1396">
        <f>F1396/$B$11</f>
        <v/>
      </c>
      <c r="H1396">
        <f>ABS(G1396)</f>
        <v/>
      </c>
    </row>
    <row r="1397">
      <c r="A1397">
        <f>'03_DADOS_LIMPOS'!A1373</f>
        <v/>
      </c>
      <c r="B1397">
        <f>'03_DADOS_LIMPOS'!C1373</f>
        <v/>
      </c>
      <c r="C1397">
        <f>'03_DADOS_LIMPOS'!D1373</f>
        <v/>
      </c>
      <c r="D1397">
        <f>'03_DADOS_LIMPOS'!K1373</f>
        <v/>
      </c>
      <c r="E1397">
        <f>$B$8+$B$9*D1397</f>
        <v/>
      </c>
      <c r="F1397">
        <f>C1397-E1397</f>
        <v/>
      </c>
      <c r="G1397">
        <f>F1397/$B$11</f>
        <v/>
      </c>
      <c r="H1397">
        <f>ABS(G1397)</f>
        <v/>
      </c>
    </row>
    <row r="1398">
      <c r="A1398">
        <f>'03_DADOS_LIMPOS'!A1374</f>
        <v/>
      </c>
      <c r="B1398">
        <f>'03_DADOS_LIMPOS'!C1374</f>
        <v/>
      </c>
      <c r="C1398">
        <f>'03_DADOS_LIMPOS'!D1374</f>
        <v/>
      </c>
      <c r="D1398">
        <f>'03_DADOS_LIMPOS'!K1374</f>
        <v/>
      </c>
      <c r="E1398">
        <f>$B$8+$B$9*D1398</f>
        <v/>
      </c>
      <c r="F1398">
        <f>C1398-E1398</f>
        <v/>
      </c>
      <c r="G1398">
        <f>F1398/$B$11</f>
        <v/>
      </c>
      <c r="H1398">
        <f>ABS(G1398)</f>
        <v/>
      </c>
    </row>
    <row r="1399">
      <c r="A1399">
        <f>'03_DADOS_LIMPOS'!A1375</f>
        <v/>
      </c>
      <c r="B1399">
        <f>'03_DADOS_LIMPOS'!C1375</f>
        <v/>
      </c>
      <c r="C1399">
        <f>'03_DADOS_LIMPOS'!D1375</f>
        <v/>
      </c>
      <c r="D1399">
        <f>'03_DADOS_LIMPOS'!K1375</f>
        <v/>
      </c>
      <c r="E1399">
        <f>$B$8+$B$9*D1399</f>
        <v/>
      </c>
      <c r="F1399">
        <f>C1399-E1399</f>
        <v/>
      </c>
      <c r="G1399">
        <f>F1399/$B$11</f>
        <v/>
      </c>
      <c r="H1399">
        <f>ABS(G1399)</f>
        <v/>
      </c>
    </row>
    <row r="1400">
      <c r="A1400">
        <f>'03_DADOS_LIMPOS'!A1376</f>
        <v/>
      </c>
      <c r="B1400">
        <f>'03_DADOS_LIMPOS'!C1376</f>
        <v/>
      </c>
      <c r="C1400">
        <f>'03_DADOS_LIMPOS'!D1376</f>
        <v/>
      </c>
      <c r="D1400">
        <f>'03_DADOS_LIMPOS'!K1376</f>
        <v/>
      </c>
      <c r="E1400">
        <f>$B$8+$B$9*D1400</f>
        <v/>
      </c>
      <c r="F1400">
        <f>C1400-E1400</f>
        <v/>
      </c>
      <c r="G1400">
        <f>F1400/$B$11</f>
        <v/>
      </c>
      <c r="H1400">
        <f>ABS(G1400)</f>
        <v/>
      </c>
    </row>
    <row r="1401">
      <c r="A1401">
        <f>'03_DADOS_LIMPOS'!A1377</f>
        <v/>
      </c>
      <c r="B1401">
        <f>'03_DADOS_LIMPOS'!C1377</f>
        <v/>
      </c>
      <c r="C1401">
        <f>'03_DADOS_LIMPOS'!D1377</f>
        <v/>
      </c>
      <c r="D1401">
        <f>'03_DADOS_LIMPOS'!K1377</f>
        <v/>
      </c>
      <c r="E1401">
        <f>$B$8+$B$9*D1401</f>
        <v/>
      </c>
      <c r="F1401">
        <f>C1401-E1401</f>
        <v/>
      </c>
      <c r="G1401">
        <f>F1401/$B$11</f>
        <v/>
      </c>
      <c r="H1401">
        <f>ABS(G1401)</f>
        <v/>
      </c>
    </row>
    <row r="1402">
      <c r="A1402">
        <f>'03_DADOS_LIMPOS'!A1378</f>
        <v/>
      </c>
      <c r="B1402">
        <f>'03_DADOS_LIMPOS'!C1378</f>
        <v/>
      </c>
      <c r="C1402">
        <f>'03_DADOS_LIMPOS'!D1378</f>
        <v/>
      </c>
      <c r="D1402">
        <f>'03_DADOS_LIMPOS'!K1378</f>
        <v/>
      </c>
      <c r="E1402">
        <f>$B$8+$B$9*D1402</f>
        <v/>
      </c>
      <c r="F1402">
        <f>C1402-E1402</f>
        <v/>
      </c>
      <c r="G1402">
        <f>F1402/$B$11</f>
        <v/>
      </c>
      <c r="H1402">
        <f>ABS(G1402)</f>
        <v/>
      </c>
    </row>
    <row r="1403">
      <c r="A1403">
        <f>'03_DADOS_LIMPOS'!A1379</f>
        <v/>
      </c>
      <c r="B1403">
        <f>'03_DADOS_LIMPOS'!C1379</f>
        <v/>
      </c>
      <c r="C1403">
        <f>'03_DADOS_LIMPOS'!D1379</f>
        <v/>
      </c>
      <c r="D1403">
        <f>'03_DADOS_LIMPOS'!K1379</f>
        <v/>
      </c>
      <c r="E1403">
        <f>$B$8+$B$9*D1403</f>
        <v/>
      </c>
      <c r="F1403">
        <f>C1403-E1403</f>
        <v/>
      </c>
      <c r="G1403">
        <f>F1403/$B$11</f>
        <v/>
      </c>
      <c r="H1403">
        <f>ABS(G1403)</f>
        <v/>
      </c>
    </row>
    <row r="1404">
      <c r="A1404">
        <f>'03_DADOS_LIMPOS'!A1380</f>
        <v/>
      </c>
      <c r="B1404">
        <f>'03_DADOS_LIMPOS'!C1380</f>
        <v/>
      </c>
      <c r="C1404">
        <f>'03_DADOS_LIMPOS'!D1380</f>
        <v/>
      </c>
      <c r="D1404">
        <f>'03_DADOS_LIMPOS'!K1380</f>
        <v/>
      </c>
      <c r="E1404">
        <f>$B$8+$B$9*D1404</f>
        <v/>
      </c>
      <c r="F1404">
        <f>C1404-E1404</f>
        <v/>
      </c>
      <c r="G1404">
        <f>F1404/$B$11</f>
        <v/>
      </c>
      <c r="H1404">
        <f>ABS(G1404)</f>
        <v/>
      </c>
    </row>
    <row r="1405">
      <c r="A1405">
        <f>'03_DADOS_LIMPOS'!A1381</f>
        <v/>
      </c>
      <c r="B1405">
        <f>'03_DADOS_LIMPOS'!C1381</f>
        <v/>
      </c>
      <c r="C1405">
        <f>'03_DADOS_LIMPOS'!D1381</f>
        <v/>
      </c>
      <c r="D1405">
        <f>'03_DADOS_LIMPOS'!K1381</f>
        <v/>
      </c>
      <c r="E1405">
        <f>$B$8+$B$9*D1405</f>
        <v/>
      </c>
      <c r="F1405">
        <f>C1405-E1405</f>
        <v/>
      </c>
      <c r="G1405">
        <f>F1405/$B$11</f>
        <v/>
      </c>
      <c r="H1405">
        <f>ABS(G1405)</f>
        <v/>
      </c>
    </row>
    <row r="1406">
      <c r="A1406">
        <f>'03_DADOS_LIMPOS'!A1382</f>
        <v/>
      </c>
      <c r="B1406">
        <f>'03_DADOS_LIMPOS'!C1382</f>
        <v/>
      </c>
      <c r="C1406">
        <f>'03_DADOS_LIMPOS'!D1382</f>
        <v/>
      </c>
      <c r="D1406">
        <f>'03_DADOS_LIMPOS'!K1382</f>
        <v/>
      </c>
      <c r="E1406">
        <f>$B$8+$B$9*D1406</f>
        <v/>
      </c>
      <c r="F1406">
        <f>C1406-E1406</f>
        <v/>
      </c>
      <c r="G1406">
        <f>F1406/$B$11</f>
        <v/>
      </c>
      <c r="H1406">
        <f>ABS(G1406)</f>
        <v/>
      </c>
    </row>
    <row r="1407">
      <c r="A1407">
        <f>'03_DADOS_LIMPOS'!A1383</f>
        <v/>
      </c>
      <c r="B1407">
        <f>'03_DADOS_LIMPOS'!C1383</f>
        <v/>
      </c>
      <c r="C1407">
        <f>'03_DADOS_LIMPOS'!D1383</f>
        <v/>
      </c>
      <c r="D1407">
        <f>'03_DADOS_LIMPOS'!K1383</f>
        <v/>
      </c>
      <c r="E1407">
        <f>$B$8+$B$9*D1407</f>
        <v/>
      </c>
      <c r="F1407">
        <f>C1407-E1407</f>
        <v/>
      </c>
      <c r="G1407">
        <f>F1407/$B$11</f>
        <v/>
      </c>
      <c r="H1407">
        <f>ABS(G1407)</f>
        <v/>
      </c>
    </row>
    <row r="1408">
      <c r="A1408">
        <f>'03_DADOS_LIMPOS'!A1384</f>
        <v/>
      </c>
      <c r="B1408">
        <f>'03_DADOS_LIMPOS'!C1384</f>
        <v/>
      </c>
      <c r="C1408">
        <f>'03_DADOS_LIMPOS'!D1384</f>
        <v/>
      </c>
      <c r="D1408">
        <f>'03_DADOS_LIMPOS'!K1384</f>
        <v/>
      </c>
      <c r="E1408">
        <f>$B$8+$B$9*D1408</f>
        <v/>
      </c>
      <c r="F1408">
        <f>C1408-E1408</f>
        <v/>
      </c>
      <c r="G1408">
        <f>F1408/$B$11</f>
        <v/>
      </c>
      <c r="H1408">
        <f>ABS(G1408)</f>
        <v/>
      </c>
    </row>
    <row r="1409">
      <c r="A1409">
        <f>'03_DADOS_LIMPOS'!A1385</f>
        <v/>
      </c>
      <c r="B1409">
        <f>'03_DADOS_LIMPOS'!C1385</f>
        <v/>
      </c>
      <c r="C1409">
        <f>'03_DADOS_LIMPOS'!D1385</f>
        <v/>
      </c>
      <c r="D1409">
        <f>'03_DADOS_LIMPOS'!K1385</f>
        <v/>
      </c>
      <c r="E1409">
        <f>$B$8+$B$9*D1409</f>
        <v/>
      </c>
      <c r="F1409">
        <f>C1409-E1409</f>
        <v/>
      </c>
      <c r="G1409">
        <f>F1409/$B$11</f>
        <v/>
      </c>
      <c r="H1409">
        <f>ABS(G1409)</f>
        <v/>
      </c>
    </row>
    <row r="1410">
      <c r="A1410">
        <f>'03_DADOS_LIMPOS'!A1386</f>
        <v/>
      </c>
      <c r="B1410">
        <f>'03_DADOS_LIMPOS'!C1386</f>
        <v/>
      </c>
      <c r="C1410">
        <f>'03_DADOS_LIMPOS'!D1386</f>
        <v/>
      </c>
      <c r="D1410">
        <f>'03_DADOS_LIMPOS'!K1386</f>
        <v/>
      </c>
      <c r="E1410">
        <f>$B$8+$B$9*D1410</f>
        <v/>
      </c>
      <c r="F1410">
        <f>C1410-E1410</f>
        <v/>
      </c>
      <c r="G1410">
        <f>F1410/$B$11</f>
        <v/>
      </c>
      <c r="H1410">
        <f>ABS(G1410)</f>
        <v/>
      </c>
    </row>
    <row r="1411">
      <c r="A1411">
        <f>'03_DADOS_LIMPOS'!A1387</f>
        <v/>
      </c>
      <c r="B1411">
        <f>'03_DADOS_LIMPOS'!C1387</f>
        <v/>
      </c>
      <c r="C1411">
        <f>'03_DADOS_LIMPOS'!D1387</f>
        <v/>
      </c>
      <c r="D1411">
        <f>'03_DADOS_LIMPOS'!K1387</f>
        <v/>
      </c>
      <c r="E1411">
        <f>$B$8+$B$9*D1411</f>
        <v/>
      </c>
      <c r="F1411">
        <f>C1411-E1411</f>
        <v/>
      </c>
      <c r="G1411">
        <f>F1411/$B$11</f>
        <v/>
      </c>
      <c r="H1411">
        <f>ABS(G1411)</f>
        <v/>
      </c>
    </row>
    <row r="1412">
      <c r="A1412">
        <f>'03_DADOS_LIMPOS'!A1388</f>
        <v/>
      </c>
      <c r="B1412">
        <f>'03_DADOS_LIMPOS'!C1388</f>
        <v/>
      </c>
      <c r="C1412">
        <f>'03_DADOS_LIMPOS'!D1388</f>
        <v/>
      </c>
      <c r="D1412">
        <f>'03_DADOS_LIMPOS'!K1388</f>
        <v/>
      </c>
      <c r="E1412">
        <f>$B$8+$B$9*D1412</f>
        <v/>
      </c>
      <c r="F1412">
        <f>C1412-E1412</f>
        <v/>
      </c>
      <c r="G1412">
        <f>F1412/$B$11</f>
        <v/>
      </c>
      <c r="H1412">
        <f>ABS(G1412)</f>
        <v/>
      </c>
    </row>
    <row r="1413">
      <c r="A1413">
        <f>'03_DADOS_LIMPOS'!A1389</f>
        <v/>
      </c>
      <c r="B1413">
        <f>'03_DADOS_LIMPOS'!C1389</f>
        <v/>
      </c>
      <c r="C1413">
        <f>'03_DADOS_LIMPOS'!D1389</f>
        <v/>
      </c>
      <c r="D1413">
        <f>'03_DADOS_LIMPOS'!K1389</f>
        <v/>
      </c>
      <c r="E1413">
        <f>$B$8+$B$9*D1413</f>
        <v/>
      </c>
      <c r="F1413">
        <f>C1413-E1413</f>
        <v/>
      </c>
      <c r="G1413">
        <f>F1413/$B$11</f>
        <v/>
      </c>
      <c r="H1413">
        <f>ABS(G1413)</f>
        <v/>
      </c>
    </row>
    <row r="1414">
      <c r="A1414">
        <f>'03_DADOS_LIMPOS'!A1390</f>
        <v/>
      </c>
      <c r="B1414">
        <f>'03_DADOS_LIMPOS'!C1390</f>
        <v/>
      </c>
      <c r="C1414">
        <f>'03_DADOS_LIMPOS'!D1390</f>
        <v/>
      </c>
      <c r="D1414">
        <f>'03_DADOS_LIMPOS'!K1390</f>
        <v/>
      </c>
      <c r="E1414">
        <f>$B$8+$B$9*D1414</f>
        <v/>
      </c>
      <c r="F1414">
        <f>C1414-E1414</f>
        <v/>
      </c>
      <c r="G1414">
        <f>F1414/$B$11</f>
        <v/>
      </c>
      <c r="H1414">
        <f>ABS(G1414)</f>
        <v/>
      </c>
    </row>
    <row r="1415">
      <c r="A1415">
        <f>'03_DADOS_LIMPOS'!A1391</f>
        <v/>
      </c>
      <c r="B1415">
        <f>'03_DADOS_LIMPOS'!C1391</f>
        <v/>
      </c>
      <c r="C1415">
        <f>'03_DADOS_LIMPOS'!D1391</f>
        <v/>
      </c>
      <c r="D1415">
        <f>'03_DADOS_LIMPOS'!K1391</f>
        <v/>
      </c>
      <c r="E1415">
        <f>$B$8+$B$9*D1415</f>
        <v/>
      </c>
      <c r="F1415">
        <f>C1415-E1415</f>
        <v/>
      </c>
      <c r="G1415">
        <f>F1415/$B$11</f>
        <v/>
      </c>
      <c r="H1415">
        <f>ABS(G1415)</f>
        <v/>
      </c>
    </row>
    <row r="1416">
      <c r="A1416">
        <f>'03_DADOS_LIMPOS'!A1392</f>
        <v/>
      </c>
      <c r="B1416">
        <f>'03_DADOS_LIMPOS'!C1392</f>
        <v/>
      </c>
      <c r="C1416">
        <f>'03_DADOS_LIMPOS'!D1392</f>
        <v/>
      </c>
      <c r="D1416">
        <f>'03_DADOS_LIMPOS'!K1392</f>
        <v/>
      </c>
      <c r="E1416">
        <f>$B$8+$B$9*D1416</f>
        <v/>
      </c>
      <c r="F1416">
        <f>C1416-E1416</f>
        <v/>
      </c>
      <c r="G1416">
        <f>F1416/$B$11</f>
        <v/>
      </c>
      <c r="H1416">
        <f>ABS(G1416)</f>
        <v/>
      </c>
    </row>
    <row r="1417">
      <c r="A1417">
        <f>'03_DADOS_LIMPOS'!A1393</f>
        <v/>
      </c>
      <c r="B1417">
        <f>'03_DADOS_LIMPOS'!C1393</f>
        <v/>
      </c>
      <c r="C1417">
        <f>'03_DADOS_LIMPOS'!D1393</f>
        <v/>
      </c>
      <c r="D1417">
        <f>'03_DADOS_LIMPOS'!K1393</f>
        <v/>
      </c>
      <c r="E1417">
        <f>$B$8+$B$9*D1417</f>
        <v/>
      </c>
      <c r="F1417">
        <f>C1417-E1417</f>
        <v/>
      </c>
      <c r="G1417">
        <f>F1417/$B$11</f>
        <v/>
      </c>
      <c r="H1417">
        <f>ABS(G1417)</f>
        <v/>
      </c>
    </row>
    <row r="1418">
      <c r="A1418">
        <f>'03_DADOS_LIMPOS'!A1394</f>
        <v/>
      </c>
      <c r="B1418">
        <f>'03_DADOS_LIMPOS'!C1394</f>
        <v/>
      </c>
      <c r="C1418">
        <f>'03_DADOS_LIMPOS'!D1394</f>
        <v/>
      </c>
      <c r="D1418">
        <f>'03_DADOS_LIMPOS'!K1394</f>
        <v/>
      </c>
      <c r="E1418">
        <f>$B$8+$B$9*D1418</f>
        <v/>
      </c>
      <c r="F1418">
        <f>C1418-E1418</f>
        <v/>
      </c>
      <c r="G1418">
        <f>F1418/$B$11</f>
        <v/>
      </c>
      <c r="H1418">
        <f>ABS(G1418)</f>
        <v/>
      </c>
    </row>
    <row r="1419">
      <c r="A1419">
        <f>'03_DADOS_LIMPOS'!A1395</f>
        <v/>
      </c>
      <c r="B1419">
        <f>'03_DADOS_LIMPOS'!C1395</f>
        <v/>
      </c>
      <c r="C1419">
        <f>'03_DADOS_LIMPOS'!D1395</f>
        <v/>
      </c>
      <c r="D1419">
        <f>'03_DADOS_LIMPOS'!K1395</f>
        <v/>
      </c>
      <c r="E1419">
        <f>$B$8+$B$9*D1419</f>
        <v/>
      </c>
      <c r="F1419">
        <f>C1419-E1419</f>
        <v/>
      </c>
      <c r="G1419">
        <f>F1419/$B$11</f>
        <v/>
      </c>
      <c r="H1419">
        <f>ABS(G1419)</f>
        <v/>
      </c>
    </row>
    <row r="1420">
      <c r="A1420">
        <f>'03_DADOS_LIMPOS'!A1396</f>
        <v/>
      </c>
      <c r="B1420">
        <f>'03_DADOS_LIMPOS'!C1396</f>
        <v/>
      </c>
      <c r="C1420">
        <f>'03_DADOS_LIMPOS'!D1396</f>
        <v/>
      </c>
      <c r="D1420">
        <f>'03_DADOS_LIMPOS'!K1396</f>
        <v/>
      </c>
      <c r="E1420">
        <f>$B$8+$B$9*D1420</f>
        <v/>
      </c>
      <c r="F1420">
        <f>C1420-E1420</f>
        <v/>
      </c>
      <c r="G1420">
        <f>F1420/$B$11</f>
        <v/>
      </c>
      <c r="H1420">
        <f>ABS(G1420)</f>
        <v/>
      </c>
    </row>
    <row r="1421">
      <c r="A1421">
        <f>'03_DADOS_LIMPOS'!A1397</f>
        <v/>
      </c>
      <c r="B1421">
        <f>'03_DADOS_LIMPOS'!C1397</f>
        <v/>
      </c>
      <c r="C1421">
        <f>'03_DADOS_LIMPOS'!D1397</f>
        <v/>
      </c>
      <c r="D1421">
        <f>'03_DADOS_LIMPOS'!K1397</f>
        <v/>
      </c>
      <c r="E1421">
        <f>$B$8+$B$9*D1421</f>
        <v/>
      </c>
      <c r="F1421">
        <f>C1421-E1421</f>
        <v/>
      </c>
      <c r="G1421">
        <f>F1421/$B$11</f>
        <v/>
      </c>
      <c r="H1421">
        <f>ABS(G1421)</f>
        <v/>
      </c>
    </row>
    <row r="1422">
      <c r="A1422">
        <f>'03_DADOS_LIMPOS'!A1398</f>
        <v/>
      </c>
      <c r="B1422">
        <f>'03_DADOS_LIMPOS'!C1398</f>
        <v/>
      </c>
      <c r="C1422">
        <f>'03_DADOS_LIMPOS'!D1398</f>
        <v/>
      </c>
      <c r="D1422">
        <f>'03_DADOS_LIMPOS'!K1398</f>
        <v/>
      </c>
      <c r="E1422">
        <f>$B$8+$B$9*D1422</f>
        <v/>
      </c>
      <c r="F1422">
        <f>C1422-E1422</f>
        <v/>
      </c>
      <c r="G1422">
        <f>F1422/$B$11</f>
        <v/>
      </c>
      <c r="H1422">
        <f>ABS(G1422)</f>
        <v/>
      </c>
    </row>
    <row r="1423">
      <c r="A1423">
        <f>'03_DADOS_LIMPOS'!A1399</f>
        <v/>
      </c>
      <c r="B1423">
        <f>'03_DADOS_LIMPOS'!C1399</f>
        <v/>
      </c>
      <c r="C1423">
        <f>'03_DADOS_LIMPOS'!D1399</f>
        <v/>
      </c>
      <c r="D1423">
        <f>'03_DADOS_LIMPOS'!K1399</f>
        <v/>
      </c>
      <c r="E1423">
        <f>$B$8+$B$9*D1423</f>
        <v/>
      </c>
      <c r="F1423">
        <f>C1423-E1423</f>
        <v/>
      </c>
      <c r="G1423">
        <f>F1423/$B$11</f>
        <v/>
      </c>
      <c r="H1423">
        <f>ABS(G1423)</f>
        <v/>
      </c>
    </row>
    <row r="1424">
      <c r="A1424">
        <f>'03_DADOS_LIMPOS'!A1400</f>
        <v/>
      </c>
      <c r="B1424">
        <f>'03_DADOS_LIMPOS'!C1400</f>
        <v/>
      </c>
      <c r="C1424">
        <f>'03_DADOS_LIMPOS'!D1400</f>
        <v/>
      </c>
      <c r="D1424">
        <f>'03_DADOS_LIMPOS'!K1400</f>
        <v/>
      </c>
      <c r="E1424">
        <f>$B$8+$B$9*D1424</f>
        <v/>
      </c>
      <c r="F1424">
        <f>C1424-E1424</f>
        <v/>
      </c>
      <c r="G1424">
        <f>F1424/$B$11</f>
        <v/>
      </c>
      <c r="H1424">
        <f>ABS(G1424)</f>
        <v/>
      </c>
    </row>
    <row r="1425">
      <c r="A1425">
        <f>'03_DADOS_LIMPOS'!A1401</f>
        <v/>
      </c>
      <c r="B1425">
        <f>'03_DADOS_LIMPOS'!C1401</f>
        <v/>
      </c>
      <c r="C1425">
        <f>'03_DADOS_LIMPOS'!D1401</f>
        <v/>
      </c>
      <c r="D1425">
        <f>'03_DADOS_LIMPOS'!K1401</f>
        <v/>
      </c>
      <c r="E1425">
        <f>$B$8+$B$9*D1425</f>
        <v/>
      </c>
      <c r="F1425">
        <f>C1425-E1425</f>
        <v/>
      </c>
      <c r="G1425">
        <f>F1425/$B$11</f>
        <v/>
      </c>
      <c r="H1425">
        <f>ABS(G1425)</f>
        <v/>
      </c>
    </row>
    <row r="1426">
      <c r="A1426">
        <f>'03_DADOS_LIMPOS'!A1402</f>
        <v/>
      </c>
      <c r="B1426">
        <f>'03_DADOS_LIMPOS'!C1402</f>
        <v/>
      </c>
      <c r="C1426">
        <f>'03_DADOS_LIMPOS'!D1402</f>
        <v/>
      </c>
      <c r="D1426">
        <f>'03_DADOS_LIMPOS'!K1402</f>
        <v/>
      </c>
      <c r="E1426">
        <f>$B$8+$B$9*D1426</f>
        <v/>
      </c>
      <c r="F1426">
        <f>C1426-E1426</f>
        <v/>
      </c>
      <c r="G1426">
        <f>F1426/$B$11</f>
        <v/>
      </c>
      <c r="H1426">
        <f>ABS(G1426)</f>
        <v/>
      </c>
    </row>
    <row r="1427">
      <c r="A1427">
        <f>'03_DADOS_LIMPOS'!A1403</f>
        <v/>
      </c>
      <c r="B1427">
        <f>'03_DADOS_LIMPOS'!C1403</f>
        <v/>
      </c>
      <c r="C1427">
        <f>'03_DADOS_LIMPOS'!D1403</f>
        <v/>
      </c>
      <c r="D1427">
        <f>'03_DADOS_LIMPOS'!K1403</f>
        <v/>
      </c>
      <c r="E1427">
        <f>$B$8+$B$9*D1427</f>
        <v/>
      </c>
      <c r="F1427">
        <f>C1427-E1427</f>
        <v/>
      </c>
      <c r="G1427">
        <f>F1427/$B$11</f>
        <v/>
      </c>
      <c r="H1427">
        <f>ABS(G1427)</f>
        <v/>
      </c>
    </row>
    <row r="1428">
      <c r="A1428">
        <f>'03_DADOS_LIMPOS'!A1404</f>
        <v/>
      </c>
      <c r="B1428">
        <f>'03_DADOS_LIMPOS'!C1404</f>
        <v/>
      </c>
      <c r="C1428">
        <f>'03_DADOS_LIMPOS'!D1404</f>
        <v/>
      </c>
      <c r="D1428">
        <f>'03_DADOS_LIMPOS'!K1404</f>
        <v/>
      </c>
      <c r="E1428">
        <f>$B$8+$B$9*D1428</f>
        <v/>
      </c>
      <c r="F1428">
        <f>C1428-E1428</f>
        <v/>
      </c>
      <c r="G1428">
        <f>F1428/$B$11</f>
        <v/>
      </c>
      <c r="H1428">
        <f>ABS(G1428)</f>
        <v/>
      </c>
    </row>
    <row r="1429">
      <c r="A1429">
        <f>'03_DADOS_LIMPOS'!A1405</f>
        <v/>
      </c>
      <c r="B1429">
        <f>'03_DADOS_LIMPOS'!C1405</f>
        <v/>
      </c>
      <c r="C1429">
        <f>'03_DADOS_LIMPOS'!D1405</f>
        <v/>
      </c>
      <c r="D1429">
        <f>'03_DADOS_LIMPOS'!K1405</f>
        <v/>
      </c>
      <c r="E1429">
        <f>$B$8+$B$9*D1429</f>
        <v/>
      </c>
      <c r="F1429">
        <f>C1429-E1429</f>
        <v/>
      </c>
      <c r="G1429">
        <f>F1429/$B$11</f>
        <v/>
      </c>
      <c r="H1429">
        <f>ABS(G1429)</f>
        <v/>
      </c>
    </row>
    <row r="1430">
      <c r="A1430">
        <f>'03_DADOS_LIMPOS'!A1406</f>
        <v/>
      </c>
      <c r="B1430">
        <f>'03_DADOS_LIMPOS'!C1406</f>
        <v/>
      </c>
      <c r="C1430">
        <f>'03_DADOS_LIMPOS'!D1406</f>
        <v/>
      </c>
      <c r="D1430">
        <f>'03_DADOS_LIMPOS'!K1406</f>
        <v/>
      </c>
      <c r="E1430">
        <f>$B$8+$B$9*D1430</f>
        <v/>
      </c>
      <c r="F1430">
        <f>C1430-E1430</f>
        <v/>
      </c>
      <c r="G1430">
        <f>F1430/$B$11</f>
        <v/>
      </c>
      <c r="H1430">
        <f>ABS(G1430)</f>
        <v/>
      </c>
    </row>
    <row r="1431">
      <c r="A1431">
        <f>'03_DADOS_LIMPOS'!A1407</f>
        <v/>
      </c>
      <c r="B1431">
        <f>'03_DADOS_LIMPOS'!C1407</f>
        <v/>
      </c>
      <c r="C1431">
        <f>'03_DADOS_LIMPOS'!D1407</f>
        <v/>
      </c>
      <c r="D1431">
        <f>'03_DADOS_LIMPOS'!K1407</f>
        <v/>
      </c>
      <c r="E1431">
        <f>$B$8+$B$9*D1431</f>
        <v/>
      </c>
      <c r="F1431">
        <f>C1431-E1431</f>
        <v/>
      </c>
      <c r="G1431">
        <f>F1431/$B$11</f>
        <v/>
      </c>
      <c r="H1431">
        <f>ABS(G1431)</f>
        <v/>
      </c>
    </row>
    <row r="1432">
      <c r="A1432">
        <f>'03_DADOS_LIMPOS'!A1408</f>
        <v/>
      </c>
      <c r="B1432">
        <f>'03_DADOS_LIMPOS'!C1408</f>
        <v/>
      </c>
      <c r="C1432">
        <f>'03_DADOS_LIMPOS'!D1408</f>
        <v/>
      </c>
      <c r="D1432">
        <f>'03_DADOS_LIMPOS'!K1408</f>
        <v/>
      </c>
      <c r="E1432">
        <f>$B$8+$B$9*D1432</f>
        <v/>
      </c>
      <c r="F1432">
        <f>C1432-E1432</f>
        <v/>
      </c>
      <c r="G1432">
        <f>F1432/$B$11</f>
        <v/>
      </c>
      <c r="H1432">
        <f>ABS(G1432)</f>
        <v/>
      </c>
    </row>
    <row r="1433">
      <c r="A1433">
        <f>'03_DADOS_LIMPOS'!A1409</f>
        <v/>
      </c>
      <c r="B1433">
        <f>'03_DADOS_LIMPOS'!C1409</f>
        <v/>
      </c>
      <c r="C1433">
        <f>'03_DADOS_LIMPOS'!D1409</f>
        <v/>
      </c>
      <c r="D1433">
        <f>'03_DADOS_LIMPOS'!K1409</f>
        <v/>
      </c>
      <c r="E1433">
        <f>$B$8+$B$9*D1433</f>
        <v/>
      </c>
      <c r="F1433">
        <f>C1433-E1433</f>
        <v/>
      </c>
      <c r="G1433">
        <f>F1433/$B$11</f>
        <v/>
      </c>
      <c r="H1433">
        <f>ABS(G1433)</f>
        <v/>
      </c>
    </row>
    <row r="1434">
      <c r="A1434">
        <f>'03_DADOS_LIMPOS'!A1410</f>
        <v/>
      </c>
      <c r="B1434">
        <f>'03_DADOS_LIMPOS'!C1410</f>
        <v/>
      </c>
      <c r="C1434">
        <f>'03_DADOS_LIMPOS'!D1410</f>
        <v/>
      </c>
      <c r="D1434">
        <f>'03_DADOS_LIMPOS'!K1410</f>
        <v/>
      </c>
      <c r="E1434">
        <f>$B$8+$B$9*D1434</f>
        <v/>
      </c>
      <c r="F1434">
        <f>C1434-E1434</f>
        <v/>
      </c>
      <c r="G1434">
        <f>F1434/$B$11</f>
        <v/>
      </c>
      <c r="H1434">
        <f>ABS(G1434)</f>
        <v/>
      </c>
    </row>
    <row r="1435">
      <c r="A1435">
        <f>'03_DADOS_LIMPOS'!A1411</f>
        <v/>
      </c>
      <c r="B1435">
        <f>'03_DADOS_LIMPOS'!C1411</f>
        <v/>
      </c>
      <c r="C1435">
        <f>'03_DADOS_LIMPOS'!D1411</f>
        <v/>
      </c>
      <c r="D1435">
        <f>'03_DADOS_LIMPOS'!K1411</f>
        <v/>
      </c>
      <c r="E1435">
        <f>$B$8+$B$9*D1435</f>
        <v/>
      </c>
      <c r="F1435">
        <f>C1435-E1435</f>
        <v/>
      </c>
      <c r="G1435">
        <f>F1435/$B$11</f>
        <v/>
      </c>
      <c r="H1435">
        <f>ABS(G1435)</f>
        <v/>
      </c>
    </row>
    <row r="1436">
      <c r="A1436">
        <f>'03_DADOS_LIMPOS'!A1412</f>
        <v/>
      </c>
      <c r="B1436">
        <f>'03_DADOS_LIMPOS'!C1412</f>
        <v/>
      </c>
      <c r="C1436">
        <f>'03_DADOS_LIMPOS'!D1412</f>
        <v/>
      </c>
      <c r="D1436">
        <f>'03_DADOS_LIMPOS'!K1412</f>
        <v/>
      </c>
      <c r="E1436">
        <f>$B$8+$B$9*D1436</f>
        <v/>
      </c>
      <c r="F1436">
        <f>C1436-E1436</f>
        <v/>
      </c>
      <c r="G1436">
        <f>F1436/$B$11</f>
        <v/>
      </c>
      <c r="H1436">
        <f>ABS(G1436)</f>
        <v/>
      </c>
    </row>
    <row r="1437">
      <c r="A1437">
        <f>'03_DADOS_LIMPOS'!A1413</f>
        <v/>
      </c>
      <c r="B1437">
        <f>'03_DADOS_LIMPOS'!C1413</f>
        <v/>
      </c>
      <c r="C1437">
        <f>'03_DADOS_LIMPOS'!D1413</f>
        <v/>
      </c>
      <c r="D1437">
        <f>'03_DADOS_LIMPOS'!K1413</f>
        <v/>
      </c>
      <c r="E1437">
        <f>$B$8+$B$9*D1437</f>
        <v/>
      </c>
      <c r="F1437">
        <f>C1437-E1437</f>
        <v/>
      </c>
      <c r="G1437">
        <f>F1437/$B$11</f>
        <v/>
      </c>
      <c r="H1437">
        <f>ABS(G1437)</f>
        <v/>
      </c>
    </row>
    <row r="1438">
      <c r="A1438">
        <f>'03_DADOS_LIMPOS'!A1414</f>
        <v/>
      </c>
      <c r="B1438">
        <f>'03_DADOS_LIMPOS'!C1414</f>
        <v/>
      </c>
      <c r="C1438">
        <f>'03_DADOS_LIMPOS'!D1414</f>
        <v/>
      </c>
      <c r="D1438">
        <f>'03_DADOS_LIMPOS'!K1414</f>
        <v/>
      </c>
      <c r="E1438">
        <f>$B$8+$B$9*D1438</f>
        <v/>
      </c>
      <c r="F1438">
        <f>C1438-E1438</f>
        <v/>
      </c>
      <c r="G1438">
        <f>F1438/$B$11</f>
        <v/>
      </c>
      <c r="H1438">
        <f>ABS(G1438)</f>
        <v/>
      </c>
    </row>
    <row r="1439">
      <c r="A1439">
        <f>'03_DADOS_LIMPOS'!A1415</f>
        <v/>
      </c>
      <c r="B1439">
        <f>'03_DADOS_LIMPOS'!C1415</f>
        <v/>
      </c>
      <c r="C1439">
        <f>'03_DADOS_LIMPOS'!D1415</f>
        <v/>
      </c>
      <c r="D1439">
        <f>'03_DADOS_LIMPOS'!K1415</f>
        <v/>
      </c>
      <c r="E1439">
        <f>$B$8+$B$9*D1439</f>
        <v/>
      </c>
      <c r="F1439">
        <f>C1439-E1439</f>
        <v/>
      </c>
      <c r="G1439">
        <f>F1439/$B$11</f>
        <v/>
      </c>
      <c r="H1439">
        <f>ABS(G1439)</f>
        <v/>
      </c>
    </row>
    <row r="1440">
      <c r="A1440">
        <f>'03_DADOS_LIMPOS'!A1416</f>
        <v/>
      </c>
      <c r="B1440">
        <f>'03_DADOS_LIMPOS'!C1416</f>
        <v/>
      </c>
      <c r="C1440">
        <f>'03_DADOS_LIMPOS'!D1416</f>
        <v/>
      </c>
      <c r="D1440">
        <f>'03_DADOS_LIMPOS'!K1416</f>
        <v/>
      </c>
      <c r="E1440">
        <f>$B$8+$B$9*D1440</f>
        <v/>
      </c>
      <c r="F1440">
        <f>C1440-E1440</f>
        <v/>
      </c>
      <c r="G1440">
        <f>F1440/$B$11</f>
        <v/>
      </c>
      <c r="H1440">
        <f>ABS(G1440)</f>
        <v/>
      </c>
    </row>
    <row r="1441">
      <c r="A1441">
        <f>'03_DADOS_LIMPOS'!A1417</f>
        <v/>
      </c>
      <c r="B1441">
        <f>'03_DADOS_LIMPOS'!C1417</f>
        <v/>
      </c>
      <c r="C1441">
        <f>'03_DADOS_LIMPOS'!D1417</f>
        <v/>
      </c>
      <c r="D1441">
        <f>'03_DADOS_LIMPOS'!K1417</f>
        <v/>
      </c>
      <c r="E1441">
        <f>$B$8+$B$9*D1441</f>
        <v/>
      </c>
      <c r="F1441">
        <f>C1441-E1441</f>
        <v/>
      </c>
      <c r="G1441">
        <f>F1441/$B$11</f>
        <v/>
      </c>
      <c r="H1441">
        <f>ABS(G1441)</f>
        <v/>
      </c>
    </row>
    <row r="1442">
      <c r="A1442">
        <f>'03_DADOS_LIMPOS'!A1418</f>
        <v/>
      </c>
      <c r="B1442">
        <f>'03_DADOS_LIMPOS'!C1418</f>
        <v/>
      </c>
      <c r="C1442">
        <f>'03_DADOS_LIMPOS'!D1418</f>
        <v/>
      </c>
      <c r="D1442">
        <f>'03_DADOS_LIMPOS'!K1418</f>
        <v/>
      </c>
      <c r="E1442">
        <f>$B$8+$B$9*D1442</f>
        <v/>
      </c>
      <c r="F1442">
        <f>C1442-E1442</f>
        <v/>
      </c>
      <c r="G1442">
        <f>F1442/$B$11</f>
        <v/>
      </c>
      <c r="H1442">
        <f>ABS(G1442)</f>
        <v/>
      </c>
    </row>
    <row r="1443">
      <c r="A1443">
        <f>'03_DADOS_LIMPOS'!A1419</f>
        <v/>
      </c>
      <c r="B1443">
        <f>'03_DADOS_LIMPOS'!C1419</f>
        <v/>
      </c>
      <c r="C1443">
        <f>'03_DADOS_LIMPOS'!D1419</f>
        <v/>
      </c>
      <c r="D1443">
        <f>'03_DADOS_LIMPOS'!K1419</f>
        <v/>
      </c>
      <c r="E1443">
        <f>$B$8+$B$9*D1443</f>
        <v/>
      </c>
      <c r="F1443">
        <f>C1443-E1443</f>
        <v/>
      </c>
      <c r="G1443">
        <f>F1443/$B$11</f>
        <v/>
      </c>
      <c r="H1443">
        <f>ABS(G1443)</f>
        <v/>
      </c>
    </row>
    <row r="1444">
      <c r="A1444">
        <f>'03_DADOS_LIMPOS'!A1420</f>
        <v/>
      </c>
      <c r="B1444">
        <f>'03_DADOS_LIMPOS'!C1420</f>
        <v/>
      </c>
      <c r="C1444">
        <f>'03_DADOS_LIMPOS'!D1420</f>
        <v/>
      </c>
      <c r="D1444">
        <f>'03_DADOS_LIMPOS'!K1420</f>
        <v/>
      </c>
      <c r="E1444">
        <f>$B$8+$B$9*D1444</f>
        <v/>
      </c>
      <c r="F1444">
        <f>C1444-E1444</f>
        <v/>
      </c>
      <c r="G1444">
        <f>F1444/$B$11</f>
        <v/>
      </c>
      <c r="H1444">
        <f>ABS(G1444)</f>
        <v/>
      </c>
    </row>
    <row r="1445">
      <c r="A1445">
        <f>'03_DADOS_LIMPOS'!A1421</f>
        <v/>
      </c>
      <c r="B1445">
        <f>'03_DADOS_LIMPOS'!C1421</f>
        <v/>
      </c>
      <c r="C1445">
        <f>'03_DADOS_LIMPOS'!D1421</f>
        <v/>
      </c>
      <c r="D1445">
        <f>'03_DADOS_LIMPOS'!K1421</f>
        <v/>
      </c>
      <c r="E1445">
        <f>$B$8+$B$9*D1445</f>
        <v/>
      </c>
      <c r="F1445">
        <f>C1445-E1445</f>
        <v/>
      </c>
      <c r="G1445">
        <f>F1445/$B$11</f>
        <v/>
      </c>
      <c r="H1445">
        <f>ABS(G1445)</f>
        <v/>
      </c>
    </row>
    <row r="1446">
      <c r="A1446">
        <f>'03_DADOS_LIMPOS'!A1422</f>
        <v/>
      </c>
      <c r="B1446">
        <f>'03_DADOS_LIMPOS'!C1422</f>
        <v/>
      </c>
      <c r="C1446">
        <f>'03_DADOS_LIMPOS'!D1422</f>
        <v/>
      </c>
      <c r="D1446">
        <f>'03_DADOS_LIMPOS'!K1422</f>
        <v/>
      </c>
      <c r="E1446">
        <f>$B$8+$B$9*D1446</f>
        <v/>
      </c>
      <c r="F1446">
        <f>C1446-E1446</f>
        <v/>
      </c>
      <c r="G1446">
        <f>F1446/$B$11</f>
        <v/>
      </c>
      <c r="H1446">
        <f>ABS(G1446)</f>
        <v/>
      </c>
    </row>
    <row r="1447">
      <c r="A1447">
        <f>'03_DADOS_LIMPOS'!A1423</f>
        <v/>
      </c>
      <c r="B1447">
        <f>'03_DADOS_LIMPOS'!C1423</f>
        <v/>
      </c>
      <c r="C1447">
        <f>'03_DADOS_LIMPOS'!D1423</f>
        <v/>
      </c>
      <c r="D1447">
        <f>'03_DADOS_LIMPOS'!K1423</f>
        <v/>
      </c>
      <c r="E1447">
        <f>$B$8+$B$9*D1447</f>
        <v/>
      </c>
      <c r="F1447">
        <f>C1447-E1447</f>
        <v/>
      </c>
      <c r="G1447">
        <f>F1447/$B$11</f>
        <v/>
      </c>
      <c r="H1447">
        <f>ABS(G1447)</f>
        <v/>
      </c>
    </row>
    <row r="1448">
      <c r="A1448">
        <f>'03_DADOS_LIMPOS'!A1424</f>
        <v/>
      </c>
      <c r="B1448">
        <f>'03_DADOS_LIMPOS'!C1424</f>
        <v/>
      </c>
      <c r="C1448">
        <f>'03_DADOS_LIMPOS'!D1424</f>
        <v/>
      </c>
      <c r="D1448">
        <f>'03_DADOS_LIMPOS'!K1424</f>
        <v/>
      </c>
      <c r="E1448">
        <f>$B$8+$B$9*D1448</f>
        <v/>
      </c>
      <c r="F1448">
        <f>C1448-E1448</f>
        <v/>
      </c>
      <c r="G1448">
        <f>F1448/$B$11</f>
        <v/>
      </c>
      <c r="H1448">
        <f>ABS(G1448)</f>
        <v/>
      </c>
    </row>
    <row r="1449">
      <c r="A1449">
        <f>'03_DADOS_LIMPOS'!A1425</f>
        <v/>
      </c>
      <c r="B1449">
        <f>'03_DADOS_LIMPOS'!C1425</f>
        <v/>
      </c>
      <c r="C1449">
        <f>'03_DADOS_LIMPOS'!D1425</f>
        <v/>
      </c>
      <c r="D1449">
        <f>'03_DADOS_LIMPOS'!K1425</f>
        <v/>
      </c>
      <c r="E1449">
        <f>$B$8+$B$9*D1449</f>
        <v/>
      </c>
      <c r="F1449">
        <f>C1449-E1449</f>
        <v/>
      </c>
      <c r="G1449">
        <f>F1449/$B$11</f>
        <v/>
      </c>
      <c r="H1449">
        <f>ABS(G1449)</f>
        <v/>
      </c>
    </row>
    <row r="1450">
      <c r="A1450">
        <f>'03_DADOS_LIMPOS'!A1426</f>
        <v/>
      </c>
      <c r="B1450">
        <f>'03_DADOS_LIMPOS'!C1426</f>
        <v/>
      </c>
      <c r="C1450">
        <f>'03_DADOS_LIMPOS'!D1426</f>
        <v/>
      </c>
      <c r="D1450">
        <f>'03_DADOS_LIMPOS'!K1426</f>
        <v/>
      </c>
      <c r="E1450">
        <f>$B$8+$B$9*D1450</f>
        <v/>
      </c>
      <c r="F1450">
        <f>C1450-E1450</f>
        <v/>
      </c>
      <c r="G1450">
        <f>F1450/$B$11</f>
        <v/>
      </c>
      <c r="H1450">
        <f>ABS(G1450)</f>
        <v/>
      </c>
    </row>
    <row r="1451">
      <c r="A1451">
        <f>'03_DADOS_LIMPOS'!A1427</f>
        <v/>
      </c>
      <c r="B1451">
        <f>'03_DADOS_LIMPOS'!C1427</f>
        <v/>
      </c>
      <c r="C1451">
        <f>'03_DADOS_LIMPOS'!D1427</f>
        <v/>
      </c>
      <c r="D1451">
        <f>'03_DADOS_LIMPOS'!K1427</f>
        <v/>
      </c>
      <c r="E1451">
        <f>$B$8+$B$9*D1451</f>
        <v/>
      </c>
      <c r="F1451">
        <f>C1451-E1451</f>
        <v/>
      </c>
      <c r="G1451">
        <f>F1451/$B$11</f>
        <v/>
      </c>
      <c r="H1451">
        <f>ABS(G1451)</f>
        <v/>
      </c>
    </row>
    <row r="1452">
      <c r="A1452">
        <f>'03_DADOS_LIMPOS'!A1428</f>
        <v/>
      </c>
      <c r="B1452">
        <f>'03_DADOS_LIMPOS'!C1428</f>
        <v/>
      </c>
      <c r="C1452">
        <f>'03_DADOS_LIMPOS'!D1428</f>
        <v/>
      </c>
      <c r="D1452">
        <f>'03_DADOS_LIMPOS'!K1428</f>
        <v/>
      </c>
      <c r="E1452">
        <f>$B$8+$B$9*D1452</f>
        <v/>
      </c>
      <c r="F1452">
        <f>C1452-E1452</f>
        <v/>
      </c>
      <c r="G1452">
        <f>F1452/$B$11</f>
        <v/>
      </c>
      <c r="H1452">
        <f>ABS(G1452)</f>
        <v/>
      </c>
    </row>
    <row r="1453">
      <c r="A1453">
        <f>'03_DADOS_LIMPOS'!A1429</f>
        <v/>
      </c>
      <c r="B1453">
        <f>'03_DADOS_LIMPOS'!C1429</f>
        <v/>
      </c>
      <c r="C1453">
        <f>'03_DADOS_LIMPOS'!D1429</f>
        <v/>
      </c>
      <c r="D1453">
        <f>'03_DADOS_LIMPOS'!K1429</f>
        <v/>
      </c>
      <c r="E1453">
        <f>$B$8+$B$9*D1453</f>
        <v/>
      </c>
      <c r="F1453">
        <f>C1453-E1453</f>
        <v/>
      </c>
      <c r="G1453">
        <f>F1453/$B$11</f>
        <v/>
      </c>
      <c r="H1453">
        <f>ABS(G1453)</f>
        <v/>
      </c>
    </row>
    <row r="1454">
      <c r="A1454">
        <f>'03_DADOS_LIMPOS'!A1430</f>
        <v/>
      </c>
      <c r="B1454">
        <f>'03_DADOS_LIMPOS'!C1430</f>
        <v/>
      </c>
      <c r="C1454">
        <f>'03_DADOS_LIMPOS'!D1430</f>
        <v/>
      </c>
      <c r="D1454">
        <f>'03_DADOS_LIMPOS'!K1430</f>
        <v/>
      </c>
      <c r="E1454">
        <f>$B$8+$B$9*D1454</f>
        <v/>
      </c>
      <c r="F1454">
        <f>C1454-E1454</f>
        <v/>
      </c>
      <c r="G1454">
        <f>F1454/$B$11</f>
        <v/>
      </c>
      <c r="H1454">
        <f>ABS(G1454)</f>
        <v/>
      </c>
    </row>
    <row r="1455">
      <c r="A1455">
        <f>'03_DADOS_LIMPOS'!A1431</f>
        <v/>
      </c>
      <c r="B1455">
        <f>'03_DADOS_LIMPOS'!C1431</f>
        <v/>
      </c>
      <c r="C1455">
        <f>'03_DADOS_LIMPOS'!D1431</f>
        <v/>
      </c>
      <c r="D1455">
        <f>'03_DADOS_LIMPOS'!K1431</f>
        <v/>
      </c>
      <c r="E1455">
        <f>$B$8+$B$9*D1455</f>
        <v/>
      </c>
      <c r="F1455">
        <f>C1455-E1455</f>
        <v/>
      </c>
      <c r="G1455">
        <f>F1455/$B$11</f>
        <v/>
      </c>
      <c r="H1455">
        <f>ABS(G1455)</f>
        <v/>
      </c>
    </row>
    <row r="1456">
      <c r="A1456">
        <f>'03_DADOS_LIMPOS'!A1432</f>
        <v/>
      </c>
      <c r="B1456">
        <f>'03_DADOS_LIMPOS'!C1432</f>
        <v/>
      </c>
      <c r="C1456">
        <f>'03_DADOS_LIMPOS'!D1432</f>
        <v/>
      </c>
      <c r="D1456">
        <f>'03_DADOS_LIMPOS'!K1432</f>
        <v/>
      </c>
      <c r="E1456">
        <f>$B$8+$B$9*D1456</f>
        <v/>
      </c>
      <c r="F1456">
        <f>C1456-E1456</f>
        <v/>
      </c>
      <c r="G1456">
        <f>F1456/$B$11</f>
        <v/>
      </c>
      <c r="H1456">
        <f>ABS(G1456)</f>
        <v/>
      </c>
    </row>
    <row r="1457">
      <c r="A1457">
        <f>'03_DADOS_LIMPOS'!A1433</f>
        <v/>
      </c>
      <c r="B1457">
        <f>'03_DADOS_LIMPOS'!C1433</f>
        <v/>
      </c>
      <c r="C1457">
        <f>'03_DADOS_LIMPOS'!D1433</f>
        <v/>
      </c>
      <c r="D1457">
        <f>'03_DADOS_LIMPOS'!K1433</f>
        <v/>
      </c>
      <c r="E1457">
        <f>$B$8+$B$9*D1457</f>
        <v/>
      </c>
      <c r="F1457">
        <f>C1457-E1457</f>
        <v/>
      </c>
      <c r="G1457">
        <f>F1457/$B$11</f>
        <v/>
      </c>
      <c r="H1457">
        <f>ABS(G1457)</f>
        <v/>
      </c>
    </row>
    <row r="1458">
      <c r="A1458">
        <f>'03_DADOS_LIMPOS'!A1434</f>
        <v/>
      </c>
      <c r="B1458">
        <f>'03_DADOS_LIMPOS'!C1434</f>
        <v/>
      </c>
      <c r="C1458">
        <f>'03_DADOS_LIMPOS'!D1434</f>
        <v/>
      </c>
      <c r="D1458">
        <f>'03_DADOS_LIMPOS'!K1434</f>
        <v/>
      </c>
      <c r="E1458">
        <f>$B$8+$B$9*D1458</f>
        <v/>
      </c>
      <c r="F1458">
        <f>C1458-E1458</f>
        <v/>
      </c>
      <c r="G1458">
        <f>F1458/$B$11</f>
        <v/>
      </c>
      <c r="H1458">
        <f>ABS(G1458)</f>
        <v/>
      </c>
    </row>
    <row r="1459">
      <c r="A1459">
        <f>'03_DADOS_LIMPOS'!A1435</f>
        <v/>
      </c>
      <c r="B1459">
        <f>'03_DADOS_LIMPOS'!C1435</f>
        <v/>
      </c>
      <c r="C1459">
        <f>'03_DADOS_LIMPOS'!D1435</f>
        <v/>
      </c>
      <c r="D1459">
        <f>'03_DADOS_LIMPOS'!K1435</f>
        <v/>
      </c>
      <c r="E1459">
        <f>$B$8+$B$9*D1459</f>
        <v/>
      </c>
      <c r="F1459">
        <f>C1459-E1459</f>
        <v/>
      </c>
      <c r="G1459">
        <f>F1459/$B$11</f>
        <v/>
      </c>
      <c r="H1459">
        <f>ABS(G1459)</f>
        <v/>
      </c>
    </row>
    <row r="1460">
      <c r="A1460">
        <f>'03_DADOS_LIMPOS'!A1436</f>
        <v/>
      </c>
      <c r="B1460">
        <f>'03_DADOS_LIMPOS'!C1436</f>
        <v/>
      </c>
      <c r="C1460">
        <f>'03_DADOS_LIMPOS'!D1436</f>
        <v/>
      </c>
      <c r="D1460">
        <f>'03_DADOS_LIMPOS'!K1436</f>
        <v/>
      </c>
      <c r="E1460">
        <f>$B$8+$B$9*D1460</f>
        <v/>
      </c>
      <c r="F1460">
        <f>C1460-E1460</f>
        <v/>
      </c>
      <c r="G1460">
        <f>F1460/$B$11</f>
        <v/>
      </c>
      <c r="H1460">
        <f>ABS(G1460)</f>
        <v/>
      </c>
    </row>
    <row r="1461">
      <c r="A1461">
        <f>'03_DADOS_LIMPOS'!A1437</f>
        <v/>
      </c>
      <c r="B1461">
        <f>'03_DADOS_LIMPOS'!C1437</f>
        <v/>
      </c>
      <c r="C1461">
        <f>'03_DADOS_LIMPOS'!D1437</f>
        <v/>
      </c>
      <c r="D1461">
        <f>'03_DADOS_LIMPOS'!K1437</f>
        <v/>
      </c>
      <c r="E1461">
        <f>$B$8+$B$9*D1461</f>
        <v/>
      </c>
      <c r="F1461">
        <f>C1461-E1461</f>
        <v/>
      </c>
      <c r="G1461">
        <f>F1461/$B$11</f>
        <v/>
      </c>
      <c r="H1461">
        <f>ABS(G1461)</f>
        <v/>
      </c>
    </row>
    <row r="1462">
      <c r="A1462">
        <f>'03_DADOS_LIMPOS'!A1438</f>
        <v/>
      </c>
      <c r="B1462">
        <f>'03_DADOS_LIMPOS'!C1438</f>
        <v/>
      </c>
      <c r="C1462">
        <f>'03_DADOS_LIMPOS'!D1438</f>
        <v/>
      </c>
      <c r="D1462">
        <f>'03_DADOS_LIMPOS'!K1438</f>
        <v/>
      </c>
      <c r="E1462">
        <f>$B$8+$B$9*D1462</f>
        <v/>
      </c>
      <c r="F1462">
        <f>C1462-E1462</f>
        <v/>
      </c>
      <c r="G1462">
        <f>F1462/$B$11</f>
        <v/>
      </c>
      <c r="H1462">
        <f>ABS(G1462)</f>
        <v/>
      </c>
    </row>
    <row r="1463">
      <c r="A1463">
        <f>'03_DADOS_LIMPOS'!A1439</f>
        <v/>
      </c>
      <c r="B1463">
        <f>'03_DADOS_LIMPOS'!C1439</f>
        <v/>
      </c>
      <c r="C1463">
        <f>'03_DADOS_LIMPOS'!D1439</f>
        <v/>
      </c>
      <c r="D1463">
        <f>'03_DADOS_LIMPOS'!K1439</f>
        <v/>
      </c>
      <c r="E1463">
        <f>$B$8+$B$9*D1463</f>
        <v/>
      </c>
      <c r="F1463">
        <f>C1463-E1463</f>
        <v/>
      </c>
      <c r="G1463">
        <f>F1463/$B$11</f>
        <v/>
      </c>
      <c r="H1463">
        <f>ABS(G1463)</f>
        <v/>
      </c>
    </row>
    <row r="1464">
      <c r="A1464">
        <f>'03_DADOS_LIMPOS'!A1440</f>
        <v/>
      </c>
      <c r="B1464">
        <f>'03_DADOS_LIMPOS'!C1440</f>
        <v/>
      </c>
      <c r="C1464">
        <f>'03_DADOS_LIMPOS'!D1440</f>
        <v/>
      </c>
      <c r="D1464">
        <f>'03_DADOS_LIMPOS'!K1440</f>
        <v/>
      </c>
      <c r="E1464">
        <f>$B$8+$B$9*D1464</f>
        <v/>
      </c>
      <c r="F1464">
        <f>C1464-E1464</f>
        <v/>
      </c>
      <c r="G1464">
        <f>F1464/$B$11</f>
        <v/>
      </c>
      <c r="H1464">
        <f>ABS(G1464)</f>
        <v/>
      </c>
    </row>
    <row r="1465">
      <c r="A1465">
        <f>'03_DADOS_LIMPOS'!A1441</f>
        <v/>
      </c>
      <c r="B1465">
        <f>'03_DADOS_LIMPOS'!C1441</f>
        <v/>
      </c>
      <c r="C1465">
        <f>'03_DADOS_LIMPOS'!D1441</f>
        <v/>
      </c>
      <c r="D1465">
        <f>'03_DADOS_LIMPOS'!K1441</f>
        <v/>
      </c>
      <c r="E1465">
        <f>$B$8+$B$9*D1465</f>
        <v/>
      </c>
      <c r="F1465">
        <f>C1465-E1465</f>
        <v/>
      </c>
      <c r="G1465">
        <f>F1465/$B$11</f>
        <v/>
      </c>
      <c r="H1465">
        <f>ABS(G1465)</f>
        <v/>
      </c>
    </row>
    <row r="1466">
      <c r="A1466">
        <f>'03_DADOS_LIMPOS'!A1442</f>
        <v/>
      </c>
      <c r="B1466">
        <f>'03_DADOS_LIMPOS'!C1442</f>
        <v/>
      </c>
      <c r="C1466">
        <f>'03_DADOS_LIMPOS'!D1442</f>
        <v/>
      </c>
      <c r="D1466">
        <f>'03_DADOS_LIMPOS'!K1442</f>
        <v/>
      </c>
      <c r="E1466">
        <f>$B$8+$B$9*D1466</f>
        <v/>
      </c>
      <c r="F1466">
        <f>C1466-E1466</f>
        <v/>
      </c>
      <c r="G1466">
        <f>F1466/$B$11</f>
        <v/>
      </c>
      <c r="H1466">
        <f>ABS(G1466)</f>
        <v/>
      </c>
    </row>
    <row r="1467">
      <c r="A1467">
        <f>'03_DADOS_LIMPOS'!A1443</f>
        <v/>
      </c>
      <c r="B1467">
        <f>'03_DADOS_LIMPOS'!C1443</f>
        <v/>
      </c>
      <c r="C1467">
        <f>'03_DADOS_LIMPOS'!D1443</f>
        <v/>
      </c>
      <c r="D1467">
        <f>'03_DADOS_LIMPOS'!K1443</f>
        <v/>
      </c>
      <c r="E1467">
        <f>$B$8+$B$9*D1467</f>
        <v/>
      </c>
      <c r="F1467">
        <f>C1467-E1467</f>
        <v/>
      </c>
      <c r="G1467">
        <f>F1467/$B$11</f>
        <v/>
      </c>
      <c r="H1467">
        <f>ABS(G1467)</f>
        <v/>
      </c>
    </row>
    <row r="1468">
      <c r="A1468">
        <f>'03_DADOS_LIMPOS'!A1444</f>
        <v/>
      </c>
      <c r="B1468">
        <f>'03_DADOS_LIMPOS'!C1444</f>
        <v/>
      </c>
      <c r="C1468">
        <f>'03_DADOS_LIMPOS'!D1444</f>
        <v/>
      </c>
      <c r="D1468">
        <f>'03_DADOS_LIMPOS'!K1444</f>
        <v/>
      </c>
      <c r="E1468">
        <f>$B$8+$B$9*D1468</f>
        <v/>
      </c>
      <c r="F1468">
        <f>C1468-E1468</f>
        <v/>
      </c>
      <c r="G1468">
        <f>F1468/$B$11</f>
        <v/>
      </c>
      <c r="H1468">
        <f>ABS(G1468)</f>
        <v/>
      </c>
    </row>
    <row r="1469">
      <c r="A1469">
        <f>'03_DADOS_LIMPOS'!A1445</f>
        <v/>
      </c>
      <c r="B1469">
        <f>'03_DADOS_LIMPOS'!C1445</f>
        <v/>
      </c>
      <c r="C1469">
        <f>'03_DADOS_LIMPOS'!D1445</f>
        <v/>
      </c>
      <c r="D1469">
        <f>'03_DADOS_LIMPOS'!K1445</f>
        <v/>
      </c>
      <c r="E1469">
        <f>$B$8+$B$9*D1469</f>
        <v/>
      </c>
      <c r="F1469">
        <f>C1469-E1469</f>
        <v/>
      </c>
      <c r="G1469">
        <f>F1469/$B$11</f>
        <v/>
      </c>
      <c r="H1469">
        <f>ABS(G1469)</f>
        <v/>
      </c>
    </row>
    <row r="1470">
      <c r="A1470">
        <f>'03_DADOS_LIMPOS'!A1446</f>
        <v/>
      </c>
      <c r="B1470">
        <f>'03_DADOS_LIMPOS'!C1446</f>
        <v/>
      </c>
      <c r="C1470">
        <f>'03_DADOS_LIMPOS'!D1446</f>
        <v/>
      </c>
      <c r="D1470">
        <f>'03_DADOS_LIMPOS'!K1446</f>
        <v/>
      </c>
      <c r="E1470">
        <f>$B$8+$B$9*D1470</f>
        <v/>
      </c>
      <c r="F1470">
        <f>C1470-E1470</f>
        <v/>
      </c>
      <c r="G1470">
        <f>F1470/$B$11</f>
        <v/>
      </c>
      <c r="H1470">
        <f>ABS(G1470)</f>
        <v/>
      </c>
    </row>
    <row r="1471">
      <c r="A1471">
        <f>'03_DADOS_LIMPOS'!A1447</f>
        <v/>
      </c>
      <c r="B1471">
        <f>'03_DADOS_LIMPOS'!C1447</f>
        <v/>
      </c>
      <c r="C1471">
        <f>'03_DADOS_LIMPOS'!D1447</f>
        <v/>
      </c>
      <c r="D1471">
        <f>'03_DADOS_LIMPOS'!K1447</f>
        <v/>
      </c>
      <c r="E1471">
        <f>$B$8+$B$9*D1471</f>
        <v/>
      </c>
      <c r="F1471">
        <f>C1471-E1471</f>
        <v/>
      </c>
      <c r="G1471">
        <f>F1471/$B$11</f>
        <v/>
      </c>
      <c r="H1471">
        <f>ABS(G1471)</f>
        <v/>
      </c>
    </row>
    <row r="1472">
      <c r="A1472">
        <f>'03_DADOS_LIMPOS'!A1448</f>
        <v/>
      </c>
      <c r="B1472">
        <f>'03_DADOS_LIMPOS'!C1448</f>
        <v/>
      </c>
      <c r="C1472">
        <f>'03_DADOS_LIMPOS'!D1448</f>
        <v/>
      </c>
      <c r="D1472">
        <f>'03_DADOS_LIMPOS'!K1448</f>
        <v/>
      </c>
      <c r="E1472">
        <f>$B$8+$B$9*D1472</f>
        <v/>
      </c>
      <c r="F1472">
        <f>C1472-E1472</f>
        <v/>
      </c>
      <c r="G1472">
        <f>F1472/$B$11</f>
        <v/>
      </c>
      <c r="H1472">
        <f>ABS(G1472)</f>
        <v/>
      </c>
    </row>
    <row r="1473">
      <c r="A1473">
        <f>'03_DADOS_LIMPOS'!A1449</f>
        <v/>
      </c>
      <c r="B1473">
        <f>'03_DADOS_LIMPOS'!C1449</f>
        <v/>
      </c>
      <c r="C1473">
        <f>'03_DADOS_LIMPOS'!D1449</f>
        <v/>
      </c>
      <c r="D1473">
        <f>'03_DADOS_LIMPOS'!K1449</f>
        <v/>
      </c>
      <c r="E1473">
        <f>$B$8+$B$9*D1473</f>
        <v/>
      </c>
      <c r="F1473">
        <f>C1473-E1473</f>
        <v/>
      </c>
      <c r="G1473">
        <f>F1473/$B$11</f>
        <v/>
      </c>
      <c r="H1473">
        <f>ABS(G1473)</f>
        <v/>
      </c>
    </row>
    <row r="1474">
      <c r="A1474">
        <f>'03_DADOS_LIMPOS'!A1450</f>
        <v/>
      </c>
      <c r="B1474">
        <f>'03_DADOS_LIMPOS'!C1450</f>
        <v/>
      </c>
      <c r="C1474">
        <f>'03_DADOS_LIMPOS'!D1450</f>
        <v/>
      </c>
      <c r="D1474">
        <f>'03_DADOS_LIMPOS'!K1450</f>
        <v/>
      </c>
      <c r="E1474">
        <f>$B$8+$B$9*D1474</f>
        <v/>
      </c>
      <c r="F1474">
        <f>C1474-E1474</f>
        <v/>
      </c>
      <c r="G1474">
        <f>F1474/$B$11</f>
        <v/>
      </c>
      <c r="H1474">
        <f>ABS(G1474)</f>
        <v/>
      </c>
    </row>
    <row r="1475">
      <c r="A1475">
        <f>'03_DADOS_LIMPOS'!A1451</f>
        <v/>
      </c>
      <c r="B1475">
        <f>'03_DADOS_LIMPOS'!C1451</f>
        <v/>
      </c>
      <c r="C1475">
        <f>'03_DADOS_LIMPOS'!D1451</f>
        <v/>
      </c>
      <c r="D1475">
        <f>'03_DADOS_LIMPOS'!K1451</f>
        <v/>
      </c>
      <c r="E1475">
        <f>$B$8+$B$9*D1475</f>
        <v/>
      </c>
      <c r="F1475">
        <f>C1475-E1475</f>
        <v/>
      </c>
      <c r="G1475">
        <f>F1475/$B$11</f>
        <v/>
      </c>
      <c r="H1475">
        <f>ABS(G1475)</f>
        <v/>
      </c>
    </row>
    <row r="1476">
      <c r="A1476">
        <f>'03_DADOS_LIMPOS'!A1452</f>
        <v/>
      </c>
      <c r="B1476">
        <f>'03_DADOS_LIMPOS'!C1452</f>
        <v/>
      </c>
      <c r="C1476">
        <f>'03_DADOS_LIMPOS'!D1452</f>
        <v/>
      </c>
      <c r="D1476">
        <f>'03_DADOS_LIMPOS'!K1452</f>
        <v/>
      </c>
      <c r="E1476">
        <f>$B$8+$B$9*D1476</f>
        <v/>
      </c>
      <c r="F1476">
        <f>C1476-E1476</f>
        <v/>
      </c>
      <c r="G1476">
        <f>F1476/$B$11</f>
        <v/>
      </c>
      <c r="H1476">
        <f>ABS(G1476)</f>
        <v/>
      </c>
    </row>
    <row r="1477">
      <c r="A1477">
        <f>'03_DADOS_LIMPOS'!A1453</f>
        <v/>
      </c>
      <c r="B1477">
        <f>'03_DADOS_LIMPOS'!C1453</f>
        <v/>
      </c>
      <c r="C1477">
        <f>'03_DADOS_LIMPOS'!D1453</f>
        <v/>
      </c>
      <c r="D1477">
        <f>'03_DADOS_LIMPOS'!K1453</f>
        <v/>
      </c>
      <c r="E1477">
        <f>$B$8+$B$9*D1477</f>
        <v/>
      </c>
      <c r="F1477">
        <f>C1477-E1477</f>
        <v/>
      </c>
      <c r="G1477">
        <f>F1477/$B$11</f>
        <v/>
      </c>
      <c r="H1477">
        <f>ABS(G1477)</f>
        <v/>
      </c>
    </row>
    <row r="1478">
      <c r="A1478">
        <f>'03_DADOS_LIMPOS'!A1454</f>
        <v/>
      </c>
      <c r="B1478">
        <f>'03_DADOS_LIMPOS'!C1454</f>
        <v/>
      </c>
      <c r="C1478">
        <f>'03_DADOS_LIMPOS'!D1454</f>
        <v/>
      </c>
      <c r="D1478">
        <f>'03_DADOS_LIMPOS'!K1454</f>
        <v/>
      </c>
      <c r="E1478">
        <f>$B$8+$B$9*D1478</f>
        <v/>
      </c>
      <c r="F1478">
        <f>C1478-E1478</f>
        <v/>
      </c>
      <c r="G1478">
        <f>F1478/$B$11</f>
        <v/>
      </c>
      <c r="H1478">
        <f>ABS(G1478)</f>
        <v/>
      </c>
    </row>
    <row r="1479">
      <c r="A1479">
        <f>'03_DADOS_LIMPOS'!A1455</f>
        <v/>
      </c>
      <c r="B1479">
        <f>'03_DADOS_LIMPOS'!C1455</f>
        <v/>
      </c>
      <c r="C1479">
        <f>'03_DADOS_LIMPOS'!D1455</f>
        <v/>
      </c>
      <c r="D1479">
        <f>'03_DADOS_LIMPOS'!K1455</f>
        <v/>
      </c>
      <c r="E1479">
        <f>$B$8+$B$9*D1479</f>
        <v/>
      </c>
      <c r="F1479">
        <f>C1479-E1479</f>
        <v/>
      </c>
      <c r="G1479">
        <f>F1479/$B$11</f>
        <v/>
      </c>
      <c r="H1479">
        <f>ABS(G1479)</f>
        <v/>
      </c>
    </row>
    <row r="1480">
      <c r="A1480">
        <f>'03_DADOS_LIMPOS'!A1456</f>
        <v/>
      </c>
      <c r="B1480">
        <f>'03_DADOS_LIMPOS'!C1456</f>
        <v/>
      </c>
      <c r="C1480">
        <f>'03_DADOS_LIMPOS'!D1456</f>
        <v/>
      </c>
      <c r="D1480">
        <f>'03_DADOS_LIMPOS'!K1456</f>
        <v/>
      </c>
      <c r="E1480">
        <f>$B$8+$B$9*D1480</f>
        <v/>
      </c>
      <c r="F1480">
        <f>C1480-E1480</f>
        <v/>
      </c>
      <c r="G1480">
        <f>F1480/$B$11</f>
        <v/>
      </c>
      <c r="H1480">
        <f>ABS(G1480)</f>
        <v/>
      </c>
    </row>
    <row r="1481">
      <c r="A1481">
        <f>'03_DADOS_LIMPOS'!A1457</f>
        <v/>
      </c>
      <c r="B1481">
        <f>'03_DADOS_LIMPOS'!C1457</f>
        <v/>
      </c>
      <c r="C1481">
        <f>'03_DADOS_LIMPOS'!D1457</f>
        <v/>
      </c>
      <c r="D1481">
        <f>'03_DADOS_LIMPOS'!K1457</f>
        <v/>
      </c>
      <c r="E1481">
        <f>$B$8+$B$9*D1481</f>
        <v/>
      </c>
      <c r="F1481">
        <f>C1481-E1481</f>
        <v/>
      </c>
      <c r="G1481">
        <f>F1481/$B$11</f>
        <v/>
      </c>
      <c r="H1481">
        <f>ABS(G1481)</f>
        <v/>
      </c>
    </row>
    <row r="1482">
      <c r="A1482">
        <f>'03_DADOS_LIMPOS'!A1458</f>
        <v/>
      </c>
      <c r="B1482">
        <f>'03_DADOS_LIMPOS'!C1458</f>
        <v/>
      </c>
      <c r="C1482">
        <f>'03_DADOS_LIMPOS'!D1458</f>
        <v/>
      </c>
      <c r="D1482">
        <f>'03_DADOS_LIMPOS'!K1458</f>
        <v/>
      </c>
      <c r="E1482">
        <f>$B$8+$B$9*D1482</f>
        <v/>
      </c>
      <c r="F1482">
        <f>C1482-E1482</f>
        <v/>
      </c>
      <c r="G1482">
        <f>F1482/$B$11</f>
        <v/>
      </c>
      <c r="H1482">
        <f>ABS(G1482)</f>
        <v/>
      </c>
    </row>
    <row r="1483">
      <c r="A1483">
        <f>'03_DADOS_LIMPOS'!A1459</f>
        <v/>
      </c>
      <c r="B1483">
        <f>'03_DADOS_LIMPOS'!C1459</f>
        <v/>
      </c>
      <c r="C1483">
        <f>'03_DADOS_LIMPOS'!D1459</f>
        <v/>
      </c>
      <c r="D1483">
        <f>'03_DADOS_LIMPOS'!K1459</f>
        <v/>
      </c>
      <c r="E1483">
        <f>$B$8+$B$9*D1483</f>
        <v/>
      </c>
      <c r="F1483">
        <f>C1483-E1483</f>
        <v/>
      </c>
      <c r="G1483">
        <f>F1483/$B$11</f>
        <v/>
      </c>
      <c r="H1483">
        <f>ABS(G1483)</f>
        <v/>
      </c>
    </row>
    <row r="1484">
      <c r="A1484">
        <f>'03_DADOS_LIMPOS'!A1460</f>
        <v/>
      </c>
      <c r="B1484">
        <f>'03_DADOS_LIMPOS'!C1460</f>
        <v/>
      </c>
      <c r="C1484">
        <f>'03_DADOS_LIMPOS'!D1460</f>
        <v/>
      </c>
      <c r="D1484">
        <f>'03_DADOS_LIMPOS'!K1460</f>
        <v/>
      </c>
      <c r="E1484">
        <f>$B$8+$B$9*D1484</f>
        <v/>
      </c>
      <c r="F1484">
        <f>C1484-E1484</f>
        <v/>
      </c>
      <c r="G1484">
        <f>F1484/$B$11</f>
        <v/>
      </c>
      <c r="H1484">
        <f>ABS(G1484)</f>
        <v/>
      </c>
    </row>
    <row r="1485">
      <c r="A1485">
        <f>'03_DADOS_LIMPOS'!A1461</f>
        <v/>
      </c>
      <c r="B1485">
        <f>'03_DADOS_LIMPOS'!C1461</f>
        <v/>
      </c>
      <c r="C1485">
        <f>'03_DADOS_LIMPOS'!D1461</f>
        <v/>
      </c>
      <c r="D1485">
        <f>'03_DADOS_LIMPOS'!K1461</f>
        <v/>
      </c>
      <c r="E1485">
        <f>$B$8+$B$9*D1485</f>
        <v/>
      </c>
      <c r="F1485">
        <f>C1485-E1485</f>
        <v/>
      </c>
      <c r="G1485">
        <f>F1485/$B$11</f>
        <v/>
      </c>
      <c r="H1485">
        <f>ABS(G1485)</f>
        <v/>
      </c>
    </row>
    <row r="1486">
      <c r="A1486">
        <f>'03_DADOS_LIMPOS'!A1462</f>
        <v/>
      </c>
      <c r="B1486">
        <f>'03_DADOS_LIMPOS'!C1462</f>
        <v/>
      </c>
      <c r="C1486">
        <f>'03_DADOS_LIMPOS'!D1462</f>
        <v/>
      </c>
      <c r="D1486">
        <f>'03_DADOS_LIMPOS'!K1462</f>
        <v/>
      </c>
      <c r="E1486">
        <f>$B$8+$B$9*D1486</f>
        <v/>
      </c>
      <c r="F1486">
        <f>C1486-E1486</f>
        <v/>
      </c>
      <c r="G1486">
        <f>F1486/$B$11</f>
        <v/>
      </c>
      <c r="H1486">
        <f>ABS(G1486)</f>
        <v/>
      </c>
    </row>
    <row r="1487">
      <c r="A1487">
        <f>'03_DADOS_LIMPOS'!A1463</f>
        <v/>
      </c>
      <c r="B1487">
        <f>'03_DADOS_LIMPOS'!C1463</f>
        <v/>
      </c>
      <c r="C1487">
        <f>'03_DADOS_LIMPOS'!D1463</f>
        <v/>
      </c>
      <c r="D1487">
        <f>'03_DADOS_LIMPOS'!K1463</f>
        <v/>
      </c>
      <c r="E1487">
        <f>$B$8+$B$9*D1487</f>
        <v/>
      </c>
      <c r="F1487">
        <f>C1487-E1487</f>
        <v/>
      </c>
      <c r="G1487">
        <f>F1487/$B$11</f>
        <v/>
      </c>
      <c r="H1487">
        <f>ABS(G1487)</f>
        <v/>
      </c>
    </row>
    <row r="1488">
      <c r="A1488">
        <f>'03_DADOS_LIMPOS'!A1464</f>
        <v/>
      </c>
      <c r="B1488">
        <f>'03_DADOS_LIMPOS'!C1464</f>
        <v/>
      </c>
      <c r="C1488">
        <f>'03_DADOS_LIMPOS'!D1464</f>
        <v/>
      </c>
      <c r="D1488">
        <f>'03_DADOS_LIMPOS'!K1464</f>
        <v/>
      </c>
      <c r="E1488">
        <f>$B$8+$B$9*D1488</f>
        <v/>
      </c>
      <c r="F1488">
        <f>C1488-E1488</f>
        <v/>
      </c>
      <c r="G1488">
        <f>F1488/$B$11</f>
        <v/>
      </c>
      <c r="H1488">
        <f>ABS(G1488)</f>
        <v/>
      </c>
    </row>
    <row r="1489">
      <c r="A1489">
        <f>'03_DADOS_LIMPOS'!A1465</f>
        <v/>
      </c>
      <c r="B1489">
        <f>'03_DADOS_LIMPOS'!C1465</f>
        <v/>
      </c>
      <c r="C1489">
        <f>'03_DADOS_LIMPOS'!D1465</f>
        <v/>
      </c>
      <c r="D1489">
        <f>'03_DADOS_LIMPOS'!K1465</f>
        <v/>
      </c>
      <c r="E1489">
        <f>$B$8+$B$9*D1489</f>
        <v/>
      </c>
      <c r="F1489">
        <f>C1489-E1489</f>
        <v/>
      </c>
      <c r="G1489">
        <f>F1489/$B$11</f>
        <v/>
      </c>
      <c r="H1489">
        <f>ABS(G1489)</f>
        <v/>
      </c>
    </row>
    <row r="1490">
      <c r="A1490">
        <f>'03_DADOS_LIMPOS'!A1466</f>
        <v/>
      </c>
      <c r="B1490">
        <f>'03_DADOS_LIMPOS'!C1466</f>
        <v/>
      </c>
      <c r="C1490">
        <f>'03_DADOS_LIMPOS'!D1466</f>
        <v/>
      </c>
      <c r="D1490">
        <f>'03_DADOS_LIMPOS'!K1466</f>
        <v/>
      </c>
      <c r="E1490">
        <f>$B$8+$B$9*D1490</f>
        <v/>
      </c>
      <c r="F1490">
        <f>C1490-E1490</f>
        <v/>
      </c>
      <c r="G1490">
        <f>F1490/$B$11</f>
        <v/>
      </c>
      <c r="H1490">
        <f>ABS(G1490)</f>
        <v/>
      </c>
    </row>
    <row r="1491">
      <c r="A1491">
        <f>'03_DADOS_LIMPOS'!A1467</f>
        <v/>
      </c>
      <c r="B1491">
        <f>'03_DADOS_LIMPOS'!C1467</f>
        <v/>
      </c>
      <c r="C1491">
        <f>'03_DADOS_LIMPOS'!D1467</f>
        <v/>
      </c>
      <c r="D1491">
        <f>'03_DADOS_LIMPOS'!K1467</f>
        <v/>
      </c>
      <c r="E1491">
        <f>$B$8+$B$9*D1491</f>
        <v/>
      </c>
      <c r="F1491">
        <f>C1491-E1491</f>
        <v/>
      </c>
      <c r="G1491">
        <f>F1491/$B$11</f>
        <v/>
      </c>
      <c r="H1491">
        <f>ABS(G1491)</f>
        <v/>
      </c>
    </row>
    <row r="1492">
      <c r="A1492">
        <f>'03_DADOS_LIMPOS'!A1468</f>
        <v/>
      </c>
      <c r="B1492">
        <f>'03_DADOS_LIMPOS'!C1468</f>
        <v/>
      </c>
      <c r="C1492">
        <f>'03_DADOS_LIMPOS'!D1468</f>
        <v/>
      </c>
      <c r="D1492">
        <f>'03_DADOS_LIMPOS'!K1468</f>
        <v/>
      </c>
      <c r="E1492">
        <f>$B$8+$B$9*D1492</f>
        <v/>
      </c>
      <c r="F1492">
        <f>C1492-E1492</f>
        <v/>
      </c>
      <c r="G1492">
        <f>F1492/$B$11</f>
        <v/>
      </c>
      <c r="H1492">
        <f>ABS(G1492)</f>
        <v/>
      </c>
    </row>
    <row r="1493">
      <c r="A1493">
        <f>'03_DADOS_LIMPOS'!A1469</f>
        <v/>
      </c>
      <c r="B1493">
        <f>'03_DADOS_LIMPOS'!C1469</f>
        <v/>
      </c>
      <c r="C1493">
        <f>'03_DADOS_LIMPOS'!D1469</f>
        <v/>
      </c>
      <c r="D1493">
        <f>'03_DADOS_LIMPOS'!K1469</f>
        <v/>
      </c>
      <c r="E1493">
        <f>$B$8+$B$9*D1493</f>
        <v/>
      </c>
      <c r="F1493">
        <f>C1493-E1493</f>
        <v/>
      </c>
      <c r="G1493">
        <f>F1493/$B$11</f>
        <v/>
      </c>
      <c r="H1493">
        <f>ABS(G1493)</f>
        <v/>
      </c>
    </row>
    <row r="1494">
      <c r="A1494">
        <f>'03_DADOS_LIMPOS'!A1470</f>
        <v/>
      </c>
      <c r="B1494">
        <f>'03_DADOS_LIMPOS'!C1470</f>
        <v/>
      </c>
      <c r="C1494">
        <f>'03_DADOS_LIMPOS'!D1470</f>
        <v/>
      </c>
      <c r="D1494">
        <f>'03_DADOS_LIMPOS'!K1470</f>
        <v/>
      </c>
      <c r="E1494">
        <f>$B$8+$B$9*D1494</f>
        <v/>
      </c>
      <c r="F1494">
        <f>C1494-E1494</f>
        <v/>
      </c>
      <c r="G1494">
        <f>F1494/$B$11</f>
        <v/>
      </c>
      <c r="H1494">
        <f>ABS(G1494)</f>
        <v/>
      </c>
    </row>
    <row r="1495">
      <c r="A1495">
        <f>'03_DADOS_LIMPOS'!A1471</f>
        <v/>
      </c>
      <c r="B1495">
        <f>'03_DADOS_LIMPOS'!C1471</f>
        <v/>
      </c>
      <c r="C1495">
        <f>'03_DADOS_LIMPOS'!D1471</f>
        <v/>
      </c>
      <c r="D1495">
        <f>'03_DADOS_LIMPOS'!K1471</f>
        <v/>
      </c>
      <c r="E1495">
        <f>$B$8+$B$9*D1495</f>
        <v/>
      </c>
      <c r="F1495">
        <f>C1495-E1495</f>
        <v/>
      </c>
      <c r="G1495">
        <f>F1495/$B$11</f>
        <v/>
      </c>
      <c r="H1495">
        <f>ABS(G1495)</f>
        <v/>
      </c>
    </row>
    <row r="1496">
      <c r="A1496">
        <f>'03_DADOS_LIMPOS'!A1472</f>
        <v/>
      </c>
      <c r="B1496">
        <f>'03_DADOS_LIMPOS'!C1472</f>
        <v/>
      </c>
      <c r="C1496">
        <f>'03_DADOS_LIMPOS'!D1472</f>
        <v/>
      </c>
      <c r="D1496">
        <f>'03_DADOS_LIMPOS'!K1472</f>
        <v/>
      </c>
      <c r="E1496">
        <f>$B$8+$B$9*D1496</f>
        <v/>
      </c>
      <c r="F1496">
        <f>C1496-E1496</f>
        <v/>
      </c>
      <c r="G1496">
        <f>F1496/$B$11</f>
        <v/>
      </c>
      <c r="H1496">
        <f>ABS(G1496)</f>
        <v/>
      </c>
    </row>
    <row r="1497">
      <c r="A1497">
        <f>'03_DADOS_LIMPOS'!A1473</f>
        <v/>
      </c>
      <c r="B1497">
        <f>'03_DADOS_LIMPOS'!C1473</f>
        <v/>
      </c>
      <c r="C1497">
        <f>'03_DADOS_LIMPOS'!D1473</f>
        <v/>
      </c>
      <c r="D1497">
        <f>'03_DADOS_LIMPOS'!K1473</f>
        <v/>
      </c>
      <c r="E1497">
        <f>$B$8+$B$9*D1497</f>
        <v/>
      </c>
      <c r="F1497">
        <f>C1497-E1497</f>
        <v/>
      </c>
      <c r="G1497">
        <f>F1497/$B$11</f>
        <v/>
      </c>
      <c r="H1497">
        <f>ABS(G1497)</f>
        <v/>
      </c>
    </row>
    <row r="1498">
      <c r="A1498">
        <f>'03_DADOS_LIMPOS'!A1474</f>
        <v/>
      </c>
      <c r="B1498">
        <f>'03_DADOS_LIMPOS'!C1474</f>
        <v/>
      </c>
      <c r="C1498">
        <f>'03_DADOS_LIMPOS'!D1474</f>
        <v/>
      </c>
      <c r="D1498">
        <f>'03_DADOS_LIMPOS'!K1474</f>
        <v/>
      </c>
      <c r="E1498">
        <f>$B$8+$B$9*D1498</f>
        <v/>
      </c>
      <c r="F1498">
        <f>C1498-E1498</f>
        <v/>
      </c>
      <c r="G1498">
        <f>F1498/$B$11</f>
        <v/>
      </c>
      <c r="H1498">
        <f>ABS(G1498)</f>
        <v/>
      </c>
    </row>
    <row r="1499">
      <c r="A1499">
        <f>'03_DADOS_LIMPOS'!A1475</f>
        <v/>
      </c>
      <c r="B1499">
        <f>'03_DADOS_LIMPOS'!C1475</f>
        <v/>
      </c>
      <c r="C1499">
        <f>'03_DADOS_LIMPOS'!D1475</f>
        <v/>
      </c>
      <c r="D1499">
        <f>'03_DADOS_LIMPOS'!K1475</f>
        <v/>
      </c>
      <c r="E1499">
        <f>$B$8+$B$9*D1499</f>
        <v/>
      </c>
      <c r="F1499">
        <f>C1499-E1499</f>
        <v/>
      </c>
      <c r="G1499">
        <f>F1499/$B$11</f>
        <v/>
      </c>
      <c r="H1499">
        <f>ABS(G1499)</f>
        <v/>
      </c>
    </row>
    <row r="1500">
      <c r="A1500">
        <f>'03_DADOS_LIMPOS'!A1476</f>
        <v/>
      </c>
      <c r="B1500">
        <f>'03_DADOS_LIMPOS'!C1476</f>
        <v/>
      </c>
      <c r="C1500">
        <f>'03_DADOS_LIMPOS'!D1476</f>
        <v/>
      </c>
      <c r="D1500">
        <f>'03_DADOS_LIMPOS'!K1476</f>
        <v/>
      </c>
      <c r="E1500">
        <f>$B$8+$B$9*D1500</f>
        <v/>
      </c>
      <c r="F1500">
        <f>C1500-E1500</f>
        <v/>
      </c>
      <c r="G1500">
        <f>F1500/$B$11</f>
        <v/>
      </c>
      <c r="H1500">
        <f>ABS(G1500)</f>
        <v/>
      </c>
    </row>
    <row r="1501">
      <c r="A1501">
        <f>'03_DADOS_LIMPOS'!A1477</f>
        <v/>
      </c>
      <c r="B1501">
        <f>'03_DADOS_LIMPOS'!C1477</f>
        <v/>
      </c>
      <c r="C1501">
        <f>'03_DADOS_LIMPOS'!D1477</f>
        <v/>
      </c>
      <c r="D1501">
        <f>'03_DADOS_LIMPOS'!K1477</f>
        <v/>
      </c>
      <c r="E1501">
        <f>$B$8+$B$9*D1501</f>
        <v/>
      </c>
      <c r="F1501">
        <f>C1501-E1501</f>
        <v/>
      </c>
      <c r="G1501">
        <f>F1501/$B$11</f>
        <v/>
      </c>
      <c r="H1501">
        <f>ABS(G1501)</f>
        <v/>
      </c>
    </row>
    <row r="1502">
      <c r="A1502">
        <f>'03_DADOS_LIMPOS'!A1478</f>
        <v/>
      </c>
      <c r="B1502">
        <f>'03_DADOS_LIMPOS'!C1478</f>
        <v/>
      </c>
      <c r="C1502">
        <f>'03_DADOS_LIMPOS'!D1478</f>
        <v/>
      </c>
      <c r="D1502">
        <f>'03_DADOS_LIMPOS'!K1478</f>
        <v/>
      </c>
      <c r="E1502">
        <f>$B$8+$B$9*D1502</f>
        <v/>
      </c>
      <c r="F1502">
        <f>C1502-E1502</f>
        <v/>
      </c>
      <c r="G1502">
        <f>F1502/$B$11</f>
        <v/>
      </c>
      <c r="H1502">
        <f>ABS(G1502)</f>
        <v/>
      </c>
    </row>
    <row r="1503">
      <c r="A1503">
        <f>'03_DADOS_LIMPOS'!A1479</f>
        <v/>
      </c>
      <c r="B1503">
        <f>'03_DADOS_LIMPOS'!C1479</f>
        <v/>
      </c>
      <c r="C1503">
        <f>'03_DADOS_LIMPOS'!D1479</f>
        <v/>
      </c>
      <c r="D1503">
        <f>'03_DADOS_LIMPOS'!K1479</f>
        <v/>
      </c>
      <c r="E1503">
        <f>$B$8+$B$9*D1503</f>
        <v/>
      </c>
      <c r="F1503">
        <f>C1503-E1503</f>
        <v/>
      </c>
      <c r="G1503">
        <f>F1503/$B$11</f>
        <v/>
      </c>
      <c r="H1503">
        <f>ABS(G1503)</f>
        <v/>
      </c>
    </row>
    <row r="1504">
      <c r="A1504">
        <f>'03_DADOS_LIMPOS'!A1480</f>
        <v/>
      </c>
      <c r="B1504">
        <f>'03_DADOS_LIMPOS'!C1480</f>
        <v/>
      </c>
      <c r="C1504">
        <f>'03_DADOS_LIMPOS'!D1480</f>
        <v/>
      </c>
      <c r="D1504">
        <f>'03_DADOS_LIMPOS'!K1480</f>
        <v/>
      </c>
      <c r="E1504">
        <f>$B$8+$B$9*D1504</f>
        <v/>
      </c>
      <c r="F1504">
        <f>C1504-E1504</f>
        <v/>
      </c>
      <c r="G1504">
        <f>F1504/$B$11</f>
        <v/>
      </c>
      <c r="H1504">
        <f>ABS(G1504)</f>
        <v/>
      </c>
    </row>
    <row r="1505">
      <c r="A1505">
        <f>'03_DADOS_LIMPOS'!A1481</f>
        <v/>
      </c>
      <c r="B1505">
        <f>'03_DADOS_LIMPOS'!C1481</f>
        <v/>
      </c>
      <c r="C1505">
        <f>'03_DADOS_LIMPOS'!D1481</f>
        <v/>
      </c>
      <c r="D1505">
        <f>'03_DADOS_LIMPOS'!K1481</f>
        <v/>
      </c>
      <c r="E1505">
        <f>$B$8+$B$9*D1505</f>
        <v/>
      </c>
      <c r="F1505">
        <f>C1505-E1505</f>
        <v/>
      </c>
      <c r="G1505">
        <f>F1505/$B$11</f>
        <v/>
      </c>
      <c r="H1505">
        <f>ABS(G1505)</f>
        <v/>
      </c>
    </row>
    <row r="1506">
      <c r="A1506">
        <f>'03_DADOS_LIMPOS'!A1482</f>
        <v/>
      </c>
      <c r="B1506">
        <f>'03_DADOS_LIMPOS'!C1482</f>
        <v/>
      </c>
      <c r="C1506">
        <f>'03_DADOS_LIMPOS'!D1482</f>
        <v/>
      </c>
      <c r="D1506">
        <f>'03_DADOS_LIMPOS'!K1482</f>
        <v/>
      </c>
      <c r="E1506">
        <f>$B$8+$B$9*D1506</f>
        <v/>
      </c>
      <c r="F1506">
        <f>C1506-E1506</f>
        <v/>
      </c>
      <c r="G1506">
        <f>F1506/$B$11</f>
        <v/>
      </c>
      <c r="H1506">
        <f>ABS(G1506)</f>
        <v/>
      </c>
    </row>
    <row r="1507">
      <c r="A1507">
        <f>'03_DADOS_LIMPOS'!A1483</f>
        <v/>
      </c>
      <c r="B1507">
        <f>'03_DADOS_LIMPOS'!C1483</f>
        <v/>
      </c>
      <c r="C1507">
        <f>'03_DADOS_LIMPOS'!D1483</f>
        <v/>
      </c>
      <c r="D1507">
        <f>'03_DADOS_LIMPOS'!K1483</f>
        <v/>
      </c>
      <c r="E1507">
        <f>$B$8+$B$9*D1507</f>
        <v/>
      </c>
      <c r="F1507">
        <f>C1507-E1507</f>
        <v/>
      </c>
      <c r="G1507">
        <f>F1507/$B$11</f>
        <v/>
      </c>
      <c r="H1507">
        <f>ABS(G1507)</f>
        <v/>
      </c>
    </row>
    <row r="1508">
      <c r="A1508">
        <f>'03_DADOS_LIMPOS'!A1484</f>
        <v/>
      </c>
      <c r="B1508">
        <f>'03_DADOS_LIMPOS'!C1484</f>
        <v/>
      </c>
      <c r="C1508">
        <f>'03_DADOS_LIMPOS'!D1484</f>
        <v/>
      </c>
      <c r="D1508">
        <f>'03_DADOS_LIMPOS'!K1484</f>
        <v/>
      </c>
      <c r="E1508">
        <f>$B$8+$B$9*D1508</f>
        <v/>
      </c>
      <c r="F1508">
        <f>C1508-E1508</f>
        <v/>
      </c>
      <c r="G1508">
        <f>F1508/$B$11</f>
        <v/>
      </c>
      <c r="H1508">
        <f>ABS(G1508)</f>
        <v/>
      </c>
    </row>
    <row r="1509">
      <c r="A1509">
        <f>'03_DADOS_LIMPOS'!A1485</f>
        <v/>
      </c>
      <c r="B1509">
        <f>'03_DADOS_LIMPOS'!C1485</f>
        <v/>
      </c>
      <c r="C1509">
        <f>'03_DADOS_LIMPOS'!D1485</f>
        <v/>
      </c>
      <c r="D1509">
        <f>'03_DADOS_LIMPOS'!K1485</f>
        <v/>
      </c>
      <c r="E1509">
        <f>$B$8+$B$9*D1509</f>
        <v/>
      </c>
      <c r="F1509">
        <f>C1509-E1509</f>
        <v/>
      </c>
      <c r="G1509">
        <f>F1509/$B$11</f>
        <v/>
      </c>
      <c r="H1509">
        <f>ABS(G1509)</f>
        <v/>
      </c>
    </row>
    <row r="1510">
      <c r="A1510">
        <f>'03_DADOS_LIMPOS'!A1486</f>
        <v/>
      </c>
      <c r="B1510">
        <f>'03_DADOS_LIMPOS'!C1486</f>
        <v/>
      </c>
      <c r="C1510">
        <f>'03_DADOS_LIMPOS'!D1486</f>
        <v/>
      </c>
      <c r="D1510">
        <f>'03_DADOS_LIMPOS'!K1486</f>
        <v/>
      </c>
      <c r="E1510">
        <f>$B$8+$B$9*D1510</f>
        <v/>
      </c>
      <c r="F1510">
        <f>C1510-E1510</f>
        <v/>
      </c>
      <c r="G1510">
        <f>F1510/$B$11</f>
        <v/>
      </c>
      <c r="H1510">
        <f>ABS(G1510)</f>
        <v/>
      </c>
    </row>
    <row r="1511">
      <c r="A1511">
        <f>'03_DADOS_LIMPOS'!A1487</f>
        <v/>
      </c>
      <c r="B1511">
        <f>'03_DADOS_LIMPOS'!C1487</f>
        <v/>
      </c>
      <c r="C1511">
        <f>'03_DADOS_LIMPOS'!D1487</f>
        <v/>
      </c>
      <c r="D1511">
        <f>'03_DADOS_LIMPOS'!K1487</f>
        <v/>
      </c>
      <c r="E1511">
        <f>$B$8+$B$9*D1511</f>
        <v/>
      </c>
      <c r="F1511">
        <f>C1511-E1511</f>
        <v/>
      </c>
      <c r="G1511">
        <f>F1511/$B$11</f>
        <v/>
      </c>
      <c r="H1511">
        <f>ABS(G1511)</f>
        <v/>
      </c>
    </row>
    <row r="1512">
      <c r="A1512">
        <f>'03_DADOS_LIMPOS'!A1488</f>
        <v/>
      </c>
      <c r="B1512">
        <f>'03_DADOS_LIMPOS'!C1488</f>
        <v/>
      </c>
      <c r="C1512">
        <f>'03_DADOS_LIMPOS'!D1488</f>
        <v/>
      </c>
      <c r="D1512">
        <f>'03_DADOS_LIMPOS'!K1488</f>
        <v/>
      </c>
      <c r="E1512">
        <f>$B$8+$B$9*D1512</f>
        <v/>
      </c>
      <c r="F1512">
        <f>C1512-E1512</f>
        <v/>
      </c>
      <c r="G1512">
        <f>F1512/$B$11</f>
        <v/>
      </c>
      <c r="H1512">
        <f>ABS(G1512)</f>
        <v/>
      </c>
    </row>
    <row r="1513">
      <c r="A1513">
        <f>'03_DADOS_LIMPOS'!A1489</f>
        <v/>
      </c>
      <c r="B1513">
        <f>'03_DADOS_LIMPOS'!C1489</f>
        <v/>
      </c>
      <c r="C1513">
        <f>'03_DADOS_LIMPOS'!D1489</f>
        <v/>
      </c>
      <c r="D1513">
        <f>'03_DADOS_LIMPOS'!K1489</f>
        <v/>
      </c>
      <c r="E1513">
        <f>$B$8+$B$9*D1513</f>
        <v/>
      </c>
      <c r="F1513">
        <f>C1513-E1513</f>
        <v/>
      </c>
      <c r="G1513">
        <f>F1513/$B$11</f>
        <v/>
      </c>
      <c r="H1513">
        <f>ABS(G1513)</f>
        <v/>
      </c>
    </row>
    <row r="1514">
      <c r="A1514">
        <f>'03_DADOS_LIMPOS'!A1490</f>
        <v/>
      </c>
      <c r="B1514">
        <f>'03_DADOS_LIMPOS'!C1490</f>
        <v/>
      </c>
      <c r="C1514">
        <f>'03_DADOS_LIMPOS'!D1490</f>
        <v/>
      </c>
      <c r="D1514">
        <f>'03_DADOS_LIMPOS'!K1490</f>
        <v/>
      </c>
      <c r="E1514">
        <f>$B$8+$B$9*D1514</f>
        <v/>
      </c>
      <c r="F1514">
        <f>C1514-E1514</f>
        <v/>
      </c>
      <c r="G1514">
        <f>F1514/$B$11</f>
        <v/>
      </c>
      <c r="H1514">
        <f>ABS(G1514)</f>
        <v/>
      </c>
    </row>
    <row r="1515">
      <c r="A1515">
        <f>'03_DADOS_LIMPOS'!A1491</f>
        <v/>
      </c>
      <c r="B1515">
        <f>'03_DADOS_LIMPOS'!C1491</f>
        <v/>
      </c>
      <c r="C1515">
        <f>'03_DADOS_LIMPOS'!D1491</f>
        <v/>
      </c>
      <c r="D1515">
        <f>'03_DADOS_LIMPOS'!K1491</f>
        <v/>
      </c>
      <c r="E1515">
        <f>$B$8+$B$9*D1515</f>
        <v/>
      </c>
      <c r="F1515">
        <f>C1515-E1515</f>
        <v/>
      </c>
      <c r="G1515">
        <f>F1515/$B$11</f>
        <v/>
      </c>
      <c r="H1515">
        <f>ABS(G1515)</f>
        <v/>
      </c>
    </row>
    <row r="1516">
      <c r="A1516">
        <f>'03_DADOS_LIMPOS'!A1492</f>
        <v/>
      </c>
      <c r="B1516">
        <f>'03_DADOS_LIMPOS'!C1492</f>
        <v/>
      </c>
      <c r="C1516">
        <f>'03_DADOS_LIMPOS'!D1492</f>
        <v/>
      </c>
      <c r="D1516">
        <f>'03_DADOS_LIMPOS'!K1492</f>
        <v/>
      </c>
      <c r="E1516">
        <f>$B$8+$B$9*D1516</f>
        <v/>
      </c>
      <c r="F1516">
        <f>C1516-E1516</f>
        <v/>
      </c>
      <c r="G1516">
        <f>F1516/$B$11</f>
        <v/>
      </c>
      <c r="H1516">
        <f>ABS(G1516)</f>
        <v/>
      </c>
    </row>
    <row r="1517">
      <c r="A1517">
        <f>'03_DADOS_LIMPOS'!A1493</f>
        <v/>
      </c>
      <c r="B1517">
        <f>'03_DADOS_LIMPOS'!C1493</f>
        <v/>
      </c>
      <c r="C1517">
        <f>'03_DADOS_LIMPOS'!D1493</f>
        <v/>
      </c>
      <c r="D1517">
        <f>'03_DADOS_LIMPOS'!K1493</f>
        <v/>
      </c>
      <c r="E1517">
        <f>$B$8+$B$9*D1517</f>
        <v/>
      </c>
      <c r="F1517">
        <f>C1517-E1517</f>
        <v/>
      </c>
      <c r="G1517">
        <f>F1517/$B$11</f>
        <v/>
      </c>
      <c r="H1517">
        <f>ABS(G1517)</f>
        <v/>
      </c>
    </row>
    <row r="1518">
      <c r="A1518">
        <f>'03_DADOS_LIMPOS'!A1494</f>
        <v/>
      </c>
      <c r="B1518">
        <f>'03_DADOS_LIMPOS'!C1494</f>
        <v/>
      </c>
      <c r="C1518">
        <f>'03_DADOS_LIMPOS'!D1494</f>
        <v/>
      </c>
      <c r="D1518">
        <f>'03_DADOS_LIMPOS'!K1494</f>
        <v/>
      </c>
      <c r="E1518">
        <f>$B$8+$B$9*D1518</f>
        <v/>
      </c>
      <c r="F1518">
        <f>C1518-E1518</f>
        <v/>
      </c>
      <c r="G1518">
        <f>F1518/$B$11</f>
        <v/>
      </c>
      <c r="H1518">
        <f>ABS(G1518)</f>
        <v/>
      </c>
    </row>
    <row r="1519">
      <c r="A1519">
        <f>'03_DADOS_LIMPOS'!A1495</f>
        <v/>
      </c>
      <c r="B1519">
        <f>'03_DADOS_LIMPOS'!C1495</f>
        <v/>
      </c>
      <c r="C1519">
        <f>'03_DADOS_LIMPOS'!D1495</f>
        <v/>
      </c>
      <c r="D1519">
        <f>'03_DADOS_LIMPOS'!K1495</f>
        <v/>
      </c>
      <c r="E1519">
        <f>$B$8+$B$9*D1519</f>
        <v/>
      </c>
      <c r="F1519">
        <f>C1519-E1519</f>
        <v/>
      </c>
      <c r="G1519">
        <f>F1519/$B$11</f>
        <v/>
      </c>
      <c r="H1519">
        <f>ABS(G1519)</f>
        <v/>
      </c>
    </row>
    <row r="1520">
      <c r="A1520">
        <f>'03_DADOS_LIMPOS'!A1496</f>
        <v/>
      </c>
      <c r="B1520">
        <f>'03_DADOS_LIMPOS'!C1496</f>
        <v/>
      </c>
      <c r="C1520">
        <f>'03_DADOS_LIMPOS'!D1496</f>
        <v/>
      </c>
      <c r="D1520">
        <f>'03_DADOS_LIMPOS'!K1496</f>
        <v/>
      </c>
      <c r="E1520">
        <f>$B$8+$B$9*D1520</f>
        <v/>
      </c>
      <c r="F1520">
        <f>C1520-E1520</f>
        <v/>
      </c>
      <c r="G1520">
        <f>F1520/$B$11</f>
        <v/>
      </c>
      <c r="H1520">
        <f>ABS(G1520)</f>
        <v/>
      </c>
    </row>
    <row r="1521">
      <c r="A1521">
        <f>'03_DADOS_LIMPOS'!A1497</f>
        <v/>
      </c>
      <c r="B1521">
        <f>'03_DADOS_LIMPOS'!C1497</f>
        <v/>
      </c>
      <c r="C1521">
        <f>'03_DADOS_LIMPOS'!D1497</f>
        <v/>
      </c>
      <c r="D1521">
        <f>'03_DADOS_LIMPOS'!K1497</f>
        <v/>
      </c>
      <c r="E1521">
        <f>$B$8+$B$9*D1521</f>
        <v/>
      </c>
      <c r="F1521">
        <f>C1521-E1521</f>
        <v/>
      </c>
      <c r="G1521">
        <f>F1521/$B$11</f>
        <v/>
      </c>
      <c r="H1521">
        <f>ABS(G1521)</f>
        <v/>
      </c>
    </row>
    <row r="1522">
      <c r="A1522">
        <f>'03_DADOS_LIMPOS'!A1498</f>
        <v/>
      </c>
      <c r="B1522">
        <f>'03_DADOS_LIMPOS'!C1498</f>
        <v/>
      </c>
      <c r="C1522">
        <f>'03_DADOS_LIMPOS'!D1498</f>
        <v/>
      </c>
      <c r="D1522">
        <f>'03_DADOS_LIMPOS'!K1498</f>
        <v/>
      </c>
      <c r="E1522">
        <f>$B$8+$B$9*D1522</f>
        <v/>
      </c>
      <c r="F1522">
        <f>C1522-E1522</f>
        <v/>
      </c>
      <c r="G1522">
        <f>F1522/$B$11</f>
        <v/>
      </c>
      <c r="H1522">
        <f>ABS(G1522)</f>
        <v/>
      </c>
    </row>
    <row r="1523">
      <c r="A1523">
        <f>'03_DADOS_LIMPOS'!A1499</f>
        <v/>
      </c>
      <c r="B1523">
        <f>'03_DADOS_LIMPOS'!C1499</f>
        <v/>
      </c>
      <c r="C1523">
        <f>'03_DADOS_LIMPOS'!D1499</f>
        <v/>
      </c>
      <c r="D1523">
        <f>'03_DADOS_LIMPOS'!K1499</f>
        <v/>
      </c>
      <c r="E1523">
        <f>$B$8+$B$9*D1523</f>
        <v/>
      </c>
      <c r="F1523">
        <f>C1523-E1523</f>
        <v/>
      </c>
      <c r="G1523">
        <f>F1523/$B$11</f>
        <v/>
      </c>
      <c r="H1523">
        <f>ABS(G1523)</f>
        <v/>
      </c>
    </row>
    <row r="1524">
      <c r="A1524">
        <f>'03_DADOS_LIMPOS'!A1500</f>
        <v/>
      </c>
      <c r="B1524">
        <f>'03_DADOS_LIMPOS'!C1500</f>
        <v/>
      </c>
      <c r="C1524">
        <f>'03_DADOS_LIMPOS'!D1500</f>
        <v/>
      </c>
      <c r="D1524">
        <f>'03_DADOS_LIMPOS'!K1500</f>
        <v/>
      </c>
      <c r="E1524">
        <f>$B$8+$B$9*D1524</f>
        <v/>
      </c>
      <c r="F1524">
        <f>C1524-E1524</f>
        <v/>
      </c>
      <c r="G1524">
        <f>F1524/$B$11</f>
        <v/>
      </c>
      <c r="H1524">
        <f>ABS(G1524)</f>
        <v/>
      </c>
    </row>
    <row r="1525">
      <c r="A1525">
        <f>'03_DADOS_LIMPOS'!A1501</f>
        <v/>
      </c>
      <c r="B1525">
        <f>'03_DADOS_LIMPOS'!C1501</f>
        <v/>
      </c>
      <c r="C1525">
        <f>'03_DADOS_LIMPOS'!D1501</f>
        <v/>
      </c>
      <c r="D1525">
        <f>'03_DADOS_LIMPOS'!K1501</f>
        <v/>
      </c>
      <c r="E1525">
        <f>$B$8+$B$9*D1525</f>
        <v/>
      </c>
      <c r="F1525">
        <f>C1525-E1525</f>
        <v/>
      </c>
      <c r="G1525">
        <f>F1525/$B$11</f>
        <v/>
      </c>
      <c r="H1525">
        <f>ABS(G1525)</f>
        <v/>
      </c>
    </row>
    <row r="1526">
      <c r="A1526">
        <f>'03_DADOS_LIMPOS'!A1502</f>
        <v/>
      </c>
      <c r="B1526">
        <f>'03_DADOS_LIMPOS'!C1502</f>
        <v/>
      </c>
      <c r="C1526">
        <f>'03_DADOS_LIMPOS'!D1502</f>
        <v/>
      </c>
      <c r="D1526">
        <f>'03_DADOS_LIMPOS'!K1502</f>
        <v/>
      </c>
      <c r="E1526">
        <f>$B$8+$B$9*D1526</f>
        <v/>
      </c>
      <c r="F1526">
        <f>C1526-E1526</f>
        <v/>
      </c>
      <c r="G1526">
        <f>F1526/$B$11</f>
        <v/>
      </c>
      <c r="H1526">
        <f>ABS(G1526)</f>
        <v/>
      </c>
    </row>
    <row r="1527">
      <c r="A1527">
        <f>'03_DADOS_LIMPOS'!A1503</f>
        <v/>
      </c>
      <c r="B1527">
        <f>'03_DADOS_LIMPOS'!C1503</f>
        <v/>
      </c>
      <c r="C1527">
        <f>'03_DADOS_LIMPOS'!D1503</f>
        <v/>
      </c>
      <c r="D1527">
        <f>'03_DADOS_LIMPOS'!K1503</f>
        <v/>
      </c>
      <c r="E1527">
        <f>$B$8+$B$9*D1527</f>
        <v/>
      </c>
      <c r="F1527">
        <f>C1527-E1527</f>
        <v/>
      </c>
      <c r="G1527">
        <f>F1527/$B$11</f>
        <v/>
      </c>
      <c r="H1527">
        <f>ABS(G1527)</f>
        <v/>
      </c>
    </row>
    <row r="1528">
      <c r="A1528">
        <f>'03_DADOS_LIMPOS'!A1504</f>
        <v/>
      </c>
      <c r="B1528">
        <f>'03_DADOS_LIMPOS'!C1504</f>
        <v/>
      </c>
      <c r="C1528">
        <f>'03_DADOS_LIMPOS'!D1504</f>
        <v/>
      </c>
      <c r="D1528">
        <f>'03_DADOS_LIMPOS'!K1504</f>
        <v/>
      </c>
      <c r="E1528">
        <f>$B$8+$B$9*D1528</f>
        <v/>
      </c>
      <c r="F1528">
        <f>C1528-E1528</f>
        <v/>
      </c>
      <c r="G1528">
        <f>F1528/$B$11</f>
        <v/>
      </c>
      <c r="H1528">
        <f>ABS(G1528)</f>
        <v/>
      </c>
    </row>
    <row r="1529">
      <c r="A1529">
        <f>'03_DADOS_LIMPOS'!A1505</f>
        <v/>
      </c>
      <c r="B1529">
        <f>'03_DADOS_LIMPOS'!C1505</f>
        <v/>
      </c>
      <c r="C1529">
        <f>'03_DADOS_LIMPOS'!D1505</f>
        <v/>
      </c>
      <c r="D1529">
        <f>'03_DADOS_LIMPOS'!K1505</f>
        <v/>
      </c>
      <c r="E1529">
        <f>$B$8+$B$9*D1529</f>
        <v/>
      </c>
      <c r="F1529">
        <f>C1529-E1529</f>
        <v/>
      </c>
      <c r="G1529">
        <f>F1529/$B$11</f>
        <v/>
      </c>
      <c r="H1529">
        <f>ABS(G1529)</f>
        <v/>
      </c>
    </row>
    <row r="1530">
      <c r="A1530">
        <f>'03_DADOS_LIMPOS'!A1506</f>
        <v/>
      </c>
      <c r="B1530">
        <f>'03_DADOS_LIMPOS'!C1506</f>
        <v/>
      </c>
      <c r="C1530">
        <f>'03_DADOS_LIMPOS'!D1506</f>
        <v/>
      </c>
      <c r="D1530">
        <f>'03_DADOS_LIMPOS'!K1506</f>
        <v/>
      </c>
      <c r="E1530">
        <f>$B$8+$B$9*D1530</f>
        <v/>
      </c>
      <c r="F1530">
        <f>C1530-E1530</f>
        <v/>
      </c>
      <c r="G1530">
        <f>F1530/$B$11</f>
        <v/>
      </c>
      <c r="H1530">
        <f>ABS(G1530)</f>
        <v/>
      </c>
    </row>
    <row r="1531">
      <c r="A1531">
        <f>'03_DADOS_LIMPOS'!A1507</f>
        <v/>
      </c>
      <c r="B1531">
        <f>'03_DADOS_LIMPOS'!C1507</f>
        <v/>
      </c>
      <c r="C1531">
        <f>'03_DADOS_LIMPOS'!D1507</f>
        <v/>
      </c>
      <c r="D1531">
        <f>'03_DADOS_LIMPOS'!K1507</f>
        <v/>
      </c>
      <c r="E1531">
        <f>$B$8+$B$9*D1531</f>
        <v/>
      </c>
      <c r="F1531">
        <f>C1531-E1531</f>
        <v/>
      </c>
      <c r="G1531">
        <f>F1531/$B$11</f>
        <v/>
      </c>
      <c r="H1531">
        <f>ABS(G1531)</f>
        <v/>
      </c>
    </row>
    <row r="1532">
      <c r="A1532">
        <f>'03_DADOS_LIMPOS'!A1508</f>
        <v/>
      </c>
      <c r="B1532">
        <f>'03_DADOS_LIMPOS'!C1508</f>
        <v/>
      </c>
      <c r="C1532">
        <f>'03_DADOS_LIMPOS'!D1508</f>
        <v/>
      </c>
      <c r="D1532">
        <f>'03_DADOS_LIMPOS'!K1508</f>
        <v/>
      </c>
      <c r="E1532">
        <f>$B$8+$B$9*D1532</f>
        <v/>
      </c>
      <c r="F1532">
        <f>C1532-E1532</f>
        <v/>
      </c>
      <c r="G1532">
        <f>F1532/$B$11</f>
        <v/>
      </c>
      <c r="H1532">
        <f>ABS(G1532)</f>
        <v/>
      </c>
    </row>
    <row r="1533">
      <c r="A1533">
        <f>'03_DADOS_LIMPOS'!A1509</f>
        <v/>
      </c>
      <c r="B1533">
        <f>'03_DADOS_LIMPOS'!C1509</f>
        <v/>
      </c>
      <c r="C1533">
        <f>'03_DADOS_LIMPOS'!D1509</f>
        <v/>
      </c>
      <c r="D1533">
        <f>'03_DADOS_LIMPOS'!K1509</f>
        <v/>
      </c>
      <c r="E1533">
        <f>$B$8+$B$9*D1533</f>
        <v/>
      </c>
      <c r="F1533">
        <f>C1533-E1533</f>
        <v/>
      </c>
      <c r="G1533">
        <f>F1533/$B$11</f>
        <v/>
      </c>
      <c r="H1533">
        <f>ABS(G1533)</f>
        <v/>
      </c>
    </row>
    <row r="1534">
      <c r="A1534">
        <f>'03_DADOS_LIMPOS'!A1510</f>
        <v/>
      </c>
      <c r="B1534">
        <f>'03_DADOS_LIMPOS'!C1510</f>
        <v/>
      </c>
      <c r="C1534">
        <f>'03_DADOS_LIMPOS'!D1510</f>
        <v/>
      </c>
      <c r="D1534">
        <f>'03_DADOS_LIMPOS'!K1510</f>
        <v/>
      </c>
      <c r="E1534">
        <f>$B$8+$B$9*D1534</f>
        <v/>
      </c>
      <c r="F1534">
        <f>C1534-E1534</f>
        <v/>
      </c>
      <c r="G1534">
        <f>F1534/$B$11</f>
        <v/>
      </c>
      <c r="H1534">
        <f>ABS(G1534)</f>
        <v/>
      </c>
    </row>
    <row r="1535">
      <c r="A1535">
        <f>'03_DADOS_LIMPOS'!A1511</f>
        <v/>
      </c>
      <c r="B1535">
        <f>'03_DADOS_LIMPOS'!C1511</f>
        <v/>
      </c>
      <c r="C1535">
        <f>'03_DADOS_LIMPOS'!D1511</f>
        <v/>
      </c>
      <c r="D1535">
        <f>'03_DADOS_LIMPOS'!K1511</f>
        <v/>
      </c>
      <c r="E1535">
        <f>$B$8+$B$9*D1535</f>
        <v/>
      </c>
      <c r="F1535">
        <f>C1535-E1535</f>
        <v/>
      </c>
      <c r="G1535">
        <f>F1535/$B$11</f>
        <v/>
      </c>
      <c r="H1535">
        <f>ABS(G1535)</f>
        <v/>
      </c>
    </row>
    <row r="1536">
      <c r="A1536">
        <f>'03_DADOS_LIMPOS'!A1512</f>
        <v/>
      </c>
      <c r="B1536">
        <f>'03_DADOS_LIMPOS'!C1512</f>
        <v/>
      </c>
      <c r="C1536">
        <f>'03_DADOS_LIMPOS'!D1512</f>
        <v/>
      </c>
      <c r="D1536">
        <f>'03_DADOS_LIMPOS'!K1512</f>
        <v/>
      </c>
      <c r="E1536">
        <f>$B$8+$B$9*D1536</f>
        <v/>
      </c>
      <c r="F1536">
        <f>C1536-E1536</f>
        <v/>
      </c>
      <c r="G1536">
        <f>F1536/$B$11</f>
        <v/>
      </c>
      <c r="H1536">
        <f>ABS(G1536)</f>
        <v/>
      </c>
    </row>
    <row r="1537">
      <c r="A1537">
        <f>'03_DADOS_LIMPOS'!A1513</f>
        <v/>
      </c>
      <c r="B1537">
        <f>'03_DADOS_LIMPOS'!C1513</f>
        <v/>
      </c>
      <c r="C1537">
        <f>'03_DADOS_LIMPOS'!D1513</f>
        <v/>
      </c>
      <c r="D1537">
        <f>'03_DADOS_LIMPOS'!K1513</f>
        <v/>
      </c>
      <c r="E1537">
        <f>$B$8+$B$9*D1537</f>
        <v/>
      </c>
      <c r="F1537">
        <f>C1537-E1537</f>
        <v/>
      </c>
      <c r="G1537">
        <f>F1537/$B$11</f>
        <v/>
      </c>
      <c r="H1537">
        <f>ABS(G1537)</f>
        <v/>
      </c>
    </row>
    <row r="1538">
      <c r="A1538">
        <f>'03_DADOS_LIMPOS'!A1514</f>
        <v/>
      </c>
      <c r="B1538">
        <f>'03_DADOS_LIMPOS'!C1514</f>
        <v/>
      </c>
      <c r="C1538">
        <f>'03_DADOS_LIMPOS'!D1514</f>
        <v/>
      </c>
      <c r="D1538">
        <f>'03_DADOS_LIMPOS'!K1514</f>
        <v/>
      </c>
      <c r="E1538">
        <f>$B$8+$B$9*D1538</f>
        <v/>
      </c>
      <c r="F1538">
        <f>C1538-E1538</f>
        <v/>
      </c>
      <c r="G1538">
        <f>F1538/$B$11</f>
        <v/>
      </c>
      <c r="H1538">
        <f>ABS(G1538)</f>
        <v/>
      </c>
    </row>
    <row r="1539">
      <c r="A1539">
        <f>'03_DADOS_LIMPOS'!A1515</f>
        <v/>
      </c>
      <c r="B1539">
        <f>'03_DADOS_LIMPOS'!C1515</f>
        <v/>
      </c>
      <c r="C1539">
        <f>'03_DADOS_LIMPOS'!D1515</f>
        <v/>
      </c>
      <c r="D1539">
        <f>'03_DADOS_LIMPOS'!K1515</f>
        <v/>
      </c>
      <c r="E1539">
        <f>$B$8+$B$9*D1539</f>
        <v/>
      </c>
      <c r="F1539">
        <f>C1539-E1539</f>
        <v/>
      </c>
      <c r="G1539">
        <f>F1539/$B$11</f>
        <v/>
      </c>
      <c r="H1539">
        <f>ABS(G1539)</f>
        <v/>
      </c>
    </row>
    <row r="1540">
      <c r="A1540">
        <f>'03_DADOS_LIMPOS'!A1516</f>
        <v/>
      </c>
      <c r="B1540">
        <f>'03_DADOS_LIMPOS'!C1516</f>
        <v/>
      </c>
      <c r="C1540">
        <f>'03_DADOS_LIMPOS'!D1516</f>
        <v/>
      </c>
      <c r="D1540">
        <f>'03_DADOS_LIMPOS'!K1516</f>
        <v/>
      </c>
      <c r="E1540">
        <f>$B$8+$B$9*D1540</f>
        <v/>
      </c>
      <c r="F1540">
        <f>C1540-E1540</f>
        <v/>
      </c>
      <c r="G1540">
        <f>F1540/$B$11</f>
        <v/>
      </c>
      <c r="H1540">
        <f>ABS(G1540)</f>
        <v/>
      </c>
    </row>
    <row r="1541">
      <c r="A1541">
        <f>'03_DADOS_LIMPOS'!A1517</f>
        <v/>
      </c>
      <c r="B1541">
        <f>'03_DADOS_LIMPOS'!C1517</f>
        <v/>
      </c>
      <c r="C1541">
        <f>'03_DADOS_LIMPOS'!D1517</f>
        <v/>
      </c>
      <c r="D1541">
        <f>'03_DADOS_LIMPOS'!K1517</f>
        <v/>
      </c>
      <c r="E1541">
        <f>$B$8+$B$9*D1541</f>
        <v/>
      </c>
      <c r="F1541">
        <f>C1541-E1541</f>
        <v/>
      </c>
      <c r="G1541">
        <f>F1541/$B$11</f>
        <v/>
      </c>
      <c r="H1541">
        <f>ABS(G1541)</f>
        <v/>
      </c>
    </row>
    <row r="1542">
      <c r="A1542">
        <f>'03_DADOS_LIMPOS'!A1518</f>
        <v/>
      </c>
      <c r="B1542">
        <f>'03_DADOS_LIMPOS'!C1518</f>
        <v/>
      </c>
      <c r="C1542">
        <f>'03_DADOS_LIMPOS'!D1518</f>
        <v/>
      </c>
      <c r="D1542">
        <f>'03_DADOS_LIMPOS'!K1518</f>
        <v/>
      </c>
      <c r="E1542">
        <f>$B$8+$B$9*D1542</f>
        <v/>
      </c>
      <c r="F1542">
        <f>C1542-E1542</f>
        <v/>
      </c>
      <c r="G1542">
        <f>F1542/$B$11</f>
        <v/>
      </c>
      <c r="H1542">
        <f>ABS(G1542)</f>
        <v/>
      </c>
    </row>
    <row r="1543">
      <c r="A1543">
        <f>'03_DADOS_LIMPOS'!A1519</f>
        <v/>
      </c>
      <c r="B1543">
        <f>'03_DADOS_LIMPOS'!C1519</f>
        <v/>
      </c>
      <c r="C1543">
        <f>'03_DADOS_LIMPOS'!D1519</f>
        <v/>
      </c>
      <c r="D1543">
        <f>'03_DADOS_LIMPOS'!K1519</f>
        <v/>
      </c>
      <c r="E1543">
        <f>$B$8+$B$9*D1543</f>
        <v/>
      </c>
      <c r="F1543">
        <f>C1543-E1543</f>
        <v/>
      </c>
      <c r="G1543">
        <f>F1543/$B$11</f>
        <v/>
      </c>
      <c r="H1543">
        <f>ABS(G1543)</f>
        <v/>
      </c>
    </row>
    <row r="1544">
      <c r="A1544">
        <f>'03_DADOS_LIMPOS'!A1520</f>
        <v/>
      </c>
      <c r="B1544">
        <f>'03_DADOS_LIMPOS'!C1520</f>
        <v/>
      </c>
      <c r="C1544">
        <f>'03_DADOS_LIMPOS'!D1520</f>
        <v/>
      </c>
      <c r="D1544">
        <f>'03_DADOS_LIMPOS'!K1520</f>
        <v/>
      </c>
      <c r="E1544">
        <f>$B$8+$B$9*D1544</f>
        <v/>
      </c>
      <c r="F1544">
        <f>C1544-E1544</f>
        <v/>
      </c>
      <c r="G1544">
        <f>F1544/$B$11</f>
        <v/>
      </c>
      <c r="H1544">
        <f>ABS(G1544)</f>
        <v/>
      </c>
    </row>
    <row r="1545">
      <c r="A1545">
        <f>'03_DADOS_LIMPOS'!A1521</f>
        <v/>
      </c>
      <c r="B1545">
        <f>'03_DADOS_LIMPOS'!C1521</f>
        <v/>
      </c>
      <c r="C1545">
        <f>'03_DADOS_LIMPOS'!D1521</f>
        <v/>
      </c>
      <c r="D1545">
        <f>'03_DADOS_LIMPOS'!K1521</f>
        <v/>
      </c>
      <c r="E1545">
        <f>$B$8+$B$9*D1545</f>
        <v/>
      </c>
      <c r="F1545">
        <f>C1545-E1545</f>
        <v/>
      </c>
      <c r="G1545">
        <f>F1545/$B$11</f>
        <v/>
      </c>
      <c r="H1545">
        <f>ABS(G1545)</f>
        <v/>
      </c>
    </row>
    <row r="1546">
      <c r="A1546">
        <f>'03_DADOS_LIMPOS'!A1522</f>
        <v/>
      </c>
      <c r="B1546">
        <f>'03_DADOS_LIMPOS'!C1522</f>
        <v/>
      </c>
      <c r="C1546">
        <f>'03_DADOS_LIMPOS'!D1522</f>
        <v/>
      </c>
      <c r="D1546">
        <f>'03_DADOS_LIMPOS'!K1522</f>
        <v/>
      </c>
      <c r="E1546">
        <f>$B$8+$B$9*D1546</f>
        <v/>
      </c>
      <c r="F1546">
        <f>C1546-E1546</f>
        <v/>
      </c>
      <c r="G1546">
        <f>F1546/$B$11</f>
        <v/>
      </c>
      <c r="H1546">
        <f>ABS(G1546)</f>
        <v/>
      </c>
    </row>
    <row r="1547">
      <c r="A1547">
        <f>'03_DADOS_LIMPOS'!A1523</f>
        <v/>
      </c>
      <c r="B1547">
        <f>'03_DADOS_LIMPOS'!C1523</f>
        <v/>
      </c>
      <c r="C1547">
        <f>'03_DADOS_LIMPOS'!D1523</f>
        <v/>
      </c>
      <c r="D1547">
        <f>'03_DADOS_LIMPOS'!K1523</f>
        <v/>
      </c>
      <c r="E1547">
        <f>$B$8+$B$9*D1547</f>
        <v/>
      </c>
      <c r="F1547">
        <f>C1547-E1547</f>
        <v/>
      </c>
      <c r="G1547">
        <f>F1547/$B$11</f>
        <v/>
      </c>
      <c r="H1547">
        <f>ABS(G1547)</f>
        <v/>
      </c>
    </row>
    <row r="1548">
      <c r="A1548">
        <f>'03_DADOS_LIMPOS'!A1524</f>
        <v/>
      </c>
      <c r="B1548">
        <f>'03_DADOS_LIMPOS'!C1524</f>
        <v/>
      </c>
      <c r="C1548">
        <f>'03_DADOS_LIMPOS'!D1524</f>
        <v/>
      </c>
      <c r="D1548">
        <f>'03_DADOS_LIMPOS'!K1524</f>
        <v/>
      </c>
      <c r="E1548">
        <f>$B$8+$B$9*D1548</f>
        <v/>
      </c>
      <c r="F1548">
        <f>C1548-E1548</f>
        <v/>
      </c>
      <c r="G1548">
        <f>F1548/$B$11</f>
        <v/>
      </c>
      <c r="H1548">
        <f>ABS(G1548)</f>
        <v/>
      </c>
    </row>
    <row r="1549">
      <c r="A1549">
        <f>'03_DADOS_LIMPOS'!A1525</f>
        <v/>
      </c>
      <c r="B1549">
        <f>'03_DADOS_LIMPOS'!C1525</f>
        <v/>
      </c>
      <c r="C1549">
        <f>'03_DADOS_LIMPOS'!D1525</f>
        <v/>
      </c>
      <c r="D1549">
        <f>'03_DADOS_LIMPOS'!K1525</f>
        <v/>
      </c>
      <c r="E1549">
        <f>$B$8+$B$9*D1549</f>
        <v/>
      </c>
      <c r="F1549">
        <f>C1549-E1549</f>
        <v/>
      </c>
      <c r="G1549">
        <f>F1549/$B$11</f>
        <v/>
      </c>
      <c r="H1549">
        <f>ABS(G1549)</f>
        <v/>
      </c>
    </row>
    <row r="1550">
      <c r="A1550">
        <f>'03_DADOS_LIMPOS'!A1526</f>
        <v/>
      </c>
      <c r="B1550">
        <f>'03_DADOS_LIMPOS'!C1526</f>
        <v/>
      </c>
      <c r="C1550">
        <f>'03_DADOS_LIMPOS'!D1526</f>
        <v/>
      </c>
      <c r="D1550">
        <f>'03_DADOS_LIMPOS'!K1526</f>
        <v/>
      </c>
      <c r="E1550">
        <f>$B$8+$B$9*D1550</f>
        <v/>
      </c>
      <c r="F1550">
        <f>C1550-E1550</f>
        <v/>
      </c>
      <c r="G1550">
        <f>F1550/$B$11</f>
        <v/>
      </c>
      <c r="H1550">
        <f>ABS(G1550)</f>
        <v/>
      </c>
    </row>
    <row r="1551">
      <c r="A1551">
        <f>'03_DADOS_LIMPOS'!A1527</f>
        <v/>
      </c>
      <c r="B1551">
        <f>'03_DADOS_LIMPOS'!C1527</f>
        <v/>
      </c>
      <c r="C1551">
        <f>'03_DADOS_LIMPOS'!D1527</f>
        <v/>
      </c>
      <c r="D1551">
        <f>'03_DADOS_LIMPOS'!K1527</f>
        <v/>
      </c>
      <c r="E1551">
        <f>$B$8+$B$9*D1551</f>
        <v/>
      </c>
      <c r="F1551">
        <f>C1551-E1551</f>
        <v/>
      </c>
      <c r="G1551">
        <f>F1551/$B$11</f>
        <v/>
      </c>
      <c r="H1551">
        <f>ABS(G1551)</f>
        <v/>
      </c>
    </row>
    <row r="1552">
      <c r="A1552">
        <f>'03_DADOS_LIMPOS'!A1528</f>
        <v/>
      </c>
      <c r="B1552">
        <f>'03_DADOS_LIMPOS'!C1528</f>
        <v/>
      </c>
      <c r="C1552">
        <f>'03_DADOS_LIMPOS'!D1528</f>
        <v/>
      </c>
      <c r="D1552">
        <f>'03_DADOS_LIMPOS'!K1528</f>
        <v/>
      </c>
      <c r="E1552">
        <f>$B$8+$B$9*D1552</f>
        <v/>
      </c>
      <c r="F1552">
        <f>C1552-E1552</f>
        <v/>
      </c>
      <c r="G1552">
        <f>F1552/$B$11</f>
        <v/>
      </c>
      <c r="H1552">
        <f>ABS(G1552)</f>
        <v/>
      </c>
    </row>
    <row r="1553">
      <c r="A1553">
        <f>'03_DADOS_LIMPOS'!A1529</f>
        <v/>
      </c>
      <c r="B1553">
        <f>'03_DADOS_LIMPOS'!C1529</f>
        <v/>
      </c>
      <c r="C1553">
        <f>'03_DADOS_LIMPOS'!D1529</f>
        <v/>
      </c>
      <c r="D1553">
        <f>'03_DADOS_LIMPOS'!K1529</f>
        <v/>
      </c>
      <c r="E1553">
        <f>$B$8+$B$9*D1553</f>
        <v/>
      </c>
      <c r="F1553">
        <f>C1553-E1553</f>
        <v/>
      </c>
      <c r="G1553">
        <f>F1553/$B$11</f>
        <v/>
      </c>
      <c r="H1553">
        <f>ABS(G1553)</f>
        <v/>
      </c>
    </row>
    <row r="1554">
      <c r="A1554">
        <f>'03_DADOS_LIMPOS'!A1530</f>
        <v/>
      </c>
      <c r="B1554">
        <f>'03_DADOS_LIMPOS'!C1530</f>
        <v/>
      </c>
      <c r="C1554">
        <f>'03_DADOS_LIMPOS'!D1530</f>
        <v/>
      </c>
      <c r="D1554">
        <f>'03_DADOS_LIMPOS'!K1530</f>
        <v/>
      </c>
      <c r="E1554">
        <f>$B$8+$B$9*D1554</f>
        <v/>
      </c>
      <c r="F1554">
        <f>C1554-E1554</f>
        <v/>
      </c>
      <c r="G1554">
        <f>F1554/$B$11</f>
        <v/>
      </c>
      <c r="H1554">
        <f>ABS(G1554)</f>
        <v/>
      </c>
    </row>
    <row r="1555">
      <c r="A1555">
        <f>'03_DADOS_LIMPOS'!A1531</f>
        <v/>
      </c>
      <c r="B1555">
        <f>'03_DADOS_LIMPOS'!C1531</f>
        <v/>
      </c>
      <c r="C1555">
        <f>'03_DADOS_LIMPOS'!D1531</f>
        <v/>
      </c>
      <c r="D1555">
        <f>'03_DADOS_LIMPOS'!K1531</f>
        <v/>
      </c>
      <c r="E1555">
        <f>$B$8+$B$9*D1555</f>
        <v/>
      </c>
      <c r="F1555">
        <f>C1555-E1555</f>
        <v/>
      </c>
      <c r="G1555">
        <f>F1555/$B$11</f>
        <v/>
      </c>
      <c r="H1555">
        <f>ABS(G1555)</f>
        <v/>
      </c>
    </row>
    <row r="1556">
      <c r="A1556">
        <f>'03_DADOS_LIMPOS'!A1532</f>
        <v/>
      </c>
      <c r="B1556">
        <f>'03_DADOS_LIMPOS'!C1532</f>
        <v/>
      </c>
      <c r="C1556">
        <f>'03_DADOS_LIMPOS'!D1532</f>
        <v/>
      </c>
      <c r="D1556">
        <f>'03_DADOS_LIMPOS'!K1532</f>
        <v/>
      </c>
      <c r="E1556">
        <f>$B$8+$B$9*D1556</f>
        <v/>
      </c>
      <c r="F1556">
        <f>C1556-E1556</f>
        <v/>
      </c>
      <c r="G1556">
        <f>F1556/$B$11</f>
        <v/>
      </c>
      <c r="H1556">
        <f>ABS(G1556)</f>
        <v/>
      </c>
    </row>
    <row r="1557">
      <c r="A1557">
        <f>'03_DADOS_LIMPOS'!A1533</f>
        <v/>
      </c>
      <c r="B1557">
        <f>'03_DADOS_LIMPOS'!C1533</f>
        <v/>
      </c>
      <c r="C1557">
        <f>'03_DADOS_LIMPOS'!D1533</f>
        <v/>
      </c>
      <c r="D1557">
        <f>'03_DADOS_LIMPOS'!K1533</f>
        <v/>
      </c>
      <c r="E1557">
        <f>$B$8+$B$9*D1557</f>
        <v/>
      </c>
      <c r="F1557">
        <f>C1557-E1557</f>
        <v/>
      </c>
      <c r="G1557">
        <f>F1557/$B$11</f>
        <v/>
      </c>
      <c r="H1557">
        <f>ABS(G1557)</f>
        <v/>
      </c>
    </row>
    <row r="1558">
      <c r="A1558">
        <f>'03_DADOS_LIMPOS'!A1534</f>
        <v/>
      </c>
      <c r="B1558">
        <f>'03_DADOS_LIMPOS'!C1534</f>
        <v/>
      </c>
      <c r="C1558">
        <f>'03_DADOS_LIMPOS'!D1534</f>
        <v/>
      </c>
      <c r="D1558">
        <f>'03_DADOS_LIMPOS'!K1534</f>
        <v/>
      </c>
      <c r="E1558">
        <f>$B$8+$B$9*D1558</f>
        <v/>
      </c>
      <c r="F1558">
        <f>C1558-E1558</f>
        <v/>
      </c>
      <c r="G1558">
        <f>F1558/$B$11</f>
        <v/>
      </c>
      <c r="H1558">
        <f>ABS(G1558)</f>
        <v/>
      </c>
    </row>
    <row r="1559">
      <c r="A1559">
        <f>'03_DADOS_LIMPOS'!A1535</f>
        <v/>
      </c>
      <c r="B1559">
        <f>'03_DADOS_LIMPOS'!C1535</f>
        <v/>
      </c>
      <c r="C1559">
        <f>'03_DADOS_LIMPOS'!D1535</f>
        <v/>
      </c>
      <c r="D1559">
        <f>'03_DADOS_LIMPOS'!K1535</f>
        <v/>
      </c>
      <c r="E1559">
        <f>$B$8+$B$9*D1559</f>
        <v/>
      </c>
      <c r="F1559">
        <f>C1559-E1559</f>
        <v/>
      </c>
      <c r="G1559">
        <f>F1559/$B$11</f>
        <v/>
      </c>
      <c r="H1559">
        <f>ABS(G1559)</f>
        <v/>
      </c>
    </row>
    <row r="1560">
      <c r="A1560">
        <f>'03_DADOS_LIMPOS'!A1536</f>
        <v/>
      </c>
      <c r="B1560">
        <f>'03_DADOS_LIMPOS'!C1536</f>
        <v/>
      </c>
      <c r="C1560">
        <f>'03_DADOS_LIMPOS'!D1536</f>
        <v/>
      </c>
      <c r="D1560">
        <f>'03_DADOS_LIMPOS'!K1536</f>
        <v/>
      </c>
      <c r="E1560">
        <f>$B$8+$B$9*D1560</f>
        <v/>
      </c>
      <c r="F1560">
        <f>C1560-E1560</f>
        <v/>
      </c>
      <c r="G1560">
        <f>F1560/$B$11</f>
        <v/>
      </c>
      <c r="H1560">
        <f>ABS(G1560)</f>
        <v/>
      </c>
    </row>
    <row r="1561">
      <c r="A1561">
        <f>'03_DADOS_LIMPOS'!A1537</f>
        <v/>
      </c>
      <c r="B1561">
        <f>'03_DADOS_LIMPOS'!C1537</f>
        <v/>
      </c>
      <c r="C1561">
        <f>'03_DADOS_LIMPOS'!D1537</f>
        <v/>
      </c>
      <c r="D1561">
        <f>'03_DADOS_LIMPOS'!K1537</f>
        <v/>
      </c>
      <c r="E1561">
        <f>$B$8+$B$9*D1561</f>
        <v/>
      </c>
      <c r="F1561">
        <f>C1561-E1561</f>
        <v/>
      </c>
      <c r="G1561">
        <f>F1561/$B$11</f>
        <v/>
      </c>
      <c r="H1561">
        <f>ABS(G1561)</f>
        <v/>
      </c>
    </row>
    <row r="1562">
      <c r="A1562">
        <f>'03_DADOS_LIMPOS'!A1538</f>
        <v/>
      </c>
      <c r="B1562">
        <f>'03_DADOS_LIMPOS'!C1538</f>
        <v/>
      </c>
      <c r="C1562">
        <f>'03_DADOS_LIMPOS'!D1538</f>
        <v/>
      </c>
      <c r="D1562">
        <f>'03_DADOS_LIMPOS'!K1538</f>
        <v/>
      </c>
      <c r="E1562">
        <f>$B$8+$B$9*D1562</f>
        <v/>
      </c>
      <c r="F1562">
        <f>C1562-E1562</f>
        <v/>
      </c>
      <c r="G1562">
        <f>F1562/$B$11</f>
        <v/>
      </c>
      <c r="H1562">
        <f>ABS(G1562)</f>
        <v/>
      </c>
    </row>
    <row r="1563">
      <c r="A1563">
        <f>'03_DADOS_LIMPOS'!A1539</f>
        <v/>
      </c>
      <c r="B1563">
        <f>'03_DADOS_LIMPOS'!C1539</f>
        <v/>
      </c>
      <c r="C1563">
        <f>'03_DADOS_LIMPOS'!D1539</f>
        <v/>
      </c>
      <c r="D1563">
        <f>'03_DADOS_LIMPOS'!K1539</f>
        <v/>
      </c>
      <c r="E1563">
        <f>$B$8+$B$9*D1563</f>
        <v/>
      </c>
      <c r="F1563">
        <f>C1563-E1563</f>
        <v/>
      </c>
      <c r="G1563">
        <f>F1563/$B$11</f>
        <v/>
      </c>
      <c r="H1563">
        <f>ABS(G1563)</f>
        <v/>
      </c>
    </row>
    <row r="1564">
      <c r="A1564">
        <f>'03_DADOS_LIMPOS'!A1540</f>
        <v/>
      </c>
      <c r="B1564">
        <f>'03_DADOS_LIMPOS'!C1540</f>
        <v/>
      </c>
      <c r="C1564">
        <f>'03_DADOS_LIMPOS'!D1540</f>
        <v/>
      </c>
      <c r="D1564">
        <f>'03_DADOS_LIMPOS'!K1540</f>
        <v/>
      </c>
      <c r="E1564">
        <f>$B$8+$B$9*D1564</f>
        <v/>
      </c>
      <c r="F1564">
        <f>C1564-E1564</f>
        <v/>
      </c>
      <c r="G1564">
        <f>F1564/$B$11</f>
        <v/>
      </c>
      <c r="H1564">
        <f>ABS(G1564)</f>
        <v/>
      </c>
    </row>
    <row r="1565">
      <c r="A1565">
        <f>'03_DADOS_LIMPOS'!A1541</f>
        <v/>
      </c>
      <c r="B1565">
        <f>'03_DADOS_LIMPOS'!C1541</f>
        <v/>
      </c>
      <c r="C1565">
        <f>'03_DADOS_LIMPOS'!D1541</f>
        <v/>
      </c>
      <c r="D1565">
        <f>'03_DADOS_LIMPOS'!K1541</f>
        <v/>
      </c>
      <c r="E1565">
        <f>$B$8+$B$9*D1565</f>
        <v/>
      </c>
      <c r="F1565">
        <f>C1565-E1565</f>
        <v/>
      </c>
      <c r="G1565">
        <f>F1565/$B$11</f>
        <v/>
      </c>
      <c r="H1565">
        <f>ABS(G1565)</f>
        <v/>
      </c>
    </row>
    <row r="1566">
      <c r="A1566">
        <f>'03_DADOS_LIMPOS'!A1542</f>
        <v/>
      </c>
      <c r="B1566">
        <f>'03_DADOS_LIMPOS'!C1542</f>
        <v/>
      </c>
      <c r="C1566">
        <f>'03_DADOS_LIMPOS'!D1542</f>
        <v/>
      </c>
      <c r="D1566">
        <f>'03_DADOS_LIMPOS'!K1542</f>
        <v/>
      </c>
      <c r="E1566">
        <f>$B$8+$B$9*D1566</f>
        <v/>
      </c>
      <c r="F1566">
        <f>C1566-E1566</f>
        <v/>
      </c>
      <c r="G1566">
        <f>F1566/$B$11</f>
        <v/>
      </c>
      <c r="H1566">
        <f>ABS(G1566)</f>
        <v/>
      </c>
    </row>
    <row r="1567">
      <c r="A1567">
        <f>'03_DADOS_LIMPOS'!A1543</f>
        <v/>
      </c>
      <c r="B1567">
        <f>'03_DADOS_LIMPOS'!C1543</f>
        <v/>
      </c>
      <c r="C1567">
        <f>'03_DADOS_LIMPOS'!D1543</f>
        <v/>
      </c>
      <c r="D1567">
        <f>'03_DADOS_LIMPOS'!K1543</f>
        <v/>
      </c>
      <c r="E1567">
        <f>$B$8+$B$9*D1567</f>
        <v/>
      </c>
      <c r="F1567">
        <f>C1567-E1567</f>
        <v/>
      </c>
      <c r="G1567">
        <f>F1567/$B$11</f>
        <v/>
      </c>
      <c r="H1567">
        <f>ABS(G1567)</f>
        <v/>
      </c>
    </row>
    <row r="1568">
      <c r="A1568">
        <f>'03_DADOS_LIMPOS'!A1544</f>
        <v/>
      </c>
      <c r="B1568">
        <f>'03_DADOS_LIMPOS'!C1544</f>
        <v/>
      </c>
      <c r="C1568">
        <f>'03_DADOS_LIMPOS'!D1544</f>
        <v/>
      </c>
      <c r="D1568">
        <f>'03_DADOS_LIMPOS'!K1544</f>
        <v/>
      </c>
      <c r="E1568">
        <f>$B$8+$B$9*D1568</f>
        <v/>
      </c>
      <c r="F1568">
        <f>C1568-E1568</f>
        <v/>
      </c>
      <c r="G1568">
        <f>F1568/$B$11</f>
        <v/>
      </c>
      <c r="H1568">
        <f>ABS(G1568)</f>
        <v/>
      </c>
    </row>
    <row r="1569">
      <c r="A1569">
        <f>'03_DADOS_LIMPOS'!A1545</f>
        <v/>
      </c>
      <c r="B1569">
        <f>'03_DADOS_LIMPOS'!C1545</f>
        <v/>
      </c>
      <c r="C1569">
        <f>'03_DADOS_LIMPOS'!D1545</f>
        <v/>
      </c>
      <c r="D1569">
        <f>'03_DADOS_LIMPOS'!K1545</f>
        <v/>
      </c>
      <c r="E1569">
        <f>$B$8+$B$9*D1569</f>
        <v/>
      </c>
      <c r="F1569">
        <f>C1569-E1569</f>
        <v/>
      </c>
      <c r="G1569">
        <f>F1569/$B$11</f>
        <v/>
      </c>
      <c r="H1569">
        <f>ABS(G1569)</f>
        <v/>
      </c>
    </row>
    <row r="1570">
      <c r="A1570">
        <f>'03_DADOS_LIMPOS'!A1546</f>
        <v/>
      </c>
      <c r="B1570">
        <f>'03_DADOS_LIMPOS'!C1546</f>
        <v/>
      </c>
      <c r="C1570">
        <f>'03_DADOS_LIMPOS'!D1546</f>
        <v/>
      </c>
      <c r="D1570">
        <f>'03_DADOS_LIMPOS'!K1546</f>
        <v/>
      </c>
      <c r="E1570">
        <f>$B$8+$B$9*D1570</f>
        <v/>
      </c>
      <c r="F1570">
        <f>C1570-E1570</f>
        <v/>
      </c>
      <c r="G1570">
        <f>F1570/$B$11</f>
        <v/>
      </c>
      <c r="H1570">
        <f>ABS(G1570)</f>
        <v/>
      </c>
    </row>
    <row r="1571">
      <c r="A1571">
        <f>'03_DADOS_LIMPOS'!A1547</f>
        <v/>
      </c>
      <c r="B1571">
        <f>'03_DADOS_LIMPOS'!C1547</f>
        <v/>
      </c>
      <c r="C1571">
        <f>'03_DADOS_LIMPOS'!D1547</f>
        <v/>
      </c>
      <c r="D1571">
        <f>'03_DADOS_LIMPOS'!K1547</f>
        <v/>
      </c>
      <c r="E1571">
        <f>$B$8+$B$9*D1571</f>
        <v/>
      </c>
      <c r="F1571">
        <f>C1571-E1571</f>
        <v/>
      </c>
      <c r="G1571">
        <f>F1571/$B$11</f>
        <v/>
      </c>
      <c r="H1571">
        <f>ABS(G1571)</f>
        <v/>
      </c>
    </row>
    <row r="1572">
      <c r="A1572">
        <f>'03_DADOS_LIMPOS'!A1548</f>
        <v/>
      </c>
      <c r="B1572">
        <f>'03_DADOS_LIMPOS'!C1548</f>
        <v/>
      </c>
      <c r="C1572">
        <f>'03_DADOS_LIMPOS'!D1548</f>
        <v/>
      </c>
      <c r="D1572">
        <f>'03_DADOS_LIMPOS'!K1548</f>
        <v/>
      </c>
      <c r="E1572">
        <f>$B$8+$B$9*D1572</f>
        <v/>
      </c>
      <c r="F1572">
        <f>C1572-E1572</f>
        <v/>
      </c>
      <c r="G1572">
        <f>F1572/$B$11</f>
        <v/>
      </c>
      <c r="H1572">
        <f>ABS(G1572)</f>
        <v/>
      </c>
    </row>
    <row r="1573">
      <c r="A1573">
        <f>'03_DADOS_LIMPOS'!A1549</f>
        <v/>
      </c>
      <c r="B1573">
        <f>'03_DADOS_LIMPOS'!C1549</f>
        <v/>
      </c>
      <c r="C1573">
        <f>'03_DADOS_LIMPOS'!D1549</f>
        <v/>
      </c>
      <c r="D1573">
        <f>'03_DADOS_LIMPOS'!K1549</f>
        <v/>
      </c>
      <c r="E1573">
        <f>$B$8+$B$9*D1573</f>
        <v/>
      </c>
      <c r="F1573">
        <f>C1573-E1573</f>
        <v/>
      </c>
      <c r="G1573">
        <f>F1573/$B$11</f>
        <v/>
      </c>
      <c r="H1573">
        <f>ABS(G1573)</f>
        <v/>
      </c>
    </row>
    <row r="1574">
      <c r="A1574">
        <f>'03_DADOS_LIMPOS'!A1550</f>
        <v/>
      </c>
      <c r="B1574">
        <f>'03_DADOS_LIMPOS'!C1550</f>
        <v/>
      </c>
      <c r="C1574">
        <f>'03_DADOS_LIMPOS'!D1550</f>
        <v/>
      </c>
      <c r="D1574">
        <f>'03_DADOS_LIMPOS'!K1550</f>
        <v/>
      </c>
      <c r="E1574">
        <f>$B$8+$B$9*D1574</f>
        <v/>
      </c>
      <c r="F1574">
        <f>C1574-E1574</f>
        <v/>
      </c>
      <c r="G1574">
        <f>F1574/$B$11</f>
        <v/>
      </c>
      <c r="H1574">
        <f>ABS(G1574)</f>
        <v/>
      </c>
    </row>
    <row r="1575">
      <c r="A1575">
        <f>'03_DADOS_LIMPOS'!A1551</f>
        <v/>
      </c>
      <c r="B1575">
        <f>'03_DADOS_LIMPOS'!C1551</f>
        <v/>
      </c>
      <c r="C1575">
        <f>'03_DADOS_LIMPOS'!D1551</f>
        <v/>
      </c>
      <c r="D1575">
        <f>'03_DADOS_LIMPOS'!K1551</f>
        <v/>
      </c>
      <c r="E1575">
        <f>$B$8+$B$9*D1575</f>
        <v/>
      </c>
      <c r="F1575">
        <f>C1575-E1575</f>
        <v/>
      </c>
      <c r="G1575">
        <f>F1575/$B$11</f>
        <v/>
      </c>
      <c r="H1575">
        <f>ABS(G1575)</f>
        <v/>
      </c>
    </row>
    <row r="1576">
      <c r="A1576">
        <f>'03_DADOS_LIMPOS'!A1552</f>
        <v/>
      </c>
      <c r="B1576">
        <f>'03_DADOS_LIMPOS'!C1552</f>
        <v/>
      </c>
      <c r="C1576">
        <f>'03_DADOS_LIMPOS'!D1552</f>
        <v/>
      </c>
      <c r="D1576">
        <f>'03_DADOS_LIMPOS'!K1552</f>
        <v/>
      </c>
      <c r="E1576">
        <f>$B$8+$B$9*D1576</f>
        <v/>
      </c>
      <c r="F1576">
        <f>C1576-E1576</f>
        <v/>
      </c>
      <c r="G1576">
        <f>F1576/$B$11</f>
        <v/>
      </c>
      <c r="H1576">
        <f>ABS(G1576)</f>
        <v/>
      </c>
    </row>
    <row r="1577">
      <c r="A1577">
        <f>'03_DADOS_LIMPOS'!A1553</f>
        <v/>
      </c>
      <c r="B1577">
        <f>'03_DADOS_LIMPOS'!C1553</f>
        <v/>
      </c>
      <c r="C1577">
        <f>'03_DADOS_LIMPOS'!D1553</f>
        <v/>
      </c>
      <c r="D1577">
        <f>'03_DADOS_LIMPOS'!K1553</f>
        <v/>
      </c>
      <c r="E1577">
        <f>$B$8+$B$9*D1577</f>
        <v/>
      </c>
      <c r="F1577">
        <f>C1577-E1577</f>
        <v/>
      </c>
      <c r="G1577">
        <f>F1577/$B$11</f>
        <v/>
      </c>
      <c r="H1577">
        <f>ABS(G1577)</f>
        <v/>
      </c>
    </row>
    <row r="1578">
      <c r="A1578">
        <f>'03_DADOS_LIMPOS'!A1554</f>
        <v/>
      </c>
      <c r="B1578">
        <f>'03_DADOS_LIMPOS'!C1554</f>
        <v/>
      </c>
      <c r="C1578">
        <f>'03_DADOS_LIMPOS'!D1554</f>
        <v/>
      </c>
      <c r="D1578">
        <f>'03_DADOS_LIMPOS'!K1554</f>
        <v/>
      </c>
      <c r="E1578">
        <f>$B$8+$B$9*D1578</f>
        <v/>
      </c>
      <c r="F1578">
        <f>C1578-E1578</f>
        <v/>
      </c>
      <c r="G1578">
        <f>F1578/$B$11</f>
        <v/>
      </c>
      <c r="H1578">
        <f>ABS(G1578)</f>
        <v/>
      </c>
    </row>
    <row r="1579">
      <c r="A1579">
        <f>'03_DADOS_LIMPOS'!A1555</f>
        <v/>
      </c>
      <c r="B1579">
        <f>'03_DADOS_LIMPOS'!C1555</f>
        <v/>
      </c>
      <c r="C1579">
        <f>'03_DADOS_LIMPOS'!D1555</f>
        <v/>
      </c>
      <c r="D1579">
        <f>'03_DADOS_LIMPOS'!K1555</f>
        <v/>
      </c>
      <c r="E1579">
        <f>$B$8+$B$9*D1579</f>
        <v/>
      </c>
      <c r="F1579">
        <f>C1579-E1579</f>
        <v/>
      </c>
      <c r="G1579">
        <f>F1579/$B$11</f>
        <v/>
      </c>
      <c r="H1579">
        <f>ABS(G1579)</f>
        <v/>
      </c>
    </row>
    <row r="1580">
      <c r="A1580">
        <f>'03_DADOS_LIMPOS'!A1556</f>
        <v/>
      </c>
      <c r="B1580">
        <f>'03_DADOS_LIMPOS'!C1556</f>
        <v/>
      </c>
      <c r="C1580">
        <f>'03_DADOS_LIMPOS'!D1556</f>
        <v/>
      </c>
      <c r="D1580">
        <f>'03_DADOS_LIMPOS'!K1556</f>
        <v/>
      </c>
      <c r="E1580">
        <f>$B$8+$B$9*D1580</f>
        <v/>
      </c>
      <c r="F1580">
        <f>C1580-E1580</f>
        <v/>
      </c>
      <c r="G1580">
        <f>F1580/$B$11</f>
        <v/>
      </c>
      <c r="H1580">
        <f>ABS(G1580)</f>
        <v/>
      </c>
    </row>
    <row r="1581">
      <c r="A1581">
        <f>'03_DADOS_LIMPOS'!A1557</f>
        <v/>
      </c>
      <c r="B1581">
        <f>'03_DADOS_LIMPOS'!C1557</f>
        <v/>
      </c>
      <c r="C1581">
        <f>'03_DADOS_LIMPOS'!D1557</f>
        <v/>
      </c>
      <c r="D1581">
        <f>'03_DADOS_LIMPOS'!K1557</f>
        <v/>
      </c>
      <c r="E1581">
        <f>$B$8+$B$9*D1581</f>
        <v/>
      </c>
      <c r="F1581">
        <f>C1581-E1581</f>
        <v/>
      </c>
      <c r="G1581">
        <f>F1581/$B$11</f>
        <v/>
      </c>
      <c r="H1581">
        <f>ABS(G1581)</f>
        <v/>
      </c>
    </row>
    <row r="1582">
      <c r="A1582">
        <f>'03_DADOS_LIMPOS'!A1558</f>
        <v/>
      </c>
      <c r="B1582">
        <f>'03_DADOS_LIMPOS'!C1558</f>
        <v/>
      </c>
      <c r="C1582">
        <f>'03_DADOS_LIMPOS'!D1558</f>
        <v/>
      </c>
      <c r="D1582">
        <f>'03_DADOS_LIMPOS'!K1558</f>
        <v/>
      </c>
      <c r="E1582">
        <f>$B$8+$B$9*D1582</f>
        <v/>
      </c>
      <c r="F1582">
        <f>C1582-E1582</f>
        <v/>
      </c>
      <c r="G1582">
        <f>F1582/$B$11</f>
        <v/>
      </c>
      <c r="H1582">
        <f>ABS(G1582)</f>
        <v/>
      </c>
    </row>
    <row r="1583">
      <c r="A1583">
        <f>'03_DADOS_LIMPOS'!A1559</f>
        <v/>
      </c>
      <c r="B1583">
        <f>'03_DADOS_LIMPOS'!C1559</f>
        <v/>
      </c>
      <c r="C1583">
        <f>'03_DADOS_LIMPOS'!D1559</f>
        <v/>
      </c>
      <c r="D1583">
        <f>'03_DADOS_LIMPOS'!K1559</f>
        <v/>
      </c>
      <c r="E1583">
        <f>$B$8+$B$9*D1583</f>
        <v/>
      </c>
      <c r="F1583">
        <f>C1583-E1583</f>
        <v/>
      </c>
      <c r="G1583">
        <f>F1583/$B$11</f>
        <v/>
      </c>
      <c r="H1583">
        <f>ABS(G1583)</f>
        <v/>
      </c>
    </row>
    <row r="1584">
      <c r="A1584">
        <f>'03_DADOS_LIMPOS'!A1560</f>
        <v/>
      </c>
      <c r="B1584">
        <f>'03_DADOS_LIMPOS'!C1560</f>
        <v/>
      </c>
      <c r="C1584">
        <f>'03_DADOS_LIMPOS'!D1560</f>
        <v/>
      </c>
      <c r="D1584">
        <f>'03_DADOS_LIMPOS'!K1560</f>
        <v/>
      </c>
      <c r="E1584">
        <f>$B$8+$B$9*D1584</f>
        <v/>
      </c>
      <c r="F1584">
        <f>C1584-E1584</f>
        <v/>
      </c>
      <c r="G1584">
        <f>F1584/$B$11</f>
        <v/>
      </c>
      <c r="H1584">
        <f>ABS(G1584)</f>
        <v/>
      </c>
    </row>
    <row r="1585">
      <c r="A1585">
        <f>'03_DADOS_LIMPOS'!A1561</f>
        <v/>
      </c>
      <c r="B1585">
        <f>'03_DADOS_LIMPOS'!C1561</f>
        <v/>
      </c>
      <c r="C1585">
        <f>'03_DADOS_LIMPOS'!D1561</f>
        <v/>
      </c>
      <c r="D1585">
        <f>'03_DADOS_LIMPOS'!K1561</f>
        <v/>
      </c>
      <c r="E1585">
        <f>$B$8+$B$9*D1585</f>
        <v/>
      </c>
      <c r="F1585">
        <f>C1585-E1585</f>
        <v/>
      </c>
      <c r="G1585">
        <f>F1585/$B$11</f>
        <v/>
      </c>
      <c r="H1585">
        <f>ABS(G1585)</f>
        <v/>
      </c>
    </row>
    <row r="1586">
      <c r="A1586">
        <f>'03_DADOS_LIMPOS'!A1562</f>
        <v/>
      </c>
      <c r="B1586">
        <f>'03_DADOS_LIMPOS'!C1562</f>
        <v/>
      </c>
      <c r="C1586">
        <f>'03_DADOS_LIMPOS'!D1562</f>
        <v/>
      </c>
      <c r="D1586">
        <f>'03_DADOS_LIMPOS'!K1562</f>
        <v/>
      </c>
      <c r="E1586">
        <f>$B$8+$B$9*D1586</f>
        <v/>
      </c>
      <c r="F1586">
        <f>C1586-E1586</f>
        <v/>
      </c>
      <c r="G1586">
        <f>F1586/$B$11</f>
        <v/>
      </c>
      <c r="H1586">
        <f>ABS(G1586)</f>
        <v/>
      </c>
    </row>
    <row r="1587">
      <c r="A1587">
        <f>'03_DADOS_LIMPOS'!A1563</f>
        <v/>
      </c>
      <c r="B1587">
        <f>'03_DADOS_LIMPOS'!C1563</f>
        <v/>
      </c>
      <c r="C1587">
        <f>'03_DADOS_LIMPOS'!D1563</f>
        <v/>
      </c>
      <c r="D1587">
        <f>'03_DADOS_LIMPOS'!K1563</f>
        <v/>
      </c>
      <c r="E1587">
        <f>$B$8+$B$9*D1587</f>
        <v/>
      </c>
      <c r="F1587">
        <f>C1587-E1587</f>
        <v/>
      </c>
      <c r="G1587">
        <f>F1587/$B$11</f>
        <v/>
      </c>
      <c r="H1587">
        <f>ABS(G1587)</f>
        <v/>
      </c>
    </row>
    <row r="1588">
      <c r="A1588">
        <f>'03_DADOS_LIMPOS'!A1564</f>
        <v/>
      </c>
      <c r="B1588">
        <f>'03_DADOS_LIMPOS'!C1564</f>
        <v/>
      </c>
      <c r="C1588">
        <f>'03_DADOS_LIMPOS'!D1564</f>
        <v/>
      </c>
      <c r="D1588">
        <f>'03_DADOS_LIMPOS'!K1564</f>
        <v/>
      </c>
      <c r="E1588">
        <f>$B$8+$B$9*D1588</f>
        <v/>
      </c>
      <c r="F1588">
        <f>C1588-E1588</f>
        <v/>
      </c>
      <c r="G1588">
        <f>F1588/$B$11</f>
        <v/>
      </c>
      <c r="H1588">
        <f>ABS(G1588)</f>
        <v/>
      </c>
    </row>
    <row r="1589">
      <c r="A1589">
        <f>'03_DADOS_LIMPOS'!A1565</f>
        <v/>
      </c>
      <c r="B1589">
        <f>'03_DADOS_LIMPOS'!C1565</f>
        <v/>
      </c>
      <c r="C1589">
        <f>'03_DADOS_LIMPOS'!D1565</f>
        <v/>
      </c>
      <c r="D1589">
        <f>'03_DADOS_LIMPOS'!K1565</f>
        <v/>
      </c>
      <c r="E1589">
        <f>$B$8+$B$9*D1589</f>
        <v/>
      </c>
      <c r="F1589">
        <f>C1589-E1589</f>
        <v/>
      </c>
      <c r="G1589">
        <f>F1589/$B$11</f>
        <v/>
      </c>
      <c r="H1589">
        <f>ABS(G1589)</f>
        <v/>
      </c>
    </row>
    <row r="1590">
      <c r="A1590">
        <f>'03_DADOS_LIMPOS'!A1566</f>
        <v/>
      </c>
      <c r="B1590">
        <f>'03_DADOS_LIMPOS'!C1566</f>
        <v/>
      </c>
      <c r="C1590">
        <f>'03_DADOS_LIMPOS'!D1566</f>
        <v/>
      </c>
      <c r="D1590">
        <f>'03_DADOS_LIMPOS'!K1566</f>
        <v/>
      </c>
      <c r="E1590">
        <f>$B$8+$B$9*D1590</f>
        <v/>
      </c>
      <c r="F1590">
        <f>C1590-E1590</f>
        <v/>
      </c>
      <c r="G1590">
        <f>F1590/$B$11</f>
        <v/>
      </c>
      <c r="H1590">
        <f>ABS(G1590)</f>
        <v/>
      </c>
    </row>
    <row r="1591">
      <c r="A1591">
        <f>'03_DADOS_LIMPOS'!A1567</f>
        <v/>
      </c>
      <c r="B1591">
        <f>'03_DADOS_LIMPOS'!C1567</f>
        <v/>
      </c>
      <c r="C1591">
        <f>'03_DADOS_LIMPOS'!D1567</f>
        <v/>
      </c>
      <c r="D1591">
        <f>'03_DADOS_LIMPOS'!K1567</f>
        <v/>
      </c>
      <c r="E1591">
        <f>$B$8+$B$9*D1591</f>
        <v/>
      </c>
      <c r="F1591">
        <f>C1591-E1591</f>
        <v/>
      </c>
      <c r="G1591">
        <f>F1591/$B$11</f>
        <v/>
      </c>
      <c r="H1591">
        <f>ABS(G1591)</f>
        <v/>
      </c>
    </row>
    <row r="1592">
      <c r="A1592">
        <f>'03_DADOS_LIMPOS'!A1568</f>
        <v/>
      </c>
      <c r="B1592">
        <f>'03_DADOS_LIMPOS'!C1568</f>
        <v/>
      </c>
      <c r="C1592">
        <f>'03_DADOS_LIMPOS'!D1568</f>
        <v/>
      </c>
      <c r="D1592">
        <f>'03_DADOS_LIMPOS'!K1568</f>
        <v/>
      </c>
      <c r="E1592">
        <f>$B$8+$B$9*D1592</f>
        <v/>
      </c>
      <c r="F1592">
        <f>C1592-E1592</f>
        <v/>
      </c>
      <c r="G1592">
        <f>F1592/$B$11</f>
        <v/>
      </c>
      <c r="H1592">
        <f>ABS(G1592)</f>
        <v/>
      </c>
    </row>
    <row r="1593">
      <c r="A1593">
        <f>'03_DADOS_LIMPOS'!A1569</f>
        <v/>
      </c>
      <c r="B1593">
        <f>'03_DADOS_LIMPOS'!C1569</f>
        <v/>
      </c>
      <c r="C1593">
        <f>'03_DADOS_LIMPOS'!D1569</f>
        <v/>
      </c>
      <c r="D1593">
        <f>'03_DADOS_LIMPOS'!K1569</f>
        <v/>
      </c>
      <c r="E1593">
        <f>$B$8+$B$9*D1593</f>
        <v/>
      </c>
      <c r="F1593">
        <f>C1593-E1593</f>
        <v/>
      </c>
      <c r="G1593">
        <f>F1593/$B$11</f>
        <v/>
      </c>
      <c r="H1593">
        <f>ABS(G1593)</f>
        <v/>
      </c>
    </row>
    <row r="1594">
      <c r="A1594">
        <f>'03_DADOS_LIMPOS'!A1570</f>
        <v/>
      </c>
      <c r="B1594">
        <f>'03_DADOS_LIMPOS'!C1570</f>
        <v/>
      </c>
      <c r="C1594">
        <f>'03_DADOS_LIMPOS'!D1570</f>
        <v/>
      </c>
      <c r="D1594">
        <f>'03_DADOS_LIMPOS'!K1570</f>
        <v/>
      </c>
      <c r="E1594">
        <f>$B$8+$B$9*D1594</f>
        <v/>
      </c>
      <c r="F1594">
        <f>C1594-E1594</f>
        <v/>
      </c>
      <c r="G1594">
        <f>F1594/$B$11</f>
        <v/>
      </c>
      <c r="H1594">
        <f>ABS(G1594)</f>
        <v/>
      </c>
    </row>
    <row r="1595">
      <c r="A1595">
        <f>'03_DADOS_LIMPOS'!A1571</f>
        <v/>
      </c>
      <c r="B1595">
        <f>'03_DADOS_LIMPOS'!C1571</f>
        <v/>
      </c>
      <c r="C1595">
        <f>'03_DADOS_LIMPOS'!D1571</f>
        <v/>
      </c>
      <c r="D1595">
        <f>'03_DADOS_LIMPOS'!K1571</f>
        <v/>
      </c>
      <c r="E1595">
        <f>$B$8+$B$9*D1595</f>
        <v/>
      </c>
      <c r="F1595">
        <f>C1595-E1595</f>
        <v/>
      </c>
      <c r="G1595">
        <f>F1595/$B$11</f>
        <v/>
      </c>
      <c r="H1595">
        <f>ABS(G1595)</f>
        <v/>
      </c>
    </row>
    <row r="1596">
      <c r="A1596">
        <f>'03_DADOS_LIMPOS'!A1572</f>
        <v/>
      </c>
      <c r="B1596">
        <f>'03_DADOS_LIMPOS'!C1572</f>
        <v/>
      </c>
      <c r="C1596">
        <f>'03_DADOS_LIMPOS'!D1572</f>
        <v/>
      </c>
      <c r="D1596">
        <f>'03_DADOS_LIMPOS'!K1572</f>
        <v/>
      </c>
      <c r="E1596">
        <f>$B$8+$B$9*D1596</f>
        <v/>
      </c>
      <c r="F1596">
        <f>C1596-E1596</f>
        <v/>
      </c>
      <c r="G1596">
        <f>F1596/$B$11</f>
        <v/>
      </c>
      <c r="H1596">
        <f>ABS(G1596)</f>
        <v/>
      </c>
    </row>
    <row r="1597">
      <c r="A1597">
        <f>'03_DADOS_LIMPOS'!A1573</f>
        <v/>
      </c>
      <c r="B1597">
        <f>'03_DADOS_LIMPOS'!C1573</f>
        <v/>
      </c>
      <c r="C1597">
        <f>'03_DADOS_LIMPOS'!D1573</f>
        <v/>
      </c>
      <c r="D1597">
        <f>'03_DADOS_LIMPOS'!K1573</f>
        <v/>
      </c>
      <c r="E1597">
        <f>$B$8+$B$9*D1597</f>
        <v/>
      </c>
      <c r="F1597">
        <f>C1597-E1597</f>
        <v/>
      </c>
      <c r="G1597">
        <f>F1597/$B$11</f>
        <v/>
      </c>
      <c r="H1597">
        <f>ABS(G1597)</f>
        <v/>
      </c>
    </row>
    <row r="1598">
      <c r="A1598">
        <f>'03_DADOS_LIMPOS'!A1574</f>
        <v/>
      </c>
      <c r="B1598">
        <f>'03_DADOS_LIMPOS'!C1574</f>
        <v/>
      </c>
      <c r="C1598">
        <f>'03_DADOS_LIMPOS'!D1574</f>
        <v/>
      </c>
      <c r="D1598">
        <f>'03_DADOS_LIMPOS'!K1574</f>
        <v/>
      </c>
      <c r="E1598">
        <f>$B$8+$B$9*D1598</f>
        <v/>
      </c>
      <c r="F1598">
        <f>C1598-E1598</f>
        <v/>
      </c>
      <c r="G1598">
        <f>F1598/$B$11</f>
        <v/>
      </c>
      <c r="H1598">
        <f>ABS(G1598)</f>
        <v/>
      </c>
    </row>
    <row r="1599">
      <c r="A1599">
        <f>'03_DADOS_LIMPOS'!A1575</f>
        <v/>
      </c>
      <c r="B1599">
        <f>'03_DADOS_LIMPOS'!C1575</f>
        <v/>
      </c>
      <c r="C1599">
        <f>'03_DADOS_LIMPOS'!D1575</f>
        <v/>
      </c>
      <c r="D1599">
        <f>'03_DADOS_LIMPOS'!K1575</f>
        <v/>
      </c>
      <c r="E1599">
        <f>$B$8+$B$9*D1599</f>
        <v/>
      </c>
      <c r="F1599">
        <f>C1599-E1599</f>
        <v/>
      </c>
      <c r="G1599">
        <f>F1599/$B$11</f>
        <v/>
      </c>
      <c r="H1599">
        <f>ABS(G1599)</f>
        <v/>
      </c>
    </row>
    <row r="1600">
      <c r="A1600">
        <f>'03_DADOS_LIMPOS'!A1576</f>
        <v/>
      </c>
      <c r="B1600">
        <f>'03_DADOS_LIMPOS'!C1576</f>
        <v/>
      </c>
      <c r="C1600">
        <f>'03_DADOS_LIMPOS'!D1576</f>
        <v/>
      </c>
      <c r="D1600">
        <f>'03_DADOS_LIMPOS'!K1576</f>
        <v/>
      </c>
      <c r="E1600">
        <f>$B$8+$B$9*D1600</f>
        <v/>
      </c>
      <c r="F1600">
        <f>C1600-E1600</f>
        <v/>
      </c>
      <c r="G1600">
        <f>F1600/$B$11</f>
        <v/>
      </c>
      <c r="H1600">
        <f>ABS(G1600)</f>
        <v/>
      </c>
    </row>
    <row r="1601">
      <c r="A1601">
        <f>'03_DADOS_LIMPOS'!A1577</f>
        <v/>
      </c>
      <c r="B1601">
        <f>'03_DADOS_LIMPOS'!C1577</f>
        <v/>
      </c>
      <c r="C1601">
        <f>'03_DADOS_LIMPOS'!D1577</f>
        <v/>
      </c>
      <c r="D1601">
        <f>'03_DADOS_LIMPOS'!K1577</f>
        <v/>
      </c>
      <c r="E1601">
        <f>$B$8+$B$9*D1601</f>
        <v/>
      </c>
      <c r="F1601">
        <f>C1601-E1601</f>
        <v/>
      </c>
      <c r="G1601">
        <f>F1601/$B$11</f>
        <v/>
      </c>
      <c r="H1601">
        <f>ABS(G1601)</f>
        <v/>
      </c>
    </row>
    <row r="1602">
      <c r="A1602">
        <f>'03_DADOS_LIMPOS'!A1578</f>
        <v/>
      </c>
      <c r="B1602">
        <f>'03_DADOS_LIMPOS'!C1578</f>
        <v/>
      </c>
      <c r="C1602">
        <f>'03_DADOS_LIMPOS'!D1578</f>
        <v/>
      </c>
      <c r="D1602">
        <f>'03_DADOS_LIMPOS'!K1578</f>
        <v/>
      </c>
      <c r="E1602">
        <f>$B$8+$B$9*D1602</f>
        <v/>
      </c>
      <c r="F1602">
        <f>C1602-E1602</f>
        <v/>
      </c>
      <c r="G1602">
        <f>F1602/$B$11</f>
        <v/>
      </c>
      <c r="H1602">
        <f>ABS(G1602)</f>
        <v/>
      </c>
    </row>
    <row r="1603">
      <c r="A1603">
        <f>'03_DADOS_LIMPOS'!A1579</f>
        <v/>
      </c>
      <c r="B1603">
        <f>'03_DADOS_LIMPOS'!C1579</f>
        <v/>
      </c>
      <c r="C1603">
        <f>'03_DADOS_LIMPOS'!D1579</f>
        <v/>
      </c>
      <c r="D1603">
        <f>'03_DADOS_LIMPOS'!K1579</f>
        <v/>
      </c>
      <c r="E1603">
        <f>$B$8+$B$9*D1603</f>
        <v/>
      </c>
      <c r="F1603">
        <f>C1603-E1603</f>
        <v/>
      </c>
      <c r="G1603">
        <f>F1603/$B$11</f>
        <v/>
      </c>
      <c r="H1603">
        <f>ABS(G1603)</f>
        <v/>
      </c>
    </row>
    <row r="1604">
      <c r="A1604">
        <f>'03_DADOS_LIMPOS'!A1580</f>
        <v/>
      </c>
      <c r="B1604">
        <f>'03_DADOS_LIMPOS'!C1580</f>
        <v/>
      </c>
      <c r="C1604">
        <f>'03_DADOS_LIMPOS'!D1580</f>
        <v/>
      </c>
      <c r="D1604">
        <f>'03_DADOS_LIMPOS'!K1580</f>
        <v/>
      </c>
      <c r="E1604">
        <f>$B$8+$B$9*D1604</f>
        <v/>
      </c>
      <c r="F1604">
        <f>C1604-E1604</f>
        <v/>
      </c>
      <c r="G1604">
        <f>F1604/$B$11</f>
        <v/>
      </c>
      <c r="H1604">
        <f>ABS(G1604)</f>
        <v/>
      </c>
    </row>
    <row r="1605">
      <c r="A1605">
        <f>'03_DADOS_LIMPOS'!A1581</f>
        <v/>
      </c>
      <c r="B1605">
        <f>'03_DADOS_LIMPOS'!C1581</f>
        <v/>
      </c>
      <c r="C1605">
        <f>'03_DADOS_LIMPOS'!D1581</f>
        <v/>
      </c>
      <c r="D1605">
        <f>'03_DADOS_LIMPOS'!K1581</f>
        <v/>
      </c>
      <c r="E1605">
        <f>$B$8+$B$9*D1605</f>
        <v/>
      </c>
      <c r="F1605">
        <f>C1605-E1605</f>
        <v/>
      </c>
      <c r="G1605">
        <f>F1605/$B$11</f>
        <v/>
      </c>
      <c r="H1605">
        <f>ABS(G1605)</f>
        <v/>
      </c>
    </row>
    <row r="1606">
      <c r="A1606">
        <f>'03_DADOS_LIMPOS'!A1582</f>
        <v/>
      </c>
      <c r="B1606">
        <f>'03_DADOS_LIMPOS'!C1582</f>
        <v/>
      </c>
      <c r="C1606">
        <f>'03_DADOS_LIMPOS'!D1582</f>
        <v/>
      </c>
      <c r="D1606">
        <f>'03_DADOS_LIMPOS'!K1582</f>
        <v/>
      </c>
      <c r="E1606">
        <f>$B$8+$B$9*D1606</f>
        <v/>
      </c>
      <c r="F1606">
        <f>C1606-E1606</f>
        <v/>
      </c>
      <c r="G1606">
        <f>F1606/$B$11</f>
        <v/>
      </c>
      <c r="H1606">
        <f>ABS(G1606)</f>
        <v/>
      </c>
    </row>
    <row r="1607">
      <c r="A1607">
        <f>'03_DADOS_LIMPOS'!A1583</f>
        <v/>
      </c>
      <c r="B1607">
        <f>'03_DADOS_LIMPOS'!C1583</f>
        <v/>
      </c>
      <c r="C1607">
        <f>'03_DADOS_LIMPOS'!D1583</f>
        <v/>
      </c>
      <c r="D1607">
        <f>'03_DADOS_LIMPOS'!K1583</f>
        <v/>
      </c>
      <c r="E1607">
        <f>$B$8+$B$9*D1607</f>
        <v/>
      </c>
      <c r="F1607">
        <f>C1607-E1607</f>
        <v/>
      </c>
      <c r="G1607">
        <f>F1607/$B$11</f>
        <v/>
      </c>
      <c r="H1607">
        <f>ABS(G1607)</f>
        <v/>
      </c>
    </row>
    <row r="1608">
      <c r="A1608">
        <f>'03_DADOS_LIMPOS'!A1584</f>
        <v/>
      </c>
      <c r="B1608">
        <f>'03_DADOS_LIMPOS'!C1584</f>
        <v/>
      </c>
      <c r="C1608">
        <f>'03_DADOS_LIMPOS'!D1584</f>
        <v/>
      </c>
      <c r="D1608">
        <f>'03_DADOS_LIMPOS'!K1584</f>
        <v/>
      </c>
      <c r="E1608">
        <f>$B$8+$B$9*D1608</f>
        <v/>
      </c>
      <c r="F1608">
        <f>C1608-E1608</f>
        <v/>
      </c>
      <c r="G1608">
        <f>F1608/$B$11</f>
        <v/>
      </c>
      <c r="H1608">
        <f>ABS(G1608)</f>
        <v/>
      </c>
    </row>
    <row r="1609">
      <c r="A1609">
        <f>'03_DADOS_LIMPOS'!A1585</f>
        <v/>
      </c>
      <c r="B1609">
        <f>'03_DADOS_LIMPOS'!C1585</f>
        <v/>
      </c>
      <c r="C1609">
        <f>'03_DADOS_LIMPOS'!D1585</f>
        <v/>
      </c>
      <c r="D1609">
        <f>'03_DADOS_LIMPOS'!K1585</f>
        <v/>
      </c>
      <c r="E1609">
        <f>$B$8+$B$9*D1609</f>
        <v/>
      </c>
      <c r="F1609">
        <f>C1609-E1609</f>
        <v/>
      </c>
      <c r="G1609">
        <f>F1609/$B$11</f>
        <v/>
      </c>
      <c r="H1609">
        <f>ABS(G1609)</f>
        <v/>
      </c>
    </row>
    <row r="1610">
      <c r="A1610">
        <f>'03_DADOS_LIMPOS'!A1586</f>
        <v/>
      </c>
      <c r="B1610">
        <f>'03_DADOS_LIMPOS'!C1586</f>
        <v/>
      </c>
      <c r="C1610">
        <f>'03_DADOS_LIMPOS'!D1586</f>
        <v/>
      </c>
      <c r="D1610">
        <f>'03_DADOS_LIMPOS'!K1586</f>
        <v/>
      </c>
      <c r="E1610">
        <f>$B$8+$B$9*D1610</f>
        <v/>
      </c>
      <c r="F1610">
        <f>C1610-E1610</f>
        <v/>
      </c>
      <c r="G1610">
        <f>F1610/$B$11</f>
        <v/>
      </c>
      <c r="H1610">
        <f>ABS(G1610)</f>
        <v/>
      </c>
    </row>
    <row r="1611">
      <c r="A1611">
        <f>'03_DADOS_LIMPOS'!A1587</f>
        <v/>
      </c>
      <c r="B1611">
        <f>'03_DADOS_LIMPOS'!C1587</f>
        <v/>
      </c>
      <c r="C1611">
        <f>'03_DADOS_LIMPOS'!D1587</f>
        <v/>
      </c>
      <c r="D1611">
        <f>'03_DADOS_LIMPOS'!K1587</f>
        <v/>
      </c>
      <c r="E1611">
        <f>$B$8+$B$9*D1611</f>
        <v/>
      </c>
      <c r="F1611">
        <f>C1611-E1611</f>
        <v/>
      </c>
      <c r="G1611">
        <f>F1611/$B$11</f>
        <v/>
      </c>
      <c r="H1611">
        <f>ABS(G1611)</f>
        <v/>
      </c>
    </row>
    <row r="1612">
      <c r="A1612">
        <f>'03_DADOS_LIMPOS'!A1588</f>
        <v/>
      </c>
      <c r="B1612">
        <f>'03_DADOS_LIMPOS'!C1588</f>
        <v/>
      </c>
      <c r="C1612">
        <f>'03_DADOS_LIMPOS'!D1588</f>
        <v/>
      </c>
      <c r="D1612">
        <f>'03_DADOS_LIMPOS'!K1588</f>
        <v/>
      </c>
      <c r="E1612">
        <f>$B$8+$B$9*D1612</f>
        <v/>
      </c>
      <c r="F1612">
        <f>C1612-E1612</f>
        <v/>
      </c>
      <c r="G1612">
        <f>F1612/$B$11</f>
        <v/>
      </c>
      <c r="H1612">
        <f>ABS(G1612)</f>
        <v/>
      </c>
    </row>
    <row r="1613">
      <c r="A1613">
        <f>'03_DADOS_LIMPOS'!A1589</f>
        <v/>
      </c>
      <c r="B1613">
        <f>'03_DADOS_LIMPOS'!C1589</f>
        <v/>
      </c>
      <c r="C1613">
        <f>'03_DADOS_LIMPOS'!D1589</f>
        <v/>
      </c>
      <c r="D1613">
        <f>'03_DADOS_LIMPOS'!K1589</f>
        <v/>
      </c>
      <c r="E1613">
        <f>$B$8+$B$9*D1613</f>
        <v/>
      </c>
      <c r="F1613">
        <f>C1613-E1613</f>
        <v/>
      </c>
      <c r="G1613">
        <f>F1613/$B$11</f>
        <v/>
      </c>
      <c r="H1613">
        <f>ABS(G1613)</f>
        <v/>
      </c>
    </row>
    <row r="1614">
      <c r="A1614">
        <f>'03_DADOS_LIMPOS'!A1590</f>
        <v/>
      </c>
      <c r="B1614">
        <f>'03_DADOS_LIMPOS'!C1590</f>
        <v/>
      </c>
      <c r="C1614">
        <f>'03_DADOS_LIMPOS'!D1590</f>
        <v/>
      </c>
      <c r="D1614">
        <f>'03_DADOS_LIMPOS'!K1590</f>
        <v/>
      </c>
      <c r="E1614">
        <f>$B$8+$B$9*D1614</f>
        <v/>
      </c>
      <c r="F1614">
        <f>C1614-E1614</f>
        <v/>
      </c>
      <c r="G1614">
        <f>F1614/$B$11</f>
        <v/>
      </c>
      <c r="H1614">
        <f>ABS(G1614)</f>
        <v/>
      </c>
    </row>
    <row r="1615">
      <c r="A1615">
        <f>'03_DADOS_LIMPOS'!A1591</f>
        <v/>
      </c>
      <c r="B1615">
        <f>'03_DADOS_LIMPOS'!C1591</f>
        <v/>
      </c>
      <c r="C1615">
        <f>'03_DADOS_LIMPOS'!D1591</f>
        <v/>
      </c>
      <c r="D1615">
        <f>'03_DADOS_LIMPOS'!K1591</f>
        <v/>
      </c>
      <c r="E1615">
        <f>$B$8+$B$9*D1615</f>
        <v/>
      </c>
      <c r="F1615">
        <f>C1615-E1615</f>
        <v/>
      </c>
      <c r="G1615">
        <f>F1615/$B$11</f>
        <v/>
      </c>
      <c r="H1615">
        <f>ABS(G1615)</f>
        <v/>
      </c>
    </row>
    <row r="1616">
      <c r="A1616">
        <f>'03_DADOS_LIMPOS'!A1592</f>
        <v/>
      </c>
      <c r="B1616">
        <f>'03_DADOS_LIMPOS'!C1592</f>
        <v/>
      </c>
      <c r="C1616">
        <f>'03_DADOS_LIMPOS'!D1592</f>
        <v/>
      </c>
      <c r="D1616">
        <f>'03_DADOS_LIMPOS'!K1592</f>
        <v/>
      </c>
      <c r="E1616">
        <f>$B$8+$B$9*D1616</f>
        <v/>
      </c>
      <c r="F1616">
        <f>C1616-E1616</f>
        <v/>
      </c>
      <c r="G1616">
        <f>F1616/$B$11</f>
        <v/>
      </c>
      <c r="H1616">
        <f>ABS(G1616)</f>
        <v/>
      </c>
    </row>
    <row r="1617">
      <c r="A1617">
        <f>'03_DADOS_LIMPOS'!A1593</f>
        <v/>
      </c>
      <c r="B1617">
        <f>'03_DADOS_LIMPOS'!C1593</f>
        <v/>
      </c>
      <c r="C1617">
        <f>'03_DADOS_LIMPOS'!D1593</f>
        <v/>
      </c>
      <c r="D1617">
        <f>'03_DADOS_LIMPOS'!K1593</f>
        <v/>
      </c>
      <c r="E1617">
        <f>$B$8+$B$9*D1617</f>
        <v/>
      </c>
      <c r="F1617">
        <f>C1617-E1617</f>
        <v/>
      </c>
      <c r="G1617">
        <f>F1617/$B$11</f>
        <v/>
      </c>
      <c r="H1617">
        <f>ABS(G1617)</f>
        <v/>
      </c>
    </row>
    <row r="1618">
      <c r="A1618">
        <f>'03_DADOS_LIMPOS'!A1594</f>
        <v/>
      </c>
      <c r="B1618">
        <f>'03_DADOS_LIMPOS'!C1594</f>
        <v/>
      </c>
      <c r="C1618">
        <f>'03_DADOS_LIMPOS'!D1594</f>
        <v/>
      </c>
      <c r="D1618">
        <f>'03_DADOS_LIMPOS'!K1594</f>
        <v/>
      </c>
      <c r="E1618">
        <f>$B$8+$B$9*D1618</f>
        <v/>
      </c>
      <c r="F1618">
        <f>C1618-E1618</f>
        <v/>
      </c>
      <c r="G1618">
        <f>F1618/$B$11</f>
        <v/>
      </c>
      <c r="H1618">
        <f>ABS(G1618)</f>
        <v/>
      </c>
    </row>
    <row r="1619">
      <c r="A1619">
        <f>'03_DADOS_LIMPOS'!A1595</f>
        <v/>
      </c>
      <c r="B1619">
        <f>'03_DADOS_LIMPOS'!C1595</f>
        <v/>
      </c>
      <c r="C1619">
        <f>'03_DADOS_LIMPOS'!D1595</f>
        <v/>
      </c>
      <c r="D1619">
        <f>'03_DADOS_LIMPOS'!K1595</f>
        <v/>
      </c>
      <c r="E1619">
        <f>$B$8+$B$9*D1619</f>
        <v/>
      </c>
      <c r="F1619">
        <f>C1619-E1619</f>
        <v/>
      </c>
      <c r="G1619">
        <f>F1619/$B$11</f>
        <v/>
      </c>
      <c r="H1619">
        <f>ABS(G1619)</f>
        <v/>
      </c>
    </row>
    <row r="1620">
      <c r="A1620">
        <f>'03_DADOS_LIMPOS'!A1596</f>
        <v/>
      </c>
      <c r="B1620">
        <f>'03_DADOS_LIMPOS'!C1596</f>
        <v/>
      </c>
      <c r="C1620">
        <f>'03_DADOS_LIMPOS'!D1596</f>
        <v/>
      </c>
      <c r="D1620">
        <f>'03_DADOS_LIMPOS'!K1596</f>
        <v/>
      </c>
      <c r="E1620">
        <f>$B$8+$B$9*D1620</f>
        <v/>
      </c>
      <c r="F1620">
        <f>C1620-E1620</f>
        <v/>
      </c>
      <c r="G1620">
        <f>F1620/$B$11</f>
        <v/>
      </c>
      <c r="H1620">
        <f>ABS(G1620)</f>
        <v/>
      </c>
    </row>
    <row r="1621">
      <c r="A1621">
        <f>'03_DADOS_LIMPOS'!A1597</f>
        <v/>
      </c>
      <c r="B1621">
        <f>'03_DADOS_LIMPOS'!C1597</f>
        <v/>
      </c>
      <c r="C1621">
        <f>'03_DADOS_LIMPOS'!D1597</f>
        <v/>
      </c>
      <c r="D1621">
        <f>'03_DADOS_LIMPOS'!K1597</f>
        <v/>
      </c>
      <c r="E1621">
        <f>$B$8+$B$9*D1621</f>
        <v/>
      </c>
      <c r="F1621">
        <f>C1621-E1621</f>
        <v/>
      </c>
      <c r="G1621">
        <f>F1621/$B$11</f>
        <v/>
      </c>
      <c r="H1621">
        <f>ABS(G1621)</f>
        <v/>
      </c>
    </row>
    <row r="1622">
      <c r="A1622">
        <f>'03_DADOS_LIMPOS'!A1598</f>
        <v/>
      </c>
      <c r="B1622">
        <f>'03_DADOS_LIMPOS'!C1598</f>
        <v/>
      </c>
      <c r="C1622">
        <f>'03_DADOS_LIMPOS'!D1598</f>
        <v/>
      </c>
      <c r="D1622">
        <f>'03_DADOS_LIMPOS'!K1598</f>
        <v/>
      </c>
      <c r="E1622">
        <f>$B$8+$B$9*D1622</f>
        <v/>
      </c>
      <c r="F1622">
        <f>C1622-E1622</f>
        <v/>
      </c>
      <c r="G1622">
        <f>F1622/$B$11</f>
        <v/>
      </c>
      <c r="H1622">
        <f>ABS(G1622)</f>
        <v/>
      </c>
    </row>
    <row r="1623">
      <c r="A1623">
        <f>'03_DADOS_LIMPOS'!A1599</f>
        <v/>
      </c>
      <c r="B1623">
        <f>'03_DADOS_LIMPOS'!C1599</f>
        <v/>
      </c>
      <c r="C1623">
        <f>'03_DADOS_LIMPOS'!D1599</f>
        <v/>
      </c>
      <c r="D1623">
        <f>'03_DADOS_LIMPOS'!K1599</f>
        <v/>
      </c>
      <c r="E1623">
        <f>$B$8+$B$9*D1623</f>
        <v/>
      </c>
      <c r="F1623">
        <f>C1623-E1623</f>
        <v/>
      </c>
      <c r="G1623">
        <f>F1623/$B$11</f>
        <v/>
      </c>
      <c r="H1623">
        <f>ABS(G1623)</f>
        <v/>
      </c>
    </row>
    <row r="1624">
      <c r="A1624">
        <f>'03_DADOS_LIMPOS'!A1600</f>
        <v/>
      </c>
      <c r="B1624">
        <f>'03_DADOS_LIMPOS'!C1600</f>
        <v/>
      </c>
      <c r="C1624">
        <f>'03_DADOS_LIMPOS'!D1600</f>
        <v/>
      </c>
      <c r="D1624">
        <f>'03_DADOS_LIMPOS'!K1600</f>
        <v/>
      </c>
      <c r="E1624">
        <f>$B$8+$B$9*D1624</f>
        <v/>
      </c>
      <c r="F1624">
        <f>C1624-E1624</f>
        <v/>
      </c>
      <c r="G1624">
        <f>F1624/$B$11</f>
        <v/>
      </c>
      <c r="H1624">
        <f>ABS(G1624)</f>
        <v/>
      </c>
    </row>
    <row r="1625">
      <c r="A1625">
        <f>'03_DADOS_LIMPOS'!A1601</f>
        <v/>
      </c>
      <c r="B1625">
        <f>'03_DADOS_LIMPOS'!C1601</f>
        <v/>
      </c>
      <c r="C1625">
        <f>'03_DADOS_LIMPOS'!D1601</f>
        <v/>
      </c>
      <c r="D1625">
        <f>'03_DADOS_LIMPOS'!K1601</f>
        <v/>
      </c>
      <c r="E1625">
        <f>$B$8+$B$9*D1625</f>
        <v/>
      </c>
      <c r="F1625">
        <f>C1625-E1625</f>
        <v/>
      </c>
      <c r="G1625">
        <f>F1625/$B$11</f>
        <v/>
      </c>
      <c r="H1625">
        <f>ABS(G1625)</f>
        <v/>
      </c>
    </row>
    <row r="1626">
      <c r="A1626">
        <f>'03_DADOS_LIMPOS'!A1602</f>
        <v/>
      </c>
      <c r="B1626">
        <f>'03_DADOS_LIMPOS'!C1602</f>
        <v/>
      </c>
      <c r="C1626">
        <f>'03_DADOS_LIMPOS'!D1602</f>
        <v/>
      </c>
      <c r="D1626">
        <f>'03_DADOS_LIMPOS'!K1602</f>
        <v/>
      </c>
      <c r="E1626">
        <f>$B$8+$B$9*D1626</f>
        <v/>
      </c>
      <c r="F1626">
        <f>C1626-E1626</f>
        <v/>
      </c>
      <c r="G1626">
        <f>F1626/$B$11</f>
        <v/>
      </c>
      <c r="H1626">
        <f>ABS(G1626)</f>
        <v/>
      </c>
    </row>
    <row r="1627">
      <c r="A1627">
        <f>'03_DADOS_LIMPOS'!A1603</f>
        <v/>
      </c>
      <c r="B1627">
        <f>'03_DADOS_LIMPOS'!C1603</f>
        <v/>
      </c>
      <c r="C1627">
        <f>'03_DADOS_LIMPOS'!D1603</f>
        <v/>
      </c>
      <c r="D1627">
        <f>'03_DADOS_LIMPOS'!K1603</f>
        <v/>
      </c>
      <c r="E1627">
        <f>$B$8+$B$9*D1627</f>
        <v/>
      </c>
      <c r="F1627">
        <f>C1627-E1627</f>
        <v/>
      </c>
      <c r="G1627">
        <f>F1627/$B$11</f>
        <v/>
      </c>
      <c r="H1627">
        <f>ABS(G1627)</f>
        <v/>
      </c>
    </row>
    <row r="1628">
      <c r="A1628">
        <f>'03_DADOS_LIMPOS'!A1604</f>
        <v/>
      </c>
      <c r="B1628">
        <f>'03_DADOS_LIMPOS'!C1604</f>
        <v/>
      </c>
      <c r="C1628">
        <f>'03_DADOS_LIMPOS'!D1604</f>
        <v/>
      </c>
      <c r="D1628">
        <f>'03_DADOS_LIMPOS'!K1604</f>
        <v/>
      </c>
      <c r="E1628">
        <f>$B$8+$B$9*D1628</f>
        <v/>
      </c>
      <c r="F1628">
        <f>C1628-E1628</f>
        <v/>
      </c>
      <c r="G1628">
        <f>F1628/$B$11</f>
        <v/>
      </c>
      <c r="H1628">
        <f>ABS(G1628)</f>
        <v/>
      </c>
    </row>
    <row r="1629">
      <c r="A1629">
        <f>'03_DADOS_LIMPOS'!A1605</f>
        <v/>
      </c>
      <c r="B1629">
        <f>'03_DADOS_LIMPOS'!C1605</f>
        <v/>
      </c>
      <c r="C1629">
        <f>'03_DADOS_LIMPOS'!D1605</f>
        <v/>
      </c>
      <c r="D1629">
        <f>'03_DADOS_LIMPOS'!K1605</f>
        <v/>
      </c>
      <c r="E1629">
        <f>$B$8+$B$9*D1629</f>
        <v/>
      </c>
      <c r="F1629">
        <f>C1629-E1629</f>
        <v/>
      </c>
      <c r="G1629">
        <f>F1629/$B$11</f>
        <v/>
      </c>
      <c r="H1629">
        <f>ABS(G1629)</f>
        <v/>
      </c>
    </row>
    <row r="1630">
      <c r="A1630">
        <f>'03_DADOS_LIMPOS'!A1606</f>
        <v/>
      </c>
      <c r="B1630">
        <f>'03_DADOS_LIMPOS'!C1606</f>
        <v/>
      </c>
      <c r="C1630">
        <f>'03_DADOS_LIMPOS'!D1606</f>
        <v/>
      </c>
      <c r="D1630">
        <f>'03_DADOS_LIMPOS'!K1606</f>
        <v/>
      </c>
      <c r="E1630">
        <f>$B$8+$B$9*D1630</f>
        <v/>
      </c>
      <c r="F1630">
        <f>C1630-E1630</f>
        <v/>
      </c>
      <c r="G1630">
        <f>F1630/$B$11</f>
        <v/>
      </c>
      <c r="H1630">
        <f>ABS(G1630)</f>
        <v/>
      </c>
    </row>
    <row r="1631">
      <c r="A1631">
        <f>'03_DADOS_LIMPOS'!A1607</f>
        <v/>
      </c>
      <c r="B1631">
        <f>'03_DADOS_LIMPOS'!C1607</f>
        <v/>
      </c>
      <c r="C1631">
        <f>'03_DADOS_LIMPOS'!D1607</f>
        <v/>
      </c>
      <c r="D1631">
        <f>'03_DADOS_LIMPOS'!K1607</f>
        <v/>
      </c>
      <c r="E1631">
        <f>$B$8+$B$9*D1631</f>
        <v/>
      </c>
      <c r="F1631">
        <f>C1631-E1631</f>
        <v/>
      </c>
      <c r="G1631">
        <f>F1631/$B$11</f>
        <v/>
      </c>
      <c r="H1631">
        <f>ABS(G1631)</f>
        <v/>
      </c>
    </row>
    <row r="1632">
      <c r="A1632">
        <f>'03_DADOS_LIMPOS'!A1608</f>
        <v/>
      </c>
      <c r="B1632">
        <f>'03_DADOS_LIMPOS'!C1608</f>
        <v/>
      </c>
      <c r="C1632">
        <f>'03_DADOS_LIMPOS'!D1608</f>
        <v/>
      </c>
      <c r="D1632">
        <f>'03_DADOS_LIMPOS'!K1608</f>
        <v/>
      </c>
      <c r="E1632">
        <f>$B$8+$B$9*D1632</f>
        <v/>
      </c>
      <c r="F1632">
        <f>C1632-E1632</f>
        <v/>
      </c>
      <c r="G1632">
        <f>F1632/$B$11</f>
        <v/>
      </c>
      <c r="H1632">
        <f>ABS(G1632)</f>
        <v/>
      </c>
    </row>
    <row r="1633">
      <c r="A1633">
        <f>'03_DADOS_LIMPOS'!A1609</f>
        <v/>
      </c>
      <c r="B1633">
        <f>'03_DADOS_LIMPOS'!C1609</f>
        <v/>
      </c>
      <c r="C1633">
        <f>'03_DADOS_LIMPOS'!D1609</f>
        <v/>
      </c>
      <c r="D1633">
        <f>'03_DADOS_LIMPOS'!K1609</f>
        <v/>
      </c>
      <c r="E1633">
        <f>$B$8+$B$9*D1633</f>
        <v/>
      </c>
      <c r="F1633">
        <f>C1633-E1633</f>
        <v/>
      </c>
      <c r="G1633">
        <f>F1633/$B$11</f>
        <v/>
      </c>
      <c r="H1633">
        <f>ABS(G1633)</f>
        <v/>
      </c>
    </row>
    <row r="1634">
      <c r="A1634">
        <f>'03_DADOS_LIMPOS'!A1610</f>
        <v/>
      </c>
      <c r="B1634">
        <f>'03_DADOS_LIMPOS'!C1610</f>
        <v/>
      </c>
      <c r="C1634">
        <f>'03_DADOS_LIMPOS'!D1610</f>
        <v/>
      </c>
      <c r="D1634">
        <f>'03_DADOS_LIMPOS'!K1610</f>
        <v/>
      </c>
      <c r="E1634">
        <f>$B$8+$B$9*D1634</f>
        <v/>
      </c>
      <c r="F1634">
        <f>C1634-E1634</f>
        <v/>
      </c>
      <c r="G1634">
        <f>F1634/$B$11</f>
        <v/>
      </c>
      <c r="H1634">
        <f>ABS(G1634)</f>
        <v/>
      </c>
    </row>
    <row r="1635">
      <c r="A1635">
        <f>'03_DADOS_LIMPOS'!A1611</f>
        <v/>
      </c>
      <c r="B1635">
        <f>'03_DADOS_LIMPOS'!C1611</f>
        <v/>
      </c>
      <c r="C1635">
        <f>'03_DADOS_LIMPOS'!D1611</f>
        <v/>
      </c>
      <c r="D1635">
        <f>'03_DADOS_LIMPOS'!K1611</f>
        <v/>
      </c>
      <c r="E1635">
        <f>$B$8+$B$9*D1635</f>
        <v/>
      </c>
      <c r="F1635">
        <f>C1635-E1635</f>
        <v/>
      </c>
      <c r="G1635">
        <f>F1635/$B$11</f>
        <v/>
      </c>
      <c r="H1635">
        <f>ABS(G1635)</f>
        <v/>
      </c>
    </row>
    <row r="1636">
      <c r="A1636">
        <f>'03_DADOS_LIMPOS'!A1612</f>
        <v/>
      </c>
      <c r="B1636">
        <f>'03_DADOS_LIMPOS'!C1612</f>
        <v/>
      </c>
      <c r="C1636">
        <f>'03_DADOS_LIMPOS'!D1612</f>
        <v/>
      </c>
      <c r="D1636">
        <f>'03_DADOS_LIMPOS'!K1612</f>
        <v/>
      </c>
      <c r="E1636">
        <f>$B$8+$B$9*D1636</f>
        <v/>
      </c>
      <c r="F1636">
        <f>C1636-E1636</f>
        <v/>
      </c>
      <c r="G1636">
        <f>F1636/$B$11</f>
        <v/>
      </c>
      <c r="H1636">
        <f>ABS(G1636)</f>
        <v/>
      </c>
    </row>
    <row r="1637">
      <c r="A1637">
        <f>'03_DADOS_LIMPOS'!A1613</f>
        <v/>
      </c>
      <c r="B1637">
        <f>'03_DADOS_LIMPOS'!C1613</f>
        <v/>
      </c>
      <c r="C1637">
        <f>'03_DADOS_LIMPOS'!D1613</f>
        <v/>
      </c>
      <c r="D1637">
        <f>'03_DADOS_LIMPOS'!K1613</f>
        <v/>
      </c>
      <c r="E1637">
        <f>$B$8+$B$9*D1637</f>
        <v/>
      </c>
      <c r="F1637">
        <f>C1637-E1637</f>
        <v/>
      </c>
      <c r="G1637">
        <f>F1637/$B$11</f>
        <v/>
      </c>
      <c r="H1637">
        <f>ABS(G1637)</f>
        <v/>
      </c>
    </row>
    <row r="1638">
      <c r="A1638">
        <f>'03_DADOS_LIMPOS'!A1614</f>
        <v/>
      </c>
      <c r="B1638">
        <f>'03_DADOS_LIMPOS'!C1614</f>
        <v/>
      </c>
      <c r="C1638">
        <f>'03_DADOS_LIMPOS'!D1614</f>
        <v/>
      </c>
      <c r="D1638">
        <f>'03_DADOS_LIMPOS'!K1614</f>
        <v/>
      </c>
      <c r="E1638">
        <f>$B$8+$B$9*D1638</f>
        <v/>
      </c>
      <c r="F1638">
        <f>C1638-E1638</f>
        <v/>
      </c>
      <c r="G1638">
        <f>F1638/$B$11</f>
        <v/>
      </c>
      <c r="H1638">
        <f>ABS(G1638)</f>
        <v/>
      </c>
    </row>
    <row r="1639">
      <c r="A1639">
        <f>'03_DADOS_LIMPOS'!A1615</f>
        <v/>
      </c>
      <c r="B1639">
        <f>'03_DADOS_LIMPOS'!C1615</f>
        <v/>
      </c>
      <c r="C1639">
        <f>'03_DADOS_LIMPOS'!D1615</f>
        <v/>
      </c>
      <c r="D1639">
        <f>'03_DADOS_LIMPOS'!K1615</f>
        <v/>
      </c>
      <c r="E1639">
        <f>$B$8+$B$9*D1639</f>
        <v/>
      </c>
      <c r="F1639">
        <f>C1639-E1639</f>
        <v/>
      </c>
      <c r="G1639">
        <f>F1639/$B$11</f>
        <v/>
      </c>
      <c r="H1639">
        <f>ABS(G1639)</f>
        <v/>
      </c>
    </row>
    <row r="1640">
      <c r="A1640">
        <f>'03_DADOS_LIMPOS'!A1616</f>
        <v/>
      </c>
      <c r="B1640">
        <f>'03_DADOS_LIMPOS'!C1616</f>
        <v/>
      </c>
      <c r="C1640">
        <f>'03_DADOS_LIMPOS'!D1616</f>
        <v/>
      </c>
      <c r="D1640">
        <f>'03_DADOS_LIMPOS'!K1616</f>
        <v/>
      </c>
      <c r="E1640">
        <f>$B$8+$B$9*D1640</f>
        <v/>
      </c>
      <c r="F1640">
        <f>C1640-E1640</f>
        <v/>
      </c>
      <c r="G1640">
        <f>F1640/$B$11</f>
        <v/>
      </c>
      <c r="H1640">
        <f>ABS(G1640)</f>
        <v/>
      </c>
    </row>
    <row r="1641">
      <c r="A1641">
        <f>'03_DADOS_LIMPOS'!A1617</f>
        <v/>
      </c>
      <c r="B1641">
        <f>'03_DADOS_LIMPOS'!C1617</f>
        <v/>
      </c>
      <c r="C1641">
        <f>'03_DADOS_LIMPOS'!D1617</f>
        <v/>
      </c>
      <c r="D1641">
        <f>'03_DADOS_LIMPOS'!K1617</f>
        <v/>
      </c>
      <c r="E1641">
        <f>$B$8+$B$9*D1641</f>
        <v/>
      </c>
      <c r="F1641">
        <f>C1641-E1641</f>
        <v/>
      </c>
      <c r="G1641">
        <f>F1641/$B$11</f>
        <v/>
      </c>
      <c r="H1641">
        <f>ABS(G1641)</f>
        <v/>
      </c>
    </row>
    <row r="1642">
      <c r="A1642">
        <f>'03_DADOS_LIMPOS'!A1618</f>
        <v/>
      </c>
      <c r="B1642">
        <f>'03_DADOS_LIMPOS'!C1618</f>
        <v/>
      </c>
      <c r="C1642">
        <f>'03_DADOS_LIMPOS'!D1618</f>
        <v/>
      </c>
      <c r="D1642">
        <f>'03_DADOS_LIMPOS'!K1618</f>
        <v/>
      </c>
      <c r="E1642">
        <f>$B$8+$B$9*D1642</f>
        <v/>
      </c>
      <c r="F1642">
        <f>C1642-E1642</f>
        <v/>
      </c>
      <c r="G1642">
        <f>F1642/$B$11</f>
        <v/>
      </c>
      <c r="H1642">
        <f>ABS(G1642)</f>
        <v/>
      </c>
    </row>
    <row r="1643">
      <c r="A1643">
        <f>'03_DADOS_LIMPOS'!A1619</f>
        <v/>
      </c>
      <c r="B1643">
        <f>'03_DADOS_LIMPOS'!C1619</f>
        <v/>
      </c>
      <c r="C1643">
        <f>'03_DADOS_LIMPOS'!D1619</f>
        <v/>
      </c>
      <c r="D1643">
        <f>'03_DADOS_LIMPOS'!K1619</f>
        <v/>
      </c>
      <c r="E1643">
        <f>$B$8+$B$9*D1643</f>
        <v/>
      </c>
      <c r="F1643">
        <f>C1643-E1643</f>
        <v/>
      </c>
      <c r="G1643">
        <f>F1643/$B$11</f>
        <v/>
      </c>
      <c r="H1643">
        <f>ABS(G1643)</f>
        <v/>
      </c>
    </row>
    <row r="1644">
      <c r="A1644">
        <f>'03_DADOS_LIMPOS'!A1620</f>
        <v/>
      </c>
      <c r="B1644">
        <f>'03_DADOS_LIMPOS'!C1620</f>
        <v/>
      </c>
      <c r="C1644">
        <f>'03_DADOS_LIMPOS'!D1620</f>
        <v/>
      </c>
      <c r="D1644">
        <f>'03_DADOS_LIMPOS'!K1620</f>
        <v/>
      </c>
      <c r="E1644">
        <f>$B$8+$B$9*D1644</f>
        <v/>
      </c>
      <c r="F1644">
        <f>C1644-E1644</f>
        <v/>
      </c>
      <c r="G1644">
        <f>F1644/$B$11</f>
        <v/>
      </c>
      <c r="H1644">
        <f>ABS(G1644)</f>
        <v/>
      </c>
    </row>
    <row r="1645">
      <c r="A1645">
        <f>'03_DADOS_LIMPOS'!A1621</f>
        <v/>
      </c>
      <c r="B1645">
        <f>'03_DADOS_LIMPOS'!C1621</f>
        <v/>
      </c>
      <c r="C1645">
        <f>'03_DADOS_LIMPOS'!D1621</f>
        <v/>
      </c>
      <c r="D1645">
        <f>'03_DADOS_LIMPOS'!K1621</f>
        <v/>
      </c>
      <c r="E1645">
        <f>$B$8+$B$9*D1645</f>
        <v/>
      </c>
      <c r="F1645">
        <f>C1645-E1645</f>
        <v/>
      </c>
      <c r="G1645">
        <f>F1645/$B$11</f>
        <v/>
      </c>
      <c r="H1645">
        <f>ABS(G1645)</f>
        <v/>
      </c>
    </row>
    <row r="1646">
      <c r="A1646">
        <f>'03_DADOS_LIMPOS'!A1622</f>
        <v/>
      </c>
      <c r="B1646">
        <f>'03_DADOS_LIMPOS'!C1622</f>
        <v/>
      </c>
      <c r="C1646">
        <f>'03_DADOS_LIMPOS'!D1622</f>
        <v/>
      </c>
      <c r="D1646">
        <f>'03_DADOS_LIMPOS'!K1622</f>
        <v/>
      </c>
      <c r="E1646">
        <f>$B$8+$B$9*D1646</f>
        <v/>
      </c>
      <c r="F1646">
        <f>C1646-E1646</f>
        <v/>
      </c>
      <c r="G1646">
        <f>F1646/$B$11</f>
        <v/>
      </c>
      <c r="H1646">
        <f>ABS(G1646)</f>
        <v/>
      </c>
    </row>
    <row r="1647">
      <c r="A1647">
        <f>'03_DADOS_LIMPOS'!A1623</f>
        <v/>
      </c>
      <c r="B1647">
        <f>'03_DADOS_LIMPOS'!C1623</f>
        <v/>
      </c>
      <c r="C1647">
        <f>'03_DADOS_LIMPOS'!D1623</f>
        <v/>
      </c>
      <c r="D1647">
        <f>'03_DADOS_LIMPOS'!K1623</f>
        <v/>
      </c>
      <c r="E1647">
        <f>$B$8+$B$9*D1647</f>
        <v/>
      </c>
      <c r="F1647">
        <f>C1647-E1647</f>
        <v/>
      </c>
      <c r="G1647">
        <f>F1647/$B$11</f>
        <v/>
      </c>
      <c r="H1647">
        <f>ABS(G1647)</f>
        <v/>
      </c>
    </row>
    <row r="1648">
      <c r="A1648">
        <f>'03_DADOS_LIMPOS'!A1624</f>
        <v/>
      </c>
      <c r="B1648">
        <f>'03_DADOS_LIMPOS'!C1624</f>
        <v/>
      </c>
      <c r="C1648">
        <f>'03_DADOS_LIMPOS'!D1624</f>
        <v/>
      </c>
      <c r="D1648">
        <f>'03_DADOS_LIMPOS'!K1624</f>
        <v/>
      </c>
      <c r="E1648">
        <f>$B$8+$B$9*D1648</f>
        <v/>
      </c>
      <c r="F1648">
        <f>C1648-E1648</f>
        <v/>
      </c>
      <c r="G1648">
        <f>F1648/$B$11</f>
        <v/>
      </c>
      <c r="H1648">
        <f>ABS(G1648)</f>
        <v/>
      </c>
    </row>
    <row r="1649">
      <c r="A1649">
        <f>'03_DADOS_LIMPOS'!A1625</f>
        <v/>
      </c>
      <c r="B1649">
        <f>'03_DADOS_LIMPOS'!C1625</f>
        <v/>
      </c>
      <c r="C1649">
        <f>'03_DADOS_LIMPOS'!D1625</f>
        <v/>
      </c>
      <c r="D1649">
        <f>'03_DADOS_LIMPOS'!K1625</f>
        <v/>
      </c>
      <c r="E1649">
        <f>$B$8+$B$9*D1649</f>
        <v/>
      </c>
      <c r="F1649">
        <f>C1649-E1649</f>
        <v/>
      </c>
      <c r="G1649">
        <f>F1649/$B$11</f>
        <v/>
      </c>
      <c r="H1649">
        <f>ABS(G1649)</f>
        <v/>
      </c>
    </row>
    <row r="1650">
      <c r="A1650">
        <f>'03_DADOS_LIMPOS'!A1626</f>
        <v/>
      </c>
      <c r="B1650">
        <f>'03_DADOS_LIMPOS'!C1626</f>
        <v/>
      </c>
      <c r="C1650">
        <f>'03_DADOS_LIMPOS'!D1626</f>
        <v/>
      </c>
      <c r="D1650">
        <f>'03_DADOS_LIMPOS'!K1626</f>
        <v/>
      </c>
      <c r="E1650">
        <f>$B$8+$B$9*D1650</f>
        <v/>
      </c>
      <c r="F1650">
        <f>C1650-E1650</f>
        <v/>
      </c>
      <c r="G1650">
        <f>F1650/$B$11</f>
        <v/>
      </c>
      <c r="H1650">
        <f>ABS(G1650)</f>
        <v/>
      </c>
    </row>
    <row r="1651">
      <c r="A1651">
        <f>'03_DADOS_LIMPOS'!A1627</f>
        <v/>
      </c>
      <c r="B1651">
        <f>'03_DADOS_LIMPOS'!C1627</f>
        <v/>
      </c>
      <c r="C1651">
        <f>'03_DADOS_LIMPOS'!D1627</f>
        <v/>
      </c>
      <c r="D1651">
        <f>'03_DADOS_LIMPOS'!K1627</f>
        <v/>
      </c>
      <c r="E1651">
        <f>$B$8+$B$9*D1651</f>
        <v/>
      </c>
      <c r="F1651">
        <f>C1651-E1651</f>
        <v/>
      </c>
      <c r="G1651">
        <f>F1651/$B$11</f>
        <v/>
      </c>
      <c r="H1651">
        <f>ABS(G1651)</f>
        <v/>
      </c>
    </row>
    <row r="1652">
      <c r="A1652">
        <f>'03_DADOS_LIMPOS'!A1628</f>
        <v/>
      </c>
      <c r="B1652">
        <f>'03_DADOS_LIMPOS'!C1628</f>
        <v/>
      </c>
      <c r="C1652">
        <f>'03_DADOS_LIMPOS'!D1628</f>
        <v/>
      </c>
      <c r="D1652">
        <f>'03_DADOS_LIMPOS'!K1628</f>
        <v/>
      </c>
      <c r="E1652">
        <f>$B$8+$B$9*D1652</f>
        <v/>
      </c>
      <c r="F1652">
        <f>C1652-E1652</f>
        <v/>
      </c>
      <c r="G1652">
        <f>F1652/$B$11</f>
        <v/>
      </c>
      <c r="H1652">
        <f>ABS(G1652)</f>
        <v/>
      </c>
    </row>
    <row r="1653">
      <c r="A1653">
        <f>'03_DADOS_LIMPOS'!A1629</f>
        <v/>
      </c>
      <c r="B1653">
        <f>'03_DADOS_LIMPOS'!C1629</f>
        <v/>
      </c>
      <c r="C1653">
        <f>'03_DADOS_LIMPOS'!D1629</f>
        <v/>
      </c>
      <c r="D1653">
        <f>'03_DADOS_LIMPOS'!K1629</f>
        <v/>
      </c>
      <c r="E1653">
        <f>$B$8+$B$9*D1653</f>
        <v/>
      </c>
      <c r="F1653">
        <f>C1653-E1653</f>
        <v/>
      </c>
      <c r="G1653">
        <f>F1653/$B$11</f>
        <v/>
      </c>
      <c r="H1653">
        <f>ABS(G1653)</f>
        <v/>
      </c>
    </row>
    <row r="1654">
      <c r="A1654">
        <f>'03_DADOS_LIMPOS'!A1630</f>
        <v/>
      </c>
      <c r="B1654">
        <f>'03_DADOS_LIMPOS'!C1630</f>
        <v/>
      </c>
      <c r="C1654">
        <f>'03_DADOS_LIMPOS'!D1630</f>
        <v/>
      </c>
      <c r="D1654">
        <f>'03_DADOS_LIMPOS'!K1630</f>
        <v/>
      </c>
      <c r="E1654">
        <f>$B$8+$B$9*D1654</f>
        <v/>
      </c>
      <c r="F1654">
        <f>C1654-E1654</f>
        <v/>
      </c>
      <c r="G1654">
        <f>F1654/$B$11</f>
        <v/>
      </c>
      <c r="H1654">
        <f>ABS(G1654)</f>
        <v/>
      </c>
    </row>
    <row r="1655">
      <c r="A1655">
        <f>'03_DADOS_LIMPOS'!A1631</f>
        <v/>
      </c>
      <c r="B1655">
        <f>'03_DADOS_LIMPOS'!C1631</f>
        <v/>
      </c>
      <c r="C1655">
        <f>'03_DADOS_LIMPOS'!D1631</f>
        <v/>
      </c>
      <c r="D1655">
        <f>'03_DADOS_LIMPOS'!K1631</f>
        <v/>
      </c>
      <c r="E1655">
        <f>$B$8+$B$9*D1655</f>
        <v/>
      </c>
      <c r="F1655">
        <f>C1655-E1655</f>
        <v/>
      </c>
      <c r="G1655">
        <f>F1655/$B$11</f>
        <v/>
      </c>
      <c r="H1655">
        <f>ABS(G1655)</f>
        <v/>
      </c>
    </row>
    <row r="1656">
      <c r="A1656">
        <f>'03_DADOS_LIMPOS'!A1632</f>
        <v/>
      </c>
      <c r="B1656">
        <f>'03_DADOS_LIMPOS'!C1632</f>
        <v/>
      </c>
      <c r="C1656">
        <f>'03_DADOS_LIMPOS'!D1632</f>
        <v/>
      </c>
      <c r="D1656">
        <f>'03_DADOS_LIMPOS'!K1632</f>
        <v/>
      </c>
      <c r="E1656">
        <f>$B$8+$B$9*D1656</f>
        <v/>
      </c>
      <c r="F1656">
        <f>C1656-E1656</f>
        <v/>
      </c>
      <c r="G1656">
        <f>F1656/$B$11</f>
        <v/>
      </c>
      <c r="H1656">
        <f>ABS(G1656)</f>
        <v/>
      </c>
    </row>
    <row r="1657">
      <c r="A1657">
        <f>'03_DADOS_LIMPOS'!A1633</f>
        <v/>
      </c>
      <c r="B1657">
        <f>'03_DADOS_LIMPOS'!C1633</f>
        <v/>
      </c>
      <c r="C1657">
        <f>'03_DADOS_LIMPOS'!D1633</f>
        <v/>
      </c>
      <c r="D1657">
        <f>'03_DADOS_LIMPOS'!K1633</f>
        <v/>
      </c>
      <c r="E1657">
        <f>$B$8+$B$9*D1657</f>
        <v/>
      </c>
      <c r="F1657">
        <f>C1657-E1657</f>
        <v/>
      </c>
      <c r="G1657">
        <f>F1657/$B$11</f>
        <v/>
      </c>
      <c r="H1657">
        <f>ABS(G1657)</f>
        <v/>
      </c>
    </row>
    <row r="1658">
      <c r="A1658">
        <f>'03_DADOS_LIMPOS'!A1634</f>
        <v/>
      </c>
      <c r="B1658">
        <f>'03_DADOS_LIMPOS'!C1634</f>
        <v/>
      </c>
      <c r="C1658">
        <f>'03_DADOS_LIMPOS'!D1634</f>
        <v/>
      </c>
      <c r="D1658">
        <f>'03_DADOS_LIMPOS'!K1634</f>
        <v/>
      </c>
      <c r="E1658">
        <f>$B$8+$B$9*D1658</f>
        <v/>
      </c>
      <c r="F1658">
        <f>C1658-E1658</f>
        <v/>
      </c>
      <c r="G1658">
        <f>F1658/$B$11</f>
        <v/>
      </c>
      <c r="H1658">
        <f>ABS(G1658)</f>
        <v/>
      </c>
    </row>
    <row r="1659">
      <c r="A1659">
        <f>'03_DADOS_LIMPOS'!A1635</f>
        <v/>
      </c>
      <c r="B1659">
        <f>'03_DADOS_LIMPOS'!C1635</f>
        <v/>
      </c>
      <c r="C1659">
        <f>'03_DADOS_LIMPOS'!D1635</f>
        <v/>
      </c>
      <c r="D1659">
        <f>'03_DADOS_LIMPOS'!K1635</f>
        <v/>
      </c>
      <c r="E1659">
        <f>$B$8+$B$9*D1659</f>
        <v/>
      </c>
      <c r="F1659">
        <f>C1659-E1659</f>
        <v/>
      </c>
      <c r="G1659">
        <f>F1659/$B$11</f>
        <v/>
      </c>
      <c r="H1659">
        <f>ABS(G1659)</f>
        <v/>
      </c>
    </row>
    <row r="1660">
      <c r="A1660">
        <f>'03_DADOS_LIMPOS'!A1636</f>
        <v/>
      </c>
      <c r="B1660">
        <f>'03_DADOS_LIMPOS'!C1636</f>
        <v/>
      </c>
      <c r="C1660">
        <f>'03_DADOS_LIMPOS'!D1636</f>
        <v/>
      </c>
      <c r="D1660">
        <f>'03_DADOS_LIMPOS'!K1636</f>
        <v/>
      </c>
      <c r="E1660">
        <f>$B$8+$B$9*D1660</f>
        <v/>
      </c>
      <c r="F1660">
        <f>C1660-E1660</f>
        <v/>
      </c>
      <c r="G1660">
        <f>F1660/$B$11</f>
        <v/>
      </c>
      <c r="H1660">
        <f>ABS(G1660)</f>
        <v/>
      </c>
    </row>
    <row r="1661">
      <c r="A1661">
        <f>'03_DADOS_LIMPOS'!A1637</f>
        <v/>
      </c>
      <c r="B1661">
        <f>'03_DADOS_LIMPOS'!C1637</f>
        <v/>
      </c>
      <c r="C1661">
        <f>'03_DADOS_LIMPOS'!D1637</f>
        <v/>
      </c>
      <c r="D1661">
        <f>'03_DADOS_LIMPOS'!K1637</f>
        <v/>
      </c>
      <c r="E1661">
        <f>$B$8+$B$9*D1661</f>
        <v/>
      </c>
      <c r="F1661">
        <f>C1661-E1661</f>
        <v/>
      </c>
      <c r="G1661">
        <f>F1661/$B$11</f>
        <v/>
      </c>
      <c r="H1661">
        <f>ABS(G1661)</f>
        <v/>
      </c>
    </row>
    <row r="1662">
      <c r="A1662">
        <f>'03_DADOS_LIMPOS'!A1638</f>
        <v/>
      </c>
      <c r="B1662">
        <f>'03_DADOS_LIMPOS'!C1638</f>
        <v/>
      </c>
      <c r="C1662">
        <f>'03_DADOS_LIMPOS'!D1638</f>
        <v/>
      </c>
      <c r="D1662">
        <f>'03_DADOS_LIMPOS'!K1638</f>
        <v/>
      </c>
      <c r="E1662">
        <f>$B$8+$B$9*D1662</f>
        <v/>
      </c>
      <c r="F1662">
        <f>C1662-E1662</f>
        <v/>
      </c>
      <c r="G1662">
        <f>F1662/$B$11</f>
        <v/>
      </c>
      <c r="H1662">
        <f>ABS(G1662)</f>
        <v/>
      </c>
    </row>
    <row r="1663">
      <c r="A1663">
        <f>'03_DADOS_LIMPOS'!A1639</f>
        <v/>
      </c>
      <c r="B1663">
        <f>'03_DADOS_LIMPOS'!C1639</f>
        <v/>
      </c>
      <c r="C1663">
        <f>'03_DADOS_LIMPOS'!D1639</f>
        <v/>
      </c>
      <c r="D1663">
        <f>'03_DADOS_LIMPOS'!K1639</f>
        <v/>
      </c>
      <c r="E1663">
        <f>$B$8+$B$9*D1663</f>
        <v/>
      </c>
      <c r="F1663">
        <f>C1663-E1663</f>
        <v/>
      </c>
      <c r="G1663">
        <f>F1663/$B$11</f>
        <v/>
      </c>
      <c r="H1663">
        <f>ABS(G1663)</f>
        <v/>
      </c>
    </row>
    <row r="1664">
      <c r="A1664">
        <f>'03_DADOS_LIMPOS'!A1640</f>
        <v/>
      </c>
      <c r="B1664">
        <f>'03_DADOS_LIMPOS'!C1640</f>
        <v/>
      </c>
      <c r="C1664">
        <f>'03_DADOS_LIMPOS'!D1640</f>
        <v/>
      </c>
      <c r="D1664">
        <f>'03_DADOS_LIMPOS'!K1640</f>
        <v/>
      </c>
      <c r="E1664">
        <f>$B$8+$B$9*D1664</f>
        <v/>
      </c>
      <c r="F1664">
        <f>C1664-E1664</f>
        <v/>
      </c>
      <c r="G1664">
        <f>F1664/$B$11</f>
        <v/>
      </c>
      <c r="H1664">
        <f>ABS(G1664)</f>
        <v/>
      </c>
    </row>
    <row r="1665">
      <c r="A1665">
        <f>'03_DADOS_LIMPOS'!A1641</f>
        <v/>
      </c>
      <c r="B1665">
        <f>'03_DADOS_LIMPOS'!C1641</f>
        <v/>
      </c>
      <c r="C1665">
        <f>'03_DADOS_LIMPOS'!D1641</f>
        <v/>
      </c>
      <c r="D1665">
        <f>'03_DADOS_LIMPOS'!K1641</f>
        <v/>
      </c>
      <c r="E1665">
        <f>$B$8+$B$9*D1665</f>
        <v/>
      </c>
      <c r="F1665">
        <f>C1665-E1665</f>
        <v/>
      </c>
      <c r="G1665">
        <f>F1665/$B$11</f>
        <v/>
      </c>
      <c r="H1665">
        <f>ABS(G1665)</f>
        <v/>
      </c>
    </row>
    <row r="1666">
      <c r="A1666">
        <f>'03_DADOS_LIMPOS'!A1642</f>
        <v/>
      </c>
      <c r="B1666">
        <f>'03_DADOS_LIMPOS'!C1642</f>
        <v/>
      </c>
      <c r="C1666">
        <f>'03_DADOS_LIMPOS'!D1642</f>
        <v/>
      </c>
      <c r="D1666">
        <f>'03_DADOS_LIMPOS'!K1642</f>
        <v/>
      </c>
      <c r="E1666">
        <f>$B$8+$B$9*D1666</f>
        <v/>
      </c>
      <c r="F1666">
        <f>C1666-E1666</f>
        <v/>
      </c>
      <c r="G1666">
        <f>F1666/$B$11</f>
        <v/>
      </c>
      <c r="H1666">
        <f>ABS(G1666)</f>
        <v/>
      </c>
    </row>
    <row r="1667">
      <c r="A1667">
        <f>'03_DADOS_LIMPOS'!A1643</f>
        <v/>
      </c>
      <c r="B1667">
        <f>'03_DADOS_LIMPOS'!C1643</f>
        <v/>
      </c>
      <c r="C1667">
        <f>'03_DADOS_LIMPOS'!D1643</f>
        <v/>
      </c>
      <c r="D1667">
        <f>'03_DADOS_LIMPOS'!K1643</f>
        <v/>
      </c>
      <c r="E1667">
        <f>$B$8+$B$9*D1667</f>
        <v/>
      </c>
      <c r="F1667">
        <f>C1667-E1667</f>
        <v/>
      </c>
      <c r="G1667">
        <f>F1667/$B$11</f>
        <v/>
      </c>
      <c r="H1667">
        <f>ABS(G1667)</f>
        <v/>
      </c>
    </row>
    <row r="1668">
      <c r="A1668">
        <f>'03_DADOS_LIMPOS'!A1644</f>
        <v/>
      </c>
      <c r="B1668">
        <f>'03_DADOS_LIMPOS'!C1644</f>
        <v/>
      </c>
      <c r="C1668">
        <f>'03_DADOS_LIMPOS'!D1644</f>
        <v/>
      </c>
      <c r="D1668">
        <f>'03_DADOS_LIMPOS'!K1644</f>
        <v/>
      </c>
      <c r="E1668">
        <f>$B$8+$B$9*D1668</f>
        <v/>
      </c>
      <c r="F1668">
        <f>C1668-E1668</f>
        <v/>
      </c>
      <c r="G1668">
        <f>F1668/$B$11</f>
        <v/>
      </c>
      <c r="H1668">
        <f>ABS(G1668)</f>
        <v/>
      </c>
    </row>
    <row r="1669">
      <c r="A1669">
        <f>'03_DADOS_LIMPOS'!A1645</f>
        <v/>
      </c>
      <c r="B1669">
        <f>'03_DADOS_LIMPOS'!C1645</f>
        <v/>
      </c>
      <c r="C1669">
        <f>'03_DADOS_LIMPOS'!D1645</f>
        <v/>
      </c>
      <c r="D1669">
        <f>'03_DADOS_LIMPOS'!K1645</f>
        <v/>
      </c>
      <c r="E1669">
        <f>$B$8+$B$9*D1669</f>
        <v/>
      </c>
      <c r="F1669">
        <f>C1669-E1669</f>
        <v/>
      </c>
      <c r="G1669">
        <f>F1669/$B$11</f>
        <v/>
      </c>
      <c r="H1669">
        <f>ABS(G1669)</f>
        <v/>
      </c>
    </row>
    <row r="1670">
      <c r="A1670">
        <f>'03_DADOS_LIMPOS'!A1646</f>
        <v/>
      </c>
      <c r="B1670">
        <f>'03_DADOS_LIMPOS'!C1646</f>
        <v/>
      </c>
      <c r="C1670">
        <f>'03_DADOS_LIMPOS'!D1646</f>
        <v/>
      </c>
      <c r="D1670">
        <f>'03_DADOS_LIMPOS'!K1646</f>
        <v/>
      </c>
      <c r="E1670">
        <f>$B$8+$B$9*D1670</f>
        <v/>
      </c>
      <c r="F1670">
        <f>C1670-E1670</f>
        <v/>
      </c>
      <c r="G1670">
        <f>F1670/$B$11</f>
        <v/>
      </c>
      <c r="H1670">
        <f>ABS(G1670)</f>
        <v/>
      </c>
    </row>
    <row r="1671">
      <c r="A1671">
        <f>'03_DADOS_LIMPOS'!A1647</f>
        <v/>
      </c>
      <c r="B1671">
        <f>'03_DADOS_LIMPOS'!C1647</f>
        <v/>
      </c>
      <c r="C1671">
        <f>'03_DADOS_LIMPOS'!D1647</f>
        <v/>
      </c>
      <c r="D1671">
        <f>'03_DADOS_LIMPOS'!K1647</f>
        <v/>
      </c>
      <c r="E1671">
        <f>$B$8+$B$9*D1671</f>
        <v/>
      </c>
      <c r="F1671">
        <f>C1671-E1671</f>
        <v/>
      </c>
      <c r="G1671">
        <f>F1671/$B$11</f>
        <v/>
      </c>
      <c r="H1671">
        <f>ABS(G1671)</f>
        <v/>
      </c>
    </row>
    <row r="1672">
      <c r="A1672">
        <f>'03_DADOS_LIMPOS'!A1648</f>
        <v/>
      </c>
      <c r="B1672">
        <f>'03_DADOS_LIMPOS'!C1648</f>
        <v/>
      </c>
      <c r="C1672">
        <f>'03_DADOS_LIMPOS'!D1648</f>
        <v/>
      </c>
      <c r="D1672">
        <f>'03_DADOS_LIMPOS'!K1648</f>
        <v/>
      </c>
      <c r="E1672">
        <f>$B$8+$B$9*D1672</f>
        <v/>
      </c>
      <c r="F1672">
        <f>C1672-E1672</f>
        <v/>
      </c>
      <c r="G1672">
        <f>F1672/$B$11</f>
        <v/>
      </c>
      <c r="H1672">
        <f>ABS(G1672)</f>
        <v/>
      </c>
    </row>
    <row r="1673">
      <c r="A1673">
        <f>'03_DADOS_LIMPOS'!A1649</f>
        <v/>
      </c>
      <c r="B1673">
        <f>'03_DADOS_LIMPOS'!C1649</f>
        <v/>
      </c>
      <c r="C1673">
        <f>'03_DADOS_LIMPOS'!D1649</f>
        <v/>
      </c>
      <c r="D1673">
        <f>'03_DADOS_LIMPOS'!K1649</f>
        <v/>
      </c>
      <c r="E1673">
        <f>$B$8+$B$9*D1673</f>
        <v/>
      </c>
      <c r="F1673">
        <f>C1673-E1673</f>
        <v/>
      </c>
      <c r="G1673">
        <f>F1673/$B$11</f>
        <v/>
      </c>
      <c r="H1673">
        <f>ABS(G1673)</f>
        <v/>
      </c>
    </row>
    <row r="1674">
      <c r="A1674">
        <f>'03_DADOS_LIMPOS'!A1650</f>
        <v/>
      </c>
      <c r="B1674">
        <f>'03_DADOS_LIMPOS'!C1650</f>
        <v/>
      </c>
      <c r="C1674">
        <f>'03_DADOS_LIMPOS'!D1650</f>
        <v/>
      </c>
      <c r="D1674">
        <f>'03_DADOS_LIMPOS'!K1650</f>
        <v/>
      </c>
      <c r="E1674">
        <f>$B$8+$B$9*D1674</f>
        <v/>
      </c>
      <c r="F1674">
        <f>C1674-E1674</f>
        <v/>
      </c>
      <c r="G1674">
        <f>F1674/$B$11</f>
        <v/>
      </c>
      <c r="H1674">
        <f>ABS(G1674)</f>
        <v/>
      </c>
    </row>
    <row r="1675">
      <c r="A1675">
        <f>'03_DADOS_LIMPOS'!A1651</f>
        <v/>
      </c>
      <c r="B1675">
        <f>'03_DADOS_LIMPOS'!C1651</f>
        <v/>
      </c>
      <c r="C1675">
        <f>'03_DADOS_LIMPOS'!D1651</f>
        <v/>
      </c>
      <c r="D1675">
        <f>'03_DADOS_LIMPOS'!K1651</f>
        <v/>
      </c>
      <c r="E1675">
        <f>$B$8+$B$9*D1675</f>
        <v/>
      </c>
      <c r="F1675">
        <f>C1675-E1675</f>
        <v/>
      </c>
      <c r="G1675">
        <f>F1675/$B$11</f>
        <v/>
      </c>
      <c r="H1675">
        <f>ABS(G1675)</f>
        <v/>
      </c>
    </row>
    <row r="1676">
      <c r="A1676">
        <f>'03_DADOS_LIMPOS'!A1652</f>
        <v/>
      </c>
      <c r="B1676">
        <f>'03_DADOS_LIMPOS'!C1652</f>
        <v/>
      </c>
      <c r="C1676">
        <f>'03_DADOS_LIMPOS'!D1652</f>
        <v/>
      </c>
      <c r="D1676">
        <f>'03_DADOS_LIMPOS'!K1652</f>
        <v/>
      </c>
      <c r="E1676">
        <f>$B$8+$B$9*D1676</f>
        <v/>
      </c>
      <c r="F1676">
        <f>C1676-E1676</f>
        <v/>
      </c>
      <c r="G1676">
        <f>F1676/$B$11</f>
        <v/>
      </c>
      <c r="H1676">
        <f>ABS(G1676)</f>
        <v/>
      </c>
    </row>
    <row r="1677">
      <c r="A1677">
        <f>'03_DADOS_LIMPOS'!A1653</f>
        <v/>
      </c>
      <c r="B1677">
        <f>'03_DADOS_LIMPOS'!C1653</f>
        <v/>
      </c>
      <c r="C1677">
        <f>'03_DADOS_LIMPOS'!D1653</f>
        <v/>
      </c>
      <c r="D1677">
        <f>'03_DADOS_LIMPOS'!K1653</f>
        <v/>
      </c>
      <c r="E1677">
        <f>$B$8+$B$9*D1677</f>
        <v/>
      </c>
      <c r="F1677">
        <f>C1677-E1677</f>
        <v/>
      </c>
      <c r="G1677">
        <f>F1677/$B$11</f>
        <v/>
      </c>
      <c r="H1677">
        <f>ABS(G1677)</f>
        <v/>
      </c>
    </row>
    <row r="1678">
      <c r="A1678">
        <f>'03_DADOS_LIMPOS'!A1654</f>
        <v/>
      </c>
      <c r="B1678">
        <f>'03_DADOS_LIMPOS'!C1654</f>
        <v/>
      </c>
      <c r="C1678">
        <f>'03_DADOS_LIMPOS'!D1654</f>
        <v/>
      </c>
      <c r="D1678">
        <f>'03_DADOS_LIMPOS'!K1654</f>
        <v/>
      </c>
      <c r="E1678">
        <f>$B$8+$B$9*D1678</f>
        <v/>
      </c>
      <c r="F1678">
        <f>C1678-E1678</f>
        <v/>
      </c>
      <c r="G1678">
        <f>F1678/$B$11</f>
        <v/>
      </c>
      <c r="H1678">
        <f>ABS(G1678)</f>
        <v/>
      </c>
    </row>
    <row r="1679">
      <c r="A1679">
        <f>'03_DADOS_LIMPOS'!A1655</f>
        <v/>
      </c>
      <c r="B1679">
        <f>'03_DADOS_LIMPOS'!C1655</f>
        <v/>
      </c>
      <c r="C1679">
        <f>'03_DADOS_LIMPOS'!D1655</f>
        <v/>
      </c>
      <c r="D1679">
        <f>'03_DADOS_LIMPOS'!K1655</f>
        <v/>
      </c>
      <c r="E1679">
        <f>$B$8+$B$9*D1679</f>
        <v/>
      </c>
      <c r="F1679">
        <f>C1679-E1679</f>
        <v/>
      </c>
      <c r="G1679">
        <f>F1679/$B$11</f>
        <v/>
      </c>
      <c r="H1679">
        <f>ABS(G1679)</f>
        <v/>
      </c>
    </row>
    <row r="1680">
      <c r="A1680">
        <f>'03_DADOS_LIMPOS'!A1656</f>
        <v/>
      </c>
      <c r="B1680">
        <f>'03_DADOS_LIMPOS'!C1656</f>
        <v/>
      </c>
      <c r="C1680">
        <f>'03_DADOS_LIMPOS'!D1656</f>
        <v/>
      </c>
      <c r="D1680">
        <f>'03_DADOS_LIMPOS'!K1656</f>
        <v/>
      </c>
      <c r="E1680">
        <f>$B$8+$B$9*D1680</f>
        <v/>
      </c>
      <c r="F1680">
        <f>C1680-E1680</f>
        <v/>
      </c>
      <c r="G1680">
        <f>F1680/$B$11</f>
        <v/>
      </c>
      <c r="H1680">
        <f>ABS(G1680)</f>
        <v/>
      </c>
    </row>
    <row r="1681">
      <c r="A1681">
        <f>'03_DADOS_LIMPOS'!A1657</f>
        <v/>
      </c>
      <c r="B1681">
        <f>'03_DADOS_LIMPOS'!C1657</f>
        <v/>
      </c>
      <c r="C1681">
        <f>'03_DADOS_LIMPOS'!D1657</f>
        <v/>
      </c>
      <c r="D1681">
        <f>'03_DADOS_LIMPOS'!K1657</f>
        <v/>
      </c>
      <c r="E1681">
        <f>$B$8+$B$9*D1681</f>
        <v/>
      </c>
      <c r="F1681">
        <f>C1681-E1681</f>
        <v/>
      </c>
      <c r="G1681">
        <f>F1681/$B$11</f>
        <v/>
      </c>
      <c r="H1681">
        <f>ABS(G1681)</f>
        <v/>
      </c>
    </row>
    <row r="1682">
      <c r="A1682">
        <f>'03_DADOS_LIMPOS'!A1658</f>
        <v/>
      </c>
      <c r="B1682">
        <f>'03_DADOS_LIMPOS'!C1658</f>
        <v/>
      </c>
      <c r="C1682">
        <f>'03_DADOS_LIMPOS'!D1658</f>
        <v/>
      </c>
      <c r="D1682">
        <f>'03_DADOS_LIMPOS'!K1658</f>
        <v/>
      </c>
      <c r="E1682">
        <f>$B$8+$B$9*D1682</f>
        <v/>
      </c>
      <c r="F1682">
        <f>C1682-E1682</f>
        <v/>
      </c>
      <c r="G1682">
        <f>F1682/$B$11</f>
        <v/>
      </c>
      <c r="H1682">
        <f>ABS(G1682)</f>
        <v/>
      </c>
    </row>
    <row r="1683">
      <c r="A1683">
        <f>'03_DADOS_LIMPOS'!A1659</f>
        <v/>
      </c>
      <c r="B1683">
        <f>'03_DADOS_LIMPOS'!C1659</f>
        <v/>
      </c>
      <c r="C1683">
        <f>'03_DADOS_LIMPOS'!D1659</f>
        <v/>
      </c>
      <c r="D1683">
        <f>'03_DADOS_LIMPOS'!K1659</f>
        <v/>
      </c>
      <c r="E1683">
        <f>$B$8+$B$9*D1683</f>
        <v/>
      </c>
      <c r="F1683">
        <f>C1683-E1683</f>
        <v/>
      </c>
      <c r="G1683">
        <f>F1683/$B$11</f>
        <v/>
      </c>
      <c r="H1683">
        <f>ABS(G1683)</f>
        <v/>
      </c>
    </row>
    <row r="1684">
      <c r="A1684">
        <f>'03_DADOS_LIMPOS'!A1660</f>
        <v/>
      </c>
      <c r="B1684">
        <f>'03_DADOS_LIMPOS'!C1660</f>
        <v/>
      </c>
      <c r="C1684">
        <f>'03_DADOS_LIMPOS'!D1660</f>
        <v/>
      </c>
      <c r="D1684">
        <f>'03_DADOS_LIMPOS'!K1660</f>
        <v/>
      </c>
      <c r="E1684">
        <f>$B$8+$B$9*D1684</f>
        <v/>
      </c>
      <c r="F1684">
        <f>C1684-E1684</f>
        <v/>
      </c>
      <c r="G1684">
        <f>F1684/$B$11</f>
        <v/>
      </c>
      <c r="H1684">
        <f>ABS(G1684)</f>
        <v/>
      </c>
    </row>
    <row r="1685">
      <c r="A1685">
        <f>'03_DADOS_LIMPOS'!A1661</f>
        <v/>
      </c>
      <c r="B1685">
        <f>'03_DADOS_LIMPOS'!C1661</f>
        <v/>
      </c>
      <c r="C1685">
        <f>'03_DADOS_LIMPOS'!D1661</f>
        <v/>
      </c>
      <c r="D1685">
        <f>'03_DADOS_LIMPOS'!K1661</f>
        <v/>
      </c>
      <c r="E1685">
        <f>$B$8+$B$9*D1685</f>
        <v/>
      </c>
      <c r="F1685">
        <f>C1685-E1685</f>
        <v/>
      </c>
      <c r="G1685">
        <f>F1685/$B$11</f>
        <v/>
      </c>
      <c r="H1685">
        <f>ABS(G1685)</f>
        <v/>
      </c>
    </row>
    <row r="1686">
      <c r="A1686">
        <f>'03_DADOS_LIMPOS'!A1662</f>
        <v/>
      </c>
      <c r="B1686">
        <f>'03_DADOS_LIMPOS'!C1662</f>
        <v/>
      </c>
      <c r="C1686">
        <f>'03_DADOS_LIMPOS'!D1662</f>
        <v/>
      </c>
      <c r="D1686">
        <f>'03_DADOS_LIMPOS'!K1662</f>
        <v/>
      </c>
      <c r="E1686">
        <f>$B$8+$B$9*D1686</f>
        <v/>
      </c>
      <c r="F1686">
        <f>C1686-E1686</f>
        <v/>
      </c>
      <c r="G1686">
        <f>F1686/$B$11</f>
        <v/>
      </c>
      <c r="H1686">
        <f>ABS(G1686)</f>
        <v/>
      </c>
    </row>
    <row r="1687">
      <c r="A1687">
        <f>'03_DADOS_LIMPOS'!A1663</f>
        <v/>
      </c>
      <c r="B1687">
        <f>'03_DADOS_LIMPOS'!C1663</f>
        <v/>
      </c>
      <c r="C1687">
        <f>'03_DADOS_LIMPOS'!D1663</f>
        <v/>
      </c>
      <c r="D1687">
        <f>'03_DADOS_LIMPOS'!K1663</f>
        <v/>
      </c>
      <c r="E1687">
        <f>$B$8+$B$9*D1687</f>
        <v/>
      </c>
      <c r="F1687">
        <f>C1687-E1687</f>
        <v/>
      </c>
      <c r="G1687">
        <f>F1687/$B$11</f>
        <v/>
      </c>
      <c r="H1687">
        <f>ABS(G1687)</f>
        <v/>
      </c>
    </row>
    <row r="1688">
      <c r="A1688">
        <f>'03_DADOS_LIMPOS'!A1664</f>
        <v/>
      </c>
      <c r="B1688">
        <f>'03_DADOS_LIMPOS'!C1664</f>
        <v/>
      </c>
      <c r="C1688">
        <f>'03_DADOS_LIMPOS'!D1664</f>
        <v/>
      </c>
      <c r="D1688">
        <f>'03_DADOS_LIMPOS'!K1664</f>
        <v/>
      </c>
      <c r="E1688">
        <f>$B$8+$B$9*D1688</f>
        <v/>
      </c>
      <c r="F1688">
        <f>C1688-E1688</f>
        <v/>
      </c>
      <c r="G1688">
        <f>F1688/$B$11</f>
        <v/>
      </c>
      <c r="H1688">
        <f>ABS(G1688)</f>
        <v/>
      </c>
    </row>
    <row r="1689">
      <c r="A1689">
        <f>'03_DADOS_LIMPOS'!A1665</f>
        <v/>
      </c>
      <c r="B1689">
        <f>'03_DADOS_LIMPOS'!C1665</f>
        <v/>
      </c>
      <c r="C1689">
        <f>'03_DADOS_LIMPOS'!D1665</f>
        <v/>
      </c>
      <c r="D1689">
        <f>'03_DADOS_LIMPOS'!K1665</f>
        <v/>
      </c>
      <c r="E1689">
        <f>$B$8+$B$9*D1689</f>
        <v/>
      </c>
      <c r="F1689">
        <f>C1689-E1689</f>
        <v/>
      </c>
      <c r="G1689">
        <f>F1689/$B$11</f>
        <v/>
      </c>
      <c r="H1689">
        <f>ABS(G1689)</f>
        <v/>
      </c>
    </row>
    <row r="1690">
      <c r="A1690">
        <f>'03_DADOS_LIMPOS'!A1666</f>
        <v/>
      </c>
      <c r="B1690">
        <f>'03_DADOS_LIMPOS'!C1666</f>
        <v/>
      </c>
      <c r="C1690">
        <f>'03_DADOS_LIMPOS'!D1666</f>
        <v/>
      </c>
      <c r="D1690">
        <f>'03_DADOS_LIMPOS'!K1666</f>
        <v/>
      </c>
      <c r="E1690">
        <f>$B$8+$B$9*D1690</f>
        <v/>
      </c>
      <c r="F1690">
        <f>C1690-E1690</f>
        <v/>
      </c>
      <c r="G1690">
        <f>F1690/$B$11</f>
        <v/>
      </c>
      <c r="H1690">
        <f>ABS(G1690)</f>
        <v/>
      </c>
    </row>
    <row r="1691">
      <c r="A1691">
        <f>'03_DADOS_LIMPOS'!A1667</f>
        <v/>
      </c>
      <c r="B1691">
        <f>'03_DADOS_LIMPOS'!C1667</f>
        <v/>
      </c>
      <c r="C1691">
        <f>'03_DADOS_LIMPOS'!D1667</f>
        <v/>
      </c>
      <c r="D1691">
        <f>'03_DADOS_LIMPOS'!K1667</f>
        <v/>
      </c>
      <c r="E1691">
        <f>$B$8+$B$9*D1691</f>
        <v/>
      </c>
      <c r="F1691">
        <f>C1691-E1691</f>
        <v/>
      </c>
      <c r="G1691">
        <f>F1691/$B$11</f>
        <v/>
      </c>
      <c r="H1691">
        <f>ABS(G1691)</f>
        <v/>
      </c>
    </row>
    <row r="1692">
      <c r="A1692">
        <f>'03_DADOS_LIMPOS'!A1668</f>
        <v/>
      </c>
      <c r="B1692">
        <f>'03_DADOS_LIMPOS'!C1668</f>
        <v/>
      </c>
      <c r="C1692">
        <f>'03_DADOS_LIMPOS'!D1668</f>
        <v/>
      </c>
      <c r="D1692">
        <f>'03_DADOS_LIMPOS'!K1668</f>
        <v/>
      </c>
      <c r="E1692">
        <f>$B$8+$B$9*D1692</f>
        <v/>
      </c>
      <c r="F1692">
        <f>C1692-E1692</f>
        <v/>
      </c>
      <c r="G1692">
        <f>F1692/$B$11</f>
        <v/>
      </c>
      <c r="H1692">
        <f>ABS(G1692)</f>
        <v/>
      </c>
    </row>
    <row r="1693">
      <c r="A1693">
        <f>'03_DADOS_LIMPOS'!A1669</f>
        <v/>
      </c>
      <c r="B1693">
        <f>'03_DADOS_LIMPOS'!C1669</f>
        <v/>
      </c>
      <c r="C1693">
        <f>'03_DADOS_LIMPOS'!D1669</f>
        <v/>
      </c>
      <c r="D1693">
        <f>'03_DADOS_LIMPOS'!K1669</f>
        <v/>
      </c>
      <c r="E1693">
        <f>$B$8+$B$9*D1693</f>
        <v/>
      </c>
      <c r="F1693">
        <f>C1693-E1693</f>
        <v/>
      </c>
      <c r="G1693">
        <f>F1693/$B$11</f>
        <v/>
      </c>
      <c r="H1693">
        <f>ABS(G1693)</f>
        <v/>
      </c>
    </row>
    <row r="1694">
      <c r="A1694">
        <f>'03_DADOS_LIMPOS'!A1670</f>
        <v/>
      </c>
      <c r="B1694">
        <f>'03_DADOS_LIMPOS'!C1670</f>
        <v/>
      </c>
      <c r="C1694">
        <f>'03_DADOS_LIMPOS'!D1670</f>
        <v/>
      </c>
      <c r="D1694">
        <f>'03_DADOS_LIMPOS'!K1670</f>
        <v/>
      </c>
      <c r="E1694">
        <f>$B$8+$B$9*D1694</f>
        <v/>
      </c>
      <c r="F1694">
        <f>C1694-E1694</f>
        <v/>
      </c>
      <c r="G1694">
        <f>F1694/$B$11</f>
        <v/>
      </c>
      <c r="H1694">
        <f>ABS(G1694)</f>
        <v/>
      </c>
    </row>
    <row r="1695">
      <c r="A1695">
        <f>'03_DADOS_LIMPOS'!A1671</f>
        <v/>
      </c>
      <c r="B1695">
        <f>'03_DADOS_LIMPOS'!C1671</f>
        <v/>
      </c>
      <c r="C1695">
        <f>'03_DADOS_LIMPOS'!D1671</f>
        <v/>
      </c>
      <c r="D1695">
        <f>'03_DADOS_LIMPOS'!K1671</f>
        <v/>
      </c>
      <c r="E1695">
        <f>$B$8+$B$9*D1695</f>
        <v/>
      </c>
      <c r="F1695">
        <f>C1695-E1695</f>
        <v/>
      </c>
      <c r="G1695">
        <f>F1695/$B$11</f>
        <v/>
      </c>
      <c r="H1695">
        <f>ABS(G1695)</f>
        <v/>
      </c>
    </row>
    <row r="1696">
      <c r="A1696">
        <f>'03_DADOS_LIMPOS'!A1672</f>
        <v/>
      </c>
      <c r="B1696">
        <f>'03_DADOS_LIMPOS'!C1672</f>
        <v/>
      </c>
      <c r="C1696">
        <f>'03_DADOS_LIMPOS'!D1672</f>
        <v/>
      </c>
      <c r="D1696">
        <f>'03_DADOS_LIMPOS'!K1672</f>
        <v/>
      </c>
      <c r="E1696">
        <f>$B$8+$B$9*D1696</f>
        <v/>
      </c>
      <c r="F1696">
        <f>C1696-E1696</f>
        <v/>
      </c>
      <c r="G1696">
        <f>F1696/$B$11</f>
        <v/>
      </c>
      <c r="H1696">
        <f>ABS(G1696)</f>
        <v/>
      </c>
    </row>
    <row r="1697">
      <c r="A1697">
        <f>'03_DADOS_LIMPOS'!A1673</f>
        <v/>
      </c>
      <c r="B1697">
        <f>'03_DADOS_LIMPOS'!C1673</f>
        <v/>
      </c>
      <c r="C1697">
        <f>'03_DADOS_LIMPOS'!D1673</f>
        <v/>
      </c>
      <c r="D1697">
        <f>'03_DADOS_LIMPOS'!K1673</f>
        <v/>
      </c>
      <c r="E1697">
        <f>$B$8+$B$9*D1697</f>
        <v/>
      </c>
      <c r="F1697">
        <f>C1697-E1697</f>
        <v/>
      </c>
      <c r="G1697">
        <f>F1697/$B$11</f>
        <v/>
      </c>
      <c r="H1697">
        <f>ABS(G1697)</f>
        <v/>
      </c>
    </row>
    <row r="1698">
      <c r="A1698">
        <f>'03_DADOS_LIMPOS'!A1674</f>
        <v/>
      </c>
      <c r="B1698">
        <f>'03_DADOS_LIMPOS'!C1674</f>
        <v/>
      </c>
      <c r="C1698">
        <f>'03_DADOS_LIMPOS'!D1674</f>
        <v/>
      </c>
      <c r="D1698">
        <f>'03_DADOS_LIMPOS'!K1674</f>
        <v/>
      </c>
      <c r="E1698">
        <f>$B$8+$B$9*D1698</f>
        <v/>
      </c>
      <c r="F1698">
        <f>C1698-E1698</f>
        <v/>
      </c>
      <c r="G1698">
        <f>F1698/$B$11</f>
        <v/>
      </c>
      <c r="H1698">
        <f>ABS(G1698)</f>
        <v/>
      </c>
    </row>
    <row r="1699">
      <c r="A1699">
        <f>'03_DADOS_LIMPOS'!A1675</f>
        <v/>
      </c>
      <c r="B1699">
        <f>'03_DADOS_LIMPOS'!C1675</f>
        <v/>
      </c>
      <c r="C1699">
        <f>'03_DADOS_LIMPOS'!D1675</f>
        <v/>
      </c>
      <c r="D1699">
        <f>'03_DADOS_LIMPOS'!K1675</f>
        <v/>
      </c>
      <c r="E1699">
        <f>$B$8+$B$9*D1699</f>
        <v/>
      </c>
      <c r="F1699">
        <f>C1699-E1699</f>
        <v/>
      </c>
      <c r="G1699">
        <f>F1699/$B$11</f>
        <v/>
      </c>
      <c r="H1699">
        <f>ABS(G1699)</f>
        <v/>
      </c>
    </row>
    <row r="1700">
      <c r="A1700">
        <f>'03_DADOS_LIMPOS'!A1676</f>
        <v/>
      </c>
      <c r="B1700">
        <f>'03_DADOS_LIMPOS'!C1676</f>
        <v/>
      </c>
      <c r="C1700">
        <f>'03_DADOS_LIMPOS'!D1676</f>
        <v/>
      </c>
      <c r="D1700">
        <f>'03_DADOS_LIMPOS'!K1676</f>
        <v/>
      </c>
      <c r="E1700">
        <f>$B$8+$B$9*D1700</f>
        <v/>
      </c>
      <c r="F1700">
        <f>C1700-E1700</f>
        <v/>
      </c>
      <c r="G1700">
        <f>F1700/$B$11</f>
        <v/>
      </c>
      <c r="H1700">
        <f>ABS(G1700)</f>
        <v/>
      </c>
    </row>
    <row r="1701">
      <c r="A1701">
        <f>'03_DADOS_LIMPOS'!A1677</f>
        <v/>
      </c>
      <c r="B1701">
        <f>'03_DADOS_LIMPOS'!C1677</f>
        <v/>
      </c>
      <c r="C1701">
        <f>'03_DADOS_LIMPOS'!D1677</f>
        <v/>
      </c>
      <c r="D1701">
        <f>'03_DADOS_LIMPOS'!K1677</f>
        <v/>
      </c>
      <c r="E1701">
        <f>$B$8+$B$9*D1701</f>
        <v/>
      </c>
      <c r="F1701">
        <f>C1701-E1701</f>
        <v/>
      </c>
      <c r="G1701">
        <f>F1701/$B$11</f>
        <v/>
      </c>
      <c r="H1701">
        <f>ABS(G1701)</f>
        <v/>
      </c>
    </row>
    <row r="1702">
      <c r="A1702">
        <f>'03_DADOS_LIMPOS'!A1678</f>
        <v/>
      </c>
      <c r="B1702">
        <f>'03_DADOS_LIMPOS'!C1678</f>
        <v/>
      </c>
      <c r="C1702">
        <f>'03_DADOS_LIMPOS'!D1678</f>
        <v/>
      </c>
      <c r="D1702">
        <f>'03_DADOS_LIMPOS'!K1678</f>
        <v/>
      </c>
      <c r="E1702">
        <f>$B$8+$B$9*D1702</f>
        <v/>
      </c>
      <c r="F1702">
        <f>C1702-E1702</f>
        <v/>
      </c>
      <c r="G1702">
        <f>F1702/$B$11</f>
        <v/>
      </c>
      <c r="H1702">
        <f>ABS(G1702)</f>
        <v/>
      </c>
    </row>
    <row r="1703">
      <c r="A1703">
        <f>'03_DADOS_LIMPOS'!A1679</f>
        <v/>
      </c>
      <c r="B1703">
        <f>'03_DADOS_LIMPOS'!C1679</f>
        <v/>
      </c>
      <c r="C1703">
        <f>'03_DADOS_LIMPOS'!D1679</f>
        <v/>
      </c>
      <c r="D1703">
        <f>'03_DADOS_LIMPOS'!K1679</f>
        <v/>
      </c>
      <c r="E1703">
        <f>$B$8+$B$9*D1703</f>
        <v/>
      </c>
      <c r="F1703">
        <f>C1703-E1703</f>
        <v/>
      </c>
      <c r="G1703">
        <f>F1703/$B$11</f>
        <v/>
      </c>
      <c r="H1703">
        <f>ABS(G1703)</f>
        <v/>
      </c>
    </row>
    <row r="1704">
      <c r="A1704">
        <f>'03_DADOS_LIMPOS'!A1680</f>
        <v/>
      </c>
      <c r="B1704">
        <f>'03_DADOS_LIMPOS'!C1680</f>
        <v/>
      </c>
      <c r="C1704">
        <f>'03_DADOS_LIMPOS'!D1680</f>
        <v/>
      </c>
      <c r="D1704">
        <f>'03_DADOS_LIMPOS'!K1680</f>
        <v/>
      </c>
      <c r="E1704">
        <f>$B$8+$B$9*D1704</f>
        <v/>
      </c>
      <c r="F1704">
        <f>C1704-E1704</f>
        <v/>
      </c>
      <c r="G1704">
        <f>F1704/$B$11</f>
        <v/>
      </c>
      <c r="H1704">
        <f>ABS(G1704)</f>
        <v/>
      </c>
    </row>
    <row r="1705">
      <c r="A1705">
        <f>'03_DADOS_LIMPOS'!A1681</f>
        <v/>
      </c>
      <c r="B1705">
        <f>'03_DADOS_LIMPOS'!C1681</f>
        <v/>
      </c>
      <c r="C1705">
        <f>'03_DADOS_LIMPOS'!D1681</f>
        <v/>
      </c>
      <c r="D1705">
        <f>'03_DADOS_LIMPOS'!K1681</f>
        <v/>
      </c>
      <c r="E1705">
        <f>$B$8+$B$9*D1705</f>
        <v/>
      </c>
      <c r="F1705">
        <f>C1705-E1705</f>
        <v/>
      </c>
      <c r="G1705">
        <f>F1705/$B$11</f>
        <v/>
      </c>
      <c r="H1705">
        <f>ABS(G1705)</f>
        <v/>
      </c>
    </row>
    <row r="1706">
      <c r="A1706">
        <f>'03_DADOS_LIMPOS'!A1682</f>
        <v/>
      </c>
      <c r="B1706">
        <f>'03_DADOS_LIMPOS'!C1682</f>
        <v/>
      </c>
      <c r="C1706">
        <f>'03_DADOS_LIMPOS'!D1682</f>
        <v/>
      </c>
      <c r="D1706">
        <f>'03_DADOS_LIMPOS'!K1682</f>
        <v/>
      </c>
      <c r="E1706">
        <f>$B$8+$B$9*D1706</f>
        <v/>
      </c>
      <c r="F1706">
        <f>C1706-E1706</f>
        <v/>
      </c>
      <c r="G1706">
        <f>F1706/$B$11</f>
        <v/>
      </c>
      <c r="H1706">
        <f>ABS(G1706)</f>
        <v/>
      </c>
    </row>
    <row r="1707">
      <c r="A1707">
        <f>'03_DADOS_LIMPOS'!A1683</f>
        <v/>
      </c>
      <c r="B1707">
        <f>'03_DADOS_LIMPOS'!C1683</f>
        <v/>
      </c>
      <c r="C1707">
        <f>'03_DADOS_LIMPOS'!D1683</f>
        <v/>
      </c>
      <c r="D1707">
        <f>'03_DADOS_LIMPOS'!K1683</f>
        <v/>
      </c>
      <c r="E1707">
        <f>$B$8+$B$9*D1707</f>
        <v/>
      </c>
      <c r="F1707">
        <f>C1707-E1707</f>
        <v/>
      </c>
      <c r="G1707">
        <f>F1707/$B$11</f>
        <v/>
      </c>
      <c r="H1707">
        <f>ABS(G1707)</f>
        <v/>
      </c>
    </row>
    <row r="1708">
      <c r="A1708">
        <f>'03_DADOS_LIMPOS'!A1684</f>
        <v/>
      </c>
      <c r="B1708">
        <f>'03_DADOS_LIMPOS'!C1684</f>
        <v/>
      </c>
      <c r="C1708">
        <f>'03_DADOS_LIMPOS'!D1684</f>
        <v/>
      </c>
      <c r="D1708">
        <f>'03_DADOS_LIMPOS'!K1684</f>
        <v/>
      </c>
      <c r="E1708">
        <f>$B$8+$B$9*D1708</f>
        <v/>
      </c>
      <c r="F1708">
        <f>C1708-E1708</f>
        <v/>
      </c>
      <c r="G1708">
        <f>F1708/$B$11</f>
        <v/>
      </c>
      <c r="H1708">
        <f>ABS(G1708)</f>
        <v/>
      </c>
    </row>
    <row r="1709">
      <c r="A1709">
        <f>'03_DADOS_LIMPOS'!A1685</f>
        <v/>
      </c>
      <c r="B1709">
        <f>'03_DADOS_LIMPOS'!C1685</f>
        <v/>
      </c>
      <c r="C1709">
        <f>'03_DADOS_LIMPOS'!D1685</f>
        <v/>
      </c>
      <c r="D1709">
        <f>'03_DADOS_LIMPOS'!K1685</f>
        <v/>
      </c>
      <c r="E1709">
        <f>$B$8+$B$9*D1709</f>
        <v/>
      </c>
      <c r="F1709">
        <f>C1709-E1709</f>
        <v/>
      </c>
      <c r="G1709">
        <f>F1709/$B$11</f>
        <v/>
      </c>
      <c r="H1709">
        <f>ABS(G1709)</f>
        <v/>
      </c>
    </row>
    <row r="1710">
      <c r="A1710">
        <f>'03_DADOS_LIMPOS'!A1686</f>
        <v/>
      </c>
      <c r="B1710">
        <f>'03_DADOS_LIMPOS'!C1686</f>
        <v/>
      </c>
      <c r="C1710">
        <f>'03_DADOS_LIMPOS'!D1686</f>
        <v/>
      </c>
      <c r="D1710">
        <f>'03_DADOS_LIMPOS'!K1686</f>
        <v/>
      </c>
      <c r="E1710">
        <f>$B$8+$B$9*D1710</f>
        <v/>
      </c>
      <c r="F1710">
        <f>C1710-E1710</f>
        <v/>
      </c>
      <c r="G1710">
        <f>F1710/$B$11</f>
        <v/>
      </c>
      <c r="H1710">
        <f>ABS(G1710)</f>
        <v/>
      </c>
    </row>
    <row r="1711">
      <c r="A1711">
        <f>'03_DADOS_LIMPOS'!A1687</f>
        <v/>
      </c>
      <c r="B1711">
        <f>'03_DADOS_LIMPOS'!C1687</f>
        <v/>
      </c>
      <c r="C1711">
        <f>'03_DADOS_LIMPOS'!D1687</f>
        <v/>
      </c>
      <c r="D1711">
        <f>'03_DADOS_LIMPOS'!K1687</f>
        <v/>
      </c>
      <c r="E1711">
        <f>$B$8+$B$9*D1711</f>
        <v/>
      </c>
      <c r="F1711">
        <f>C1711-E1711</f>
        <v/>
      </c>
      <c r="G1711">
        <f>F1711/$B$11</f>
        <v/>
      </c>
      <c r="H1711">
        <f>ABS(G1711)</f>
        <v/>
      </c>
    </row>
    <row r="1712">
      <c r="A1712">
        <f>'03_DADOS_LIMPOS'!A1688</f>
        <v/>
      </c>
      <c r="B1712">
        <f>'03_DADOS_LIMPOS'!C1688</f>
        <v/>
      </c>
      <c r="C1712">
        <f>'03_DADOS_LIMPOS'!D1688</f>
        <v/>
      </c>
      <c r="D1712">
        <f>'03_DADOS_LIMPOS'!K1688</f>
        <v/>
      </c>
      <c r="E1712">
        <f>$B$8+$B$9*D1712</f>
        <v/>
      </c>
      <c r="F1712">
        <f>C1712-E1712</f>
        <v/>
      </c>
      <c r="G1712">
        <f>F1712/$B$11</f>
        <v/>
      </c>
      <c r="H1712">
        <f>ABS(G1712)</f>
        <v/>
      </c>
    </row>
    <row r="1713">
      <c r="A1713">
        <f>'03_DADOS_LIMPOS'!A1689</f>
        <v/>
      </c>
      <c r="B1713">
        <f>'03_DADOS_LIMPOS'!C1689</f>
        <v/>
      </c>
      <c r="C1713">
        <f>'03_DADOS_LIMPOS'!D1689</f>
        <v/>
      </c>
      <c r="D1713">
        <f>'03_DADOS_LIMPOS'!K1689</f>
        <v/>
      </c>
      <c r="E1713">
        <f>$B$8+$B$9*D1713</f>
        <v/>
      </c>
      <c r="F1713">
        <f>C1713-E1713</f>
        <v/>
      </c>
      <c r="G1713">
        <f>F1713/$B$11</f>
        <v/>
      </c>
      <c r="H1713">
        <f>ABS(G1713)</f>
        <v/>
      </c>
    </row>
    <row r="1714">
      <c r="A1714">
        <f>'03_DADOS_LIMPOS'!A1690</f>
        <v/>
      </c>
      <c r="B1714">
        <f>'03_DADOS_LIMPOS'!C1690</f>
        <v/>
      </c>
      <c r="C1714">
        <f>'03_DADOS_LIMPOS'!D1690</f>
        <v/>
      </c>
      <c r="D1714">
        <f>'03_DADOS_LIMPOS'!K1690</f>
        <v/>
      </c>
      <c r="E1714">
        <f>$B$8+$B$9*D1714</f>
        <v/>
      </c>
      <c r="F1714">
        <f>C1714-E1714</f>
        <v/>
      </c>
      <c r="G1714">
        <f>F1714/$B$11</f>
        <v/>
      </c>
      <c r="H1714">
        <f>ABS(G1714)</f>
        <v/>
      </c>
    </row>
    <row r="1715">
      <c r="A1715">
        <f>'03_DADOS_LIMPOS'!A1691</f>
        <v/>
      </c>
      <c r="B1715">
        <f>'03_DADOS_LIMPOS'!C1691</f>
        <v/>
      </c>
      <c r="C1715">
        <f>'03_DADOS_LIMPOS'!D1691</f>
        <v/>
      </c>
      <c r="D1715">
        <f>'03_DADOS_LIMPOS'!K1691</f>
        <v/>
      </c>
      <c r="E1715">
        <f>$B$8+$B$9*D1715</f>
        <v/>
      </c>
      <c r="F1715">
        <f>C1715-E1715</f>
        <v/>
      </c>
      <c r="G1715">
        <f>F1715/$B$11</f>
        <v/>
      </c>
      <c r="H1715">
        <f>ABS(G1715)</f>
        <v/>
      </c>
    </row>
    <row r="1716">
      <c r="A1716">
        <f>'03_DADOS_LIMPOS'!A1692</f>
        <v/>
      </c>
      <c r="B1716">
        <f>'03_DADOS_LIMPOS'!C1692</f>
        <v/>
      </c>
      <c r="C1716">
        <f>'03_DADOS_LIMPOS'!D1692</f>
        <v/>
      </c>
      <c r="D1716">
        <f>'03_DADOS_LIMPOS'!K1692</f>
        <v/>
      </c>
      <c r="E1716">
        <f>$B$8+$B$9*D1716</f>
        <v/>
      </c>
      <c r="F1716">
        <f>C1716-E1716</f>
        <v/>
      </c>
      <c r="G1716">
        <f>F1716/$B$11</f>
        <v/>
      </c>
      <c r="H1716">
        <f>ABS(G1716)</f>
        <v/>
      </c>
    </row>
    <row r="1717">
      <c r="A1717">
        <f>'03_DADOS_LIMPOS'!A1693</f>
        <v/>
      </c>
      <c r="B1717">
        <f>'03_DADOS_LIMPOS'!C1693</f>
        <v/>
      </c>
      <c r="C1717">
        <f>'03_DADOS_LIMPOS'!D1693</f>
        <v/>
      </c>
      <c r="D1717">
        <f>'03_DADOS_LIMPOS'!K1693</f>
        <v/>
      </c>
      <c r="E1717">
        <f>$B$8+$B$9*D1717</f>
        <v/>
      </c>
      <c r="F1717">
        <f>C1717-E1717</f>
        <v/>
      </c>
      <c r="G1717">
        <f>F1717/$B$11</f>
        <v/>
      </c>
      <c r="H1717">
        <f>ABS(G1717)</f>
        <v/>
      </c>
    </row>
    <row r="1718">
      <c r="A1718">
        <f>'03_DADOS_LIMPOS'!A1694</f>
        <v/>
      </c>
      <c r="B1718">
        <f>'03_DADOS_LIMPOS'!C1694</f>
        <v/>
      </c>
      <c r="C1718">
        <f>'03_DADOS_LIMPOS'!D1694</f>
        <v/>
      </c>
      <c r="D1718">
        <f>'03_DADOS_LIMPOS'!K1694</f>
        <v/>
      </c>
      <c r="E1718">
        <f>$B$8+$B$9*D1718</f>
        <v/>
      </c>
      <c r="F1718">
        <f>C1718-E1718</f>
        <v/>
      </c>
      <c r="G1718">
        <f>F1718/$B$11</f>
        <v/>
      </c>
      <c r="H1718">
        <f>ABS(G1718)</f>
        <v/>
      </c>
    </row>
    <row r="1719">
      <c r="A1719">
        <f>'03_DADOS_LIMPOS'!A1695</f>
        <v/>
      </c>
      <c r="B1719">
        <f>'03_DADOS_LIMPOS'!C1695</f>
        <v/>
      </c>
      <c r="C1719">
        <f>'03_DADOS_LIMPOS'!D1695</f>
        <v/>
      </c>
      <c r="D1719">
        <f>'03_DADOS_LIMPOS'!K1695</f>
        <v/>
      </c>
      <c r="E1719">
        <f>$B$8+$B$9*D1719</f>
        <v/>
      </c>
      <c r="F1719">
        <f>C1719-E1719</f>
        <v/>
      </c>
      <c r="G1719">
        <f>F1719/$B$11</f>
        <v/>
      </c>
      <c r="H1719">
        <f>ABS(G1719)</f>
        <v/>
      </c>
    </row>
    <row r="1720">
      <c r="A1720">
        <f>'03_DADOS_LIMPOS'!A1696</f>
        <v/>
      </c>
      <c r="B1720">
        <f>'03_DADOS_LIMPOS'!C1696</f>
        <v/>
      </c>
      <c r="C1720">
        <f>'03_DADOS_LIMPOS'!D1696</f>
        <v/>
      </c>
      <c r="D1720">
        <f>'03_DADOS_LIMPOS'!K1696</f>
        <v/>
      </c>
      <c r="E1720">
        <f>$B$8+$B$9*D1720</f>
        <v/>
      </c>
      <c r="F1720">
        <f>C1720-E1720</f>
        <v/>
      </c>
      <c r="G1720">
        <f>F1720/$B$11</f>
        <v/>
      </c>
      <c r="H1720">
        <f>ABS(G1720)</f>
        <v/>
      </c>
    </row>
    <row r="1721">
      <c r="A1721">
        <f>'03_DADOS_LIMPOS'!A1697</f>
        <v/>
      </c>
      <c r="B1721">
        <f>'03_DADOS_LIMPOS'!C1697</f>
        <v/>
      </c>
      <c r="C1721">
        <f>'03_DADOS_LIMPOS'!D1697</f>
        <v/>
      </c>
      <c r="D1721">
        <f>'03_DADOS_LIMPOS'!K1697</f>
        <v/>
      </c>
      <c r="E1721">
        <f>$B$8+$B$9*D1721</f>
        <v/>
      </c>
      <c r="F1721">
        <f>C1721-E1721</f>
        <v/>
      </c>
      <c r="G1721">
        <f>F1721/$B$11</f>
        <v/>
      </c>
      <c r="H1721">
        <f>ABS(G1721)</f>
        <v/>
      </c>
    </row>
    <row r="1722">
      <c r="A1722">
        <f>'03_DADOS_LIMPOS'!A1698</f>
        <v/>
      </c>
      <c r="B1722">
        <f>'03_DADOS_LIMPOS'!C1698</f>
        <v/>
      </c>
      <c r="C1722">
        <f>'03_DADOS_LIMPOS'!D1698</f>
        <v/>
      </c>
      <c r="D1722">
        <f>'03_DADOS_LIMPOS'!K1698</f>
        <v/>
      </c>
      <c r="E1722">
        <f>$B$8+$B$9*D1722</f>
        <v/>
      </c>
      <c r="F1722">
        <f>C1722-E1722</f>
        <v/>
      </c>
      <c r="G1722">
        <f>F1722/$B$11</f>
        <v/>
      </c>
      <c r="H1722">
        <f>ABS(G1722)</f>
        <v/>
      </c>
    </row>
    <row r="1723">
      <c r="A1723">
        <f>'03_DADOS_LIMPOS'!A1699</f>
        <v/>
      </c>
      <c r="B1723">
        <f>'03_DADOS_LIMPOS'!C1699</f>
        <v/>
      </c>
      <c r="C1723">
        <f>'03_DADOS_LIMPOS'!D1699</f>
        <v/>
      </c>
      <c r="D1723">
        <f>'03_DADOS_LIMPOS'!K1699</f>
        <v/>
      </c>
      <c r="E1723">
        <f>$B$8+$B$9*D1723</f>
        <v/>
      </c>
      <c r="F1723">
        <f>C1723-E1723</f>
        <v/>
      </c>
      <c r="G1723">
        <f>F1723/$B$11</f>
        <v/>
      </c>
      <c r="H1723">
        <f>ABS(G1723)</f>
        <v/>
      </c>
    </row>
    <row r="1724">
      <c r="A1724">
        <f>'03_DADOS_LIMPOS'!A1700</f>
        <v/>
      </c>
      <c r="B1724">
        <f>'03_DADOS_LIMPOS'!C1700</f>
        <v/>
      </c>
      <c r="C1724">
        <f>'03_DADOS_LIMPOS'!D1700</f>
        <v/>
      </c>
      <c r="D1724">
        <f>'03_DADOS_LIMPOS'!K1700</f>
        <v/>
      </c>
      <c r="E1724">
        <f>$B$8+$B$9*D1724</f>
        <v/>
      </c>
      <c r="F1724">
        <f>C1724-E1724</f>
        <v/>
      </c>
      <c r="G1724">
        <f>F1724/$B$11</f>
        <v/>
      </c>
      <c r="H1724">
        <f>ABS(G1724)</f>
        <v/>
      </c>
    </row>
    <row r="1725">
      <c r="A1725">
        <f>'03_DADOS_LIMPOS'!A1701</f>
        <v/>
      </c>
      <c r="B1725">
        <f>'03_DADOS_LIMPOS'!C1701</f>
        <v/>
      </c>
      <c r="C1725">
        <f>'03_DADOS_LIMPOS'!D1701</f>
        <v/>
      </c>
      <c r="D1725">
        <f>'03_DADOS_LIMPOS'!K1701</f>
        <v/>
      </c>
      <c r="E1725">
        <f>$B$8+$B$9*D1725</f>
        <v/>
      </c>
      <c r="F1725">
        <f>C1725-E1725</f>
        <v/>
      </c>
      <c r="G1725">
        <f>F1725/$B$11</f>
        <v/>
      </c>
      <c r="H1725">
        <f>ABS(G1725)</f>
        <v/>
      </c>
    </row>
    <row r="1726">
      <c r="A1726">
        <f>'03_DADOS_LIMPOS'!A1702</f>
        <v/>
      </c>
      <c r="B1726">
        <f>'03_DADOS_LIMPOS'!C1702</f>
        <v/>
      </c>
      <c r="C1726">
        <f>'03_DADOS_LIMPOS'!D1702</f>
        <v/>
      </c>
      <c r="D1726">
        <f>'03_DADOS_LIMPOS'!K1702</f>
        <v/>
      </c>
      <c r="E1726">
        <f>$B$8+$B$9*D1726</f>
        <v/>
      </c>
      <c r="F1726">
        <f>C1726-E1726</f>
        <v/>
      </c>
      <c r="G1726">
        <f>F1726/$B$11</f>
        <v/>
      </c>
      <c r="H1726">
        <f>ABS(G1726)</f>
        <v/>
      </c>
    </row>
    <row r="1727">
      <c r="A1727">
        <f>'03_DADOS_LIMPOS'!A1703</f>
        <v/>
      </c>
      <c r="B1727">
        <f>'03_DADOS_LIMPOS'!C1703</f>
        <v/>
      </c>
      <c r="C1727">
        <f>'03_DADOS_LIMPOS'!D1703</f>
        <v/>
      </c>
      <c r="D1727">
        <f>'03_DADOS_LIMPOS'!K1703</f>
        <v/>
      </c>
      <c r="E1727">
        <f>$B$8+$B$9*D1727</f>
        <v/>
      </c>
      <c r="F1727">
        <f>C1727-E1727</f>
        <v/>
      </c>
      <c r="G1727">
        <f>F1727/$B$11</f>
        <v/>
      </c>
      <c r="H1727">
        <f>ABS(G1727)</f>
        <v/>
      </c>
    </row>
    <row r="1728">
      <c r="A1728">
        <f>'03_DADOS_LIMPOS'!A1704</f>
        <v/>
      </c>
      <c r="B1728">
        <f>'03_DADOS_LIMPOS'!C1704</f>
        <v/>
      </c>
      <c r="C1728">
        <f>'03_DADOS_LIMPOS'!D1704</f>
        <v/>
      </c>
      <c r="D1728">
        <f>'03_DADOS_LIMPOS'!K1704</f>
        <v/>
      </c>
      <c r="E1728">
        <f>$B$8+$B$9*D1728</f>
        <v/>
      </c>
      <c r="F1728">
        <f>C1728-E1728</f>
        <v/>
      </c>
      <c r="G1728">
        <f>F1728/$B$11</f>
        <v/>
      </c>
      <c r="H1728">
        <f>ABS(G1728)</f>
        <v/>
      </c>
    </row>
    <row r="1729">
      <c r="A1729">
        <f>'03_DADOS_LIMPOS'!A1705</f>
        <v/>
      </c>
      <c r="B1729">
        <f>'03_DADOS_LIMPOS'!C1705</f>
        <v/>
      </c>
      <c r="C1729">
        <f>'03_DADOS_LIMPOS'!D1705</f>
        <v/>
      </c>
      <c r="D1729">
        <f>'03_DADOS_LIMPOS'!K1705</f>
        <v/>
      </c>
      <c r="E1729">
        <f>$B$8+$B$9*D1729</f>
        <v/>
      </c>
      <c r="F1729">
        <f>C1729-E1729</f>
        <v/>
      </c>
      <c r="G1729">
        <f>F1729/$B$11</f>
        <v/>
      </c>
      <c r="H1729">
        <f>ABS(G1729)</f>
        <v/>
      </c>
    </row>
    <row r="1730">
      <c r="A1730">
        <f>'03_DADOS_LIMPOS'!A1706</f>
        <v/>
      </c>
      <c r="B1730">
        <f>'03_DADOS_LIMPOS'!C1706</f>
        <v/>
      </c>
      <c r="C1730">
        <f>'03_DADOS_LIMPOS'!D1706</f>
        <v/>
      </c>
      <c r="D1730">
        <f>'03_DADOS_LIMPOS'!K1706</f>
        <v/>
      </c>
      <c r="E1730">
        <f>$B$8+$B$9*D1730</f>
        <v/>
      </c>
      <c r="F1730">
        <f>C1730-E1730</f>
        <v/>
      </c>
      <c r="G1730">
        <f>F1730/$B$11</f>
        <v/>
      </c>
      <c r="H1730">
        <f>ABS(G1730)</f>
        <v/>
      </c>
    </row>
    <row r="1731">
      <c r="A1731">
        <f>'03_DADOS_LIMPOS'!A1707</f>
        <v/>
      </c>
      <c r="B1731">
        <f>'03_DADOS_LIMPOS'!C1707</f>
        <v/>
      </c>
      <c r="C1731">
        <f>'03_DADOS_LIMPOS'!D1707</f>
        <v/>
      </c>
      <c r="D1731">
        <f>'03_DADOS_LIMPOS'!K1707</f>
        <v/>
      </c>
      <c r="E1731">
        <f>$B$8+$B$9*D1731</f>
        <v/>
      </c>
      <c r="F1731">
        <f>C1731-E1731</f>
        <v/>
      </c>
      <c r="G1731">
        <f>F1731/$B$11</f>
        <v/>
      </c>
      <c r="H1731">
        <f>ABS(G1731)</f>
        <v/>
      </c>
    </row>
    <row r="1732">
      <c r="A1732">
        <f>'03_DADOS_LIMPOS'!A1708</f>
        <v/>
      </c>
      <c r="B1732">
        <f>'03_DADOS_LIMPOS'!C1708</f>
        <v/>
      </c>
      <c r="C1732">
        <f>'03_DADOS_LIMPOS'!D1708</f>
        <v/>
      </c>
      <c r="D1732">
        <f>'03_DADOS_LIMPOS'!K1708</f>
        <v/>
      </c>
      <c r="E1732">
        <f>$B$8+$B$9*D1732</f>
        <v/>
      </c>
      <c r="F1732">
        <f>C1732-E1732</f>
        <v/>
      </c>
      <c r="G1732">
        <f>F1732/$B$11</f>
        <v/>
      </c>
      <c r="H1732">
        <f>ABS(G1732)</f>
        <v/>
      </c>
    </row>
    <row r="1733">
      <c r="A1733">
        <f>'03_DADOS_LIMPOS'!A1709</f>
        <v/>
      </c>
      <c r="B1733">
        <f>'03_DADOS_LIMPOS'!C1709</f>
        <v/>
      </c>
      <c r="C1733">
        <f>'03_DADOS_LIMPOS'!D1709</f>
        <v/>
      </c>
      <c r="D1733">
        <f>'03_DADOS_LIMPOS'!K1709</f>
        <v/>
      </c>
      <c r="E1733">
        <f>$B$8+$B$9*D1733</f>
        <v/>
      </c>
      <c r="F1733">
        <f>C1733-E1733</f>
        <v/>
      </c>
      <c r="G1733">
        <f>F1733/$B$11</f>
        <v/>
      </c>
      <c r="H1733">
        <f>ABS(G1733)</f>
        <v/>
      </c>
    </row>
    <row r="1734">
      <c r="A1734">
        <f>'03_DADOS_LIMPOS'!A1710</f>
        <v/>
      </c>
      <c r="B1734">
        <f>'03_DADOS_LIMPOS'!C1710</f>
        <v/>
      </c>
      <c r="C1734">
        <f>'03_DADOS_LIMPOS'!D1710</f>
        <v/>
      </c>
      <c r="D1734">
        <f>'03_DADOS_LIMPOS'!K1710</f>
        <v/>
      </c>
      <c r="E1734">
        <f>$B$8+$B$9*D1734</f>
        <v/>
      </c>
      <c r="F1734">
        <f>C1734-E1734</f>
        <v/>
      </c>
      <c r="G1734">
        <f>F1734/$B$11</f>
        <v/>
      </c>
      <c r="H1734">
        <f>ABS(G1734)</f>
        <v/>
      </c>
    </row>
    <row r="1735">
      <c r="A1735">
        <f>'03_DADOS_LIMPOS'!A1711</f>
        <v/>
      </c>
      <c r="B1735">
        <f>'03_DADOS_LIMPOS'!C1711</f>
        <v/>
      </c>
      <c r="C1735">
        <f>'03_DADOS_LIMPOS'!D1711</f>
        <v/>
      </c>
      <c r="D1735">
        <f>'03_DADOS_LIMPOS'!K1711</f>
        <v/>
      </c>
      <c r="E1735">
        <f>$B$8+$B$9*D1735</f>
        <v/>
      </c>
      <c r="F1735">
        <f>C1735-E1735</f>
        <v/>
      </c>
      <c r="G1735">
        <f>F1735/$B$11</f>
        <v/>
      </c>
      <c r="H1735">
        <f>ABS(G1735)</f>
        <v/>
      </c>
    </row>
    <row r="1736">
      <c r="A1736">
        <f>'03_DADOS_LIMPOS'!A1712</f>
        <v/>
      </c>
      <c r="B1736">
        <f>'03_DADOS_LIMPOS'!C1712</f>
        <v/>
      </c>
      <c r="C1736">
        <f>'03_DADOS_LIMPOS'!D1712</f>
        <v/>
      </c>
      <c r="D1736">
        <f>'03_DADOS_LIMPOS'!K1712</f>
        <v/>
      </c>
      <c r="E1736">
        <f>$B$8+$B$9*D1736</f>
        <v/>
      </c>
      <c r="F1736">
        <f>C1736-E1736</f>
        <v/>
      </c>
      <c r="G1736">
        <f>F1736/$B$11</f>
        <v/>
      </c>
      <c r="H1736">
        <f>ABS(G1736)</f>
        <v/>
      </c>
    </row>
    <row r="1737">
      <c r="A1737">
        <f>'03_DADOS_LIMPOS'!A1713</f>
        <v/>
      </c>
      <c r="B1737">
        <f>'03_DADOS_LIMPOS'!C1713</f>
        <v/>
      </c>
      <c r="C1737">
        <f>'03_DADOS_LIMPOS'!D1713</f>
        <v/>
      </c>
      <c r="D1737">
        <f>'03_DADOS_LIMPOS'!K1713</f>
        <v/>
      </c>
      <c r="E1737">
        <f>$B$8+$B$9*D1737</f>
        <v/>
      </c>
      <c r="F1737">
        <f>C1737-E1737</f>
        <v/>
      </c>
      <c r="G1737">
        <f>F1737/$B$11</f>
        <v/>
      </c>
      <c r="H1737">
        <f>ABS(G1737)</f>
        <v/>
      </c>
    </row>
    <row r="1738">
      <c r="A1738">
        <f>'03_DADOS_LIMPOS'!A1714</f>
        <v/>
      </c>
      <c r="B1738">
        <f>'03_DADOS_LIMPOS'!C1714</f>
        <v/>
      </c>
      <c r="C1738">
        <f>'03_DADOS_LIMPOS'!D1714</f>
        <v/>
      </c>
      <c r="D1738">
        <f>'03_DADOS_LIMPOS'!K1714</f>
        <v/>
      </c>
      <c r="E1738">
        <f>$B$8+$B$9*D1738</f>
        <v/>
      </c>
      <c r="F1738">
        <f>C1738-E1738</f>
        <v/>
      </c>
      <c r="G1738">
        <f>F1738/$B$11</f>
        <v/>
      </c>
      <c r="H1738">
        <f>ABS(G1738)</f>
        <v/>
      </c>
    </row>
    <row r="1739">
      <c r="A1739">
        <f>'03_DADOS_LIMPOS'!A1715</f>
        <v/>
      </c>
      <c r="B1739">
        <f>'03_DADOS_LIMPOS'!C1715</f>
        <v/>
      </c>
      <c r="C1739">
        <f>'03_DADOS_LIMPOS'!D1715</f>
        <v/>
      </c>
      <c r="D1739">
        <f>'03_DADOS_LIMPOS'!K1715</f>
        <v/>
      </c>
      <c r="E1739">
        <f>$B$8+$B$9*D1739</f>
        <v/>
      </c>
      <c r="F1739">
        <f>C1739-E1739</f>
        <v/>
      </c>
      <c r="G1739">
        <f>F1739/$B$11</f>
        <v/>
      </c>
      <c r="H1739">
        <f>ABS(G1739)</f>
        <v/>
      </c>
    </row>
    <row r="1740">
      <c r="A1740">
        <f>'03_DADOS_LIMPOS'!A1716</f>
        <v/>
      </c>
      <c r="B1740">
        <f>'03_DADOS_LIMPOS'!C1716</f>
        <v/>
      </c>
      <c r="C1740">
        <f>'03_DADOS_LIMPOS'!D1716</f>
        <v/>
      </c>
      <c r="D1740">
        <f>'03_DADOS_LIMPOS'!K1716</f>
        <v/>
      </c>
      <c r="E1740">
        <f>$B$8+$B$9*D1740</f>
        <v/>
      </c>
      <c r="F1740">
        <f>C1740-E1740</f>
        <v/>
      </c>
      <c r="G1740">
        <f>F1740/$B$11</f>
        <v/>
      </c>
      <c r="H1740">
        <f>ABS(G1740)</f>
        <v/>
      </c>
    </row>
    <row r="1741">
      <c r="A1741">
        <f>'03_DADOS_LIMPOS'!A1717</f>
        <v/>
      </c>
      <c r="B1741">
        <f>'03_DADOS_LIMPOS'!C1717</f>
        <v/>
      </c>
      <c r="C1741">
        <f>'03_DADOS_LIMPOS'!D1717</f>
        <v/>
      </c>
      <c r="D1741">
        <f>'03_DADOS_LIMPOS'!K1717</f>
        <v/>
      </c>
      <c r="E1741">
        <f>$B$8+$B$9*D1741</f>
        <v/>
      </c>
      <c r="F1741">
        <f>C1741-E1741</f>
        <v/>
      </c>
      <c r="G1741">
        <f>F1741/$B$11</f>
        <v/>
      </c>
      <c r="H1741">
        <f>ABS(G1741)</f>
        <v/>
      </c>
    </row>
    <row r="1742">
      <c r="A1742">
        <f>'03_DADOS_LIMPOS'!A1718</f>
        <v/>
      </c>
      <c r="B1742">
        <f>'03_DADOS_LIMPOS'!C1718</f>
        <v/>
      </c>
      <c r="C1742">
        <f>'03_DADOS_LIMPOS'!D1718</f>
        <v/>
      </c>
      <c r="D1742">
        <f>'03_DADOS_LIMPOS'!K1718</f>
        <v/>
      </c>
      <c r="E1742">
        <f>$B$8+$B$9*D1742</f>
        <v/>
      </c>
      <c r="F1742">
        <f>C1742-E1742</f>
        <v/>
      </c>
      <c r="G1742">
        <f>F1742/$B$11</f>
        <v/>
      </c>
      <c r="H1742">
        <f>ABS(G1742)</f>
        <v/>
      </c>
    </row>
    <row r="1743">
      <c r="A1743">
        <f>'03_DADOS_LIMPOS'!A1719</f>
        <v/>
      </c>
      <c r="B1743">
        <f>'03_DADOS_LIMPOS'!C1719</f>
        <v/>
      </c>
      <c r="C1743">
        <f>'03_DADOS_LIMPOS'!D1719</f>
        <v/>
      </c>
      <c r="D1743">
        <f>'03_DADOS_LIMPOS'!K1719</f>
        <v/>
      </c>
      <c r="E1743">
        <f>$B$8+$B$9*D1743</f>
        <v/>
      </c>
      <c r="F1743">
        <f>C1743-E1743</f>
        <v/>
      </c>
      <c r="G1743">
        <f>F1743/$B$11</f>
        <v/>
      </c>
      <c r="H1743">
        <f>ABS(G1743)</f>
        <v/>
      </c>
    </row>
    <row r="1744">
      <c r="A1744">
        <f>'03_DADOS_LIMPOS'!A1720</f>
        <v/>
      </c>
      <c r="B1744">
        <f>'03_DADOS_LIMPOS'!C1720</f>
        <v/>
      </c>
      <c r="C1744">
        <f>'03_DADOS_LIMPOS'!D1720</f>
        <v/>
      </c>
      <c r="D1744">
        <f>'03_DADOS_LIMPOS'!K1720</f>
        <v/>
      </c>
      <c r="E1744">
        <f>$B$8+$B$9*D1744</f>
        <v/>
      </c>
      <c r="F1744">
        <f>C1744-E1744</f>
        <v/>
      </c>
      <c r="G1744">
        <f>F1744/$B$11</f>
        <v/>
      </c>
      <c r="H1744">
        <f>ABS(G1744)</f>
        <v/>
      </c>
    </row>
    <row r="1745">
      <c r="A1745">
        <f>'03_DADOS_LIMPOS'!A1721</f>
        <v/>
      </c>
      <c r="B1745">
        <f>'03_DADOS_LIMPOS'!C1721</f>
        <v/>
      </c>
      <c r="C1745">
        <f>'03_DADOS_LIMPOS'!D1721</f>
        <v/>
      </c>
      <c r="D1745">
        <f>'03_DADOS_LIMPOS'!K1721</f>
        <v/>
      </c>
      <c r="E1745">
        <f>$B$8+$B$9*D1745</f>
        <v/>
      </c>
      <c r="F1745">
        <f>C1745-E1745</f>
        <v/>
      </c>
      <c r="G1745">
        <f>F1745/$B$11</f>
        <v/>
      </c>
      <c r="H1745">
        <f>ABS(G1745)</f>
        <v/>
      </c>
    </row>
    <row r="1746">
      <c r="A1746">
        <f>'03_DADOS_LIMPOS'!A1722</f>
        <v/>
      </c>
      <c r="B1746">
        <f>'03_DADOS_LIMPOS'!C1722</f>
        <v/>
      </c>
      <c r="C1746">
        <f>'03_DADOS_LIMPOS'!D1722</f>
        <v/>
      </c>
      <c r="D1746">
        <f>'03_DADOS_LIMPOS'!K1722</f>
        <v/>
      </c>
      <c r="E1746">
        <f>$B$8+$B$9*D1746</f>
        <v/>
      </c>
      <c r="F1746">
        <f>C1746-E1746</f>
        <v/>
      </c>
      <c r="G1746">
        <f>F1746/$B$11</f>
        <v/>
      </c>
      <c r="H1746">
        <f>ABS(G1746)</f>
        <v/>
      </c>
    </row>
    <row r="1747">
      <c r="A1747">
        <f>'03_DADOS_LIMPOS'!A1723</f>
        <v/>
      </c>
      <c r="B1747">
        <f>'03_DADOS_LIMPOS'!C1723</f>
        <v/>
      </c>
      <c r="C1747">
        <f>'03_DADOS_LIMPOS'!D1723</f>
        <v/>
      </c>
      <c r="D1747">
        <f>'03_DADOS_LIMPOS'!K1723</f>
        <v/>
      </c>
      <c r="E1747">
        <f>$B$8+$B$9*D1747</f>
        <v/>
      </c>
      <c r="F1747">
        <f>C1747-E1747</f>
        <v/>
      </c>
      <c r="G1747">
        <f>F1747/$B$11</f>
        <v/>
      </c>
      <c r="H1747">
        <f>ABS(G1747)</f>
        <v/>
      </c>
    </row>
    <row r="1748">
      <c r="A1748">
        <f>'03_DADOS_LIMPOS'!A1724</f>
        <v/>
      </c>
      <c r="B1748">
        <f>'03_DADOS_LIMPOS'!C1724</f>
        <v/>
      </c>
      <c r="C1748">
        <f>'03_DADOS_LIMPOS'!D1724</f>
        <v/>
      </c>
      <c r="D1748">
        <f>'03_DADOS_LIMPOS'!K1724</f>
        <v/>
      </c>
      <c r="E1748">
        <f>$B$8+$B$9*D1748</f>
        <v/>
      </c>
      <c r="F1748">
        <f>C1748-E1748</f>
        <v/>
      </c>
      <c r="G1748">
        <f>F1748/$B$11</f>
        <v/>
      </c>
      <c r="H1748">
        <f>ABS(G1748)</f>
        <v/>
      </c>
    </row>
    <row r="1749">
      <c r="A1749">
        <f>'03_DADOS_LIMPOS'!A1725</f>
        <v/>
      </c>
      <c r="B1749">
        <f>'03_DADOS_LIMPOS'!C1725</f>
        <v/>
      </c>
      <c r="C1749">
        <f>'03_DADOS_LIMPOS'!D1725</f>
        <v/>
      </c>
      <c r="D1749">
        <f>'03_DADOS_LIMPOS'!K1725</f>
        <v/>
      </c>
      <c r="E1749">
        <f>$B$8+$B$9*D1749</f>
        <v/>
      </c>
      <c r="F1749">
        <f>C1749-E1749</f>
        <v/>
      </c>
      <c r="G1749">
        <f>F1749/$B$11</f>
        <v/>
      </c>
      <c r="H1749">
        <f>ABS(G1749)</f>
        <v/>
      </c>
    </row>
    <row r="1750">
      <c r="A1750">
        <f>'03_DADOS_LIMPOS'!A1726</f>
        <v/>
      </c>
      <c r="B1750">
        <f>'03_DADOS_LIMPOS'!C1726</f>
        <v/>
      </c>
      <c r="C1750">
        <f>'03_DADOS_LIMPOS'!D1726</f>
        <v/>
      </c>
      <c r="D1750">
        <f>'03_DADOS_LIMPOS'!K1726</f>
        <v/>
      </c>
      <c r="E1750">
        <f>$B$8+$B$9*D1750</f>
        <v/>
      </c>
      <c r="F1750">
        <f>C1750-E1750</f>
        <v/>
      </c>
      <c r="G1750">
        <f>F1750/$B$11</f>
        <v/>
      </c>
      <c r="H1750">
        <f>ABS(G1750)</f>
        <v/>
      </c>
    </row>
    <row r="1751">
      <c r="A1751">
        <f>'03_DADOS_LIMPOS'!A1727</f>
        <v/>
      </c>
      <c r="B1751">
        <f>'03_DADOS_LIMPOS'!C1727</f>
        <v/>
      </c>
      <c r="C1751">
        <f>'03_DADOS_LIMPOS'!D1727</f>
        <v/>
      </c>
      <c r="D1751">
        <f>'03_DADOS_LIMPOS'!K1727</f>
        <v/>
      </c>
      <c r="E1751">
        <f>$B$8+$B$9*D1751</f>
        <v/>
      </c>
      <c r="F1751">
        <f>C1751-E1751</f>
        <v/>
      </c>
      <c r="G1751">
        <f>F1751/$B$11</f>
        <v/>
      </c>
      <c r="H1751">
        <f>ABS(G1751)</f>
        <v/>
      </c>
    </row>
    <row r="1752">
      <c r="A1752">
        <f>'03_DADOS_LIMPOS'!A1728</f>
        <v/>
      </c>
      <c r="B1752">
        <f>'03_DADOS_LIMPOS'!C1728</f>
        <v/>
      </c>
      <c r="C1752">
        <f>'03_DADOS_LIMPOS'!D1728</f>
        <v/>
      </c>
      <c r="D1752">
        <f>'03_DADOS_LIMPOS'!K1728</f>
        <v/>
      </c>
      <c r="E1752">
        <f>$B$8+$B$9*D1752</f>
        <v/>
      </c>
      <c r="F1752">
        <f>C1752-E1752</f>
        <v/>
      </c>
      <c r="G1752">
        <f>F1752/$B$11</f>
        <v/>
      </c>
      <c r="H1752">
        <f>ABS(G1752)</f>
        <v/>
      </c>
    </row>
    <row r="1753">
      <c r="A1753">
        <f>'03_DADOS_LIMPOS'!A1729</f>
        <v/>
      </c>
      <c r="B1753">
        <f>'03_DADOS_LIMPOS'!C1729</f>
        <v/>
      </c>
      <c r="C1753">
        <f>'03_DADOS_LIMPOS'!D1729</f>
        <v/>
      </c>
      <c r="D1753">
        <f>'03_DADOS_LIMPOS'!K1729</f>
        <v/>
      </c>
      <c r="E1753">
        <f>$B$8+$B$9*D1753</f>
        <v/>
      </c>
      <c r="F1753">
        <f>C1753-E1753</f>
        <v/>
      </c>
      <c r="G1753">
        <f>F1753/$B$11</f>
        <v/>
      </c>
      <c r="H1753">
        <f>ABS(G1753)</f>
        <v/>
      </c>
    </row>
    <row r="1754">
      <c r="A1754">
        <f>'03_DADOS_LIMPOS'!A1730</f>
        <v/>
      </c>
      <c r="B1754">
        <f>'03_DADOS_LIMPOS'!C1730</f>
        <v/>
      </c>
      <c r="C1754">
        <f>'03_DADOS_LIMPOS'!D1730</f>
        <v/>
      </c>
      <c r="D1754">
        <f>'03_DADOS_LIMPOS'!K1730</f>
        <v/>
      </c>
      <c r="E1754">
        <f>$B$8+$B$9*D1754</f>
        <v/>
      </c>
      <c r="F1754">
        <f>C1754-E1754</f>
        <v/>
      </c>
      <c r="G1754">
        <f>F1754/$B$11</f>
        <v/>
      </c>
      <c r="H1754">
        <f>ABS(G1754)</f>
        <v/>
      </c>
    </row>
    <row r="1755">
      <c r="A1755">
        <f>'03_DADOS_LIMPOS'!A1731</f>
        <v/>
      </c>
      <c r="B1755">
        <f>'03_DADOS_LIMPOS'!C1731</f>
        <v/>
      </c>
      <c r="C1755">
        <f>'03_DADOS_LIMPOS'!D1731</f>
        <v/>
      </c>
      <c r="D1755">
        <f>'03_DADOS_LIMPOS'!K1731</f>
        <v/>
      </c>
      <c r="E1755">
        <f>$B$8+$B$9*D1755</f>
        <v/>
      </c>
      <c r="F1755">
        <f>C1755-E1755</f>
        <v/>
      </c>
      <c r="G1755">
        <f>F1755/$B$11</f>
        <v/>
      </c>
      <c r="H1755">
        <f>ABS(G1755)</f>
        <v/>
      </c>
    </row>
    <row r="1756">
      <c r="A1756">
        <f>'03_DADOS_LIMPOS'!A1732</f>
        <v/>
      </c>
      <c r="B1756">
        <f>'03_DADOS_LIMPOS'!C1732</f>
        <v/>
      </c>
      <c r="C1756">
        <f>'03_DADOS_LIMPOS'!D1732</f>
        <v/>
      </c>
      <c r="D1756">
        <f>'03_DADOS_LIMPOS'!K1732</f>
        <v/>
      </c>
      <c r="E1756">
        <f>$B$8+$B$9*D1756</f>
        <v/>
      </c>
      <c r="F1756">
        <f>C1756-E1756</f>
        <v/>
      </c>
      <c r="G1756">
        <f>F1756/$B$11</f>
        <v/>
      </c>
      <c r="H1756">
        <f>ABS(G1756)</f>
        <v/>
      </c>
    </row>
    <row r="1757">
      <c r="A1757">
        <f>'03_DADOS_LIMPOS'!A1733</f>
        <v/>
      </c>
      <c r="B1757">
        <f>'03_DADOS_LIMPOS'!C1733</f>
        <v/>
      </c>
      <c r="C1757">
        <f>'03_DADOS_LIMPOS'!D1733</f>
        <v/>
      </c>
      <c r="D1757">
        <f>'03_DADOS_LIMPOS'!K1733</f>
        <v/>
      </c>
      <c r="E1757">
        <f>$B$8+$B$9*D1757</f>
        <v/>
      </c>
      <c r="F1757">
        <f>C1757-E1757</f>
        <v/>
      </c>
      <c r="G1757">
        <f>F1757/$B$11</f>
        <v/>
      </c>
      <c r="H1757">
        <f>ABS(G1757)</f>
        <v/>
      </c>
    </row>
    <row r="1758">
      <c r="A1758">
        <f>'03_DADOS_LIMPOS'!A1734</f>
        <v/>
      </c>
      <c r="B1758">
        <f>'03_DADOS_LIMPOS'!C1734</f>
        <v/>
      </c>
      <c r="C1758">
        <f>'03_DADOS_LIMPOS'!D1734</f>
        <v/>
      </c>
      <c r="D1758">
        <f>'03_DADOS_LIMPOS'!K1734</f>
        <v/>
      </c>
      <c r="E1758">
        <f>$B$8+$B$9*D1758</f>
        <v/>
      </c>
      <c r="F1758">
        <f>C1758-E1758</f>
        <v/>
      </c>
      <c r="G1758">
        <f>F1758/$B$11</f>
        <v/>
      </c>
      <c r="H1758">
        <f>ABS(G1758)</f>
        <v/>
      </c>
    </row>
    <row r="1759">
      <c r="A1759">
        <f>'03_DADOS_LIMPOS'!A1735</f>
        <v/>
      </c>
      <c r="B1759">
        <f>'03_DADOS_LIMPOS'!C1735</f>
        <v/>
      </c>
      <c r="C1759">
        <f>'03_DADOS_LIMPOS'!D1735</f>
        <v/>
      </c>
      <c r="D1759">
        <f>'03_DADOS_LIMPOS'!K1735</f>
        <v/>
      </c>
      <c r="E1759">
        <f>$B$8+$B$9*D1759</f>
        <v/>
      </c>
      <c r="F1759">
        <f>C1759-E1759</f>
        <v/>
      </c>
      <c r="G1759">
        <f>F1759/$B$11</f>
        <v/>
      </c>
      <c r="H1759">
        <f>ABS(G1759)</f>
        <v/>
      </c>
    </row>
    <row r="1760">
      <c r="A1760">
        <f>'03_DADOS_LIMPOS'!A1736</f>
        <v/>
      </c>
      <c r="B1760">
        <f>'03_DADOS_LIMPOS'!C1736</f>
        <v/>
      </c>
      <c r="C1760">
        <f>'03_DADOS_LIMPOS'!D1736</f>
        <v/>
      </c>
      <c r="D1760">
        <f>'03_DADOS_LIMPOS'!K1736</f>
        <v/>
      </c>
      <c r="E1760">
        <f>$B$8+$B$9*D1760</f>
        <v/>
      </c>
      <c r="F1760">
        <f>C1760-E1760</f>
        <v/>
      </c>
      <c r="G1760">
        <f>F1760/$B$11</f>
        <v/>
      </c>
      <c r="H1760">
        <f>ABS(G1760)</f>
        <v/>
      </c>
    </row>
    <row r="1761">
      <c r="A1761">
        <f>'03_DADOS_LIMPOS'!A1737</f>
        <v/>
      </c>
      <c r="B1761">
        <f>'03_DADOS_LIMPOS'!C1737</f>
        <v/>
      </c>
      <c r="C1761">
        <f>'03_DADOS_LIMPOS'!D1737</f>
        <v/>
      </c>
      <c r="D1761">
        <f>'03_DADOS_LIMPOS'!K1737</f>
        <v/>
      </c>
      <c r="E1761">
        <f>$B$8+$B$9*D1761</f>
        <v/>
      </c>
      <c r="F1761">
        <f>C1761-E1761</f>
        <v/>
      </c>
      <c r="G1761">
        <f>F1761/$B$11</f>
        <v/>
      </c>
      <c r="H1761">
        <f>ABS(G1761)</f>
        <v/>
      </c>
    </row>
    <row r="1762">
      <c r="A1762">
        <f>'03_DADOS_LIMPOS'!A1738</f>
        <v/>
      </c>
      <c r="B1762">
        <f>'03_DADOS_LIMPOS'!C1738</f>
        <v/>
      </c>
      <c r="C1762">
        <f>'03_DADOS_LIMPOS'!D1738</f>
        <v/>
      </c>
      <c r="D1762">
        <f>'03_DADOS_LIMPOS'!K1738</f>
        <v/>
      </c>
      <c r="E1762">
        <f>$B$8+$B$9*D1762</f>
        <v/>
      </c>
      <c r="F1762">
        <f>C1762-E1762</f>
        <v/>
      </c>
      <c r="G1762">
        <f>F1762/$B$11</f>
        <v/>
      </c>
      <c r="H1762">
        <f>ABS(G1762)</f>
        <v/>
      </c>
    </row>
    <row r="1763">
      <c r="A1763">
        <f>'03_DADOS_LIMPOS'!A1739</f>
        <v/>
      </c>
      <c r="B1763">
        <f>'03_DADOS_LIMPOS'!C1739</f>
        <v/>
      </c>
      <c r="C1763">
        <f>'03_DADOS_LIMPOS'!D1739</f>
        <v/>
      </c>
      <c r="D1763">
        <f>'03_DADOS_LIMPOS'!K1739</f>
        <v/>
      </c>
      <c r="E1763">
        <f>$B$8+$B$9*D1763</f>
        <v/>
      </c>
      <c r="F1763">
        <f>C1763-E1763</f>
        <v/>
      </c>
      <c r="G1763">
        <f>F1763/$B$11</f>
        <v/>
      </c>
      <c r="H1763">
        <f>ABS(G1763)</f>
        <v/>
      </c>
    </row>
    <row r="1764">
      <c r="A1764">
        <f>'03_DADOS_LIMPOS'!A1740</f>
        <v/>
      </c>
      <c r="B1764">
        <f>'03_DADOS_LIMPOS'!C1740</f>
        <v/>
      </c>
      <c r="C1764">
        <f>'03_DADOS_LIMPOS'!D1740</f>
        <v/>
      </c>
      <c r="D1764">
        <f>'03_DADOS_LIMPOS'!K1740</f>
        <v/>
      </c>
      <c r="E1764">
        <f>$B$8+$B$9*D1764</f>
        <v/>
      </c>
      <c r="F1764">
        <f>C1764-E1764</f>
        <v/>
      </c>
      <c r="G1764">
        <f>F1764/$B$11</f>
        <v/>
      </c>
      <c r="H1764">
        <f>ABS(G1764)</f>
        <v/>
      </c>
    </row>
    <row r="1765">
      <c r="A1765">
        <f>'03_DADOS_LIMPOS'!A1741</f>
        <v/>
      </c>
      <c r="B1765">
        <f>'03_DADOS_LIMPOS'!C1741</f>
        <v/>
      </c>
      <c r="C1765">
        <f>'03_DADOS_LIMPOS'!D1741</f>
        <v/>
      </c>
      <c r="D1765">
        <f>'03_DADOS_LIMPOS'!K1741</f>
        <v/>
      </c>
      <c r="E1765">
        <f>$B$8+$B$9*D1765</f>
        <v/>
      </c>
      <c r="F1765">
        <f>C1765-E1765</f>
        <v/>
      </c>
      <c r="G1765">
        <f>F1765/$B$11</f>
        <v/>
      </c>
      <c r="H1765">
        <f>ABS(G1765)</f>
        <v/>
      </c>
    </row>
    <row r="1766">
      <c r="A1766">
        <f>'03_DADOS_LIMPOS'!A1742</f>
        <v/>
      </c>
      <c r="B1766">
        <f>'03_DADOS_LIMPOS'!C1742</f>
        <v/>
      </c>
      <c r="C1766">
        <f>'03_DADOS_LIMPOS'!D1742</f>
        <v/>
      </c>
      <c r="D1766">
        <f>'03_DADOS_LIMPOS'!K1742</f>
        <v/>
      </c>
      <c r="E1766">
        <f>$B$8+$B$9*D1766</f>
        <v/>
      </c>
      <c r="F1766">
        <f>C1766-E1766</f>
        <v/>
      </c>
      <c r="G1766">
        <f>F1766/$B$11</f>
        <v/>
      </c>
      <c r="H1766">
        <f>ABS(G1766)</f>
        <v/>
      </c>
    </row>
    <row r="1767">
      <c r="A1767">
        <f>'03_DADOS_LIMPOS'!A1743</f>
        <v/>
      </c>
      <c r="B1767">
        <f>'03_DADOS_LIMPOS'!C1743</f>
        <v/>
      </c>
      <c r="C1767">
        <f>'03_DADOS_LIMPOS'!D1743</f>
        <v/>
      </c>
      <c r="D1767">
        <f>'03_DADOS_LIMPOS'!K1743</f>
        <v/>
      </c>
      <c r="E1767">
        <f>$B$8+$B$9*D1767</f>
        <v/>
      </c>
      <c r="F1767">
        <f>C1767-E1767</f>
        <v/>
      </c>
      <c r="G1767">
        <f>F1767/$B$11</f>
        <v/>
      </c>
      <c r="H1767">
        <f>ABS(G1767)</f>
        <v/>
      </c>
    </row>
    <row r="1768">
      <c r="A1768">
        <f>'03_DADOS_LIMPOS'!A1744</f>
        <v/>
      </c>
      <c r="B1768">
        <f>'03_DADOS_LIMPOS'!C1744</f>
        <v/>
      </c>
      <c r="C1768">
        <f>'03_DADOS_LIMPOS'!D1744</f>
        <v/>
      </c>
      <c r="D1768">
        <f>'03_DADOS_LIMPOS'!K1744</f>
        <v/>
      </c>
      <c r="E1768">
        <f>$B$8+$B$9*D1768</f>
        <v/>
      </c>
      <c r="F1768">
        <f>C1768-E1768</f>
        <v/>
      </c>
      <c r="G1768">
        <f>F1768/$B$11</f>
        <v/>
      </c>
      <c r="H1768">
        <f>ABS(G1768)</f>
        <v/>
      </c>
    </row>
    <row r="1769">
      <c r="A1769">
        <f>'03_DADOS_LIMPOS'!A1745</f>
        <v/>
      </c>
      <c r="B1769">
        <f>'03_DADOS_LIMPOS'!C1745</f>
        <v/>
      </c>
      <c r="C1769">
        <f>'03_DADOS_LIMPOS'!D1745</f>
        <v/>
      </c>
      <c r="D1769">
        <f>'03_DADOS_LIMPOS'!K1745</f>
        <v/>
      </c>
      <c r="E1769">
        <f>$B$8+$B$9*D1769</f>
        <v/>
      </c>
      <c r="F1769">
        <f>C1769-E1769</f>
        <v/>
      </c>
      <c r="G1769">
        <f>F1769/$B$11</f>
        <v/>
      </c>
      <c r="H1769">
        <f>ABS(G1769)</f>
        <v/>
      </c>
    </row>
    <row r="1770">
      <c r="A1770">
        <f>'03_DADOS_LIMPOS'!A1746</f>
        <v/>
      </c>
      <c r="B1770">
        <f>'03_DADOS_LIMPOS'!C1746</f>
        <v/>
      </c>
      <c r="C1770">
        <f>'03_DADOS_LIMPOS'!D1746</f>
        <v/>
      </c>
      <c r="D1770">
        <f>'03_DADOS_LIMPOS'!K1746</f>
        <v/>
      </c>
      <c r="E1770">
        <f>$B$8+$B$9*D1770</f>
        <v/>
      </c>
      <c r="F1770">
        <f>C1770-E1770</f>
        <v/>
      </c>
      <c r="G1770">
        <f>F1770/$B$11</f>
        <v/>
      </c>
      <c r="H1770">
        <f>ABS(G1770)</f>
        <v/>
      </c>
    </row>
    <row r="1771">
      <c r="A1771">
        <f>'03_DADOS_LIMPOS'!A1747</f>
        <v/>
      </c>
      <c r="B1771">
        <f>'03_DADOS_LIMPOS'!C1747</f>
        <v/>
      </c>
      <c r="C1771">
        <f>'03_DADOS_LIMPOS'!D1747</f>
        <v/>
      </c>
      <c r="D1771">
        <f>'03_DADOS_LIMPOS'!K1747</f>
        <v/>
      </c>
      <c r="E1771">
        <f>$B$8+$B$9*D1771</f>
        <v/>
      </c>
      <c r="F1771">
        <f>C1771-E1771</f>
        <v/>
      </c>
      <c r="G1771">
        <f>F1771/$B$11</f>
        <v/>
      </c>
      <c r="H1771">
        <f>ABS(G1771)</f>
        <v/>
      </c>
    </row>
    <row r="1772">
      <c r="A1772">
        <f>'03_DADOS_LIMPOS'!A1748</f>
        <v/>
      </c>
      <c r="B1772">
        <f>'03_DADOS_LIMPOS'!C1748</f>
        <v/>
      </c>
      <c r="C1772">
        <f>'03_DADOS_LIMPOS'!D1748</f>
        <v/>
      </c>
      <c r="D1772">
        <f>'03_DADOS_LIMPOS'!K1748</f>
        <v/>
      </c>
      <c r="E1772">
        <f>$B$8+$B$9*D1772</f>
        <v/>
      </c>
      <c r="F1772">
        <f>C1772-E1772</f>
        <v/>
      </c>
      <c r="G1772">
        <f>F1772/$B$11</f>
        <v/>
      </c>
      <c r="H1772">
        <f>ABS(G1772)</f>
        <v/>
      </c>
    </row>
    <row r="1773">
      <c r="A1773">
        <f>'03_DADOS_LIMPOS'!A1749</f>
        <v/>
      </c>
      <c r="B1773">
        <f>'03_DADOS_LIMPOS'!C1749</f>
        <v/>
      </c>
      <c r="C1773">
        <f>'03_DADOS_LIMPOS'!D1749</f>
        <v/>
      </c>
      <c r="D1773">
        <f>'03_DADOS_LIMPOS'!K1749</f>
        <v/>
      </c>
      <c r="E1773">
        <f>$B$8+$B$9*D1773</f>
        <v/>
      </c>
      <c r="F1773">
        <f>C1773-E1773</f>
        <v/>
      </c>
      <c r="G1773">
        <f>F1773/$B$11</f>
        <v/>
      </c>
      <c r="H1773">
        <f>ABS(G1773)</f>
        <v/>
      </c>
    </row>
    <row r="1774">
      <c r="A1774">
        <f>'03_DADOS_LIMPOS'!A1750</f>
        <v/>
      </c>
      <c r="B1774">
        <f>'03_DADOS_LIMPOS'!C1750</f>
        <v/>
      </c>
      <c r="C1774">
        <f>'03_DADOS_LIMPOS'!D1750</f>
        <v/>
      </c>
      <c r="D1774">
        <f>'03_DADOS_LIMPOS'!K1750</f>
        <v/>
      </c>
      <c r="E1774">
        <f>$B$8+$B$9*D1774</f>
        <v/>
      </c>
      <c r="F1774">
        <f>C1774-E1774</f>
        <v/>
      </c>
      <c r="G1774">
        <f>F1774/$B$11</f>
        <v/>
      </c>
      <c r="H1774">
        <f>ABS(G1774)</f>
        <v/>
      </c>
    </row>
    <row r="1775">
      <c r="A1775">
        <f>'03_DADOS_LIMPOS'!A1751</f>
        <v/>
      </c>
      <c r="B1775">
        <f>'03_DADOS_LIMPOS'!C1751</f>
        <v/>
      </c>
      <c r="C1775">
        <f>'03_DADOS_LIMPOS'!D1751</f>
        <v/>
      </c>
      <c r="D1775">
        <f>'03_DADOS_LIMPOS'!K1751</f>
        <v/>
      </c>
      <c r="E1775">
        <f>$B$8+$B$9*D1775</f>
        <v/>
      </c>
      <c r="F1775">
        <f>C1775-E1775</f>
        <v/>
      </c>
      <c r="G1775">
        <f>F1775/$B$11</f>
        <v/>
      </c>
      <c r="H1775">
        <f>ABS(G1775)</f>
        <v/>
      </c>
    </row>
    <row r="1776">
      <c r="A1776">
        <f>'03_DADOS_LIMPOS'!A1752</f>
        <v/>
      </c>
      <c r="B1776">
        <f>'03_DADOS_LIMPOS'!C1752</f>
        <v/>
      </c>
      <c r="C1776">
        <f>'03_DADOS_LIMPOS'!D1752</f>
        <v/>
      </c>
      <c r="D1776">
        <f>'03_DADOS_LIMPOS'!K1752</f>
        <v/>
      </c>
      <c r="E1776">
        <f>$B$8+$B$9*D1776</f>
        <v/>
      </c>
      <c r="F1776">
        <f>C1776-E1776</f>
        <v/>
      </c>
      <c r="G1776">
        <f>F1776/$B$11</f>
        <v/>
      </c>
      <c r="H1776">
        <f>ABS(G1776)</f>
        <v/>
      </c>
    </row>
    <row r="1777">
      <c r="A1777">
        <f>'03_DADOS_LIMPOS'!A1753</f>
        <v/>
      </c>
      <c r="B1777">
        <f>'03_DADOS_LIMPOS'!C1753</f>
        <v/>
      </c>
      <c r="C1777">
        <f>'03_DADOS_LIMPOS'!D1753</f>
        <v/>
      </c>
      <c r="D1777">
        <f>'03_DADOS_LIMPOS'!K1753</f>
        <v/>
      </c>
      <c r="E1777">
        <f>$B$8+$B$9*D1777</f>
        <v/>
      </c>
      <c r="F1777">
        <f>C1777-E1777</f>
        <v/>
      </c>
      <c r="G1777">
        <f>F1777/$B$11</f>
        <v/>
      </c>
      <c r="H1777">
        <f>ABS(G1777)</f>
        <v/>
      </c>
    </row>
    <row r="1778">
      <c r="A1778">
        <f>'03_DADOS_LIMPOS'!A1754</f>
        <v/>
      </c>
      <c r="B1778">
        <f>'03_DADOS_LIMPOS'!C1754</f>
        <v/>
      </c>
      <c r="C1778">
        <f>'03_DADOS_LIMPOS'!D1754</f>
        <v/>
      </c>
      <c r="D1778">
        <f>'03_DADOS_LIMPOS'!K1754</f>
        <v/>
      </c>
      <c r="E1778">
        <f>$B$8+$B$9*D1778</f>
        <v/>
      </c>
      <c r="F1778">
        <f>C1778-E1778</f>
        <v/>
      </c>
      <c r="G1778">
        <f>F1778/$B$11</f>
        <v/>
      </c>
      <c r="H1778">
        <f>ABS(G1778)</f>
        <v/>
      </c>
    </row>
    <row r="1779">
      <c r="A1779">
        <f>'03_DADOS_LIMPOS'!A1755</f>
        <v/>
      </c>
      <c r="B1779">
        <f>'03_DADOS_LIMPOS'!C1755</f>
        <v/>
      </c>
      <c r="C1779">
        <f>'03_DADOS_LIMPOS'!D1755</f>
        <v/>
      </c>
      <c r="D1779">
        <f>'03_DADOS_LIMPOS'!K1755</f>
        <v/>
      </c>
      <c r="E1779">
        <f>$B$8+$B$9*D1779</f>
        <v/>
      </c>
      <c r="F1779">
        <f>C1779-E1779</f>
        <v/>
      </c>
      <c r="G1779">
        <f>F1779/$B$11</f>
        <v/>
      </c>
      <c r="H1779">
        <f>ABS(G1779)</f>
        <v/>
      </c>
    </row>
    <row r="1780">
      <c r="A1780">
        <f>'03_DADOS_LIMPOS'!A1756</f>
        <v/>
      </c>
      <c r="B1780">
        <f>'03_DADOS_LIMPOS'!C1756</f>
        <v/>
      </c>
      <c r="C1780">
        <f>'03_DADOS_LIMPOS'!D1756</f>
        <v/>
      </c>
      <c r="D1780">
        <f>'03_DADOS_LIMPOS'!K1756</f>
        <v/>
      </c>
      <c r="E1780">
        <f>$B$8+$B$9*D1780</f>
        <v/>
      </c>
      <c r="F1780">
        <f>C1780-E1780</f>
        <v/>
      </c>
      <c r="G1780">
        <f>F1780/$B$11</f>
        <v/>
      </c>
      <c r="H1780">
        <f>ABS(G1780)</f>
        <v/>
      </c>
    </row>
    <row r="1781">
      <c r="A1781">
        <f>'03_DADOS_LIMPOS'!A1757</f>
        <v/>
      </c>
      <c r="B1781">
        <f>'03_DADOS_LIMPOS'!C1757</f>
        <v/>
      </c>
      <c r="C1781">
        <f>'03_DADOS_LIMPOS'!D1757</f>
        <v/>
      </c>
      <c r="D1781">
        <f>'03_DADOS_LIMPOS'!K1757</f>
        <v/>
      </c>
      <c r="E1781">
        <f>$B$8+$B$9*D1781</f>
        <v/>
      </c>
      <c r="F1781">
        <f>C1781-E1781</f>
        <v/>
      </c>
      <c r="G1781">
        <f>F1781/$B$11</f>
        <v/>
      </c>
      <c r="H1781">
        <f>ABS(G1781)</f>
        <v/>
      </c>
    </row>
    <row r="1782">
      <c r="A1782">
        <f>'03_DADOS_LIMPOS'!A1758</f>
        <v/>
      </c>
      <c r="B1782">
        <f>'03_DADOS_LIMPOS'!C1758</f>
        <v/>
      </c>
      <c r="C1782">
        <f>'03_DADOS_LIMPOS'!D1758</f>
        <v/>
      </c>
      <c r="D1782">
        <f>'03_DADOS_LIMPOS'!K1758</f>
        <v/>
      </c>
      <c r="E1782">
        <f>$B$8+$B$9*D1782</f>
        <v/>
      </c>
      <c r="F1782">
        <f>C1782-E1782</f>
        <v/>
      </c>
      <c r="G1782">
        <f>F1782/$B$11</f>
        <v/>
      </c>
      <c r="H1782">
        <f>ABS(G1782)</f>
        <v/>
      </c>
    </row>
    <row r="1783">
      <c r="A1783">
        <f>'03_DADOS_LIMPOS'!A1759</f>
        <v/>
      </c>
      <c r="B1783">
        <f>'03_DADOS_LIMPOS'!C1759</f>
        <v/>
      </c>
      <c r="C1783">
        <f>'03_DADOS_LIMPOS'!D1759</f>
        <v/>
      </c>
      <c r="D1783">
        <f>'03_DADOS_LIMPOS'!K1759</f>
        <v/>
      </c>
      <c r="E1783">
        <f>$B$8+$B$9*D1783</f>
        <v/>
      </c>
      <c r="F1783">
        <f>C1783-E1783</f>
        <v/>
      </c>
      <c r="G1783">
        <f>F1783/$B$11</f>
        <v/>
      </c>
      <c r="H1783">
        <f>ABS(G1783)</f>
        <v/>
      </c>
    </row>
    <row r="1784">
      <c r="A1784">
        <f>'03_DADOS_LIMPOS'!A1760</f>
        <v/>
      </c>
      <c r="B1784">
        <f>'03_DADOS_LIMPOS'!C1760</f>
        <v/>
      </c>
      <c r="C1784">
        <f>'03_DADOS_LIMPOS'!D1760</f>
        <v/>
      </c>
      <c r="D1784">
        <f>'03_DADOS_LIMPOS'!K1760</f>
        <v/>
      </c>
      <c r="E1784">
        <f>$B$8+$B$9*D1784</f>
        <v/>
      </c>
      <c r="F1784">
        <f>C1784-E1784</f>
        <v/>
      </c>
      <c r="G1784">
        <f>F1784/$B$11</f>
        <v/>
      </c>
      <c r="H1784">
        <f>ABS(G1784)</f>
        <v/>
      </c>
    </row>
    <row r="1785">
      <c r="A1785">
        <f>'03_DADOS_LIMPOS'!A1761</f>
        <v/>
      </c>
      <c r="B1785">
        <f>'03_DADOS_LIMPOS'!C1761</f>
        <v/>
      </c>
      <c r="C1785">
        <f>'03_DADOS_LIMPOS'!D1761</f>
        <v/>
      </c>
      <c r="D1785">
        <f>'03_DADOS_LIMPOS'!K1761</f>
        <v/>
      </c>
      <c r="E1785">
        <f>$B$8+$B$9*D1785</f>
        <v/>
      </c>
      <c r="F1785">
        <f>C1785-E1785</f>
        <v/>
      </c>
      <c r="G1785">
        <f>F1785/$B$11</f>
        <v/>
      </c>
      <c r="H1785">
        <f>ABS(G1785)</f>
        <v/>
      </c>
    </row>
    <row r="1786">
      <c r="A1786">
        <f>'03_DADOS_LIMPOS'!A1762</f>
        <v/>
      </c>
      <c r="B1786">
        <f>'03_DADOS_LIMPOS'!C1762</f>
        <v/>
      </c>
      <c r="C1786">
        <f>'03_DADOS_LIMPOS'!D1762</f>
        <v/>
      </c>
      <c r="D1786">
        <f>'03_DADOS_LIMPOS'!K1762</f>
        <v/>
      </c>
      <c r="E1786">
        <f>$B$8+$B$9*D1786</f>
        <v/>
      </c>
      <c r="F1786">
        <f>C1786-E1786</f>
        <v/>
      </c>
      <c r="G1786">
        <f>F1786/$B$11</f>
        <v/>
      </c>
      <c r="H1786">
        <f>ABS(G1786)</f>
        <v/>
      </c>
    </row>
    <row r="1787">
      <c r="A1787">
        <f>'03_DADOS_LIMPOS'!A1763</f>
        <v/>
      </c>
      <c r="B1787">
        <f>'03_DADOS_LIMPOS'!C1763</f>
        <v/>
      </c>
      <c r="C1787">
        <f>'03_DADOS_LIMPOS'!D1763</f>
        <v/>
      </c>
      <c r="D1787">
        <f>'03_DADOS_LIMPOS'!K1763</f>
        <v/>
      </c>
      <c r="E1787">
        <f>$B$8+$B$9*D1787</f>
        <v/>
      </c>
      <c r="F1787">
        <f>C1787-E1787</f>
        <v/>
      </c>
      <c r="G1787">
        <f>F1787/$B$11</f>
        <v/>
      </c>
      <c r="H1787">
        <f>ABS(G1787)</f>
        <v/>
      </c>
    </row>
    <row r="1788">
      <c r="A1788">
        <f>'03_DADOS_LIMPOS'!A1764</f>
        <v/>
      </c>
      <c r="B1788">
        <f>'03_DADOS_LIMPOS'!C1764</f>
        <v/>
      </c>
      <c r="C1788">
        <f>'03_DADOS_LIMPOS'!D1764</f>
        <v/>
      </c>
      <c r="D1788">
        <f>'03_DADOS_LIMPOS'!K1764</f>
        <v/>
      </c>
      <c r="E1788">
        <f>$B$8+$B$9*D1788</f>
        <v/>
      </c>
      <c r="F1788">
        <f>C1788-E1788</f>
        <v/>
      </c>
      <c r="G1788">
        <f>F1788/$B$11</f>
        <v/>
      </c>
      <c r="H1788">
        <f>ABS(G1788)</f>
        <v/>
      </c>
    </row>
    <row r="1789">
      <c r="A1789">
        <f>'03_DADOS_LIMPOS'!A1765</f>
        <v/>
      </c>
      <c r="B1789">
        <f>'03_DADOS_LIMPOS'!C1765</f>
        <v/>
      </c>
      <c r="C1789">
        <f>'03_DADOS_LIMPOS'!D1765</f>
        <v/>
      </c>
      <c r="D1789">
        <f>'03_DADOS_LIMPOS'!K1765</f>
        <v/>
      </c>
      <c r="E1789">
        <f>$B$8+$B$9*D1789</f>
        <v/>
      </c>
      <c r="F1789">
        <f>C1789-E1789</f>
        <v/>
      </c>
      <c r="G1789">
        <f>F1789/$B$11</f>
        <v/>
      </c>
      <c r="H1789">
        <f>ABS(G1789)</f>
        <v/>
      </c>
    </row>
    <row r="1790">
      <c r="A1790">
        <f>'03_DADOS_LIMPOS'!A1766</f>
        <v/>
      </c>
      <c r="B1790">
        <f>'03_DADOS_LIMPOS'!C1766</f>
        <v/>
      </c>
      <c r="C1790">
        <f>'03_DADOS_LIMPOS'!D1766</f>
        <v/>
      </c>
      <c r="D1790">
        <f>'03_DADOS_LIMPOS'!K1766</f>
        <v/>
      </c>
      <c r="E1790">
        <f>$B$8+$B$9*D1790</f>
        <v/>
      </c>
      <c r="F1790">
        <f>C1790-E1790</f>
        <v/>
      </c>
      <c r="G1790">
        <f>F1790/$B$11</f>
        <v/>
      </c>
      <c r="H1790">
        <f>ABS(G1790)</f>
        <v/>
      </c>
    </row>
    <row r="1791">
      <c r="A1791">
        <f>'03_DADOS_LIMPOS'!A1767</f>
        <v/>
      </c>
      <c r="B1791">
        <f>'03_DADOS_LIMPOS'!C1767</f>
        <v/>
      </c>
      <c r="C1791">
        <f>'03_DADOS_LIMPOS'!D1767</f>
        <v/>
      </c>
      <c r="D1791">
        <f>'03_DADOS_LIMPOS'!K1767</f>
        <v/>
      </c>
      <c r="E1791">
        <f>$B$8+$B$9*D1791</f>
        <v/>
      </c>
      <c r="F1791">
        <f>C1791-E1791</f>
        <v/>
      </c>
      <c r="G1791">
        <f>F1791/$B$11</f>
        <v/>
      </c>
      <c r="H1791">
        <f>ABS(G1791)</f>
        <v/>
      </c>
    </row>
    <row r="1792">
      <c r="A1792">
        <f>'03_DADOS_LIMPOS'!A1768</f>
        <v/>
      </c>
      <c r="B1792">
        <f>'03_DADOS_LIMPOS'!C1768</f>
        <v/>
      </c>
      <c r="C1792">
        <f>'03_DADOS_LIMPOS'!D1768</f>
        <v/>
      </c>
      <c r="D1792">
        <f>'03_DADOS_LIMPOS'!K1768</f>
        <v/>
      </c>
      <c r="E1792">
        <f>$B$8+$B$9*D1792</f>
        <v/>
      </c>
      <c r="F1792">
        <f>C1792-E1792</f>
        <v/>
      </c>
      <c r="G1792">
        <f>F1792/$B$11</f>
        <v/>
      </c>
      <c r="H1792">
        <f>ABS(G1792)</f>
        <v/>
      </c>
    </row>
    <row r="1793">
      <c r="A1793">
        <f>'03_DADOS_LIMPOS'!A1769</f>
        <v/>
      </c>
      <c r="B1793">
        <f>'03_DADOS_LIMPOS'!C1769</f>
        <v/>
      </c>
      <c r="C1793">
        <f>'03_DADOS_LIMPOS'!D1769</f>
        <v/>
      </c>
      <c r="D1793">
        <f>'03_DADOS_LIMPOS'!K1769</f>
        <v/>
      </c>
      <c r="E1793">
        <f>$B$8+$B$9*D1793</f>
        <v/>
      </c>
      <c r="F1793">
        <f>C1793-E1793</f>
        <v/>
      </c>
      <c r="G1793">
        <f>F1793/$B$11</f>
        <v/>
      </c>
      <c r="H1793">
        <f>ABS(G1793)</f>
        <v/>
      </c>
    </row>
    <row r="1794">
      <c r="A1794">
        <f>'03_DADOS_LIMPOS'!A1770</f>
        <v/>
      </c>
      <c r="B1794">
        <f>'03_DADOS_LIMPOS'!C1770</f>
        <v/>
      </c>
      <c r="C1794">
        <f>'03_DADOS_LIMPOS'!D1770</f>
        <v/>
      </c>
      <c r="D1794">
        <f>'03_DADOS_LIMPOS'!K1770</f>
        <v/>
      </c>
      <c r="E1794">
        <f>$B$8+$B$9*D1794</f>
        <v/>
      </c>
      <c r="F1794">
        <f>C1794-E1794</f>
        <v/>
      </c>
      <c r="G1794">
        <f>F1794/$B$11</f>
        <v/>
      </c>
      <c r="H1794">
        <f>ABS(G1794)</f>
        <v/>
      </c>
    </row>
    <row r="1795">
      <c r="A1795">
        <f>'03_DADOS_LIMPOS'!A1771</f>
        <v/>
      </c>
      <c r="B1795">
        <f>'03_DADOS_LIMPOS'!C1771</f>
        <v/>
      </c>
      <c r="C1795">
        <f>'03_DADOS_LIMPOS'!D1771</f>
        <v/>
      </c>
      <c r="D1795">
        <f>'03_DADOS_LIMPOS'!K1771</f>
        <v/>
      </c>
      <c r="E1795">
        <f>$B$8+$B$9*D1795</f>
        <v/>
      </c>
      <c r="F1795">
        <f>C1795-E1795</f>
        <v/>
      </c>
      <c r="G1795">
        <f>F1795/$B$11</f>
        <v/>
      </c>
      <c r="H1795">
        <f>ABS(G1795)</f>
        <v/>
      </c>
    </row>
    <row r="1796">
      <c r="A1796">
        <f>'03_DADOS_LIMPOS'!A1772</f>
        <v/>
      </c>
      <c r="B1796">
        <f>'03_DADOS_LIMPOS'!C1772</f>
        <v/>
      </c>
      <c r="C1796">
        <f>'03_DADOS_LIMPOS'!D1772</f>
        <v/>
      </c>
      <c r="D1796">
        <f>'03_DADOS_LIMPOS'!K1772</f>
        <v/>
      </c>
      <c r="E1796">
        <f>$B$8+$B$9*D1796</f>
        <v/>
      </c>
      <c r="F1796">
        <f>C1796-E1796</f>
        <v/>
      </c>
      <c r="G1796">
        <f>F1796/$B$11</f>
        <v/>
      </c>
      <c r="H1796">
        <f>ABS(G1796)</f>
        <v/>
      </c>
    </row>
    <row r="1797">
      <c r="A1797">
        <f>'03_DADOS_LIMPOS'!A1773</f>
        <v/>
      </c>
      <c r="B1797">
        <f>'03_DADOS_LIMPOS'!C1773</f>
        <v/>
      </c>
      <c r="C1797">
        <f>'03_DADOS_LIMPOS'!D1773</f>
        <v/>
      </c>
      <c r="D1797">
        <f>'03_DADOS_LIMPOS'!K1773</f>
        <v/>
      </c>
      <c r="E1797">
        <f>$B$8+$B$9*D1797</f>
        <v/>
      </c>
      <c r="F1797">
        <f>C1797-E1797</f>
        <v/>
      </c>
      <c r="G1797">
        <f>F1797/$B$11</f>
        <v/>
      </c>
      <c r="H1797">
        <f>ABS(G1797)</f>
        <v/>
      </c>
    </row>
    <row r="1798">
      <c r="A1798">
        <f>'03_DADOS_LIMPOS'!A1774</f>
        <v/>
      </c>
      <c r="B1798">
        <f>'03_DADOS_LIMPOS'!C1774</f>
        <v/>
      </c>
      <c r="C1798">
        <f>'03_DADOS_LIMPOS'!D1774</f>
        <v/>
      </c>
      <c r="D1798">
        <f>'03_DADOS_LIMPOS'!K1774</f>
        <v/>
      </c>
      <c r="E1798">
        <f>$B$8+$B$9*D1798</f>
        <v/>
      </c>
      <c r="F1798">
        <f>C1798-E1798</f>
        <v/>
      </c>
      <c r="G1798">
        <f>F1798/$B$11</f>
        <v/>
      </c>
      <c r="H1798">
        <f>ABS(G1798)</f>
        <v/>
      </c>
    </row>
    <row r="1799">
      <c r="A1799">
        <f>'03_DADOS_LIMPOS'!A1775</f>
        <v/>
      </c>
      <c r="B1799">
        <f>'03_DADOS_LIMPOS'!C1775</f>
        <v/>
      </c>
      <c r="C1799">
        <f>'03_DADOS_LIMPOS'!D1775</f>
        <v/>
      </c>
      <c r="D1799">
        <f>'03_DADOS_LIMPOS'!K1775</f>
        <v/>
      </c>
      <c r="E1799">
        <f>$B$8+$B$9*D1799</f>
        <v/>
      </c>
      <c r="F1799">
        <f>C1799-E1799</f>
        <v/>
      </c>
      <c r="G1799">
        <f>F1799/$B$11</f>
        <v/>
      </c>
      <c r="H1799">
        <f>ABS(G1799)</f>
        <v/>
      </c>
    </row>
    <row r="1800">
      <c r="A1800">
        <f>'03_DADOS_LIMPOS'!A1776</f>
        <v/>
      </c>
      <c r="B1800">
        <f>'03_DADOS_LIMPOS'!C1776</f>
        <v/>
      </c>
      <c r="C1800">
        <f>'03_DADOS_LIMPOS'!D1776</f>
        <v/>
      </c>
      <c r="D1800">
        <f>'03_DADOS_LIMPOS'!K1776</f>
        <v/>
      </c>
      <c r="E1800">
        <f>$B$8+$B$9*D1800</f>
        <v/>
      </c>
      <c r="F1800">
        <f>C1800-E1800</f>
        <v/>
      </c>
      <c r="G1800">
        <f>F1800/$B$11</f>
        <v/>
      </c>
      <c r="H1800">
        <f>ABS(G1800)</f>
        <v/>
      </c>
    </row>
    <row r="1801">
      <c r="A1801">
        <f>'03_DADOS_LIMPOS'!A1777</f>
        <v/>
      </c>
      <c r="B1801">
        <f>'03_DADOS_LIMPOS'!C1777</f>
        <v/>
      </c>
      <c r="C1801">
        <f>'03_DADOS_LIMPOS'!D1777</f>
        <v/>
      </c>
      <c r="D1801">
        <f>'03_DADOS_LIMPOS'!K1777</f>
        <v/>
      </c>
      <c r="E1801">
        <f>$B$8+$B$9*D1801</f>
        <v/>
      </c>
      <c r="F1801">
        <f>C1801-E1801</f>
        <v/>
      </c>
      <c r="G1801">
        <f>F1801/$B$11</f>
        <v/>
      </c>
      <c r="H1801">
        <f>ABS(G1801)</f>
        <v/>
      </c>
    </row>
    <row r="1802">
      <c r="A1802">
        <f>'03_DADOS_LIMPOS'!A1778</f>
        <v/>
      </c>
      <c r="B1802">
        <f>'03_DADOS_LIMPOS'!C1778</f>
        <v/>
      </c>
      <c r="C1802">
        <f>'03_DADOS_LIMPOS'!D1778</f>
        <v/>
      </c>
      <c r="D1802">
        <f>'03_DADOS_LIMPOS'!K1778</f>
        <v/>
      </c>
      <c r="E1802">
        <f>$B$8+$B$9*D1802</f>
        <v/>
      </c>
      <c r="F1802">
        <f>C1802-E1802</f>
        <v/>
      </c>
      <c r="G1802">
        <f>F1802/$B$11</f>
        <v/>
      </c>
      <c r="H1802">
        <f>ABS(G1802)</f>
        <v/>
      </c>
    </row>
    <row r="1803">
      <c r="A1803">
        <f>'03_DADOS_LIMPOS'!A1779</f>
        <v/>
      </c>
      <c r="B1803">
        <f>'03_DADOS_LIMPOS'!C1779</f>
        <v/>
      </c>
      <c r="C1803">
        <f>'03_DADOS_LIMPOS'!D1779</f>
        <v/>
      </c>
      <c r="D1803">
        <f>'03_DADOS_LIMPOS'!K1779</f>
        <v/>
      </c>
      <c r="E1803">
        <f>$B$8+$B$9*D1803</f>
        <v/>
      </c>
      <c r="F1803">
        <f>C1803-E1803</f>
        <v/>
      </c>
      <c r="G1803">
        <f>F1803/$B$11</f>
        <v/>
      </c>
      <c r="H1803">
        <f>ABS(G1803)</f>
        <v/>
      </c>
    </row>
    <row r="1804">
      <c r="A1804">
        <f>'03_DADOS_LIMPOS'!A1780</f>
        <v/>
      </c>
      <c r="B1804">
        <f>'03_DADOS_LIMPOS'!C1780</f>
        <v/>
      </c>
      <c r="C1804">
        <f>'03_DADOS_LIMPOS'!D1780</f>
        <v/>
      </c>
      <c r="D1804">
        <f>'03_DADOS_LIMPOS'!K1780</f>
        <v/>
      </c>
      <c r="E1804">
        <f>$B$8+$B$9*D1804</f>
        <v/>
      </c>
      <c r="F1804">
        <f>C1804-E1804</f>
        <v/>
      </c>
      <c r="G1804">
        <f>F1804/$B$11</f>
        <v/>
      </c>
      <c r="H1804">
        <f>ABS(G1804)</f>
        <v/>
      </c>
    </row>
    <row r="1805">
      <c r="A1805">
        <f>'03_DADOS_LIMPOS'!A1781</f>
        <v/>
      </c>
      <c r="B1805">
        <f>'03_DADOS_LIMPOS'!C1781</f>
        <v/>
      </c>
      <c r="C1805">
        <f>'03_DADOS_LIMPOS'!D1781</f>
        <v/>
      </c>
      <c r="D1805">
        <f>'03_DADOS_LIMPOS'!K1781</f>
        <v/>
      </c>
      <c r="E1805">
        <f>$B$8+$B$9*D1805</f>
        <v/>
      </c>
      <c r="F1805">
        <f>C1805-E1805</f>
        <v/>
      </c>
      <c r="G1805">
        <f>F1805/$B$11</f>
        <v/>
      </c>
      <c r="H1805">
        <f>ABS(G1805)</f>
        <v/>
      </c>
    </row>
    <row r="1806">
      <c r="A1806">
        <f>'03_DADOS_LIMPOS'!A1782</f>
        <v/>
      </c>
      <c r="B1806">
        <f>'03_DADOS_LIMPOS'!C1782</f>
        <v/>
      </c>
      <c r="C1806">
        <f>'03_DADOS_LIMPOS'!D1782</f>
        <v/>
      </c>
      <c r="D1806">
        <f>'03_DADOS_LIMPOS'!K1782</f>
        <v/>
      </c>
      <c r="E1806">
        <f>$B$8+$B$9*D1806</f>
        <v/>
      </c>
      <c r="F1806">
        <f>C1806-E1806</f>
        <v/>
      </c>
      <c r="G1806">
        <f>F1806/$B$11</f>
        <v/>
      </c>
      <c r="H1806">
        <f>ABS(G1806)</f>
        <v/>
      </c>
    </row>
    <row r="1807">
      <c r="A1807">
        <f>'03_DADOS_LIMPOS'!A1783</f>
        <v/>
      </c>
      <c r="B1807">
        <f>'03_DADOS_LIMPOS'!C1783</f>
        <v/>
      </c>
      <c r="C1807">
        <f>'03_DADOS_LIMPOS'!D1783</f>
        <v/>
      </c>
      <c r="D1807">
        <f>'03_DADOS_LIMPOS'!K1783</f>
        <v/>
      </c>
      <c r="E1807">
        <f>$B$8+$B$9*D1807</f>
        <v/>
      </c>
      <c r="F1807">
        <f>C1807-E1807</f>
        <v/>
      </c>
      <c r="G1807">
        <f>F1807/$B$11</f>
        <v/>
      </c>
      <c r="H1807">
        <f>ABS(G1807)</f>
        <v/>
      </c>
    </row>
    <row r="1808">
      <c r="A1808">
        <f>'03_DADOS_LIMPOS'!A1784</f>
        <v/>
      </c>
      <c r="B1808">
        <f>'03_DADOS_LIMPOS'!C1784</f>
        <v/>
      </c>
      <c r="C1808">
        <f>'03_DADOS_LIMPOS'!D1784</f>
        <v/>
      </c>
      <c r="D1808">
        <f>'03_DADOS_LIMPOS'!K1784</f>
        <v/>
      </c>
      <c r="E1808">
        <f>$B$8+$B$9*D1808</f>
        <v/>
      </c>
      <c r="F1808">
        <f>C1808-E1808</f>
        <v/>
      </c>
      <c r="G1808">
        <f>F1808/$B$11</f>
        <v/>
      </c>
      <c r="H1808">
        <f>ABS(G1808)</f>
        <v/>
      </c>
    </row>
    <row r="1809">
      <c r="A1809">
        <f>'03_DADOS_LIMPOS'!A1785</f>
        <v/>
      </c>
      <c r="B1809">
        <f>'03_DADOS_LIMPOS'!C1785</f>
        <v/>
      </c>
      <c r="C1809">
        <f>'03_DADOS_LIMPOS'!D1785</f>
        <v/>
      </c>
      <c r="D1809">
        <f>'03_DADOS_LIMPOS'!K1785</f>
        <v/>
      </c>
      <c r="E1809">
        <f>$B$8+$B$9*D1809</f>
        <v/>
      </c>
      <c r="F1809">
        <f>C1809-E1809</f>
        <v/>
      </c>
      <c r="G1809">
        <f>F1809/$B$11</f>
        <v/>
      </c>
      <c r="H1809">
        <f>ABS(G1809)</f>
        <v/>
      </c>
    </row>
    <row r="1810">
      <c r="A1810">
        <f>'03_DADOS_LIMPOS'!A1786</f>
        <v/>
      </c>
      <c r="B1810">
        <f>'03_DADOS_LIMPOS'!C1786</f>
        <v/>
      </c>
      <c r="C1810">
        <f>'03_DADOS_LIMPOS'!D1786</f>
        <v/>
      </c>
      <c r="D1810">
        <f>'03_DADOS_LIMPOS'!K1786</f>
        <v/>
      </c>
      <c r="E1810">
        <f>$B$8+$B$9*D1810</f>
        <v/>
      </c>
      <c r="F1810">
        <f>C1810-E1810</f>
        <v/>
      </c>
      <c r="G1810">
        <f>F1810/$B$11</f>
        <v/>
      </c>
      <c r="H1810">
        <f>ABS(G1810)</f>
        <v/>
      </c>
    </row>
    <row r="1811">
      <c r="A1811">
        <f>'03_DADOS_LIMPOS'!A1787</f>
        <v/>
      </c>
      <c r="B1811">
        <f>'03_DADOS_LIMPOS'!C1787</f>
        <v/>
      </c>
      <c r="C1811">
        <f>'03_DADOS_LIMPOS'!D1787</f>
        <v/>
      </c>
      <c r="D1811">
        <f>'03_DADOS_LIMPOS'!K1787</f>
        <v/>
      </c>
      <c r="E1811">
        <f>$B$8+$B$9*D1811</f>
        <v/>
      </c>
      <c r="F1811">
        <f>C1811-E1811</f>
        <v/>
      </c>
      <c r="G1811">
        <f>F1811/$B$11</f>
        <v/>
      </c>
      <c r="H1811">
        <f>ABS(G1811)</f>
        <v/>
      </c>
    </row>
    <row r="1812">
      <c r="A1812">
        <f>'03_DADOS_LIMPOS'!A1788</f>
        <v/>
      </c>
      <c r="B1812">
        <f>'03_DADOS_LIMPOS'!C1788</f>
        <v/>
      </c>
      <c r="C1812">
        <f>'03_DADOS_LIMPOS'!D1788</f>
        <v/>
      </c>
      <c r="D1812">
        <f>'03_DADOS_LIMPOS'!K1788</f>
        <v/>
      </c>
      <c r="E1812">
        <f>$B$8+$B$9*D1812</f>
        <v/>
      </c>
      <c r="F1812">
        <f>C1812-E1812</f>
        <v/>
      </c>
      <c r="G1812">
        <f>F1812/$B$11</f>
        <v/>
      </c>
      <c r="H1812">
        <f>ABS(G1812)</f>
        <v/>
      </c>
    </row>
    <row r="1813">
      <c r="A1813">
        <f>'03_DADOS_LIMPOS'!A1789</f>
        <v/>
      </c>
      <c r="B1813">
        <f>'03_DADOS_LIMPOS'!C1789</f>
        <v/>
      </c>
      <c r="C1813">
        <f>'03_DADOS_LIMPOS'!D1789</f>
        <v/>
      </c>
      <c r="D1813">
        <f>'03_DADOS_LIMPOS'!K1789</f>
        <v/>
      </c>
      <c r="E1813">
        <f>$B$8+$B$9*D1813</f>
        <v/>
      </c>
      <c r="F1813">
        <f>C1813-E1813</f>
        <v/>
      </c>
      <c r="G1813">
        <f>F1813/$B$11</f>
        <v/>
      </c>
      <c r="H1813">
        <f>ABS(G1813)</f>
        <v/>
      </c>
    </row>
    <row r="1814">
      <c r="A1814">
        <f>'03_DADOS_LIMPOS'!A1790</f>
        <v/>
      </c>
      <c r="B1814">
        <f>'03_DADOS_LIMPOS'!C1790</f>
        <v/>
      </c>
      <c r="C1814">
        <f>'03_DADOS_LIMPOS'!D1790</f>
        <v/>
      </c>
      <c r="D1814">
        <f>'03_DADOS_LIMPOS'!K1790</f>
        <v/>
      </c>
      <c r="E1814">
        <f>$B$8+$B$9*D1814</f>
        <v/>
      </c>
      <c r="F1814">
        <f>C1814-E1814</f>
        <v/>
      </c>
      <c r="G1814">
        <f>F1814/$B$11</f>
        <v/>
      </c>
      <c r="H1814">
        <f>ABS(G1814)</f>
        <v/>
      </c>
    </row>
    <row r="1815">
      <c r="A1815">
        <f>'03_DADOS_LIMPOS'!A1791</f>
        <v/>
      </c>
      <c r="B1815">
        <f>'03_DADOS_LIMPOS'!C1791</f>
        <v/>
      </c>
      <c r="C1815">
        <f>'03_DADOS_LIMPOS'!D1791</f>
        <v/>
      </c>
      <c r="D1815">
        <f>'03_DADOS_LIMPOS'!K1791</f>
        <v/>
      </c>
      <c r="E1815">
        <f>$B$8+$B$9*D1815</f>
        <v/>
      </c>
      <c r="F1815">
        <f>C1815-E1815</f>
        <v/>
      </c>
      <c r="G1815">
        <f>F1815/$B$11</f>
        <v/>
      </c>
      <c r="H1815">
        <f>ABS(G1815)</f>
        <v/>
      </c>
    </row>
    <row r="1816">
      <c r="A1816">
        <f>'03_DADOS_LIMPOS'!A1792</f>
        <v/>
      </c>
      <c r="B1816">
        <f>'03_DADOS_LIMPOS'!C1792</f>
        <v/>
      </c>
      <c r="C1816">
        <f>'03_DADOS_LIMPOS'!D1792</f>
        <v/>
      </c>
      <c r="D1816">
        <f>'03_DADOS_LIMPOS'!K1792</f>
        <v/>
      </c>
      <c r="E1816">
        <f>$B$8+$B$9*D1816</f>
        <v/>
      </c>
      <c r="F1816">
        <f>C1816-E1816</f>
        <v/>
      </c>
      <c r="G1816">
        <f>F1816/$B$11</f>
        <v/>
      </c>
      <c r="H1816">
        <f>ABS(G1816)</f>
        <v/>
      </c>
    </row>
    <row r="1817">
      <c r="A1817">
        <f>'03_DADOS_LIMPOS'!A1793</f>
        <v/>
      </c>
      <c r="B1817">
        <f>'03_DADOS_LIMPOS'!C1793</f>
        <v/>
      </c>
      <c r="C1817">
        <f>'03_DADOS_LIMPOS'!D1793</f>
        <v/>
      </c>
      <c r="D1817">
        <f>'03_DADOS_LIMPOS'!K1793</f>
        <v/>
      </c>
      <c r="E1817">
        <f>$B$8+$B$9*D1817</f>
        <v/>
      </c>
      <c r="F1817">
        <f>C1817-E1817</f>
        <v/>
      </c>
      <c r="G1817">
        <f>F1817/$B$11</f>
        <v/>
      </c>
      <c r="H1817">
        <f>ABS(G1817)</f>
        <v/>
      </c>
    </row>
    <row r="1818">
      <c r="A1818">
        <f>'03_DADOS_LIMPOS'!A1794</f>
        <v/>
      </c>
      <c r="B1818">
        <f>'03_DADOS_LIMPOS'!C1794</f>
        <v/>
      </c>
      <c r="C1818">
        <f>'03_DADOS_LIMPOS'!D1794</f>
        <v/>
      </c>
      <c r="D1818">
        <f>'03_DADOS_LIMPOS'!K1794</f>
        <v/>
      </c>
      <c r="E1818">
        <f>$B$8+$B$9*D1818</f>
        <v/>
      </c>
      <c r="F1818">
        <f>C1818-E1818</f>
        <v/>
      </c>
      <c r="G1818">
        <f>F1818/$B$11</f>
        <v/>
      </c>
      <c r="H1818">
        <f>ABS(G1818)</f>
        <v/>
      </c>
    </row>
    <row r="1819">
      <c r="A1819">
        <f>'03_DADOS_LIMPOS'!A1795</f>
        <v/>
      </c>
      <c r="B1819">
        <f>'03_DADOS_LIMPOS'!C1795</f>
        <v/>
      </c>
      <c r="C1819">
        <f>'03_DADOS_LIMPOS'!D1795</f>
        <v/>
      </c>
      <c r="D1819">
        <f>'03_DADOS_LIMPOS'!K1795</f>
        <v/>
      </c>
      <c r="E1819">
        <f>$B$8+$B$9*D1819</f>
        <v/>
      </c>
      <c r="F1819">
        <f>C1819-E1819</f>
        <v/>
      </c>
      <c r="G1819">
        <f>F1819/$B$11</f>
        <v/>
      </c>
      <c r="H1819">
        <f>ABS(G1819)</f>
        <v/>
      </c>
    </row>
    <row r="1820">
      <c r="A1820">
        <f>'03_DADOS_LIMPOS'!A1796</f>
        <v/>
      </c>
      <c r="B1820">
        <f>'03_DADOS_LIMPOS'!C1796</f>
        <v/>
      </c>
      <c r="C1820">
        <f>'03_DADOS_LIMPOS'!D1796</f>
        <v/>
      </c>
      <c r="D1820">
        <f>'03_DADOS_LIMPOS'!K1796</f>
        <v/>
      </c>
      <c r="E1820">
        <f>$B$8+$B$9*D1820</f>
        <v/>
      </c>
      <c r="F1820">
        <f>C1820-E1820</f>
        <v/>
      </c>
      <c r="G1820">
        <f>F1820/$B$11</f>
        <v/>
      </c>
      <c r="H1820">
        <f>ABS(G1820)</f>
        <v/>
      </c>
    </row>
    <row r="1821">
      <c r="A1821">
        <f>'03_DADOS_LIMPOS'!A1797</f>
        <v/>
      </c>
      <c r="B1821">
        <f>'03_DADOS_LIMPOS'!C1797</f>
        <v/>
      </c>
      <c r="C1821">
        <f>'03_DADOS_LIMPOS'!D1797</f>
        <v/>
      </c>
      <c r="D1821">
        <f>'03_DADOS_LIMPOS'!K1797</f>
        <v/>
      </c>
      <c r="E1821">
        <f>$B$8+$B$9*D1821</f>
        <v/>
      </c>
      <c r="F1821">
        <f>C1821-E1821</f>
        <v/>
      </c>
      <c r="G1821">
        <f>F1821/$B$11</f>
        <v/>
      </c>
      <c r="H1821">
        <f>ABS(G1821)</f>
        <v/>
      </c>
    </row>
    <row r="1822">
      <c r="A1822">
        <f>'03_DADOS_LIMPOS'!A1798</f>
        <v/>
      </c>
      <c r="B1822">
        <f>'03_DADOS_LIMPOS'!C1798</f>
        <v/>
      </c>
      <c r="C1822">
        <f>'03_DADOS_LIMPOS'!D1798</f>
        <v/>
      </c>
      <c r="D1822">
        <f>'03_DADOS_LIMPOS'!K1798</f>
        <v/>
      </c>
      <c r="E1822">
        <f>$B$8+$B$9*D1822</f>
        <v/>
      </c>
      <c r="F1822">
        <f>C1822-E1822</f>
        <v/>
      </c>
      <c r="G1822">
        <f>F1822/$B$11</f>
        <v/>
      </c>
      <c r="H1822">
        <f>ABS(G1822)</f>
        <v/>
      </c>
    </row>
    <row r="1823">
      <c r="A1823">
        <f>'03_DADOS_LIMPOS'!A1799</f>
        <v/>
      </c>
      <c r="B1823">
        <f>'03_DADOS_LIMPOS'!C1799</f>
        <v/>
      </c>
      <c r="C1823">
        <f>'03_DADOS_LIMPOS'!D1799</f>
        <v/>
      </c>
      <c r="D1823">
        <f>'03_DADOS_LIMPOS'!K1799</f>
        <v/>
      </c>
      <c r="E1823">
        <f>$B$8+$B$9*D1823</f>
        <v/>
      </c>
      <c r="F1823">
        <f>C1823-E1823</f>
        <v/>
      </c>
      <c r="G1823">
        <f>F1823/$B$11</f>
        <v/>
      </c>
      <c r="H1823">
        <f>ABS(G1823)</f>
        <v/>
      </c>
    </row>
    <row r="1824">
      <c r="A1824">
        <f>'03_DADOS_LIMPOS'!A1800</f>
        <v/>
      </c>
      <c r="B1824">
        <f>'03_DADOS_LIMPOS'!C1800</f>
        <v/>
      </c>
      <c r="C1824">
        <f>'03_DADOS_LIMPOS'!D1800</f>
        <v/>
      </c>
      <c r="D1824">
        <f>'03_DADOS_LIMPOS'!K1800</f>
        <v/>
      </c>
      <c r="E1824">
        <f>$B$8+$B$9*D1824</f>
        <v/>
      </c>
      <c r="F1824">
        <f>C1824-E1824</f>
        <v/>
      </c>
      <c r="G1824">
        <f>F1824/$B$11</f>
        <v/>
      </c>
      <c r="H1824">
        <f>ABS(G1824)</f>
        <v/>
      </c>
    </row>
    <row r="1825">
      <c r="A1825">
        <f>'03_DADOS_LIMPOS'!A1801</f>
        <v/>
      </c>
      <c r="B1825">
        <f>'03_DADOS_LIMPOS'!C1801</f>
        <v/>
      </c>
      <c r="C1825">
        <f>'03_DADOS_LIMPOS'!D1801</f>
        <v/>
      </c>
      <c r="D1825">
        <f>'03_DADOS_LIMPOS'!K1801</f>
        <v/>
      </c>
      <c r="E1825">
        <f>$B$8+$B$9*D1825</f>
        <v/>
      </c>
      <c r="F1825">
        <f>C1825-E1825</f>
        <v/>
      </c>
      <c r="G1825">
        <f>F1825/$B$11</f>
        <v/>
      </c>
      <c r="H1825">
        <f>ABS(G1825)</f>
        <v/>
      </c>
    </row>
    <row r="1826">
      <c r="A1826">
        <f>'03_DADOS_LIMPOS'!A1802</f>
        <v/>
      </c>
      <c r="B1826">
        <f>'03_DADOS_LIMPOS'!C1802</f>
        <v/>
      </c>
      <c r="C1826">
        <f>'03_DADOS_LIMPOS'!D1802</f>
        <v/>
      </c>
      <c r="D1826">
        <f>'03_DADOS_LIMPOS'!K1802</f>
        <v/>
      </c>
      <c r="E1826">
        <f>$B$8+$B$9*D1826</f>
        <v/>
      </c>
      <c r="F1826">
        <f>C1826-E1826</f>
        <v/>
      </c>
      <c r="G1826">
        <f>F1826/$B$11</f>
        <v/>
      </c>
      <c r="H1826">
        <f>ABS(G1826)</f>
        <v/>
      </c>
    </row>
    <row r="1827">
      <c r="A1827">
        <f>'03_DADOS_LIMPOS'!A1803</f>
        <v/>
      </c>
      <c r="B1827">
        <f>'03_DADOS_LIMPOS'!C1803</f>
        <v/>
      </c>
      <c r="C1827">
        <f>'03_DADOS_LIMPOS'!D1803</f>
        <v/>
      </c>
      <c r="D1827">
        <f>'03_DADOS_LIMPOS'!K1803</f>
        <v/>
      </c>
      <c r="E1827">
        <f>$B$8+$B$9*D1827</f>
        <v/>
      </c>
      <c r="F1827">
        <f>C1827-E1827</f>
        <v/>
      </c>
      <c r="G1827">
        <f>F1827/$B$11</f>
        <v/>
      </c>
      <c r="H1827">
        <f>ABS(G1827)</f>
        <v/>
      </c>
    </row>
    <row r="1828">
      <c r="A1828">
        <f>'03_DADOS_LIMPOS'!A1804</f>
        <v/>
      </c>
      <c r="B1828">
        <f>'03_DADOS_LIMPOS'!C1804</f>
        <v/>
      </c>
      <c r="C1828">
        <f>'03_DADOS_LIMPOS'!D1804</f>
        <v/>
      </c>
      <c r="D1828">
        <f>'03_DADOS_LIMPOS'!K1804</f>
        <v/>
      </c>
      <c r="E1828">
        <f>$B$8+$B$9*D1828</f>
        <v/>
      </c>
      <c r="F1828">
        <f>C1828-E1828</f>
        <v/>
      </c>
      <c r="G1828">
        <f>F1828/$B$11</f>
        <v/>
      </c>
      <c r="H1828">
        <f>ABS(G1828)</f>
        <v/>
      </c>
    </row>
    <row r="1829">
      <c r="A1829">
        <f>'03_DADOS_LIMPOS'!A1805</f>
        <v/>
      </c>
      <c r="B1829">
        <f>'03_DADOS_LIMPOS'!C1805</f>
        <v/>
      </c>
      <c r="C1829">
        <f>'03_DADOS_LIMPOS'!D1805</f>
        <v/>
      </c>
      <c r="D1829">
        <f>'03_DADOS_LIMPOS'!K1805</f>
        <v/>
      </c>
      <c r="E1829">
        <f>$B$8+$B$9*D1829</f>
        <v/>
      </c>
      <c r="F1829">
        <f>C1829-E1829</f>
        <v/>
      </c>
      <c r="G1829">
        <f>F1829/$B$11</f>
        <v/>
      </c>
      <c r="H1829">
        <f>ABS(G1829)</f>
        <v/>
      </c>
    </row>
    <row r="1830">
      <c r="A1830">
        <f>'03_DADOS_LIMPOS'!A1806</f>
        <v/>
      </c>
      <c r="B1830">
        <f>'03_DADOS_LIMPOS'!C1806</f>
        <v/>
      </c>
      <c r="C1830">
        <f>'03_DADOS_LIMPOS'!D1806</f>
        <v/>
      </c>
      <c r="D1830">
        <f>'03_DADOS_LIMPOS'!K1806</f>
        <v/>
      </c>
      <c r="E1830">
        <f>$B$8+$B$9*D1830</f>
        <v/>
      </c>
      <c r="F1830">
        <f>C1830-E1830</f>
        <v/>
      </c>
      <c r="G1830">
        <f>F1830/$B$11</f>
        <v/>
      </c>
      <c r="H1830">
        <f>ABS(G1830)</f>
        <v/>
      </c>
    </row>
    <row r="1831">
      <c r="A1831">
        <f>'03_DADOS_LIMPOS'!A1807</f>
        <v/>
      </c>
      <c r="B1831">
        <f>'03_DADOS_LIMPOS'!C1807</f>
        <v/>
      </c>
      <c r="C1831">
        <f>'03_DADOS_LIMPOS'!D1807</f>
        <v/>
      </c>
      <c r="D1831">
        <f>'03_DADOS_LIMPOS'!K1807</f>
        <v/>
      </c>
      <c r="E1831">
        <f>$B$8+$B$9*D1831</f>
        <v/>
      </c>
      <c r="F1831">
        <f>C1831-E1831</f>
        <v/>
      </c>
      <c r="G1831">
        <f>F1831/$B$11</f>
        <v/>
      </c>
      <c r="H1831">
        <f>ABS(G1831)</f>
        <v/>
      </c>
    </row>
    <row r="1832">
      <c r="A1832">
        <f>'03_DADOS_LIMPOS'!A1808</f>
        <v/>
      </c>
      <c r="B1832">
        <f>'03_DADOS_LIMPOS'!C1808</f>
        <v/>
      </c>
      <c r="C1832">
        <f>'03_DADOS_LIMPOS'!D1808</f>
        <v/>
      </c>
      <c r="D1832">
        <f>'03_DADOS_LIMPOS'!K1808</f>
        <v/>
      </c>
      <c r="E1832">
        <f>$B$8+$B$9*D1832</f>
        <v/>
      </c>
      <c r="F1832">
        <f>C1832-E1832</f>
        <v/>
      </c>
      <c r="G1832">
        <f>F1832/$B$11</f>
        <v/>
      </c>
      <c r="H1832">
        <f>ABS(G1832)</f>
        <v/>
      </c>
    </row>
    <row r="1833">
      <c r="A1833">
        <f>'03_DADOS_LIMPOS'!A1809</f>
        <v/>
      </c>
      <c r="B1833">
        <f>'03_DADOS_LIMPOS'!C1809</f>
        <v/>
      </c>
      <c r="C1833">
        <f>'03_DADOS_LIMPOS'!D1809</f>
        <v/>
      </c>
      <c r="D1833">
        <f>'03_DADOS_LIMPOS'!K1809</f>
        <v/>
      </c>
      <c r="E1833">
        <f>$B$8+$B$9*D1833</f>
        <v/>
      </c>
      <c r="F1833">
        <f>C1833-E1833</f>
        <v/>
      </c>
      <c r="G1833">
        <f>F1833/$B$11</f>
        <v/>
      </c>
      <c r="H1833">
        <f>ABS(G1833)</f>
        <v/>
      </c>
    </row>
    <row r="1834">
      <c r="A1834">
        <f>'03_DADOS_LIMPOS'!A1810</f>
        <v/>
      </c>
      <c r="B1834">
        <f>'03_DADOS_LIMPOS'!C1810</f>
        <v/>
      </c>
      <c r="C1834">
        <f>'03_DADOS_LIMPOS'!D1810</f>
        <v/>
      </c>
      <c r="D1834">
        <f>'03_DADOS_LIMPOS'!K1810</f>
        <v/>
      </c>
      <c r="E1834">
        <f>$B$8+$B$9*D1834</f>
        <v/>
      </c>
      <c r="F1834">
        <f>C1834-E1834</f>
        <v/>
      </c>
      <c r="G1834">
        <f>F1834/$B$11</f>
        <v/>
      </c>
      <c r="H1834">
        <f>ABS(G1834)</f>
        <v/>
      </c>
    </row>
    <row r="1835">
      <c r="A1835">
        <f>'03_DADOS_LIMPOS'!A1811</f>
        <v/>
      </c>
      <c r="B1835">
        <f>'03_DADOS_LIMPOS'!C1811</f>
        <v/>
      </c>
      <c r="C1835">
        <f>'03_DADOS_LIMPOS'!D1811</f>
        <v/>
      </c>
      <c r="D1835">
        <f>'03_DADOS_LIMPOS'!K1811</f>
        <v/>
      </c>
      <c r="E1835">
        <f>$B$8+$B$9*D1835</f>
        <v/>
      </c>
      <c r="F1835">
        <f>C1835-E1835</f>
        <v/>
      </c>
      <c r="G1835">
        <f>F1835/$B$11</f>
        <v/>
      </c>
      <c r="H1835">
        <f>ABS(G1835)</f>
        <v/>
      </c>
    </row>
    <row r="1836">
      <c r="A1836">
        <f>'03_DADOS_LIMPOS'!A1812</f>
        <v/>
      </c>
      <c r="B1836">
        <f>'03_DADOS_LIMPOS'!C1812</f>
        <v/>
      </c>
      <c r="C1836">
        <f>'03_DADOS_LIMPOS'!D1812</f>
        <v/>
      </c>
      <c r="D1836">
        <f>'03_DADOS_LIMPOS'!K1812</f>
        <v/>
      </c>
      <c r="E1836">
        <f>$B$8+$B$9*D1836</f>
        <v/>
      </c>
      <c r="F1836">
        <f>C1836-E1836</f>
        <v/>
      </c>
      <c r="G1836">
        <f>F1836/$B$11</f>
        <v/>
      </c>
      <c r="H1836">
        <f>ABS(G1836)</f>
        <v/>
      </c>
    </row>
    <row r="1837">
      <c r="A1837">
        <f>'03_DADOS_LIMPOS'!A1813</f>
        <v/>
      </c>
      <c r="B1837">
        <f>'03_DADOS_LIMPOS'!C1813</f>
        <v/>
      </c>
      <c r="C1837">
        <f>'03_DADOS_LIMPOS'!D1813</f>
        <v/>
      </c>
      <c r="D1837">
        <f>'03_DADOS_LIMPOS'!K1813</f>
        <v/>
      </c>
      <c r="E1837">
        <f>$B$8+$B$9*D1837</f>
        <v/>
      </c>
      <c r="F1837">
        <f>C1837-E1837</f>
        <v/>
      </c>
      <c r="G1837">
        <f>F1837/$B$11</f>
        <v/>
      </c>
      <c r="H1837">
        <f>ABS(G1837)</f>
        <v/>
      </c>
    </row>
    <row r="1838">
      <c r="A1838">
        <f>'03_DADOS_LIMPOS'!A1814</f>
        <v/>
      </c>
      <c r="B1838">
        <f>'03_DADOS_LIMPOS'!C1814</f>
        <v/>
      </c>
      <c r="C1838">
        <f>'03_DADOS_LIMPOS'!D1814</f>
        <v/>
      </c>
      <c r="D1838">
        <f>'03_DADOS_LIMPOS'!K1814</f>
        <v/>
      </c>
      <c r="E1838">
        <f>$B$8+$B$9*D1838</f>
        <v/>
      </c>
      <c r="F1838">
        <f>C1838-E1838</f>
        <v/>
      </c>
      <c r="G1838">
        <f>F1838/$B$11</f>
        <v/>
      </c>
      <c r="H1838">
        <f>ABS(G1838)</f>
        <v/>
      </c>
    </row>
    <row r="1839">
      <c r="A1839">
        <f>'03_DADOS_LIMPOS'!A1815</f>
        <v/>
      </c>
      <c r="B1839">
        <f>'03_DADOS_LIMPOS'!C1815</f>
        <v/>
      </c>
      <c r="C1839">
        <f>'03_DADOS_LIMPOS'!D1815</f>
        <v/>
      </c>
      <c r="D1839">
        <f>'03_DADOS_LIMPOS'!K1815</f>
        <v/>
      </c>
      <c r="E1839">
        <f>$B$8+$B$9*D1839</f>
        <v/>
      </c>
      <c r="F1839">
        <f>C1839-E1839</f>
        <v/>
      </c>
      <c r="G1839">
        <f>F1839/$B$11</f>
        <v/>
      </c>
      <c r="H1839">
        <f>ABS(G1839)</f>
        <v/>
      </c>
    </row>
    <row r="1840">
      <c r="A1840">
        <f>'03_DADOS_LIMPOS'!A1816</f>
        <v/>
      </c>
      <c r="B1840">
        <f>'03_DADOS_LIMPOS'!C1816</f>
        <v/>
      </c>
      <c r="C1840">
        <f>'03_DADOS_LIMPOS'!D1816</f>
        <v/>
      </c>
      <c r="D1840">
        <f>'03_DADOS_LIMPOS'!K1816</f>
        <v/>
      </c>
      <c r="E1840">
        <f>$B$8+$B$9*D1840</f>
        <v/>
      </c>
      <c r="F1840">
        <f>C1840-E1840</f>
        <v/>
      </c>
      <c r="G1840">
        <f>F1840/$B$11</f>
        <v/>
      </c>
      <c r="H1840">
        <f>ABS(G1840)</f>
        <v/>
      </c>
    </row>
    <row r="1841">
      <c r="A1841">
        <f>'03_DADOS_LIMPOS'!A1817</f>
        <v/>
      </c>
      <c r="B1841">
        <f>'03_DADOS_LIMPOS'!C1817</f>
        <v/>
      </c>
      <c r="C1841">
        <f>'03_DADOS_LIMPOS'!D1817</f>
        <v/>
      </c>
      <c r="D1841">
        <f>'03_DADOS_LIMPOS'!K1817</f>
        <v/>
      </c>
      <c r="E1841">
        <f>$B$8+$B$9*D1841</f>
        <v/>
      </c>
      <c r="F1841">
        <f>C1841-E1841</f>
        <v/>
      </c>
      <c r="G1841">
        <f>F1841/$B$11</f>
        <v/>
      </c>
      <c r="H1841">
        <f>ABS(G1841)</f>
        <v/>
      </c>
    </row>
    <row r="1842">
      <c r="A1842">
        <f>'03_DADOS_LIMPOS'!A1818</f>
        <v/>
      </c>
      <c r="B1842">
        <f>'03_DADOS_LIMPOS'!C1818</f>
        <v/>
      </c>
      <c r="C1842">
        <f>'03_DADOS_LIMPOS'!D1818</f>
        <v/>
      </c>
      <c r="D1842">
        <f>'03_DADOS_LIMPOS'!K1818</f>
        <v/>
      </c>
      <c r="E1842">
        <f>$B$8+$B$9*D1842</f>
        <v/>
      </c>
      <c r="F1842">
        <f>C1842-E1842</f>
        <v/>
      </c>
      <c r="G1842">
        <f>F1842/$B$11</f>
        <v/>
      </c>
      <c r="H1842">
        <f>ABS(G1842)</f>
        <v/>
      </c>
    </row>
    <row r="1843">
      <c r="A1843">
        <f>'03_DADOS_LIMPOS'!A1819</f>
        <v/>
      </c>
      <c r="B1843">
        <f>'03_DADOS_LIMPOS'!C1819</f>
        <v/>
      </c>
      <c r="C1843">
        <f>'03_DADOS_LIMPOS'!D1819</f>
        <v/>
      </c>
      <c r="D1843">
        <f>'03_DADOS_LIMPOS'!K1819</f>
        <v/>
      </c>
      <c r="E1843">
        <f>$B$8+$B$9*D1843</f>
        <v/>
      </c>
      <c r="F1843">
        <f>C1843-E1843</f>
        <v/>
      </c>
      <c r="G1843">
        <f>F1843/$B$11</f>
        <v/>
      </c>
      <c r="H1843">
        <f>ABS(G1843)</f>
        <v/>
      </c>
    </row>
    <row r="1844">
      <c r="A1844">
        <f>'03_DADOS_LIMPOS'!A1820</f>
        <v/>
      </c>
      <c r="B1844">
        <f>'03_DADOS_LIMPOS'!C1820</f>
        <v/>
      </c>
      <c r="C1844">
        <f>'03_DADOS_LIMPOS'!D1820</f>
        <v/>
      </c>
      <c r="D1844">
        <f>'03_DADOS_LIMPOS'!K1820</f>
        <v/>
      </c>
      <c r="E1844">
        <f>$B$8+$B$9*D1844</f>
        <v/>
      </c>
      <c r="F1844">
        <f>C1844-E1844</f>
        <v/>
      </c>
      <c r="G1844">
        <f>F1844/$B$11</f>
        <v/>
      </c>
      <c r="H1844">
        <f>ABS(G1844)</f>
        <v/>
      </c>
    </row>
    <row r="1845">
      <c r="A1845">
        <f>'03_DADOS_LIMPOS'!A1821</f>
        <v/>
      </c>
      <c r="B1845">
        <f>'03_DADOS_LIMPOS'!C1821</f>
        <v/>
      </c>
      <c r="C1845">
        <f>'03_DADOS_LIMPOS'!D1821</f>
        <v/>
      </c>
      <c r="D1845">
        <f>'03_DADOS_LIMPOS'!K1821</f>
        <v/>
      </c>
      <c r="E1845">
        <f>$B$8+$B$9*D1845</f>
        <v/>
      </c>
      <c r="F1845">
        <f>C1845-E1845</f>
        <v/>
      </c>
      <c r="G1845">
        <f>F1845/$B$11</f>
        <v/>
      </c>
      <c r="H1845">
        <f>ABS(G1845)</f>
        <v/>
      </c>
    </row>
    <row r="1846">
      <c r="A1846">
        <f>'03_DADOS_LIMPOS'!A1822</f>
        <v/>
      </c>
      <c r="B1846">
        <f>'03_DADOS_LIMPOS'!C1822</f>
        <v/>
      </c>
      <c r="C1846">
        <f>'03_DADOS_LIMPOS'!D1822</f>
        <v/>
      </c>
      <c r="D1846">
        <f>'03_DADOS_LIMPOS'!K1822</f>
        <v/>
      </c>
      <c r="E1846">
        <f>$B$8+$B$9*D1846</f>
        <v/>
      </c>
      <c r="F1846">
        <f>C1846-E1846</f>
        <v/>
      </c>
      <c r="G1846">
        <f>F1846/$B$11</f>
        <v/>
      </c>
      <c r="H1846">
        <f>ABS(G1846)</f>
        <v/>
      </c>
    </row>
    <row r="1847">
      <c r="A1847">
        <f>'03_DADOS_LIMPOS'!A1823</f>
        <v/>
      </c>
      <c r="B1847">
        <f>'03_DADOS_LIMPOS'!C1823</f>
        <v/>
      </c>
      <c r="C1847">
        <f>'03_DADOS_LIMPOS'!D1823</f>
        <v/>
      </c>
      <c r="D1847">
        <f>'03_DADOS_LIMPOS'!K1823</f>
        <v/>
      </c>
      <c r="E1847">
        <f>$B$8+$B$9*D1847</f>
        <v/>
      </c>
      <c r="F1847">
        <f>C1847-E1847</f>
        <v/>
      </c>
      <c r="G1847">
        <f>F1847/$B$11</f>
        <v/>
      </c>
      <c r="H1847">
        <f>ABS(G1847)</f>
        <v/>
      </c>
    </row>
    <row r="1848">
      <c r="A1848">
        <f>'03_DADOS_LIMPOS'!A1824</f>
        <v/>
      </c>
      <c r="B1848">
        <f>'03_DADOS_LIMPOS'!C1824</f>
        <v/>
      </c>
      <c r="C1848">
        <f>'03_DADOS_LIMPOS'!D1824</f>
        <v/>
      </c>
      <c r="D1848">
        <f>'03_DADOS_LIMPOS'!K1824</f>
        <v/>
      </c>
      <c r="E1848">
        <f>$B$8+$B$9*D1848</f>
        <v/>
      </c>
      <c r="F1848">
        <f>C1848-E1848</f>
        <v/>
      </c>
      <c r="G1848">
        <f>F1848/$B$11</f>
        <v/>
      </c>
      <c r="H1848">
        <f>ABS(G1848)</f>
        <v/>
      </c>
    </row>
    <row r="1849">
      <c r="A1849">
        <f>'03_DADOS_LIMPOS'!A1825</f>
        <v/>
      </c>
      <c r="B1849">
        <f>'03_DADOS_LIMPOS'!C1825</f>
        <v/>
      </c>
      <c r="C1849">
        <f>'03_DADOS_LIMPOS'!D1825</f>
        <v/>
      </c>
      <c r="D1849">
        <f>'03_DADOS_LIMPOS'!K1825</f>
        <v/>
      </c>
      <c r="E1849">
        <f>$B$8+$B$9*D1849</f>
        <v/>
      </c>
      <c r="F1849">
        <f>C1849-E1849</f>
        <v/>
      </c>
      <c r="G1849">
        <f>F1849/$B$11</f>
        <v/>
      </c>
      <c r="H1849">
        <f>ABS(G1849)</f>
        <v/>
      </c>
    </row>
    <row r="1850">
      <c r="A1850">
        <f>'03_DADOS_LIMPOS'!A1826</f>
        <v/>
      </c>
      <c r="B1850">
        <f>'03_DADOS_LIMPOS'!C1826</f>
        <v/>
      </c>
      <c r="C1850">
        <f>'03_DADOS_LIMPOS'!D1826</f>
        <v/>
      </c>
      <c r="D1850">
        <f>'03_DADOS_LIMPOS'!K1826</f>
        <v/>
      </c>
      <c r="E1850">
        <f>$B$8+$B$9*D1850</f>
        <v/>
      </c>
      <c r="F1850">
        <f>C1850-E1850</f>
        <v/>
      </c>
      <c r="G1850">
        <f>F1850/$B$11</f>
        <v/>
      </c>
      <c r="H1850">
        <f>ABS(G1850)</f>
        <v/>
      </c>
    </row>
    <row r="1851">
      <c r="A1851">
        <f>'03_DADOS_LIMPOS'!A1827</f>
        <v/>
      </c>
      <c r="B1851">
        <f>'03_DADOS_LIMPOS'!C1827</f>
        <v/>
      </c>
      <c r="C1851">
        <f>'03_DADOS_LIMPOS'!D1827</f>
        <v/>
      </c>
      <c r="D1851">
        <f>'03_DADOS_LIMPOS'!K1827</f>
        <v/>
      </c>
      <c r="E1851">
        <f>$B$8+$B$9*D1851</f>
        <v/>
      </c>
      <c r="F1851">
        <f>C1851-E1851</f>
        <v/>
      </c>
      <c r="G1851">
        <f>F1851/$B$11</f>
        <v/>
      </c>
      <c r="H1851">
        <f>ABS(G1851)</f>
        <v/>
      </c>
    </row>
    <row r="1852">
      <c r="A1852">
        <f>'03_DADOS_LIMPOS'!A1828</f>
        <v/>
      </c>
      <c r="B1852">
        <f>'03_DADOS_LIMPOS'!C1828</f>
        <v/>
      </c>
      <c r="C1852">
        <f>'03_DADOS_LIMPOS'!D1828</f>
        <v/>
      </c>
      <c r="D1852">
        <f>'03_DADOS_LIMPOS'!K1828</f>
        <v/>
      </c>
      <c r="E1852">
        <f>$B$8+$B$9*D1852</f>
        <v/>
      </c>
      <c r="F1852">
        <f>C1852-E1852</f>
        <v/>
      </c>
      <c r="G1852">
        <f>F1852/$B$11</f>
        <v/>
      </c>
      <c r="H1852">
        <f>ABS(G1852)</f>
        <v/>
      </c>
    </row>
    <row r="1853">
      <c r="A1853">
        <f>'03_DADOS_LIMPOS'!A1829</f>
        <v/>
      </c>
      <c r="B1853">
        <f>'03_DADOS_LIMPOS'!C1829</f>
        <v/>
      </c>
      <c r="C1853">
        <f>'03_DADOS_LIMPOS'!D1829</f>
        <v/>
      </c>
      <c r="D1853">
        <f>'03_DADOS_LIMPOS'!K1829</f>
        <v/>
      </c>
      <c r="E1853">
        <f>$B$8+$B$9*D1853</f>
        <v/>
      </c>
      <c r="F1853">
        <f>C1853-E1853</f>
        <v/>
      </c>
      <c r="G1853">
        <f>F1853/$B$11</f>
        <v/>
      </c>
      <c r="H1853">
        <f>ABS(G1853)</f>
        <v/>
      </c>
    </row>
    <row r="1854">
      <c r="A1854">
        <f>'03_DADOS_LIMPOS'!A1830</f>
        <v/>
      </c>
      <c r="B1854">
        <f>'03_DADOS_LIMPOS'!C1830</f>
        <v/>
      </c>
      <c r="C1854">
        <f>'03_DADOS_LIMPOS'!D1830</f>
        <v/>
      </c>
      <c r="D1854">
        <f>'03_DADOS_LIMPOS'!K1830</f>
        <v/>
      </c>
      <c r="E1854">
        <f>$B$8+$B$9*D1854</f>
        <v/>
      </c>
      <c r="F1854">
        <f>C1854-E1854</f>
        <v/>
      </c>
      <c r="G1854">
        <f>F1854/$B$11</f>
        <v/>
      </c>
      <c r="H1854">
        <f>ABS(G1854)</f>
        <v/>
      </c>
    </row>
    <row r="1855">
      <c r="A1855">
        <f>'03_DADOS_LIMPOS'!A1831</f>
        <v/>
      </c>
      <c r="B1855">
        <f>'03_DADOS_LIMPOS'!C1831</f>
        <v/>
      </c>
      <c r="C1855">
        <f>'03_DADOS_LIMPOS'!D1831</f>
        <v/>
      </c>
      <c r="D1855">
        <f>'03_DADOS_LIMPOS'!K1831</f>
        <v/>
      </c>
      <c r="E1855">
        <f>$B$8+$B$9*D1855</f>
        <v/>
      </c>
      <c r="F1855">
        <f>C1855-E1855</f>
        <v/>
      </c>
      <c r="G1855">
        <f>F1855/$B$11</f>
        <v/>
      </c>
      <c r="H1855">
        <f>ABS(G1855)</f>
        <v/>
      </c>
    </row>
    <row r="1856">
      <c r="A1856">
        <f>'03_DADOS_LIMPOS'!A1832</f>
        <v/>
      </c>
      <c r="B1856">
        <f>'03_DADOS_LIMPOS'!C1832</f>
        <v/>
      </c>
      <c r="C1856">
        <f>'03_DADOS_LIMPOS'!D1832</f>
        <v/>
      </c>
      <c r="D1856">
        <f>'03_DADOS_LIMPOS'!K1832</f>
        <v/>
      </c>
      <c r="E1856">
        <f>$B$8+$B$9*D1856</f>
        <v/>
      </c>
      <c r="F1856">
        <f>C1856-E1856</f>
        <v/>
      </c>
      <c r="G1856">
        <f>F1856/$B$11</f>
        <v/>
      </c>
      <c r="H1856">
        <f>ABS(G1856)</f>
        <v/>
      </c>
    </row>
    <row r="1857">
      <c r="A1857">
        <f>'03_DADOS_LIMPOS'!A1833</f>
        <v/>
      </c>
      <c r="B1857">
        <f>'03_DADOS_LIMPOS'!C1833</f>
        <v/>
      </c>
      <c r="C1857">
        <f>'03_DADOS_LIMPOS'!D1833</f>
        <v/>
      </c>
      <c r="D1857">
        <f>'03_DADOS_LIMPOS'!K1833</f>
        <v/>
      </c>
      <c r="E1857">
        <f>$B$8+$B$9*D1857</f>
        <v/>
      </c>
      <c r="F1857">
        <f>C1857-E1857</f>
        <v/>
      </c>
      <c r="G1857">
        <f>F1857/$B$11</f>
        <v/>
      </c>
      <c r="H1857">
        <f>ABS(G1857)</f>
        <v/>
      </c>
    </row>
    <row r="1858">
      <c r="A1858">
        <f>'03_DADOS_LIMPOS'!A1834</f>
        <v/>
      </c>
      <c r="B1858">
        <f>'03_DADOS_LIMPOS'!C1834</f>
        <v/>
      </c>
      <c r="C1858">
        <f>'03_DADOS_LIMPOS'!D1834</f>
        <v/>
      </c>
      <c r="D1858">
        <f>'03_DADOS_LIMPOS'!K1834</f>
        <v/>
      </c>
      <c r="E1858">
        <f>$B$8+$B$9*D1858</f>
        <v/>
      </c>
      <c r="F1858">
        <f>C1858-E1858</f>
        <v/>
      </c>
      <c r="G1858">
        <f>F1858/$B$11</f>
        <v/>
      </c>
      <c r="H1858">
        <f>ABS(G1858)</f>
        <v/>
      </c>
    </row>
    <row r="1859">
      <c r="A1859">
        <f>'03_DADOS_LIMPOS'!A1835</f>
        <v/>
      </c>
      <c r="B1859">
        <f>'03_DADOS_LIMPOS'!C1835</f>
        <v/>
      </c>
      <c r="C1859">
        <f>'03_DADOS_LIMPOS'!D1835</f>
        <v/>
      </c>
      <c r="D1859">
        <f>'03_DADOS_LIMPOS'!K1835</f>
        <v/>
      </c>
      <c r="E1859">
        <f>$B$8+$B$9*D1859</f>
        <v/>
      </c>
      <c r="F1859">
        <f>C1859-E1859</f>
        <v/>
      </c>
      <c r="G1859">
        <f>F1859/$B$11</f>
        <v/>
      </c>
      <c r="H1859">
        <f>ABS(G1859)</f>
        <v/>
      </c>
    </row>
    <row r="1860">
      <c r="A1860">
        <f>'03_DADOS_LIMPOS'!A1836</f>
        <v/>
      </c>
      <c r="B1860">
        <f>'03_DADOS_LIMPOS'!C1836</f>
        <v/>
      </c>
      <c r="C1860">
        <f>'03_DADOS_LIMPOS'!D1836</f>
        <v/>
      </c>
      <c r="D1860">
        <f>'03_DADOS_LIMPOS'!K1836</f>
        <v/>
      </c>
      <c r="E1860">
        <f>$B$8+$B$9*D1860</f>
        <v/>
      </c>
      <c r="F1860">
        <f>C1860-E1860</f>
        <v/>
      </c>
      <c r="G1860">
        <f>F1860/$B$11</f>
        <v/>
      </c>
      <c r="H1860">
        <f>ABS(G1860)</f>
        <v/>
      </c>
    </row>
    <row r="1861">
      <c r="A1861">
        <f>'03_DADOS_LIMPOS'!A1837</f>
        <v/>
      </c>
      <c r="B1861">
        <f>'03_DADOS_LIMPOS'!C1837</f>
        <v/>
      </c>
      <c r="C1861">
        <f>'03_DADOS_LIMPOS'!D1837</f>
        <v/>
      </c>
      <c r="D1861">
        <f>'03_DADOS_LIMPOS'!K1837</f>
        <v/>
      </c>
      <c r="E1861">
        <f>$B$8+$B$9*D1861</f>
        <v/>
      </c>
      <c r="F1861">
        <f>C1861-E1861</f>
        <v/>
      </c>
      <c r="G1861">
        <f>F1861/$B$11</f>
        <v/>
      </c>
      <c r="H1861">
        <f>ABS(G1861)</f>
        <v/>
      </c>
    </row>
    <row r="1862">
      <c r="A1862">
        <f>'03_DADOS_LIMPOS'!A1838</f>
        <v/>
      </c>
      <c r="B1862">
        <f>'03_DADOS_LIMPOS'!C1838</f>
        <v/>
      </c>
      <c r="C1862">
        <f>'03_DADOS_LIMPOS'!D1838</f>
        <v/>
      </c>
      <c r="D1862">
        <f>'03_DADOS_LIMPOS'!K1838</f>
        <v/>
      </c>
      <c r="E1862">
        <f>$B$8+$B$9*D1862</f>
        <v/>
      </c>
      <c r="F1862">
        <f>C1862-E1862</f>
        <v/>
      </c>
      <c r="G1862">
        <f>F1862/$B$11</f>
        <v/>
      </c>
      <c r="H1862">
        <f>ABS(G1862)</f>
        <v/>
      </c>
    </row>
    <row r="1863">
      <c r="A1863">
        <f>'03_DADOS_LIMPOS'!A1839</f>
        <v/>
      </c>
      <c r="B1863">
        <f>'03_DADOS_LIMPOS'!C1839</f>
        <v/>
      </c>
      <c r="C1863">
        <f>'03_DADOS_LIMPOS'!D1839</f>
        <v/>
      </c>
      <c r="D1863">
        <f>'03_DADOS_LIMPOS'!K1839</f>
        <v/>
      </c>
      <c r="E1863">
        <f>$B$8+$B$9*D1863</f>
        <v/>
      </c>
      <c r="F1863">
        <f>C1863-E1863</f>
        <v/>
      </c>
      <c r="G1863">
        <f>F1863/$B$11</f>
        <v/>
      </c>
      <c r="H1863">
        <f>ABS(G1863)</f>
        <v/>
      </c>
    </row>
    <row r="1864">
      <c r="A1864">
        <f>'03_DADOS_LIMPOS'!A1840</f>
        <v/>
      </c>
      <c r="B1864">
        <f>'03_DADOS_LIMPOS'!C1840</f>
        <v/>
      </c>
      <c r="C1864">
        <f>'03_DADOS_LIMPOS'!D1840</f>
        <v/>
      </c>
      <c r="D1864">
        <f>'03_DADOS_LIMPOS'!K1840</f>
        <v/>
      </c>
      <c r="E1864">
        <f>$B$8+$B$9*D1864</f>
        <v/>
      </c>
      <c r="F1864">
        <f>C1864-E1864</f>
        <v/>
      </c>
      <c r="G1864">
        <f>F1864/$B$11</f>
        <v/>
      </c>
      <c r="H1864">
        <f>ABS(G1864)</f>
        <v/>
      </c>
    </row>
    <row r="1865">
      <c r="A1865">
        <f>'03_DADOS_LIMPOS'!A1841</f>
        <v/>
      </c>
      <c r="B1865">
        <f>'03_DADOS_LIMPOS'!C1841</f>
        <v/>
      </c>
      <c r="C1865">
        <f>'03_DADOS_LIMPOS'!D1841</f>
        <v/>
      </c>
      <c r="D1865">
        <f>'03_DADOS_LIMPOS'!K1841</f>
        <v/>
      </c>
      <c r="E1865">
        <f>$B$8+$B$9*D1865</f>
        <v/>
      </c>
      <c r="F1865">
        <f>C1865-E1865</f>
        <v/>
      </c>
      <c r="G1865">
        <f>F1865/$B$11</f>
        <v/>
      </c>
      <c r="H1865">
        <f>ABS(G1865)</f>
        <v/>
      </c>
    </row>
    <row r="1866">
      <c r="A1866">
        <f>'03_DADOS_LIMPOS'!A1842</f>
        <v/>
      </c>
      <c r="B1866">
        <f>'03_DADOS_LIMPOS'!C1842</f>
        <v/>
      </c>
      <c r="C1866">
        <f>'03_DADOS_LIMPOS'!D1842</f>
        <v/>
      </c>
      <c r="D1866">
        <f>'03_DADOS_LIMPOS'!K1842</f>
        <v/>
      </c>
      <c r="E1866">
        <f>$B$8+$B$9*D1866</f>
        <v/>
      </c>
      <c r="F1866">
        <f>C1866-E1866</f>
        <v/>
      </c>
      <c r="G1866">
        <f>F1866/$B$11</f>
        <v/>
      </c>
      <c r="H1866">
        <f>ABS(G1866)</f>
        <v/>
      </c>
    </row>
    <row r="1867">
      <c r="A1867">
        <f>'03_DADOS_LIMPOS'!A1843</f>
        <v/>
      </c>
      <c r="B1867">
        <f>'03_DADOS_LIMPOS'!C1843</f>
        <v/>
      </c>
      <c r="C1867">
        <f>'03_DADOS_LIMPOS'!D1843</f>
        <v/>
      </c>
      <c r="D1867">
        <f>'03_DADOS_LIMPOS'!K1843</f>
        <v/>
      </c>
      <c r="E1867">
        <f>$B$8+$B$9*D1867</f>
        <v/>
      </c>
      <c r="F1867">
        <f>C1867-E1867</f>
        <v/>
      </c>
      <c r="G1867">
        <f>F1867/$B$11</f>
        <v/>
      </c>
      <c r="H1867">
        <f>ABS(G1867)</f>
        <v/>
      </c>
    </row>
    <row r="1868">
      <c r="A1868">
        <f>'03_DADOS_LIMPOS'!A1844</f>
        <v/>
      </c>
      <c r="B1868">
        <f>'03_DADOS_LIMPOS'!C1844</f>
        <v/>
      </c>
      <c r="C1868">
        <f>'03_DADOS_LIMPOS'!D1844</f>
        <v/>
      </c>
      <c r="D1868">
        <f>'03_DADOS_LIMPOS'!K1844</f>
        <v/>
      </c>
      <c r="E1868">
        <f>$B$8+$B$9*D1868</f>
        <v/>
      </c>
      <c r="F1868">
        <f>C1868-E1868</f>
        <v/>
      </c>
      <c r="G1868">
        <f>F1868/$B$11</f>
        <v/>
      </c>
      <c r="H1868">
        <f>ABS(G1868)</f>
        <v/>
      </c>
    </row>
    <row r="1869">
      <c r="A1869">
        <f>'03_DADOS_LIMPOS'!A1845</f>
        <v/>
      </c>
      <c r="B1869">
        <f>'03_DADOS_LIMPOS'!C1845</f>
        <v/>
      </c>
      <c r="C1869">
        <f>'03_DADOS_LIMPOS'!D1845</f>
        <v/>
      </c>
      <c r="D1869">
        <f>'03_DADOS_LIMPOS'!K1845</f>
        <v/>
      </c>
      <c r="E1869">
        <f>$B$8+$B$9*D1869</f>
        <v/>
      </c>
      <c r="F1869">
        <f>C1869-E1869</f>
        <v/>
      </c>
      <c r="G1869">
        <f>F1869/$B$11</f>
        <v/>
      </c>
      <c r="H1869">
        <f>ABS(G1869)</f>
        <v/>
      </c>
    </row>
    <row r="1870">
      <c r="A1870">
        <f>'03_DADOS_LIMPOS'!A1846</f>
        <v/>
      </c>
      <c r="B1870">
        <f>'03_DADOS_LIMPOS'!C1846</f>
        <v/>
      </c>
      <c r="C1870">
        <f>'03_DADOS_LIMPOS'!D1846</f>
        <v/>
      </c>
      <c r="D1870">
        <f>'03_DADOS_LIMPOS'!K1846</f>
        <v/>
      </c>
      <c r="E1870">
        <f>$B$8+$B$9*D1870</f>
        <v/>
      </c>
      <c r="F1870">
        <f>C1870-E1870</f>
        <v/>
      </c>
      <c r="G1870">
        <f>F1870/$B$11</f>
        <v/>
      </c>
      <c r="H1870">
        <f>ABS(G1870)</f>
        <v/>
      </c>
    </row>
    <row r="1871">
      <c r="A1871">
        <f>'03_DADOS_LIMPOS'!A1847</f>
        <v/>
      </c>
      <c r="B1871">
        <f>'03_DADOS_LIMPOS'!C1847</f>
        <v/>
      </c>
      <c r="C1871">
        <f>'03_DADOS_LIMPOS'!D1847</f>
        <v/>
      </c>
      <c r="D1871">
        <f>'03_DADOS_LIMPOS'!K1847</f>
        <v/>
      </c>
      <c r="E1871">
        <f>$B$8+$B$9*D1871</f>
        <v/>
      </c>
      <c r="F1871">
        <f>C1871-E1871</f>
        <v/>
      </c>
      <c r="G1871">
        <f>F1871/$B$11</f>
        <v/>
      </c>
      <c r="H1871">
        <f>ABS(G1871)</f>
        <v/>
      </c>
    </row>
    <row r="1872">
      <c r="A1872">
        <f>'03_DADOS_LIMPOS'!A1848</f>
        <v/>
      </c>
      <c r="B1872">
        <f>'03_DADOS_LIMPOS'!C1848</f>
        <v/>
      </c>
      <c r="C1872">
        <f>'03_DADOS_LIMPOS'!D1848</f>
        <v/>
      </c>
      <c r="D1872">
        <f>'03_DADOS_LIMPOS'!K1848</f>
        <v/>
      </c>
      <c r="E1872">
        <f>$B$8+$B$9*D1872</f>
        <v/>
      </c>
      <c r="F1872">
        <f>C1872-E1872</f>
        <v/>
      </c>
      <c r="G1872">
        <f>F1872/$B$11</f>
        <v/>
      </c>
      <c r="H1872">
        <f>ABS(G1872)</f>
        <v/>
      </c>
    </row>
    <row r="1873">
      <c r="A1873">
        <f>'03_DADOS_LIMPOS'!A1849</f>
        <v/>
      </c>
      <c r="B1873">
        <f>'03_DADOS_LIMPOS'!C1849</f>
        <v/>
      </c>
      <c r="C1873">
        <f>'03_DADOS_LIMPOS'!D1849</f>
        <v/>
      </c>
      <c r="D1873">
        <f>'03_DADOS_LIMPOS'!K1849</f>
        <v/>
      </c>
      <c r="E1873">
        <f>$B$8+$B$9*D1873</f>
        <v/>
      </c>
      <c r="F1873">
        <f>C1873-E1873</f>
        <v/>
      </c>
      <c r="G1873">
        <f>F1873/$B$11</f>
        <v/>
      </c>
      <c r="H1873">
        <f>ABS(G1873)</f>
        <v/>
      </c>
    </row>
    <row r="1874">
      <c r="A1874">
        <f>'03_DADOS_LIMPOS'!A1850</f>
        <v/>
      </c>
      <c r="B1874">
        <f>'03_DADOS_LIMPOS'!C1850</f>
        <v/>
      </c>
      <c r="C1874">
        <f>'03_DADOS_LIMPOS'!D1850</f>
        <v/>
      </c>
      <c r="D1874">
        <f>'03_DADOS_LIMPOS'!K1850</f>
        <v/>
      </c>
      <c r="E1874">
        <f>$B$8+$B$9*D1874</f>
        <v/>
      </c>
      <c r="F1874">
        <f>C1874-E1874</f>
        <v/>
      </c>
      <c r="G1874">
        <f>F1874/$B$11</f>
        <v/>
      </c>
      <c r="H1874">
        <f>ABS(G1874)</f>
        <v/>
      </c>
    </row>
    <row r="1875">
      <c r="A1875">
        <f>'03_DADOS_LIMPOS'!A1851</f>
        <v/>
      </c>
      <c r="B1875">
        <f>'03_DADOS_LIMPOS'!C1851</f>
        <v/>
      </c>
      <c r="C1875">
        <f>'03_DADOS_LIMPOS'!D1851</f>
        <v/>
      </c>
      <c r="D1875">
        <f>'03_DADOS_LIMPOS'!K1851</f>
        <v/>
      </c>
      <c r="E1875">
        <f>$B$8+$B$9*D1875</f>
        <v/>
      </c>
      <c r="F1875">
        <f>C1875-E1875</f>
        <v/>
      </c>
      <c r="G1875">
        <f>F1875/$B$11</f>
        <v/>
      </c>
      <c r="H1875">
        <f>ABS(G1875)</f>
        <v/>
      </c>
    </row>
    <row r="1876">
      <c r="A1876">
        <f>'03_DADOS_LIMPOS'!A1852</f>
        <v/>
      </c>
      <c r="B1876">
        <f>'03_DADOS_LIMPOS'!C1852</f>
        <v/>
      </c>
      <c r="C1876">
        <f>'03_DADOS_LIMPOS'!D1852</f>
        <v/>
      </c>
      <c r="D1876">
        <f>'03_DADOS_LIMPOS'!K1852</f>
        <v/>
      </c>
      <c r="E1876">
        <f>$B$8+$B$9*D1876</f>
        <v/>
      </c>
      <c r="F1876">
        <f>C1876-E1876</f>
        <v/>
      </c>
      <c r="G1876">
        <f>F1876/$B$11</f>
        <v/>
      </c>
      <c r="H1876">
        <f>ABS(G1876)</f>
        <v/>
      </c>
    </row>
    <row r="1877">
      <c r="A1877">
        <f>'03_DADOS_LIMPOS'!A1853</f>
        <v/>
      </c>
      <c r="B1877">
        <f>'03_DADOS_LIMPOS'!C1853</f>
        <v/>
      </c>
      <c r="C1877">
        <f>'03_DADOS_LIMPOS'!D1853</f>
        <v/>
      </c>
      <c r="D1877">
        <f>'03_DADOS_LIMPOS'!K1853</f>
        <v/>
      </c>
      <c r="E1877">
        <f>$B$8+$B$9*D1877</f>
        <v/>
      </c>
      <c r="F1877">
        <f>C1877-E1877</f>
        <v/>
      </c>
      <c r="G1877">
        <f>F1877/$B$11</f>
        <v/>
      </c>
      <c r="H1877">
        <f>ABS(G1877)</f>
        <v/>
      </c>
    </row>
    <row r="1878">
      <c r="A1878">
        <f>'03_DADOS_LIMPOS'!A1854</f>
        <v/>
      </c>
      <c r="B1878">
        <f>'03_DADOS_LIMPOS'!C1854</f>
        <v/>
      </c>
      <c r="C1878">
        <f>'03_DADOS_LIMPOS'!D1854</f>
        <v/>
      </c>
      <c r="D1878">
        <f>'03_DADOS_LIMPOS'!K1854</f>
        <v/>
      </c>
      <c r="E1878">
        <f>$B$8+$B$9*D1878</f>
        <v/>
      </c>
      <c r="F1878">
        <f>C1878-E1878</f>
        <v/>
      </c>
      <c r="G1878">
        <f>F1878/$B$11</f>
        <v/>
      </c>
      <c r="H1878">
        <f>ABS(G1878)</f>
        <v/>
      </c>
    </row>
    <row r="1879">
      <c r="A1879">
        <f>'03_DADOS_LIMPOS'!A1855</f>
        <v/>
      </c>
      <c r="B1879">
        <f>'03_DADOS_LIMPOS'!C1855</f>
        <v/>
      </c>
      <c r="C1879">
        <f>'03_DADOS_LIMPOS'!D1855</f>
        <v/>
      </c>
      <c r="D1879">
        <f>'03_DADOS_LIMPOS'!K1855</f>
        <v/>
      </c>
      <c r="E1879">
        <f>$B$8+$B$9*D1879</f>
        <v/>
      </c>
      <c r="F1879">
        <f>C1879-E1879</f>
        <v/>
      </c>
      <c r="G1879">
        <f>F1879/$B$11</f>
        <v/>
      </c>
      <c r="H1879">
        <f>ABS(G1879)</f>
        <v/>
      </c>
    </row>
    <row r="1880">
      <c r="A1880">
        <f>'03_DADOS_LIMPOS'!A1856</f>
        <v/>
      </c>
      <c r="B1880">
        <f>'03_DADOS_LIMPOS'!C1856</f>
        <v/>
      </c>
      <c r="C1880">
        <f>'03_DADOS_LIMPOS'!D1856</f>
        <v/>
      </c>
      <c r="D1880">
        <f>'03_DADOS_LIMPOS'!K1856</f>
        <v/>
      </c>
      <c r="E1880">
        <f>$B$8+$B$9*D1880</f>
        <v/>
      </c>
      <c r="F1880">
        <f>C1880-E1880</f>
        <v/>
      </c>
      <c r="G1880">
        <f>F1880/$B$11</f>
        <v/>
      </c>
      <c r="H1880">
        <f>ABS(G1880)</f>
        <v/>
      </c>
    </row>
    <row r="1881">
      <c r="A1881">
        <f>'03_DADOS_LIMPOS'!A1857</f>
        <v/>
      </c>
      <c r="B1881">
        <f>'03_DADOS_LIMPOS'!C1857</f>
        <v/>
      </c>
      <c r="C1881">
        <f>'03_DADOS_LIMPOS'!D1857</f>
        <v/>
      </c>
      <c r="D1881">
        <f>'03_DADOS_LIMPOS'!K1857</f>
        <v/>
      </c>
      <c r="E1881">
        <f>$B$8+$B$9*D1881</f>
        <v/>
      </c>
      <c r="F1881">
        <f>C1881-E1881</f>
        <v/>
      </c>
      <c r="G1881">
        <f>F1881/$B$11</f>
        <v/>
      </c>
      <c r="H1881">
        <f>ABS(G1881)</f>
        <v/>
      </c>
    </row>
    <row r="1882">
      <c r="A1882">
        <f>'03_DADOS_LIMPOS'!A1858</f>
        <v/>
      </c>
      <c r="B1882">
        <f>'03_DADOS_LIMPOS'!C1858</f>
        <v/>
      </c>
      <c r="C1882">
        <f>'03_DADOS_LIMPOS'!D1858</f>
        <v/>
      </c>
      <c r="D1882">
        <f>'03_DADOS_LIMPOS'!K1858</f>
        <v/>
      </c>
      <c r="E1882">
        <f>$B$8+$B$9*D1882</f>
        <v/>
      </c>
      <c r="F1882">
        <f>C1882-E1882</f>
        <v/>
      </c>
      <c r="G1882">
        <f>F1882/$B$11</f>
        <v/>
      </c>
      <c r="H1882">
        <f>ABS(G1882)</f>
        <v/>
      </c>
    </row>
    <row r="1883">
      <c r="A1883">
        <f>'03_DADOS_LIMPOS'!A1859</f>
        <v/>
      </c>
      <c r="B1883">
        <f>'03_DADOS_LIMPOS'!C1859</f>
        <v/>
      </c>
      <c r="C1883">
        <f>'03_DADOS_LIMPOS'!D1859</f>
        <v/>
      </c>
      <c r="D1883">
        <f>'03_DADOS_LIMPOS'!K1859</f>
        <v/>
      </c>
      <c r="E1883">
        <f>$B$8+$B$9*D1883</f>
        <v/>
      </c>
      <c r="F1883">
        <f>C1883-E1883</f>
        <v/>
      </c>
      <c r="G1883">
        <f>F1883/$B$11</f>
        <v/>
      </c>
      <c r="H1883">
        <f>ABS(G1883)</f>
        <v/>
      </c>
    </row>
    <row r="1884">
      <c r="A1884">
        <f>'03_DADOS_LIMPOS'!A1860</f>
        <v/>
      </c>
      <c r="B1884">
        <f>'03_DADOS_LIMPOS'!C1860</f>
        <v/>
      </c>
      <c r="C1884">
        <f>'03_DADOS_LIMPOS'!D1860</f>
        <v/>
      </c>
      <c r="D1884">
        <f>'03_DADOS_LIMPOS'!K1860</f>
        <v/>
      </c>
      <c r="E1884">
        <f>$B$8+$B$9*D1884</f>
        <v/>
      </c>
      <c r="F1884">
        <f>C1884-E1884</f>
        <v/>
      </c>
      <c r="G1884">
        <f>F1884/$B$11</f>
        <v/>
      </c>
      <c r="H1884">
        <f>ABS(G1884)</f>
        <v/>
      </c>
    </row>
    <row r="1885">
      <c r="A1885">
        <f>'03_DADOS_LIMPOS'!A1861</f>
        <v/>
      </c>
      <c r="B1885">
        <f>'03_DADOS_LIMPOS'!C1861</f>
        <v/>
      </c>
      <c r="C1885">
        <f>'03_DADOS_LIMPOS'!D1861</f>
        <v/>
      </c>
      <c r="D1885">
        <f>'03_DADOS_LIMPOS'!K1861</f>
        <v/>
      </c>
      <c r="E1885">
        <f>$B$8+$B$9*D1885</f>
        <v/>
      </c>
      <c r="F1885">
        <f>C1885-E1885</f>
        <v/>
      </c>
      <c r="G1885">
        <f>F1885/$B$11</f>
        <v/>
      </c>
      <c r="H1885">
        <f>ABS(G1885)</f>
        <v/>
      </c>
    </row>
    <row r="1886">
      <c r="A1886">
        <f>'03_DADOS_LIMPOS'!A1862</f>
        <v/>
      </c>
      <c r="B1886">
        <f>'03_DADOS_LIMPOS'!C1862</f>
        <v/>
      </c>
      <c r="C1886">
        <f>'03_DADOS_LIMPOS'!D1862</f>
        <v/>
      </c>
      <c r="D1886">
        <f>'03_DADOS_LIMPOS'!K1862</f>
        <v/>
      </c>
      <c r="E1886">
        <f>$B$8+$B$9*D1886</f>
        <v/>
      </c>
      <c r="F1886">
        <f>C1886-E1886</f>
        <v/>
      </c>
      <c r="G1886">
        <f>F1886/$B$11</f>
        <v/>
      </c>
      <c r="H1886">
        <f>ABS(G1886)</f>
        <v/>
      </c>
    </row>
    <row r="1887">
      <c r="A1887">
        <f>'03_DADOS_LIMPOS'!A1863</f>
        <v/>
      </c>
      <c r="B1887">
        <f>'03_DADOS_LIMPOS'!C1863</f>
        <v/>
      </c>
      <c r="C1887">
        <f>'03_DADOS_LIMPOS'!D1863</f>
        <v/>
      </c>
      <c r="D1887">
        <f>'03_DADOS_LIMPOS'!K1863</f>
        <v/>
      </c>
      <c r="E1887">
        <f>$B$8+$B$9*D1887</f>
        <v/>
      </c>
      <c r="F1887">
        <f>C1887-E1887</f>
        <v/>
      </c>
      <c r="G1887">
        <f>F1887/$B$11</f>
        <v/>
      </c>
      <c r="H1887">
        <f>ABS(G1887)</f>
        <v/>
      </c>
    </row>
    <row r="1888">
      <c r="A1888">
        <f>'03_DADOS_LIMPOS'!A1864</f>
        <v/>
      </c>
      <c r="B1888">
        <f>'03_DADOS_LIMPOS'!C1864</f>
        <v/>
      </c>
      <c r="C1888">
        <f>'03_DADOS_LIMPOS'!D1864</f>
        <v/>
      </c>
      <c r="D1888">
        <f>'03_DADOS_LIMPOS'!K1864</f>
        <v/>
      </c>
      <c r="E1888">
        <f>$B$8+$B$9*D1888</f>
        <v/>
      </c>
      <c r="F1888">
        <f>C1888-E1888</f>
        <v/>
      </c>
      <c r="G1888">
        <f>F1888/$B$11</f>
        <v/>
      </c>
      <c r="H1888">
        <f>ABS(G1888)</f>
        <v/>
      </c>
    </row>
    <row r="1889">
      <c r="A1889">
        <f>'03_DADOS_LIMPOS'!A1865</f>
        <v/>
      </c>
      <c r="B1889">
        <f>'03_DADOS_LIMPOS'!C1865</f>
        <v/>
      </c>
      <c r="C1889">
        <f>'03_DADOS_LIMPOS'!D1865</f>
        <v/>
      </c>
      <c r="D1889">
        <f>'03_DADOS_LIMPOS'!K1865</f>
        <v/>
      </c>
      <c r="E1889">
        <f>$B$8+$B$9*D1889</f>
        <v/>
      </c>
      <c r="F1889">
        <f>C1889-E1889</f>
        <v/>
      </c>
      <c r="G1889">
        <f>F1889/$B$11</f>
        <v/>
      </c>
      <c r="H1889">
        <f>ABS(G1889)</f>
        <v/>
      </c>
    </row>
    <row r="1890">
      <c r="A1890">
        <f>'03_DADOS_LIMPOS'!A1866</f>
        <v/>
      </c>
      <c r="B1890">
        <f>'03_DADOS_LIMPOS'!C1866</f>
        <v/>
      </c>
      <c r="C1890">
        <f>'03_DADOS_LIMPOS'!D1866</f>
        <v/>
      </c>
      <c r="D1890">
        <f>'03_DADOS_LIMPOS'!K1866</f>
        <v/>
      </c>
      <c r="E1890">
        <f>$B$8+$B$9*D1890</f>
        <v/>
      </c>
      <c r="F1890">
        <f>C1890-E1890</f>
        <v/>
      </c>
      <c r="G1890">
        <f>F1890/$B$11</f>
        <v/>
      </c>
      <c r="H1890">
        <f>ABS(G1890)</f>
        <v/>
      </c>
    </row>
    <row r="1891">
      <c r="A1891">
        <f>'03_DADOS_LIMPOS'!A1867</f>
        <v/>
      </c>
      <c r="B1891">
        <f>'03_DADOS_LIMPOS'!C1867</f>
        <v/>
      </c>
      <c r="C1891">
        <f>'03_DADOS_LIMPOS'!D1867</f>
        <v/>
      </c>
      <c r="D1891">
        <f>'03_DADOS_LIMPOS'!K1867</f>
        <v/>
      </c>
      <c r="E1891">
        <f>$B$8+$B$9*D1891</f>
        <v/>
      </c>
      <c r="F1891">
        <f>C1891-E1891</f>
        <v/>
      </c>
      <c r="G1891">
        <f>F1891/$B$11</f>
        <v/>
      </c>
      <c r="H1891">
        <f>ABS(G1891)</f>
        <v/>
      </c>
    </row>
    <row r="1892">
      <c r="A1892">
        <f>'03_DADOS_LIMPOS'!A1868</f>
        <v/>
      </c>
      <c r="B1892">
        <f>'03_DADOS_LIMPOS'!C1868</f>
        <v/>
      </c>
      <c r="C1892">
        <f>'03_DADOS_LIMPOS'!D1868</f>
        <v/>
      </c>
      <c r="D1892">
        <f>'03_DADOS_LIMPOS'!K1868</f>
        <v/>
      </c>
      <c r="E1892">
        <f>$B$8+$B$9*D1892</f>
        <v/>
      </c>
      <c r="F1892">
        <f>C1892-E1892</f>
        <v/>
      </c>
      <c r="G1892">
        <f>F1892/$B$11</f>
        <v/>
      </c>
      <c r="H1892">
        <f>ABS(G1892)</f>
        <v/>
      </c>
    </row>
    <row r="1893">
      <c r="A1893">
        <f>'03_DADOS_LIMPOS'!A1869</f>
        <v/>
      </c>
      <c r="B1893">
        <f>'03_DADOS_LIMPOS'!C1869</f>
        <v/>
      </c>
      <c r="C1893">
        <f>'03_DADOS_LIMPOS'!D1869</f>
        <v/>
      </c>
      <c r="D1893">
        <f>'03_DADOS_LIMPOS'!K1869</f>
        <v/>
      </c>
      <c r="E1893">
        <f>$B$8+$B$9*D1893</f>
        <v/>
      </c>
      <c r="F1893">
        <f>C1893-E1893</f>
        <v/>
      </c>
      <c r="G1893">
        <f>F1893/$B$11</f>
        <v/>
      </c>
      <c r="H1893">
        <f>ABS(G1893)</f>
        <v/>
      </c>
    </row>
    <row r="1894">
      <c r="A1894">
        <f>'03_DADOS_LIMPOS'!A1870</f>
        <v/>
      </c>
      <c r="B1894">
        <f>'03_DADOS_LIMPOS'!C1870</f>
        <v/>
      </c>
      <c r="C1894">
        <f>'03_DADOS_LIMPOS'!D1870</f>
        <v/>
      </c>
      <c r="D1894">
        <f>'03_DADOS_LIMPOS'!K1870</f>
        <v/>
      </c>
      <c r="E1894">
        <f>$B$8+$B$9*D1894</f>
        <v/>
      </c>
      <c r="F1894">
        <f>C1894-E1894</f>
        <v/>
      </c>
      <c r="G1894">
        <f>F1894/$B$11</f>
        <v/>
      </c>
      <c r="H1894">
        <f>ABS(G1894)</f>
        <v/>
      </c>
    </row>
    <row r="1895">
      <c r="A1895">
        <f>'03_DADOS_LIMPOS'!A1871</f>
        <v/>
      </c>
      <c r="B1895">
        <f>'03_DADOS_LIMPOS'!C1871</f>
        <v/>
      </c>
      <c r="C1895">
        <f>'03_DADOS_LIMPOS'!D1871</f>
        <v/>
      </c>
      <c r="D1895">
        <f>'03_DADOS_LIMPOS'!K1871</f>
        <v/>
      </c>
      <c r="E1895">
        <f>$B$8+$B$9*D1895</f>
        <v/>
      </c>
      <c r="F1895">
        <f>C1895-E1895</f>
        <v/>
      </c>
      <c r="G1895">
        <f>F1895/$B$11</f>
        <v/>
      </c>
      <c r="H1895">
        <f>ABS(G1895)</f>
        <v/>
      </c>
    </row>
    <row r="1896">
      <c r="A1896">
        <f>'03_DADOS_LIMPOS'!A1872</f>
        <v/>
      </c>
      <c r="B1896">
        <f>'03_DADOS_LIMPOS'!C1872</f>
        <v/>
      </c>
      <c r="C1896">
        <f>'03_DADOS_LIMPOS'!D1872</f>
        <v/>
      </c>
      <c r="D1896">
        <f>'03_DADOS_LIMPOS'!K1872</f>
        <v/>
      </c>
      <c r="E1896">
        <f>$B$8+$B$9*D1896</f>
        <v/>
      </c>
      <c r="F1896">
        <f>C1896-E1896</f>
        <v/>
      </c>
      <c r="G1896">
        <f>F1896/$B$11</f>
        <v/>
      </c>
      <c r="H1896">
        <f>ABS(G1896)</f>
        <v/>
      </c>
    </row>
    <row r="1897">
      <c r="A1897">
        <f>'03_DADOS_LIMPOS'!A1873</f>
        <v/>
      </c>
      <c r="B1897">
        <f>'03_DADOS_LIMPOS'!C1873</f>
        <v/>
      </c>
      <c r="C1897">
        <f>'03_DADOS_LIMPOS'!D1873</f>
        <v/>
      </c>
      <c r="D1897">
        <f>'03_DADOS_LIMPOS'!K1873</f>
        <v/>
      </c>
      <c r="E1897">
        <f>$B$8+$B$9*D1897</f>
        <v/>
      </c>
      <c r="F1897">
        <f>C1897-E1897</f>
        <v/>
      </c>
      <c r="G1897">
        <f>F1897/$B$11</f>
        <v/>
      </c>
      <c r="H1897">
        <f>ABS(G1897)</f>
        <v/>
      </c>
    </row>
    <row r="1898">
      <c r="A1898">
        <f>'03_DADOS_LIMPOS'!A1874</f>
        <v/>
      </c>
      <c r="B1898">
        <f>'03_DADOS_LIMPOS'!C1874</f>
        <v/>
      </c>
      <c r="C1898">
        <f>'03_DADOS_LIMPOS'!D1874</f>
        <v/>
      </c>
      <c r="D1898">
        <f>'03_DADOS_LIMPOS'!K1874</f>
        <v/>
      </c>
      <c r="E1898">
        <f>$B$8+$B$9*D1898</f>
        <v/>
      </c>
      <c r="F1898">
        <f>C1898-E1898</f>
        <v/>
      </c>
      <c r="G1898">
        <f>F1898/$B$11</f>
        <v/>
      </c>
      <c r="H1898">
        <f>ABS(G1898)</f>
        <v/>
      </c>
    </row>
    <row r="1899">
      <c r="A1899">
        <f>'03_DADOS_LIMPOS'!A1875</f>
        <v/>
      </c>
      <c r="B1899">
        <f>'03_DADOS_LIMPOS'!C1875</f>
        <v/>
      </c>
      <c r="C1899">
        <f>'03_DADOS_LIMPOS'!D1875</f>
        <v/>
      </c>
      <c r="D1899">
        <f>'03_DADOS_LIMPOS'!K1875</f>
        <v/>
      </c>
      <c r="E1899">
        <f>$B$8+$B$9*D1899</f>
        <v/>
      </c>
      <c r="F1899">
        <f>C1899-E1899</f>
        <v/>
      </c>
      <c r="G1899">
        <f>F1899/$B$11</f>
        <v/>
      </c>
      <c r="H1899">
        <f>ABS(G1899)</f>
        <v/>
      </c>
    </row>
    <row r="1900">
      <c r="A1900">
        <f>'03_DADOS_LIMPOS'!A1876</f>
        <v/>
      </c>
      <c r="B1900">
        <f>'03_DADOS_LIMPOS'!C1876</f>
        <v/>
      </c>
      <c r="C1900">
        <f>'03_DADOS_LIMPOS'!D1876</f>
        <v/>
      </c>
      <c r="D1900">
        <f>'03_DADOS_LIMPOS'!K1876</f>
        <v/>
      </c>
      <c r="E1900">
        <f>$B$8+$B$9*D1900</f>
        <v/>
      </c>
      <c r="F1900">
        <f>C1900-E1900</f>
        <v/>
      </c>
      <c r="G1900">
        <f>F1900/$B$11</f>
        <v/>
      </c>
      <c r="H1900">
        <f>ABS(G1900)</f>
        <v/>
      </c>
    </row>
    <row r="1901">
      <c r="A1901">
        <f>'03_DADOS_LIMPOS'!A1877</f>
        <v/>
      </c>
      <c r="B1901">
        <f>'03_DADOS_LIMPOS'!C1877</f>
        <v/>
      </c>
      <c r="C1901">
        <f>'03_DADOS_LIMPOS'!D1877</f>
        <v/>
      </c>
      <c r="D1901">
        <f>'03_DADOS_LIMPOS'!K1877</f>
        <v/>
      </c>
      <c r="E1901">
        <f>$B$8+$B$9*D1901</f>
        <v/>
      </c>
      <c r="F1901">
        <f>C1901-E1901</f>
        <v/>
      </c>
      <c r="G1901">
        <f>F1901/$B$11</f>
        <v/>
      </c>
      <c r="H1901">
        <f>ABS(G1901)</f>
        <v/>
      </c>
    </row>
    <row r="1902">
      <c r="A1902">
        <f>'03_DADOS_LIMPOS'!A1878</f>
        <v/>
      </c>
      <c r="B1902">
        <f>'03_DADOS_LIMPOS'!C1878</f>
        <v/>
      </c>
      <c r="C1902">
        <f>'03_DADOS_LIMPOS'!D1878</f>
        <v/>
      </c>
      <c r="D1902">
        <f>'03_DADOS_LIMPOS'!K1878</f>
        <v/>
      </c>
      <c r="E1902">
        <f>$B$8+$B$9*D1902</f>
        <v/>
      </c>
      <c r="F1902">
        <f>C1902-E1902</f>
        <v/>
      </c>
      <c r="G1902">
        <f>F1902/$B$11</f>
        <v/>
      </c>
      <c r="H1902">
        <f>ABS(G1902)</f>
        <v/>
      </c>
    </row>
    <row r="1903">
      <c r="A1903">
        <f>'03_DADOS_LIMPOS'!A1879</f>
        <v/>
      </c>
      <c r="B1903">
        <f>'03_DADOS_LIMPOS'!C1879</f>
        <v/>
      </c>
      <c r="C1903">
        <f>'03_DADOS_LIMPOS'!D1879</f>
        <v/>
      </c>
      <c r="D1903">
        <f>'03_DADOS_LIMPOS'!K1879</f>
        <v/>
      </c>
      <c r="E1903">
        <f>$B$8+$B$9*D1903</f>
        <v/>
      </c>
      <c r="F1903">
        <f>C1903-E1903</f>
        <v/>
      </c>
      <c r="G1903">
        <f>F1903/$B$11</f>
        <v/>
      </c>
      <c r="H1903">
        <f>ABS(G1903)</f>
        <v/>
      </c>
    </row>
    <row r="1904">
      <c r="A1904">
        <f>'03_DADOS_LIMPOS'!A1880</f>
        <v/>
      </c>
      <c r="B1904">
        <f>'03_DADOS_LIMPOS'!C1880</f>
        <v/>
      </c>
      <c r="C1904">
        <f>'03_DADOS_LIMPOS'!D1880</f>
        <v/>
      </c>
      <c r="D1904">
        <f>'03_DADOS_LIMPOS'!K1880</f>
        <v/>
      </c>
      <c r="E1904">
        <f>$B$8+$B$9*D1904</f>
        <v/>
      </c>
      <c r="F1904">
        <f>C1904-E1904</f>
        <v/>
      </c>
      <c r="G1904">
        <f>F1904/$B$11</f>
        <v/>
      </c>
      <c r="H1904">
        <f>ABS(G1904)</f>
        <v/>
      </c>
    </row>
    <row r="1905">
      <c r="A1905">
        <f>'03_DADOS_LIMPOS'!A1881</f>
        <v/>
      </c>
      <c r="B1905">
        <f>'03_DADOS_LIMPOS'!C1881</f>
        <v/>
      </c>
      <c r="C1905">
        <f>'03_DADOS_LIMPOS'!D1881</f>
        <v/>
      </c>
      <c r="D1905">
        <f>'03_DADOS_LIMPOS'!K1881</f>
        <v/>
      </c>
      <c r="E1905">
        <f>$B$8+$B$9*D1905</f>
        <v/>
      </c>
      <c r="F1905">
        <f>C1905-E1905</f>
        <v/>
      </c>
      <c r="G1905">
        <f>F1905/$B$11</f>
        <v/>
      </c>
      <c r="H1905">
        <f>ABS(G1905)</f>
        <v/>
      </c>
    </row>
    <row r="1906">
      <c r="A1906">
        <f>'03_DADOS_LIMPOS'!A1882</f>
        <v/>
      </c>
      <c r="B1906">
        <f>'03_DADOS_LIMPOS'!C1882</f>
        <v/>
      </c>
      <c r="C1906">
        <f>'03_DADOS_LIMPOS'!D1882</f>
        <v/>
      </c>
      <c r="D1906">
        <f>'03_DADOS_LIMPOS'!K1882</f>
        <v/>
      </c>
      <c r="E1906">
        <f>$B$8+$B$9*D1906</f>
        <v/>
      </c>
      <c r="F1906">
        <f>C1906-E1906</f>
        <v/>
      </c>
      <c r="G1906">
        <f>F1906/$B$11</f>
        <v/>
      </c>
      <c r="H1906">
        <f>ABS(G1906)</f>
        <v/>
      </c>
    </row>
    <row r="1907">
      <c r="A1907">
        <f>'03_DADOS_LIMPOS'!A1883</f>
        <v/>
      </c>
      <c r="B1907">
        <f>'03_DADOS_LIMPOS'!C1883</f>
        <v/>
      </c>
      <c r="C1907">
        <f>'03_DADOS_LIMPOS'!D1883</f>
        <v/>
      </c>
      <c r="D1907">
        <f>'03_DADOS_LIMPOS'!K1883</f>
        <v/>
      </c>
      <c r="E1907">
        <f>$B$8+$B$9*D1907</f>
        <v/>
      </c>
      <c r="F1907">
        <f>C1907-E1907</f>
        <v/>
      </c>
      <c r="G1907">
        <f>F1907/$B$11</f>
        <v/>
      </c>
      <c r="H1907">
        <f>ABS(G1907)</f>
        <v/>
      </c>
    </row>
    <row r="1908">
      <c r="A1908">
        <f>'03_DADOS_LIMPOS'!A1884</f>
        <v/>
      </c>
      <c r="B1908">
        <f>'03_DADOS_LIMPOS'!C1884</f>
        <v/>
      </c>
      <c r="C1908">
        <f>'03_DADOS_LIMPOS'!D1884</f>
        <v/>
      </c>
      <c r="D1908">
        <f>'03_DADOS_LIMPOS'!K1884</f>
        <v/>
      </c>
      <c r="E1908">
        <f>$B$8+$B$9*D1908</f>
        <v/>
      </c>
      <c r="F1908">
        <f>C1908-E1908</f>
        <v/>
      </c>
      <c r="G1908">
        <f>F1908/$B$11</f>
        <v/>
      </c>
      <c r="H1908">
        <f>ABS(G1908)</f>
        <v/>
      </c>
    </row>
    <row r="1909">
      <c r="A1909">
        <f>'03_DADOS_LIMPOS'!A1885</f>
        <v/>
      </c>
      <c r="B1909">
        <f>'03_DADOS_LIMPOS'!C1885</f>
        <v/>
      </c>
      <c r="C1909">
        <f>'03_DADOS_LIMPOS'!D1885</f>
        <v/>
      </c>
      <c r="D1909">
        <f>'03_DADOS_LIMPOS'!K1885</f>
        <v/>
      </c>
      <c r="E1909">
        <f>$B$8+$B$9*D1909</f>
        <v/>
      </c>
      <c r="F1909">
        <f>C1909-E1909</f>
        <v/>
      </c>
      <c r="G1909">
        <f>F1909/$B$11</f>
        <v/>
      </c>
      <c r="H1909">
        <f>ABS(G1909)</f>
        <v/>
      </c>
    </row>
    <row r="1910">
      <c r="A1910">
        <f>'03_DADOS_LIMPOS'!A1886</f>
        <v/>
      </c>
      <c r="B1910">
        <f>'03_DADOS_LIMPOS'!C1886</f>
        <v/>
      </c>
      <c r="C1910">
        <f>'03_DADOS_LIMPOS'!D1886</f>
        <v/>
      </c>
      <c r="D1910">
        <f>'03_DADOS_LIMPOS'!K1886</f>
        <v/>
      </c>
      <c r="E1910">
        <f>$B$8+$B$9*D1910</f>
        <v/>
      </c>
      <c r="F1910">
        <f>C1910-E1910</f>
        <v/>
      </c>
      <c r="G1910">
        <f>F1910/$B$11</f>
        <v/>
      </c>
      <c r="H1910">
        <f>ABS(G1910)</f>
        <v/>
      </c>
    </row>
    <row r="1911">
      <c r="A1911">
        <f>'03_DADOS_LIMPOS'!A1887</f>
        <v/>
      </c>
      <c r="B1911">
        <f>'03_DADOS_LIMPOS'!C1887</f>
        <v/>
      </c>
      <c r="C1911">
        <f>'03_DADOS_LIMPOS'!D1887</f>
        <v/>
      </c>
      <c r="D1911">
        <f>'03_DADOS_LIMPOS'!K1887</f>
        <v/>
      </c>
      <c r="E1911">
        <f>$B$8+$B$9*D1911</f>
        <v/>
      </c>
      <c r="F1911">
        <f>C1911-E1911</f>
        <v/>
      </c>
      <c r="G1911">
        <f>F1911/$B$11</f>
        <v/>
      </c>
      <c r="H1911">
        <f>ABS(G1911)</f>
        <v/>
      </c>
    </row>
    <row r="1912">
      <c r="A1912">
        <f>'03_DADOS_LIMPOS'!A1888</f>
        <v/>
      </c>
      <c r="B1912">
        <f>'03_DADOS_LIMPOS'!C1888</f>
        <v/>
      </c>
      <c r="C1912">
        <f>'03_DADOS_LIMPOS'!D1888</f>
        <v/>
      </c>
      <c r="D1912">
        <f>'03_DADOS_LIMPOS'!K1888</f>
        <v/>
      </c>
      <c r="E1912">
        <f>$B$8+$B$9*D1912</f>
        <v/>
      </c>
      <c r="F1912">
        <f>C1912-E1912</f>
        <v/>
      </c>
      <c r="G1912">
        <f>F1912/$B$11</f>
        <v/>
      </c>
      <c r="H1912">
        <f>ABS(G1912)</f>
        <v/>
      </c>
    </row>
    <row r="1913">
      <c r="A1913">
        <f>'03_DADOS_LIMPOS'!A1889</f>
        <v/>
      </c>
      <c r="B1913">
        <f>'03_DADOS_LIMPOS'!C1889</f>
        <v/>
      </c>
      <c r="C1913">
        <f>'03_DADOS_LIMPOS'!D1889</f>
        <v/>
      </c>
      <c r="D1913">
        <f>'03_DADOS_LIMPOS'!K1889</f>
        <v/>
      </c>
      <c r="E1913">
        <f>$B$8+$B$9*D1913</f>
        <v/>
      </c>
      <c r="F1913">
        <f>C1913-E1913</f>
        <v/>
      </c>
      <c r="G1913">
        <f>F1913/$B$11</f>
        <v/>
      </c>
      <c r="H1913">
        <f>ABS(G1913)</f>
        <v/>
      </c>
    </row>
    <row r="1914">
      <c r="A1914">
        <f>'03_DADOS_LIMPOS'!A1890</f>
        <v/>
      </c>
      <c r="B1914">
        <f>'03_DADOS_LIMPOS'!C1890</f>
        <v/>
      </c>
      <c r="C1914">
        <f>'03_DADOS_LIMPOS'!D1890</f>
        <v/>
      </c>
      <c r="D1914">
        <f>'03_DADOS_LIMPOS'!K1890</f>
        <v/>
      </c>
      <c r="E1914">
        <f>$B$8+$B$9*D1914</f>
        <v/>
      </c>
      <c r="F1914">
        <f>C1914-E1914</f>
        <v/>
      </c>
      <c r="G1914">
        <f>F1914/$B$11</f>
        <v/>
      </c>
      <c r="H1914">
        <f>ABS(G1914)</f>
        <v/>
      </c>
    </row>
    <row r="1915">
      <c r="A1915">
        <f>'03_DADOS_LIMPOS'!A1891</f>
        <v/>
      </c>
      <c r="B1915">
        <f>'03_DADOS_LIMPOS'!C1891</f>
        <v/>
      </c>
      <c r="C1915">
        <f>'03_DADOS_LIMPOS'!D1891</f>
        <v/>
      </c>
      <c r="D1915">
        <f>'03_DADOS_LIMPOS'!K1891</f>
        <v/>
      </c>
      <c r="E1915">
        <f>$B$8+$B$9*D1915</f>
        <v/>
      </c>
      <c r="F1915">
        <f>C1915-E1915</f>
        <v/>
      </c>
      <c r="G1915">
        <f>F1915/$B$11</f>
        <v/>
      </c>
      <c r="H1915">
        <f>ABS(G1915)</f>
        <v/>
      </c>
    </row>
    <row r="1916">
      <c r="A1916">
        <f>'03_DADOS_LIMPOS'!A1892</f>
        <v/>
      </c>
      <c r="B1916">
        <f>'03_DADOS_LIMPOS'!C1892</f>
        <v/>
      </c>
      <c r="C1916">
        <f>'03_DADOS_LIMPOS'!D1892</f>
        <v/>
      </c>
      <c r="D1916">
        <f>'03_DADOS_LIMPOS'!K1892</f>
        <v/>
      </c>
      <c r="E1916">
        <f>$B$8+$B$9*D1916</f>
        <v/>
      </c>
      <c r="F1916">
        <f>C1916-E1916</f>
        <v/>
      </c>
      <c r="G1916">
        <f>F1916/$B$11</f>
        <v/>
      </c>
      <c r="H1916">
        <f>ABS(G1916)</f>
        <v/>
      </c>
    </row>
    <row r="1917">
      <c r="A1917">
        <f>'03_DADOS_LIMPOS'!A1893</f>
        <v/>
      </c>
      <c r="B1917">
        <f>'03_DADOS_LIMPOS'!C1893</f>
        <v/>
      </c>
      <c r="C1917">
        <f>'03_DADOS_LIMPOS'!D1893</f>
        <v/>
      </c>
      <c r="D1917">
        <f>'03_DADOS_LIMPOS'!K1893</f>
        <v/>
      </c>
      <c r="E1917">
        <f>$B$8+$B$9*D1917</f>
        <v/>
      </c>
      <c r="F1917">
        <f>C1917-E1917</f>
        <v/>
      </c>
      <c r="G1917">
        <f>F1917/$B$11</f>
        <v/>
      </c>
      <c r="H1917">
        <f>ABS(G1917)</f>
        <v/>
      </c>
    </row>
    <row r="1918">
      <c r="A1918">
        <f>'03_DADOS_LIMPOS'!A1894</f>
        <v/>
      </c>
      <c r="B1918">
        <f>'03_DADOS_LIMPOS'!C1894</f>
        <v/>
      </c>
      <c r="C1918">
        <f>'03_DADOS_LIMPOS'!D1894</f>
        <v/>
      </c>
      <c r="D1918">
        <f>'03_DADOS_LIMPOS'!K1894</f>
        <v/>
      </c>
      <c r="E1918">
        <f>$B$8+$B$9*D1918</f>
        <v/>
      </c>
      <c r="F1918">
        <f>C1918-E1918</f>
        <v/>
      </c>
      <c r="G1918">
        <f>F1918/$B$11</f>
        <v/>
      </c>
      <c r="H1918">
        <f>ABS(G1918)</f>
        <v/>
      </c>
    </row>
    <row r="1919">
      <c r="A1919">
        <f>'03_DADOS_LIMPOS'!A1895</f>
        <v/>
      </c>
      <c r="B1919">
        <f>'03_DADOS_LIMPOS'!C1895</f>
        <v/>
      </c>
      <c r="C1919">
        <f>'03_DADOS_LIMPOS'!D1895</f>
        <v/>
      </c>
      <c r="D1919">
        <f>'03_DADOS_LIMPOS'!K1895</f>
        <v/>
      </c>
      <c r="E1919">
        <f>$B$8+$B$9*D1919</f>
        <v/>
      </c>
      <c r="F1919">
        <f>C1919-E1919</f>
        <v/>
      </c>
      <c r="G1919">
        <f>F1919/$B$11</f>
        <v/>
      </c>
      <c r="H1919">
        <f>ABS(G1919)</f>
        <v/>
      </c>
    </row>
    <row r="1920">
      <c r="A1920">
        <f>'03_DADOS_LIMPOS'!A1896</f>
        <v/>
      </c>
      <c r="B1920">
        <f>'03_DADOS_LIMPOS'!C1896</f>
        <v/>
      </c>
      <c r="C1920">
        <f>'03_DADOS_LIMPOS'!D1896</f>
        <v/>
      </c>
      <c r="D1920">
        <f>'03_DADOS_LIMPOS'!K1896</f>
        <v/>
      </c>
      <c r="E1920">
        <f>$B$8+$B$9*D1920</f>
        <v/>
      </c>
      <c r="F1920">
        <f>C1920-E1920</f>
        <v/>
      </c>
      <c r="G1920">
        <f>F1920/$B$11</f>
        <v/>
      </c>
      <c r="H1920">
        <f>ABS(G1920)</f>
        <v/>
      </c>
    </row>
    <row r="1921">
      <c r="A1921">
        <f>'03_DADOS_LIMPOS'!A1897</f>
        <v/>
      </c>
      <c r="B1921">
        <f>'03_DADOS_LIMPOS'!C1897</f>
        <v/>
      </c>
      <c r="C1921">
        <f>'03_DADOS_LIMPOS'!D1897</f>
        <v/>
      </c>
      <c r="D1921">
        <f>'03_DADOS_LIMPOS'!K1897</f>
        <v/>
      </c>
      <c r="E1921">
        <f>$B$8+$B$9*D1921</f>
        <v/>
      </c>
      <c r="F1921">
        <f>C1921-E1921</f>
        <v/>
      </c>
      <c r="G1921">
        <f>F1921/$B$11</f>
        <v/>
      </c>
      <c r="H1921">
        <f>ABS(G1921)</f>
        <v/>
      </c>
    </row>
    <row r="1922">
      <c r="A1922">
        <f>'03_DADOS_LIMPOS'!A1898</f>
        <v/>
      </c>
      <c r="B1922">
        <f>'03_DADOS_LIMPOS'!C1898</f>
        <v/>
      </c>
      <c r="C1922">
        <f>'03_DADOS_LIMPOS'!D1898</f>
        <v/>
      </c>
      <c r="D1922">
        <f>'03_DADOS_LIMPOS'!K1898</f>
        <v/>
      </c>
      <c r="E1922">
        <f>$B$8+$B$9*D1922</f>
        <v/>
      </c>
      <c r="F1922">
        <f>C1922-E1922</f>
        <v/>
      </c>
      <c r="G1922">
        <f>F1922/$B$11</f>
        <v/>
      </c>
      <c r="H1922">
        <f>ABS(G1922)</f>
        <v/>
      </c>
    </row>
    <row r="1923">
      <c r="A1923">
        <f>'03_DADOS_LIMPOS'!A1899</f>
        <v/>
      </c>
      <c r="B1923">
        <f>'03_DADOS_LIMPOS'!C1899</f>
        <v/>
      </c>
      <c r="C1923">
        <f>'03_DADOS_LIMPOS'!D1899</f>
        <v/>
      </c>
      <c r="D1923">
        <f>'03_DADOS_LIMPOS'!K1899</f>
        <v/>
      </c>
      <c r="E1923">
        <f>$B$8+$B$9*D1923</f>
        <v/>
      </c>
      <c r="F1923">
        <f>C1923-E1923</f>
        <v/>
      </c>
      <c r="G1923">
        <f>F1923/$B$11</f>
        <v/>
      </c>
      <c r="H1923">
        <f>ABS(G1923)</f>
        <v/>
      </c>
    </row>
    <row r="1924">
      <c r="A1924">
        <f>'03_DADOS_LIMPOS'!A1900</f>
        <v/>
      </c>
      <c r="B1924">
        <f>'03_DADOS_LIMPOS'!C1900</f>
        <v/>
      </c>
      <c r="C1924">
        <f>'03_DADOS_LIMPOS'!D1900</f>
        <v/>
      </c>
      <c r="D1924">
        <f>'03_DADOS_LIMPOS'!K1900</f>
        <v/>
      </c>
      <c r="E1924">
        <f>$B$8+$B$9*D1924</f>
        <v/>
      </c>
      <c r="F1924">
        <f>C1924-E1924</f>
        <v/>
      </c>
      <c r="G1924">
        <f>F1924/$B$11</f>
        <v/>
      </c>
      <c r="H1924">
        <f>ABS(G1924)</f>
        <v/>
      </c>
    </row>
    <row r="1925">
      <c r="A1925">
        <f>'03_DADOS_LIMPOS'!A1901</f>
        <v/>
      </c>
      <c r="B1925">
        <f>'03_DADOS_LIMPOS'!C1901</f>
        <v/>
      </c>
      <c r="C1925">
        <f>'03_DADOS_LIMPOS'!D1901</f>
        <v/>
      </c>
      <c r="D1925">
        <f>'03_DADOS_LIMPOS'!K1901</f>
        <v/>
      </c>
      <c r="E1925">
        <f>$B$8+$B$9*D1925</f>
        <v/>
      </c>
      <c r="F1925">
        <f>C1925-E1925</f>
        <v/>
      </c>
      <c r="G1925">
        <f>F1925/$B$11</f>
        <v/>
      </c>
      <c r="H1925">
        <f>ABS(G1925)</f>
        <v/>
      </c>
    </row>
    <row r="1926">
      <c r="A1926">
        <f>'03_DADOS_LIMPOS'!A1902</f>
        <v/>
      </c>
      <c r="B1926">
        <f>'03_DADOS_LIMPOS'!C1902</f>
        <v/>
      </c>
      <c r="C1926">
        <f>'03_DADOS_LIMPOS'!D1902</f>
        <v/>
      </c>
      <c r="D1926">
        <f>'03_DADOS_LIMPOS'!K1902</f>
        <v/>
      </c>
      <c r="E1926">
        <f>$B$8+$B$9*D1926</f>
        <v/>
      </c>
      <c r="F1926">
        <f>C1926-E1926</f>
        <v/>
      </c>
      <c r="G1926">
        <f>F1926/$B$11</f>
        <v/>
      </c>
      <c r="H1926">
        <f>ABS(G1926)</f>
        <v/>
      </c>
    </row>
    <row r="1927">
      <c r="A1927">
        <f>'03_DADOS_LIMPOS'!A1903</f>
        <v/>
      </c>
      <c r="B1927">
        <f>'03_DADOS_LIMPOS'!C1903</f>
        <v/>
      </c>
      <c r="C1927">
        <f>'03_DADOS_LIMPOS'!D1903</f>
        <v/>
      </c>
      <c r="D1927">
        <f>'03_DADOS_LIMPOS'!K1903</f>
        <v/>
      </c>
      <c r="E1927">
        <f>$B$8+$B$9*D1927</f>
        <v/>
      </c>
      <c r="F1927">
        <f>C1927-E1927</f>
        <v/>
      </c>
      <c r="G1927">
        <f>F1927/$B$11</f>
        <v/>
      </c>
      <c r="H1927">
        <f>ABS(G1927)</f>
        <v/>
      </c>
    </row>
    <row r="1928">
      <c r="A1928">
        <f>'03_DADOS_LIMPOS'!A1904</f>
        <v/>
      </c>
      <c r="B1928">
        <f>'03_DADOS_LIMPOS'!C1904</f>
        <v/>
      </c>
      <c r="C1928">
        <f>'03_DADOS_LIMPOS'!D1904</f>
        <v/>
      </c>
      <c r="D1928">
        <f>'03_DADOS_LIMPOS'!K1904</f>
        <v/>
      </c>
      <c r="E1928">
        <f>$B$8+$B$9*D1928</f>
        <v/>
      </c>
      <c r="F1928">
        <f>C1928-E1928</f>
        <v/>
      </c>
      <c r="G1928">
        <f>F1928/$B$11</f>
        <v/>
      </c>
      <c r="H1928">
        <f>ABS(G1928)</f>
        <v/>
      </c>
    </row>
    <row r="1929">
      <c r="A1929">
        <f>'03_DADOS_LIMPOS'!A1905</f>
        <v/>
      </c>
      <c r="B1929">
        <f>'03_DADOS_LIMPOS'!C1905</f>
        <v/>
      </c>
      <c r="C1929">
        <f>'03_DADOS_LIMPOS'!D1905</f>
        <v/>
      </c>
      <c r="D1929">
        <f>'03_DADOS_LIMPOS'!K1905</f>
        <v/>
      </c>
      <c r="E1929">
        <f>$B$8+$B$9*D1929</f>
        <v/>
      </c>
      <c r="F1929">
        <f>C1929-E1929</f>
        <v/>
      </c>
      <c r="G1929">
        <f>F1929/$B$11</f>
        <v/>
      </c>
      <c r="H1929">
        <f>ABS(G1929)</f>
        <v/>
      </c>
    </row>
    <row r="1930">
      <c r="A1930">
        <f>'03_DADOS_LIMPOS'!A1906</f>
        <v/>
      </c>
      <c r="B1930">
        <f>'03_DADOS_LIMPOS'!C1906</f>
        <v/>
      </c>
      <c r="C1930">
        <f>'03_DADOS_LIMPOS'!D1906</f>
        <v/>
      </c>
      <c r="D1930">
        <f>'03_DADOS_LIMPOS'!K1906</f>
        <v/>
      </c>
      <c r="E1930">
        <f>$B$8+$B$9*D1930</f>
        <v/>
      </c>
      <c r="F1930">
        <f>C1930-E1930</f>
        <v/>
      </c>
      <c r="G1930">
        <f>F1930/$B$11</f>
        <v/>
      </c>
      <c r="H1930">
        <f>ABS(G1930)</f>
        <v/>
      </c>
    </row>
    <row r="1931">
      <c r="A1931">
        <f>'03_DADOS_LIMPOS'!A1907</f>
        <v/>
      </c>
      <c r="B1931">
        <f>'03_DADOS_LIMPOS'!C1907</f>
        <v/>
      </c>
      <c r="C1931">
        <f>'03_DADOS_LIMPOS'!D1907</f>
        <v/>
      </c>
      <c r="D1931">
        <f>'03_DADOS_LIMPOS'!K1907</f>
        <v/>
      </c>
      <c r="E1931">
        <f>$B$8+$B$9*D1931</f>
        <v/>
      </c>
      <c r="F1931">
        <f>C1931-E1931</f>
        <v/>
      </c>
      <c r="G1931">
        <f>F1931/$B$11</f>
        <v/>
      </c>
      <c r="H1931">
        <f>ABS(G1931)</f>
        <v/>
      </c>
    </row>
    <row r="1932">
      <c r="A1932">
        <f>'03_DADOS_LIMPOS'!A1908</f>
        <v/>
      </c>
      <c r="B1932">
        <f>'03_DADOS_LIMPOS'!C1908</f>
        <v/>
      </c>
      <c r="C1932">
        <f>'03_DADOS_LIMPOS'!D1908</f>
        <v/>
      </c>
      <c r="D1932">
        <f>'03_DADOS_LIMPOS'!K1908</f>
        <v/>
      </c>
      <c r="E1932">
        <f>$B$8+$B$9*D1932</f>
        <v/>
      </c>
      <c r="F1932">
        <f>C1932-E1932</f>
        <v/>
      </c>
      <c r="G1932">
        <f>F1932/$B$11</f>
        <v/>
      </c>
      <c r="H1932">
        <f>ABS(G1932)</f>
        <v/>
      </c>
    </row>
    <row r="1933">
      <c r="A1933">
        <f>'03_DADOS_LIMPOS'!A1909</f>
        <v/>
      </c>
      <c r="B1933">
        <f>'03_DADOS_LIMPOS'!C1909</f>
        <v/>
      </c>
      <c r="C1933">
        <f>'03_DADOS_LIMPOS'!D1909</f>
        <v/>
      </c>
      <c r="D1933">
        <f>'03_DADOS_LIMPOS'!K1909</f>
        <v/>
      </c>
      <c r="E1933">
        <f>$B$8+$B$9*D1933</f>
        <v/>
      </c>
      <c r="F1933">
        <f>C1933-E1933</f>
        <v/>
      </c>
      <c r="G1933">
        <f>F1933/$B$11</f>
        <v/>
      </c>
      <c r="H1933">
        <f>ABS(G1933)</f>
        <v/>
      </c>
    </row>
    <row r="1934">
      <c r="A1934">
        <f>'03_DADOS_LIMPOS'!A1910</f>
        <v/>
      </c>
      <c r="B1934">
        <f>'03_DADOS_LIMPOS'!C1910</f>
        <v/>
      </c>
      <c r="C1934">
        <f>'03_DADOS_LIMPOS'!D1910</f>
        <v/>
      </c>
      <c r="D1934">
        <f>'03_DADOS_LIMPOS'!K1910</f>
        <v/>
      </c>
      <c r="E1934">
        <f>$B$8+$B$9*D1934</f>
        <v/>
      </c>
      <c r="F1934">
        <f>C1934-E1934</f>
        <v/>
      </c>
      <c r="G1934">
        <f>F1934/$B$11</f>
        <v/>
      </c>
      <c r="H1934">
        <f>ABS(G1934)</f>
        <v/>
      </c>
    </row>
    <row r="1935">
      <c r="A1935">
        <f>'03_DADOS_LIMPOS'!A1911</f>
        <v/>
      </c>
      <c r="B1935">
        <f>'03_DADOS_LIMPOS'!C1911</f>
        <v/>
      </c>
      <c r="C1935">
        <f>'03_DADOS_LIMPOS'!D1911</f>
        <v/>
      </c>
      <c r="D1935">
        <f>'03_DADOS_LIMPOS'!K1911</f>
        <v/>
      </c>
      <c r="E1935">
        <f>$B$8+$B$9*D1935</f>
        <v/>
      </c>
      <c r="F1935">
        <f>C1935-E1935</f>
        <v/>
      </c>
      <c r="G1935">
        <f>F1935/$B$11</f>
        <v/>
      </c>
      <c r="H1935">
        <f>ABS(G1935)</f>
        <v/>
      </c>
    </row>
    <row r="1936">
      <c r="A1936">
        <f>'03_DADOS_LIMPOS'!A1912</f>
        <v/>
      </c>
      <c r="B1936">
        <f>'03_DADOS_LIMPOS'!C1912</f>
        <v/>
      </c>
      <c r="C1936">
        <f>'03_DADOS_LIMPOS'!D1912</f>
        <v/>
      </c>
      <c r="D1936">
        <f>'03_DADOS_LIMPOS'!K1912</f>
        <v/>
      </c>
      <c r="E1936">
        <f>$B$8+$B$9*D1936</f>
        <v/>
      </c>
      <c r="F1936">
        <f>C1936-E1936</f>
        <v/>
      </c>
      <c r="G1936">
        <f>F1936/$B$11</f>
        <v/>
      </c>
      <c r="H1936">
        <f>ABS(G1936)</f>
        <v/>
      </c>
    </row>
    <row r="1937">
      <c r="A1937">
        <f>'03_DADOS_LIMPOS'!A1913</f>
        <v/>
      </c>
      <c r="B1937">
        <f>'03_DADOS_LIMPOS'!C1913</f>
        <v/>
      </c>
      <c r="C1937">
        <f>'03_DADOS_LIMPOS'!D1913</f>
        <v/>
      </c>
      <c r="D1937">
        <f>'03_DADOS_LIMPOS'!K1913</f>
        <v/>
      </c>
      <c r="E1937">
        <f>$B$8+$B$9*D1937</f>
        <v/>
      </c>
      <c r="F1937">
        <f>C1937-E1937</f>
        <v/>
      </c>
      <c r="G1937">
        <f>F1937/$B$11</f>
        <v/>
      </c>
      <c r="H1937">
        <f>ABS(G1937)</f>
        <v/>
      </c>
    </row>
    <row r="1938">
      <c r="A1938">
        <f>'03_DADOS_LIMPOS'!A1914</f>
        <v/>
      </c>
      <c r="B1938">
        <f>'03_DADOS_LIMPOS'!C1914</f>
        <v/>
      </c>
      <c r="C1938">
        <f>'03_DADOS_LIMPOS'!D1914</f>
        <v/>
      </c>
      <c r="D1938">
        <f>'03_DADOS_LIMPOS'!K1914</f>
        <v/>
      </c>
      <c r="E1938">
        <f>$B$8+$B$9*D1938</f>
        <v/>
      </c>
      <c r="F1938">
        <f>C1938-E1938</f>
        <v/>
      </c>
      <c r="G1938">
        <f>F1938/$B$11</f>
        <v/>
      </c>
      <c r="H1938">
        <f>ABS(G1938)</f>
        <v/>
      </c>
    </row>
    <row r="1939">
      <c r="A1939">
        <f>'03_DADOS_LIMPOS'!A1915</f>
        <v/>
      </c>
      <c r="B1939">
        <f>'03_DADOS_LIMPOS'!C1915</f>
        <v/>
      </c>
      <c r="C1939">
        <f>'03_DADOS_LIMPOS'!D1915</f>
        <v/>
      </c>
      <c r="D1939">
        <f>'03_DADOS_LIMPOS'!K1915</f>
        <v/>
      </c>
      <c r="E1939">
        <f>$B$8+$B$9*D1939</f>
        <v/>
      </c>
      <c r="F1939">
        <f>C1939-E1939</f>
        <v/>
      </c>
      <c r="G1939">
        <f>F1939/$B$11</f>
        <v/>
      </c>
      <c r="H1939">
        <f>ABS(G1939)</f>
        <v/>
      </c>
    </row>
    <row r="1940">
      <c r="A1940">
        <f>'03_DADOS_LIMPOS'!A1916</f>
        <v/>
      </c>
      <c r="B1940">
        <f>'03_DADOS_LIMPOS'!C1916</f>
        <v/>
      </c>
      <c r="C1940">
        <f>'03_DADOS_LIMPOS'!D1916</f>
        <v/>
      </c>
      <c r="D1940">
        <f>'03_DADOS_LIMPOS'!K1916</f>
        <v/>
      </c>
      <c r="E1940">
        <f>$B$8+$B$9*D1940</f>
        <v/>
      </c>
      <c r="F1940">
        <f>C1940-E1940</f>
        <v/>
      </c>
      <c r="G1940">
        <f>F1940/$B$11</f>
        <v/>
      </c>
      <c r="H1940">
        <f>ABS(G1940)</f>
        <v/>
      </c>
    </row>
    <row r="1941">
      <c r="A1941">
        <f>'03_DADOS_LIMPOS'!A1917</f>
        <v/>
      </c>
      <c r="B1941">
        <f>'03_DADOS_LIMPOS'!C1917</f>
        <v/>
      </c>
      <c r="C1941">
        <f>'03_DADOS_LIMPOS'!D1917</f>
        <v/>
      </c>
      <c r="D1941">
        <f>'03_DADOS_LIMPOS'!K1917</f>
        <v/>
      </c>
      <c r="E1941">
        <f>$B$8+$B$9*D1941</f>
        <v/>
      </c>
      <c r="F1941">
        <f>C1941-E1941</f>
        <v/>
      </c>
      <c r="G1941">
        <f>F1941/$B$11</f>
        <v/>
      </c>
      <c r="H1941">
        <f>ABS(G1941)</f>
        <v/>
      </c>
    </row>
    <row r="1942">
      <c r="A1942">
        <f>'03_DADOS_LIMPOS'!A1918</f>
        <v/>
      </c>
      <c r="B1942">
        <f>'03_DADOS_LIMPOS'!C1918</f>
        <v/>
      </c>
      <c r="C1942">
        <f>'03_DADOS_LIMPOS'!D1918</f>
        <v/>
      </c>
      <c r="D1942">
        <f>'03_DADOS_LIMPOS'!K1918</f>
        <v/>
      </c>
      <c r="E1942">
        <f>$B$8+$B$9*D1942</f>
        <v/>
      </c>
      <c r="F1942">
        <f>C1942-E1942</f>
        <v/>
      </c>
      <c r="G1942">
        <f>F1942/$B$11</f>
        <v/>
      </c>
      <c r="H1942">
        <f>ABS(G1942)</f>
        <v/>
      </c>
    </row>
    <row r="1943">
      <c r="A1943">
        <f>'03_DADOS_LIMPOS'!A1919</f>
        <v/>
      </c>
      <c r="B1943">
        <f>'03_DADOS_LIMPOS'!C1919</f>
        <v/>
      </c>
      <c r="C1943">
        <f>'03_DADOS_LIMPOS'!D1919</f>
        <v/>
      </c>
      <c r="D1943">
        <f>'03_DADOS_LIMPOS'!K1919</f>
        <v/>
      </c>
      <c r="E1943">
        <f>$B$8+$B$9*D1943</f>
        <v/>
      </c>
      <c r="F1943">
        <f>C1943-E1943</f>
        <v/>
      </c>
      <c r="G1943">
        <f>F1943/$B$11</f>
        <v/>
      </c>
      <c r="H1943">
        <f>ABS(G1943)</f>
        <v/>
      </c>
    </row>
    <row r="1944">
      <c r="A1944">
        <f>'03_DADOS_LIMPOS'!A1920</f>
        <v/>
      </c>
      <c r="B1944">
        <f>'03_DADOS_LIMPOS'!C1920</f>
        <v/>
      </c>
      <c r="C1944">
        <f>'03_DADOS_LIMPOS'!D1920</f>
        <v/>
      </c>
      <c r="D1944">
        <f>'03_DADOS_LIMPOS'!K1920</f>
        <v/>
      </c>
      <c r="E1944">
        <f>$B$8+$B$9*D1944</f>
        <v/>
      </c>
      <c r="F1944">
        <f>C1944-E1944</f>
        <v/>
      </c>
      <c r="G1944">
        <f>F1944/$B$11</f>
        <v/>
      </c>
      <c r="H1944">
        <f>ABS(G1944)</f>
        <v/>
      </c>
    </row>
    <row r="1945">
      <c r="A1945">
        <f>'03_DADOS_LIMPOS'!A1921</f>
        <v/>
      </c>
      <c r="B1945">
        <f>'03_DADOS_LIMPOS'!C1921</f>
        <v/>
      </c>
      <c r="C1945">
        <f>'03_DADOS_LIMPOS'!D1921</f>
        <v/>
      </c>
      <c r="D1945">
        <f>'03_DADOS_LIMPOS'!K1921</f>
        <v/>
      </c>
      <c r="E1945">
        <f>$B$8+$B$9*D1945</f>
        <v/>
      </c>
      <c r="F1945">
        <f>C1945-E1945</f>
        <v/>
      </c>
      <c r="G1945">
        <f>F1945/$B$11</f>
        <v/>
      </c>
      <c r="H1945">
        <f>ABS(G1945)</f>
        <v/>
      </c>
    </row>
    <row r="1946">
      <c r="A1946">
        <f>'03_DADOS_LIMPOS'!A1922</f>
        <v/>
      </c>
      <c r="B1946">
        <f>'03_DADOS_LIMPOS'!C1922</f>
        <v/>
      </c>
      <c r="C1946">
        <f>'03_DADOS_LIMPOS'!D1922</f>
        <v/>
      </c>
      <c r="D1946">
        <f>'03_DADOS_LIMPOS'!K1922</f>
        <v/>
      </c>
      <c r="E1946">
        <f>$B$8+$B$9*D1946</f>
        <v/>
      </c>
      <c r="F1946">
        <f>C1946-E1946</f>
        <v/>
      </c>
      <c r="G1946">
        <f>F1946/$B$11</f>
        <v/>
      </c>
      <c r="H1946">
        <f>ABS(G1946)</f>
        <v/>
      </c>
    </row>
    <row r="1947">
      <c r="A1947">
        <f>'03_DADOS_LIMPOS'!A1923</f>
        <v/>
      </c>
      <c r="B1947">
        <f>'03_DADOS_LIMPOS'!C1923</f>
        <v/>
      </c>
      <c r="C1947">
        <f>'03_DADOS_LIMPOS'!D1923</f>
        <v/>
      </c>
      <c r="D1947">
        <f>'03_DADOS_LIMPOS'!K1923</f>
        <v/>
      </c>
      <c r="E1947">
        <f>$B$8+$B$9*D1947</f>
        <v/>
      </c>
      <c r="F1947">
        <f>C1947-E1947</f>
        <v/>
      </c>
      <c r="G1947">
        <f>F1947/$B$11</f>
        <v/>
      </c>
      <c r="H1947">
        <f>ABS(G1947)</f>
        <v/>
      </c>
    </row>
    <row r="1948">
      <c r="A1948">
        <f>'03_DADOS_LIMPOS'!A1924</f>
        <v/>
      </c>
      <c r="B1948">
        <f>'03_DADOS_LIMPOS'!C1924</f>
        <v/>
      </c>
      <c r="C1948">
        <f>'03_DADOS_LIMPOS'!D1924</f>
        <v/>
      </c>
      <c r="D1948">
        <f>'03_DADOS_LIMPOS'!K1924</f>
        <v/>
      </c>
      <c r="E1948">
        <f>$B$8+$B$9*D1948</f>
        <v/>
      </c>
      <c r="F1948">
        <f>C1948-E1948</f>
        <v/>
      </c>
      <c r="G1948">
        <f>F1948/$B$11</f>
        <v/>
      </c>
      <c r="H1948">
        <f>ABS(G1948)</f>
        <v/>
      </c>
    </row>
    <row r="1949">
      <c r="A1949">
        <f>'03_DADOS_LIMPOS'!A1925</f>
        <v/>
      </c>
      <c r="B1949">
        <f>'03_DADOS_LIMPOS'!C1925</f>
        <v/>
      </c>
      <c r="C1949">
        <f>'03_DADOS_LIMPOS'!D1925</f>
        <v/>
      </c>
      <c r="D1949">
        <f>'03_DADOS_LIMPOS'!K1925</f>
        <v/>
      </c>
      <c r="E1949">
        <f>$B$8+$B$9*D1949</f>
        <v/>
      </c>
      <c r="F1949">
        <f>C1949-E1949</f>
        <v/>
      </c>
      <c r="G1949">
        <f>F1949/$B$11</f>
        <v/>
      </c>
      <c r="H1949">
        <f>ABS(G1949)</f>
        <v/>
      </c>
    </row>
    <row r="1950">
      <c r="A1950">
        <f>'03_DADOS_LIMPOS'!A1926</f>
        <v/>
      </c>
      <c r="B1950">
        <f>'03_DADOS_LIMPOS'!C1926</f>
        <v/>
      </c>
      <c r="C1950">
        <f>'03_DADOS_LIMPOS'!D1926</f>
        <v/>
      </c>
      <c r="D1950">
        <f>'03_DADOS_LIMPOS'!K1926</f>
        <v/>
      </c>
      <c r="E1950">
        <f>$B$8+$B$9*D1950</f>
        <v/>
      </c>
      <c r="F1950">
        <f>C1950-E1950</f>
        <v/>
      </c>
      <c r="G1950">
        <f>F1950/$B$11</f>
        <v/>
      </c>
      <c r="H1950">
        <f>ABS(G1950)</f>
        <v/>
      </c>
    </row>
    <row r="1951">
      <c r="A1951">
        <f>'03_DADOS_LIMPOS'!A1927</f>
        <v/>
      </c>
      <c r="B1951">
        <f>'03_DADOS_LIMPOS'!C1927</f>
        <v/>
      </c>
      <c r="C1951">
        <f>'03_DADOS_LIMPOS'!D1927</f>
        <v/>
      </c>
      <c r="D1951">
        <f>'03_DADOS_LIMPOS'!K1927</f>
        <v/>
      </c>
      <c r="E1951">
        <f>$B$8+$B$9*D1951</f>
        <v/>
      </c>
      <c r="F1951">
        <f>C1951-E1951</f>
        <v/>
      </c>
      <c r="G1951">
        <f>F1951/$B$11</f>
        <v/>
      </c>
      <c r="H1951">
        <f>ABS(G1951)</f>
        <v/>
      </c>
    </row>
    <row r="1952">
      <c r="A1952">
        <f>'03_DADOS_LIMPOS'!A1928</f>
        <v/>
      </c>
      <c r="B1952">
        <f>'03_DADOS_LIMPOS'!C1928</f>
        <v/>
      </c>
      <c r="C1952">
        <f>'03_DADOS_LIMPOS'!D1928</f>
        <v/>
      </c>
      <c r="D1952">
        <f>'03_DADOS_LIMPOS'!K1928</f>
        <v/>
      </c>
      <c r="E1952">
        <f>$B$8+$B$9*D1952</f>
        <v/>
      </c>
      <c r="F1952">
        <f>C1952-E1952</f>
        <v/>
      </c>
      <c r="G1952">
        <f>F1952/$B$11</f>
        <v/>
      </c>
      <c r="H1952">
        <f>ABS(G1952)</f>
        <v/>
      </c>
    </row>
    <row r="1953">
      <c r="A1953">
        <f>'03_DADOS_LIMPOS'!A1929</f>
        <v/>
      </c>
      <c r="B1953">
        <f>'03_DADOS_LIMPOS'!C1929</f>
        <v/>
      </c>
      <c r="C1953">
        <f>'03_DADOS_LIMPOS'!D1929</f>
        <v/>
      </c>
      <c r="D1953">
        <f>'03_DADOS_LIMPOS'!K1929</f>
        <v/>
      </c>
      <c r="E1953">
        <f>$B$8+$B$9*D1953</f>
        <v/>
      </c>
      <c r="F1953">
        <f>C1953-E1953</f>
        <v/>
      </c>
      <c r="G1953">
        <f>F1953/$B$11</f>
        <v/>
      </c>
      <c r="H1953">
        <f>ABS(G1953)</f>
        <v/>
      </c>
    </row>
    <row r="1954">
      <c r="A1954">
        <f>'03_DADOS_LIMPOS'!A1930</f>
        <v/>
      </c>
      <c r="B1954">
        <f>'03_DADOS_LIMPOS'!C1930</f>
        <v/>
      </c>
      <c r="C1954">
        <f>'03_DADOS_LIMPOS'!D1930</f>
        <v/>
      </c>
      <c r="D1954">
        <f>'03_DADOS_LIMPOS'!K1930</f>
        <v/>
      </c>
      <c r="E1954">
        <f>$B$8+$B$9*D1954</f>
        <v/>
      </c>
      <c r="F1954">
        <f>C1954-E1954</f>
        <v/>
      </c>
      <c r="G1954">
        <f>F1954/$B$11</f>
        <v/>
      </c>
      <c r="H1954">
        <f>ABS(G1954)</f>
        <v/>
      </c>
    </row>
    <row r="1955">
      <c r="A1955">
        <f>'03_DADOS_LIMPOS'!A1931</f>
        <v/>
      </c>
      <c r="B1955">
        <f>'03_DADOS_LIMPOS'!C1931</f>
        <v/>
      </c>
      <c r="C1955">
        <f>'03_DADOS_LIMPOS'!D1931</f>
        <v/>
      </c>
      <c r="D1955">
        <f>'03_DADOS_LIMPOS'!K1931</f>
        <v/>
      </c>
      <c r="E1955">
        <f>$B$8+$B$9*D1955</f>
        <v/>
      </c>
      <c r="F1955">
        <f>C1955-E1955</f>
        <v/>
      </c>
      <c r="G1955">
        <f>F1955/$B$11</f>
        <v/>
      </c>
      <c r="H1955">
        <f>ABS(G1955)</f>
        <v/>
      </c>
    </row>
    <row r="1956">
      <c r="A1956">
        <f>'03_DADOS_LIMPOS'!A1932</f>
        <v/>
      </c>
      <c r="B1956">
        <f>'03_DADOS_LIMPOS'!C1932</f>
        <v/>
      </c>
      <c r="C1956">
        <f>'03_DADOS_LIMPOS'!D1932</f>
        <v/>
      </c>
      <c r="D1956">
        <f>'03_DADOS_LIMPOS'!K1932</f>
        <v/>
      </c>
      <c r="E1956">
        <f>$B$8+$B$9*D1956</f>
        <v/>
      </c>
      <c r="F1956">
        <f>C1956-E1956</f>
        <v/>
      </c>
      <c r="G1956">
        <f>F1956/$B$11</f>
        <v/>
      </c>
      <c r="H1956">
        <f>ABS(G1956)</f>
        <v/>
      </c>
    </row>
    <row r="1957">
      <c r="A1957">
        <f>'03_DADOS_LIMPOS'!A1933</f>
        <v/>
      </c>
      <c r="B1957">
        <f>'03_DADOS_LIMPOS'!C1933</f>
        <v/>
      </c>
      <c r="C1957">
        <f>'03_DADOS_LIMPOS'!D1933</f>
        <v/>
      </c>
      <c r="D1957">
        <f>'03_DADOS_LIMPOS'!K1933</f>
        <v/>
      </c>
      <c r="E1957">
        <f>$B$8+$B$9*D1957</f>
        <v/>
      </c>
      <c r="F1957">
        <f>C1957-E1957</f>
        <v/>
      </c>
      <c r="G1957">
        <f>F1957/$B$11</f>
        <v/>
      </c>
      <c r="H1957">
        <f>ABS(G1957)</f>
        <v/>
      </c>
    </row>
    <row r="1958">
      <c r="A1958">
        <f>'03_DADOS_LIMPOS'!A1934</f>
        <v/>
      </c>
      <c r="B1958">
        <f>'03_DADOS_LIMPOS'!C1934</f>
        <v/>
      </c>
      <c r="C1958">
        <f>'03_DADOS_LIMPOS'!D1934</f>
        <v/>
      </c>
      <c r="D1958">
        <f>'03_DADOS_LIMPOS'!K1934</f>
        <v/>
      </c>
      <c r="E1958">
        <f>$B$8+$B$9*D1958</f>
        <v/>
      </c>
      <c r="F1958">
        <f>C1958-E1958</f>
        <v/>
      </c>
      <c r="G1958">
        <f>F1958/$B$11</f>
        <v/>
      </c>
      <c r="H1958">
        <f>ABS(G1958)</f>
        <v/>
      </c>
    </row>
    <row r="1959">
      <c r="A1959">
        <f>'03_DADOS_LIMPOS'!A1935</f>
        <v/>
      </c>
      <c r="B1959">
        <f>'03_DADOS_LIMPOS'!C1935</f>
        <v/>
      </c>
      <c r="C1959">
        <f>'03_DADOS_LIMPOS'!D1935</f>
        <v/>
      </c>
      <c r="D1959">
        <f>'03_DADOS_LIMPOS'!K1935</f>
        <v/>
      </c>
      <c r="E1959">
        <f>$B$8+$B$9*D1959</f>
        <v/>
      </c>
      <c r="F1959">
        <f>C1959-E1959</f>
        <v/>
      </c>
      <c r="G1959">
        <f>F1959/$B$11</f>
        <v/>
      </c>
      <c r="H1959">
        <f>ABS(G1959)</f>
        <v/>
      </c>
    </row>
    <row r="1960">
      <c r="A1960">
        <f>'03_DADOS_LIMPOS'!A1936</f>
        <v/>
      </c>
      <c r="B1960">
        <f>'03_DADOS_LIMPOS'!C1936</f>
        <v/>
      </c>
      <c r="C1960">
        <f>'03_DADOS_LIMPOS'!D1936</f>
        <v/>
      </c>
      <c r="D1960">
        <f>'03_DADOS_LIMPOS'!K1936</f>
        <v/>
      </c>
      <c r="E1960">
        <f>$B$8+$B$9*D1960</f>
        <v/>
      </c>
      <c r="F1960">
        <f>C1960-E1960</f>
        <v/>
      </c>
      <c r="G1960">
        <f>F1960/$B$11</f>
        <v/>
      </c>
      <c r="H1960">
        <f>ABS(G1960)</f>
        <v/>
      </c>
    </row>
    <row r="1961">
      <c r="A1961">
        <f>'03_DADOS_LIMPOS'!A1937</f>
        <v/>
      </c>
      <c r="B1961">
        <f>'03_DADOS_LIMPOS'!C1937</f>
        <v/>
      </c>
      <c r="C1961">
        <f>'03_DADOS_LIMPOS'!D1937</f>
        <v/>
      </c>
      <c r="D1961">
        <f>'03_DADOS_LIMPOS'!K1937</f>
        <v/>
      </c>
      <c r="E1961">
        <f>$B$8+$B$9*D1961</f>
        <v/>
      </c>
      <c r="F1961">
        <f>C1961-E1961</f>
        <v/>
      </c>
      <c r="G1961">
        <f>F1961/$B$11</f>
        <v/>
      </c>
      <c r="H1961">
        <f>ABS(G1961)</f>
        <v/>
      </c>
    </row>
    <row r="1962">
      <c r="A1962">
        <f>'03_DADOS_LIMPOS'!A1938</f>
        <v/>
      </c>
      <c r="B1962">
        <f>'03_DADOS_LIMPOS'!C1938</f>
        <v/>
      </c>
      <c r="C1962">
        <f>'03_DADOS_LIMPOS'!D1938</f>
        <v/>
      </c>
      <c r="D1962">
        <f>'03_DADOS_LIMPOS'!K1938</f>
        <v/>
      </c>
      <c r="E1962">
        <f>$B$8+$B$9*D1962</f>
        <v/>
      </c>
      <c r="F1962">
        <f>C1962-E1962</f>
        <v/>
      </c>
      <c r="G1962">
        <f>F1962/$B$11</f>
        <v/>
      </c>
      <c r="H1962">
        <f>ABS(G1962)</f>
        <v/>
      </c>
    </row>
    <row r="1963">
      <c r="A1963">
        <f>'03_DADOS_LIMPOS'!A1939</f>
        <v/>
      </c>
      <c r="B1963">
        <f>'03_DADOS_LIMPOS'!C1939</f>
        <v/>
      </c>
      <c r="C1963">
        <f>'03_DADOS_LIMPOS'!D1939</f>
        <v/>
      </c>
      <c r="D1963">
        <f>'03_DADOS_LIMPOS'!K1939</f>
        <v/>
      </c>
      <c r="E1963">
        <f>$B$8+$B$9*D1963</f>
        <v/>
      </c>
      <c r="F1963">
        <f>C1963-E1963</f>
        <v/>
      </c>
      <c r="G1963">
        <f>F1963/$B$11</f>
        <v/>
      </c>
      <c r="H1963">
        <f>ABS(G1963)</f>
        <v/>
      </c>
    </row>
    <row r="1964">
      <c r="A1964">
        <f>'03_DADOS_LIMPOS'!A1940</f>
        <v/>
      </c>
      <c r="B1964">
        <f>'03_DADOS_LIMPOS'!C1940</f>
        <v/>
      </c>
      <c r="C1964">
        <f>'03_DADOS_LIMPOS'!D1940</f>
        <v/>
      </c>
      <c r="D1964">
        <f>'03_DADOS_LIMPOS'!K1940</f>
        <v/>
      </c>
      <c r="E1964">
        <f>$B$8+$B$9*D1964</f>
        <v/>
      </c>
      <c r="F1964">
        <f>C1964-E1964</f>
        <v/>
      </c>
      <c r="G1964">
        <f>F1964/$B$11</f>
        <v/>
      </c>
      <c r="H1964">
        <f>ABS(G1964)</f>
        <v/>
      </c>
    </row>
    <row r="1965">
      <c r="A1965">
        <f>'03_DADOS_LIMPOS'!A1941</f>
        <v/>
      </c>
      <c r="B1965">
        <f>'03_DADOS_LIMPOS'!C1941</f>
        <v/>
      </c>
      <c r="C1965">
        <f>'03_DADOS_LIMPOS'!D1941</f>
        <v/>
      </c>
      <c r="D1965">
        <f>'03_DADOS_LIMPOS'!K1941</f>
        <v/>
      </c>
      <c r="E1965">
        <f>$B$8+$B$9*D1965</f>
        <v/>
      </c>
      <c r="F1965">
        <f>C1965-E1965</f>
        <v/>
      </c>
      <c r="G1965">
        <f>F1965/$B$11</f>
        <v/>
      </c>
      <c r="H1965">
        <f>ABS(G1965)</f>
        <v/>
      </c>
    </row>
    <row r="1966">
      <c r="A1966">
        <f>'03_DADOS_LIMPOS'!A1942</f>
        <v/>
      </c>
      <c r="B1966">
        <f>'03_DADOS_LIMPOS'!C1942</f>
        <v/>
      </c>
      <c r="C1966">
        <f>'03_DADOS_LIMPOS'!D1942</f>
        <v/>
      </c>
      <c r="D1966">
        <f>'03_DADOS_LIMPOS'!K1942</f>
        <v/>
      </c>
      <c r="E1966">
        <f>$B$8+$B$9*D1966</f>
        <v/>
      </c>
      <c r="F1966">
        <f>C1966-E1966</f>
        <v/>
      </c>
      <c r="G1966">
        <f>F1966/$B$11</f>
        <v/>
      </c>
      <c r="H1966">
        <f>ABS(G1966)</f>
        <v/>
      </c>
    </row>
    <row r="1967">
      <c r="A1967">
        <f>'03_DADOS_LIMPOS'!A1943</f>
        <v/>
      </c>
      <c r="B1967">
        <f>'03_DADOS_LIMPOS'!C1943</f>
        <v/>
      </c>
      <c r="C1967">
        <f>'03_DADOS_LIMPOS'!D1943</f>
        <v/>
      </c>
      <c r="D1967">
        <f>'03_DADOS_LIMPOS'!K1943</f>
        <v/>
      </c>
      <c r="E1967">
        <f>$B$8+$B$9*D1967</f>
        <v/>
      </c>
      <c r="F1967">
        <f>C1967-E1967</f>
        <v/>
      </c>
      <c r="G1967">
        <f>F1967/$B$11</f>
        <v/>
      </c>
      <c r="H1967">
        <f>ABS(G1967)</f>
        <v/>
      </c>
    </row>
    <row r="1968">
      <c r="A1968">
        <f>'03_DADOS_LIMPOS'!A1944</f>
        <v/>
      </c>
      <c r="B1968">
        <f>'03_DADOS_LIMPOS'!C1944</f>
        <v/>
      </c>
      <c r="C1968">
        <f>'03_DADOS_LIMPOS'!D1944</f>
        <v/>
      </c>
      <c r="D1968">
        <f>'03_DADOS_LIMPOS'!K1944</f>
        <v/>
      </c>
      <c r="E1968">
        <f>$B$8+$B$9*D1968</f>
        <v/>
      </c>
      <c r="F1968">
        <f>C1968-E1968</f>
        <v/>
      </c>
      <c r="G1968">
        <f>F1968/$B$11</f>
        <v/>
      </c>
      <c r="H1968">
        <f>ABS(G1968)</f>
        <v/>
      </c>
    </row>
    <row r="1969">
      <c r="A1969">
        <f>'03_DADOS_LIMPOS'!A1945</f>
        <v/>
      </c>
      <c r="B1969">
        <f>'03_DADOS_LIMPOS'!C1945</f>
        <v/>
      </c>
      <c r="C1969">
        <f>'03_DADOS_LIMPOS'!D1945</f>
        <v/>
      </c>
      <c r="D1969">
        <f>'03_DADOS_LIMPOS'!K1945</f>
        <v/>
      </c>
      <c r="E1969">
        <f>$B$8+$B$9*D1969</f>
        <v/>
      </c>
      <c r="F1969">
        <f>C1969-E1969</f>
        <v/>
      </c>
      <c r="G1969">
        <f>F1969/$B$11</f>
        <v/>
      </c>
      <c r="H1969">
        <f>ABS(G1969)</f>
        <v/>
      </c>
    </row>
    <row r="1970">
      <c r="A1970">
        <f>'03_DADOS_LIMPOS'!A1946</f>
        <v/>
      </c>
      <c r="B1970">
        <f>'03_DADOS_LIMPOS'!C1946</f>
        <v/>
      </c>
      <c r="C1970">
        <f>'03_DADOS_LIMPOS'!D1946</f>
        <v/>
      </c>
      <c r="D1970">
        <f>'03_DADOS_LIMPOS'!K1946</f>
        <v/>
      </c>
      <c r="E1970">
        <f>$B$8+$B$9*D1970</f>
        <v/>
      </c>
      <c r="F1970">
        <f>C1970-E1970</f>
        <v/>
      </c>
      <c r="G1970">
        <f>F1970/$B$11</f>
        <v/>
      </c>
      <c r="H1970">
        <f>ABS(G1970)</f>
        <v/>
      </c>
    </row>
    <row r="1971">
      <c r="A1971">
        <f>'03_DADOS_LIMPOS'!A1947</f>
        <v/>
      </c>
      <c r="B1971">
        <f>'03_DADOS_LIMPOS'!C1947</f>
        <v/>
      </c>
      <c r="C1971">
        <f>'03_DADOS_LIMPOS'!D1947</f>
        <v/>
      </c>
      <c r="D1971">
        <f>'03_DADOS_LIMPOS'!K1947</f>
        <v/>
      </c>
      <c r="E1971">
        <f>$B$8+$B$9*D1971</f>
        <v/>
      </c>
      <c r="F1971">
        <f>C1971-E1971</f>
        <v/>
      </c>
      <c r="G1971">
        <f>F1971/$B$11</f>
        <v/>
      </c>
      <c r="H1971">
        <f>ABS(G1971)</f>
        <v/>
      </c>
    </row>
    <row r="1972">
      <c r="A1972">
        <f>'03_DADOS_LIMPOS'!A1948</f>
        <v/>
      </c>
      <c r="B1972">
        <f>'03_DADOS_LIMPOS'!C1948</f>
        <v/>
      </c>
      <c r="C1972">
        <f>'03_DADOS_LIMPOS'!D1948</f>
        <v/>
      </c>
      <c r="D1972">
        <f>'03_DADOS_LIMPOS'!K1948</f>
        <v/>
      </c>
      <c r="E1972">
        <f>$B$8+$B$9*D1972</f>
        <v/>
      </c>
      <c r="F1972">
        <f>C1972-E1972</f>
        <v/>
      </c>
      <c r="G1972">
        <f>F1972/$B$11</f>
        <v/>
      </c>
      <c r="H1972">
        <f>ABS(G1972)</f>
        <v/>
      </c>
    </row>
    <row r="1973">
      <c r="A1973">
        <f>'03_DADOS_LIMPOS'!A1949</f>
        <v/>
      </c>
      <c r="B1973">
        <f>'03_DADOS_LIMPOS'!C1949</f>
        <v/>
      </c>
      <c r="C1973">
        <f>'03_DADOS_LIMPOS'!D1949</f>
        <v/>
      </c>
      <c r="D1973">
        <f>'03_DADOS_LIMPOS'!K1949</f>
        <v/>
      </c>
      <c r="E1973">
        <f>$B$8+$B$9*D1973</f>
        <v/>
      </c>
      <c r="F1973">
        <f>C1973-E1973</f>
        <v/>
      </c>
      <c r="G1973">
        <f>F1973/$B$11</f>
        <v/>
      </c>
      <c r="H1973">
        <f>ABS(G1973)</f>
        <v/>
      </c>
    </row>
    <row r="1974">
      <c r="A1974">
        <f>'03_DADOS_LIMPOS'!A1950</f>
        <v/>
      </c>
      <c r="B1974">
        <f>'03_DADOS_LIMPOS'!C1950</f>
        <v/>
      </c>
      <c r="C1974">
        <f>'03_DADOS_LIMPOS'!D1950</f>
        <v/>
      </c>
      <c r="D1974">
        <f>'03_DADOS_LIMPOS'!K1950</f>
        <v/>
      </c>
      <c r="E1974">
        <f>$B$8+$B$9*D1974</f>
        <v/>
      </c>
      <c r="F1974">
        <f>C1974-E1974</f>
        <v/>
      </c>
      <c r="G1974">
        <f>F1974/$B$11</f>
        <v/>
      </c>
      <c r="H1974">
        <f>ABS(G1974)</f>
        <v/>
      </c>
    </row>
    <row r="1975">
      <c r="A1975">
        <f>'03_DADOS_LIMPOS'!A1951</f>
        <v/>
      </c>
      <c r="B1975">
        <f>'03_DADOS_LIMPOS'!C1951</f>
        <v/>
      </c>
      <c r="C1975">
        <f>'03_DADOS_LIMPOS'!D1951</f>
        <v/>
      </c>
      <c r="D1975">
        <f>'03_DADOS_LIMPOS'!K1951</f>
        <v/>
      </c>
      <c r="E1975">
        <f>$B$8+$B$9*D1975</f>
        <v/>
      </c>
      <c r="F1975">
        <f>C1975-E1975</f>
        <v/>
      </c>
      <c r="G1975">
        <f>F1975/$B$11</f>
        <v/>
      </c>
      <c r="H1975">
        <f>ABS(G1975)</f>
        <v/>
      </c>
    </row>
    <row r="1976">
      <c r="A1976">
        <f>'03_DADOS_LIMPOS'!A1952</f>
        <v/>
      </c>
      <c r="B1976">
        <f>'03_DADOS_LIMPOS'!C1952</f>
        <v/>
      </c>
      <c r="C1976">
        <f>'03_DADOS_LIMPOS'!D1952</f>
        <v/>
      </c>
      <c r="D1976">
        <f>'03_DADOS_LIMPOS'!K1952</f>
        <v/>
      </c>
      <c r="E1976">
        <f>$B$8+$B$9*D1976</f>
        <v/>
      </c>
      <c r="F1976">
        <f>C1976-E1976</f>
        <v/>
      </c>
      <c r="G1976">
        <f>F1976/$B$11</f>
        <v/>
      </c>
      <c r="H1976">
        <f>ABS(G1976)</f>
        <v/>
      </c>
    </row>
    <row r="1977">
      <c r="A1977">
        <f>'03_DADOS_LIMPOS'!A1953</f>
        <v/>
      </c>
      <c r="B1977">
        <f>'03_DADOS_LIMPOS'!C1953</f>
        <v/>
      </c>
      <c r="C1977">
        <f>'03_DADOS_LIMPOS'!D1953</f>
        <v/>
      </c>
      <c r="D1977">
        <f>'03_DADOS_LIMPOS'!K1953</f>
        <v/>
      </c>
      <c r="E1977">
        <f>$B$8+$B$9*D1977</f>
        <v/>
      </c>
      <c r="F1977">
        <f>C1977-E1977</f>
        <v/>
      </c>
      <c r="G1977">
        <f>F1977/$B$11</f>
        <v/>
      </c>
      <c r="H1977">
        <f>ABS(G1977)</f>
        <v/>
      </c>
    </row>
    <row r="1978">
      <c r="A1978">
        <f>'03_DADOS_LIMPOS'!A1954</f>
        <v/>
      </c>
      <c r="B1978">
        <f>'03_DADOS_LIMPOS'!C1954</f>
        <v/>
      </c>
      <c r="C1978">
        <f>'03_DADOS_LIMPOS'!D1954</f>
        <v/>
      </c>
      <c r="D1978">
        <f>'03_DADOS_LIMPOS'!K1954</f>
        <v/>
      </c>
      <c r="E1978">
        <f>$B$8+$B$9*D1978</f>
        <v/>
      </c>
      <c r="F1978">
        <f>C1978-E1978</f>
        <v/>
      </c>
      <c r="G1978">
        <f>F1978/$B$11</f>
        <v/>
      </c>
      <c r="H1978">
        <f>ABS(G1978)</f>
        <v/>
      </c>
    </row>
    <row r="1979">
      <c r="A1979">
        <f>'03_DADOS_LIMPOS'!A1955</f>
        <v/>
      </c>
      <c r="B1979">
        <f>'03_DADOS_LIMPOS'!C1955</f>
        <v/>
      </c>
      <c r="C1979">
        <f>'03_DADOS_LIMPOS'!D1955</f>
        <v/>
      </c>
      <c r="D1979">
        <f>'03_DADOS_LIMPOS'!K1955</f>
        <v/>
      </c>
      <c r="E1979">
        <f>$B$8+$B$9*D1979</f>
        <v/>
      </c>
      <c r="F1979">
        <f>C1979-E1979</f>
        <v/>
      </c>
      <c r="G1979">
        <f>F1979/$B$11</f>
        <v/>
      </c>
      <c r="H1979">
        <f>ABS(G1979)</f>
        <v/>
      </c>
    </row>
    <row r="1980">
      <c r="A1980">
        <f>'03_DADOS_LIMPOS'!A1956</f>
        <v/>
      </c>
      <c r="B1980">
        <f>'03_DADOS_LIMPOS'!C1956</f>
        <v/>
      </c>
      <c r="C1980">
        <f>'03_DADOS_LIMPOS'!D1956</f>
        <v/>
      </c>
      <c r="D1980">
        <f>'03_DADOS_LIMPOS'!K1956</f>
        <v/>
      </c>
      <c r="E1980">
        <f>$B$8+$B$9*D1980</f>
        <v/>
      </c>
      <c r="F1980">
        <f>C1980-E1980</f>
        <v/>
      </c>
      <c r="G1980">
        <f>F1980/$B$11</f>
        <v/>
      </c>
      <c r="H1980">
        <f>ABS(G1980)</f>
        <v/>
      </c>
    </row>
    <row r="1981">
      <c r="A1981">
        <f>'03_DADOS_LIMPOS'!A1957</f>
        <v/>
      </c>
      <c r="B1981">
        <f>'03_DADOS_LIMPOS'!C1957</f>
        <v/>
      </c>
      <c r="C1981">
        <f>'03_DADOS_LIMPOS'!D1957</f>
        <v/>
      </c>
      <c r="D1981">
        <f>'03_DADOS_LIMPOS'!K1957</f>
        <v/>
      </c>
      <c r="E1981">
        <f>$B$8+$B$9*D1981</f>
        <v/>
      </c>
      <c r="F1981">
        <f>C1981-E1981</f>
        <v/>
      </c>
      <c r="G1981">
        <f>F1981/$B$11</f>
        <v/>
      </c>
      <c r="H1981">
        <f>ABS(G1981)</f>
        <v/>
      </c>
    </row>
    <row r="1982">
      <c r="A1982">
        <f>'03_DADOS_LIMPOS'!A1958</f>
        <v/>
      </c>
      <c r="B1982">
        <f>'03_DADOS_LIMPOS'!C1958</f>
        <v/>
      </c>
      <c r="C1982">
        <f>'03_DADOS_LIMPOS'!D1958</f>
        <v/>
      </c>
      <c r="D1982">
        <f>'03_DADOS_LIMPOS'!K1958</f>
        <v/>
      </c>
      <c r="E1982">
        <f>$B$8+$B$9*D1982</f>
        <v/>
      </c>
      <c r="F1982">
        <f>C1982-E1982</f>
        <v/>
      </c>
      <c r="G1982">
        <f>F1982/$B$11</f>
        <v/>
      </c>
      <c r="H1982">
        <f>ABS(G1982)</f>
        <v/>
      </c>
    </row>
    <row r="1983">
      <c r="A1983">
        <f>'03_DADOS_LIMPOS'!A1959</f>
        <v/>
      </c>
      <c r="B1983">
        <f>'03_DADOS_LIMPOS'!C1959</f>
        <v/>
      </c>
      <c r="C1983">
        <f>'03_DADOS_LIMPOS'!D1959</f>
        <v/>
      </c>
      <c r="D1983">
        <f>'03_DADOS_LIMPOS'!K1959</f>
        <v/>
      </c>
      <c r="E1983">
        <f>$B$8+$B$9*D1983</f>
        <v/>
      </c>
      <c r="F1983">
        <f>C1983-E1983</f>
        <v/>
      </c>
      <c r="G1983">
        <f>F1983/$B$11</f>
        <v/>
      </c>
      <c r="H1983">
        <f>ABS(G1983)</f>
        <v/>
      </c>
    </row>
    <row r="1984">
      <c r="A1984">
        <f>'03_DADOS_LIMPOS'!A1960</f>
        <v/>
      </c>
      <c r="B1984">
        <f>'03_DADOS_LIMPOS'!C1960</f>
        <v/>
      </c>
      <c r="C1984">
        <f>'03_DADOS_LIMPOS'!D1960</f>
        <v/>
      </c>
      <c r="D1984">
        <f>'03_DADOS_LIMPOS'!K1960</f>
        <v/>
      </c>
      <c r="E1984">
        <f>$B$8+$B$9*D1984</f>
        <v/>
      </c>
      <c r="F1984">
        <f>C1984-E1984</f>
        <v/>
      </c>
      <c r="G1984">
        <f>F1984/$B$11</f>
        <v/>
      </c>
      <c r="H1984">
        <f>ABS(G1984)</f>
        <v/>
      </c>
    </row>
    <row r="1985">
      <c r="A1985">
        <f>'03_DADOS_LIMPOS'!A1961</f>
        <v/>
      </c>
      <c r="B1985">
        <f>'03_DADOS_LIMPOS'!C1961</f>
        <v/>
      </c>
      <c r="C1985">
        <f>'03_DADOS_LIMPOS'!D1961</f>
        <v/>
      </c>
      <c r="D1985">
        <f>'03_DADOS_LIMPOS'!K1961</f>
        <v/>
      </c>
      <c r="E1985">
        <f>$B$8+$B$9*D1985</f>
        <v/>
      </c>
      <c r="F1985">
        <f>C1985-E1985</f>
        <v/>
      </c>
      <c r="G1985">
        <f>F1985/$B$11</f>
        <v/>
      </c>
      <c r="H1985">
        <f>ABS(G1985)</f>
        <v/>
      </c>
    </row>
    <row r="1986">
      <c r="A1986">
        <f>'03_DADOS_LIMPOS'!A1962</f>
        <v/>
      </c>
      <c r="B1986">
        <f>'03_DADOS_LIMPOS'!C1962</f>
        <v/>
      </c>
      <c r="C1986">
        <f>'03_DADOS_LIMPOS'!D1962</f>
        <v/>
      </c>
      <c r="D1986">
        <f>'03_DADOS_LIMPOS'!K1962</f>
        <v/>
      </c>
      <c r="E1986">
        <f>$B$8+$B$9*D1986</f>
        <v/>
      </c>
      <c r="F1986">
        <f>C1986-E1986</f>
        <v/>
      </c>
      <c r="G1986">
        <f>F1986/$B$11</f>
        <v/>
      </c>
      <c r="H1986">
        <f>ABS(G1986)</f>
        <v/>
      </c>
    </row>
    <row r="1987">
      <c r="A1987">
        <f>'03_DADOS_LIMPOS'!A1963</f>
        <v/>
      </c>
      <c r="B1987">
        <f>'03_DADOS_LIMPOS'!C1963</f>
        <v/>
      </c>
      <c r="C1987">
        <f>'03_DADOS_LIMPOS'!D1963</f>
        <v/>
      </c>
      <c r="D1987">
        <f>'03_DADOS_LIMPOS'!K1963</f>
        <v/>
      </c>
      <c r="E1987">
        <f>$B$8+$B$9*D1987</f>
        <v/>
      </c>
      <c r="F1987">
        <f>C1987-E1987</f>
        <v/>
      </c>
      <c r="G1987">
        <f>F1987/$B$11</f>
        <v/>
      </c>
      <c r="H1987">
        <f>ABS(G1987)</f>
        <v/>
      </c>
    </row>
    <row r="1988">
      <c r="A1988">
        <f>'03_DADOS_LIMPOS'!A1964</f>
        <v/>
      </c>
      <c r="B1988">
        <f>'03_DADOS_LIMPOS'!C1964</f>
        <v/>
      </c>
      <c r="C1988">
        <f>'03_DADOS_LIMPOS'!D1964</f>
        <v/>
      </c>
      <c r="D1988">
        <f>'03_DADOS_LIMPOS'!K1964</f>
        <v/>
      </c>
      <c r="E1988">
        <f>$B$8+$B$9*D1988</f>
        <v/>
      </c>
      <c r="F1988">
        <f>C1988-E1988</f>
        <v/>
      </c>
      <c r="G1988">
        <f>F1988/$B$11</f>
        <v/>
      </c>
      <c r="H1988">
        <f>ABS(G1988)</f>
        <v/>
      </c>
    </row>
    <row r="1989">
      <c r="A1989">
        <f>'03_DADOS_LIMPOS'!A1965</f>
        <v/>
      </c>
      <c r="B1989">
        <f>'03_DADOS_LIMPOS'!C1965</f>
        <v/>
      </c>
      <c r="C1989">
        <f>'03_DADOS_LIMPOS'!D1965</f>
        <v/>
      </c>
      <c r="D1989">
        <f>'03_DADOS_LIMPOS'!K1965</f>
        <v/>
      </c>
      <c r="E1989">
        <f>$B$8+$B$9*D1989</f>
        <v/>
      </c>
      <c r="F1989">
        <f>C1989-E1989</f>
        <v/>
      </c>
      <c r="G1989">
        <f>F1989/$B$11</f>
        <v/>
      </c>
      <c r="H1989">
        <f>ABS(G1989)</f>
        <v/>
      </c>
    </row>
    <row r="1990">
      <c r="A1990">
        <f>'03_DADOS_LIMPOS'!A1966</f>
        <v/>
      </c>
      <c r="B1990">
        <f>'03_DADOS_LIMPOS'!C1966</f>
        <v/>
      </c>
      <c r="C1990">
        <f>'03_DADOS_LIMPOS'!D1966</f>
        <v/>
      </c>
      <c r="D1990">
        <f>'03_DADOS_LIMPOS'!K1966</f>
        <v/>
      </c>
      <c r="E1990">
        <f>$B$8+$B$9*D1990</f>
        <v/>
      </c>
      <c r="F1990">
        <f>C1990-E1990</f>
        <v/>
      </c>
      <c r="G1990">
        <f>F1990/$B$11</f>
        <v/>
      </c>
      <c r="H1990">
        <f>ABS(G1990)</f>
        <v/>
      </c>
    </row>
    <row r="1991">
      <c r="A1991">
        <f>'03_DADOS_LIMPOS'!A1967</f>
        <v/>
      </c>
      <c r="B1991">
        <f>'03_DADOS_LIMPOS'!C1967</f>
        <v/>
      </c>
      <c r="C1991">
        <f>'03_DADOS_LIMPOS'!D1967</f>
        <v/>
      </c>
      <c r="D1991">
        <f>'03_DADOS_LIMPOS'!K1967</f>
        <v/>
      </c>
      <c r="E1991">
        <f>$B$8+$B$9*D1991</f>
        <v/>
      </c>
      <c r="F1991">
        <f>C1991-E1991</f>
        <v/>
      </c>
      <c r="G1991">
        <f>F1991/$B$11</f>
        <v/>
      </c>
      <c r="H1991">
        <f>ABS(G1991)</f>
        <v/>
      </c>
    </row>
    <row r="1992">
      <c r="A1992">
        <f>'03_DADOS_LIMPOS'!A1968</f>
        <v/>
      </c>
      <c r="B1992">
        <f>'03_DADOS_LIMPOS'!C1968</f>
        <v/>
      </c>
      <c r="C1992">
        <f>'03_DADOS_LIMPOS'!D1968</f>
        <v/>
      </c>
      <c r="D1992">
        <f>'03_DADOS_LIMPOS'!K1968</f>
        <v/>
      </c>
      <c r="E1992">
        <f>$B$8+$B$9*D1992</f>
        <v/>
      </c>
      <c r="F1992">
        <f>C1992-E1992</f>
        <v/>
      </c>
      <c r="G1992">
        <f>F1992/$B$11</f>
        <v/>
      </c>
      <c r="H1992">
        <f>ABS(G1992)</f>
        <v/>
      </c>
    </row>
    <row r="1993">
      <c r="A1993">
        <f>'03_DADOS_LIMPOS'!A1969</f>
        <v/>
      </c>
      <c r="B1993">
        <f>'03_DADOS_LIMPOS'!C1969</f>
        <v/>
      </c>
      <c r="C1993">
        <f>'03_DADOS_LIMPOS'!D1969</f>
        <v/>
      </c>
      <c r="D1993">
        <f>'03_DADOS_LIMPOS'!K1969</f>
        <v/>
      </c>
      <c r="E1993">
        <f>$B$8+$B$9*D1993</f>
        <v/>
      </c>
      <c r="F1993">
        <f>C1993-E1993</f>
        <v/>
      </c>
      <c r="G1993">
        <f>F1993/$B$11</f>
        <v/>
      </c>
      <c r="H1993">
        <f>ABS(G1993)</f>
        <v/>
      </c>
    </row>
    <row r="1994">
      <c r="A1994">
        <f>'03_DADOS_LIMPOS'!A1970</f>
        <v/>
      </c>
      <c r="B1994">
        <f>'03_DADOS_LIMPOS'!C1970</f>
        <v/>
      </c>
      <c r="C1994">
        <f>'03_DADOS_LIMPOS'!D1970</f>
        <v/>
      </c>
      <c r="D1994">
        <f>'03_DADOS_LIMPOS'!K1970</f>
        <v/>
      </c>
      <c r="E1994">
        <f>$B$8+$B$9*D1994</f>
        <v/>
      </c>
      <c r="F1994">
        <f>C1994-E1994</f>
        <v/>
      </c>
      <c r="G1994">
        <f>F1994/$B$11</f>
        <v/>
      </c>
      <c r="H1994">
        <f>ABS(G1994)</f>
        <v/>
      </c>
    </row>
    <row r="1995">
      <c r="A1995">
        <f>'03_DADOS_LIMPOS'!A1971</f>
        <v/>
      </c>
      <c r="B1995">
        <f>'03_DADOS_LIMPOS'!C1971</f>
        <v/>
      </c>
      <c r="C1995">
        <f>'03_DADOS_LIMPOS'!D1971</f>
        <v/>
      </c>
      <c r="D1995">
        <f>'03_DADOS_LIMPOS'!K1971</f>
        <v/>
      </c>
      <c r="E1995">
        <f>$B$8+$B$9*D1995</f>
        <v/>
      </c>
      <c r="F1995">
        <f>C1995-E1995</f>
        <v/>
      </c>
      <c r="G1995">
        <f>F1995/$B$11</f>
        <v/>
      </c>
      <c r="H1995">
        <f>ABS(G1995)</f>
        <v/>
      </c>
    </row>
    <row r="1996">
      <c r="A1996">
        <f>'03_DADOS_LIMPOS'!A1972</f>
        <v/>
      </c>
      <c r="B1996">
        <f>'03_DADOS_LIMPOS'!C1972</f>
        <v/>
      </c>
      <c r="C1996">
        <f>'03_DADOS_LIMPOS'!D1972</f>
        <v/>
      </c>
      <c r="D1996">
        <f>'03_DADOS_LIMPOS'!K1972</f>
        <v/>
      </c>
      <c r="E1996">
        <f>$B$8+$B$9*D1996</f>
        <v/>
      </c>
      <c r="F1996">
        <f>C1996-E1996</f>
        <v/>
      </c>
      <c r="G1996">
        <f>F1996/$B$11</f>
        <v/>
      </c>
      <c r="H1996">
        <f>ABS(G1996)</f>
        <v/>
      </c>
    </row>
    <row r="1997">
      <c r="A1997">
        <f>'03_DADOS_LIMPOS'!A1973</f>
        <v/>
      </c>
      <c r="B1997">
        <f>'03_DADOS_LIMPOS'!C1973</f>
        <v/>
      </c>
      <c r="C1997">
        <f>'03_DADOS_LIMPOS'!D1973</f>
        <v/>
      </c>
      <c r="D1997">
        <f>'03_DADOS_LIMPOS'!K1973</f>
        <v/>
      </c>
      <c r="E1997">
        <f>$B$8+$B$9*D1997</f>
        <v/>
      </c>
      <c r="F1997">
        <f>C1997-E1997</f>
        <v/>
      </c>
      <c r="G1997">
        <f>F1997/$B$11</f>
        <v/>
      </c>
      <c r="H1997">
        <f>ABS(G1997)</f>
        <v/>
      </c>
    </row>
    <row r="1998">
      <c r="A1998">
        <f>'03_DADOS_LIMPOS'!A1974</f>
        <v/>
      </c>
      <c r="B1998">
        <f>'03_DADOS_LIMPOS'!C1974</f>
        <v/>
      </c>
      <c r="C1998">
        <f>'03_DADOS_LIMPOS'!D1974</f>
        <v/>
      </c>
      <c r="D1998">
        <f>'03_DADOS_LIMPOS'!K1974</f>
        <v/>
      </c>
      <c r="E1998">
        <f>$B$8+$B$9*D1998</f>
        <v/>
      </c>
      <c r="F1998">
        <f>C1998-E1998</f>
        <v/>
      </c>
      <c r="G1998">
        <f>F1998/$B$11</f>
        <v/>
      </c>
      <c r="H1998">
        <f>ABS(G1998)</f>
        <v/>
      </c>
    </row>
    <row r="1999">
      <c r="A1999">
        <f>'03_DADOS_LIMPOS'!A1975</f>
        <v/>
      </c>
      <c r="B1999">
        <f>'03_DADOS_LIMPOS'!C1975</f>
        <v/>
      </c>
      <c r="C1999">
        <f>'03_DADOS_LIMPOS'!D1975</f>
        <v/>
      </c>
      <c r="D1999">
        <f>'03_DADOS_LIMPOS'!K1975</f>
        <v/>
      </c>
      <c r="E1999">
        <f>$B$8+$B$9*D1999</f>
        <v/>
      </c>
      <c r="F1999">
        <f>C1999-E1999</f>
        <v/>
      </c>
      <c r="G1999">
        <f>F1999/$B$11</f>
        <v/>
      </c>
      <c r="H1999">
        <f>ABS(G1999)</f>
        <v/>
      </c>
    </row>
    <row r="2000">
      <c r="A2000">
        <f>'03_DADOS_LIMPOS'!A1976</f>
        <v/>
      </c>
      <c r="B2000">
        <f>'03_DADOS_LIMPOS'!C1976</f>
        <v/>
      </c>
      <c r="C2000">
        <f>'03_DADOS_LIMPOS'!D1976</f>
        <v/>
      </c>
      <c r="D2000">
        <f>'03_DADOS_LIMPOS'!K1976</f>
        <v/>
      </c>
      <c r="E2000">
        <f>$B$8+$B$9*D2000</f>
        <v/>
      </c>
      <c r="F2000">
        <f>C2000-E2000</f>
        <v/>
      </c>
      <c r="G2000">
        <f>F2000/$B$11</f>
        <v/>
      </c>
      <c r="H2000">
        <f>ABS(G2000)</f>
        <v/>
      </c>
    </row>
    <row r="2001">
      <c r="A2001">
        <f>'03_DADOS_LIMPOS'!A1977</f>
        <v/>
      </c>
      <c r="B2001">
        <f>'03_DADOS_LIMPOS'!C1977</f>
        <v/>
      </c>
      <c r="C2001">
        <f>'03_DADOS_LIMPOS'!D1977</f>
        <v/>
      </c>
      <c r="D2001">
        <f>'03_DADOS_LIMPOS'!K1977</f>
        <v/>
      </c>
      <c r="E2001">
        <f>$B$8+$B$9*D2001</f>
        <v/>
      </c>
      <c r="F2001">
        <f>C2001-E2001</f>
        <v/>
      </c>
      <c r="G2001">
        <f>F2001/$B$11</f>
        <v/>
      </c>
      <c r="H2001">
        <f>ABS(G2001)</f>
        <v/>
      </c>
    </row>
    <row r="2002">
      <c r="A2002">
        <f>'03_DADOS_LIMPOS'!A1978</f>
        <v/>
      </c>
      <c r="B2002">
        <f>'03_DADOS_LIMPOS'!C1978</f>
        <v/>
      </c>
      <c r="C2002">
        <f>'03_DADOS_LIMPOS'!D1978</f>
        <v/>
      </c>
      <c r="D2002">
        <f>'03_DADOS_LIMPOS'!K1978</f>
        <v/>
      </c>
      <c r="E2002">
        <f>$B$8+$B$9*D2002</f>
        <v/>
      </c>
      <c r="F2002">
        <f>C2002-E2002</f>
        <v/>
      </c>
      <c r="G2002">
        <f>F2002/$B$11</f>
        <v/>
      </c>
      <c r="H2002">
        <f>ABS(G2002)</f>
        <v/>
      </c>
    </row>
    <row r="2003">
      <c r="A2003">
        <f>'03_DADOS_LIMPOS'!A1979</f>
        <v/>
      </c>
      <c r="B2003">
        <f>'03_DADOS_LIMPOS'!C1979</f>
        <v/>
      </c>
      <c r="C2003">
        <f>'03_DADOS_LIMPOS'!D1979</f>
        <v/>
      </c>
      <c r="D2003">
        <f>'03_DADOS_LIMPOS'!K1979</f>
        <v/>
      </c>
      <c r="E2003">
        <f>$B$8+$B$9*D2003</f>
        <v/>
      </c>
      <c r="F2003">
        <f>C2003-E2003</f>
        <v/>
      </c>
      <c r="G2003">
        <f>F2003/$B$11</f>
        <v/>
      </c>
      <c r="H2003">
        <f>ABS(G2003)</f>
        <v/>
      </c>
    </row>
    <row r="2004">
      <c r="A2004">
        <f>'03_DADOS_LIMPOS'!A1980</f>
        <v/>
      </c>
      <c r="B2004">
        <f>'03_DADOS_LIMPOS'!C1980</f>
        <v/>
      </c>
      <c r="C2004">
        <f>'03_DADOS_LIMPOS'!D1980</f>
        <v/>
      </c>
      <c r="D2004">
        <f>'03_DADOS_LIMPOS'!K1980</f>
        <v/>
      </c>
      <c r="E2004">
        <f>$B$8+$B$9*D2004</f>
        <v/>
      </c>
      <c r="F2004">
        <f>C2004-E2004</f>
        <v/>
      </c>
      <c r="G2004">
        <f>F2004/$B$11</f>
        <v/>
      </c>
      <c r="H2004">
        <f>ABS(G2004)</f>
        <v/>
      </c>
    </row>
    <row r="2005">
      <c r="A2005">
        <f>'03_DADOS_LIMPOS'!A1981</f>
        <v/>
      </c>
      <c r="B2005">
        <f>'03_DADOS_LIMPOS'!C1981</f>
        <v/>
      </c>
      <c r="C2005">
        <f>'03_DADOS_LIMPOS'!D1981</f>
        <v/>
      </c>
      <c r="D2005">
        <f>'03_DADOS_LIMPOS'!K1981</f>
        <v/>
      </c>
      <c r="E2005">
        <f>$B$8+$B$9*D2005</f>
        <v/>
      </c>
      <c r="F2005">
        <f>C2005-E2005</f>
        <v/>
      </c>
      <c r="G2005">
        <f>F2005/$B$11</f>
        <v/>
      </c>
      <c r="H2005">
        <f>ABS(G2005)</f>
        <v/>
      </c>
    </row>
    <row r="2006">
      <c r="A2006">
        <f>'03_DADOS_LIMPOS'!A1982</f>
        <v/>
      </c>
      <c r="B2006">
        <f>'03_DADOS_LIMPOS'!C1982</f>
        <v/>
      </c>
      <c r="C2006">
        <f>'03_DADOS_LIMPOS'!D1982</f>
        <v/>
      </c>
      <c r="D2006">
        <f>'03_DADOS_LIMPOS'!K1982</f>
        <v/>
      </c>
      <c r="E2006">
        <f>$B$8+$B$9*D2006</f>
        <v/>
      </c>
      <c r="F2006">
        <f>C2006-E2006</f>
        <v/>
      </c>
      <c r="G2006">
        <f>F2006/$B$11</f>
        <v/>
      </c>
      <c r="H2006">
        <f>ABS(G2006)</f>
        <v/>
      </c>
    </row>
    <row r="2007">
      <c r="A2007">
        <f>'03_DADOS_LIMPOS'!A1983</f>
        <v/>
      </c>
      <c r="B2007">
        <f>'03_DADOS_LIMPOS'!C1983</f>
        <v/>
      </c>
      <c r="C2007">
        <f>'03_DADOS_LIMPOS'!D1983</f>
        <v/>
      </c>
      <c r="D2007">
        <f>'03_DADOS_LIMPOS'!K1983</f>
        <v/>
      </c>
      <c r="E2007">
        <f>$B$8+$B$9*D2007</f>
        <v/>
      </c>
      <c r="F2007">
        <f>C2007-E2007</f>
        <v/>
      </c>
      <c r="G2007">
        <f>F2007/$B$11</f>
        <v/>
      </c>
      <c r="H2007">
        <f>ABS(G2007)</f>
        <v/>
      </c>
    </row>
    <row r="2008">
      <c r="A2008">
        <f>'03_DADOS_LIMPOS'!A1984</f>
        <v/>
      </c>
      <c r="B2008">
        <f>'03_DADOS_LIMPOS'!C1984</f>
        <v/>
      </c>
      <c r="C2008">
        <f>'03_DADOS_LIMPOS'!D1984</f>
        <v/>
      </c>
      <c r="D2008">
        <f>'03_DADOS_LIMPOS'!K1984</f>
        <v/>
      </c>
      <c r="E2008">
        <f>$B$8+$B$9*D2008</f>
        <v/>
      </c>
      <c r="F2008">
        <f>C2008-E2008</f>
        <v/>
      </c>
      <c r="G2008">
        <f>F2008/$B$11</f>
        <v/>
      </c>
      <c r="H2008">
        <f>ABS(G2008)</f>
        <v/>
      </c>
    </row>
    <row r="2009">
      <c r="A2009">
        <f>'03_DADOS_LIMPOS'!A1985</f>
        <v/>
      </c>
      <c r="B2009">
        <f>'03_DADOS_LIMPOS'!C1985</f>
        <v/>
      </c>
      <c r="C2009">
        <f>'03_DADOS_LIMPOS'!D1985</f>
        <v/>
      </c>
      <c r="D2009">
        <f>'03_DADOS_LIMPOS'!K1985</f>
        <v/>
      </c>
      <c r="E2009">
        <f>$B$8+$B$9*D2009</f>
        <v/>
      </c>
      <c r="F2009">
        <f>C2009-E2009</f>
        <v/>
      </c>
      <c r="G2009">
        <f>F2009/$B$11</f>
        <v/>
      </c>
      <c r="H2009">
        <f>ABS(G2009)</f>
        <v/>
      </c>
    </row>
    <row r="2010">
      <c r="A2010">
        <f>'03_DADOS_LIMPOS'!A1986</f>
        <v/>
      </c>
      <c r="B2010">
        <f>'03_DADOS_LIMPOS'!C1986</f>
        <v/>
      </c>
      <c r="C2010">
        <f>'03_DADOS_LIMPOS'!D1986</f>
        <v/>
      </c>
      <c r="D2010">
        <f>'03_DADOS_LIMPOS'!K1986</f>
        <v/>
      </c>
      <c r="E2010">
        <f>$B$8+$B$9*D2010</f>
        <v/>
      </c>
      <c r="F2010">
        <f>C2010-E2010</f>
        <v/>
      </c>
      <c r="G2010">
        <f>F2010/$B$11</f>
        <v/>
      </c>
      <c r="H2010">
        <f>ABS(G2010)</f>
        <v/>
      </c>
    </row>
    <row r="2011">
      <c r="A2011">
        <f>'03_DADOS_LIMPOS'!A1987</f>
        <v/>
      </c>
      <c r="B2011">
        <f>'03_DADOS_LIMPOS'!C1987</f>
        <v/>
      </c>
      <c r="C2011">
        <f>'03_DADOS_LIMPOS'!D1987</f>
        <v/>
      </c>
      <c r="D2011">
        <f>'03_DADOS_LIMPOS'!K1987</f>
        <v/>
      </c>
      <c r="E2011">
        <f>$B$8+$B$9*D2011</f>
        <v/>
      </c>
      <c r="F2011">
        <f>C2011-E2011</f>
        <v/>
      </c>
      <c r="G2011">
        <f>F2011/$B$11</f>
        <v/>
      </c>
      <c r="H2011">
        <f>ABS(G2011)</f>
        <v/>
      </c>
    </row>
    <row r="2012">
      <c r="A2012">
        <f>'03_DADOS_LIMPOS'!A1988</f>
        <v/>
      </c>
      <c r="B2012">
        <f>'03_DADOS_LIMPOS'!C1988</f>
        <v/>
      </c>
      <c r="C2012">
        <f>'03_DADOS_LIMPOS'!D1988</f>
        <v/>
      </c>
      <c r="D2012">
        <f>'03_DADOS_LIMPOS'!K1988</f>
        <v/>
      </c>
      <c r="E2012">
        <f>$B$8+$B$9*D2012</f>
        <v/>
      </c>
      <c r="F2012">
        <f>C2012-E2012</f>
        <v/>
      </c>
      <c r="G2012">
        <f>F2012/$B$11</f>
        <v/>
      </c>
      <c r="H2012">
        <f>ABS(G2012)</f>
        <v/>
      </c>
    </row>
    <row r="2013">
      <c r="A2013">
        <f>'03_DADOS_LIMPOS'!A1989</f>
        <v/>
      </c>
      <c r="B2013">
        <f>'03_DADOS_LIMPOS'!C1989</f>
        <v/>
      </c>
      <c r="C2013">
        <f>'03_DADOS_LIMPOS'!D1989</f>
        <v/>
      </c>
      <c r="D2013">
        <f>'03_DADOS_LIMPOS'!K1989</f>
        <v/>
      </c>
      <c r="E2013">
        <f>$B$8+$B$9*D2013</f>
        <v/>
      </c>
      <c r="F2013">
        <f>C2013-E2013</f>
        <v/>
      </c>
      <c r="G2013">
        <f>F2013/$B$11</f>
        <v/>
      </c>
      <c r="H2013">
        <f>ABS(G2013)</f>
        <v/>
      </c>
    </row>
    <row r="2014">
      <c r="A2014">
        <f>'03_DADOS_LIMPOS'!A1990</f>
        <v/>
      </c>
      <c r="B2014">
        <f>'03_DADOS_LIMPOS'!C1990</f>
        <v/>
      </c>
      <c r="C2014">
        <f>'03_DADOS_LIMPOS'!D1990</f>
        <v/>
      </c>
      <c r="D2014">
        <f>'03_DADOS_LIMPOS'!K1990</f>
        <v/>
      </c>
      <c r="E2014">
        <f>$B$8+$B$9*D2014</f>
        <v/>
      </c>
      <c r="F2014">
        <f>C2014-E2014</f>
        <v/>
      </c>
      <c r="G2014">
        <f>F2014/$B$11</f>
        <v/>
      </c>
      <c r="H2014">
        <f>ABS(G2014)</f>
        <v/>
      </c>
    </row>
    <row r="2015">
      <c r="A2015">
        <f>'03_DADOS_LIMPOS'!A1991</f>
        <v/>
      </c>
      <c r="B2015">
        <f>'03_DADOS_LIMPOS'!C1991</f>
        <v/>
      </c>
      <c r="C2015">
        <f>'03_DADOS_LIMPOS'!D1991</f>
        <v/>
      </c>
      <c r="D2015">
        <f>'03_DADOS_LIMPOS'!K1991</f>
        <v/>
      </c>
      <c r="E2015">
        <f>$B$8+$B$9*D2015</f>
        <v/>
      </c>
      <c r="F2015">
        <f>C2015-E2015</f>
        <v/>
      </c>
      <c r="G2015">
        <f>F2015/$B$11</f>
        <v/>
      </c>
      <c r="H2015">
        <f>ABS(G2015)</f>
        <v/>
      </c>
    </row>
    <row r="2016">
      <c r="A2016">
        <f>'03_DADOS_LIMPOS'!A1992</f>
        <v/>
      </c>
      <c r="B2016">
        <f>'03_DADOS_LIMPOS'!C1992</f>
        <v/>
      </c>
      <c r="C2016">
        <f>'03_DADOS_LIMPOS'!D1992</f>
        <v/>
      </c>
      <c r="D2016">
        <f>'03_DADOS_LIMPOS'!K1992</f>
        <v/>
      </c>
      <c r="E2016">
        <f>$B$8+$B$9*D2016</f>
        <v/>
      </c>
      <c r="F2016">
        <f>C2016-E2016</f>
        <v/>
      </c>
      <c r="G2016">
        <f>F2016/$B$11</f>
        <v/>
      </c>
      <c r="H2016">
        <f>ABS(G2016)</f>
        <v/>
      </c>
    </row>
    <row r="2017">
      <c r="A2017">
        <f>'03_DADOS_LIMPOS'!A1993</f>
        <v/>
      </c>
      <c r="B2017">
        <f>'03_DADOS_LIMPOS'!C1993</f>
        <v/>
      </c>
      <c r="C2017">
        <f>'03_DADOS_LIMPOS'!D1993</f>
        <v/>
      </c>
      <c r="D2017">
        <f>'03_DADOS_LIMPOS'!K1993</f>
        <v/>
      </c>
      <c r="E2017">
        <f>$B$8+$B$9*D2017</f>
        <v/>
      </c>
      <c r="F2017">
        <f>C2017-E2017</f>
        <v/>
      </c>
      <c r="G2017">
        <f>F2017/$B$11</f>
        <v/>
      </c>
      <c r="H2017">
        <f>ABS(G2017)</f>
        <v/>
      </c>
    </row>
    <row r="2018">
      <c r="A2018">
        <f>'03_DADOS_LIMPOS'!A1994</f>
        <v/>
      </c>
      <c r="B2018">
        <f>'03_DADOS_LIMPOS'!C1994</f>
        <v/>
      </c>
      <c r="C2018">
        <f>'03_DADOS_LIMPOS'!D1994</f>
        <v/>
      </c>
      <c r="D2018">
        <f>'03_DADOS_LIMPOS'!K1994</f>
        <v/>
      </c>
      <c r="E2018">
        <f>$B$8+$B$9*D2018</f>
        <v/>
      </c>
      <c r="F2018">
        <f>C2018-E2018</f>
        <v/>
      </c>
      <c r="G2018">
        <f>F2018/$B$11</f>
        <v/>
      </c>
      <c r="H2018">
        <f>ABS(G2018)</f>
        <v/>
      </c>
    </row>
    <row r="2019">
      <c r="A2019">
        <f>'03_DADOS_LIMPOS'!A1995</f>
        <v/>
      </c>
      <c r="B2019">
        <f>'03_DADOS_LIMPOS'!C1995</f>
        <v/>
      </c>
      <c r="C2019">
        <f>'03_DADOS_LIMPOS'!D1995</f>
        <v/>
      </c>
      <c r="D2019">
        <f>'03_DADOS_LIMPOS'!K1995</f>
        <v/>
      </c>
      <c r="E2019">
        <f>$B$8+$B$9*D2019</f>
        <v/>
      </c>
      <c r="F2019">
        <f>C2019-E2019</f>
        <v/>
      </c>
      <c r="G2019">
        <f>F2019/$B$11</f>
        <v/>
      </c>
      <c r="H2019">
        <f>ABS(G2019)</f>
        <v/>
      </c>
    </row>
    <row r="2020">
      <c r="A2020">
        <f>'03_DADOS_LIMPOS'!A1996</f>
        <v/>
      </c>
      <c r="B2020">
        <f>'03_DADOS_LIMPOS'!C1996</f>
        <v/>
      </c>
      <c r="C2020">
        <f>'03_DADOS_LIMPOS'!D1996</f>
        <v/>
      </c>
      <c r="D2020">
        <f>'03_DADOS_LIMPOS'!K1996</f>
        <v/>
      </c>
      <c r="E2020">
        <f>$B$8+$B$9*D2020</f>
        <v/>
      </c>
      <c r="F2020">
        <f>C2020-E2020</f>
        <v/>
      </c>
      <c r="G2020">
        <f>F2020/$B$11</f>
        <v/>
      </c>
      <c r="H2020">
        <f>ABS(G2020)</f>
        <v/>
      </c>
    </row>
    <row r="2021">
      <c r="A2021">
        <f>'03_DADOS_LIMPOS'!A1997</f>
        <v/>
      </c>
      <c r="B2021">
        <f>'03_DADOS_LIMPOS'!C1997</f>
        <v/>
      </c>
      <c r="C2021">
        <f>'03_DADOS_LIMPOS'!D1997</f>
        <v/>
      </c>
      <c r="D2021">
        <f>'03_DADOS_LIMPOS'!K1997</f>
        <v/>
      </c>
      <c r="E2021">
        <f>$B$8+$B$9*D2021</f>
        <v/>
      </c>
      <c r="F2021">
        <f>C2021-E2021</f>
        <v/>
      </c>
      <c r="G2021">
        <f>F2021/$B$11</f>
        <v/>
      </c>
      <c r="H2021">
        <f>ABS(G2021)</f>
        <v/>
      </c>
    </row>
    <row r="2022">
      <c r="A2022">
        <f>'03_DADOS_LIMPOS'!A1998</f>
        <v/>
      </c>
      <c r="B2022">
        <f>'03_DADOS_LIMPOS'!C1998</f>
        <v/>
      </c>
      <c r="C2022">
        <f>'03_DADOS_LIMPOS'!D1998</f>
        <v/>
      </c>
      <c r="D2022">
        <f>'03_DADOS_LIMPOS'!K1998</f>
        <v/>
      </c>
      <c r="E2022">
        <f>$B$8+$B$9*D2022</f>
        <v/>
      </c>
      <c r="F2022">
        <f>C2022-E2022</f>
        <v/>
      </c>
      <c r="G2022">
        <f>F2022/$B$11</f>
        <v/>
      </c>
      <c r="H2022">
        <f>ABS(G2022)</f>
        <v/>
      </c>
    </row>
    <row r="2023">
      <c r="A2023">
        <f>'03_DADOS_LIMPOS'!A1999</f>
        <v/>
      </c>
      <c r="B2023">
        <f>'03_DADOS_LIMPOS'!C1999</f>
        <v/>
      </c>
      <c r="C2023">
        <f>'03_DADOS_LIMPOS'!D1999</f>
        <v/>
      </c>
      <c r="D2023">
        <f>'03_DADOS_LIMPOS'!K1999</f>
        <v/>
      </c>
      <c r="E2023">
        <f>$B$8+$B$9*D2023</f>
        <v/>
      </c>
      <c r="F2023">
        <f>C2023-E2023</f>
        <v/>
      </c>
      <c r="G2023">
        <f>F2023/$B$11</f>
        <v/>
      </c>
      <c r="H2023">
        <f>ABS(G2023)</f>
        <v/>
      </c>
    </row>
    <row r="2024">
      <c r="A2024">
        <f>'03_DADOS_LIMPOS'!A2000</f>
        <v/>
      </c>
      <c r="B2024">
        <f>'03_DADOS_LIMPOS'!C2000</f>
        <v/>
      </c>
      <c r="C2024">
        <f>'03_DADOS_LIMPOS'!D2000</f>
        <v/>
      </c>
      <c r="D2024">
        <f>'03_DADOS_LIMPOS'!K2000</f>
        <v/>
      </c>
      <c r="E2024">
        <f>$B$8+$B$9*D2024</f>
        <v/>
      </c>
      <c r="F2024">
        <f>C2024-E2024</f>
        <v/>
      </c>
      <c r="G2024">
        <f>F2024/$B$11</f>
        <v/>
      </c>
      <c r="H2024">
        <f>ABS(G2024)</f>
        <v/>
      </c>
    </row>
    <row r="2025">
      <c r="A2025">
        <f>'03_DADOS_LIMPOS'!A2001</f>
        <v/>
      </c>
      <c r="B2025">
        <f>'03_DADOS_LIMPOS'!C2001</f>
        <v/>
      </c>
      <c r="C2025">
        <f>'03_DADOS_LIMPOS'!D2001</f>
        <v/>
      </c>
      <c r="D2025">
        <f>'03_DADOS_LIMPOS'!K2001</f>
        <v/>
      </c>
      <c r="E2025">
        <f>$B$8+$B$9*D2025</f>
        <v/>
      </c>
      <c r="F2025">
        <f>C2025-E2025</f>
        <v/>
      </c>
      <c r="G2025">
        <f>F2025/$B$11</f>
        <v/>
      </c>
      <c r="H2025">
        <f>ABS(G2025)</f>
        <v/>
      </c>
    </row>
    <row r="2026">
      <c r="A2026">
        <f>'03_DADOS_LIMPOS'!A2002</f>
        <v/>
      </c>
      <c r="B2026">
        <f>'03_DADOS_LIMPOS'!C2002</f>
        <v/>
      </c>
      <c r="C2026">
        <f>'03_DADOS_LIMPOS'!D2002</f>
        <v/>
      </c>
      <c r="D2026">
        <f>'03_DADOS_LIMPOS'!K2002</f>
        <v/>
      </c>
      <c r="E2026">
        <f>$B$8+$B$9*D2026</f>
        <v/>
      </c>
      <c r="F2026">
        <f>C2026-E2026</f>
        <v/>
      </c>
      <c r="G2026">
        <f>F2026/$B$11</f>
        <v/>
      </c>
      <c r="H2026">
        <f>ABS(G2026)</f>
        <v/>
      </c>
    </row>
    <row r="2027">
      <c r="A2027">
        <f>'03_DADOS_LIMPOS'!A2003</f>
        <v/>
      </c>
      <c r="B2027">
        <f>'03_DADOS_LIMPOS'!C2003</f>
        <v/>
      </c>
      <c r="C2027">
        <f>'03_DADOS_LIMPOS'!D2003</f>
        <v/>
      </c>
      <c r="D2027">
        <f>'03_DADOS_LIMPOS'!K2003</f>
        <v/>
      </c>
      <c r="E2027">
        <f>$B$8+$B$9*D2027</f>
        <v/>
      </c>
      <c r="F2027">
        <f>C2027-E2027</f>
        <v/>
      </c>
      <c r="G2027">
        <f>F2027/$B$11</f>
        <v/>
      </c>
      <c r="H2027">
        <f>ABS(G2027)</f>
        <v/>
      </c>
    </row>
    <row r="2028">
      <c r="A2028">
        <f>'03_DADOS_LIMPOS'!A2004</f>
        <v/>
      </c>
      <c r="B2028">
        <f>'03_DADOS_LIMPOS'!C2004</f>
        <v/>
      </c>
      <c r="C2028">
        <f>'03_DADOS_LIMPOS'!D2004</f>
        <v/>
      </c>
      <c r="D2028">
        <f>'03_DADOS_LIMPOS'!K2004</f>
        <v/>
      </c>
      <c r="E2028">
        <f>$B$8+$B$9*D2028</f>
        <v/>
      </c>
      <c r="F2028">
        <f>C2028-E2028</f>
        <v/>
      </c>
      <c r="G2028">
        <f>F2028/$B$11</f>
        <v/>
      </c>
      <c r="H2028">
        <f>ABS(G2028)</f>
        <v/>
      </c>
    </row>
    <row r="2029">
      <c r="A2029">
        <f>'03_DADOS_LIMPOS'!A2005</f>
        <v/>
      </c>
      <c r="B2029">
        <f>'03_DADOS_LIMPOS'!C2005</f>
        <v/>
      </c>
      <c r="C2029">
        <f>'03_DADOS_LIMPOS'!D2005</f>
        <v/>
      </c>
      <c r="D2029">
        <f>'03_DADOS_LIMPOS'!K2005</f>
        <v/>
      </c>
      <c r="E2029">
        <f>$B$8+$B$9*D2029</f>
        <v/>
      </c>
      <c r="F2029">
        <f>C2029-E2029</f>
        <v/>
      </c>
      <c r="G2029">
        <f>F2029/$B$11</f>
        <v/>
      </c>
      <c r="H2029">
        <f>ABS(G2029)</f>
        <v/>
      </c>
    </row>
    <row r="2030">
      <c r="A2030">
        <f>'03_DADOS_LIMPOS'!A2006</f>
        <v/>
      </c>
      <c r="B2030">
        <f>'03_DADOS_LIMPOS'!C2006</f>
        <v/>
      </c>
      <c r="C2030">
        <f>'03_DADOS_LIMPOS'!D2006</f>
        <v/>
      </c>
      <c r="D2030">
        <f>'03_DADOS_LIMPOS'!K2006</f>
        <v/>
      </c>
      <c r="E2030">
        <f>$B$8+$B$9*D2030</f>
        <v/>
      </c>
      <c r="F2030">
        <f>C2030-E2030</f>
        <v/>
      </c>
      <c r="G2030">
        <f>F2030/$B$11</f>
        <v/>
      </c>
      <c r="H2030">
        <f>ABS(G2030)</f>
        <v/>
      </c>
    </row>
    <row r="2031">
      <c r="A2031">
        <f>'03_DADOS_LIMPOS'!A2007</f>
        <v/>
      </c>
      <c r="B2031">
        <f>'03_DADOS_LIMPOS'!C2007</f>
        <v/>
      </c>
      <c r="C2031">
        <f>'03_DADOS_LIMPOS'!D2007</f>
        <v/>
      </c>
      <c r="D2031">
        <f>'03_DADOS_LIMPOS'!K2007</f>
        <v/>
      </c>
      <c r="E2031">
        <f>$B$8+$B$9*D2031</f>
        <v/>
      </c>
      <c r="F2031">
        <f>C2031-E2031</f>
        <v/>
      </c>
      <c r="G2031">
        <f>F2031/$B$11</f>
        <v/>
      </c>
      <c r="H2031">
        <f>ABS(G2031)</f>
        <v/>
      </c>
    </row>
    <row r="2032">
      <c r="A2032">
        <f>'03_DADOS_LIMPOS'!A2008</f>
        <v/>
      </c>
      <c r="B2032">
        <f>'03_DADOS_LIMPOS'!C2008</f>
        <v/>
      </c>
      <c r="C2032">
        <f>'03_DADOS_LIMPOS'!D2008</f>
        <v/>
      </c>
      <c r="D2032">
        <f>'03_DADOS_LIMPOS'!K2008</f>
        <v/>
      </c>
      <c r="E2032">
        <f>$B$8+$B$9*D2032</f>
        <v/>
      </c>
      <c r="F2032">
        <f>C2032-E2032</f>
        <v/>
      </c>
      <c r="G2032">
        <f>F2032/$B$11</f>
        <v/>
      </c>
      <c r="H2032">
        <f>ABS(G2032)</f>
        <v/>
      </c>
    </row>
    <row r="2033">
      <c r="A2033">
        <f>'03_DADOS_LIMPOS'!A2009</f>
        <v/>
      </c>
      <c r="B2033">
        <f>'03_DADOS_LIMPOS'!C2009</f>
        <v/>
      </c>
      <c r="C2033">
        <f>'03_DADOS_LIMPOS'!D2009</f>
        <v/>
      </c>
      <c r="D2033">
        <f>'03_DADOS_LIMPOS'!K2009</f>
        <v/>
      </c>
      <c r="E2033">
        <f>$B$8+$B$9*D2033</f>
        <v/>
      </c>
      <c r="F2033">
        <f>C2033-E2033</f>
        <v/>
      </c>
      <c r="G2033">
        <f>F2033/$B$11</f>
        <v/>
      </c>
      <c r="H2033">
        <f>ABS(G2033)</f>
        <v/>
      </c>
    </row>
    <row r="2034">
      <c r="A2034">
        <f>'03_DADOS_LIMPOS'!A2010</f>
        <v/>
      </c>
      <c r="B2034">
        <f>'03_DADOS_LIMPOS'!C2010</f>
        <v/>
      </c>
      <c r="C2034">
        <f>'03_DADOS_LIMPOS'!D2010</f>
        <v/>
      </c>
      <c r="D2034">
        <f>'03_DADOS_LIMPOS'!K2010</f>
        <v/>
      </c>
      <c r="E2034">
        <f>$B$8+$B$9*D2034</f>
        <v/>
      </c>
      <c r="F2034">
        <f>C2034-E2034</f>
        <v/>
      </c>
      <c r="G2034">
        <f>F2034/$B$11</f>
        <v/>
      </c>
      <c r="H2034">
        <f>ABS(G2034)</f>
        <v/>
      </c>
    </row>
    <row r="2035">
      <c r="A2035">
        <f>'03_DADOS_LIMPOS'!A2011</f>
        <v/>
      </c>
      <c r="B2035">
        <f>'03_DADOS_LIMPOS'!C2011</f>
        <v/>
      </c>
      <c r="C2035">
        <f>'03_DADOS_LIMPOS'!D2011</f>
        <v/>
      </c>
      <c r="D2035">
        <f>'03_DADOS_LIMPOS'!K2011</f>
        <v/>
      </c>
      <c r="E2035">
        <f>$B$8+$B$9*D2035</f>
        <v/>
      </c>
      <c r="F2035">
        <f>C2035-E2035</f>
        <v/>
      </c>
      <c r="G2035">
        <f>F2035/$B$11</f>
        <v/>
      </c>
      <c r="H2035">
        <f>ABS(G2035)</f>
        <v/>
      </c>
    </row>
    <row r="2036">
      <c r="A2036">
        <f>'03_DADOS_LIMPOS'!A2012</f>
        <v/>
      </c>
      <c r="B2036">
        <f>'03_DADOS_LIMPOS'!C2012</f>
        <v/>
      </c>
      <c r="C2036">
        <f>'03_DADOS_LIMPOS'!D2012</f>
        <v/>
      </c>
      <c r="D2036">
        <f>'03_DADOS_LIMPOS'!K2012</f>
        <v/>
      </c>
      <c r="E2036">
        <f>$B$8+$B$9*D2036</f>
        <v/>
      </c>
      <c r="F2036">
        <f>C2036-E2036</f>
        <v/>
      </c>
      <c r="G2036">
        <f>F2036/$B$11</f>
        <v/>
      </c>
      <c r="H2036">
        <f>ABS(G2036)</f>
        <v/>
      </c>
    </row>
    <row r="2037">
      <c r="A2037">
        <f>'03_DADOS_LIMPOS'!A2013</f>
        <v/>
      </c>
      <c r="B2037">
        <f>'03_DADOS_LIMPOS'!C2013</f>
        <v/>
      </c>
      <c r="C2037">
        <f>'03_DADOS_LIMPOS'!D2013</f>
        <v/>
      </c>
      <c r="D2037">
        <f>'03_DADOS_LIMPOS'!K2013</f>
        <v/>
      </c>
      <c r="E2037">
        <f>$B$8+$B$9*D2037</f>
        <v/>
      </c>
      <c r="F2037">
        <f>C2037-E2037</f>
        <v/>
      </c>
      <c r="G2037">
        <f>F2037/$B$11</f>
        <v/>
      </c>
      <c r="H2037">
        <f>ABS(G2037)</f>
        <v/>
      </c>
    </row>
    <row r="2038">
      <c r="A2038">
        <f>'03_DADOS_LIMPOS'!A2014</f>
        <v/>
      </c>
      <c r="B2038">
        <f>'03_DADOS_LIMPOS'!C2014</f>
        <v/>
      </c>
      <c r="C2038">
        <f>'03_DADOS_LIMPOS'!D2014</f>
        <v/>
      </c>
      <c r="D2038">
        <f>'03_DADOS_LIMPOS'!K2014</f>
        <v/>
      </c>
      <c r="E2038">
        <f>$B$8+$B$9*D2038</f>
        <v/>
      </c>
      <c r="F2038">
        <f>C2038-E2038</f>
        <v/>
      </c>
      <c r="G2038">
        <f>F2038/$B$11</f>
        <v/>
      </c>
      <c r="H2038">
        <f>ABS(G2038)</f>
        <v/>
      </c>
    </row>
    <row r="2039">
      <c r="A2039">
        <f>'03_DADOS_LIMPOS'!A2015</f>
        <v/>
      </c>
      <c r="B2039">
        <f>'03_DADOS_LIMPOS'!C2015</f>
        <v/>
      </c>
      <c r="C2039">
        <f>'03_DADOS_LIMPOS'!D2015</f>
        <v/>
      </c>
      <c r="D2039">
        <f>'03_DADOS_LIMPOS'!K2015</f>
        <v/>
      </c>
      <c r="E2039">
        <f>$B$8+$B$9*D2039</f>
        <v/>
      </c>
      <c r="F2039">
        <f>C2039-E2039</f>
        <v/>
      </c>
      <c r="G2039">
        <f>F2039/$B$11</f>
        <v/>
      </c>
      <c r="H2039">
        <f>ABS(G2039)</f>
        <v/>
      </c>
    </row>
    <row r="2040">
      <c r="A2040">
        <f>'03_DADOS_LIMPOS'!A2016</f>
        <v/>
      </c>
      <c r="B2040">
        <f>'03_DADOS_LIMPOS'!C2016</f>
        <v/>
      </c>
      <c r="C2040">
        <f>'03_DADOS_LIMPOS'!D2016</f>
        <v/>
      </c>
      <c r="D2040">
        <f>'03_DADOS_LIMPOS'!K2016</f>
        <v/>
      </c>
      <c r="E2040">
        <f>$B$8+$B$9*D2040</f>
        <v/>
      </c>
      <c r="F2040">
        <f>C2040-E2040</f>
        <v/>
      </c>
      <c r="G2040">
        <f>F2040/$B$11</f>
        <v/>
      </c>
      <c r="H2040">
        <f>ABS(G2040)</f>
        <v/>
      </c>
    </row>
    <row r="2041">
      <c r="A2041">
        <f>'03_DADOS_LIMPOS'!A2017</f>
        <v/>
      </c>
      <c r="B2041">
        <f>'03_DADOS_LIMPOS'!C2017</f>
        <v/>
      </c>
      <c r="C2041">
        <f>'03_DADOS_LIMPOS'!D2017</f>
        <v/>
      </c>
      <c r="D2041">
        <f>'03_DADOS_LIMPOS'!K2017</f>
        <v/>
      </c>
      <c r="E2041">
        <f>$B$8+$B$9*D2041</f>
        <v/>
      </c>
      <c r="F2041">
        <f>C2041-E2041</f>
        <v/>
      </c>
      <c r="G2041">
        <f>F2041/$B$11</f>
        <v/>
      </c>
      <c r="H2041">
        <f>ABS(G2041)</f>
        <v/>
      </c>
    </row>
    <row r="2042">
      <c r="A2042">
        <f>'03_DADOS_LIMPOS'!A2018</f>
        <v/>
      </c>
      <c r="B2042">
        <f>'03_DADOS_LIMPOS'!C2018</f>
        <v/>
      </c>
      <c r="C2042">
        <f>'03_DADOS_LIMPOS'!D2018</f>
        <v/>
      </c>
      <c r="D2042">
        <f>'03_DADOS_LIMPOS'!K2018</f>
        <v/>
      </c>
      <c r="E2042">
        <f>$B$8+$B$9*D2042</f>
        <v/>
      </c>
      <c r="F2042">
        <f>C2042-E2042</f>
        <v/>
      </c>
      <c r="G2042">
        <f>F2042/$B$11</f>
        <v/>
      </c>
      <c r="H2042">
        <f>ABS(G2042)</f>
        <v/>
      </c>
    </row>
    <row r="2043">
      <c r="A2043">
        <f>'03_DADOS_LIMPOS'!A2019</f>
        <v/>
      </c>
      <c r="B2043">
        <f>'03_DADOS_LIMPOS'!C2019</f>
        <v/>
      </c>
      <c r="C2043">
        <f>'03_DADOS_LIMPOS'!D2019</f>
        <v/>
      </c>
      <c r="D2043">
        <f>'03_DADOS_LIMPOS'!K2019</f>
        <v/>
      </c>
      <c r="E2043">
        <f>$B$8+$B$9*D2043</f>
        <v/>
      </c>
      <c r="F2043">
        <f>C2043-E2043</f>
        <v/>
      </c>
      <c r="G2043">
        <f>F2043/$B$11</f>
        <v/>
      </c>
      <c r="H2043">
        <f>ABS(G2043)</f>
        <v/>
      </c>
    </row>
    <row r="2044">
      <c r="A2044">
        <f>'03_DADOS_LIMPOS'!A2020</f>
        <v/>
      </c>
      <c r="B2044">
        <f>'03_DADOS_LIMPOS'!C2020</f>
        <v/>
      </c>
      <c r="C2044">
        <f>'03_DADOS_LIMPOS'!D2020</f>
        <v/>
      </c>
      <c r="D2044">
        <f>'03_DADOS_LIMPOS'!K2020</f>
        <v/>
      </c>
      <c r="E2044">
        <f>$B$8+$B$9*D2044</f>
        <v/>
      </c>
      <c r="F2044">
        <f>C2044-E2044</f>
        <v/>
      </c>
      <c r="G2044">
        <f>F2044/$B$11</f>
        <v/>
      </c>
      <c r="H2044">
        <f>ABS(G2044)</f>
        <v/>
      </c>
    </row>
    <row r="2045">
      <c r="A2045">
        <f>'03_DADOS_LIMPOS'!A2021</f>
        <v/>
      </c>
      <c r="B2045">
        <f>'03_DADOS_LIMPOS'!C2021</f>
        <v/>
      </c>
      <c r="C2045">
        <f>'03_DADOS_LIMPOS'!D2021</f>
        <v/>
      </c>
      <c r="D2045">
        <f>'03_DADOS_LIMPOS'!K2021</f>
        <v/>
      </c>
      <c r="E2045">
        <f>$B$8+$B$9*D2045</f>
        <v/>
      </c>
      <c r="F2045">
        <f>C2045-E2045</f>
        <v/>
      </c>
      <c r="G2045">
        <f>F2045/$B$11</f>
        <v/>
      </c>
      <c r="H2045">
        <f>ABS(G2045)</f>
        <v/>
      </c>
    </row>
    <row r="2046">
      <c r="A2046">
        <f>'03_DADOS_LIMPOS'!A2022</f>
        <v/>
      </c>
      <c r="B2046">
        <f>'03_DADOS_LIMPOS'!C2022</f>
        <v/>
      </c>
      <c r="C2046">
        <f>'03_DADOS_LIMPOS'!D2022</f>
        <v/>
      </c>
      <c r="D2046">
        <f>'03_DADOS_LIMPOS'!K2022</f>
        <v/>
      </c>
      <c r="E2046">
        <f>$B$8+$B$9*D2046</f>
        <v/>
      </c>
      <c r="F2046">
        <f>C2046-E2046</f>
        <v/>
      </c>
      <c r="G2046">
        <f>F2046/$B$11</f>
        <v/>
      </c>
      <c r="H2046">
        <f>ABS(G2046)</f>
        <v/>
      </c>
    </row>
    <row r="2047">
      <c r="A2047">
        <f>'03_DADOS_LIMPOS'!A2023</f>
        <v/>
      </c>
      <c r="B2047">
        <f>'03_DADOS_LIMPOS'!C2023</f>
        <v/>
      </c>
      <c r="C2047">
        <f>'03_DADOS_LIMPOS'!D2023</f>
        <v/>
      </c>
      <c r="D2047">
        <f>'03_DADOS_LIMPOS'!K2023</f>
        <v/>
      </c>
      <c r="E2047">
        <f>$B$8+$B$9*D2047</f>
        <v/>
      </c>
      <c r="F2047">
        <f>C2047-E2047</f>
        <v/>
      </c>
      <c r="G2047">
        <f>F2047/$B$11</f>
        <v/>
      </c>
      <c r="H2047">
        <f>ABS(G2047)</f>
        <v/>
      </c>
    </row>
    <row r="2048">
      <c r="A2048">
        <f>'03_DADOS_LIMPOS'!A2024</f>
        <v/>
      </c>
      <c r="B2048">
        <f>'03_DADOS_LIMPOS'!C2024</f>
        <v/>
      </c>
      <c r="C2048">
        <f>'03_DADOS_LIMPOS'!D2024</f>
        <v/>
      </c>
      <c r="D2048">
        <f>'03_DADOS_LIMPOS'!K2024</f>
        <v/>
      </c>
      <c r="E2048">
        <f>$B$8+$B$9*D2048</f>
        <v/>
      </c>
      <c r="F2048">
        <f>C2048-E2048</f>
        <v/>
      </c>
      <c r="G2048">
        <f>F2048/$B$11</f>
        <v/>
      </c>
      <c r="H2048">
        <f>ABS(G2048)</f>
        <v/>
      </c>
    </row>
    <row r="2049">
      <c r="A2049">
        <f>'03_DADOS_LIMPOS'!A2025</f>
        <v/>
      </c>
      <c r="B2049">
        <f>'03_DADOS_LIMPOS'!C2025</f>
        <v/>
      </c>
      <c r="C2049">
        <f>'03_DADOS_LIMPOS'!D2025</f>
        <v/>
      </c>
      <c r="D2049">
        <f>'03_DADOS_LIMPOS'!K2025</f>
        <v/>
      </c>
      <c r="E2049">
        <f>$B$8+$B$9*D2049</f>
        <v/>
      </c>
      <c r="F2049">
        <f>C2049-E2049</f>
        <v/>
      </c>
      <c r="G2049">
        <f>F2049/$B$11</f>
        <v/>
      </c>
      <c r="H2049">
        <f>ABS(G2049)</f>
        <v/>
      </c>
    </row>
    <row r="2050">
      <c r="A2050">
        <f>'03_DADOS_LIMPOS'!A2026</f>
        <v/>
      </c>
      <c r="B2050">
        <f>'03_DADOS_LIMPOS'!C2026</f>
        <v/>
      </c>
      <c r="C2050">
        <f>'03_DADOS_LIMPOS'!D2026</f>
        <v/>
      </c>
      <c r="D2050">
        <f>'03_DADOS_LIMPOS'!K2026</f>
        <v/>
      </c>
      <c r="E2050">
        <f>$B$8+$B$9*D2050</f>
        <v/>
      </c>
      <c r="F2050">
        <f>C2050-E2050</f>
        <v/>
      </c>
      <c r="G2050">
        <f>F2050/$B$11</f>
        <v/>
      </c>
      <c r="H2050">
        <f>ABS(G2050)</f>
        <v/>
      </c>
    </row>
    <row r="2051">
      <c r="A2051">
        <f>'03_DADOS_LIMPOS'!A2027</f>
        <v/>
      </c>
      <c r="B2051">
        <f>'03_DADOS_LIMPOS'!C2027</f>
        <v/>
      </c>
      <c r="C2051">
        <f>'03_DADOS_LIMPOS'!D2027</f>
        <v/>
      </c>
      <c r="D2051">
        <f>'03_DADOS_LIMPOS'!K2027</f>
        <v/>
      </c>
      <c r="E2051">
        <f>$B$8+$B$9*D2051</f>
        <v/>
      </c>
      <c r="F2051">
        <f>C2051-E2051</f>
        <v/>
      </c>
      <c r="G2051">
        <f>F2051/$B$11</f>
        <v/>
      </c>
      <c r="H2051">
        <f>ABS(G2051)</f>
        <v/>
      </c>
    </row>
    <row r="2052">
      <c r="A2052">
        <f>'03_DADOS_LIMPOS'!A2028</f>
        <v/>
      </c>
      <c r="B2052">
        <f>'03_DADOS_LIMPOS'!C2028</f>
        <v/>
      </c>
      <c r="C2052">
        <f>'03_DADOS_LIMPOS'!D2028</f>
        <v/>
      </c>
      <c r="D2052">
        <f>'03_DADOS_LIMPOS'!K2028</f>
        <v/>
      </c>
      <c r="E2052">
        <f>$B$8+$B$9*D2052</f>
        <v/>
      </c>
      <c r="F2052">
        <f>C2052-E2052</f>
        <v/>
      </c>
      <c r="G2052">
        <f>F2052/$B$11</f>
        <v/>
      </c>
      <c r="H2052">
        <f>ABS(G2052)</f>
        <v/>
      </c>
    </row>
    <row r="2053">
      <c r="A2053">
        <f>'03_DADOS_LIMPOS'!A2029</f>
        <v/>
      </c>
      <c r="B2053">
        <f>'03_DADOS_LIMPOS'!C2029</f>
        <v/>
      </c>
      <c r="C2053">
        <f>'03_DADOS_LIMPOS'!D2029</f>
        <v/>
      </c>
      <c r="D2053">
        <f>'03_DADOS_LIMPOS'!K2029</f>
        <v/>
      </c>
      <c r="E2053">
        <f>$B$8+$B$9*D2053</f>
        <v/>
      </c>
      <c r="F2053">
        <f>C2053-E2053</f>
        <v/>
      </c>
      <c r="G2053">
        <f>F2053/$B$11</f>
        <v/>
      </c>
      <c r="H2053">
        <f>ABS(G2053)</f>
        <v/>
      </c>
    </row>
    <row r="2054">
      <c r="A2054">
        <f>'03_DADOS_LIMPOS'!A2030</f>
        <v/>
      </c>
      <c r="B2054">
        <f>'03_DADOS_LIMPOS'!C2030</f>
        <v/>
      </c>
      <c r="C2054">
        <f>'03_DADOS_LIMPOS'!D2030</f>
        <v/>
      </c>
      <c r="D2054">
        <f>'03_DADOS_LIMPOS'!K2030</f>
        <v/>
      </c>
      <c r="E2054">
        <f>$B$8+$B$9*D2054</f>
        <v/>
      </c>
      <c r="F2054">
        <f>C2054-E2054</f>
        <v/>
      </c>
      <c r="G2054">
        <f>F2054/$B$11</f>
        <v/>
      </c>
      <c r="H2054">
        <f>ABS(G2054)</f>
        <v/>
      </c>
    </row>
    <row r="2055">
      <c r="A2055">
        <f>'03_DADOS_LIMPOS'!A2031</f>
        <v/>
      </c>
      <c r="B2055">
        <f>'03_DADOS_LIMPOS'!C2031</f>
        <v/>
      </c>
      <c r="C2055">
        <f>'03_DADOS_LIMPOS'!D2031</f>
        <v/>
      </c>
      <c r="D2055">
        <f>'03_DADOS_LIMPOS'!K2031</f>
        <v/>
      </c>
      <c r="E2055">
        <f>$B$8+$B$9*D2055</f>
        <v/>
      </c>
      <c r="F2055">
        <f>C2055-E2055</f>
        <v/>
      </c>
      <c r="G2055">
        <f>F2055/$B$11</f>
        <v/>
      </c>
      <c r="H2055">
        <f>ABS(G2055)</f>
        <v/>
      </c>
    </row>
    <row r="2056">
      <c r="A2056">
        <f>'03_DADOS_LIMPOS'!A2032</f>
        <v/>
      </c>
      <c r="B2056">
        <f>'03_DADOS_LIMPOS'!C2032</f>
        <v/>
      </c>
      <c r="C2056">
        <f>'03_DADOS_LIMPOS'!D2032</f>
        <v/>
      </c>
      <c r="D2056">
        <f>'03_DADOS_LIMPOS'!K2032</f>
        <v/>
      </c>
      <c r="E2056">
        <f>$B$8+$B$9*D2056</f>
        <v/>
      </c>
      <c r="F2056">
        <f>C2056-E2056</f>
        <v/>
      </c>
      <c r="G2056">
        <f>F2056/$B$11</f>
        <v/>
      </c>
      <c r="H2056">
        <f>ABS(G2056)</f>
        <v/>
      </c>
    </row>
    <row r="2057">
      <c r="A2057">
        <f>'03_DADOS_LIMPOS'!A2033</f>
        <v/>
      </c>
      <c r="B2057">
        <f>'03_DADOS_LIMPOS'!C2033</f>
        <v/>
      </c>
      <c r="C2057">
        <f>'03_DADOS_LIMPOS'!D2033</f>
        <v/>
      </c>
      <c r="D2057">
        <f>'03_DADOS_LIMPOS'!K2033</f>
        <v/>
      </c>
      <c r="E2057">
        <f>$B$8+$B$9*D2057</f>
        <v/>
      </c>
      <c r="F2057">
        <f>C2057-E2057</f>
        <v/>
      </c>
      <c r="G2057">
        <f>F2057/$B$11</f>
        <v/>
      </c>
      <c r="H2057">
        <f>ABS(G2057)</f>
        <v/>
      </c>
    </row>
    <row r="2058">
      <c r="A2058">
        <f>'03_DADOS_LIMPOS'!A2034</f>
        <v/>
      </c>
      <c r="B2058">
        <f>'03_DADOS_LIMPOS'!C2034</f>
        <v/>
      </c>
      <c r="C2058">
        <f>'03_DADOS_LIMPOS'!D2034</f>
        <v/>
      </c>
      <c r="D2058">
        <f>'03_DADOS_LIMPOS'!K2034</f>
        <v/>
      </c>
      <c r="E2058">
        <f>$B$8+$B$9*D2058</f>
        <v/>
      </c>
      <c r="F2058">
        <f>C2058-E2058</f>
        <v/>
      </c>
      <c r="G2058">
        <f>F2058/$B$11</f>
        <v/>
      </c>
      <c r="H2058">
        <f>ABS(G2058)</f>
        <v/>
      </c>
    </row>
    <row r="2059">
      <c r="A2059">
        <f>'03_DADOS_LIMPOS'!A2035</f>
        <v/>
      </c>
      <c r="B2059">
        <f>'03_DADOS_LIMPOS'!C2035</f>
        <v/>
      </c>
      <c r="C2059">
        <f>'03_DADOS_LIMPOS'!D2035</f>
        <v/>
      </c>
      <c r="D2059">
        <f>'03_DADOS_LIMPOS'!K2035</f>
        <v/>
      </c>
      <c r="E2059">
        <f>$B$8+$B$9*D2059</f>
        <v/>
      </c>
      <c r="F2059">
        <f>C2059-E2059</f>
        <v/>
      </c>
      <c r="G2059">
        <f>F2059/$B$11</f>
        <v/>
      </c>
      <c r="H2059">
        <f>ABS(G2059)</f>
        <v/>
      </c>
    </row>
    <row r="2060">
      <c r="A2060">
        <f>'03_DADOS_LIMPOS'!A2036</f>
        <v/>
      </c>
      <c r="B2060">
        <f>'03_DADOS_LIMPOS'!C2036</f>
        <v/>
      </c>
      <c r="C2060">
        <f>'03_DADOS_LIMPOS'!D2036</f>
        <v/>
      </c>
      <c r="D2060">
        <f>'03_DADOS_LIMPOS'!K2036</f>
        <v/>
      </c>
      <c r="E2060">
        <f>$B$8+$B$9*D2060</f>
        <v/>
      </c>
      <c r="F2060">
        <f>C2060-E2060</f>
        <v/>
      </c>
      <c r="G2060">
        <f>F2060/$B$11</f>
        <v/>
      </c>
      <c r="H2060">
        <f>ABS(G2060)</f>
        <v/>
      </c>
    </row>
    <row r="2061">
      <c r="A2061">
        <f>'03_DADOS_LIMPOS'!A2037</f>
        <v/>
      </c>
      <c r="B2061">
        <f>'03_DADOS_LIMPOS'!C2037</f>
        <v/>
      </c>
      <c r="C2061">
        <f>'03_DADOS_LIMPOS'!D2037</f>
        <v/>
      </c>
      <c r="D2061">
        <f>'03_DADOS_LIMPOS'!K2037</f>
        <v/>
      </c>
      <c r="E2061">
        <f>$B$8+$B$9*D2061</f>
        <v/>
      </c>
      <c r="F2061">
        <f>C2061-E2061</f>
        <v/>
      </c>
      <c r="G2061">
        <f>F2061/$B$11</f>
        <v/>
      </c>
      <c r="H2061">
        <f>ABS(G2061)</f>
        <v/>
      </c>
    </row>
    <row r="2062">
      <c r="A2062">
        <f>'03_DADOS_LIMPOS'!A2038</f>
        <v/>
      </c>
      <c r="B2062">
        <f>'03_DADOS_LIMPOS'!C2038</f>
        <v/>
      </c>
      <c r="C2062">
        <f>'03_DADOS_LIMPOS'!D2038</f>
        <v/>
      </c>
      <c r="D2062">
        <f>'03_DADOS_LIMPOS'!K2038</f>
        <v/>
      </c>
      <c r="E2062">
        <f>$B$8+$B$9*D2062</f>
        <v/>
      </c>
      <c r="F2062">
        <f>C2062-E2062</f>
        <v/>
      </c>
      <c r="G2062">
        <f>F2062/$B$11</f>
        <v/>
      </c>
      <c r="H2062">
        <f>ABS(G2062)</f>
        <v/>
      </c>
    </row>
    <row r="2063">
      <c r="A2063">
        <f>'03_DADOS_LIMPOS'!A2039</f>
        <v/>
      </c>
      <c r="B2063">
        <f>'03_DADOS_LIMPOS'!C2039</f>
        <v/>
      </c>
      <c r="C2063">
        <f>'03_DADOS_LIMPOS'!D2039</f>
        <v/>
      </c>
      <c r="D2063">
        <f>'03_DADOS_LIMPOS'!K2039</f>
        <v/>
      </c>
      <c r="E2063">
        <f>$B$8+$B$9*D2063</f>
        <v/>
      </c>
      <c r="F2063">
        <f>C2063-E2063</f>
        <v/>
      </c>
      <c r="G2063">
        <f>F2063/$B$11</f>
        <v/>
      </c>
      <c r="H2063">
        <f>ABS(G2063)</f>
        <v/>
      </c>
    </row>
    <row r="2064">
      <c r="A2064">
        <f>'03_DADOS_LIMPOS'!A2040</f>
        <v/>
      </c>
      <c r="B2064">
        <f>'03_DADOS_LIMPOS'!C2040</f>
        <v/>
      </c>
      <c r="C2064">
        <f>'03_DADOS_LIMPOS'!D2040</f>
        <v/>
      </c>
      <c r="D2064">
        <f>'03_DADOS_LIMPOS'!K2040</f>
        <v/>
      </c>
      <c r="E2064">
        <f>$B$8+$B$9*D2064</f>
        <v/>
      </c>
      <c r="F2064">
        <f>C2064-E2064</f>
        <v/>
      </c>
      <c r="G2064">
        <f>F2064/$B$11</f>
        <v/>
      </c>
      <c r="H2064">
        <f>ABS(G2064)</f>
        <v/>
      </c>
    </row>
    <row r="2065">
      <c r="A2065">
        <f>'03_DADOS_LIMPOS'!A2041</f>
        <v/>
      </c>
      <c r="B2065">
        <f>'03_DADOS_LIMPOS'!C2041</f>
        <v/>
      </c>
      <c r="C2065">
        <f>'03_DADOS_LIMPOS'!D2041</f>
        <v/>
      </c>
      <c r="D2065">
        <f>'03_DADOS_LIMPOS'!K2041</f>
        <v/>
      </c>
      <c r="E2065">
        <f>$B$8+$B$9*D2065</f>
        <v/>
      </c>
      <c r="F2065">
        <f>C2065-E2065</f>
        <v/>
      </c>
      <c r="G2065">
        <f>F2065/$B$11</f>
        <v/>
      </c>
      <c r="H2065">
        <f>ABS(G2065)</f>
        <v/>
      </c>
    </row>
    <row r="2066">
      <c r="A2066">
        <f>'03_DADOS_LIMPOS'!A2042</f>
        <v/>
      </c>
      <c r="B2066">
        <f>'03_DADOS_LIMPOS'!C2042</f>
        <v/>
      </c>
      <c r="C2066">
        <f>'03_DADOS_LIMPOS'!D2042</f>
        <v/>
      </c>
      <c r="D2066">
        <f>'03_DADOS_LIMPOS'!K2042</f>
        <v/>
      </c>
      <c r="E2066">
        <f>$B$8+$B$9*D2066</f>
        <v/>
      </c>
      <c r="F2066">
        <f>C2066-E2066</f>
        <v/>
      </c>
      <c r="G2066">
        <f>F2066/$B$11</f>
        <v/>
      </c>
      <c r="H2066">
        <f>ABS(G2066)</f>
        <v/>
      </c>
    </row>
    <row r="2067">
      <c r="A2067">
        <f>'03_DADOS_LIMPOS'!A2043</f>
        <v/>
      </c>
      <c r="B2067">
        <f>'03_DADOS_LIMPOS'!C2043</f>
        <v/>
      </c>
      <c r="C2067">
        <f>'03_DADOS_LIMPOS'!D2043</f>
        <v/>
      </c>
      <c r="D2067">
        <f>'03_DADOS_LIMPOS'!K2043</f>
        <v/>
      </c>
      <c r="E2067">
        <f>$B$8+$B$9*D2067</f>
        <v/>
      </c>
      <c r="F2067">
        <f>C2067-E2067</f>
        <v/>
      </c>
      <c r="G2067">
        <f>F2067/$B$11</f>
        <v/>
      </c>
      <c r="H2067">
        <f>ABS(G2067)</f>
        <v/>
      </c>
    </row>
    <row r="2068">
      <c r="A2068">
        <f>'03_DADOS_LIMPOS'!A2044</f>
        <v/>
      </c>
      <c r="B2068">
        <f>'03_DADOS_LIMPOS'!C2044</f>
        <v/>
      </c>
      <c r="C2068">
        <f>'03_DADOS_LIMPOS'!D2044</f>
        <v/>
      </c>
      <c r="D2068">
        <f>'03_DADOS_LIMPOS'!K2044</f>
        <v/>
      </c>
      <c r="E2068">
        <f>$B$8+$B$9*D2068</f>
        <v/>
      </c>
      <c r="F2068">
        <f>C2068-E2068</f>
        <v/>
      </c>
      <c r="G2068">
        <f>F2068/$B$11</f>
        <v/>
      </c>
      <c r="H2068">
        <f>ABS(G2068)</f>
        <v/>
      </c>
    </row>
    <row r="2069">
      <c r="A2069">
        <f>'03_DADOS_LIMPOS'!A2045</f>
        <v/>
      </c>
      <c r="B2069">
        <f>'03_DADOS_LIMPOS'!C2045</f>
        <v/>
      </c>
      <c r="C2069">
        <f>'03_DADOS_LIMPOS'!D2045</f>
        <v/>
      </c>
      <c r="D2069">
        <f>'03_DADOS_LIMPOS'!K2045</f>
        <v/>
      </c>
      <c r="E2069">
        <f>$B$8+$B$9*D2069</f>
        <v/>
      </c>
      <c r="F2069">
        <f>C2069-E2069</f>
        <v/>
      </c>
      <c r="G2069">
        <f>F2069/$B$11</f>
        <v/>
      </c>
      <c r="H2069">
        <f>ABS(G2069)</f>
        <v/>
      </c>
    </row>
    <row r="2070">
      <c r="A2070">
        <f>'03_DADOS_LIMPOS'!A2046</f>
        <v/>
      </c>
      <c r="B2070">
        <f>'03_DADOS_LIMPOS'!C2046</f>
        <v/>
      </c>
      <c r="C2070">
        <f>'03_DADOS_LIMPOS'!D2046</f>
        <v/>
      </c>
      <c r="D2070">
        <f>'03_DADOS_LIMPOS'!K2046</f>
        <v/>
      </c>
      <c r="E2070">
        <f>$B$8+$B$9*D2070</f>
        <v/>
      </c>
      <c r="F2070">
        <f>C2070-E2070</f>
        <v/>
      </c>
      <c r="G2070">
        <f>F2070/$B$11</f>
        <v/>
      </c>
      <c r="H2070">
        <f>ABS(G2070)</f>
        <v/>
      </c>
    </row>
    <row r="2071">
      <c r="A2071">
        <f>'03_DADOS_LIMPOS'!A2047</f>
        <v/>
      </c>
      <c r="B2071">
        <f>'03_DADOS_LIMPOS'!C2047</f>
        <v/>
      </c>
      <c r="C2071">
        <f>'03_DADOS_LIMPOS'!D2047</f>
        <v/>
      </c>
      <c r="D2071">
        <f>'03_DADOS_LIMPOS'!K2047</f>
        <v/>
      </c>
      <c r="E2071">
        <f>$B$8+$B$9*D2071</f>
        <v/>
      </c>
      <c r="F2071">
        <f>C2071-E2071</f>
        <v/>
      </c>
      <c r="G2071">
        <f>F2071/$B$11</f>
        <v/>
      </c>
      <c r="H2071">
        <f>ABS(G2071)</f>
        <v/>
      </c>
    </row>
    <row r="2072">
      <c r="A2072">
        <f>'03_DADOS_LIMPOS'!A2048</f>
        <v/>
      </c>
      <c r="B2072">
        <f>'03_DADOS_LIMPOS'!C2048</f>
        <v/>
      </c>
      <c r="C2072">
        <f>'03_DADOS_LIMPOS'!D2048</f>
        <v/>
      </c>
      <c r="D2072">
        <f>'03_DADOS_LIMPOS'!K2048</f>
        <v/>
      </c>
      <c r="E2072">
        <f>$B$8+$B$9*D2072</f>
        <v/>
      </c>
      <c r="F2072">
        <f>C2072-E2072</f>
        <v/>
      </c>
      <c r="G2072">
        <f>F2072/$B$11</f>
        <v/>
      </c>
      <c r="H2072">
        <f>ABS(G2072)</f>
        <v/>
      </c>
    </row>
    <row r="2073">
      <c r="A2073">
        <f>'03_DADOS_LIMPOS'!A2049</f>
        <v/>
      </c>
      <c r="B2073">
        <f>'03_DADOS_LIMPOS'!C2049</f>
        <v/>
      </c>
      <c r="C2073">
        <f>'03_DADOS_LIMPOS'!D2049</f>
        <v/>
      </c>
      <c r="D2073">
        <f>'03_DADOS_LIMPOS'!K2049</f>
        <v/>
      </c>
      <c r="E2073">
        <f>$B$8+$B$9*D2073</f>
        <v/>
      </c>
      <c r="F2073">
        <f>C2073-E2073</f>
        <v/>
      </c>
      <c r="G2073">
        <f>F2073/$B$11</f>
        <v/>
      </c>
      <c r="H2073">
        <f>ABS(G2073)</f>
        <v/>
      </c>
    </row>
    <row r="2074">
      <c r="A2074">
        <f>'03_DADOS_LIMPOS'!A2050</f>
        <v/>
      </c>
      <c r="B2074">
        <f>'03_DADOS_LIMPOS'!C2050</f>
        <v/>
      </c>
      <c r="C2074">
        <f>'03_DADOS_LIMPOS'!D2050</f>
        <v/>
      </c>
      <c r="D2074">
        <f>'03_DADOS_LIMPOS'!K2050</f>
        <v/>
      </c>
      <c r="E2074">
        <f>$B$8+$B$9*D2074</f>
        <v/>
      </c>
      <c r="F2074">
        <f>C2074-E2074</f>
        <v/>
      </c>
      <c r="G2074">
        <f>F2074/$B$11</f>
        <v/>
      </c>
      <c r="H2074">
        <f>ABS(G2074)</f>
        <v/>
      </c>
    </row>
    <row r="2075">
      <c r="A2075">
        <f>'03_DADOS_LIMPOS'!A2051</f>
        <v/>
      </c>
      <c r="B2075">
        <f>'03_DADOS_LIMPOS'!C2051</f>
        <v/>
      </c>
      <c r="C2075">
        <f>'03_DADOS_LIMPOS'!D2051</f>
        <v/>
      </c>
      <c r="D2075">
        <f>'03_DADOS_LIMPOS'!K2051</f>
        <v/>
      </c>
      <c r="E2075">
        <f>$B$8+$B$9*D2075</f>
        <v/>
      </c>
      <c r="F2075">
        <f>C2075-E2075</f>
        <v/>
      </c>
      <c r="G2075">
        <f>F2075/$B$11</f>
        <v/>
      </c>
      <c r="H2075">
        <f>ABS(G2075)</f>
        <v/>
      </c>
    </row>
    <row r="2076">
      <c r="A2076">
        <f>'03_DADOS_LIMPOS'!A2052</f>
        <v/>
      </c>
      <c r="B2076">
        <f>'03_DADOS_LIMPOS'!C2052</f>
        <v/>
      </c>
      <c r="C2076">
        <f>'03_DADOS_LIMPOS'!D2052</f>
        <v/>
      </c>
      <c r="D2076">
        <f>'03_DADOS_LIMPOS'!K2052</f>
        <v/>
      </c>
      <c r="E2076">
        <f>$B$8+$B$9*D2076</f>
        <v/>
      </c>
      <c r="F2076">
        <f>C2076-E2076</f>
        <v/>
      </c>
      <c r="G2076">
        <f>F2076/$B$11</f>
        <v/>
      </c>
      <c r="H2076">
        <f>ABS(G2076)</f>
        <v/>
      </c>
    </row>
    <row r="2077">
      <c r="A2077">
        <f>'03_DADOS_LIMPOS'!A2053</f>
        <v/>
      </c>
      <c r="B2077">
        <f>'03_DADOS_LIMPOS'!C2053</f>
        <v/>
      </c>
      <c r="C2077">
        <f>'03_DADOS_LIMPOS'!D2053</f>
        <v/>
      </c>
      <c r="D2077">
        <f>'03_DADOS_LIMPOS'!K2053</f>
        <v/>
      </c>
      <c r="E2077">
        <f>$B$8+$B$9*D2077</f>
        <v/>
      </c>
      <c r="F2077">
        <f>C2077-E2077</f>
        <v/>
      </c>
      <c r="G2077">
        <f>F2077/$B$11</f>
        <v/>
      </c>
      <c r="H2077">
        <f>ABS(G2077)</f>
        <v/>
      </c>
    </row>
    <row r="2078">
      <c r="A2078">
        <f>'03_DADOS_LIMPOS'!A2054</f>
        <v/>
      </c>
      <c r="B2078">
        <f>'03_DADOS_LIMPOS'!C2054</f>
        <v/>
      </c>
      <c r="C2078">
        <f>'03_DADOS_LIMPOS'!D2054</f>
        <v/>
      </c>
      <c r="D2078">
        <f>'03_DADOS_LIMPOS'!K2054</f>
        <v/>
      </c>
      <c r="E2078">
        <f>$B$8+$B$9*D2078</f>
        <v/>
      </c>
      <c r="F2078">
        <f>C2078-E2078</f>
        <v/>
      </c>
      <c r="G2078">
        <f>F2078/$B$11</f>
        <v/>
      </c>
      <c r="H2078">
        <f>ABS(G2078)</f>
        <v/>
      </c>
    </row>
    <row r="2079">
      <c r="A2079">
        <f>'03_DADOS_LIMPOS'!A2055</f>
        <v/>
      </c>
      <c r="B2079">
        <f>'03_DADOS_LIMPOS'!C2055</f>
        <v/>
      </c>
      <c r="C2079">
        <f>'03_DADOS_LIMPOS'!D2055</f>
        <v/>
      </c>
      <c r="D2079">
        <f>'03_DADOS_LIMPOS'!K2055</f>
        <v/>
      </c>
      <c r="E2079">
        <f>$B$8+$B$9*D2079</f>
        <v/>
      </c>
      <c r="F2079">
        <f>C2079-E2079</f>
        <v/>
      </c>
      <c r="G2079">
        <f>F2079/$B$11</f>
        <v/>
      </c>
      <c r="H2079">
        <f>ABS(G2079)</f>
        <v/>
      </c>
    </row>
    <row r="2080">
      <c r="A2080">
        <f>'03_DADOS_LIMPOS'!A2056</f>
        <v/>
      </c>
      <c r="B2080">
        <f>'03_DADOS_LIMPOS'!C2056</f>
        <v/>
      </c>
      <c r="C2080">
        <f>'03_DADOS_LIMPOS'!D2056</f>
        <v/>
      </c>
      <c r="D2080">
        <f>'03_DADOS_LIMPOS'!K2056</f>
        <v/>
      </c>
      <c r="E2080">
        <f>$B$8+$B$9*D2080</f>
        <v/>
      </c>
      <c r="F2080">
        <f>C2080-E2080</f>
        <v/>
      </c>
      <c r="G2080">
        <f>F2080/$B$11</f>
        <v/>
      </c>
      <c r="H2080">
        <f>ABS(G2080)</f>
        <v/>
      </c>
    </row>
    <row r="2081">
      <c r="A2081">
        <f>'03_DADOS_LIMPOS'!A2057</f>
        <v/>
      </c>
      <c r="B2081">
        <f>'03_DADOS_LIMPOS'!C2057</f>
        <v/>
      </c>
      <c r="C2081">
        <f>'03_DADOS_LIMPOS'!D2057</f>
        <v/>
      </c>
      <c r="D2081">
        <f>'03_DADOS_LIMPOS'!K2057</f>
        <v/>
      </c>
      <c r="E2081">
        <f>$B$8+$B$9*D2081</f>
        <v/>
      </c>
      <c r="F2081">
        <f>C2081-E2081</f>
        <v/>
      </c>
      <c r="G2081">
        <f>F2081/$B$11</f>
        <v/>
      </c>
      <c r="H2081">
        <f>ABS(G2081)</f>
        <v/>
      </c>
    </row>
    <row r="2082">
      <c r="A2082">
        <f>'03_DADOS_LIMPOS'!A2058</f>
        <v/>
      </c>
      <c r="B2082">
        <f>'03_DADOS_LIMPOS'!C2058</f>
        <v/>
      </c>
      <c r="C2082">
        <f>'03_DADOS_LIMPOS'!D2058</f>
        <v/>
      </c>
      <c r="D2082">
        <f>'03_DADOS_LIMPOS'!K2058</f>
        <v/>
      </c>
      <c r="E2082">
        <f>$B$8+$B$9*D2082</f>
        <v/>
      </c>
      <c r="F2082">
        <f>C2082-E2082</f>
        <v/>
      </c>
      <c r="G2082">
        <f>F2082/$B$11</f>
        <v/>
      </c>
      <c r="H2082">
        <f>ABS(G2082)</f>
        <v/>
      </c>
    </row>
    <row r="2083">
      <c r="A2083">
        <f>'03_DADOS_LIMPOS'!A2059</f>
        <v/>
      </c>
      <c r="B2083">
        <f>'03_DADOS_LIMPOS'!C2059</f>
        <v/>
      </c>
      <c r="C2083">
        <f>'03_DADOS_LIMPOS'!D2059</f>
        <v/>
      </c>
      <c r="D2083">
        <f>'03_DADOS_LIMPOS'!K2059</f>
        <v/>
      </c>
      <c r="E2083">
        <f>$B$8+$B$9*D2083</f>
        <v/>
      </c>
      <c r="F2083">
        <f>C2083-E2083</f>
        <v/>
      </c>
      <c r="G2083">
        <f>F2083/$B$11</f>
        <v/>
      </c>
      <c r="H2083">
        <f>ABS(G2083)</f>
        <v/>
      </c>
    </row>
    <row r="2084">
      <c r="A2084">
        <f>'03_DADOS_LIMPOS'!A2060</f>
        <v/>
      </c>
      <c r="B2084">
        <f>'03_DADOS_LIMPOS'!C2060</f>
        <v/>
      </c>
      <c r="C2084">
        <f>'03_DADOS_LIMPOS'!D2060</f>
        <v/>
      </c>
      <c r="D2084">
        <f>'03_DADOS_LIMPOS'!K2060</f>
        <v/>
      </c>
      <c r="E2084">
        <f>$B$8+$B$9*D2084</f>
        <v/>
      </c>
      <c r="F2084">
        <f>C2084-E2084</f>
        <v/>
      </c>
      <c r="G2084">
        <f>F2084/$B$11</f>
        <v/>
      </c>
      <c r="H2084">
        <f>ABS(G2084)</f>
        <v/>
      </c>
    </row>
    <row r="2085">
      <c r="A2085">
        <f>'03_DADOS_LIMPOS'!A2061</f>
        <v/>
      </c>
      <c r="B2085">
        <f>'03_DADOS_LIMPOS'!C2061</f>
        <v/>
      </c>
      <c r="C2085">
        <f>'03_DADOS_LIMPOS'!D2061</f>
        <v/>
      </c>
      <c r="D2085">
        <f>'03_DADOS_LIMPOS'!K2061</f>
        <v/>
      </c>
      <c r="E2085">
        <f>$B$8+$B$9*D2085</f>
        <v/>
      </c>
      <c r="F2085">
        <f>C2085-E2085</f>
        <v/>
      </c>
      <c r="G2085">
        <f>F2085/$B$11</f>
        <v/>
      </c>
      <c r="H2085">
        <f>ABS(G2085)</f>
        <v/>
      </c>
    </row>
    <row r="2086">
      <c r="A2086">
        <f>'03_DADOS_LIMPOS'!A2062</f>
        <v/>
      </c>
      <c r="B2086">
        <f>'03_DADOS_LIMPOS'!C2062</f>
        <v/>
      </c>
      <c r="C2086">
        <f>'03_DADOS_LIMPOS'!D2062</f>
        <v/>
      </c>
      <c r="D2086">
        <f>'03_DADOS_LIMPOS'!K2062</f>
        <v/>
      </c>
      <c r="E2086">
        <f>$B$8+$B$9*D2086</f>
        <v/>
      </c>
      <c r="F2086">
        <f>C2086-E2086</f>
        <v/>
      </c>
      <c r="G2086">
        <f>F2086/$B$11</f>
        <v/>
      </c>
      <c r="H2086">
        <f>ABS(G2086)</f>
        <v/>
      </c>
    </row>
    <row r="2087">
      <c r="A2087">
        <f>'03_DADOS_LIMPOS'!A2063</f>
        <v/>
      </c>
      <c r="B2087">
        <f>'03_DADOS_LIMPOS'!C2063</f>
        <v/>
      </c>
      <c r="C2087">
        <f>'03_DADOS_LIMPOS'!D2063</f>
        <v/>
      </c>
      <c r="D2087">
        <f>'03_DADOS_LIMPOS'!K2063</f>
        <v/>
      </c>
      <c r="E2087">
        <f>$B$8+$B$9*D2087</f>
        <v/>
      </c>
      <c r="F2087">
        <f>C2087-E2087</f>
        <v/>
      </c>
      <c r="G2087">
        <f>F2087/$B$11</f>
        <v/>
      </c>
      <c r="H2087">
        <f>ABS(G2087)</f>
        <v/>
      </c>
    </row>
    <row r="2088">
      <c r="A2088">
        <f>'03_DADOS_LIMPOS'!A2064</f>
        <v/>
      </c>
      <c r="B2088">
        <f>'03_DADOS_LIMPOS'!C2064</f>
        <v/>
      </c>
      <c r="C2088">
        <f>'03_DADOS_LIMPOS'!D2064</f>
        <v/>
      </c>
      <c r="D2088">
        <f>'03_DADOS_LIMPOS'!K2064</f>
        <v/>
      </c>
      <c r="E2088">
        <f>$B$8+$B$9*D2088</f>
        <v/>
      </c>
      <c r="F2088">
        <f>C2088-E2088</f>
        <v/>
      </c>
      <c r="G2088">
        <f>F2088/$B$11</f>
        <v/>
      </c>
      <c r="H2088">
        <f>ABS(G2088)</f>
        <v/>
      </c>
    </row>
    <row r="2089">
      <c r="A2089">
        <f>'03_DADOS_LIMPOS'!A2065</f>
        <v/>
      </c>
      <c r="B2089">
        <f>'03_DADOS_LIMPOS'!C2065</f>
        <v/>
      </c>
      <c r="C2089">
        <f>'03_DADOS_LIMPOS'!D2065</f>
        <v/>
      </c>
      <c r="D2089">
        <f>'03_DADOS_LIMPOS'!K2065</f>
        <v/>
      </c>
      <c r="E2089">
        <f>$B$8+$B$9*D2089</f>
        <v/>
      </c>
      <c r="F2089">
        <f>C2089-E2089</f>
        <v/>
      </c>
      <c r="G2089">
        <f>F2089/$B$11</f>
        <v/>
      </c>
      <c r="H2089">
        <f>ABS(G2089)</f>
        <v/>
      </c>
    </row>
    <row r="2090">
      <c r="A2090">
        <f>'03_DADOS_LIMPOS'!A2066</f>
        <v/>
      </c>
      <c r="B2090">
        <f>'03_DADOS_LIMPOS'!C2066</f>
        <v/>
      </c>
      <c r="C2090">
        <f>'03_DADOS_LIMPOS'!D2066</f>
        <v/>
      </c>
      <c r="D2090">
        <f>'03_DADOS_LIMPOS'!K2066</f>
        <v/>
      </c>
      <c r="E2090">
        <f>$B$8+$B$9*D2090</f>
        <v/>
      </c>
      <c r="F2090">
        <f>C2090-E2090</f>
        <v/>
      </c>
      <c r="G2090">
        <f>F2090/$B$11</f>
        <v/>
      </c>
      <c r="H2090">
        <f>ABS(G2090)</f>
        <v/>
      </c>
    </row>
    <row r="2091">
      <c r="A2091">
        <f>'03_DADOS_LIMPOS'!A2067</f>
        <v/>
      </c>
      <c r="B2091">
        <f>'03_DADOS_LIMPOS'!C2067</f>
        <v/>
      </c>
      <c r="C2091">
        <f>'03_DADOS_LIMPOS'!D2067</f>
        <v/>
      </c>
      <c r="D2091">
        <f>'03_DADOS_LIMPOS'!K2067</f>
        <v/>
      </c>
      <c r="E2091">
        <f>$B$8+$B$9*D2091</f>
        <v/>
      </c>
      <c r="F2091">
        <f>C2091-E2091</f>
        <v/>
      </c>
      <c r="G2091">
        <f>F2091/$B$11</f>
        <v/>
      </c>
      <c r="H2091">
        <f>ABS(G2091)</f>
        <v/>
      </c>
    </row>
    <row r="2092">
      <c r="A2092">
        <f>'03_DADOS_LIMPOS'!A2068</f>
        <v/>
      </c>
      <c r="B2092">
        <f>'03_DADOS_LIMPOS'!C2068</f>
        <v/>
      </c>
      <c r="C2092">
        <f>'03_DADOS_LIMPOS'!D2068</f>
        <v/>
      </c>
      <c r="D2092">
        <f>'03_DADOS_LIMPOS'!K2068</f>
        <v/>
      </c>
      <c r="E2092">
        <f>$B$8+$B$9*D2092</f>
        <v/>
      </c>
      <c r="F2092">
        <f>C2092-E2092</f>
        <v/>
      </c>
      <c r="G2092">
        <f>F2092/$B$11</f>
        <v/>
      </c>
      <c r="H2092">
        <f>ABS(G2092)</f>
        <v/>
      </c>
    </row>
    <row r="2093">
      <c r="A2093">
        <f>'03_DADOS_LIMPOS'!A2069</f>
        <v/>
      </c>
      <c r="B2093">
        <f>'03_DADOS_LIMPOS'!C2069</f>
        <v/>
      </c>
      <c r="C2093">
        <f>'03_DADOS_LIMPOS'!D2069</f>
        <v/>
      </c>
      <c r="D2093">
        <f>'03_DADOS_LIMPOS'!K2069</f>
        <v/>
      </c>
      <c r="E2093">
        <f>$B$8+$B$9*D2093</f>
        <v/>
      </c>
      <c r="F2093">
        <f>C2093-E2093</f>
        <v/>
      </c>
      <c r="G2093">
        <f>F2093/$B$11</f>
        <v/>
      </c>
      <c r="H2093">
        <f>ABS(G2093)</f>
        <v/>
      </c>
    </row>
    <row r="2094">
      <c r="A2094">
        <f>'03_DADOS_LIMPOS'!A2070</f>
        <v/>
      </c>
      <c r="B2094">
        <f>'03_DADOS_LIMPOS'!C2070</f>
        <v/>
      </c>
      <c r="C2094">
        <f>'03_DADOS_LIMPOS'!D2070</f>
        <v/>
      </c>
      <c r="D2094">
        <f>'03_DADOS_LIMPOS'!K2070</f>
        <v/>
      </c>
      <c r="E2094">
        <f>$B$8+$B$9*D2094</f>
        <v/>
      </c>
      <c r="F2094">
        <f>C2094-E2094</f>
        <v/>
      </c>
      <c r="G2094">
        <f>F2094/$B$11</f>
        <v/>
      </c>
      <c r="H2094">
        <f>ABS(G2094)</f>
        <v/>
      </c>
    </row>
    <row r="2095">
      <c r="A2095">
        <f>'03_DADOS_LIMPOS'!A2071</f>
        <v/>
      </c>
      <c r="B2095">
        <f>'03_DADOS_LIMPOS'!C2071</f>
        <v/>
      </c>
      <c r="C2095">
        <f>'03_DADOS_LIMPOS'!D2071</f>
        <v/>
      </c>
      <c r="D2095">
        <f>'03_DADOS_LIMPOS'!K2071</f>
        <v/>
      </c>
      <c r="E2095">
        <f>$B$8+$B$9*D2095</f>
        <v/>
      </c>
      <c r="F2095">
        <f>C2095-E2095</f>
        <v/>
      </c>
      <c r="G2095">
        <f>F2095/$B$11</f>
        <v/>
      </c>
      <c r="H2095">
        <f>ABS(G2095)</f>
        <v/>
      </c>
    </row>
    <row r="2096">
      <c r="A2096">
        <f>'03_DADOS_LIMPOS'!A2072</f>
        <v/>
      </c>
      <c r="B2096">
        <f>'03_DADOS_LIMPOS'!C2072</f>
        <v/>
      </c>
      <c r="C2096">
        <f>'03_DADOS_LIMPOS'!D2072</f>
        <v/>
      </c>
      <c r="D2096">
        <f>'03_DADOS_LIMPOS'!K2072</f>
        <v/>
      </c>
      <c r="E2096">
        <f>$B$8+$B$9*D2096</f>
        <v/>
      </c>
      <c r="F2096">
        <f>C2096-E2096</f>
        <v/>
      </c>
      <c r="G2096">
        <f>F2096/$B$11</f>
        <v/>
      </c>
      <c r="H2096">
        <f>ABS(G2096)</f>
        <v/>
      </c>
    </row>
    <row r="2097">
      <c r="A2097">
        <f>'03_DADOS_LIMPOS'!A2073</f>
        <v/>
      </c>
      <c r="B2097">
        <f>'03_DADOS_LIMPOS'!C2073</f>
        <v/>
      </c>
      <c r="C2097">
        <f>'03_DADOS_LIMPOS'!D2073</f>
        <v/>
      </c>
      <c r="D2097">
        <f>'03_DADOS_LIMPOS'!K2073</f>
        <v/>
      </c>
      <c r="E2097">
        <f>$B$8+$B$9*D2097</f>
        <v/>
      </c>
      <c r="F2097">
        <f>C2097-E2097</f>
        <v/>
      </c>
      <c r="G2097">
        <f>F2097/$B$11</f>
        <v/>
      </c>
      <c r="H2097">
        <f>ABS(G2097)</f>
        <v/>
      </c>
    </row>
    <row r="2098">
      <c r="A2098">
        <f>'03_DADOS_LIMPOS'!A2074</f>
        <v/>
      </c>
      <c r="B2098">
        <f>'03_DADOS_LIMPOS'!C2074</f>
        <v/>
      </c>
      <c r="C2098">
        <f>'03_DADOS_LIMPOS'!D2074</f>
        <v/>
      </c>
      <c r="D2098">
        <f>'03_DADOS_LIMPOS'!K2074</f>
        <v/>
      </c>
      <c r="E2098">
        <f>$B$8+$B$9*D2098</f>
        <v/>
      </c>
      <c r="F2098">
        <f>C2098-E2098</f>
        <v/>
      </c>
      <c r="G2098">
        <f>F2098/$B$11</f>
        <v/>
      </c>
      <c r="H2098">
        <f>ABS(G2098)</f>
        <v/>
      </c>
    </row>
    <row r="2099">
      <c r="A2099">
        <f>'03_DADOS_LIMPOS'!A2075</f>
        <v/>
      </c>
      <c r="B2099">
        <f>'03_DADOS_LIMPOS'!C2075</f>
        <v/>
      </c>
      <c r="C2099">
        <f>'03_DADOS_LIMPOS'!D2075</f>
        <v/>
      </c>
      <c r="D2099">
        <f>'03_DADOS_LIMPOS'!K2075</f>
        <v/>
      </c>
      <c r="E2099">
        <f>$B$8+$B$9*D2099</f>
        <v/>
      </c>
      <c r="F2099">
        <f>C2099-E2099</f>
        <v/>
      </c>
      <c r="G2099">
        <f>F2099/$B$11</f>
        <v/>
      </c>
      <c r="H2099">
        <f>ABS(G2099)</f>
        <v/>
      </c>
    </row>
    <row r="2100">
      <c r="A2100">
        <f>'03_DADOS_LIMPOS'!A2076</f>
        <v/>
      </c>
      <c r="B2100">
        <f>'03_DADOS_LIMPOS'!C2076</f>
        <v/>
      </c>
      <c r="C2100">
        <f>'03_DADOS_LIMPOS'!D2076</f>
        <v/>
      </c>
      <c r="D2100">
        <f>'03_DADOS_LIMPOS'!K2076</f>
        <v/>
      </c>
      <c r="E2100">
        <f>$B$8+$B$9*D2100</f>
        <v/>
      </c>
      <c r="F2100">
        <f>C2100-E2100</f>
        <v/>
      </c>
      <c r="G2100">
        <f>F2100/$B$11</f>
        <v/>
      </c>
      <c r="H2100">
        <f>ABS(G2100)</f>
        <v/>
      </c>
    </row>
    <row r="2101">
      <c r="A2101">
        <f>'03_DADOS_LIMPOS'!A2077</f>
        <v/>
      </c>
      <c r="B2101">
        <f>'03_DADOS_LIMPOS'!C2077</f>
        <v/>
      </c>
      <c r="C2101">
        <f>'03_DADOS_LIMPOS'!D2077</f>
        <v/>
      </c>
      <c r="D2101">
        <f>'03_DADOS_LIMPOS'!K2077</f>
        <v/>
      </c>
      <c r="E2101">
        <f>$B$8+$B$9*D2101</f>
        <v/>
      </c>
      <c r="F2101">
        <f>C2101-E2101</f>
        <v/>
      </c>
      <c r="G2101">
        <f>F2101/$B$11</f>
        <v/>
      </c>
      <c r="H2101">
        <f>ABS(G2101)</f>
        <v/>
      </c>
    </row>
    <row r="2102">
      <c r="A2102">
        <f>'03_DADOS_LIMPOS'!A2078</f>
        <v/>
      </c>
      <c r="B2102">
        <f>'03_DADOS_LIMPOS'!C2078</f>
        <v/>
      </c>
      <c r="C2102">
        <f>'03_DADOS_LIMPOS'!D2078</f>
        <v/>
      </c>
      <c r="D2102">
        <f>'03_DADOS_LIMPOS'!K2078</f>
        <v/>
      </c>
      <c r="E2102">
        <f>$B$8+$B$9*D2102</f>
        <v/>
      </c>
      <c r="F2102">
        <f>C2102-E2102</f>
        <v/>
      </c>
      <c r="G2102">
        <f>F2102/$B$11</f>
        <v/>
      </c>
      <c r="H2102">
        <f>ABS(G2102)</f>
        <v/>
      </c>
    </row>
    <row r="2103">
      <c r="A2103">
        <f>'03_DADOS_LIMPOS'!A2079</f>
        <v/>
      </c>
      <c r="B2103">
        <f>'03_DADOS_LIMPOS'!C2079</f>
        <v/>
      </c>
      <c r="C2103">
        <f>'03_DADOS_LIMPOS'!D2079</f>
        <v/>
      </c>
      <c r="D2103">
        <f>'03_DADOS_LIMPOS'!K2079</f>
        <v/>
      </c>
      <c r="E2103">
        <f>$B$8+$B$9*D2103</f>
        <v/>
      </c>
      <c r="F2103">
        <f>C2103-E2103</f>
        <v/>
      </c>
      <c r="G2103">
        <f>F2103/$B$11</f>
        <v/>
      </c>
      <c r="H2103">
        <f>ABS(G2103)</f>
        <v/>
      </c>
    </row>
    <row r="2104">
      <c r="A2104">
        <f>'03_DADOS_LIMPOS'!A2080</f>
        <v/>
      </c>
      <c r="B2104">
        <f>'03_DADOS_LIMPOS'!C2080</f>
        <v/>
      </c>
      <c r="C2104">
        <f>'03_DADOS_LIMPOS'!D2080</f>
        <v/>
      </c>
      <c r="D2104">
        <f>'03_DADOS_LIMPOS'!K2080</f>
        <v/>
      </c>
      <c r="E2104">
        <f>$B$8+$B$9*D2104</f>
        <v/>
      </c>
      <c r="F2104">
        <f>C2104-E2104</f>
        <v/>
      </c>
      <c r="G2104">
        <f>F2104/$B$11</f>
        <v/>
      </c>
      <c r="H2104">
        <f>ABS(G2104)</f>
        <v/>
      </c>
    </row>
    <row r="2105">
      <c r="A2105">
        <f>'03_DADOS_LIMPOS'!A2081</f>
        <v/>
      </c>
      <c r="B2105">
        <f>'03_DADOS_LIMPOS'!C2081</f>
        <v/>
      </c>
      <c r="C2105">
        <f>'03_DADOS_LIMPOS'!D2081</f>
        <v/>
      </c>
      <c r="D2105">
        <f>'03_DADOS_LIMPOS'!K2081</f>
        <v/>
      </c>
      <c r="E2105">
        <f>$B$8+$B$9*D2105</f>
        <v/>
      </c>
      <c r="F2105">
        <f>C2105-E2105</f>
        <v/>
      </c>
      <c r="G2105">
        <f>F2105/$B$11</f>
        <v/>
      </c>
      <c r="H2105">
        <f>ABS(G2105)</f>
        <v/>
      </c>
    </row>
    <row r="2106">
      <c r="A2106">
        <f>'03_DADOS_LIMPOS'!A2082</f>
        <v/>
      </c>
      <c r="B2106">
        <f>'03_DADOS_LIMPOS'!C2082</f>
        <v/>
      </c>
      <c r="C2106">
        <f>'03_DADOS_LIMPOS'!D2082</f>
        <v/>
      </c>
      <c r="D2106">
        <f>'03_DADOS_LIMPOS'!K2082</f>
        <v/>
      </c>
      <c r="E2106">
        <f>$B$8+$B$9*D2106</f>
        <v/>
      </c>
      <c r="F2106">
        <f>C2106-E2106</f>
        <v/>
      </c>
      <c r="G2106">
        <f>F2106/$B$11</f>
        <v/>
      </c>
      <c r="H2106">
        <f>ABS(G2106)</f>
        <v/>
      </c>
    </row>
    <row r="2107">
      <c r="A2107">
        <f>'03_DADOS_LIMPOS'!A2083</f>
        <v/>
      </c>
      <c r="B2107">
        <f>'03_DADOS_LIMPOS'!C2083</f>
        <v/>
      </c>
      <c r="C2107">
        <f>'03_DADOS_LIMPOS'!D2083</f>
        <v/>
      </c>
      <c r="D2107">
        <f>'03_DADOS_LIMPOS'!K2083</f>
        <v/>
      </c>
      <c r="E2107">
        <f>$B$8+$B$9*D2107</f>
        <v/>
      </c>
      <c r="F2107">
        <f>C2107-E2107</f>
        <v/>
      </c>
      <c r="G2107">
        <f>F2107/$B$11</f>
        <v/>
      </c>
      <c r="H2107">
        <f>ABS(G2107)</f>
        <v/>
      </c>
    </row>
    <row r="2108">
      <c r="A2108">
        <f>'03_DADOS_LIMPOS'!A2084</f>
        <v/>
      </c>
      <c r="B2108">
        <f>'03_DADOS_LIMPOS'!C2084</f>
        <v/>
      </c>
      <c r="C2108">
        <f>'03_DADOS_LIMPOS'!D2084</f>
        <v/>
      </c>
      <c r="D2108">
        <f>'03_DADOS_LIMPOS'!K2084</f>
        <v/>
      </c>
      <c r="E2108">
        <f>$B$8+$B$9*D2108</f>
        <v/>
      </c>
      <c r="F2108">
        <f>C2108-E2108</f>
        <v/>
      </c>
      <c r="G2108">
        <f>F2108/$B$11</f>
        <v/>
      </c>
      <c r="H2108">
        <f>ABS(G2108)</f>
        <v/>
      </c>
    </row>
    <row r="2109">
      <c r="A2109">
        <f>'03_DADOS_LIMPOS'!A2085</f>
        <v/>
      </c>
      <c r="B2109">
        <f>'03_DADOS_LIMPOS'!C2085</f>
        <v/>
      </c>
      <c r="C2109">
        <f>'03_DADOS_LIMPOS'!D2085</f>
        <v/>
      </c>
      <c r="D2109">
        <f>'03_DADOS_LIMPOS'!K2085</f>
        <v/>
      </c>
      <c r="E2109">
        <f>$B$8+$B$9*D2109</f>
        <v/>
      </c>
      <c r="F2109">
        <f>C2109-E2109</f>
        <v/>
      </c>
      <c r="G2109">
        <f>F2109/$B$11</f>
        <v/>
      </c>
      <c r="H2109">
        <f>ABS(G2109)</f>
        <v/>
      </c>
    </row>
    <row r="2110">
      <c r="A2110">
        <f>'03_DADOS_LIMPOS'!A2086</f>
        <v/>
      </c>
      <c r="B2110">
        <f>'03_DADOS_LIMPOS'!C2086</f>
        <v/>
      </c>
      <c r="C2110">
        <f>'03_DADOS_LIMPOS'!D2086</f>
        <v/>
      </c>
      <c r="D2110">
        <f>'03_DADOS_LIMPOS'!K2086</f>
        <v/>
      </c>
      <c r="E2110">
        <f>$B$8+$B$9*D2110</f>
        <v/>
      </c>
      <c r="F2110">
        <f>C2110-E2110</f>
        <v/>
      </c>
      <c r="G2110">
        <f>F2110/$B$11</f>
        <v/>
      </c>
      <c r="H2110">
        <f>ABS(G2110)</f>
        <v/>
      </c>
    </row>
    <row r="2111">
      <c r="A2111">
        <f>'03_DADOS_LIMPOS'!A2087</f>
        <v/>
      </c>
      <c r="B2111">
        <f>'03_DADOS_LIMPOS'!C2087</f>
        <v/>
      </c>
      <c r="C2111">
        <f>'03_DADOS_LIMPOS'!D2087</f>
        <v/>
      </c>
      <c r="D2111">
        <f>'03_DADOS_LIMPOS'!K2087</f>
        <v/>
      </c>
      <c r="E2111">
        <f>$B$8+$B$9*D2111</f>
        <v/>
      </c>
      <c r="F2111">
        <f>C2111-E2111</f>
        <v/>
      </c>
      <c r="G2111">
        <f>F2111/$B$11</f>
        <v/>
      </c>
      <c r="H2111">
        <f>ABS(G2111)</f>
        <v/>
      </c>
    </row>
    <row r="2112">
      <c r="A2112">
        <f>'03_DADOS_LIMPOS'!A2088</f>
        <v/>
      </c>
      <c r="B2112">
        <f>'03_DADOS_LIMPOS'!C2088</f>
        <v/>
      </c>
      <c r="C2112">
        <f>'03_DADOS_LIMPOS'!D2088</f>
        <v/>
      </c>
      <c r="D2112">
        <f>'03_DADOS_LIMPOS'!K2088</f>
        <v/>
      </c>
      <c r="E2112">
        <f>$B$8+$B$9*D2112</f>
        <v/>
      </c>
      <c r="F2112">
        <f>C2112-E2112</f>
        <v/>
      </c>
      <c r="G2112">
        <f>F2112/$B$11</f>
        <v/>
      </c>
      <c r="H2112">
        <f>ABS(G2112)</f>
        <v/>
      </c>
    </row>
    <row r="2113">
      <c r="A2113">
        <f>'03_DADOS_LIMPOS'!A2089</f>
        <v/>
      </c>
      <c r="B2113">
        <f>'03_DADOS_LIMPOS'!C2089</f>
        <v/>
      </c>
      <c r="C2113">
        <f>'03_DADOS_LIMPOS'!D2089</f>
        <v/>
      </c>
      <c r="D2113">
        <f>'03_DADOS_LIMPOS'!K2089</f>
        <v/>
      </c>
      <c r="E2113">
        <f>$B$8+$B$9*D2113</f>
        <v/>
      </c>
      <c r="F2113">
        <f>C2113-E2113</f>
        <v/>
      </c>
      <c r="G2113">
        <f>F2113/$B$11</f>
        <v/>
      </c>
      <c r="H2113">
        <f>ABS(G2113)</f>
        <v/>
      </c>
    </row>
    <row r="2114">
      <c r="A2114">
        <f>'03_DADOS_LIMPOS'!A2090</f>
        <v/>
      </c>
      <c r="B2114">
        <f>'03_DADOS_LIMPOS'!C2090</f>
        <v/>
      </c>
      <c r="C2114">
        <f>'03_DADOS_LIMPOS'!D2090</f>
        <v/>
      </c>
      <c r="D2114">
        <f>'03_DADOS_LIMPOS'!K2090</f>
        <v/>
      </c>
      <c r="E2114">
        <f>$B$8+$B$9*D2114</f>
        <v/>
      </c>
      <c r="F2114">
        <f>C2114-E2114</f>
        <v/>
      </c>
      <c r="G2114">
        <f>F2114/$B$11</f>
        <v/>
      </c>
      <c r="H2114">
        <f>ABS(G2114)</f>
        <v/>
      </c>
    </row>
    <row r="2115">
      <c r="A2115">
        <f>'03_DADOS_LIMPOS'!A2091</f>
        <v/>
      </c>
      <c r="B2115">
        <f>'03_DADOS_LIMPOS'!C2091</f>
        <v/>
      </c>
      <c r="C2115">
        <f>'03_DADOS_LIMPOS'!D2091</f>
        <v/>
      </c>
      <c r="D2115">
        <f>'03_DADOS_LIMPOS'!K2091</f>
        <v/>
      </c>
      <c r="E2115">
        <f>$B$8+$B$9*D2115</f>
        <v/>
      </c>
      <c r="F2115">
        <f>C2115-E2115</f>
        <v/>
      </c>
      <c r="G2115">
        <f>F2115/$B$11</f>
        <v/>
      </c>
      <c r="H2115">
        <f>ABS(G2115)</f>
        <v/>
      </c>
    </row>
    <row r="2116">
      <c r="A2116">
        <f>'03_DADOS_LIMPOS'!A2092</f>
        <v/>
      </c>
      <c r="B2116">
        <f>'03_DADOS_LIMPOS'!C2092</f>
        <v/>
      </c>
      <c r="C2116">
        <f>'03_DADOS_LIMPOS'!D2092</f>
        <v/>
      </c>
      <c r="D2116">
        <f>'03_DADOS_LIMPOS'!K2092</f>
        <v/>
      </c>
      <c r="E2116">
        <f>$B$8+$B$9*D2116</f>
        <v/>
      </c>
      <c r="F2116">
        <f>C2116-E2116</f>
        <v/>
      </c>
      <c r="G2116">
        <f>F2116/$B$11</f>
        <v/>
      </c>
      <c r="H2116">
        <f>ABS(G2116)</f>
        <v/>
      </c>
    </row>
    <row r="2117">
      <c r="A2117">
        <f>'03_DADOS_LIMPOS'!A2093</f>
        <v/>
      </c>
      <c r="B2117">
        <f>'03_DADOS_LIMPOS'!C2093</f>
        <v/>
      </c>
      <c r="C2117">
        <f>'03_DADOS_LIMPOS'!D2093</f>
        <v/>
      </c>
      <c r="D2117">
        <f>'03_DADOS_LIMPOS'!K2093</f>
        <v/>
      </c>
      <c r="E2117">
        <f>$B$8+$B$9*D2117</f>
        <v/>
      </c>
      <c r="F2117">
        <f>C2117-E2117</f>
        <v/>
      </c>
      <c r="G2117">
        <f>F2117/$B$11</f>
        <v/>
      </c>
      <c r="H2117">
        <f>ABS(G2117)</f>
        <v/>
      </c>
    </row>
    <row r="2118">
      <c r="A2118">
        <f>'03_DADOS_LIMPOS'!A2094</f>
        <v/>
      </c>
      <c r="B2118">
        <f>'03_DADOS_LIMPOS'!C2094</f>
        <v/>
      </c>
      <c r="C2118">
        <f>'03_DADOS_LIMPOS'!D2094</f>
        <v/>
      </c>
      <c r="D2118">
        <f>'03_DADOS_LIMPOS'!K2094</f>
        <v/>
      </c>
      <c r="E2118">
        <f>$B$8+$B$9*D2118</f>
        <v/>
      </c>
      <c r="F2118">
        <f>C2118-E2118</f>
        <v/>
      </c>
      <c r="G2118">
        <f>F2118/$B$11</f>
        <v/>
      </c>
      <c r="H2118">
        <f>ABS(G2118)</f>
        <v/>
      </c>
    </row>
    <row r="2119">
      <c r="A2119">
        <f>'03_DADOS_LIMPOS'!A2095</f>
        <v/>
      </c>
      <c r="B2119">
        <f>'03_DADOS_LIMPOS'!C2095</f>
        <v/>
      </c>
      <c r="C2119">
        <f>'03_DADOS_LIMPOS'!D2095</f>
        <v/>
      </c>
      <c r="D2119">
        <f>'03_DADOS_LIMPOS'!K2095</f>
        <v/>
      </c>
      <c r="E2119">
        <f>$B$8+$B$9*D2119</f>
        <v/>
      </c>
      <c r="F2119">
        <f>C2119-E2119</f>
        <v/>
      </c>
      <c r="G2119">
        <f>F2119/$B$11</f>
        <v/>
      </c>
      <c r="H2119">
        <f>ABS(G2119)</f>
        <v/>
      </c>
    </row>
    <row r="2120">
      <c r="A2120">
        <f>'03_DADOS_LIMPOS'!A2096</f>
        <v/>
      </c>
      <c r="B2120">
        <f>'03_DADOS_LIMPOS'!C2096</f>
        <v/>
      </c>
      <c r="C2120">
        <f>'03_DADOS_LIMPOS'!D2096</f>
        <v/>
      </c>
      <c r="D2120">
        <f>'03_DADOS_LIMPOS'!K2096</f>
        <v/>
      </c>
      <c r="E2120">
        <f>$B$8+$B$9*D2120</f>
        <v/>
      </c>
      <c r="F2120">
        <f>C2120-E2120</f>
        <v/>
      </c>
      <c r="G2120">
        <f>F2120/$B$11</f>
        <v/>
      </c>
      <c r="H2120">
        <f>ABS(G2120)</f>
        <v/>
      </c>
    </row>
    <row r="2121">
      <c r="A2121">
        <f>'03_DADOS_LIMPOS'!A2097</f>
        <v/>
      </c>
      <c r="B2121">
        <f>'03_DADOS_LIMPOS'!C2097</f>
        <v/>
      </c>
      <c r="C2121">
        <f>'03_DADOS_LIMPOS'!D2097</f>
        <v/>
      </c>
      <c r="D2121">
        <f>'03_DADOS_LIMPOS'!K2097</f>
        <v/>
      </c>
      <c r="E2121">
        <f>$B$8+$B$9*D2121</f>
        <v/>
      </c>
      <c r="F2121">
        <f>C2121-E2121</f>
        <v/>
      </c>
      <c r="G2121">
        <f>F2121/$B$11</f>
        <v/>
      </c>
      <c r="H2121">
        <f>ABS(G2121)</f>
        <v/>
      </c>
    </row>
    <row r="2122">
      <c r="A2122">
        <f>'03_DADOS_LIMPOS'!A2098</f>
        <v/>
      </c>
      <c r="B2122">
        <f>'03_DADOS_LIMPOS'!C2098</f>
        <v/>
      </c>
      <c r="C2122">
        <f>'03_DADOS_LIMPOS'!D2098</f>
        <v/>
      </c>
      <c r="D2122">
        <f>'03_DADOS_LIMPOS'!K2098</f>
        <v/>
      </c>
      <c r="E2122">
        <f>$B$8+$B$9*D2122</f>
        <v/>
      </c>
      <c r="F2122">
        <f>C2122-E2122</f>
        <v/>
      </c>
      <c r="G2122">
        <f>F2122/$B$11</f>
        <v/>
      </c>
      <c r="H2122">
        <f>ABS(G2122)</f>
        <v/>
      </c>
    </row>
    <row r="2123">
      <c r="A2123">
        <f>'03_DADOS_LIMPOS'!A2099</f>
        <v/>
      </c>
      <c r="B2123">
        <f>'03_DADOS_LIMPOS'!C2099</f>
        <v/>
      </c>
      <c r="C2123">
        <f>'03_DADOS_LIMPOS'!D2099</f>
        <v/>
      </c>
      <c r="D2123">
        <f>'03_DADOS_LIMPOS'!K2099</f>
        <v/>
      </c>
      <c r="E2123">
        <f>$B$8+$B$9*D2123</f>
        <v/>
      </c>
      <c r="F2123">
        <f>C2123-E2123</f>
        <v/>
      </c>
      <c r="G2123">
        <f>F2123/$B$11</f>
        <v/>
      </c>
      <c r="H2123">
        <f>ABS(G2123)</f>
        <v/>
      </c>
    </row>
    <row r="2124">
      <c r="A2124">
        <f>'03_DADOS_LIMPOS'!A2100</f>
        <v/>
      </c>
      <c r="B2124">
        <f>'03_DADOS_LIMPOS'!C2100</f>
        <v/>
      </c>
      <c r="C2124">
        <f>'03_DADOS_LIMPOS'!D2100</f>
        <v/>
      </c>
      <c r="D2124">
        <f>'03_DADOS_LIMPOS'!K2100</f>
        <v/>
      </c>
      <c r="E2124">
        <f>$B$8+$B$9*D2124</f>
        <v/>
      </c>
      <c r="F2124">
        <f>C2124-E2124</f>
        <v/>
      </c>
      <c r="G2124">
        <f>F2124/$B$11</f>
        <v/>
      </c>
      <c r="H2124">
        <f>ABS(G2124)</f>
        <v/>
      </c>
    </row>
    <row r="2125">
      <c r="A2125">
        <f>'03_DADOS_LIMPOS'!A2101</f>
        <v/>
      </c>
      <c r="B2125">
        <f>'03_DADOS_LIMPOS'!C2101</f>
        <v/>
      </c>
      <c r="C2125">
        <f>'03_DADOS_LIMPOS'!D2101</f>
        <v/>
      </c>
      <c r="D2125">
        <f>'03_DADOS_LIMPOS'!K2101</f>
        <v/>
      </c>
      <c r="E2125">
        <f>$B$8+$B$9*D2125</f>
        <v/>
      </c>
      <c r="F2125">
        <f>C2125-E2125</f>
        <v/>
      </c>
      <c r="G2125">
        <f>F2125/$B$11</f>
        <v/>
      </c>
      <c r="H2125">
        <f>ABS(G2125)</f>
        <v/>
      </c>
    </row>
    <row r="2126">
      <c r="A2126">
        <f>'03_DADOS_LIMPOS'!A2102</f>
        <v/>
      </c>
      <c r="B2126">
        <f>'03_DADOS_LIMPOS'!C2102</f>
        <v/>
      </c>
      <c r="C2126">
        <f>'03_DADOS_LIMPOS'!D2102</f>
        <v/>
      </c>
      <c r="D2126">
        <f>'03_DADOS_LIMPOS'!K2102</f>
        <v/>
      </c>
      <c r="E2126">
        <f>$B$8+$B$9*D2126</f>
        <v/>
      </c>
      <c r="F2126">
        <f>C2126-E2126</f>
        <v/>
      </c>
      <c r="G2126">
        <f>F2126/$B$11</f>
        <v/>
      </c>
      <c r="H2126">
        <f>ABS(G2126)</f>
        <v/>
      </c>
    </row>
    <row r="2127">
      <c r="A2127">
        <f>'03_DADOS_LIMPOS'!A2103</f>
        <v/>
      </c>
      <c r="B2127">
        <f>'03_DADOS_LIMPOS'!C2103</f>
        <v/>
      </c>
      <c r="C2127">
        <f>'03_DADOS_LIMPOS'!D2103</f>
        <v/>
      </c>
      <c r="D2127">
        <f>'03_DADOS_LIMPOS'!K2103</f>
        <v/>
      </c>
      <c r="E2127">
        <f>$B$8+$B$9*D2127</f>
        <v/>
      </c>
      <c r="F2127">
        <f>C2127-E2127</f>
        <v/>
      </c>
      <c r="G2127">
        <f>F2127/$B$11</f>
        <v/>
      </c>
      <c r="H2127">
        <f>ABS(G2127)</f>
        <v/>
      </c>
    </row>
    <row r="2128">
      <c r="A2128">
        <f>'03_DADOS_LIMPOS'!A2104</f>
        <v/>
      </c>
      <c r="B2128">
        <f>'03_DADOS_LIMPOS'!C2104</f>
        <v/>
      </c>
      <c r="C2128">
        <f>'03_DADOS_LIMPOS'!D2104</f>
        <v/>
      </c>
      <c r="D2128">
        <f>'03_DADOS_LIMPOS'!K2104</f>
        <v/>
      </c>
      <c r="E2128">
        <f>$B$8+$B$9*D2128</f>
        <v/>
      </c>
      <c r="F2128">
        <f>C2128-E2128</f>
        <v/>
      </c>
      <c r="G2128">
        <f>F2128/$B$11</f>
        <v/>
      </c>
      <c r="H2128">
        <f>ABS(G2128)</f>
        <v/>
      </c>
    </row>
    <row r="2129">
      <c r="A2129">
        <f>'03_DADOS_LIMPOS'!A2105</f>
        <v/>
      </c>
      <c r="B2129">
        <f>'03_DADOS_LIMPOS'!C2105</f>
        <v/>
      </c>
      <c r="C2129">
        <f>'03_DADOS_LIMPOS'!D2105</f>
        <v/>
      </c>
      <c r="D2129">
        <f>'03_DADOS_LIMPOS'!K2105</f>
        <v/>
      </c>
      <c r="E2129">
        <f>$B$8+$B$9*D2129</f>
        <v/>
      </c>
      <c r="F2129">
        <f>C2129-E2129</f>
        <v/>
      </c>
      <c r="G2129">
        <f>F2129/$B$11</f>
        <v/>
      </c>
      <c r="H2129">
        <f>ABS(G2129)</f>
        <v/>
      </c>
    </row>
    <row r="2130">
      <c r="A2130">
        <f>'03_DADOS_LIMPOS'!A2106</f>
        <v/>
      </c>
      <c r="B2130">
        <f>'03_DADOS_LIMPOS'!C2106</f>
        <v/>
      </c>
      <c r="C2130">
        <f>'03_DADOS_LIMPOS'!D2106</f>
        <v/>
      </c>
      <c r="D2130">
        <f>'03_DADOS_LIMPOS'!K2106</f>
        <v/>
      </c>
      <c r="E2130">
        <f>$B$8+$B$9*D2130</f>
        <v/>
      </c>
      <c r="F2130">
        <f>C2130-E2130</f>
        <v/>
      </c>
      <c r="G2130">
        <f>F2130/$B$11</f>
        <v/>
      </c>
      <c r="H2130">
        <f>ABS(G2130)</f>
        <v/>
      </c>
    </row>
    <row r="2131">
      <c r="A2131">
        <f>'03_DADOS_LIMPOS'!A2107</f>
        <v/>
      </c>
      <c r="B2131">
        <f>'03_DADOS_LIMPOS'!C2107</f>
        <v/>
      </c>
      <c r="C2131">
        <f>'03_DADOS_LIMPOS'!D2107</f>
        <v/>
      </c>
      <c r="D2131">
        <f>'03_DADOS_LIMPOS'!K2107</f>
        <v/>
      </c>
      <c r="E2131">
        <f>$B$8+$B$9*D2131</f>
        <v/>
      </c>
      <c r="F2131">
        <f>C2131-E2131</f>
        <v/>
      </c>
      <c r="G2131">
        <f>F2131/$B$11</f>
        <v/>
      </c>
      <c r="H2131">
        <f>ABS(G2131)</f>
        <v/>
      </c>
    </row>
    <row r="2132">
      <c r="A2132">
        <f>'03_DADOS_LIMPOS'!A2108</f>
        <v/>
      </c>
      <c r="B2132">
        <f>'03_DADOS_LIMPOS'!C2108</f>
        <v/>
      </c>
      <c r="C2132">
        <f>'03_DADOS_LIMPOS'!D2108</f>
        <v/>
      </c>
      <c r="D2132">
        <f>'03_DADOS_LIMPOS'!K2108</f>
        <v/>
      </c>
      <c r="E2132">
        <f>$B$8+$B$9*D2132</f>
        <v/>
      </c>
      <c r="F2132">
        <f>C2132-E2132</f>
        <v/>
      </c>
      <c r="G2132">
        <f>F2132/$B$11</f>
        <v/>
      </c>
      <c r="H2132">
        <f>ABS(G2132)</f>
        <v/>
      </c>
    </row>
    <row r="2133">
      <c r="A2133">
        <f>'03_DADOS_LIMPOS'!A2109</f>
        <v/>
      </c>
      <c r="B2133">
        <f>'03_DADOS_LIMPOS'!C2109</f>
        <v/>
      </c>
      <c r="C2133">
        <f>'03_DADOS_LIMPOS'!D2109</f>
        <v/>
      </c>
      <c r="D2133">
        <f>'03_DADOS_LIMPOS'!K2109</f>
        <v/>
      </c>
      <c r="E2133">
        <f>$B$8+$B$9*D2133</f>
        <v/>
      </c>
      <c r="F2133">
        <f>C2133-E2133</f>
        <v/>
      </c>
      <c r="G2133">
        <f>F2133/$B$11</f>
        <v/>
      </c>
      <c r="H2133">
        <f>ABS(G2133)</f>
        <v/>
      </c>
    </row>
    <row r="2134">
      <c r="A2134">
        <f>'03_DADOS_LIMPOS'!A2110</f>
        <v/>
      </c>
      <c r="B2134">
        <f>'03_DADOS_LIMPOS'!C2110</f>
        <v/>
      </c>
      <c r="C2134">
        <f>'03_DADOS_LIMPOS'!D2110</f>
        <v/>
      </c>
      <c r="D2134">
        <f>'03_DADOS_LIMPOS'!K2110</f>
        <v/>
      </c>
      <c r="E2134">
        <f>$B$8+$B$9*D2134</f>
        <v/>
      </c>
      <c r="F2134">
        <f>C2134-E2134</f>
        <v/>
      </c>
      <c r="G2134">
        <f>F2134/$B$11</f>
        <v/>
      </c>
      <c r="H2134">
        <f>ABS(G2134)</f>
        <v/>
      </c>
    </row>
    <row r="2135">
      <c r="A2135">
        <f>'03_DADOS_LIMPOS'!A2111</f>
        <v/>
      </c>
      <c r="B2135">
        <f>'03_DADOS_LIMPOS'!C2111</f>
        <v/>
      </c>
      <c r="C2135">
        <f>'03_DADOS_LIMPOS'!D2111</f>
        <v/>
      </c>
      <c r="D2135">
        <f>'03_DADOS_LIMPOS'!K2111</f>
        <v/>
      </c>
      <c r="E2135">
        <f>$B$8+$B$9*D2135</f>
        <v/>
      </c>
      <c r="F2135">
        <f>C2135-E2135</f>
        <v/>
      </c>
      <c r="G2135">
        <f>F2135/$B$11</f>
        <v/>
      </c>
      <c r="H2135">
        <f>ABS(G2135)</f>
        <v/>
      </c>
    </row>
    <row r="2136">
      <c r="A2136">
        <f>'03_DADOS_LIMPOS'!A2112</f>
        <v/>
      </c>
      <c r="B2136">
        <f>'03_DADOS_LIMPOS'!C2112</f>
        <v/>
      </c>
      <c r="C2136">
        <f>'03_DADOS_LIMPOS'!D2112</f>
        <v/>
      </c>
      <c r="D2136">
        <f>'03_DADOS_LIMPOS'!K2112</f>
        <v/>
      </c>
      <c r="E2136">
        <f>$B$8+$B$9*D2136</f>
        <v/>
      </c>
      <c r="F2136">
        <f>C2136-E2136</f>
        <v/>
      </c>
      <c r="G2136">
        <f>F2136/$B$11</f>
        <v/>
      </c>
      <c r="H2136">
        <f>ABS(G2136)</f>
        <v/>
      </c>
    </row>
    <row r="2137">
      <c r="A2137">
        <f>'03_DADOS_LIMPOS'!A2113</f>
        <v/>
      </c>
      <c r="B2137">
        <f>'03_DADOS_LIMPOS'!C2113</f>
        <v/>
      </c>
      <c r="C2137">
        <f>'03_DADOS_LIMPOS'!D2113</f>
        <v/>
      </c>
      <c r="D2137">
        <f>'03_DADOS_LIMPOS'!K2113</f>
        <v/>
      </c>
      <c r="E2137">
        <f>$B$8+$B$9*D2137</f>
        <v/>
      </c>
      <c r="F2137">
        <f>C2137-E2137</f>
        <v/>
      </c>
      <c r="G2137">
        <f>F2137/$B$11</f>
        <v/>
      </c>
      <c r="H2137">
        <f>ABS(G2137)</f>
        <v/>
      </c>
    </row>
    <row r="2138">
      <c r="A2138">
        <f>'03_DADOS_LIMPOS'!A2114</f>
        <v/>
      </c>
      <c r="B2138">
        <f>'03_DADOS_LIMPOS'!C2114</f>
        <v/>
      </c>
      <c r="C2138">
        <f>'03_DADOS_LIMPOS'!D2114</f>
        <v/>
      </c>
      <c r="D2138">
        <f>'03_DADOS_LIMPOS'!K2114</f>
        <v/>
      </c>
      <c r="E2138">
        <f>$B$8+$B$9*D2138</f>
        <v/>
      </c>
      <c r="F2138">
        <f>C2138-E2138</f>
        <v/>
      </c>
      <c r="G2138">
        <f>F2138/$B$11</f>
        <v/>
      </c>
      <c r="H2138">
        <f>ABS(G2138)</f>
        <v/>
      </c>
    </row>
    <row r="2139">
      <c r="A2139">
        <f>'03_DADOS_LIMPOS'!A2115</f>
        <v/>
      </c>
      <c r="B2139">
        <f>'03_DADOS_LIMPOS'!C2115</f>
        <v/>
      </c>
      <c r="C2139">
        <f>'03_DADOS_LIMPOS'!D2115</f>
        <v/>
      </c>
      <c r="D2139">
        <f>'03_DADOS_LIMPOS'!K2115</f>
        <v/>
      </c>
      <c r="E2139">
        <f>$B$8+$B$9*D2139</f>
        <v/>
      </c>
      <c r="F2139">
        <f>C2139-E2139</f>
        <v/>
      </c>
      <c r="G2139">
        <f>F2139/$B$11</f>
        <v/>
      </c>
      <c r="H2139">
        <f>ABS(G2139)</f>
        <v/>
      </c>
    </row>
    <row r="2140">
      <c r="A2140">
        <f>'03_DADOS_LIMPOS'!A2116</f>
        <v/>
      </c>
      <c r="B2140">
        <f>'03_DADOS_LIMPOS'!C2116</f>
        <v/>
      </c>
      <c r="C2140">
        <f>'03_DADOS_LIMPOS'!D2116</f>
        <v/>
      </c>
      <c r="D2140">
        <f>'03_DADOS_LIMPOS'!K2116</f>
        <v/>
      </c>
      <c r="E2140">
        <f>$B$8+$B$9*D2140</f>
        <v/>
      </c>
      <c r="F2140">
        <f>C2140-E2140</f>
        <v/>
      </c>
      <c r="G2140">
        <f>F2140/$B$11</f>
        <v/>
      </c>
      <c r="H2140">
        <f>ABS(G2140)</f>
        <v/>
      </c>
    </row>
    <row r="2141">
      <c r="A2141">
        <f>'03_DADOS_LIMPOS'!A2117</f>
        <v/>
      </c>
      <c r="B2141">
        <f>'03_DADOS_LIMPOS'!C2117</f>
        <v/>
      </c>
      <c r="C2141">
        <f>'03_DADOS_LIMPOS'!D2117</f>
        <v/>
      </c>
      <c r="D2141">
        <f>'03_DADOS_LIMPOS'!K2117</f>
        <v/>
      </c>
      <c r="E2141">
        <f>$B$8+$B$9*D2141</f>
        <v/>
      </c>
      <c r="F2141">
        <f>C2141-E2141</f>
        <v/>
      </c>
      <c r="G2141">
        <f>F2141/$B$11</f>
        <v/>
      </c>
      <c r="H2141">
        <f>ABS(G2141)</f>
        <v/>
      </c>
    </row>
    <row r="2142">
      <c r="A2142">
        <f>'03_DADOS_LIMPOS'!A2118</f>
        <v/>
      </c>
      <c r="B2142">
        <f>'03_DADOS_LIMPOS'!C2118</f>
        <v/>
      </c>
      <c r="C2142">
        <f>'03_DADOS_LIMPOS'!D2118</f>
        <v/>
      </c>
      <c r="D2142">
        <f>'03_DADOS_LIMPOS'!K2118</f>
        <v/>
      </c>
      <c r="E2142">
        <f>$B$8+$B$9*D2142</f>
        <v/>
      </c>
      <c r="F2142">
        <f>C2142-E2142</f>
        <v/>
      </c>
      <c r="G2142">
        <f>F2142/$B$11</f>
        <v/>
      </c>
      <c r="H2142">
        <f>ABS(G2142)</f>
        <v/>
      </c>
    </row>
    <row r="2143">
      <c r="A2143">
        <f>'03_DADOS_LIMPOS'!A2119</f>
        <v/>
      </c>
      <c r="B2143">
        <f>'03_DADOS_LIMPOS'!C2119</f>
        <v/>
      </c>
      <c r="C2143">
        <f>'03_DADOS_LIMPOS'!D2119</f>
        <v/>
      </c>
      <c r="D2143">
        <f>'03_DADOS_LIMPOS'!K2119</f>
        <v/>
      </c>
      <c r="E2143">
        <f>$B$8+$B$9*D2143</f>
        <v/>
      </c>
      <c r="F2143">
        <f>C2143-E2143</f>
        <v/>
      </c>
      <c r="G2143">
        <f>F2143/$B$11</f>
        <v/>
      </c>
      <c r="H2143">
        <f>ABS(G2143)</f>
        <v/>
      </c>
    </row>
    <row r="2144">
      <c r="A2144">
        <f>'03_DADOS_LIMPOS'!A2120</f>
        <v/>
      </c>
      <c r="B2144">
        <f>'03_DADOS_LIMPOS'!C2120</f>
        <v/>
      </c>
      <c r="C2144">
        <f>'03_DADOS_LIMPOS'!D2120</f>
        <v/>
      </c>
      <c r="D2144">
        <f>'03_DADOS_LIMPOS'!K2120</f>
        <v/>
      </c>
      <c r="E2144">
        <f>$B$8+$B$9*D2144</f>
        <v/>
      </c>
      <c r="F2144">
        <f>C2144-E2144</f>
        <v/>
      </c>
      <c r="G2144">
        <f>F2144/$B$11</f>
        <v/>
      </c>
      <c r="H2144">
        <f>ABS(G2144)</f>
        <v/>
      </c>
    </row>
    <row r="2145">
      <c r="A2145">
        <f>'03_DADOS_LIMPOS'!A2121</f>
        <v/>
      </c>
      <c r="B2145">
        <f>'03_DADOS_LIMPOS'!C2121</f>
        <v/>
      </c>
      <c r="C2145">
        <f>'03_DADOS_LIMPOS'!D2121</f>
        <v/>
      </c>
      <c r="D2145">
        <f>'03_DADOS_LIMPOS'!K2121</f>
        <v/>
      </c>
      <c r="E2145">
        <f>$B$8+$B$9*D2145</f>
        <v/>
      </c>
      <c r="F2145">
        <f>C2145-E2145</f>
        <v/>
      </c>
      <c r="G2145">
        <f>F2145/$B$11</f>
        <v/>
      </c>
      <c r="H2145">
        <f>ABS(G2145)</f>
        <v/>
      </c>
    </row>
    <row r="2146">
      <c r="A2146">
        <f>'03_DADOS_LIMPOS'!A2122</f>
        <v/>
      </c>
      <c r="B2146">
        <f>'03_DADOS_LIMPOS'!C2122</f>
        <v/>
      </c>
      <c r="C2146">
        <f>'03_DADOS_LIMPOS'!D2122</f>
        <v/>
      </c>
      <c r="D2146">
        <f>'03_DADOS_LIMPOS'!K2122</f>
        <v/>
      </c>
      <c r="E2146">
        <f>$B$8+$B$9*D2146</f>
        <v/>
      </c>
      <c r="F2146">
        <f>C2146-E2146</f>
        <v/>
      </c>
      <c r="G2146">
        <f>F2146/$B$11</f>
        <v/>
      </c>
      <c r="H2146">
        <f>ABS(G2146)</f>
        <v/>
      </c>
    </row>
    <row r="2147">
      <c r="A2147">
        <f>'03_DADOS_LIMPOS'!A2123</f>
        <v/>
      </c>
      <c r="B2147">
        <f>'03_DADOS_LIMPOS'!C2123</f>
        <v/>
      </c>
      <c r="C2147">
        <f>'03_DADOS_LIMPOS'!D2123</f>
        <v/>
      </c>
      <c r="D2147">
        <f>'03_DADOS_LIMPOS'!K2123</f>
        <v/>
      </c>
      <c r="E2147">
        <f>$B$8+$B$9*D2147</f>
        <v/>
      </c>
      <c r="F2147">
        <f>C2147-E2147</f>
        <v/>
      </c>
      <c r="G2147">
        <f>F2147/$B$11</f>
        <v/>
      </c>
      <c r="H2147">
        <f>ABS(G2147)</f>
        <v/>
      </c>
    </row>
    <row r="2148">
      <c r="A2148">
        <f>'03_DADOS_LIMPOS'!A2124</f>
        <v/>
      </c>
      <c r="B2148">
        <f>'03_DADOS_LIMPOS'!C2124</f>
        <v/>
      </c>
      <c r="C2148">
        <f>'03_DADOS_LIMPOS'!D2124</f>
        <v/>
      </c>
      <c r="D2148">
        <f>'03_DADOS_LIMPOS'!K2124</f>
        <v/>
      </c>
      <c r="E2148">
        <f>$B$8+$B$9*D2148</f>
        <v/>
      </c>
      <c r="F2148">
        <f>C2148-E2148</f>
        <v/>
      </c>
      <c r="G2148">
        <f>F2148/$B$11</f>
        <v/>
      </c>
      <c r="H2148">
        <f>ABS(G2148)</f>
        <v/>
      </c>
    </row>
    <row r="2149">
      <c r="A2149">
        <f>'03_DADOS_LIMPOS'!A2125</f>
        <v/>
      </c>
      <c r="B2149">
        <f>'03_DADOS_LIMPOS'!C2125</f>
        <v/>
      </c>
      <c r="C2149">
        <f>'03_DADOS_LIMPOS'!D2125</f>
        <v/>
      </c>
      <c r="D2149">
        <f>'03_DADOS_LIMPOS'!K2125</f>
        <v/>
      </c>
      <c r="E2149">
        <f>$B$8+$B$9*D2149</f>
        <v/>
      </c>
      <c r="F2149">
        <f>C2149-E2149</f>
        <v/>
      </c>
      <c r="G2149">
        <f>F2149/$B$11</f>
        <v/>
      </c>
      <c r="H2149">
        <f>ABS(G2149)</f>
        <v/>
      </c>
    </row>
    <row r="2150">
      <c r="A2150">
        <f>'03_DADOS_LIMPOS'!A2126</f>
        <v/>
      </c>
      <c r="B2150">
        <f>'03_DADOS_LIMPOS'!C2126</f>
        <v/>
      </c>
      <c r="C2150">
        <f>'03_DADOS_LIMPOS'!D2126</f>
        <v/>
      </c>
      <c r="D2150">
        <f>'03_DADOS_LIMPOS'!K2126</f>
        <v/>
      </c>
      <c r="E2150">
        <f>$B$8+$B$9*D2150</f>
        <v/>
      </c>
      <c r="F2150">
        <f>C2150-E2150</f>
        <v/>
      </c>
      <c r="G2150">
        <f>F2150/$B$11</f>
        <v/>
      </c>
      <c r="H2150">
        <f>ABS(G2150)</f>
        <v/>
      </c>
    </row>
    <row r="2151">
      <c r="A2151">
        <f>'03_DADOS_LIMPOS'!A2127</f>
        <v/>
      </c>
      <c r="B2151">
        <f>'03_DADOS_LIMPOS'!C2127</f>
        <v/>
      </c>
      <c r="C2151">
        <f>'03_DADOS_LIMPOS'!D2127</f>
        <v/>
      </c>
      <c r="D2151">
        <f>'03_DADOS_LIMPOS'!K2127</f>
        <v/>
      </c>
      <c r="E2151">
        <f>$B$8+$B$9*D2151</f>
        <v/>
      </c>
      <c r="F2151">
        <f>C2151-E2151</f>
        <v/>
      </c>
      <c r="G2151">
        <f>F2151/$B$11</f>
        <v/>
      </c>
      <c r="H2151">
        <f>ABS(G2151)</f>
        <v/>
      </c>
    </row>
    <row r="2152">
      <c r="A2152">
        <f>'03_DADOS_LIMPOS'!A2128</f>
        <v/>
      </c>
      <c r="B2152">
        <f>'03_DADOS_LIMPOS'!C2128</f>
        <v/>
      </c>
      <c r="C2152">
        <f>'03_DADOS_LIMPOS'!D2128</f>
        <v/>
      </c>
      <c r="D2152">
        <f>'03_DADOS_LIMPOS'!K2128</f>
        <v/>
      </c>
      <c r="E2152">
        <f>$B$8+$B$9*D2152</f>
        <v/>
      </c>
      <c r="F2152">
        <f>C2152-E2152</f>
        <v/>
      </c>
      <c r="G2152">
        <f>F2152/$B$11</f>
        <v/>
      </c>
      <c r="H2152">
        <f>ABS(G2152)</f>
        <v/>
      </c>
    </row>
    <row r="2153">
      <c r="A2153">
        <f>'03_DADOS_LIMPOS'!A2129</f>
        <v/>
      </c>
      <c r="B2153">
        <f>'03_DADOS_LIMPOS'!C2129</f>
        <v/>
      </c>
      <c r="C2153">
        <f>'03_DADOS_LIMPOS'!D2129</f>
        <v/>
      </c>
      <c r="D2153">
        <f>'03_DADOS_LIMPOS'!K2129</f>
        <v/>
      </c>
      <c r="E2153">
        <f>$B$8+$B$9*D2153</f>
        <v/>
      </c>
      <c r="F2153">
        <f>C2153-E2153</f>
        <v/>
      </c>
      <c r="G2153">
        <f>F2153/$B$11</f>
        <v/>
      </c>
      <c r="H2153">
        <f>ABS(G2153)</f>
        <v/>
      </c>
    </row>
    <row r="2154">
      <c r="A2154">
        <f>'03_DADOS_LIMPOS'!A2130</f>
        <v/>
      </c>
      <c r="B2154">
        <f>'03_DADOS_LIMPOS'!C2130</f>
        <v/>
      </c>
      <c r="C2154">
        <f>'03_DADOS_LIMPOS'!D2130</f>
        <v/>
      </c>
      <c r="D2154">
        <f>'03_DADOS_LIMPOS'!K2130</f>
        <v/>
      </c>
      <c r="E2154">
        <f>$B$8+$B$9*D2154</f>
        <v/>
      </c>
      <c r="F2154">
        <f>C2154-E2154</f>
        <v/>
      </c>
      <c r="G2154">
        <f>F2154/$B$11</f>
        <v/>
      </c>
      <c r="H2154">
        <f>ABS(G2154)</f>
        <v/>
      </c>
    </row>
    <row r="2155">
      <c r="A2155">
        <f>'03_DADOS_LIMPOS'!A2131</f>
        <v/>
      </c>
      <c r="B2155">
        <f>'03_DADOS_LIMPOS'!C2131</f>
        <v/>
      </c>
      <c r="C2155">
        <f>'03_DADOS_LIMPOS'!D2131</f>
        <v/>
      </c>
      <c r="D2155">
        <f>'03_DADOS_LIMPOS'!K2131</f>
        <v/>
      </c>
      <c r="E2155">
        <f>$B$8+$B$9*D2155</f>
        <v/>
      </c>
      <c r="F2155">
        <f>C2155-E2155</f>
        <v/>
      </c>
      <c r="G2155">
        <f>F2155/$B$11</f>
        <v/>
      </c>
      <c r="H2155">
        <f>ABS(G2155)</f>
        <v/>
      </c>
    </row>
    <row r="2156">
      <c r="A2156">
        <f>'03_DADOS_LIMPOS'!A2132</f>
        <v/>
      </c>
      <c r="B2156">
        <f>'03_DADOS_LIMPOS'!C2132</f>
        <v/>
      </c>
      <c r="C2156">
        <f>'03_DADOS_LIMPOS'!D2132</f>
        <v/>
      </c>
      <c r="D2156">
        <f>'03_DADOS_LIMPOS'!K2132</f>
        <v/>
      </c>
      <c r="E2156">
        <f>$B$8+$B$9*D2156</f>
        <v/>
      </c>
      <c r="F2156">
        <f>C2156-E2156</f>
        <v/>
      </c>
      <c r="G2156">
        <f>F2156/$B$11</f>
        <v/>
      </c>
      <c r="H2156">
        <f>ABS(G2156)</f>
        <v/>
      </c>
    </row>
    <row r="2157">
      <c r="A2157">
        <f>'03_DADOS_LIMPOS'!A2133</f>
        <v/>
      </c>
      <c r="B2157">
        <f>'03_DADOS_LIMPOS'!C2133</f>
        <v/>
      </c>
      <c r="C2157">
        <f>'03_DADOS_LIMPOS'!D2133</f>
        <v/>
      </c>
      <c r="D2157">
        <f>'03_DADOS_LIMPOS'!K2133</f>
        <v/>
      </c>
      <c r="E2157">
        <f>$B$8+$B$9*D2157</f>
        <v/>
      </c>
      <c r="F2157">
        <f>C2157-E2157</f>
        <v/>
      </c>
      <c r="G2157">
        <f>F2157/$B$11</f>
        <v/>
      </c>
      <c r="H2157">
        <f>ABS(G2157)</f>
        <v/>
      </c>
    </row>
    <row r="2158">
      <c r="A2158">
        <f>'03_DADOS_LIMPOS'!A2134</f>
        <v/>
      </c>
      <c r="B2158">
        <f>'03_DADOS_LIMPOS'!C2134</f>
        <v/>
      </c>
      <c r="C2158">
        <f>'03_DADOS_LIMPOS'!D2134</f>
        <v/>
      </c>
      <c r="D2158">
        <f>'03_DADOS_LIMPOS'!K2134</f>
        <v/>
      </c>
      <c r="E2158">
        <f>$B$8+$B$9*D2158</f>
        <v/>
      </c>
      <c r="F2158">
        <f>C2158-E2158</f>
        <v/>
      </c>
      <c r="G2158">
        <f>F2158/$B$11</f>
        <v/>
      </c>
      <c r="H2158">
        <f>ABS(G2158)</f>
        <v/>
      </c>
    </row>
    <row r="2159">
      <c r="A2159">
        <f>'03_DADOS_LIMPOS'!A2135</f>
        <v/>
      </c>
      <c r="B2159">
        <f>'03_DADOS_LIMPOS'!C2135</f>
        <v/>
      </c>
      <c r="C2159">
        <f>'03_DADOS_LIMPOS'!D2135</f>
        <v/>
      </c>
      <c r="D2159">
        <f>'03_DADOS_LIMPOS'!K2135</f>
        <v/>
      </c>
      <c r="E2159">
        <f>$B$8+$B$9*D2159</f>
        <v/>
      </c>
      <c r="F2159">
        <f>C2159-E2159</f>
        <v/>
      </c>
      <c r="G2159">
        <f>F2159/$B$11</f>
        <v/>
      </c>
      <c r="H2159">
        <f>ABS(G2159)</f>
        <v/>
      </c>
    </row>
    <row r="2160">
      <c r="A2160">
        <f>'03_DADOS_LIMPOS'!A2136</f>
        <v/>
      </c>
      <c r="B2160">
        <f>'03_DADOS_LIMPOS'!C2136</f>
        <v/>
      </c>
      <c r="C2160">
        <f>'03_DADOS_LIMPOS'!D2136</f>
        <v/>
      </c>
      <c r="D2160">
        <f>'03_DADOS_LIMPOS'!K2136</f>
        <v/>
      </c>
      <c r="E2160">
        <f>$B$8+$B$9*D2160</f>
        <v/>
      </c>
      <c r="F2160">
        <f>C2160-E2160</f>
        <v/>
      </c>
      <c r="G2160">
        <f>F2160/$B$11</f>
        <v/>
      </c>
      <c r="H2160">
        <f>ABS(G2160)</f>
        <v/>
      </c>
    </row>
    <row r="2161">
      <c r="A2161">
        <f>'03_DADOS_LIMPOS'!A2137</f>
        <v/>
      </c>
      <c r="B2161">
        <f>'03_DADOS_LIMPOS'!C2137</f>
        <v/>
      </c>
      <c r="C2161">
        <f>'03_DADOS_LIMPOS'!D2137</f>
        <v/>
      </c>
      <c r="D2161">
        <f>'03_DADOS_LIMPOS'!K2137</f>
        <v/>
      </c>
      <c r="E2161">
        <f>$B$8+$B$9*D2161</f>
        <v/>
      </c>
      <c r="F2161">
        <f>C2161-E2161</f>
        <v/>
      </c>
      <c r="G2161">
        <f>F2161/$B$11</f>
        <v/>
      </c>
      <c r="H2161">
        <f>ABS(G2161)</f>
        <v/>
      </c>
    </row>
    <row r="2162">
      <c r="A2162">
        <f>'03_DADOS_LIMPOS'!A2138</f>
        <v/>
      </c>
      <c r="B2162">
        <f>'03_DADOS_LIMPOS'!C2138</f>
        <v/>
      </c>
      <c r="C2162">
        <f>'03_DADOS_LIMPOS'!D2138</f>
        <v/>
      </c>
      <c r="D2162">
        <f>'03_DADOS_LIMPOS'!K2138</f>
        <v/>
      </c>
      <c r="E2162">
        <f>$B$8+$B$9*D2162</f>
        <v/>
      </c>
      <c r="F2162">
        <f>C2162-E2162</f>
        <v/>
      </c>
      <c r="G2162">
        <f>F2162/$B$11</f>
        <v/>
      </c>
      <c r="H2162">
        <f>ABS(G2162)</f>
        <v/>
      </c>
    </row>
    <row r="2163">
      <c r="A2163">
        <f>'03_DADOS_LIMPOS'!A2139</f>
        <v/>
      </c>
      <c r="B2163">
        <f>'03_DADOS_LIMPOS'!C2139</f>
        <v/>
      </c>
      <c r="C2163">
        <f>'03_DADOS_LIMPOS'!D2139</f>
        <v/>
      </c>
      <c r="D2163">
        <f>'03_DADOS_LIMPOS'!K2139</f>
        <v/>
      </c>
      <c r="E2163">
        <f>$B$8+$B$9*D2163</f>
        <v/>
      </c>
      <c r="F2163">
        <f>C2163-E2163</f>
        <v/>
      </c>
      <c r="G2163">
        <f>F2163/$B$11</f>
        <v/>
      </c>
      <c r="H2163">
        <f>ABS(G2163)</f>
        <v/>
      </c>
    </row>
    <row r="2164">
      <c r="A2164">
        <f>'03_DADOS_LIMPOS'!A2140</f>
        <v/>
      </c>
      <c r="B2164">
        <f>'03_DADOS_LIMPOS'!C2140</f>
        <v/>
      </c>
      <c r="C2164">
        <f>'03_DADOS_LIMPOS'!D2140</f>
        <v/>
      </c>
      <c r="D2164">
        <f>'03_DADOS_LIMPOS'!K2140</f>
        <v/>
      </c>
      <c r="E2164">
        <f>$B$8+$B$9*D2164</f>
        <v/>
      </c>
      <c r="F2164">
        <f>C2164-E2164</f>
        <v/>
      </c>
      <c r="G2164">
        <f>F2164/$B$11</f>
        <v/>
      </c>
      <c r="H2164">
        <f>ABS(G2164)</f>
        <v/>
      </c>
    </row>
    <row r="2165">
      <c r="A2165">
        <f>'03_DADOS_LIMPOS'!A2141</f>
        <v/>
      </c>
      <c r="B2165">
        <f>'03_DADOS_LIMPOS'!C2141</f>
        <v/>
      </c>
      <c r="C2165">
        <f>'03_DADOS_LIMPOS'!D2141</f>
        <v/>
      </c>
      <c r="D2165">
        <f>'03_DADOS_LIMPOS'!K2141</f>
        <v/>
      </c>
      <c r="E2165">
        <f>$B$8+$B$9*D2165</f>
        <v/>
      </c>
      <c r="F2165">
        <f>C2165-E2165</f>
        <v/>
      </c>
      <c r="G2165">
        <f>F2165/$B$11</f>
        <v/>
      </c>
      <c r="H2165">
        <f>ABS(G2165)</f>
        <v/>
      </c>
    </row>
    <row r="2166">
      <c r="A2166">
        <f>'03_DADOS_LIMPOS'!A2142</f>
        <v/>
      </c>
      <c r="B2166">
        <f>'03_DADOS_LIMPOS'!C2142</f>
        <v/>
      </c>
      <c r="C2166">
        <f>'03_DADOS_LIMPOS'!D2142</f>
        <v/>
      </c>
      <c r="D2166">
        <f>'03_DADOS_LIMPOS'!K2142</f>
        <v/>
      </c>
      <c r="E2166">
        <f>$B$8+$B$9*D2166</f>
        <v/>
      </c>
      <c r="F2166">
        <f>C2166-E2166</f>
        <v/>
      </c>
      <c r="G2166">
        <f>F2166/$B$11</f>
        <v/>
      </c>
      <c r="H2166">
        <f>ABS(G2166)</f>
        <v/>
      </c>
    </row>
    <row r="2167">
      <c r="A2167">
        <f>'03_DADOS_LIMPOS'!A2143</f>
        <v/>
      </c>
      <c r="B2167">
        <f>'03_DADOS_LIMPOS'!C2143</f>
        <v/>
      </c>
      <c r="C2167">
        <f>'03_DADOS_LIMPOS'!D2143</f>
        <v/>
      </c>
      <c r="D2167">
        <f>'03_DADOS_LIMPOS'!K2143</f>
        <v/>
      </c>
      <c r="E2167">
        <f>$B$8+$B$9*D2167</f>
        <v/>
      </c>
      <c r="F2167">
        <f>C2167-E2167</f>
        <v/>
      </c>
      <c r="G2167">
        <f>F2167/$B$11</f>
        <v/>
      </c>
      <c r="H2167">
        <f>ABS(G2167)</f>
        <v/>
      </c>
    </row>
    <row r="2168">
      <c r="A2168">
        <f>'03_DADOS_LIMPOS'!A2144</f>
        <v/>
      </c>
      <c r="B2168">
        <f>'03_DADOS_LIMPOS'!C2144</f>
        <v/>
      </c>
      <c r="C2168">
        <f>'03_DADOS_LIMPOS'!D2144</f>
        <v/>
      </c>
      <c r="D2168">
        <f>'03_DADOS_LIMPOS'!K2144</f>
        <v/>
      </c>
      <c r="E2168">
        <f>$B$8+$B$9*D2168</f>
        <v/>
      </c>
      <c r="F2168">
        <f>C2168-E2168</f>
        <v/>
      </c>
      <c r="G2168">
        <f>F2168/$B$11</f>
        <v/>
      </c>
      <c r="H2168">
        <f>ABS(G2168)</f>
        <v/>
      </c>
    </row>
    <row r="2169">
      <c r="A2169">
        <f>'03_DADOS_LIMPOS'!A2145</f>
        <v/>
      </c>
      <c r="B2169">
        <f>'03_DADOS_LIMPOS'!C2145</f>
        <v/>
      </c>
      <c r="C2169">
        <f>'03_DADOS_LIMPOS'!D2145</f>
        <v/>
      </c>
      <c r="D2169">
        <f>'03_DADOS_LIMPOS'!K2145</f>
        <v/>
      </c>
      <c r="E2169">
        <f>$B$8+$B$9*D2169</f>
        <v/>
      </c>
      <c r="F2169">
        <f>C2169-E2169</f>
        <v/>
      </c>
      <c r="G2169">
        <f>F2169/$B$11</f>
        <v/>
      </c>
      <c r="H2169">
        <f>ABS(G2169)</f>
        <v/>
      </c>
    </row>
    <row r="2170">
      <c r="A2170">
        <f>'03_DADOS_LIMPOS'!A2146</f>
        <v/>
      </c>
      <c r="B2170">
        <f>'03_DADOS_LIMPOS'!C2146</f>
        <v/>
      </c>
      <c r="C2170">
        <f>'03_DADOS_LIMPOS'!D2146</f>
        <v/>
      </c>
      <c r="D2170">
        <f>'03_DADOS_LIMPOS'!K2146</f>
        <v/>
      </c>
      <c r="E2170">
        <f>$B$8+$B$9*D2170</f>
        <v/>
      </c>
      <c r="F2170">
        <f>C2170-E2170</f>
        <v/>
      </c>
      <c r="G2170">
        <f>F2170/$B$11</f>
        <v/>
      </c>
      <c r="H2170">
        <f>ABS(G2170)</f>
        <v/>
      </c>
    </row>
    <row r="2171">
      <c r="A2171">
        <f>'03_DADOS_LIMPOS'!A2147</f>
        <v/>
      </c>
      <c r="B2171">
        <f>'03_DADOS_LIMPOS'!C2147</f>
        <v/>
      </c>
      <c r="C2171">
        <f>'03_DADOS_LIMPOS'!D2147</f>
        <v/>
      </c>
      <c r="D2171">
        <f>'03_DADOS_LIMPOS'!K2147</f>
        <v/>
      </c>
      <c r="E2171">
        <f>$B$8+$B$9*D2171</f>
        <v/>
      </c>
      <c r="F2171">
        <f>C2171-E2171</f>
        <v/>
      </c>
      <c r="G2171">
        <f>F2171/$B$11</f>
        <v/>
      </c>
      <c r="H2171">
        <f>ABS(G2171)</f>
        <v/>
      </c>
    </row>
    <row r="2172">
      <c r="A2172">
        <f>'03_DADOS_LIMPOS'!A2148</f>
        <v/>
      </c>
      <c r="B2172">
        <f>'03_DADOS_LIMPOS'!C2148</f>
        <v/>
      </c>
      <c r="C2172">
        <f>'03_DADOS_LIMPOS'!D2148</f>
        <v/>
      </c>
      <c r="D2172">
        <f>'03_DADOS_LIMPOS'!K2148</f>
        <v/>
      </c>
      <c r="E2172">
        <f>$B$8+$B$9*D2172</f>
        <v/>
      </c>
      <c r="F2172">
        <f>C2172-E2172</f>
        <v/>
      </c>
      <c r="G2172">
        <f>F2172/$B$11</f>
        <v/>
      </c>
      <c r="H2172">
        <f>ABS(G2172)</f>
        <v/>
      </c>
    </row>
    <row r="2173">
      <c r="A2173">
        <f>'03_DADOS_LIMPOS'!A2149</f>
        <v/>
      </c>
      <c r="B2173">
        <f>'03_DADOS_LIMPOS'!C2149</f>
        <v/>
      </c>
      <c r="C2173">
        <f>'03_DADOS_LIMPOS'!D2149</f>
        <v/>
      </c>
      <c r="D2173">
        <f>'03_DADOS_LIMPOS'!K2149</f>
        <v/>
      </c>
      <c r="E2173">
        <f>$B$8+$B$9*D2173</f>
        <v/>
      </c>
      <c r="F2173">
        <f>C2173-E2173</f>
        <v/>
      </c>
      <c r="G2173">
        <f>F2173/$B$11</f>
        <v/>
      </c>
      <c r="H2173">
        <f>ABS(G2173)</f>
        <v/>
      </c>
    </row>
    <row r="2174">
      <c r="A2174">
        <f>'03_DADOS_LIMPOS'!A2150</f>
        <v/>
      </c>
      <c r="B2174">
        <f>'03_DADOS_LIMPOS'!C2150</f>
        <v/>
      </c>
      <c r="C2174">
        <f>'03_DADOS_LIMPOS'!D2150</f>
        <v/>
      </c>
      <c r="D2174">
        <f>'03_DADOS_LIMPOS'!K2150</f>
        <v/>
      </c>
      <c r="E2174">
        <f>$B$8+$B$9*D2174</f>
        <v/>
      </c>
      <c r="F2174">
        <f>C2174-E2174</f>
        <v/>
      </c>
      <c r="G2174">
        <f>F2174/$B$11</f>
        <v/>
      </c>
      <c r="H2174">
        <f>ABS(G2174)</f>
        <v/>
      </c>
    </row>
    <row r="2175">
      <c r="A2175">
        <f>'03_DADOS_LIMPOS'!A2151</f>
        <v/>
      </c>
      <c r="B2175">
        <f>'03_DADOS_LIMPOS'!C2151</f>
        <v/>
      </c>
      <c r="C2175">
        <f>'03_DADOS_LIMPOS'!D2151</f>
        <v/>
      </c>
      <c r="D2175">
        <f>'03_DADOS_LIMPOS'!K2151</f>
        <v/>
      </c>
      <c r="E2175">
        <f>$B$8+$B$9*D2175</f>
        <v/>
      </c>
      <c r="F2175">
        <f>C2175-E2175</f>
        <v/>
      </c>
      <c r="G2175">
        <f>F2175/$B$11</f>
        <v/>
      </c>
      <c r="H2175">
        <f>ABS(G2175)</f>
        <v/>
      </c>
    </row>
    <row r="2176">
      <c r="A2176">
        <f>'03_DADOS_LIMPOS'!A2152</f>
        <v/>
      </c>
      <c r="B2176">
        <f>'03_DADOS_LIMPOS'!C2152</f>
        <v/>
      </c>
      <c r="C2176">
        <f>'03_DADOS_LIMPOS'!D2152</f>
        <v/>
      </c>
      <c r="D2176">
        <f>'03_DADOS_LIMPOS'!K2152</f>
        <v/>
      </c>
      <c r="E2176">
        <f>$B$8+$B$9*D2176</f>
        <v/>
      </c>
      <c r="F2176">
        <f>C2176-E2176</f>
        <v/>
      </c>
      <c r="G2176">
        <f>F2176/$B$11</f>
        <v/>
      </c>
      <c r="H2176">
        <f>ABS(G2176)</f>
        <v/>
      </c>
    </row>
    <row r="2177">
      <c r="A2177">
        <f>'03_DADOS_LIMPOS'!A2153</f>
        <v/>
      </c>
      <c r="B2177">
        <f>'03_DADOS_LIMPOS'!C2153</f>
        <v/>
      </c>
      <c r="C2177">
        <f>'03_DADOS_LIMPOS'!D2153</f>
        <v/>
      </c>
      <c r="D2177">
        <f>'03_DADOS_LIMPOS'!K2153</f>
        <v/>
      </c>
      <c r="E2177">
        <f>$B$8+$B$9*D2177</f>
        <v/>
      </c>
      <c r="F2177">
        <f>C2177-E2177</f>
        <v/>
      </c>
      <c r="G2177">
        <f>F2177/$B$11</f>
        <v/>
      </c>
      <c r="H2177">
        <f>ABS(G2177)</f>
        <v/>
      </c>
    </row>
    <row r="2178">
      <c r="A2178">
        <f>'03_DADOS_LIMPOS'!A2154</f>
        <v/>
      </c>
      <c r="B2178">
        <f>'03_DADOS_LIMPOS'!C2154</f>
        <v/>
      </c>
      <c r="C2178">
        <f>'03_DADOS_LIMPOS'!D2154</f>
        <v/>
      </c>
      <c r="D2178">
        <f>'03_DADOS_LIMPOS'!K2154</f>
        <v/>
      </c>
      <c r="E2178">
        <f>$B$8+$B$9*D2178</f>
        <v/>
      </c>
      <c r="F2178">
        <f>C2178-E2178</f>
        <v/>
      </c>
      <c r="G2178">
        <f>F2178/$B$11</f>
        <v/>
      </c>
      <c r="H2178">
        <f>ABS(G2178)</f>
        <v/>
      </c>
    </row>
    <row r="2179">
      <c r="A2179">
        <f>'03_DADOS_LIMPOS'!A2155</f>
        <v/>
      </c>
      <c r="B2179">
        <f>'03_DADOS_LIMPOS'!C2155</f>
        <v/>
      </c>
      <c r="C2179">
        <f>'03_DADOS_LIMPOS'!D2155</f>
        <v/>
      </c>
      <c r="D2179">
        <f>'03_DADOS_LIMPOS'!K2155</f>
        <v/>
      </c>
      <c r="E2179">
        <f>$B$8+$B$9*D2179</f>
        <v/>
      </c>
      <c r="F2179">
        <f>C2179-E2179</f>
        <v/>
      </c>
      <c r="G2179">
        <f>F2179/$B$11</f>
        <v/>
      </c>
      <c r="H2179">
        <f>ABS(G2179)</f>
        <v/>
      </c>
    </row>
    <row r="2180">
      <c r="A2180">
        <f>'03_DADOS_LIMPOS'!A2156</f>
        <v/>
      </c>
      <c r="B2180">
        <f>'03_DADOS_LIMPOS'!C2156</f>
        <v/>
      </c>
      <c r="C2180">
        <f>'03_DADOS_LIMPOS'!D2156</f>
        <v/>
      </c>
      <c r="D2180">
        <f>'03_DADOS_LIMPOS'!K2156</f>
        <v/>
      </c>
      <c r="E2180">
        <f>$B$8+$B$9*D2180</f>
        <v/>
      </c>
      <c r="F2180">
        <f>C2180-E2180</f>
        <v/>
      </c>
      <c r="G2180">
        <f>F2180/$B$11</f>
        <v/>
      </c>
      <c r="H2180">
        <f>ABS(G2180)</f>
        <v/>
      </c>
    </row>
    <row r="2181">
      <c r="A2181">
        <f>'03_DADOS_LIMPOS'!A2157</f>
        <v/>
      </c>
      <c r="B2181">
        <f>'03_DADOS_LIMPOS'!C2157</f>
        <v/>
      </c>
      <c r="C2181">
        <f>'03_DADOS_LIMPOS'!D2157</f>
        <v/>
      </c>
      <c r="D2181">
        <f>'03_DADOS_LIMPOS'!K2157</f>
        <v/>
      </c>
      <c r="E2181">
        <f>$B$8+$B$9*D2181</f>
        <v/>
      </c>
      <c r="F2181">
        <f>C2181-E2181</f>
        <v/>
      </c>
      <c r="G2181">
        <f>F2181/$B$11</f>
        <v/>
      </c>
      <c r="H2181">
        <f>ABS(G2181)</f>
        <v/>
      </c>
    </row>
    <row r="2182">
      <c r="A2182">
        <f>'03_DADOS_LIMPOS'!A2158</f>
        <v/>
      </c>
      <c r="B2182">
        <f>'03_DADOS_LIMPOS'!C2158</f>
        <v/>
      </c>
      <c r="C2182">
        <f>'03_DADOS_LIMPOS'!D2158</f>
        <v/>
      </c>
      <c r="D2182">
        <f>'03_DADOS_LIMPOS'!K2158</f>
        <v/>
      </c>
      <c r="E2182">
        <f>$B$8+$B$9*D2182</f>
        <v/>
      </c>
      <c r="F2182">
        <f>C2182-E2182</f>
        <v/>
      </c>
      <c r="G2182">
        <f>F2182/$B$11</f>
        <v/>
      </c>
      <c r="H2182">
        <f>ABS(G2182)</f>
        <v/>
      </c>
    </row>
    <row r="2183">
      <c r="A2183">
        <f>'03_DADOS_LIMPOS'!A2159</f>
        <v/>
      </c>
      <c r="B2183">
        <f>'03_DADOS_LIMPOS'!C2159</f>
        <v/>
      </c>
      <c r="C2183">
        <f>'03_DADOS_LIMPOS'!D2159</f>
        <v/>
      </c>
      <c r="D2183">
        <f>'03_DADOS_LIMPOS'!K2159</f>
        <v/>
      </c>
      <c r="E2183">
        <f>$B$8+$B$9*D2183</f>
        <v/>
      </c>
      <c r="F2183">
        <f>C2183-E2183</f>
        <v/>
      </c>
      <c r="G2183">
        <f>F2183/$B$11</f>
        <v/>
      </c>
      <c r="H2183">
        <f>ABS(G2183)</f>
        <v/>
      </c>
    </row>
    <row r="2184">
      <c r="A2184">
        <f>'03_DADOS_LIMPOS'!A2160</f>
        <v/>
      </c>
      <c r="B2184">
        <f>'03_DADOS_LIMPOS'!C2160</f>
        <v/>
      </c>
      <c r="C2184">
        <f>'03_DADOS_LIMPOS'!D2160</f>
        <v/>
      </c>
      <c r="D2184">
        <f>'03_DADOS_LIMPOS'!K2160</f>
        <v/>
      </c>
      <c r="E2184">
        <f>$B$8+$B$9*D2184</f>
        <v/>
      </c>
      <c r="F2184">
        <f>C2184-E2184</f>
        <v/>
      </c>
      <c r="G2184">
        <f>F2184/$B$11</f>
        <v/>
      </c>
      <c r="H2184">
        <f>ABS(G2184)</f>
        <v/>
      </c>
    </row>
    <row r="2185">
      <c r="A2185">
        <f>'03_DADOS_LIMPOS'!A2161</f>
        <v/>
      </c>
      <c r="B2185">
        <f>'03_DADOS_LIMPOS'!C2161</f>
        <v/>
      </c>
      <c r="C2185">
        <f>'03_DADOS_LIMPOS'!D2161</f>
        <v/>
      </c>
      <c r="D2185">
        <f>'03_DADOS_LIMPOS'!K2161</f>
        <v/>
      </c>
      <c r="E2185">
        <f>$B$8+$B$9*D2185</f>
        <v/>
      </c>
      <c r="F2185">
        <f>C2185-E2185</f>
        <v/>
      </c>
      <c r="G2185">
        <f>F2185/$B$11</f>
        <v/>
      </c>
      <c r="H2185">
        <f>ABS(G2185)</f>
        <v/>
      </c>
    </row>
    <row r="2186">
      <c r="A2186">
        <f>'03_DADOS_LIMPOS'!A2162</f>
        <v/>
      </c>
      <c r="B2186">
        <f>'03_DADOS_LIMPOS'!C2162</f>
        <v/>
      </c>
      <c r="C2186">
        <f>'03_DADOS_LIMPOS'!D2162</f>
        <v/>
      </c>
      <c r="D2186">
        <f>'03_DADOS_LIMPOS'!K2162</f>
        <v/>
      </c>
      <c r="E2186">
        <f>$B$8+$B$9*D2186</f>
        <v/>
      </c>
      <c r="F2186">
        <f>C2186-E2186</f>
        <v/>
      </c>
      <c r="G2186">
        <f>F2186/$B$11</f>
        <v/>
      </c>
      <c r="H2186">
        <f>ABS(G2186)</f>
        <v/>
      </c>
    </row>
    <row r="2187">
      <c r="A2187">
        <f>'03_DADOS_LIMPOS'!A2163</f>
        <v/>
      </c>
      <c r="B2187">
        <f>'03_DADOS_LIMPOS'!C2163</f>
        <v/>
      </c>
      <c r="C2187">
        <f>'03_DADOS_LIMPOS'!D2163</f>
        <v/>
      </c>
      <c r="D2187">
        <f>'03_DADOS_LIMPOS'!K2163</f>
        <v/>
      </c>
      <c r="E2187">
        <f>$B$8+$B$9*D2187</f>
        <v/>
      </c>
      <c r="F2187">
        <f>C2187-E2187</f>
        <v/>
      </c>
      <c r="G2187">
        <f>F2187/$B$11</f>
        <v/>
      </c>
      <c r="H2187">
        <f>ABS(G2187)</f>
        <v/>
      </c>
    </row>
    <row r="2188">
      <c r="A2188">
        <f>'03_DADOS_LIMPOS'!A2164</f>
        <v/>
      </c>
      <c r="B2188">
        <f>'03_DADOS_LIMPOS'!C2164</f>
        <v/>
      </c>
      <c r="C2188">
        <f>'03_DADOS_LIMPOS'!D2164</f>
        <v/>
      </c>
      <c r="D2188">
        <f>'03_DADOS_LIMPOS'!K2164</f>
        <v/>
      </c>
      <c r="E2188">
        <f>$B$8+$B$9*D2188</f>
        <v/>
      </c>
      <c r="F2188">
        <f>C2188-E2188</f>
        <v/>
      </c>
      <c r="G2188">
        <f>F2188/$B$11</f>
        <v/>
      </c>
      <c r="H2188">
        <f>ABS(G2188)</f>
        <v/>
      </c>
    </row>
    <row r="2189">
      <c r="A2189">
        <f>'03_DADOS_LIMPOS'!A2165</f>
        <v/>
      </c>
      <c r="B2189">
        <f>'03_DADOS_LIMPOS'!C2165</f>
        <v/>
      </c>
      <c r="C2189">
        <f>'03_DADOS_LIMPOS'!D2165</f>
        <v/>
      </c>
      <c r="D2189">
        <f>'03_DADOS_LIMPOS'!K2165</f>
        <v/>
      </c>
      <c r="E2189">
        <f>$B$8+$B$9*D2189</f>
        <v/>
      </c>
      <c r="F2189">
        <f>C2189-E2189</f>
        <v/>
      </c>
      <c r="G2189">
        <f>F2189/$B$11</f>
        <v/>
      </c>
      <c r="H2189">
        <f>ABS(G2189)</f>
        <v/>
      </c>
    </row>
    <row r="2190">
      <c r="A2190">
        <f>'03_DADOS_LIMPOS'!A2166</f>
        <v/>
      </c>
      <c r="B2190">
        <f>'03_DADOS_LIMPOS'!C2166</f>
        <v/>
      </c>
      <c r="C2190">
        <f>'03_DADOS_LIMPOS'!D2166</f>
        <v/>
      </c>
      <c r="D2190">
        <f>'03_DADOS_LIMPOS'!K2166</f>
        <v/>
      </c>
      <c r="E2190">
        <f>$B$8+$B$9*D2190</f>
        <v/>
      </c>
      <c r="F2190">
        <f>C2190-E2190</f>
        <v/>
      </c>
      <c r="G2190">
        <f>F2190/$B$11</f>
        <v/>
      </c>
      <c r="H2190">
        <f>ABS(G2190)</f>
        <v/>
      </c>
    </row>
    <row r="2191">
      <c r="A2191">
        <f>'03_DADOS_LIMPOS'!A2167</f>
        <v/>
      </c>
      <c r="B2191">
        <f>'03_DADOS_LIMPOS'!C2167</f>
        <v/>
      </c>
      <c r="C2191">
        <f>'03_DADOS_LIMPOS'!D2167</f>
        <v/>
      </c>
      <c r="D2191">
        <f>'03_DADOS_LIMPOS'!K2167</f>
        <v/>
      </c>
      <c r="E2191">
        <f>$B$8+$B$9*D2191</f>
        <v/>
      </c>
      <c r="F2191">
        <f>C2191-E2191</f>
        <v/>
      </c>
      <c r="G2191">
        <f>F2191/$B$11</f>
        <v/>
      </c>
      <c r="H2191">
        <f>ABS(G2191)</f>
        <v/>
      </c>
    </row>
    <row r="2192">
      <c r="A2192">
        <f>'03_DADOS_LIMPOS'!A2168</f>
        <v/>
      </c>
      <c r="B2192">
        <f>'03_DADOS_LIMPOS'!C2168</f>
        <v/>
      </c>
      <c r="C2192">
        <f>'03_DADOS_LIMPOS'!D2168</f>
        <v/>
      </c>
      <c r="D2192">
        <f>'03_DADOS_LIMPOS'!K2168</f>
        <v/>
      </c>
      <c r="E2192">
        <f>$B$8+$B$9*D2192</f>
        <v/>
      </c>
      <c r="F2192">
        <f>C2192-E2192</f>
        <v/>
      </c>
      <c r="G2192">
        <f>F2192/$B$11</f>
        <v/>
      </c>
      <c r="H2192">
        <f>ABS(G2192)</f>
        <v/>
      </c>
    </row>
    <row r="2193">
      <c r="A2193">
        <f>'03_DADOS_LIMPOS'!A2169</f>
        <v/>
      </c>
      <c r="B2193">
        <f>'03_DADOS_LIMPOS'!C2169</f>
        <v/>
      </c>
      <c r="C2193">
        <f>'03_DADOS_LIMPOS'!D2169</f>
        <v/>
      </c>
      <c r="D2193">
        <f>'03_DADOS_LIMPOS'!K2169</f>
        <v/>
      </c>
      <c r="E2193">
        <f>$B$8+$B$9*D2193</f>
        <v/>
      </c>
      <c r="F2193">
        <f>C2193-E2193</f>
        <v/>
      </c>
      <c r="G2193">
        <f>F2193/$B$11</f>
        <v/>
      </c>
      <c r="H2193">
        <f>ABS(G2193)</f>
        <v/>
      </c>
    </row>
    <row r="2194">
      <c r="A2194">
        <f>'03_DADOS_LIMPOS'!A2170</f>
        <v/>
      </c>
      <c r="B2194">
        <f>'03_DADOS_LIMPOS'!C2170</f>
        <v/>
      </c>
      <c r="C2194">
        <f>'03_DADOS_LIMPOS'!D2170</f>
        <v/>
      </c>
      <c r="D2194">
        <f>'03_DADOS_LIMPOS'!K2170</f>
        <v/>
      </c>
      <c r="E2194">
        <f>$B$8+$B$9*D2194</f>
        <v/>
      </c>
      <c r="F2194">
        <f>C2194-E2194</f>
        <v/>
      </c>
      <c r="G2194">
        <f>F2194/$B$11</f>
        <v/>
      </c>
      <c r="H2194">
        <f>ABS(G2194)</f>
        <v/>
      </c>
    </row>
    <row r="2195">
      <c r="A2195">
        <f>'03_DADOS_LIMPOS'!A2171</f>
        <v/>
      </c>
      <c r="B2195">
        <f>'03_DADOS_LIMPOS'!C2171</f>
        <v/>
      </c>
      <c r="C2195">
        <f>'03_DADOS_LIMPOS'!D2171</f>
        <v/>
      </c>
      <c r="D2195">
        <f>'03_DADOS_LIMPOS'!K2171</f>
        <v/>
      </c>
      <c r="E2195">
        <f>$B$8+$B$9*D2195</f>
        <v/>
      </c>
      <c r="F2195">
        <f>C2195-E2195</f>
        <v/>
      </c>
      <c r="G2195">
        <f>F2195/$B$11</f>
        <v/>
      </c>
      <c r="H2195">
        <f>ABS(G2195)</f>
        <v/>
      </c>
    </row>
    <row r="2196">
      <c r="A2196">
        <f>'03_DADOS_LIMPOS'!A2172</f>
        <v/>
      </c>
      <c r="B2196">
        <f>'03_DADOS_LIMPOS'!C2172</f>
        <v/>
      </c>
      <c r="C2196">
        <f>'03_DADOS_LIMPOS'!D2172</f>
        <v/>
      </c>
      <c r="D2196">
        <f>'03_DADOS_LIMPOS'!K2172</f>
        <v/>
      </c>
      <c r="E2196">
        <f>$B$8+$B$9*D2196</f>
        <v/>
      </c>
      <c r="F2196">
        <f>C2196-E2196</f>
        <v/>
      </c>
      <c r="G2196">
        <f>F2196/$B$11</f>
        <v/>
      </c>
      <c r="H2196">
        <f>ABS(G2196)</f>
        <v/>
      </c>
    </row>
    <row r="2197">
      <c r="A2197">
        <f>'03_DADOS_LIMPOS'!A2173</f>
        <v/>
      </c>
      <c r="B2197">
        <f>'03_DADOS_LIMPOS'!C2173</f>
        <v/>
      </c>
      <c r="C2197">
        <f>'03_DADOS_LIMPOS'!D2173</f>
        <v/>
      </c>
      <c r="D2197">
        <f>'03_DADOS_LIMPOS'!K2173</f>
        <v/>
      </c>
      <c r="E2197">
        <f>$B$8+$B$9*D2197</f>
        <v/>
      </c>
      <c r="F2197">
        <f>C2197-E2197</f>
        <v/>
      </c>
      <c r="G2197">
        <f>F2197/$B$11</f>
        <v/>
      </c>
      <c r="H2197">
        <f>ABS(G2197)</f>
        <v/>
      </c>
    </row>
    <row r="2198">
      <c r="A2198">
        <f>'03_DADOS_LIMPOS'!A2174</f>
        <v/>
      </c>
      <c r="B2198">
        <f>'03_DADOS_LIMPOS'!C2174</f>
        <v/>
      </c>
      <c r="C2198">
        <f>'03_DADOS_LIMPOS'!D2174</f>
        <v/>
      </c>
      <c r="D2198">
        <f>'03_DADOS_LIMPOS'!K2174</f>
        <v/>
      </c>
      <c r="E2198">
        <f>$B$8+$B$9*D2198</f>
        <v/>
      </c>
      <c r="F2198">
        <f>C2198-E2198</f>
        <v/>
      </c>
      <c r="G2198">
        <f>F2198/$B$11</f>
        <v/>
      </c>
      <c r="H2198">
        <f>ABS(G2198)</f>
        <v/>
      </c>
    </row>
    <row r="2199">
      <c r="A2199">
        <f>'03_DADOS_LIMPOS'!A2175</f>
        <v/>
      </c>
      <c r="B2199">
        <f>'03_DADOS_LIMPOS'!C2175</f>
        <v/>
      </c>
      <c r="C2199">
        <f>'03_DADOS_LIMPOS'!D2175</f>
        <v/>
      </c>
      <c r="D2199">
        <f>'03_DADOS_LIMPOS'!K2175</f>
        <v/>
      </c>
      <c r="E2199">
        <f>$B$8+$B$9*D2199</f>
        <v/>
      </c>
      <c r="F2199">
        <f>C2199-E2199</f>
        <v/>
      </c>
      <c r="G2199">
        <f>F2199/$B$11</f>
        <v/>
      </c>
      <c r="H2199">
        <f>ABS(G2199)</f>
        <v/>
      </c>
    </row>
    <row r="2200">
      <c r="A2200">
        <f>'03_DADOS_LIMPOS'!A2176</f>
        <v/>
      </c>
      <c r="B2200">
        <f>'03_DADOS_LIMPOS'!C2176</f>
        <v/>
      </c>
      <c r="C2200">
        <f>'03_DADOS_LIMPOS'!D2176</f>
        <v/>
      </c>
      <c r="D2200">
        <f>'03_DADOS_LIMPOS'!K2176</f>
        <v/>
      </c>
      <c r="E2200">
        <f>$B$8+$B$9*D2200</f>
        <v/>
      </c>
      <c r="F2200">
        <f>C2200-E2200</f>
        <v/>
      </c>
      <c r="G2200">
        <f>F2200/$B$11</f>
        <v/>
      </c>
      <c r="H2200">
        <f>ABS(G2200)</f>
        <v/>
      </c>
    </row>
    <row r="2201">
      <c r="A2201">
        <f>'03_DADOS_LIMPOS'!A2177</f>
        <v/>
      </c>
      <c r="B2201">
        <f>'03_DADOS_LIMPOS'!C2177</f>
        <v/>
      </c>
      <c r="C2201">
        <f>'03_DADOS_LIMPOS'!D2177</f>
        <v/>
      </c>
      <c r="D2201">
        <f>'03_DADOS_LIMPOS'!K2177</f>
        <v/>
      </c>
      <c r="E2201">
        <f>$B$8+$B$9*D2201</f>
        <v/>
      </c>
      <c r="F2201">
        <f>C2201-E2201</f>
        <v/>
      </c>
      <c r="G2201">
        <f>F2201/$B$11</f>
        <v/>
      </c>
      <c r="H2201">
        <f>ABS(G2201)</f>
        <v/>
      </c>
    </row>
    <row r="2202">
      <c r="A2202">
        <f>'03_DADOS_LIMPOS'!A2178</f>
        <v/>
      </c>
      <c r="B2202">
        <f>'03_DADOS_LIMPOS'!C2178</f>
        <v/>
      </c>
      <c r="C2202">
        <f>'03_DADOS_LIMPOS'!D2178</f>
        <v/>
      </c>
      <c r="D2202">
        <f>'03_DADOS_LIMPOS'!K2178</f>
        <v/>
      </c>
      <c r="E2202">
        <f>$B$8+$B$9*D2202</f>
        <v/>
      </c>
      <c r="F2202">
        <f>C2202-E2202</f>
        <v/>
      </c>
      <c r="G2202">
        <f>F2202/$B$11</f>
        <v/>
      </c>
      <c r="H2202">
        <f>ABS(G2202)</f>
        <v/>
      </c>
    </row>
    <row r="2203">
      <c r="A2203">
        <f>'03_DADOS_LIMPOS'!A2179</f>
        <v/>
      </c>
      <c r="B2203">
        <f>'03_DADOS_LIMPOS'!C2179</f>
        <v/>
      </c>
      <c r="C2203">
        <f>'03_DADOS_LIMPOS'!D2179</f>
        <v/>
      </c>
      <c r="D2203">
        <f>'03_DADOS_LIMPOS'!K2179</f>
        <v/>
      </c>
      <c r="E2203">
        <f>$B$8+$B$9*D2203</f>
        <v/>
      </c>
      <c r="F2203">
        <f>C2203-E2203</f>
        <v/>
      </c>
      <c r="G2203">
        <f>F2203/$B$11</f>
        <v/>
      </c>
      <c r="H2203">
        <f>ABS(G2203)</f>
        <v/>
      </c>
    </row>
    <row r="2204">
      <c r="A2204">
        <f>'03_DADOS_LIMPOS'!A2180</f>
        <v/>
      </c>
      <c r="B2204">
        <f>'03_DADOS_LIMPOS'!C2180</f>
        <v/>
      </c>
      <c r="C2204">
        <f>'03_DADOS_LIMPOS'!D2180</f>
        <v/>
      </c>
      <c r="D2204">
        <f>'03_DADOS_LIMPOS'!K2180</f>
        <v/>
      </c>
      <c r="E2204">
        <f>$B$8+$B$9*D2204</f>
        <v/>
      </c>
      <c r="F2204">
        <f>C2204-E2204</f>
        <v/>
      </c>
      <c r="G2204">
        <f>F2204/$B$11</f>
        <v/>
      </c>
      <c r="H2204">
        <f>ABS(G2204)</f>
        <v/>
      </c>
    </row>
    <row r="2205">
      <c r="A2205">
        <f>'03_DADOS_LIMPOS'!A2181</f>
        <v/>
      </c>
      <c r="B2205">
        <f>'03_DADOS_LIMPOS'!C2181</f>
        <v/>
      </c>
      <c r="C2205">
        <f>'03_DADOS_LIMPOS'!D2181</f>
        <v/>
      </c>
      <c r="D2205">
        <f>'03_DADOS_LIMPOS'!K2181</f>
        <v/>
      </c>
      <c r="E2205">
        <f>$B$8+$B$9*D2205</f>
        <v/>
      </c>
      <c r="F2205">
        <f>C2205-E2205</f>
        <v/>
      </c>
      <c r="G2205">
        <f>F2205/$B$11</f>
        <v/>
      </c>
      <c r="H2205">
        <f>ABS(G2205)</f>
        <v/>
      </c>
    </row>
    <row r="2206">
      <c r="A2206">
        <f>'03_DADOS_LIMPOS'!A2182</f>
        <v/>
      </c>
      <c r="B2206">
        <f>'03_DADOS_LIMPOS'!C2182</f>
        <v/>
      </c>
      <c r="C2206">
        <f>'03_DADOS_LIMPOS'!D2182</f>
        <v/>
      </c>
      <c r="D2206">
        <f>'03_DADOS_LIMPOS'!K2182</f>
        <v/>
      </c>
      <c r="E2206">
        <f>$B$8+$B$9*D2206</f>
        <v/>
      </c>
      <c r="F2206">
        <f>C2206-E2206</f>
        <v/>
      </c>
      <c r="G2206">
        <f>F2206/$B$11</f>
        <v/>
      </c>
      <c r="H2206">
        <f>ABS(G2206)</f>
        <v/>
      </c>
    </row>
    <row r="2207">
      <c r="A2207">
        <f>'03_DADOS_LIMPOS'!A2183</f>
        <v/>
      </c>
      <c r="B2207">
        <f>'03_DADOS_LIMPOS'!C2183</f>
        <v/>
      </c>
      <c r="C2207">
        <f>'03_DADOS_LIMPOS'!D2183</f>
        <v/>
      </c>
      <c r="D2207">
        <f>'03_DADOS_LIMPOS'!K2183</f>
        <v/>
      </c>
      <c r="E2207">
        <f>$B$8+$B$9*D2207</f>
        <v/>
      </c>
      <c r="F2207">
        <f>C2207-E2207</f>
        <v/>
      </c>
      <c r="G2207">
        <f>F2207/$B$11</f>
        <v/>
      </c>
      <c r="H2207">
        <f>ABS(G2207)</f>
        <v/>
      </c>
    </row>
    <row r="2208">
      <c r="A2208">
        <f>'03_DADOS_LIMPOS'!A2184</f>
        <v/>
      </c>
      <c r="B2208">
        <f>'03_DADOS_LIMPOS'!C2184</f>
        <v/>
      </c>
      <c r="C2208">
        <f>'03_DADOS_LIMPOS'!D2184</f>
        <v/>
      </c>
      <c r="D2208">
        <f>'03_DADOS_LIMPOS'!K2184</f>
        <v/>
      </c>
      <c r="E2208">
        <f>$B$8+$B$9*D2208</f>
        <v/>
      </c>
      <c r="F2208">
        <f>C2208-E2208</f>
        <v/>
      </c>
      <c r="G2208">
        <f>F2208/$B$11</f>
        <v/>
      </c>
      <c r="H2208">
        <f>ABS(G2208)</f>
        <v/>
      </c>
    </row>
    <row r="2209">
      <c r="A2209">
        <f>'03_DADOS_LIMPOS'!A2185</f>
        <v/>
      </c>
      <c r="B2209">
        <f>'03_DADOS_LIMPOS'!C2185</f>
        <v/>
      </c>
      <c r="C2209">
        <f>'03_DADOS_LIMPOS'!D2185</f>
        <v/>
      </c>
      <c r="D2209">
        <f>'03_DADOS_LIMPOS'!K2185</f>
        <v/>
      </c>
      <c r="E2209">
        <f>$B$8+$B$9*D2209</f>
        <v/>
      </c>
      <c r="F2209">
        <f>C2209-E2209</f>
        <v/>
      </c>
      <c r="G2209">
        <f>F2209/$B$11</f>
        <v/>
      </c>
      <c r="H2209">
        <f>ABS(G2209)</f>
        <v/>
      </c>
    </row>
    <row r="2210">
      <c r="A2210">
        <f>'03_DADOS_LIMPOS'!A2186</f>
        <v/>
      </c>
      <c r="B2210">
        <f>'03_DADOS_LIMPOS'!C2186</f>
        <v/>
      </c>
      <c r="C2210">
        <f>'03_DADOS_LIMPOS'!D2186</f>
        <v/>
      </c>
      <c r="D2210">
        <f>'03_DADOS_LIMPOS'!K2186</f>
        <v/>
      </c>
      <c r="E2210">
        <f>$B$8+$B$9*D2210</f>
        <v/>
      </c>
      <c r="F2210">
        <f>C2210-E2210</f>
        <v/>
      </c>
      <c r="G2210">
        <f>F2210/$B$11</f>
        <v/>
      </c>
      <c r="H2210">
        <f>ABS(G2210)</f>
        <v/>
      </c>
    </row>
    <row r="2211">
      <c r="A2211">
        <f>'03_DADOS_LIMPOS'!A2187</f>
        <v/>
      </c>
      <c r="B2211">
        <f>'03_DADOS_LIMPOS'!C2187</f>
        <v/>
      </c>
      <c r="C2211">
        <f>'03_DADOS_LIMPOS'!D2187</f>
        <v/>
      </c>
      <c r="D2211">
        <f>'03_DADOS_LIMPOS'!K2187</f>
        <v/>
      </c>
      <c r="E2211">
        <f>$B$8+$B$9*D2211</f>
        <v/>
      </c>
      <c r="F2211">
        <f>C2211-E2211</f>
        <v/>
      </c>
      <c r="G2211">
        <f>F2211/$B$11</f>
        <v/>
      </c>
      <c r="H2211">
        <f>ABS(G2211)</f>
        <v/>
      </c>
    </row>
    <row r="2212">
      <c r="A2212">
        <f>'03_DADOS_LIMPOS'!A2188</f>
        <v/>
      </c>
      <c r="B2212">
        <f>'03_DADOS_LIMPOS'!C2188</f>
        <v/>
      </c>
      <c r="C2212">
        <f>'03_DADOS_LIMPOS'!D2188</f>
        <v/>
      </c>
      <c r="D2212">
        <f>'03_DADOS_LIMPOS'!K2188</f>
        <v/>
      </c>
      <c r="E2212">
        <f>$B$8+$B$9*D2212</f>
        <v/>
      </c>
      <c r="F2212">
        <f>C2212-E2212</f>
        <v/>
      </c>
      <c r="G2212">
        <f>F2212/$B$11</f>
        <v/>
      </c>
      <c r="H2212">
        <f>ABS(G2212)</f>
        <v/>
      </c>
    </row>
    <row r="2213">
      <c r="A2213">
        <f>'03_DADOS_LIMPOS'!A2189</f>
        <v/>
      </c>
      <c r="B2213">
        <f>'03_DADOS_LIMPOS'!C2189</f>
        <v/>
      </c>
      <c r="C2213">
        <f>'03_DADOS_LIMPOS'!D2189</f>
        <v/>
      </c>
      <c r="D2213">
        <f>'03_DADOS_LIMPOS'!K2189</f>
        <v/>
      </c>
      <c r="E2213">
        <f>$B$8+$B$9*D2213</f>
        <v/>
      </c>
      <c r="F2213">
        <f>C2213-E2213</f>
        <v/>
      </c>
      <c r="G2213">
        <f>F2213/$B$11</f>
        <v/>
      </c>
      <c r="H2213">
        <f>ABS(G2213)</f>
        <v/>
      </c>
    </row>
    <row r="2214">
      <c r="A2214">
        <f>'03_DADOS_LIMPOS'!A2190</f>
        <v/>
      </c>
      <c r="B2214">
        <f>'03_DADOS_LIMPOS'!C2190</f>
        <v/>
      </c>
      <c r="C2214">
        <f>'03_DADOS_LIMPOS'!D2190</f>
        <v/>
      </c>
      <c r="D2214">
        <f>'03_DADOS_LIMPOS'!K2190</f>
        <v/>
      </c>
      <c r="E2214">
        <f>$B$8+$B$9*D2214</f>
        <v/>
      </c>
      <c r="F2214">
        <f>C2214-E2214</f>
        <v/>
      </c>
      <c r="G2214">
        <f>F2214/$B$11</f>
        <v/>
      </c>
      <c r="H2214">
        <f>ABS(G2214)</f>
        <v/>
      </c>
    </row>
    <row r="2215">
      <c r="A2215">
        <f>'03_DADOS_LIMPOS'!A2191</f>
        <v/>
      </c>
      <c r="B2215">
        <f>'03_DADOS_LIMPOS'!C2191</f>
        <v/>
      </c>
      <c r="C2215">
        <f>'03_DADOS_LIMPOS'!D2191</f>
        <v/>
      </c>
      <c r="D2215">
        <f>'03_DADOS_LIMPOS'!K2191</f>
        <v/>
      </c>
      <c r="E2215">
        <f>$B$8+$B$9*D2215</f>
        <v/>
      </c>
      <c r="F2215">
        <f>C2215-E2215</f>
        <v/>
      </c>
      <c r="G2215">
        <f>F2215/$B$11</f>
        <v/>
      </c>
      <c r="H2215">
        <f>ABS(G2215)</f>
        <v/>
      </c>
    </row>
    <row r="2216">
      <c r="A2216">
        <f>'03_DADOS_LIMPOS'!A2192</f>
        <v/>
      </c>
      <c r="B2216">
        <f>'03_DADOS_LIMPOS'!C2192</f>
        <v/>
      </c>
      <c r="C2216">
        <f>'03_DADOS_LIMPOS'!D2192</f>
        <v/>
      </c>
      <c r="D2216">
        <f>'03_DADOS_LIMPOS'!K2192</f>
        <v/>
      </c>
      <c r="E2216">
        <f>$B$8+$B$9*D2216</f>
        <v/>
      </c>
      <c r="F2216">
        <f>C2216-E2216</f>
        <v/>
      </c>
      <c r="G2216">
        <f>F2216/$B$11</f>
        <v/>
      </c>
      <c r="H2216">
        <f>ABS(G2216)</f>
        <v/>
      </c>
    </row>
    <row r="2217">
      <c r="A2217">
        <f>'03_DADOS_LIMPOS'!A2193</f>
        <v/>
      </c>
      <c r="B2217">
        <f>'03_DADOS_LIMPOS'!C2193</f>
        <v/>
      </c>
      <c r="C2217">
        <f>'03_DADOS_LIMPOS'!D2193</f>
        <v/>
      </c>
      <c r="D2217">
        <f>'03_DADOS_LIMPOS'!K2193</f>
        <v/>
      </c>
      <c r="E2217">
        <f>$B$8+$B$9*D2217</f>
        <v/>
      </c>
      <c r="F2217">
        <f>C2217-E2217</f>
        <v/>
      </c>
      <c r="G2217">
        <f>F2217/$B$11</f>
        <v/>
      </c>
      <c r="H2217">
        <f>ABS(G2217)</f>
        <v/>
      </c>
    </row>
    <row r="2218">
      <c r="A2218">
        <f>'03_DADOS_LIMPOS'!A2194</f>
        <v/>
      </c>
      <c r="B2218">
        <f>'03_DADOS_LIMPOS'!C2194</f>
        <v/>
      </c>
      <c r="C2218">
        <f>'03_DADOS_LIMPOS'!D2194</f>
        <v/>
      </c>
      <c r="D2218">
        <f>'03_DADOS_LIMPOS'!K2194</f>
        <v/>
      </c>
      <c r="E2218">
        <f>$B$8+$B$9*D2218</f>
        <v/>
      </c>
      <c r="F2218">
        <f>C2218-E2218</f>
        <v/>
      </c>
      <c r="G2218">
        <f>F2218/$B$11</f>
        <v/>
      </c>
      <c r="H2218">
        <f>ABS(G2218)</f>
        <v/>
      </c>
    </row>
    <row r="2219">
      <c r="A2219">
        <f>'03_DADOS_LIMPOS'!A2195</f>
        <v/>
      </c>
      <c r="B2219">
        <f>'03_DADOS_LIMPOS'!C2195</f>
        <v/>
      </c>
      <c r="C2219">
        <f>'03_DADOS_LIMPOS'!D2195</f>
        <v/>
      </c>
      <c r="D2219">
        <f>'03_DADOS_LIMPOS'!K2195</f>
        <v/>
      </c>
      <c r="E2219">
        <f>$B$8+$B$9*D2219</f>
        <v/>
      </c>
      <c r="F2219">
        <f>C2219-E2219</f>
        <v/>
      </c>
      <c r="G2219">
        <f>F2219/$B$11</f>
        <v/>
      </c>
      <c r="H2219">
        <f>ABS(G2219)</f>
        <v/>
      </c>
    </row>
    <row r="2220">
      <c r="A2220">
        <f>'03_DADOS_LIMPOS'!A2196</f>
        <v/>
      </c>
      <c r="B2220">
        <f>'03_DADOS_LIMPOS'!C2196</f>
        <v/>
      </c>
      <c r="C2220">
        <f>'03_DADOS_LIMPOS'!D2196</f>
        <v/>
      </c>
      <c r="D2220">
        <f>'03_DADOS_LIMPOS'!K2196</f>
        <v/>
      </c>
      <c r="E2220">
        <f>$B$8+$B$9*D2220</f>
        <v/>
      </c>
      <c r="F2220">
        <f>C2220-E2220</f>
        <v/>
      </c>
      <c r="G2220">
        <f>F2220/$B$11</f>
        <v/>
      </c>
      <c r="H2220">
        <f>ABS(G2220)</f>
        <v/>
      </c>
    </row>
    <row r="2221">
      <c r="A2221">
        <f>'03_DADOS_LIMPOS'!A2197</f>
        <v/>
      </c>
      <c r="B2221">
        <f>'03_DADOS_LIMPOS'!C2197</f>
        <v/>
      </c>
      <c r="C2221">
        <f>'03_DADOS_LIMPOS'!D2197</f>
        <v/>
      </c>
      <c r="D2221">
        <f>'03_DADOS_LIMPOS'!K2197</f>
        <v/>
      </c>
      <c r="E2221">
        <f>$B$8+$B$9*D2221</f>
        <v/>
      </c>
      <c r="F2221">
        <f>C2221-E2221</f>
        <v/>
      </c>
      <c r="G2221">
        <f>F2221/$B$11</f>
        <v/>
      </c>
      <c r="H2221">
        <f>ABS(G2221)</f>
        <v/>
      </c>
    </row>
    <row r="2222">
      <c r="A2222">
        <f>'03_DADOS_LIMPOS'!A2198</f>
        <v/>
      </c>
      <c r="B2222">
        <f>'03_DADOS_LIMPOS'!C2198</f>
        <v/>
      </c>
      <c r="C2222">
        <f>'03_DADOS_LIMPOS'!D2198</f>
        <v/>
      </c>
      <c r="D2222">
        <f>'03_DADOS_LIMPOS'!K2198</f>
        <v/>
      </c>
      <c r="E2222">
        <f>$B$8+$B$9*D2222</f>
        <v/>
      </c>
      <c r="F2222">
        <f>C2222-E2222</f>
        <v/>
      </c>
      <c r="G2222">
        <f>F2222/$B$11</f>
        <v/>
      </c>
      <c r="H2222">
        <f>ABS(G2222)</f>
        <v/>
      </c>
    </row>
    <row r="2223">
      <c r="A2223">
        <f>'03_DADOS_LIMPOS'!A2199</f>
        <v/>
      </c>
      <c r="B2223">
        <f>'03_DADOS_LIMPOS'!C2199</f>
        <v/>
      </c>
      <c r="C2223">
        <f>'03_DADOS_LIMPOS'!D2199</f>
        <v/>
      </c>
      <c r="D2223">
        <f>'03_DADOS_LIMPOS'!K2199</f>
        <v/>
      </c>
      <c r="E2223">
        <f>$B$8+$B$9*D2223</f>
        <v/>
      </c>
      <c r="F2223">
        <f>C2223-E2223</f>
        <v/>
      </c>
      <c r="G2223">
        <f>F2223/$B$11</f>
        <v/>
      </c>
      <c r="H2223">
        <f>ABS(G2223)</f>
        <v/>
      </c>
    </row>
    <row r="2224">
      <c r="A2224">
        <f>'03_DADOS_LIMPOS'!A2200</f>
        <v/>
      </c>
      <c r="B2224">
        <f>'03_DADOS_LIMPOS'!C2200</f>
        <v/>
      </c>
      <c r="C2224">
        <f>'03_DADOS_LIMPOS'!D2200</f>
        <v/>
      </c>
      <c r="D2224">
        <f>'03_DADOS_LIMPOS'!K2200</f>
        <v/>
      </c>
      <c r="E2224">
        <f>$B$8+$B$9*D2224</f>
        <v/>
      </c>
      <c r="F2224">
        <f>C2224-E2224</f>
        <v/>
      </c>
      <c r="G2224">
        <f>F2224/$B$11</f>
        <v/>
      </c>
      <c r="H2224">
        <f>ABS(G2224)</f>
        <v/>
      </c>
    </row>
    <row r="2225">
      <c r="A2225">
        <f>'03_DADOS_LIMPOS'!A2201</f>
        <v/>
      </c>
      <c r="B2225">
        <f>'03_DADOS_LIMPOS'!C2201</f>
        <v/>
      </c>
      <c r="C2225">
        <f>'03_DADOS_LIMPOS'!D2201</f>
        <v/>
      </c>
      <c r="D2225">
        <f>'03_DADOS_LIMPOS'!K2201</f>
        <v/>
      </c>
      <c r="E2225">
        <f>$B$8+$B$9*D2225</f>
        <v/>
      </c>
      <c r="F2225">
        <f>C2225-E2225</f>
        <v/>
      </c>
      <c r="G2225">
        <f>F2225/$B$11</f>
        <v/>
      </c>
      <c r="H2225">
        <f>ABS(G2225)</f>
        <v/>
      </c>
    </row>
    <row r="2226">
      <c r="A2226">
        <f>'03_DADOS_LIMPOS'!A2202</f>
        <v/>
      </c>
      <c r="B2226">
        <f>'03_DADOS_LIMPOS'!C2202</f>
        <v/>
      </c>
      <c r="C2226">
        <f>'03_DADOS_LIMPOS'!D2202</f>
        <v/>
      </c>
      <c r="D2226">
        <f>'03_DADOS_LIMPOS'!K2202</f>
        <v/>
      </c>
      <c r="E2226">
        <f>$B$8+$B$9*D2226</f>
        <v/>
      </c>
      <c r="F2226">
        <f>C2226-E2226</f>
        <v/>
      </c>
      <c r="G2226">
        <f>F2226/$B$11</f>
        <v/>
      </c>
      <c r="H2226">
        <f>ABS(G2226)</f>
        <v/>
      </c>
    </row>
    <row r="2227">
      <c r="A2227">
        <f>'03_DADOS_LIMPOS'!A2203</f>
        <v/>
      </c>
      <c r="B2227">
        <f>'03_DADOS_LIMPOS'!C2203</f>
        <v/>
      </c>
      <c r="C2227">
        <f>'03_DADOS_LIMPOS'!D2203</f>
        <v/>
      </c>
      <c r="D2227">
        <f>'03_DADOS_LIMPOS'!K2203</f>
        <v/>
      </c>
      <c r="E2227">
        <f>$B$8+$B$9*D2227</f>
        <v/>
      </c>
      <c r="F2227">
        <f>C2227-E2227</f>
        <v/>
      </c>
      <c r="G2227">
        <f>F2227/$B$11</f>
        <v/>
      </c>
      <c r="H2227">
        <f>ABS(G2227)</f>
        <v/>
      </c>
    </row>
    <row r="2228">
      <c r="A2228">
        <f>'03_DADOS_LIMPOS'!A2204</f>
        <v/>
      </c>
      <c r="B2228">
        <f>'03_DADOS_LIMPOS'!C2204</f>
        <v/>
      </c>
      <c r="C2228">
        <f>'03_DADOS_LIMPOS'!D2204</f>
        <v/>
      </c>
      <c r="D2228">
        <f>'03_DADOS_LIMPOS'!K2204</f>
        <v/>
      </c>
      <c r="E2228">
        <f>$B$8+$B$9*D2228</f>
        <v/>
      </c>
      <c r="F2228">
        <f>C2228-E2228</f>
        <v/>
      </c>
      <c r="G2228">
        <f>F2228/$B$11</f>
        <v/>
      </c>
      <c r="H2228">
        <f>ABS(G2228)</f>
        <v/>
      </c>
    </row>
    <row r="2229">
      <c r="A2229">
        <f>'03_DADOS_LIMPOS'!A2205</f>
        <v/>
      </c>
      <c r="B2229">
        <f>'03_DADOS_LIMPOS'!C2205</f>
        <v/>
      </c>
      <c r="C2229">
        <f>'03_DADOS_LIMPOS'!D2205</f>
        <v/>
      </c>
      <c r="D2229">
        <f>'03_DADOS_LIMPOS'!K2205</f>
        <v/>
      </c>
      <c r="E2229">
        <f>$B$8+$B$9*D2229</f>
        <v/>
      </c>
      <c r="F2229">
        <f>C2229-E2229</f>
        <v/>
      </c>
      <c r="G2229">
        <f>F2229/$B$11</f>
        <v/>
      </c>
      <c r="H2229">
        <f>ABS(G2229)</f>
        <v/>
      </c>
    </row>
    <row r="2230">
      <c r="A2230">
        <f>'03_DADOS_LIMPOS'!A2206</f>
        <v/>
      </c>
      <c r="B2230">
        <f>'03_DADOS_LIMPOS'!C2206</f>
        <v/>
      </c>
      <c r="C2230">
        <f>'03_DADOS_LIMPOS'!D2206</f>
        <v/>
      </c>
      <c r="D2230">
        <f>'03_DADOS_LIMPOS'!K2206</f>
        <v/>
      </c>
      <c r="E2230">
        <f>$B$8+$B$9*D2230</f>
        <v/>
      </c>
      <c r="F2230">
        <f>C2230-E2230</f>
        <v/>
      </c>
      <c r="G2230">
        <f>F2230/$B$11</f>
        <v/>
      </c>
      <c r="H2230">
        <f>ABS(G2230)</f>
        <v/>
      </c>
    </row>
    <row r="2231">
      <c r="A2231">
        <f>'03_DADOS_LIMPOS'!A2207</f>
        <v/>
      </c>
      <c r="B2231">
        <f>'03_DADOS_LIMPOS'!C2207</f>
        <v/>
      </c>
      <c r="C2231">
        <f>'03_DADOS_LIMPOS'!D2207</f>
        <v/>
      </c>
      <c r="D2231">
        <f>'03_DADOS_LIMPOS'!K2207</f>
        <v/>
      </c>
      <c r="E2231">
        <f>$B$8+$B$9*D2231</f>
        <v/>
      </c>
      <c r="F2231">
        <f>C2231-E2231</f>
        <v/>
      </c>
      <c r="G2231">
        <f>F2231/$B$11</f>
        <v/>
      </c>
      <c r="H2231">
        <f>ABS(G2231)</f>
        <v/>
      </c>
    </row>
    <row r="2232">
      <c r="A2232">
        <f>'03_DADOS_LIMPOS'!A2208</f>
        <v/>
      </c>
      <c r="B2232">
        <f>'03_DADOS_LIMPOS'!C2208</f>
        <v/>
      </c>
      <c r="C2232">
        <f>'03_DADOS_LIMPOS'!D2208</f>
        <v/>
      </c>
      <c r="D2232">
        <f>'03_DADOS_LIMPOS'!K2208</f>
        <v/>
      </c>
      <c r="E2232">
        <f>$B$8+$B$9*D2232</f>
        <v/>
      </c>
      <c r="F2232">
        <f>C2232-E2232</f>
        <v/>
      </c>
      <c r="G2232">
        <f>F2232/$B$11</f>
        <v/>
      </c>
      <c r="H2232">
        <f>ABS(G2232)</f>
        <v/>
      </c>
    </row>
    <row r="2233">
      <c r="A2233">
        <f>'03_DADOS_LIMPOS'!A2209</f>
        <v/>
      </c>
      <c r="B2233">
        <f>'03_DADOS_LIMPOS'!C2209</f>
        <v/>
      </c>
      <c r="C2233">
        <f>'03_DADOS_LIMPOS'!D2209</f>
        <v/>
      </c>
      <c r="D2233">
        <f>'03_DADOS_LIMPOS'!K2209</f>
        <v/>
      </c>
      <c r="E2233">
        <f>$B$8+$B$9*D2233</f>
        <v/>
      </c>
      <c r="F2233">
        <f>C2233-E2233</f>
        <v/>
      </c>
      <c r="G2233">
        <f>F2233/$B$11</f>
        <v/>
      </c>
      <c r="H2233">
        <f>ABS(G2233)</f>
        <v/>
      </c>
    </row>
    <row r="2234">
      <c r="A2234">
        <f>'03_DADOS_LIMPOS'!A2210</f>
        <v/>
      </c>
      <c r="B2234">
        <f>'03_DADOS_LIMPOS'!C2210</f>
        <v/>
      </c>
      <c r="C2234">
        <f>'03_DADOS_LIMPOS'!D2210</f>
        <v/>
      </c>
      <c r="D2234">
        <f>'03_DADOS_LIMPOS'!K2210</f>
        <v/>
      </c>
      <c r="E2234">
        <f>$B$8+$B$9*D2234</f>
        <v/>
      </c>
      <c r="F2234">
        <f>C2234-E2234</f>
        <v/>
      </c>
      <c r="G2234">
        <f>F2234/$B$11</f>
        <v/>
      </c>
      <c r="H2234">
        <f>ABS(G2234)</f>
        <v/>
      </c>
    </row>
    <row r="2235">
      <c r="A2235">
        <f>'03_DADOS_LIMPOS'!A2211</f>
        <v/>
      </c>
      <c r="B2235">
        <f>'03_DADOS_LIMPOS'!C2211</f>
        <v/>
      </c>
      <c r="C2235">
        <f>'03_DADOS_LIMPOS'!D2211</f>
        <v/>
      </c>
      <c r="D2235">
        <f>'03_DADOS_LIMPOS'!K2211</f>
        <v/>
      </c>
      <c r="E2235">
        <f>$B$8+$B$9*D2235</f>
        <v/>
      </c>
      <c r="F2235">
        <f>C2235-E2235</f>
        <v/>
      </c>
      <c r="G2235">
        <f>F2235/$B$11</f>
        <v/>
      </c>
      <c r="H2235">
        <f>ABS(G2235)</f>
        <v/>
      </c>
    </row>
    <row r="2236">
      <c r="A2236">
        <f>'03_DADOS_LIMPOS'!A2212</f>
        <v/>
      </c>
      <c r="B2236">
        <f>'03_DADOS_LIMPOS'!C2212</f>
        <v/>
      </c>
      <c r="C2236">
        <f>'03_DADOS_LIMPOS'!D2212</f>
        <v/>
      </c>
      <c r="D2236">
        <f>'03_DADOS_LIMPOS'!K2212</f>
        <v/>
      </c>
      <c r="E2236">
        <f>$B$8+$B$9*D2236</f>
        <v/>
      </c>
      <c r="F2236">
        <f>C2236-E2236</f>
        <v/>
      </c>
      <c r="G2236">
        <f>F2236/$B$11</f>
        <v/>
      </c>
      <c r="H2236">
        <f>ABS(G2236)</f>
        <v/>
      </c>
    </row>
    <row r="2237">
      <c r="A2237">
        <f>'03_DADOS_LIMPOS'!A2213</f>
        <v/>
      </c>
      <c r="B2237">
        <f>'03_DADOS_LIMPOS'!C2213</f>
        <v/>
      </c>
      <c r="C2237">
        <f>'03_DADOS_LIMPOS'!D2213</f>
        <v/>
      </c>
      <c r="D2237">
        <f>'03_DADOS_LIMPOS'!K2213</f>
        <v/>
      </c>
      <c r="E2237">
        <f>$B$8+$B$9*D2237</f>
        <v/>
      </c>
      <c r="F2237">
        <f>C2237-E2237</f>
        <v/>
      </c>
      <c r="G2237">
        <f>F2237/$B$11</f>
        <v/>
      </c>
      <c r="H2237">
        <f>ABS(G2237)</f>
        <v/>
      </c>
    </row>
    <row r="2238">
      <c r="A2238">
        <f>'03_DADOS_LIMPOS'!A2214</f>
        <v/>
      </c>
      <c r="B2238">
        <f>'03_DADOS_LIMPOS'!C2214</f>
        <v/>
      </c>
      <c r="C2238">
        <f>'03_DADOS_LIMPOS'!D2214</f>
        <v/>
      </c>
      <c r="D2238">
        <f>'03_DADOS_LIMPOS'!K2214</f>
        <v/>
      </c>
      <c r="E2238">
        <f>$B$8+$B$9*D2238</f>
        <v/>
      </c>
      <c r="F2238">
        <f>C2238-E2238</f>
        <v/>
      </c>
      <c r="G2238">
        <f>F2238/$B$11</f>
        <v/>
      </c>
      <c r="H2238">
        <f>ABS(G2238)</f>
        <v/>
      </c>
    </row>
    <row r="2239">
      <c r="A2239">
        <f>'03_DADOS_LIMPOS'!A2215</f>
        <v/>
      </c>
      <c r="B2239">
        <f>'03_DADOS_LIMPOS'!C2215</f>
        <v/>
      </c>
      <c r="C2239">
        <f>'03_DADOS_LIMPOS'!D2215</f>
        <v/>
      </c>
      <c r="D2239">
        <f>'03_DADOS_LIMPOS'!K2215</f>
        <v/>
      </c>
      <c r="E2239">
        <f>$B$8+$B$9*D2239</f>
        <v/>
      </c>
      <c r="F2239">
        <f>C2239-E2239</f>
        <v/>
      </c>
      <c r="G2239">
        <f>F2239/$B$11</f>
        <v/>
      </c>
      <c r="H2239">
        <f>ABS(G2239)</f>
        <v/>
      </c>
    </row>
    <row r="2240">
      <c r="A2240">
        <f>'03_DADOS_LIMPOS'!A2216</f>
        <v/>
      </c>
      <c r="B2240">
        <f>'03_DADOS_LIMPOS'!C2216</f>
        <v/>
      </c>
      <c r="C2240">
        <f>'03_DADOS_LIMPOS'!D2216</f>
        <v/>
      </c>
      <c r="D2240">
        <f>'03_DADOS_LIMPOS'!K2216</f>
        <v/>
      </c>
      <c r="E2240">
        <f>$B$8+$B$9*D2240</f>
        <v/>
      </c>
      <c r="F2240">
        <f>C2240-E2240</f>
        <v/>
      </c>
      <c r="G2240">
        <f>F2240/$B$11</f>
        <v/>
      </c>
      <c r="H2240">
        <f>ABS(G2240)</f>
        <v/>
      </c>
    </row>
    <row r="2241">
      <c r="A2241">
        <f>'03_DADOS_LIMPOS'!A2217</f>
        <v/>
      </c>
      <c r="B2241">
        <f>'03_DADOS_LIMPOS'!C2217</f>
        <v/>
      </c>
      <c r="C2241">
        <f>'03_DADOS_LIMPOS'!D2217</f>
        <v/>
      </c>
      <c r="D2241">
        <f>'03_DADOS_LIMPOS'!K2217</f>
        <v/>
      </c>
      <c r="E2241">
        <f>$B$8+$B$9*D2241</f>
        <v/>
      </c>
      <c r="F2241">
        <f>C2241-E2241</f>
        <v/>
      </c>
      <c r="G2241">
        <f>F2241/$B$11</f>
        <v/>
      </c>
      <c r="H2241">
        <f>ABS(G2241)</f>
        <v/>
      </c>
    </row>
    <row r="2242">
      <c r="A2242">
        <f>'03_DADOS_LIMPOS'!A2218</f>
        <v/>
      </c>
      <c r="B2242">
        <f>'03_DADOS_LIMPOS'!C2218</f>
        <v/>
      </c>
      <c r="C2242">
        <f>'03_DADOS_LIMPOS'!D2218</f>
        <v/>
      </c>
      <c r="D2242">
        <f>'03_DADOS_LIMPOS'!K2218</f>
        <v/>
      </c>
      <c r="E2242">
        <f>$B$8+$B$9*D2242</f>
        <v/>
      </c>
      <c r="F2242">
        <f>C2242-E2242</f>
        <v/>
      </c>
      <c r="G2242">
        <f>F2242/$B$11</f>
        <v/>
      </c>
      <c r="H2242">
        <f>ABS(G2242)</f>
        <v/>
      </c>
    </row>
    <row r="2243">
      <c r="A2243">
        <f>'03_DADOS_LIMPOS'!A2219</f>
        <v/>
      </c>
      <c r="B2243">
        <f>'03_DADOS_LIMPOS'!C2219</f>
        <v/>
      </c>
      <c r="C2243">
        <f>'03_DADOS_LIMPOS'!D2219</f>
        <v/>
      </c>
      <c r="D2243">
        <f>'03_DADOS_LIMPOS'!K2219</f>
        <v/>
      </c>
      <c r="E2243">
        <f>$B$8+$B$9*D2243</f>
        <v/>
      </c>
      <c r="F2243">
        <f>C2243-E2243</f>
        <v/>
      </c>
      <c r="G2243">
        <f>F2243/$B$11</f>
        <v/>
      </c>
      <c r="H2243">
        <f>ABS(G2243)</f>
        <v/>
      </c>
    </row>
    <row r="2244">
      <c r="A2244">
        <f>'03_DADOS_LIMPOS'!A2220</f>
        <v/>
      </c>
      <c r="B2244">
        <f>'03_DADOS_LIMPOS'!C2220</f>
        <v/>
      </c>
      <c r="C2244">
        <f>'03_DADOS_LIMPOS'!D2220</f>
        <v/>
      </c>
      <c r="D2244">
        <f>'03_DADOS_LIMPOS'!K2220</f>
        <v/>
      </c>
      <c r="E2244">
        <f>$B$8+$B$9*D2244</f>
        <v/>
      </c>
      <c r="F2244">
        <f>C2244-E2244</f>
        <v/>
      </c>
      <c r="G2244">
        <f>F2244/$B$11</f>
        <v/>
      </c>
      <c r="H2244">
        <f>ABS(G2244)</f>
        <v/>
      </c>
    </row>
    <row r="2245">
      <c r="A2245">
        <f>'03_DADOS_LIMPOS'!A2221</f>
        <v/>
      </c>
      <c r="B2245">
        <f>'03_DADOS_LIMPOS'!C2221</f>
        <v/>
      </c>
      <c r="C2245">
        <f>'03_DADOS_LIMPOS'!D2221</f>
        <v/>
      </c>
      <c r="D2245">
        <f>'03_DADOS_LIMPOS'!K2221</f>
        <v/>
      </c>
      <c r="E2245">
        <f>$B$8+$B$9*D2245</f>
        <v/>
      </c>
      <c r="F2245">
        <f>C2245-E2245</f>
        <v/>
      </c>
      <c r="G2245">
        <f>F2245/$B$11</f>
        <v/>
      </c>
      <c r="H2245">
        <f>ABS(G2245)</f>
        <v/>
      </c>
    </row>
    <row r="2246">
      <c r="A2246">
        <f>'03_DADOS_LIMPOS'!A2222</f>
        <v/>
      </c>
      <c r="B2246">
        <f>'03_DADOS_LIMPOS'!C2222</f>
        <v/>
      </c>
      <c r="C2246">
        <f>'03_DADOS_LIMPOS'!D2222</f>
        <v/>
      </c>
      <c r="D2246">
        <f>'03_DADOS_LIMPOS'!K2222</f>
        <v/>
      </c>
      <c r="E2246">
        <f>$B$8+$B$9*D2246</f>
        <v/>
      </c>
      <c r="F2246">
        <f>C2246-E2246</f>
        <v/>
      </c>
      <c r="G2246">
        <f>F2246/$B$11</f>
        <v/>
      </c>
      <c r="H2246">
        <f>ABS(G2246)</f>
        <v/>
      </c>
    </row>
    <row r="2247">
      <c r="A2247">
        <f>'03_DADOS_LIMPOS'!A2223</f>
        <v/>
      </c>
      <c r="B2247">
        <f>'03_DADOS_LIMPOS'!C2223</f>
        <v/>
      </c>
      <c r="C2247">
        <f>'03_DADOS_LIMPOS'!D2223</f>
        <v/>
      </c>
      <c r="D2247">
        <f>'03_DADOS_LIMPOS'!K2223</f>
        <v/>
      </c>
      <c r="E2247">
        <f>$B$8+$B$9*D2247</f>
        <v/>
      </c>
      <c r="F2247">
        <f>C2247-E2247</f>
        <v/>
      </c>
      <c r="G2247">
        <f>F2247/$B$11</f>
        <v/>
      </c>
      <c r="H2247">
        <f>ABS(G2247)</f>
        <v/>
      </c>
    </row>
    <row r="2248">
      <c r="A2248">
        <f>'03_DADOS_LIMPOS'!A2224</f>
        <v/>
      </c>
      <c r="B2248">
        <f>'03_DADOS_LIMPOS'!C2224</f>
        <v/>
      </c>
      <c r="C2248">
        <f>'03_DADOS_LIMPOS'!D2224</f>
        <v/>
      </c>
      <c r="D2248">
        <f>'03_DADOS_LIMPOS'!K2224</f>
        <v/>
      </c>
      <c r="E2248">
        <f>$B$8+$B$9*D2248</f>
        <v/>
      </c>
      <c r="F2248">
        <f>C2248-E2248</f>
        <v/>
      </c>
      <c r="G2248">
        <f>F2248/$B$11</f>
        <v/>
      </c>
      <c r="H2248">
        <f>ABS(G2248)</f>
        <v/>
      </c>
    </row>
    <row r="2249">
      <c r="A2249">
        <f>'03_DADOS_LIMPOS'!A2225</f>
        <v/>
      </c>
      <c r="B2249">
        <f>'03_DADOS_LIMPOS'!C2225</f>
        <v/>
      </c>
      <c r="C2249">
        <f>'03_DADOS_LIMPOS'!D2225</f>
        <v/>
      </c>
      <c r="D2249">
        <f>'03_DADOS_LIMPOS'!K2225</f>
        <v/>
      </c>
      <c r="E2249">
        <f>$B$8+$B$9*D2249</f>
        <v/>
      </c>
      <c r="F2249">
        <f>C2249-E2249</f>
        <v/>
      </c>
      <c r="G2249">
        <f>F2249/$B$11</f>
        <v/>
      </c>
      <c r="H2249">
        <f>ABS(G2249)</f>
        <v/>
      </c>
    </row>
    <row r="2250">
      <c r="A2250">
        <f>'03_DADOS_LIMPOS'!A2226</f>
        <v/>
      </c>
      <c r="B2250">
        <f>'03_DADOS_LIMPOS'!C2226</f>
        <v/>
      </c>
      <c r="C2250">
        <f>'03_DADOS_LIMPOS'!D2226</f>
        <v/>
      </c>
      <c r="D2250">
        <f>'03_DADOS_LIMPOS'!K2226</f>
        <v/>
      </c>
      <c r="E2250">
        <f>$B$8+$B$9*D2250</f>
        <v/>
      </c>
      <c r="F2250">
        <f>C2250-E2250</f>
        <v/>
      </c>
      <c r="G2250">
        <f>F2250/$B$11</f>
        <v/>
      </c>
      <c r="H2250">
        <f>ABS(G2250)</f>
        <v/>
      </c>
    </row>
    <row r="2251">
      <c r="A2251">
        <f>'03_DADOS_LIMPOS'!A2227</f>
        <v/>
      </c>
      <c r="B2251">
        <f>'03_DADOS_LIMPOS'!C2227</f>
        <v/>
      </c>
      <c r="C2251">
        <f>'03_DADOS_LIMPOS'!D2227</f>
        <v/>
      </c>
      <c r="D2251">
        <f>'03_DADOS_LIMPOS'!K2227</f>
        <v/>
      </c>
      <c r="E2251">
        <f>$B$8+$B$9*D2251</f>
        <v/>
      </c>
      <c r="F2251">
        <f>C2251-E2251</f>
        <v/>
      </c>
      <c r="G2251">
        <f>F2251/$B$11</f>
        <v/>
      </c>
      <c r="H2251">
        <f>ABS(G2251)</f>
        <v/>
      </c>
    </row>
    <row r="2252">
      <c r="A2252">
        <f>'03_DADOS_LIMPOS'!A2228</f>
        <v/>
      </c>
      <c r="B2252">
        <f>'03_DADOS_LIMPOS'!C2228</f>
        <v/>
      </c>
      <c r="C2252">
        <f>'03_DADOS_LIMPOS'!D2228</f>
        <v/>
      </c>
      <c r="D2252">
        <f>'03_DADOS_LIMPOS'!K2228</f>
        <v/>
      </c>
      <c r="E2252">
        <f>$B$8+$B$9*D2252</f>
        <v/>
      </c>
      <c r="F2252">
        <f>C2252-E2252</f>
        <v/>
      </c>
      <c r="G2252">
        <f>F2252/$B$11</f>
        <v/>
      </c>
      <c r="H2252">
        <f>ABS(G2252)</f>
        <v/>
      </c>
    </row>
    <row r="2253">
      <c r="A2253">
        <f>'03_DADOS_LIMPOS'!A2229</f>
        <v/>
      </c>
      <c r="B2253">
        <f>'03_DADOS_LIMPOS'!C2229</f>
        <v/>
      </c>
      <c r="C2253">
        <f>'03_DADOS_LIMPOS'!D2229</f>
        <v/>
      </c>
      <c r="D2253">
        <f>'03_DADOS_LIMPOS'!K2229</f>
        <v/>
      </c>
      <c r="E2253">
        <f>$B$8+$B$9*D2253</f>
        <v/>
      </c>
      <c r="F2253">
        <f>C2253-E2253</f>
        <v/>
      </c>
      <c r="G2253">
        <f>F2253/$B$11</f>
        <v/>
      </c>
      <c r="H2253">
        <f>ABS(G2253)</f>
        <v/>
      </c>
    </row>
    <row r="2254">
      <c r="A2254">
        <f>'03_DADOS_LIMPOS'!A2230</f>
        <v/>
      </c>
      <c r="B2254">
        <f>'03_DADOS_LIMPOS'!C2230</f>
        <v/>
      </c>
      <c r="C2254">
        <f>'03_DADOS_LIMPOS'!D2230</f>
        <v/>
      </c>
      <c r="D2254">
        <f>'03_DADOS_LIMPOS'!K2230</f>
        <v/>
      </c>
      <c r="E2254">
        <f>$B$8+$B$9*D2254</f>
        <v/>
      </c>
      <c r="F2254">
        <f>C2254-E2254</f>
        <v/>
      </c>
      <c r="G2254">
        <f>F2254/$B$11</f>
        <v/>
      </c>
      <c r="H2254">
        <f>ABS(G2254)</f>
        <v/>
      </c>
    </row>
    <row r="2255">
      <c r="A2255">
        <f>'03_DADOS_LIMPOS'!A2231</f>
        <v/>
      </c>
      <c r="B2255">
        <f>'03_DADOS_LIMPOS'!C2231</f>
        <v/>
      </c>
      <c r="C2255">
        <f>'03_DADOS_LIMPOS'!D2231</f>
        <v/>
      </c>
      <c r="D2255">
        <f>'03_DADOS_LIMPOS'!K2231</f>
        <v/>
      </c>
      <c r="E2255">
        <f>$B$8+$B$9*D2255</f>
        <v/>
      </c>
      <c r="F2255">
        <f>C2255-E2255</f>
        <v/>
      </c>
      <c r="G2255">
        <f>F2255/$B$11</f>
        <v/>
      </c>
      <c r="H2255">
        <f>ABS(G2255)</f>
        <v/>
      </c>
    </row>
    <row r="2256">
      <c r="A2256">
        <f>'03_DADOS_LIMPOS'!A2232</f>
        <v/>
      </c>
      <c r="B2256">
        <f>'03_DADOS_LIMPOS'!C2232</f>
        <v/>
      </c>
      <c r="C2256">
        <f>'03_DADOS_LIMPOS'!D2232</f>
        <v/>
      </c>
      <c r="D2256">
        <f>'03_DADOS_LIMPOS'!K2232</f>
        <v/>
      </c>
      <c r="E2256">
        <f>$B$8+$B$9*D2256</f>
        <v/>
      </c>
      <c r="F2256">
        <f>C2256-E2256</f>
        <v/>
      </c>
      <c r="G2256">
        <f>F2256/$B$11</f>
        <v/>
      </c>
      <c r="H2256">
        <f>ABS(G2256)</f>
        <v/>
      </c>
    </row>
    <row r="2257">
      <c r="A2257">
        <f>'03_DADOS_LIMPOS'!A2233</f>
        <v/>
      </c>
      <c r="B2257">
        <f>'03_DADOS_LIMPOS'!C2233</f>
        <v/>
      </c>
      <c r="C2257">
        <f>'03_DADOS_LIMPOS'!D2233</f>
        <v/>
      </c>
      <c r="D2257">
        <f>'03_DADOS_LIMPOS'!K2233</f>
        <v/>
      </c>
      <c r="E2257">
        <f>$B$8+$B$9*D2257</f>
        <v/>
      </c>
      <c r="F2257">
        <f>C2257-E2257</f>
        <v/>
      </c>
      <c r="G2257">
        <f>F2257/$B$11</f>
        <v/>
      </c>
      <c r="H2257">
        <f>ABS(G2257)</f>
        <v/>
      </c>
    </row>
    <row r="2258">
      <c r="A2258">
        <f>'03_DADOS_LIMPOS'!A2234</f>
        <v/>
      </c>
      <c r="B2258">
        <f>'03_DADOS_LIMPOS'!C2234</f>
        <v/>
      </c>
      <c r="C2258">
        <f>'03_DADOS_LIMPOS'!D2234</f>
        <v/>
      </c>
      <c r="D2258">
        <f>'03_DADOS_LIMPOS'!K2234</f>
        <v/>
      </c>
      <c r="E2258">
        <f>$B$8+$B$9*D2258</f>
        <v/>
      </c>
      <c r="F2258">
        <f>C2258-E2258</f>
        <v/>
      </c>
      <c r="G2258">
        <f>F2258/$B$11</f>
        <v/>
      </c>
      <c r="H2258">
        <f>ABS(G2258)</f>
        <v/>
      </c>
    </row>
    <row r="2259">
      <c r="A2259">
        <f>'03_DADOS_LIMPOS'!A2235</f>
        <v/>
      </c>
      <c r="B2259">
        <f>'03_DADOS_LIMPOS'!C2235</f>
        <v/>
      </c>
      <c r="C2259">
        <f>'03_DADOS_LIMPOS'!D2235</f>
        <v/>
      </c>
      <c r="D2259">
        <f>'03_DADOS_LIMPOS'!K2235</f>
        <v/>
      </c>
      <c r="E2259">
        <f>$B$8+$B$9*D2259</f>
        <v/>
      </c>
      <c r="F2259">
        <f>C2259-E2259</f>
        <v/>
      </c>
      <c r="G2259">
        <f>F2259/$B$11</f>
        <v/>
      </c>
      <c r="H2259">
        <f>ABS(G2259)</f>
        <v/>
      </c>
    </row>
    <row r="2260">
      <c r="A2260">
        <f>'03_DADOS_LIMPOS'!A2236</f>
        <v/>
      </c>
      <c r="B2260">
        <f>'03_DADOS_LIMPOS'!C2236</f>
        <v/>
      </c>
      <c r="C2260">
        <f>'03_DADOS_LIMPOS'!D2236</f>
        <v/>
      </c>
      <c r="D2260">
        <f>'03_DADOS_LIMPOS'!K2236</f>
        <v/>
      </c>
      <c r="E2260">
        <f>$B$8+$B$9*D2260</f>
        <v/>
      </c>
      <c r="F2260">
        <f>C2260-E2260</f>
        <v/>
      </c>
      <c r="G2260">
        <f>F2260/$B$11</f>
        <v/>
      </c>
      <c r="H2260">
        <f>ABS(G2260)</f>
        <v/>
      </c>
    </row>
    <row r="2261">
      <c r="A2261">
        <f>'03_DADOS_LIMPOS'!A2237</f>
        <v/>
      </c>
      <c r="B2261">
        <f>'03_DADOS_LIMPOS'!C2237</f>
        <v/>
      </c>
      <c r="C2261">
        <f>'03_DADOS_LIMPOS'!D2237</f>
        <v/>
      </c>
      <c r="D2261">
        <f>'03_DADOS_LIMPOS'!K2237</f>
        <v/>
      </c>
      <c r="E2261">
        <f>$B$8+$B$9*D2261</f>
        <v/>
      </c>
      <c r="F2261">
        <f>C2261-E2261</f>
        <v/>
      </c>
      <c r="G2261">
        <f>F2261/$B$11</f>
        <v/>
      </c>
      <c r="H2261">
        <f>ABS(G2261)</f>
        <v/>
      </c>
    </row>
    <row r="2262">
      <c r="A2262">
        <f>'03_DADOS_LIMPOS'!A2238</f>
        <v/>
      </c>
      <c r="B2262">
        <f>'03_DADOS_LIMPOS'!C2238</f>
        <v/>
      </c>
      <c r="C2262">
        <f>'03_DADOS_LIMPOS'!D2238</f>
        <v/>
      </c>
      <c r="D2262">
        <f>'03_DADOS_LIMPOS'!K2238</f>
        <v/>
      </c>
      <c r="E2262">
        <f>$B$8+$B$9*D2262</f>
        <v/>
      </c>
      <c r="F2262">
        <f>C2262-E2262</f>
        <v/>
      </c>
      <c r="G2262">
        <f>F2262/$B$11</f>
        <v/>
      </c>
      <c r="H2262">
        <f>ABS(G2262)</f>
        <v/>
      </c>
    </row>
    <row r="2263">
      <c r="A2263">
        <f>'03_DADOS_LIMPOS'!A2239</f>
        <v/>
      </c>
      <c r="B2263">
        <f>'03_DADOS_LIMPOS'!C2239</f>
        <v/>
      </c>
      <c r="C2263">
        <f>'03_DADOS_LIMPOS'!D2239</f>
        <v/>
      </c>
      <c r="D2263">
        <f>'03_DADOS_LIMPOS'!K2239</f>
        <v/>
      </c>
      <c r="E2263">
        <f>$B$8+$B$9*D2263</f>
        <v/>
      </c>
      <c r="F2263">
        <f>C2263-E2263</f>
        <v/>
      </c>
      <c r="G2263">
        <f>F2263/$B$11</f>
        <v/>
      </c>
      <c r="H2263">
        <f>ABS(G2263)</f>
        <v/>
      </c>
    </row>
    <row r="2264">
      <c r="A2264">
        <f>'03_DADOS_LIMPOS'!A2240</f>
        <v/>
      </c>
      <c r="B2264">
        <f>'03_DADOS_LIMPOS'!C2240</f>
        <v/>
      </c>
      <c r="C2264">
        <f>'03_DADOS_LIMPOS'!D2240</f>
        <v/>
      </c>
      <c r="D2264">
        <f>'03_DADOS_LIMPOS'!K2240</f>
        <v/>
      </c>
      <c r="E2264">
        <f>$B$8+$B$9*D2264</f>
        <v/>
      </c>
      <c r="F2264">
        <f>C2264-E2264</f>
        <v/>
      </c>
      <c r="G2264">
        <f>F2264/$B$11</f>
        <v/>
      </c>
      <c r="H2264">
        <f>ABS(G2264)</f>
        <v/>
      </c>
    </row>
    <row r="2265">
      <c r="A2265">
        <f>'03_DADOS_LIMPOS'!A2241</f>
        <v/>
      </c>
      <c r="B2265">
        <f>'03_DADOS_LIMPOS'!C2241</f>
        <v/>
      </c>
      <c r="C2265">
        <f>'03_DADOS_LIMPOS'!D2241</f>
        <v/>
      </c>
      <c r="D2265">
        <f>'03_DADOS_LIMPOS'!K2241</f>
        <v/>
      </c>
      <c r="E2265">
        <f>$B$8+$B$9*D2265</f>
        <v/>
      </c>
      <c r="F2265">
        <f>C2265-E2265</f>
        <v/>
      </c>
      <c r="G2265">
        <f>F2265/$B$11</f>
        <v/>
      </c>
      <c r="H2265">
        <f>ABS(G2265)</f>
        <v/>
      </c>
    </row>
    <row r="2266">
      <c r="A2266">
        <f>'03_DADOS_LIMPOS'!A2242</f>
        <v/>
      </c>
      <c r="B2266">
        <f>'03_DADOS_LIMPOS'!C2242</f>
        <v/>
      </c>
      <c r="C2266">
        <f>'03_DADOS_LIMPOS'!D2242</f>
        <v/>
      </c>
      <c r="D2266">
        <f>'03_DADOS_LIMPOS'!K2242</f>
        <v/>
      </c>
      <c r="E2266">
        <f>$B$8+$B$9*D2266</f>
        <v/>
      </c>
      <c r="F2266">
        <f>C2266-E2266</f>
        <v/>
      </c>
      <c r="G2266">
        <f>F2266/$B$11</f>
        <v/>
      </c>
      <c r="H2266">
        <f>ABS(G2266)</f>
        <v/>
      </c>
    </row>
    <row r="2267">
      <c r="A2267">
        <f>'03_DADOS_LIMPOS'!A2243</f>
        <v/>
      </c>
      <c r="B2267">
        <f>'03_DADOS_LIMPOS'!C2243</f>
        <v/>
      </c>
      <c r="C2267">
        <f>'03_DADOS_LIMPOS'!D2243</f>
        <v/>
      </c>
      <c r="D2267">
        <f>'03_DADOS_LIMPOS'!K2243</f>
        <v/>
      </c>
      <c r="E2267">
        <f>$B$8+$B$9*D2267</f>
        <v/>
      </c>
      <c r="F2267">
        <f>C2267-E2267</f>
        <v/>
      </c>
      <c r="G2267">
        <f>F2267/$B$11</f>
        <v/>
      </c>
      <c r="H2267">
        <f>ABS(G2267)</f>
        <v/>
      </c>
    </row>
    <row r="2268">
      <c r="A2268">
        <f>'03_DADOS_LIMPOS'!A2244</f>
        <v/>
      </c>
      <c r="B2268">
        <f>'03_DADOS_LIMPOS'!C2244</f>
        <v/>
      </c>
      <c r="C2268">
        <f>'03_DADOS_LIMPOS'!D2244</f>
        <v/>
      </c>
      <c r="D2268">
        <f>'03_DADOS_LIMPOS'!K2244</f>
        <v/>
      </c>
      <c r="E2268">
        <f>$B$8+$B$9*D2268</f>
        <v/>
      </c>
      <c r="F2268">
        <f>C2268-E2268</f>
        <v/>
      </c>
      <c r="G2268">
        <f>F2268/$B$11</f>
        <v/>
      </c>
      <c r="H2268">
        <f>ABS(G2268)</f>
        <v/>
      </c>
    </row>
    <row r="2269">
      <c r="A2269">
        <f>'03_DADOS_LIMPOS'!A2245</f>
        <v/>
      </c>
      <c r="B2269">
        <f>'03_DADOS_LIMPOS'!C2245</f>
        <v/>
      </c>
      <c r="C2269">
        <f>'03_DADOS_LIMPOS'!D2245</f>
        <v/>
      </c>
      <c r="D2269">
        <f>'03_DADOS_LIMPOS'!K2245</f>
        <v/>
      </c>
      <c r="E2269">
        <f>$B$8+$B$9*D2269</f>
        <v/>
      </c>
      <c r="F2269">
        <f>C2269-E2269</f>
        <v/>
      </c>
      <c r="G2269">
        <f>F2269/$B$11</f>
        <v/>
      </c>
      <c r="H2269">
        <f>ABS(G2269)</f>
        <v/>
      </c>
    </row>
    <row r="2270">
      <c r="A2270">
        <f>'03_DADOS_LIMPOS'!A2246</f>
        <v/>
      </c>
      <c r="B2270">
        <f>'03_DADOS_LIMPOS'!C2246</f>
        <v/>
      </c>
      <c r="C2270">
        <f>'03_DADOS_LIMPOS'!D2246</f>
        <v/>
      </c>
      <c r="D2270">
        <f>'03_DADOS_LIMPOS'!K2246</f>
        <v/>
      </c>
      <c r="E2270">
        <f>$B$8+$B$9*D2270</f>
        <v/>
      </c>
      <c r="F2270">
        <f>C2270-E2270</f>
        <v/>
      </c>
      <c r="G2270">
        <f>F2270/$B$11</f>
        <v/>
      </c>
      <c r="H2270">
        <f>ABS(G2270)</f>
        <v/>
      </c>
    </row>
    <row r="2271">
      <c r="A2271">
        <f>'03_DADOS_LIMPOS'!A2247</f>
        <v/>
      </c>
      <c r="B2271">
        <f>'03_DADOS_LIMPOS'!C2247</f>
        <v/>
      </c>
      <c r="C2271">
        <f>'03_DADOS_LIMPOS'!D2247</f>
        <v/>
      </c>
      <c r="D2271">
        <f>'03_DADOS_LIMPOS'!K2247</f>
        <v/>
      </c>
      <c r="E2271">
        <f>$B$8+$B$9*D2271</f>
        <v/>
      </c>
      <c r="F2271">
        <f>C2271-E2271</f>
        <v/>
      </c>
      <c r="G2271">
        <f>F2271/$B$11</f>
        <v/>
      </c>
      <c r="H2271">
        <f>ABS(G2271)</f>
        <v/>
      </c>
    </row>
    <row r="2272">
      <c r="A2272">
        <f>'03_DADOS_LIMPOS'!A2248</f>
        <v/>
      </c>
      <c r="B2272">
        <f>'03_DADOS_LIMPOS'!C2248</f>
        <v/>
      </c>
      <c r="C2272">
        <f>'03_DADOS_LIMPOS'!D2248</f>
        <v/>
      </c>
      <c r="D2272">
        <f>'03_DADOS_LIMPOS'!K2248</f>
        <v/>
      </c>
      <c r="E2272">
        <f>$B$8+$B$9*D2272</f>
        <v/>
      </c>
      <c r="F2272">
        <f>C2272-E2272</f>
        <v/>
      </c>
      <c r="G2272">
        <f>F2272/$B$11</f>
        <v/>
      </c>
      <c r="H2272">
        <f>ABS(G2272)</f>
        <v/>
      </c>
    </row>
    <row r="2273">
      <c r="A2273">
        <f>'03_DADOS_LIMPOS'!A2249</f>
        <v/>
      </c>
      <c r="B2273">
        <f>'03_DADOS_LIMPOS'!C2249</f>
        <v/>
      </c>
      <c r="C2273">
        <f>'03_DADOS_LIMPOS'!D2249</f>
        <v/>
      </c>
      <c r="D2273">
        <f>'03_DADOS_LIMPOS'!K2249</f>
        <v/>
      </c>
      <c r="E2273">
        <f>$B$8+$B$9*D2273</f>
        <v/>
      </c>
      <c r="F2273">
        <f>C2273-E2273</f>
        <v/>
      </c>
      <c r="G2273">
        <f>F2273/$B$11</f>
        <v/>
      </c>
      <c r="H2273">
        <f>ABS(G2273)</f>
        <v/>
      </c>
    </row>
    <row r="2274">
      <c r="A2274">
        <f>'03_DADOS_LIMPOS'!A2250</f>
        <v/>
      </c>
      <c r="B2274">
        <f>'03_DADOS_LIMPOS'!C2250</f>
        <v/>
      </c>
      <c r="C2274">
        <f>'03_DADOS_LIMPOS'!D2250</f>
        <v/>
      </c>
      <c r="D2274">
        <f>'03_DADOS_LIMPOS'!K2250</f>
        <v/>
      </c>
      <c r="E2274">
        <f>$B$8+$B$9*D2274</f>
        <v/>
      </c>
      <c r="F2274">
        <f>C2274-E2274</f>
        <v/>
      </c>
      <c r="G2274">
        <f>F2274/$B$11</f>
        <v/>
      </c>
      <c r="H2274">
        <f>ABS(G2274)</f>
        <v/>
      </c>
    </row>
    <row r="2275">
      <c r="A2275">
        <f>'03_DADOS_LIMPOS'!A2251</f>
        <v/>
      </c>
      <c r="B2275">
        <f>'03_DADOS_LIMPOS'!C2251</f>
        <v/>
      </c>
      <c r="C2275">
        <f>'03_DADOS_LIMPOS'!D2251</f>
        <v/>
      </c>
      <c r="D2275">
        <f>'03_DADOS_LIMPOS'!K2251</f>
        <v/>
      </c>
      <c r="E2275">
        <f>$B$8+$B$9*D2275</f>
        <v/>
      </c>
      <c r="F2275">
        <f>C2275-E2275</f>
        <v/>
      </c>
      <c r="G2275">
        <f>F2275/$B$11</f>
        <v/>
      </c>
      <c r="H2275">
        <f>ABS(G2275)</f>
        <v/>
      </c>
    </row>
    <row r="2276">
      <c r="A2276">
        <f>'03_DADOS_LIMPOS'!A2252</f>
        <v/>
      </c>
      <c r="B2276">
        <f>'03_DADOS_LIMPOS'!C2252</f>
        <v/>
      </c>
      <c r="C2276">
        <f>'03_DADOS_LIMPOS'!D2252</f>
        <v/>
      </c>
      <c r="D2276">
        <f>'03_DADOS_LIMPOS'!K2252</f>
        <v/>
      </c>
      <c r="E2276">
        <f>$B$8+$B$9*D2276</f>
        <v/>
      </c>
      <c r="F2276">
        <f>C2276-E2276</f>
        <v/>
      </c>
      <c r="G2276">
        <f>F2276/$B$11</f>
        <v/>
      </c>
      <c r="H2276">
        <f>ABS(G2276)</f>
        <v/>
      </c>
    </row>
    <row r="2277">
      <c r="A2277">
        <f>'03_DADOS_LIMPOS'!A2253</f>
        <v/>
      </c>
      <c r="B2277">
        <f>'03_DADOS_LIMPOS'!C2253</f>
        <v/>
      </c>
      <c r="C2277">
        <f>'03_DADOS_LIMPOS'!D2253</f>
        <v/>
      </c>
      <c r="D2277">
        <f>'03_DADOS_LIMPOS'!K2253</f>
        <v/>
      </c>
      <c r="E2277">
        <f>$B$8+$B$9*D2277</f>
        <v/>
      </c>
      <c r="F2277">
        <f>C2277-E2277</f>
        <v/>
      </c>
      <c r="G2277">
        <f>F2277/$B$11</f>
        <v/>
      </c>
      <c r="H2277">
        <f>ABS(G2277)</f>
        <v/>
      </c>
    </row>
    <row r="2278">
      <c r="A2278">
        <f>'03_DADOS_LIMPOS'!A2254</f>
        <v/>
      </c>
      <c r="B2278">
        <f>'03_DADOS_LIMPOS'!C2254</f>
        <v/>
      </c>
      <c r="C2278">
        <f>'03_DADOS_LIMPOS'!D2254</f>
        <v/>
      </c>
      <c r="D2278">
        <f>'03_DADOS_LIMPOS'!K2254</f>
        <v/>
      </c>
      <c r="E2278">
        <f>$B$8+$B$9*D2278</f>
        <v/>
      </c>
      <c r="F2278">
        <f>C2278-E2278</f>
        <v/>
      </c>
      <c r="G2278">
        <f>F2278/$B$11</f>
        <v/>
      </c>
      <c r="H2278">
        <f>ABS(G2278)</f>
        <v/>
      </c>
    </row>
    <row r="2279">
      <c r="A2279">
        <f>'03_DADOS_LIMPOS'!A2255</f>
        <v/>
      </c>
      <c r="B2279">
        <f>'03_DADOS_LIMPOS'!C2255</f>
        <v/>
      </c>
      <c r="C2279">
        <f>'03_DADOS_LIMPOS'!D2255</f>
        <v/>
      </c>
      <c r="D2279">
        <f>'03_DADOS_LIMPOS'!K2255</f>
        <v/>
      </c>
      <c r="E2279">
        <f>$B$8+$B$9*D2279</f>
        <v/>
      </c>
      <c r="F2279">
        <f>C2279-E2279</f>
        <v/>
      </c>
      <c r="G2279">
        <f>F2279/$B$11</f>
        <v/>
      </c>
      <c r="H2279">
        <f>ABS(G2279)</f>
        <v/>
      </c>
    </row>
    <row r="2280">
      <c r="A2280">
        <f>'03_DADOS_LIMPOS'!A2256</f>
        <v/>
      </c>
      <c r="B2280">
        <f>'03_DADOS_LIMPOS'!C2256</f>
        <v/>
      </c>
      <c r="C2280">
        <f>'03_DADOS_LIMPOS'!D2256</f>
        <v/>
      </c>
      <c r="D2280">
        <f>'03_DADOS_LIMPOS'!K2256</f>
        <v/>
      </c>
      <c r="E2280">
        <f>$B$8+$B$9*D2280</f>
        <v/>
      </c>
      <c r="F2280">
        <f>C2280-E2280</f>
        <v/>
      </c>
      <c r="G2280">
        <f>F2280/$B$11</f>
        <v/>
      </c>
      <c r="H2280">
        <f>ABS(G2280)</f>
        <v/>
      </c>
    </row>
    <row r="2281">
      <c r="A2281">
        <f>'03_DADOS_LIMPOS'!A2257</f>
        <v/>
      </c>
      <c r="B2281">
        <f>'03_DADOS_LIMPOS'!C2257</f>
        <v/>
      </c>
      <c r="C2281">
        <f>'03_DADOS_LIMPOS'!D2257</f>
        <v/>
      </c>
      <c r="D2281">
        <f>'03_DADOS_LIMPOS'!K2257</f>
        <v/>
      </c>
      <c r="E2281">
        <f>$B$8+$B$9*D2281</f>
        <v/>
      </c>
      <c r="F2281">
        <f>C2281-E2281</f>
        <v/>
      </c>
      <c r="G2281">
        <f>F2281/$B$11</f>
        <v/>
      </c>
      <c r="H2281">
        <f>ABS(G2281)</f>
        <v/>
      </c>
    </row>
    <row r="2282">
      <c r="A2282">
        <f>'03_DADOS_LIMPOS'!A2258</f>
        <v/>
      </c>
      <c r="B2282">
        <f>'03_DADOS_LIMPOS'!C2258</f>
        <v/>
      </c>
      <c r="C2282">
        <f>'03_DADOS_LIMPOS'!D2258</f>
        <v/>
      </c>
      <c r="D2282">
        <f>'03_DADOS_LIMPOS'!K2258</f>
        <v/>
      </c>
      <c r="E2282">
        <f>$B$8+$B$9*D2282</f>
        <v/>
      </c>
      <c r="F2282">
        <f>C2282-E2282</f>
        <v/>
      </c>
      <c r="G2282">
        <f>F2282/$B$11</f>
        <v/>
      </c>
      <c r="H2282">
        <f>ABS(G2282)</f>
        <v/>
      </c>
    </row>
    <row r="2283">
      <c r="A2283">
        <f>'03_DADOS_LIMPOS'!A2259</f>
        <v/>
      </c>
      <c r="B2283">
        <f>'03_DADOS_LIMPOS'!C2259</f>
        <v/>
      </c>
      <c r="C2283">
        <f>'03_DADOS_LIMPOS'!D2259</f>
        <v/>
      </c>
      <c r="D2283">
        <f>'03_DADOS_LIMPOS'!K2259</f>
        <v/>
      </c>
      <c r="E2283">
        <f>$B$8+$B$9*D2283</f>
        <v/>
      </c>
      <c r="F2283">
        <f>C2283-E2283</f>
        <v/>
      </c>
      <c r="G2283">
        <f>F2283/$B$11</f>
        <v/>
      </c>
      <c r="H2283">
        <f>ABS(G2283)</f>
        <v/>
      </c>
    </row>
    <row r="2284">
      <c r="A2284">
        <f>'03_DADOS_LIMPOS'!A2260</f>
        <v/>
      </c>
      <c r="B2284">
        <f>'03_DADOS_LIMPOS'!C2260</f>
        <v/>
      </c>
      <c r="C2284">
        <f>'03_DADOS_LIMPOS'!D2260</f>
        <v/>
      </c>
      <c r="D2284">
        <f>'03_DADOS_LIMPOS'!K2260</f>
        <v/>
      </c>
      <c r="E2284">
        <f>$B$8+$B$9*D2284</f>
        <v/>
      </c>
      <c r="F2284">
        <f>C2284-E2284</f>
        <v/>
      </c>
      <c r="G2284">
        <f>F2284/$B$11</f>
        <v/>
      </c>
      <c r="H2284">
        <f>ABS(G2284)</f>
        <v/>
      </c>
    </row>
    <row r="2285">
      <c r="A2285">
        <f>'03_DADOS_LIMPOS'!A2261</f>
        <v/>
      </c>
      <c r="B2285">
        <f>'03_DADOS_LIMPOS'!C2261</f>
        <v/>
      </c>
      <c r="C2285">
        <f>'03_DADOS_LIMPOS'!D2261</f>
        <v/>
      </c>
      <c r="D2285">
        <f>'03_DADOS_LIMPOS'!K2261</f>
        <v/>
      </c>
      <c r="E2285">
        <f>$B$8+$B$9*D2285</f>
        <v/>
      </c>
      <c r="F2285">
        <f>C2285-E2285</f>
        <v/>
      </c>
      <c r="G2285">
        <f>F2285/$B$11</f>
        <v/>
      </c>
      <c r="H2285">
        <f>ABS(G2285)</f>
        <v/>
      </c>
    </row>
    <row r="2286">
      <c r="A2286">
        <f>'03_DADOS_LIMPOS'!A2262</f>
        <v/>
      </c>
      <c r="B2286">
        <f>'03_DADOS_LIMPOS'!C2262</f>
        <v/>
      </c>
      <c r="C2286">
        <f>'03_DADOS_LIMPOS'!D2262</f>
        <v/>
      </c>
      <c r="D2286">
        <f>'03_DADOS_LIMPOS'!K2262</f>
        <v/>
      </c>
      <c r="E2286">
        <f>$B$8+$B$9*D2286</f>
        <v/>
      </c>
      <c r="F2286">
        <f>C2286-E2286</f>
        <v/>
      </c>
      <c r="G2286">
        <f>F2286/$B$11</f>
        <v/>
      </c>
      <c r="H2286">
        <f>ABS(G2286)</f>
        <v/>
      </c>
    </row>
    <row r="2287">
      <c r="A2287">
        <f>'03_DADOS_LIMPOS'!A2263</f>
        <v/>
      </c>
      <c r="B2287">
        <f>'03_DADOS_LIMPOS'!C2263</f>
        <v/>
      </c>
      <c r="C2287">
        <f>'03_DADOS_LIMPOS'!D2263</f>
        <v/>
      </c>
      <c r="D2287">
        <f>'03_DADOS_LIMPOS'!K2263</f>
        <v/>
      </c>
      <c r="E2287">
        <f>$B$8+$B$9*D2287</f>
        <v/>
      </c>
      <c r="F2287">
        <f>C2287-E2287</f>
        <v/>
      </c>
      <c r="G2287">
        <f>F2287/$B$11</f>
        <v/>
      </c>
      <c r="H2287">
        <f>ABS(G2287)</f>
        <v/>
      </c>
    </row>
    <row r="2288">
      <c r="A2288">
        <f>'03_DADOS_LIMPOS'!A2264</f>
        <v/>
      </c>
      <c r="B2288">
        <f>'03_DADOS_LIMPOS'!C2264</f>
        <v/>
      </c>
      <c r="C2288">
        <f>'03_DADOS_LIMPOS'!D2264</f>
        <v/>
      </c>
      <c r="D2288">
        <f>'03_DADOS_LIMPOS'!K2264</f>
        <v/>
      </c>
      <c r="E2288">
        <f>$B$8+$B$9*D2288</f>
        <v/>
      </c>
      <c r="F2288">
        <f>C2288-E2288</f>
        <v/>
      </c>
      <c r="G2288">
        <f>F2288/$B$11</f>
        <v/>
      </c>
      <c r="H2288">
        <f>ABS(G2288)</f>
        <v/>
      </c>
    </row>
    <row r="2289">
      <c r="A2289">
        <f>'03_DADOS_LIMPOS'!A2265</f>
        <v/>
      </c>
      <c r="B2289">
        <f>'03_DADOS_LIMPOS'!C2265</f>
        <v/>
      </c>
      <c r="C2289">
        <f>'03_DADOS_LIMPOS'!D2265</f>
        <v/>
      </c>
      <c r="D2289">
        <f>'03_DADOS_LIMPOS'!K2265</f>
        <v/>
      </c>
      <c r="E2289">
        <f>$B$8+$B$9*D2289</f>
        <v/>
      </c>
      <c r="F2289">
        <f>C2289-E2289</f>
        <v/>
      </c>
      <c r="G2289">
        <f>F2289/$B$11</f>
        <v/>
      </c>
      <c r="H2289">
        <f>ABS(G2289)</f>
        <v/>
      </c>
    </row>
    <row r="2290">
      <c r="A2290">
        <f>'03_DADOS_LIMPOS'!A2266</f>
        <v/>
      </c>
      <c r="B2290">
        <f>'03_DADOS_LIMPOS'!C2266</f>
        <v/>
      </c>
      <c r="C2290">
        <f>'03_DADOS_LIMPOS'!D2266</f>
        <v/>
      </c>
      <c r="D2290">
        <f>'03_DADOS_LIMPOS'!K2266</f>
        <v/>
      </c>
      <c r="E2290">
        <f>$B$8+$B$9*D2290</f>
        <v/>
      </c>
      <c r="F2290">
        <f>C2290-E2290</f>
        <v/>
      </c>
      <c r="G2290">
        <f>F2290/$B$11</f>
        <v/>
      </c>
      <c r="H2290">
        <f>ABS(G2290)</f>
        <v/>
      </c>
    </row>
    <row r="2291">
      <c r="A2291">
        <f>'03_DADOS_LIMPOS'!A2267</f>
        <v/>
      </c>
      <c r="B2291">
        <f>'03_DADOS_LIMPOS'!C2267</f>
        <v/>
      </c>
      <c r="C2291">
        <f>'03_DADOS_LIMPOS'!D2267</f>
        <v/>
      </c>
      <c r="D2291">
        <f>'03_DADOS_LIMPOS'!K2267</f>
        <v/>
      </c>
      <c r="E2291">
        <f>$B$8+$B$9*D2291</f>
        <v/>
      </c>
      <c r="F2291">
        <f>C2291-E2291</f>
        <v/>
      </c>
      <c r="G2291">
        <f>F2291/$B$11</f>
        <v/>
      </c>
      <c r="H2291">
        <f>ABS(G2291)</f>
        <v/>
      </c>
    </row>
    <row r="2292">
      <c r="A2292">
        <f>'03_DADOS_LIMPOS'!A2268</f>
        <v/>
      </c>
      <c r="B2292">
        <f>'03_DADOS_LIMPOS'!C2268</f>
        <v/>
      </c>
      <c r="C2292">
        <f>'03_DADOS_LIMPOS'!D2268</f>
        <v/>
      </c>
      <c r="D2292">
        <f>'03_DADOS_LIMPOS'!K2268</f>
        <v/>
      </c>
      <c r="E2292">
        <f>$B$8+$B$9*D2292</f>
        <v/>
      </c>
      <c r="F2292">
        <f>C2292-E2292</f>
        <v/>
      </c>
      <c r="G2292">
        <f>F2292/$B$11</f>
        <v/>
      </c>
      <c r="H2292">
        <f>ABS(G2292)</f>
        <v/>
      </c>
    </row>
    <row r="2293">
      <c r="A2293">
        <f>'03_DADOS_LIMPOS'!A2269</f>
        <v/>
      </c>
      <c r="B2293">
        <f>'03_DADOS_LIMPOS'!C2269</f>
        <v/>
      </c>
      <c r="C2293">
        <f>'03_DADOS_LIMPOS'!D2269</f>
        <v/>
      </c>
      <c r="D2293">
        <f>'03_DADOS_LIMPOS'!K2269</f>
        <v/>
      </c>
      <c r="E2293">
        <f>$B$8+$B$9*D2293</f>
        <v/>
      </c>
      <c r="F2293">
        <f>C2293-E2293</f>
        <v/>
      </c>
      <c r="G2293">
        <f>F2293/$B$11</f>
        <v/>
      </c>
      <c r="H2293">
        <f>ABS(G2293)</f>
        <v/>
      </c>
    </row>
    <row r="2294">
      <c r="A2294">
        <f>'03_DADOS_LIMPOS'!A2270</f>
        <v/>
      </c>
      <c r="B2294">
        <f>'03_DADOS_LIMPOS'!C2270</f>
        <v/>
      </c>
      <c r="C2294">
        <f>'03_DADOS_LIMPOS'!D2270</f>
        <v/>
      </c>
      <c r="D2294">
        <f>'03_DADOS_LIMPOS'!K2270</f>
        <v/>
      </c>
      <c r="E2294">
        <f>$B$8+$B$9*D2294</f>
        <v/>
      </c>
      <c r="F2294">
        <f>C2294-E2294</f>
        <v/>
      </c>
      <c r="G2294">
        <f>F2294/$B$11</f>
        <v/>
      </c>
      <c r="H2294">
        <f>ABS(G2294)</f>
        <v/>
      </c>
    </row>
    <row r="2295">
      <c r="A2295">
        <f>'03_DADOS_LIMPOS'!A2271</f>
        <v/>
      </c>
      <c r="B2295">
        <f>'03_DADOS_LIMPOS'!C2271</f>
        <v/>
      </c>
      <c r="C2295">
        <f>'03_DADOS_LIMPOS'!D2271</f>
        <v/>
      </c>
      <c r="D2295">
        <f>'03_DADOS_LIMPOS'!K2271</f>
        <v/>
      </c>
      <c r="E2295">
        <f>$B$8+$B$9*D2295</f>
        <v/>
      </c>
      <c r="F2295">
        <f>C2295-E2295</f>
        <v/>
      </c>
      <c r="G2295">
        <f>F2295/$B$11</f>
        <v/>
      </c>
      <c r="H2295">
        <f>ABS(G2295)</f>
        <v/>
      </c>
    </row>
    <row r="2296">
      <c r="A2296">
        <f>'03_DADOS_LIMPOS'!A2272</f>
        <v/>
      </c>
      <c r="B2296">
        <f>'03_DADOS_LIMPOS'!C2272</f>
        <v/>
      </c>
      <c r="C2296">
        <f>'03_DADOS_LIMPOS'!D2272</f>
        <v/>
      </c>
      <c r="D2296">
        <f>'03_DADOS_LIMPOS'!K2272</f>
        <v/>
      </c>
      <c r="E2296">
        <f>$B$8+$B$9*D2296</f>
        <v/>
      </c>
      <c r="F2296">
        <f>C2296-E2296</f>
        <v/>
      </c>
      <c r="G2296">
        <f>F2296/$B$11</f>
        <v/>
      </c>
      <c r="H2296">
        <f>ABS(G2296)</f>
        <v/>
      </c>
    </row>
    <row r="2297">
      <c r="A2297">
        <f>'03_DADOS_LIMPOS'!A2273</f>
        <v/>
      </c>
      <c r="B2297">
        <f>'03_DADOS_LIMPOS'!C2273</f>
        <v/>
      </c>
      <c r="C2297">
        <f>'03_DADOS_LIMPOS'!D2273</f>
        <v/>
      </c>
      <c r="D2297">
        <f>'03_DADOS_LIMPOS'!K2273</f>
        <v/>
      </c>
      <c r="E2297">
        <f>$B$8+$B$9*D2297</f>
        <v/>
      </c>
      <c r="F2297">
        <f>C2297-E2297</f>
        <v/>
      </c>
      <c r="G2297">
        <f>F2297/$B$11</f>
        <v/>
      </c>
      <c r="H2297">
        <f>ABS(G2297)</f>
        <v/>
      </c>
    </row>
    <row r="2298">
      <c r="A2298">
        <f>'03_DADOS_LIMPOS'!A2274</f>
        <v/>
      </c>
      <c r="B2298">
        <f>'03_DADOS_LIMPOS'!C2274</f>
        <v/>
      </c>
      <c r="C2298">
        <f>'03_DADOS_LIMPOS'!D2274</f>
        <v/>
      </c>
      <c r="D2298">
        <f>'03_DADOS_LIMPOS'!K2274</f>
        <v/>
      </c>
      <c r="E2298">
        <f>$B$8+$B$9*D2298</f>
        <v/>
      </c>
      <c r="F2298">
        <f>C2298-E2298</f>
        <v/>
      </c>
      <c r="G2298">
        <f>F2298/$B$11</f>
        <v/>
      </c>
      <c r="H2298">
        <f>ABS(G2298)</f>
        <v/>
      </c>
    </row>
    <row r="2299">
      <c r="A2299">
        <f>'03_DADOS_LIMPOS'!A2275</f>
        <v/>
      </c>
      <c r="B2299">
        <f>'03_DADOS_LIMPOS'!C2275</f>
        <v/>
      </c>
      <c r="C2299">
        <f>'03_DADOS_LIMPOS'!D2275</f>
        <v/>
      </c>
      <c r="D2299">
        <f>'03_DADOS_LIMPOS'!K2275</f>
        <v/>
      </c>
      <c r="E2299">
        <f>$B$8+$B$9*D2299</f>
        <v/>
      </c>
      <c r="F2299">
        <f>C2299-E2299</f>
        <v/>
      </c>
      <c r="G2299">
        <f>F2299/$B$11</f>
        <v/>
      </c>
      <c r="H2299">
        <f>ABS(G2299)</f>
        <v/>
      </c>
    </row>
    <row r="2300">
      <c r="A2300">
        <f>'03_DADOS_LIMPOS'!A2276</f>
        <v/>
      </c>
      <c r="B2300">
        <f>'03_DADOS_LIMPOS'!C2276</f>
        <v/>
      </c>
      <c r="C2300">
        <f>'03_DADOS_LIMPOS'!D2276</f>
        <v/>
      </c>
      <c r="D2300">
        <f>'03_DADOS_LIMPOS'!K2276</f>
        <v/>
      </c>
      <c r="E2300">
        <f>$B$8+$B$9*D2300</f>
        <v/>
      </c>
      <c r="F2300">
        <f>C2300-E2300</f>
        <v/>
      </c>
      <c r="G2300">
        <f>F2300/$B$11</f>
        <v/>
      </c>
      <c r="H2300">
        <f>ABS(G2300)</f>
        <v/>
      </c>
    </row>
    <row r="2301">
      <c r="A2301">
        <f>'03_DADOS_LIMPOS'!A2277</f>
        <v/>
      </c>
      <c r="B2301">
        <f>'03_DADOS_LIMPOS'!C2277</f>
        <v/>
      </c>
      <c r="C2301">
        <f>'03_DADOS_LIMPOS'!D2277</f>
        <v/>
      </c>
      <c r="D2301">
        <f>'03_DADOS_LIMPOS'!K2277</f>
        <v/>
      </c>
      <c r="E2301">
        <f>$B$8+$B$9*D2301</f>
        <v/>
      </c>
      <c r="F2301">
        <f>C2301-E2301</f>
        <v/>
      </c>
      <c r="G2301">
        <f>F2301/$B$11</f>
        <v/>
      </c>
      <c r="H2301">
        <f>ABS(G2301)</f>
        <v/>
      </c>
    </row>
    <row r="2302">
      <c r="A2302">
        <f>'03_DADOS_LIMPOS'!A2278</f>
        <v/>
      </c>
      <c r="B2302">
        <f>'03_DADOS_LIMPOS'!C2278</f>
        <v/>
      </c>
      <c r="C2302">
        <f>'03_DADOS_LIMPOS'!D2278</f>
        <v/>
      </c>
      <c r="D2302">
        <f>'03_DADOS_LIMPOS'!K2278</f>
        <v/>
      </c>
      <c r="E2302">
        <f>$B$8+$B$9*D2302</f>
        <v/>
      </c>
      <c r="F2302">
        <f>C2302-E2302</f>
        <v/>
      </c>
      <c r="G2302">
        <f>F2302/$B$11</f>
        <v/>
      </c>
      <c r="H2302">
        <f>ABS(G2302)</f>
        <v/>
      </c>
    </row>
    <row r="2303">
      <c r="A2303">
        <f>'03_DADOS_LIMPOS'!A2279</f>
        <v/>
      </c>
      <c r="B2303">
        <f>'03_DADOS_LIMPOS'!C2279</f>
        <v/>
      </c>
      <c r="C2303">
        <f>'03_DADOS_LIMPOS'!D2279</f>
        <v/>
      </c>
      <c r="D2303">
        <f>'03_DADOS_LIMPOS'!K2279</f>
        <v/>
      </c>
      <c r="E2303">
        <f>$B$8+$B$9*D2303</f>
        <v/>
      </c>
      <c r="F2303">
        <f>C2303-E2303</f>
        <v/>
      </c>
      <c r="G2303">
        <f>F2303/$B$11</f>
        <v/>
      </c>
      <c r="H2303">
        <f>ABS(G2303)</f>
        <v/>
      </c>
    </row>
    <row r="2304">
      <c r="A2304">
        <f>'03_DADOS_LIMPOS'!A2280</f>
        <v/>
      </c>
      <c r="B2304">
        <f>'03_DADOS_LIMPOS'!C2280</f>
        <v/>
      </c>
      <c r="C2304">
        <f>'03_DADOS_LIMPOS'!D2280</f>
        <v/>
      </c>
      <c r="D2304">
        <f>'03_DADOS_LIMPOS'!K2280</f>
        <v/>
      </c>
      <c r="E2304">
        <f>$B$8+$B$9*D2304</f>
        <v/>
      </c>
      <c r="F2304">
        <f>C2304-E2304</f>
        <v/>
      </c>
      <c r="G2304">
        <f>F2304/$B$11</f>
        <v/>
      </c>
      <c r="H2304">
        <f>ABS(G2304)</f>
        <v/>
      </c>
    </row>
    <row r="2305">
      <c r="A2305">
        <f>'03_DADOS_LIMPOS'!A2281</f>
        <v/>
      </c>
      <c r="B2305">
        <f>'03_DADOS_LIMPOS'!C2281</f>
        <v/>
      </c>
      <c r="C2305">
        <f>'03_DADOS_LIMPOS'!D2281</f>
        <v/>
      </c>
      <c r="D2305">
        <f>'03_DADOS_LIMPOS'!K2281</f>
        <v/>
      </c>
      <c r="E2305">
        <f>$B$8+$B$9*D2305</f>
        <v/>
      </c>
      <c r="F2305">
        <f>C2305-E2305</f>
        <v/>
      </c>
      <c r="G2305">
        <f>F2305/$B$11</f>
        <v/>
      </c>
      <c r="H2305">
        <f>ABS(G2305)</f>
        <v/>
      </c>
    </row>
    <row r="2306">
      <c r="A2306">
        <f>'03_DADOS_LIMPOS'!A2282</f>
        <v/>
      </c>
      <c r="B2306">
        <f>'03_DADOS_LIMPOS'!C2282</f>
        <v/>
      </c>
      <c r="C2306">
        <f>'03_DADOS_LIMPOS'!D2282</f>
        <v/>
      </c>
      <c r="D2306">
        <f>'03_DADOS_LIMPOS'!K2282</f>
        <v/>
      </c>
      <c r="E2306">
        <f>$B$8+$B$9*D2306</f>
        <v/>
      </c>
      <c r="F2306">
        <f>C2306-E2306</f>
        <v/>
      </c>
      <c r="G2306">
        <f>F2306/$B$11</f>
        <v/>
      </c>
      <c r="H2306">
        <f>ABS(G2306)</f>
        <v/>
      </c>
    </row>
    <row r="2307">
      <c r="A2307">
        <f>'03_DADOS_LIMPOS'!A2283</f>
        <v/>
      </c>
      <c r="B2307">
        <f>'03_DADOS_LIMPOS'!C2283</f>
        <v/>
      </c>
      <c r="C2307">
        <f>'03_DADOS_LIMPOS'!D2283</f>
        <v/>
      </c>
      <c r="D2307">
        <f>'03_DADOS_LIMPOS'!K2283</f>
        <v/>
      </c>
      <c r="E2307">
        <f>$B$8+$B$9*D2307</f>
        <v/>
      </c>
      <c r="F2307">
        <f>C2307-E2307</f>
        <v/>
      </c>
      <c r="G2307">
        <f>F2307/$B$11</f>
        <v/>
      </c>
      <c r="H2307">
        <f>ABS(G2307)</f>
        <v/>
      </c>
    </row>
    <row r="2308">
      <c r="A2308">
        <f>'03_DADOS_LIMPOS'!A2284</f>
        <v/>
      </c>
      <c r="B2308">
        <f>'03_DADOS_LIMPOS'!C2284</f>
        <v/>
      </c>
      <c r="C2308">
        <f>'03_DADOS_LIMPOS'!D2284</f>
        <v/>
      </c>
      <c r="D2308">
        <f>'03_DADOS_LIMPOS'!K2284</f>
        <v/>
      </c>
      <c r="E2308">
        <f>$B$8+$B$9*D2308</f>
        <v/>
      </c>
      <c r="F2308">
        <f>C2308-E2308</f>
        <v/>
      </c>
      <c r="G2308">
        <f>F2308/$B$11</f>
        <v/>
      </c>
      <c r="H2308">
        <f>ABS(G2308)</f>
        <v/>
      </c>
    </row>
    <row r="2309">
      <c r="A2309">
        <f>'03_DADOS_LIMPOS'!A2285</f>
        <v/>
      </c>
      <c r="B2309">
        <f>'03_DADOS_LIMPOS'!C2285</f>
        <v/>
      </c>
      <c r="C2309">
        <f>'03_DADOS_LIMPOS'!D2285</f>
        <v/>
      </c>
      <c r="D2309">
        <f>'03_DADOS_LIMPOS'!K2285</f>
        <v/>
      </c>
      <c r="E2309">
        <f>$B$8+$B$9*D2309</f>
        <v/>
      </c>
      <c r="F2309">
        <f>C2309-E2309</f>
        <v/>
      </c>
      <c r="G2309">
        <f>F2309/$B$11</f>
        <v/>
      </c>
      <c r="H2309">
        <f>ABS(G2309)</f>
        <v/>
      </c>
    </row>
    <row r="2310">
      <c r="A2310">
        <f>'03_DADOS_LIMPOS'!A2286</f>
        <v/>
      </c>
      <c r="B2310">
        <f>'03_DADOS_LIMPOS'!C2286</f>
        <v/>
      </c>
      <c r="C2310">
        <f>'03_DADOS_LIMPOS'!D2286</f>
        <v/>
      </c>
      <c r="D2310">
        <f>'03_DADOS_LIMPOS'!K2286</f>
        <v/>
      </c>
      <c r="E2310">
        <f>$B$8+$B$9*D2310</f>
        <v/>
      </c>
      <c r="F2310">
        <f>C2310-E2310</f>
        <v/>
      </c>
      <c r="G2310">
        <f>F2310/$B$11</f>
        <v/>
      </c>
      <c r="H2310">
        <f>ABS(G2310)</f>
        <v/>
      </c>
    </row>
    <row r="2311">
      <c r="A2311">
        <f>'03_DADOS_LIMPOS'!A2287</f>
        <v/>
      </c>
      <c r="B2311">
        <f>'03_DADOS_LIMPOS'!C2287</f>
        <v/>
      </c>
      <c r="C2311">
        <f>'03_DADOS_LIMPOS'!D2287</f>
        <v/>
      </c>
      <c r="D2311">
        <f>'03_DADOS_LIMPOS'!K2287</f>
        <v/>
      </c>
      <c r="E2311">
        <f>$B$8+$B$9*D2311</f>
        <v/>
      </c>
      <c r="F2311">
        <f>C2311-E2311</f>
        <v/>
      </c>
      <c r="G2311">
        <f>F2311/$B$11</f>
        <v/>
      </c>
      <c r="H2311">
        <f>ABS(G2311)</f>
        <v/>
      </c>
    </row>
    <row r="2312">
      <c r="A2312">
        <f>'03_DADOS_LIMPOS'!A2288</f>
        <v/>
      </c>
      <c r="B2312">
        <f>'03_DADOS_LIMPOS'!C2288</f>
        <v/>
      </c>
      <c r="C2312">
        <f>'03_DADOS_LIMPOS'!D2288</f>
        <v/>
      </c>
      <c r="D2312">
        <f>'03_DADOS_LIMPOS'!K2288</f>
        <v/>
      </c>
      <c r="E2312">
        <f>$B$8+$B$9*D2312</f>
        <v/>
      </c>
      <c r="F2312">
        <f>C2312-E2312</f>
        <v/>
      </c>
      <c r="G2312">
        <f>F2312/$B$11</f>
        <v/>
      </c>
      <c r="H2312">
        <f>ABS(G2312)</f>
        <v/>
      </c>
    </row>
    <row r="2313">
      <c r="A2313">
        <f>'03_DADOS_LIMPOS'!A2289</f>
        <v/>
      </c>
      <c r="B2313">
        <f>'03_DADOS_LIMPOS'!C2289</f>
        <v/>
      </c>
      <c r="C2313">
        <f>'03_DADOS_LIMPOS'!D2289</f>
        <v/>
      </c>
      <c r="D2313">
        <f>'03_DADOS_LIMPOS'!K2289</f>
        <v/>
      </c>
      <c r="E2313">
        <f>$B$8+$B$9*D2313</f>
        <v/>
      </c>
      <c r="F2313">
        <f>C2313-E2313</f>
        <v/>
      </c>
      <c r="G2313">
        <f>F2313/$B$11</f>
        <v/>
      </c>
      <c r="H2313">
        <f>ABS(G2313)</f>
        <v/>
      </c>
    </row>
    <row r="2314">
      <c r="A2314">
        <f>'03_DADOS_LIMPOS'!A2290</f>
        <v/>
      </c>
      <c r="B2314">
        <f>'03_DADOS_LIMPOS'!C2290</f>
        <v/>
      </c>
      <c r="C2314">
        <f>'03_DADOS_LIMPOS'!D2290</f>
        <v/>
      </c>
      <c r="D2314">
        <f>'03_DADOS_LIMPOS'!K2290</f>
        <v/>
      </c>
      <c r="E2314">
        <f>$B$8+$B$9*D2314</f>
        <v/>
      </c>
      <c r="F2314">
        <f>C2314-E2314</f>
        <v/>
      </c>
      <c r="G2314">
        <f>F2314/$B$11</f>
        <v/>
      </c>
      <c r="H2314">
        <f>ABS(G2314)</f>
        <v/>
      </c>
    </row>
    <row r="2315">
      <c r="A2315">
        <f>'03_DADOS_LIMPOS'!A2291</f>
        <v/>
      </c>
      <c r="B2315">
        <f>'03_DADOS_LIMPOS'!C2291</f>
        <v/>
      </c>
      <c r="C2315">
        <f>'03_DADOS_LIMPOS'!D2291</f>
        <v/>
      </c>
      <c r="D2315">
        <f>'03_DADOS_LIMPOS'!K2291</f>
        <v/>
      </c>
      <c r="E2315">
        <f>$B$8+$B$9*D2315</f>
        <v/>
      </c>
      <c r="F2315">
        <f>C2315-E2315</f>
        <v/>
      </c>
      <c r="G2315">
        <f>F2315/$B$11</f>
        <v/>
      </c>
      <c r="H2315">
        <f>ABS(G2315)</f>
        <v/>
      </c>
    </row>
    <row r="2316">
      <c r="A2316">
        <f>'03_DADOS_LIMPOS'!A2292</f>
        <v/>
      </c>
      <c r="B2316">
        <f>'03_DADOS_LIMPOS'!C2292</f>
        <v/>
      </c>
      <c r="C2316">
        <f>'03_DADOS_LIMPOS'!D2292</f>
        <v/>
      </c>
      <c r="D2316">
        <f>'03_DADOS_LIMPOS'!K2292</f>
        <v/>
      </c>
      <c r="E2316">
        <f>$B$8+$B$9*D2316</f>
        <v/>
      </c>
      <c r="F2316">
        <f>C2316-E2316</f>
        <v/>
      </c>
      <c r="G2316">
        <f>F2316/$B$11</f>
        <v/>
      </c>
      <c r="H2316">
        <f>ABS(G2316)</f>
        <v/>
      </c>
    </row>
    <row r="2317">
      <c r="A2317">
        <f>'03_DADOS_LIMPOS'!A2293</f>
        <v/>
      </c>
      <c r="B2317">
        <f>'03_DADOS_LIMPOS'!C2293</f>
        <v/>
      </c>
      <c r="C2317">
        <f>'03_DADOS_LIMPOS'!D2293</f>
        <v/>
      </c>
      <c r="D2317">
        <f>'03_DADOS_LIMPOS'!K2293</f>
        <v/>
      </c>
      <c r="E2317">
        <f>$B$8+$B$9*D2317</f>
        <v/>
      </c>
      <c r="F2317">
        <f>C2317-E2317</f>
        <v/>
      </c>
      <c r="G2317">
        <f>F2317/$B$11</f>
        <v/>
      </c>
      <c r="H2317">
        <f>ABS(G2317)</f>
        <v/>
      </c>
    </row>
    <row r="2318">
      <c r="A2318">
        <f>'03_DADOS_LIMPOS'!A2294</f>
        <v/>
      </c>
      <c r="B2318">
        <f>'03_DADOS_LIMPOS'!C2294</f>
        <v/>
      </c>
      <c r="C2318">
        <f>'03_DADOS_LIMPOS'!D2294</f>
        <v/>
      </c>
      <c r="D2318">
        <f>'03_DADOS_LIMPOS'!K2294</f>
        <v/>
      </c>
      <c r="E2318">
        <f>$B$8+$B$9*D2318</f>
        <v/>
      </c>
      <c r="F2318">
        <f>C2318-E2318</f>
        <v/>
      </c>
      <c r="G2318">
        <f>F2318/$B$11</f>
        <v/>
      </c>
      <c r="H2318">
        <f>ABS(G2318)</f>
        <v/>
      </c>
    </row>
    <row r="2319">
      <c r="A2319">
        <f>'03_DADOS_LIMPOS'!A2295</f>
        <v/>
      </c>
      <c r="B2319">
        <f>'03_DADOS_LIMPOS'!C2295</f>
        <v/>
      </c>
      <c r="C2319">
        <f>'03_DADOS_LIMPOS'!D2295</f>
        <v/>
      </c>
      <c r="D2319">
        <f>'03_DADOS_LIMPOS'!K2295</f>
        <v/>
      </c>
      <c r="E2319">
        <f>$B$8+$B$9*D2319</f>
        <v/>
      </c>
      <c r="F2319">
        <f>C2319-E2319</f>
        <v/>
      </c>
      <c r="G2319">
        <f>F2319/$B$11</f>
        <v/>
      </c>
      <c r="H2319">
        <f>ABS(G2319)</f>
        <v/>
      </c>
    </row>
    <row r="2320">
      <c r="A2320">
        <f>'03_DADOS_LIMPOS'!A2296</f>
        <v/>
      </c>
      <c r="B2320">
        <f>'03_DADOS_LIMPOS'!C2296</f>
        <v/>
      </c>
      <c r="C2320">
        <f>'03_DADOS_LIMPOS'!D2296</f>
        <v/>
      </c>
      <c r="D2320">
        <f>'03_DADOS_LIMPOS'!K2296</f>
        <v/>
      </c>
      <c r="E2320">
        <f>$B$8+$B$9*D2320</f>
        <v/>
      </c>
      <c r="F2320">
        <f>C2320-E2320</f>
        <v/>
      </c>
      <c r="G2320">
        <f>F2320/$B$11</f>
        <v/>
      </c>
      <c r="H2320">
        <f>ABS(G2320)</f>
        <v/>
      </c>
    </row>
    <row r="2321">
      <c r="A2321">
        <f>'03_DADOS_LIMPOS'!A2297</f>
        <v/>
      </c>
      <c r="B2321">
        <f>'03_DADOS_LIMPOS'!C2297</f>
        <v/>
      </c>
      <c r="C2321">
        <f>'03_DADOS_LIMPOS'!D2297</f>
        <v/>
      </c>
      <c r="D2321">
        <f>'03_DADOS_LIMPOS'!K2297</f>
        <v/>
      </c>
      <c r="E2321">
        <f>$B$8+$B$9*D2321</f>
        <v/>
      </c>
      <c r="F2321">
        <f>C2321-E2321</f>
        <v/>
      </c>
      <c r="G2321">
        <f>F2321/$B$11</f>
        <v/>
      </c>
      <c r="H2321">
        <f>ABS(G2321)</f>
        <v/>
      </c>
    </row>
    <row r="2322">
      <c r="A2322">
        <f>'03_DADOS_LIMPOS'!A2298</f>
        <v/>
      </c>
      <c r="B2322">
        <f>'03_DADOS_LIMPOS'!C2298</f>
        <v/>
      </c>
      <c r="C2322">
        <f>'03_DADOS_LIMPOS'!D2298</f>
        <v/>
      </c>
      <c r="D2322">
        <f>'03_DADOS_LIMPOS'!K2298</f>
        <v/>
      </c>
      <c r="E2322">
        <f>$B$8+$B$9*D2322</f>
        <v/>
      </c>
      <c r="F2322">
        <f>C2322-E2322</f>
        <v/>
      </c>
      <c r="G2322">
        <f>F2322/$B$11</f>
        <v/>
      </c>
      <c r="H2322">
        <f>ABS(G2322)</f>
        <v/>
      </c>
    </row>
    <row r="2323">
      <c r="A2323">
        <f>'03_DADOS_LIMPOS'!A2299</f>
        <v/>
      </c>
      <c r="B2323">
        <f>'03_DADOS_LIMPOS'!C2299</f>
        <v/>
      </c>
      <c r="C2323">
        <f>'03_DADOS_LIMPOS'!D2299</f>
        <v/>
      </c>
      <c r="D2323">
        <f>'03_DADOS_LIMPOS'!K2299</f>
        <v/>
      </c>
      <c r="E2323">
        <f>$B$8+$B$9*D2323</f>
        <v/>
      </c>
      <c r="F2323">
        <f>C2323-E2323</f>
        <v/>
      </c>
      <c r="G2323">
        <f>F2323/$B$11</f>
        <v/>
      </c>
      <c r="H2323">
        <f>ABS(G2323)</f>
        <v/>
      </c>
    </row>
    <row r="2324">
      <c r="A2324">
        <f>'03_DADOS_LIMPOS'!A2300</f>
        <v/>
      </c>
      <c r="B2324">
        <f>'03_DADOS_LIMPOS'!C2300</f>
        <v/>
      </c>
      <c r="C2324">
        <f>'03_DADOS_LIMPOS'!D2300</f>
        <v/>
      </c>
      <c r="D2324">
        <f>'03_DADOS_LIMPOS'!K2300</f>
        <v/>
      </c>
      <c r="E2324">
        <f>$B$8+$B$9*D2324</f>
        <v/>
      </c>
      <c r="F2324">
        <f>C2324-E2324</f>
        <v/>
      </c>
      <c r="G2324">
        <f>F2324/$B$11</f>
        <v/>
      </c>
      <c r="H2324">
        <f>ABS(G2324)</f>
        <v/>
      </c>
    </row>
    <row r="2325">
      <c r="A2325">
        <f>'03_DADOS_LIMPOS'!A2301</f>
        <v/>
      </c>
      <c r="B2325">
        <f>'03_DADOS_LIMPOS'!C2301</f>
        <v/>
      </c>
      <c r="C2325">
        <f>'03_DADOS_LIMPOS'!D2301</f>
        <v/>
      </c>
      <c r="D2325">
        <f>'03_DADOS_LIMPOS'!K2301</f>
        <v/>
      </c>
      <c r="E2325">
        <f>$B$8+$B$9*D2325</f>
        <v/>
      </c>
      <c r="F2325">
        <f>C2325-E2325</f>
        <v/>
      </c>
      <c r="G2325">
        <f>F2325/$B$11</f>
        <v/>
      </c>
      <c r="H2325">
        <f>ABS(G2325)</f>
        <v/>
      </c>
    </row>
    <row r="2326">
      <c r="A2326">
        <f>'03_DADOS_LIMPOS'!A2302</f>
        <v/>
      </c>
      <c r="B2326">
        <f>'03_DADOS_LIMPOS'!C2302</f>
        <v/>
      </c>
      <c r="C2326">
        <f>'03_DADOS_LIMPOS'!D2302</f>
        <v/>
      </c>
      <c r="D2326">
        <f>'03_DADOS_LIMPOS'!K2302</f>
        <v/>
      </c>
      <c r="E2326">
        <f>$B$8+$B$9*D2326</f>
        <v/>
      </c>
      <c r="F2326">
        <f>C2326-E2326</f>
        <v/>
      </c>
      <c r="G2326">
        <f>F2326/$B$11</f>
        <v/>
      </c>
      <c r="H2326">
        <f>ABS(G2326)</f>
        <v/>
      </c>
    </row>
    <row r="2327">
      <c r="A2327">
        <f>'03_DADOS_LIMPOS'!A2303</f>
        <v/>
      </c>
      <c r="B2327">
        <f>'03_DADOS_LIMPOS'!C2303</f>
        <v/>
      </c>
      <c r="C2327">
        <f>'03_DADOS_LIMPOS'!D2303</f>
        <v/>
      </c>
      <c r="D2327">
        <f>'03_DADOS_LIMPOS'!K2303</f>
        <v/>
      </c>
      <c r="E2327">
        <f>$B$8+$B$9*D2327</f>
        <v/>
      </c>
      <c r="F2327">
        <f>C2327-E2327</f>
        <v/>
      </c>
      <c r="G2327">
        <f>F2327/$B$11</f>
        <v/>
      </c>
      <c r="H2327">
        <f>ABS(G2327)</f>
        <v/>
      </c>
    </row>
    <row r="2328">
      <c r="A2328">
        <f>'03_DADOS_LIMPOS'!A2304</f>
        <v/>
      </c>
      <c r="B2328">
        <f>'03_DADOS_LIMPOS'!C2304</f>
        <v/>
      </c>
      <c r="C2328">
        <f>'03_DADOS_LIMPOS'!D2304</f>
        <v/>
      </c>
      <c r="D2328">
        <f>'03_DADOS_LIMPOS'!K2304</f>
        <v/>
      </c>
      <c r="E2328">
        <f>$B$8+$B$9*D2328</f>
        <v/>
      </c>
      <c r="F2328">
        <f>C2328-E2328</f>
        <v/>
      </c>
      <c r="G2328">
        <f>F2328/$B$11</f>
        <v/>
      </c>
      <c r="H2328">
        <f>ABS(G2328)</f>
        <v/>
      </c>
    </row>
    <row r="2329">
      <c r="A2329">
        <f>'03_DADOS_LIMPOS'!A2305</f>
        <v/>
      </c>
      <c r="B2329">
        <f>'03_DADOS_LIMPOS'!C2305</f>
        <v/>
      </c>
      <c r="C2329">
        <f>'03_DADOS_LIMPOS'!D2305</f>
        <v/>
      </c>
      <c r="D2329">
        <f>'03_DADOS_LIMPOS'!K2305</f>
        <v/>
      </c>
      <c r="E2329">
        <f>$B$8+$B$9*D2329</f>
        <v/>
      </c>
      <c r="F2329">
        <f>C2329-E2329</f>
        <v/>
      </c>
      <c r="G2329">
        <f>F2329/$B$11</f>
        <v/>
      </c>
      <c r="H2329">
        <f>ABS(G2329)</f>
        <v/>
      </c>
    </row>
    <row r="2330">
      <c r="A2330">
        <f>'03_DADOS_LIMPOS'!A2306</f>
        <v/>
      </c>
      <c r="B2330">
        <f>'03_DADOS_LIMPOS'!C2306</f>
        <v/>
      </c>
      <c r="C2330">
        <f>'03_DADOS_LIMPOS'!D2306</f>
        <v/>
      </c>
      <c r="D2330">
        <f>'03_DADOS_LIMPOS'!K2306</f>
        <v/>
      </c>
      <c r="E2330">
        <f>$B$8+$B$9*D2330</f>
        <v/>
      </c>
      <c r="F2330">
        <f>C2330-E2330</f>
        <v/>
      </c>
      <c r="G2330">
        <f>F2330/$B$11</f>
        <v/>
      </c>
      <c r="H2330">
        <f>ABS(G2330)</f>
        <v/>
      </c>
    </row>
    <row r="2331">
      <c r="A2331">
        <f>'03_DADOS_LIMPOS'!A2307</f>
        <v/>
      </c>
      <c r="B2331">
        <f>'03_DADOS_LIMPOS'!C2307</f>
        <v/>
      </c>
      <c r="C2331">
        <f>'03_DADOS_LIMPOS'!D2307</f>
        <v/>
      </c>
      <c r="D2331">
        <f>'03_DADOS_LIMPOS'!K2307</f>
        <v/>
      </c>
      <c r="E2331">
        <f>$B$8+$B$9*D2331</f>
        <v/>
      </c>
      <c r="F2331">
        <f>C2331-E2331</f>
        <v/>
      </c>
      <c r="G2331">
        <f>F2331/$B$11</f>
        <v/>
      </c>
      <c r="H2331">
        <f>ABS(G2331)</f>
        <v/>
      </c>
    </row>
    <row r="2332">
      <c r="A2332">
        <f>'03_DADOS_LIMPOS'!A2308</f>
        <v/>
      </c>
      <c r="B2332">
        <f>'03_DADOS_LIMPOS'!C2308</f>
        <v/>
      </c>
      <c r="C2332">
        <f>'03_DADOS_LIMPOS'!D2308</f>
        <v/>
      </c>
      <c r="D2332">
        <f>'03_DADOS_LIMPOS'!K2308</f>
        <v/>
      </c>
      <c r="E2332">
        <f>$B$8+$B$9*D2332</f>
        <v/>
      </c>
      <c r="F2332">
        <f>C2332-E2332</f>
        <v/>
      </c>
      <c r="G2332">
        <f>F2332/$B$11</f>
        <v/>
      </c>
      <c r="H2332">
        <f>ABS(G2332)</f>
        <v/>
      </c>
    </row>
    <row r="2333">
      <c r="A2333">
        <f>'03_DADOS_LIMPOS'!A2309</f>
        <v/>
      </c>
      <c r="B2333">
        <f>'03_DADOS_LIMPOS'!C2309</f>
        <v/>
      </c>
      <c r="C2333">
        <f>'03_DADOS_LIMPOS'!D2309</f>
        <v/>
      </c>
      <c r="D2333">
        <f>'03_DADOS_LIMPOS'!K2309</f>
        <v/>
      </c>
      <c r="E2333">
        <f>$B$8+$B$9*D2333</f>
        <v/>
      </c>
      <c r="F2333">
        <f>C2333-E2333</f>
        <v/>
      </c>
      <c r="G2333">
        <f>F2333/$B$11</f>
        <v/>
      </c>
      <c r="H2333">
        <f>ABS(G2333)</f>
        <v/>
      </c>
    </row>
    <row r="2334">
      <c r="A2334">
        <f>'03_DADOS_LIMPOS'!A2310</f>
        <v/>
      </c>
      <c r="B2334">
        <f>'03_DADOS_LIMPOS'!C2310</f>
        <v/>
      </c>
      <c r="C2334">
        <f>'03_DADOS_LIMPOS'!D2310</f>
        <v/>
      </c>
      <c r="D2334">
        <f>'03_DADOS_LIMPOS'!K2310</f>
        <v/>
      </c>
      <c r="E2334">
        <f>$B$8+$B$9*D2334</f>
        <v/>
      </c>
      <c r="F2334">
        <f>C2334-E2334</f>
        <v/>
      </c>
      <c r="G2334">
        <f>F2334/$B$11</f>
        <v/>
      </c>
      <c r="H2334">
        <f>ABS(G2334)</f>
        <v/>
      </c>
    </row>
    <row r="2335">
      <c r="A2335">
        <f>'03_DADOS_LIMPOS'!A2311</f>
        <v/>
      </c>
      <c r="B2335">
        <f>'03_DADOS_LIMPOS'!C2311</f>
        <v/>
      </c>
      <c r="C2335">
        <f>'03_DADOS_LIMPOS'!D2311</f>
        <v/>
      </c>
      <c r="D2335">
        <f>'03_DADOS_LIMPOS'!K2311</f>
        <v/>
      </c>
      <c r="E2335">
        <f>$B$8+$B$9*D2335</f>
        <v/>
      </c>
      <c r="F2335">
        <f>C2335-E2335</f>
        <v/>
      </c>
      <c r="G2335">
        <f>F2335/$B$11</f>
        <v/>
      </c>
      <c r="H2335">
        <f>ABS(G2335)</f>
        <v/>
      </c>
    </row>
    <row r="2336">
      <c r="A2336">
        <f>'03_DADOS_LIMPOS'!A2312</f>
        <v/>
      </c>
      <c r="B2336">
        <f>'03_DADOS_LIMPOS'!C2312</f>
        <v/>
      </c>
      <c r="C2336">
        <f>'03_DADOS_LIMPOS'!D2312</f>
        <v/>
      </c>
      <c r="D2336">
        <f>'03_DADOS_LIMPOS'!K2312</f>
        <v/>
      </c>
      <c r="E2336">
        <f>$B$8+$B$9*D2336</f>
        <v/>
      </c>
      <c r="F2336">
        <f>C2336-E2336</f>
        <v/>
      </c>
      <c r="G2336">
        <f>F2336/$B$11</f>
        <v/>
      </c>
      <c r="H2336">
        <f>ABS(G2336)</f>
        <v/>
      </c>
    </row>
    <row r="2337">
      <c r="A2337">
        <f>'03_DADOS_LIMPOS'!A2313</f>
        <v/>
      </c>
      <c r="B2337">
        <f>'03_DADOS_LIMPOS'!C2313</f>
        <v/>
      </c>
      <c r="C2337">
        <f>'03_DADOS_LIMPOS'!D2313</f>
        <v/>
      </c>
      <c r="D2337">
        <f>'03_DADOS_LIMPOS'!K2313</f>
        <v/>
      </c>
      <c r="E2337">
        <f>$B$8+$B$9*D2337</f>
        <v/>
      </c>
      <c r="F2337">
        <f>C2337-E2337</f>
        <v/>
      </c>
      <c r="G2337">
        <f>F2337/$B$11</f>
        <v/>
      </c>
      <c r="H2337">
        <f>ABS(G2337)</f>
        <v/>
      </c>
    </row>
    <row r="2338">
      <c r="A2338">
        <f>'03_DADOS_LIMPOS'!A2314</f>
        <v/>
      </c>
      <c r="B2338">
        <f>'03_DADOS_LIMPOS'!C2314</f>
        <v/>
      </c>
      <c r="C2338">
        <f>'03_DADOS_LIMPOS'!D2314</f>
        <v/>
      </c>
      <c r="D2338">
        <f>'03_DADOS_LIMPOS'!K2314</f>
        <v/>
      </c>
      <c r="E2338">
        <f>$B$8+$B$9*D2338</f>
        <v/>
      </c>
      <c r="F2338">
        <f>C2338-E2338</f>
        <v/>
      </c>
      <c r="G2338">
        <f>F2338/$B$11</f>
        <v/>
      </c>
      <c r="H2338">
        <f>ABS(G2338)</f>
        <v/>
      </c>
    </row>
    <row r="2339">
      <c r="A2339">
        <f>'03_DADOS_LIMPOS'!A2315</f>
        <v/>
      </c>
      <c r="B2339">
        <f>'03_DADOS_LIMPOS'!C2315</f>
        <v/>
      </c>
      <c r="C2339">
        <f>'03_DADOS_LIMPOS'!D2315</f>
        <v/>
      </c>
      <c r="D2339">
        <f>'03_DADOS_LIMPOS'!K2315</f>
        <v/>
      </c>
      <c r="E2339">
        <f>$B$8+$B$9*D2339</f>
        <v/>
      </c>
      <c r="F2339">
        <f>C2339-E2339</f>
        <v/>
      </c>
      <c r="G2339">
        <f>F2339/$B$11</f>
        <v/>
      </c>
      <c r="H2339">
        <f>ABS(G2339)</f>
        <v/>
      </c>
    </row>
    <row r="2340">
      <c r="A2340">
        <f>'03_DADOS_LIMPOS'!A2316</f>
        <v/>
      </c>
      <c r="B2340">
        <f>'03_DADOS_LIMPOS'!C2316</f>
        <v/>
      </c>
      <c r="C2340">
        <f>'03_DADOS_LIMPOS'!D2316</f>
        <v/>
      </c>
      <c r="D2340">
        <f>'03_DADOS_LIMPOS'!K2316</f>
        <v/>
      </c>
      <c r="E2340">
        <f>$B$8+$B$9*D2340</f>
        <v/>
      </c>
      <c r="F2340">
        <f>C2340-E2340</f>
        <v/>
      </c>
      <c r="G2340">
        <f>F2340/$B$11</f>
        <v/>
      </c>
      <c r="H2340">
        <f>ABS(G2340)</f>
        <v/>
      </c>
    </row>
    <row r="2341">
      <c r="A2341">
        <f>'03_DADOS_LIMPOS'!A2317</f>
        <v/>
      </c>
      <c r="B2341">
        <f>'03_DADOS_LIMPOS'!C2317</f>
        <v/>
      </c>
      <c r="C2341">
        <f>'03_DADOS_LIMPOS'!D2317</f>
        <v/>
      </c>
      <c r="D2341">
        <f>'03_DADOS_LIMPOS'!K2317</f>
        <v/>
      </c>
      <c r="E2341">
        <f>$B$8+$B$9*D2341</f>
        <v/>
      </c>
      <c r="F2341">
        <f>C2341-E2341</f>
        <v/>
      </c>
      <c r="G2341">
        <f>F2341/$B$11</f>
        <v/>
      </c>
      <c r="H2341">
        <f>ABS(G2341)</f>
        <v/>
      </c>
    </row>
    <row r="2342">
      <c r="A2342">
        <f>'03_DADOS_LIMPOS'!A2318</f>
        <v/>
      </c>
      <c r="B2342">
        <f>'03_DADOS_LIMPOS'!C2318</f>
        <v/>
      </c>
      <c r="C2342">
        <f>'03_DADOS_LIMPOS'!D2318</f>
        <v/>
      </c>
      <c r="D2342">
        <f>'03_DADOS_LIMPOS'!K2318</f>
        <v/>
      </c>
      <c r="E2342">
        <f>$B$8+$B$9*D2342</f>
        <v/>
      </c>
      <c r="F2342">
        <f>C2342-E2342</f>
        <v/>
      </c>
      <c r="G2342">
        <f>F2342/$B$11</f>
        <v/>
      </c>
      <c r="H2342">
        <f>ABS(G2342)</f>
        <v/>
      </c>
    </row>
    <row r="2343">
      <c r="A2343">
        <f>'03_DADOS_LIMPOS'!A2319</f>
        <v/>
      </c>
      <c r="B2343">
        <f>'03_DADOS_LIMPOS'!C2319</f>
        <v/>
      </c>
      <c r="C2343">
        <f>'03_DADOS_LIMPOS'!D2319</f>
        <v/>
      </c>
      <c r="D2343">
        <f>'03_DADOS_LIMPOS'!K2319</f>
        <v/>
      </c>
      <c r="E2343">
        <f>$B$8+$B$9*D2343</f>
        <v/>
      </c>
      <c r="F2343">
        <f>C2343-E2343</f>
        <v/>
      </c>
      <c r="G2343">
        <f>F2343/$B$11</f>
        <v/>
      </c>
      <c r="H2343">
        <f>ABS(G2343)</f>
        <v/>
      </c>
    </row>
    <row r="2344">
      <c r="A2344">
        <f>'03_DADOS_LIMPOS'!A2320</f>
        <v/>
      </c>
      <c r="B2344">
        <f>'03_DADOS_LIMPOS'!C2320</f>
        <v/>
      </c>
      <c r="C2344">
        <f>'03_DADOS_LIMPOS'!D2320</f>
        <v/>
      </c>
      <c r="D2344">
        <f>'03_DADOS_LIMPOS'!K2320</f>
        <v/>
      </c>
      <c r="E2344">
        <f>$B$8+$B$9*D2344</f>
        <v/>
      </c>
      <c r="F2344">
        <f>C2344-E2344</f>
        <v/>
      </c>
      <c r="G2344">
        <f>F2344/$B$11</f>
        <v/>
      </c>
      <c r="H2344">
        <f>ABS(G2344)</f>
        <v/>
      </c>
    </row>
    <row r="2345">
      <c r="A2345">
        <f>'03_DADOS_LIMPOS'!A2321</f>
        <v/>
      </c>
      <c r="B2345">
        <f>'03_DADOS_LIMPOS'!C2321</f>
        <v/>
      </c>
      <c r="C2345">
        <f>'03_DADOS_LIMPOS'!D2321</f>
        <v/>
      </c>
      <c r="D2345">
        <f>'03_DADOS_LIMPOS'!K2321</f>
        <v/>
      </c>
      <c r="E2345">
        <f>$B$8+$B$9*D2345</f>
        <v/>
      </c>
      <c r="F2345">
        <f>C2345-E2345</f>
        <v/>
      </c>
      <c r="G2345">
        <f>F2345/$B$11</f>
        <v/>
      </c>
      <c r="H2345">
        <f>ABS(G2345)</f>
        <v/>
      </c>
    </row>
    <row r="2346">
      <c r="A2346">
        <f>'03_DADOS_LIMPOS'!A2322</f>
        <v/>
      </c>
      <c r="B2346">
        <f>'03_DADOS_LIMPOS'!C2322</f>
        <v/>
      </c>
      <c r="C2346">
        <f>'03_DADOS_LIMPOS'!D2322</f>
        <v/>
      </c>
      <c r="D2346">
        <f>'03_DADOS_LIMPOS'!K2322</f>
        <v/>
      </c>
      <c r="E2346">
        <f>$B$8+$B$9*D2346</f>
        <v/>
      </c>
      <c r="F2346">
        <f>C2346-E2346</f>
        <v/>
      </c>
      <c r="G2346">
        <f>F2346/$B$11</f>
        <v/>
      </c>
      <c r="H2346">
        <f>ABS(G2346)</f>
        <v/>
      </c>
    </row>
    <row r="2347">
      <c r="A2347">
        <f>'03_DADOS_LIMPOS'!A2323</f>
        <v/>
      </c>
      <c r="B2347">
        <f>'03_DADOS_LIMPOS'!C2323</f>
        <v/>
      </c>
      <c r="C2347">
        <f>'03_DADOS_LIMPOS'!D2323</f>
        <v/>
      </c>
      <c r="D2347">
        <f>'03_DADOS_LIMPOS'!K2323</f>
        <v/>
      </c>
      <c r="E2347">
        <f>$B$8+$B$9*D2347</f>
        <v/>
      </c>
      <c r="F2347">
        <f>C2347-E2347</f>
        <v/>
      </c>
      <c r="G2347">
        <f>F2347/$B$11</f>
        <v/>
      </c>
      <c r="H2347">
        <f>ABS(G2347)</f>
        <v/>
      </c>
    </row>
    <row r="2348">
      <c r="A2348">
        <f>'03_DADOS_LIMPOS'!A2324</f>
        <v/>
      </c>
      <c r="B2348">
        <f>'03_DADOS_LIMPOS'!C2324</f>
        <v/>
      </c>
      <c r="C2348">
        <f>'03_DADOS_LIMPOS'!D2324</f>
        <v/>
      </c>
      <c r="D2348">
        <f>'03_DADOS_LIMPOS'!K2324</f>
        <v/>
      </c>
      <c r="E2348">
        <f>$B$8+$B$9*D2348</f>
        <v/>
      </c>
      <c r="F2348">
        <f>C2348-E2348</f>
        <v/>
      </c>
      <c r="G2348">
        <f>F2348/$B$11</f>
        <v/>
      </c>
      <c r="H2348">
        <f>ABS(G2348)</f>
        <v/>
      </c>
    </row>
    <row r="2349">
      <c r="A2349">
        <f>'03_DADOS_LIMPOS'!A2325</f>
        <v/>
      </c>
      <c r="B2349">
        <f>'03_DADOS_LIMPOS'!C2325</f>
        <v/>
      </c>
      <c r="C2349">
        <f>'03_DADOS_LIMPOS'!D2325</f>
        <v/>
      </c>
      <c r="D2349">
        <f>'03_DADOS_LIMPOS'!K2325</f>
        <v/>
      </c>
      <c r="E2349">
        <f>$B$8+$B$9*D2349</f>
        <v/>
      </c>
      <c r="F2349">
        <f>C2349-E2349</f>
        <v/>
      </c>
      <c r="G2349">
        <f>F2349/$B$11</f>
        <v/>
      </c>
      <c r="H2349">
        <f>ABS(G2349)</f>
        <v/>
      </c>
    </row>
    <row r="2350">
      <c r="A2350">
        <f>'03_DADOS_LIMPOS'!A2326</f>
        <v/>
      </c>
      <c r="B2350">
        <f>'03_DADOS_LIMPOS'!C2326</f>
        <v/>
      </c>
      <c r="C2350">
        <f>'03_DADOS_LIMPOS'!D2326</f>
        <v/>
      </c>
      <c r="D2350">
        <f>'03_DADOS_LIMPOS'!K2326</f>
        <v/>
      </c>
      <c r="E2350">
        <f>$B$8+$B$9*D2350</f>
        <v/>
      </c>
      <c r="F2350">
        <f>C2350-E2350</f>
        <v/>
      </c>
      <c r="G2350">
        <f>F2350/$B$11</f>
        <v/>
      </c>
      <c r="H2350">
        <f>ABS(G2350)</f>
        <v/>
      </c>
    </row>
    <row r="2351">
      <c r="A2351">
        <f>'03_DADOS_LIMPOS'!A2327</f>
        <v/>
      </c>
      <c r="B2351">
        <f>'03_DADOS_LIMPOS'!C2327</f>
        <v/>
      </c>
      <c r="C2351">
        <f>'03_DADOS_LIMPOS'!D2327</f>
        <v/>
      </c>
      <c r="D2351">
        <f>'03_DADOS_LIMPOS'!K2327</f>
        <v/>
      </c>
      <c r="E2351">
        <f>$B$8+$B$9*D2351</f>
        <v/>
      </c>
      <c r="F2351">
        <f>C2351-E2351</f>
        <v/>
      </c>
      <c r="G2351">
        <f>F2351/$B$11</f>
        <v/>
      </c>
      <c r="H2351">
        <f>ABS(G2351)</f>
        <v/>
      </c>
    </row>
    <row r="2352">
      <c r="A2352">
        <f>'03_DADOS_LIMPOS'!A2328</f>
        <v/>
      </c>
      <c r="B2352">
        <f>'03_DADOS_LIMPOS'!C2328</f>
        <v/>
      </c>
      <c r="C2352">
        <f>'03_DADOS_LIMPOS'!D2328</f>
        <v/>
      </c>
      <c r="D2352">
        <f>'03_DADOS_LIMPOS'!K2328</f>
        <v/>
      </c>
      <c r="E2352">
        <f>$B$8+$B$9*D2352</f>
        <v/>
      </c>
      <c r="F2352">
        <f>C2352-E2352</f>
        <v/>
      </c>
      <c r="G2352">
        <f>F2352/$B$11</f>
        <v/>
      </c>
      <c r="H2352">
        <f>ABS(G2352)</f>
        <v/>
      </c>
    </row>
    <row r="2353">
      <c r="A2353">
        <f>'03_DADOS_LIMPOS'!A2329</f>
        <v/>
      </c>
      <c r="B2353">
        <f>'03_DADOS_LIMPOS'!C2329</f>
        <v/>
      </c>
      <c r="C2353">
        <f>'03_DADOS_LIMPOS'!D2329</f>
        <v/>
      </c>
      <c r="D2353">
        <f>'03_DADOS_LIMPOS'!K2329</f>
        <v/>
      </c>
      <c r="E2353">
        <f>$B$8+$B$9*D2353</f>
        <v/>
      </c>
      <c r="F2353">
        <f>C2353-E2353</f>
        <v/>
      </c>
      <c r="G2353">
        <f>F2353/$B$11</f>
        <v/>
      </c>
      <c r="H2353">
        <f>ABS(G2353)</f>
        <v/>
      </c>
    </row>
    <row r="2354">
      <c r="A2354">
        <f>'03_DADOS_LIMPOS'!A2330</f>
        <v/>
      </c>
      <c r="B2354">
        <f>'03_DADOS_LIMPOS'!C2330</f>
        <v/>
      </c>
      <c r="C2354">
        <f>'03_DADOS_LIMPOS'!D2330</f>
        <v/>
      </c>
      <c r="D2354">
        <f>'03_DADOS_LIMPOS'!K2330</f>
        <v/>
      </c>
      <c r="E2354">
        <f>$B$8+$B$9*D2354</f>
        <v/>
      </c>
      <c r="F2354">
        <f>C2354-E2354</f>
        <v/>
      </c>
      <c r="G2354">
        <f>F2354/$B$11</f>
        <v/>
      </c>
      <c r="H2354">
        <f>ABS(G2354)</f>
        <v/>
      </c>
    </row>
    <row r="2355">
      <c r="A2355">
        <f>'03_DADOS_LIMPOS'!A2331</f>
        <v/>
      </c>
      <c r="B2355">
        <f>'03_DADOS_LIMPOS'!C2331</f>
        <v/>
      </c>
      <c r="C2355">
        <f>'03_DADOS_LIMPOS'!D2331</f>
        <v/>
      </c>
      <c r="D2355">
        <f>'03_DADOS_LIMPOS'!K2331</f>
        <v/>
      </c>
      <c r="E2355">
        <f>$B$8+$B$9*D2355</f>
        <v/>
      </c>
      <c r="F2355">
        <f>C2355-E2355</f>
        <v/>
      </c>
      <c r="G2355">
        <f>F2355/$B$11</f>
        <v/>
      </c>
      <c r="H2355">
        <f>ABS(G2355)</f>
        <v/>
      </c>
    </row>
    <row r="2356">
      <c r="A2356">
        <f>'03_DADOS_LIMPOS'!A2332</f>
        <v/>
      </c>
      <c r="B2356">
        <f>'03_DADOS_LIMPOS'!C2332</f>
        <v/>
      </c>
      <c r="C2356">
        <f>'03_DADOS_LIMPOS'!D2332</f>
        <v/>
      </c>
      <c r="D2356">
        <f>'03_DADOS_LIMPOS'!K2332</f>
        <v/>
      </c>
      <c r="E2356">
        <f>$B$8+$B$9*D2356</f>
        <v/>
      </c>
      <c r="F2356">
        <f>C2356-E2356</f>
        <v/>
      </c>
      <c r="G2356">
        <f>F2356/$B$11</f>
        <v/>
      </c>
      <c r="H2356">
        <f>ABS(G2356)</f>
        <v/>
      </c>
    </row>
    <row r="2357">
      <c r="A2357">
        <f>'03_DADOS_LIMPOS'!A2333</f>
        <v/>
      </c>
      <c r="B2357">
        <f>'03_DADOS_LIMPOS'!C2333</f>
        <v/>
      </c>
      <c r="C2357">
        <f>'03_DADOS_LIMPOS'!D2333</f>
        <v/>
      </c>
      <c r="D2357">
        <f>'03_DADOS_LIMPOS'!K2333</f>
        <v/>
      </c>
      <c r="E2357">
        <f>$B$8+$B$9*D2357</f>
        <v/>
      </c>
      <c r="F2357">
        <f>C2357-E2357</f>
        <v/>
      </c>
      <c r="G2357">
        <f>F2357/$B$11</f>
        <v/>
      </c>
      <c r="H2357">
        <f>ABS(G2357)</f>
        <v/>
      </c>
    </row>
    <row r="2358">
      <c r="A2358">
        <f>'03_DADOS_LIMPOS'!A2334</f>
        <v/>
      </c>
      <c r="B2358">
        <f>'03_DADOS_LIMPOS'!C2334</f>
        <v/>
      </c>
      <c r="C2358">
        <f>'03_DADOS_LIMPOS'!D2334</f>
        <v/>
      </c>
      <c r="D2358">
        <f>'03_DADOS_LIMPOS'!K2334</f>
        <v/>
      </c>
      <c r="E2358">
        <f>$B$8+$B$9*D2358</f>
        <v/>
      </c>
      <c r="F2358">
        <f>C2358-E2358</f>
        <v/>
      </c>
      <c r="G2358">
        <f>F2358/$B$11</f>
        <v/>
      </c>
      <c r="H2358">
        <f>ABS(G2358)</f>
        <v/>
      </c>
    </row>
    <row r="2359">
      <c r="A2359">
        <f>'03_DADOS_LIMPOS'!A2335</f>
        <v/>
      </c>
      <c r="B2359">
        <f>'03_DADOS_LIMPOS'!C2335</f>
        <v/>
      </c>
      <c r="C2359">
        <f>'03_DADOS_LIMPOS'!D2335</f>
        <v/>
      </c>
      <c r="D2359">
        <f>'03_DADOS_LIMPOS'!K2335</f>
        <v/>
      </c>
      <c r="E2359">
        <f>$B$8+$B$9*D2359</f>
        <v/>
      </c>
      <c r="F2359">
        <f>C2359-E2359</f>
        <v/>
      </c>
      <c r="G2359">
        <f>F2359/$B$11</f>
        <v/>
      </c>
      <c r="H2359">
        <f>ABS(G2359)</f>
        <v/>
      </c>
    </row>
    <row r="2360">
      <c r="A2360">
        <f>'03_DADOS_LIMPOS'!A2336</f>
        <v/>
      </c>
      <c r="B2360">
        <f>'03_DADOS_LIMPOS'!C2336</f>
        <v/>
      </c>
      <c r="C2360">
        <f>'03_DADOS_LIMPOS'!D2336</f>
        <v/>
      </c>
      <c r="D2360">
        <f>'03_DADOS_LIMPOS'!K2336</f>
        <v/>
      </c>
      <c r="E2360">
        <f>$B$8+$B$9*D2360</f>
        <v/>
      </c>
      <c r="F2360">
        <f>C2360-E2360</f>
        <v/>
      </c>
      <c r="G2360">
        <f>F2360/$B$11</f>
        <v/>
      </c>
      <c r="H2360">
        <f>ABS(G2360)</f>
        <v/>
      </c>
    </row>
    <row r="2361">
      <c r="A2361">
        <f>'03_DADOS_LIMPOS'!A2337</f>
        <v/>
      </c>
      <c r="B2361">
        <f>'03_DADOS_LIMPOS'!C2337</f>
        <v/>
      </c>
      <c r="C2361">
        <f>'03_DADOS_LIMPOS'!D2337</f>
        <v/>
      </c>
      <c r="D2361">
        <f>'03_DADOS_LIMPOS'!K2337</f>
        <v/>
      </c>
      <c r="E2361">
        <f>$B$8+$B$9*D2361</f>
        <v/>
      </c>
      <c r="F2361">
        <f>C2361-E2361</f>
        <v/>
      </c>
      <c r="G2361">
        <f>F2361/$B$11</f>
        <v/>
      </c>
      <c r="H2361">
        <f>ABS(G2361)</f>
        <v/>
      </c>
    </row>
    <row r="2362">
      <c r="A2362">
        <f>'03_DADOS_LIMPOS'!A2338</f>
        <v/>
      </c>
      <c r="B2362">
        <f>'03_DADOS_LIMPOS'!C2338</f>
        <v/>
      </c>
      <c r="C2362">
        <f>'03_DADOS_LIMPOS'!D2338</f>
        <v/>
      </c>
      <c r="D2362">
        <f>'03_DADOS_LIMPOS'!K2338</f>
        <v/>
      </c>
      <c r="E2362">
        <f>$B$8+$B$9*D2362</f>
        <v/>
      </c>
      <c r="F2362">
        <f>C2362-E2362</f>
        <v/>
      </c>
      <c r="G2362">
        <f>F2362/$B$11</f>
        <v/>
      </c>
      <c r="H2362">
        <f>ABS(G2362)</f>
        <v/>
      </c>
    </row>
    <row r="2363">
      <c r="A2363">
        <f>'03_DADOS_LIMPOS'!A2339</f>
        <v/>
      </c>
      <c r="B2363">
        <f>'03_DADOS_LIMPOS'!C2339</f>
        <v/>
      </c>
      <c r="C2363">
        <f>'03_DADOS_LIMPOS'!D2339</f>
        <v/>
      </c>
      <c r="D2363">
        <f>'03_DADOS_LIMPOS'!K2339</f>
        <v/>
      </c>
      <c r="E2363">
        <f>$B$8+$B$9*D2363</f>
        <v/>
      </c>
      <c r="F2363">
        <f>C2363-E2363</f>
        <v/>
      </c>
      <c r="G2363">
        <f>F2363/$B$11</f>
        <v/>
      </c>
      <c r="H2363">
        <f>ABS(G2363)</f>
        <v/>
      </c>
    </row>
    <row r="2364">
      <c r="A2364">
        <f>'03_DADOS_LIMPOS'!A2340</f>
        <v/>
      </c>
      <c r="B2364">
        <f>'03_DADOS_LIMPOS'!C2340</f>
        <v/>
      </c>
      <c r="C2364">
        <f>'03_DADOS_LIMPOS'!D2340</f>
        <v/>
      </c>
      <c r="D2364">
        <f>'03_DADOS_LIMPOS'!K2340</f>
        <v/>
      </c>
      <c r="E2364">
        <f>$B$8+$B$9*D2364</f>
        <v/>
      </c>
      <c r="F2364">
        <f>C2364-E2364</f>
        <v/>
      </c>
      <c r="G2364">
        <f>F2364/$B$11</f>
        <v/>
      </c>
      <c r="H2364">
        <f>ABS(G2364)</f>
        <v/>
      </c>
    </row>
    <row r="2365">
      <c r="A2365">
        <f>'03_DADOS_LIMPOS'!A2341</f>
        <v/>
      </c>
      <c r="B2365">
        <f>'03_DADOS_LIMPOS'!C2341</f>
        <v/>
      </c>
      <c r="C2365">
        <f>'03_DADOS_LIMPOS'!D2341</f>
        <v/>
      </c>
      <c r="D2365">
        <f>'03_DADOS_LIMPOS'!K2341</f>
        <v/>
      </c>
      <c r="E2365">
        <f>$B$8+$B$9*D2365</f>
        <v/>
      </c>
      <c r="F2365">
        <f>C2365-E2365</f>
        <v/>
      </c>
      <c r="G2365">
        <f>F2365/$B$11</f>
        <v/>
      </c>
      <c r="H2365">
        <f>ABS(G2365)</f>
        <v/>
      </c>
    </row>
    <row r="2366">
      <c r="A2366">
        <f>'03_DADOS_LIMPOS'!A2342</f>
        <v/>
      </c>
      <c r="B2366">
        <f>'03_DADOS_LIMPOS'!C2342</f>
        <v/>
      </c>
      <c r="C2366">
        <f>'03_DADOS_LIMPOS'!D2342</f>
        <v/>
      </c>
      <c r="D2366">
        <f>'03_DADOS_LIMPOS'!K2342</f>
        <v/>
      </c>
      <c r="E2366">
        <f>$B$8+$B$9*D2366</f>
        <v/>
      </c>
      <c r="F2366">
        <f>C2366-E2366</f>
        <v/>
      </c>
      <c r="G2366">
        <f>F2366/$B$11</f>
        <v/>
      </c>
      <c r="H2366">
        <f>ABS(G2366)</f>
        <v/>
      </c>
    </row>
    <row r="2367">
      <c r="A2367">
        <f>'03_DADOS_LIMPOS'!A2343</f>
        <v/>
      </c>
      <c r="B2367">
        <f>'03_DADOS_LIMPOS'!C2343</f>
        <v/>
      </c>
      <c r="C2367">
        <f>'03_DADOS_LIMPOS'!D2343</f>
        <v/>
      </c>
      <c r="D2367">
        <f>'03_DADOS_LIMPOS'!K2343</f>
        <v/>
      </c>
      <c r="E2367">
        <f>$B$8+$B$9*D2367</f>
        <v/>
      </c>
      <c r="F2367">
        <f>C2367-E2367</f>
        <v/>
      </c>
      <c r="G2367">
        <f>F2367/$B$11</f>
        <v/>
      </c>
      <c r="H2367">
        <f>ABS(G2367)</f>
        <v/>
      </c>
    </row>
    <row r="2368">
      <c r="A2368">
        <f>'03_DADOS_LIMPOS'!A2344</f>
        <v/>
      </c>
      <c r="B2368">
        <f>'03_DADOS_LIMPOS'!C2344</f>
        <v/>
      </c>
      <c r="C2368">
        <f>'03_DADOS_LIMPOS'!D2344</f>
        <v/>
      </c>
      <c r="D2368">
        <f>'03_DADOS_LIMPOS'!K2344</f>
        <v/>
      </c>
      <c r="E2368">
        <f>$B$8+$B$9*D2368</f>
        <v/>
      </c>
      <c r="F2368">
        <f>C2368-E2368</f>
        <v/>
      </c>
      <c r="G2368">
        <f>F2368/$B$11</f>
        <v/>
      </c>
      <c r="H2368">
        <f>ABS(G2368)</f>
        <v/>
      </c>
    </row>
    <row r="2369">
      <c r="A2369">
        <f>'03_DADOS_LIMPOS'!A2345</f>
        <v/>
      </c>
      <c r="B2369">
        <f>'03_DADOS_LIMPOS'!C2345</f>
        <v/>
      </c>
      <c r="C2369">
        <f>'03_DADOS_LIMPOS'!D2345</f>
        <v/>
      </c>
      <c r="D2369">
        <f>'03_DADOS_LIMPOS'!K2345</f>
        <v/>
      </c>
      <c r="E2369">
        <f>$B$8+$B$9*D2369</f>
        <v/>
      </c>
      <c r="F2369">
        <f>C2369-E2369</f>
        <v/>
      </c>
      <c r="G2369">
        <f>F2369/$B$11</f>
        <v/>
      </c>
      <c r="H2369">
        <f>ABS(G2369)</f>
        <v/>
      </c>
    </row>
    <row r="2370">
      <c r="A2370">
        <f>'03_DADOS_LIMPOS'!A2346</f>
        <v/>
      </c>
      <c r="B2370">
        <f>'03_DADOS_LIMPOS'!C2346</f>
        <v/>
      </c>
      <c r="C2370">
        <f>'03_DADOS_LIMPOS'!D2346</f>
        <v/>
      </c>
      <c r="D2370">
        <f>'03_DADOS_LIMPOS'!K2346</f>
        <v/>
      </c>
      <c r="E2370">
        <f>$B$8+$B$9*D2370</f>
        <v/>
      </c>
      <c r="F2370">
        <f>C2370-E2370</f>
        <v/>
      </c>
      <c r="G2370">
        <f>F2370/$B$11</f>
        <v/>
      </c>
      <c r="H2370">
        <f>ABS(G2370)</f>
        <v/>
      </c>
    </row>
    <row r="2371">
      <c r="A2371">
        <f>'03_DADOS_LIMPOS'!A2347</f>
        <v/>
      </c>
      <c r="B2371">
        <f>'03_DADOS_LIMPOS'!C2347</f>
        <v/>
      </c>
      <c r="C2371">
        <f>'03_DADOS_LIMPOS'!D2347</f>
        <v/>
      </c>
      <c r="D2371">
        <f>'03_DADOS_LIMPOS'!K2347</f>
        <v/>
      </c>
      <c r="E2371">
        <f>$B$8+$B$9*D2371</f>
        <v/>
      </c>
      <c r="F2371">
        <f>C2371-E2371</f>
        <v/>
      </c>
      <c r="G2371">
        <f>F2371/$B$11</f>
        <v/>
      </c>
      <c r="H2371">
        <f>ABS(G2371)</f>
        <v/>
      </c>
    </row>
    <row r="2372">
      <c r="A2372">
        <f>'03_DADOS_LIMPOS'!A2348</f>
        <v/>
      </c>
      <c r="B2372">
        <f>'03_DADOS_LIMPOS'!C2348</f>
        <v/>
      </c>
      <c r="C2372">
        <f>'03_DADOS_LIMPOS'!D2348</f>
        <v/>
      </c>
      <c r="D2372">
        <f>'03_DADOS_LIMPOS'!K2348</f>
        <v/>
      </c>
      <c r="E2372">
        <f>$B$8+$B$9*D2372</f>
        <v/>
      </c>
      <c r="F2372">
        <f>C2372-E2372</f>
        <v/>
      </c>
      <c r="G2372">
        <f>F2372/$B$11</f>
        <v/>
      </c>
      <c r="H2372">
        <f>ABS(G2372)</f>
        <v/>
      </c>
    </row>
    <row r="2373">
      <c r="A2373">
        <f>'03_DADOS_LIMPOS'!A2349</f>
        <v/>
      </c>
      <c r="B2373">
        <f>'03_DADOS_LIMPOS'!C2349</f>
        <v/>
      </c>
      <c r="C2373">
        <f>'03_DADOS_LIMPOS'!D2349</f>
        <v/>
      </c>
      <c r="D2373">
        <f>'03_DADOS_LIMPOS'!K2349</f>
        <v/>
      </c>
      <c r="E2373">
        <f>$B$8+$B$9*D2373</f>
        <v/>
      </c>
      <c r="F2373">
        <f>C2373-E2373</f>
        <v/>
      </c>
      <c r="G2373">
        <f>F2373/$B$11</f>
        <v/>
      </c>
      <c r="H2373">
        <f>ABS(G2373)</f>
        <v/>
      </c>
    </row>
    <row r="2374">
      <c r="A2374">
        <f>'03_DADOS_LIMPOS'!A2350</f>
        <v/>
      </c>
      <c r="B2374">
        <f>'03_DADOS_LIMPOS'!C2350</f>
        <v/>
      </c>
      <c r="C2374">
        <f>'03_DADOS_LIMPOS'!D2350</f>
        <v/>
      </c>
      <c r="D2374">
        <f>'03_DADOS_LIMPOS'!K2350</f>
        <v/>
      </c>
      <c r="E2374">
        <f>$B$8+$B$9*D2374</f>
        <v/>
      </c>
      <c r="F2374">
        <f>C2374-E2374</f>
        <v/>
      </c>
      <c r="G2374">
        <f>F2374/$B$11</f>
        <v/>
      </c>
      <c r="H2374">
        <f>ABS(G2374)</f>
        <v/>
      </c>
    </row>
    <row r="2375">
      <c r="A2375">
        <f>'03_DADOS_LIMPOS'!A2351</f>
        <v/>
      </c>
      <c r="B2375">
        <f>'03_DADOS_LIMPOS'!C2351</f>
        <v/>
      </c>
      <c r="C2375">
        <f>'03_DADOS_LIMPOS'!D2351</f>
        <v/>
      </c>
      <c r="D2375">
        <f>'03_DADOS_LIMPOS'!K2351</f>
        <v/>
      </c>
      <c r="E2375">
        <f>$B$8+$B$9*D2375</f>
        <v/>
      </c>
      <c r="F2375">
        <f>C2375-E2375</f>
        <v/>
      </c>
      <c r="G2375">
        <f>F2375/$B$11</f>
        <v/>
      </c>
      <c r="H2375">
        <f>ABS(G2375)</f>
        <v/>
      </c>
    </row>
    <row r="2376">
      <c r="A2376">
        <f>'03_DADOS_LIMPOS'!A2352</f>
        <v/>
      </c>
      <c r="B2376">
        <f>'03_DADOS_LIMPOS'!C2352</f>
        <v/>
      </c>
      <c r="C2376">
        <f>'03_DADOS_LIMPOS'!D2352</f>
        <v/>
      </c>
      <c r="D2376">
        <f>'03_DADOS_LIMPOS'!K2352</f>
        <v/>
      </c>
      <c r="E2376">
        <f>$B$8+$B$9*D2376</f>
        <v/>
      </c>
      <c r="F2376">
        <f>C2376-E2376</f>
        <v/>
      </c>
      <c r="G2376">
        <f>F2376/$B$11</f>
        <v/>
      </c>
      <c r="H2376">
        <f>ABS(G2376)</f>
        <v/>
      </c>
    </row>
    <row r="2377">
      <c r="A2377">
        <f>'03_DADOS_LIMPOS'!A2353</f>
        <v/>
      </c>
      <c r="B2377">
        <f>'03_DADOS_LIMPOS'!C2353</f>
        <v/>
      </c>
      <c r="C2377">
        <f>'03_DADOS_LIMPOS'!D2353</f>
        <v/>
      </c>
      <c r="D2377">
        <f>'03_DADOS_LIMPOS'!K2353</f>
        <v/>
      </c>
      <c r="E2377">
        <f>$B$8+$B$9*D2377</f>
        <v/>
      </c>
      <c r="F2377">
        <f>C2377-E2377</f>
        <v/>
      </c>
      <c r="G2377">
        <f>F2377/$B$11</f>
        <v/>
      </c>
      <c r="H2377">
        <f>ABS(G2377)</f>
        <v/>
      </c>
    </row>
    <row r="2378">
      <c r="A2378">
        <f>'03_DADOS_LIMPOS'!A2354</f>
        <v/>
      </c>
      <c r="B2378">
        <f>'03_DADOS_LIMPOS'!C2354</f>
        <v/>
      </c>
      <c r="C2378">
        <f>'03_DADOS_LIMPOS'!D2354</f>
        <v/>
      </c>
      <c r="D2378">
        <f>'03_DADOS_LIMPOS'!K2354</f>
        <v/>
      </c>
      <c r="E2378">
        <f>$B$8+$B$9*D2378</f>
        <v/>
      </c>
      <c r="F2378">
        <f>C2378-E2378</f>
        <v/>
      </c>
      <c r="G2378">
        <f>F2378/$B$11</f>
        <v/>
      </c>
      <c r="H2378">
        <f>ABS(G2378)</f>
        <v/>
      </c>
    </row>
    <row r="2379">
      <c r="A2379">
        <f>'03_DADOS_LIMPOS'!A2355</f>
        <v/>
      </c>
      <c r="B2379">
        <f>'03_DADOS_LIMPOS'!C2355</f>
        <v/>
      </c>
      <c r="C2379">
        <f>'03_DADOS_LIMPOS'!D2355</f>
        <v/>
      </c>
      <c r="D2379">
        <f>'03_DADOS_LIMPOS'!K2355</f>
        <v/>
      </c>
      <c r="E2379">
        <f>$B$8+$B$9*D2379</f>
        <v/>
      </c>
      <c r="F2379">
        <f>C2379-E2379</f>
        <v/>
      </c>
      <c r="G2379">
        <f>F2379/$B$11</f>
        <v/>
      </c>
      <c r="H2379">
        <f>ABS(G2379)</f>
        <v/>
      </c>
    </row>
    <row r="2380">
      <c r="A2380">
        <f>'03_DADOS_LIMPOS'!A2356</f>
        <v/>
      </c>
      <c r="B2380">
        <f>'03_DADOS_LIMPOS'!C2356</f>
        <v/>
      </c>
      <c r="C2380">
        <f>'03_DADOS_LIMPOS'!D2356</f>
        <v/>
      </c>
      <c r="D2380">
        <f>'03_DADOS_LIMPOS'!K2356</f>
        <v/>
      </c>
      <c r="E2380">
        <f>$B$8+$B$9*D2380</f>
        <v/>
      </c>
      <c r="F2380">
        <f>C2380-E2380</f>
        <v/>
      </c>
      <c r="G2380">
        <f>F2380/$B$11</f>
        <v/>
      </c>
      <c r="H2380">
        <f>ABS(G2380)</f>
        <v/>
      </c>
    </row>
    <row r="2381">
      <c r="A2381">
        <f>'03_DADOS_LIMPOS'!A2357</f>
        <v/>
      </c>
      <c r="B2381">
        <f>'03_DADOS_LIMPOS'!C2357</f>
        <v/>
      </c>
      <c r="C2381">
        <f>'03_DADOS_LIMPOS'!D2357</f>
        <v/>
      </c>
      <c r="D2381">
        <f>'03_DADOS_LIMPOS'!K2357</f>
        <v/>
      </c>
      <c r="E2381">
        <f>$B$8+$B$9*D2381</f>
        <v/>
      </c>
      <c r="F2381">
        <f>C2381-E2381</f>
        <v/>
      </c>
      <c r="G2381">
        <f>F2381/$B$11</f>
        <v/>
      </c>
      <c r="H2381">
        <f>ABS(G2381)</f>
        <v/>
      </c>
    </row>
    <row r="2382">
      <c r="A2382">
        <f>'03_DADOS_LIMPOS'!A2358</f>
        <v/>
      </c>
      <c r="B2382">
        <f>'03_DADOS_LIMPOS'!C2358</f>
        <v/>
      </c>
      <c r="C2382">
        <f>'03_DADOS_LIMPOS'!D2358</f>
        <v/>
      </c>
      <c r="D2382">
        <f>'03_DADOS_LIMPOS'!K2358</f>
        <v/>
      </c>
      <c r="E2382">
        <f>$B$8+$B$9*D2382</f>
        <v/>
      </c>
      <c r="F2382">
        <f>C2382-E2382</f>
        <v/>
      </c>
      <c r="G2382">
        <f>F2382/$B$11</f>
        <v/>
      </c>
      <c r="H2382">
        <f>ABS(G2382)</f>
        <v/>
      </c>
    </row>
    <row r="2383">
      <c r="A2383">
        <f>'03_DADOS_LIMPOS'!A2359</f>
        <v/>
      </c>
      <c r="B2383">
        <f>'03_DADOS_LIMPOS'!C2359</f>
        <v/>
      </c>
      <c r="C2383">
        <f>'03_DADOS_LIMPOS'!D2359</f>
        <v/>
      </c>
      <c r="D2383">
        <f>'03_DADOS_LIMPOS'!K2359</f>
        <v/>
      </c>
      <c r="E2383">
        <f>$B$8+$B$9*D2383</f>
        <v/>
      </c>
      <c r="F2383">
        <f>C2383-E2383</f>
        <v/>
      </c>
      <c r="G2383">
        <f>F2383/$B$11</f>
        <v/>
      </c>
      <c r="H2383">
        <f>ABS(G2383)</f>
        <v/>
      </c>
    </row>
    <row r="2384">
      <c r="A2384">
        <f>'03_DADOS_LIMPOS'!A2360</f>
        <v/>
      </c>
      <c r="B2384">
        <f>'03_DADOS_LIMPOS'!C2360</f>
        <v/>
      </c>
      <c r="C2384">
        <f>'03_DADOS_LIMPOS'!D2360</f>
        <v/>
      </c>
      <c r="D2384">
        <f>'03_DADOS_LIMPOS'!K2360</f>
        <v/>
      </c>
      <c r="E2384">
        <f>$B$8+$B$9*D2384</f>
        <v/>
      </c>
      <c r="F2384">
        <f>C2384-E2384</f>
        <v/>
      </c>
      <c r="G2384">
        <f>F2384/$B$11</f>
        <v/>
      </c>
      <c r="H2384">
        <f>ABS(G2384)</f>
        <v/>
      </c>
    </row>
    <row r="2385">
      <c r="A2385">
        <f>'03_DADOS_LIMPOS'!A2361</f>
        <v/>
      </c>
      <c r="B2385">
        <f>'03_DADOS_LIMPOS'!C2361</f>
        <v/>
      </c>
      <c r="C2385">
        <f>'03_DADOS_LIMPOS'!D2361</f>
        <v/>
      </c>
      <c r="D2385">
        <f>'03_DADOS_LIMPOS'!K2361</f>
        <v/>
      </c>
      <c r="E2385">
        <f>$B$8+$B$9*D2385</f>
        <v/>
      </c>
      <c r="F2385">
        <f>C2385-E2385</f>
        <v/>
      </c>
      <c r="G2385">
        <f>F2385/$B$11</f>
        <v/>
      </c>
      <c r="H2385">
        <f>ABS(G2385)</f>
        <v/>
      </c>
    </row>
    <row r="2386">
      <c r="A2386">
        <f>'03_DADOS_LIMPOS'!A2362</f>
        <v/>
      </c>
      <c r="B2386">
        <f>'03_DADOS_LIMPOS'!C2362</f>
        <v/>
      </c>
      <c r="C2386">
        <f>'03_DADOS_LIMPOS'!D2362</f>
        <v/>
      </c>
      <c r="D2386">
        <f>'03_DADOS_LIMPOS'!K2362</f>
        <v/>
      </c>
      <c r="E2386">
        <f>$B$8+$B$9*D2386</f>
        <v/>
      </c>
      <c r="F2386">
        <f>C2386-E2386</f>
        <v/>
      </c>
      <c r="G2386">
        <f>F2386/$B$11</f>
        <v/>
      </c>
      <c r="H2386">
        <f>ABS(G2386)</f>
        <v/>
      </c>
    </row>
    <row r="2387">
      <c r="A2387">
        <f>'03_DADOS_LIMPOS'!A2363</f>
        <v/>
      </c>
      <c r="B2387">
        <f>'03_DADOS_LIMPOS'!C2363</f>
        <v/>
      </c>
      <c r="C2387">
        <f>'03_DADOS_LIMPOS'!D2363</f>
        <v/>
      </c>
      <c r="D2387">
        <f>'03_DADOS_LIMPOS'!K2363</f>
        <v/>
      </c>
      <c r="E2387">
        <f>$B$8+$B$9*D2387</f>
        <v/>
      </c>
      <c r="F2387">
        <f>C2387-E2387</f>
        <v/>
      </c>
      <c r="G2387">
        <f>F2387/$B$11</f>
        <v/>
      </c>
      <c r="H2387">
        <f>ABS(G2387)</f>
        <v/>
      </c>
    </row>
    <row r="2388">
      <c r="A2388">
        <f>'03_DADOS_LIMPOS'!A2364</f>
        <v/>
      </c>
      <c r="B2388">
        <f>'03_DADOS_LIMPOS'!C2364</f>
        <v/>
      </c>
      <c r="C2388">
        <f>'03_DADOS_LIMPOS'!D2364</f>
        <v/>
      </c>
      <c r="D2388">
        <f>'03_DADOS_LIMPOS'!K2364</f>
        <v/>
      </c>
      <c r="E2388">
        <f>$B$8+$B$9*D2388</f>
        <v/>
      </c>
      <c r="F2388">
        <f>C2388-E2388</f>
        <v/>
      </c>
      <c r="G2388">
        <f>F2388/$B$11</f>
        <v/>
      </c>
      <c r="H2388">
        <f>ABS(G2388)</f>
        <v/>
      </c>
    </row>
    <row r="2389">
      <c r="A2389">
        <f>'03_DADOS_LIMPOS'!A2365</f>
        <v/>
      </c>
      <c r="B2389">
        <f>'03_DADOS_LIMPOS'!C2365</f>
        <v/>
      </c>
      <c r="C2389">
        <f>'03_DADOS_LIMPOS'!D2365</f>
        <v/>
      </c>
      <c r="D2389">
        <f>'03_DADOS_LIMPOS'!K2365</f>
        <v/>
      </c>
      <c r="E2389">
        <f>$B$8+$B$9*D2389</f>
        <v/>
      </c>
      <c r="F2389">
        <f>C2389-E2389</f>
        <v/>
      </c>
      <c r="G2389">
        <f>F2389/$B$11</f>
        <v/>
      </c>
      <c r="H2389">
        <f>ABS(G2389)</f>
        <v/>
      </c>
    </row>
    <row r="2390">
      <c r="A2390">
        <f>'03_DADOS_LIMPOS'!A2366</f>
        <v/>
      </c>
      <c r="B2390">
        <f>'03_DADOS_LIMPOS'!C2366</f>
        <v/>
      </c>
      <c r="C2390">
        <f>'03_DADOS_LIMPOS'!D2366</f>
        <v/>
      </c>
      <c r="D2390">
        <f>'03_DADOS_LIMPOS'!K2366</f>
        <v/>
      </c>
      <c r="E2390">
        <f>$B$8+$B$9*D2390</f>
        <v/>
      </c>
      <c r="F2390">
        <f>C2390-E2390</f>
        <v/>
      </c>
      <c r="G2390">
        <f>F2390/$B$11</f>
        <v/>
      </c>
      <c r="H2390">
        <f>ABS(G2390)</f>
        <v/>
      </c>
    </row>
    <row r="2391">
      <c r="A2391">
        <f>'03_DADOS_LIMPOS'!A2367</f>
        <v/>
      </c>
      <c r="B2391">
        <f>'03_DADOS_LIMPOS'!C2367</f>
        <v/>
      </c>
      <c r="C2391">
        <f>'03_DADOS_LIMPOS'!D2367</f>
        <v/>
      </c>
      <c r="D2391">
        <f>'03_DADOS_LIMPOS'!K2367</f>
        <v/>
      </c>
      <c r="E2391">
        <f>$B$8+$B$9*D2391</f>
        <v/>
      </c>
      <c r="F2391">
        <f>C2391-E2391</f>
        <v/>
      </c>
      <c r="G2391">
        <f>F2391/$B$11</f>
        <v/>
      </c>
      <c r="H2391">
        <f>ABS(G2391)</f>
        <v/>
      </c>
    </row>
    <row r="2392">
      <c r="A2392">
        <f>'03_DADOS_LIMPOS'!A2368</f>
        <v/>
      </c>
      <c r="B2392">
        <f>'03_DADOS_LIMPOS'!C2368</f>
        <v/>
      </c>
      <c r="C2392">
        <f>'03_DADOS_LIMPOS'!D2368</f>
        <v/>
      </c>
      <c r="D2392">
        <f>'03_DADOS_LIMPOS'!K2368</f>
        <v/>
      </c>
      <c r="E2392">
        <f>$B$8+$B$9*D2392</f>
        <v/>
      </c>
      <c r="F2392">
        <f>C2392-E2392</f>
        <v/>
      </c>
      <c r="G2392">
        <f>F2392/$B$11</f>
        <v/>
      </c>
      <c r="H2392">
        <f>ABS(G2392)</f>
        <v/>
      </c>
    </row>
    <row r="2393">
      <c r="A2393">
        <f>'03_DADOS_LIMPOS'!A2369</f>
        <v/>
      </c>
      <c r="B2393">
        <f>'03_DADOS_LIMPOS'!C2369</f>
        <v/>
      </c>
      <c r="C2393">
        <f>'03_DADOS_LIMPOS'!D2369</f>
        <v/>
      </c>
      <c r="D2393">
        <f>'03_DADOS_LIMPOS'!K2369</f>
        <v/>
      </c>
      <c r="E2393">
        <f>$B$8+$B$9*D2393</f>
        <v/>
      </c>
      <c r="F2393">
        <f>C2393-E2393</f>
        <v/>
      </c>
      <c r="G2393">
        <f>F2393/$B$11</f>
        <v/>
      </c>
      <c r="H2393">
        <f>ABS(G2393)</f>
        <v/>
      </c>
    </row>
    <row r="2394">
      <c r="A2394">
        <f>'03_DADOS_LIMPOS'!A2370</f>
        <v/>
      </c>
      <c r="B2394">
        <f>'03_DADOS_LIMPOS'!C2370</f>
        <v/>
      </c>
      <c r="C2394">
        <f>'03_DADOS_LIMPOS'!D2370</f>
        <v/>
      </c>
      <c r="D2394">
        <f>'03_DADOS_LIMPOS'!K2370</f>
        <v/>
      </c>
      <c r="E2394">
        <f>$B$8+$B$9*D2394</f>
        <v/>
      </c>
      <c r="F2394">
        <f>C2394-E2394</f>
        <v/>
      </c>
      <c r="G2394">
        <f>F2394/$B$11</f>
        <v/>
      </c>
      <c r="H2394">
        <f>ABS(G2394)</f>
        <v/>
      </c>
    </row>
    <row r="2395">
      <c r="A2395">
        <f>'03_DADOS_LIMPOS'!A2371</f>
        <v/>
      </c>
      <c r="B2395">
        <f>'03_DADOS_LIMPOS'!C2371</f>
        <v/>
      </c>
      <c r="C2395">
        <f>'03_DADOS_LIMPOS'!D2371</f>
        <v/>
      </c>
      <c r="D2395">
        <f>'03_DADOS_LIMPOS'!K2371</f>
        <v/>
      </c>
      <c r="E2395">
        <f>$B$8+$B$9*D2395</f>
        <v/>
      </c>
      <c r="F2395">
        <f>C2395-E2395</f>
        <v/>
      </c>
      <c r="G2395">
        <f>F2395/$B$11</f>
        <v/>
      </c>
      <c r="H2395">
        <f>ABS(G2395)</f>
        <v/>
      </c>
    </row>
    <row r="2396">
      <c r="A2396">
        <f>'03_DADOS_LIMPOS'!A2372</f>
        <v/>
      </c>
      <c r="B2396">
        <f>'03_DADOS_LIMPOS'!C2372</f>
        <v/>
      </c>
      <c r="C2396">
        <f>'03_DADOS_LIMPOS'!D2372</f>
        <v/>
      </c>
      <c r="D2396">
        <f>'03_DADOS_LIMPOS'!K2372</f>
        <v/>
      </c>
      <c r="E2396">
        <f>$B$8+$B$9*D2396</f>
        <v/>
      </c>
      <c r="F2396">
        <f>C2396-E2396</f>
        <v/>
      </c>
      <c r="G2396">
        <f>F2396/$B$11</f>
        <v/>
      </c>
      <c r="H2396">
        <f>ABS(G2396)</f>
        <v/>
      </c>
    </row>
    <row r="2397">
      <c r="A2397">
        <f>'03_DADOS_LIMPOS'!A2373</f>
        <v/>
      </c>
      <c r="B2397">
        <f>'03_DADOS_LIMPOS'!C2373</f>
        <v/>
      </c>
      <c r="C2397">
        <f>'03_DADOS_LIMPOS'!D2373</f>
        <v/>
      </c>
      <c r="D2397">
        <f>'03_DADOS_LIMPOS'!K2373</f>
        <v/>
      </c>
      <c r="E2397">
        <f>$B$8+$B$9*D2397</f>
        <v/>
      </c>
      <c r="F2397">
        <f>C2397-E2397</f>
        <v/>
      </c>
      <c r="G2397">
        <f>F2397/$B$11</f>
        <v/>
      </c>
      <c r="H2397">
        <f>ABS(G2397)</f>
        <v/>
      </c>
    </row>
    <row r="2398">
      <c r="A2398">
        <f>'03_DADOS_LIMPOS'!A2374</f>
        <v/>
      </c>
      <c r="B2398">
        <f>'03_DADOS_LIMPOS'!C2374</f>
        <v/>
      </c>
      <c r="C2398">
        <f>'03_DADOS_LIMPOS'!D2374</f>
        <v/>
      </c>
      <c r="D2398">
        <f>'03_DADOS_LIMPOS'!K2374</f>
        <v/>
      </c>
      <c r="E2398">
        <f>$B$8+$B$9*D2398</f>
        <v/>
      </c>
      <c r="F2398">
        <f>C2398-E2398</f>
        <v/>
      </c>
      <c r="G2398">
        <f>F2398/$B$11</f>
        <v/>
      </c>
      <c r="H2398">
        <f>ABS(G2398)</f>
        <v/>
      </c>
    </row>
    <row r="2399">
      <c r="A2399">
        <f>'03_DADOS_LIMPOS'!A2375</f>
        <v/>
      </c>
      <c r="B2399">
        <f>'03_DADOS_LIMPOS'!C2375</f>
        <v/>
      </c>
      <c r="C2399">
        <f>'03_DADOS_LIMPOS'!D2375</f>
        <v/>
      </c>
      <c r="D2399">
        <f>'03_DADOS_LIMPOS'!K2375</f>
        <v/>
      </c>
      <c r="E2399">
        <f>$B$8+$B$9*D2399</f>
        <v/>
      </c>
      <c r="F2399">
        <f>C2399-E2399</f>
        <v/>
      </c>
      <c r="G2399">
        <f>F2399/$B$11</f>
        <v/>
      </c>
      <c r="H2399">
        <f>ABS(G2399)</f>
        <v/>
      </c>
    </row>
    <row r="2400">
      <c r="A2400">
        <f>'03_DADOS_LIMPOS'!A2376</f>
        <v/>
      </c>
      <c r="B2400">
        <f>'03_DADOS_LIMPOS'!C2376</f>
        <v/>
      </c>
      <c r="C2400">
        <f>'03_DADOS_LIMPOS'!D2376</f>
        <v/>
      </c>
      <c r="D2400">
        <f>'03_DADOS_LIMPOS'!K2376</f>
        <v/>
      </c>
      <c r="E2400">
        <f>$B$8+$B$9*D2400</f>
        <v/>
      </c>
      <c r="F2400">
        <f>C2400-E2400</f>
        <v/>
      </c>
      <c r="G2400">
        <f>F2400/$B$11</f>
        <v/>
      </c>
      <c r="H2400">
        <f>ABS(G2400)</f>
        <v/>
      </c>
    </row>
    <row r="2401">
      <c r="A2401">
        <f>'03_DADOS_LIMPOS'!A2377</f>
        <v/>
      </c>
      <c r="B2401">
        <f>'03_DADOS_LIMPOS'!C2377</f>
        <v/>
      </c>
      <c r="C2401">
        <f>'03_DADOS_LIMPOS'!D2377</f>
        <v/>
      </c>
      <c r="D2401">
        <f>'03_DADOS_LIMPOS'!K2377</f>
        <v/>
      </c>
      <c r="E2401">
        <f>$B$8+$B$9*D2401</f>
        <v/>
      </c>
      <c r="F2401">
        <f>C2401-E2401</f>
        <v/>
      </c>
      <c r="G2401">
        <f>F2401/$B$11</f>
        <v/>
      </c>
      <c r="H2401">
        <f>ABS(G2401)</f>
        <v/>
      </c>
    </row>
    <row r="2402">
      <c r="A2402">
        <f>'03_DADOS_LIMPOS'!A2378</f>
        <v/>
      </c>
      <c r="B2402">
        <f>'03_DADOS_LIMPOS'!C2378</f>
        <v/>
      </c>
      <c r="C2402">
        <f>'03_DADOS_LIMPOS'!D2378</f>
        <v/>
      </c>
      <c r="D2402">
        <f>'03_DADOS_LIMPOS'!K2378</f>
        <v/>
      </c>
      <c r="E2402">
        <f>$B$8+$B$9*D2402</f>
        <v/>
      </c>
      <c r="F2402">
        <f>C2402-E2402</f>
        <v/>
      </c>
      <c r="G2402">
        <f>F2402/$B$11</f>
        <v/>
      </c>
      <c r="H2402">
        <f>ABS(G2402)</f>
        <v/>
      </c>
    </row>
    <row r="2403">
      <c r="A2403">
        <f>'03_DADOS_LIMPOS'!A2379</f>
        <v/>
      </c>
      <c r="B2403">
        <f>'03_DADOS_LIMPOS'!C2379</f>
        <v/>
      </c>
      <c r="C2403">
        <f>'03_DADOS_LIMPOS'!D2379</f>
        <v/>
      </c>
      <c r="D2403">
        <f>'03_DADOS_LIMPOS'!K2379</f>
        <v/>
      </c>
      <c r="E2403">
        <f>$B$8+$B$9*D2403</f>
        <v/>
      </c>
      <c r="F2403">
        <f>C2403-E2403</f>
        <v/>
      </c>
      <c r="G2403">
        <f>F2403/$B$11</f>
        <v/>
      </c>
      <c r="H2403">
        <f>ABS(G2403)</f>
        <v/>
      </c>
    </row>
    <row r="2404">
      <c r="A2404">
        <f>'03_DADOS_LIMPOS'!A2380</f>
        <v/>
      </c>
      <c r="B2404">
        <f>'03_DADOS_LIMPOS'!C2380</f>
        <v/>
      </c>
      <c r="C2404">
        <f>'03_DADOS_LIMPOS'!D2380</f>
        <v/>
      </c>
      <c r="D2404">
        <f>'03_DADOS_LIMPOS'!K2380</f>
        <v/>
      </c>
      <c r="E2404">
        <f>$B$8+$B$9*D2404</f>
        <v/>
      </c>
      <c r="F2404">
        <f>C2404-E2404</f>
        <v/>
      </c>
      <c r="G2404">
        <f>F2404/$B$11</f>
        <v/>
      </c>
      <c r="H2404">
        <f>ABS(G2404)</f>
        <v/>
      </c>
    </row>
    <row r="2405">
      <c r="A2405">
        <f>'03_DADOS_LIMPOS'!A2381</f>
        <v/>
      </c>
      <c r="B2405">
        <f>'03_DADOS_LIMPOS'!C2381</f>
        <v/>
      </c>
      <c r="C2405">
        <f>'03_DADOS_LIMPOS'!D2381</f>
        <v/>
      </c>
      <c r="D2405">
        <f>'03_DADOS_LIMPOS'!K2381</f>
        <v/>
      </c>
      <c r="E2405">
        <f>$B$8+$B$9*D2405</f>
        <v/>
      </c>
      <c r="F2405">
        <f>C2405-E2405</f>
        <v/>
      </c>
      <c r="G2405">
        <f>F2405/$B$11</f>
        <v/>
      </c>
      <c r="H2405">
        <f>ABS(G2405)</f>
        <v/>
      </c>
    </row>
    <row r="2406">
      <c r="A2406">
        <f>'03_DADOS_LIMPOS'!A2382</f>
        <v/>
      </c>
      <c r="B2406">
        <f>'03_DADOS_LIMPOS'!C2382</f>
        <v/>
      </c>
      <c r="C2406">
        <f>'03_DADOS_LIMPOS'!D2382</f>
        <v/>
      </c>
      <c r="D2406">
        <f>'03_DADOS_LIMPOS'!K2382</f>
        <v/>
      </c>
      <c r="E2406">
        <f>$B$8+$B$9*D2406</f>
        <v/>
      </c>
      <c r="F2406">
        <f>C2406-E2406</f>
        <v/>
      </c>
      <c r="G2406">
        <f>F2406/$B$11</f>
        <v/>
      </c>
      <c r="H2406">
        <f>ABS(G2406)</f>
        <v/>
      </c>
    </row>
    <row r="2407">
      <c r="A2407">
        <f>'03_DADOS_LIMPOS'!A2383</f>
        <v/>
      </c>
      <c r="B2407">
        <f>'03_DADOS_LIMPOS'!C2383</f>
        <v/>
      </c>
      <c r="C2407">
        <f>'03_DADOS_LIMPOS'!D2383</f>
        <v/>
      </c>
      <c r="D2407">
        <f>'03_DADOS_LIMPOS'!K2383</f>
        <v/>
      </c>
      <c r="E2407">
        <f>$B$8+$B$9*D2407</f>
        <v/>
      </c>
      <c r="F2407">
        <f>C2407-E2407</f>
        <v/>
      </c>
      <c r="G2407">
        <f>F2407/$B$11</f>
        <v/>
      </c>
      <c r="H2407">
        <f>ABS(G2407)</f>
        <v/>
      </c>
    </row>
    <row r="2408">
      <c r="A2408">
        <f>'03_DADOS_LIMPOS'!A2384</f>
        <v/>
      </c>
      <c r="B2408">
        <f>'03_DADOS_LIMPOS'!C2384</f>
        <v/>
      </c>
      <c r="C2408">
        <f>'03_DADOS_LIMPOS'!D2384</f>
        <v/>
      </c>
      <c r="D2408">
        <f>'03_DADOS_LIMPOS'!K2384</f>
        <v/>
      </c>
      <c r="E2408">
        <f>$B$8+$B$9*D2408</f>
        <v/>
      </c>
      <c r="F2408">
        <f>C2408-E2408</f>
        <v/>
      </c>
      <c r="G2408">
        <f>F2408/$B$11</f>
        <v/>
      </c>
      <c r="H2408">
        <f>ABS(G2408)</f>
        <v/>
      </c>
    </row>
    <row r="2409">
      <c r="A2409">
        <f>'03_DADOS_LIMPOS'!A2385</f>
        <v/>
      </c>
      <c r="B2409">
        <f>'03_DADOS_LIMPOS'!C2385</f>
        <v/>
      </c>
      <c r="C2409">
        <f>'03_DADOS_LIMPOS'!D2385</f>
        <v/>
      </c>
      <c r="D2409">
        <f>'03_DADOS_LIMPOS'!K2385</f>
        <v/>
      </c>
      <c r="E2409">
        <f>$B$8+$B$9*D2409</f>
        <v/>
      </c>
      <c r="F2409">
        <f>C2409-E2409</f>
        <v/>
      </c>
      <c r="G2409">
        <f>F2409/$B$11</f>
        <v/>
      </c>
      <c r="H2409">
        <f>ABS(G2409)</f>
        <v/>
      </c>
    </row>
    <row r="2410">
      <c r="A2410">
        <f>'03_DADOS_LIMPOS'!A2386</f>
        <v/>
      </c>
      <c r="B2410">
        <f>'03_DADOS_LIMPOS'!C2386</f>
        <v/>
      </c>
      <c r="C2410">
        <f>'03_DADOS_LIMPOS'!D2386</f>
        <v/>
      </c>
      <c r="D2410">
        <f>'03_DADOS_LIMPOS'!K2386</f>
        <v/>
      </c>
      <c r="E2410">
        <f>$B$8+$B$9*D2410</f>
        <v/>
      </c>
      <c r="F2410">
        <f>C2410-E2410</f>
        <v/>
      </c>
      <c r="G2410">
        <f>F2410/$B$11</f>
        <v/>
      </c>
      <c r="H2410">
        <f>ABS(G2410)</f>
        <v/>
      </c>
    </row>
    <row r="2411">
      <c r="A2411">
        <f>'03_DADOS_LIMPOS'!A2387</f>
        <v/>
      </c>
      <c r="B2411">
        <f>'03_DADOS_LIMPOS'!C2387</f>
        <v/>
      </c>
      <c r="C2411">
        <f>'03_DADOS_LIMPOS'!D2387</f>
        <v/>
      </c>
      <c r="D2411">
        <f>'03_DADOS_LIMPOS'!K2387</f>
        <v/>
      </c>
      <c r="E2411">
        <f>$B$8+$B$9*D2411</f>
        <v/>
      </c>
      <c r="F2411">
        <f>C2411-E2411</f>
        <v/>
      </c>
      <c r="G2411">
        <f>F2411/$B$11</f>
        <v/>
      </c>
      <c r="H2411">
        <f>ABS(G2411)</f>
        <v/>
      </c>
    </row>
    <row r="2412">
      <c r="A2412">
        <f>'03_DADOS_LIMPOS'!A2388</f>
        <v/>
      </c>
      <c r="B2412">
        <f>'03_DADOS_LIMPOS'!C2388</f>
        <v/>
      </c>
      <c r="C2412">
        <f>'03_DADOS_LIMPOS'!D2388</f>
        <v/>
      </c>
      <c r="D2412">
        <f>'03_DADOS_LIMPOS'!K2388</f>
        <v/>
      </c>
      <c r="E2412">
        <f>$B$8+$B$9*D2412</f>
        <v/>
      </c>
      <c r="F2412">
        <f>C2412-E2412</f>
        <v/>
      </c>
      <c r="G2412">
        <f>F2412/$B$11</f>
        <v/>
      </c>
      <c r="H2412">
        <f>ABS(G2412)</f>
        <v/>
      </c>
    </row>
    <row r="2413">
      <c r="A2413">
        <f>'03_DADOS_LIMPOS'!A2389</f>
        <v/>
      </c>
      <c r="B2413">
        <f>'03_DADOS_LIMPOS'!C2389</f>
        <v/>
      </c>
      <c r="C2413">
        <f>'03_DADOS_LIMPOS'!D2389</f>
        <v/>
      </c>
      <c r="D2413">
        <f>'03_DADOS_LIMPOS'!K2389</f>
        <v/>
      </c>
      <c r="E2413">
        <f>$B$8+$B$9*D2413</f>
        <v/>
      </c>
      <c r="F2413">
        <f>C2413-E2413</f>
        <v/>
      </c>
      <c r="G2413">
        <f>F2413/$B$11</f>
        <v/>
      </c>
      <c r="H2413">
        <f>ABS(G2413)</f>
        <v/>
      </c>
    </row>
    <row r="2414">
      <c r="A2414">
        <f>'03_DADOS_LIMPOS'!A2390</f>
        <v/>
      </c>
      <c r="B2414">
        <f>'03_DADOS_LIMPOS'!C2390</f>
        <v/>
      </c>
      <c r="C2414">
        <f>'03_DADOS_LIMPOS'!D2390</f>
        <v/>
      </c>
      <c r="D2414">
        <f>'03_DADOS_LIMPOS'!K2390</f>
        <v/>
      </c>
      <c r="E2414">
        <f>$B$8+$B$9*D2414</f>
        <v/>
      </c>
      <c r="F2414">
        <f>C2414-E2414</f>
        <v/>
      </c>
      <c r="G2414">
        <f>F2414/$B$11</f>
        <v/>
      </c>
      <c r="H2414">
        <f>ABS(G2414)</f>
        <v/>
      </c>
    </row>
    <row r="2415">
      <c r="A2415">
        <f>'03_DADOS_LIMPOS'!A2391</f>
        <v/>
      </c>
      <c r="B2415">
        <f>'03_DADOS_LIMPOS'!C2391</f>
        <v/>
      </c>
      <c r="C2415">
        <f>'03_DADOS_LIMPOS'!D2391</f>
        <v/>
      </c>
      <c r="D2415">
        <f>'03_DADOS_LIMPOS'!K2391</f>
        <v/>
      </c>
      <c r="E2415">
        <f>$B$8+$B$9*D2415</f>
        <v/>
      </c>
      <c r="F2415">
        <f>C2415-E2415</f>
        <v/>
      </c>
      <c r="G2415">
        <f>F2415/$B$11</f>
        <v/>
      </c>
      <c r="H2415">
        <f>ABS(G2415)</f>
        <v/>
      </c>
    </row>
    <row r="2416">
      <c r="A2416">
        <f>'03_DADOS_LIMPOS'!A2392</f>
        <v/>
      </c>
      <c r="B2416">
        <f>'03_DADOS_LIMPOS'!C2392</f>
        <v/>
      </c>
      <c r="C2416">
        <f>'03_DADOS_LIMPOS'!D2392</f>
        <v/>
      </c>
      <c r="D2416">
        <f>'03_DADOS_LIMPOS'!K2392</f>
        <v/>
      </c>
      <c r="E2416">
        <f>$B$8+$B$9*D2416</f>
        <v/>
      </c>
      <c r="F2416">
        <f>C2416-E2416</f>
        <v/>
      </c>
      <c r="G2416">
        <f>F2416/$B$11</f>
        <v/>
      </c>
      <c r="H2416">
        <f>ABS(G2416)</f>
        <v/>
      </c>
    </row>
    <row r="2417">
      <c r="A2417">
        <f>'03_DADOS_LIMPOS'!A2393</f>
        <v/>
      </c>
      <c r="B2417">
        <f>'03_DADOS_LIMPOS'!C2393</f>
        <v/>
      </c>
      <c r="C2417">
        <f>'03_DADOS_LIMPOS'!D2393</f>
        <v/>
      </c>
      <c r="D2417">
        <f>'03_DADOS_LIMPOS'!K2393</f>
        <v/>
      </c>
      <c r="E2417">
        <f>$B$8+$B$9*D2417</f>
        <v/>
      </c>
      <c r="F2417">
        <f>C2417-E2417</f>
        <v/>
      </c>
      <c r="G2417">
        <f>F2417/$B$11</f>
        <v/>
      </c>
      <c r="H2417">
        <f>ABS(G2417)</f>
        <v/>
      </c>
    </row>
    <row r="2418">
      <c r="A2418">
        <f>'03_DADOS_LIMPOS'!A2394</f>
        <v/>
      </c>
      <c r="B2418">
        <f>'03_DADOS_LIMPOS'!C2394</f>
        <v/>
      </c>
      <c r="C2418">
        <f>'03_DADOS_LIMPOS'!D2394</f>
        <v/>
      </c>
      <c r="D2418">
        <f>'03_DADOS_LIMPOS'!K2394</f>
        <v/>
      </c>
      <c r="E2418">
        <f>$B$8+$B$9*D2418</f>
        <v/>
      </c>
      <c r="F2418">
        <f>C2418-E2418</f>
        <v/>
      </c>
      <c r="G2418">
        <f>F2418/$B$11</f>
        <v/>
      </c>
      <c r="H2418">
        <f>ABS(G2418)</f>
        <v/>
      </c>
    </row>
    <row r="2419">
      <c r="A2419">
        <f>'03_DADOS_LIMPOS'!A2395</f>
        <v/>
      </c>
      <c r="B2419">
        <f>'03_DADOS_LIMPOS'!C2395</f>
        <v/>
      </c>
      <c r="C2419">
        <f>'03_DADOS_LIMPOS'!D2395</f>
        <v/>
      </c>
      <c r="D2419">
        <f>'03_DADOS_LIMPOS'!K2395</f>
        <v/>
      </c>
      <c r="E2419">
        <f>$B$8+$B$9*D2419</f>
        <v/>
      </c>
      <c r="F2419">
        <f>C2419-E2419</f>
        <v/>
      </c>
      <c r="G2419">
        <f>F2419/$B$11</f>
        <v/>
      </c>
      <c r="H2419">
        <f>ABS(G2419)</f>
        <v/>
      </c>
    </row>
    <row r="2420">
      <c r="A2420">
        <f>'03_DADOS_LIMPOS'!A2396</f>
        <v/>
      </c>
      <c r="B2420">
        <f>'03_DADOS_LIMPOS'!C2396</f>
        <v/>
      </c>
      <c r="C2420">
        <f>'03_DADOS_LIMPOS'!D2396</f>
        <v/>
      </c>
      <c r="D2420">
        <f>'03_DADOS_LIMPOS'!K2396</f>
        <v/>
      </c>
      <c r="E2420">
        <f>$B$8+$B$9*D2420</f>
        <v/>
      </c>
      <c r="F2420">
        <f>C2420-E2420</f>
        <v/>
      </c>
      <c r="G2420">
        <f>F2420/$B$11</f>
        <v/>
      </c>
      <c r="H2420">
        <f>ABS(G2420)</f>
        <v/>
      </c>
    </row>
    <row r="2421">
      <c r="A2421">
        <f>'03_DADOS_LIMPOS'!A2397</f>
        <v/>
      </c>
      <c r="B2421">
        <f>'03_DADOS_LIMPOS'!C2397</f>
        <v/>
      </c>
      <c r="C2421">
        <f>'03_DADOS_LIMPOS'!D2397</f>
        <v/>
      </c>
      <c r="D2421">
        <f>'03_DADOS_LIMPOS'!K2397</f>
        <v/>
      </c>
      <c r="E2421">
        <f>$B$8+$B$9*D2421</f>
        <v/>
      </c>
      <c r="F2421">
        <f>C2421-E2421</f>
        <v/>
      </c>
      <c r="G2421">
        <f>F2421/$B$11</f>
        <v/>
      </c>
      <c r="H2421">
        <f>ABS(G2421)</f>
        <v/>
      </c>
    </row>
    <row r="2422">
      <c r="A2422">
        <f>'03_DADOS_LIMPOS'!A2398</f>
        <v/>
      </c>
      <c r="B2422">
        <f>'03_DADOS_LIMPOS'!C2398</f>
        <v/>
      </c>
      <c r="C2422">
        <f>'03_DADOS_LIMPOS'!D2398</f>
        <v/>
      </c>
      <c r="D2422">
        <f>'03_DADOS_LIMPOS'!K2398</f>
        <v/>
      </c>
      <c r="E2422">
        <f>$B$8+$B$9*D2422</f>
        <v/>
      </c>
      <c r="F2422">
        <f>C2422-E2422</f>
        <v/>
      </c>
      <c r="G2422">
        <f>F2422/$B$11</f>
        <v/>
      </c>
      <c r="H2422">
        <f>ABS(G2422)</f>
        <v/>
      </c>
    </row>
    <row r="2423">
      <c r="A2423">
        <f>'03_DADOS_LIMPOS'!A2399</f>
        <v/>
      </c>
      <c r="B2423">
        <f>'03_DADOS_LIMPOS'!C2399</f>
        <v/>
      </c>
      <c r="C2423">
        <f>'03_DADOS_LIMPOS'!D2399</f>
        <v/>
      </c>
      <c r="D2423">
        <f>'03_DADOS_LIMPOS'!K2399</f>
        <v/>
      </c>
      <c r="E2423">
        <f>$B$8+$B$9*D2423</f>
        <v/>
      </c>
      <c r="F2423">
        <f>C2423-E2423</f>
        <v/>
      </c>
      <c r="G2423">
        <f>F2423/$B$11</f>
        <v/>
      </c>
      <c r="H2423">
        <f>ABS(G2423)</f>
        <v/>
      </c>
    </row>
    <row r="2424">
      <c r="A2424">
        <f>'03_DADOS_LIMPOS'!A2400</f>
        <v/>
      </c>
      <c r="B2424">
        <f>'03_DADOS_LIMPOS'!C2400</f>
        <v/>
      </c>
      <c r="C2424">
        <f>'03_DADOS_LIMPOS'!D2400</f>
        <v/>
      </c>
      <c r="D2424">
        <f>'03_DADOS_LIMPOS'!K2400</f>
        <v/>
      </c>
      <c r="E2424">
        <f>$B$8+$B$9*D2424</f>
        <v/>
      </c>
      <c r="F2424">
        <f>C2424-E2424</f>
        <v/>
      </c>
      <c r="G2424">
        <f>F2424/$B$11</f>
        <v/>
      </c>
      <c r="H2424">
        <f>ABS(G2424)</f>
        <v/>
      </c>
    </row>
    <row r="2425">
      <c r="A2425">
        <f>'03_DADOS_LIMPOS'!A2401</f>
        <v/>
      </c>
      <c r="B2425">
        <f>'03_DADOS_LIMPOS'!C2401</f>
        <v/>
      </c>
      <c r="C2425">
        <f>'03_DADOS_LIMPOS'!D2401</f>
        <v/>
      </c>
      <c r="D2425">
        <f>'03_DADOS_LIMPOS'!K2401</f>
        <v/>
      </c>
      <c r="E2425">
        <f>$B$8+$B$9*D2425</f>
        <v/>
      </c>
      <c r="F2425">
        <f>C2425-E2425</f>
        <v/>
      </c>
      <c r="G2425">
        <f>F2425/$B$11</f>
        <v/>
      </c>
      <c r="H2425">
        <f>ABS(G2425)</f>
        <v/>
      </c>
    </row>
    <row r="2426">
      <c r="A2426">
        <f>'03_DADOS_LIMPOS'!A2402</f>
        <v/>
      </c>
      <c r="B2426">
        <f>'03_DADOS_LIMPOS'!C2402</f>
        <v/>
      </c>
      <c r="C2426">
        <f>'03_DADOS_LIMPOS'!D2402</f>
        <v/>
      </c>
      <c r="D2426">
        <f>'03_DADOS_LIMPOS'!K2402</f>
        <v/>
      </c>
      <c r="E2426">
        <f>$B$8+$B$9*D2426</f>
        <v/>
      </c>
      <c r="F2426">
        <f>C2426-E2426</f>
        <v/>
      </c>
      <c r="G2426">
        <f>F2426/$B$11</f>
        <v/>
      </c>
      <c r="H2426">
        <f>ABS(G2426)</f>
        <v/>
      </c>
    </row>
    <row r="2427">
      <c r="A2427">
        <f>'03_DADOS_LIMPOS'!A2403</f>
        <v/>
      </c>
      <c r="B2427">
        <f>'03_DADOS_LIMPOS'!C2403</f>
        <v/>
      </c>
      <c r="C2427">
        <f>'03_DADOS_LIMPOS'!D2403</f>
        <v/>
      </c>
      <c r="D2427">
        <f>'03_DADOS_LIMPOS'!K2403</f>
        <v/>
      </c>
      <c r="E2427">
        <f>$B$8+$B$9*D2427</f>
        <v/>
      </c>
      <c r="F2427">
        <f>C2427-E2427</f>
        <v/>
      </c>
      <c r="G2427">
        <f>F2427/$B$11</f>
        <v/>
      </c>
      <c r="H2427">
        <f>ABS(G2427)</f>
        <v/>
      </c>
    </row>
    <row r="2428">
      <c r="A2428">
        <f>'03_DADOS_LIMPOS'!A2404</f>
        <v/>
      </c>
      <c r="B2428">
        <f>'03_DADOS_LIMPOS'!C2404</f>
        <v/>
      </c>
      <c r="C2428">
        <f>'03_DADOS_LIMPOS'!D2404</f>
        <v/>
      </c>
      <c r="D2428">
        <f>'03_DADOS_LIMPOS'!K2404</f>
        <v/>
      </c>
      <c r="E2428">
        <f>$B$8+$B$9*D2428</f>
        <v/>
      </c>
      <c r="F2428">
        <f>C2428-E2428</f>
        <v/>
      </c>
      <c r="G2428">
        <f>F2428/$B$11</f>
        <v/>
      </c>
      <c r="H2428">
        <f>ABS(G2428)</f>
        <v/>
      </c>
    </row>
    <row r="2429">
      <c r="A2429">
        <f>'03_DADOS_LIMPOS'!A2405</f>
        <v/>
      </c>
      <c r="B2429">
        <f>'03_DADOS_LIMPOS'!C2405</f>
        <v/>
      </c>
      <c r="C2429">
        <f>'03_DADOS_LIMPOS'!D2405</f>
        <v/>
      </c>
      <c r="D2429">
        <f>'03_DADOS_LIMPOS'!K2405</f>
        <v/>
      </c>
      <c r="E2429">
        <f>$B$8+$B$9*D2429</f>
        <v/>
      </c>
      <c r="F2429">
        <f>C2429-E2429</f>
        <v/>
      </c>
      <c r="G2429">
        <f>F2429/$B$11</f>
        <v/>
      </c>
      <c r="H2429">
        <f>ABS(G2429)</f>
        <v/>
      </c>
    </row>
    <row r="2430">
      <c r="A2430">
        <f>'03_DADOS_LIMPOS'!A2406</f>
        <v/>
      </c>
      <c r="B2430">
        <f>'03_DADOS_LIMPOS'!C2406</f>
        <v/>
      </c>
      <c r="C2430">
        <f>'03_DADOS_LIMPOS'!D2406</f>
        <v/>
      </c>
      <c r="D2430">
        <f>'03_DADOS_LIMPOS'!K2406</f>
        <v/>
      </c>
      <c r="E2430">
        <f>$B$8+$B$9*D2430</f>
        <v/>
      </c>
      <c r="F2430">
        <f>C2430-E2430</f>
        <v/>
      </c>
      <c r="G2430">
        <f>F2430/$B$11</f>
        <v/>
      </c>
      <c r="H2430">
        <f>ABS(G2430)</f>
        <v/>
      </c>
    </row>
    <row r="2431">
      <c r="A2431">
        <f>'03_DADOS_LIMPOS'!A2407</f>
        <v/>
      </c>
      <c r="B2431">
        <f>'03_DADOS_LIMPOS'!C2407</f>
        <v/>
      </c>
      <c r="C2431">
        <f>'03_DADOS_LIMPOS'!D2407</f>
        <v/>
      </c>
      <c r="D2431">
        <f>'03_DADOS_LIMPOS'!K2407</f>
        <v/>
      </c>
      <c r="E2431">
        <f>$B$8+$B$9*D2431</f>
        <v/>
      </c>
      <c r="F2431">
        <f>C2431-E2431</f>
        <v/>
      </c>
      <c r="G2431">
        <f>F2431/$B$11</f>
        <v/>
      </c>
      <c r="H2431">
        <f>ABS(G2431)</f>
        <v/>
      </c>
    </row>
    <row r="2432">
      <c r="A2432">
        <f>'03_DADOS_LIMPOS'!A2408</f>
        <v/>
      </c>
      <c r="B2432">
        <f>'03_DADOS_LIMPOS'!C2408</f>
        <v/>
      </c>
      <c r="C2432">
        <f>'03_DADOS_LIMPOS'!D2408</f>
        <v/>
      </c>
      <c r="D2432">
        <f>'03_DADOS_LIMPOS'!K2408</f>
        <v/>
      </c>
      <c r="E2432">
        <f>$B$8+$B$9*D2432</f>
        <v/>
      </c>
      <c r="F2432">
        <f>C2432-E2432</f>
        <v/>
      </c>
      <c r="G2432">
        <f>F2432/$B$11</f>
        <v/>
      </c>
      <c r="H2432">
        <f>ABS(G2432)</f>
        <v/>
      </c>
    </row>
    <row r="2433">
      <c r="A2433">
        <f>'03_DADOS_LIMPOS'!A2409</f>
        <v/>
      </c>
      <c r="B2433">
        <f>'03_DADOS_LIMPOS'!C2409</f>
        <v/>
      </c>
      <c r="C2433">
        <f>'03_DADOS_LIMPOS'!D2409</f>
        <v/>
      </c>
      <c r="D2433">
        <f>'03_DADOS_LIMPOS'!K2409</f>
        <v/>
      </c>
      <c r="E2433">
        <f>$B$8+$B$9*D2433</f>
        <v/>
      </c>
      <c r="F2433">
        <f>C2433-E2433</f>
        <v/>
      </c>
      <c r="G2433">
        <f>F2433/$B$11</f>
        <v/>
      </c>
      <c r="H2433">
        <f>ABS(G2433)</f>
        <v/>
      </c>
    </row>
    <row r="2434">
      <c r="A2434">
        <f>'03_DADOS_LIMPOS'!A2410</f>
        <v/>
      </c>
      <c r="B2434">
        <f>'03_DADOS_LIMPOS'!C2410</f>
        <v/>
      </c>
      <c r="C2434">
        <f>'03_DADOS_LIMPOS'!D2410</f>
        <v/>
      </c>
      <c r="D2434">
        <f>'03_DADOS_LIMPOS'!K2410</f>
        <v/>
      </c>
      <c r="E2434">
        <f>$B$8+$B$9*D2434</f>
        <v/>
      </c>
      <c r="F2434">
        <f>C2434-E2434</f>
        <v/>
      </c>
      <c r="G2434">
        <f>F2434/$B$11</f>
        <v/>
      </c>
      <c r="H2434">
        <f>ABS(G2434)</f>
        <v/>
      </c>
    </row>
    <row r="2435">
      <c r="A2435">
        <f>'03_DADOS_LIMPOS'!A2411</f>
        <v/>
      </c>
      <c r="B2435">
        <f>'03_DADOS_LIMPOS'!C2411</f>
        <v/>
      </c>
      <c r="C2435">
        <f>'03_DADOS_LIMPOS'!D2411</f>
        <v/>
      </c>
      <c r="D2435">
        <f>'03_DADOS_LIMPOS'!K2411</f>
        <v/>
      </c>
      <c r="E2435">
        <f>$B$8+$B$9*D2435</f>
        <v/>
      </c>
      <c r="F2435">
        <f>C2435-E2435</f>
        <v/>
      </c>
      <c r="G2435">
        <f>F2435/$B$11</f>
        <v/>
      </c>
      <c r="H2435">
        <f>ABS(G2435)</f>
        <v/>
      </c>
    </row>
    <row r="2436">
      <c r="A2436">
        <f>'03_DADOS_LIMPOS'!A2412</f>
        <v/>
      </c>
      <c r="B2436">
        <f>'03_DADOS_LIMPOS'!C2412</f>
        <v/>
      </c>
      <c r="C2436">
        <f>'03_DADOS_LIMPOS'!D2412</f>
        <v/>
      </c>
      <c r="D2436">
        <f>'03_DADOS_LIMPOS'!K2412</f>
        <v/>
      </c>
      <c r="E2436">
        <f>$B$8+$B$9*D2436</f>
        <v/>
      </c>
      <c r="F2436">
        <f>C2436-E2436</f>
        <v/>
      </c>
      <c r="G2436">
        <f>F2436/$B$11</f>
        <v/>
      </c>
      <c r="H2436">
        <f>ABS(G2436)</f>
        <v/>
      </c>
    </row>
    <row r="2437">
      <c r="A2437">
        <f>'03_DADOS_LIMPOS'!A2413</f>
        <v/>
      </c>
      <c r="B2437">
        <f>'03_DADOS_LIMPOS'!C2413</f>
        <v/>
      </c>
      <c r="C2437">
        <f>'03_DADOS_LIMPOS'!D2413</f>
        <v/>
      </c>
      <c r="D2437">
        <f>'03_DADOS_LIMPOS'!K2413</f>
        <v/>
      </c>
      <c r="E2437">
        <f>$B$8+$B$9*D2437</f>
        <v/>
      </c>
      <c r="F2437">
        <f>C2437-E2437</f>
        <v/>
      </c>
      <c r="G2437">
        <f>F2437/$B$11</f>
        <v/>
      </c>
      <c r="H2437">
        <f>ABS(G2437)</f>
        <v/>
      </c>
    </row>
    <row r="2438">
      <c r="A2438">
        <f>'03_DADOS_LIMPOS'!A2414</f>
        <v/>
      </c>
      <c r="B2438">
        <f>'03_DADOS_LIMPOS'!C2414</f>
        <v/>
      </c>
      <c r="C2438">
        <f>'03_DADOS_LIMPOS'!D2414</f>
        <v/>
      </c>
      <c r="D2438">
        <f>'03_DADOS_LIMPOS'!K2414</f>
        <v/>
      </c>
      <c r="E2438">
        <f>$B$8+$B$9*D2438</f>
        <v/>
      </c>
      <c r="F2438">
        <f>C2438-E2438</f>
        <v/>
      </c>
      <c r="G2438">
        <f>F2438/$B$11</f>
        <v/>
      </c>
      <c r="H2438">
        <f>ABS(G2438)</f>
        <v/>
      </c>
    </row>
    <row r="2439">
      <c r="A2439">
        <f>'03_DADOS_LIMPOS'!A2415</f>
        <v/>
      </c>
      <c r="B2439">
        <f>'03_DADOS_LIMPOS'!C2415</f>
        <v/>
      </c>
      <c r="C2439">
        <f>'03_DADOS_LIMPOS'!D2415</f>
        <v/>
      </c>
      <c r="D2439">
        <f>'03_DADOS_LIMPOS'!K2415</f>
        <v/>
      </c>
      <c r="E2439">
        <f>$B$8+$B$9*D2439</f>
        <v/>
      </c>
      <c r="F2439">
        <f>C2439-E2439</f>
        <v/>
      </c>
      <c r="G2439">
        <f>F2439/$B$11</f>
        <v/>
      </c>
      <c r="H2439">
        <f>ABS(G2439)</f>
        <v/>
      </c>
    </row>
    <row r="2440">
      <c r="A2440">
        <f>'03_DADOS_LIMPOS'!A2416</f>
        <v/>
      </c>
      <c r="B2440">
        <f>'03_DADOS_LIMPOS'!C2416</f>
        <v/>
      </c>
      <c r="C2440">
        <f>'03_DADOS_LIMPOS'!D2416</f>
        <v/>
      </c>
      <c r="D2440">
        <f>'03_DADOS_LIMPOS'!K2416</f>
        <v/>
      </c>
      <c r="E2440">
        <f>$B$8+$B$9*D2440</f>
        <v/>
      </c>
      <c r="F2440">
        <f>C2440-E2440</f>
        <v/>
      </c>
      <c r="G2440">
        <f>F2440/$B$11</f>
        <v/>
      </c>
      <c r="H2440">
        <f>ABS(G2440)</f>
        <v/>
      </c>
    </row>
    <row r="2441">
      <c r="A2441">
        <f>'03_DADOS_LIMPOS'!A2417</f>
        <v/>
      </c>
      <c r="B2441">
        <f>'03_DADOS_LIMPOS'!C2417</f>
        <v/>
      </c>
      <c r="C2441">
        <f>'03_DADOS_LIMPOS'!D2417</f>
        <v/>
      </c>
      <c r="D2441">
        <f>'03_DADOS_LIMPOS'!K2417</f>
        <v/>
      </c>
      <c r="E2441">
        <f>$B$8+$B$9*D2441</f>
        <v/>
      </c>
      <c r="F2441">
        <f>C2441-E2441</f>
        <v/>
      </c>
      <c r="G2441">
        <f>F2441/$B$11</f>
        <v/>
      </c>
      <c r="H2441">
        <f>ABS(G2441)</f>
        <v/>
      </c>
    </row>
    <row r="2442">
      <c r="A2442">
        <f>'03_DADOS_LIMPOS'!A2418</f>
        <v/>
      </c>
      <c r="B2442">
        <f>'03_DADOS_LIMPOS'!C2418</f>
        <v/>
      </c>
      <c r="C2442">
        <f>'03_DADOS_LIMPOS'!D2418</f>
        <v/>
      </c>
      <c r="D2442">
        <f>'03_DADOS_LIMPOS'!K2418</f>
        <v/>
      </c>
      <c r="E2442">
        <f>$B$8+$B$9*D2442</f>
        <v/>
      </c>
      <c r="F2442">
        <f>C2442-E2442</f>
        <v/>
      </c>
      <c r="G2442">
        <f>F2442/$B$11</f>
        <v/>
      </c>
      <c r="H2442">
        <f>ABS(G2442)</f>
        <v/>
      </c>
    </row>
    <row r="2443">
      <c r="A2443">
        <f>'03_DADOS_LIMPOS'!A2419</f>
        <v/>
      </c>
      <c r="B2443">
        <f>'03_DADOS_LIMPOS'!C2419</f>
        <v/>
      </c>
      <c r="C2443">
        <f>'03_DADOS_LIMPOS'!D2419</f>
        <v/>
      </c>
      <c r="D2443">
        <f>'03_DADOS_LIMPOS'!K2419</f>
        <v/>
      </c>
      <c r="E2443">
        <f>$B$8+$B$9*D2443</f>
        <v/>
      </c>
      <c r="F2443">
        <f>C2443-E2443</f>
        <v/>
      </c>
      <c r="G2443">
        <f>F2443/$B$11</f>
        <v/>
      </c>
      <c r="H2443">
        <f>ABS(G2443)</f>
        <v/>
      </c>
    </row>
    <row r="2444">
      <c r="A2444">
        <f>'03_DADOS_LIMPOS'!A2420</f>
        <v/>
      </c>
      <c r="B2444">
        <f>'03_DADOS_LIMPOS'!C2420</f>
        <v/>
      </c>
      <c r="C2444">
        <f>'03_DADOS_LIMPOS'!D2420</f>
        <v/>
      </c>
      <c r="D2444">
        <f>'03_DADOS_LIMPOS'!K2420</f>
        <v/>
      </c>
      <c r="E2444">
        <f>$B$8+$B$9*D2444</f>
        <v/>
      </c>
      <c r="F2444">
        <f>C2444-E2444</f>
        <v/>
      </c>
      <c r="G2444">
        <f>F2444/$B$11</f>
        <v/>
      </c>
      <c r="H2444">
        <f>ABS(G2444)</f>
        <v/>
      </c>
    </row>
    <row r="2445">
      <c r="A2445">
        <f>'03_DADOS_LIMPOS'!A2421</f>
        <v/>
      </c>
      <c r="B2445">
        <f>'03_DADOS_LIMPOS'!C2421</f>
        <v/>
      </c>
      <c r="C2445">
        <f>'03_DADOS_LIMPOS'!D2421</f>
        <v/>
      </c>
      <c r="D2445">
        <f>'03_DADOS_LIMPOS'!K2421</f>
        <v/>
      </c>
      <c r="E2445">
        <f>$B$8+$B$9*D2445</f>
        <v/>
      </c>
      <c r="F2445">
        <f>C2445-E2445</f>
        <v/>
      </c>
      <c r="G2445">
        <f>F2445/$B$11</f>
        <v/>
      </c>
      <c r="H2445">
        <f>ABS(G2445)</f>
        <v/>
      </c>
    </row>
    <row r="2446">
      <c r="A2446">
        <f>'03_DADOS_LIMPOS'!A2422</f>
        <v/>
      </c>
      <c r="B2446">
        <f>'03_DADOS_LIMPOS'!C2422</f>
        <v/>
      </c>
      <c r="C2446">
        <f>'03_DADOS_LIMPOS'!D2422</f>
        <v/>
      </c>
      <c r="D2446">
        <f>'03_DADOS_LIMPOS'!K2422</f>
        <v/>
      </c>
      <c r="E2446">
        <f>$B$8+$B$9*D2446</f>
        <v/>
      </c>
      <c r="F2446">
        <f>C2446-E2446</f>
        <v/>
      </c>
      <c r="G2446">
        <f>F2446/$B$11</f>
        <v/>
      </c>
      <c r="H2446">
        <f>ABS(G2446)</f>
        <v/>
      </c>
    </row>
    <row r="2447">
      <c r="A2447">
        <f>'03_DADOS_LIMPOS'!A2423</f>
        <v/>
      </c>
      <c r="B2447">
        <f>'03_DADOS_LIMPOS'!C2423</f>
        <v/>
      </c>
      <c r="C2447">
        <f>'03_DADOS_LIMPOS'!D2423</f>
        <v/>
      </c>
      <c r="D2447">
        <f>'03_DADOS_LIMPOS'!K2423</f>
        <v/>
      </c>
      <c r="E2447">
        <f>$B$8+$B$9*D2447</f>
        <v/>
      </c>
      <c r="F2447">
        <f>C2447-E2447</f>
        <v/>
      </c>
      <c r="G2447">
        <f>F2447/$B$11</f>
        <v/>
      </c>
      <c r="H2447">
        <f>ABS(G2447)</f>
        <v/>
      </c>
    </row>
    <row r="2448">
      <c r="A2448">
        <f>'03_DADOS_LIMPOS'!A2424</f>
        <v/>
      </c>
      <c r="B2448">
        <f>'03_DADOS_LIMPOS'!C2424</f>
        <v/>
      </c>
      <c r="C2448">
        <f>'03_DADOS_LIMPOS'!D2424</f>
        <v/>
      </c>
      <c r="D2448">
        <f>'03_DADOS_LIMPOS'!K2424</f>
        <v/>
      </c>
      <c r="E2448">
        <f>$B$8+$B$9*D2448</f>
        <v/>
      </c>
      <c r="F2448">
        <f>C2448-E2448</f>
        <v/>
      </c>
      <c r="G2448">
        <f>F2448/$B$11</f>
        <v/>
      </c>
      <c r="H2448">
        <f>ABS(G2448)</f>
        <v/>
      </c>
    </row>
    <row r="2449">
      <c r="A2449">
        <f>'03_DADOS_LIMPOS'!A2425</f>
        <v/>
      </c>
      <c r="B2449">
        <f>'03_DADOS_LIMPOS'!C2425</f>
        <v/>
      </c>
      <c r="C2449">
        <f>'03_DADOS_LIMPOS'!D2425</f>
        <v/>
      </c>
      <c r="D2449">
        <f>'03_DADOS_LIMPOS'!K2425</f>
        <v/>
      </c>
      <c r="E2449">
        <f>$B$8+$B$9*D2449</f>
        <v/>
      </c>
      <c r="F2449">
        <f>C2449-E2449</f>
        <v/>
      </c>
      <c r="G2449">
        <f>F2449/$B$11</f>
        <v/>
      </c>
      <c r="H2449">
        <f>ABS(G2449)</f>
        <v/>
      </c>
    </row>
    <row r="2450">
      <c r="A2450">
        <f>'03_DADOS_LIMPOS'!A2426</f>
        <v/>
      </c>
      <c r="B2450">
        <f>'03_DADOS_LIMPOS'!C2426</f>
        <v/>
      </c>
      <c r="C2450">
        <f>'03_DADOS_LIMPOS'!D2426</f>
        <v/>
      </c>
      <c r="D2450">
        <f>'03_DADOS_LIMPOS'!K2426</f>
        <v/>
      </c>
      <c r="E2450">
        <f>$B$8+$B$9*D2450</f>
        <v/>
      </c>
      <c r="F2450">
        <f>C2450-E2450</f>
        <v/>
      </c>
      <c r="G2450">
        <f>F2450/$B$11</f>
        <v/>
      </c>
      <c r="H2450">
        <f>ABS(G2450)</f>
        <v/>
      </c>
    </row>
    <row r="2451">
      <c r="A2451">
        <f>'03_DADOS_LIMPOS'!A2427</f>
        <v/>
      </c>
      <c r="B2451">
        <f>'03_DADOS_LIMPOS'!C2427</f>
        <v/>
      </c>
      <c r="C2451">
        <f>'03_DADOS_LIMPOS'!D2427</f>
        <v/>
      </c>
      <c r="D2451">
        <f>'03_DADOS_LIMPOS'!K2427</f>
        <v/>
      </c>
      <c r="E2451">
        <f>$B$8+$B$9*D2451</f>
        <v/>
      </c>
      <c r="F2451">
        <f>C2451-E2451</f>
        <v/>
      </c>
      <c r="G2451">
        <f>F2451/$B$11</f>
        <v/>
      </c>
      <c r="H2451">
        <f>ABS(G2451)</f>
        <v/>
      </c>
    </row>
    <row r="2452">
      <c r="A2452">
        <f>'03_DADOS_LIMPOS'!A2428</f>
        <v/>
      </c>
      <c r="B2452">
        <f>'03_DADOS_LIMPOS'!C2428</f>
        <v/>
      </c>
      <c r="C2452">
        <f>'03_DADOS_LIMPOS'!D2428</f>
        <v/>
      </c>
      <c r="D2452">
        <f>'03_DADOS_LIMPOS'!K2428</f>
        <v/>
      </c>
      <c r="E2452">
        <f>$B$8+$B$9*D2452</f>
        <v/>
      </c>
      <c r="F2452">
        <f>C2452-E2452</f>
        <v/>
      </c>
      <c r="G2452">
        <f>F2452/$B$11</f>
        <v/>
      </c>
      <c r="H2452">
        <f>ABS(G2452)</f>
        <v/>
      </c>
    </row>
    <row r="2453">
      <c r="A2453">
        <f>'03_DADOS_LIMPOS'!A2429</f>
        <v/>
      </c>
      <c r="B2453">
        <f>'03_DADOS_LIMPOS'!C2429</f>
        <v/>
      </c>
      <c r="C2453">
        <f>'03_DADOS_LIMPOS'!D2429</f>
        <v/>
      </c>
      <c r="D2453">
        <f>'03_DADOS_LIMPOS'!K2429</f>
        <v/>
      </c>
      <c r="E2453">
        <f>$B$8+$B$9*D2453</f>
        <v/>
      </c>
      <c r="F2453">
        <f>C2453-E2453</f>
        <v/>
      </c>
      <c r="G2453">
        <f>F2453/$B$11</f>
        <v/>
      </c>
      <c r="H2453">
        <f>ABS(G2453)</f>
        <v/>
      </c>
    </row>
    <row r="2454">
      <c r="A2454">
        <f>'03_DADOS_LIMPOS'!A2430</f>
        <v/>
      </c>
      <c r="B2454">
        <f>'03_DADOS_LIMPOS'!C2430</f>
        <v/>
      </c>
      <c r="C2454">
        <f>'03_DADOS_LIMPOS'!D2430</f>
        <v/>
      </c>
      <c r="D2454">
        <f>'03_DADOS_LIMPOS'!K2430</f>
        <v/>
      </c>
      <c r="E2454">
        <f>$B$8+$B$9*D2454</f>
        <v/>
      </c>
      <c r="F2454">
        <f>C2454-E2454</f>
        <v/>
      </c>
      <c r="G2454">
        <f>F2454/$B$11</f>
        <v/>
      </c>
      <c r="H2454">
        <f>ABS(G2454)</f>
        <v/>
      </c>
    </row>
    <row r="2455">
      <c r="A2455">
        <f>'03_DADOS_LIMPOS'!A2431</f>
        <v/>
      </c>
      <c r="B2455">
        <f>'03_DADOS_LIMPOS'!C2431</f>
        <v/>
      </c>
      <c r="C2455">
        <f>'03_DADOS_LIMPOS'!D2431</f>
        <v/>
      </c>
      <c r="D2455">
        <f>'03_DADOS_LIMPOS'!K2431</f>
        <v/>
      </c>
      <c r="E2455">
        <f>$B$8+$B$9*D2455</f>
        <v/>
      </c>
      <c r="F2455">
        <f>C2455-E2455</f>
        <v/>
      </c>
      <c r="G2455">
        <f>F2455/$B$11</f>
        <v/>
      </c>
      <c r="H2455">
        <f>ABS(G2455)</f>
        <v/>
      </c>
    </row>
    <row r="2456">
      <c r="A2456">
        <f>'03_DADOS_LIMPOS'!A2432</f>
        <v/>
      </c>
      <c r="B2456">
        <f>'03_DADOS_LIMPOS'!C2432</f>
        <v/>
      </c>
      <c r="C2456">
        <f>'03_DADOS_LIMPOS'!D2432</f>
        <v/>
      </c>
      <c r="D2456">
        <f>'03_DADOS_LIMPOS'!K2432</f>
        <v/>
      </c>
      <c r="E2456">
        <f>$B$8+$B$9*D2456</f>
        <v/>
      </c>
      <c r="F2456">
        <f>C2456-E2456</f>
        <v/>
      </c>
      <c r="G2456">
        <f>F2456/$B$11</f>
        <v/>
      </c>
      <c r="H2456">
        <f>ABS(G2456)</f>
        <v/>
      </c>
    </row>
    <row r="2457">
      <c r="A2457">
        <f>'03_DADOS_LIMPOS'!A2433</f>
        <v/>
      </c>
      <c r="B2457">
        <f>'03_DADOS_LIMPOS'!C2433</f>
        <v/>
      </c>
      <c r="C2457">
        <f>'03_DADOS_LIMPOS'!D2433</f>
        <v/>
      </c>
      <c r="D2457">
        <f>'03_DADOS_LIMPOS'!K2433</f>
        <v/>
      </c>
      <c r="E2457">
        <f>$B$8+$B$9*D2457</f>
        <v/>
      </c>
      <c r="F2457">
        <f>C2457-E2457</f>
        <v/>
      </c>
      <c r="G2457">
        <f>F2457/$B$11</f>
        <v/>
      </c>
      <c r="H2457">
        <f>ABS(G2457)</f>
        <v/>
      </c>
    </row>
    <row r="2458">
      <c r="A2458">
        <f>'03_DADOS_LIMPOS'!A2434</f>
        <v/>
      </c>
      <c r="B2458">
        <f>'03_DADOS_LIMPOS'!C2434</f>
        <v/>
      </c>
      <c r="C2458">
        <f>'03_DADOS_LIMPOS'!D2434</f>
        <v/>
      </c>
      <c r="D2458">
        <f>'03_DADOS_LIMPOS'!K2434</f>
        <v/>
      </c>
      <c r="E2458">
        <f>$B$8+$B$9*D2458</f>
        <v/>
      </c>
      <c r="F2458">
        <f>C2458-E2458</f>
        <v/>
      </c>
      <c r="G2458">
        <f>F2458/$B$11</f>
        <v/>
      </c>
      <c r="H2458">
        <f>ABS(G2458)</f>
        <v/>
      </c>
    </row>
    <row r="2459">
      <c r="A2459">
        <f>'03_DADOS_LIMPOS'!A2435</f>
        <v/>
      </c>
      <c r="B2459">
        <f>'03_DADOS_LIMPOS'!C2435</f>
        <v/>
      </c>
      <c r="C2459">
        <f>'03_DADOS_LIMPOS'!D2435</f>
        <v/>
      </c>
      <c r="D2459">
        <f>'03_DADOS_LIMPOS'!K2435</f>
        <v/>
      </c>
      <c r="E2459">
        <f>$B$8+$B$9*D2459</f>
        <v/>
      </c>
      <c r="F2459">
        <f>C2459-E2459</f>
        <v/>
      </c>
      <c r="G2459">
        <f>F2459/$B$11</f>
        <v/>
      </c>
      <c r="H2459">
        <f>ABS(G2459)</f>
        <v/>
      </c>
    </row>
    <row r="2460">
      <c r="A2460">
        <f>'03_DADOS_LIMPOS'!A2436</f>
        <v/>
      </c>
      <c r="B2460">
        <f>'03_DADOS_LIMPOS'!C2436</f>
        <v/>
      </c>
      <c r="C2460">
        <f>'03_DADOS_LIMPOS'!D2436</f>
        <v/>
      </c>
      <c r="D2460">
        <f>'03_DADOS_LIMPOS'!K2436</f>
        <v/>
      </c>
      <c r="E2460">
        <f>$B$8+$B$9*D2460</f>
        <v/>
      </c>
      <c r="F2460">
        <f>C2460-E2460</f>
        <v/>
      </c>
      <c r="G2460">
        <f>F2460/$B$11</f>
        <v/>
      </c>
      <c r="H2460">
        <f>ABS(G2460)</f>
        <v/>
      </c>
    </row>
    <row r="2461">
      <c r="A2461">
        <f>'03_DADOS_LIMPOS'!A2437</f>
        <v/>
      </c>
      <c r="B2461">
        <f>'03_DADOS_LIMPOS'!C2437</f>
        <v/>
      </c>
      <c r="C2461">
        <f>'03_DADOS_LIMPOS'!D2437</f>
        <v/>
      </c>
      <c r="D2461">
        <f>'03_DADOS_LIMPOS'!K2437</f>
        <v/>
      </c>
      <c r="E2461">
        <f>$B$8+$B$9*D2461</f>
        <v/>
      </c>
      <c r="F2461">
        <f>C2461-E2461</f>
        <v/>
      </c>
      <c r="G2461">
        <f>F2461/$B$11</f>
        <v/>
      </c>
      <c r="H2461">
        <f>ABS(G2461)</f>
        <v/>
      </c>
    </row>
    <row r="2462">
      <c r="A2462">
        <f>'03_DADOS_LIMPOS'!A2438</f>
        <v/>
      </c>
      <c r="B2462">
        <f>'03_DADOS_LIMPOS'!C2438</f>
        <v/>
      </c>
      <c r="C2462">
        <f>'03_DADOS_LIMPOS'!D2438</f>
        <v/>
      </c>
      <c r="D2462">
        <f>'03_DADOS_LIMPOS'!K2438</f>
        <v/>
      </c>
      <c r="E2462">
        <f>$B$8+$B$9*D2462</f>
        <v/>
      </c>
      <c r="F2462">
        <f>C2462-E2462</f>
        <v/>
      </c>
      <c r="G2462">
        <f>F2462/$B$11</f>
        <v/>
      </c>
      <c r="H2462">
        <f>ABS(G2462)</f>
        <v/>
      </c>
    </row>
    <row r="2463">
      <c r="A2463">
        <f>'03_DADOS_LIMPOS'!A2439</f>
        <v/>
      </c>
      <c r="B2463">
        <f>'03_DADOS_LIMPOS'!C2439</f>
        <v/>
      </c>
      <c r="C2463">
        <f>'03_DADOS_LIMPOS'!D2439</f>
        <v/>
      </c>
      <c r="D2463">
        <f>'03_DADOS_LIMPOS'!K2439</f>
        <v/>
      </c>
      <c r="E2463">
        <f>$B$8+$B$9*D2463</f>
        <v/>
      </c>
      <c r="F2463">
        <f>C2463-E2463</f>
        <v/>
      </c>
      <c r="G2463">
        <f>F2463/$B$11</f>
        <v/>
      </c>
      <c r="H2463">
        <f>ABS(G2463)</f>
        <v/>
      </c>
    </row>
    <row r="2464">
      <c r="A2464">
        <f>'03_DADOS_LIMPOS'!A2440</f>
        <v/>
      </c>
      <c r="B2464">
        <f>'03_DADOS_LIMPOS'!C2440</f>
        <v/>
      </c>
      <c r="C2464">
        <f>'03_DADOS_LIMPOS'!D2440</f>
        <v/>
      </c>
      <c r="D2464">
        <f>'03_DADOS_LIMPOS'!K2440</f>
        <v/>
      </c>
      <c r="E2464">
        <f>$B$8+$B$9*D2464</f>
        <v/>
      </c>
      <c r="F2464">
        <f>C2464-E2464</f>
        <v/>
      </c>
      <c r="G2464">
        <f>F2464/$B$11</f>
        <v/>
      </c>
      <c r="H2464">
        <f>ABS(G2464)</f>
        <v/>
      </c>
    </row>
    <row r="2465">
      <c r="A2465">
        <f>'03_DADOS_LIMPOS'!A2441</f>
        <v/>
      </c>
      <c r="B2465">
        <f>'03_DADOS_LIMPOS'!C2441</f>
        <v/>
      </c>
      <c r="C2465">
        <f>'03_DADOS_LIMPOS'!D2441</f>
        <v/>
      </c>
      <c r="D2465">
        <f>'03_DADOS_LIMPOS'!K2441</f>
        <v/>
      </c>
      <c r="E2465">
        <f>$B$8+$B$9*D2465</f>
        <v/>
      </c>
      <c r="F2465">
        <f>C2465-E2465</f>
        <v/>
      </c>
      <c r="G2465">
        <f>F2465/$B$11</f>
        <v/>
      </c>
      <c r="H2465">
        <f>ABS(G2465)</f>
        <v/>
      </c>
    </row>
    <row r="2466">
      <c r="A2466">
        <f>'03_DADOS_LIMPOS'!A2442</f>
        <v/>
      </c>
      <c r="B2466">
        <f>'03_DADOS_LIMPOS'!C2442</f>
        <v/>
      </c>
      <c r="C2466">
        <f>'03_DADOS_LIMPOS'!D2442</f>
        <v/>
      </c>
      <c r="D2466">
        <f>'03_DADOS_LIMPOS'!K2442</f>
        <v/>
      </c>
      <c r="E2466">
        <f>$B$8+$B$9*D2466</f>
        <v/>
      </c>
      <c r="F2466">
        <f>C2466-E2466</f>
        <v/>
      </c>
      <c r="G2466">
        <f>F2466/$B$11</f>
        <v/>
      </c>
      <c r="H2466">
        <f>ABS(G2466)</f>
        <v/>
      </c>
    </row>
    <row r="2467">
      <c r="A2467">
        <f>'03_DADOS_LIMPOS'!A2443</f>
        <v/>
      </c>
      <c r="B2467">
        <f>'03_DADOS_LIMPOS'!C2443</f>
        <v/>
      </c>
      <c r="C2467">
        <f>'03_DADOS_LIMPOS'!D2443</f>
        <v/>
      </c>
      <c r="D2467">
        <f>'03_DADOS_LIMPOS'!K2443</f>
        <v/>
      </c>
      <c r="E2467">
        <f>$B$8+$B$9*D2467</f>
        <v/>
      </c>
      <c r="F2467">
        <f>C2467-E2467</f>
        <v/>
      </c>
      <c r="G2467">
        <f>F2467/$B$11</f>
        <v/>
      </c>
      <c r="H2467">
        <f>ABS(G2467)</f>
        <v/>
      </c>
    </row>
    <row r="2468">
      <c r="A2468">
        <f>'03_DADOS_LIMPOS'!A2444</f>
        <v/>
      </c>
      <c r="B2468">
        <f>'03_DADOS_LIMPOS'!C2444</f>
        <v/>
      </c>
      <c r="C2468">
        <f>'03_DADOS_LIMPOS'!D2444</f>
        <v/>
      </c>
      <c r="D2468">
        <f>'03_DADOS_LIMPOS'!K2444</f>
        <v/>
      </c>
      <c r="E2468">
        <f>$B$8+$B$9*D2468</f>
        <v/>
      </c>
      <c r="F2468">
        <f>C2468-E2468</f>
        <v/>
      </c>
      <c r="G2468">
        <f>F2468/$B$11</f>
        <v/>
      </c>
      <c r="H2468">
        <f>ABS(G2468)</f>
        <v/>
      </c>
    </row>
    <row r="2469">
      <c r="A2469">
        <f>'03_DADOS_LIMPOS'!A2445</f>
        <v/>
      </c>
      <c r="B2469">
        <f>'03_DADOS_LIMPOS'!C2445</f>
        <v/>
      </c>
      <c r="C2469">
        <f>'03_DADOS_LIMPOS'!D2445</f>
        <v/>
      </c>
      <c r="D2469">
        <f>'03_DADOS_LIMPOS'!K2445</f>
        <v/>
      </c>
      <c r="E2469">
        <f>$B$8+$B$9*D2469</f>
        <v/>
      </c>
      <c r="F2469">
        <f>C2469-E2469</f>
        <v/>
      </c>
      <c r="G2469">
        <f>F2469/$B$11</f>
        <v/>
      </c>
      <c r="H2469">
        <f>ABS(G2469)</f>
        <v/>
      </c>
    </row>
    <row r="2470">
      <c r="A2470">
        <f>'03_DADOS_LIMPOS'!A2446</f>
        <v/>
      </c>
      <c r="B2470">
        <f>'03_DADOS_LIMPOS'!C2446</f>
        <v/>
      </c>
      <c r="C2470">
        <f>'03_DADOS_LIMPOS'!D2446</f>
        <v/>
      </c>
      <c r="D2470">
        <f>'03_DADOS_LIMPOS'!K2446</f>
        <v/>
      </c>
      <c r="E2470">
        <f>$B$8+$B$9*D2470</f>
        <v/>
      </c>
      <c r="F2470">
        <f>C2470-E2470</f>
        <v/>
      </c>
      <c r="G2470">
        <f>F2470/$B$11</f>
        <v/>
      </c>
      <c r="H2470">
        <f>ABS(G2470)</f>
        <v/>
      </c>
    </row>
    <row r="2471">
      <c r="A2471">
        <f>'03_DADOS_LIMPOS'!A2447</f>
        <v/>
      </c>
      <c r="B2471">
        <f>'03_DADOS_LIMPOS'!C2447</f>
        <v/>
      </c>
      <c r="C2471">
        <f>'03_DADOS_LIMPOS'!D2447</f>
        <v/>
      </c>
      <c r="D2471">
        <f>'03_DADOS_LIMPOS'!K2447</f>
        <v/>
      </c>
      <c r="E2471">
        <f>$B$8+$B$9*D2471</f>
        <v/>
      </c>
      <c r="F2471">
        <f>C2471-E2471</f>
        <v/>
      </c>
      <c r="G2471">
        <f>F2471/$B$11</f>
        <v/>
      </c>
      <c r="H2471">
        <f>ABS(G2471)</f>
        <v/>
      </c>
    </row>
    <row r="2472">
      <c r="A2472">
        <f>'03_DADOS_LIMPOS'!A2448</f>
        <v/>
      </c>
      <c r="B2472">
        <f>'03_DADOS_LIMPOS'!C2448</f>
        <v/>
      </c>
      <c r="C2472">
        <f>'03_DADOS_LIMPOS'!D2448</f>
        <v/>
      </c>
      <c r="D2472">
        <f>'03_DADOS_LIMPOS'!K2448</f>
        <v/>
      </c>
      <c r="E2472">
        <f>$B$8+$B$9*D2472</f>
        <v/>
      </c>
      <c r="F2472">
        <f>C2472-E2472</f>
        <v/>
      </c>
      <c r="G2472">
        <f>F2472/$B$11</f>
        <v/>
      </c>
      <c r="H2472">
        <f>ABS(G2472)</f>
        <v/>
      </c>
    </row>
    <row r="2473">
      <c r="A2473">
        <f>'03_DADOS_LIMPOS'!A2449</f>
        <v/>
      </c>
      <c r="B2473">
        <f>'03_DADOS_LIMPOS'!C2449</f>
        <v/>
      </c>
      <c r="C2473">
        <f>'03_DADOS_LIMPOS'!D2449</f>
        <v/>
      </c>
      <c r="D2473">
        <f>'03_DADOS_LIMPOS'!K2449</f>
        <v/>
      </c>
      <c r="E2473">
        <f>$B$8+$B$9*D2473</f>
        <v/>
      </c>
      <c r="F2473">
        <f>C2473-E2473</f>
        <v/>
      </c>
      <c r="G2473">
        <f>F2473/$B$11</f>
        <v/>
      </c>
      <c r="H2473">
        <f>ABS(G2473)</f>
        <v/>
      </c>
    </row>
    <row r="2474">
      <c r="A2474">
        <f>'03_DADOS_LIMPOS'!A2450</f>
        <v/>
      </c>
      <c r="B2474">
        <f>'03_DADOS_LIMPOS'!C2450</f>
        <v/>
      </c>
      <c r="C2474">
        <f>'03_DADOS_LIMPOS'!D2450</f>
        <v/>
      </c>
      <c r="D2474">
        <f>'03_DADOS_LIMPOS'!K2450</f>
        <v/>
      </c>
      <c r="E2474">
        <f>$B$8+$B$9*D2474</f>
        <v/>
      </c>
      <c r="F2474">
        <f>C2474-E2474</f>
        <v/>
      </c>
      <c r="G2474">
        <f>F2474/$B$11</f>
        <v/>
      </c>
      <c r="H2474">
        <f>ABS(G2474)</f>
        <v/>
      </c>
    </row>
    <row r="2475">
      <c r="A2475">
        <f>'03_DADOS_LIMPOS'!A2451</f>
        <v/>
      </c>
      <c r="B2475">
        <f>'03_DADOS_LIMPOS'!C2451</f>
        <v/>
      </c>
      <c r="C2475">
        <f>'03_DADOS_LIMPOS'!D2451</f>
        <v/>
      </c>
      <c r="D2475">
        <f>'03_DADOS_LIMPOS'!K2451</f>
        <v/>
      </c>
      <c r="E2475">
        <f>$B$8+$B$9*D2475</f>
        <v/>
      </c>
      <c r="F2475">
        <f>C2475-E2475</f>
        <v/>
      </c>
      <c r="G2475">
        <f>F2475/$B$11</f>
        <v/>
      </c>
      <c r="H2475">
        <f>ABS(G2475)</f>
        <v/>
      </c>
    </row>
    <row r="2476">
      <c r="A2476">
        <f>'03_DADOS_LIMPOS'!A2452</f>
        <v/>
      </c>
      <c r="B2476">
        <f>'03_DADOS_LIMPOS'!C2452</f>
        <v/>
      </c>
      <c r="C2476">
        <f>'03_DADOS_LIMPOS'!D2452</f>
        <v/>
      </c>
      <c r="D2476">
        <f>'03_DADOS_LIMPOS'!K2452</f>
        <v/>
      </c>
      <c r="E2476">
        <f>$B$8+$B$9*D2476</f>
        <v/>
      </c>
      <c r="F2476">
        <f>C2476-E2476</f>
        <v/>
      </c>
      <c r="G2476">
        <f>F2476/$B$11</f>
        <v/>
      </c>
      <c r="H2476">
        <f>ABS(G2476)</f>
        <v/>
      </c>
    </row>
    <row r="2477">
      <c r="A2477">
        <f>'03_DADOS_LIMPOS'!A2453</f>
        <v/>
      </c>
      <c r="B2477">
        <f>'03_DADOS_LIMPOS'!C2453</f>
        <v/>
      </c>
      <c r="C2477">
        <f>'03_DADOS_LIMPOS'!D2453</f>
        <v/>
      </c>
      <c r="D2477">
        <f>'03_DADOS_LIMPOS'!K2453</f>
        <v/>
      </c>
      <c r="E2477">
        <f>$B$8+$B$9*D2477</f>
        <v/>
      </c>
      <c r="F2477">
        <f>C2477-E2477</f>
        <v/>
      </c>
      <c r="G2477">
        <f>F2477/$B$11</f>
        <v/>
      </c>
      <c r="H2477">
        <f>ABS(G2477)</f>
        <v/>
      </c>
    </row>
    <row r="2478">
      <c r="A2478">
        <f>'03_DADOS_LIMPOS'!A2454</f>
        <v/>
      </c>
      <c r="B2478">
        <f>'03_DADOS_LIMPOS'!C2454</f>
        <v/>
      </c>
      <c r="C2478">
        <f>'03_DADOS_LIMPOS'!D2454</f>
        <v/>
      </c>
      <c r="D2478">
        <f>'03_DADOS_LIMPOS'!K2454</f>
        <v/>
      </c>
      <c r="E2478">
        <f>$B$8+$B$9*D2478</f>
        <v/>
      </c>
      <c r="F2478">
        <f>C2478-E2478</f>
        <v/>
      </c>
      <c r="G2478">
        <f>F2478/$B$11</f>
        <v/>
      </c>
      <c r="H2478">
        <f>ABS(G2478)</f>
        <v/>
      </c>
    </row>
    <row r="2479">
      <c r="A2479">
        <f>'03_DADOS_LIMPOS'!A2455</f>
        <v/>
      </c>
      <c r="B2479">
        <f>'03_DADOS_LIMPOS'!C2455</f>
        <v/>
      </c>
      <c r="C2479">
        <f>'03_DADOS_LIMPOS'!D2455</f>
        <v/>
      </c>
      <c r="D2479">
        <f>'03_DADOS_LIMPOS'!K2455</f>
        <v/>
      </c>
      <c r="E2479">
        <f>$B$8+$B$9*D2479</f>
        <v/>
      </c>
      <c r="F2479">
        <f>C2479-E2479</f>
        <v/>
      </c>
      <c r="G2479">
        <f>F2479/$B$11</f>
        <v/>
      </c>
      <c r="H2479">
        <f>ABS(G2479)</f>
        <v/>
      </c>
    </row>
    <row r="2480">
      <c r="A2480">
        <f>'03_DADOS_LIMPOS'!A2456</f>
        <v/>
      </c>
      <c r="B2480">
        <f>'03_DADOS_LIMPOS'!C2456</f>
        <v/>
      </c>
      <c r="C2480">
        <f>'03_DADOS_LIMPOS'!D2456</f>
        <v/>
      </c>
      <c r="D2480">
        <f>'03_DADOS_LIMPOS'!K2456</f>
        <v/>
      </c>
      <c r="E2480">
        <f>$B$8+$B$9*D2480</f>
        <v/>
      </c>
      <c r="F2480">
        <f>C2480-E2480</f>
        <v/>
      </c>
      <c r="G2480">
        <f>F2480/$B$11</f>
        <v/>
      </c>
      <c r="H2480">
        <f>ABS(G2480)</f>
        <v/>
      </c>
    </row>
    <row r="2481">
      <c r="A2481">
        <f>'03_DADOS_LIMPOS'!A2457</f>
        <v/>
      </c>
      <c r="B2481">
        <f>'03_DADOS_LIMPOS'!C2457</f>
        <v/>
      </c>
      <c r="C2481">
        <f>'03_DADOS_LIMPOS'!D2457</f>
        <v/>
      </c>
      <c r="D2481">
        <f>'03_DADOS_LIMPOS'!K2457</f>
        <v/>
      </c>
      <c r="E2481">
        <f>$B$8+$B$9*D2481</f>
        <v/>
      </c>
      <c r="F2481">
        <f>C2481-E2481</f>
        <v/>
      </c>
      <c r="G2481">
        <f>F2481/$B$11</f>
        <v/>
      </c>
      <c r="H2481">
        <f>ABS(G2481)</f>
        <v/>
      </c>
    </row>
    <row r="2482">
      <c r="A2482">
        <f>'03_DADOS_LIMPOS'!A2458</f>
        <v/>
      </c>
      <c r="B2482">
        <f>'03_DADOS_LIMPOS'!C2458</f>
        <v/>
      </c>
      <c r="C2482">
        <f>'03_DADOS_LIMPOS'!D2458</f>
        <v/>
      </c>
      <c r="D2482">
        <f>'03_DADOS_LIMPOS'!K2458</f>
        <v/>
      </c>
      <c r="E2482">
        <f>$B$8+$B$9*D2482</f>
        <v/>
      </c>
      <c r="F2482">
        <f>C2482-E2482</f>
        <v/>
      </c>
      <c r="G2482">
        <f>F2482/$B$11</f>
        <v/>
      </c>
      <c r="H2482">
        <f>ABS(G2482)</f>
        <v/>
      </c>
    </row>
    <row r="2483">
      <c r="A2483">
        <f>'03_DADOS_LIMPOS'!A2459</f>
        <v/>
      </c>
      <c r="B2483">
        <f>'03_DADOS_LIMPOS'!C2459</f>
        <v/>
      </c>
      <c r="C2483">
        <f>'03_DADOS_LIMPOS'!D2459</f>
        <v/>
      </c>
      <c r="D2483">
        <f>'03_DADOS_LIMPOS'!K2459</f>
        <v/>
      </c>
      <c r="E2483">
        <f>$B$8+$B$9*D2483</f>
        <v/>
      </c>
      <c r="F2483">
        <f>C2483-E2483</f>
        <v/>
      </c>
      <c r="G2483">
        <f>F2483/$B$11</f>
        <v/>
      </c>
      <c r="H2483">
        <f>ABS(G2483)</f>
        <v/>
      </c>
    </row>
    <row r="2484">
      <c r="A2484">
        <f>'03_DADOS_LIMPOS'!A2460</f>
        <v/>
      </c>
      <c r="B2484">
        <f>'03_DADOS_LIMPOS'!C2460</f>
        <v/>
      </c>
      <c r="C2484">
        <f>'03_DADOS_LIMPOS'!D2460</f>
        <v/>
      </c>
      <c r="D2484">
        <f>'03_DADOS_LIMPOS'!K2460</f>
        <v/>
      </c>
      <c r="E2484">
        <f>$B$8+$B$9*D2484</f>
        <v/>
      </c>
      <c r="F2484">
        <f>C2484-E2484</f>
        <v/>
      </c>
      <c r="G2484">
        <f>F2484/$B$11</f>
        <v/>
      </c>
      <c r="H2484">
        <f>ABS(G2484)</f>
        <v/>
      </c>
    </row>
    <row r="2485">
      <c r="A2485">
        <f>'03_DADOS_LIMPOS'!A2461</f>
        <v/>
      </c>
      <c r="B2485">
        <f>'03_DADOS_LIMPOS'!C2461</f>
        <v/>
      </c>
      <c r="C2485">
        <f>'03_DADOS_LIMPOS'!D2461</f>
        <v/>
      </c>
      <c r="D2485">
        <f>'03_DADOS_LIMPOS'!K2461</f>
        <v/>
      </c>
      <c r="E2485">
        <f>$B$8+$B$9*D2485</f>
        <v/>
      </c>
      <c r="F2485">
        <f>C2485-E2485</f>
        <v/>
      </c>
      <c r="G2485">
        <f>F2485/$B$11</f>
        <v/>
      </c>
      <c r="H2485">
        <f>ABS(G2485)</f>
        <v/>
      </c>
    </row>
    <row r="2486">
      <c r="A2486">
        <f>'03_DADOS_LIMPOS'!A2462</f>
        <v/>
      </c>
      <c r="B2486">
        <f>'03_DADOS_LIMPOS'!C2462</f>
        <v/>
      </c>
      <c r="C2486">
        <f>'03_DADOS_LIMPOS'!D2462</f>
        <v/>
      </c>
      <c r="D2486">
        <f>'03_DADOS_LIMPOS'!K2462</f>
        <v/>
      </c>
      <c r="E2486">
        <f>$B$8+$B$9*D2486</f>
        <v/>
      </c>
      <c r="F2486">
        <f>C2486-E2486</f>
        <v/>
      </c>
      <c r="G2486">
        <f>F2486/$B$11</f>
        <v/>
      </c>
      <c r="H2486">
        <f>ABS(G2486)</f>
        <v/>
      </c>
    </row>
    <row r="2487">
      <c r="A2487">
        <f>'03_DADOS_LIMPOS'!A2463</f>
        <v/>
      </c>
      <c r="B2487">
        <f>'03_DADOS_LIMPOS'!C2463</f>
        <v/>
      </c>
      <c r="C2487">
        <f>'03_DADOS_LIMPOS'!D2463</f>
        <v/>
      </c>
      <c r="D2487">
        <f>'03_DADOS_LIMPOS'!K2463</f>
        <v/>
      </c>
      <c r="E2487">
        <f>$B$8+$B$9*D2487</f>
        <v/>
      </c>
      <c r="F2487">
        <f>C2487-E2487</f>
        <v/>
      </c>
      <c r="G2487">
        <f>F2487/$B$11</f>
        <v/>
      </c>
      <c r="H2487">
        <f>ABS(G2487)</f>
        <v/>
      </c>
    </row>
    <row r="2488">
      <c r="A2488">
        <f>'03_DADOS_LIMPOS'!A2464</f>
        <v/>
      </c>
      <c r="B2488">
        <f>'03_DADOS_LIMPOS'!C2464</f>
        <v/>
      </c>
      <c r="C2488">
        <f>'03_DADOS_LIMPOS'!D2464</f>
        <v/>
      </c>
      <c r="D2488">
        <f>'03_DADOS_LIMPOS'!K2464</f>
        <v/>
      </c>
      <c r="E2488">
        <f>$B$8+$B$9*D2488</f>
        <v/>
      </c>
      <c r="F2488">
        <f>C2488-E2488</f>
        <v/>
      </c>
      <c r="G2488">
        <f>F2488/$B$11</f>
        <v/>
      </c>
      <c r="H2488">
        <f>ABS(G2488)</f>
        <v/>
      </c>
    </row>
    <row r="2489">
      <c r="A2489">
        <f>'03_DADOS_LIMPOS'!A2465</f>
        <v/>
      </c>
      <c r="B2489">
        <f>'03_DADOS_LIMPOS'!C2465</f>
        <v/>
      </c>
      <c r="C2489">
        <f>'03_DADOS_LIMPOS'!D2465</f>
        <v/>
      </c>
      <c r="D2489">
        <f>'03_DADOS_LIMPOS'!K2465</f>
        <v/>
      </c>
      <c r="E2489">
        <f>$B$8+$B$9*D2489</f>
        <v/>
      </c>
      <c r="F2489">
        <f>C2489-E2489</f>
        <v/>
      </c>
      <c r="G2489">
        <f>F2489/$B$11</f>
        <v/>
      </c>
      <c r="H2489">
        <f>ABS(G2489)</f>
        <v/>
      </c>
    </row>
    <row r="2490">
      <c r="A2490">
        <f>'03_DADOS_LIMPOS'!A2466</f>
        <v/>
      </c>
      <c r="B2490">
        <f>'03_DADOS_LIMPOS'!C2466</f>
        <v/>
      </c>
      <c r="C2490">
        <f>'03_DADOS_LIMPOS'!D2466</f>
        <v/>
      </c>
      <c r="D2490">
        <f>'03_DADOS_LIMPOS'!K2466</f>
        <v/>
      </c>
      <c r="E2490">
        <f>$B$8+$B$9*D2490</f>
        <v/>
      </c>
      <c r="F2490">
        <f>C2490-E2490</f>
        <v/>
      </c>
      <c r="G2490">
        <f>F2490/$B$11</f>
        <v/>
      </c>
      <c r="H2490">
        <f>ABS(G2490)</f>
        <v/>
      </c>
    </row>
    <row r="2491">
      <c r="A2491">
        <f>'03_DADOS_LIMPOS'!A2467</f>
        <v/>
      </c>
      <c r="B2491">
        <f>'03_DADOS_LIMPOS'!C2467</f>
        <v/>
      </c>
      <c r="C2491">
        <f>'03_DADOS_LIMPOS'!D2467</f>
        <v/>
      </c>
      <c r="D2491">
        <f>'03_DADOS_LIMPOS'!K2467</f>
        <v/>
      </c>
      <c r="E2491">
        <f>$B$8+$B$9*D2491</f>
        <v/>
      </c>
      <c r="F2491">
        <f>C2491-E2491</f>
        <v/>
      </c>
      <c r="G2491">
        <f>F2491/$B$11</f>
        <v/>
      </c>
      <c r="H2491">
        <f>ABS(G2491)</f>
        <v/>
      </c>
    </row>
    <row r="2492">
      <c r="A2492">
        <f>'03_DADOS_LIMPOS'!A2468</f>
        <v/>
      </c>
      <c r="B2492">
        <f>'03_DADOS_LIMPOS'!C2468</f>
        <v/>
      </c>
      <c r="C2492">
        <f>'03_DADOS_LIMPOS'!D2468</f>
        <v/>
      </c>
      <c r="D2492">
        <f>'03_DADOS_LIMPOS'!K2468</f>
        <v/>
      </c>
      <c r="E2492">
        <f>$B$8+$B$9*D2492</f>
        <v/>
      </c>
      <c r="F2492">
        <f>C2492-E2492</f>
        <v/>
      </c>
      <c r="G2492">
        <f>F2492/$B$11</f>
        <v/>
      </c>
      <c r="H2492">
        <f>ABS(G2492)</f>
        <v/>
      </c>
    </row>
    <row r="2493">
      <c r="A2493">
        <f>'03_DADOS_LIMPOS'!A2469</f>
        <v/>
      </c>
      <c r="B2493">
        <f>'03_DADOS_LIMPOS'!C2469</f>
        <v/>
      </c>
      <c r="C2493">
        <f>'03_DADOS_LIMPOS'!D2469</f>
        <v/>
      </c>
      <c r="D2493">
        <f>'03_DADOS_LIMPOS'!K2469</f>
        <v/>
      </c>
      <c r="E2493">
        <f>$B$8+$B$9*D2493</f>
        <v/>
      </c>
      <c r="F2493">
        <f>C2493-E2493</f>
        <v/>
      </c>
      <c r="G2493">
        <f>F2493/$B$11</f>
        <v/>
      </c>
      <c r="H2493">
        <f>ABS(G2493)</f>
        <v/>
      </c>
    </row>
    <row r="2494">
      <c r="A2494">
        <f>'03_DADOS_LIMPOS'!A2470</f>
        <v/>
      </c>
      <c r="B2494">
        <f>'03_DADOS_LIMPOS'!C2470</f>
        <v/>
      </c>
      <c r="C2494">
        <f>'03_DADOS_LIMPOS'!D2470</f>
        <v/>
      </c>
      <c r="D2494">
        <f>'03_DADOS_LIMPOS'!K2470</f>
        <v/>
      </c>
      <c r="E2494">
        <f>$B$8+$B$9*D2494</f>
        <v/>
      </c>
      <c r="F2494">
        <f>C2494-E2494</f>
        <v/>
      </c>
      <c r="G2494">
        <f>F2494/$B$11</f>
        <v/>
      </c>
      <c r="H2494">
        <f>ABS(G2494)</f>
        <v/>
      </c>
    </row>
    <row r="2495">
      <c r="A2495">
        <f>'03_DADOS_LIMPOS'!A2471</f>
        <v/>
      </c>
      <c r="B2495">
        <f>'03_DADOS_LIMPOS'!C2471</f>
        <v/>
      </c>
      <c r="C2495">
        <f>'03_DADOS_LIMPOS'!D2471</f>
        <v/>
      </c>
      <c r="D2495">
        <f>'03_DADOS_LIMPOS'!K2471</f>
        <v/>
      </c>
      <c r="E2495">
        <f>$B$8+$B$9*D2495</f>
        <v/>
      </c>
      <c r="F2495">
        <f>C2495-E2495</f>
        <v/>
      </c>
      <c r="G2495">
        <f>F2495/$B$11</f>
        <v/>
      </c>
      <c r="H2495">
        <f>ABS(G2495)</f>
        <v/>
      </c>
    </row>
    <row r="2496">
      <c r="A2496">
        <f>'03_DADOS_LIMPOS'!A2472</f>
        <v/>
      </c>
      <c r="B2496">
        <f>'03_DADOS_LIMPOS'!C2472</f>
        <v/>
      </c>
      <c r="C2496">
        <f>'03_DADOS_LIMPOS'!D2472</f>
        <v/>
      </c>
      <c r="D2496">
        <f>'03_DADOS_LIMPOS'!K2472</f>
        <v/>
      </c>
      <c r="E2496">
        <f>$B$8+$B$9*D2496</f>
        <v/>
      </c>
      <c r="F2496">
        <f>C2496-E2496</f>
        <v/>
      </c>
      <c r="G2496">
        <f>F2496/$B$11</f>
        <v/>
      </c>
      <c r="H2496">
        <f>ABS(G2496)</f>
        <v/>
      </c>
    </row>
    <row r="2497">
      <c r="A2497">
        <f>'03_DADOS_LIMPOS'!A2473</f>
        <v/>
      </c>
      <c r="B2497">
        <f>'03_DADOS_LIMPOS'!C2473</f>
        <v/>
      </c>
      <c r="C2497">
        <f>'03_DADOS_LIMPOS'!D2473</f>
        <v/>
      </c>
      <c r="D2497">
        <f>'03_DADOS_LIMPOS'!K2473</f>
        <v/>
      </c>
      <c r="E2497">
        <f>$B$8+$B$9*D2497</f>
        <v/>
      </c>
      <c r="F2497">
        <f>C2497-E2497</f>
        <v/>
      </c>
      <c r="G2497">
        <f>F2497/$B$11</f>
        <v/>
      </c>
      <c r="H2497">
        <f>ABS(G2497)</f>
        <v/>
      </c>
    </row>
    <row r="2498">
      <c r="A2498">
        <f>'03_DADOS_LIMPOS'!A2474</f>
        <v/>
      </c>
      <c r="B2498">
        <f>'03_DADOS_LIMPOS'!C2474</f>
        <v/>
      </c>
      <c r="C2498">
        <f>'03_DADOS_LIMPOS'!D2474</f>
        <v/>
      </c>
      <c r="D2498">
        <f>'03_DADOS_LIMPOS'!K2474</f>
        <v/>
      </c>
      <c r="E2498">
        <f>$B$8+$B$9*D2498</f>
        <v/>
      </c>
      <c r="F2498">
        <f>C2498-E2498</f>
        <v/>
      </c>
      <c r="G2498">
        <f>F2498/$B$11</f>
        <v/>
      </c>
      <c r="H2498">
        <f>ABS(G2498)</f>
        <v/>
      </c>
    </row>
    <row r="2499">
      <c r="A2499">
        <f>'03_DADOS_LIMPOS'!A2475</f>
        <v/>
      </c>
      <c r="B2499">
        <f>'03_DADOS_LIMPOS'!C2475</f>
        <v/>
      </c>
      <c r="C2499">
        <f>'03_DADOS_LIMPOS'!D2475</f>
        <v/>
      </c>
      <c r="D2499">
        <f>'03_DADOS_LIMPOS'!K2475</f>
        <v/>
      </c>
      <c r="E2499">
        <f>$B$8+$B$9*D2499</f>
        <v/>
      </c>
      <c r="F2499">
        <f>C2499-E2499</f>
        <v/>
      </c>
      <c r="G2499">
        <f>F2499/$B$11</f>
        <v/>
      </c>
      <c r="H2499">
        <f>ABS(G2499)</f>
        <v/>
      </c>
    </row>
    <row r="2500">
      <c r="A2500">
        <f>'03_DADOS_LIMPOS'!A2476</f>
        <v/>
      </c>
      <c r="B2500">
        <f>'03_DADOS_LIMPOS'!C2476</f>
        <v/>
      </c>
      <c r="C2500">
        <f>'03_DADOS_LIMPOS'!D2476</f>
        <v/>
      </c>
      <c r="D2500">
        <f>'03_DADOS_LIMPOS'!K2476</f>
        <v/>
      </c>
      <c r="E2500">
        <f>$B$8+$B$9*D2500</f>
        <v/>
      </c>
      <c r="F2500">
        <f>C2500-E2500</f>
        <v/>
      </c>
      <c r="G2500">
        <f>F2500/$B$11</f>
        <v/>
      </c>
      <c r="H2500">
        <f>ABS(G2500)</f>
        <v/>
      </c>
    </row>
    <row r="2501">
      <c r="A2501">
        <f>'03_DADOS_LIMPOS'!A2477</f>
        <v/>
      </c>
      <c r="B2501">
        <f>'03_DADOS_LIMPOS'!C2477</f>
        <v/>
      </c>
      <c r="C2501">
        <f>'03_DADOS_LIMPOS'!D2477</f>
        <v/>
      </c>
      <c r="D2501">
        <f>'03_DADOS_LIMPOS'!K2477</f>
        <v/>
      </c>
      <c r="E2501">
        <f>$B$8+$B$9*D2501</f>
        <v/>
      </c>
      <c r="F2501">
        <f>C2501-E2501</f>
        <v/>
      </c>
      <c r="G2501">
        <f>F2501/$B$11</f>
        <v/>
      </c>
      <c r="H2501">
        <f>ABS(G2501)</f>
        <v/>
      </c>
    </row>
    <row r="2502">
      <c r="A2502">
        <f>'03_DADOS_LIMPOS'!A2478</f>
        <v/>
      </c>
      <c r="B2502">
        <f>'03_DADOS_LIMPOS'!C2478</f>
        <v/>
      </c>
      <c r="C2502">
        <f>'03_DADOS_LIMPOS'!D2478</f>
        <v/>
      </c>
      <c r="D2502">
        <f>'03_DADOS_LIMPOS'!K2478</f>
        <v/>
      </c>
      <c r="E2502">
        <f>$B$8+$B$9*D2502</f>
        <v/>
      </c>
      <c r="F2502">
        <f>C2502-E2502</f>
        <v/>
      </c>
      <c r="G2502">
        <f>F2502/$B$11</f>
        <v/>
      </c>
      <c r="H2502">
        <f>ABS(G2502)</f>
        <v/>
      </c>
    </row>
    <row r="2503">
      <c r="A2503">
        <f>'03_DADOS_LIMPOS'!A2479</f>
        <v/>
      </c>
      <c r="B2503">
        <f>'03_DADOS_LIMPOS'!C2479</f>
        <v/>
      </c>
      <c r="C2503">
        <f>'03_DADOS_LIMPOS'!D2479</f>
        <v/>
      </c>
      <c r="D2503">
        <f>'03_DADOS_LIMPOS'!K2479</f>
        <v/>
      </c>
      <c r="E2503">
        <f>$B$8+$B$9*D2503</f>
        <v/>
      </c>
      <c r="F2503">
        <f>C2503-E2503</f>
        <v/>
      </c>
      <c r="G2503">
        <f>F2503/$B$11</f>
        <v/>
      </c>
      <c r="H2503">
        <f>ABS(G2503)</f>
        <v/>
      </c>
    </row>
    <row r="2504">
      <c r="A2504">
        <f>'03_DADOS_LIMPOS'!A2480</f>
        <v/>
      </c>
      <c r="B2504">
        <f>'03_DADOS_LIMPOS'!C2480</f>
        <v/>
      </c>
      <c r="C2504">
        <f>'03_DADOS_LIMPOS'!D2480</f>
        <v/>
      </c>
      <c r="D2504">
        <f>'03_DADOS_LIMPOS'!K2480</f>
        <v/>
      </c>
      <c r="E2504">
        <f>$B$8+$B$9*D2504</f>
        <v/>
      </c>
      <c r="F2504">
        <f>C2504-E2504</f>
        <v/>
      </c>
      <c r="G2504">
        <f>F2504/$B$11</f>
        <v/>
      </c>
      <c r="H2504">
        <f>ABS(G2504)</f>
        <v/>
      </c>
    </row>
    <row r="2505">
      <c r="A2505">
        <f>'03_DADOS_LIMPOS'!A2481</f>
        <v/>
      </c>
      <c r="B2505">
        <f>'03_DADOS_LIMPOS'!C2481</f>
        <v/>
      </c>
      <c r="C2505">
        <f>'03_DADOS_LIMPOS'!D2481</f>
        <v/>
      </c>
      <c r="D2505">
        <f>'03_DADOS_LIMPOS'!K2481</f>
        <v/>
      </c>
      <c r="E2505">
        <f>$B$8+$B$9*D2505</f>
        <v/>
      </c>
      <c r="F2505">
        <f>C2505-E2505</f>
        <v/>
      </c>
      <c r="G2505">
        <f>F2505/$B$11</f>
        <v/>
      </c>
      <c r="H2505">
        <f>ABS(G2505)</f>
        <v/>
      </c>
    </row>
    <row r="2506">
      <c r="A2506">
        <f>'03_DADOS_LIMPOS'!A2482</f>
        <v/>
      </c>
      <c r="B2506">
        <f>'03_DADOS_LIMPOS'!C2482</f>
        <v/>
      </c>
      <c r="C2506">
        <f>'03_DADOS_LIMPOS'!D2482</f>
        <v/>
      </c>
      <c r="D2506">
        <f>'03_DADOS_LIMPOS'!K2482</f>
        <v/>
      </c>
      <c r="E2506">
        <f>$B$8+$B$9*D2506</f>
        <v/>
      </c>
      <c r="F2506">
        <f>C2506-E2506</f>
        <v/>
      </c>
      <c r="G2506">
        <f>F2506/$B$11</f>
        <v/>
      </c>
      <c r="H2506">
        <f>ABS(G2506)</f>
        <v/>
      </c>
    </row>
    <row r="2507">
      <c r="A2507">
        <f>'03_DADOS_LIMPOS'!A2483</f>
        <v/>
      </c>
      <c r="B2507">
        <f>'03_DADOS_LIMPOS'!C2483</f>
        <v/>
      </c>
      <c r="C2507">
        <f>'03_DADOS_LIMPOS'!D2483</f>
        <v/>
      </c>
      <c r="D2507">
        <f>'03_DADOS_LIMPOS'!K2483</f>
        <v/>
      </c>
      <c r="E2507">
        <f>$B$8+$B$9*D2507</f>
        <v/>
      </c>
      <c r="F2507">
        <f>C2507-E2507</f>
        <v/>
      </c>
      <c r="G2507">
        <f>F2507/$B$11</f>
        <v/>
      </c>
      <c r="H2507">
        <f>ABS(G2507)</f>
        <v/>
      </c>
    </row>
    <row r="2508">
      <c r="A2508">
        <f>'03_DADOS_LIMPOS'!A2484</f>
        <v/>
      </c>
      <c r="B2508">
        <f>'03_DADOS_LIMPOS'!C2484</f>
        <v/>
      </c>
      <c r="C2508">
        <f>'03_DADOS_LIMPOS'!D2484</f>
        <v/>
      </c>
      <c r="D2508">
        <f>'03_DADOS_LIMPOS'!K2484</f>
        <v/>
      </c>
      <c r="E2508">
        <f>$B$8+$B$9*D2508</f>
        <v/>
      </c>
      <c r="F2508">
        <f>C2508-E2508</f>
        <v/>
      </c>
      <c r="G2508">
        <f>F2508/$B$11</f>
        <v/>
      </c>
      <c r="H2508">
        <f>ABS(G2508)</f>
        <v/>
      </c>
    </row>
    <row r="2509">
      <c r="A2509">
        <f>'03_DADOS_LIMPOS'!A2485</f>
        <v/>
      </c>
      <c r="B2509">
        <f>'03_DADOS_LIMPOS'!C2485</f>
        <v/>
      </c>
      <c r="C2509">
        <f>'03_DADOS_LIMPOS'!D2485</f>
        <v/>
      </c>
      <c r="D2509">
        <f>'03_DADOS_LIMPOS'!K2485</f>
        <v/>
      </c>
      <c r="E2509">
        <f>$B$8+$B$9*D2509</f>
        <v/>
      </c>
      <c r="F2509">
        <f>C2509-E2509</f>
        <v/>
      </c>
      <c r="G2509">
        <f>F2509/$B$11</f>
        <v/>
      </c>
      <c r="H2509">
        <f>ABS(G2509)</f>
        <v/>
      </c>
    </row>
    <row r="2510">
      <c r="A2510">
        <f>'03_DADOS_LIMPOS'!A2486</f>
        <v/>
      </c>
      <c r="B2510">
        <f>'03_DADOS_LIMPOS'!C2486</f>
        <v/>
      </c>
      <c r="C2510">
        <f>'03_DADOS_LIMPOS'!D2486</f>
        <v/>
      </c>
      <c r="D2510">
        <f>'03_DADOS_LIMPOS'!K2486</f>
        <v/>
      </c>
      <c r="E2510">
        <f>$B$8+$B$9*D2510</f>
        <v/>
      </c>
      <c r="F2510">
        <f>C2510-E2510</f>
        <v/>
      </c>
      <c r="G2510">
        <f>F2510/$B$11</f>
        <v/>
      </c>
      <c r="H2510">
        <f>ABS(G2510)</f>
        <v/>
      </c>
    </row>
    <row r="2511">
      <c r="A2511">
        <f>'03_DADOS_LIMPOS'!A2487</f>
        <v/>
      </c>
      <c r="B2511">
        <f>'03_DADOS_LIMPOS'!C2487</f>
        <v/>
      </c>
      <c r="C2511">
        <f>'03_DADOS_LIMPOS'!D2487</f>
        <v/>
      </c>
      <c r="D2511">
        <f>'03_DADOS_LIMPOS'!K2487</f>
        <v/>
      </c>
      <c r="E2511">
        <f>$B$8+$B$9*D2511</f>
        <v/>
      </c>
      <c r="F2511">
        <f>C2511-E2511</f>
        <v/>
      </c>
      <c r="G2511">
        <f>F2511/$B$11</f>
        <v/>
      </c>
      <c r="H2511">
        <f>ABS(G2511)</f>
        <v/>
      </c>
    </row>
    <row r="2512">
      <c r="A2512">
        <f>'03_DADOS_LIMPOS'!A2488</f>
        <v/>
      </c>
      <c r="B2512">
        <f>'03_DADOS_LIMPOS'!C2488</f>
        <v/>
      </c>
      <c r="C2512">
        <f>'03_DADOS_LIMPOS'!D2488</f>
        <v/>
      </c>
      <c r="D2512">
        <f>'03_DADOS_LIMPOS'!K2488</f>
        <v/>
      </c>
      <c r="E2512">
        <f>$B$8+$B$9*D2512</f>
        <v/>
      </c>
      <c r="F2512">
        <f>C2512-E2512</f>
        <v/>
      </c>
      <c r="G2512">
        <f>F2512/$B$11</f>
        <v/>
      </c>
      <c r="H2512">
        <f>ABS(G2512)</f>
        <v/>
      </c>
    </row>
    <row r="2513">
      <c r="A2513">
        <f>'03_DADOS_LIMPOS'!A2489</f>
        <v/>
      </c>
      <c r="B2513">
        <f>'03_DADOS_LIMPOS'!C2489</f>
        <v/>
      </c>
      <c r="C2513">
        <f>'03_DADOS_LIMPOS'!D2489</f>
        <v/>
      </c>
      <c r="D2513">
        <f>'03_DADOS_LIMPOS'!K2489</f>
        <v/>
      </c>
      <c r="E2513">
        <f>$B$8+$B$9*D2513</f>
        <v/>
      </c>
      <c r="F2513">
        <f>C2513-E2513</f>
        <v/>
      </c>
      <c r="G2513">
        <f>F2513/$B$11</f>
        <v/>
      </c>
      <c r="H2513">
        <f>ABS(G2513)</f>
        <v/>
      </c>
    </row>
    <row r="2514">
      <c r="A2514">
        <f>'03_DADOS_LIMPOS'!A2490</f>
        <v/>
      </c>
      <c r="B2514">
        <f>'03_DADOS_LIMPOS'!C2490</f>
        <v/>
      </c>
      <c r="C2514">
        <f>'03_DADOS_LIMPOS'!D2490</f>
        <v/>
      </c>
      <c r="D2514">
        <f>'03_DADOS_LIMPOS'!K2490</f>
        <v/>
      </c>
      <c r="E2514">
        <f>$B$8+$B$9*D2514</f>
        <v/>
      </c>
      <c r="F2514">
        <f>C2514-E2514</f>
        <v/>
      </c>
      <c r="G2514">
        <f>F2514/$B$11</f>
        <v/>
      </c>
      <c r="H2514">
        <f>ABS(G2514)</f>
        <v/>
      </c>
    </row>
    <row r="2515">
      <c r="A2515">
        <f>'03_DADOS_LIMPOS'!A2491</f>
        <v/>
      </c>
      <c r="B2515">
        <f>'03_DADOS_LIMPOS'!C2491</f>
        <v/>
      </c>
      <c r="C2515">
        <f>'03_DADOS_LIMPOS'!D2491</f>
        <v/>
      </c>
      <c r="D2515">
        <f>'03_DADOS_LIMPOS'!K2491</f>
        <v/>
      </c>
      <c r="E2515">
        <f>$B$8+$B$9*D2515</f>
        <v/>
      </c>
      <c r="F2515">
        <f>C2515-E2515</f>
        <v/>
      </c>
      <c r="G2515">
        <f>F2515/$B$11</f>
        <v/>
      </c>
      <c r="H2515">
        <f>ABS(G2515)</f>
        <v/>
      </c>
    </row>
    <row r="2516">
      <c r="A2516">
        <f>'03_DADOS_LIMPOS'!A2492</f>
        <v/>
      </c>
      <c r="B2516">
        <f>'03_DADOS_LIMPOS'!C2492</f>
        <v/>
      </c>
      <c r="C2516">
        <f>'03_DADOS_LIMPOS'!D2492</f>
        <v/>
      </c>
      <c r="D2516">
        <f>'03_DADOS_LIMPOS'!K2492</f>
        <v/>
      </c>
      <c r="E2516">
        <f>$B$8+$B$9*D2516</f>
        <v/>
      </c>
      <c r="F2516">
        <f>C2516-E2516</f>
        <v/>
      </c>
      <c r="G2516">
        <f>F2516/$B$11</f>
        <v/>
      </c>
      <c r="H2516">
        <f>ABS(G2516)</f>
        <v/>
      </c>
    </row>
    <row r="2517">
      <c r="A2517">
        <f>'03_DADOS_LIMPOS'!A2493</f>
        <v/>
      </c>
      <c r="B2517">
        <f>'03_DADOS_LIMPOS'!C2493</f>
        <v/>
      </c>
      <c r="C2517">
        <f>'03_DADOS_LIMPOS'!D2493</f>
        <v/>
      </c>
      <c r="D2517">
        <f>'03_DADOS_LIMPOS'!K2493</f>
        <v/>
      </c>
      <c r="E2517">
        <f>$B$8+$B$9*D2517</f>
        <v/>
      </c>
      <c r="F2517">
        <f>C2517-E2517</f>
        <v/>
      </c>
      <c r="G2517">
        <f>F2517/$B$11</f>
        <v/>
      </c>
      <c r="H2517">
        <f>ABS(G2517)</f>
        <v/>
      </c>
    </row>
    <row r="2518">
      <c r="A2518">
        <f>'03_DADOS_LIMPOS'!A2494</f>
        <v/>
      </c>
      <c r="B2518">
        <f>'03_DADOS_LIMPOS'!C2494</f>
        <v/>
      </c>
      <c r="C2518">
        <f>'03_DADOS_LIMPOS'!D2494</f>
        <v/>
      </c>
      <c r="D2518">
        <f>'03_DADOS_LIMPOS'!K2494</f>
        <v/>
      </c>
      <c r="E2518">
        <f>$B$8+$B$9*D2518</f>
        <v/>
      </c>
      <c r="F2518">
        <f>C2518-E2518</f>
        <v/>
      </c>
      <c r="G2518">
        <f>F2518/$B$11</f>
        <v/>
      </c>
      <c r="H2518">
        <f>ABS(G2518)</f>
        <v/>
      </c>
    </row>
    <row r="2519">
      <c r="A2519">
        <f>'03_DADOS_LIMPOS'!A2495</f>
        <v/>
      </c>
      <c r="B2519">
        <f>'03_DADOS_LIMPOS'!C2495</f>
        <v/>
      </c>
      <c r="C2519">
        <f>'03_DADOS_LIMPOS'!D2495</f>
        <v/>
      </c>
      <c r="D2519">
        <f>'03_DADOS_LIMPOS'!K2495</f>
        <v/>
      </c>
      <c r="E2519">
        <f>$B$8+$B$9*D2519</f>
        <v/>
      </c>
      <c r="F2519">
        <f>C2519-E2519</f>
        <v/>
      </c>
      <c r="G2519">
        <f>F2519/$B$11</f>
        <v/>
      </c>
      <c r="H2519">
        <f>ABS(G2519)</f>
        <v/>
      </c>
    </row>
    <row r="2520">
      <c r="A2520">
        <f>'03_DADOS_LIMPOS'!A2496</f>
        <v/>
      </c>
      <c r="B2520">
        <f>'03_DADOS_LIMPOS'!C2496</f>
        <v/>
      </c>
      <c r="C2520">
        <f>'03_DADOS_LIMPOS'!D2496</f>
        <v/>
      </c>
      <c r="D2520">
        <f>'03_DADOS_LIMPOS'!K2496</f>
        <v/>
      </c>
      <c r="E2520">
        <f>$B$8+$B$9*D2520</f>
        <v/>
      </c>
      <c r="F2520">
        <f>C2520-E2520</f>
        <v/>
      </c>
      <c r="G2520">
        <f>F2520/$B$11</f>
        <v/>
      </c>
      <c r="H2520">
        <f>ABS(G2520)</f>
        <v/>
      </c>
    </row>
    <row r="2521">
      <c r="A2521">
        <f>'03_DADOS_LIMPOS'!A2497</f>
        <v/>
      </c>
      <c r="B2521">
        <f>'03_DADOS_LIMPOS'!C2497</f>
        <v/>
      </c>
      <c r="C2521">
        <f>'03_DADOS_LIMPOS'!D2497</f>
        <v/>
      </c>
      <c r="D2521">
        <f>'03_DADOS_LIMPOS'!K2497</f>
        <v/>
      </c>
      <c r="E2521">
        <f>$B$8+$B$9*D2521</f>
        <v/>
      </c>
      <c r="F2521">
        <f>C2521-E2521</f>
        <v/>
      </c>
      <c r="G2521">
        <f>F2521/$B$11</f>
        <v/>
      </c>
      <c r="H2521">
        <f>ABS(G2521)</f>
        <v/>
      </c>
    </row>
    <row r="2522">
      <c r="A2522">
        <f>'03_DADOS_LIMPOS'!A2498</f>
        <v/>
      </c>
      <c r="B2522">
        <f>'03_DADOS_LIMPOS'!C2498</f>
        <v/>
      </c>
      <c r="C2522">
        <f>'03_DADOS_LIMPOS'!D2498</f>
        <v/>
      </c>
      <c r="D2522">
        <f>'03_DADOS_LIMPOS'!K2498</f>
        <v/>
      </c>
      <c r="E2522">
        <f>$B$8+$B$9*D2522</f>
        <v/>
      </c>
      <c r="F2522">
        <f>C2522-E2522</f>
        <v/>
      </c>
      <c r="G2522">
        <f>F2522/$B$11</f>
        <v/>
      </c>
      <c r="H2522">
        <f>ABS(G2522)</f>
        <v/>
      </c>
    </row>
    <row r="2523">
      <c r="A2523">
        <f>'03_DADOS_LIMPOS'!A2499</f>
        <v/>
      </c>
      <c r="B2523">
        <f>'03_DADOS_LIMPOS'!C2499</f>
        <v/>
      </c>
      <c r="C2523">
        <f>'03_DADOS_LIMPOS'!D2499</f>
        <v/>
      </c>
      <c r="D2523">
        <f>'03_DADOS_LIMPOS'!K2499</f>
        <v/>
      </c>
      <c r="E2523">
        <f>$B$8+$B$9*D2523</f>
        <v/>
      </c>
      <c r="F2523">
        <f>C2523-E2523</f>
        <v/>
      </c>
      <c r="G2523">
        <f>F2523/$B$11</f>
        <v/>
      </c>
      <c r="H2523">
        <f>ABS(G2523)</f>
        <v/>
      </c>
    </row>
    <row r="2524">
      <c r="A2524">
        <f>'03_DADOS_LIMPOS'!A2500</f>
        <v/>
      </c>
      <c r="B2524">
        <f>'03_DADOS_LIMPOS'!C2500</f>
        <v/>
      </c>
      <c r="C2524">
        <f>'03_DADOS_LIMPOS'!D2500</f>
        <v/>
      </c>
      <c r="D2524">
        <f>'03_DADOS_LIMPOS'!K2500</f>
        <v/>
      </c>
      <c r="E2524">
        <f>$B$8+$B$9*D2524</f>
        <v/>
      </c>
      <c r="F2524">
        <f>C2524-E2524</f>
        <v/>
      </c>
      <c r="G2524">
        <f>F2524/$B$11</f>
        <v/>
      </c>
      <c r="H2524">
        <f>ABS(G2524)</f>
        <v/>
      </c>
    </row>
    <row r="2525">
      <c r="A2525">
        <f>'03_DADOS_LIMPOS'!A2501</f>
        <v/>
      </c>
      <c r="B2525">
        <f>'03_DADOS_LIMPOS'!C2501</f>
        <v/>
      </c>
      <c r="C2525">
        <f>'03_DADOS_LIMPOS'!D2501</f>
        <v/>
      </c>
      <c r="D2525">
        <f>'03_DADOS_LIMPOS'!K2501</f>
        <v/>
      </c>
      <c r="E2525">
        <f>$B$8+$B$9*D2525</f>
        <v/>
      </c>
      <c r="F2525">
        <f>C2525-E2525</f>
        <v/>
      </c>
      <c r="G2525">
        <f>F2525/$B$11</f>
        <v/>
      </c>
      <c r="H2525">
        <f>ABS(G2525)</f>
        <v/>
      </c>
    </row>
    <row r="2526">
      <c r="A2526">
        <f>'03_DADOS_LIMPOS'!A2502</f>
        <v/>
      </c>
      <c r="B2526">
        <f>'03_DADOS_LIMPOS'!C2502</f>
        <v/>
      </c>
      <c r="C2526">
        <f>'03_DADOS_LIMPOS'!D2502</f>
        <v/>
      </c>
      <c r="D2526">
        <f>'03_DADOS_LIMPOS'!K2502</f>
        <v/>
      </c>
      <c r="E2526">
        <f>$B$8+$B$9*D2526</f>
        <v/>
      </c>
      <c r="F2526">
        <f>C2526-E2526</f>
        <v/>
      </c>
      <c r="G2526">
        <f>F2526/$B$11</f>
        <v/>
      </c>
      <c r="H2526">
        <f>ABS(G2526)</f>
        <v/>
      </c>
    </row>
    <row r="2527">
      <c r="A2527">
        <f>'03_DADOS_LIMPOS'!A2503</f>
        <v/>
      </c>
      <c r="B2527">
        <f>'03_DADOS_LIMPOS'!C2503</f>
        <v/>
      </c>
      <c r="C2527">
        <f>'03_DADOS_LIMPOS'!D2503</f>
        <v/>
      </c>
      <c r="D2527">
        <f>'03_DADOS_LIMPOS'!K2503</f>
        <v/>
      </c>
      <c r="E2527">
        <f>$B$8+$B$9*D2527</f>
        <v/>
      </c>
      <c r="F2527">
        <f>C2527-E2527</f>
        <v/>
      </c>
      <c r="G2527">
        <f>F2527/$B$11</f>
        <v/>
      </c>
      <c r="H2527">
        <f>ABS(G2527)</f>
        <v/>
      </c>
    </row>
    <row r="2528">
      <c r="A2528">
        <f>'03_DADOS_LIMPOS'!A2504</f>
        <v/>
      </c>
      <c r="B2528">
        <f>'03_DADOS_LIMPOS'!C2504</f>
        <v/>
      </c>
      <c r="C2528">
        <f>'03_DADOS_LIMPOS'!D2504</f>
        <v/>
      </c>
      <c r="D2528">
        <f>'03_DADOS_LIMPOS'!K2504</f>
        <v/>
      </c>
      <c r="E2528">
        <f>$B$8+$B$9*D2528</f>
        <v/>
      </c>
      <c r="F2528">
        <f>C2528-E2528</f>
        <v/>
      </c>
      <c r="G2528">
        <f>F2528/$B$11</f>
        <v/>
      </c>
      <c r="H2528">
        <f>ABS(G2528)</f>
        <v/>
      </c>
    </row>
    <row r="2529">
      <c r="A2529">
        <f>'03_DADOS_LIMPOS'!A2505</f>
        <v/>
      </c>
      <c r="B2529">
        <f>'03_DADOS_LIMPOS'!C2505</f>
        <v/>
      </c>
      <c r="C2529">
        <f>'03_DADOS_LIMPOS'!D2505</f>
        <v/>
      </c>
      <c r="D2529">
        <f>'03_DADOS_LIMPOS'!K2505</f>
        <v/>
      </c>
      <c r="E2529">
        <f>$B$8+$B$9*D2529</f>
        <v/>
      </c>
      <c r="F2529">
        <f>C2529-E2529</f>
        <v/>
      </c>
      <c r="G2529">
        <f>F2529/$B$11</f>
        <v/>
      </c>
      <c r="H2529">
        <f>ABS(G2529)</f>
        <v/>
      </c>
    </row>
    <row r="2530">
      <c r="A2530">
        <f>'03_DADOS_LIMPOS'!A2506</f>
        <v/>
      </c>
      <c r="B2530">
        <f>'03_DADOS_LIMPOS'!C2506</f>
        <v/>
      </c>
      <c r="C2530">
        <f>'03_DADOS_LIMPOS'!D2506</f>
        <v/>
      </c>
      <c r="D2530">
        <f>'03_DADOS_LIMPOS'!K2506</f>
        <v/>
      </c>
      <c r="E2530">
        <f>$B$8+$B$9*D2530</f>
        <v/>
      </c>
      <c r="F2530">
        <f>C2530-E2530</f>
        <v/>
      </c>
      <c r="G2530">
        <f>F2530/$B$11</f>
        <v/>
      </c>
      <c r="H2530">
        <f>ABS(G2530)</f>
        <v/>
      </c>
    </row>
    <row r="2531">
      <c r="A2531">
        <f>'03_DADOS_LIMPOS'!A2507</f>
        <v/>
      </c>
      <c r="B2531">
        <f>'03_DADOS_LIMPOS'!C2507</f>
        <v/>
      </c>
      <c r="C2531">
        <f>'03_DADOS_LIMPOS'!D2507</f>
        <v/>
      </c>
      <c r="D2531">
        <f>'03_DADOS_LIMPOS'!K2507</f>
        <v/>
      </c>
      <c r="E2531">
        <f>$B$8+$B$9*D2531</f>
        <v/>
      </c>
      <c r="F2531">
        <f>C2531-E2531</f>
        <v/>
      </c>
      <c r="G2531">
        <f>F2531/$B$11</f>
        <v/>
      </c>
      <c r="H2531">
        <f>ABS(G2531)</f>
        <v/>
      </c>
    </row>
    <row r="2532">
      <c r="A2532">
        <f>'03_DADOS_LIMPOS'!A2508</f>
        <v/>
      </c>
      <c r="B2532">
        <f>'03_DADOS_LIMPOS'!C2508</f>
        <v/>
      </c>
      <c r="C2532">
        <f>'03_DADOS_LIMPOS'!D2508</f>
        <v/>
      </c>
      <c r="D2532">
        <f>'03_DADOS_LIMPOS'!K2508</f>
        <v/>
      </c>
      <c r="E2532">
        <f>$B$8+$B$9*D2532</f>
        <v/>
      </c>
      <c r="F2532">
        <f>C2532-E2532</f>
        <v/>
      </c>
      <c r="G2532">
        <f>F2532/$B$11</f>
        <v/>
      </c>
      <c r="H2532">
        <f>ABS(G2532)</f>
        <v/>
      </c>
    </row>
    <row r="2533">
      <c r="A2533">
        <f>'03_DADOS_LIMPOS'!A2509</f>
        <v/>
      </c>
      <c r="B2533">
        <f>'03_DADOS_LIMPOS'!C2509</f>
        <v/>
      </c>
      <c r="C2533">
        <f>'03_DADOS_LIMPOS'!D2509</f>
        <v/>
      </c>
      <c r="D2533">
        <f>'03_DADOS_LIMPOS'!K2509</f>
        <v/>
      </c>
      <c r="E2533">
        <f>$B$8+$B$9*D2533</f>
        <v/>
      </c>
      <c r="F2533">
        <f>C2533-E2533</f>
        <v/>
      </c>
      <c r="G2533">
        <f>F2533/$B$11</f>
        <v/>
      </c>
      <c r="H2533">
        <f>ABS(G2533)</f>
        <v/>
      </c>
    </row>
    <row r="2534">
      <c r="A2534">
        <f>'03_DADOS_LIMPOS'!A2510</f>
        <v/>
      </c>
      <c r="B2534">
        <f>'03_DADOS_LIMPOS'!C2510</f>
        <v/>
      </c>
      <c r="C2534">
        <f>'03_DADOS_LIMPOS'!D2510</f>
        <v/>
      </c>
      <c r="D2534">
        <f>'03_DADOS_LIMPOS'!K2510</f>
        <v/>
      </c>
      <c r="E2534">
        <f>$B$8+$B$9*D2534</f>
        <v/>
      </c>
      <c r="F2534">
        <f>C2534-E2534</f>
        <v/>
      </c>
      <c r="G2534">
        <f>F2534/$B$11</f>
        <v/>
      </c>
      <c r="H2534">
        <f>ABS(G2534)</f>
        <v/>
      </c>
    </row>
    <row r="2535">
      <c r="A2535">
        <f>'03_DADOS_LIMPOS'!A2511</f>
        <v/>
      </c>
      <c r="B2535">
        <f>'03_DADOS_LIMPOS'!C2511</f>
        <v/>
      </c>
      <c r="C2535">
        <f>'03_DADOS_LIMPOS'!D2511</f>
        <v/>
      </c>
      <c r="D2535">
        <f>'03_DADOS_LIMPOS'!K2511</f>
        <v/>
      </c>
      <c r="E2535">
        <f>$B$8+$B$9*D2535</f>
        <v/>
      </c>
      <c r="F2535">
        <f>C2535-E2535</f>
        <v/>
      </c>
      <c r="G2535">
        <f>F2535/$B$11</f>
        <v/>
      </c>
      <c r="H2535">
        <f>ABS(G2535)</f>
        <v/>
      </c>
    </row>
    <row r="2536">
      <c r="A2536">
        <f>'03_DADOS_LIMPOS'!A2512</f>
        <v/>
      </c>
      <c r="B2536">
        <f>'03_DADOS_LIMPOS'!C2512</f>
        <v/>
      </c>
      <c r="C2536">
        <f>'03_DADOS_LIMPOS'!D2512</f>
        <v/>
      </c>
      <c r="D2536">
        <f>'03_DADOS_LIMPOS'!K2512</f>
        <v/>
      </c>
      <c r="E2536">
        <f>$B$8+$B$9*D2536</f>
        <v/>
      </c>
      <c r="F2536">
        <f>C2536-E2536</f>
        <v/>
      </c>
      <c r="G2536">
        <f>F2536/$B$11</f>
        <v/>
      </c>
      <c r="H2536">
        <f>ABS(G2536)</f>
        <v/>
      </c>
    </row>
    <row r="2537">
      <c r="A2537">
        <f>'03_DADOS_LIMPOS'!A2513</f>
        <v/>
      </c>
      <c r="B2537">
        <f>'03_DADOS_LIMPOS'!C2513</f>
        <v/>
      </c>
      <c r="C2537">
        <f>'03_DADOS_LIMPOS'!D2513</f>
        <v/>
      </c>
      <c r="D2537">
        <f>'03_DADOS_LIMPOS'!K2513</f>
        <v/>
      </c>
      <c r="E2537">
        <f>$B$8+$B$9*D2537</f>
        <v/>
      </c>
      <c r="F2537">
        <f>C2537-E2537</f>
        <v/>
      </c>
      <c r="G2537">
        <f>F2537/$B$11</f>
        <v/>
      </c>
      <c r="H2537">
        <f>ABS(G2537)</f>
        <v/>
      </c>
    </row>
    <row r="2538">
      <c r="A2538">
        <f>'03_DADOS_LIMPOS'!A2514</f>
        <v/>
      </c>
      <c r="B2538">
        <f>'03_DADOS_LIMPOS'!C2514</f>
        <v/>
      </c>
      <c r="C2538">
        <f>'03_DADOS_LIMPOS'!D2514</f>
        <v/>
      </c>
      <c r="D2538">
        <f>'03_DADOS_LIMPOS'!K2514</f>
        <v/>
      </c>
      <c r="E2538">
        <f>$B$8+$B$9*D2538</f>
        <v/>
      </c>
      <c r="F2538">
        <f>C2538-E2538</f>
        <v/>
      </c>
      <c r="G2538">
        <f>F2538/$B$11</f>
        <v/>
      </c>
      <c r="H2538">
        <f>ABS(G2538)</f>
        <v/>
      </c>
    </row>
    <row r="2539">
      <c r="A2539">
        <f>'03_DADOS_LIMPOS'!A2515</f>
        <v/>
      </c>
      <c r="B2539">
        <f>'03_DADOS_LIMPOS'!C2515</f>
        <v/>
      </c>
      <c r="C2539">
        <f>'03_DADOS_LIMPOS'!D2515</f>
        <v/>
      </c>
      <c r="D2539">
        <f>'03_DADOS_LIMPOS'!K2515</f>
        <v/>
      </c>
      <c r="E2539">
        <f>$B$8+$B$9*D2539</f>
        <v/>
      </c>
      <c r="F2539">
        <f>C2539-E2539</f>
        <v/>
      </c>
      <c r="G2539">
        <f>F2539/$B$11</f>
        <v/>
      </c>
      <c r="H2539">
        <f>ABS(G2539)</f>
        <v/>
      </c>
    </row>
    <row r="2540">
      <c r="A2540">
        <f>'03_DADOS_LIMPOS'!A2516</f>
        <v/>
      </c>
      <c r="B2540">
        <f>'03_DADOS_LIMPOS'!C2516</f>
        <v/>
      </c>
      <c r="C2540">
        <f>'03_DADOS_LIMPOS'!D2516</f>
        <v/>
      </c>
      <c r="D2540">
        <f>'03_DADOS_LIMPOS'!K2516</f>
        <v/>
      </c>
      <c r="E2540">
        <f>$B$8+$B$9*D2540</f>
        <v/>
      </c>
      <c r="F2540">
        <f>C2540-E2540</f>
        <v/>
      </c>
      <c r="G2540">
        <f>F2540/$B$11</f>
        <v/>
      </c>
      <c r="H2540">
        <f>ABS(G2540)</f>
        <v/>
      </c>
    </row>
    <row r="2541">
      <c r="A2541">
        <f>'03_DADOS_LIMPOS'!A2517</f>
        <v/>
      </c>
      <c r="B2541">
        <f>'03_DADOS_LIMPOS'!C2517</f>
        <v/>
      </c>
      <c r="C2541">
        <f>'03_DADOS_LIMPOS'!D2517</f>
        <v/>
      </c>
      <c r="D2541">
        <f>'03_DADOS_LIMPOS'!K2517</f>
        <v/>
      </c>
      <c r="E2541">
        <f>$B$8+$B$9*D2541</f>
        <v/>
      </c>
      <c r="F2541">
        <f>C2541-E2541</f>
        <v/>
      </c>
      <c r="G2541">
        <f>F2541/$B$11</f>
        <v/>
      </c>
      <c r="H2541">
        <f>ABS(G2541)</f>
        <v/>
      </c>
    </row>
    <row r="2542">
      <c r="A2542">
        <f>'03_DADOS_LIMPOS'!A2518</f>
        <v/>
      </c>
      <c r="B2542">
        <f>'03_DADOS_LIMPOS'!C2518</f>
        <v/>
      </c>
      <c r="C2542">
        <f>'03_DADOS_LIMPOS'!D2518</f>
        <v/>
      </c>
      <c r="D2542">
        <f>'03_DADOS_LIMPOS'!K2518</f>
        <v/>
      </c>
      <c r="E2542">
        <f>$B$8+$B$9*D2542</f>
        <v/>
      </c>
      <c r="F2542">
        <f>C2542-E2542</f>
        <v/>
      </c>
      <c r="G2542">
        <f>F2542/$B$11</f>
        <v/>
      </c>
      <c r="H2542">
        <f>ABS(G2542)</f>
        <v/>
      </c>
    </row>
    <row r="2543">
      <c r="A2543">
        <f>'03_DADOS_LIMPOS'!A2519</f>
        <v/>
      </c>
      <c r="B2543">
        <f>'03_DADOS_LIMPOS'!C2519</f>
        <v/>
      </c>
      <c r="C2543">
        <f>'03_DADOS_LIMPOS'!D2519</f>
        <v/>
      </c>
      <c r="D2543">
        <f>'03_DADOS_LIMPOS'!K2519</f>
        <v/>
      </c>
      <c r="E2543">
        <f>$B$8+$B$9*D2543</f>
        <v/>
      </c>
      <c r="F2543">
        <f>C2543-E2543</f>
        <v/>
      </c>
      <c r="G2543">
        <f>F2543/$B$11</f>
        <v/>
      </c>
      <c r="H2543">
        <f>ABS(G2543)</f>
        <v/>
      </c>
    </row>
    <row r="2544">
      <c r="A2544">
        <f>'03_DADOS_LIMPOS'!A2520</f>
        <v/>
      </c>
      <c r="B2544">
        <f>'03_DADOS_LIMPOS'!C2520</f>
        <v/>
      </c>
      <c r="C2544">
        <f>'03_DADOS_LIMPOS'!D2520</f>
        <v/>
      </c>
      <c r="D2544">
        <f>'03_DADOS_LIMPOS'!K2520</f>
        <v/>
      </c>
      <c r="E2544">
        <f>$B$8+$B$9*D2544</f>
        <v/>
      </c>
      <c r="F2544">
        <f>C2544-E2544</f>
        <v/>
      </c>
      <c r="G2544">
        <f>F2544/$B$11</f>
        <v/>
      </c>
      <c r="H2544">
        <f>ABS(G2544)</f>
        <v/>
      </c>
    </row>
    <row r="2545">
      <c r="A2545">
        <f>'03_DADOS_LIMPOS'!A2521</f>
        <v/>
      </c>
      <c r="B2545">
        <f>'03_DADOS_LIMPOS'!C2521</f>
        <v/>
      </c>
      <c r="C2545">
        <f>'03_DADOS_LIMPOS'!D2521</f>
        <v/>
      </c>
      <c r="D2545">
        <f>'03_DADOS_LIMPOS'!K2521</f>
        <v/>
      </c>
      <c r="E2545">
        <f>$B$8+$B$9*D2545</f>
        <v/>
      </c>
      <c r="F2545">
        <f>C2545-E2545</f>
        <v/>
      </c>
      <c r="G2545">
        <f>F2545/$B$11</f>
        <v/>
      </c>
      <c r="H2545">
        <f>ABS(G2545)</f>
        <v/>
      </c>
    </row>
    <row r="2546">
      <c r="A2546">
        <f>'03_DADOS_LIMPOS'!A2522</f>
        <v/>
      </c>
      <c r="B2546">
        <f>'03_DADOS_LIMPOS'!C2522</f>
        <v/>
      </c>
      <c r="C2546">
        <f>'03_DADOS_LIMPOS'!D2522</f>
        <v/>
      </c>
      <c r="D2546">
        <f>'03_DADOS_LIMPOS'!K2522</f>
        <v/>
      </c>
      <c r="E2546">
        <f>$B$8+$B$9*D2546</f>
        <v/>
      </c>
      <c r="F2546">
        <f>C2546-E2546</f>
        <v/>
      </c>
      <c r="G2546">
        <f>F2546/$B$11</f>
        <v/>
      </c>
      <c r="H2546">
        <f>ABS(G2546)</f>
        <v/>
      </c>
    </row>
    <row r="2547">
      <c r="A2547">
        <f>'03_DADOS_LIMPOS'!A2523</f>
        <v/>
      </c>
      <c r="B2547">
        <f>'03_DADOS_LIMPOS'!C2523</f>
        <v/>
      </c>
      <c r="C2547">
        <f>'03_DADOS_LIMPOS'!D2523</f>
        <v/>
      </c>
      <c r="D2547">
        <f>'03_DADOS_LIMPOS'!K2523</f>
        <v/>
      </c>
      <c r="E2547">
        <f>$B$8+$B$9*D2547</f>
        <v/>
      </c>
      <c r="F2547">
        <f>C2547-E2547</f>
        <v/>
      </c>
      <c r="G2547">
        <f>F2547/$B$11</f>
        <v/>
      </c>
      <c r="H2547">
        <f>ABS(G2547)</f>
        <v/>
      </c>
    </row>
    <row r="2548">
      <c r="A2548">
        <f>'03_DADOS_LIMPOS'!A2524</f>
        <v/>
      </c>
      <c r="B2548">
        <f>'03_DADOS_LIMPOS'!C2524</f>
        <v/>
      </c>
      <c r="C2548">
        <f>'03_DADOS_LIMPOS'!D2524</f>
        <v/>
      </c>
      <c r="D2548">
        <f>'03_DADOS_LIMPOS'!K2524</f>
        <v/>
      </c>
      <c r="E2548">
        <f>$B$8+$B$9*D2548</f>
        <v/>
      </c>
      <c r="F2548">
        <f>C2548-E2548</f>
        <v/>
      </c>
      <c r="G2548">
        <f>F2548/$B$11</f>
        <v/>
      </c>
      <c r="H2548">
        <f>ABS(G2548)</f>
        <v/>
      </c>
    </row>
    <row r="2549">
      <c r="A2549">
        <f>'03_DADOS_LIMPOS'!A2525</f>
        <v/>
      </c>
      <c r="B2549">
        <f>'03_DADOS_LIMPOS'!C2525</f>
        <v/>
      </c>
      <c r="C2549">
        <f>'03_DADOS_LIMPOS'!D2525</f>
        <v/>
      </c>
      <c r="D2549">
        <f>'03_DADOS_LIMPOS'!K2525</f>
        <v/>
      </c>
      <c r="E2549">
        <f>$B$8+$B$9*D2549</f>
        <v/>
      </c>
      <c r="F2549">
        <f>C2549-E2549</f>
        <v/>
      </c>
      <c r="G2549">
        <f>F2549/$B$11</f>
        <v/>
      </c>
      <c r="H2549">
        <f>ABS(G2549)</f>
        <v/>
      </c>
    </row>
    <row r="2550">
      <c r="A2550">
        <f>'03_DADOS_LIMPOS'!A2526</f>
        <v/>
      </c>
      <c r="B2550">
        <f>'03_DADOS_LIMPOS'!C2526</f>
        <v/>
      </c>
      <c r="C2550">
        <f>'03_DADOS_LIMPOS'!D2526</f>
        <v/>
      </c>
      <c r="D2550">
        <f>'03_DADOS_LIMPOS'!K2526</f>
        <v/>
      </c>
      <c r="E2550">
        <f>$B$8+$B$9*D2550</f>
        <v/>
      </c>
      <c r="F2550">
        <f>C2550-E2550</f>
        <v/>
      </c>
      <c r="G2550">
        <f>F2550/$B$11</f>
        <v/>
      </c>
      <c r="H2550">
        <f>ABS(G2550)</f>
        <v/>
      </c>
    </row>
    <row r="2551">
      <c r="A2551">
        <f>'03_DADOS_LIMPOS'!A2527</f>
        <v/>
      </c>
      <c r="B2551">
        <f>'03_DADOS_LIMPOS'!C2527</f>
        <v/>
      </c>
      <c r="C2551">
        <f>'03_DADOS_LIMPOS'!D2527</f>
        <v/>
      </c>
      <c r="D2551">
        <f>'03_DADOS_LIMPOS'!K2527</f>
        <v/>
      </c>
      <c r="E2551">
        <f>$B$8+$B$9*D2551</f>
        <v/>
      </c>
      <c r="F2551">
        <f>C2551-E2551</f>
        <v/>
      </c>
      <c r="G2551">
        <f>F2551/$B$11</f>
        <v/>
      </c>
      <c r="H2551">
        <f>ABS(G2551)</f>
        <v/>
      </c>
    </row>
    <row r="2552">
      <c r="A2552">
        <f>'03_DADOS_LIMPOS'!A2528</f>
        <v/>
      </c>
      <c r="B2552">
        <f>'03_DADOS_LIMPOS'!C2528</f>
        <v/>
      </c>
      <c r="C2552">
        <f>'03_DADOS_LIMPOS'!D2528</f>
        <v/>
      </c>
      <c r="D2552">
        <f>'03_DADOS_LIMPOS'!K2528</f>
        <v/>
      </c>
      <c r="E2552">
        <f>$B$8+$B$9*D2552</f>
        <v/>
      </c>
      <c r="F2552">
        <f>C2552-E2552</f>
        <v/>
      </c>
      <c r="G2552">
        <f>F2552/$B$11</f>
        <v/>
      </c>
      <c r="H2552">
        <f>ABS(G2552)</f>
        <v/>
      </c>
    </row>
    <row r="2553">
      <c r="A2553">
        <f>'03_DADOS_LIMPOS'!A2529</f>
        <v/>
      </c>
      <c r="B2553">
        <f>'03_DADOS_LIMPOS'!C2529</f>
        <v/>
      </c>
      <c r="C2553">
        <f>'03_DADOS_LIMPOS'!D2529</f>
        <v/>
      </c>
      <c r="D2553">
        <f>'03_DADOS_LIMPOS'!K2529</f>
        <v/>
      </c>
      <c r="E2553">
        <f>$B$8+$B$9*D2553</f>
        <v/>
      </c>
      <c r="F2553">
        <f>C2553-E2553</f>
        <v/>
      </c>
      <c r="G2553">
        <f>F2553/$B$11</f>
        <v/>
      </c>
      <c r="H2553">
        <f>ABS(G2553)</f>
        <v/>
      </c>
    </row>
    <row r="2554">
      <c r="A2554">
        <f>'03_DADOS_LIMPOS'!A2530</f>
        <v/>
      </c>
      <c r="B2554">
        <f>'03_DADOS_LIMPOS'!C2530</f>
        <v/>
      </c>
      <c r="C2554">
        <f>'03_DADOS_LIMPOS'!D2530</f>
        <v/>
      </c>
      <c r="D2554">
        <f>'03_DADOS_LIMPOS'!K2530</f>
        <v/>
      </c>
      <c r="E2554">
        <f>$B$8+$B$9*D2554</f>
        <v/>
      </c>
      <c r="F2554">
        <f>C2554-E2554</f>
        <v/>
      </c>
      <c r="G2554">
        <f>F2554/$B$11</f>
        <v/>
      </c>
      <c r="H2554">
        <f>ABS(G2554)</f>
        <v/>
      </c>
    </row>
    <row r="2555">
      <c r="A2555">
        <f>'03_DADOS_LIMPOS'!A2531</f>
        <v/>
      </c>
      <c r="B2555">
        <f>'03_DADOS_LIMPOS'!C2531</f>
        <v/>
      </c>
      <c r="C2555">
        <f>'03_DADOS_LIMPOS'!D2531</f>
        <v/>
      </c>
      <c r="D2555">
        <f>'03_DADOS_LIMPOS'!K2531</f>
        <v/>
      </c>
      <c r="E2555">
        <f>$B$8+$B$9*D2555</f>
        <v/>
      </c>
      <c r="F2555">
        <f>C2555-E2555</f>
        <v/>
      </c>
      <c r="G2555">
        <f>F2555/$B$11</f>
        <v/>
      </c>
      <c r="H2555">
        <f>ABS(G2555)</f>
        <v/>
      </c>
    </row>
    <row r="2556">
      <c r="A2556">
        <f>'03_DADOS_LIMPOS'!A2532</f>
        <v/>
      </c>
      <c r="B2556">
        <f>'03_DADOS_LIMPOS'!C2532</f>
        <v/>
      </c>
      <c r="C2556">
        <f>'03_DADOS_LIMPOS'!D2532</f>
        <v/>
      </c>
      <c r="D2556">
        <f>'03_DADOS_LIMPOS'!K2532</f>
        <v/>
      </c>
      <c r="E2556">
        <f>$B$8+$B$9*D2556</f>
        <v/>
      </c>
      <c r="F2556">
        <f>C2556-E2556</f>
        <v/>
      </c>
      <c r="G2556">
        <f>F2556/$B$11</f>
        <v/>
      </c>
      <c r="H2556">
        <f>ABS(G2556)</f>
        <v/>
      </c>
    </row>
    <row r="2557">
      <c r="A2557">
        <f>'03_DADOS_LIMPOS'!A2533</f>
        <v/>
      </c>
      <c r="B2557">
        <f>'03_DADOS_LIMPOS'!C2533</f>
        <v/>
      </c>
      <c r="C2557">
        <f>'03_DADOS_LIMPOS'!D2533</f>
        <v/>
      </c>
      <c r="D2557">
        <f>'03_DADOS_LIMPOS'!K2533</f>
        <v/>
      </c>
      <c r="E2557">
        <f>$B$8+$B$9*D2557</f>
        <v/>
      </c>
      <c r="F2557">
        <f>C2557-E2557</f>
        <v/>
      </c>
      <c r="G2557">
        <f>F2557/$B$11</f>
        <v/>
      </c>
      <c r="H2557">
        <f>ABS(G2557)</f>
        <v/>
      </c>
    </row>
    <row r="2558">
      <c r="A2558">
        <f>'03_DADOS_LIMPOS'!A2534</f>
        <v/>
      </c>
      <c r="B2558">
        <f>'03_DADOS_LIMPOS'!C2534</f>
        <v/>
      </c>
      <c r="C2558">
        <f>'03_DADOS_LIMPOS'!D2534</f>
        <v/>
      </c>
      <c r="D2558">
        <f>'03_DADOS_LIMPOS'!K2534</f>
        <v/>
      </c>
      <c r="E2558">
        <f>$B$8+$B$9*D2558</f>
        <v/>
      </c>
      <c r="F2558">
        <f>C2558-E2558</f>
        <v/>
      </c>
      <c r="G2558">
        <f>F2558/$B$11</f>
        <v/>
      </c>
      <c r="H2558">
        <f>ABS(G2558)</f>
        <v/>
      </c>
    </row>
    <row r="2559">
      <c r="A2559">
        <f>'03_DADOS_LIMPOS'!A2535</f>
        <v/>
      </c>
      <c r="B2559">
        <f>'03_DADOS_LIMPOS'!C2535</f>
        <v/>
      </c>
      <c r="C2559">
        <f>'03_DADOS_LIMPOS'!D2535</f>
        <v/>
      </c>
      <c r="D2559">
        <f>'03_DADOS_LIMPOS'!K2535</f>
        <v/>
      </c>
      <c r="E2559">
        <f>$B$8+$B$9*D2559</f>
        <v/>
      </c>
      <c r="F2559">
        <f>C2559-E2559</f>
        <v/>
      </c>
      <c r="G2559">
        <f>F2559/$B$11</f>
        <v/>
      </c>
      <c r="H2559">
        <f>ABS(G2559)</f>
        <v/>
      </c>
    </row>
    <row r="2560">
      <c r="A2560">
        <f>'03_DADOS_LIMPOS'!A2536</f>
        <v/>
      </c>
      <c r="B2560">
        <f>'03_DADOS_LIMPOS'!C2536</f>
        <v/>
      </c>
      <c r="C2560">
        <f>'03_DADOS_LIMPOS'!D2536</f>
        <v/>
      </c>
      <c r="D2560">
        <f>'03_DADOS_LIMPOS'!K2536</f>
        <v/>
      </c>
      <c r="E2560">
        <f>$B$8+$B$9*D2560</f>
        <v/>
      </c>
      <c r="F2560">
        <f>C2560-E2560</f>
        <v/>
      </c>
      <c r="G2560">
        <f>F2560/$B$11</f>
        <v/>
      </c>
      <c r="H2560">
        <f>ABS(G2560)</f>
        <v/>
      </c>
    </row>
    <row r="2561">
      <c r="A2561">
        <f>'03_DADOS_LIMPOS'!A2537</f>
        <v/>
      </c>
      <c r="B2561">
        <f>'03_DADOS_LIMPOS'!C2537</f>
        <v/>
      </c>
      <c r="C2561">
        <f>'03_DADOS_LIMPOS'!D2537</f>
        <v/>
      </c>
      <c r="D2561">
        <f>'03_DADOS_LIMPOS'!K2537</f>
        <v/>
      </c>
      <c r="E2561">
        <f>$B$8+$B$9*D2561</f>
        <v/>
      </c>
      <c r="F2561">
        <f>C2561-E2561</f>
        <v/>
      </c>
      <c r="G2561">
        <f>F2561/$B$11</f>
        <v/>
      </c>
      <c r="H2561">
        <f>ABS(G2561)</f>
        <v/>
      </c>
    </row>
    <row r="2562">
      <c r="A2562">
        <f>'03_DADOS_LIMPOS'!A2538</f>
        <v/>
      </c>
      <c r="B2562">
        <f>'03_DADOS_LIMPOS'!C2538</f>
        <v/>
      </c>
      <c r="C2562">
        <f>'03_DADOS_LIMPOS'!D2538</f>
        <v/>
      </c>
      <c r="D2562">
        <f>'03_DADOS_LIMPOS'!K2538</f>
        <v/>
      </c>
      <c r="E2562">
        <f>$B$8+$B$9*D2562</f>
        <v/>
      </c>
      <c r="F2562">
        <f>C2562-E2562</f>
        <v/>
      </c>
      <c r="G2562">
        <f>F2562/$B$11</f>
        <v/>
      </c>
      <c r="H2562">
        <f>ABS(G2562)</f>
        <v/>
      </c>
    </row>
    <row r="2563">
      <c r="A2563">
        <f>'03_DADOS_LIMPOS'!A2539</f>
        <v/>
      </c>
      <c r="B2563">
        <f>'03_DADOS_LIMPOS'!C2539</f>
        <v/>
      </c>
      <c r="C2563">
        <f>'03_DADOS_LIMPOS'!D2539</f>
        <v/>
      </c>
      <c r="D2563">
        <f>'03_DADOS_LIMPOS'!K2539</f>
        <v/>
      </c>
      <c r="E2563">
        <f>$B$8+$B$9*D2563</f>
        <v/>
      </c>
      <c r="F2563">
        <f>C2563-E2563</f>
        <v/>
      </c>
      <c r="G2563">
        <f>F2563/$B$11</f>
        <v/>
      </c>
      <c r="H2563">
        <f>ABS(G2563)</f>
        <v/>
      </c>
    </row>
    <row r="2564">
      <c r="A2564">
        <f>'03_DADOS_LIMPOS'!A2540</f>
        <v/>
      </c>
      <c r="B2564">
        <f>'03_DADOS_LIMPOS'!C2540</f>
        <v/>
      </c>
      <c r="C2564">
        <f>'03_DADOS_LIMPOS'!D2540</f>
        <v/>
      </c>
      <c r="D2564">
        <f>'03_DADOS_LIMPOS'!K2540</f>
        <v/>
      </c>
      <c r="E2564">
        <f>$B$8+$B$9*D2564</f>
        <v/>
      </c>
      <c r="F2564">
        <f>C2564-E2564</f>
        <v/>
      </c>
      <c r="G2564">
        <f>F2564/$B$11</f>
        <v/>
      </c>
      <c r="H2564">
        <f>ABS(G2564)</f>
        <v/>
      </c>
    </row>
    <row r="2565">
      <c r="A2565">
        <f>'03_DADOS_LIMPOS'!A2541</f>
        <v/>
      </c>
      <c r="B2565">
        <f>'03_DADOS_LIMPOS'!C2541</f>
        <v/>
      </c>
      <c r="C2565">
        <f>'03_DADOS_LIMPOS'!D2541</f>
        <v/>
      </c>
      <c r="D2565">
        <f>'03_DADOS_LIMPOS'!K2541</f>
        <v/>
      </c>
      <c r="E2565">
        <f>$B$8+$B$9*D2565</f>
        <v/>
      </c>
      <c r="F2565">
        <f>C2565-E2565</f>
        <v/>
      </c>
      <c r="G2565">
        <f>F2565/$B$11</f>
        <v/>
      </c>
      <c r="H2565">
        <f>ABS(G2565)</f>
        <v/>
      </c>
    </row>
    <row r="2566">
      <c r="A2566">
        <f>'03_DADOS_LIMPOS'!A2542</f>
        <v/>
      </c>
      <c r="B2566">
        <f>'03_DADOS_LIMPOS'!C2542</f>
        <v/>
      </c>
      <c r="C2566">
        <f>'03_DADOS_LIMPOS'!D2542</f>
        <v/>
      </c>
      <c r="D2566">
        <f>'03_DADOS_LIMPOS'!K2542</f>
        <v/>
      </c>
      <c r="E2566">
        <f>$B$8+$B$9*D2566</f>
        <v/>
      </c>
      <c r="F2566">
        <f>C2566-E2566</f>
        <v/>
      </c>
      <c r="G2566">
        <f>F2566/$B$11</f>
        <v/>
      </c>
      <c r="H2566">
        <f>ABS(G2566)</f>
        <v/>
      </c>
    </row>
    <row r="2567">
      <c r="A2567">
        <f>'03_DADOS_LIMPOS'!A2543</f>
        <v/>
      </c>
      <c r="B2567">
        <f>'03_DADOS_LIMPOS'!C2543</f>
        <v/>
      </c>
      <c r="C2567">
        <f>'03_DADOS_LIMPOS'!D2543</f>
        <v/>
      </c>
      <c r="D2567">
        <f>'03_DADOS_LIMPOS'!K2543</f>
        <v/>
      </c>
      <c r="E2567">
        <f>$B$8+$B$9*D2567</f>
        <v/>
      </c>
      <c r="F2567">
        <f>C2567-E2567</f>
        <v/>
      </c>
      <c r="G2567">
        <f>F2567/$B$11</f>
        <v/>
      </c>
      <c r="H2567">
        <f>ABS(G2567)</f>
        <v/>
      </c>
    </row>
    <row r="2568">
      <c r="A2568">
        <f>'03_DADOS_LIMPOS'!A2544</f>
        <v/>
      </c>
      <c r="B2568">
        <f>'03_DADOS_LIMPOS'!C2544</f>
        <v/>
      </c>
      <c r="C2568">
        <f>'03_DADOS_LIMPOS'!D2544</f>
        <v/>
      </c>
      <c r="D2568">
        <f>'03_DADOS_LIMPOS'!K2544</f>
        <v/>
      </c>
      <c r="E2568">
        <f>$B$8+$B$9*D2568</f>
        <v/>
      </c>
      <c r="F2568">
        <f>C2568-E2568</f>
        <v/>
      </c>
      <c r="G2568">
        <f>F2568/$B$11</f>
        <v/>
      </c>
      <c r="H2568">
        <f>ABS(G2568)</f>
        <v/>
      </c>
    </row>
    <row r="2569">
      <c r="A2569">
        <f>'03_DADOS_LIMPOS'!A2545</f>
        <v/>
      </c>
      <c r="B2569">
        <f>'03_DADOS_LIMPOS'!C2545</f>
        <v/>
      </c>
      <c r="C2569">
        <f>'03_DADOS_LIMPOS'!D2545</f>
        <v/>
      </c>
      <c r="D2569">
        <f>'03_DADOS_LIMPOS'!K2545</f>
        <v/>
      </c>
      <c r="E2569">
        <f>$B$8+$B$9*D2569</f>
        <v/>
      </c>
      <c r="F2569">
        <f>C2569-E2569</f>
        <v/>
      </c>
      <c r="G2569">
        <f>F2569/$B$11</f>
        <v/>
      </c>
      <c r="H2569">
        <f>ABS(G2569)</f>
        <v/>
      </c>
    </row>
    <row r="2570">
      <c r="A2570">
        <f>'03_DADOS_LIMPOS'!A2546</f>
        <v/>
      </c>
      <c r="B2570">
        <f>'03_DADOS_LIMPOS'!C2546</f>
        <v/>
      </c>
      <c r="C2570">
        <f>'03_DADOS_LIMPOS'!D2546</f>
        <v/>
      </c>
      <c r="D2570">
        <f>'03_DADOS_LIMPOS'!K2546</f>
        <v/>
      </c>
      <c r="E2570">
        <f>$B$8+$B$9*D2570</f>
        <v/>
      </c>
      <c r="F2570">
        <f>C2570-E2570</f>
        <v/>
      </c>
      <c r="G2570">
        <f>F2570/$B$11</f>
        <v/>
      </c>
      <c r="H2570">
        <f>ABS(G2570)</f>
        <v/>
      </c>
    </row>
    <row r="2571">
      <c r="A2571">
        <f>'03_DADOS_LIMPOS'!A2547</f>
        <v/>
      </c>
      <c r="B2571">
        <f>'03_DADOS_LIMPOS'!C2547</f>
        <v/>
      </c>
      <c r="C2571">
        <f>'03_DADOS_LIMPOS'!D2547</f>
        <v/>
      </c>
      <c r="D2571">
        <f>'03_DADOS_LIMPOS'!K2547</f>
        <v/>
      </c>
      <c r="E2571">
        <f>$B$8+$B$9*D2571</f>
        <v/>
      </c>
      <c r="F2571">
        <f>C2571-E2571</f>
        <v/>
      </c>
      <c r="G2571">
        <f>F2571/$B$11</f>
        <v/>
      </c>
      <c r="H2571">
        <f>ABS(G2571)</f>
        <v/>
      </c>
    </row>
    <row r="2572">
      <c r="A2572">
        <f>'03_DADOS_LIMPOS'!A2548</f>
        <v/>
      </c>
      <c r="B2572">
        <f>'03_DADOS_LIMPOS'!C2548</f>
        <v/>
      </c>
      <c r="C2572">
        <f>'03_DADOS_LIMPOS'!D2548</f>
        <v/>
      </c>
      <c r="D2572">
        <f>'03_DADOS_LIMPOS'!K2548</f>
        <v/>
      </c>
      <c r="E2572">
        <f>$B$8+$B$9*D2572</f>
        <v/>
      </c>
      <c r="F2572">
        <f>C2572-E2572</f>
        <v/>
      </c>
      <c r="G2572">
        <f>F2572/$B$11</f>
        <v/>
      </c>
      <c r="H2572">
        <f>ABS(G2572)</f>
        <v/>
      </c>
    </row>
    <row r="2573">
      <c r="A2573">
        <f>'03_DADOS_LIMPOS'!A2549</f>
        <v/>
      </c>
      <c r="B2573">
        <f>'03_DADOS_LIMPOS'!C2549</f>
        <v/>
      </c>
      <c r="C2573">
        <f>'03_DADOS_LIMPOS'!D2549</f>
        <v/>
      </c>
      <c r="D2573">
        <f>'03_DADOS_LIMPOS'!K2549</f>
        <v/>
      </c>
      <c r="E2573">
        <f>$B$8+$B$9*D2573</f>
        <v/>
      </c>
      <c r="F2573">
        <f>C2573-E2573</f>
        <v/>
      </c>
      <c r="G2573">
        <f>F2573/$B$11</f>
        <v/>
      </c>
      <c r="H2573">
        <f>ABS(G2573)</f>
        <v/>
      </c>
    </row>
    <row r="2574">
      <c r="A2574">
        <f>'03_DADOS_LIMPOS'!A2550</f>
        <v/>
      </c>
      <c r="B2574">
        <f>'03_DADOS_LIMPOS'!C2550</f>
        <v/>
      </c>
      <c r="C2574">
        <f>'03_DADOS_LIMPOS'!D2550</f>
        <v/>
      </c>
      <c r="D2574">
        <f>'03_DADOS_LIMPOS'!K2550</f>
        <v/>
      </c>
      <c r="E2574">
        <f>$B$8+$B$9*D2574</f>
        <v/>
      </c>
      <c r="F2574">
        <f>C2574-E2574</f>
        <v/>
      </c>
      <c r="G2574">
        <f>F2574/$B$11</f>
        <v/>
      </c>
      <c r="H2574">
        <f>ABS(G2574)</f>
        <v/>
      </c>
    </row>
    <row r="2575">
      <c r="A2575">
        <f>'03_DADOS_LIMPOS'!A2551</f>
        <v/>
      </c>
      <c r="B2575">
        <f>'03_DADOS_LIMPOS'!C2551</f>
        <v/>
      </c>
      <c r="C2575">
        <f>'03_DADOS_LIMPOS'!D2551</f>
        <v/>
      </c>
      <c r="D2575">
        <f>'03_DADOS_LIMPOS'!K2551</f>
        <v/>
      </c>
      <c r="E2575">
        <f>$B$8+$B$9*D2575</f>
        <v/>
      </c>
      <c r="F2575">
        <f>C2575-E2575</f>
        <v/>
      </c>
      <c r="G2575">
        <f>F2575/$B$11</f>
        <v/>
      </c>
      <c r="H2575">
        <f>ABS(G2575)</f>
        <v/>
      </c>
    </row>
    <row r="2576">
      <c r="A2576">
        <f>'03_DADOS_LIMPOS'!A2552</f>
        <v/>
      </c>
      <c r="B2576">
        <f>'03_DADOS_LIMPOS'!C2552</f>
        <v/>
      </c>
      <c r="C2576">
        <f>'03_DADOS_LIMPOS'!D2552</f>
        <v/>
      </c>
      <c r="D2576">
        <f>'03_DADOS_LIMPOS'!K2552</f>
        <v/>
      </c>
      <c r="E2576">
        <f>$B$8+$B$9*D2576</f>
        <v/>
      </c>
      <c r="F2576">
        <f>C2576-E2576</f>
        <v/>
      </c>
      <c r="G2576">
        <f>F2576/$B$11</f>
        <v/>
      </c>
      <c r="H2576">
        <f>ABS(G2576)</f>
        <v/>
      </c>
    </row>
    <row r="2577">
      <c r="A2577">
        <f>'03_DADOS_LIMPOS'!A2553</f>
        <v/>
      </c>
      <c r="B2577">
        <f>'03_DADOS_LIMPOS'!C2553</f>
        <v/>
      </c>
      <c r="C2577">
        <f>'03_DADOS_LIMPOS'!D2553</f>
        <v/>
      </c>
      <c r="D2577">
        <f>'03_DADOS_LIMPOS'!K2553</f>
        <v/>
      </c>
      <c r="E2577">
        <f>$B$8+$B$9*D2577</f>
        <v/>
      </c>
      <c r="F2577">
        <f>C2577-E2577</f>
        <v/>
      </c>
      <c r="G2577">
        <f>F2577/$B$11</f>
        <v/>
      </c>
      <c r="H2577">
        <f>ABS(G2577)</f>
        <v/>
      </c>
    </row>
    <row r="2578">
      <c r="A2578">
        <f>'03_DADOS_LIMPOS'!A2554</f>
        <v/>
      </c>
      <c r="B2578">
        <f>'03_DADOS_LIMPOS'!C2554</f>
        <v/>
      </c>
      <c r="C2578">
        <f>'03_DADOS_LIMPOS'!D2554</f>
        <v/>
      </c>
      <c r="D2578">
        <f>'03_DADOS_LIMPOS'!K2554</f>
        <v/>
      </c>
      <c r="E2578">
        <f>$B$8+$B$9*D2578</f>
        <v/>
      </c>
      <c r="F2578">
        <f>C2578-E2578</f>
        <v/>
      </c>
      <c r="G2578">
        <f>F2578/$B$11</f>
        <v/>
      </c>
      <c r="H2578">
        <f>ABS(G2578)</f>
        <v/>
      </c>
    </row>
    <row r="2579">
      <c r="A2579">
        <f>'03_DADOS_LIMPOS'!A2555</f>
        <v/>
      </c>
      <c r="B2579">
        <f>'03_DADOS_LIMPOS'!C2555</f>
        <v/>
      </c>
      <c r="C2579">
        <f>'03_DADOS_LIMPOS'!D2555</f>
        <v/>
      </c>
      <c r="D2579">
        <f>'03_DADOS_LIMPOS'!K2555</f>
        <v/>
      </c>
      <c r="E2579">
        <f>$B$8+$B$9*D2579</f>
        <v/>
      </c>
      <c r="F2579">
        <f>C2579-E2579</f>
        <v/>
      </c>
      <c r="G2579">
        <f>F2579/$B$11</f>
        <v/>
      </c>
      <c r="H2579">
        <f>ABS(G2579)</f>
        <v/>
      </c>
    </row>
    <row r="2580">
      <c r="A2580">
        <f>'03_DADOS_LIMPOS'!A2556</f>
        <v/>
      </c>
      <c r="B2580">
        <f>'03_DADOS_LIMPOS'!C2556</f>
        <v/>
      </c>
      <c r="C2580">
        <f>'03_DADOS_LIMPOS'!D2556</f>
        <v/>
      </c>
      <c r="D2580">
        <f>'03_DADOS_LIMPOS'!K2556</f>
        <v/>
      </c>
      <c r="E2580">
        <f>$B$8+$B$9*D2580</f>
        <v/>
      </c>
      <c r="F2580">
        <f>C2580-E2580</f>
        <v/>
      </c>
      <c r="G2580">
        <f>F2580/$B$11</f>
        <v/>
      </c>
      <c r="H2580">
        <f>ABS(G2580)</f>
        <v/>
      </c>
    </row>
    <row r="2581">
      <c r="A2581">
        <f>'03_DADOS_LIMPOS'!A2557</f>
        <v/>
      </c>
      <c r="B2581">
        <f>'03_DADOS_LIMPOS'!C2557</f>
        <v/>
      </c>
      <c r="C2581">
        <f>'03_DADOS_LIMPOS'!D2557</f>
        <v/>
      </c>
      <c r="D2581">
        <f>'03_DADOS_LIMPOS'!K2557</f>
        <v/>
      </c>
      <c r="E2581">
        <f>$B$8+$B$9*D2581</f>
        <v/>
      </c>
      <c r="F2581">
        <f>C2581-E2581</f>
        <v/>
      </c>
      <c r="G2581">
        <f>F2581/$B$11</f>
        <v/>
      </c>
      <c r="H2581">
        <f>ABS(G2581)</f>
        <v/>
      </c>
    </row>
    <row r="2582">
      <c r="A2582">
        <f>'03_DADOS_LIMPOS'!A2558</f>
        <v/>
      </c>
      <c r="B2582">
        <f>'03_DADOS_LIMPOS'!C2558</f>
        <v/>
      </c>
      <c r="C2582">
        <f>'03_DADOS_LIMPOS'!D2558</f>
        <v/>
      </c>
      <c r="D2582">
        <f>'03_DADOS_LIMPOS'!K2558</f>
        <v/>
      </c>
      <c r="E2582">
        <f>$B$8+$B$9*D2582</f>
        <v/>
      </c>
      <c r="F2582">
        <f>C2582-E2582</f>
        <v/>
      </c>
      <c r="G2582">
        <f>F2582/$B$11</f>
        <v/>
      </c>
      <c r="H2582">
        <f>ABS(G2582)</f>
        <v/>
      </c>
    </row>
    <row r="2583">
      <c r="A2583">
        <f>'03_DADOS_LIMPOS'!A2559</f>
        <v/>
      </c>
      <c r="B2583">
        <f>'03_DADOS_LIMPOS'!C2559</f>
        <v/>
      </c>
      <c r="C2583">
        <f>'03_DADOS_LIMPOS'!D2559</f>
        <v/>
      </c>
      <c r="D2583">
        <f>'03_DADOS_LIMPOS'!K2559</f>
        <v/>
      </c>
      <c r="E2583">
        <f>$B$8+$B$9*D2583</f>
        <v/>
      </c>
      <c r="F2583">
        <f>C2583-E2583</f>
        <v/>
      </c>
      <c r="G2583">
        <f>F2583/$B$11</f>
        <v/>
      </c>
      <c r="H2583">
        <f>ABS(G2583)</f>
        <v/>
      </c>
    </row>
    <row r="2584">
      <c r="A2584">
        <f>'03_DADOS_LIMPOS'!A2560</f>
        <v/>
      </c>
      <c r="B2584">
        <f>'03_DADOS_LIMPOS'!C2560</f>
        <v/>
      </c>
      <c r="C2584">
        <f>'03_DADOS_LIMPOS'!D2560</f>
        <v/>
      </c>
      <c r="D2584">
        <f>'03_DADOS_LIMPOS'!K2560</f>
        <v/>
      </c>
      <c r="E2584">
        <f>$B$8+$B$9*D2584</f>
        <v/>
      </c>
      <c r="F2584">
        <f>C2584-E2584</f>
        <v/>
      </c>
      <c r="G2584">
        <f>F2584/$B$11</f>
        <v/>
      </c>
      <c r="H2584">
        <f>ABS(G2584)</f>
        <v/>
      </c>
    </row>
    <row r="2585">
      <c r="A2585">
        <f>'03_DADOS_LIMPOS'!A2561</f>
        <v/>
      </c>
      <c r="B2585">
        <f>'03_DADOS_LIMPOS'!C2561</f>
        <v/>
      </c>
      <c r="C2585">
        <f>'03_DADOS_LIMPOS'!D2561</f>
        <v/>
      </c>
      <c r="D2585">
        <f>'03_DADOS_LIMPOS'!K2561</f>
        <v/>
      </c>
      <c r="E2585">
        <f>$B$8+$B$9*D2585</f>
        <v/>
      </c>
      <c r="F2585">
        <f>C2585-E2585</f>
        <v/>
      </c>
      <c r="G2585">
        <f>F2585/$B$11</f>
        <v/>
      </c>
      <c r="H2585">
        <f>ABS(G2585)</f>
        <v/>
      </c>
    </row>
    <row r="2586">
      <c r="A2586">
        <f>'03_DADOS_LIMPOS'!A2562</f>
        <v/>
      </c>
      <c r="B2586">
        <f>'03_DADOS_LIMPOS'!C2562</f>
        <v/>
      </c>
      <c r="C2586">
        <f>'03_DADOS_LIMPOS'!D2562</f>
        <v/>
      </c>
      <c r="D2586">
        <f>'03_DADOS_LIMPOS'!K2562</f>
        <v/>
      </c>
      <c r="E2586">
        <f>$B$8+$B$9*D2586</f>
        <v/>
      </c>
      <c r="F2586">
        <f>C2586-E2586</f>
        <v/>
      </c>
      <c r="G2586">
        <f>F2586/$B$11</f>
        <v/>
      </c>
      <c r="H2586">
        <f>ABS(G2586)</f>
        <v/>
      </c>
    </row>
    <row r="2587">
      <c r="A2587">
        <f>'03_DADOS_LIMPOS'!A2563</f>
        <v/>
      </c>
      <c r="B2587">
        <f>'03_DADOS_LIMPOS'!C2563</f>
        <v/>
      </c>
      <c r="C2587">
        <f>'03_DADOS_LIMPOS'!D2563</f>
        <v/>
      </c>
      <c r="D2587">
        <f>'03_DADOS_LIMPOS'!K2563</f>
        <v/>
      </c>
      <c r="E2587">
        <f>$B$8+$B$9*D2587</f>
        <v/>
      </c>
      <c r="F2587">
        <f>C2587-E2587</f>
        <v/>
      </c>
      <c r="G2587">
        <f>F2587/$B$11</f>
        <v/>
      </c>
      <c r="H2587">
        <f>ABS(G2587)</f>
        <v/>
      </c>
    </row>
    <row r="2588">
      <c r="A2588">
        <f>'03_DADOS_LIMPOS'!A2564</f>
        <v/>
      </c>
      <c r="B2588">
        <f>'03_DADOS_LIMPOS'!C2564</f>
        <v/>
      </c>
      <c r="C2588">
        <f>'03_DADOS_LIMPOS'!D2564</f>
        <v/>
      </c>
      <c r="D2588">
        <f>'03_DADOS_LIMPOS'!K2564</f>
        <v/>
      </c>
      <c r="E2588">
        <f>$B$8+$B$9*D2588</f>
        <v/>
      </c>
      <c r="F2588">
        <f>C2588-E2588</f>
        <v/>
      </c>
      <c r="G2588">
        <f>F2588/$B$11</f>
        <v/>
      </c>
      <c r="H2588">
        <f>ABS(G2588)</f>
        <v/>
      </c>
    </row>
    <row r="2589">
      <c r="A2589">
        <f>'03_DADOS_LIMPOS'!A2565</f>
        <v/>
      </c>
      <c r="B2589">
        <f>'03_DADOS_LIMPOS'!C2565</f>
        <v/>
      </c>
      <c r="C2589">
        <f>'03_DADOS_LIMPOS'!D2565</f>
        <v/>
      </c>
      <c r="D2589">
        <f>'03_DADOS_LIMPOS'!K2565</f>
        <v/>
      </c>
      <c r="E2589">
        <f>$B$8+$B$9*D2589</f>
        <v/>
      </c>
      <c r="F2589">
        <f>C2589-E2589</f>
        <v/>
      </c>
      <c r="G2589">
        <f>F2589/$B$11</f>
        <v/>
      </c>
      <c r="H2589">
        <f>ABS(G2589)</f>
        <v/>
      </c>
    </row>
    <row r="2590">
      <c r="A2590">
        <f>'03_DADOS_LIMPOS'!A2566</f>
        <v/>
      </c>
      <c r="B2590">
        <f>'03_DADOS_LIMPOS'!C2566</f>
        <v/>
      </c>
      <c r="C2590">
        <f>'03_DADOS_LIMPOS'!D2566</f>
        <v/>
      </c>
      <c r="D2590">
        <f>'03_DADOS_LIMPOS'!K2566</f>
        <v/>
      </c>
      <c r="E2590">
        <f>$B$8+$B$9*D2590</f>
        <v/>
      </c>
      <c r="F2590">
        <f>C2590-E2590</f>
        <v/>
      </c>
      <c r="G2590">
        <f>F2590/$B$11</f>
        <v/>
      </c>
      <c r="H2590">
        <f>ABS(G2590)</f>
        <v/>
      </c>
    </row>
    <row r="2591">
      <c r="A2591">
        <f>'03_DADOS_LIMPOS'!A2567</f>
        <v/>
      </c>
      <c r="B2591">
        <f>'03_DADOS_LIMPOS'!C2567</f>
        <v/>
      </c>
      <c r="C2591">
        <f>'03_DADOS_LIMPOS'!D2567</f>
        <v/>
      </c>
      <c r="D2591">
        <f>'03_DADOS_LIMPOS'!K2567</f>
        <v/>
      </c>
      <c r="E2591">
        <f>$B$8+$B$9*D2591</f>
        <v/>
      </c>
      <c r="F2591">
        <f>C2591-E2591</f>
        <v/>
      </c>
      <c r="G2591">
        <f>F2591/$B$11</f>
        <v/>
      </c>
      <c r="H2591">
        <f>ABS(G2591)</f>
        <v/>
      </c>
    </row>
    <row r="2592">
      <c r="A2592">
        <f>'03_DADOS_LIMPOS'!A2568</f>
        <v/>
      </c>
      <c r="B2592">
        <f>'03_DADOS_LIMPOS'!C2568</f>
        <v/>
      </c>
      <c r="C2592">
        <f>'03_DADOS_LIMPOS'!D2568</f>
        <v/>
      </c>
      <c r="D2592">
        <f>'03_DADOS_LIMPOS'!K2568</f>
        <v/>
      </c>
      <c r="E2592">
        <f>$B$8+$B$9*D2592</f>
        <v/>
      </c>
      <c r="F2592">
        <f>C2592-E2592</f>
        <v/>
      </c>
      <c r="G2592">
        <f>F2592/$B$11</f>
        <v/>
      </c>
      <c r="H2592">
        <f>ABS(G2592)</f>
        <v/>
      </c>
    </row>
    <row r="2593">
      <c r="A2593">
        <f>'03_DADOS_LIMPOS'!A2569</f>
        <v/>
      </c>
      <c r="B2593">
        <f>'03_DADOS_LIMPOS'!C2569</f>
        <v/>
      </c>
      <c r="C2593">
        <f>'03_DADOS_LIMPOS'!D2569</f>
        <v/>
      </c>
      <c r="D2593">
        <f>'03_DADOS_LIMPOS'!K2569</f>
        <v/>
      </c>
      <c r="E2593">
        <f>$B$8+$B$9*D2593</f>
        <v/>
      </c>
      <c r="F2593">
        <f>C2593-E2593</f>
        <v/>
      </c>
      <c r="G2593">
        <f>F2593/$B$11</f>
        <v/>
      </c>
      <c r="H2593">
        <f>ABS(G2593)</f>
        <v/>
      </c>
    </row>
    <row r="2594">
      <c r="A2594">
        <f>'03_DADOS_LIMPOS'!A2570</f>
        <v/>
      </c>
      <c r="B2594">
        <f>'03_DADOS_LIMPOS'!C2570</f>
        <v/>
      </c>
      <c r="C2594">
        <f>'03_DADOS_LIMPOS'!D2570</f>
        <v/>
      </c>
      <c r="D2594">
        <f>'03_DADOS_LIMPOS'!K2570</f>
        <v/>
      </c>
      <c r="E2594">
        <f>$B$8+$B$9*D2594</f>
        <v/>
      </c>
      <c r="F2594">
        <f>C2594-E2594</f>
        <v/>
      </c>
      <c r="G2594">
        <f>F2594/$B$11</f>
        <v/>
      </c>
      <c r="H2594">
        <f>ABS(G2594)</f>
        <v/>
      </c>
    </row>
    <row r="2595">
      <c r="A2595">
        <f>'03_DADOS_LIMPOS'!A2571</f>
        <v/>
      </c>
      <c r="B2595">
        <f>'03_DADOS_LIMPOS'!C2571</f>
        <v/>
      </c>
      <c r="C2595">
        <f>'03_DADOS_LIMPOS'!D2571</f>
        <v/>
      </c>
      <c r="D2595">
        <f>'03_DADOS_LIMPOS'!K2571</f>
        <v/>
      </c>
      <c r="E2595">
        <f>$B$8+$B$9*D2595</f>
        <v/>
      </c>
      <c r="F2595">
        <f>C2595-E2595</f>
        <v/>
      </c>
      <c r="G2595">
        <f>F2595/$B$11</f>
        <v/>
      </c>
      <c r="H2595">
        <f>ABS(G2595)</f>
        <v/>
      </c>
    </row>
    <row r="2596">
      <c r="A2596">
        <f>'03_DADOS_LIMPOS'!A2572</f>
        <v/>
      </c>
      <c r="B2596">
        <f>'03_DADOS_LIMPOS'!C2572</f>
        <v/>
      </c>
      <c r="C2596">
        <f>'03_DADOS_LIMPOS'!D2572</f>
        <v/>
      </c>
      <c r="D2596">
        <f>'03_DADOS_LIMPOS'!K2572</f>
        <v/>
      </c>
      <c r="E2596">
        <f>$B$8+$B$9*D2596</f>
        <v/>
      </c>
      <c r="F2596">
        <f>C2596-E2596</f>
        <v/>
      </c>
      <c r="G2596">
        <f>F2596/$B$11</f>
        <v/>
      </c>
      <c r="H2596">
        <f>ABS(G2596)</f>
        <v/>
      </c>
    </row>
    <row r="2597">
      <c r="A2597">
        <f>'03_DADOS_LIMPOS'!A2573</f>
        <v/>
      </c>
      <c r="B2597">
        <f>'03_DADOS_LIMPOS'!C2573</f>
        <v/>
      </c>
      <c r="C2597">
        <f>'03_DADOS_LIMPOS'!D2573</f>
        <v/>
      </c>
      <c r="D2597">
        <f>'03_DADOS_LIMPOS'!K2573</f>
        <v/>
      </c>
      <c r="E2597">
        <f>$B$8+$B$9*D2597</f>
        <v/>
      </c>
      <c r="F2597">
        <f>C2597-E2597</f>
        <v/>
      </c>
      <c r="G2597">
        <f>F2597/$B$11</f>
        <v/>
      </c>
      <c r="H2597">
        <f>ABS(G2597)</f>
        <v/>
      </c>
    </row>
    <row r="2598">
      <c r="A2598">
        <f>'03_DADOS_LIMPOS'!A2574</f>
        <v/>
      </c>
      <c r="B2598">
        <f>'03_DADOS_LIMPOS'!C2574</f>
        <v/>
      </c>
      <c r="C2598">
        <f>'03_DADOS_LIMPOS'!D2574</f>
        <v/>
      </c>
      <c r="D2598">
        <f>'03_DADOS_LIMPOS'!K2574</f>
        <v/>
      </c>
      <c r="E2598">
        <f>$B$8+$B$9*D2598</f>
        <v/>
      </c>
      <c r="F2598">
        <f>C2598-E2598</f>
        <v/>
      </c>
      <c r="G2598">
        <f>F2598/$B$11</f>
        <v/>
      </c>
      <c r="H2598">
        <f>ABS(G2598)</f>
        <v/>
      </c>
    </row>
    <row r="2599">
      <c r="A2599">
        <f>'03_DADOS_LIMPOS'!A2575</f>
        <v/>
      </c>
      <c r="B2599">
        <f>'03_DADOS_LIMPOS'!C2575</f>
        <v/>
      </c>
      <c r="C2599">
        <f>'03_DADOS_LIMPOS'!D2575</f>
        <v/>
      </c>
      <c r="D2599">
        <f>'03_DADOS_LIMPOS'!K2575</f>
        <v/>
      </c>
      <c r="E2599">
        <f>$B$8+$B$9*D2599</f>
        <v/>
      </c>
      <c r="F2599">
        <f>C2599-E2599</f>
        <v/>
      </c>
      <c r="G2599">
        <f>F2599/$B$11</f>
        <v/>
      </c>
      <c r="H2599">
        <f>ABS(G2599)</f>
        <v/>
      </c>
    </row>
    <row r="2600">
      <c r="A2600">
        <f>'03_DADOS_LIMPOS'!A2576</f>
        <v/>
      </c>
      <c r="B2600">
        <f>'03_DADOS_LIMPOS'!C2576</f>
        <v/>
      </c>
      <c r="C2600">
        <f>'03_DADOS_LIMPOS'!D2576</f>
        <v/>
      </c>
      <c r="D2600">
        <f>'03_DADOS_LIMPOS'!K2576</f>
        <v/>
      </c>
      <c r="E2600">
        <f>$B$8+$B$9*D2600</f>
        <v/>
      </c>
      <c r="F2600">
        <f>C2600-E2600</f>
        <v/>
      </c>
      <c r="G2600">
        <f>F2600/$B$11</f>
        <v/>
      </c>
      <c r="H2600">
        <f>ABS(G2600)</f>
        <v/>
      </c>
    </row>
    <row r="2601">
      <c r="A2601">
        <f>'03_DADOS_LIMPOS'!A2577</f>
        <v/>
      </c>
      <c r="B2601">
        <f>'03_DADOS_LIMPOS'!C2577</f>
        <v/>
      </c>
      <c r="C2601">
        <f>'03_DADOS_LIMPOS'!D2577</f>
        <v/>
      </c>
      <c r="D2601">
        <f>'03_DADOS_LIMPOS'!K2577</f>
        <v/>
      </c>
      <c r="E2601">
        <f>$B$8+$B$9*D2601</f>
        <v/>
      </c>
      <c r="F2601">
        <f>C2601-E2601</f>
        <v/>
      </c>
      <c r="G2601">
        <f>F2601/$B$11</f>
        <v/>
      </c>
      <c r="H2601">
        <f>ABS(G2601)</f>
        <v/>
      </c>
    </row>
    <row r="2602">
      <c r="A2602">
        <f>'03_DADOS_LIMPOS'!A2578</f>
        <v/>
      </c>
      <c r="B2602">
        <f>'03_DADOS_LIMPOS'!C2578</f>
        <v/>
      </c>
      <c r="C2602">
        <f>'03_DADOS_LIMPOS'!D2578</f>
        <v/>
      </c>
      <c r="D2602">
        <f>'03_DADOS_LIMPOS'!K2578</f>
        <v/>
      </c>
      <c r="E2602">
        <f>$B$8+$B$9*D2602</f>
        <v/>
      </c>
      <c r="F2602">
        <f>C2602-E2602</f>
        <v/>
      </c>
      <c r="G2602">
        <f>F2602/$B$11</f>
        <v/>
      </c>
      <c r="H2602">
        <f>ABS(G2602)</f>
        <v/>
      </c>
    </row>
    <row r="2603">
      <c r="A2603">
        <f>'03_DADOS_LIMPOS'!A2579</f>
        <v/>
      </c>
      <c r="B2603">
        <f>'03_DADOS_LIMPOS'!C2579</f>
        <v/>
      </c>
      <c r="C2603">
        <f>'03_DADOS_LIMPOS'!D2579</f>
        <v/>
      </c>
      <c r="D2603">
        <f>'03_DADOS_LIMPOS'!K2579</f>
        <v/>
      </c>
      <c r="E2603">
        <f>$B$8+$B$9*D2603</f>
        <v/>
      </c>
      <c r="F2603">
        <f>C2603-E2603</f>
        <v/>
      </c>
      <c r="G2603">
        <f>F2603/$B$11</f>
        <v/>
      </c>
      <c r="H2603">
        <f>ABS(G2603)</f>
        <v/>
      </c>
    </row>
    <row r="2604">
      <c r="A2604">
        <f>'03_DADOS_LIMPOS'!A2580</f>
        <v/>
      </c>
      <c r="B2604">
        <f>'03_DADOS_LIMPOS'!C2580</f>
        <v/>
      </c>
      <c r="C2604">
        <f>'03_DADOS_LIMPOS'!D2580</f>
        <v/>
      </c>
      <c r="D2604">
        <f>'03_DADOS_LIMPOS'!K2580</f>
        <v/>
      </c>
      <c r="E2604">
        <f>$B$8+$B$9*D2604</f>
        <v/>
      </c>
      <c r="F2604">
        <f>C2604-E2604</f>
        <v/>
      </c>
      <c r="G2604">
        <f>F2604/$B$11</f>
        <v/>
      </c>
      <c r="H2604">
        <f>ABS(G2604)</f>
        <v/>
      </c>
    </row>
    <row r="2605">
      <c r="A2605">
        <f>'03_DADOS_LIMPOS'!A2581</f>
        <v/>
      </c>
      <c r="B2605">
        <f>'03_DADOS_LIMPOS'!C2581</f>
        <v/>
      </c>
      <c r="C2605">
        <f>'03_DADOS_LIMPOS'!D2581</f>
        <v/>
      </c>
      <c r="D2605">
        <f>'03_DADOS_LIMPOS'!K2581</f>
        <v/>
      </c>
      <c r="E2605">
        <f>$B$8+$B$9*D2605</f>
        <v/>
      </c>
      <c r="F2605">
        <f>C2605-E2605</f>
        <v/>
      </c>
      <c r="G2605">
        <f>F2605/$B$11</f>
        <v/>
      </c>
      <c r="H2605">
        <f>ABS(G2605)</f>
        <v/>
      </c>
    </row>
    <row r="2606">
      <c r="A2606">
        <f>'03_DADOS_LIMPOS'!A2582</f>
        <v/>
      </c>
      <c r="B2606">
        <f>'03_DADOS_LIMPOS'!C2582</f>
        <v/>
      </c>
      <c r="C2606">
        <f>'03_DADOS_LIMPOS'!D2582</f>
        <v/>
      </c>
      <c r="D2606">
        <f>'03_DADOS_LIMPOS'!K2582</f>
        <v/>
      </c>
      <c r="E2606">
        <f>$B$8+$B$9*D2606</f>
        <v/>
      </c>
      <c r="F2606">
        <f>C2606-E2606</f>
        <v/>
      </c>
      <c r="G2606">
        <f>F2606/$B$11</f>
        <v/>
      </c>
      <c r="H2606">
        <f>ABS(G2606)</f>
        <v/>
      </c>
    </row>
    <row r="2607">
      <c r="A2607">
        <f>'03_DADOS_LIMPOS'!A2583</f>
        <v/>
      </c>
      <c r="B2607">
        <f>'03_DADOS_LIMPOS'!C2583</f>
        <v/>
      </c>
      <c r="C2607">
        <f>'03_DADOS_LIMPOS'!D2583</f>
        <v/>
      </c>
      <c r="D2607">
        <f>'03_DADOS_LIMPOS'!K2583</f>
        <v/>
      </c>
      <c r="E2607">
        <f>$B$8+$B$9*D2607</f>
        <v/>
      </c>
      <c r="F2607">
        <f>C2607-E2607</f>
        <v/>
      </c>
      <c r="G2607">
        <f>F2607/$B$11</f>
        <v/>
      </c>
      <c r="H2607">
        <f>ABS(G2607)</f>
        <v/>
      </c>
    </row>
    <row r="2608">
      <c r="A2608">
        <f>'03_DADOS_LIMPOS'!A2584</f>
        <v/>
      </c>
      <c r="B2608">
        <f>'03_DADOS_LIMPOS'!C2584</f>
        <v/>
      </c>
      <c r="C2608">
        <f>'03_DADOS_LIMPOS'!D2584</f>
        <v/>
      </c>
      <c r="D2608">
        <f>'03_DADOS_LIMPOS'!K2584</f>
        <v/>
      </c>
      <c r="E2608">
        <f>$B$8+$B$9*D2608</f>
        <v/>
      </c>
      <c r="F2608">
        <f>C2608-E2608</f>
        <v/>
      </c>
      <c r="G2608">
        <f>F2608/$B$11</f>
        <v/>
      </c>
      <c r="H2608">
        <f>ABS(G2608)</f>
        <v/>
      </c>
    </row>
    <row r="2609">
      <c r="A2609">
        <f>'03_DADOS_LIMPOS'!A2585</f>
        <v/>
      </c>
      <c r="B2609">
        <f>'03_DADOS_LIMPOS'!C2585</f>
        <v/>
      </c>
      <c r="C2609">
        <f>'03_DADOS_LIMPOS'!D2585</f>
        <v/>
      </c>
      <c r="D2609">
        <f>'03_DADOS_LIMPOS'!K2585</f>
        <v/>
      </c>
      <c r="E2609">
        <f>$B$8+$B$9*D2609</f>
        <v/>
      </c>
      <c r="F2609">
        <f>C2609-E2609</f>
        <v/>
      </c>
      <c r="G2609">
        <f>F2609/$B$11</f>
        <v/>
      </c>
      <c r="H2609">
        <f>ABS(G2609)</f>
        <v/>
      </c>
    </row>
    <row r="2610">
      <c r="A2610">
        <f>'03_DADOS_LIMPOS'!A2586</f>
        <v/>
      </c>
      <c r="B2610">
        <f>'03_DADOS_LIMPOS'!C2586</f>
        <v/>
      </c>
      <c r="C2610">
        <f>'03_DADOS_LIMPOS'!D2586</f>
        <v/>
      </c>
      <c r="D2610">
        <f>'03_DADOS_LIMPOS'!K2586</f>
        <v/>
      </c>
      <c r="E2610">
        <f>$B$8+$B$9*D2610</f>
        <v/>
      </c>
      <c r="F2610">
        <f>C2610-E2610</f>
        <v/>
      </c>
      <c r="G2610">
        <f>F2610/$B$11</f>
        <v/>
      </c>
      <c r="H2610">
        <f>ABS(G2610)</f>
        <v/>
      </c>
    </row>
    <row r="2611">
      <c r="A2611">
        <f>'03_DADOS_LIMPOS'!A2587</f>
        <v/>
      </c>
      <c r="B2611">
        <f>'03_DADOS_LIMPOS'!C2587</f>
        <v/>
      </c>
      <c r="C2611">
        <f>'03_DADOS_LIMPOS'!D2587</f>
        <v/>
      </c>
      <c r="D2611">
        <f>'03_DADOS_LIMPOS'!K2587</f>
        <v/>
      </c>
      <c r="E2611">
        <f>$B$8+$B$9*D2611</f>
        <v/>
      </c>
      <c r="F2611">
        <f>C2611-E2611</f>
        <v/>
      </c>
      <c r="G2611">
        <f>F2611/$B$11</f>
        <v/>
      </c>
      <c r="H2611">
        <f>ABS(G2611)</f>
        <v/>
      </c>
    </row>
    <row r="2612">
      <c r="A2612">
        <f>'03_DADOS_LIMPOS'!A2588</f>
        <v/>
      </c>
      <c r="B2612">
        <f>'03_DADOS_LIMPOS'!C2588</f>
        <v/>
      </c>
      <c r="C2612">
        <f>'03_DADOS_LIMPOS'!D2588</f>
        <v/>
      </c>
      <c r="D2612">
        <f>'03_DADOS_LIMPOS'!K2588</f>
        <v/>
      </c>
      <c r="E2612">
        <f>$B$8+$B$9*D2612</f>
        <v/>
      </c>
      <c r="F2612">
        <f>C2612-E2612</f>
        <v/>
      </c>
      <c r="G2612">
        <f>F2612/$B$11</f>
        <v/>
      </c>
      <c r="H2612">
        <f>ABS(G2612)</f>
        <v/>
      </c>
    </row>
    <row r="2613">
      <c r="A2613">
        <f>'03_DADOS_LIMPOS'!A2589</f>
        <v/>
      </c>
      <c r="B2613">
        <f>'03_DADOS_LIMPOS'!C2589</f>
        <v/>
      </c>
      <c r="C2613">
        <f>'03_DADOS_LIMPOS'!D2589</f>
        <v/>
      </c>
      <c r="D2613">
        <f>'03_DADOS_LIMPOS'!K2589</f>
        <v/>
      </c>
      <c r="E2613">
        <f>$B$8+$B$9*D2613</f>
        <v/>
      </c>
      <c r="F2613">
        <f>C2613-E2613</f>
        <v/>
      </c>
      <c r="G2613">
        <f>F2613/$B$11</f>
        <v/>
      </c>
      <c r="H2613">
        <f>ABS(G2613)</f>
        <v/>
      </c>
    </row>
    <row r="2614">
      <c r="A2614">
        <f>'03_DADOS_LIMPOS'!A2590</f>
        <v/>
      </c>
      <c r="B2614">
        <f>'03_DADOS_LIMPOS'!C2590</f>
        <v/>
      </c>
      <c r="C2614">
        <f>'03_DADOS_LIMPOS'!D2590</f>
        <v/>
      </c>
      <c r="D2614">
        <f>'03_DADOS_LIMPOS'!K2590</f>
        <v/>
      </c>
      <c r="E2614">
        <f>$B$8+$B$9*D2614</f>
        <v/>
      </c>
      <c r="F2614">
        <f>C2614-E2614</f>
        <v/>
      </c>
      <c r="G2614">
        <f>F2614/$B$11</f>
        <v/>
      </c>
      <c r="H2614">
        <f>ABS(G2614)</f>
        <v/>
      </c>
    </row>
    <row r="2615">
      <c r="A2615">
        <f>'03_DADOS_LIMPOS'!A2591</f>
        <v/>
      </c>
      <c r="B2615">
        <f>'03_DADOS_LIMPOS'!C2591</f>
        <v/>
      </c>
      <c r="C2615">
        <f>'03_DADOS_LIMPOS'!D2591</f>
        <v/>
      </c>
      <c r="D2615">
        <f>'03_DADOS_LIMPOS'!K2591</f>
        <v/>
      </c>
      <c r="E2615">
        <f>$B$8+$B$9*D2615</f>
        <v/>
      </c>
      <c r="F2615">
        <f>C2615-E2615</f>
        <v/>
      </c>
      <c r="G2615">
        <f>F2615/$B$11</f>
        <v/>
      </c>
      <c r="H2615">
        <f>ABS(G2615)</f>
        <v/>
      </c>
    </row>
    <row r="2616">
      <c r="A2616">
        <f>'03_DADOS_LIMPOS'!A2592</f>
        <v/>
      </c>
      <c r="B2616">
        <f>'03_DADOS_LIMPOS'!C2592</f>
        <v/>
      </c>
      <c r="C2616">
        <f>'03_DADOS_LIMPOS'!D2592</f>
        <v/>
      </c>
      <c r="D2616">
        <f>'03_DADOS_LIMPOS'!K2592</f>
        <v/>
      </c>
      <c r="E2616">
        <f>$B$8+$B$9*D2616</f>
        <v/>
      </c>
      <c r="F2616">
        <f>C2616-E2616</f>
        <v/>
      </c>
      <c r="G2616">
        <f>F2616/$B$11</f>
        <v/>
      </c>
      <c r="H2616">
        <f>ABS(G2616)</f>
        <v/>
      </c>
    </row>
    <row r="2617">
      <c r="A2617">
        <f>'03_DADOS_LIMPOS'!A2593</f>
        <v/>
      </c>
      <c r="B2617">
        <f>'03_DADOS_LIMPOS'!C2593</f>
        <v/>
      </c>
      <c r="C2617">
        <f>'03_DADOS_LIMPOS'!D2593</f>
        <v/>
      </c>
      <c r="D2617">
        <f>'03_DADOS_LIMPOS'!K2593</f>
        <v/>
      </c>
      <c r="E2617">
        <f>$B$8+$B$9*D2617</f>
        <v/>
      </c>
      <c r="F2617">
        <f>C2617-E2617</f>
        <v/>
      </c>
      <c r="G2617">
        <f>F2617/$B$11</f>
        <v/>
      </c>
      <c r="H2617">
        <f>ABS(G2617)</f>
        <v/>
      </c>
    </row>
    <row r="2618">
      <c r="A2618">
        <f>'03_DADOS_LIMPOS'!A2594</f>
        <v/>
      </c>
      <c r="B2618">
        <f>'03_DADOS_LIMPOS'!C2594</f>
        <v/>
      </c>
      <c r="C2618">
        <f>'03_DADOS_LIMPOS'!D2594</f>
        <v/>
      </c>
      <c r="D2618">
        <f>'03_DADOS_LIMPOS'!K2594</f>
        <v/>
      </c>
      <c r="E2618">
        <f>$B$8+$B$9*D2618</f>
        <v/>
      </c>
      <c r="F2618">
        <f>C2618-E2618</f>
        <v/>
      </c>
      <c r="G2618">
        <f>F2618/$B$11</f>
        <v/>
      </c>
      <c r="H2618">
        <f>ABS(G2618)</f>
        <v/>
      </c>
    </row>
    <row r="2619">
      <c r="A2619">
        <f>'03_DADOS_LIMPOS'!A2595</f>
        <v/>
      </c>
      <c r="B2619">
        <f>'03_DADOS_LIMPOS'!C2595</f>
        <v/>
      </c>
      <c r="C2619">
        <f>'03_DADOS_LIMPOS'!D2595</f>
        <v/>
      </c>
      <c r="D2619">
        <f>'03_DADOS_LIMPOS'!K2595</f>
        <v/>
      </c>
      <c r="E2619">
        <f>$B$8+$B$9*D2619</f>
        <v/>
      </c>
      <c r="F2619">
        <f>C2619-E2619</f>
        <v/>
      </c>
      <c r="G2619">
        <f>F2619/$B$11</f>
        <v/>
      </c>
      <c r="H2619">
        <f>ABS(G2619)</f>
        <v/>
      </c>
    </row>
    <row r="2620">
      <c r="A2620">
        <f>'03_DADOS_LIMPOS'!A2596</f>
        <v/>
      </c>
      <c r="B2620">
        <f>'03_DADOS_LIMPOS'!C2596</f>
        <v/>
      </c>
      <c r="C2620">
        <f>'03_DADOS_LIMPOS'!D2596</f>
        <v/>
      </c>
      <c r="D2620">
        <f>'03_DADOS_LIMPOS'!K2596</f>
        <v/>
      </c>
      <c r="E2620">
        <f>$B$8+$B$9*D2620</f>
        <v/>
      </c>
      <c r="F2620">
        <f>C2620-E2620</f>
        <v/>
      </c>
      <c r="G2620">
        <f>F2620/$B$11</f>
        <v/>
      </c>
      <c r="H2620">
        <f>ABS(G2620)</f>
        <v/>
      </c>
    </row>
    <row r="2621">
      <c r="A2621">
        <f>'03_DADOS_LIMPOS'!A2597</f>
        <v/>
      </c>
      <c r="B2621">
        <f>'03_DADOS_LIMPOS'!C2597</f>
        <v/>
      </c>
      <c r="C2621">
        <f>'03_DADOS_LIMPOS'!D2597</f>
        <v/>
      </c>
      <c r="D2621">
        <f>'03_DADOS_LIMPOS'!K2597</f>
        <v/>
      </c>
      <c r="E2621">
        <f>$B$8+$B$9*D2621</f>
        <v/>
      </c>
      <c r="F2621">
        <f>C2621-E2621</f>
        <v/>
      </c>
      <c r="G2621">
        <f>F2621/$B$11</f>
        <v/>
      </c>
      <c r="H2621">
        <f>ABS(G2621)</f>
        <v/>
      </c>
    </row>
    <row r="2622">
      <c r="A2622">
        <f>'03_DADOS_LIMPOS'!A2598</f>
        <v/>
      </c>
      <c r="B2622">
        <f>'03_DADOS_LIMPOS'!C2598</f>
        <v/>
      </c>
      <c r="C2622">
        <f>'03_DADOS_LIMPOS'!D2598</f>
        <v/>
      </c>
      <c r="D2622">
        <f>'03_DADOS_LIMPOS'!K2598</f>
        <v/>
      </c>
      <c r="E2622">
        <f>$B$8+$B$9*D2622</f>
        <v/>
      </c>
      <c r="F2622">
        <f>C2622-E2622</f>
        <v/>
      </c>
      <c r="G2622">
        <f>F2622/$B$11</f>
        <v/>
      </c>
      <c r="H2622">
        <f>ABS(G2622)</f>
        <v/>
      </c>
    </row>
    <row r="2623">
      <c r="A2623">
        <f>'03_DADOS_LIMPOS'!A2599</f>
        <v/>
      </c>
      <c r="B2623">
        <f>'03_DADOS_LIMPOS'!C2599</f>
        <v/>
      </c>
      <c r="C2623">
        <f>'03_DADOS_LIMPOS'!D2599</f>
        <v/>
      </c>
      <c r="D2623">
        <f>'03_DADOS_LIMPOS'!K2599</f>
        <v/>
      </c>
      <c r="E2623">
        <f>$B$8+$B$9*D2623</f>
        <v/>
      </c>
      <c r="F2623">
        <f>C2623-E2623</f>
        <v/>
      </c>
      <c r="G2623">
        <f>F2623/$B$11</f>
        <v/>
      </c>
      <c r="H2623">
        <f>ABS(G2623)</f>
        <v/>
      </c>
    </row>
    <row r="2624">
      <c r="A2624">
        <f>'03_DADOS_LIMPOS'!A2600</f>
        <v/>
      </c>
      <c r="B2624">
        <f>'03_DADOS_LIMPOS'!C2600</f>
        <v/>
      </c>
      <c r="C2624">
        <f>'03_DADOS_LIMPOS'!D2600</f>
        <v/>
      </c>
      <c r="D2624">
        <f>'03_DADOS_LIMPOS'!K2600</f>
        <v/>
      </c>
      <c r="E2624">
        <f>$B$8+$B$9*D2624</f>
        <v/>
      </c>
      <c r="F2624">
        <f>C2624-E2624</f>
        <v/>
      </c>
      <c r="G2624">
        <f>F2624/$B$11</f>
        <v/>
      </c>
      <c r="H2624">
        <f>ABS(G2624)</f>
        <v/>
      </c>
    </row>
    <row r="2625">
      <c r="A2625">
        <f>'03_DADOS_LIMPOS'!A2601</f>
        <v/>
      </c>
      <c r="B2625">
        <f>'03_DADOS_LIMPOS'!C2601</f>
        <v/>
      </c>
      <c r="C2625">
        <f>'03_DADOS_LIMPOS'!D2601</f>
        <v/>
      </c>
      <c r="D2625">
        <f>'03_DADOS_LIMPOS'!K2601</f>
        <v/>
      </c>
      <c r="E2625">
        <f>$B$8+$B$9*D2625</f>
        <v/>
      </c>
      <c r="F2625">
        <f>C2625-E2625</f>
        <v/>
      </c>
      <c r="G2625">
        <f>F2625/$B$11</f>
        <v/>
      </c>
      <c r="H2625">
        <f>ABS(G2625)</f>
        <v/>
      </c>
    </row>
    <row r="2626">
      <c r="A2626">
        <f>'03_DADOS_LIMPOS'!A2602</f>
        <v/>
      </c>
      <c r="B2626">
        <f>'03_DADOS_LIMPOS'!C2602</f>
        <v/>
      </c>
      <c r="C2626">
        <f>'03_DADOS_LIMPOS'!D2602</f>
        <v/>
      </c>
      <c r="D2626">
        <f>'03_DADOS_LIMPOS'!K2602</f>
        <v/>
      </c>
      <c r="E2626">
        <f>$B$8+$B$9*D2626</f>
        <v/>
      </c>
      <c r="F2626">
        <f>C2626-E2626</f>
        <v/>
      </c>
      <c r="G2626">
        <f>F2626/$B$11</f>
        <v/>
      </c>
      <c r="H2626">
        <f>ABS(G2626)</f>
        <v/>
      </c>
    </row>
    <row r="2627">
      <c r="A2627">
        <f>'03_DADOS_LIMPOS'!A2603</f>
        <v/>
      </c>
      <c r="B2627">
        <f>'03_DADOS_LIMPOS'!C2603</f>
        <v/>
      </c>
      <c r="C2627">
        <f>'03_DADOS_LIMPOS'!D2603</f>
        <v/>
      </c>
      <c r="D2627">
        <f>'03_DADOS_LIMPOS'!K2603</f>
        <v/>
      </c>
      <c r="E2627">
        <f>$B$8+$B$9*D2627</f>
        <v/>
      </c>
      <c r="F2627">
        <f>C2627-E2627</f>
        <v/>
      </c>
      <c r="G2627">
        <f>F2627/$B$11</f>
        <v/>
      </c>
      <c r="H2627">
        <f>ABS(G2627)</f>
        <v/>
      </c>
    </row>
    <row r="2628">
      <c r="A2628">
        <f>'03_DADOS_LIMPOS'!A2604</f>
        <v/>
      </c>
      <c r="B2628">
        <f>'03_DADOS_LIMPOS'!C2604</f>
        <v/>
      </c>
      <c r="C2628">
        <f>'03_DADOS_LIMPOS'!D2604</f>
        <v/>
      </c>
      <c r="D2628">
        <f>'03_DADOS_LIMPOS'!K2604</f>
        <v/>
      </c>
      <c r="E2628">
        <f>$B$8+$B$9*D2628</f>
        <v/>
      </c>
      <c r="F2628">
        <f>C2628-E2628</f>
        <v/>
      </c>
      <c r="G2628">
        <f>F2628/$B$11</f>
        <v/>
      </c>
      <c r="H2628">
        <f>ABS(G2628)</f>
        <v/>
      </c>
    </row>
    <row r="2629">
      <c r="A2629">
        <f>'03_DADOS_LIMPOS'!A2605</f>
        <v/>
      </c>
      <c r="B2629">
        <f>'03_DADOS_LIMPOS'!C2605</f>
        <v/>
      </c>
      <c r="C2629">
        <f>'03_DADOS_LIMPOS'!D2605</f>
        <v/>
      </c>
      <c r="D2629">
        <f>'03_DADOS_LIMPOS'!K2605</f>
        <v/>
      </c>
      <c r="E2629">
        <f>$B$8+$B$9*D2629</f>
        <v/>
      </c>
      <c r="F2629">
        <f>C2629-E2629</f>
        <v/>
      </c>
      <c r="G2629">
        <f>F2629/$B$11</f>
        <v/>
      </c>
      <c r="H2629">
        <f>ABS(G2629)</f>
        <v/>
      </c>
    </row>
    <row r="2630">
      <c r="A2630">
        <f>'03_DADOS_LIMPOS'!A2606</f>
        <v/>
      </c>
      <c r="B2630">
        <f>'03_DADOS_LIMPOS'!C2606</f>
        <v/>
      </c>
      <c r="C2630">
        <f>'03_DADOS_LIMPOS'!D2606</f>
        <v/>
      </c>
      <c r="D2630">
        <f>'03_DADOS_LIMPOS'!K2606</f>
        <v/>
      </c>
      <c r="E2630">
        <f>$B$8+$B$9*D2630</f>
        <v/>
      </c>
      <c r="F2630">
        <f>C2630-E2630</f>
        <v/>
      </c>
      <c r="G2630">
        <f>F2630/$B$11</f>
        <v/>
      </c>
      <c r="H2630">
        <f>ABS(G2630)</f>
        <v/>
      </c>
    </row>
    <row r="2631">
      <c r="A2631">
        <f>'03_DADOS_LIMPOS'!A2607</f>
        <v/>
      </c>
      <c r="B2631">
        <f>'03_DADOS_LIMPOS'!C2607</f>
        <v/>
      </c>
      <c r="C2631">
        <f>'03_DADOS_LIMPOS'!D2607</f>
        <v/>
      </c>
      <c r="D2631">
        <f>'03_DADOS_LIMPOS'!K2607</f>
        <v/>
      </c>
      <c r="E2631">
        <f>$B$8+$B$9*D2631</f>
        <v/>
      </c>
      <c r="F2631">
        <f>C2631-E2631</f>
        <v/>
      </c>
      <c r="G2631">
        <f>F2631/$B$11</f>
        <v/>
      </c>
      <c r="H2631">
        <f>ABS(G2631)</f>
        <v/>
      </c>
    </row>
    <row r="2632">
      <c r="A2632">
        <f>'03_DADOS_LIMPOS'!A2608</f>
        <v/>
      </c>
      <c r="B2632">
        <f>'03_DADOS_LIMPOS'!C2608</f>
        <v/>
      </c>
      <c r="C2632">
        <f>'03_DADOS_LIMPOS'!D2608</f>
        <v/>
      </c>
      <c r="D2632">
        <f>'03_DADOS_LIMPOS'!K2608</f>
        <v/>
      </c>
      <c r="E2632">
        <f>$B$8+$B$9*D2632</f>
        <v/>
      </c>
      <c r="F2632">
        <f>C2632-E2632</f>
        <v/>
      </c>
      <c r="G2632">
        <f>F2632/$B$11</f>
        <v/>
      </c>
      <c r="H2632">
        <f>ABS(G2632)</f>
        <v/>
      </c>
    </row>
    <row r="2633">
      <c r="A2633">
        <f>'03_DADOS_LIMPOS'!A2609</f>
        <v/>
      </c>
      <c r="B2633">
        <f>'03_DADOS_LIMPOS'!C2609</f>
        <v/>
      </c>
      <c r="C2633">
        <f>'03_DADOS_LIMPOS'!D2609</f>
        <v/>
      </c>
      <c r="D2633">
        <f>'03_DADOS_LIMPOS'!K2609</f>
        <v/>
      </c>
      <c r="E2633">
        <f>$B$8+$B$9*D2633</f>
        <v/>
      </c>
      <c r="F2633">
        <f>C2633-E2633</f>
        <v/>
      </c>
      <c r="G2633">
        <f>F2633/$B$11</f>
        <v/>
      </c>
      <c r="H2633">
        <f>ABS(G2633)</f>
        <v/>
      </c>
    </row>
    <row r="2634">
      <c r="A2634">
        <f>'03_DADOS_LIMPOS'!A2610</f>
        <v/>
      </c>
      <c r="B2634">
        <f>'03_DADOS_LIMPOS'!C2610</f>
        <v/>
      </c>
      <c r="C2634">
        <f>'03_DADOS_LIMPOS'!D2610</f>
        <v/>
      </c>
      <c r="D2634">
        <f>'03_DADOS_LIMPOS'!K2610</f>
        <v/>
      </c>
      <c r="E2634">
        <f>$B$8+$B$9*D2634</f>
        <v/>
      </c>
      <c r="F2634">
        <f>C2634-E2634</f>
        <v/>
      </c>
      <c r="G2634">
        <f>F2634/$B$11</f>
        <v/>
      </c>
      <c r="H2634">
        <f>ABS(G2634)</f>
        <v/>
      </c>
    </row>
    <row r="2635">
      <c r="A2635">
        <f>'03_DADOS_LIMPOS'!A2611</f>
        <v/>
      </c>
      <c r="B2635">
        <f>'03_DADOS_LIMPOS'!C2611</f>
        <v/>
      </c>
      <c r="C2635">
        <f>'03_DADOS_LIMPOS'!D2611</f>
        <v/>
      </c>
      <c r="D2635">
        <f>'03_DADOS_LIMPOS'!K2611</f>
        <v/>
      </c>
      <c r="E2635">
        <f>$B$8+$B$9*D2635</f>
        <v/>
      </c>
      <c r="F2635">
        <f>C2635-E2635</f>
        <v/>
      </c>
      <c r="G2635">
        <f>F2635/$B$11</f>
        <v/>
      </c>
      <c r="H2635">
        <f>ABS(G2635)</f>
        <v/>
      </c>
    </row>
    <row r="2636">
      <c r="A2636">
        <f>'03_DADOS_LIMPOS'!A2612</f>
        <v/>
      </c>
      <c r="B2636">
        <f>'03_DADOS_LIMPOS'!C2612</f>
        <v/>
      </c>
      <c r="C2636">
        <f>'03_DADOS_LIMPOS'!D2612</f>
        <v/>
      </c>
      <c r="D2636">
        <f>'03_DADOS_LIMPOS'!K2612</f>
        <v/>
      </c>
      <c r="E2636">
        <f>$B$8+$B$9*D2636</f>
        <v/>
      </c>
      <c r="F2636">
        <f>C2636-E2636</f>
        <v/>
      </c>
      <c r="G2636">
        <f>F2636/$B$11</f>
        <v/>
      </c>
      <c r="H2636">
        <f>ABS(G2636)</f>
        <v/>
      </c>
    </row>
    <row r="2637">
      <c r="A2637">
        <f>'03_DADOS_LIMPOS'!A2613</f>
        <v/>
      </c>
      <c r="B2637">
        <f>'03_DADOS_LIMPOS'!C2613</f>
        <v/>
      </c>
      <c r="C2637">
        <f>'03_DADOS_LIMPOS'!D2613</f>
        <v/>
      </c>
      <c r="D2637">
        <f>'03_DADOS_LIMPOS'!K2613</f>
        <v/>
      </c>
      <c r="E2637">
        <f>$B$8+$B$9*D2637</f>
        <v/>
      </c>
      <c r="F2637">
        <f>C2637-E2637</f>
        <v/>
      </c>
      <c r="G2637">
        <f>F2637/$B$11</f>
        <v/>
      </c>
      <c r="H2637">
        <f>ABS(G2637)</f>
        <v/>
      </c>
    </row>
    <row r="2638">
      <c r="A2638">
        <f>'03_DADOS_LIMPOS'!A2614</f>
        <v/>
      </c>
      <c r="B2638">
        <f>'03_DADOS_LIMPOS'!C2614</f>
        <v/>
      </c>
      <c r="C2638">
        <f>'03_DADOS_LIMPOS'!D2614</f>
        <v/>
      </c>
      <c r="D2638">
        <f>'03_DADOS_LIMPOS'!K2614</f>
        <v/>
      </c>
      <c r="E2638">
        <f>$B$8+$B$9*D2638</f>
        <v/>
      </c>
      <c r="F2638">
        <f>C2638-E2638</f>
        <v/>
      </c>
      <c r="G2638">
        <f>F2638/$B$11</f>
        <v/>
      </c>
      <c r="H2638">
        <f>ABS(G2638)</f>
        <v/>
      </c>
    </row>
    <row r="2639">
      <c r="A2639">
        <f>'03_DADOS_LIMPOS'!A2615</f>
        <v/>
      </c>
      <c r="B2639">
        <f>'03_DADOS_LIMPOS'!C2615</f>
        <v/>
      </c>
      <c r="C2639">
        <f>'03_DADOS_LIMPOS'!D2615</f>
        <v/>
      </c>
      <c r="D2639">
        <f>'03_DADOS_LIMPOS'!K2615</f>
        <v/>
      </c>
      <c r="E2639">
        <f>$B$8+$B$9*D2639</f>
        <v/>
      </c>
      <c r="F2639">
        <f>C2639-E2639</f>
        <v/>
      </c>
      <c r="G2639">
        <f>F2639/$B$11</f>
        <v/>
      </c>
      <c r="H2639">
        <f>ABS(G2639)</f>
        <v/>
      </c>
    </row>
    <row r="2640">
      <c r="A2640">
        <f>'03_DADOS_LIMPOS'!A2616</f>
        <v/>
      </c>
      <c r="B2640">
        <f>'03_DADOS_LIMPOS'!C2616</f>
        <v/>
      </c>
      <c r="C2640">
        <f>'03_DADOS_LIMPOS'!D2616</f>
        <v/>
      </c>
      <c r="D2640">
        <f>'03_DADOS_LIMPOS'!K2616</f>
        <v/>
      </c>
      <c r="E2640">
        <f>$B$8+$B$9*D2640</f>
        <v/>
      </c>
      <c r="F2640">
        <f>C2640-E2640</f>
        <v/>
      </c>
      <c r="G2640">
        <f>F2640/$B$11</f>
        <v/>
      </c>
      <c r="H2640">
        <f>ABS(G2640)</f>
        <v/>
      </c>
    </row>
    <row r="2641">
      <c r="A2641">
        <f>'03_DADOS_LIMPOS'!A2617</f>
        <v/>
      </c>
      <c r="B2641">
        <f>'03_DADOS_LIMPOS'!C2617</f>
        <v/>
      </c>
      <c r="C2641">
        <f>'03_DADOS_LIMPOS'!D2617</f>
        <v/>
      </c>
      <c r="D2641">
        <f>'03_DADOS_LIMPOS'!K2617</f>
        <v/>
      </c>
      <c r="E2641">
        <f>$B$8+$B$9*D2641</f>
        <v/>
      </c>
      <c r="F2641">
        <f>C2641-E2641</f>
        <v/>
      </c>
      <c r="G2641">
        <f>F2641/$B$11</f>
        <v/>
      </c>
      <c r="H2641">
        <f>ABS(G2641)</f>
        <v/>
      </c>
    </row>
    <row r="2642">
      <c r="A2642">
        <f>'03_DADOS_LIMPOS'!A2618</f>
        <v/>
      </c>
      <c r="B2642">
        <f>'03_DADOS_LIMPOS'!C2618</f>
        <v/>
      </c>
      <c r="C2642">
        <f>'03_DADOS_LIMPOS'!D2618</f>
        <v/>
      </c>
      <c r="D2642">
        <f>'03_DADOS_LIMPOS'!K2618</f>
        <v/>
      </c>
      <c r="E2642">
        <f>$B$8+$B$9*D2642</f>
        <v/>
      </c>
      <c r="F2642">
        <f>C2642-E2642</f>
        <v/>
      </c>
      <c r="G2642">
        <f>F2642/$B$11</f>
        <v/>
      </c>
      <c r="H2642">
        <f>ABS(G2642)</f>
        <v/>
      </c>
    </row>
    <row r="2643">
      <c r="A2643">
        <f>'03_DADOS_LIMPOS'!A2619</f>
        <v/>
      </c>
      <c r="B2643">
        <f>'03_DADOS_LIMPOS'!C2619</f>
        <v/>
      </c>
      <c r="C2643">
        <f>'03_DADOS_LIMPOS'!D2619</f>
        <v/>
      </c>
      <c r="D2643">
        <f>'03_DADOS_LIMPOS'!K2619</f>
        <v/>
      </c>
      <c r="E2643">
        <f>$B$8+$B$9*D2643</f>
        <v/>
      </c>
      <c r="F2643">
        <f>C2643-E2643</f>
        <v/>
      </c>
      <c r="G2643">
        <f>F2643/$B$11</f>
        <v/>
      </c>
      <c r="H2643">
        <f>ABS(G2643)</f>
        <v/>
      </c>
    </row>
    <row r="2644">
      <c r="A2644">
        <f>'03_DADOS_LIMPOS'!A2620</f>
        <v/>
      </c>
      <c r="B2644">
        <f>'03_DADOS_LIMPOS'!C2620</f>
        <v/>
      </c>
      <c r="C2644">
        <f>'03_DADOS_LIMPOS'!D2620</f>
        <v/>
      </c>
      <c r="D2644">
        <f>'03_DADOS_LIMPOS'!K2620</f>
        <v/>
      </c>
      <c r="E2644">
        <f>$B$8+$B$9*D2644</f>
        <v/>
      </c>
      <c r="F2644">
        <f>C2644-E2644</f>
        <v/>
      </c>
      <c r="G2644">
        <f>F2644/$B$11</f>
        <v/>
      </c>
      <c r="H2644">
        <f>ABS(G2644)</f>
        <v/>
      </c>
    </row>
    <row r="2645">
      <c r="A2645">
        <f>'03_DADOS_LIMPOS'!A2621</f>
        <v/>
      </c>
      <c r="B2645">
        <f>'03_DADOS_LIMPOS'!C2621</f>
        <v/>
      </c>
      <c r="C2645">
        <f>'03_DADOS_LIMPOS'!D2621</f>
        <v/>
      </c>
      <c r="D2645">
        <f>'03_DADOS_LIMPOS'!K2621</f>
        <v/>
      </c>
      <c r="E2645">
        <f>$B$8+$B$9*D2645</f>
        <v/>
      </c>
      <c r="F2645">
        <f>C2645-E2645</f>
        <v/>
      </c>
      <c r="G2645">
        <f>F2645/$B$11</f>
        <v/>
      </c>
      <c r="H2645">
        <f>ABS(G2645)</f>
        <v/>
      </c>
    </row>
    <row r="2646">
      <c r="A2646">
        <f>'03_DADOS_LIMPOS'!A2622</f>
        <v/>
      </c>
      <c r="B2646">
        <f>'03_DADOS_LIMPOS'!C2622</f>
        <v/>
      </c>
      <c r="C2646">
        <f>'03_DADOS_LIMPOS'!D2622</f>
        <v/>
      </c>
      <c r="D2646">
        <f>'03_DADOS_LIMPOS'!K2622</f>
        <v/>
      </c>
      <c r="E2646">
        <f>$B$8+$B$9*D2646</f>
        <v/>
      </c>
      <c r="F2646">
        <f>C2646-E2646</f>
        <v/>
      </c>
      <c r="G2646">
        <f>F2646/$B$11</f>
        <v/>
      </c>
      <c r="H2646">
        <f>ABS(G2646)</f>
        <v/>
      </c>
    </row>
    <row r="2647">
      <c r="A2647">
        <f>'03_DADOS_LIMPOS'!A2623</f>
        <v/>
      </c>
      <c r="B2647">
        <f>'03_DADOS_LIMPOS'!C2623</f>
        <v/>
      </c>
      <c r="C2647">
        <f>'03_DADOS_LIMPOS'!D2623</f>
        <v/>
      </c>
      <c r="D2647">
        <f>'03_DADOS_LIMPOS'!K2623</f>
        <v/>
      </c>
      <c r="E2647">
        <f>$B$8+$B$9*D2647</f>
        <v/>
      </c>
      <c r="F2647">
        <f>C2647-E2647</f>
        <v/>
      </c>
      <c r="G2647">
        <f>F2647/$B$11</f>
        <v/>
      </c>
      <c r="H2647">
        <f>ABS(G2647)</f>
        <v/>
      </c>
    </row>
    <row r="2648">
      <c r="A2648">
        <f>'03_DADOS_LIMPOS'!A2624</f>
        <v/>
      </c>
      <c r="B2648">
        <f>'03_DADOS_LIMPOS'!C2624</f>
        <v/>
      </c>
      <c r="C2648">
        <f>'03_DADOS_LIMPOS'!D2624</f>
        <v/>
      </c>
      <c r="D2648">
        <f>'03_DADOS_LIMPOS'!K2624</f>
        <v/>
      </c>
      <c r="E2648">
        <f>$B$8+$B$9*D2648</f>
        <v/>
      </c>
      <c r="F2648">
        <f>C2648-E2648</f>
        <v/>
      </c>
      <c r="G2648">
        <f>F2648/$B$11</f>
        <v/>
      </c>
      <c r="H2648">
        <f>ABS(G2648)</f>
        <v/>
      </c>
    </row>
    <row r="2649">
      <c r="A2649">
        <f>'03_DADOS_LIMPOS'!A2625</f>
        <v/>
      </c>
      <c r="B2649">
        <f>'03_DADOS_LIMPOS'!C2625</f>
        <v/>
      </c>
      <c r="C2649">
        <f>'03_DADOS_LIMPOS'!D2625</f>
        <v/>
      </c>
      <c r="D2649">
        <f>'03_DADOS_LIMPOS'!K2625</f>
        <v/>
      </c>
      <c r="E2649">
        <f>$B$8+$B$9*D2649</f>
        <v/>
      </c>
      <c r="F2649">
        <f>C2649-E2649</f>
        <v/>
      </c>
      <c r="G2649">
        <f>F2649/$B$11</f>
        <v/>
      </c>
      <c r="H2649">
        <f>ABS(G2649)</f>
        <v/>
      </c>
    </row>
    <row r="2650">
      <c r="A2650">
        <f>'03_DADOS_LIMPOS'!A2626</f>
        <v/>
      </c>
      <c r="B2650">
        <f>'03_DADOS_LIMPOS'!C2626</f>
        <v/>
      </c>
      <c r="C2650">
        <f>'03_DADOS_LIMPOS'!D2626</f>
        <v/>
      </c>
      <c r="D2650">
        <f>'03_DADOS_LIMPOS'!K2626</f>
        <v/>
      </c>
      <c r="E2650">
        <f>$B$8+$B$9*D2650</f>
        <v/>
      </c>
      <c r="F2650">
        <f>C2650-E2650</f>
        <v/>
      </c>
      <c r="G2650">
        <f>F2650/$B$11</f>
        <v/>
      </c>
      <c r="H2650">
        <f>ABS(G2650)</f>
        <v/>
      </c>
    </row>
    <row r="2651">
      <c r="A2651">
        <f>'03_DADOS_LIMPOS'!A2627</f>
        <v/>
      </c>
      <c r="B2651">
        <f>'03_DADOS_LIMPOS'!C2627</f>
        <v/>
      </c>
      <c r="C2651">
        <f>'03_DADOS_LIMPOS'!D2627</f>
        <v/>
      </c>
      <c r="D2651">
        <f>'03_DADOS_LIMPOS'!K2627</f>
        <v/>
      </c>
      <c r="E2651">
        <f>$B$8+$B$9*D2651</f>
        <v/>
      </c>
      <c r="F2651">
        <f>C2651-E2651</f>
        <v/>
      </c>
      <c r="G2651">
        <f>F2651/$B$11</f>
        <v/>
      </c>
      <c r="H2651">
        <f>ABS(G2651)</f>
        <v/>
      </c>
    </row>
    <row r="2652">
      <c r="A2652">
        <f>'03_DADOS_LIMPOS'!A2628</f>
        <v/>
      </c>
      <c r="B2652">
        <f>'03_DADOS_LIMPOS'!C2628</f>
        <v/>
      </c>
      <c r="C2652">
        <f>'03_DADOS_LIMPOS'!D2628</f>
        <v/>
      </c>
      <c r="D2652">
        <f>'03_DADOS_LIMPOS'!K2628</f>
        <v/>
      </c>
      <c r="E2652">
        <f>$B$8+$B$9*D2652</f>
        <v/>
      </c>
      <c r="F2652">
        <f>C2652-E2652</f>
        <v/>
      </c>
      <c r="G2652">
        <f>F2652/$B$11</f>
        <v/>
      </c>
      <c r="H2652">
        <f>ABS(G2652)</f>
        <v/>
      </c>
    </row>
    <row r="2653">
      <c r="A2653">
        <f>'03_DADOS_LIMPOS'!A2629</f>
        <v/>
      </c>
      <c r="B2653">
        <f>'03_DADOS_LIMPOS'!C2629</f>
        <v/>
      </c>
      <c r="C2653">
        <f>'03_DADOS_LIMPOS'!D2629</f>
        <v/>
      </c>
      <c r="D2653">
        <f>'03_DADOS_LIMPOS'!K2629</f>
        <v/>
      </c>
      <c r="E2653">
        <f>$B$8+$B$9*D2653</f>
        <v/>
      </c>
      <c r="F2653">
        <f>C2653-E2653</f>
        <v/>
      </c>
      <c r="G2653">
        <f>F2653/$B$11</f>
        <v/>
      </c>
      <c r="H2653">
        <f>ABS(G2653)</f>
        <v/>
      </c>
    </row>
    <row r="2654">
      <c r="A2654">
        <f>'03_DADOS_LIMPOS'!A2630</f>
        <v/>
      </c>
      <c r="B2654">
        <f>'03_DADOS_LIMPOS'!C2630</f>
        <v/>
      </c>
      <c r="C2654">
        <f>'03_DADOS_LIMPOS'!D2630</f>
        <v/>
      </c>
      <c r="D2654">
        <f>'03_DADOS_LIMPOS'!K2630</f>
        <v/>
      </c>
      <c r="E2654">
        <f>$B$8+$B$9*D2654</f>
        <v/>
      </c>
      <c r="F2654">
        <f>C2654-E2654</f>
        <v/>
      </c>
      <c r="G2654">
        <f>F2654/$B$11</f>
        <v/>
      </c>
      <c r="H2654">
        <f>ABS(G2654)</f>
        <v/>
      </c>
    </row>
    <row r="2655">
      <c r="A2655">
        <f>'03_DADOS_LIMPOS'!A2631</f>
        <v/>
      </c>
      <c r="B2655">
        <f>'03_DADOS_LIMPOS'!C2631</f>
        <v/>
      </c>
      <c r="C2655">
        <f>'03_DADOS_LIMPOS'!D2631</f>
        <v/>
      </c>
      <c r="D2655">
        <f>'03_DADOS_LIMPOS'!K2631</f>
        <v/>
      </c>
      <c r="E2655">
        <f>$B$8+$B$9*D2655</f>
        <v/>
      </c>
      <c r="F2655">
        <f>C2655-E2655</f>
        <v/>
      </c>
      <c r="G2655">
        <f>F2655/$B$11</f>
        <v/>
      </c>
      <c r="H2655">
        <f>ABS(G2655)</f>
        <v/>
      </c>
    </row>
    <row r="2656">
      <c r="A2656">
        <f>'03_DADOS_LIMPOS'!A2632</f>
        <v/>
      </c>
      <c r="B2656">
        <f>'03_DADOS_LIMPOS'!C2632</f>
        <v/>
      </c>
      <c r="C2656">
        <f>'03_DADOS_LIMPOS'!D2632</f>
        <v/>
      </c>
      <c r="D2656">
        <f>'03_DADOS_LIMPOS'!K2632</f>
        <v/>
      </c>
      <c r="E2656">
        <f>$B$8+$B$9*D2656</f>
        <v/>
      </c>
      <c r="F2656">
        <f>C2656-E2656</f>
        <v/>
      </c>
      <c r="G2656">
        <f>F2656/$B$11</f>
        <v/>
      </c>
      <c r="H2656">
        <f>ABS(G2656)</f>
        <v/>
      </c>
    </row>
    <row r="2657">
      <c r="A2657">
        <f>'03_DADOS_LIMPOS'!A2633</f>
        <v/>
      </c>
      <c r="B2657">
        <f>'03_DADOS_LIMPOS'!C2633</f>
        <v/>
      </c>
      <c r="C2657">
        <f>'03_DADOS_LIMPOS'!D2633</f>
        <v/>
      </c>
      <c r="D2657">
        <f>'03_DADOS_LIMPOS'!K2633</f>
        <v/>
      </c>
      <c r="E2657">
        <f>$B$8+$B$9*D2657</f>
        <v/>
      </c>
      <c r="F2657">
        <f>C2657-E2657</f>
        <v/>
      </c>
      <c r="G2657">
        <f>F2657/$B$11</f>
        <v/>
      </c>
      <c r="H2657">
        <f>ABS(G2657)</f>
        <v/>
      </c>
    </row>
    <row r="2658">
      <c r="A2658">
        <f>'03_DADOS_LIMPOS'!A2634</f>
        <v/>
      </c>
      <c r="B2658">
        <f>'03_DADOS_LIMPOS'!C2634</f>
        <v/>
      </c>
      <c r="C2658">
        <f>'03_DADOS_LIMPOS'!D2634</f>
        <v/>
      </c>
      <c r="D2658">
        <f>'03_DADOS_LIMPOS'!K2634</f>
        <v/>
      </c>
      <c r="E2658">
        <f>$B$8+$B$9*D2658</f>
        <v/>
      </c>
      <c r="F2658">
        <f>C2658-E2658</f>
        <v/>
      </c>
      <c r="G2658">
        <f>F2658/$B$11</f>
        <v/>
      </c>
      <c r="H2658">
        <f>ABS(G2658)</f>
        <v/>
      </c>
    </row>
    <row r="2659">
      <c r="A2659">
        <f>'03_DADOS_LIMPOS'!A2635</f>
        <v/>
      </c>
      <c r="B2659">
        <f>'03_DADOS_LIMPOS'!C2635</f>
        <v/>
      </c>
      <c r="C2659">
        <f>'03_DADOS_LIMPOS'!D2635</f>
        <v/>
      </c>
      <c r="D2659">
        <f>'03_DADOS_LIMPOS'!K2635</f>
        <v/>
      </c>
      <c r="E2659">
        <f>$B$8+$B$9*D2659</f>
        <v/>
      </c>
      <c r="F2659">
        <f>C2659-E2659</f>
        <v/>
      </c>
      <c r="G2659">
        <f>F2659/$B$11</f>
        <v/>
      </c>
      <c r="H2659">
        <f>ABS(G2659)</f>
        <v/>
      </c>
    </row>
    <row r="2660">
      <c r="A2660">
        <f>'03_DADOS_LIMPOS'!A2636</f>
        <v/>
      </c>
      <c r="B2660">
        <f>'03_DADOS_LIMPOS'!C2636</f>
        <v/>
      </c>
      <c r="C2660">
        <f>'03_DADOS_LIMPOS'!D2636</f>
        <v/>
      </c>
      <c r="D2660">
        <f>'03_DADOS_LIMPOS'!K2636</f>
        <v/>
      </c>
      <c r="E2660">
        <f>$B$8+$B$9*D2660</f>
        <v/>
      </c>
      <c r="F2660">
        <f>C2660-E2660</f>
        <v/>
      </c>
      <c r="G2660">
        <f>F2660/$B$11</f>
        <v/>
      </c>
      <c r="H2660">
        <f>ABS(G2660)</f>
        <v/>
      </c>
    </row>
    <row r="2661">
      <c r="A2661">
        <f>'03_DADOS_LIMPOS'!A2637</f>
        <v/>
      </c>
      <c r="B2661">
        <f>'03_DADOS_LIMPOS'!C2637</f>
        <v/>
      </c>
      <c r="C2661">
        <f>'03_DADOS_LIMPOS'!D2637</f>
        <v/>
      </c>
      <c r="D2661">
        <f>'03_DADOS_LIMPOS'!K2637</f>
        <v/>
      </c>
      <c r="E2661">
        <f>$B$8+$B$9*D2661</f>
        <v/>
      </c>
      <c r="F2661">
        <f>C2661-E2661</f>
        <v/>
      </c>
      <c r="G2661">
        <f>F2661/$B$11</f>
        <v/>
      </c>
      <c r="H2661">
        <f>ABS(G2661)</f>
        <v/>
      </c>
    </row>
    <row r="2662">
      <c r="A2662">
        <f>'03_DADOS_LIMPOS'!A2638</f>
        <v/>
      </c>
      <c r="B2662">
        <f>'03_DADOS_LIMPOS'!C2638</f>
        <v/>
      </c>
      <c r="C2662">
        <f>'03_DADOS_LIMPOS'!D2638</f>
        <v/>
      </c>
      <c r="D2662">
        <f>'03_DADOS_LIMPOS'!K2638</f>
        <v/>
      </c>
      <c r="E2662">
        <f>$B$8+$B$9*D2662</f>
        <v/>
      </c>
      <c r="F2662">
        <f>C2662-E2662</f>
        <v/>
      </c>
      <c r="G2662">
        <f>F2662/$B$11</f>
        <v/>
      </c>
      <c r="H2662">
        <f>ABS(G2662)</f>
        <v/>
      </c>
    </row>
    <row r="2663">
      <c r="A2663">
        <f>'03_DADOS_LIMPOS'!A2639</f>
        <v/>
      </c>
      <c r="B2663">
        <f>'03_DADOS_LIMPOS'!C2639</f>
        <v/>
      </c>
      <c r="C2663">
        <f>'03_DADOS_LIMPOS'!D2639</f>
        <v/>
      </c>
      <c r="D2663">
        <f>'03_DADOS_LIMPOS'!K2639</f>
        <v/>
      </c>
      <c r="E2663">
        <f>$B$8+$B$9*D2663</f>
        <v/>
      </c>
      <c r="F2663">
        <f>C2663-E2663</f>
        <v/>
      </c>
      <c r="G2663">
        <f>F2663/$B$11</f>
        <v/>
      </c>
      <c r="H2663">
        <f>ABS(G2663)</f>
        <v/>
      </c>
    </row>
    <row r="2664">
      <c r="A2664">
        <f>'03_DADOS_LIMPOS'!A2640</f>
        <v/>
      </c>
      <c r="B2664">
        <f>'03_DADOS_LIMPOS'!C2640</f>
        <v/>
      </c>
      <c r="C2664">
        <f>'03_DADOS_LIMPOS'!D2640</f>
        <v/>
      </c>
      <c r="D2664">
        <f>'03_DADOS_LIMPOS'!K2640</f>
        <v/>
      </c>
      <c r="E2664">
        <f>$B$8+$B$9*D2664</f>
        <v/>
      </c>
      <c r="F2664">
        <f>C2664-E2664</f>
        <v/>
      </c>
      <c r="G2664">
        <f>F2664/$B$11</f>
        <v/>
      </c>
      <c r="H2664">
        <f>ABS(G2664)</f>
        <v/>
      </c>
    </row>
    <row r="2665">
      <c r="A2665">
        <f>'03_DADOS_LIMPOS'!A2641</f>
        <v/>
      </c>
      <c r="B2665">
        <f>'03_DADOS_LIMPOS'!C2641</f>
        <v/>
      </c>
      <c r="C2665">
        <f>'03_DADOS_LIMPOS'!D2641</f>
        <v/>
      </c>
      <c r="D2665">
        <f>'03_DADOS_LIMPOS'!K2641</f>
        <v/>
      </c>
      <c r="E2665">
        <f>$B$8+$B$9*D2665</f>
        <v/>
      </c>
      <c r="F2665">
        <f>C2665-E2665</f>
        <v/>
      </c>
      <c r="G2665">
        <f>F2665/$B$11</f>
        <v/>
      </c>
      <c r="H2665">
        <f>ABS(G2665)</f>
        <v/>
      </c>
    </row>
    <row r="2666">
      <c r="A2666">
        <f>'03_DADOS_LIMPOS'!A2642</f>
        <v/>
      </c>
      <c r="B2666">
        <f>'03_DADOS_LIMPOS'!C2642</f>
        <v/>
      </c>
      <c r="C2666">
        <f>'03_DADOS_LIMPOS'!D2642</f>
        <v/>
      </c>
      <c r="D2666">
        <f>'03_DADOS_LIMPOS'!K2642</f>
        <v/>
      </c>
      <c r="E2666">
        <f>$B$8+$B$9*D2666</f>
        <v/>
      </c>
      <c r="F2666">
        <f>C2666-E2666</f>
        <v/>
      </c>
      <c r="G2666">
        <f>F2666/$B$11</f>
        <v/>
      </c>
      <c r="H2666">
        <f>ABS(G2666)</f>
        <v/>
      </c>
    </row>
    <row r="2667">
      <c r="A2667">
        <f>'03_DADOS_LIMPOS'!A2643</f>
        <v/>
      </c>
      <c r="B2667">
        <f>'03_DADOS_LIMPOS'!C2643</f>
        <v/>
      </c>
      <c r="C2667">
        <f>'03_DADOS_LIMPOS'!D2643</f>
        <v/>
      </c>
      <c r="D2667">
        <f>'03_DADOS_LIMPOS'!K2643</f>
        <v/>
      </c>
      <c r="E2667">
        <f>$B$8+$B$9*D2667</f>
        <v/>
      </c>
      <c r="F2667">
        <f>C2667-E2667</f>
        <v/>
      </c>
      <c r="G2667">
        <f>F2667/$B$11</f>
        <v/>
      </c>
      <c r="H2667">
        <f>ABS(G2667)</f>
        <v/>
      </c>
    </row>
    <row r="2668">
      <c r="A2668">
        <f>'03_DADOS_LIMPOS'!A2644</f>
        <v/>
      </c>
      <c r="B2668">
        <f>'03_DADOS_LIMPOS'!C2644</f>
        <v/>
      </c>
      <c r="C2668">
        <f>'03_DADOS_LIMPOS'!D2644</f>
        <v/>
      </c>
      <c r="D2668">
        <f>'03_DADOS_LIMPOS'!K2644</f>
        <v/>
      </c>
      <c r="E2668">
        <f>$B$8+$B$9*D2668</f>
        <v/>
      </c>
      <c r="F2668">
        <f>C2668-E2668</f>
        <v/>
      </c>
      <c r="G2668">
        <f>F2668/$B$11</f>
        <v/>
      </c>
      <c r="H2668">
        <f>ABS(G2668)</f>
        <v/>
      </c>
    </row>
    <row r="2669">
      <c r="A2669">
        <f>'03_DADOS_LIMPOS'!A2645</f>
        <v/>
      </c>
      <c r="B2669">
        <f>'03_DADOS_LIMPOS'!C2645</f>
        <v/>
      </c>
      <c r="C2669">
        <f>'03_DADOS_LIMPOS'!D2645</f>
        <v/>
      </c>
      <c r="D2669">
        <f>'03_DADOS_LIMPOS'!K2645</f>
        <v/>
      </c>
      <c r="E2669">
        <f>$B$8+$B$9*D2669</f>
        <v/>
      </c>
      <c r="F2669">
        <f>C2669-E2669</f>
        <v/>
      </c>
      <c r="G2669">
        <f>F2669/$B$11</f>
        <v/>
      </c>
      <c r="H2669">
        <f>ABS(G2669)</f>
        <v/>
      </c>
    </row>
    <row r="2670">
      <c r="A2670">
        <f>'03_DADOS_LIMPOS'!A2646</f>
        <v/>
      </c>
      <c r="B2670">
        <f>'03_DADOS_LIMPOS'!C2646</f>
        <v/>
      </c>
      <c r="C2670">
        <f>'03_DADOS_LIMPOS'!D2646</f>
        <v/>
      </c>
      <c r="D2670">
        <f>'03_DADOS_LIMPOS'!K2646</f>
        <v/>
      </c>
      <c r="E2670">
        <f>$B$8+$B$9*D2670</f>
        <v/>
      </c>
      <c r="F2670">
        <f>C2670-E2670</f>
        <v/>
      </c>
      <c r="G2670">
        <f>F2670/$B$11</f>
        <v/>
      </c>
      <c r="H2670">
        <f>ABS(G2670)</f>
        <v/>
      </c>
    </row>
    <row r="2671">
      <c r="A2671">
        <f>'03_DADOS_LIMPOS'!A2647</f>
        <v/>
      </c>
      <c r="B2671">
        <f>'03_DADOS_LIMPOS'!C2647</f>
        <v/>
      </c>
      <c r="C2671">
        <f>'03_DADOS_LIMPOS'!D2647</f>
        <v/>
      </c>
      <c r="D2671">
        <f>'03_DADOS_LIMPOS'!K2647</f>
        <v/>
      </c>
      <c r="E2671">
        <f>$B$8+$B$9*D2671</f>
        <v/>
      </c>
      <c r="F2671">
        <f>C2671-E2671</f>
        <v/>
      </c>
      <c r="G2671">
        <f>F2671/$B$11</f>
        <v/>
      </c>
      <c r="H2671">
        <f>ABS(G2671)</f>
        <v/>
      </c>
    </row>
    <row r="2672">
      <c r="A2672">
        <f>'03_DADOS_LIMPOS'!A2648</f>
        <v/>
      </c>
      <c r="B2672">
        <f>'03_DADOS_LIMPOS'!C2648</f>
        <v/>
      </c>
      <c r="C2672">
        <f>'03_DADOS_LIMPOS'!D2648</f>
        <v/>
      </c>
      <c r="D2672">
        <f>'03_DADOS_LIMPOS'!K2648</f>
        <v/>
      </c>
      <c r="E2672">
        <f>$B$8+$B$9*D2672</f>
        <v/>
      </c>
      <c r="F2672">
        <f>C2672-E2672</f>
        <v/>
      </c>
      <c r="G2672">
        <f>F2672/$B$11</f>
        <v/>
      </c>
      <c r="H2672">
        <f>ABS(G2672)</f>
        <v/>
      </c>
    </row>
    <row r="2673">
      <c r="A2673">
        <f>'03_DADOS_LIMPOS'!A2649</f>
        <v/>
      </c>
      <c r="B2673">
        <f>'03_DADOS_LIMPOS'!C2649</f>
        <v/>
      </c>
      <c r="C2673">
        <f>'03_DADOS_LIMPOS'!D2649</f>
        <v/>
      </c>
      <c r="D2673">
        <f>'03_DADOS_LIMPOS'!K2649</f>
        <v/>
      </c>
      <c r="E2673">
        <f>$B$8+$B$9*D2673</f>
        <v/>
      </c>
      <c r="F2673">
        <f>C2673-E2673</f>
        <v/>
      </c>
      <c r="G2673">
        <f>F2673/$B$11</f>
        <v/>
      </c>
      <c r="H2673">
        <f>ABS(G2673)</f>
        <v/>
      </c>
    </row>
    <row r="2674">
      <c r="A2674">
        <f>'03_DADOS_LIMPOS'!A2650</f>
        <v/>
      </c>
      <c r="B2674">
        <f>'03_DADOS_LIMPOS'!C2650</f>
        <v/>
      </c>
      <c r="C2674">
        <f>'03_DADOS_LIMPOS'!D2650</f>
        <v/>
      </c>
      <c r="D2674">
        <f>'03_DADOS_LIMPOS'!K2650</f>
        <v/>
      </c>
      <c r="E2674">
        <f>$B$8+$B$9*D2674</f>
        <v/>
      </c>
      <c r="F2674">
        <f>C2674-E2674</f>
        <v/>
      </c>
      <c r="G2674">
        <f>F2674/$B$11</f>
        <v/>
      </c>
      <c r="H2674">
        <f>ABS(G2674)</f>
        <v/>
      </c>
    </row>
    <row r="2675">
      <c r="A2675">
        <f>'03_DADOS_LIMPOS'!A2651</f>
        <v/>
      </c>
      <c r="B2675">
        <f>'03_DADOS_LIMPOS'!C2651</f>
        <v/>
      </c>
      <c r="C2675">
        <f>'03_DADOS_LIMPOS'!D2651</f>
        <v/>
      </c>
      <c r="D2675">
        <f>'03_DADOS_LIMPOS'!K2651</f>
        <v/>
      </c>
      <c r="E2675">
        <f>$B$8+$B$9*D2675</f>
        <v/>
      </c>
      <c r="F2675">
        <f>C2675-E2675</f>
        <v/>
      </c>
      <c r="G2675">
        <f>F2675/$B$11</f>
        <v/>
      </c>
      <c r="H2675">
        <f>ABS(G2675)</f>
        <v/>
      </c>
    </row>
    <row r="2676">
      <c r="A2676">
        <f>'03_DADOS_LIMPOS'!A2652</f>
        <v/>
      </c>
      <c r="B2676">
        <f>'03_DADOS_LIMPOS'!C2652</f>
        <v/>
      </c>
      <c r="C2676">
        <f>'03_DADOS_LIMPOS'!D2652</f>
        <v/>
      </c>
      <c r="D2676">
        <f>'03_DADOS_LIMPOS'!K2652</f>
        <v/>
      </c>
      <c r="E2676">
        <f>$B$8+$B$9*D2676</f>
        <v/>
      </c>
      <c r="F2676">
        <f>C2676-E2676</f>
        <v/>
      </c>
      <c r="G2676">
        <f>F2676/$B$11</f>
        <v/>
      </c>
      <c r="H2676">
        <f>ABS(G2676)</f>
        <v/>
      </c>
    </row>
    <row r="2677">
      <c r="A2677">
        <f>'03_DADOS_LIMPOS'!A2653</f>
        <v/>
      </c>
      <c r="B2677">
        <f>'03_DADOS_LIMPOS'!C2653</f>
        <v/>
      </c>
      <c r="C2677">
        <f>'03_DADOS_LIMPOS'!D2653</f>
        <v/>
      </c>
      <c r="D2677">
        <f>'03_DADOS_LIMPOS'!K2653</f>
        <v/>
      </c>
      <c r="E2677">
        <f>$B$8+$B$9*D2677</f>
        <v/>
      </c>
      <c r="F2677">
        <f>C2677-E2677</f>
        <v/>
      </c>
      <c r="G2677">
        <f>F2677/$B$11</f>
        <v/>
      </c>
      <c r="H2677">
        <f>ABS(G2677)</f>
        <v/>
      </c>
    </row>
    <row r="2678">
      <c r="A2678">
        <f>'03_DADOS_LIMPOS'!A2654</f>
        <v/>
      </c>
      <c r="B2678">
        <f>'03_DADOS_LIMPOS'!C2654</f>
        <v/>
      </c>
      <c r="C2678">
        <f>'03_DADOS_LIMPOS'!D2654</f>
        <v/>
      </c>
      <c r="D2678">
        <f>'03_DADOS_LIMPOS'!K2654</f>
        <v/>
      </c>
      <c r="E2678">
        <f>$B$8+$B$9*D2678</f>
        <v/>
      </c>
      <c r="F2678">
        <f>C2678-E2678</f>
        <v/>
      </c>
      <c r="G2678">
        <f>F2678/$B$11</f>
        <v/>
      </c>
      <c r="H2678">
        <f>ABS(G2678)</f>
        <v/>
      </c>
    </row>
    <row r="2679">
      <c r="A2679">
        <f>'03_DADOS_LIMPOS'!A2655</f>
        <v/>
      </c>
      <c r="B2679">
        <f>'03_DADOS_LIMPOS'!C2655</f>
        <v/>
      </c>
      <c r="C2679">
        <f>'03_DADOS_LIMPOS'!D2655</f>
        <v/>
      </c>
      <c r="D2679">
        <f>'03_DADOS_LIMPOS'!K2655</f>
        <v/>
      </c>
      <c r="E2679">
        <f>$B$8+$B$9*D2679</f>
        <v/>
      </c>
      <c r="F2679">
        <f>C2679-E2679</f>
        <v/>
      </c>
      <c r="G2679">
        <f>F2679/$B$11</f>
        <v/>
      </c>
      <c r="H2679">
        <f>ABS(G2679)</f>
        <v/>
      </c>
    </row>
    <row r="2680">
      <c r="A2680">
        <f>'03_DADOS_LIMPOS'!A2656</f>
        <v/>
      </c>
      <c r="B2680">
        <f>'03_DADOS_LIMPOS'!C2656</f>
        <v/>
      </c>
      <c r="C2680">
        <f>'03_DADOS_LIMPOS'!D2656</f>
        <v/>
      </c>
      <c r="D2680">
        <f>'03_DADOS_LIMPOS'!K2656</f>
        <v/>
      </c>
      <c r="E2680">
        <f>$B$8+$B$9*D2680</f>
        <v/>
      </c>
      <c r="F2680">
        <f>C2680-E2680</f>
        <v/>
      </c>
      <c r="G2680">
        <f>F2680/$B$11</f>
        <v/>
      </c>
      <c r="H2680">
        <f>ABS(G2680)</f>
        <v/>
      </c>
    </row>
    <row r="2681">
      <c r="A2681">
        <f>'03_DADOS_LIMPOS'!A2657</f>
        <v/>
      </c>
      <c r="B2681">
        <f>'03_DADOS_LIMPOS'!C2657</f>
        <v/>
      </c>
      <c r="C2681">
        <f>'03_DADOS_LIMPOS'!D2657</f>
        <v/>
      </c>
      <c r="D2681">
        <f>'03_DADOS_LIMPOS'!K2657</f>
        <v/>
      </c>
      <c r="E2681">
        <f>$B$8+$B$9*D2681</f>
        <v/>
      </c>
      <c r="F2681">
        <f>C2681-E2681</f>
        <v/>
      </c>
      <c r="G2681">
        <f>F2681/$B$11</f>
        <v/>
      </c>
      <c r="H2681">
        <f>ABS(G2681)</f>
        <v/>
      </c>
    </row>
    <row r="2682">
      <c r="A2682">
        <f>'03_DADOS_LIMPOS'!A2658</f>
        <v/>
      </c>
      <c r="B2682">
        <f>'03_DADOS_LIMPOS'!C2658</f>
        <v/>
      </c>
      <c r="C2682">
        <f>'03_DADOS_LIMPOS'!D2658</f>
        <v/>
      </c>
      <c r="D2682">
        <f>'03_DADOS_LIMPOS'!K2658</f>
        <v/>
      </c>
      <c r="E2682">
        <f>$B$8+$B$9*D2682</f>
        <v/>
      </c>
      <c r="F2682">
        <f>C2682-E2682</f>
        <v/>
      </c>
      <c r="G2682">
        <f>F2682/$B$11</f>
        <v/>
      </c>
      <c r="H2682">
        <f>ABS(G2682)</f>
        <v/>
      </c>
    </row>
    <row r="2683">
      <c r="A2683">
        <f>'03_DADOS_LIMPOS'!A2659</f>
        <v/>
      </c>
      <c r="B2683">
        <f>'03_DADOS_LIMPOS'!C2659</f>
        <v/>
      </c>
      <c r="C2683">
        <f>'03_DADOS_LIMPOS'!D2659</f>
        <v/>
      </c>
      <c r="D2683">
        <f>'03_DADOS_LIMPOS'!K2659</f>
        <v/>
      </c>
      <c r="E2683">
        <f>$B$8+$B$9*D2683</f>
        <v/>
      </c>
      <c r="F2683">
        <f>C2683-E2683</f>
        <v/>
      </c>
      <c r="G2683">
        <f>F2683/$B$11</f>
        <v/>
      </c>
      <c r="H2683">
        <f>ABS(G2683)</f>
        <v/>
      </c>
    </row>
    <row r="2684">
      <c r="A2684">
        <f>'03_DADOS_LIMPOS'!A2660</f>
        <v/>
      </c>
      <c r="B2684">
        <f>'03_DADOS_LIMPOS'!C2660</f>
        <v/>
      </c>
      <c r="C2684">
        <f>'03_DADOS_LIMPOS'!D2660</f>
        <v/>
      </c>
      <c r="D2684">
        <f>'03_DADOS_LIMPOS'!K2660</f>
        <v/>
      </c>
      <c r="E2684">
        <f>$B$8+$B$9*D2684</f>
        <v/>
      </c>
      <c r="F2684">
        <f>C2684-E2684</f>
        <v/>
      </c>
      <c r="G2684">
        <f>F2684/$B$11</f>
        <v/>
      </c>
      <c r="H2684">
        <f>ABS(G2684)</f>
        <v/>
      </c>
    </row>
    <row r="2685">
      <c r="A2685">
        <f>'03_DADOS_LIMPOS'!A2661</f>
        <v/>
      </c>
      <c r="B2685">
        <f>'03_DADOS_LIMPOS'!C2661</f>
        <v/>
      </c>
      <c r="C2685">
        <f>'03_DADOS_LIMPOS'!D2661</f>
        <v/>
      </c>
      <c r="D2685">
        <f>'03_DADOS_LIMPOS'!K2661</f>
        <v/>
      </c>
      <c r="E2685">
        <f>$B$8+$B$9*D2685</f>
        <v/>
      </c>
      <c r="F2685">
        <f>C2685-E2685</f>
        <v/>
      </c>
      <c r="G2685">
        <f>F2685/$B$11</f>
        <v/>
      </c>
      <c r="H2685">
        <f>ABS(G2685)</f>
        <v/>
      </c>
    </row>
    <row r="2686">
      <c r="A2686">
        <f>'03_DADOS_LIMPOS'!A2662</f>
        <v/>
      </c>
      <c r="B2686">
        <f>'03_DADOS_LIMPOS'!C2662</f>
        <v/>
      </c>
      <c r="C2686">
        <f>'03_DADOS_LIMPOS'!D2662</f>
        <v/>
      </c>
      <c r="D2686">
        <f>'03_DADOS_LIMPOS'!K2662</f>
        <v/>
      </c>
      <c r="E2686">
        <f>$B$8+$B$9*D2686</f>
        <v/>
      </c>
      <c r="F2686">
        <f>C2686-E2686</f>
        <v/>
      </c>
      <c r="G2686">
        <f>F2686/$B$11</f>
        <v/>
      </c>
      <c r="H2686">
        <f>ABS(G2686)</f>
        <v/>
      </c>
    </row>
    <row r="2687">
      <c r="A2687">
        <f>'03_DADOS_LIMPOS'!A2663</f>
        <v/>
      </c>
      <c r="B2687">
        <f>'03_DADOS_LIMPOS'!C2663</f>
        <v/>
      </c>
      <c r="C2687">
        <f>'03_DADOS_LIMPOS'!D2663</f>
        <v/>
      </c>
      <c r="D2687">
        <f>'03_DADOS_LIMPOS'!K2663</f>
        <v/>
      </c>
      <c r="E2687">
        <f>$B$8+$B$9*D2687</f>
        <v/>
      </c>
      <c r="F2687">
        <f>C2687-E2687</f>
        <v/>
      </c>
      <c r="G2687">
        <f>F2687/$B$11</f>
        <v/>
      </c>
      <c r="H2687">
        <f>ABS(G2687)</f>
        <v/>
      </c>
    </row>
    <row r="2688">
      <c r="A2688">
        <f>'03_DADOS_LIMPOS'!A2664</f>
        <v/>
      </c>
      <c r="B2688">
        <f>'03_DADOS_LIMPOS'!C2664</f>
        <v/>
      </c>
      <c r="C2688">
        <f>'03_DADOS_LIMPOS'!D2664</f>
        <v/>
      </c>
      <c r="D2688">
        <f>'03_DADOS_LIMPOS'!K2664</f>
        <v/>
      </c>
      <c r="E2688">
        <f>$B$8+$B$9*D2688</f>
        <v/>
      </c>
      <c r="F2688">
        <f>C2688-E2688</f>
        <v/>
      </c>
      <c r="G2688">
        <f>F2688/$B$11</f>
        <v/>
      </c>
      <c r="H2688">
        <f>ABS(G2688)</f>
        <v/>
      </c>
    </row>
    <row r="2689">
      <c r="A2689">
        <f>'03_DADOS_LIMPOS'!A2665</f>
        <v/>
      </c>
      <c r="B2689">
        <f>'03_DADOS_LIMPOS'!C2665</f>
        <v/>
      </c>
      <c r="C2689">
        <f>'03_DADOS_LIMPOS'!D2665</f>
        <v/>
      </c>
      <c r="D2689">
        <f>'03_DADOS_LIMPOS'!K2665</f>
        <v/>
      </c>
      <c r="E2689">
        <f>$B$8+$B$9*D2689</f>
        <v/>
      </c>
      <c r="F2689">
        <f>C2689-E2689</f>
        <v/>
      </c>
      <c r="G2689">
        <f>F2689/$B$11</f>
        <v/>
      </c>
      <c r="H2689">
        <f>ABS(G2689)</f>
        <v/>
      </c>
    </row>
    <row r="2690">
      <c r="A2690">
        <f>'03_DADOS_LIMPOS'!A2666</f>
        <v/>
      </c>
      <c r="B2690">
        <f>'03_DADOS_LIMPOS'!C2666</f>
        <v/>
      </c>
      <c r="C2690">
        <f>'03_DADOS_LIMPOS'!D2666</f>
        <v/>
      </c>
      <c r="D2690">
        <f>'03_DADOS_LIMPOS'!K2666</f>
        <v/>
      </c>
      <c r="E2690">
        <f>$B$8+$B$9*D2690</f>
        <v/>
      </c>
      <c r="F2690">
        <f>C2690-E2690</f>
        <v/>
      </c>
      <c r="G2690">
        <f>F2690/$B$11</f>
        <v/>
      </c>
      <c r="H2690">
        <f>ABS(G2690)</f>
        <v/>
      </c>
    </row>
    <row r="2691">
      <c r="A2691">
        <f>'03_DADOS_LIMPOS'!A2667</f>
        <v/>
      </c>
      <c r="B2691">
        <f>'03_DADOS_LIMPOS'!C2667</f>
        <v/>
      </c>
      <c r="C2691">
        <f>'03_DADOS_LIMPOS'!D2667</f>
        <v/>
      </c>
      <c r="D2691">
        <f>'03_DADOS_LIMPOS'!K2667</f>
        <v/>
      </c>
      <c r="E2691">
        <f>$B$8+$B$9*D2691</f>
        <v/>
      </c>
      <c r="F2691">
        <f>C2691-E2691</f>
        <v/>
      </c>
      <c r="G2691">
        <f>F2691/$B$11</f>
        <v/>
      </c>
      <c r="H2691">
        <f>ABS(G2691)</f>
        <v/>
      </c>
    </row>
    <row r="2692">
      <c r="A2692">
        <f>'03_DADOS_LIMPOS'!A2668</f>
        <v/>
      </c>
      <c r="B2692">
        <f>'03_DADOS_LIMPOS'!C2668</f>
        <v/>
      </c>
      <c r="C2692">
        <f>'03_DADOS_LIMPOS'!D2668</f>
        <v/>
      </c>
      <c r="D2692">
        <f>'03_DADOS_LIMPOS'!K2668</f>
        <v/>
      </c>
      <c r="E2692">
        <f>$B$8+$B$9*D2692</f>
        <v/>
      </c>
      <c r="F2692">
        <f>C2692-E2692</f>
        <v/>
      </c>
      <c r="G2692">
        <f>F2692/$B$11</f>
        <v/>
      </c>
      <c r="H2692">
        <f>ABS(G2692)</f>
        <v/>
      </c>
    </row>
    <row r="2693">
      <c r="A2693">
        <f>'03_DADOS_LIMPOS'!A2669</f>
        <v/>
      </c>
      <c r="B2693">
        <f>'03_DADOS_LIMPOS'!C2669</f>
        <v/>
      </c>
      <c r="C2693">
        <f>'03_DADOS_LIMPOS'!D2669</f>
        <v/>
      </c>
      <c r="D2693">
        <f>'03_DADOS_LIMPOS'!K2669</f>
        <v/>
      </c>
      <c r="E2693">
        <f>$B$8+$B$9*D2693</f>
        <v/>
      </c>
      <c r="F2693">
        <f>C2693-E2693</f>
        <v/>
      </c>
      <c r="G2693">
        <f>F2693/$B$11</f>
        <v/>
      </c>
      <c r="H2693">
        <f>ABS(G2693)</f>
        <v/>
      </c>
    </row>
    <row r="2694">
      <c r="A2694">
        <f>'03_DADOS_LIMPOS'!A2670</f>
        <v/>
      </c>
      <c r="B2694">
        <f>'03_DADOS_LIMPOS'!C2670</f>
        <v/>
      </c>
      <c r="C2694">
        <f>'03_DADOS_LIMPOS'!D2670</f>
        <v/>
      </c>
      <c r="D2694">
        <f>'03_DADOS_LIMPOS'!K2670</f>
        <v/>
      </c>
      <c r="E2694">
        <f>$B$8+$B$9*D2694</f>
        <v/>
      </c>
      <c r="F2694">
        <f>C2694-E2694</f>
        <v/>
      </c>
      <c r="G2694">
        <f>F2694/$B$11</f>
        <v/>
      </c>
      <c r="H2694">
        <f>ABS(G2694)</f>
        <v/>
      </c>
    </row>
    <row r="2695">
      <c r="A2695">
        <f>'03_DADOS_LIMPOS'!A2671</f>
        <v/>
      </c>
      <c r="B2695">
        <f>'03_DADOS_LIMPOS'!C2671</f>
        <v/>
      </c>
      <c r="C2695">
        <f>'03_DADOS_LIMPOS'!D2671</f>
        <v/>
      </c>
      <c r="D2695">
        <f>'03_DADOS_LIMPOS'!K2671</f>
        <v/>
      </c>
      <c r="E2695">
        <f>$B$8+$B$9*D2695</f>
        <v/>
      </c>
      <c r="F2695">
        <f>C2695-E2695</f>
        <v/>
      </c>
      <c r="G2695">
        <f>F2695/$B$11</f>
        <v/>
      </c>
      <c r="H2695">
        <f>ABS(G2695)</f>
        <v/>
      </c>
    </row>
    <row r="2696">
      <c r="A2696">
        <f>'03_DADOS_LIMPOS'!A2672</f>
        <v/>
      </c>
      <c r="B2696">
        <f>'03_DADOS_LIMPOS'!C2672</f>
        <v/>
      </c>
      <c r="C2696">
        <f>'03_DADOS_LIMPOS'!D2672</f>
        <v/>
      </c>
      <c r="D2696">
        <f>'03_DADOS_LIMPOS'!K2672</f>
        <v/>
      </c>
      <c r="E2696">
        <f>$B$8+$B$9*D2696</f>
        <v/>
      </c>
      <c r="F2696">
        <f>C2696-E2696</f>
        <v/>
      </c>
      <c r="G2696">
        <f>F2696/$B$11</f>
        <v/>
      </c>
      <c r="H2696">
        <f>ABS(G2696)</f>
        <v/>
      </c>
    </row>
    <row r="2697">
      <c r="A2697">
        <f>'03_DADOS_LIMPOS'!A2673</f>
        <v/>
      </c>
      <c r="B2697">
        <f>'03_DADOS_LIMPOS'!C2673</f>
        <v/>
      </c>
      <c r="C2697">
        <f>'03_DADOS_LIMPOS'!D2673</f>
        <v/>
      </c>
      <c r="D2697">
        <f>'03_DADOS_LIMPOS'!K2673</f>
        <v/>
      </c>
      <c r="E2697">
        <f>$B$8+$B$9*D2697</f>
        <v/>
      </c>
      <c r="F2697">
        <f>C2697-E2697</f>
        <v/>
      </c>
      <c r="G2697">
        <f>F2697/$B$11</f>
        <v/>
      </c>
      <c r="H2697">
        <f>ABS(G2697)</f>
        <v/>
      </c>
    </row>
    <row r="2698">
      <c r="A2698">
        <f>'03_DADOS_LIMPOS'!A2674</f>
        <v/>
      </c>
      <c r="B2698">
        <f>'03_DADOS_LIMPOS'!C2674</f>
        <v/>
      </c>
      <c r="C2698">
        <f>'03_DADOS_LIMPOS'!D2674</f>
        <v/>
      </c>
      <c r="D2698">
        <f>'03_DADOS_LIMPOS'!K2674</f>
        <v/>
      </c>
      <c r="E2698">
        <f>$B$8+$B$9*D2698</f>
        <v/>
      </c>
      <c r="F2698">
        <f>C2698-E2698</f>
        <v/>
      </c>
      <c r="G2698">
        <f>F2698/$B$11</f>
        <v/>
      </c>
      <c r="H2698">
        <f>ABS(G2698)</f>
        <v/>
      </c>
    </row>
    <row r="2699">
      <c r="A2699">
        <f>'03_DADOS_LIMPOS'!A2675</f>
        <v/>
      </c>
      <c r="B2699">
        <f>'03_DADOS_LIMPOS'!C2675</f>
        <v/>
      </c>
      <c r="C2699">
        <f>'03_DADOS_LIMPOS'!D2675</f>
        <v/>
      </c>
      <c r="D2699">
        <f>'03_DADOS_LIMPOS'!K2675</f>
        <v/>
      </c>
      <c r="E2699">
        <f>$B$8+$B$9*D2699</f>
        <v/>
      </c>
      <c r="F2699">
        <f>C2699-E2699</f>
        <v/>
      </c>
      <c r="G2699">
        <f>F2699/$B$11</f>
        <v/>
      </c>
      <c r="H2699">
        <f>ABS(G2699)</f>
        <v/>
      </c>
    </row>
    <row r="2700">
      <c r="A2700">
        <f>'03_DADOS_LIMPOS'!A2676</f>
        <v/>
      </c>
      <c r="B2700">
        <f>'03_DADOS_LIMPOS'!C2676</f>
        <v/>
      </c>
      <c r="C2700">
        <f>'03_DADOS_LIMPOS'!D2676</f>
        <v/>
      </c>
      <c r="D2700">
        <f>'03_DADOS_LIMPOS'!K2676</f>
        <v/>
      </c>
      <c r="E2700">
        <f>$B$8+$B$9*D2700</f>
        <v/>
      </c>
      <c r="F2700">
        <f>C2700-E2700</f>
        <v/>
      </c>
      <c r="G2700">
        <f>F2700/$B$11</f>
        <v/>
      </c>
      <c r="H2700">
        <f>ABS(G2700)</f>
        <v/>
      </c>
    </row>
    <row r="2701">
      <c r="A2701">
        <f>'03_DADOS_LIMPOS'!A2677</f>
        <v/>
      </c>
      <c r="B2701">
        <f>'03_DADOS_LIMPOS'!C2677</f>
        <v/>
      </c>
      <c r="C2701">
        <f>'03_DADOS_LIMPOS'!D2677</f>
        <v/>
      </c>
      <c r="D2701">
        <f>'03_DADOS_LIMPOS'!K2677</f>
        <v/>
      </c>
      <c r="E2701">
        <f>$B$8+$B$9*D2701</f>
        <v/>
      </c>
      <c r="F2701">
        <f>C2701-E2701</f>
        <v/>
      </c>
      <c r="G2701">
        <f>F2701/$B$11</f>
        <v/>
      </c>
      <c r="H2701">
        <f>ABS(G2701)</f>
        <v/>
      </c>
    </row>
    <row r="2702">
      <c r="A2702">
        <f>'03_DADOS_LIMPOS'!A2678</f>
        <v/>
      </c>
      <c r="B2702">
        <f>'03_DADOS_LIMPOS'!C2678</f>
        <v/>
      </c>
      <c r="C2702">
        <f>'03_DADOS_LIMPOS'!D2678</f>
        <v/>
      </c>
      <c r="D2702">
        <f>'03_DADOS_LIMPOS'!K2678</f>
        <v/>
      </c>
      <c r="E2702">
        <f>$B$8+$B$9*D2702</f>
        <v/>
      </c>
      <c r="F2702">
        <f>C2702-E2702</f>
        <v/>
      </c>
      <c r="G2702">
        <f>F2702/$B$11</f>
        <v/>
      </c>
      <c r="H2702">
        <f>ABS(G2702)</f>
        <v/>
      </c>
    </row>
    <row r="2703">
      <c r="A2703">
        <f>'03_DADOS_LIMPOS'!A2679</f>
        <v/>
      </c>
      <c r="B2703">
        <f>'03_DADOS_LIMPOS'!C2679</f>
        <v/>
      </c>
      <c r="C2703">
        <f>'03_DADOS_LIMPOS'!D2679</f>
        <v/>
      </c>
      <c r="D2703">
        <f>'03_DADOS_LIMPOS'!K2679</f>
        <v/>
      </c>
      <c r="E2703">
        <f>$B$8+$B$9*D2703</f>
        <v/>
      </c>
      <c r="F2703">
        <f>C2703-E2703</f>
        <v/>
      </c>
      <c r="G2703">
        <f>F2703/$B$11</f>
        <v/>
      </c>
      <c r="H2703">
        <f>ABS(G2703)</f>
        <v/>
      </c>
    </row>
    <row r="2704">
      <c r="A2704">
        <f>'03_DADOS_LIMPOS'!A2680</f>
        <v/>
      </c>
      <c r="B2704">
        <f>'03_DADOS_LIMPOS'!C2680</f>
        <v/>
      </c>
      <c r="C2704">
        <f>'03_DADOS_LIMPOS'!D2680</f>
        <v/>
      </c>
      <c r="D2704">
        <f>'03_DADOS_LIMPOS'!K2680</f>
        <v/>
      </c>
      <c r="E2704">
        <f>$B$8+$B$9*D2704</f>
        <v/>
      </c>
      <c r="F2704">
        <f>C2704-E2704</f>
        <v/>
      </c>
      <c r="G2704">
        <f>F2704/$B$11</f>
        <v/>
      </c>
      <c r="H2704">
        <f>ABS(G2704)</f>
        <v/>
      </c>
    </row>
    <row r="2705">
      <c r="A2705">
        <f>'03_DADOS_LIMPOS'!A2681</f>
        <v/>
      </c>
      <c r="B2705">
        <f>'03_DADOS_LIMPOS'!C2681</f>
        <v/>
      </c>
      <c r="C2705">
        <f>'03_DADOS_LIMPOS'!D2681</f>
        <v/>
      </c>
      <c r="D2705">
        <f>'03_DADOS_LIMPOS'!K2681</f>
        <v/>
      </c>
      <c r="E2705">
        <f>$B$8+$B$9*D2705</f>
        <v/>
      </c>
      <c r="F2705">
        <f>C2705-E2705</f>
        <v/>
      </c>
      <c r="G2705">
        <f>F2705/$B$11</f>
        <v/>
      </c>
      <c r="H2705">
        <f>ABS(G2705)</f>
        <v/>
      </c>
    </row>
    <row r="2706">
      <c r="A2706">
        <f>'03_DADOS_LIMPOS'!A2682</f>
        <v/>
      </c>
      <c r="B2706">
        <f>'03_DADOS_LIMPOS'!C2682</f>
        <v/>
      </c>
      <c r="C2706">
        <f>'03_DADOS_LIMPOS'!D2682</f>
        <v/>
      </c>
      <c r="D2706">
        <f>'03_DADOS_LIMPOS'!K2682</f>
        <v/>
      </c>
      <c r="E2706">
        <f>$B$8+$B$9*D2706</f>
        <v/>
      </c>
      <c r="F2706">
        <f>C2706-E2706</f>
        <v/>
      </c>
      <c r="G2706">
        <f>F2706/$B$11</f>
        <v/>
      </c>
      <c r="H2706">
        <f>ABS(G2706)</f>
        <v/>
      </c>
    </row>
    <row r="2707">
      <c r="A2707">
        <f>'03_DADOS_LIMPOS'!A2683</f>
        <v/>
      </c>
      <c r="B2707">
        <f>'03_DADOS_LIMPOS'!C2683</f>
        <v/>
      </c>
      <c r="C2707">
        <f>'03_DADOS_LIMPOS'!D2683</f>
        <v/>
      </c>
      <c r="D2707">
        <f>'03_DADOS_LIMPOS'!K2683</f>
        <v/>
      </c>
      <c r="E2707">
        <f>$B$8+$B$9*D2707</f>
        <v/>
      </c>
      <c r="F2707">
        <f>C2707-E2707</f>
        <v/>
      </c>
      <c r="G2707">
        <f>F2707/$B$11</f>
        <v/>
      </c>
      <c r="H2707">
        <f>ABS(G2707)</f>
        <v/>
      </c>
    </row>
    <row r="2708">
      <c r="A2708">
        <f>'03_DADOS_LIMPOS'!A2684</f>
        <v/>
      </c>
      <c r="B2708">
        <f>'03_DADOS_LIMPOS'!C2684</f>
        <v/>
      </c>
      <c r="C2708">
        <f>'03_DADOS_LIMPOS'!D2684</f>
        <v/>
      </c>
      <c r="D2708">
        <f>'03_DADOS_LIMPOS'!K2684</f>
        <v/>
      </c>
      <c r="E2708">
        <f>$B$8+$B$9*D2708</f>
        <v/>
      </c>
      <c r="F2708">
        <f>C2708-E2708</f>
        <v/>
      </c>
      <c r="G2708">
        <f>F2708/$B$11</f>
        <v/>
      </c>
      <c r="H2708">
        <f>ABS(G2708)</f>
        <v/>
      </c>
    </row>
    <row r="2709">
      <c r="A2709">
        <f>'03_DADOS_LIMPOS'!A2685</f>
        <v/>
      </c>
      <c r="B2709">
        <f>'03_DADOS_LIMPOS'!C2685</f>
        <v/>
      </c>
      <c r="C2709">
        <f>'03_DADOS_LIMPOS'!D2685</f>
        <v/>
      </c>
      <c r="D2709">
        <f>'03_DADOS_LIMPOS'!K2685</f>
        <v/>
      </c>
      <c r="E2709">
        <f>$B$8+$B$9*D2709</f>
        <v/>
      </c>
      <c r="F2709">
        <f>C2709-E2709</f>
        <v/>
      </c>
      <c r="G2709">
        <f>F2709/$B$11</f>
        <v/>
      </c>
      <c r="H2709">
        <f>ABS(G2709)</f>
        <v/>
      </c>
    </row>
    <row r="2710">
      <c r="A2710">
        <f>'03_DADOS_LIMPOS'!A2686</f>
        <v/>
      </c>
      <c r="B2710">
        <f>'03_DADOS_LIMPOS'!C2686</f>
        <v/>
      </c>
      <c r="C2710">
        <f>'03_DADOS_LIMPOS'!D2686</f>
        <v/>
      </c>
      <c r="D2710">
        <f>'03_DADOS_LIMPOS'!K2686</f>
        <v/>
      </c>
      <c r="E2710">
        <f>$B$8+$B$9*D2710</f>
        <v/>
      </c>
      <c r="F2710">
        <f>C2710-E2710</f>
        <v/>
      </c>
      <c r="G2710">
        <f>F2710/$B$11</f>
        <v/>
      </c>
      <c r="H2710">
        <f>ABS(G2710)</f>
        <v/>
      </c>
    </row>
    <row r="2711">
      <c r="A2711">
        <f>'03_DADOS_LIMPOS'!A2687</f>
        <v/>
      </c>
      <c r="B2711">
        <f>'03_DADOS_LIMPOS'!C2687</f>
        <v/>
      </c>
      <c r="C2711">
        <f>'03_DADOS_LIMPOS'!D2687</f>
        <v/>
      </c>
      <c r="D2711">
        <f>'03_DADOS_LIMPOS'!K2687</f>
        <v/>
      </c>
      <c r="E2711">
        <f>$B$8+$B$9*D2711</f>
        <v/>
      </c>
      <c r="F2711">
        <f>C2711-E2711</f>
        <v/>
      </c>
      <c r="G2711">
        <f>F2711/$B$11</f>
        <v/>
      </c>
      <c r="H2711">
        <f>ABS(G2711)</f>
        <v/>
      </c>
    </row>
    <row r="2712">
      <c r="A2712">
        <f>'03_DADOS_LIMPOS'!A2688</f>
        <v/>
      </c>
      <c r="B2712">
        <f>'03_DADOS_LIMPOS'!C2688</f>
        <v/>
      </c>
      <c r="C2712">
        <f>'03_DADOS_LIMPOS'!D2688</f>
        <v/>
      </c>
      <c r="D2712">
        <f>'03_DADOS_LIMPOS'!K2688</f>
        <v/>
      </c>
      <c r="E2712">
        <f>$B$8+$B$9*D2712</f>
        <v/>
      </c>
      <c r="F2712">
        <f>C2712-E2712</f>
        <v/>
      </c>
      <c r="G2712">
        <f>F2712/$B$11</f>
        <v/>
      </c>
      <c r="H2712">
        <f>ABS(G2712)</f>
        <v/>
      </c>
    </row>
    <row r="2713">
      <c r="A2713">
        <f>'03_DADOS_LIMPOS'!A2689</f>
        <v/>
      </c>
      <c r="B2713">
        <f>'03_DADOS_LIMPOS'!C2689</f>
        <v/>
      </c>
      <c r="C2713">
        <f>'03_DADOS_LIMPOS'!D2689</f>
        <v/>
      </c>
      <c r="D2713">
        <f>'03_DADOS_LIMPOS'!K2689</f>
        <v/>
      </c>
      <c r="E2713">
        <f>$B$8+$B$9*D2713</f>
        <v/>
      </c>
      <c r="F2713">
        <f>C2713-E2713</f>
        <v/>
      </c>
      <c r="G2713">
        <f>F2713/$B$11</f>
        <v/>
      </c>
      <c r="H2713">
        <f>ABS(G2713)</f>
        <v/>
      </c>
    </row>
    <row r="2714">
      <c r="A2714">
        <f>'03_DADOS_LIMPOS'!A2690</f>
        <v/>
      </c>
      <c r="B2714">
        <f>'03_DADOS_LIMPOS'!C2690</f>
        <v/>
      </c>
      <c r="C2714">
        <f>'03_DADOS_LIMPOS'!D2690</f>
        <v/>
      </c>
      <c r="D2714">
        <f>'03_DADOS_LIMPOS'!K2690</f>
        <v/>
      </c>
      <c r="E2714">
        <f>$B$8+$B$9*D2714</f>
        <v/>
      </c>
      <c r="F2714">
        <f>C2714-E2714</f>
        <v/>
      </c>
      <c r="G2714">
        <f>F2714/$B$11</f>
        <v/>
      </c>
      <c r="H2714">
        <f>ABS(G2714)</f>
        <v/>
      </c>
    </row>
    <row r="2715">
      <c r="A2715">
        <f>'03_DADOS_LIMPOS'!A2691</f>
        <v/>
      </c>
      <c r="B2715">
        <f>'03_DADOS_LIMPOS'!C2691</f>
        <v/>
      </c>
      <c r="C2715">
        <f>'03_DADOS_LIMPOS'!D2691</f>
        <v/>
      </c>
      <c r="D2715">
        <f>'03_DADOS_LIMPOS'!K2691</f>
        <v/>
      </c>
      <c r="E2715">
        <f>$B$8+$B$9*D2715</f>
        <v/>
      </c>
      <c r="F2715">
        <f>C2715-E2715</f>
        <v/>
      </c>
      <c r="G2715">
        <f>F2715/$B$11</f>
        <v/>
      </c>
      <c r="H2715">
        <f>ABS(G2715)</f>
        <v/>
      </c>
    </row>
    <row r="2716">
      <c r="A2716">
        <f>'03_DADOS_LIMPOS'!A2692</f>
        <v/>
      </c>
      <c r="B2716">
        <f>'03_DADOS_LIMPOS'!C2692</f>
        <v/>
      </c>
      <c r="C2716">
        <f>'03_DADOS_LIMPOS'!D2692</f>
        <v/>
      </c>
      <c r="D2716">
        <f>'03_DADOS_LIMPOS'!K2692</f>
        <v/>
      </c>
      <c r="E2716">
        <f>$B$8+$B$9*D2716</f>
        <v/>
      </c>
      <c r="F2716">
        <f>C2716-E2716</f>
        <v/>
      </c>
      <c r="G2716">
        <f>F2716/$B$11</f>
        <v/>
      </c>
      <c r="H2716">
        <f>ABS(G2716)</f>
        <v/>
      </c>
    </row>
    <row r="2717">
      <c r="A2717">
        <f>'03_DADOS_LIMPOS'!A2693</f>
        <v/>
      </c>
      <c r="B2717">
        <f>'03_DADOS_LIMPOS'!C2693</f>
        <v/>
      </c>
      <c r="C2717">
        <f>'03_DADOS_LIMPOS'!D2693</f>
        <v/>
      </c>
      <c r="D2717">
        <f>'03_DADOS_LIMPOS'!K2693</f>
        <v/>
      </c>
      <c r="E2717">
        <f>$B$8+$B$9*D2717</f>
        <v/>
      </c>
      <c r="F2717">
        <f>C2717-E2717</f>
        <v/>
      </c>
      <c r="G2717">
        <f>F2717/$B$11</f>
        <v/>
      </c>
      <c r="H2717">
        <f>ABS(G2717)</f>
        <v/>
      </c>
    </row>
    <row r="2718">
      <c r="A2718">
        <f>'03_DADOS_LIMPOS'!A2694</f>
        <v/>
      </c>
      <c r="B2718">
        <f>'03_DADOS_LIMPOS'!C2694</f>
        <v/>
      </c>
      <c r="C2718">
        <f>'03_DADOS_LIMPOS'!D2694</f>
        <v/>
      </c>
      <c r="D2718">
        <f>'03_DADOS_LIMPOS'!K2694</f>
        <v/>
      </c>
      <c r="E2718">
        <f>$B$8+$B$9*D2718</f>
        <v/>
      </c>
      <c r="F2718">
        <f>C2718-E2718</f>
        <v/>
      </c>
      <c r="G2718">
        <f>F2718/$B$11</f>
        <v/>
      </c>
      <c r="H2718">
        <f>ABS(G2718)</f>
        <v/>
      </c>
    </row>
    <row r="2719">
      <c r="A2719">
        <f>'03_DADOS_LIMPOS'!A2695</f>
        <v/>
      </c>
      <c r="B2719">
        <f>'03_DADOS_LIMPOS'!C2695</f>
        <v/>
      </c>
      <c r="C2719">
        <f>'03_DADOS_LIMPOS'!D2695</f>
        <v/>
      </c>
      <c r="D2719">
        <f>'03_DADOS_LIMPOS'!K2695</f>
        <v/>
      </c>
      <c r="E2719">
        <f>$B$8+$B$9*D2719</f>
        <v/>
      </c>
      <c r="F2719">
        <f>C2719-E2719</f>
        <v/>
      </c>
      <c r="G2719">
        <f>F2719/$B$11</f>
        <v/>
      </c>
      <c r="H2719">
        <f>ABS(G2719)</f>
        <v/>
      </c>
    </row>
    <row r="2720">
      <c r="A2720">
        <f>'03_DADOS_LIMPOS'!A2696</f>
        <v/>
      </c>
      <c r="B2720">
        <f>'03_DADOS_LIMPOS'!C2696</f>
        <v/>
      </c>
      <c r="C2720">
        <f>'03_DADOS_LIMPOS'!D2696</f>
        <v/>
      </c>
      <c r="D2720">
        <f>'03_DADOS_LIMPOS'!K2696</f>
        <v/>
      </c>
      <c r="E2720">
        <f>$B$8+$B$9*D2720</f>
        <v/>
      </c>
      <c r="F2720">
        <f>C2720-E2720</f>
        <v/>
      </c>
      <c r="G2720">
        <f>F2720/$B$11</f>
        <v/>
      </c>
      <c r="H2720">
        <f>ABS(G2720)</f>
        <v/>
      </c>
    </row>
    <row r="2721">
      <c r="A2721">
        <f>'03_DADOS_LIMPOS'!A2697</f>
        <v/>
      </c>
      <c r="B2721">
        <f>'03_DADOS_LIMPOS'!C2697</f>
        <v/>
      </c>
      <c r="C2721">
        <f>'03_DADOS_LIMPOS'!D2697</f>
        <v/>
      </c>
      <c r="D2721">
        <f>'03_DADOS_LIMPOS'!K2697</f>
        <v/>
      </c>
      <c r="E2721">
        <f>$B$8+$B$9*D2721</f>
        <v/>
      </c>
      <c r="F2721">
        <f>C2721-E2721</f>
        <v/>
      </c>
      <c r="G2721">
        <f>F2721/$B$11</f>
        <v/>
      </c>
      <c r="H2721">
        <f>ABS(G2721)</f>
        <v/>
      </c>
    </row>
    <row r="2722">
      <c r="A2722">
        <f>'03_DADOS_LIMPOS'!A2698</f>
        <v/>
      </c>
      <c r="B2722">
        <f>'03_DADOS_LIMPOS'!C2698</f>
        <v/>
      </c>
      <c r="C2722">
        <f>'03_DADOS_LIMPOS'!D2698</f>
        <v/>
      </c>
      <c r="D2722">
        <f>'03_DADOS_LIMPOS'!K2698</f>
        <v/>
      </c>
      <c r="E2722">
        <f>$B$8+$B$9*D2722</f>
        <v/>
      </c>
      <c r="F2722">
        <f>C2722-E2722</f>
        <v/>
      </c>
      <c r="G2722">
        <f>F2722/$B$11</f>
        <v/>
      </c>
      <c r="H2722">
        <f>ABS(G2722)</f>
        <v/>
      </c>
    </row>
    <row r="2723">
      <c r="A2723">
        <f>'03_DADOS_LIMPOS'!A2699</f>
        <v/>
      </c>
      <c r="B2723">
        <f>'03_DADOS_LIMPOS'!C2699</f>
        <v/>
      </c>
      <c r="C2723">
        <f>'03_DADOS_LIMPOS'!D2699</f>
        <v/>
      </c>
      <c r="D2723">
        <f>'03_DADOS_LIMPOS'!K2699</f>
        <v/>
      </c>
      <c r="E2723">
        <f>$B$8+$B$9*D2723</f>
        <v/>
      </c>
      <c r="F2723">
        <f>C2723-E2723</f>
        <v/>
      </c>
      <c r="G2723">
        <f>F2723/$B$11</f>
        <v/>
      </c>
      <c r="H2723">
        <f>ABS(G2723)</f>
        <v/>
      </c>
    </row>
    <row r="2724">
      <c r="A2724">
        <f>'03_DADOS_LIMPOS'!A2700</f>
        <v/>
      </c>
      <c r="B2724">
        <f>'03_DADOS_LIMPOS'!C2700</f>
        <v/>
      </c>
      <c r="C2724">
        <f>'03_DADOS_LIMPOS'!D2700</f>
        <v/>
      </c>
      <c r="D2724">
        <f>'03_DADOS_LIMPOS'!K2700</f>
        <v/>
      </c>
      <c r="E2724">
        <f>$B$8+$B$9*D2724</f>
        <v/>
      </c>
      <c r="F2724">
        <f>C2724-E2724</f>
        <v/>
      </c>
      <c r="G2724">
        <f>F2724/$B$11</f>
        <v/>
      </c>
      <c r="H2724">
        <f>ABS(G2724)</f>
        <v/>
      </c>
    </row>
    <row r="2725">
      <c r="A2725">
        <f>'03_DADOS_LIMPOS'!A2701</f>
        <v/>
      </c>
      <c r="B2725">
        <f>'03_DADOS_LIMPOS'!C2701</f>
        <v/>
      </c>
      <c r="C2725">
        <f>'03_DADOS_LIMPOS'!D2701</f>
        <v/>
      </c>
      <c r="D2725">
        <f>'03_DADOS_LIMPOS'!K2701</f>
        <v/>
      </c>
      <c r="E2725">
        <f>$B$8+$B$9*D2725</f>
        <v/>
      </c>
      <c r="F2725">
        <f>C2725-E2725</f>
        <v/>
      </c>
      <c r="G2725">
        <f>F2725/$B$11</f>
        <v/>
      </c>
      <c r="H2725">
        <f>ABS(G2725)</f>
        <v/>
      </c>
    </row>
    <row r="2726">
      <c r="A2726">
        <f>'03_DADOS_LIMPOS'!A2702</f>
        <v/>
      </c>
      <c r="B2726">
        <f>'03_DADOS_LIMPOS'!C2702</f>
        <v/>
      </c>
      <c r="C2726">
        <f>'03_DADOS_LIMPOS'!D2702</f>
        <v/>
      </c>
      <c r="D2726">
        <f>'03_DADOS_LIMPOS'!K2702</f>
        <v/>
      </c>
      <c r="E2726">
        <f>$B$8+$B$9*D2726</f>
        <v/>
      </c>
      <c r="F2726">
        <f>C2726-E2726</f>
        <v/>
      </c>
      <c r="G2726">
        <f>F2726/$B$11</f>
        <v/>
      </c>
      <c r="H2726">
        <f>ABS(G2726)</f>
        <v/>
      </c>
    </row>
    <row r="2727">
      <c r="A2727">
        <f>'03_DADOS_LIMPOS'!A2703</f>
        <v/>
      </c>
      <c r="B2727">
        <f>'03_DADOS_LIMPOS'!C2703</f>
        <v/>
      </c>
      <c r="C2727">
        <f>'03_DADOS_LIMPOS'!D2703</f>
        <v/>
      </c>
      <c r="D2727">
        <f>'03_DADOS_LIMPOS'!K2703</f>
        <v/>
      </c>
      <c r="E2727">
        <f>$B$8+$B$9*D2727</f>
        <v/>
      </c>
      <c r="F2727">
        <f>C2727-E2727</f>
        <v/>
      </c>
      <c r="G2727">
        <f>F2727/$B$11</f>
        <v/>
      </c>
      <c r="H2727">
        <f>ABS(G2727)</f>
        <v/>
      </c>
    </row>
    <row r="2728">
      <c r="A2728">
        <f>'03_DADOS_LIMPOS'!A2704</f>
        <v/>
      </c>
      <c r="B2728">
        <f>'03_DADOS_LIMPOS'!C2704</f>
        <v/>
      </c>
      <c r="C2728">
        <f>'03_DADOS_LIMPOS'!D2704</f>
        <v/>
      </c>
      <c r="D2728">
        <f>'03_DADOS_LIMPOS'!K2704</f>
        <v/>
      </c>
      <c r="E2728">
        <f>$B$8+$B$9*D2728</f>
        <v/>
      </c>
      <c r="F2728">
        <f>C2728-E2728</f>
        <v/>
      </c>
      <c r="G2728">
        <f>F2728/$B$11</f>
        <v/>
      </c>
      <c r="H2728">
        <f>ABS(G2728)</f>
        <v/>
      </c>
    </row>
    <row r="2729">
      <c r="A2729">
        <f>'03_DADOS_LIMPOS'!A2705</f>
        <v/>
      </c>
      <c r="B2729">
        <f>'03_DADOS_LIMPOS'!C2705</f>
        <v/>
      </c>
      <c r="C2729">
        <f>'03_DADOS_LIMPOS'!D2705</f>
        <v/>
      </c>
      <c r="D2729">
        <f>'03_DADOS_LIMPOS'!K2705</f>
        <v/>
      </c>
      <c r="E2729">
        <f>$B$8+$B$9*D2729</f>
        <v/>
      </c>
      <c r="F2729">
        <f>C2729-E2729</f>
        <v/>
      </c>
      <c r="G2729">
        <f>F2729/$B$11</f>
        <v/>
      </c>
      <c r="H2729">
        <f>ABS(G2729)</f>
        <v/>
      </c>
    </row>
    <row r="2730">
      <c r="A2730">
        <f>'03_DADOS_LIMPOS'!A2706</f>
        <v/>
      </c>
      <c r="B2730">
        <f>'03_DADOS_LIMPOS'!C2706</f>
        <v/>
      </c>
      <c r="C2730">
        <f>'03_DADOS_LIMPOS'!D2706</f>
        <v/>
      </c>
      <c r="D2730">
        <f>'03_DADOS_LIMPOS'!K2706</f>
        <v/>
      </c>
      <c r="E2730">
        <f>$B$8+$B$9*D2730</f>
        <v/>
      </c>
      <c r="F2730">
        <f>C2730-E2730</f>
        <v/>
      </c>
      <c r="G2730">
        <f>F2730/$B$11</f>
        <v/>
      </c>
      <c r="H2730">
        <f>ABS(G2730)</f>
        <v/>
      </c>
    </row>
    <row r="2731">
      <c r="A2731">
        <f>'03_DADOS_LIMPOS'!A2707</f>
        <v/>
      </c>
      <c r="B2731">
        <f>'03_DADOS_LIMPOS'!C2707</f>
        <v/>
      </c>
      <c r="C2731">
        <f>'03_DADOS_LIMPOS'!D2707</f>
        <v/>
      </c>
      <c r="D2731">
        <f>'03_DADOS_LIMPOS'!K2707</f>
        <v/>
      </c>
      <c r="E2731">
        <f>$B$8+$B$9*D2731</f>
        <v/>
      </c>
      <c r="F2731">
        <f>C2731-E2731</f>
        <v/>
      </c>
      <c r="G2731">
        <f>F2731/$B$11</f>
        <v/>
      </c>
      <c r="H2731">
        <f>ABS(G2731)</f>
        <v/>
      </c>
    </row>
    <row r="2732">
      <c r="A2732">
        <f>'03_DADOS_LIMPOS'!A2708</f>
        <v/>
      </c>
      <c r="B2732">
        <f>'03_DADOS_LIMPOS'!C2708</f>
        <v/>
      </c>
      <c r="C2732">
        <f>'03_DADOS_LIMPOS'!D2708</f>
        <v/>
      </c>
      <c r="D2732">
        <f>'03_DADOS_LIMPOS'!K2708</f>
        <v/>
      </c>
      <c r="E2732">
        <f>$B$8+$B$9*D2732</f>
        <v/>
      </c>
      <c r="F2732">
        <f>C2732-E2732</f>
        <v/>
      </c>
      <c r="G2732">
        <f>F2732/$B$11</f>
        <v/>
      </c>
      <c r="H2732">
        <f>ABS(G2732)</f>
        <v/>
      </c>
    </row>
    <row r="2733">
      <c r="A2733">
        <f>'03_DADOS_LIMPOS'!A2709</f>
        <v/>
      </c>
      <c r="B2733">
        <f>'03_DADOS_LIMPOS'!C2709</f>
        <v/>
      </c>
      <c r="C2733">
        <f>'03_DADOS_LIMPOS'!D2709</f>
        <v/>
      </c>
      <c r="D2733">
        <f>'03_DADOS_LIMPOS'!K2709</f>
        <v/>
      </c>
      <c r="E2733">
        <f>$B$8+$B$9*D2733</f>
        <v/>
      </c>
      <c r="F2733">
        <f>C2733-E2733</f>
        <v/>
      </c>
      <c r="G2733">
        <f>F2733/$B$11</f>
        <v/>
      </c>
      <c r="H2733">
        <f>ABS(G2733)</f>
        <v/>
      </c>
    </row>
    <row r="2734">
      <c r="A2734">
        <f>'03_DADOS_LIMPOS'!A2710</f>
        <v/>
      </c>
      <c r="B2734">
        <f>'03_DADOS_LIMPOS'!C2710</f>
        <v/>
      </c>
      <c r="C2734">
        <f>'03_DADOS_LIMPOS'!D2710</f>
        <v/>
      </c>
      <c r="D2734">
        <f>'03_DADOS_LIMPOS'!K2710</f>
        <v/>
      </c>
      <c r="E2734">
        <f>$B$8+$B$9*D2734</f>
        <v/>
      </c>
      <c r="F2734">
        <f>C2734-E2734</f>
        <v/>
      </c>
      <c r="G2734">
        <f>F2734/$B$11</f>
        <v/>
      </c>
      <c r="H2734">
        <f>ABS(G2734)</f>
        <v/>
      </c>
    </row>
    <row r="2735">
      <c r="A2735">
        <f>'03_DADOS_LIMPOS'!A2711</f>
        <v/>
      </c>
      <c r="B2735">
        <f>'03_DADOS_LIMPOS'!C2711</f>
        <v/>
      </c>
      <c r="C2735">
        <f>'03_DADOS_LIMPOS'!D2711</f>
        <v/>
      </c>
      <c r="D2735">
        <f>'03_DADOS_LIMPOS'!K2711</f>
        <v/>
      </c>
      <c r="E2735">
        <f>$B$8+$B$9*D2735</f>
        <v/>
      </c>
      <c r="F2735">
        <f>C2735-E2735</f>
        <v/>
      </c>
      <c r="G2735">
        <f>F2735/$B$11</f>
        <v/>
      </c>
      <c r="H2735">
        <f>ABS(G2735)</f>
        <v/>
      </c>
    </row>
    <row r="2736">
      <c r="A2736">
        <f>'03_DADOS_LIMPOS'!A2712</f>
        <v/>
      </c>
      <c r="B2736">
        <f>'03_DADOS_LIMPOS'!C2712</f>
        <v/>
      </c>
      <c r="C2736">
        <f>'03_DADOS_LIMPOS'!D2712</f>
        <v/>
      </c>
      <c r="D2736">
        <f>'03_DADOS_LIMPOS'!K2712</f>
        <v/>
      </c>
      <c r="E2736">
        <f>$B$8+$B$9*D2736</f>
        <v/>
      </c>
      <c r="F2736">
        <f>C2736-E2736</f>
        <v/>
      </c>
      <c r="G2736">
        <f>F2736/$B$11</f>
        <v/>
      </c>
      <c r="H2736">
        <f>ABS(G2736)</f>
        <v/>
      </c>
    </row>
    <row r="2737">
      <c r="A2737">
        <f>'03_DADOS_LIMPOS'!A2713</f>
        <v/>
      </c>
      <c r="B2737">
        <f>'03_DADOS_LIMPOS'!C2713</f>
        <v/>
      </c>
      <c r="C2737">
        <f>'03_DADOS_LIMPOS'!D2713</f>
        <v/>
      </c>
      <c r="D2737">
        <f>'03_DADOS_LIMPOS'!K2713</f>
        <v/>
      </c>
      <c r="E2737">
        <f>$B$8+$B$9*D2737</f>
        <v/>
      </c>
      <c r="F2737">
        <f>C2737-E2737</f>
        <v/>
      </c>
      <c r="G2737">
        <f>F2737/$B$11</f>
        <v/>
      </c>
      <c r="H2737">
        <f>ABS(G2737)</f>
        <v/>
      </c>
    </row>
    <row r="2738">
      <c r="A2738">
        <f>'03_DADOS_LIMPOS'!A2714</f>
        <v/>
      </c>
      <c r="B2738">
        <f>'03_DADOS_LIMPOS'!C2714</f>
        <v/>
      </c>
      <c r="C2738">
        <f>'03_DADOS_LIMPOS'!D2714</f>
        <v/>
      </c>
      <c r="D2738">
        <f>'03_DADOS_LIMPOS'!K2714</f>
        <v/>
      </c>
      <c r="E2738">
        <f>$B$8+$B$9*D2738</f>
        <v/>
      </c>
      <c r="F2738">
        <f>C2738-E2738</f>
        <v/>
      </c>
      <c r="G2738">
        <f>F2738/$B$11</f>
        <v/>
      </c>
      <c r="H2738">
        <f>ABS(G2738)</f>
        <v/>
      </c>
    </row>
    <row r="2739">
      <c r="A2739">
        <f>'03_DADOS_LIMPOS'!A2715</f>
        <v/>
      </c>
      <c r="B2739">
        <f>'03_DADOS_LIMPOS'!C2715</f>
        <v/>
      </c>
      <c r="C2739">
        <f>'03_DADOS_LIMPOS'!D2715</f>
        <v/>
      </c>
      <c r="D2739">
        <f>'03_DADOS_LIMPOS'!K2715</f>
        <v/>
      </c>
      <c r="E2739">
        <f>$B$8+$B$9*D2739</f>
        <v/>
      </c>
      <c r="F2739">
        <f>C2739-E2739</f>
        <v/>
      </c>
      <c r="G2739">
        <f>F2739/$B$11</f>
        <v/>
      </c>
      <c r="H2739">
        <f>ABS(G2739)</f>
        <v/>
      </c>
    </row>
    <row r="2740">
      <c r="A2740">
        <f>'03_DADOS_LIMPOS'!A2716</f>
        <v/>
      </c>
      <c r="B2740">
        <f>'03_DADOS_LIMPOS'!C2716</f>
        <v/>
      </c>
      <c r="C2740">
        <f>'03_DADOS_LIMPOS'!D2716</f>
        <v/>
      </c>
      <c r="D2740">
        <f>'03_DADOS_LIMPOS'!K2716</f>
        <v/>
      </c>
      <c r="E2740">
        <f>$B$8+$B$9*D2740</f>
        <v/>
      </c>
      <c r="F2740">
        <f>C2740-E2740</f>
        <v/>
      </c>
      <c r="G2740">
        <f>F2740/$B$11</f>
        <v/>
      </c>
      <c r="H2740">
        <f>ABS(G2740)</f>
        <v/>
      </c>
    </row>
    <row r="2741">
      <c r="A2741">
        <f>'03_DADOS_LIMPOS'!A2717</f>
        <v/>
      </c>
      <c r="B2741">
        <f>'03_DADOS_LIMPOS'!C2717</f>
        <v/>
      </c>
      <c r="C2741">
        <f>'03_DADOS_LIMPOS'!D2717</f>
        <v/>
      </c>
      <c r="D2741">
        <f>'03_DADOS_LIMPOS'!K2717</f>
        <v/>
      </c>
      <c r="E2741">
        <f>$B$8+$B$9*D2741</f>
        <v/>
      </c>
      <c r="F2741">
        <f>C2741-E2741</f>
        <v/>
      </c>
      <c r="G2741">
        <f>F2741/$B$11</f>
        <v/>
      </c>
      <c r="H2741">
        <f>ABS(G2741)</f>
        <v/>
      </c>
    </row>
    <row r="2742">
      <c r="A2742">
        <f>'03_DADOS_LIMPOS'!A2718</f>
        <v/>
      </c>
      <c r="B2742">
        <f>'03_DADOS_LIMPOS'!C2718</f>
        <v/>
      </c>
      <c r="C2742">
        <f>'03_DADOS_LIMPOS'!D2718</f>
        <v/>
      </c>
      <c r="D2742">
        <f>'03_DADOS_LIMPOS'!K2718</f>
        <v/>
      </c>
      <c r="E2742">
        <f>$B$8+$B$9*D2742</f>
        <v/>
      </c>
      <c r="F2742">
        <f>C2742-E2742</f>
        <v/>
      </c>
      <c r="G2742">
        <f>F2742/$B$11</f>
        <v/>
      </c>
      <c r="H2742">
        <f>ABS(G2742)</f>
        <v/>
      </c>
    </row>
    <row r="2743">
      <c r="A2743">
        <f>'03_DADOS_LIMPOS'!A2719</f>
        <v/>
      </c>
      <c r="B2743">
        <f>'03_DADOS_LIMPOS'!C2719</f>
        <v/>
      </c>
      <c r="C2743">
        <f>'03_DADOS_LIMPOS'!D2719</f>
        <v/>
      </c>
      <c r="D2743">
        <f>'03_DADOS_LIMPOS'!K2719</f>
        <v/>
      </c>
      <c r="E2743">
        <f>$B$8+$B$9*D2743</f>
        <v/>
      </c>
      <c r="F2743">
        <f>C2743-E2743</f>
        <v/>
      </c>
      <c r="G2743">
        <f>F2743/$B$11</f>
        <v/>
      </c>
      <c r="H2743">
        <f>ABS(G2743)</f>
        <v/>
      </c>
    </row>
    <row r="2744">
      <c r="A2744">
        <f>'03_DADOS_LIMPOS'!A2720</f>
        <v/>
      </c>
      <c r="B2744">
        <f>'03_DADOS_LIMPOS'!C2720</f>
        <v/>
      </c>
      <c r="C2744">
        <f>'03_DADOS_LIMPOS'!D2720</f>
        <v/>
      </c>
      <c r="D2744">
        <f>'03_DADOS_LIMPOS'!K2720</f>
        <v/>
      </c>
      <c r="E2744">
        <f>$B$8+$B$9*D2744</f>
        <v/>
      </c>
      <c r="F2744">
        <f>C2744-E2744</f>
        <v/>
      </c>
      <c r="G2744">
        <f>F2744/$B$11</f>
        <v/>
      </c>
      <c r="H2744">
        <f>ABS(G2744)</f>
        <v/>
      </c>
    </row>
    <row r="2745">
      <c r="A2745">
        <f>'03_DADOS_LIMPOS'!A2721</f>
        <v/>
      </c>
      <c r="B2745">
        <f>'03_DADOS_LIMPOS'!C2721</f>
        <v/>
      </c>
      <c r="C2745">
        <f>'03_DADOS_LIMPOS'!D2721</f>
        <v/>
      </c>
      <c r="D2745">
        <f>'03_DADOS_LIMPOS'!K2721</f>
        <v/>
      </c>
      <c r="E2745">
        <f>$B$8+$B$9*D2745</f>
        <v/>
      </c>
      <c r="F2745">
        <f>C2745-E2745</f>
        <v/>
      </c>
      <c r="G2745">
        <f>F2745/$B$11</f>
        <v/>
      </c>
      <c r="H2745">
        <f>ABS(G2745)</f>
        <v/>
      </c>
    </row>
    <row r="2746">
      <c r="A2746">
        <f>'03_DADOS_LIMPOS'!A2722</f>
        <v/>
      </c>
      <c r="B2746">
        <f>'03_DADOS_LIMPOS'!C2722</f>
        <v/>
      </c>
      <c r="C2746">
        <f>'03_DADOS_LIMPOS'!D2722</f>
        <v/>
      </c>
      <c r="D2746">
        <f>'03_DADOS_LIMPOS'!K2722</f>
        <v/>
      </c>
      <c r="E2746">
        <f>$B$8+$B$9*D2746</f>
        <v/>
      </c>
      <c r="F2746">
        <f>C2746-E2746</f>
        <v/>
      </c>
      <c r="G2746">
        <f>F2746/$B$11</f>
        <v/>
      </c>
      <c r="H2746">
        <f>ABS(G2746)</f>
        <v/>
      </c>
    </row>
    <row r="2747">
      <c r="A2747">
        <f>'03_DADOS_LIMPOS'!A2723</f>
        <v/>
      </c>
      <c r="B2747">
        <f>'03_DADOS_LIMPOS'!C2723</f>
        <v/>
      </c>
      <c r="C2747">
        <f>'03_DADOS_LIMPOS'!D2723</f>
        <v/>
      </c>
      <c r="D2747">
        <f>'03_DADOS_LIMPOS'!K2723</f>
        <v/>
      </c>
      <c r="E2747">
        <f>$B$8+$B$9*D2747</f>
        <v/>
      </c>
      <c r="F2747">
        <f>C2747-E2747</f>
        <v/>
      </c>
      <c r="G2747">
        <f>F2747/$B$11</f>
        <v/>
      </c>
      <c r="H2747">
        <f>ABS(G2747)</f>
        <v/>
      </c>
    </row>
    <row r="2748">
      <c r="A2748">
        <f>'03_DADOS_LIMPOS'!A2724</f>
        <v/>
      </c>
      <c r="B2748">
        <f>'03_DADOS_LIMPOS'!C2724</f>
        <v/>
      </c>
      <c r="C2748">
        <f>'03_DADOS_LIMPOS'!D2724</f>
        <v/>
      </c>
      <c r="D2748">
        <f>'03_DADOS_LIMPOS'!K2724</f>
        <v/>
      </c>
      <c r="E2748">
        <f>$B$8+$B$9*D2748</f>
        <v/>
      </c>
      <c r="F2748">
        <f>C2748-E2748</f>
        <v/>
      </c>
      <c r="G2748">
        <f>F2748/$B$11</f>
        <v/>
      </c>
      <c r="H2748">
        <f>ABS(G2748)</f>
        <v/>
      </c>
    </row>
    <row r="2749">
      <c r="A2749">
        <f>'03_DADOS_LIMPOS'!A2725</f>
        <v/>
      </c>
      <c r="B2749">
        <f>'03_DADOS_LIMPOS'!C2725</f>
        <v/>
      </c>
      <c r="C2749">
        <f>'03_DADOS_LIMPOS'!D2725</f>
        <v/>
      </c>
      <c r="D2749">
        <f>'03_DADOS_LIMPOS'!K2725</f>
        <v/>
      </c>
      <c r="E2749">
        <f>$B$8+$B$9*D2749</f>
        <v/>
      </c>
      <c r="F2749">
        <f>C2749-E2749</f>
        <v/>
      </c>
      <c r="G2749">
        <f>F2749/$B$11</f>
        <v/>
      </c>
      <c r="H2749">
        <f>ABS(G2749)</f>
        <v/>
      </c>
    </row>
    <row r="2750">
      <c r="A2750">
        <f>'03_DADOS_LIMPOS'!A2726</f>
        <v/>
      </c>
      <c r="B2750">
        <f>'03_DADOS_LIMPOS'!C2726</f>
        <v/>
      </c>
      <c r="C2750">
        <f>'03_DADOS_LIMPOS'!D2726</f>
        <v/>
      </c>
      <c r="D2750">
        <f>'03_DADOS_LIMPOS'!K2726</f>
        <v/>
      </c>
      <c r="E2750">
        <f>$B$8+$B$9*D2750</f>
        <v/>
      </c>
      <c r="F2750">
        <f>C2750-E2750</f>
        <v/>
      </c>
      <c r="G2750">
        <f>F2750/$B$11</f>
        <v/>
      </c>
      <c r="H2750">
        <f>ABS(G2750)</f>
        <v/>
      </c>
    </row>
    <row r="2751">
      <c r="A2751">
        <f>'03_DADOS_LIMPOS'!A2727</f>
        <v/>
      </c>
      <c r="B2751">
        <f>'03_DADOS_LIMPOS'!C2727</f>
        <v/>
      </c>
      <c r="C2751">
        <f>'03_DADOS_LIMPOS'!D2727</f>
        <v/>
      </c>
      <c r="D2751">
        <f>'03_DADOS_LIMPOS'!K2727</f>
        <v/>
      </c>
      <c r="E2751">
        <f>$B$8+$B$9*D2751</f>
        <v/>
      </c>
      <c r="F2751">
        <f>C2751-E2751</f>
        <v/>
      </c>
      <c r="G2751">
        <f>F2751/$B$11</f>
        <v/>
      </c>
      <c r="H2751">
        <f>ABS(G2751)</f>
        <v/>
      </c>
    </row>
    <row r="2752">
      <c r="A2752">
        <f>'03_DADOS_LIMPOS'!A2728</f>
        <v/>
      </c>
      <c r="B2752">
        <f>'03_DADOS_LIMPOS'!C2728</f>
        <v/>
      </c>
      <c r="C2752">
        <f>'03_DADOS_LIMPOS'!D2728</f>
        <v/>
      </c>
      <c r="D2752">
        <f>'03_DADOS_LIMPOS'!K2728</f>
        <v/>
      </c>
      <c r="E2752">
        <f>$B$8+$B$9*D2752</f>
        <v/>
      </c>
      <c r="F2752">
        <f>C2752-E2752</f>
        <v/>
      </c>
      <c r="G2752">
        <f>F2752/$B$11</f>
        <v/>
      </c>
      <c r="H2752">
        <f>ABS(G2752)</f>
        <v/>
      </c>
    </row>
    <row r="2753">
      <c r="A2753">
        <f>'03_DADOS_LIMPOS'!A2729</f>
        <v/>
      </c>
      <c r="B2753">
        <f>'03_DADOS_LIMPOS'!C2729</f>
        <v/>
      </c>
      <c r="C2753">
        <f>'03_DADOS_LIMPOS'!D2729</f>
        <v/>
      </c>
      <c r="D2753">
        <f>'03_DADOS_LIMPOS'!K2729</f>
        <v/>
      </c>
      <c r="E2753">
        <f>$B$8+$B$9*D2753</f>
        <v/>
      </c>
      <c r="F2753">
        <f>C2753-E2753</f>
        <v/>
      </c>
      <c r="G2753">
        <f>F2753/$B$11</f>
        <v/>
      </c>
      <c r="H2753">
        <f>ABS(G2753)</f>
        <v/>
      </c>
    </row>
    <row r="2754">
      <c r="A2754">
        <f>'03_DADOS_LIMPOS'!A2730</f>
        <v/>
      </c>
      <c r="B2754">
        <f>'03_DADOS_LIMPOS'!C2730</f>
        <v/>
      </c>
      <c r="C2754">
        <f>'03_DADOS_LIMPOS'!D2730</f>
        <v/>
      </c>
      <c r="D2754">
        <f>'03_DADOS_LIMPOS'!K2730</f>
        <v/>
      </c>
      <c r="E2754">
        <f>$B$8+$B$9*D2754</f>
        <v/>
      </c>
      <c r="F2754">
        <f>C2754-E2754</f>
        <v/>
      </c>
      <c r="G2754">
        <f>F2754/$B$11</f>
        <v/>
      </c>
      <c r="H2754">
        <f>ABS(G2754)</f>
        <v/>
      </c>
    </row>
    <row r="2755">
      <c r="A2755">
        <f>'03_DADOS_LIMPOS'!A2731</f>
        <v/>
      </c>
      <c r="B2755">
        <f>'03_DADOS_LIMPOS'!C2731</f>
        <v/>
      </c>
      <c r="C2755">
        <f>'03_DADOS_LIMPOS'!D2731</f>
        <v/>
      </c>
      <c r="D2755">
        <f>'03_DADOS_LIMPOS'!K2731</f>
        <v/>
      </c>
      <c r="E2755">
        <f>$B$8+$B$9*D2755</f>
        <v/>
      </c>
      <c r="F2755">
        <f>C2755-E2755</f>
        <v/>
      </c>
      <c r="G2755">
        <f>F2755/$B$11</f>
        <v/>
      </c>
      <c r="H2755">
        <f>ABS(G2755)</f>
        <v/>
      </c>
    </row>
    <row r="2756">
      <c r="A2756">
        <f>'03_DADOS_LIMPOS'!A2732</f>
        <v/>
      </c>
      <c r="B2756">
        <f>'03_DADOS_LIMPOS'!C2732</f>
        <v/>
      </c>
      <c r="C2756">
        <f>'03_DADOS_LIMPOS'!D2732</f>
        <v/>
      </c>
      <c r="D2756">
        <f>'03_DADOS_LIMPOS'!K2732</f>
        <v/>
      </c>
      <c r="E2756">
        <f>$B$8+$B$9*D2756</f>
        <v/>
      </c>
      <c r="F2756">
        <f>C2756-E2756</f>
        <v/>
      </c>
      <c r="G2756">
        <f>F2756/$B$11</f>
        <v/>
      </c>
      <c r="H2756">
        <f>ABS(G2756)</f>
        <v/>
      </c>
    </row>
    <row r="2757">
      <c r="A2757">
        <f>'03_DADOS_LIMPOS'!A2733</f>
        <v/>
      </c>
      <c r="B2757">
        <f>'03_DADOS_LIMPOS'!C2733</f>
        <v/>
      </c>
      <c r="C2757">
        <f>'03_DADOS_LIMPOS'!D2733</f>
        <v/>
      </c>
      <c r="D2757">
        <f>'03_DADOS_LIMPOS'!K2733</f>
        <v/>
      </c>
      <c r="E2757">
        <f>$B$8+$B$9*D2757</f>
        <v/>
      </c>
      <c r="F2757">
        <f>C2757-E2757</f>
        <v/>
      </c>
      <c r="G2757">
        <f>F2757/$B$11</f>
        <v/>
      </c>
      <c r="H2757">
        <f>ABS(G2757)</f>
        <v/>
      </c>
    </row>
    <row r="2758">
      <c r="A2758">
        <f>'03_DADOS_LIMPOS'!A2734</f>
        <v/>
      </c>
      <c r="B2758">
        <f>'03_DADOS_LIMPOS'!C2734</f>
        <v/>
      </c>
      <c r="C2758">
        <f>'03_DADOS_LIMPOS'!D2734</f>
        <v/>
      </c>
      <c r="D2758">
        <f>'03_DADOS_LIMPOS'!K2734</f>
        <v/>
      </c>
      <c r="E2758">
        <f>$B$8+$B$9*D2758</f>
        <v/>
      </c>
      <c r="F2758">
        <f>C2758-E2758</f>
        <v/>
      </c>
      <c r="G2758">
        <f>F2758/$B$11</f>
        <v/>
      </c>
      <c r="H2758">
        <f>ABS(G2758)</f>
        <v/>
      </c>
    </row>
    <row r="2759">
      <c r="A2759">
        <f>'03_DADOS_LIMPOS'!A2735</f>
        <v/>
      </c>
      <c r="B2759">
        <f>'03_DADOS_LIMPOS'!C2735</f>
        <v/>
      </c>
      <c r="C2759">
        <f>'03_DADOS_LIMPOS'!D2735</f>
        <v/>
      </c>
      <c r="D2759">
        <f>'03_DADOS_LIMPOS'!K2735</f>
        <v/>
      </c>
      <c r="E2759">
        <f>$B$8+$B$9*D2759</f>
        <v/>
      </c>
      <c r="F2759">
        <f>C2759-E2759</f>
        <v/>
      </c>
      <c r="G2759">
        <f>F2759/$B$11</f>
        <v/>
      </c>
      <c r="H2759">
        <f>ABS(G2759)</f>
        <v/>
      </c>
    </row>
    <row r="2760">
      <c r="A2760">
        <f>'03_DADOS_LIMPOS'!A2736</f>
        <v/>
      </c>
      <c r="B2760">
        <f>'03_DADOS_LIMPOS'!C2736</f>
        <v/>
      </c>
      <c r="C2760">
        <f>'03_DADOS_LIMPOS'!D2736</f>
        <v/>
      </c>
      <c r="D2760">
        <f>'03_DADOS_LIMPOS'!K2736</f>
        <v/>
      </c>
      <c r="E2760">
        <f>$B$8+$B$9*D2760</f>
        <v/>
      </c>
      <c r="F2760">
        <f>C2760-E2760</f>
        <v/>
      </c>
      <c r="G2760">
        <f>F2760/$B$11</f>
        <v/>
      </c>
      <c r="H2760">
        <f>ABS(G2760)</f>
        <v/>
      </c>
    </row>
    <row r="2761">
      <c r="A2761">
        <f>'03_DADOS_LIMPOS'!A2737</f>
        <v/>
      </c>
      <c r="B2761">
        <f>'03_DADOS_LIMPOS'!C2737</f>
        <v/>
      </c>
      <c r="C2761">
        <f>'03_DADOS_LIMPOS'!D2737</f>
        <v/>
      </c>
      <c r="D2761">
        <f>'03_DADOS_LIMPOS'!K2737</f>
        <v/>
      </c>
      <c r="E2761">
        <f>$B$8+$B$9*D2761</f>
        <v/>
      </c>
      <c r="F2761">
        <f>C2761-E2761</f>
        <v/>
      </c>
      <c r="G2761">
        <f>F2761/$B$11</f>
        <v/>
      </c>
      <c r="H2761">
        <f>ABS(G2761)</f>
        <v/>
      </c>
    </row>
    <row r="2762">
      <c r="A2762">
        <f>'03_DADOS_LIMPOS'!A2738</f>
        <v/>
      </c>
      <c r="B2762">
        <f>'03_DADOS_LIMPOS'!C2738</f>
        <v/>
      </c>
      <c r="C2762">
        <f>'03_DADOS_LIMPOS'!D2738</f>
        <v/>
      </c>
      <c r="D2762">
        <f>'03_DADOS_LIMPOS'!K2738</f>
        <v/>
      </c>
      <c r="E2762">
        <f>$B$8+$B$9*D2762</f>
        <v/>
      </c>
      <c r="F2762">
        <f>C2762-E2762</f>
        <v/>
      </c>
      <c r="G2762">
        <f>F2762/$B$11</f>
        <v/>
      </c>
      <c r="H2762">
        <f>ABS(G2762)</f>
        <v/>
      </c>
    </row>
    <row r="2763">
      <c r="A2763">
        <f>'03_DADOS_LIMPOS'!A2739</f>
        <v/>
      </c>
      <c r="B2763">
        <f>'03_DADOS_LIMPOS'!C2739</f>
        <v/>
      </c>
      <c r="C2763">
        <f>'03_DADOS_LIMPOS'!D2739</f>
        <v/>
      </c>
      <c r="D2763">
        <f>'03_DADOS_LIMPOS'!K2739</f>
        <v/>
      </c>
      <c r="E2763">
        <f>$B$8+$B$9*D2763</f>
        <v/>
      </c>
      <c r="F2763">
        <f>C2763-E2763</f>
        <v/>
      </c>
      <c r="G2763">
        <f>F2763/$B$11</f>
        <v/>
      </c>
      <c r="H2763">
        <f>ABS(G2763)</f>
        <v/>
      </c>
    </row>
    <row r="2764">
      <c r="A2764">
        <f>'03_DADOS_LIMPOS'!A2740</f>
        <v/>
      </c>
      <c r="B2764">
        <f>'03_DADOS_LIMPOS'!C2740</f>
        <v/>
      </c>
      <c r="C2764">
        <f>'03_DADOS_LIMPOS'!D2740</f>
        <v/>
      </c>
      <c r="D2764">
        <f>'03_DADOS_LIMPOS'!K2740</f>
        <v/>
      </c>
      <c r="E2764">
        <f>$B$8+$B$9*D2764</f>
        <v/>
      </c>
      <c r="F2764">
        <f>C2764-E2764</f>
        <v/>
      </c>
      <c r="G2764">
        <f>F2764/$B$11</f>
        <v/>
      </c>
      <c r="H2764">
        <f>ABS(G2764)</f>
        <v/>
      </c>
    </row>
    <row r="2765">
      <c r="A2765">
        <f>'03_DADOS_LIMPOS'!A2741</f>
        <v/>
      </c>
      <c r="B2765">
        <f>'03_DADOS_LIMPOS'!C2741</f>
        <v/>
      </c>
      <c r="C2765">
        <f>'03_DADOS_LIMPOS'!D2741</f>
        <v/>
      </c>
      <c r="D2765">
        <f>'03_DADOS_LIMPOS'!K2741</f>
        <v/>
      </c>
      <c r="E2765">
        <f>$B$8+$B$9*D2765</f>
        <v/>
      </c>
      <c r="F2765">
        <f>C2765-E2765</f>
        <v/>
      </c>
      <c r="G2765">
        <f>F2765/$B$11</f>
        <v/>
      </c>
      <c r="H2765">
        <f>ABS(G2765)</f>
        <v/>
      </c>
    </row>
    <row r="2766">
      <c r="A2766">
        <f>'03_DADOS_LIMPOS'!A2742</f>
        <v/>
      </c>
      <c r="B2766">
        <f>'03_DADOS_LIMPOS'!C2742</f>
        <v/>
      </c>
      <c r="C2766">
        <f>'03_DADOS_LIMPOS'!D2742</f>
        <v/>
      </c>
      <c r="D2766">
        <f>'03_DADOS_LIMPOS'!K2742</f>
        <v/>
      </c>
      <c r="E2766">
        <f>$B$8+$B$9*D2766</f>
        <v/>
      </c>
      <c r="F2766">
        <f>C2766-E2766</f>
        <v/>
      </c>
      <c r="G2766">
        <f>F2766/$B$11</f>
        <v/>
      </c>
      <c r="H2766">
        <f>ABS(G2766)</f>
        <v/>
      </c>
    </row>
    <row r="2767">
      <c r="A2767">
        <f>'03_DADOS_LIMPOS'!A2743</f>
        <v/>
      </c>
      <c r="B2767">
        <f>'03_DADOS_LIMPOS'!C2743</f>
        <v/>
      </c>
      <c r="C2767">
        <f>'03_DADOS_LIMPOS'!D2743</f>
        <v/>
      </c>
      <c r="D2767">
        <f>'03_DADOS_LIMPOS'!K2743</f>
        <v/>
      </c>
      <c r="E2767">
        <f>$B$8+$B$9*D2767</f>
        <v/>
      </c>
      <c r="F2767">
        <f>C2767-E2767</f>
        <v/>
      </c>
      <c r="G2767">
        <f>F2767/$B$11</f>
        <v/>
      </c>
      <c r="H2767">
        <f>ABS(G2767)</f>
        <v/>
      </c>
    </row>
    <row r="2768">
      <c r="A2768">
        <f>'03_DADOS_LIMPOS'!A2744</f>
        <v/>
      </c>
      <c r="B2768">
        <f>'03_DADOS_LIMPOS'!C2744</f>
        <v/>
      </c>
      <c r="C2768">
        <f>'03_DADOS_LIMPOS'!D2744</f>
        <v/>
      </c>
      <c r="D2768">
        <f>'03_DADOS_LIMPOS'!K2744</f>
        <v/>
      </c>
      <c r="E2768">
        <f>$B$8+$B$9*D2768</f>
        <v/>
      </c>
      <c r="F2768">
        <f>C2768-E2768</f>
        <v/>
      </c>
      <c r="G2768">
        <f>F2768/$B$11</f>
        <v/>
      </c>
      <c r="H2768">
        <f>ABS(G2768)</f>
        <v/>
      </c>
    </row>
    <row r="2769">
      <c r="A2769">
        <f>'03_DADOS_LIMPOS'!A2745</f>
        <v/>
      </c>
      <c r="B2769">
        <f>'03_DADOS_LIMPOS'!C2745</f>
        <v/>
      </c>
      <c r="C2769">
        <f>'03_DADOS_LIMPOS'!D2745</f>
        <v/>
      </c>
      <c r="D2769">
        <f>'03_DADOS_LIMPOS'!K2745</f>
        <v/>
      </c>
      <c r="E2769">
        <f>$B$8+$B$9*D2769</f>
        <v/>
      </c>
      <c r="F2769">
        <f>C2769-E2769</f>
        <v/>
      </c>
      <c r="G2769">
        <f>F2769/$B$11</f>
        <v/>
      </c>
      <c r="H2769">
        <f>ABS(G2769)</f>
        <v/>
      </c>
    </row>
    <row r="2770">
      <c r="A2770">
        <f>'03_DADOS_LIMPOS'!A2746</f>
        <v/>
      </c>
      <c r="B2770">
        <f>'03_DADOS_LIMPOS'!C2746</f>
        <v/>
      </c>
      <c r="C2770">
        <f>'03_DADOS_LIMPOS'!D2746</f>
        <v/>
      </c>
      <c r="D2770">
        <f>'03_DADOS_LIMPOS'!K2746</f>
        <v/>
      </c>
      <c r="E2770">
        <f>$B$8+$B$9*D2770</f>
        <v/>
      </c>
      <c r="F2770">
        <f>C2770-E2770</f>
        <v/>
      </c>
      <c r="G2770">
        <f>F2770/$B$11</f>
        <v/>
      </c>
      <c r="H2770">
        <f>ABS(G2770)</f>
        <v/>
      </c>
    </row>
    <row r="2771">
      <c r="A2771">
        <f>'03_DADOS_LIMPOS'!A2747</f>
        <v/>
      </c>
      <c r="B2771">
        <f>'03_DADOS_LIMPOS'!C2747</f>
        <v/>
      </c>
      <c r="C2771">
        <f>'03_DADOS_LIMPOS'!D2747</f>
        <v/>
      </c>
      <c r="D2771">
        <f>'03_DADOS_LIMPOS'!K2747</f>
        <v/>
      </c>
      <c r="E2771">
        <f>$B$8+$B$9*D2771</f>
        <v/>
      </c>
      <c r="F2771">
        <f>C2771-E2771</f>
        <v/>
      </c>
      <c r="G2771">
        <f>F2771/$B$11</f>
        <v/>
      </c>
      <c r="H2771">
        <f>ABS(G2771)</f>
        <v/>
      </c>
    </row>
    <row r="2772">
      <c r="A2772">
        <f>'03_DADOS_LIMPOS'!A2748</f>
        <v/>
      </c>
      <c r="B2772">
        <f>'03_DADOS_LIMPOS'!C2748</f>
        <v/>
      </c>
      <c r="C2772">
        <f>'03_DADOS_LIMPOS'!D2748</f>
        <v/>
      </c>
      <c r="D2772">
        <f>'03_DADOS_LIMPOS'!K2748</f>
        <v/>
      </c>
      <c r="E2772">
        <f>$B$8+$B$9*D2772</f>
        <v/>
      </c>
      <c r="F2772">
        <f>C2772-E2772</f>
        <v/>
      </c>
      <c r="G2772">
        <f>F2772/$B$11</f>
        <v/>
      </c>
      <c r="H2772">
        <f>ABS(G2772)</f>
        <v/>
      </c>
    </row>
    <row r="2773">
      <c r="A2773">
        <f>'03_DADOS_LIMPOS'!A2749</f>
        <v/>
      </c>
      <c r="B2773">
        <f>'03_DADOS_LIMPOS'!C2749</f>
        <v/>
      </c>
      <c r="C2773">
        <f>'03_DADOS_LIMPOS'!D2749</f>
        <v/>
      </c>
      <c r="D2773">
        <f>'03_DADOS_LIMPOS'!K2749</f>
        <v/>
      </c>
      <c r="E2773">
        <f>$B$8+$B$9*D2773</f>
        <v/>
      </c>
      <c r="F2773">
        <f>C2773-E2773</f>
        <v/>
      </c>
      <c r="G2773">
        <f>F2773/$B$11</f>
        <v/>
      </c>
      <c r="H2773">
        <f>ABS(G2773)</f>
        <v/>
      </c>
    </row>
    <row r="2774">
      <c r="A2774">
        <f>'03_DADOS_LIMPOS'!A2750</f>
        <v/>
      </c>
      <c r="B2774">
        <f>'03_DADOS_LIMPOS'!C2750</f>
        <v/>
      </c>
      <c r="C2774">
        <f>'03_DADOS_LIMPOS'!D2750</f>
        <v/>
      </c>
      <c r="D2774">
        <f>'03_DADOS_LIMPOS'!K2750</f>
        <v/>
      </c>
      <c r="E2774">
        <f>$B$8+$B$9*D2774</f>
        <v/>
      </c>
      <c r="F2774">
        <f>C2774-E2774</f>
        <v/>
      </c>
      <c r="G2774">
        <f>F2774/$B$11</f>
        <v/>
      </c>
      <c r="H2774">
        <f>ABS(G2774)</f>
        <v/>
      </c>
    </row>
    <row r="2775">
      <c r="A2775">
        <f>'03_DADOS_LIMPOS'!A2751</f>
        <v/>
      </c>
      <c r="B2775">
        <f>'03_DADOS_LIMPOS'!C2751</f>
        <v/>
      </c>
      <c r="C2775">
        <f>'03_DADOS_LIMPOS'!D2751</f>
        <v/>
      </c>
      <c r="D2775">
        <f>'03_DADOS_LIMPOS'!K2751</f>
        <v/>
      </c>
      <c r="E2775">
        <f>$B$8+$B$9*D2775</f>
        <v/>
      </c>
      <c r="F2775">
        <f>C2775-E2775</f>
        <v/>
      </c>
      <c r="G2775">
        <f>F2775/$B$11</f>
        <v/>
      </c>
      <c r="H2775">
        <f>ABS(G2775)</f>
        <v/>
      </c>
    </row>
    <row r="2776">
      <c r="A2776">
        <f>'03_DADOS_LIMPOS'!A2752</f>
        <v/>
      </c>
      <c r="B2776">
        <f>'03_DADOS_LIMPOS'!C2752</f>
        <v/>
      </c>
      <c r="C2776">
        <f>'03_DADOS_LIMPOS'!D2752</f>
        <v/>
      </c>
      <c r="D2776">
        <f>'03_DADOS_LIMPOS'!K2752</f>
        <v/>
      </c>
      <c r="E2776">
        <f>$B$8+$B$9*D2776</f>
        <v/>
      </c>
      <c r="F2776">
        <f>C2776-E2776</f>
        <v/>
      </c>
      <c r="G2776">
        <f>F2776/$B$11</f>
        <v/>
      </c>
      <c r="H2776">
        <f>ABS(G2776)</f>
        <v/>
      </c>
    </row>
    <row r="2777">
      <c r="A2777">
        <f>'03_DADOS_LIMPOS'!A2753</f>
        <v/>
      </c>
      <c r="B2777">
        <f>'03_DADOS_LIMPOS'!C2753</f>
        <v/>
      </c>
      <c r="C2777">
        <f>'03_DADOS_LIMPOS'!D2753</f>
        <v/>
      </c>
      <c r="D2777">
        <f>'03_DADOS_LIMPOS'!K2753</f>
        <v/>
      </c>
      <c r="E2777">
        <f>$B$8+$B$9*D2777</f>
        <v/>
      </c>
      <c r="F2777">
        <f>C2777-E2777</f>
        <v/>
      </c>
      <c r="G2777">
        <f>F2777/$B$11</f>
        <v/>
      </c>
      <c r="H2777">
        <f>ABS(G2777)</f>
        <v/>
      </c>
    </row>
    <row r="2778">
      <c r="A2778">
        <f>'03_DADOS_LIMPOS'!A2754</f>
        <v/>
      </c>
      <c r="B2778">
        <f>'03_DADOS_LIMPOS'!C2754</f>
        <v/>
      </c>
      <c r="C2778">
        <f>'03_DADOS_LIMPOS'!D2754</f>
        <v/>
      </c>
      <c r="D2778">
        <f>'03_DADOS_LIMPOS'!K2754</f>
        <v/>
      </c>
      <c r="E2778">
        <f>$B$8+$B$9*D2778</f>
        <v/>
      </c>
      <c r="F2778">
        <f>C2778-E2778</f>
        <v/>
      </c>
      <c r="G2778">
        <f>F2778/$B$11</f>
        <v/>
      </c>
      <c r="H2778">
        <f>ABS(G2778)</f>
        <v/>
      </c>
    </row>
    <row r="2779">
      <c r="A2779">
        <f>'03_DADOS_LIMPOS'!A2755</f>
        <v/>
      </c>
      <c r="B2779">
        <f>'03_DADOS_LIMPOS'!C2755</f>
        <v/>
      </c>
      <c r="C2779">
        <f>'03_DADOS_LIMPOS'!D2755</f>
        <v/>
      </c>
      <c r="D2779">
        <f>'03_DADOS_LIMPOS'!K2755</f>
        <v/>
      </c>
      <c r="E2779">
        <f>$B$8+$B$9*D2779</f>
        <v/>
      </c>
      <c r="F2779">
        <f>C2779-E2779</f>
        <v/>
      </c>
      <c r="G2779">
        <f>F2779/$B$11</f>
        <v/>
      </c>
      <c r="H2779">
        <f>ABS(G2779)</f>
        <v/>
      </c>
    </row>
    <row r="2780">
      <c r="A2780">
        <f>'03_DADOS_LIMPOS'!A2756</f>
        <v/>
      </c>
      <c r="B2780">
        <f>'03_DADOS_LIMPOS'!C2756</f>
        <v/>
      </c>
      <c r="C2780">
        <f>'03_DADOS_LIMPOS'!D2756</f>
        <v/>
      </c>
      <c r="D2780">
        <f>'03_DADOS_LIMPOS'!K2756</f>
        <v/>
      </c>
      <c r="E2780">
        <f>$B$8+$B$9*D2780</f>
        <v/>
      </c>
      <c r="F2780">
        <f>C2780-E2780</f>
        <v/>
      </c>
      <c r="G2780">
        <f>F2780/$B$11</f>
        <v/>
      </c>
      <c r="H2780">
        <f>ABS(G2780)</f>
        <v/>
      </c>
    </row>
    <row r="2781">
      <c r="A2781">
        <f>'03_DADOS_LIMPOS'!A2757</f>
        <v/>
      </c>
      <c r="B2781">
        <f>'03_DADOS_LIMPOS'!C2757</f>
        <v/>
      </c>
      <c r="C2781">
        <f>'03_DADOS_LIMPOS'!D2757</f>
        <v/>
      </c>
      <c r="D2781">
        <f>'03_DADOS_LIMPOS'!K2757</f>
        <v/>
      </c>
      <c r="E2781">
        <f>$B$8+$B$9*D2781</f>
        <v/>
      </c>
      <c r="F2781">
        <f>C2781-E2781</f>
        <v/>
      </c>
      <c r="G2781">
        <f>F2781/$B$11</f>
        <v/>
      </c>
      <c r="H2781">
        <f>ABS(G2781)</f>
        <v/>
      </c>
    </row>
    <row r="2782">
      <c r="A2782">
        <f>'03_DADOS_LIMPOS'!A2758</f>
        <v/>
      </c>
      <c r="B2782">
        <f>'03_DADOS_LIMPOS'!C2758</f>
        <v/>
      </c>
      <c r="C2782">
        <f>'03_DADOS_LIMPOS'!D2758</f>
        <v/>
      </c>
      <c r="D2782">
        <f>'03_DADOS_LIMPOS'!K2758</f>
        <v/>
      </c>
      <c r="E2782">
        <f>$B$8+$B$9*D2782</f>
        <v/>
      </c>
      <c r="F2782">
        <f>C2782-E2782</f>
        <v/>
      </c>
      <c r="G2782">
        <f>F2782/$B$11</f>
        <v/>
      </c>
      <c r="H2782">
        <f>ABS(G2782)</f>
        <v/>
      </c>
    </row>
    <row r="2783">
      <c r="A2783">
        <f>'03_DADOS_LIMPOS'!A2759</f>
        <v/>
      </c>
      <c r="B2783">
        <f>'03_DADOS_LIMPOS'!C2759</f>
        <v/>
      </c>
      <c r="C2783">
        <f>'03_DADOS_LIMPOS'!D2759</f>
        <v/>
      </c>
      <c r="D2783">
        <f>'03_DADOS_LIMPOS'!K2759</f>
        <v/>
      </c>
      <c r="E2783">
        <f>$B$8+$B$9*D2783</f>
        <v/>
      </c>
      <c r="F2783">
        <f>C2783-E2783</f>
        <v/>
      </c>
      <c r="G2783">
        <f>F2783/$B$11</f>
        <v/>
      </c>
      <c r="H2783">
        <f>ABS(G2783)</f>
        <v/>
      </c>
    </row>
    <row r="2784">
      <c r="A2784">
        <f>'03_DADOS_LIMPOS'!A2760</f>
        <v/>
      </c>
      <c r="B2784">
        <f>'03_DADOS_LIMPOS'!C2760</f>
        <v/>
      </c>
      <c r="C2784">
        <f>'03_DADOS_LIMPOS'!D2760</f>
        <v/>
      </c>
      <c r="D2784">
        <f>'03_DADOS_LIMPOS'!K2760</f>
        <v/>
      </c>
      <c r="E2784">
        <f>$B$8+$B$9*D2784</f>
        <v/>
      </c>
      <c r="F2784">
        <f>C2784-E2784</f>
        <v/>
      </c>
      <c r="G2784">
        <f>F2784/$B$11</f>
        <v/>
      </c>
      <c r="H2784">
        <f>ABS(G2784)</f>
        <v/>
      </c>
    </row>
    <row r="2785">
      <c r="A2785">
        <f>'03_DADOS_LIMPOS'!A2761</f>
        <v/>
      </c>
      <c r="B2785">
        <f>'03_DADOS_LIMPOS'!C2761</f>
        <v/>
      </c>
      <c r="C2785">
        <f>'03_DADOS_LIMPOS'!D2761</f>
        <v/>
      </c>
      <c r="D2785">
        <f>'03_DADOS_LIMPOS'!K2761</f>
        <v/>
      </c>
      <c r="E2785">
        <f>$B$8+$B$9*D2785</f>
        <v/>
      </c>
      <c r="F2785">
        <f>C2785-E2785</f>
        <v/>
      </c>
      <c r="G2785">
        <f>F2785/$B$11</f>
        <v/>
      </c>
      <c r="H2785">
        <f>ABS(G2785)</f>
        <v/>
      </c>
    </row>
    <row r="2786">
      <c r="A2786">
        <f>'03_DADOS_LIMPOS'!A2762</f>
        <v/>
      </c>
      <c r="B2786">
        <f>'03_DADOS_LIMPOS'!C2762</f>
        <v/>
      </c>
      <c r="C2786">
        <f>'03_DADOS_LIMPOS'!D2762</f>
        <v/>
      </c>
      <c r="D2786">
        <f>'03_DADOS_LIMPOS'!K2762</f>
        <v/>
      </c>
      <c r="E2786">
        <f>$B$8+$B$9*D2786</f>
        <v/>
      </c>
      <c r="F2786">
        <f>C2786-E2786</f>
        <v/>
      </c>
      <c r="G2786">
        <f>F2786/$B$11</f>
        <v/>
      </c>
      <c r="H2786">
        <f>ABS(G2786)</f>
        <v/>
      </c>
    </row>
    <row r="2787">
      <c r="A2787">
        <f>'03_DADOS_LIMPOS'!A2763</f>
        <v/>
      </c>
      <c r="B2787">
        <f>'03_DADOS_LIMPOS'!C2763</f>
        <v/>
      </c>
      <c r="C2787">
        <f>'03_DADOS_LIMPOS'!D2763</f>
        <v/>
      </c>
      <c r="D2787">
        <f>'03_DADOS_LIMPOS'!K2763</f>
        <v/>
      </c>
      <c r="E2787">
        <f>$B$8+$B$9*D2787</f>
        <v/>
      </c>
      <c r="F2787">
        <f>C2787-E2787</f>
        <v/>
      </c>
      <c r="G2787">
        <f>F2787/$B$11</f>
        <v/>
      </c>
      <c r="H2787">
        <f>ABS(G2787)</f>
        <v/>
      </c>
    </row>
    <row r="2788">
      <c r="A2788">
        <f>'03_DADOS_LIMPOS'!A2764</f>
        <v/>
      </c>
      <c r="B2788">
        <f>'03_DADOS_LIMPOS'!C2764</f>
        <v/>
      </c>
      <c r="C2788">
        <f>'03_DADOS_LIMPOS'!D2764</f>
        <v/>
      </c>
      <c r="D2788">
        <f>'03_DADOS_LIMPOS'!K2764</f>
        <v/>
      </c>
      <c r="E2788">
        <f>$B$8+$B$9*D2788</f>
        <v/>
      </c>
      <c r="F2788">
        <f>C2788-E2788</f>
        <v/>
      </c>
      <c r="G2788">
        <f>F2788/$B$11</f>
        <v/>
      </c>
      <c r="H2788">
        <f>ABS(G2788)</f>
        <v/>
      </c>
    </row>
    <row r="2789">
      <c r="A2789">
        <f>'03_DADOS_LIMPOS'!A2765</f>
        <v/>
      </c>
      <c r="B2789">
        <f>'03_DADOS_LIMPOS'!C2765</f>
        <v/>
      </c>
      <c r="C2789">
        <f>'03_DADOS_LIMPOS'!D2765</f>
        <v/>
      </c>
      <c r="D2789">
        <f>'03_DADOS_LIMPOS'!K2765</f>
        <v/>
      </c>
      <c r="E2789">
        <f>$B$8+$B$9*D2789</f>
        <v/>
      </c>
      <c r="F2789">
        <f>C2789-E2789</f>
        <v/>
      </c>
      <c r="G2789">
        <f>F2789/$B$11</f>
        <v/>
      </c>
      <c r="H2789">
        <f>ABS(G2789)</f>
        <v/>
      </c>
    </row>
    <row r="2790">
      <c r="A2790">
        <f>'03_DADOS_LIMPOS'!A2766</f>
        <v/>
      </c>
      <c r="B2790">
        <f>'03_DADOS_LIMPOS'!C2766</f>
        <v/>
      </c>
      <c r="C2790">
        <f>'03_DADOS_LIMPOS'!D2766</f>
        <v/>
      </c>
      <c r="D2790">
        <f>'03_DADOS_LIMPOS'!K2766</f>
        <v/>
      </c>
      <c r="E2790">
        <f>$B$8+$B$9*D2790</f>
        <v/>
      </c>
      <c r="F2790">
        <f>C2790-E2790</f>
        <v/>
      </c>
      <c r="G2790">
        <f>F2790/$B$11</f>
        <v/>
      </c>
      <c r="H2790">
        <f>ABS(G2790)</f>
        <v/>
      </c>
    </row>
    <row r="2791">
      <c r="A2791">
        <f>'03_DADOS_LIMPOS'!A2767</f>
        <v/>
      </c>
      <c r="B2791">
        <f>'03_DADOS_LIMPOS'!C2767</f>
        <v/>
      </c>
      <c r="C2791">
        <f>'03_DADOS_LIMPOS'!D2767</f>
        <v/>
      </c>
      <c r="D2791">
        <f>'03_DADOS_LIMPOS'!K2767</f>
        <v/>
      </c>
      <c r="E2791">
        <f>$B$8+$B$9*D2791</f>
        <v/>
      </c>
      <c r="F2791">
        <f>C2791-E2791</f>
        <v/>
      </c>
      <c r="G2791">
        <f>F2791/$B$11</f>
        <v/>
      </c>
      <c r="H2791">
        <f>ABS(G2791)</f>
        <v/>
      </c>
    </row>
    <row r="2792">
      <c r="A2792">
        <f>'03_DADOS_LIMPOS'!A2768</f>
        <v/>
      </c>
      <c r="B2792">
        <f>'03_DADOS_LIMPOS'!C2768</f>
        <v/>
      </c>
      <c r="C2792">
        <f>'03_DADOS_LIMPOS'!D2768</f>
        <v/>
      </c>
      <c r="D2792">
        <f>'03_DADOS_LIMPOS'!K2768</f>
        <v/>
      </c>
      <c r="E2792">
        <f>$B$8+$B$9*D2792</f>
        <v/>
      </c>
      <c r="F2792">
        <f>C2792-E2792</f>
        <v/>
      </c>
      <c r="G2792">
        <f>F2792/$B$11</f>
        <v/>
      </c>
      <c r="H2792">
        <f>ABS(G2792)</f>
        <v/>
      </c>
    </row>
    <row r="2793">
      <c r="A2793">
        <f>'03_DADOS_LIMPOS'!A2769</f>
        <v/>
      </c>
      <c r="B2793">
        <f>'03_DADOS_LIMPOS'!C2769</f>
        <v/>
      </c>
      <c r="C2793">
        <f>'03_DADOS_LIMPOS'!D2769</f>
        <v/>
      </c>
      <c r="D2793">
        <f>'03_DADOS_LIMPOS'!K2769</f>
        <v/>
      </c>
      <c r="E2793">
        <f>$B$8+$B$9*D2793</f>
        <v/>
      </c>
      <c r="F2793">
        <f>C2793-E2793</f>
        <v/>
      </c>
      <c r="G2793">
        <f>F2793/$B$11</f>
        <v/>
      </c>
      <c r="H2793">
        <f>ABS(G2793)</f>
        <v/>
      </c>
    </row>
    <row r="2794">
      <c r="A2794">
        <f>'03_DADOS_LIMPOS'!A2770</f>
        <v/>
      </c>
      <c r="B2794">
        <f>'03_DADOS_LIMPOS'!C2770</f>
        <v/>
      </c>
      <c r="C2794">
        <f>'03_DADOS_LIMPOS'!D2770</f>
        <v/>
      </c>
      <c r="D2794">
        <f>'03_DADOS_LIMPOS'!K2770</f>
        <v/>
      </c>
      <c r="E2794">
        <f>$B$8+$B$9*D2794</f>
        <v/>
      </c>
      <c r="F2794">
        <f>C2794-E2794</f>
        <v/>
      </c>
      <c r="G2794">
        <f>F2794/$B$11</f>
        <v/>
      </c>
      <c r="H2794">
        <f>ABS(G2794)</f>
        <v/>
      </c>
    </row>
    <row r="2795">
      <c r="A2795">
        <f>'03_DADOS_LIMPOS'!A2771</f>
        <v/>
      </c>
      <c r="B2795">
        <f>'03_DADOS_LIMPOS'!C2771</f>
        <v/>
      </c>
      <c r="C2795">
        <f>'03_DADOS_LIMPOS'!D2771</f>
        <v/>
      </c>
      <c r="D2795">
        <f>'03_DADOS_LIMPOS'!K2771</f>
        <v/>
      </c>
      <c r="E2795">
        <f>$B$8+$B$9*D2795</f>
        <v/>
      </c>
      <c r="F2795">
        <f>C2795-E2795</f>
        <v/>
      </c>
      <c r="G2795">
        <f>F2795/$B$11</f>
        <v/>
      </c>
      <c r="H2795">
        <f>ABS(G2795)</f>
        <v/>
      </c>
    </row>
    <row r="2796">
      <c r="A2796">
        <f>'03_DADOS_LIMPOS'!A2772</f>
        <v/>
      </c>
      <c r="B2796">
        <f>'03_DADOS_LIMPOS'!C2772</f>
        <v/>
      </c>
      <c r="C2796">
        <f>'03_DADOS_LIMPOS'!D2772</f>
        <v/>
      </c>
      <c r="D2796">
        <f>'03_DADOS_LIMPOS'!K2772</f>
        <v/>
      </c>
      <c r="E2796">
        <f>$B$8+$B$9*D2796</f>
        <v/>
      </c>
      <c r="F2796">
        <f>C2796-E2796</f>
        <v/>
      </c>
      <c r="G2796">
        <f>F2796/$B$11</f>
        <v/>
      </c>
      <c r="H2796">
        <f>ABS(G2796)</f>
        <v/>
      </c>
    </row>
    <row r="2797">
      <c r="A2797">
        <f>'03_DADOS_LIMPOS'!A2773</f>
        <v/>
      </c>
      <c r="B2797">
        <f>'03_DADOS_LIMPOS'!C2773</f>
        <v/>
      </c>
      <c r="C2797">
        <f>'03_DADOS_LIMPOS'!D2773</f>
        <v/>
      </c>
      <c r="D2797">
        <f>'03_DADOS_LIMPOS'!K2773</f>
        <v/>
      </c>
      <c r="E2797">
        <f>$B$8+$B$9*D2797</f>
        <v/>
      </c>
      <c r="F2797">
        <f>C2797-E2797</f>
        <v/>
      </c>
      <c r="G2797">
        <f>F2797/$B$11</f>
        <v/>
      </c>
      <c r="H2797">
        <f>ABS(G2797)</f>
        <v/>
      </c>
    </row>
    <row r="2798">
      <c r="A2798">
        <f>'03_DADOS_LIMPOS'!A2774</f>
        <v/>
      </c>
      <c r="B2798">
        <f>'03_DADOS_LIMPOS'!C2774</f>
        <v/>
      </c>
      <c r="C2798">
        <f>'03_DADOS_LIMPOS'!D2774</f>
        <v/>
      </c>
      <c r="D2798">
        <f>'03_DADOS_LIMPOS'!K2774</f>
        <v/>
      </c>
      <c r="E2798">
        <f>$B$8+$B$9*D2798</f>
        <v/>
      </c>
      <c r="F2798">
        <f>C2798-E2798</f>
        <v/>
      </c>
      <c r="G2798">
        <f>F2798/$B$11</f>
        <v/>
      </c>
      <c r="H2798">
        <f>ABS(G2798)</f>
        <v/>
      </c>
    </row>
    <row r="2799">
      <c r="A2799">
        <f>'03_DADOS_LIMPOS'!A2775</f>
        <v/>
      </c>
      <c r="B2799">
        <f>'03_DADOS_LIMPOS'!C2775</f>
        <v/>
      </c>
      <c r="C2799">
        <f>'03_DADOS_LIMPOS'!D2775</f>
        <v/>
      </c>
      <c r="D2799">
        <f>'03_DADOS_LIMPOS'!K2775</f>
        <v/>
      </c>
      <c r="E2799">
        <f>$B$8+$B$9*D2799</f>
        <v/>
      </c>
      <c r="F2799">
        <f>C2799-E2799</f>
        <v/>
      </c>
      <c r="G2799">
        <f>F2799/$B$11</f>
        <v/>
      </c>
      <c r="H2799">
        <f>ABS(G2799)</f>
        <v/>
      </c>
    </row>
    <row r="2800">
      <c r="A2800">
        <f>'03_DADOS_LIMPOS'!A2776</f>
        <v/>
      </c>
      <c r="B2800">
        <f>'03_DADOS_LIMPOS'!C2776</f>
        <v/>
      </c>
      <c r="C2800">
        <f>'03_DADOS_LIMPOS'!D2776</f>
        <v/>
      </c>
      <c r="D2800">
        <f>'03_DADOS_LIMPOS'!K2776</f>
        <v/>
      </c>
      <c r="E2800">
        <f>$B$8+$B$9*D2800</f>
        <v/>
      </c>
      <c r="F2800">
        <f>C2800-E2800</f>
        <v/>
      </c>
      <c r="G2800">
        <f>F2800/$B$11</f>
        <v/>
      </c>
      <c r="H2800">
        <f>ABS(G2800)</f>
        <v/>
      </c>
    </row>
    <row r="2801">
      <c r="A2801">
        <f>'03_DADOS_LIMPOS'!A2777</f>
        <v/>
      </c>
      <c r="B2801">
        <f>'03_DADOS_LIMPOS'!C2777</f>
        <v/>
      </c>
      <c r="C2801">
        <f>'03_DADOS_LIMPOS'!D2777</f>
        <v/>
      </c>
      <c r="D2801">
        <f>'03_DADOS_LIMPOS'!K2777</f>
        <v/>
      </c>
      <c r="E2801">
        <f>$B$8+$B$9*D2801</f>
        <v/>
      </c>
      <c r="F2801">
        <f>C2801-E2801</f>
        <v/>
      </c>
      <c r="G2801">
        <f>F2801/$B$11</f>
        <v/>
      </c>
      <c r="H2801">
        <f>ABS(G2801)</f>
        <v/>
      </c>
    </row>
    <row r="2802">
      <c r="A2802">
        <f>'03_DADOS_LIMPOS'!A2778</f>
        <v/>
      </c>
      <c r="B2802">
        <f>'03_DADOS_LIMPOS'!C2778</f>
        <v/>
      </c>
      <c r="C2802">
        <f>'03_DADOS_LIMPOS'!D2778</f>
        <v/>
      </c>
      <c r="D2802">
        <f>'03_DADOS_LIMPOS'!K2778</f>
        <v/>
      </c>
      <c r="E2802">
        <f>$B$8+$B$9*D2802</f>
        <v/>
      </c>
      <c r="F2802">
        <f>C2802-E2802</f>
        <v/>
      </c>
      <c r="G2802">
        <f>F2802/$B$11</f>
        <v/>
      </c>
      <c r="H2802">
        <f>ABS(G2802)</f>
        <v/>
      </c>
    </row>
    <row r="2803">
      <c r="A2803">
        <f>'03_DADOS_LIMPOS'!A2779</f>
        <v/>
      </c>
      <c r="B2803">
        <f>'03_DADOS_LIMPOS'!C2779</f>
        <v/>
      </c>
      <c r="C2803">
        <f>'03_DADOS_LIMPOS'!D2779</f>
        <v/>
      </c>
      <c r="D2803">
        <f>'03_DADOS_LIMPOS'!K2779</f>
        <v/>
      </c>
      <c r="E2803">
        <f>$B$8+$B$9*D2803</f>
        <v/>
      </c>
      <c r="F2803">
        <f>C2803-E2803</f>
        <v/>
      </c>
      <c r="G2803">
        <f>F2803/$B$11</f>
        <v/>
      </c>
      <c r="H2803">
        <f>ABS(G2803)</f>
        <v/>
      </c>
    </row>
    <row r="2804">
      <c r="A2804">
        <f>'03_DADOS_LIMPOS'!A2780</f>
        <v/>
      </c>
      <c r="B2804">
        <f>'03_DADOS_LIMPOS'!C2780</f>
        <v/>
      </c>
      <c r="C2804">
        <f>'03_DADOS_LIMPOS'!D2780</f>
        <v/>
      </c>
      <c r="D2804">
        <f>'03_DADOS_LIMPOS'!K2780</f>
        <v/>
      </c>
      <c r="E2804">
        <f>$B$8+$B$9*D2804</f>
        <v/>
      </c>
      <c r="F2804">
        <f>C2804-E2804</f>
        <v/>
      </c>
      <c r="G2804">
        <f>F2804/$B$11</f>
        <v/>
      </c>
      <c r="H2804">
        <f>ABS(G2804)</f>
        <v/>
      </c>
    </row>
    <row r="2805">
      <c r="A2805">
        <f>'03_DADOS_LIMPOS'!A2781</f>
        <v/>
      </c>
      <c r="B2805">
        <f>'03_DADOS_LIMPOS'!C2781</f>
        <v/>
      </c>
      <c r="C2805">
        <f>'03_DADOS_LIMPOS'!D2781</f>
        <v/>
      </c>
      <c r="D2805">
        <f>'03_DADOS_LIMPOS'!K2781</f>
        <v/>
      </c>
      <c r="E2805">
        <f>$B$8+$B$9*D2805</f>
        <v/>
      </c>
      <c r="F2805">
        <f>C2805-E2805</f>
        <v/>
      </c>
      <c r="G2805">
        <f>F2805/$B$11</f>
        <v/>
      </c>
      <c r="H2805">
        <f>ABS(G2805)</f>
        <v/>
      </c>
    </row>
    <row r="2806">
      <c r="A2806">
        <f>'03_DADOS_LIMPOS'!A2782</f>
        <v/>
      </c>
      <c r="B2806">
        <f>'03_DADOS_LIMPOS'!C2782</f>
        <v/>
      </c>
      <c r="C2806">
        <f>'03_DADOS_LIMPOS'!D2782</f>
        <v/>
      </c>
      <c r="D2806">
        <f>'03_DADOS_LIMPOS'!K2782</f>
        <v/>
      </c>
      <c r="E2806">
        <f>$B$8+$B$9*D2806</f>
        <v/>
      </c>
      <c r="F2806">
        <f>C2806-E2806</f>
        <v/>
      </c>
      <c r="G2806">
        <f>F2806/$B$11</f>
        <v/>
      </c>
      <c r="H2806">
        <f>ABS(G2806)</f>
        <v/>
      </c>
    </row>
    <row r="2807">
      <c r="A2807">
        <f>'03_DADOS_LIMPOS'!A2783</f>
        <v/>
      </c>
      <c r="B2807">
        <f>'03_DADOS_LIMPOS'!C2783</f>
        <v/>
      </c>
      <c r="C2807">
        <f>'03_DADOS_LIMPOS'!D2783</f>
        <v/>
      </c>
      <c r="D2807">
        <f>'03_DADOS_LIMPOS'!K2783</f>
        <v/>
      </c>
      <c r="E2807">
        <f>$B$8+$B$9*D2807</f>
        <v/>
      </c>
      <c r="F2807">
        <f>C2807-E2807</f>
        <v/>
      </c>
      <c r="G2807">
        <f>F2807/$B$11</f>
        <v/>
      </c>
      <c r="H2807">
        <f>ABS(G2807)</f>
        <v/>
      </c>
    </row>
    <row r="2808">
      <c r="A2808">
        <f>'03_DADOS_LIMPOS'!A2784</f>
        <v/>
      </c>
      <c r="B2808">
        <f>'03_DADOS_LIMPOS'!C2784</f>
        <v/>
      </c>
      <c r="C2808">
        <f>'03_DADOS_LIMPOS'!D2784</f>
        <v/>
      </c>
      <c r="D2808">
        <f>'03_DADOS_LIMPOS'!K2784</f>
        <v/>
      </c>
      <c r="E2808">
        <f>$B$8+$B$9*D2808</f>
        <v/>
      </c>
      <c r="F2808">
        <f>C2808-E2808</f>
        <v/>
      </c>
      <c r="G2808">
        <f>F2808/$B$11</f>
        <v/>
      </c>
      <c r="H2808">
        <f>ABS(G2808)</f>
        <v/>
      </c>
    </row>
    <row r="2809">
      <c r="A2809">
        <f>'03_DADOS_LIMPOS'!A2785</f>
        <v/>
      </c>
      <c r="B2809">
        <f>'03_DADOS_LIMPOS'!C2785</f>
        <v/>
      </c>
      <c r="C2809">
        <f>'03_DADOS_LIMPOS'!D2785</f>
        <v/>
      </c>
      <c r="D2809">
        <f>'03_DADOS_LIMPOS'!K2785</f>
        <v/>
      </c>
      <c r="E2809">
        <f>$B$8+$B$9*D2809</f>
        <v/>
      </c>
      <c r="F2809">
        <f>C2809-E2809</f>
        <v/>
      </c>
      <c r="G2809">
        <f>F2809/$B$11</f>
        <v/>
      </c>
      <c r="H2809">
        <f>ABS(G2809)</f>
        <v/>
      </c>
    </row>
    <row r="2810">
      <c r="A2810">
        <f>'03_DADOS_LIMPOS'!A2786</f>
        <v/>
      </c>
      <c r="B2810">
        <f>'03_DADOS_LIMPOS'!C2786</f>
        <v/>
      </c>
      <c r="C2810">
        <f>'03_DADOS_LIMPOS'!D2786</f>
        <v/>
      </c>
      <c r="D2810">
        <f>'03_DADOS_LIMPOS'!K2786</f>
        <v/>
      </c>
      <c r="E2810">
        <f>$B$8+$B$9*D2810</f>
        <v/>
      </c>
      <c r="F2810">
        <f>C2810-E2810</f>
        <v/>
      </c>
      <c r="G2810">
        <f>F2810/$B$11</f>
        <v/>
      </c>
      <c r="H2810">
        <f>ABS(G2810)</f>
        <v/>
      </c>
    </row>
    <row r="2811">
      <c r="A2811">
        <f>'03_DADOS_LIMPOS'!A2787</f>
        <v/>
      </c>
      <c r="B2811">
        <f>'03_DADOS_LIMPOS'!C2787</f>
        <v/>
      </c>
      <c r="C2811">
        <f>'03_DADOS_LIMPOS'!D2787</f>
        <v/>
      </c>
      <c r="D2811">
        <f>'03_DADOS_LIMPOS'!K2787</f>
        <v/>
      </c>
      <c r="E2811">
        <f>$B$8+$B$9*D2811</f>
        <v/>
      </c>
      <c r="F2811">
        <f>C2811-E2811</f>
        <v/>
      </c>
      <c r="G2811">
        <f>F2811/$B$11</f>
        <v/>
      </c>
      <c r="H2811">
        <f>ABS(G2811)</f>
        <v/>
      </c>
    </row>
    <row r="2812">
      <c r="A2812">
        <f>'03_DADOS_LIMPOS'!A2788</f>
        <v/>
      </c>
      <c r="B2812">
        <f>'03_DADOS_LIMPOS'!C2788</f>
        <v/>
      </c>
      <c r="C2812">
        <f>'03_DADOS_LIMPOS'!D2788</f>
        <v/>
      </c>
      <c r="D2812">
        <f>'03_DADOS_LIMPOS'!K2788</f>
        <v/>
      </c>
      <c r="E2812">
        <f>$B$8+$B$9*D2812</f>
        <v/>
      </c>
      <c r="F2812">
        <f>C2812-E2812</f>
        <v/>
      </c>
      <c r="G2812">
        <f>F2812/$B$11</f>
        <v/>
      </c>
      <c r="H2812">
        <f>ABS(G2812)</f>
        <v/>
      </c>
    </row>
    <row r="2813">
      <c r="A2813">
        <f>'03_DADOS_LIMPOS'!A2789</f>
        <v/>
      </c>
      <c r="B2813">
        <f>'03_DADOS_LIMPOS'!C2789</f>
        <v/>
      </c>
      <c r="C2813">
        <f>'03_DADOS_LIMPOS'!D2789</f>
        <v/>
      </c>
      <c r="D2813">
        <f>'03_DADOS_LIMPOS'!K2789</f>
        <v/>
      </c>
      <c r="E2813">
        <f>$B$8+$B$9*D2813</f>
        <v/>
      </c>
      <c r="F2813">
        <f>C2813-E2813</f>
        <v/>
      </c>
      <c r="G2813">
        <f>F2813/$B$11</f>
        <v/>
      </c>
      <c r="H2813">
        <f>ABS(G2813)</f>
        <v/>
      </c>
    </row>
    <row r="2814">
      <c r="A2814">
        <f>'03_DADOS_LIMPOS'!A2790</f>
        <v/>
      </c>
      <c r="B2814">
        <f>'03_DADOS_LIMPOS'!C2790</f>
        <v/>
      </c>
      <c r="C2814">
        <f>'03_DADOS_LIMPOS'!D2790</f>
        <v/>
      </c>
      <c r="D2814">
        <f>'03_DADOS_LIMPOS'!K2790</f>
        <v/>
      </c>
      <c r="E2814">
        <f>$B$8+$B$9*D2814</f>
        <v/>
      </c>
      <c r="F2814">
        <f>C2814-E2814</f>
        <v/>
      </c>
      <c r="G2814">
        <f>F2814/$B$11</f>
        <v/>
      </c>
      <c r="H2814">
        <f>ABS(G2814)</f>
        <v/>
      </c>
    </row>
    <row r="2815">
      <c r="A2815">
        <f>'03_DADOS_LIMPOS'!A2791</f>
        <v/>
      </c>
      <c r="B2815">
        <f>'03_DADOS_LIMPOS'!C2791</f>
        <v/>
      </c>
      <c r="C2815">
        <f>'03_DADOS_LIMPOS'!D2791</f>
        <v/>
      </c>
      <c r="D2815">
        <f>'03_DADOS_LIMPOS'!K2791</f>
        <v/>
      </c>
      <c r="E2815">
        <f>$B$8+$B$9*D2815</f>
        <v/>
      </c>
      <c r="F2815">
        <f>C2815-E2815</f>
        <v/>
      </c>
      <c r="G2815">
        <f>F2815/$B$11</f>
        <v/>
      </c>
      <c r="H2815">
        <f>ABS(G2815)</f>
        <v/>
      </c>
    </row>
    <row r="2816">
      <c r="A2816">
        <f>'03_DADOS_LIMPOS'!A2792</f>
        <v/>
      </c>
      <c r="B2816">
        <f>'03_DADOS_LIMPOS'!C2792</f>
        <v/>
      </c>
      <c r="C2816">
        <f>'03_DADOS_LIMPOS'!D2792</f>
        <v/>
      </c>
      <c r="D2816">
        <f>'03_DADOS_LIMPOS'!K2792</f>
        <v/>
      </c>
      <c r="E2816">
        <f>$B$8+$B$9*D2816</f>
        <v/>
      </c>
      <c r="F2816">
        <f>C2816-E2816</f>
        <v/>
      </c>
      <c r="G2816">
        <f>F2816/$B$11</f>
        <v/>
      </c>
      <c r="H2816">
        <f>ABS(G2816)</f>
        <v/>
      </c>
    </row>
    <row r="2817">
      <c r="A2817">
        <f>'03_DADOS_LIMPOS'!A2793</f>
        <v/>
      </c>
      <c r="B2817">
        <f>'03_DADOS_LIMPOS'!C2793</f>
        <v/>
      </c>
      <c r="C2817">
        <f>'03_DADOS_LIMPOS'!D2793</f>
        <v/>
      </c>
      <c r="D2817">
        <f>'03_DADOS_LIMPOS'!K2793</f>
        <v/>
      </c>
      <c r="E2817">
        <f>$B$8+$B$9*D2817</f>
        <v/>
      </c>
      <c r="F2817">
        <f>C2817-E2817</f>
        <v/>
      </c>
      <c r="G2817">
        <f>F2817/$B$11</f>
        <v/>
      </c>
      <c r="H2817">
        <f>ABS(G2817)</f>
        <v/>
      </c>
    </row>
    <row r="2818">
      <c r="A2818">
        <f>'03_DADOS_LIMPOS'!A2794</f>
        <v/>
      </c>
      <c r="B2818">
        <f>'03_DADOS_LIMPOS'!C2794</f>
        <v/>
      </c>
      <c r="C2818">
        <f>'03_DADOS_LIMPOS'!D2794</f>
        <v/>
      </c>
      <c r="D2818">
        <f>'03_DADOS_LIMPOS'!K2794</f>
        <v/>
      </c>
      <c r="E2818">
        <f>$B$8+$B$9*D2818</f>
        <v/>
      </c>
      <c r="F2818">
        <f>C2818-E2818</f>
        <v/>
      </c>
      <c r="G2818">
        <f>F2818/$B$11</f>
        <v/>
      </c>
      <c r="H2818">
        <f>ABS(G2818)</f>
        <v/>
      </c>
    </row>
    <row r="2819">
      <c r="A2819">
        <f>'03_DADOS_LIMPOS'!A2795</f>
        <v/>
      </c>
      <c r="B2819">
        <f>'03_DADOS_LIMPOS'!C2795</f>
        <v/>
      </c>
      <c r="C2819">
        <f>'03_DADOS_LIMPOS'!D2795</f>
        <v/>
      </c>
      <c r="D2819">
        <f>'03_DADOS_LIMPOS'!K2795</f>
        <v/>
      </c>
      <c r="E2819">
        <f>$B$8+$B$9*D2819</f>
        <v/>
      </c>
      <c r="F2819">
        <f>C2819-E2819</f>
        <v/>
      </c>
      <c r="G2819">
        <f>F2819/$B$11</f>
        <v/>
      </c>
      <c r="H2819">
        <f>ABS(G2819)</f>
        <v/>
      </c>
    </row>
    <row r="2820">
      <c r="A2820">
        <f>'03_DADOS_LIMPOS'!A2796</f>
        <v/>
      </c>
      <c r="B2820">
        <f>'03_DADOS_LIMPOS'!C2796</f>
        <v/>
      </c>
      <c r="C2820">
        <f>'03_DADOS_LIMPOS'!D2796</f>
        <v/>
      </c>
      <c r="D2820">
        <f>'03_DADOS_LIMPOS'!K2796</f>
        <v/>
      </c>
      <c r="E2820">
        <f>$B$8+$B$9*D2820</f>
        <v/>
      </c>
      <c r="F2820">
        <f>C2820-E2820</f>
        <v/>
      </c>
      <c r="G2820">
        <f>F2820/$B$11</f>
        <v/>
      </c>
      <c r="H2820">
        <f>ABS(G2820)</f>
        <v/>
      </c>
    </row>
    <row r="2821">
      <c r="A2821">
        <f>'03_DADOS_LIMPOS'!A2797</f>
        <v/>
      </c>
      <c r="B2821">
        <f>'03_DADOS_LIMPOS'!C2797</f>
        <v/>
      </c>
      <c r="C2821">
        <f>'03_DADOS_LIMPOS'!D2797</f>
        <v/>
      </c>
      <c r="D2821">
        <f>'03_DADOS_LIMPOS'!K2797</f>
        <v/>
      </c>
      <c r="E2821">
        <f>$B$8+$B$9*D2821</f>
        <v/>
      </c>
      <c r="F2821">
        <f>C2821-E2821</f>
        <v/>
      </c>
      <c r="G2821">
        <f>F2821/$B$11</f>
        <v/>
      </c>
      <c r="H2821">
        <f>ABS(G2821)</f>
        <v/>
      </c>
    </row>
    <row r="2822">
      <c r="A2822">
        <f>'03_DADOS_LIMPOS'!A2798</f>
        <v/>
      </c>
      <c r="B2822">
        <f>'03_DADOS_LIMPOS'!C2798</f>
        <v/>
      </c>
      <c r="C2822">
        <f>'03_DADOS_LIMPOS'!D2798</f>
        <v/>
      </c>
      <c r="D2822">
        <f>'03_DADOS_LIMPOS'!K2798</f>
        <v/>
      </c>
      <c r="E2822">
        <f>$B$8+$B$9*D2822</f>
        <v/>
      </c>
      <c r="F2822">
        <f>C2822-E2822</f>
        <v/>
      </c>
      <c r="G2822">
        <f>F2822/$B$11</f>
        <v/>
      </c>
      <c r="H2822">
        <f>ABS(G2822)</f>
        <v/>
      </c>
    </row>
    <row r="2823">
      <c r="A2823">
        <f>'03_DADOS_LIMPOS'!A2799</f>
        <v/>
      </c>
      <c r="B2823">
        <f>'03_DADOS_LIMPOS'!C2799</f>
        <v/>
      </c>
      <c r="C2823">
        <f>'03_DADOS_LIMPOS'!D2799</f>
        <v/>
      </c>
      <c r="D2823">
        <f>'03_DADOS_LIMPOS'!K2799</f>
        <v/>
      </c>
      <c r="E2823">
        <f>$B$8+$B$9*D2823</f>
        <v/>
      </c>
      <c r="F2823">
        <f>C2823-E2823</f>
        <v/>
      </c>
      <c r="G2823">
        <f>F2823/$B$11</f>
        <v/>
      </c>
      <c r="H2823">
        <f>ABS(G2823)</f>
        <v/>
      </c>
    </row>
    <row r="2824">
      <c r="A2824">
        <f>'03_DADOS_LIMPOS'!A2800</f>
        <v/>
      </c>
      <c r="B2824">
        <f>'03_DADOS_LIMPOS'!C2800</f>
        <v/>
      </c>
      <c r="C2824">
        <f>'03_DADOS_LIMPOS'!D2800</f>
        <v/>
      </c>
      <c r="D2824">
        <f>'03_DADOS_LIMPOS'!K2800</f>
        <v/>
      </c>
      <c r="E2824">
        <f>$B$8+$B$9*D2824</f>
        <v/>
      </c>
      <c r="F2824">
        <f>C2824-E2824</f>
        <v/>
      </c>
      <c r="G2824">
        <f>F2824/$B$11</f>
        <v/>
      </c>
      <c r="H2824">
        <f>ABS(G2824)</f>
        <v/>
      </c>
    </row>
    <row r="2825">
      <c r="A2825">
        <f>'03_DADOS_LIMPOS'!A2801</f>
        <v/>
      </c>
      <c r="B2825">
        <f>'03_DADOS_LIMPOS'!C2801</f>
        <v/>
      </c>
      <c r="C2825">
        <f>'03_DADOS_LIMPOS'!D2801</f>
        <v/>
      </c>
      <c r="D2825">
        <f>'03_DADOS_LIMPOS'!K2801</f>
        <v/>
      </c>
      <c r="E2825">
        <f>$B$8+$B$9*D2825</f>
        <v/>
      </c>
      <c r="F2825">
        <f>C2825-E2825</f>
        <v/>
      </c>
      <c r="G2825">
        <f>F2825/$B$11</f>
        <v/>
      </c>
      <c r="H2825">
        <f>ABS(G2825)</f>
        <v/>
      </c>
    </row>
    <row r="2826">
      <c r="A2826">
        <f>'03_DADOS_LIMPOS'!A2802</f>
        <v/>
      </c>
      <c r="B2826">
        <f>'03_DADOS_LIMPOS'!C2802</f>
        <v/>
      </c>
      <c r="C2826">
        <f>'03_DADOS_LIMPOS'!D2802</f>
        <v/>
      </c>
      <c r="D2826">
        <f>'03_DADOS_LIMPOS'!K2802</f>
        <v/>
      </c>
      <c r="E2826">
        <f>$B$8+$B$9*D2826</f>
        <v/>
      </c>
      <c r="F2826">
        <f>C2826-E2826</f>
        <v/>
      </c>
      <c r="G2826">
        <f>F2826/$B$11</f>
        <v/>
      </c>
      <c r="H2826">
        <f>ABS(G2826)</f>
        <v/>
      </c>
    </row>
    <row r="2827">
      <c r="A2827">
        <f>'03_DADOS_LIMPOS'!A2803</f>
        <v/>
      </c>
      <c r="B2827">
        <f>'03_DADOS_LIMPOS'!C2803</f>
        <v/>
      </c>
      <c r="C2827">
        <f>'03_DADOS_LIMPOS'!D2803</f>
        <v/>
      </c>
      <c r="D2827">
        <f>'03_DADOS_LIMPOS'!K2803</f>
        <v/>
      </c>
      <c r="E2827">
        <f>$B$8+$B$9*D2827</f>
        <v/>
      </c>
      <c r="F2827">
        <f>C2827-E2827</f>
        <v/>
      </c>
      <c r="G2827">
        <f>F2827/$B$11</f>
        <v/>
      </c>
      <c r="H2827">
        <f>ABS(G2827)</f>
        <v/>
      </c>
    </row>
    <row r="2828">
      <c r="A2828">
        <f>'03_DADOS_LIMPOS'!A2804</f>
        <v/>
      </c>
      <c r="B2828">
        <f>'03_DADOS_LIMPOS'!C2804</f>
        <v/>
      </c>
      <c r="C2828">
        <f>'03_DADOS_LIMPOS'!D2804</f>
        <v/>
      </c>
      <c r="D2828">
        <f>'03_DADOS_LIMPOS'!K2804</f>
        <v/>
      </c>
      <c r="E2828">
        <f>$B$8+$B$9*D2828</f>
        <v/>
      </c>
      <c r="F2828">
        <f>C2828-E2828</f>
        <v/>
      </c>
      <c r="G2828">
        <f>F2828/$B$11</f>
        <v/>
      </c>
      <c r="H2828">
        <f>ABS(G2828)</f>
        <v/>
      </c>
    </row>
    <row r="2829">
      <c r="A2829">
        <f>'03_DADOS_LIMPOS'!A2805</f>
        <v/>
      </c>
      <c r="B2829">
        <f>'03_DADOS_LIMPOS'!C2805</f>
        <v/>
      </c>
      <c r="C2829">
        <f>'03_DADOS_LIMPOS'!D2805</f>
        <v/>
      </c>
      <c r="D2829">
        <f>'03_DADOS_LIMPOS'!K2805</f>
        <v/>
      </c>
      <c r="E2829">
        <f>$B$8+$B$9*D2829</f>
        <v/>
      </c>
      <c r="F2829">
        <f>C2829-E2829</f>
        <v/>
      </c>
      <c r="G2829">
        <f>F2829/$B$11</f>
        <v/>
      </c>
      <c r="H2829">
        <f>ABS(G2829)</f>
        <v/>
      </c>
    </row>
    <row r="2830">
      <c r="A2830">
        <f>'03_DADOS_LIMPOS'!A2806</f>
        <v/>
      </c>
      <c r="B2830">
        <f>'03_DADOS_LIMPOS'!C2806</f>
        <v/>
      </c>
      <c r="C2830">
        <f>'03_DADOS_LIMPOS'!D2806</f>
        <v/>
      </c>
      <c r="D2830">
        <f>'03_DADOS_LIMPOS'!K2806</f>
        <v/>
      </c>
      <c r="E2830">
        <f>$B$8+$B$9*D2830</f>
        <v/>
      </c>
      <c r="F2830">
        <f>C2830-E2830</f>
        <v/>
      </c>
      <c r="G2830">
        <f>F2830/$B$11</f>
        <v/>
      </c>
      <c r="H2830">
        <f>ABS(G2830)</f>
        <v/>
      </c>
    </row>
    <row r="2831">
      <c r="A2831">
        <f>'03_DADOS_LIMPOS'!A2807</f>
        <v/>
      </c>
      <c r="B2831">
        <f>'03_DADOS_LIMPOS'!C2807</f>
        <v/>
      </c>
      <c r="C2831">
        <f>'03_DADOS_LIMPOS'!D2807</f>
        <v/>
      </c>
      <c r="D2831">
        <f>'03_DADOS_LIMPOS'!K2807</f>
        <v/>
      </c>
      <c r="E2831">
        <f>$B$8+$B$9*D2831</f>
        <v/>
      </c>
      <c r="F2831">
        <f>C2831-E2831</f>
        <v/>
      </c>
      <c r="G2831">
        <f>F2831/$B$11</f>
        <v/>
      </c>
      <c r="H2831">
        <f>ABS(G2831)</f>
        <v/>
      </c>
    </row>
    <row r="2832">
      <c r="A2832">
        <f>'03_DADOS_LIMPOS'!A2808</f>
        <v/>
      </c>
      <c r="B2832">
        <f>'03_DADOS_LIMPOS'!C2808</f>
        <v/>
      </c>
      <c r="C2832">
        <f>'03_DADOS_LIMPOS'!D2808</f>
        <v/>
      </c>
      <c r="D2832">
        <f>'03_DADOS_LIMPOS'!K2808</f>
        <v/>
      </c>
      <c r="E2832">
        <f>$B$8+$B$9*D2832</f>
        <v/>
      </c>
      <c r="F2832">
        <f>C2832-E2832</f>
        <v/>
      </c>
      <c r="G2832">
        <f>F2832/$B$11</f>
        <v/>
      </c>
      <c r="H2832">
        <f>ABS(G2832)</f>
        <v/>
      </c>
    </row>
    <row r="2833">
      <c r="A2833">
        <f>'03_DADOS_LIMPOS'!A2809</f>
        <v/>
      </c>
      <c r="B2833">
        <f>'03_DADOS_LIMPOS'!C2809</f>
        <v/>
      </c>
      <c r="C2833">
        <f>'03_DADOS_LIMPOS'!D2809</f>
        <v/>
      </c>
      <c r="D2833">
        <f>'03_DADOS_LIMPOS'!K2809</f>
        <v/>
      </c>
      <c r="E2833">
        <f>$B$8+$B$9*D2833</f>
        <v/>
      </c>
      <c r="F2833">
        <f>C2833-E2833</f>
        <v/>
      </c>
      <c r="G2833">
        <f>F2833/$B$11</f>
        <v/>
      </c>
      <c r="H2833">
        <f>ABS(G2833)</f>
        <v/>
      </c>
    </row>
    <row r="2834">
      <c r="A2834">
        <f>'03_DADOS_LIMPOS'!A2810</f>
        <v/>
      </c>
      <c r="B2834">
        <f>'03_DADOS_LIMPOS'!C2810</f>
        <v/>
      </c>
      <c r="C2834">
        <f>'03_DADOS_LIMPOS'!D2810</f>
        <v/>
      </c>
      <c r="D2834">
        <f>'03_DADOS_LIMPOS'!K2810</f>
        <v/>
      </c>
      <c r="E2834">
        <f>$B$8+$B$9*D2834</f>
        <v/>
      </c>
      <c r="F2834">
        <f>C2834-E2834</f>
        <v/>
      </c>
      <c r="G2834">
        <f>F2834/$B$11</f>
        <v/>
      </c>
      <c r="H2834">
        <f>ABS(G2834)</f>
        <v/>
      </c>
    </row>
    <row r="2835">
      <c r="A2835">
        <f>'03_DADOS_LIMPOS'!A2811</f>
        <v/>
      </c>
      <c r="B2835">
        <f>'03_DADOS_LIMPOS'!C2811</f>
        <v/>
      </c>
      <c r="C2835">
        <f>'03_DADOS_LIMPOS'!D2811</f>
        <v/>
      </c>
      <c r="D2835">
        <f>'03_DADOS_LIMPOS'!K2811</f>
        <v/>
      </c>
      <c r="E2835">
        <f>$B$8+$B$9*D2835</f>
        <v/>
      </c>
      <c r="F2835">
        <f>C2835-E2835</f>
        <v/>
      </c>
      <c r="G2835">
        <f>F2835/$B$11</f>
        <v/>
      </c>
      <c r="H2835">
        <f>ABS(G2835)</f>
        <v/>
      </c>
    </row>
    <row r="2836">
      <c r="A2836">
        <f>'03_DADOS_LIMPOS'!A2812</f>
        <v/>
      </c>
      <c r="B2836">
        <f>'03_DADOS_LIMPOS'!C2812</f>
        <v/>
      </c>
      <c r="C2836">
        <f>'03_DADOS_LIMPOS'!D2812</f>
        <v/>
      </c>
      <c r="D2836">
        <f>'03_DADOS_LIMPOS'!K2812</f>
        <v/>
      </c>
      <c r="E2836">
        <f>$B$8+$B$9*D2836</f>
        <v/>
      </c>
      <c r="F2836">
        <f>C2836-E2836</f>
        <v/>
      </c>
      <c r="G2836">
        <f>F2836/$B$11</f>
        <v/>
      </c>
      <c r="H2836">
        <f>ABS(G2836)</f>
        <v/>
      </c>
    </row>
    <row r="2837">
      <c r="A2837">
        <f>'03_DADOS_LIMPOS'!A2813</f>
        <v/>
      </c>
      <c r="B2837">
        <f>'03_DADOS_LIMPOS'!C2813</f>
        <v/>
      </c>
      <c r="C2837">
        <f>'03_DADOS_LIMPOS'!D2813</f>
        <v/>
      </c>
      <c r="D2837">
        <f>'03_DADOS_LIMPOS'!K2813</f>
        <v/>
      </c>
      <c r="E2837">
        <f>$B$8+$B$9*D2837</f>
        <v/>
      </c>
      <c r="F2837">
        <f>C2837-E2837</f>
        <v/>
      </c>
      <c r="G2837">
        <f>F2837/$B$11</f>
        <v/>
      </c>
      <c r="H2837">
        <f>ABS(G2837)</f>
        <v/>
      </c>
    </row>
    <row r="2838">
      <c r="A2838">
        <f>'03_DADOS_LIMPOS'!A2814</f>
        <v/>
      </c>
      <c r="B2838">
        <f>'03_DADOS_LIMPOS'!C2814</f>
        <v/>
      </c>
      <c r="C2838">
        <f>'03_DADOS_LIMPOS'!D2814</f>
        <v/>
      </c>
      <c r="D2838">
        <f>'03_DADOS_LIMPOS'!K2814</f>
        <v/>
      </c>
      <c r="E2838">
        <f>$B$8+$B$9*D2838</f>
        <v/>
      </c>
      <c r="F2838">
        <f>C2838-E2838</f>
        <v/>
      </c>
      <c r="G2838">
        <f>F2838/$B$11</f>
        <v/>
      </c>
      <c r="H2838">
        <f>ABS(G2838)</f>
        <v/>
      </c>
    </row>
    <row r="2839">
      <c r="A2839">
        <f>'03_DADOS_LIMPOS'!A2815</f>
        <v/>
      </c>
      <c r="B2839">
        <f>'03_DADOS_LIMPOS'!C2815</f>
        <v/>
      </c>
      <c r="C2839">
        <f>'03_DADOS_LIMPOS'!D2815</f>
        <v/>
      </c>
      <c r="D2839">
        <f>'03_DADOS_LIMPOS'!K2815</f>
        <v/>
      </c>
      <c r="E2839">
        <f>$B$8+$B$9*D2839</f>
        <v/>
      </c>
      <c r="F2839">
        <f>C2839-E2839</f>
        <v/>
      </c>
      <c r="G2839">
        <f>F2839/$B$11</f>
        <v/>
      </c>
      <c r="H2839">
        <f>ABS(G2839)</f>
        <v/>
      </c>
    </row>
    <row r="2840">
      <c r="A2840">
        <f>'03_DADOS_LIMPOS'!A2816</f>
        <v/>
      </c>
      <c r="B2840">
        <f>'03_DADOS_LIMPOS'!C2816</f>
        <v/>
      </c>
      <c r="C2840">
        <f>'03_DADOS_LIMPOS'!D2816</f>
        <v/>
      </c>
      <c r="D2840">
        <f>'03_DADOS_LIMPOS'!K2816</f>
        <v/>
      </c>
      <c r="E2840">
        <f>$B$8+$B$9*D2840</f>
        <v/>
      </c>
      <c r="F2840">
        <f>C2840-E2840</f>
        <v/>
      </c>
      <c r="G2840">
        <f>F2840/$B$11</f>
        <v/>
      </c>
      <c r="H2840">
        <f>ABS(G2840)</f>
        <v/>
      </c>
    </row>
    <row r="2841">
      <c r="A2841">
        <f>'03_DADOS_LIMPOS'!A2817</f>
        <v/>
      </c>
      <c r="B2841">
        <f>'03_DADOS_LIMPOS'!C2817</f>
        <v/>
      </c>
      <c r="C2841">
        <f>'03_DADOS_LIMPOS'!D2817</f>
        <v/>
      </c>
      <c r="D2841">
        <f>'03_DADOS_LIMPOS'!K2817</f>
        <v/>
      </c>
      <c r="E2841">
        <f>$B$8+$B$9*D2841</f>
        <v/>
      </c>
      <c r="F2841">
        <f>C2841-E2841</f>
        <v/>
      </c>
      <c r="G2841">
        <f>F2841/$B$11</f>
        <v/>
      </c>
      <c r="H2841">
        <f>ABS(G2841)</f>
        <v/>
      </c>
    </row>
    <row r="2842">
      <c r="A2842">
        <f>'03_DADOS_LIMPOS'!A2818</f>
        <v/>
      </c>
      <c r="B2842">
        <f>'03_DADOS_LIMPOS'!C2818</f>
        <v/>
      </c>
      <c r="C2842">
        <f>'03_DADOS_LIMPOS'!D2818</f>
        <v/>
      </c>
      <c r="D2842">
        <f>'03_DADOS_LIMPOS'!K2818</f>
        <v/>
      </c>
      <c r="E2842">
        <f>$B$8+$B$9*D2842</f>
        <v/>
      </c>
      <c r="F2842">
        <f>C2842-E2842</f>
        <v/>
      </c>
      <c r="G2842">
        <f>F2842/$B$11</f>
        <v/>
      </c>
      <c r="H2842">
        <f>ABS(G2842)</f>
        <v/>
      </c>
    </row>
    <row r="2843">
      <c r="A2843">
        <f>'03_DADOS_LIMPOS'!A2819</f>
        <v/>
      </c>
      <c r="B2843">
        <f>'03_DADOS_LIMPOS'!C2819</f>
        <v/>
      </c>
      <c r="C2843">
        <f>'03_DADOS_LIMPOS'!D2819</f>
        <v/>
      </c>
      <c r="D2843">
        <f>'03_DADOS_LIMPOS'!K2819</f>
        <v/>
      </c>
      <c r="E2843">
        <f>$B$8+$B$9*D2843</f>
        <v/>
      </c>
      <c r="F2843">
        <f>C2843-E2843</f>
        <v/>
      </c>
      <c r="G2843">
        <f>F2843/$B$11</f>
        <v/>
      </c>
      <c r="H2843">
        <f>ABS(G2843)</f>
        <v/>
      </c>
    </row>
    <row r="2844">
      <c r="A2844">
        <f>'03_DADOS_LIMPOS'!A2820</f>
        <v/>
      </c>
      <c r="B2844">
        <f>'03_DADOS_LIMPOS'!C2820</f>
        <v/>
      </c>
      <c r="C2844">
        <f>'03_DADOS_LIMPOS'!D2820</f>
        <v/>
      </c>
      <c r="D2844">
        <f>'03_DADOS_LIMPOS'!K2820</f>
        <v/>
      </c>
      <c r="E2844">
        <f>$B$8+$B$9*D2844</f>
        <v/>
      </c>
      <c r="F2844">
        <f>C2844-E2844</f>
        <v/>
      </c>
      <c r="G2844">
        <f>F2844/$B$11</f>
        <v/>
      </c>
      <c r="H2844">
        <f>ABS(G2844)</f>
        <v/>
      </c>
    </row>
    <row r="2845">
      <c r="A2845">
        <f>'03_DADOS_LIMPOS'!A2821</f>
        <v/>
      </c>
      <c r="B2845">
        <f>'03_DADOS_LIMPOS'!C2821</f>
        <v/>
      </c>
      <c r="C2845">
        <f>'03_DADOS_LIMPOS'!D2821</f>
        <v/>
      </c>
      <c r="D2845">
        <f>'03_DADOS_LIMPOS'!K2821</f>
        <v/>
      </c>
      <c r="E2845">
        <f>$B$8+$B$9*D2845</f>
        <v/>
      </c>
      <c r="F2845">
        <f>C2845-E2845</f>
        <v/>
      </c>
      <c r="G2845">
        <f>F2845/$B$11</f>
        <v/>
      </c>
      <c r="H2845">
        <f>ABS(G2845)</f>
        <v/>
      </c>
    </row>
    <row r="2846">
      <c r="A2846">
        <f>'03_DADOS_LIMPOS'!A2822</f>
        <v/>
      </c>
      <c r="B2846">
        <f>'03_DADOS_LIMPOS'!C2822</f>
        <v/>
      </c>
      <c r="C2846">
        <f>'03_DADOS_LIMPOS'!D2822</f>
        <v/>
      </c>
      <c r="D2846">
        <f>'03_DADOS_LIMPOS'!K2822</f>
        <v/>
      </c>
      <c r="E2846">
        <f>$B$8+$B$9*D2846</f>
        <v/>
      </c>
      <c r="F2846">
        <f>C2846-E2846</f>
        <v/>
      </c>
      <c r="G2846">
        <f>F2846/$B$11</f>
        <v/>
      </c>
      <c r="H2846">
        <f>ABS(G2846)</f>
        <v/>
      </c>
    </row>
    <row r="2847">
      <c r="A2847">
        <f>'03_DADOS_LIMPOS'!A2823</f>
        <v/>
      </c>
      <c r="B2847">
        <f>'03_DADOS_LIMPOS'!C2823</f>
        <v/>
      </c>
      <c r="C2847">
        <f>'03_DADOS_LIMPOS'!D2823</f>
        <v/>
      </c>
      <c r="D2847">
        <f>'03_DADOS_LIMPOS'!K2823</f>
        <v/>
      </c>
      <c r="E2847">
        <f>$B$8+$B$9*D2847</f>
        <v/>
      </c>
      <c r="F2847">
        <f>C2847-E2847</f>
        <v/>
      </c>
      <c r="G2847">
        <f>F2847/$B$11</f>
        <v/>
      </c>
      <c r="H2847">
        <f>ABS(G2847)</f>
        <v/>
      </c>
    </row>
    <row r="2848">
      <c r="A2848">
        <f>'03_DADOS_LIMPOS'!A2824</f>
        <v/>
      </c>
      <c r="B2848">
        <f>'03_DADOS_LIMPOS'!C2824</f>
        <v/>
      </c>
      <c r="C2848">
        <f>'03_DADOS_LIMPOS'!D2824</f>
        <v/>
      </c>
      <c r="D2848">
        <f>'03_DADOS_LIMPOS'!K2824</f>
        <v/>
      </c>
      <c r="E2848">
        <f>$B$8+$B$9*D2848</f>
        <v/>
      </c>
      <c r="F2848">
        <f>C2848-E2848</f>
        <v/>
      </c>
      <c r="G2848">
        <f>F2848/$B$11</f>
        <v/>
      </c>
      <c r="H2848">
        <f>ABS(G2848)</f>
        <v/>
      </c>
    </row>
    <row r="2849">
      <c r="A2849">
        <f>'03_DADOS_LIMPOS'!A2825</f>
        <v/>
      </c>
      <c r="B2849">
        <f>'03_DADOS_LIMPOS'!C2825</f>
        <v/>
      </c>
      <c r="C2849">
        <f>'03_DADOS_LIMPOS'!D2825</f>
        <v/>
      </c>
      <c r="D2849">
        <f>'03_DADOS_LIMPOS'!K2825</f>
        <v/>
      </c>
      <c r="E2849">
        <f>$B$8+$B$9*D2849</f>
        <v/>
      </c>
      <c r="F2849">
        <f>C2849-E2849</f>
        <v/>
      </c>
      <c r="G2849">
        <f>F2849/$B$11</f>
        <v/>
      </c>
      <c r="H2849">
        <f>ABS(G2849)</f>
        <v/>
      </c>
    </row>
    <row r="2850">
      <c r="A2850">
        <f>'03_DADOS_LIMPOS'!A2826</f>
        <v/>
      </c>
      <c r="B2850">
        <f>'03_DADOS_LIMPOS'!C2826</f>
        <v/>
      </c>
      <c r="C2850">
        <f>'03_DADOS_LIMPOS'!D2826</f>
        <v/>
      </c>
      <c r="D2850">
        <f>'03_DADOS_LIMPOS'!K2826</f>
        <v/>
      </c>
      <c r="E2850">
        <f>$B$8+$B$9*D2850</f>
        <v/>
      </c>
      <c r="F2850">
        <f>C2850-E2850</f>
        <v/>
      </c>
      <c r="G2850">
        <f>F2850/$B$11</f>
        <v/>
      </c>
      <c r="H2850">
        <f>ABS(G2850)</f>
        <v/>
      </c>
    </row>
    <row r="2851">
      <c r="A2851">
        <f>'03_DADOS_LIMPOS'!A2827</f>
        <v/>
      </c>
      <c r="B2851">
        <f>'03_DADOS_LIMPOS'!C2827</f>
        <v/>
      </c>
      <c r="C2851">
        <f>'03_DADOS_LIMPOS'!D2827</f>
        <v/>
      </c>
      <c r="D2851">
        <f>'03_DADOS_LIMPOS'!K2827</f>
        <v/>
      </c>
      <c r="E2851">
        <f>$B$8+$B$9*D2851</f>
        <v/>
      </c>
      <c r="F2851">
        <f>C2851-E2851</f>
        <v/>
      </c>
      <c r="G2851">
        <f>F2851/$B$11</f>
        <v/>
      </c>
      <c r="H2851">
        <f>ABS(G2851)</f>
        <v/>
      </c>
    </row>
    <row r="2852">
      <c r="A2852">
        <f>'03_DADOS_LIMPOS'!A2828</f>
        <v/>
      </c>
      <c r="B2852">
        <f>'03_DADOS_LIMPOS'!C2828</f>
        <v/>
      </c>
      <c r="C2852">
        <f>'03_DADOS_LIMPOS'!D2828</f>
        <v/>
      </c>
      <c r="D2852">
        <f>'03_DADOS_LIMPOS'!K2828</f>
        <v/>
      </c>
      <c r="E2852">
        <f>$B$8+$B$9*D2852</f>
        <v/>
      </c>
      <c r="F2852">
        <f>C2852-E2852</f>
        <v/>
      </c>
      <c r="G2852">
        <f>F2852/$B$11</f>
        <v/>
      </c>
      <c r="H2852">
        <f>ABS(G2852)</f>
        <v/>
      </c>
    </row>
    <row r="2853">
      <c r="A2853">
        <f>'03_DADOS_LIMPOS'!A2829</f>
        <v/>
      </c>
      <c r="B2853">
        <f>'03_DADOS_LIMPOS'!C2829</f>
        <v/>
      </c>
      <c r="C2853">
        <f>'03_DADOS_LIMPOS'!D2829</f>
        <v/>
      </c>
      <c r="D2853">
        <f>'03_DADOS_LIMPOS'!K2829</f>
        <v/>
      </c>
      <c r="E2853">
        <f>$B$8+$B$9*D2853</f>
        <v/>
      </c>
      <c r="F2853">
        <f>C2853-E2853</f>
        <v/>
      </c>
      <c r="G2853">
        <f>F2853/$B$11</f>
        <v/>
      </c>
      <c r="H2853">
        <f>ABS(G2853)</f>
        <v/>
      </c>
    </row>
    <row r="2854">
      <c r="A2854">
        <f>'03_DADOS_LIMPOS'!A2830</f>
        <v/>
      </c>
      <c r="B2854">
        <f>'03_DADOS_LIMPOS'!C2830</f>
        <v/>
      </c>
      <c r="C2854">
        <f>'03_DADOS_LIMPOS'!D2830</f>
        <v/>
      </c>
      <c r="D2854">
        <f>'03_DADOS_LIMPOS'!K2830</f>
        <v/>
      </c>
      <c r="E2854">
        <f>$B$8+$B$9*D2854</f>
        <v/>
      </c>
      <c r="F2854">
        <f>C2854-E2854</f>
        <v/>
      </c>
      <c r="G2854">
        <f>F2854/$B$11</f>
        <v/>
      </c>
      <c r="H2854">
        <f>ABS(G2854)</f>
        <v/>
      </c>
    </row>
    <row r="2855">
      <c r="A2855">
        <f>'03_DADOS_LIMPOS'!A2831</f>
        <v/>
      </c>
      <c r="B2855">
        <f>'03_DADOS_LIMPOS'!C2831</f>
        <v/>
      </c>
      <c r="C2855">
        <f>'03_DADOS_LIMPOS'!D2831</f>
        <v/>
      </c>
      <c r="D2855">
        <f>'03_DADOS_LIMPOS'!K2831</f>
        <v/>
      </c>
      <c r="E2855">
        <f>$B$8+$B$9*D2855</f>
        <v/>
      </c>
      <c r="F2855">
        <f>C2855-E2855</f>
        <v/>
      </c>
      <c r="G2855">
        <f>F2855/$B$11</f>
        <v/>
      </c>
      <c r="H2855">
        <f>ABS(G2855)</f>
        <v/>
      </c>
    </row>
    <row r="2856">
      <c r="A2856">
        <f>'03_DADOS_LIMPOS'!A2832</f>
        <v/>
      </c>
      <c r="B2856">
        <f>'03_DADOS_LIMPOS'!C2832</f>
        <v/>
      </c>
      <c r="C2856">
        <f>'03_DADOS_LIMPOS'!D2832</f>
        <v/>
      </c>
      <c r="D2856">
        <f>'03_DADOS_LIMPOS'!K2832</f>
        <v/>
      </c>
      <c r="E2856">
        <f>$B$8+$B$9*D2856</f>
        <v/>
      </c>
      <c r="F2856">
        <f>C2856-E2856</f>
        <v/>
      </c>
      <c r="G2856">
        <f>F2856/$B$11</f>
        <v/>
      </c>
      <c r="H2856">
        <f>ABS(G2856)</f>
        <v/>
      </c>
    </row>
    <row r="2857">
      <c r="A2857">
        <f>'03_DADOS_LIMPOS'!A2833</f>
        <v/>
      </c>
      <c r="B2857">
        <f>'03_DADOS_LIMPOS'!C2833</f>
        <v/>
      </c>
      <c r="C2857">
        <f>'03_DADOS_LIMPOS'!D2833</f>
        <v/>
      </c>
      <c r="D2857">
        <f>'03_DADOS_LIMPOS'!K2833</f>
        <v/>
      </c>
      <c r="E2857">
        <f>$B$8+$B$9*D2857</f>
        <v/>
      </c>
      <c r="F2857">
        <f>C2857-E2857</f>
        <v/>
      </c>
      <c r="G2857">
        <f>F2857/$B$11</f>
        <v/>
      </c>
      <c r="H2857">
        <f>ABS(G2857)</f>
        <v/>
      </c>
    </row>
    <row r="2858">
      <c r="A2858">
        <f>'03_DADOS_LIMPOS'!A2834</f>
        <v/>
      </c>
      <c r="B2858">
        <f>'03_DADOS_LIMPOS'!C2834</f>
        <v/>
      </c>
      <c r="C2858">
        <f>'03_DADOS_LIMPOS'!D2834</f>
        <v/>
      </c>
      <c r="D2858">
        <f>'03_DADOS_LIMPOS'!K2834</f>
        <v/>
      </c>
      <c r="E2858">
        <f>$B$8+$B$9*D2858</f>
        <v/>
      </c>
      <c r="F2858">
        <f>C2858-E2858</f>
        <v/>
      </c>
      <c r="G2858">
        <f>F2858/$B$11</f>
        <v/>
      </c>
      <c r="H2858">
        <f>ABS(G2858)</f>
        <v/>
      </c>
    </row>
    <row r="2859">
      <c r="A2859">
        <f>'03_DADOS_LIMPOS'!A2835</f>
        <v/>
      </c>
      <c r="B2859">
        <f>'03_DADOS_LIMPOS'!C2835</f>
        <v/>
      </c>
      <c r="C2859">
        <f>'03_DADOS_LIMPOS'!D2835</f>
        <v/>
      </c>
      <c r="D2859">
        <f>'03_DADOS_LIMPOS'!K2835</f>
        <v/>
      </c>
      <c r="E2859">
        <f>$B$8+$B$9*D2859</f>
        <v/>
      </c>
      <c r="F2859">
        <f>C2859-E2859</f>
        <v/>
      </c>
      <c r="G2859">
        <f>F2859/$B$11</f>
        <v/>
      </c>
      <c r="H2859">
        <f>ABS(G2859)</f>
        <v/>
      </c>
    </row>
    <row r="2860">
      <c r="A2860">
        <f>'03_DADOS_LIMPOS'!A2836</f>
        <v/>
      </c>
      <c r="B2860">
        <f>'03_DADOS_LIMPOS'!C2836</f>
        <v/>
      </c>
      <c r="C2860">
        <f>'03_DADOS_LIMPOS'!D2836</f>
        <v/>
      </c>
      <c r="D2860">
        <f>'03_DADOS_LIMPOS'!K2836</f>
        <v/>
      </c>
      <c r="E2860">
        <f>$B$8+$B$9*D2860</f>
        <v/>
      </c>
      <c r="F2860">
        <f>C2860-E2860</f>
        <v/>
      </c>
      <c r="G2860">
        <f>F2860/$B$11</f>
        <v/>
      </c>
      <c r="H2860">
        <f>ABS(G2860)</f>
        <v/>
      </c>
    </row>
    <row r="2861">
      <c r="A2861">
        <f>'03_DADOS_LIMPOS'!A2837</f>
        <v/>
      </c>
      <c r="B2861">
        <f>'03_DADOS_LIMPOS'!C2837</f>
        <v/>
      </c>
      <c r="C2861">
        <f>'03_DADOS_LIMPOS'!D2837</f>
        <v/>
      </c>
      <c r="D2861">
        <f>'03_DADOS_LIMPOS'!K2837</f>
        <v/>
      </c>
      <c r="E2861">
        <f>$B$8+$B$9*D2861</f>
        <v/>
      </c>
      <c r="F2861">
        <f>C2861-E2861</f>
        <v/>
      </c>
      <c r="G2861">
        <f>F2861/$B$11</f>
        <v/>
      </c>
      <c r="H2861">
        <f>ABS(G2861)</f>
        <v/>
      </c>
    </row>
    <row r="2862">
      <c r="A2862">
        <f>'03_DADOS_LIMPOS'!A2838</f>
        <v/>
      </c>
      <c r="B2862">
        <f>'03_DADOS_LIMPOS'!C2838</f>
        <v/>
      </c>
      <c r="C2862">
        <f>'03_DADOS_LIMPOS'!D2838</f>
        <v/>
      </c>
      <c r="D2862">
        <f>'03_DADOS_LIMPOS'!K2838</f>
        <v/>
      </c>
      <c r="E2862">
        <f>$B$8+$B$9*D2862</f>
        <v/>
      </c>
      <c r="F2862">
        <f>C2862-E2862</f>
        <v/>
      </c>
      <c r="G2862">
        <f>F2862/$B$11</f>
        <v/>
      </c>
      <c r="H2862">
        <f>ABS(G2862)</f>
        <v/>
      </c>
    </row>
    <row r="2863">
      <c r="A2863">
        <f>'03_DADOS_LIMPOS'!A2839</f>
        <v/>
      </c>
      <c r="B2863">
        <f>'03_DADOS_LIMPOS'!C2839</f>
        <v/>
      </c>
      <c r="C2863">
        <f>'03_DADOS_LIMPOS'!D2839</f>
        <v/>
      </c>
      <c r="D2863">
        <f>'03_DADOS_LIMPOS'!K2839</f>
        <v/>
      </c>
      <c r="E2863">
        <f>$B$8+$B$9*D2863</f>
        <v/>
      </c>
      <c r="F2863">
        <f>C2863-E2863</f>
        <v/>
      </c>
      <c r="G2863">
        <f>F2863/$B$11</f>
        <v/>
      </c>
      <c r="H2863">
        <f>ABS(G2863)</f>
        <v/>
      </c>
    </row>
    <row r="2864">
      <c r="A2864">
        <f>'03_DADOS_LIMPOS'!A2840</f>
        <v/>
      </c>
      <c r="B2864">
        <f>'03_DADOS_LIMPOS'!C2840</f>
        <v/>
      </c>
      <c r="C2864">
        <f>'03_DADOS_LIMPOS'!D2840</f>
        <v/>
      </c>
      <c r="D2864">
        <f>'03_DADOS_LIMPOS'!K2840</f>
        <v/>
      </c>
      <c r="E2864">
        <f>$B$8+$B$9*D2864</f>
        <v/>
      </c>
      <c r="F2864">
        <f>C2864-E2864</f>
        <v/>
      </c>
      <c r="G2864">
        <f>F2864/$B$11</f>
        <v/>
      </c>
      <c r="H2864">
        <f>ABS(G2864)</f>
        <v/>
      </c>
    </row>
    <row r="2865">
      <c r="A2865">
        <f>'03_DADOS_LIMPOS'!A2841</f>
        <v/>
      </c>
      <c r="B2865">
        <f>'03_DADOS_LIMPOS'!C2841</f>
        <v/>
      </c>
      <c r="C2865">
        <f>'03_DADOS_LIMPOS'!D2841</f>
        <v/>
      </c>
      <c r="D2865">
        <f>'03_DADOS_LIMPOS'!K2841</f>
        <v/>
      </c>
      <c r="E2865">
        <f>$B$8+$B$9*D2865</f>
        <v/>
      </c>
      <c r="F2865">
        <f>C2865-E2865</f>
        <v/>
      </c>
      <c r="G2865">
        <f>F2865/$B$11</f>
        <v/>
      </c>
      <c r="H2865">
        <f>ABS(G2865)</f>
        <v/>
      </c>
    </row>
    <row r="2866">
      <c r="A2866">
        <f>'03_DADOS_LIMPOS'!A2842</f>
        <v/>
      </c>
      <c r="B2866">
        <f>'03_DADOS_LIMPOS'!C2842</f>
        <v/>
      </c>
      <c r="C2866">
        <f>'03_DADOS_LIMPOS'!D2842</f>
        <v/>
      </c>
      <c r="D2866">
        <f>'03_DADOS_LIMPOS'!K2842</f>
        <v/>
      </c>
      <c r="E2866">
        <f>$B$8+$B$9*D2866</f>
        <v/>
      </c>
      <c r="F2866">
        <f>C2866-E2866</f>
        <v/>
      </c>
      <c r="G2866">
        <f>F2866/$B$11</f>
        <v/>
      </c>
      <c r="H2866">
        <f>ABS(G2866)</f>
        <v/>
      </c>
    </row>
    <row r="2867">
      <c r="A2867">
        <f>'03_DADOS_LIMPOS'!A2843</f>
        <v/>
      </c>
      <c r="B2867">
        <f>'03_DADOS_LIMPOS'!C2843</f>
        <v/>
      </c>
      <c r="C2867">
        <f>'03_DADOS_LIMPOS'!D2843</f>
        <v/>
      </c>
      <c r="D2867">
        <f>'03_DADOS_LIMPOS'!K2843</f>
        <v/>
      </c>
      <c r="E2867">
        <f>$B$8+$B$9*D2867</f>
        <v/>
      </c>
      <c r="F2867">
        <f>C2867-E2867</f>
        <v/>
      </c>
      <c r="G2867">
        <f>F2867/$B$11</f>
        <v/>
      </c>
      <c r="H2867">
        <f>ABS(G2867)</f>
        <v/>
      </c>
    </row>
    <row r="2868">
      <c r="A2868">
        <f>'03_DADOS_LIMPOS'!A2844</f>
        <v/>
      </c>
      <c r="B2868">
        <f>'03_DADOS_LIMPOS'!C2844</f>
        <v/>
      </c>
      <c r="C2868">
        <f>'03_DADOS_LIMPOS'!D2844</f>
        <v/>
      </c>
      <c r="D2868">
        <f>'03_DADOS_LIMPOS'!K2844</f>
        <v/>
      </c>
      <c r="E2868">
        <f>$B$8+$B$9*D2868</f>
        <v/>
      </c>
      <c r="F2868">
        <f>C2868-E2868</f>
        <v/>
      </c>
      <c r="G2868">
        <f>F2868/$B$11</f>
        <v/>
      </c>
      <c r="H2868">
        <f>ABS(G2868)</f>
        <v/>
      </c>
    </row>
    <row r="2869">
      <c r="A2869">
        <f>'03_DADOS_LIMPOS'!A2845</f>
        <v/>
      </c>
      <c r="B2869">
        <f>'03_DADOS_LIMPOS'!C2845</f>
        <v/>
      </c>
      <c r="C2869">
        <f>'03_DADOS_LIMPOS'!D2845</f>
        <v/>
      </c>
      <c r="D2869">
        <f>'03_DADOS_LIMPOS'!K2845</f>
        <v/>
      </c>
      <c r="E2869">
        <f>$B$8+$B$9*D2869</f>
        <v/>
      </c>
      <c r="F2869">
        <f>C2869-E2869</f>
        <v/>
      </c>
      <c r="G2869">
        <f>F2869/$B$11</f>
        <v/>
      </c>
      <c r="H2869">
        <f>ABS(G2869)</f>
        <v/>
      </c>
    </row>
    <row r="2870">
      <c r="A2870">
        <f>'03_DADOS_LIMPOS'!A2846</f>
        <v/>
      </c>
      <c r="B2870">
        <f>'03_DADOS_LIMPOS'!C2846</f>
        <v/>
      </c>
      <c r="C2870">
        <f>'03_DADOS_LIMPOS'!D2846</f>
        <v/>
      </c>
      <c r="D2870">
        <f>'03_DADOS_LIMPOS'!K2846</f>
        <v/>
      </c>
      <c r="E2870">
        <f>$B$8+$B$9*D2870</f>
        <v/>
      </c>
      <c r="F2870">
        <f>C2870-E2870</f>
        <v/>
      </c>
      <c r="G2870">
        <f>F2870/$B$11</f>
        <v/>
      </c>
      <c r="H2870">
        <f>ABS(G2870)</f>
        <v/>
      </c>
    </row>
    <row r="2871">
      <c r="A2871">
        <f>'03_DADOS_LIMPOS'!A2847</f>
        <v/>
      </c>
      <c r="B2871">
        <f>'03_DADOS_LIMPOS'!C2847</f>
        <v/>
      </c>
      <c r="C2871">
        <f>'03_DADOS_LIMPOS'!D2847</f>
        <v/>
      </c>
      <c r="D2871">
        <f>'03_DADOS_LIMPOS'!K2847</f>
        <v/>
      </c>
      <c r="E2871">
        <f>$B$8+$B$9*D2871</f>
        <v/>
      </c>
      <c r="F2871">
        <f>C2871-E2871</f>
        <v/>
      </c>
      <c r="G2871">
        <f>F2871/$B$11</f>
        <v/>
      </c>
      <c r="H2871">
        <f>ABS(G2871)</f>
        <v/>
      </c>
    </row>
    <row r="2872">
      <c r="A2872">
        <f>'03_DADOS_LIMPOS'!A2848</f>
        <v/>
      </c>
      <c r="B2872">
        <f>'03_DADOS_LIMPOS'!C2848</f>
        <v/>
      </c>
      <c r="C2872">
        <f>'03_DADOS_LIMPOS'!D2848</f>
        <v/>
      </c>
      <c r="D2872">
        <f>'03_DADOS_LIMPOS'!K2848</f>
        <v/>
      </c>
      <c r="E2872">
        <f>$B$8+$B$9*D2872</f>
        <v/>
      </c>
      <c r="F2872">
        <f>C2872-E2872</f>
        <v/>
      </c>
      <c r="G2872">
        <f>F2872/$B$11</f>
        <v/>
      </c>
      <c r="H2872">
        <f>ABS(G2872)</f>
        <v/>
      </c>
    </row>
    <row r="2873">
      <c r="A2873">
        <f>'03_DADOS_LIMPOS'!A2849</f>
        <v/>
      </c>
      <c r="B2873">
        <f>'03_DADOS_LIMPOS'!C2849</f>
        <v/>
      </c>
      <c r="C2873">
        <f>'03_DADOS_LIMPOS'!D2849</f>
        <v/>
      </c>
      <c r="D2873">
        <f>'03_DADOS_LIMPOS'!K2849</f>
        <v/>
      </c>
      <c r="E2873">
        <f>$B$8+$B$9*D2873</f>
        <v/>
      </c>
      <c r="F2873">
        <f>C2873-E2873</f>
        <v/>
      </c>
      <c r="G2873">
        <f>F2873/$B$11</f>
        <v/>
      </c>
      <c r="H2873">
        <f>ABS(G2873)</f>
        <v/>
      </c>
    </row>
    <row r="2874">
      <c r="A2874">
        <f>'03_DADOS_LIMPOS'!A2850</f>
        <v/>
      </c>
      <c r="B2874">
        <f>'03_DADOS_LIMPOS'!C2850</f>
        <v/>
      </c>
      <c r="C2874">
        <f>'03_DADOS_LIMPOS'!D2850</f>
        <v/>
      </c>
      <c r="D2874">
        <f>'03_DADOS_LIMPOS'!K2850</f>
        <v/>
      </c>
      <c r="E2874">
        <f>$B$8+$B$9*D2874</f>
        <v/>
      </c>
      <c r="F2874">
        <f>C2874-E2874</f>
        <v/>
      </c>
      <c r="G2874">
        <f>F2874/$B$11</f>
        <v/>
      </c>
      <c r="H2874">
        <f>ABS(G2874)</f>
        <v/>
      </c>
    </row>
    <row r="2875">
      <c r="A2875">
        <f>'03_DADOS_LIMPOS'!A2851</f>
        <v/>
      </c>
      <c r="B2875">
        <f>'03_DADOS_LIMPOS'!C2851</f>
        <v/>
      </c>
      <c r="C2875">
        <f>'03_DADOS_LIMPOS'!D2851</f>
        <v/>
      </c>
      <c r="D2875">
        <f>'03_DADOS_LIMPOS'!K2851</f>
        <v/>
      </c>
      <c r="E2875">
        <f>$B$8+$B$9*D2875</f>
        <v/>
      </c>
      <c r="F2875">
        <f>C2875-E2875</f>
        <v/>
      </c>
      <c r="G2875">
        <f>F2875/$B$11</f>
        <v/>
      </c>
      <c r="H2875">
        <f>ABS(G2875)</f>
        <v/>
      </c>
    </row>
    <row r="2876">
      <c r="A2876">
        <f>'03_DADOS_LIMPOS'!A2852</f>
        <v/>
      </c>
      <c r="B2876">
        <f>'03_DADOS_LIMPOS'!C2852</f>
        <v/>
      </c>
      <c r="C2876">
        <f>'03_DADOS_LIMPOS'!D2852</f>
        <v/>
      </c>
      <c r="D2876">
        <f>'03_DADOS_LIMPOS'!K2852</f>
        <v/>
      </c>
      <c r="E2876">
        <f>$B$8+$B$9*D2876</f>
        <v/>
      </c>
      <c r="F2876">
        <f>C2876-E2876</f>
        <v/>
      </c>
      <c r="G2876">
        <f>F2876/$B$11</f>
        <v/>
      </c>
      <c r="H2876">
        <f>ABS(G2876)</f>
        <v/>
      </c>
    </row>
    <row r="2877">
      <c r="A2877">
        <f>'03_DADOS_LIMPOS'!A2853</f>
        <v/>
      </c>
      <c r="B2877">
        <f>'03_DADOS_LIMPOS'!C2853</f>
        <v/>
      </c>
      <c r="C2877">
        <f>'03_DADOS_LIMPOS'!D2853</f>
        <v/>
      </c>
      <c r="D2877">
        <f>'03_DADOS_LIMPOS'!K2853</f>
        <v/>
      </c>
      <c r="E2877">
        <f>$B$8+$B$9*D2877</f>
        <v/>
      </c>
      <c r="F2877">
        <f>C2877-E2877</f>
        <v/>
      </c>
      <c r="G2877">
        <f>F2877/$B$11</f>
        <v/>
      </c>
      <c r="H2877">
        <f>ABS(G2877)</f>
        <v/>
      </c>
    </row>
    <row r="2878">
      <c r="A2878">
        <f>'03_DADOS_LIMPOS'!A2854</f>
        <v/>
      </c>
      <c r="B2878">
        <f>'03_DADOS_LIMPOS'!C2854</f>
        <v/>
      </c>
      <c r="C2878">
        <f>'03_DADOS_LIMPOS'!D2854</f>
        <v/>
      </c>
      <c r="D2878">
        <f>'03_DADOS_LIMPOS'!K2854</f>
        <v/>
      </c>
      <c r="E2878">
        <f>$B$8+$B$9*D2878</f>
        <v/>
      </c>
      <c r="F2878">
        <f>C2878-E2878</f>
        <v/>
      </c>
      <c r="G2878">
        <f>F2878/$B$11</f>
        <v/>
      </c>
      <c r="H2878">
        <f>ABS(G2878)</f>
        <v/>
      </c>
    </row>
    <row r="2879">
      <c r="A2879">
        <f>'03_DADOS_LIMPOS'!A2855</f>
        <v/>
      </c>
      <c r="B2879">
        <f>'03_DADOS_LIMPOS'!C2855</f>
        <v/>
      </c>
      <c r="C2879">
        <f>'03_DADOS_LIMPOS'!D2855</f>
        <v/>
      </c>
      <c r="D2879">
        <f>'03_DADOS_LIMPOS'!K2855</f>
        <v/>
      </c>
      <c r="E2879">
        <f>$B$8+$B$9*D2879</f>
        <v/>
      </c>
      <c r="F2879">
        <f>C2879-E2879</f>
        <v/>
      </c>
      <c r="G2879">
        <f>F2879/$B$11</f>
        <v/>
      </c>
      <c r="H2879">
        <f>ABS(G2879)</f>
        <v/>
      </c>
    </row>
    <row r="2880">
      <c r="A2880">
        <f>'03_DADOS_LIMPOS'!A2856</f>
        <v/>
      </c>
      <c r="B2880">
        <f>'03_DADOS_LIMPOS'!C2856</f>
        <v/>
      </c>
      <c r="C2880">
        <f>'03_DADOS_LIMPOS'!D2856</f>
        <v/>
      </c>
      <c r="D2880">
        <f>'03_DADOS_LIMPOS'!K2856</f>
        <v/>
      </c>
      <c r="E2880">
        <f>$B$8+$B$9*D2880</f>
        <v/>
      </c>
      <c r="F2880">
        <f>C2880-E2880</f>
        <v/>
      </c>
      <c r="G2880">
        <f>F2880/$B$11</f>
        <v/>
      </c>
      <c r="H2880">
        <f>ABS(G2880)</f>
        <v/>
      </c>
    </row>
    <row r="2881">
      <c r="A2881">
        <f>'03_DADOS_LIMPOS'!A2857</f>
        <v/>
      </c>
      <c r="B2881">
        <f>'03_DADOS_LIMPOS'!C2857</f>
        <v/>
      </c>
      <c r="C2881">
        <f>'03_DADOS_LIMPOS'!D2857</f>
        <v/>
      </c>
      <c r="D2881">
        <f>'03_DADOS_LIMPOS'!K2857</f>
        <v/>
      </c>
      <c r="E2881">
        <f>$B$8+$B$9*D2881</f>
        <v/>
      </c>
      <c r="F2881">
        <f>C2881-E2881</f>
        <v/>
      </c>
      <c r="G2881">
        <f>F2881/$B$11</f>
        <v/>
      </c>
      <c r="H2881">
        <f>ABS(G2881)</f>
        <v/>
      </c>
    </row>
    <row r="2882">
      <c r="A2882">
        <f>'03_DADOS_LIMPOS'!A2858</f>
        <v/>
      </c>
      <c r="B2882">
        <f>'03_DADOS_LIMPOS'!C2858</f>
        <v/>
      </c>
      <c r="C2882">
        <f>'03_DADOS_LIMPOS'!D2858</f>
        <v/>
      </c>
      <c r="D2882">
        <f>'03_DADOS_LIMPOS'!K2858</f>
        <v/>
      </c>
      <c r="E2882">
        <f>$B$8+$B$9*D2882</f>
        <v/>
      </c>
      <c r="F2882">
        <f>C2882-E2882</f>
        <v/>
      </c>
      <c r="G2882">
        <f>F2882/$B$11</f>
        <v/>
      </c>
      <c r="H2882">
        <f>ABS(G2882)</f>
        <v/>
      </c>
    </row>
    <row r="2883">
      <c r="A2883">
        <f>'03_DADOS_LIMPOS'!A2859</f>
        <v/>
      </c>
      <c r="B2883">
        <f>'03_DADOS_LIMPOS'!C2859</f>
        <v/>
      </c>
      <c r="C2883">
        <f>'03_DADOS_LIMPOS'!D2859</f>
        <v/>
      </c>
      <c r="D2883">
        <f>'03_DADOS_LIMPOS'!K2859</f>
        <v/>
      </c>
      <c r="E2883">
        <f>$B$8+$B$9*D2883</f>
        <v/>
      </c>
      <c r="F2883">
        <f>C2883-E2883</f>
        <v/>
      </c>
      <c r="G2883">
        <f>F2883/$B$11</f>
        <v/>
      </c>
      <c r="H2883">
        <f>ABS(G2883)</f>
        <v/>
      </c>
    </row>
    <row r="2884">
      <c r="A2884">
        <f>'03_DADOS_LIMPOS'!A2860</f>
        <v/>
      </c>
      <c r="B2884">
        <f>'03_DADOS_LIMPOS'!C2860</f>
        <v/>
      </c>
      <c r="C2884">
        <f>'03_DADOS_LIMPOS'!D2860</f>
        <v/>
      </c>
      <c r="D2884">
        <f>'03_DADOS_LIMPOS'!K2860</f>
        <v/>
      </c>
      <c r="E2884">
        <f>$B$8+$B$9*D2884</f>
        <v/>
      </c>
      <c r="F2884">
        <f>C2884-E2884</f>
        <v/>
      </c>
      <c r="G2884">
        <f>F2884/$B$11</f>
        <v/>
      </c>
      <c r="H2884">
        <f>ABS(G2884)</f>
        <v/>
      </c>
    </row>
    <row r="2885">
      <c r="A2885">
        <f>'03_DADOS_LIMPOS'!A2861</f>
        <v/>
      </c>
      <c r="B2885">
        <f>'03_DADOS_LIMPOS'!C2861</f>
        <v/>
      </c>
      <c r="C2885">
        <f>'03_DADOS_LIMPOS'!D2861</f>
        <v/>
      </c>
      <c r="D2885">
        <f>'03_DADOS_LIMPOS'!K2861</f>
        <v/>
      </c>
      <c r="E2885">
        <f>$B$8+$B$9*D2885</f>
        <v/>
      </c>
      <c r="F2885">
        <f>C2885-E2885</f>
        <v/>
      </c>
      <c r="G2885">
        <f>F2885/$B$11</f>
        <v/>
      </c>
      <c r="H2885">
        <f>ABS(G2885)</f>
        <v/>
      </c>
    </row>
    <row r="2886">
      <c r="A2886">
        <f>'03_DADOS_LIMPOS'!A2862</f>
        <v/>
      </c>
      <c r="B2886">
        <f>'03_DADOS_LIMPOS'!C2862</f>
        <v/>
      </c>
      <c r="C2886">
        <f>'03_DADOS_LIMPOS'!D2862</f>
        <v/>
      </c>
      <c r="D2886">
        <f>'03_DADOS_LIMPOS'!K2862</f>
        <v/>
      </c>
      <c r="E2886">
        <f>$B$8+$B$9*D2886</f>
        <v/>
      </c>
      <c r="F2886">
        <f>C2886-E2886</f>
        <v/>
      </c>
      <c r="G2886">
        <f>F2886/$B$11</f>
        <v/>
      </c>
      <c r="H2886">
        <f>ABS(G2886)</f>
        <v/>
      </c>
    </row>
    <row r="2887">
      <c r="A2887">
        <f>'03_DADOS_LIMPOS'!A2863</f>
        <v/>
      </c>
      <c r="B2887">
        <f>'03_DADOS_LIMPOS'!C2863</f>
        <v/>
      </c>
      <c r="C2887">
        <f>'03_DADOS_LIMPOS'!D2863</f>
        <v/>
      </c>
      <c r="D2887">
        <f>'03_DADOS_LIMPOS'!K2863</f>
        <v/>
      </c>
      <c r="E2887">
        <f>$B$8+$B$9*D2887</f>
        <v/>
      </c>
      <c r="F2887">
        <f>C2887-E2887</f>
        <v/>
      </c>
      <c r="G2887">
        <f>F2887/$B$11</f>
        <v/>
      </c>
      <c r="H2887">
        <f>ABS(G2887)</f>
        <v/>
      </c>
    </row>
    <row r="2888">
      <c r="A2888">
        <f>'03_DADOS_LIMPOS'!A2864</f>
        <v/>
      </c>
      <c r="B2888">
        <f>'03_DADOS_LIMPOS'!C2864</f>
        <v/>
      </c>
      <c r="C2888">
        <f>'03_DADOS_LIMPOS'!D2864</f>
        <v/>
      </c>
      <c r="D2888">
        <f>'03_DADOS_LIMPOS'!K2864</f>
        <v/>
      </c>
      <c r="E2888">
        <f>$B$8+$B$9*D2888</f>
        <v/>
      </c>
      <c r="F2888">
        <f>C2888-E2888</f>
        <v/>
      </c>
      <c r="G2888">
        <f>F2888/$B$11</f>
        <v/>
      </c>
      <c r="H2888">
        <f>ABS(G2888)</f>
        <v/>
      </c>
    </row>
    <row r="2889">
      <c r="A2889">
        <f>'03_DADOS_LIMPOS'!A2865</f>
        <v/>
      </c>
      <c r="B2889">
        <f>'03_DADOS_LIMPOS'!C2865</f>
        <v/>
      </c>
      <c r="C2889">
        <f>'03_DADOS_LIMPOS'!D2865</f>
        <v/>
      </c>
      <c r="D2889">
        <f>'03_DADOS_LIMPOS'!K2865</f>
        <v/>
      </c>
      <c r="E2889">
        <f>$B$8+$B$9*D2889</f>
        <v/>
      </c>
      <c r="F2889">
        <f>C2889-E2889</f>
        <v/>
      </c>
      <c r="G2889">
        <f>F2889/$B$11</f>
        <v/>
      </c>
      <c r="H2889">
        <f>ABS(G2889)</f>
        <v/>
      </c>
    </row>
    <row r="2890">
      <c r="A2890">
        <f>'03_DADOS_LIMPOS'!A2866</f>
        <v/>
      </c>
      <c r="B2890">
        <f>'03_DADOS_LIMPOS'!C2866</f>
        <v/>
      </c>
      <c r="C2890">
        <f>'03_DADOS_LIMPOS'!D2866</f>
        <v/>
      </c>
      <c r="D2890">
        <f>'03_DADOS_LIMPOS'!K2866</f>
        <v/>
      </c>
      <c r="E2890">
        <f>$B$8+$B$9*D2890</f>
        <v/>
      </c>
      <c r="F2890">
        <f>C2890-E2890</f>
        <v/>
      </c>
      <c r="G2890">
        <f>F2890/$B$11</f>
        <v/>
      </c>
      <c r="H2890">
        <f>ABS(G2890)</f>
        <v/>
      </c>
    </row>
    <row r="2891">
      <c r="A2891">
        <f>'03_DADOS_LIMPOS'!A2867</f>
        <v/>
      </c>
      <c r="B2891">
        <f>'03_DADOS_LIMPOS'!C2867</f>
        <v/>
      </c>
      <c r="C2891">
        <f>'03_DADOS_LIMPOS'!D2867</f>
        <v/>
      </c>
      <c r="D2891">
        <f>'03_DADOS_LIMPOS'!K2867</f>
        <v/>
      </c>
      <c r="E2891">
        <f>$B$8+$B$9*D2891</f>
        <v/>
      </c>
      <c r="F2891">
        <f>C2891-E2891</f>
        <v/>
      </c>
      <c r="G2891">
        <f>F2891/$B$11</f>
        <v/>
      </c>
      <c r="H2891">
        <f>ABS(G2891)</f>
        <v/>
      </c>
    </row>
    <row r="2892">
      <c r="A2892">
        <f>'03_DADOS_LIMPOS'!A2868</f>
        <v/>
      </c>
      <c r="B2892">
        <f>'03_DADOS_LIMPOS'!C2868</f>
        <v/>
      </c>
      <c r="C2892">
        <f>'03_DADOS_LIMPOS'!D2868</f>
        <v/>
      </c>
      <c r="D2892">
        <f>'03_DADOS_LIMPOS'!K2868</f>
        <v/>
      </c>
      <c r="E2892">
        <f>$B$8+$B$9*D2892</f>
        <v/>
      </c>
      <c r="F2892">
        <f>C2892-E2892</f>
        <v/>
      </c>
      <c r="G2892">
        <f>F2892/$B$11</f>
        <v/>
      </c>
      <c r="H2892">
        <f>ABS(G2892)</f>
        <v/>
      </c>
    </row>
    <row r="2893">
      <c r="A2893">
        <f>'03_DADOS_LIMPOS'!A2869</f>
        <v/>
      </c>
      <c r="B2893">
        <f>'03_DADOS_LIMPOS'!C2869</f>
        <v/>
      </c>
      <c r="C2893">
        <f>'03_DADOS_LIMPOS'!D2869</f>
        <v/>
      </c>
      <c r="D2893">
        <f>'03_DADOS_LIMPOS'!K2869</f>
        <v/>
      </c>
      <c r="E2893">
        <f>$B$8+$B$9*D2893</f>
        <v/>
      </c>
      <c r="F2893">
        <f>C2893-E2893</f>
        <v/>
      </c>
      <c r="G2893">
        <f>F2893/$B$11</f>
        <v/>
      </c>
      <c r="H2893">
        <f>ABS(G2893)</f>
        <v/>
      </c>
    </row>
    <row r="2894">
      <c r="A2894">
        <f>'03_DADOS_LIMPOS'!A2870</f>
        <v/>
      </c>
      <c r="B2894">
        <f>'03_DADOS_LIMPOS'!C2870</f>
        <v/>
      </c>
      <c r="C2894">
        <f>'03_DADOS_LIMPOS'!D2870</f>
        <v/>
      </c>
      <c r="D2894">
        <f>'03_DADOS_LIMPOS'!K2870</f>
        <v/>
      </c>
      <c r="E2894">
        <f>$B$8+$B$9*D2894</f>
        <v/>
      </c>
      <c r="F2894">
        <f>C2894-E2894</f>
        <v/>
      </c>
      <c r="G2894">
        <f>F2894/$B$11</f>
        <v/>
      </c>
      <c r="H2894">
        <f>ABS(G2894)</f>
        <v/>
      </c>
    </row>
    <row r="2895">
      <c r="A2895">
        <f>'03_DADOS_LIMPOS'!A2871</f>
        <v/>
      </c>
      <c r="B2895">
        <f>'03_DADOS_LIMPOS'!C2871</f>
        <v/>
      </c>
      <c r="C2895">
        <f>'03_DADOS_LIMPOS'!D2871</f>
        <v/>
      </c>
      <c r="D2895">
        <f>'03_DADOS_LIMPOS'!K2871</f>
        <v/>
      </c>
      <c r="E2895">
        <f>$B$8+$B$9*D2895</f>
        <v/>
      </c>
      <c r="F2895">
        <f>C2895-E2895</f>
        <v/>
      </c>
      <c r="G2895">
        <f>F2895/$B$11</f>
        <v/>
      </c>
      <c r="H2895">
        <f>ABS(G2895)</f>
        <v/>
      </c>
    </row>
    <row r="2896">
      <c r="A2896">
        <f>'03_DADOS_LIMPOS'!A2872</f>
        <v/>
      </c>
      <c r="B2896">
        <f>'03_DADOS_LIMPOS'!C2872</f>
        <v/>
      </c>
      <c r="C2896">
        <f>'03_DADOS_LIMPOS'!D2872</f>
        <v/>
      </c>
      <c r="D2896">
        <f>'03_DADOS_LIMPOS'!K2872</f>
        <v/>
      </c>
      <c r="E2896">
        <f>$B$8+$B$9*D2896</f>
        <v/>
      </c>
      <c r="F2896">
        <f>C2896-E2896</f>
        <v/>
      </c>
      <c r="G2896">
        <f>F2896/$B$11</f>
        <v/>
      </c>
      <c r="H2896">
        <f>ABS(G2896)</f>
        <v/>
      </c>
    </row>
    <row r="2897">
      <c r="A2897">
        <f>'03_DADOS_LIMPOS'!A2873</f>
        <v/>
      </c>
      <c r="B2897">
        <f>'03_DADOS_LIMPOS'!C2873</f>
        <v/>
      </c>
      <c r="C2897">
        <f>'03_DADOS_LIMPOS'!D2873</f>
        <v/>
      </c>
      <c r="D2897">
        <f>'03_DADOS_LIMPOS'!K2873</f>
        <v/>
      </c>
      <c r="E2897">
        <f>$B$8+$B$9*D2897</f>
        <v/>
      </c>
      <c r="F2897">
        <f>C2897-E2897</f>
        <v/>
      </c>
      <c r="G2897">
        <f>F2897/$B$11</f>
        <v/>
      </c>
      <c r="H2897">
        <f>ABS(G2897)</f>
        <v/>
      </c>
    </row>
    <row r="2898">
      <c r="A2898">
        <f>'03_DADOS_LIMPOS'!A2874</f>
        <v/>
      </c>
      <c r="B2898">
        <f>'03_DADOS_LIMPOS'!C2874</f>
        <v/>
      </c>
      <c r="C2898">
        <f>'03_DADOS_LIMPOS'!D2874</f>
        <v/>
      </c>
      <c r="D2898">
        <f>'03_DADOS_LIMPOS'!K2874</f>
        <v/>
      </c>
      <c r="E2898">
        <f>$B$8+$B$9*D2898</f>
        <v/>
      </c>
      <c r="F2898">
        <f>C2898-E2898</f>
        <v/>
      </c>
      <c r="G2898">
        <f>F2898/$B$11</f>
        <v/>
      </c>
      <c r="H2898">
        <f>ABS(G2898)</f>
        <v/>
      </c>
    </row>
    <row r="2899">
      <c r="A2899">
        <f>'03_DADOS_LIMPOS'!A2875</f>
        <v/>
      </c>
      <c r="B2899">
        <f>'03_DADOS_LIMPOS'!C2875</f>
        <v/>
      </c>
      <c r="C2899">
        <f>'03_DADOS_LIMPOS'!D2875</f>
        <v/>
      </c>
      <c r="D2899">
        <f>'03_DADOS_LIMPOS'!K2875</f>
        <v/>
      </c>
      <c r="E2899">
        <f>$B$8+$B$9*D2899</f>
        <v/>
      </c>
      <c r="F2899">
        <f>C2899-E2899</f>
        <v/>
      </c>
      <c r="G2899">
        <f>F2899/$B$11</f>
        <v/>
      </c>
      <c r="H2899">
        <f>ABS(G2899)</f>
        <v/>
      </c>
    </row>
    <row r="2900">
      <c r="A2900">
        <f>'03_DADOS_LIMPOS'!A2876</f>
        <v/>
      </c>
      <c r="B2900">
        <f>'03_DADOS_LIMPOS'!C2876</f>
        <v/>
      </c>
      <c r="C2900">
        <f>'03_DADOS_LIMPOS'!D2876</f>
        <v/>
      </c>
      <c r="D2900">
        <f>'03_DADOS_LIMPOS'!K2876</f>
        <v/>
      </c>
      <c r="E2900">
        <f>$B$8+$B$9*D2900</f>
        <v/>
      </c>
      <c r="F2900">
        <f>C2900-E2900</f>
        <v/>
      </c>
      <c r="G2900">
        <f>F2900/$B$11</f>
        <v/>
      </c>
      <c r="H2900">
        <f>ABS(G2900)</f>
        <v/>
      </c>
    </row>
    <row r="2901">
      <c r="A2901">
        <f>'03_DADOS_LIMPOS'!A2877</f>
        <v/>
      </c>
      <c r="B2901">
        <f>'03_DADOS_LIMPOS'!C2877</f>
        <v/>
      </c>
      <c r="C2901">
        <f>'03_DADOS_LIMPOS'!D2877</f>
        <v/>
      </c>
      <c r="D2901">
        <f>'03_DADOS_LIMPOS'!K2877</f>
        <v/>
      </c>
      <c r="E2901">
        <f>$B$8+$B$9*D2901</f>
        <v/>
      </c>
      <c r="F2901">
        <f>C2901-E2901</f>
        <v/>
      </c>
      <c r="G2901">
        <f>F2901/$B$11</f>
        <v/>
      </c>
      <c r="H2901">
        <f>ABS(G2901)</f>
        <v/>
      </c>
    </row>
    <row r="2902">
      <c r="A2902">
        <f>'03_DADOS_LIMPOS'!A2878</f>
        <v/>
      </c>
      <c r="B2902">
        <f>'03_DADOS_LIMPOS'!C2878</f>
        <v/>
      </c>
      <c r="C2902">
        <f>'03_DADOS_LIMPOS'!D2878</f>
        <v/>
      </c>
      <c r="D2902">
        <f>'03_DADOS_LIMPOS'!K2878</f>
        <v/>
      </c>
      <c r="E2902">
        <f>$B$8+$B$9*D2902</f>
        <v/>
      </c>
      <c r="F2902">
        <f>C2902-E2902</f>
        <v/>
      </c>
      <c r="G2902">
        <f>F2902/$B$11</f>
        <v/>
      </c>
      <c r="H2902">
        <f>ABS(G2902)</f>
        <v/>
      </c>
    </row>
    <row r="2903">
      <c r="A2903">
        <f>'03_DADOS_LIMPOS'!A2879</f>
        <v/>
      </c>
      <c r="B2903">
        <f>'03_DADOS_LIMPOS'!C2879</f>
        <v/>
      </c>
      <c r="C2903">
        <f>'03_DADOS_LIMPOS'!D2879</f>
        <v/>
      </c>
      <c r="D2903">
        <f>'03_DADOS_LIMPOS'!K2879</f>
        <v/>
      </c>
      <c r="E2903">
        <f>$B$8+$B$9*D2903</f>
        <v/>
      </c>
      <c r="F2903">
        <f>C2903-E2903</f>
        <v/>
      </c>
      <c r="G2903">
        <f>F2903/$B$11</f>
        <v/>
      </c>
      <c r="H2903">
        <f>ABS(G2903)</f>
        <v/>
      </c>
    </row>
    <row r="2904">
      <c r="A2904">
        <f>'03_DADOS_LIMPOS'!A2880</f>
        <v/>
      </c>
      <c r="B2904">
        <f>'03_DADOS_LIMPOS'!C2880</f>
        <v/>
      </c>
      <c r="C2904">
        <f>'03_DADOS_LIMPOS'!D2880</f>
        <v/>
      </c>
      <c r="D2904">
        <f>'03_DADOS_LIMPOS'!K2880</f>
        <v/>
      </c>
      <c r="E2904">
        <f>$B$8+$B$9*D2904</f>
        <v/>
      </c>
      <c r="F2904">
        <f>C2904-E2904</f>
        <v/>
      </c>
      <c r="G2904">
        <f>F2904/$B$11</f>
        <v/>
      </c>
      <c r="H2904">
        <f>ABS(G2904)</f>
        <v/>
      </c>
    </row>
    <row r="2905">
      <c r="A2905">
        <f>'03_DADOS_LIMPOS'!A2881</f>
        <v/>
      </c>
      <c r="B2905">
        <f>'03_DADOS_LIMPOS'!C2881</f>
        <v/>
      </c>
      <c r="C2905">
        <f>'03_DADOS_LIMPOS'!D2881</f>
        <v/>
      </c>
      <c r="D2905">
        <f>'03_DADOS_LIMPOS'!K2881</f>
        <v/>
      </c>
      <c r="E2905">
        <f>$B$8+$B$9*D2905</f>
        <v/>
      </c>
      <c r="F2905">
        <f>C2905-E2905</f>
        <v/>
      </c>
      <c r="G2905">
        <f>F2905/$B$11</f>
        <v/>
      </c>
      <c r="H2905">
        <f>ABS(G2905)</f>
        <v/>
      </c>
    </row>
    <row r="2906">
      <c r="A2906">
        <f>'03_DADOS_LIMPOS'!A2882</f>
        <v/>
      </c>
      <c r="B2906">
        <f>'03_DADOS_LIMPOS'!C2882</f>
        <v/>
      </c>
      <c r="C2906">
        <f>'03_DADOS_LIMPOS'!D2882</f>
        <v/>
      </c>
      <c r="D2906">
        <f>'03_DADOS_LIMPOS'!K2882</f>
        <v/>
      </c>
      <c r="E2906">
        <f>$B$8+$B$9*D2906</f>
        <v/>
      </c>
      <c r="F2906">
        <f>C2906-E2906</f>
        <v/>
      </c>
      <c r="G2906">
        <f>F2906/$B$11</f>
        <v/>
      </c>
      <c r="H2906">
        <f>ABS(G2906)</f>
        <v/>
      </c>
    </row>
    <row r="2907">
      <c r="A2907">
        <f>'03_DADOS_LIMPOS'!A2883</f>
        <v/>
      </c>
      <c r="B2907">
        <f>'03_DADOS_LIMPOS'!C2883</f>
        <v/>
      </c>
      <c r="C2907">
        <f>'03_DADOS_LIMPOS'!D2883</f>
        <v/>
      </c>
      <c r="D2907">
        <f>'03_DADOS_LIMPOS'!K2883</f>
        <v/>
      </c>
      <c r="E2907">
        <f>$B$8+$B$9*D2907</f>
        <v/>
      </c>
      <c r="F2907">
        <f>C2907-E2907</f>
        <v/>
      </c>
      <c r="G2907">
        <f>F2907/$B$11</f>
        <v/>
      </c>
      <c r="H2907">
        <f>ABS(G2907)</f>
        <v/>
      </c>
    </row>
    <row r="2908">
      <c r="A2908">
        <f>'03_DADOS_LIMPOS'!A2884</f>
        <v/>
      </c>
      <c r="B2908">
        <f>'03_DADOS_LIMPOS'!C2884</f>
        <v/>
      </c>
      <c r="C2908">
        <f>'03_DADOS_LIMPOS'!D2884</f>
        <v/>
      </c>
      <c r="D2908">
        <f>'03_DADOS_LIMPOS'!K2884</f>
        <v/>
      </c>
      <c r="E2908">
        <f>$B$8+$B$9*D2908</f>
        <v/>
      </c>
      <c r="F2908">
        <f>C2908-E2908</f>
        <v/>
      </c>
      <c r="G2908">
        <f>F2908/$B$11</f>
        <v/>
      </c>
      <c r="H2908">
        <f>ABS(G2908)</f>
        <v/>
      </c>
    </row>
    <row r="2909">
      <c r="A2909">
        <f>'03_DADOS_LIMPOS'!A2885</f>
        <v/>
      </c>
      <c r="B2909">
        <f>'03_DADOS_LIMPOS'!C2885</f>
        <v/>
      </c>
      <c r="C2909">
        <f>'03_DADOS_LIMPOS'!D2885</f>
        <v/>
      </c>
      <c r="D2909">
        <f>'03_DADOS_LIMPOS'!K2885</f>
        <v/>
      </c>
      <c r="E2909">
        <f>$B$8+$B$9*D2909</f>
        <v/>
      </c>
      <c r="F2909">
        <f>C2909-E2909</f>
        <v/>
      </c>
      <c r="G2909">
        <f>F2909/$B$11</f>
        <v/>
      </c>
      <c r="H2909">
        <f>ABS(G2909)</f>
        <v/>
      </c>
    </row>
    <row r="2910">
      <c r="A2910">
        <f>'03_DADOS_LIMPOS'!A2886</f>
        <v/>
      </c>
      <c r="B2910">
        <f>'03_DADOS_LIMPOS'!C2886</f>
        <v/>
      </c>
      <c r="C2910">
        <f>'03_DADOS_LIMPOS'!D2886</f>
        <v/>
      </c>
      <c r="D2910">
        <f>'03_DADOS_LIMPOS'!K2886</f>
        <v/>
      </c>
      <c r="E2910">
        <f>$B$8+$B$9*D2910</f>
        <v/>
      </c>
      <c r="F2910">
        <f>C2910-E2910</f>
        <v/>
      </c>
      <c r="G2910">
        <f>F2910/$B$11</f>
        <v/>
      </c>
      <c r="H2910">
        <f>ABS(G2910)</f>
        <v/>
      </c>
    </row>
    <row r="2911">
      <c r="A2911">
        <f>'03_DADOS_LIMPOS'!A2887</f>
        <v/>
      </c>
      <c r="B2911">
        <f>'03_DADOS_LIMPOS'!C2887</f>
        <v/>
      </c>
      <c r="C2911">
        <f>'03_DADOS_LIMPOS'!D2887</f>
        <v/>
      </c>
      <c r="D2911">
        <f>'03_DADOS_LIMPOS'!K2887</f>
        <v/>
      </c>
      <c r="E2911">
        <f>$B$8+$B$9*D2911</f>
        <v/>
      </c>
      <c r="F2911">
        <f>C2911-E2911</f>
        <v/>
      </c>
      <c r="G2911">
        <f>F2911/$B$11</f>
        <v/>
      </c>
      <c r="H2911">
        <f>ABS(G2911)</f>
        <v/>
      </c>
    </row>
    <row r="2912">
      <c r="A2912">
        <f>'03_DADOS_LIMPOS'!A2888</f>
        <v/>
      </c>
      <c r="B2912">
        <f>'03_DADOS_LIMPOS'!C2888</f>
        <v/>
      </c>
      <c r="C2912">
        <f>'03_DADOS_LIMPOS'!D2888</f>
        <v/>
      </c>
      <c r="D2912">
        <f>'03_DADOS_LIMPOS'!K2888</f>
        <v/>
      </c>
      <c r="E2912">
        <f>$B$8+$B$9*D2912</f>
        <v/>
      </c>
      <c r="F2912">
        <f>C2912-E2912</f>
        <v/>
      </c>
      <c r="G2912">
        <f>F2912/$B$11</f>
        <v/>
      </c>
      <c r="H2912">
        <f>ABS(G2912)</f>
        <v/>
      </c>
    </row>
    <row r="2913">
      <c r="A2913">
        <f>'03_DADOS_LIMPOS'!A2889</f>
        <v/>
      </c>
      <c r="B2913">
        <f>'03_DADOS_LIMPOS'!C2889</f>
        <v/>
      </c>
      <c r="C2913">
        <f>'03_DADOS_LIMPOS'!D2889</f>
        <v/>
      </c>
      <c r="D2913">
        <f>'03_DADOS_LIMPOS'!K2889</f>
        <v/>
      </c>
      <c r="E2913">
        <f>$B$8+$B$9*D2913</f>
        <v/>
      </c>
      <c r="F2913">
        <f>C2913-E2913</f>
        <v/>
      </c>
      <c r="G2913">
        <f>F2913/$B$11</f>
        <v/>
      </c>
      <c r="H2913">
        <f>ABS(G2913)</f>
        <v/>
      </c>
    </row>
    <row r="2914">
      <c r="A2914">
        <f>'03_DADOS_LIMPOS'!A2890</f>
        <v/>
      </c>
      <c r="B2914">
        <f>'03_DADOS_LIMPOS'!C2890</f>
        <v/>
      </c>
      <c r="C2914">
        <f>'03_DADOS_LIMPOS'!D2890</f>
        <v/>
      </c>
      <c r="D2914">
        <f>'03_DADOS_LIMPOS'!K2890</f>
        <v/>
      </c>
      <c r="E2914">
        <f>$B$8+$B$9*D2914</f>
        <v/>
      </c>
      <c r="F2914">
        <f>C2914-E2914</f>
        <v/>
      </c>
      <c r="G2914">
        <f>F2914/$B$11</f>
        <v/>
      </c>
      <c r="H2914">
        <f>ABS(G2914)</f>
        <v/>
      </c>
    </row>
    <row r="2915">
      <c r="A2915">
        <f>'03_DADOS_LIMPOS'!A2891</f>
        <v/>
      </c>
      <c r="B2915">
        <f>'03_DADOS_LIMPOS'!C2891</f>
        <v/>
      </c>
      <c r="C2915">
        <f>'03_DADOS_LIMPOS'!D2891</f>
        <v/>
      </c>
      <c r="D2915">
        <f>'03_DADOS_LIMPOS'!K2891</f>
        <v/>
      </c>
      <c r="E2915">
        <f>$B$8+$B$9*D2915</f>
        <v/>
      </c>
      <c r="F2915">
        <f>C2915-E2915</f>
        <v/>
      </c>
      <c r="G2915">
        <f>F2915/$B$11</f>
        <v/>
      </c>
      <c r="H2915">
        <f>ABS(G2915)</f>
        <v/>
      </c>
    </row>
    <row r="2916">
      <c r="A2916">
        <f>'03_DADOS_LIMPOS'!A2892</f>
        <v/>
      </c>
      <c r="B2916">
        <f>'03_DADOS_LIMPOS'!C2892</f>
        <v/>
      </c>
      <c r="C2916">
        <f>'03_DADOS_LIMPOS'!D2892</f>
        <v/>
      </c>
      <c r="D2916">
        <f>'03_DADOS_LIMPOS'!K2892</f>
        <v/>
      </c>
      <c r="E2916">
        <f>$B$8+$B$9*D2916</f>
        <v/>
      </c>
      <c r="F2916">
        <f>C2916-E2916</f>
        <v/>
      </c>
      <c r="G2916">
        <f>F2916/$B$11</f>
        <v/>
      </c>
      <c r="H2916">
        <f>ABS(G2916)</f>
        <v/>
      </c>
    </row>
    <row r="2917">
      <c r="A2917">
        <f>'03_DADOS_LIMPOS'!A2893</f>
        <v/>
      </c>
      <c r="B2917">
        <f>'03_DADOS_LIMPOS'!C2893</f>
        <v/>
      </c>
      <c r="C2917">
        <f>'03_DADOS_LIMPOS'!D2893</f>
        <v/>
      </c>
      <c r="D2917">
        <f>'03_DADOS_LIMPOS'!K2893</f>
        <v/>
      </c>
      <c r="E2917">
        <f>$B$8+$B$9*D2917</f>
        <v/>
      </c>
      <c r="F2917">
        <f>C2917-E2917</f>
        <v/>
      </c>
      <c r="G2917">
        <f>F2917/$B$11</f>
        <v/>
      </c>
      <c r="H2917">
        <f>ABS(G2917)</f>
        <v/>
      </c>
    </row>
    <row r="2918">
      <c r="A2918">
        <f>'03_DADOS_LIMPOS'!A2894</f>
        <v/>
      </c>
      <c r="B2918">
        <f>'03_DADOS_LIMPOS'!C2894</f>
        <v/>
      </c>
      <c r="C2918">
        <f>'03_DADOS_LIMPOS'!D2894</f>
        <v/>
      </c>
      <c r="D2918">
        <f>'03_DADOS_LIMPOS'!K2894</f>
        <v/>
      </c>
      <c r="E2918">
        <f>$B$8+$B$9*D2918</f>
        <v/>
      </c>
      <c r="F2918">
        <f>C2918-E2918</f>
        <v/>
      </c>
      <c r="G2918">
        <f>F2918/$B$11</f>
        <v/>
      </c>
      <c r="H2918">
        <f>ABS(G2918)</f>
        <v/>
      </c>
    </row>
    <row r="2919">
      <c r="A2919">
        <f>'03_DADOS_LIMPOS'!A2895</f>
        <v/>
      </c>
      <c r="B2919">
        <f>'03_DADOS_LIMPOS'!C2895</f>
        <v/>
      </c>
      <c r="C2919">
        <f>'03_DADOS_LIMPOS'!D2895</f>
        <v/>
      </c>
      <c r="D2919">
        <f>'03_DADOS_LIMPOS'!K2895</f>
        <v/>
      </c>
      <c r="E2919">
        <f>$B$8+$B$9*D2919</f>
        <v/>
      </c>
      <c r="F2919">
        <f>C2919-E2919</f>
        <v/>
      </c>
      <c r="G2919">
        <f>F2919/$B$11</f>
        <v/>
      </c>
      <c r="H2919">
        <f>ABS(G2919)</f>
        <v/>
      </c>
    </row>
    <row r="2920">
      <c r="A2920">
        <f>'03_DADOS_LIMPOS'!A2896</f>
        <v/>
      </c>
      <c r="B2920">
        <f>'03_DADOS_LIMPOS'!C2896</f>
        <v/>
      </c>
      <c r="C2920">
        <f>'03_DADOS_LIMPOS'!D2896</f>
        <v/>
      </c>
      <c r="D2920">
        <f>'03_DADOS_LIMPOS'!K2896</f>
        <v/>
      </c>
      <c r="E2920">
        <f>$B$8+$B$9*D2920</f>
        <v/>
      </c>
      <c r="F2920">
        <f>C2920-E2920</f>
        <v/>
      </c>
      <c r="G2920">
        <f>F2920/$B$11</f>
        <v/>
      </c>
      <c r="H2920">
        <f>ABS(G2920)</f>
        <v/>
      </c>
    </row>
    <row r="2921">
      <c r="A2921">
        <f>'03_DADOS_LIMPOS'!A2897</f>
        <v/>
      </c>
      <c r="B2921">
        <f>'03_DADOS_LIMPOS'!C2897</f>
        <v/>
      </c>
      <c r="C2921">
        <f>'03_DADOS_LIMPOS'!D2897</f>
        <v/>
      </c>
      <c r="D2921">
        <f>'03_DADOS_LIMPOS'!K2897</f>
        <v/>
      </c>
      <c r="E2921">
        <f>$B$8+$B$9*D2921</f>
        <v/>
      </c>
      <c r="F2921">
        <f>C2921-E2921</f>
        <v/>
      </c>
      <c r="G2921">
        <f>F2921/$B$11</f>
        <v/>
      </c>
      <c r="H2921">
        <f>ABS(G2921)</f>
        <v/>
      </c>
    </row>
    <row r="2922">
      <c r="A2922">
        <f>'03_DADOS_LIMPOS'!A2898</f>
        <v/>
      </c>
      <c r="B2922">
        <f>'03_DADOS_LIMPOS'!C2898</f>
        <v/>
      </c>
      <c r="C2922">
        <f>'03_DADOS_LIMPOS'!D2898</f>
        <v/>
      </c>
      <c r="D2922">
        <f>'03_DADOS_LIMPOS'!K2898</f>
        <v/>
      </c>
      <c r="E2922">
        <f>$B$8+$B$9*D2922</f>
        <v/>
      </c>
      <c r="F2922">
        <f>C2922-E2922</f>
        <v/>
      </c>
      <c r="G2922">
        <f>F2922/$B$11</f>
        <v/>
      </c>
      <c r="H2922">
        <f>ABS(G2922)</f>
        <v/>
      </c>
    </row>
    <row r="2923">
      <c r="A2923">
        <f>'03_DADOS_LIMPOS'!A2899</f>
        <v/>
      </c>
      <c r="B2923">
        <f>'03_DADOS_LIMPOS'!C2899</f>
        <v/>
      </c>
      <c r="C2923">
        <f>'03_DADOS_LIMPOS'!D2899</f>
        <v/>
      </c>
      <c r="D2923">
        <f>'03_DADOS_LIMPOS'!K2899</f>
        <v/>
      </c>
      <c r="E2923">
        <f>$B$8+$B$9*D2923</f>
        <v/>
      </c>
      <c r="F2923">
        <f>C2923-E2923</f>
        <v/>
      </c>
      <c r="G2923">
        <f>F2923/$B$11</f>
        <v/>
      </c>
      <c r="H2923">
        <f>ABS(G2923)</f>
        <v/>
      </c>
    </row>
    <row r="2924">
      <c r="A2924">
        <f>'03_DADOS_LIMPOS'!A2900</f>
        <v/>
      </c>
      <c r="B2924">
        <f>'03_DADOS_LIMPOS'!C2900</f>
        <v/>
      </c>
      <c r="C2924">
        <f>'03_DADOS_LIMPOS'!D2900</f>
        <v/>
      </c>
      <c r="D2924">
        <f>'03_DADOS_LIMPOS'!K2900</f>
        <v/>
      </c>
      <c r="E2924">
        <f>$B$8+$B$9*D2924</f>
        <v/>
      </c>
      <c r="F2924">
        <f>C2924-E2924</f>
        <v/>
      </c>
      <c r="G2924">
        <f>F2924/$B$11</f>
        <v/>
      </c>
      <c r="H2924">
        <f>ABS(G2924)</f>
        <v/>
      </c>
    </row>
    <row r="2925">
      <c r="A2925">
        <f>'03_DADOS_LIMPOS'!A2901</f>
        <v/>
      </c>
      <c r="B2925">
        <f>'03_DADOS_LIMPOS'!C2901</f>
        <v/>
      </c>
      <c r="C2925">
        <f>'03_DADOS_LIMPOS'!D2901</f>
        <v/>
      </c>
      <c r="D2925">
        <f>'03_DADOS_LIMPOS'!K2901</f>
        <v/>
      </c>
      <c r="E2925">
        <f>$B$8+$B$9*D2925</f>
        <v/>
      </c>
      <c r="F2925">
        <f>C2925-E2925</f>
        <v/>
      </c>
      <c r="G2925">
        <f>F2925/$B$11</f>
        <v/>
      </c>
      <c r="H2925">
        <f>ABS(G2925)</f>
        <v/>
      </c>
    </row>
    <row r="2926">
      <c r="A2926">
        <f>'03_DADOS_LIMPOS'!A2902</f>
        <v/>
      </c>
      <c r="B2926">
        <f>'03_DADOS_LIMPOS'!C2902</f>
        <v/>
      </c>
      <c r="C2926">
        <f>'03_DADOS_LIMPOS'!D2902</f>
        <v/>
      </c>
      <c r="D2926">
        <f>'03_DADOS_LIMPOS'!K2902</f>
        <v/>
      </c>
      <c r="E2926">
        <f>$B$8+$B$9*D2926</f>
        <v/>
      </c>
      <c r="F2926">
        <f>C2926-E2926</f>
        <v/>
      </c>
      <c r="G2926">
        <f>F2926/$B$11</f>
        <v/>
      </c>
      <c r="H2926">
        <f>ABS(G2926)</f>
        <v/>
      </c>
    </row>
    <row r="2927">
      <c r="A2927">
        <f>'03_DADOS_LIMPOS'!A2903</f>
        <v/>
      </c>
      <c r="B2927">
        <f>'03_DADOS_LIMPOS'!C2903</f>
        <v/>
      </c>
      <c r="C2927">
        <f>'03_DADOS_LIMPOS'!D2903</f>
        <v/>
      </c>
      <c r="D2927">
        <f>'03_DADOS_LIMPOS'!K2903</f>
        <v/>
      </c>
      <c r="E2927">
        <f>$B$8+$B$9*D2927</f>
        <v/>
      </c>
      <c r="F2927">
        <f>C2927-E2927</f>
        <v/>
      </c>
      <c r="G2927">
        <f>F2927/$B$11</f>
        <v/>
      </c>
      <c r="H2927">
        <f>ABS(G2927)</f>
        <v/>
      </c>
    </row>
    <row r="2928">
      <c r="A2928">
        <f>'03_DADOS_LIMPOS'!A2904</f>
        <v/>
      </c>
      <c r="B2928">
        <f>'03_DADOS_LIMPOS'!C2904</f>
        <v/>
      </c>
      <c r="C2928">
        <f>'03_DADOS_LIMPOS'!D2904</f>
        <v/>
      </c>
      <c r="D2928">
        <f>'03_DADOS_LIMPOS'!K2904</f>
        <v/>
      </c>
      <c r="E2928">
        <f>$B$8+$B$9*D2928</f>
        <v/>
      </c>
      <c r="F2928">
        <f>C2928-E2928</f>
        <v/>
      </c>
      <c r="G2928">
        <f>F2928/$B$11</f>
        <v/>
      </c>
      <c r="H2928">
        <f>ABS(G2928)</f>
        <v/>
      </c>
    </row>
    <row r="2929">
      <c r="A2929">
        <f>'03_DADOS_LIMPOS'!A2905</f>
        <v/>
      </c>
      <c r="B2929">
        <f>'03_DADOS_LIMPOS'!C2905</f>
        <v/>
      </c>
      <c r="C2929">
        <f>'03_DADOS_LIMPOS'!D2905</f>
        <v/>
      </c>
      <c r="D2929">
        <f>'03_DADOS_LIMPOS'!K2905</f>
        <v/>
      </c>
      <c r="E2929">
        <f>$B$8+$B$9*D2929</f>
        <v/>
      </c>
      <c r="F2929">
        <f>C2929-E2929</f>
        <v/>
      </c>
      <c r="G2929">
        <f>F2929/$B$11</f>
        <v/>
      </c>
      <c r="H2929">
        <f>ABS(G2929)</f>
        <v/>
      </c>
    </row>
    <row r="2930">
      <c r="A2930">
        <f>'03_DADOS_LIMPOS'!A2906</f>
        <v/>
      </c>
      <c r="B2930">
        <f>'03_DADOS_LIMPOS'!C2906</f>
        <v/>
      </c>
      <c r="C2930">
        <f>'03_DADOS_LIMPOS'!D2906</f>
        <v/>
      </c>
      <c r="D2930">
        <f>'03_DADOS_LIMPOS'!K2906</f>
        <v/>
      </c>
      <c r="E2930">
        <f>$B$8+$B$9*D2930</f>
        <v/>
      </c>
      <c r="F2930">
        <f>C2930-E2930</f>
        <v/>
      </c>
      <c r="G2930">
        <f>F2930/$B$11</f>
        <v/>
      </c>
      <c r="H2930">
        <f>ABS(G2930)</f>
        <v/>
      </c>
    </row>
    <row r="2931">
      <c r="A2931">
        <f>'03_DADOS_LIMPOS'!A2907</f>
        <v/>
      </c>
      <c r="B2931">
        <f>'03_DADOS_LIMPOS'!C2907</f>
        <v/>
      </c>
      <c r="C2931">
        <f>'03_DADOS_LIMPOS'!D2907</f>
        <v/>
      </c>
      <c r="D2931">
        <f>'03_DADOS_LIMPOS'!K2907</f>
        <v/>
      </c>
      <c r="E2931">
        <f>$B$8+$B$9*D2931</f>
        <v/>
      </c>
      <c r="F2931">
        <f>C2931-E2931</f>
        <v/>
      </c>
      <c r="G2931">
        <f>F2931/$B$11</f>
        <v/>
      </c>
      <c r="H2931">
        <f>ABS(G2931)</f>
        <v/>
      </c>
    </row>
    <row r="2932">
      <c r="A2932">
        <f>'03_DADOS_LIMPOS'!A2908</f>
        <v/>
      </c>
      <c r="B2932">
        <f>'03_DADOS_LIMPOS'!C2908</f>
        <v/>
      </c>
      <c r="C2932">
        <f>'03_DADOS_LIMPOS'!D2908</f>
        <v/>
      </c>
      <c r="D2932">
        <f>'03_DADOS_LIMPOS'!K2908</f>
        <v/>
      </c>
      <c r="E2932">
        <f>$B$8+$B$9*D2932</f>
        <v/>
      </c>
      <c r="F2932">
        <f>C2932-E2932</f>
        <v/>
      </c>
      <c r="G2932">
        <f>F2932/$B$11</f>
        <v/>
      </c>
      <c r="H2932">
        <f>ABS(G2932)</f>
        <v/>
      </c>
    </row>
    <row r="2933">
      <c r="A2933">
        <f>'03_DADOS_LIMPOS'!A2909</f>
        <v/>
      </c>
      <c r="B2933">
        <f>'03_DADOS_LIMPOS'!C2909</f>
        <v/>
      </c>
      <c r="C2933">
        <f>'03_DADOS_LIMPOS'!D2909</f>
        <v/>
      </c>
      <c r="D2933">
        <f>'03_DADOS_LIMPOS'!K2909</f>
        <v/>
      </c>
      <c r="E2933">
        <f>$B$8+$B$9*D2933</f>
        <v/>
      </c>
      <c r="F2933">
        <f>C2933-E2933</f>
        <v/>
      </c>
      <c r="G2933">
        <f>F2933/$B$11</f>
        <v/>
      </c>
      <c r="H2933">
        <f>ABS(G2933)</f>
        <v/>
      </c>
    </row>
    <row r="2934">
      <c r="A2934">
        <f>'03_DADOS_LIMPOS'!A2910</f>
        <v/>
      </c>
      <c r="B2934">
        <f>'03_DADOS_LIMPOS'!C2910</f>
        <v/>
      </c>
      <c r="C2934">
        <f>'03_DADOS_LIMPOS'!D2910</f>
        <v/>
      </c>
      <c r="D2934">
        <f>'03_DADOS_LIMPOS'!K2910</f>
        <v/>
      </c>
      <c r="E2934">
        <f>$B$8+$B$9*D2934</f>
        <v/>
      </c>
      <c r="F2934">
        <f>C2934-E2934</f>
        <v/>
      </c>
      <c r="G2934">
        <f>F2934/$B$11</f>
        <v/>
      </c>
      <c r="H2934">
        <f>ABS(G2934)</f>
        <v/>
      </c>
    </row>
    <row r="2935">
      <c r="A2935">
        <f>'03_DADOS_LIMPOS'!A2911</f>
        <v/>
      </c>
      <c r="B2935">
        <f>'03_DADOS_LIMPOS'!C2911</f>
        <v/>
      </c>
      <c r="C2935">
        <f>'03_DADOS_LIMPOS'!D2911</f>
        <v/>
      </c>
      <c r="D2935">
        <f>'03_DADOS_LIMPOS'!K2911</f>
        <v/>
      </c>
      <c r="E2935">
        <f>$B$8+$B$9*D2935</f>
        <v/>
      </c>
      <c r="F2935">
        <f>C2935-E2935</f>
        <v/>
      </c>
      <c r="G2935">
        <f>F2935/$B$11</f>
        <v/>
      </c>
      <c r="H2935">
        <f>ABS(G2935)</f>
        <v/>
      </c>
    </row>
    <row r="2936">
      <c r="A2936">
        <f>'03_DADOS_LIMPOS'!A2912</f>
        <v/>
      </c>
      <c r="B2936">
        <f>'03_DADOS_LIMPOS'!C2912</f>
        <v/>
      </c>
      <c r="C2936">
        <f>'03_DADOS_LIMPOS'!D2912</f>
        <v/>
      </c>
      <c r="D2936">
        <f>'03_DADOS_LIMPOS'!K2912</f>
        <v/>
      </c>
      <c r="E2936">
        <f>$B$8+$B$9*D2936</f>
        <v/>
      </c>
      <c r="F2936">
        <f>C2936-E2936</f>
        <v/>
      </c>
      <c r="G2936">
        <f>F2936/$B$11</f>
        <v/>
      </c>
      <c r="H2936">
        <f>ABS(G2936)</f>
        <v/>
      </c>
    </row>
    <row r="2937">
      <c r="A2937">
        <f>'03_DADOS_LIMPOS'!A2913</f>
        <v/>
      </c>
      <c r="B2937">
        <f>'03_DADOS_LIMPOS'!C2913</f>
        <v/>
      </c>
      <c r="C2937">
        <f>'03_DADOS_LIMPOS'!D2913</f>
        <v/>
      </c>
      <c r="D2937">
        <f>'03_DADOS_LIMPOS'!K2913</f>
        <v/>
      </c>
      <c r="E2937">
        <f>$B$8+$B$9*D2937</f>
        <v/>
      </c>
      <c r="F2937">
        <f>C2937-E2937</f>
        <v/>
      </c>
      <c r="G2937">
        <f>F2937/$B$11</f>
        <v/>
      </c>
      <c r="H2937">
        <f>ABS(G2937)</f>
        <v/>
      </c>
    </row>
    <row r="2938">
      <c r="A2938">
        <f>'03_DADOS_LIMPOS'!A2914</f>
        <v/>
      </c>
      <c r="B2938">
        <f>'03_DADOS_LIMPOS'!C2914</f>
        <v/>
      </c>
      <c r="C2938">
        <f>'03_DADOS_LIMPOS'!D2914</f>
        <v/>
      </c>
      <c r="D2938">
        <f>'03_DADOS_LIMPOS'!K2914</f>
        <v/>
      </c>
      <c r="E2938">
        <f>$B$8+$B$9*D2938</f>
        <v/>
      </c>
      <c r="F2938">
        <f>C2938-E2938</f>
        <v/>
      </c>
      <c r="G2938">
        <f>F2938/$B$11</f>
        <v/>
      </c>
      <c r="H2938">
        <f>ABS(G2938)</f>
        <v/>
      </c>
    </row>
    <row r="2939">
      <c r="A2939">
        <f>'03_DADOS_LIMPOS'!A2915</f>
        <v/>
      </c>
      <c r="B2939">
        <f>'03_DADOS_LIMPOS'!C2915</f>
        <v/>
      </c>
      <c r="C2939">
        <f>'03_DADOS_LIMPOS'!D2915</f>
        <v/>
      </c>
      <c r="D2939">
        <f>'03_DADOS_LIMPOS'!K2915</f>
        <v/>
      </c>
      <c r="E2939">
        <f>$B$8+$B$9*D2939</f>
        <v/>
      </c>
      <c r="F2939">
        <f>C2939-E2939</f>
        <v/>
      </c>
      <c r="G2939">
        <f>F2939/$B$11</f>
        <v/>
      </c>
      <c r="H2939">
        <f>ABS(G2939)</f>
        <v/>
      </c>
    </row>
    <row r="2940">
      <c r="A2940">
        <f>'03_DADOS_LIMPOS'!A2916</f>
        <v/>
      </c>
      <c r="B2940">
        <f>'03_DADOS_LIMPOS'!C2916</f>
        <v/>
      </c>
      <c r="C2940">
        <f>'03_DADOS_LIMPOS'!D2916</f>
        <v/>
      </c>
      <c r="D2940">
        <f>'03_DADOS_LIMPOS'!K2916</f>
        <v/>
      </c>
      <c r="E2940">
        <f>$B$8+$B$9*D2940</f>
        <v/>
      </c>
      <c r="F2940">
        <f>C2940-E2940</f>
        <v/>
      </c>
      <c r="G2940">
        <f>F2940/$B$11</f>
        <v/>
      </c>
      <c r="H2940">
        <f>ABS(G2940)</f>
        <v/>
      </c>
    </row>
    <row r="2941">
      <c r="A2941">
        <f>'03_DADOS_LIMPOS'!A2917</f>
        <v/>
      </c>
      <c r="B2941">
        <f>'03_DADOS_LIMPOS'!C2917</f>
        <v/>
      </c>
      <c r="C2941">
        <f>'03_DADOS_LIMPOS'!D2917</f>
        <v/>
      </c>
      <c r="D2941">
        <f>'03_DADOS_LIMPOS'!K2917</f>
        <v/>
      </c>
      <c r="E2941">
        <f>$B$8+$B$9*D2941</f>
        <v/>
      </c>
      <c r="F2941">
        <f>C2941-E2941</f>
        <v/>
      </c>
      <c r="G2941">
        <f>F2941/$B$11</f>
        <v/>
      </c>
      <c r="H2941">
        <f>ABS(G2941)</f>
        <v/>
      </c>
    </row>
    <row r="2942">
      <c r="A2942">
        <f>'03_DADOS_LIMPOS'!A2918</f>
        <v/>
      </c>
      <c r="B2942">
        <f>'03_DADOS_LIMPOS'!C2918</f>
        <v/>
      </c>
      <c r="C2942">
        <f>'03_DADOS_LIMPOS'!D2918</f>
        <v/>
      </c>
      <c r="D2942">
        <f>'03_DADOS_LIMPOS'!K2918</f>
        <v/>
      </c>
      <c r="E2942">
        <f>$B$8+$B$9*D2942</f>
        <v/>
      </c>
      <c r="F2942">
        <f>C2942-E2942</f>
        <v/>
      </c>
      <c r="G2942">
        <f>F2942/$B$11</f>
        <v/>
      </c>
      <c r="H2942">
        <f>ABS(G2942)</f>
        <v/>
      </c>
    </row>
    <row r="2943">
      <c r="A2943">
        <f>'03_DADOS_LIMPOS'!A2919</f>
        <v/>
      </c>
      <c r="B2943">
        <f>'03_DADOS_LIMPOS'!C2919</f>
        <v/>
      </c>
      <c r="C2943">
        <f>'03_DADOS_LIMPOS'!D2919</f>
        <v/>
      </c>
      <c r="D2943">
        <f>'03_DADOS_LIMPOS'!K2919</f>
        <v/>
      </c>
      <c r="E2943">
        <f>$B$8+$B$9*D2943</f>
        <v/>
      </c>
      <c r="F2943">
        <f>C2943-E2943</f>
        <v/>
      </c>
      <c r="G2943">
        <f>F2943/$B$11</f>
        <v/>
      </c>
      <c r="H2943">
        <f>ABS(G2943)</f>
        <v/>
      </c>
    </row>
    <row r="2944">
      <c r="A2944">
        <f>'03_DADOS_LIMPOS'!A2920</f>
        <v/>
      </c>
      <c r="B2944">
        <f>'03_DADOS_LIMPOS'!C2920</f>
        <v/>
      </c>
      <c r="C2944">
        <f>'03_DADOS_LIMPOS'!D2920</f>
        <v/>
      </c>
      <c r="D2944">
        <f>'03_DADOS_LIMPOS'!K2920</f>
        <v/>
      </c>
      <c r="E2944">
        <f>$B$8+$B$9*D2944</f>
        <v/>
      </c>
      <c r="F2944">
        <f>C2944-E2944</f>
        <v/>
      </c>
      <c r="G2944">
        <f>F2944/$B$11</f>
        <v/>
      </c>
      <c r="H2944">
        <f>ABS(G2944)</f>
        <v/>
      </c>
    </row>
    <row r="2945">
      <c r="A2945">
        <f>'03_DADOS_LIMPOS'!A2921</f>
        <v/>
      </c>
      <c r="B2945">
        <f>'03_DADOS_LIMPOS'!C2921</f>
        <v/>
      </c>
      <c r="C2945">
        <f>'03_DADOS_LIMPOS'!D2921</f>
        <v/>
      </c>
      <c r="D2945">
        <f>'03_DADOS_LIMPOS'!K2921</f>
        <v/>
      </c>
      <c r="E2945">
        <f>$B$8+$B$9*D2945</f>
        <v/>
      </c>
      <c r="F2945">
        <f>C2945-E2945</f>
        <v/>
      </c>
      <c r="G2945">
        <f>F2945/$B$11</f>
        <v/>
      </c>
      <c r="H2945">
        <f>ABS(G2945)</f>
        <v/>
      </c>
    </row>
    <row r="2946">
      <c r="A2946">
        <f>'03_DADOS_LIMPOS'!A2922</f>
        <v/>
      </c>
      <c r="B2946">
        <f>'03_DADOS_LIMPOS'!C2922</f>
        <v/>
      </c>
      <c r="C2946">
        <f>'03_DADOS_LIMPOS'!D2922</f>
        <v/>
      </c>
      <c r="D2946">
        <f>'03_DADOS_LIMPOS'!K2922</f>
        <v/>
      </c>
      <c r="E2946">
        <f>$B$8+$B$9*D2946</f>
        <v/>
      </c>
      <c r="F2946">
        <f>C2946-E2946</f>
        <v/>
      </c>
      <c r="G2946">
        <f>F2946/$B$11</f>
        <v/>
      </c>
      <c r="H2946">
        <f>ABS(G2946)</f>
        <v/>
      </c>
    </row>
    <row r="2947">
      <c r="A2947">
        <f>'03_DADOS_LIMPOS'!A2923</f>
        <v/>
      </c>
      <c r="B2947">
        <f>'03_DADOS_LIMPOS'!C2923</f>
        <v/>
      </c>
      <c r="C2947">
        <f>'03_DADOS_LIMPOS'!D2923</f>
        <v/>
      </c>
      <c r="D2947">
        <f>'03_DADOS_LIMPOS'!K2923</f>
        <v/>
      </c>
      <c r="E2947">
        <f>$B$8+$B$9*D2947</f>
        <v/>
      </c>
      <c r="F2947">
        <f>C2947-E2947</f>
        <v/>
      </c>
      <c r="G2947">
        <f>F2947/$B$11</f>
        <v/>
      </c>
      <c r="H2947">
        <f>ABS(G2947)</f>
        <v/>
      </c>
    </row>
    <row r="2948">
      <c r="A2948">
        <f>'03_DADOS_LIMPOS'!A2924</f>
        <v/>
      </c>
      <c r="B2948">
        <f>'03_DADOS_LIMPOS'!C2924</f>
        <v/>
      </c>
      <c r="C2948">
        <f>'03_DADOS_LIMPOS'!D2924</f>
        <v/>
      </c>
      <c r="D2948">
        <f>'03_DADOS_LIMPOS'!K2924</f>
        <v/>
      </c>
      <c r="E2948">
        <f>$B$8+$B$9*D2948</f>
        <v/>
      </c>
      <c r="F2948">
        <f>C2948-E2948</f>
        <v/>
      </c>
      <c r="G2948">
        <f>F2948/$B$11</f>
        <v/>
      </c>
      <c r="H2948">
        <f>ABS(G2948)</f>
        <v/>
      </c>
    </row>
    <row r="2949">
      <c r="A2949">
        <f>'03_DADOS_LIMPOS'!A2925</f>
        <v/>
      </c>
      <c r="B2949">
        <f>'03_DADOS_LIMPOS'!C2925</f>
        <v/>
      </c>
      <c r="C2949">
        <f>'03_DADOS_LIMPOS'!D2925</f>
        <v/>
      </c>
      <c r="D2949">
        <f>'03_DADOS_LIMPOS'!K2925</f>
        <v/>
      </c>
      <c r="E2949">
        <f>$B$8+$B$9*D2949</f>
        <v/>
      </c>
      <c r="F2949">
        <f>C2949-E2949</f>
        <v/>
      </c>
      <c r="G2949">
        <f>F2949/$B$11</f>
        <v/>
      </c>
      <c r="H2949">
        <f>ABS(G2949)</f>
        <v/>
      </c>
    </row>
    <row r="2950">
      <c r="A2950">
        <f>'03_DADOS_LIMPOS'!A2926</f>
        <v/>
      </c>
      <c r="B2950">
        <f>'03_DADOS_LIMPOS'!C2926</f>
        <v/>
      </c>
      <c r="C2950">
        <f>'03_DADOS_LIMPOS'!D2926</f>
        <v/>
      </c>
      <c r="D2950">
        <f>'03_DADOS_LIMPOS'!K2926</f>
        <v/>
      </c>
      <c r="E2950">
        <f>$B$8+$B$9*D2950</f>
        <v/>
      </c>
      <c r="F2950">
        <f>C2950-E2950</f>
        <v/>
      </c>
      <c r="G2950">
        <f>F2950/$B$11</f>
        <v/>
      </c>
      <c r="H2950">
        <f>ABS(G2950)</f>
        <v/>
      </c>
    </row>
    <row r="2951">
      <c r="A2951">
        <f>'03_DADOS_LIMPOS'!A2927</f>
        <v/>
      </c>
      <c r="B2951">
        <f>'03_DADOS_LIMPOS'!C2927</f>
        <v/>
      </c>
      <c r="C2951">
        <f>'03_DADOS_LIMPOS'!D2927</f>
        <v/>
      </c>
      <c r="D2951">
        <f>'03_DADOS_LIMPOS'!K2927</f>
        <v/>
      </c>
      <c r="E2951">
        <f>$B$8+$B$9*D2951</f>
        <v/>
      </c>
      <c r="F2951">
        <f>C2951-E2951</f>
        <v/>
      </c>
      <c r="G2951">
        <f>F2951/$B$11</f>
        <v/>
      </c>
      <c r="H2951">
        <f>ABS(G2951)</f>
        <v/>
      </c>
    </row>
    <row r="2952">
      <c r="A2952">
        <f>'03_DADOS_LIMPOS'!A2928</f>
        <v/>
      </c>
      <c r="B2952">
        <f>'03_DADOS_LIMPOS'!C2928</f>
        <v/>
      </c>
      <c r="C2952">
        <f>'03_DADOS_LIMPOS'!D2928</f>
        <v/>
      </c>
      <c r="D2952">
        <f>'03_DADOS_LIMPOS'!K2928</f>
        <v/>
      </c>
      <c r="E2952">
        <f>$B$8+$B$9*D2952</f>
        <v/>
      </c>
      <c r="F2952">
        <f>C2952-E2952</f>
        <v/>
      </c>
      <c r="G2952">
        <f>F2952/$B$11</f>
        <v/>
      </c>
      <c r="H2952">
        <f>ABS(G2952)</f>
        <v/>
      </c>
    </row>
    <row r="2953">
      <c r="A2953">
        <f>'03_DADOS_LIMPOS'!A2929</f>
        <v/>
      </c>
      <c r="B2953">
        <f>'03_DADOS_LIMPOS'!C2929</f>
        <v/>
      </c>
      <c r="C2953">
        <f>'03_DADOS_LIMPOS'!D2929</f>
        <v/>
      </c>
      <c r="D2953">
        <f>'03_DADOS_LIMPOS'!K2929</f>
        <v/>
      </c>
      <c r="E2953">
        <f>$B$8+$B$9*D2953</f>
        <v/>
      </c>
      <c r="F2953">
        <f>C2953-E2953</f>
        <v/>
      </c>
      <c r="G2953">
        <f>F2953/$B$11</f>
        <v/>
      </c>
      <c r="H2953">
        <f>ABS(G2953)</f>
        <v/>
      </c>
    </row>
    <row r="2954">
      <c r="A2954">
        <f>'03_DADOS_LIMPOS'!A2930</f>
        <v/>
      </c>
      <c r="B2954">
        <f>'03_DADOS_LIMPOS'!C2930</f>
        <v/>
      </c>
      <c r="C2954">
        <f>'03_DADOS_LIMPOS'!D2930</f>
        <v/>
      </c>
      <c r="D2954">
        <f>'03_DADOS_LIMPOS'!K2930</f>
        <v/>
      </c>
      <c r="E2954">
        <f>$B$8+$B$9*D2954</f>
        <v/>
      </c>
      <c r="F2954">
        <f>C2954-E2954</f>
        <v/>
      </c>
      <c r="G2954">
        <f>F2954/$B$11</f>
        <v/>
      </c>
      <c r="H2954">
        <f>ABS(G2954)</f>
        <v/>
      </c>
    </row>
    <row r="2955">
      <c r="A2955">
        <f>'03_DADOS_LIMPOS'!A2931</f>
        <v/>
      </c>
      <c r="B2955">
        <f>'03_DADOS_LIMPOS'!C2931</f>
        <v/>
      </c>
      <c r="C2955">
        <f>'03_DADOS_LIMPOS'!D2931</f>
        <v/>
      </c>
      <c r="D2955">
        <f>'03_DADOS_LIMPOS'!K2931</f>
        <v/>
      </c>
      <c r="E2955">
        <f>$B$8+$B$9*D2955</f>
        <v/>
      </c>
      <c r="F2955">
        <f>C2955-E2955</f>
        <v/>
      </c>
      <c r="G2955">
        <f>F2955/$B$11</f>
        <v/>
      </c>
      <c r="H2955">
        <f>ABS(G2955)</f>
        <v/>
      </c>
    </row>
    <row r="2956">
      <c r="A2956">
        <f>'03_DADOS_LIMPOS'!A2932</f>
        <v/>
      </c>
      <c r="B2956">
        <f>'03_DADOS_LIMPOS'!C2932</f>
        <v/>
      </c>
      <c r="C2956">
        <f>'03_DADOS_LIMPOS'!D2932</f>
        <v/>
      </c>
      <c r="D2956">
        <f>'03_DADOS_LIMPOS'!K2932</f>
        <v/>
      </c>
      <c r="E2956">
        <f>$B$8+$B$9*D2956</f>
        <v/>
      </c>
      <c r="F2956">
        <f>C2956-E2956</f>
        <v/>
      </c>
      <c r="G2956">
        <f>F2956/$B$11</f>
        <v/>
      </c>
      <c r="H2956">
        <f>ABS(G2956)</f>
        <v/>
      </c>
    </row>
    <row r="2957">
      <c r="A2957">
        <f>'03_DADOS_LIMPOS'!A2933</f>
        <v/>
      </c>
      <c r="B2957">
        <f>'03_DADOS_LIMPOS'!C2933</f>
        <v/>
      </c>
      <c r="C2957">
        <f>'03_DADOS_LIMPOS'!D2933</f>
        <v/>
      </c>
      <c r="D2957">
        <f>'03_DADOS_LIMPOS'!K2933</f>
        <v/>
      </c>
      <c r="E2957">
        <f>$B$8+$B$9*D2957</f>
        <v/>
      </c>
      <c r="F2957">
        <f>C2957-E2957</f>
        <v/>
      </c>
      <c r="G2957">
        <f>F2957/$B$11</f>
        <v/>
      </c>
      <c r="H2957">
        <f>ABS(G2957)</f>
        <v/>
      </c>
    </row>
    <row r="2958">
      <c r="A2958">
        <f>'03_DADOS_LIMPOS'!A2934</f>
        <v/>
      </c>
      <c r="B2958">
        <f>'03_DADOS_LIMPOS'!C2934</f>
        <v/>
      </c>
      <c r="C2958">
        <f>'03_DADOS_LIMPOS'!D2934</f>
        <v/>
      </c>
      <c r="D2958">
        <f>'03_DADOS_LIMPOS'!K2934</f>
        <v/>
      </c>
      <c r="E2958">
        <f>$B$8+$B$9*D2958</f>
        <v/>
      </c>
      <c r="F2958">
        <f>C2958-E2958</f>
        <v/>
      </c>
      <c r="G2958">
        <f>F2958/$B$11</f>
        <v/>
      </c>
      <c r="H2958">
        <f>ABS(G2958)</f>
        <v/>
      </c>
    </row>
    <row r="2959">
      <c r="A2959">
        <f>'03_DADOS_LIMPOS'!A2935</f>
        <v/>
      </c>
      <c r="B2959">
        <f>'03_DADOS_LIMPOS'!C2935</f>
        <v/>
      </c>
      <c r="C2959">
        <f>'03_DADOS_LIMPOS'!D2935</f>
        <v/>
      </c>
      <c r="D2959">
        <f>'03_DADOS_LIMPOS'!K2935</f>
        <v/>
      </c>
      <c r="E2959">
        <f>$B$8+$B$9*D2959</f>
        <v/>
      </c>
      <c r="F2959">
        <f>C2959-E2959</f>
        <v/>
      </c>
      <c r="G2959">
        <f>F2959/$B$11</f>
        <v/>
      </c>
      <c r="H2959">
        <f>ABS(G2959)</f>
        <v/>
      </c>
    </row>
    <row r="2960">
      <c r="A2960">
        <f>'03_DADOS_LIMPOS'!A2936</f>
        <v/>
      </c>
      <c r="B2960">
        <f>'03_DADOS_LIMPOS'!C2936</f>
        <v/>
      </c>
      <c r="C2960">
        <f>'03_DADOS_LIMPOS'!D2936</f>
        <v/>
      </c>
      <c r="D2960">
        <f>'03_DADOS_LIMPOS'!K2936</f>
        <v/>
      </c>
      <c r="E2960">
        <f>$B$8+$B$9*D2960</f>
        <v/>
      </c>
      <c r="F2960">
        <f>C2960-E2960</f>
        <v/>
      </c>
      <c r="G2960">
        <f>F2960/$B$11</f>
        <v/>
      </c>
      <c r="H2960">
        <f>ABS(G2960)</f>
        <v/>
      </c>
    </row>
    <row r="2961">
      <c r="A2961">
        <f>'03_DADOS_LIMPOS'!A2937</f>
        <v/>
      </c>
      <c r="B2961">
        <f>'03_DADOS_LIMPOS'!C2937</f>
        <v/>
      </c>
      <c r="C2961">
        <f>'03_DADOS_LIMPOS'!D2937</f>
        <v/>
      </c>
      <c r="D2961">
        <f>'03_DADOS_LIMPOS'!K2937</f>
        <v/>
      </c>
      <c r="E2961">
        <f>$B$8+$B$9*D2961</f>
        <v/>
      </c>
      <c r="F2961">
        <f>C2961-E2961</f>
        <v/>
      </c>
      <c r="G2961">
        <f>F2961/$B$11</f>
        <v/>
      </c>
      <c r="H2961">
        <f>ABS(G2961)</f>
        <v/>
      </c>
    </row>
    <row r="2962">
      <c r="A2962">
        <f>'03_DADOS_LIMPOS'!A2938</f>
        <v/>
      </c>
      <c r="B2962">
        <f>'03_DADOS_LIMPOS'!C2938</f>
        <v/>
      </c>
      <c r="C2962">
        <f>'03_DADOS_LIMPOS'!D2938</f>
        <v/>
      </c>
      <c r="D2962">
        <f>'03_DADOS_LIMPOS'!K2938</f>
        <v/>
      </c>
      <c r="E2962">
        <f>$B$8+$B$9*D2962</f>
        <v/>
      </c>
      <c r="F2962">
        <f>C2962-E2962</f>
        <v/>
      </c>
      <c r="G2962">
        <f>F2962/$B$11</f>
        <v/>
      </c>
      <c r="H2962">
        <f>ABS(G2962)</f>
        <v/>
      </c>
    </row>
    <row r="2963">
      <c r="A2963">
        <f>'03_DADOS_LIMPOS'!A2939</f>
        <v/>
      </c>
      <c r="B2963">
        <f>'03_DADOS_LIMPOS'!C2939</f>
        <v/>
      </c>
      <c r="C2963">
        <f>'03_DADOS_LIMPOS'!D2939</f>
        <v/>
      </c>
      <c r="D2963">
        <f>'03_DADOS_LIMPOS'!K2939</f>
        <v/>
      </c>
      <c r="E2963">
        <f>$B$8+$B$9*D2963</f>
        <v/>
      </c>
      <c r="F2963">
        <f>C2963-E2963</f>
        <v/>
      </c>
      <c r="G2963">
        <f>F2963/$B$11</f>
        <v/>
      </c>
      <c r="H2963">
        <f>ABS(G2963)</f>
        <v/>
      </c>
    </row>
    <row r="2964">
      <c r="A2964">
        <f>'03_DADOS_LIMPOS'!A2940</f>
        <v/>
      </c>
      <c r="B2964">
        <f>'03_DADOS_LIMPOS'!C2940</f>
        <v/>
      </c>
      <c r="C2964">
        <f>'03_DADOS_LIMPOS'!D2940</f>
        <v/>
      </c>
      <c r="D2964">
        <f>'03_DADOS_LIMPOS'!K2940</f>
        <v/>
      </c>
      <c r="E2964">
        <f>$B$8+$B$9*D2964</f>
        <v/>
      </c>
      <c r="F2964">
        <f>C2964-E2964</f>
        <v/>
      </c>
      <c r="G2964">
        <f>F2964/$B$11</f>
        <v/>
      </c>
      <c r="H2964">
        <f>ABS(G2964)</f>
        <v/>
      </c>
    </row>
    <row r="2965">
      <c r="A2965">
        <f>'03_DADOS_LIMPOS'!A2941</f>
        <v/>
      </c>
      <c r="B2965">
        <f>'03_DADOS_LIMPOS'!C2941</f>
        <v/>
      </c>
      <c r="C2965">
        <f>'03_DADOS_LIMPOS'!D2941</f>
        <v/>
      </c>
      <c r="D2965">
        <f>'03_DADOS_LIMPOS'!K2941</f>
        <v/>
      </c>
      <c r="E2965">
        <f>$B$8+$B$9*D2965</f>
        <v/>
      </c>
      <c r="F2965">
        <f>C2965-E2965</f>
        <v/>
      </c>
      <c r="G2965">
        <f>F2965/$B$11</f>
        <v/>
      </c>
      <c r="H2965">
        <f>ABS(G2965)</f>
        <v/>
      </c>
    </row>
    <row r="2966">
      <c r="A2966">
        <f>'03_DADOS_LIMPOS'!A2942</f>
        <v/>
      </c>
      <c r="B2966">
        <f>'03_DADOS_LIMPOS'!C2942</f>
        <v/>
      </c>
      <c r="C2966">
        <f>'03_DADOS_LIMPOS'!D2942</f>
        <v/>
      </c>
      <c r="D2966">
        <f>'03_DADOS_LIMPOS'!K2942</f>
        <v/>
      </c>
      <c r="E2966">
        <f>$B$8+$B$9*D2966</f>
        <v/>
      </c>
      <c r="F2966">
        <f>C2966-E2966</f>
        <v/>
      </c>
      <c r="G2966">
        <f>F2966/$B$11</f>
        <v/>
      </c>
      <c r="H2966">
        <f>ABS(G2966)</f>
        <v/>
      </c>
    </row>
    <row r="2967">
      <c r="A2967">
        <f>'03_DADOS_LIMPOS'!A2943</f>
        <v/>
      </c>
      <c r="B2967">
        <f>'03_DADOS_LIMPOS'!C2943</f>
        <v/>
      </c>
      <c r="C2967">
        <f>'03_DADOS_LIMPOS'!D2943</f>
        <v/>
      </c>
      <c r="D2967">
        <f>'03_DADOS_LIMPOS'!K2943</f>
        <v/>
      </c>
      <c r="E2967">
        <f>$B$8+$B$9*D2967</f>
        <v/>
      </c>
      <c r="F2967">
        <f>C2967-E2967</f>
        <v/>
      </c>
      <c r="G2967">
        <f>F2967/$B$11</f>
        <v/>
      </c>
      <c r="H2967">
        <f>ABS(G2967)</f>
        <v/>
      </c>
    </row>
    <row r="2968">
      <c r="A2968">
        <f>'03_DADOS_LIMPOS'!A2944</f>
        <v/>
      </c>
      <c r="B2968">
        <f>'03_DADOS_LIMPOS'!C2944</f>
        <v/>
      </c>
      <c r="C2968">
        <f>'03_DADOS_LIMPOS'!D2944</f>
        <v/>
      </c>
      <c r="D2968">
        <f>'03_DADOS_LIMPOS'!K2944</f>
        <v/>
      </c>
      <c r="E2968">
        <f>$B$8+$B$9*D2968</f>
        <v/>
      </c>
      <c r="F2968">
        <f>C2968-E2968</f>
        <v/>
      </c>
      <c r="G2968">
        <f>F2968/$B$11</f>
        <v/>
      </c>
      <c r="H2968">
        <f>ABS(G2968)</f>
        <v/>
      </c>
    </row>
    <row r="2969">
      <c r="A2969">
        <f>'03_DADOS_LIMPOS'!A2945</f>
        <v/>
      </c>
      <c r="B2969">
        <f>'03_DADOS_LIMPOS'!C2945</f>
        <v/>
      </c>
      <c r="C2969">
        <f>'03_DADOS_LIMPOS'!D2945</f>
        <v/>
      </c>
      <c r="D2969">
        <f>'03_DADOS_LIMPOS'!K2945</f>
        <v/>
      </c>
      <c r="E2969">
        <f>$B$8+$B$9*D2969</f>
        <v/>
      </c>
      <c r="F2969">
        <f>C2969-E2969</f>
        <v/>
      </c>
      <c r="G2969">
        <f>F2969/$B$11</f>
        <v/>
      </c>
      <c r="H2969">
        <f>ABS(G2969)</f>
        <v/>
      </c>
    </row>
    <row r="2970">
      <c r="A2970">
        <f>'03_DADOS_LIMPOS'!A2946</f>
        <v/>
      </c>
      <c r="B2970">
        <f>'03_DADOS_LIMPOS'!C2946</f>
        <v/>
      </c>
      <c r="C2970">
        <f>'03_DADOS_LIMPOS'!D2946</f>
        <v/>
      </c>
      <c r="D2970">
        <f>'03_DADOS_LIMPOS'!K2946</f>
        <v/>
      </c>
      <c r="E2970">
        <f>$B$8+$B$9*D2970</f>
        <v/>
      </c>
      <c r="F2970">
        <f>C2970-E2970</f>
        <v/>
      </c>
      <c r="G2970">
        <f>F2970/$B$11</f>
        <v/>
      </c>
      <c r="H2970">
        <f>ABS(G2970)</f>
        <v/>
      </c>
    </row>
    <row r="2971">
      <c r="A2971">
        <f>'03_DADOS_LIMPOS'!A2947</f>
        <v/>
      </c>
      <c r="B2971">
        <f>'03_DADOS_LIMPOS'!C2947</f>
        <v/>
      </c>
      <c r="C2971">
        <f>'03_DADOS_LIMPOS'!D2947</f>
        <v/>
      </c>
      <c r="D2971">
        <f>'03_DADOS_LIMPOS'!K2947</f>
        <v/>
      </c>
      <c r="E2971">
        <f>$B$8+$B$9*D2971</f>
        <v/>
      </c>
      <c r="F2971">
        <f>C2971-E2971</f>
        <v/>
      </c>
      <c r="G2971">
        <f>F2971/$B$11</f>
        <v/>
      </c>
      <c r="H2971">
        <f>ABS(G2971)</f>
        <v/>
      </c>
    </row>
    <row r="2972">
      <c r="A2972">
        <f>'03_DADOS_LIMPOS'!A2948</f>
        <v/>
      </c>
      <c r="B2972">
        <f>'03_DADOS_LIMPOS'!C2948</f>
        <v/>
      </c>
      <c r="C2972">
        <f>'03_DADOS_LIMPOS'!D2948</f>
        <v/>
      </c>
      <c r="D2972">
        <f>'03_DADOS_LIMPOS'!K2948</f>
        <v/>
      </c>
      <c r="E2972">
        <f>$B$8+$B$9*D2972</f>
        <v/>
      </c>
      <c r="F2972">
        <f>C2972-E2972</f>
        <v/>
      </c>
      <c r="G2972">
        <f>F2972/$B$11</f>
        <v/>
      </c>
      <c r="H2972">
        <f>ABS(G2972)</f>
        <v/>
      </c>
    </row>
    <row r="2973">
      <c r="A2973">
        <f>'03_DADOS_LIMPOS'!A2949</f>
        <v/>
      </c>
      <c r="B2973">
        <f>'03_DADOS_LIMPOS'!C2949</f>
        <v/>
      </c>
      <c r="C2973">
        <f>'03_DADOS_LIMPOS'!D2949</f>
        <v/>
      </c>
      <c r="D2973">
        <f>'03_DADOS_LIMPOS'!K2949</f>
        <v/>
      </c>
      <c r="E2973">
        <f>$B$8+$B$9*D2973</f>
        <v/>
      </c>
      <c r="F2973">
        <f>C2973-E2973</f>
        <v/>
      </c>
      <c r="G2973">
        <f>F2973/$B$11</f>
        <v/>
      </c>
      <c r="H2973">
        <f>ABS(G2973)</f>
        <v/>
      </c>
    </row>
    <row r="2974">
      <c r="A2974">
        <f>'03_DADOS_LIMPOS'!A2950</f>
        <v/>
      </c>
      <c r="B2974">
        <f>'03_DADOS_LIMPOS'!C2950</f>
        <v/>
      </c>
      <c r="C2974">
        <f>'03_DADOS_LIMPOS'!D2950</f>
        <v/>
      </c>
      <c r="D2974">
        <f>'03_DADOS_LIMPOS'!K2950</f>
        <v/>
      </c>
      <c r="E2974">
        <f>$B$8+$B$9*D2974</f>
        <v/>
      </c>
      <c r="F2974">
        <f>C2974-E2974</f>
        <v/>
      </c>
      <c r="G2974">
        <f>F2974/$B$11</f>
        <v/>
      </c>
      <c r="H2974">
        <f>ABS(G2974)</f>
        <v/>
      </c>
    </row>
    <row r="2975">
      <c r="A2975">
        <f>'03_DADOS_LIMPOS'!A2951</f>
        <v/>
      </c>
      <c r="B2975">
        <f>'03_DADOS_LIMPOS'!C2951</f>
        <v/>
      </c>
      <c r="C2975">
        <f>'03_DADOS_LIMPOS'!D2951</f>
        <v/>
      </c>
      <c r="D2975">
        <f>'03_DADOS_LIMPOS'!K2951</f>
        <v/>
      </c>
      <c r="E2975">
        <f>$B$8+$B$9*D2975</f>
        <v/>
      </c>
      <c r="F2975">
        <f>C2975-E2975</f>
        <v/>
      </c>
      <c r="G2975">
        <f>F2975/$B$11</f>
        <v/>
      </c>
      <c r="H2975">
        <f>ABS(G2975)</f>
        <v/>
      </c>
    </row>
    <row r="2976">
      <c r="A2976">
        <f>'03_DADOS_LIMPOS'!A2952</f>
        <v/>
      </c>
      <c r="B2976">
        <f>'03_DADOS_LIMPOS'!C2952</f>
        <v/>
      </c>
      <c r="C2976">
        <f>'03_DADOS_LIMPOS'!D2952</f>
        <v/>
      </c>
      <c r="D2976">
        <f>'03_DADOS_LIMPOS'!K2952</f>
        <v/>
      </c>
      <c r="E2976">
        <f>$B$8+$B$9*D2976</f>
        <v/>
      </c>
      <c r="F2976">
        <f>C2976-E2976</f>
        <v/>
      </c>
      <c r="G2976">
        <f>F2976/$B$11</f>
        <v/>
      </c>
      <c r="H2976">
        <f>ABS(G2976)</f>
        <v/>
      </c>
    </row>
    <row r="2977">
      <c r="A2977">
        <f>'03_DADOS_LIMPOS'!A2953</f>
        <v/>
      </c>
      <c r="B2977">
        <f>'03_DADOS_LIMPOS'!C2953</f>
        <v/>
      </c>
      <c r="C2977">
        <f>'03_DADOS_LIMPOS'!D2953</f>
        <v/>
      </c>
      <c r="D2977">
        <f>'03_DADOS_LIMPOS'!K2953</f>
        <v/>
      </c>
      <c r="E2977">
        <f>$B$8+$B$9*D2977</f>
        <v/>
      </c>
      <c r="F2977">
        <f>C2977-E2977</f>
        <v/>
      </c>
      <c r="G2977">
        <f>F2977/$B$11</f>
        <v/>
      </c>
      <c r="H2977">
        <f>ABS(G2977)</f>
        <v/>
      </c>
    </row>
    <row r="2978">
      <c r="A2978">
        <f>'03_DADOS_LIMPOS'!A2954</f>
        <v/>
      </c>
      <c r="B2978">
        <f>'03_DADOS_LIMPOS'!C2954</f>
        <v/>
      </c>
      <c r="C2978">
        <f>'03_DADOS_LIMPOS'!D2954</f>
        <v/>
      </c>
      <c r="D2978">
        <f>'03_DADOS_LIMPOS'!K2954</f>
        <v/>
      </c>
      <c r="E2978">
        <f>$B$8+$B$9*D2978</f>
        <v/>
      </c>
      <c r="F2978">
        <f>C2978-E2978</f>
        <v/>
      </c>
      <c r="G2978">
        <f>F2978/$B$11</f>
        <v/>
      </c>
      <c r="H2978">
        <f>ABS(G2978)</f>
        <v/>
      </c>
    </row>
    <row r="2979">
      <c r="A2979">
        <f>'03_DADOS_LIMPOS'!A2955</f>
        <v/>
      </c>
      <c r="B2979">
        <f>'03_DADOS_LIMPOS'!C2955</f>
        <v/>
      </c>
      <c r="C2979">
        <f>'03_DADOS_LIMPOS'!D2955</f>
        <v/>
      </c>
      <c r="D2979">
        <f>'03_DADOS_LIMPOS'!K2955</f>
        <v/>
      </c>
      <c r="E2979">
        <f>$B$8+$B$9*D2979</f>
        <v/>
      </c>
      <c r="F2979">
        <f>C2979-E2979</f>
        <v/>
      </c>
      <c r="G2979">
        <f>F2979/$B$11</f>
        <v/>
      </c>
      <c r="H2979">
        <f>ABS(G2979)</f>
        <v/>
      </c>
    </row>
    <row r="2980">
      <c r="A2980">
        <f>'03_DADOS_LIMPOS'!A2956</f>
        <v/>
      </c>
      <c r="B2980">
        <f>'03_DADOS_LIMPOS'!C2956</f>
        <v/>
      </c>
      <c r="C2980">
        <f>'03_DADOS_LIMPOS'!D2956</f>
        <v/>
      </c>
      <c r="D2980">
        <f>'03_DADOS_LIMPOS'!K2956</f>
        <v/>
      </c>
      <c r="E2980">
        <f>$B$8+$B$9*D2980</f>
        <v/>
      </c>
      <c r="F2980">
        <f>C2980-E2980</f>
        <v/>
      </c>
      <c r="G2980">
        <f>F2980/$B$11</f>
        <v/>
      </c>
      <c r="H2980">
        <f>ABS(G2980)</f>
        <v/>
      </c>
    </row>
    <row r="2981">
      <c r="A2981">
        <f>'03_DADOS_LIMPOS'!A2957</f>
        <v/>
      </c>
      <c r="B2981">
        <f>'03_DADOS_LIMPOS'!C2957</f>
        <v/>
      </c>
      <c r="C2981">
        <f>'03_DADOS_LIMPOS'!D2957</f>
        <v/>
      </c>
      <c r="D2981">
        <f>'03_DADOS_LIMPOS'!K2957</f>
        <v/>
      </c>
      <c r="E2981">
        <f>$B$8+$B$9*D2981</f>
        <v/>
      </c>
      <c r="F2981">
        <f>C2981-E2981</f>
        <v/>
      </c>
      <c r="G2981">
        <f>F2981/$B$11</f>
        <v/>
      </c>
      <c r="H2981">
        <f>ABS(G2981)</f>
        <v/>
      </c>
    </row>
    <row r="2982">
      <c r="A2982">
        <f>'03_DADOS_LIMPOS'!A2958</f>
        <v/>
      </c>
      <c r="B2982">
        <f>'03_DADOS_LIMPOS'!C2958</f>
        <v/>
      </c>
      <c r="C2982">
        <f>'03_DADOS_LIMPOS'!D2958</f>
        <v/>
      </c>
      <c r="D2982">
        <f>'03_DADOS_LIMPOS'!K2958</f>
        <v/>
      </c>
      <c r="E2982">
        <f>$B$8+$B$9*D2982</f>
        <v/>
      </c>
      <c r="F2982">
        <f>C2982-E2982</f>
        <v/>
      </c>
      <c r="G2982">
        <f>F2982/$B$11</f>
        <v/>
      </c>
      <c r="H2982">
        <f>ABS(G2982)</f>
        <v/>
      </c>
    </row>
    <row r="2983">
      <c r="A2983">
        <f>'03_DADOS_LIMPOS'!A2959</f>
        <v/>
      </c>
      <c r="B2983">
        <f>'03_DADOS_LIMPOS'!C2959</f>
        <v/>
      </c>
      <c r="C2983">
        <f>'03_DADOS_LIMPOS'!D2959</f>
        <v/>
      </c>
      <c r="D2983">
        <f>'03_DADOS_LIMPOS'!K2959</f>
        <v/>
      </c>
      <c r="E2983">
        <f>$B$8+$B$9*D2983</f>
        <v/>
      </c>
      <c r="F2983">
        <f>C2983-E2983</f>
        <v/>
      </c>
      <c r="G2983">
        <f>F2983/$B$11</f>
        <v/>
      </c>
      <c r="H2983">
        <f>ABS(G2983)</f>
        <v/>
      </c>
    </row>
    <row r="2984">
      <c r="A2984">
        <f>'03_DADOS_LIMPOS'!A2960</f>
        <v/>
      </c>
      <c r="B2984">
        <f>'03_DADOS_LIMPOS'!C2960</f>
        <v/>
      </c>
      <c r="C2984">
        <f>'03_DADOS_LIMPOS'!D2960</f>
        <v/>
      </c>
      <c r="D2984">
        <f>'03_DADOS_LIMPOS'!K2960</f>
        <v/>
      </c>
      <c r="E2984">
        <f>$B$8+$B$9*D2984</f>
        <v/>
      </c>
      <c r="F2984">
        <f>C2984-E2984</f>
        <v/>
      </c>
      <c r="G2984">
        <f>F2984/$B$11</f>
        <v/>
      </c>
      <c r="H2984">
        <f>ABS(G2984)</f>
        <v/>
      </c>
    </row>
    <row r="2985">
      <c r="A2985">
        <f>'03_DADOS_LIMPOS'!A2961</f>
        <v/>
      </c>
      <c r="B2985">
        <f>'03_DADOS_LIMPOS'!C2961</f>
        <v/>
      </c>
      <c r="C2985">
        <f>'03_DADOS_LIMPOS'!D2961</f>
        <v/>
      </c>
      <c r="D2985">
        <f>'03_DADOS_LIMPOS'!K2961</f>
        <v/>
      </c>
      <c r="E2985">
        <f>$B$8+$B$9*D2985</f>
        <v/>
      </c>
      <c r="F2985">
        <f>C2985-E2985</f>
        <v/>
      </c>
      <c r="G2985">
        <f>F2985/$B$11</f>
        <v/>
      </c>
      <c r="H2985">
        <f>ABS(G2985)</f>
        <v/>
      </c>
    </row>
    <row r="2986">
      <c r="A2986">
        <f>'03_DADOS_LIMPOS'!A2962</f>
        <v/>
      </c>
      <c r="B2986">
        <f>'03_DADOS_LIMPOS'!C2962</f>
        <v/>
      </c>
      <c r="C2986">
        <f>'03_DADOS_LIMPOS'!D2962</f>
        <v/>
      </c>
      <c r="D2986">
        <f>'03_DADOS_LIMPOS'!K2962</f>
        <v/>
      </c>
      <c r="E2986">
        <f>$B$8+$B$9*D2986</f>
        <v/>
      </c>
      <c r="F2986">
        <f>C2986-E2986</f>
        <v/>
      </c>
      <c r="G2986">
        <f>F2986/$B$11</f>
        <v/>
      </c>
      <c r="H2986">
        <f>ABS(G2986)</f>
        <v/>
      </c>
    </row>
    <row r="2987">
      <c r="A2987">
        <f>'03_DADOS_LIMPOS'!A2963</f>
        <v/>
      </c>
      <c r="B2987">
        <f>'03_DADOS_LIMPOS'!C2963</f>
        <v/>
      </c>
      <c r="C2987">
        <f>'03_DADOS_LIMPOS'!D2963</f>
        <v/>
      </c>
      <c r="D2987">
        <f>'03_DADOS_LIMPOS'!K2963</f>
        <v/>
      </c>
      <c r="E2987">
        <f>$B$8+$B$9*D2987</f>
        <v/>
      </c>
      <c r="F2987">
        <f>C2987-E2987</f>
        <v/>
      </c>
      <c r="G2987">
        <f>F2987/$B$11</f>
        <v/>
      </c>
      <c r="H2987">
        <f>ABS(G2987)</f>
        <v/>
      </c>
    </row>
    <row r="2988">
      <c r="A2988">
        <f>'03_DADOS_LIMPOS'!A2964</f>
        <v/>
      </c>
      <c r="B2988">
        <f>'03_DADOS_LIMPOS'!C2964</f>
        <v/>
      </c>
      <c r="C2988">
        <f>'03_DADOS_LIMPOS'!D2964</f>
        <v/>
      </c>
      <c r="D2988">
        <f>'03_DADOS_LIMPOS'!K2964</f>
        <v/>
      </c>
      <c r="E2988">
        <f>$B$8+$B$9*D2988</f>
        <v/>
      </c>
      <c r="F2988">
        <f>C2988-E2988</f>
        <v/>
      </c>
      <c r="G2988">
        <f>F2988/$B$11</f>
        <v/>
      </c>
      <c r="H2988">
        <f>ABS(G2988)</f>
        <v/>
      </c>
    </row>
    <row r="2989">
      <c r="A2989">
        <f>'03_DADOS_LIMPOS'!A2965</f>
        <v/>
      </c>
      <c r="B2989">
        <f>'03_DADOS_LIMPOS'!C2965</f>
        <v/>
      </c>
      <c r="C2989">
        <f>'03_DADOS_LIMPOS'!D2965</f>
        <v/>
      </c>
      <c r="D2989">
        <f>'03_DADOS_LIMPOS'!K2965</f>
        <v/>
      </c>
      <c r="E2989">
        <f>$B$8+$B$9*D2989</f>
        <v/>
      </c>
      <c r="F2989">
        <f>C2989-E2989</f>
        <v/>
      </c>
      <c r="G2989">
        <f>F2989/$B$11</f>
        <v/>
      </c>
      <c r="H2989">
        <f>ABS(G2989)</f>
        <v/>
      </c>
    </row>
    <row r="2990">
      <c r="A2990">
        <f>'03_DADOS_LIMPOS'!A2966</f>
        <v/>
      </c>
      <c r="B2990">
        <f>'03_DADOS_LIMPOS'!C2966</f>
        <v/>
      </c>
      <c r="C2990">
        <f>'03_DADOS_LIMPOS'!D2966</f>
        <v/>
      </c>
      <c r="D2990">
        <f>'03_DADOS_LIMPOS'!K2966</f>
        <v/>
      </c>
      <c r="E2990">
        <f>$B$8+$B$9*D2990</f>
        <v/>
      </c>
      <c r="F2990">
        <f>C2990-E2990</f>
        <v/>
      </c>
      <c r="G2990">
        <f>F2990/$B$11</f>
        <v/>
      </c>
      <c r="H2990">
        <f>ABS(G2990)</f>
        <v/>
      </c>
    </row>
    <row r="2991">
      <c r="A2991">
        <f>'03_DADOS_LIMPOS'!A2967</f>
        <v/>
      </c>
      <c r="B2991">
        <f>'03_DADOS_LIMPOS'!C2967</f>
        <v/>
      </c>
      <c r="C2991">
        <f>'03_DADOS_LIMPOS'!D2967</f>
        <v/>
      </c>
      <c r="D2991">
        <f>'03_DADOS_LIMPOS'!K2967</f>
        <v/>
      </c>
      <c r="E2991">
        <f>$B$8+$B$9*D2991</f>
        <v/>
      </c>
      <c r="F2991">
        <f>C2991-E2991</f>
        <v/>
      </c>
      <c r="G2991">
        <f>F2991/$B$11</f>
        <v/>
      </c>
      <c r="H2991">
        <f>ABS(G2991)</f>
        <v/>
      </c>
    </row>
    <row r="2992">
      <c r="A2992">
        <f>'03_DADOS_LIMPOS'!A2968</f>
        <v/>
      </c>
      <c r="B2992">
        <f>'03_DADOS_LIMPOS'!C2968</f>
        <v/>
      </c>
      <c r="C2992">
        <f>'03_DADOS_LIMPOS'!D2968</f>
        <v/>
      </c>
      <c r="D2992">
        <f>'03_DADOS_LIMPOS'!K2968</f>
        <v/>
      </c>
      <c r="E2992">
        <f>$B$8+$B$9*D2992</f>
        <v/>
      </c>
      <c r="F2992">
        <f>C2992-E2992</f>
        <v/>
      </c>
      <c r="G2992">
        <f>F2992/$B$11</f>
        <v/>
      </c>
      <c r="H2992">
        <f>ABS(G2992)</f>
        <v/>
      </c>
    </row>
    <row r="2993">
      <c r="A2993">
        <f>'03_DADOS_LIMPOS'!A2969</f>
        <v/>
      </c>
      <c r="B2993">
        <f>'03_DADOS_LIMPOS'!C2969</f>
        <v/>
      </c>
      <c r="C2993">
        <f>'03_DADOS_LIMPOS'!D2969</f>
        <v/>
      </c>
      <c r="D2993">
        <f>'03_DADOS_LIMPOS'!K2969</f>
        <v/>
      </c>
      <c r="E2993">
        <f>$B$8+$B$9*D2993</f>
        <v/>
      </c>
      <c r="F2993">
        <f>C2993-E2993</f>
        <v/>
      </c>
      <c r="G2993">
        <f>F2993/$B$11</f>
        <v/>
      </c>
      <c r="H2993">
        <f>ABS(G2993)</f>
        <v/>
      </c>
    </row>
    <row r="2994">
      <c r="A2994">
        <f>'03_DADOS_LIMPOS'!A2970</f>
        <v/>
      </c>
      <c r="B2994">
        <f>'03_DADOS_LIMPOS'!C2970</f>
        <v/>
      </c>
      <c r="C2994">
        <f>'03_DADOS_LIMPOS'!D2970</f>
        <v/>
      </c>
      <c r="D2994">
        <f>'03_DADOS_LIMPOS'!K2970</f>
        <v/>
      </c>
      <c r="E2994">
        <f>$B$8+$B$9*D2994</f>
        <v/>
      </c>
      <c r="F2994">
        <f>C2994-E2994</f>
        <v/>
      </c>
      <c r="G2994">
        <f>F2994/$B$11</f>
        <v/>
      </c>
      <c r="H2994">
        <f>ABS(G2994)</f>
        <v/>
      </c>
    </row>
    <row r="2995">
      <c r="A2995">
        <f>'03_DADOS_LIMPOS'!A2971</f>
        <v/>
      </c>
      <c r="B2995">
        <f>'03_DADOS_LIMPOS'!C2971</f>
        <v/>
      </c>
      <c r="C2995">
        <f>'03_DADOS_LIMPOS'!D2971</f>
        <v/>
      </c>
      <c r="D2995">
        <f>'03_DADOS_LIMPOS'!K2971</f>
        <v/>
      </c>
      <c r="E2995">
        <f>$B$8+$B$9*D2995</f>
        <v/>
      </c>
      <c r="F2995">
        <f>C2995-E2995</f>
        <v/>
      </c>
      <c r="G2995">
        <f>F2995/$B$11</f>
        <v/>
      </c>
      <c r="H2995">
        <f>ABS(G2995)</f>
        <v/>
      </c>
    </row>
    <row r="2996">
      <c r="A2996">
        <f>'03_DADOS_LIMPOS'!A2972</f>
        <v/>
      </c>
      <c r="B2996">
        <f>'03_DADOS_LIMPOS'!C2972</f>
        <v/>
      </c>
      <c r="C2996">
        <f>'03_DADOS_LIMPOS'!D2972</f>
        <v/>
      </c>
      <c r="D2996">
        <f>'03_DADOS_LIMPOS'!K2972</f>
        <v/>
      </c>
      <c r="E2996">
        <f>$B$8+$B$9*D2996</f>
        <v/>
      </c>
      <c r="F2996">
        <f>C2996-E2996</f>
        <v/>
      </c>
      <c r="G2996">
        <f>F2996/$B$11</f>
        <v/>
      </c>
      <c r="H2996">
        <f>ABS(G2996)</f>
        <v/>
      </c>
    </row>
    <row r="2997">
      <c r="A2997">
        <f>'03_DADOS_LIMPOS'!A2973</f>
        <v/>
      </c>
      <c r="B2997">
        <f>'03_DADOS_LIMPOS'!C2973</f>
        <v/>
      </c>
      <c r="C2997">
        <f>'03_DADOS_LIMPOS'!D2973</f>
        <v/>
      </c>
      <c r="D2997">
        <f>'03_DADOS_LIMPOS'!K2973</f>
        <v/>
      </c>
      <c r="E2997">
        <f>$B$8+$B$9*D2997</f>
        <v/>
      </c>
      <c r="F2997">
        <f>C2997-E2997</f>
        <v/>
      </c>
      <c r="G2997">
        <f>F2997/$B$11</f>
        <v/>
      </c>
      <c r="H2997">
        <f>ABS(G2997)</f>
        <v/>
      </c>
    </row>
    <row r="2998">
      <c r="A2998">
        <f>'03_DADOS_LIMPOS'!A2974</f>
        <v/>
      </c>
      <c r="B2998">
        <f>'03_DADOS_LIMPOS'!C2974</f>
        <v/>
      </c>
      <c r="C2998">
        <f>'03_DADOS_LIMPOS'!D2974</f>
        <v/>
      </c>
      <c r="D2998">
        <f>'03_DADOS_LIMPOS'!K2974</f>
        <v/>
      </c>
      <c r="E2998">
        <f>$B$8+$B$9*D2998</f>
        <v/>
      </c>
      <c r="F2998">
        <f>C2998-E2998</f>
        <v/>
      </c>
      <c r="G2998">
        <f>F2998/$B$11</f>
        <v/>
      </c>
      <c r="H2998">
        <f>ABS(G2998)</f>
        <v/>
      </c>
    </row>
    <row r="2999">
      <c r="A2999">
        <f>'03_DADOS_LIMPOS'!A2975</f>
        <v/>
      </c>
      <c r="B2999">
        <f>'03_DADOS_LIMPOS'!C2975</f>
        <v/>
      </c>
      <c r="C2999">
        <f>'03_DADOS_LIMPOS'!D2975</f>
        <v/>
      </c>
      <c r="D2999">
        <f>'03_DADOS_LIMPOS'!K2975</f>
        <v/>
      </c>
      <c r="E2999">
        <f>$B$8+$B$9*D2999</f>
        <v/>
      </c>
      <c r="F2999">
        <f>C2999-E2999</f>
        <v/>
      </c>
      <c r="G2999">
        <f>F2999/$B$11</f>
        <v/>
      </c>
      <c r="H2999">
        <f>ABS(G2999)</f>
        <v/>
      </c>
    </row>
    <row r="3000">
      <c r="A3000">
        <f>'03_DADOS_LIMPOS'!A2976</f>
        <v/>
      </c>
      <c r="B3000">
        <f>'03_DADOS_LIMPOS'!C2976</f>
        <v/>
      </c>
      <c r="C3000">
        <f>'03_DADOS_LIMPOS'!D2976</f>
        <v/>
      </c>
      <c r="D3000">
        <f>'03_DADOS_LIMPOS'!K2976</f>
        <v/>
      </c>
      <c r="E3000">
        <f>$B$8+$B$9*D3000</f>
        <v/>
      </c>
      <c r="F3000">
        <f>C3000-E3000</f>
        <v/>
      </c>
      <c r="G3000">
        <f>F3000/$B$11</f>
        <v/>
      </c>
      <c r="H3000">
        <f>ABS(G3000)</f>
        <v/>
      </c>
    </row>
    <row r="3001">
      <c r="A3001">
        <f>'03_DADOS_LIMPOS'!A2977</f>
        <v/>
      </c>
      <c r="B3001">
        <f>'03_DADOS_LIMPOS'!C2977</f>
        <v/>
      </c>
      <c r="C3001">
        <f>'03_DADOS_LIMPOS'!D2977</f>
        <v/>
      </c>
      <c r="D3001">
        <f>'03_DADOS_LIMPOS'!K2977</f>
        <v/>
      </c>
      <c r="E3001">
        <f>$B$8+$B$9*D3001</f>
        <v/>
      </c>
      <c r="F3001">
        <f>C3001-E3001</f>
        <v/>
      </c>
      <c r="G3001">
        <f>F3001/$B$11</f>
        <v/>
      </c>
      <c r="H3001">
        <f>ABS(G3001)</f>
        <v/>
      </c>
    </row>
    <row r="3002">
      <c r="A3002">
        <f>'03_DADOS_LIMPOS'!A2978</f>
        <v/>
      </c>
      <c r="B3002">
        <f>'03_DADOS_LIMPOS'!C2978</f>
        <v/>
      </c>
      <c r="C3002">
        <f>'03_DADOS_LIMPOS'!D2978</f>
        <v/>
      </c>
      <c r="D3002">
        <f>'03_DADOS_LIMPOS'!K2978</f>
        <v/>
      </c>
      <c r="E3002">
        <f>$B$8+$B$9*D3002</f>
        <v/>
      </c>
      <c r="F3002">
        <f>C3002-E3002</f>
        <v/>
      </c>
      <c r="G3002">
        <f>F3002/$B$11</f>
        <v/>
      </c>
      <c r="H3002">
        <f>ABS(G3002)</f>
        <v/>
      </c>
    </row>
    <row r="3003">
      <c r="A3003">
        <f>'03_DADOS_LIMPOS'!A2979</f>
        <v/>
      </c>
      <c r="B3003">
        <f>'03_DADOS_LIMPOS'!C2979</f>
        <v/>
      </c>
      <c r="C3003">
        <f>'03_DADOS_LIMPOS'!D2979</f>
        <v/>
      </c>
      <c r="D3003">
        <f>'03_DADOS_LIMPOS'!K2979</f>
        <v/>
      </c>
      <c r="E3003">
        <f>$B$8+$B$9*D3003</f>
        <v/>
      </c>
      <c r="F3003">
        <f>C3003-E3003</f>
        <v/>
      </c>
      <c r="G3003">
        <f>F3003/$B$11</f>
        <v/>
      </c>
      <c r="H3003">
        <f>ABS(G3003)</f>
        <v/>
      </c>
    </row>
    <row r="3004">
      <c r="A3004">
        <f>'03_DADOS_LIMPOS'!A2980</f>
        <v/>
      </c>
      <c r="B3004">
        <f>'03_DADOS_LIMPOS'!C2980</f>
        <v/>
      </c>
      <c r="C3004">
        <f>'03_DADOS_LIMPOS'!D2980</f>
        <v/>
      </c>
      <c r="D3004">
        <f>'03_DADOS_LIMPOS'!K2980</f>
        <v/>
      </c>
      <c r="E3004">
        <f>$B$8+$B$9*D3004</f>
        <v/>
      </c>
      <c r="F3004">
        <f>C3004-E3004</f>
        <v/>
      </c>
      <c r="G3004">
        <f>F3004/$B$11</f>
        <v/>
      </c>
      <c r="H3004">
        <f>ABS(G3004)</f>
        <v/>
      </c>
    </row>
    <row r="3005">
      <c r="A3005">
        <f>'03_DADOS_LIMPOS'!A2981</f>
        <v/>
      </c>
      <c r="B3005">
        <f>'03_DADOS_LIMPOS'!C2981</f>
        <v/>
      </c>
      <c r="C3005">
        <f>'03_DADOS_LIMPOS'!D2981</f>
        <v/>
      </c>
      <c r="D3005">
        <f>'03_DADOS_LIMPOS'!K2981</f>
        <v/>
      </c>
      <c r="E3005">
        <f>$B$8+$B$9*D3005</f>
        <v/>
      </c>
      <c r="F3005">
        <f>C3005-E3005</f>
        <v/>
      </c>
      <c r="G3005">
        <f>F3005/$B$11</f>
        <v/>
      </c>
      <c r="H3005">
        <f>ABS(G3005)</f>
        <v/>
      </c>
    </row>
    <row r="3006">
      <c r="A3006">
        <f>'03_DADOS_LIMPOS'!A2982</f>
        <v/>
      </c>
      <c r="B3006">
        <f>'03_DADOS_LIMPOS'!C2982</f>
        <v/>
      </c>
      <c r="C3006">
        <f>'03_DADOS_LIMPOS'!D2982</f>
        <v/>
      </c>
      <c r="D3006">
        <f>'03_DADOS_LIMPOS'!K2982</f>
        <v/>
      </c>
      <c r="E3006">
        <f>$B$8+$B$9*D3006</f>
        <v/>
      </c>
      <c r="F3006">
        <f>C3006-E3006</f>
        <v/>
      </c>
      <c r="G3006">
        <f>F3006/$B$11</f>
        <v/>
      </c>
      <c r="H3006">
        <f>ABS(G3006)</f>
        <v/>
      </c>
    </row>
    <row r="3007">
      <c r="A3007">
        <f>'03_DADOS_LIMPOS'!A2983</f>
        <v/>
      </c>
      <c r="B3007">
        <f>'03_DADOS_LIMPOS'!C2983</f>
        <v/>
      </c>
      <c r="C3007">
        <f>'03_DADOS_LIMPOS'!D2983</f>
        <v/>
      </c>
      <c r="D3007">
        <f>'03_DADOS_LIMPOS'!K2983</f>
        <v/>
      </c>
      <c r="E3007">
        <f>$B$8+$B$9*D3007</f>
        <v/>
      </c>
      <c r="F3007">
        <f>C3007-E3007</f>
        <v/>
      </c>
      <c r="G3007">
        <f>F3007/$B$11</f>
        <v/>
      </c>
      <c r="H3007">
        <f>ABS(G3007)</f>
        <v/>
      </c>
    </row>
    <row r="3008">
      <c r="A3008">
        <f>'03_DADOS_LIMPOS'!A2984</f>
        <v/>
      </c>
      <c r="B3008">
        <f>'03_DADOS_LIMPOS'!C2984</f>
        <v/>
      </c>
      <c r="C3008">
        <f>'03_DADOS_LIMPOS'!D2984</f>
        <v/>
      </c>
      <c r="D3008">
        <f>'03_DADOS_LIMPOS'!K2984</f>
        <v/>
      </c>
      <c r="E3008">
        <f>$B$8+$B$9*D3008</f>
        <v/>
      </c>
      <c r="F3008">
        <f>C3008-E3008</f>
        <v/>
      </c>
      <c r="G3008">
        <f>F3008/$B$11</f>
        <v/>
      </c>
      <c r="H3008">
        <f>ABS(G3008)</f>
        <v/>
      </c>
    </row>
    <row r="3009">
      <c r="A3009">
        <f>'03_DADOS_LIMPOS'!A2985</f>
        <v/>
      </c>
      <c r="B3009">
        <f>'03_DADOS_LIMPOS'!C2985</f>
        <v/>
      </c>
      <c r="C3009">
        <f>'03_DADOS_LIMPOS'!D2985</f>
        <v/>
      </c>
      <c r="D3009">
        <f>'03_DADOS_LIMPOS'!K2985</f>
        <v/>
      </c>
      <c r="E3009">
        <f>$B$8+$B$9*D3009</f>
        <v/>
      </c>
      <c r="F3009">
        <f>C3009-E3009</f>
        <v/>
      </c>
      <c r="G3009">
        <f>F3009/$B$11</f>
        <v/>
      </c>
      <c r="H3009">
        <f>ABS(G3009)</f>
        <v/>
      </c>
    </row>
    <row r="3010">
      <c r="A3010">
        <f>'03_DADOS_LIMPOS'!A2986</f>
        <v/>
      </c>
      <c r="B3010">
        <f>'03_DADOS_LIMPOS'!C2986</f>
        <v/>
      </c>
      <c r="C3010">
        <f>'03_DADOS_LIMPOS'!D2986</f>
        <v/>
      </c>
      <c r="D3010">
        <f>'03_DADOS_LIMPOS'!K2986</f>
        <v/>
      </c>
      <c r="E3010">
        <f>$B$8+$B$9*D3010</f>
        <v/>
      </c>
      <c r="F3010">
        <f>C3010-E3010</f>
        <v/>
      </c>
      <c r="G3010">
        <f>F3010/$B$11</f>
        <v/>
      </c>
      <c r="H3010">
        <f>ABS(G3010)</f>
        <v/>
      </c>
    </row>
    <row r="3011">
      <c r="A3011">
        <f>'03_DADOS_LIMPOS'!A2987</f>
        <v/>
      </c>
      <c r="B3011">
        <f>'03_DADOS_LIMPOS'!C2987</f>
        <v/>
      </c>
      <c r="C3011">
        <f>'03_DADOS_LIMPOS'!D2987</f>
        <v/>
      </c>
      <c r="D3011">
        <f>'03_DADOS_LIMPOS'!K2987</f>
        <v/>
      </c>
      <c r="E3011">
        <f>$B$8+$B$9*D3011</f>
        <v/>
      </c>
      <c r="F3011">
        <f>C3011-E3011</f>
        <v/>
      </c>
      <c r="G3011">
        <f>F3011/$B$11</f>
        <v/>
      </c>
      <c r="H3011">
        <f>ABS(G3011)</f>
        <v/>
      </c>
    </row>
    <row r="3012">
      <c r="A3012">
        <f>'03_DADOS_LIMPOS'!A2988</f>
        <v/>
      </c>
      <c r="B3012">
        <f>'03_DADOS_LIMPOS'!C2988</f>
        <v/>
      </c>
      <c r="C3012">
        <f>'03_DADOS_LIMPOS'!D2988</f>
        <v/>
      </c>
      <c r="D3012">
        <f>'03_DADOS_LIMPOS'!K2988</f>
        <v/>
      </c>
      <c r="E3012">
        <f>$B$8+$B$9*D3012</f>
        <v/>
      </c>
      <c r="F3012">
        <f>C3012-E3012</f>
        <v/>
      </c>
      <c r="G3012">
        <f>F3012/$B$11</f>
        <v/>
      </c>
      <c r="H3012">
        <f>ABS(G3012)</f>
        <v/>
      </c>
    </row>
    <row r="3013">
      <c r="A3013">
        <f>'03_DADOS_LIMPOS'!A2989</f>
        <v/>
      </c>
      <c r="B3013">
        <f>'03_DADOS_LIMPOS'!C2989</f>
        <v/>
      </c>
      <c r="C3013">
        <f>'03_DADOS_LIMPOS'!D2989</f>
        <v/>
      </c>
      <c r="D3013">
        <f>'03_DADOS_LIMPOS'!K2989</f>
        <v/>
      </c>
      <c r="E3013">
        <f>$B$8+$B$9*D3013</f>
        <v/>
      </c>
      <c r="F3013">
        <f>C3013-E3013</f>
        <v/>
      </c>
      <c r="G3013">
        <f>F3013/$B$11</f>
        <v/>
      </c>
      <c r="H3013">
        <f>ABS(G3013)</f>
        <v/>
      </c>
    </row>
    <row r="3014">
      <c r="A3014">
        <f>'03_DADOS_LIMPOS'!A2990</f>
        <v/>
      </c>
      <c r="B3014">
        <f>'03_DADOS_LIMPOS'!C2990</f>
        <v/>
      </c>
      <c r="C3014">
        <f>'03_DADOS_LIMPOS'!D2990</f>
        <v/>
      </c>
      <c r="D3014">
        <f>'03_DADOS_LIMPOS'!K2990</f>
        <v/>
      </c>
      <c r="E3014">
        <f>$B$8+$B$9*D3014</f>
        <v/>
      </c>
      <c r="F3014">
        <f>C3014-E3014</f>
        <v/>
      </c>
      <c r="G3014">
        <f>F3014/$B$11</f>
        <v/>
      </c>
      <c r="H3014">
        <f>ABS(G3014)</f>
        <v/>
      </c>
    </row>
    <row r="3015">
      <c r="A3015">
        <f>'03_DADOS_LIMPOS'!A2991</f>
        <v/>
      </c>
      <c r="B3015">
        <f>'03_DADOS_LIMPOS'!C2991</f>
        <v/>
      </c>
      <c r="C3015">
        <f>'03_DADOS_LIMPOS'!D2991</f>
        <v/>
      </c>
      <c r="D3015">
        <f>'03_DADOS_LIMPOS'!K2991</f>
        <v/>
      </c>
      <c r="E3015">
        <f>$B$8+$B$9*D3015</f>
        <v/>
      </c>
      <c r="F3015">
        <f>C3015-E3015</f>
        <v/>
      </c>
      <c r="G3015">
        <f>F3015/$B$11</f>
        <v/>
      </c>
      <c r="H3015">
        <f>ABS(G3015)</f>
        <v/>
      </c>
    </row>
    <row r="3016">
      <c r="A3016">
        <f>'03_DADOS_LIMPOS'!A2992</f>
        <v/>
      </c>
      <c r="B3016">
        <f>'03_DADOS_LIMPOS'!C2992</f>
        <v/>
      </c>
      <c r="C3016">
        <f>'03_DADOS_LIMPOS'!D2992</f>
        <v/>
      </c>
      <c r="D3016">
        <f>'03_DADOS_LIMPOS'!K2992</f>
        <v/>
      </c>
      <c r="E3016">
        <f>$B$8+$B$9*D3016</f>
        <v/>
      </c>
      <c r="F3016">
        <f>C3016-E3016</f>
        <v/>
      </c>
      <c r="G3016">
        <f>F3016/$B$11</f>
        <v/>
      </c>
      <c r="H3016">
        <f>ABS(G3016)</f>
        <v/>
      </c>
    </row>
    <row r="3017">
      <c r="A3017">
        <f>'03_DADOS_LIMPOS'!A2993</f>
        <v/>
      </c>
      <c r="B3017">
        <f>'03_DADOS_LIMPOS'!C2993</f>
        <v/>
      </c>
      <c r="C3017">
        <f>'03_DADOS_LIMPOS'!D2993</f>
        <v/>
      </c>
      <c r="D3017">
        <f>'03_DADOS_LIMPOS'!K2993</f>
        <v/>
      </c>
      <c r="E3017">
        <f>$B$8+$B$9*D3017</f>
        <v/>
      </c>
      <c r="F3017">
        <f>C3017-E3017</f>
        <v/>
      </c>
      <c r="G3017">
        <f>F3017/$B$11</f>
        <v/>
      </c>
      <c r="H3017">
        <f>ABS(G3017)</f>
        <v/>
      </c>
    </row>
    <row r="3018">
      <c r="A3018">
        <f>'03_DADOS_LIMPOS'!A2994</f>
        <v/>
      </c>
      <c r="B3018">
        <f>'03_DADOS_LIMPOS'!C2994</f>
        <v/>
      </c>
      <c r="C3018">
        <f>'03_DADOS_LIMPOS'!D2994</f>
        <v/>
      </c>
      <c r="D3018">
        <f>'03_DADOS_LIMPOS'!K2994</f>
        <v/>
      </c>
      <c r="E3018">
        <f>$B$8+$B$9*D3018</f>
        <v/>
      </c>
      <c r="F3018">
        <f>C3018-E3018</f>
        <v/>
      </c>
      <c r="G3018">
        <f>F3018/$B$11</f>
        <v/>
      </c>
      <c r="H3018">
        <f>ABS(G3018)</f>
        <v/>
      </c>
    </row>
    <row r="3019">
      <c r="A3019">
        <f>'03_DADOS_LIMPOS'!A2995</f>
        <v/>
      </c>
      <c r="B3019">
        <f>'03_DADOS_LIMPOS'!C2995</f>
        <v/>
      </c>
      <c r="C3019">
        <f>'03_DADOS_LIMPOS'!D2995</f>
        <v/>
      </c>
      <c r="D3019">
        <f>'03_DADOS_LIMPOS'!K2995</f>
        <v/>
      </c>
      <c r="E3019">
        <f>$B$8+$B$9*D3019</f>
        <v/>
      </c>
      <c r="F3019">
        <f>C3019-E3019</f>
        <v/>
      </c>
      <c r="G3019">
        <f>F3019/$B$11</f>
        <v/>
      </c>
      <c r="H3019">
        <f>ABS(G3019)</f>
        <v/>
      </c>
    </row>
    <row r="3020">
      <c r="A3020">
        <f>'03_DADOS_LIMPOS'!A2996</f>
        <v/>
      </c>
      <c r="B3020">
        <f>'03_DADOS_LIMPOS'!C2996</f>
        <v/>
      </c>
      <c r="C3020">
        <f>'03_DADOS_LIMPOS'!D2996</f>
        <v/>
      </c>
      <c r="D3020">
        <f>'03_DADOS_LIMPOS'!K2996</f>
        <v/>
      </c>
      <c r="E3020">
        <f>$B$8+$B$9*D3020</f>
        <v/>
      </c>
      <c r="F3020">
        <f>C3020-E3020</f>
        <v/>
      </c>
      <c r="G3020">
        <f>F3020/$B$11</f>
        <v/>
      </c>
      <c r="H3020">
        <f>ABS(G3020)</f>
        <v/>
      </c>
    </row>
    <row r="3021">
      <c r="A3021">
        <f>'03_DADOS_LIMPOS'!A2997</f>
        <v/>
      </c>
      <c r="B3021">
        <f>'03_DADOS_LIMPOS'!C2997</f>
        <v/>
      </c>
      <c r="C3021">
        <f>'03_DADOS_LIMPOS'!D2997</f>
        <v/>
      </c>
      <c r="D3021">
        <f>'03_DADOS_LIMPOS'!K2997</f>
        <v/>
      </c>
      <c r="E3021">
        <f>$B$8+$B$9*D3021</f>
        <v/>
      </c>
      <c r="F3021">
        <f>C3021-E3021</f>
        <v/>
      </c>
      <c r="G3021">
        <f>F3021/$B$11</f>
        <v/>
      </c>
      <c r="H3021">
        <f>ABS(G3021)</f>
        <v/>
      </c>
    </row>
    <row r="3022">
      <c r="A3022">
        <f>'03_DADOS_LIMPOS'!A2998</f>
        <v/>
      </c>
      <c r="B3022">
        <f>'03_DADOS_LIMPOS'!C2998</f>
        <v/>
      </c>
      <c r="C3022">
        <f>'03_DADOS_LIMPOS'!D2998</f>
        <v/>
      </c>
      <c r="D3022">
        <f>'03_DADOS_LIMPOS'!K2998</f>
        <v/>
      </c>
      <c r="E3022">
        <f>$B$8+$B$9*D3022</f>
        <v/>
      </c>
      <c r="F3022">
        <f>C3022-E3022</f>
        <v/>
      </c>
      <c r="G3022">
        <f>F3022/$B$11</f>
        <v/>
      </c>
      <c r="H3022">
        <f>ABS(G3022)</f>
        <v/>
      </c>
    </row>
    <row r="3023">
      <c r="A3023">
        <f>'03_DADOS_LIMPOS'!A2999</f>
        <v/>
      </c>
      <c r="B3023">
        <f>'03_DADOS_LIMPOS'!C2999</f>
        <v/>
      </c>
      <c r="C3023">
        <f>'03_DADOS_LIMPOS'!D2999</f>
        <v/>
      </c>
      <c r="D3023">
        <f>'03_DADOS_LIMPOS'!K2999</f>
        <v/>
      </c>
      <c r="E3023">
        <f>$B$8+$B$9*D3023</f>
        <v/>
      </c>
      <c r="F3023">
        <f>C3023-E3023</f>
        <v/>
      </c>
      <c r="G3023">
        <f>F3023/$B$11</f>
        <v/>
      </c>
      <c r="H3023">
        <f>ABS(G3023)</f>
        <v/>
      </c>
    </row>
    <row r="3024">
      <c r="A3024">
        <f>'03_DADOS_LIMPOS'!A3000</f>
        <v/>
      </c>
      <c r="B3024">
        <f>'03_DADOS_LIMPOS'!C3000</f>
        <v/>
      </c>
      <c r="C3024">
        <f>'03_DADOS_LIMPOS'!D3000</f>
        <v/>
      </c>
      <c r="D3024">
        <f>'03_DADOS_LIMPOS'!K3000</f>
        <v/>
      </c>
      <c r="E3024">
        <f>$B$8+$B$9*D3024</f>
        <v/>
      </c>
      <c r="F3024">
        <f>C3024-E3024</f>
        <v/>
      </c>
      <c r="G3024">
        <f>F3024/$B$11</f>
        <v/>
      </c>
      <c r="H3024">
        <f>ABS(G3024)</f>
        <v/>
      </c>
    </row>
    <row r="3025">
      <c r="A3025">
        <f>'03_DADOS_LIMPOS'!A3001</f>
        <v/>
      </c>
      <c r="B3025">
        <f>'03_DADOS_LIMPOS'!C3001</f>
        <v/>
      </c>
      <c r="C3025">
        <f>'03_DADOS_LIMPOS'!D3001</f>
        <v/>
      </c>
      <c r="D3025">
        <f>'03_DADOS_LIMPOS'!K3001</f>
        <v/>
      </c>
      <c r="E3025">
        <f>$B$8+$B$9*D3025</f>
        <v/>
      </c>
      <c r="F3025">
        <f>C3025-E3025</f>
        <v/>
      </c>
      <c r="G3025">
        <f>F3025/$B$11</f>
        <v/>
      </c>
      <c r="H3025">
        <f>ABS(G3025)</f>
        <v/>
      </c>
    </row>
    <row r="3026">
      <c r="A3026">
        <f>'03_DADOS_LIMPOS'!A3002</f>
        <v/>
      </c>
      <c r="B3026">
        <f>'03_DADOS_LIMPOS'!C3002</f>
        <v/>
      </c>
      <c r="C3026">
        <f>'03_DADOS_LIMPOS'!D3002</f>
        <v/>
      </c>
      <c r="D3026">
        <f>'03_DADOS_LIMPOS'!K3002</f>
        <v/>
      </c>
      <c r="E3026">
        <f>$B$8+$B$9*D3026</f>
        <v/>
      </c>
      <c r="F3026">
        <f>C3026-E3026</f>
        <v/>
      </c>
      <c r="G3026">
        <f>F3026/$B$11</f>
        <v/>
      </c>
      <c r="H3026">
        <f>ABS(G3026)</f>
        <v/>
      </c>
    </row>
    <row r="3027">
      <c r="A3027">
        <f>'03_DADOS_LIMPOS'!A3003</f>
        <v/>
      </c>
      <c r="B3027">
        <f>'03_DADOS_LIMPOS'!C3003</f>
        <v/>
      </c>
      <c r="C3027">
        <f>'03_DADOS_LIMPOS'!D3003</f>
        <v/>
      </c>
      <c r="D3027">
        <f>'03_DADOS_LIMPOS'!K3003</f>
        <v/>
      </c>
      <c r="E3027">
        <f>$B$8+$B$9*D3027</f>
        <v/>
      </c>
      <c r="F3027">
        <f>C3027-E3027</f>
        <v/>
      </c>
      <c r="G3027">
        <f>F3027/$B$11</f>
        <v/>
      </c>
      <c r="H3027">
        <f>ABS(G3027)</f>
        <v/>
      </c>
    </row>
    <row r="3028">
      <c r="A3028">
        <f>'03_DADOS_LIMPOS'!A3004</f>
        <v/>
      </c>
      <c r="B3028">
        <f>'03_DADOS_LIMPOS'!C3004</f>
        <v/>
      </c>
      <c r="C3028">
        <f>'03_DADOS_LIMPOS'!D3004</f>
        <v/>
      </c>
      <c r="D3028">
        <f>'03_DADOS_LIMPOS'!K3004</f>
        <v/>
      </c>
      <c r="E3028">
        <f>$B$8+$B$9*D3028</f>
        <v/>
      </c>
      <c r="F3028">
        <f>C3028-E3028</f>
        <v/>
      </c>
      <c r="G3028">
        <f>F3028/$B$11</f>
        <v/>
      </c>
      <c r="H3028">
        <f>ABS(G3028)</f>
        <v/>
      </c>
    </row>
    <row r="3029">
      <c r="A3029">
        <f>'03_DADOS_LIMPOS'!A3005</f>
        <v/>
      </c>
      <c r="B3029">
        <f>'03_DADOS_LIMPOS'!C3005</f>
        <v/>
      </c>
      <c r="C3029">
        <f>'03_DADOS_LIMPOS'!D3005</f>
        <v/>
      </c>
      <c r="D3029">
        <f>'03_DADOS_LIMPOS'!K3005</f>
        <v/>
      </c>
      <c r="E3029">
        <f>$B$8+$B$9*D3029</f>
        <v/>
      </c>
      <c r="F3029">
        <f>C3029-E3029</f>
        <v/>
      </c>
      <c r="G3029">
        <f>F3029/$B$11</f>
        <v/>
      </c>
      <c r="H3029">
        <f>ABS(G3029)</f>
        <v/>
      </c>
    </row>
    <row r="3030">
      <c r="A3030">
        <f>'03_DADOS_LIMPOS'!A3006</f>
        <v/>
      </c>
      <c r="B3030">
        <f>'03_DADOS_LIMPOS'!C3006</f>
        <v/>
      </c>
      <c r="C3030">
        <f>'03_DADOS_LIMPOS'!D3006</f>
        <v/>
      </c>
      <c r="D3030">
        <f>'03_DADOS_LIMPOS'!K3006</f>
        <v/>
      </c>
      <c r="E3030">
        <f>$B$8+$B$9*D3030</f>
        <v/>
      </c>
      <c r="F3030">
        <f>C3030-E3030</f>
        <v/>
      </c>
      <c r="G3030">
        <f>F3030/$B$11</f>
        <v/>
      </c>
      <c r="H3030">
        <f>ABS(G3030)</f>
        <v/>
      </c>
    </row>
    <row r="3031">
      <c r="A3031">
        <f>'03_DADOS_LIMPOS'!A3007</f>
        <v/>
      </c>
      <c r="B3031">
        <f>'03_DADOS_LIMPOS'!C3007</f>
        <v/>
      </c>
      <c r="C3031">
        <f>'03_DADOS_LIMPOS'!D3007</f>
        <v/>
      </c>
      <c r="D3031">
        <f>'03_DADOS_LIMPOS'!K3007</f>
        <v/>
      </c>
      <c r="E3031">
        <f>$B$8+$B$9*D3031</f>
        <v/>
      </c>
      <c r="F3031">
        <f>C3031-E3031</f>
        <v/>
      </c>
      <c r="G3031">
        <f>F3031/$B$11</f>
        <v/>
      </c>
      <c r="H3031">
        <f>ABS(G3031)</f>
        <v/>
      </c>
    </row>
    <row r="3032">
      <c r="A3032">
        <f>'03_DADOS_LIMPOS'!A3008</f>
        <v/>
      </c>
      <c r="B3032">
        <f>'03_DADOS_LIMPOS'!C3008</f>
        <v/>
      </c>
      <c r="C3032">
        <f>'03_DADOS_LIMPOS'!D3008</f>
        <v/>
      </c>
      <c r="D3032">
        <f>'03_DADOS_LIMPOS'!K3008</f>
        <v/>
      </c>
      <c r="E3032">
        <f>$B$8+$B$9*D3032</f>
        <v/>
      </c>
      <c r="F3032">
        <f>C3032-E3032</f>
        <v/>
      </c>
      <c r="G3032">
        <f>F3032/$B$11</f>
        <v/>
      </c>
      <c r="H3032">
        <f>ABS(G3032)</f>
        <v/>
      </c>
    </row>
    <row r="3033">
      <c r="A3033">
        <f>'03_DADOS_LIMPOS'!A3009</f>
        <v/>
      </c>
      <c r="B3033">
        <f>'03_DADOS_LIMPOS'!C3009</f>
        <v/>
      </c>
      <c r="C3033">
        <f>'03_DADOS_LIMPOS'!D3009</f>
        <v/>
      </c>
      <c r="D3033">
        <f>'03_DADOS_LIMPOS'!K3009</f>
        <v/>
      </c>
      <c r="E3033">
        <f>$B$8+$B$9*D3033</f>
        <v/>
      </c>
      <c r="F3033">
        <f>C3033-E3033</f>
        <v/>
      </c>
      <c r="G3033">
        <f>F3033/$B$11</f>
        <v/>
      </c>
      <c r="H3033">
        <f>ABS(G3033)</f>
        <v/>
      </c>
    </row>
    <row r="3034">
      <c r="A3034">
        <f>'03_DADOS_LIMPOS'!A3010</f>
        <v/>
      </c>
      <c r="B3034">
        <f>'03_DADOS_LIMPOS'!C3010</f>
        <v/>
      </c>
      <c r="C3034">
        <f>'03_DADOS_LIMPOS'!D3010</f>
        <v/>
      </c>
      <c r="D3034">
        <f>'03_DADOS_LIMPOS'!K3010</f>
        <v/>
      </c>
      <c r="E3034">
        <f>$B$8+$B$9*D3034</f>
        <v/>
      </c>
      <c r="F3034">
        <f>C3034-E3034</f>
        <v/>
      </c>
      <c r="G3034">
        <f>F3034/$B$11</f>
        <v/>
      </c>
      <c r="H3034">
        <f>ABS(G3034)</f>
        <v/>
      </c>
    </row>
    <row r="3035">
      <c r="A3035">
        <f>'03_DADOS_LIMPOS'!A3011</f>
        <v/>
      </c>
      <c r="B3035">
        <f>'03_DADOS_LIMPOS'!C3011</f>
        <v/>
      </c>
      <c r="C3035">
        <f>'03_DADOS_LIMPOS'!D3011</f>
        <v/>
      </c>
      <c r="D3035">
        <f>'03_DADOS_LIMPOS'!K3011</f>
        <v/>
      </c>
      <c r="E3035">
        <f>$B$8+$B$9*D3035</f>
        <v/>
      </c>
      <c r="F3035">
        <f>C3035-E3035</f>
        <v/>
      </c>
      <c r="G3035">
        <f>F3035/$B$11</f>
        <v/>
      </c>
      <c r="H3035">
        <f>ABS(G3035)</f>
        <v/>
      </c>
    </row>
    <row r="3036">
      <c r="A3036">
        <f>'03_DADOS_LIMPOS'!A3012</f>
        <v/>
      </c>
      <c r="B3036">
        <f>'03_DADOS_LIMPOS'!C3012</f>
        <v/>
      </c>
      <c r="C3036">
        <f>'03_DADOS_LIMPOS'!D3012</f>
        <v/>
      </c>
      <c r="D3036">
        <f>'03_DADOS_LIMPOS'!K3012</f>
        <v/>
      </c>
      <c r="E3036">
        <f>$B$8+$B$9*D3036</f>
        <v/>
      </c>
      <c r="F3036">
        <f>C3036-E3036</f>
        <v/>
      </c>
      <c r="G3036">
        <f>F3036/$B$11</f>
        <v/>
      </c>
      <c r="H3036">
        <f>ABS(G3036)</f>
        <v/>
      </c>
    </row>
    <row r="3037">
      <c r="A3037">
        <f>'03_DADOS_LIMPOS'!A3013</f>
        <v/>
      </c>
      <c r="B3037">
        <f>'03_DADOS_LIMPOS'!C3013</f>
        <v/>
      </c>
      <c r="C3037">
        <f>'03_DADOS_LIMPOS'!D3013</f>
        <v/>
      </c>
      <c r="D3037">
        <f>'03_DADOS_LIMPOS'!K3013</f>
        <v/>
      </c>
      <c r="E3037">
        <f>$B$8+$B$9*D3037</f>
        <v/>
      </c>
      <c r="F3037">
        <f>C3037-E3037</f>
        <v/>
      </c>
      <c r="G3037">
        <f>F3037/$B$11</f>
        <v/>
      </c>
      <c r="H3037">
        <f>ABS(G3037)</f>
        <v/>
      </c>
    </row>
    <row r="3038">
      <c r="A3038">
        <f>'03_DADOS_LIMPOS'!A3014</f>
        <v/>
      </c>
      <c r="B3038">
        <f>'03_DADOS_LIMPOS'!C3014</f>
        <v/>
      </c>
      <c r="C3038">
        <f>'03_DADOS_LIMPOS'!D3014</f>
        <v/>
      </c>
      <c r="D3038">
        <f>'03_DADOS_LIMPOS'!K3014</f>
        <v/>
      </c>
      <c r="E3038">
        <f>$B$8+$B$9*D3038</f>
        <v/>
      </c>
      <c r="F3038">
        <f>C3038-E3038</f>
        <v/>
      </c>
      <c r="G3038">
        <f>F3038/$B$11</f>
        <v/>
      </c>
      <c r="H3038">
        <f>ABS(G3038)</f>
        <v/>
      </c>
    </row>
    <row r="3039">
      <c r="A3039">
        <f>'03_DADOS_LIMPOS'!A3015</f>
        <v/>
      </c>
      <c r="B3039">
        <f>'03_DADOS_LIMPOS'!C3015</f>
        <v/>
      </c>
      <c r="C3039">
        <f>'03_DADOS_LIMPOS'!D3015</f>
        <v/>
      </c>
      <c r="D3039">
        <f>'03_DADOS_LIMPOS'!K3015</f>
        <v/>
      </c>
      <c r="E3039">
        <f>$B$8+$B$9*D3039</f>
        <v/>
      </c>
      <c r="F3039">
        <f>C3039-E3039</f>
        <v/>
      </c>
      <c r="G3039">
        <f>F3039/$B$11</f>
        <v/>
      </c>
      <c r="H3039">
        <f>ABS(G3039)</f>
        <v/>
      </c>
    </row>
    <row r="3040">
      <c r="A3040">
        <f>'03_DADOS_LIMPOS'!A3016</f>
        <v/>
      </c>
      <c r="B3040">
        <f>'03_DADOS_LIMPOS'!C3016</f>
        <v/>
      </c>
      <c r="C3040">
        <f>'03_DADOS_LIMPOS'!D3016</f>
        <v/>
      </c>
      <c r="D3040">
        <f>'03_DADOS_LIMPOS'!K3016</f>
        <v/>
      </c>
      <c r="E3040">
        <f>$B$8+$B$9*D3040</f>
        <v/>
      </c>
      <c r="F3040">
        <f>C3040-E3040</f>
        <v/>
      </c>
      <c r="G3040">
        <f>F3040/$B$11</f>
        <v/>
      </c>
      <c r="H3040">
        <f>ABS(G3040)</f>
        <v/>
      </c>
    </row>
    <row r="3041">
      <c r="A3041">
        <f>'03_DADOS_LIMPOS'!A3017</f>
        <v/>
      </c>
      <c r="B3041">
        <f>'03_DADOS_LIMPOS'!C3017</f>
        <v/>
      </c>
      <c r="C3041">
        <f>'03_DADOS_LIMPOS'!D3017</f>
        <v/>
      </c>
      <c r="D3041">
        <f>'03_DADOS_LIMPOS'!K3017</f>
        <v/>
      </c>
      <c r="E3041">
        <f>$B$8+$B$9*D3041</f>
        <v/>
      </c>
      <c r="F3041">
        <f>C3041-E3041</f>
        <v/>
      </c>
      <c r="G3041">
        <f>F3041/$B$11</f>
        <v/>
      </c>
      <c r="H3041">
        <f>ABS(G3041)</f>
        <v/>
      </c>
    </row>
    <row r="3042">
      <c r="A3042">
        <f>'03_DADOS_LIMPOS'!A3018</f>
        <v/>
      </c>
      <c r="B3042">
        <f>'03_DADOS_LIMPOS'!C3018</f>
        <v/>
      </c>
      <c r="C3042">
        <f>'03_DADOS_LIMPOS'!D3018</f>
        <v/>
      </c>
      <c r="D3042">
        <f>'03_DADOS_LIMPOS'!K3018</f>
        <v/>
      </c>
      <c r="E3042">
        <f>$B$8+$B$9*D3042</f>
        <v/>
      </c>
      <c r="F3042">
        <f>C3042-E3042</f>
        <v/>
      </c>
      <c r="G3042">
        <f>F3042/$B$11</f>
        <v/>
      </c>
      <c r="H3042">
        <f>ABS(G3042)</f>
        <v/>
      </c>
    </row>
    <row r="3043">
      <c r="A3043">
        <f>'03_DADOS_LIMPOS'!A3019</f>
        <v/>
      </c>
      <c r="B3043">
        <f>'03_DADOS_LIMPOS'!C3019</f>
        <v/>
      </c>
      <c r="C3043">
        <f>'03_DADOS_LIMPOS'!D3019</f>
        <v/>
      </c>
      <c r="D3043">
        <f>'03_DADOS_LIMPOS'!K3019</f>
        <v/>
      </c>
      <c r="E3043">
        <f>$B$8+$B$9*D3043</f>
        <v/>
      </c>
      <c r="F3043">
        <f>C3043-E3043</f>
        <v/>
      </c>
      <c r="G3043">
        <f>F3043/$B$11</f>
        <v/>
      </c>
      <c r="H3043">
        <f>ABS(G3043)</f>
        <v/>
      </c>
    </row>
    <row r="3044">
      <c r="A3044">
        <f>'03_DADOS_LIMPOS'!A3020</f>
        <v/>
      </c>
      <c r="B3044">
        <f>'03_DADOS_LIMPOS'!C3020</f>
        <v/>
      </c>
      <c r="C3044">
        <f>'03_DADOS_LIMPOS'!D3020</f>
        <v/>
      </c>
      <c r="D3044">
        <f>'03_DADOS_LIMPOS'!K3020</f>
        <v/>
      </c>
      <c r="E3044">
        <f>$B$8+$B$9*D3044</f>
        <v/>
      </c>
      <c r="F3044">
        <f>C3044-E3044</f>
        <v/>
      </c>
      <c r="G3044">
        <f>F3044/$B$11</f>
        <v/>
      </c>
      <c r="H3044">
        <f>ABS(G3044)</f>
        <v/>
      </c>
    </row>
    <row r="3045">
      <c r="A3045">
        <f>'03_DADOS_LIMPOS'!A3021</f>
        <v/>
      </c>
      <c r="B3045">
        <f>'03_DADOS_LIMPOS'!C3021</f>
        <v/>
      </c>
      <c r="C3045">
        <f>'03_DADOS_LIMPOS'!D3021</f>
        <v/>
      </c>
      <c r="D3045">
        <f>'03_DADOS_LIMPOS'!K3021</f>
        <v/>
      </c>
      <c r="E3045">
        <f>$B$8+$B$9*D3045</f>
        <v/>
      </c>
      <c r="F3045">
        <f>C3045-E3045</f>
        <v/>
      </c>
      <c r="G3045">
        <f>F3045/$B$11</f>
        <v/>
      </c>
      <c r="H3045">
        <f>ABS(G3045)</f>
        <v/>
      </c>
    </row>
    <row r="3046">
      <c r="A3046">
        <f>'03_DADOS_LIMPOS'!A3022</f>
        <v/>
      </c>
      <c r="B3046">
        <f>'03_DADOS_LIMPOS'!C3022</f>
        <v/>
      </c>
      <c r="C3046">
        <f>'03_DADOS_LIMPOS'!D3022</f>
        <v/>
      </c>
      <c r="D3046">
        <f>'03_DADOS_LIMPOS'!K3022</f>
        <v/>
      </c>
      <c r="E3046">
        <f>$B$8+$B$9*D3046</f>
        <v/>
      </c>
      <c r="F3046">
        <f>C3046-E3046</f>
        <v/>
      </c>
      <c r="G3046">
        <f>F3046/$B$11</f>
        <v/>
      </c>
      <c r="H3046">
        <f>ABS(G3046)</f>
        <v/>
      </c>
    </row>
    <row r="3047">
      <c r="A3047">
        <f>'03_DADOS_LIMPOS'!A3023</f>
        <v/>
      </c>
      <c r="B3047">
        <f>'03_DADOS_LIMPOS'!C3023</f>
        <v/>
      </c>
      <c r="C3047">
        <f>'03_DADOS_LIMPOS'!D3023</f>
        <v/>
      </c>
      <c r="D3047">
        <f>'03_DADOS_LIMPOS'!K3023</f>
        <v/>
      </c>
      <c r="E3047">
        <f>$B$8+$B$9*D3047</f>
        <v/>
      </c>
      <c r="F3047">
        <f>C3047-E3047</f>
        <v/>
      </c>
      <c r="G3047">
        <f>F3047/$B$11</f>
        <v/>
      </c>
      <c r="H3047">
        <f>ABS(G3047)</f>
        <v/>
      </c>
    </row>
    <row r="3048">
      <c r="A3048">
        <f>'03_DADOS_LIMPOS'!A3024</f>
        <v/>
      </c>
      <c r="B3048">
        <f>'03_DADOS_LIMPOS'!C3024</f>
        <v/>
      </c>
      <c r="C3048">
        <f>'03_DADOS_LIMPOS'!D3024</f>
        <v/>
      </c>
      <c r="D3048">
        <f>'03_DADOS_LIMPOS'!K3024</f>
        <v/>
      </c>
      <c r="E3048">
        <f>$B$8+$B$9*D3048</f>
        <v/>
      </c>
      <c r="F3048">
        <f>C3048-E3048</f>
        <v/>
      </c>
      <c r="G3048">
        <f>F3048/$B$11</f>
        <v/>
      </c>
      <c r="H3048">
        <f>ABS(G3048)</f>
        <v/>
      </c>
    </row>
    <row r="3049">
      <c r="A3049">
        <f>'03_DADOS_LIMPOS'!A3025</f>
        <v/>
      </c>
      <c r="B3049">
        <f>'03_DADOS_LIMPOS'!C3025</f>
        <v/>
      </c>
      <c r="C3049">
        <f>'03_DADOS_LIMPOS'!D3025</f>
        <v/>
      </c>
      <c r="D3049">
        <f>'03_DADOS_LIMPOS'!K3025</f>
        <v/>
      </c>
      <c r="E3049">
        <f>$B$8+$B$9*D3049</f>
        <v/>
      </c>
      <c r="F3049">
        <f>C3049-E3049</f>
        <v/>
      </c>
      <c r="G3049">
        <f>F3049/$B$11</f>
        <v/>
      </c>
      <c r="H3049">
        <f>ABS(G3049)</f>
        <v/>
      </c>
    </row>
    <row r="3050">
      <c r="A3050">
        <f>'03_DADOS_LIMPOS'!A3026</f>
        <v/>
      </c>
      <c r="B3050">
        <f>'03_DADOS_LIMPOS'!C3026</f>
        <v/>
      </c>
      <c r="C3050">
        <f>'03_DADOS_LIMPOS'!D3026</f>
        <v/>
      </c>
      <c r="D3050">
        <f>'03_DADOS_LIMPOS'!K3026</f>
        <v/>
      </c>
      <c r="E3050">
        <f>$B$8+$B$9*D3050</f>
        <v/>
      </c>
      <c r="F3050">
        <f>C3050-E3050</f>
        <v/>
      </c>
      <c r="G3050">
        <f>F3050/$B$11</f>
        <v/>
      </c>
      <c r="H3050">
        <f>ABS(G3050)</f>
        <v/>
      </c>
    </row>
    <row r="3051">
      <c r="A3051">
        <f>'03_DADOS_LIMPOS'!A3027</f>
        <v/>
      </c>
      <c r="B3051">
        <f>'03_DADOS_LIMPOS'!C3027</f>
        <v/>
      </c>
      <c r="C3051">
        <f>'03_DADOS_LIMPOS'!D3027</f>
        <v/>
      </c>
      <c r="D3051">
        <f>'03_DADOS_LIMPOS'!K3027</f>
        <v/>
      </c>
      <c r="E3051">
        <f>$B$8+$B$9*D3051</f>
        <v/>
      </c>
      <c r="F3051">
        <f>C3051-E3051</f>
        <v/>
      </c>
      <c r="G3051">
        <f>F3051/$B$11</f>
        <v/>
      </c>
      <c r="H3051">
        <f>ABS(G3051)</f>
        <v/>
      </c>
    </row>
    <row r="3052">
      <c r="A3052">
        <f>'03_DADOS_LIMPOS'!A3028</f>
        <v/>
      </c>
      <c r="B3052">
        <f>'03_DADOS_LIMPOS'!C3028</f>
        <v/>
      </c>
      <c r="C3052">
        <f>'03_DADOS_LIMPOS'!D3028</f>
        <v/>
      </c>
      <c r="D3052">
        <f>'03_DADOS_LIMPOS'!K3028</f>
        <v/>
      </c>
      <c r="E3052">
        <f>$B$8+$B$9*D3052</f>
        <v/>
      </c>
      <c r="F3052">
        <f>C3052-E3052</f>
        <v/>
      </c>
      <c r="G3052">
        <f>F3052/$B$11</f>
        <v/>
      </c>
      <c r="H3052">
        <f>ABS(G3052)</f>
        <v/>
      </c>
    </row>
    <row r="3053">
      <c r="A3053">
        <f>'03_DADOS_LIMPOS'!A3029</f>
        <v/>
      </c>
      <c r="B3053">
        <f>'03_DADOS_LIMPOS'!C3029</f>
        <v/>
      </c>
      <c r="C3053">
        <f>'03_DADOS_LIMPOS'!D3029</f>
        <v/>
      </c>
      <c r="D3053">
        <f>'03_DADOS_LIMPOS'!K3029</f>
        <v/>
      </c>
      <c r="E3053">
        <f>$B$8+$B$9*D3053</f>
        <v/>
      </c>
      <c r="F3053">
        <f>C3053-E3053</f>
        <v/>
      </c>
      <c r="G3053">
        <f>F3053/$B$11</f>
        <v/>
      </c>
      <c r="H3053">
        <f>ABS(G3053)</f>
        <v/>
      </c>
    </row>
    <row r="3054">
      <c r="A3054">
        <f>'03_DADOS_LIMPOS'!A3030</f>
        <v/>
      </c>
      <c r="B3054">
        <f>'03_DADOS_LIMPOS'!C3030</f>
        <v/>
      </c>
      <c r="C3054">
        <f>'03_DADOS_LIMPOS'!D3030</f>
        <v/>
      </c>
      <c r="D3054">
        <f>'03_DADOS_LIMPOS'!K3030</f>
        <v/>
      </c>
      <c r="E3054">
        <f>$B$8+$B$9*D3054</f>
        <v/>
      </c>
      <c r="F3054">
        <f>C3054-E3054</f>
        <v/>
      </c>
      <c r="G3054">
        <f>F3054/$B$11</f>
        <v/>
      </c>
      <c r="H3054">
        <f>ABS(G3054)</f>
        <v/>
      </c>
    </row>
    <row r="3055">
      <c r="A3055">
        <f>'03_DADOS_LIMPOS'!A3031</f>
        <v/>
      </c>
      <c r="B3055">
        <f>'03_DADOS_LIMPOS'!C3031</f>
        <v/>
      </c>
      <c r="C3055">
        <f>'03_DADOS_LIMPOS'!D3031</f>
        <v/>
      </c>
      <c r="D3055">
        <f>'03_DADOS_LIMPOS'!K3031</f>
        <v/>
      </c>
      <c r="E3055">
        <f>$B$8+$B$9*D3055</f>
        <v/>
      </c>
      <c r="F3055">
        <f>C3055-E3055</f>
        <v/>
      </c>
      <c r="G3055">
        <f>F3055/$B$11</f>
        <v/>
      </c>
      <c r="H3055">
        <f>ABS(G3055)</f>
        <v/>
      </c>
    </row>
    <row r="3056">
      <c r="A3056">
        <f>'03_DADOS_LIMPOS'!A3032</f>
        <v/>
      </c>
      <c r="B3056">
        <f>'03_DADOS_LIMPOS'!C3032</f>
        <v/>
      </c>
      <c r="C3056">
        <f>'03_DADOS_LIMPOS'!D3032</f>
        <v/>
      </c>
      <c r="D3056">
        <f>'03_DADOS_LIMPOS'!K3032</f>
        <v/>
      </c>
      <c r="E3056">
        <f>$B$8+$B$9*D3056</f>
        <v/>
      </c>
      <c r="F3056">
        <f>C3056-E3056</f>
        <v/>
      </c>
      <c r="G3056">
        <f>F3056/$B$11</f>
        <v/>
      </c>
      <c r="H3056">
        <f>ABS(G3056)</f>
        <v/>
      </c>
    </row>
    <row r="3057">
      <c r="A3057">
        <f>'03_DADOS_LIMPOS'!A3033</f>
        <v/>
      </c>
      <c r="B3057">
        <f>'03_DADOS_LIMPOS'!C3033</f>
        <v/>
      </c>
      <c r="C3057">
        <f>'03_DADOS_LIMPOS'!D3033</f>
        <v/>
      </c>
      <c r="D3057">
        <f>'03_DADOS_LIMPOS'!K3033</f>
        <v/>
      </c>
      <c r="E3057">
        <f>$B$8+$B$9*D3057</f>
        <v/>
      </c>
      <c r="F3057">
        <f>C3057-E3057</f>
        <v/>
      </c>
      <c r="G3057">
        <f>F3057/$B$11</f>
        <v/>
      </c>
      <c r="H3057">
        <f>ABS(G3057)</f>
        <v/>
      </c>
    </row>
    <row r="3058">
      <c r="A3058">
        <f>'03_DADOS_LIMPOS'!A3034</f>
        <v/>
      </c>
      <c r="B3058">
        <f>'03_DADOS_LIMPOS'!C3034</f>
        <v/>
      </c>
      <c r="C3058">
        <f>'03_DADOS_LIMPOS'!D3034</f>
        <v/>
      </c>
      <c r="D3058">
        <f>'03_DADOS_LIMPOS'!K3034</f>
        <v/>
      </c>
      <c r="E3058">
        <f>$B$8+$B$9*D3058</f>
        <v/>
      </c>
      <c r="F3058">
        <f>C3058-E3058</f>
        <v/>
      </c>
      <c r="G3058">
        <f>F3058/$B$11</f>
        <v/>
      </c>
      <c r="H3058">
        <f>ABS(G3058)</f>
        <v/>
      </c>
    </row>
    <row r="3059">
      <c r="A3059">
        <f>'03_DADOS_LIMPOS'!A3035</f>
        <v/>
      </c>
      <c r="B3059">
        <f>'03_DADOS_LIMPOS'!C3035</f>
        <v/>
      </c>
      <c r="C3059">
        <f>'03_DADOS_LIMPOS'!D3035</f>
        <v/>
      </c>
      <c r="D3059">
        <f>'03_DADOS_LIMPOS'!K3035</f>
        <v/>
      </c>
      <c r="E3059">
        <f>$B$8+$B$9*D3059</f>
        <v/>
      </c>
      <c r="F3059">
        <f>C3059-E3059</f>
        <v/>
      </c>
      <c r="G3059">
        <f>F3059/$B$11</f>
        <v/>
      </c>
      <c r="H3059">
        <f>ABS(G3059)</f>
        <v/>
      </c>
    </row>
    <row r="3060">
      <c r="A3060">
        <f>'03_DADOS_LIMPOS'!A3036</f>
        <v/>
      </c>
      <c r="B3060">
        <f>'03_DADOS_LIMPOS'!C3036</f>
        <v/>
      </c>
      <c r="C3060">
        <f>'03_DADOS_LIMPOS'!D3036</f>
        <v/>
      </c>
      <c r="D3060">
        <f>'03_DADOS_LIMPOS'!K3036</f>
        <v/>
      </c>
      <c r="E3060">
        <f>$B$8+$B$9*D3060</f>
        <v/>
      </c>
      <c r="F3060">
        <f>C3060-E3060</f>
        <v/>
      </c>
      <c r="G3060">
        <f>F3060/$B$11</f>
        <v/>
      </c>
      <c r="H3060">
        <f>ABS(G3060)</f>
        <v/>
      </c>
    </row>
    <row r="3061">
      <c r="A3061">
        <f>'03_DADOS_LIMPOS'!A3037</f>
        <v/>
      </c>
      <c r="B3061">
        <f>'03_DADOS_LIMPOS'!C3037</f>
        <v/>
      </c>
      <c r="C3061">
        <f>'03_DADOS_LIMPOS'!D3037</f>
        <v/>
      </c>
      <c r="D3061">
        <f>'03_DADOS_LIMPOS'!K3037</f>
        <v/>
      </c>
      <c r="E3061">
        <f>$B$8+$B$9*D3061</f>
        <v/>
      </c>
      <c r="F3061">
        <f>C3061-E3061</f>
        <v/>
      </c>
      <c r="G3061">
        <f>F3061/$B$11</f>
        <v/>
      </c>
      <c r="H3061">
        <f>ABS(G3061)</f>
        <v/>
      </c>
    </row>
    <row r="3062">
      <c r="A3062">
        <f>'03_DADOS_LIMPOS'!A3038</f>
        <v/>
      </c>
      <c r="B3062">
        <f>'03_DADOS_LIMPOS'!C3038</f>
        <v/>
      </c>
      <c r="C3062">
        <f>'03_DADOS_LIMPOS'!D3038</f>
        <v/>
      </c>
      <c r="D3062">
        <f>'03_DADOS_LIMPOS'!K3038</f>
        <v/>
      </c>
      <c r="E3062">
        <f>$B$8+$B$9*D3062</f>
        <v/>
      </c>
      <c r="F3062">
        <f>C3062-E3062</f>
        <v/>
      </c>
      <c r="G3062">
        <f>F3062/$B$11</f>
        <v/>
      </c>
      <c r="H3062">
        <f>ABS(G3062)</f>
        <v/>
      </c>
    </row>
    <row r="3063">
      <c r="A3063">
        <f>'03_DADOS_LIMPOS'!A3039</f>
        <v/>
      </c>
      <c r="B3063">
        <f>'03_DADOS_LIMPOS'!C3039</f>
        <v/>
      </c>
      <c r="C3063">
        <f>'03_DADOS_LIMPOS'!D3039</f>
        <v/>
      </c>
      <c r="D3063">
        <f>'03_DADOS_LIMPOS'!K3039</f>
        <v/>
      </c>
      <c r="E3063">
        <f>$B$8+$B$9*D3063</f>
        <v/>
      </c>
      <c r="F3063">
        <f>C3063-E3063</f>
        <v/>
      </c>
      <c r="G3063">
        <f>F3063/$B$11</f>
        <v/>
      </c>
      <c r="H3063">
        <f>ABS(G3063)</f>
        <v/>
      </c>
    </row>
    <row r="3064">
      <c r="A3064">
        <f>'03_DADOS_LIMPOS'!A3040</f>
        <v/>
      </c>
      <c r="B3064">
        <f>'03_DADOS_LIMPOS'!C3040</f>
        <v/>
      </c>
      <c r="C3064">
        <f>'03_DADOS_LIMPOS'!D3040</f>
        <v/>
      </c>
      <c r="D3064">
        <f>'03_DADOS_LIMPOS'!K3040</f>
        <v/>
      </c>
      <c r="E3064">
        <f>$B$8+$B$9*D3064</f>
        <v/>
      </c>
      <c r="F3064">
        <f>C3064-E3064</f>
        <v/>
      </c>
      <c r="G3064">
        <f>F3064/$B$11</f>
        <v/>
      </c>
      <c r="H3064">
        <f>ABS(G3064)</f>
        <v/>
      </c>
    </row>
    <row r="3065">
      <c r="A3065">
        <f>'03_DADOS_LIMPOS'!A3041</f>
        <v/>
      </c>
      <c r="B3065">
        <f>'03_DADOS_LIMPOS'!C3041</f>
        <v/>
      </c>
      <c r="C3065">
        <f>'03_DADOS_LIMPOS'!D3041</f>
        <v/>
      </c>
      <c r="D3065">
        <f>'03_DADOS_LIMPOS'!K3041</f>
        <v/>
      </c>
      <c r="E3065">
        <f>$B$8+$B$9*D3065</f>
        <v/>
      </c>
      <c r="F3065">
        <f>C3065-E3065</f>
        <v/>
      </c>
      <c r="G3065">
        <f>F3065/$B$11</f>
        <v/>
      </c>
      <c r="H3065">
        <f>ABS(G3065)</f>
        <v/>
      </c>
    </row>
    <row r="3066">
      <c r="A3066">
        <f>'03_DADOS_LIMPOS'!A3042</f>
        <v/>
      </c>
      <c r="B3066">
        <f>'03_DADOS_LIMPOS'!C3042</f>
        <v/>
      </c>
      <c r="C3066">
        <f>'03_DADOS_LIMPOS'!D3042</f>
        <v/>
      </c>
      <c r="D3066">
        <f>'03_DADOS_LIMPOS'!K3042</f>
        <v/>
      </c>
      <c r="E3066">
        <f>$B$8+$B$9*D3066</f>
        <v/>
      </c>
      <c r="F3066">
        <f>C3066-E3066</f>
        <v/>
      </c>
      <c r="G3066">
        <f>F3066/$B$11</f>
        <v/>
      </c>
      <c r="H3066">
        <f>ABS(G3066)</f>
        <v/>
      </c>
    </row>
    <row r="3067">
      <c r="A3067">
        <f>'03_DADOS_LIMPOS'!A3043</f>
        <v/>
      </c>
      <c r="B3067">
        <f>'03_DADOS_LIMPOS'!C3043</f>
        <v/>
      </c>
      <c r="C3067">
        <f>'03_DADOS_LIMPOS'!D3043</f>
        <v/>
      </c>
      <c r="D3067">
        <f>'03_DADOS_LIMPOS'!K3043</f>
        <v/>
      </c>
      <c r="E3067">
        <f>$B$8+$B$9*D3067</f>
        <v/>
      </c>
      <c r="F3067">
        <f>C3067-E3067</f>
        <v/>
      </c>
      <c r="G3067">
        <f>F3067/$B$11</f>
        <v/>
      </c>
      <c r="H3067">
        <f>ABS(G3067)</f>
        <v/>
      </c>
    </row>
    <row r="3068">
      <c r="A3068">
        <f>'03_DADOS_LIMPOS'!A3044</f>
        <v/>
      </c>
      <c r="B3068">
        <f>'03_DADOS_LIMPOS'!C3044</f>
        <v/>
      </c>
      <c r="C3068">
        <f>'03_DADOS_LIMPOS'!D3044</f>
        <v/>
      </c>
      <c r="D3068">
        <f>'03_DADOS_LIMPOS'!K3044</f>
        <v/>
      </c>
      <c r="E3068">
        <f>$B$8+$B$9*D3068</f>
        <v/>
      </c>
      <c r="F3068">
        <f>C3068-E3068</f>
        <v/>
      </c>
      <c r="G3068">
        <f>F3068/$B$11</f>
        <v/>
      </c>
      <c r="H3068">
        <f>ABS(G3068)</f>
        <v/>
      </c>
    </row>
    <row r="3069">
      <c r="A3069">
        <f>'03_DADOS_LIMPOS'!A3045</f>
        <v/>
      </c>
      <c r="B3069">
        <f>'03_DADOS_LIMPOS'!C3045</f>
        <v/>
      </c>
      <c r="C3069">
        <f>'03_DADOS_LIMPOS'!D3045</f>
        <v/>
      </c>
      <c r="D3069">
        <f>'03_DADOS_LIMPOS'!K3045</f>
        <v/>
      </c>
      <c r="E3069">
        <f>$B$8+$B$9*D3069</f>
        <v/>
      </c>
      <c r="F3069">
        <f>C3069-E3069</f>
        <v/>
      </c>
      <c r="G3069">
        <f>F3069/$B$11</f>
        <v/>
      </c>
      <c r="H3069">
        <f>ABS(G3069)</f>
        <v/>
      </c>
    </row>
    <row r="3070">
      <c r="A3070">
        <f>'03_DADOS_LIMPOS'!A3046</f>
        <v/>
      </c>
      <c r="B3070">
        <f>'03_DADOS_LIMPOS'!C3046</f>
        <v/>
      </c>
      <c r="C3070">
        <f>'03_DADOS_LIMPOS'!D3046</f>
        <v/>
      </c>
      <c r="D3070">
        <f>'03_DADOS_LIMPOS'!K3046</f>
        <v/>
      </c>
      <c r="E3070">
        <f>$B$8+$B$9*D3070</f>
        <v/>
      </c>
      <c r="F3070">
        <f>C3070-E3070</f>
        <v/>
      </c>
      <c r="G3070">
        <f>F3070/$B$11</f>
        <v/>
      </c>
      <c r="H3070">
        <f>ABS(G3070)</f>
        <v/>
      </c>
    </row>
    <row r="3071">
      <c r="A3071">
        <f>'03_DADOS_LIMPOS'!A3047</f>
        <v/>
      </c>
      <c r="B3071">
        <f>'03_DADOS_LIMPOS'!C3047</f>
        <v/>
      </c>
      <c r="C3071">
        <f>'03_DADOS_LIMPOS'!D3047</f>
        <v/>
      </c>
      <c r="D3071">
        <f>'03_DADOS_LIMPOS'!K3047</f>
        <v/>
      </c>
      <c r="E3071">
        <f>$B$8+$B$9*D3071</f>
        <v/>
      </c>
      <c r="F3071">
        <f>C3071-E3071</f>
        <v/>
      </c>
      <c r="G3071">
        <f>F3071/$B$11</f>
        <v/>
      </c>
      <c r="H3071">
        <f>ABS(G3071)</f>
        <v/>
      </c>
    </row>
    <row r="3072">
      <c r="A3072">
        <f>'03_DADOS_LIMPOS'!A3048</f>
        <v/>
      </c>
      <c r="B3072">
        <f>'03_DADOS_LIMPOS'!C3048</f>
        <v/>
      </c>
      <c r="C3072">
        <f>'03_DADOS_LIMPOS'!D3048</f>
        <v/>
      </c>
      <c r="D3072">
        <f>'03_DADOS_LIMPOS'!K3048</f>
        <v/>
      </c>
      <c r="E3072">
        <f>$B$8+$B$9*D3072</f>
        <v/>
      </c>
      <c r="F3072">
        <f>C3072-E3072</f>
        <v/>
      </c>
      <c r="G3072">
        <f>F3072/$B$11</f>
        <v/>
      </c>
      <c r="H3072">
        <f>ABS(G3072)</f>
        <v/>
      </c>
    </row>
    <row r="3073">
      <c r="A3073">
        <f>'03_DADOS_LIMPOS'!A3049</f>
        <v/>
      </c>
      <c r="B3073">
        <f>'03_DADOS_LIMPOS'!C3049</f>
        <v/>
      </c>
      <c r="C3073">
        <f>'03_DADOS_LIMPOS'!D3049</f>
        <v/>
      </c>
      <c r="D3073">
        <f>'03_DADOS_LIMPOS'!K3049</f>
        <v/>
      </c>
      <c r="E3073">
        <f>$B$8+$B$9*D3073</f>
        <v/>
      </c>
      <c r="F3073">
        <f>C3073-E3073</f>
        <v/>
      </c>
      <c r="G3073">
        <f>F3073/$B$11</f>
        <v/>
      </c>
      <c r="H3073">
        <f>ABS(G3073)</f>
        <v/>
      </c>
    </row>
    <row r="3074">
      <c r="A3074">
        <f>'03_DADOS_LIMPOS'!A3050</f>
        <v/>
      </c>
      <c r="B3074">
        <f>'03_DADOS_LIMPOS'!C3050</f>
        <v/>
      </c>
      <c r="C3074">
        <f>'03_DADOS_LIMPOS'!D3050</f>
        <v/>
      </c>
      <c r="D3074">
        <f>'03_DADOS_LIMPOS'!K3050</f>
        <v/>
      </c>
      <c r="E3074">
        <f>$B$8+$B$9*D3074</f>
        <v/>
      </c>
      <c r="F3074">
        <f>C3074-E3074</f>
        <v/>
      </c>
      <c r="G3074">
        <f>F3074/$B$11</f>
        <v/>
      </c>
      <c r="H3074">
        <f>ABS(G3074)</f>
        <v/>
      </c>
    </row>
    <row r="3075">
      <c r="A3075">
        <f>'03_DADOS_LIMPOS'!A3051</f>
        <v/>
      </c>
      <c r="B3075">
        <f>'03_DADOS_LIMPOS'!C3051</f>
        <v/>
      </c>
      <c r="C3075">
        <f>'03_DADOS_LIMPOS'!D3051</f>
        <v/>
      </c>
      <c r="D3075">
        <f>'03_DADOS_LIMPOS'!K3051</f>
        <v/>
      </c>
      <c r="E3075">
        <f>$B$8+$B$9*D3075</f>
        <v/>
      </c>
      <c r="F3075">
        <f>C3075-E3075</f>
        <v/>
      </c>
      <c r="G3075">
        <f>F3075/$B$11</f>
        <v/>
      </c>
      <c r="H3075">
        <f>ABS(G3075)</f>
        <v/>
      </c>
    </row>
    <row r="3076">
      <c r="A3076">
        <f>'03_DADOS_LIMPOS'!A3052</f>
        <v/>
      </c>
      <c r="B3076">
        <f>'03_DADOS_LIMPOS'!C3052</f>
        <v/>
      </c>
      <c r="C3076">
        <f>'03_DADOS_LIMPOS'!D3052</f>
        <v/>
      </c>
      <c r="D3076">
        <f>'03_DADOS_LIMPOS'!K3052</f>
        <v/>
      </c>
      <c r="E3076">
        <f>$B$8+$B$9*D3076</f>
        <v/>
      </c>
      <c r="F3076">
        <f>C3076-E3076</f>
        <v/>
      </c>
      <c r="G3076">
        <f>F3076/$B$11</f>
        <v/>
      </c>
      <c r="H3076">
        <f>ABS(G3076)</f>
        <v/>
      </c>
    </row>
    <row r="3077">
      <c r="A3077">
        <f>'03_DADOS_LIMPOS'!A3053</f>
        <v/>
      </c>
      <c r="B3077">
        <f>'03_DADOS_LIMPOS'!C3053</f>
        <v/>
      </c>
      <c r="C3077">
        <f>'03_DADOS_LIMPOS'!D3053</f>
        <v/>
      </c>
      <c r="D3077">
        <f>'03_DADOS_LIMPOS'!K3053</f>
        <v/>
      </c>
      <c r="E3077">
        <f>$B$8+$B$9*D3077</f>
        <v/>
      </c>
      <c r="F3077">
        <f>C3077-E3077</f>
        <v/>
      </c>
      <c r="G3077">
        <f>F3077/$B$11</f>
        <v/>
      </c>
      <c r="H3077">
        <f>ABS(G3077)</f>
        <v/>
      </c>
    </row>
    <row r="3078">
      <c r="A3078">
        <f>'03_DADOS_LIMPOS'!A3054</f>
        <v/>
      </c>
      <c r="B3078">
        <f>'03_DADOS_LIMPOS'!C3054</f>
        <v/>
      </c>
      <c r="C3078">
        <f>'03_DADOS_LIMPOS'!D3054</f>
        <v/>
      </c>
      <c r="D3078">
        <f>'03_DADOS_LIMPOS'!K3054</f>
        <v/>
      </c>
      <c r="E3078">
        <f>$B$8+$B$9*D3078</f>
        <v/>
      </c>
      <c r="F3078">
        <f>C3078-E3078</f>
        <v/>
      </c>
      <c r="G3078">
        <f>F3078/$B$11</f>
        <v/>
      </c>
      <c r="H3078">
        <f>ABS(G3078)</f>
        <v/>
      </c>
    </row>
    <row r="3079">
      <c r="A3079">
        <f>'03_DADOS_LIMPOS'!A3055</f>
        <v/>
      </c>
      <c r="B3079">
        <f>'03_DADOS_LIMPOS'!C3055</f>
        <v/>
      </c>
      <c r="C3079">
        <f>'03_DADOS_LIMPOS'!D3055</f>
        <v/>
      </c>
      <c r="D3079">
        <f>'03_DADOS_LIMPOS'!K3055</f>
        <v/>
      </c>
      <c r="E3079">
        <f>$B$8+$B$9*D3079</f>
        <v/>
      </c>
      <c r="F3079">
        <f>C3079-E3079</f>
        <v/>
      </c>
      <c r="G3079">
        <f>F3079/$B$11</f>
        <v/>
      </c>
      <c r="H3079">
        <f>ABS(G3079)</f>
        <v/>
      </c>
    </row>
    <row r="3080">
      <c r="A3080">
        <f>'03_DADOS_LIMPOS'!A3056</f>
        <v/>
      </c>
      <c r="B3080">
        <f>'03_DADOS_LIMPOS'!C3056</f>
        <v/>
      </c>
      <c r="C3080">
        <f>'03_DADOS_LIMPOS'!D3056</f>
        <v/>
      </c>
      <c r="D3080">
        <f>'03_DADOS_LIMPOS'!K3056</f>
        <v/>
      </c>
      <c r="E3080">
        <f>$B$8+$B$9*D3080</f>
        <v/>
      </c>
      <c r="F3080">
        <f>C3080-E3080</f>
        <v/>
      </c>
      <c r="G3080">
        <f>F3080/$B$11</f>
        <v/>
      </c>
      <c r="H3080">
        <f>ABS(G3080)</f>
        <v/>
      </c>
    </row>
    <row r="3081">
      <c r="A3081">
        <f>'03_DADOS_LIMPOS'!A3057</f>
        <v/>
      </c>
      <c r="B3081">
        <f>'03_DADOS_LIMPOS'!C3057</f>
        <v/>
      </c>
      <c r="C3081">
        <f>'03_DADOS_LIMPOS'!D3057</f>
        <v/>
      </c>
      <c r="D3081">
        <f>'03_DADOS_LIMPOS'!K3057</f>
        <v/>
      </c>
      <c r="E3081">
        <f>$B$8+$B$9*D3081</f>
        <v/>
      </c>
      <c r="F3081">
        <f>C3081-E3081</f>
        <v/>
      </c>
      <c r="G3081">
        <f>F3081/$B$11</f>
        <v/>
      </c>
      <c r="H3081">
        <f>ABS(G3081)</f>
        <v/>
      </c>
    </row>
    <row r="3082">
      <c r="A3082">
        <f>'03_DADOS_LIMPOS'!A3058</f>
        <v/>
      </c>
      <c r="B3082">
        <f>'03_DADOS_LIMPOS'!C3058</f>
        <v/>
      </c>
      <c r="C3082">
        <f>'03_DADOS_LIMPOS'!D3058</f>
        <v/>
      </c>
      <c r="D3082">
        <f>'03_DADOS_LIMPOS'!K3058</f>
        <v/>
      </c>
      <c r="E3082">
        <f>$B$8+$B$9*D3082</f>
        <v/>
      </c>
      <c r="F3082">
        <f>C3082-E3082</f>
        <v/>
      </c>
      <c r="G3082">
        <f>F3082/$B$11</f>
        <v/>
      </c>
      <c r="H3082">
        <f>ABS(G3082)</f>
        <v/>
      </c>
    </row>
    <row r="3083">
      <c r="A3083">
        <f>'03_DADOS_LIMPOS'!A3059</f>
        <v/>
      </c>
      <c r="B3083">
        <f>'03_DADOS_LIMPOS'!C3059</f>
        <v/>
      </c>
      <c r="C3083">
        <f>'03_DADOS_LIMPOS'!D3059</f>
        <v/>
      </c>
      <c r="D3083">
        <f>'03_DADOS_LIMPOS'!K3059</f>
        <v/>
      </c>
      <c r="E3083">
        <f>$B$8+$B$9*D3083</f>
        <v/>
      </c>
      <c r="F3083">
        <f>C3083-E3083</f>
        <v/>
      </c>
      <c r="G3083">
        <f>F3083/$B$11</f>
        <v/>
      </c>
      <c r="H3083">
        <f>ABS(G3083)</f>
        <v/>
      </c>
    </row>
    <row r="3084">
      <c r="A3084">
        <f>'03_DADOS_LIMPOS'!A3060</f>
        <v/>
      </c>
      <c r="B3084">
        <f>'03_DADOS_LIMPOS'!C3060</f>
        <v/>
      </c>
      <c r="C3084">
        <f>'03_DADOS_LIMPOS'!D3060</f>
        <v/>
      </c>
      <c r="D3084">
        <f>'03_DADOS_LIMPOS'!K3060</f>
        <v/>
      </c>
      <c r="E3084">
        <f>$B$8+$B$9*D3084</f>
        <v/>
      </c>
      <c r="F3084">
        <f>C3084-E3084</f>
        <v/>
      </c>
      <c r="G3084">
        <f>F3084/$B$11</f>
        <v/>
      </c>
      <c r="H3084">
        <f>ABS(G3084)</f>
        <v/>
      </c>
    </row>
    <row r="3085">
      <c r="A3085">
        <f>'03_DADOS_LIMPOS'!A3061</f>
        <v/>
      </c>
      <c r="B3085">
        <f>'03_DADOS_LIMPOS'!C3061</f>
        <v/>
      </c>
      <c r="C3085">
        <f>'03_DADOS_LIMPOS'!D3061</f>
        <v/>
      </c>
      <c r="D3085">
        <f>'03_DADOS_LIMPOS'!K3061</f>
        <v/>
      </c>
      <c r="E3085">
        <f>$B$8+$B$9*D3085</f>
        <v/>
      </c>
      <c r="F3085">
        <f>C3085-E3085</f>
        <v/>
      </c>
      <c r="G3085">
        <f>F3085/$B$11</f>
        <v/>
      </c>
      <c r="H3085">
        <f>ABS(G3085)</f>
        <v/>
      </c>
    </row>
    <row r="3086">
      <c r="A3086">
        <f>'03_DADOS_LIMPOS'!A3062</f>
        <v/>
      </c>
      <c r="B3086">
        <f>'03_DADOS_LIMPOS'!C3062</f>
        <v/>
      </c>
      <c r="C3086">
        <f>'03_DADOS_LIMPOS'!D3062</f>
        <v/>
      </c>
      <c r="D3086">
        <f>'03_DADOS_LIMPOS'!K3062</f>
        <v/>
      </c>
      <c r="E3086">
        <f>$B$8+$B$9*D3086</f>
        <v/>
      </c>
      <c r="F3086">
        <f>C3086-E3086</f>
        <v/>
      </c>
      <c r="G3086">
        <f>F3086/$B$11</f>
        <v/>
      </c>
      <c r="H3086">
        <f>ABS(G3086)</f>
        <v/>
      </c>
    </row>
    <row r="3087">
      <c r="A3087">
        <f>'03_DADOS_LIMPOS'!A3063</f>
        <v/>
      </c>
      <c r="B3087">
        <f>'03_DADOS_LIMPOS'!C3063</f>
        <v/>
      </c>
      <c r="C3087">
        <f>'03_DADOS_LIMPOS'!D3063</f>
        <v/>
      </c>
      <c r="D3087">
        <f>'03_DADOS_LIMPOS'!K3063</f>
        <v/>
      </c>
      <c r="E3087">
        <f>$B$8+$B$9*D3087</f>
        <v/>
      </c>
      <c r="F3087">
        <f>C3087-E3087</f>
        <v/>
      </c>
      <c r="G3087">
        <f>F3087/$B$11</f>
        <v/>
      </c>
      <c r="H3087">
        <f>ABS(G3087)</f>
        <v/>
      </c>
    </row>
    <row r="3088">
      <c r="A3088">
        <f>'03_DADOS_LIMPOS'!A3064</f>
        <v/>
      </c>
      <c r="B3088">
        <f>'03_DADOS_LIMPOS'!C3064</f>
        <v/>
      </c>
      <c r="C3088">
        <f>'03_DADOS_LIMPOS'!D3064</f>
        <v/>
      </c>
      <c r="D3088">
        <f>'03_DADOS_LIMPOS'!K3064</f>
        <v/>
      </c>
      <c r="E3088">
        <f>$B$8+$B$9*D3088</f>
        <v/>
      </c>
      <c r="F3088">
        <f>C3088-E3088</f>
        <v/>
      </c>
      <c r="G3088">
        <f>F3088/$B$11</f>
        <v/>
      </c>
      <c r="H3088">
        <f>ABS(G3088)</f>
        <v/>
      </c>
    </row>
    <row r="3089">
      <c r="A3089">
        <f>'03_DADOS_LIMPOS'!A3065</f>
        <v/>
      </c>
      <c r="B3089">
        <f>'03_DADOS_LIMPOS'!C3065</f>
        <v/>
      </c>
      <c r="C3089">
        <f>'03_DADOS_LIMPOS'!D3065</f>
        <v/>
      </c>
      <c r="D3089">
        <f>'03_DADOS_LIMPOS'!K3065</f>
        <v/>
      </c>
      <c r="E3089">
        <f>$B$8+$B$9*D3089</f>
        <v/>
      </c>
      <c r="F3089">
        <f>C3089-E3089</f>
        <v/>
      </c>
      <c r="G3089">
        <f>F3089/$B$11</f>
        <v/>
      </c>
      <c r="H3089">
        <f>ABS(G3089)</f>
        <v/>
      </c>
    </row>
    <row r="3090">
      <c r="A3090">
        <f>'03_DADOS_LIMPOS'!A3066</f>
        <v/>
      </c>
      <c r="B3090">
        <f>'03_DADOS_LIMPOS'!C3066</f>
        <v/>
      </c>
      <c r="C3090">
        <f>'03_DADOS_LIMPOS'!D3066</f>
        <v/>
      </c>
      <c r="D3090">
        <f>'03_DADOS_LIMPOS'!K3066</f>
        <v/>
      </c>
      <c r="E3090">
        <f>$B$8+$B$9*D3090</f>
        <v/>
      </c>
      <c r="F3090">
        <f>C3090-E3090</f>
        <v/>
      </c>
      <c r="G3090">
        <f>F3090/$B$11</f>
        <v/>
      </c>
      <c r="H3090">
        <f>ABS(G3090)</f>
        <v/>
      </c>
    </row>
    <row r="3091">
      <c r="A3091">
        <f>'03_DADOS_LIMPOS'!A3067</f>
        <v/>
      </c>
      <c r="B3091">
        <f>'03_DADOS_LIMPOS'!C3067</f>
        <v/>
      </c>
      <c r="C3091">
        <f>'03_DADOS_LIMPOS'!D3067</f>
        <v/>
      </c>
      <c r="D3091">
        <f>'03_DADOS_LIMPOS'!K3067</f>
        <v/>
      </c>
      <c r="E3091">
        <f>$B$8+$B$9*D3091</f>
        <v/>
      </c>
      <c r="F3091">
        <f>C3091-E3091</f>
        <v/>
      </c>
      <c r="G3091">
        <f>F3091/$B$11</f>
        <v/>
      </c>
      <c r="H3091">
        <f>ABS(G3091)</f>
        <v/>
      </c>
    </row>
    <row r="3092">
      <c r="A3092">
        <f>'03_DADOS_LIMPOS'!A3068</f>
        <v/>
      </c>
      <c r="B3092">
        <f>'03_DADOS_LIMPOS'!C3068</f>
        <v/>
      </c>
      <c r="C3092">
        <f>'03_DADOS_LIMPOS'!D3068</f>
        <v/>
      </c>
      <c r="D3092">
        <f>'03_DADOS_LIMPOS'!K3068</f>
        <v/>
      </c>
      <c r="E3092">
        <f>$B$8+$B$9*D3092</f>
        <v/>
      </c>
      <c r="F3092">
        <f>C3092-E3092</f>
        <v/>
      </c>
      <c r="G3092">
        <f>F3092/$B$11</f>
        <v/>
      </c>
      <c r="H3092">
        <f>ABS(G3092)</f>
        <v/>
      </c>
    </row>
    <row r="3093">
      <c r="A3093">
        <f>'03_DADOS_LIMPOS'!A3069</f>
        <v/>
      </c>
      <c r="B3093">
        <f>'03_DADOS_LIMPOS'!C3069</f>
        <v/>
      </c>
      <c r="C3093">
        <f>'03_DADOS_LIMPOS'!D3069</f>
        <v/>
      </c>
      <c r="D3093">
        <f>'03_DADOS_LIMPOS'!K3069</f>
        <v/>
      </c>
      <c r="E3093">
        <f>$B$8+$B$9*D3093</f>
        <v/>
      </c>
      <c r="F3093">
        <f>C3093-E3093</f>
        <v/>
      </c>
      <c r="G3093">
        <f>F3093/$B$11</f>
        <v/>
      </c>
      <c r="H3093">
        <f>ABS(G3093)</f>
        <v/>
      </c>
    </row>
    <row r="3094">
      <c r="A3094">
        <f>'03_DADOS_LIMPOS'!A3070</f>
        <v/>
      </c>
      <c r="B3094">
        <f>'03_DADOS_LIMPOS'!C3070</f>
        <v/>
      </c>
      <c r="C3094">
        <f>'03_DADOS_LIMPOS'!D3070</f>
        <v/>
      </c>
      <c r="D3094">
        <f>'03_DADOS_LIMPOS'!K3070</f>
        <v/>
      </c>
      <c r="E3094">
        <f>$B$8+$B$9*D3094</f>
        <v/>
      </c>
      <c r="F3094">
        <f>C3094-E3094</f>
        <v/>
      </c>
      <c r="G3094">
        <f>F3094/$B$11</f>
        <v/>
      </c>
      <c r="H3094">
        <f>ABS(G3094)</f>
        <v/>
      </c>
    </row>
    <row r="3095">
      <c r="A3095">
        <f>'03_DADOS_LIMPOS'!A3071</f>
        <v/>
      </c>
      <c r="B3095">
        <f>'03_DADOS_LIMPOS'!C3071</f>
        <v/>
      </c>
      <c r="C3095">
        <f>'03_DADOS_LIMPOS'!D3071</f>
        <v/>
      </c>
      <c r="D3095">
        <f>'03_DADOS_LIMPOS'!K3071</f>
        <v/>
      </c>
      <c r="E3095">
        <f>$B$8+$B$9*D3095</f>
        <v/>
      </c>
      <c r="F3095">
        <f>C3095-E3095</f>
        <v/>
      </c>
      <c r="G3095">
        <f>F3095/$B$11</f>
        <v/>
      </c>
      <c r="H3095">
        <f>ABS(G3095)</f>
        <v/>
      </c>
    </row>
    <row r="3096">
      <c r="A3096">
        <f>'03_DADOS_LIMPOS'!A3072</f>
        <v/>
      </c>
      <c r="B3096">
        <f>'03_DADOS_LIMPOS'!C3072</f>
        <v/>
      </c>
      <c r="C3096">
        <f>'03_DADOS_LIMPOS'!D3072</f>
        <v/>
      </c>
      <c r="D3096">
        <f>'03_DADOS_LIMPOS'!K3072</f>
        <v/>
      </c>
      <c r="E3096">
        <f>$B$8+$B$9*D3096</f>
        <v/>
      </c>
      <c r="F3096">
        <f>C3096-E3096</f>
        <v/>
      </c>
      <c r="G3096">
        <f>F3096/$B$11</f>
        <v/>
      </c>
      <c r="H3096">
        <f>ABS(G3096)</f>
        <v/>
      </c>
    </row>
    <row r="3097">
      <c r="A3097">
        <f>'03_DADOS_LIMPOS'!A3073</f>
        <v/>
      </c>
      <c r="B3097">
        <f>'03_DADOS_LIMPOS'!C3073</f>
        <v/>
      </c>
      <c r="C3097">
        <f>'03_DADOS_LIMPOS'!D3073</f>
        <v/>
      </c>
      <c r="D3097">
        <f>'03_DADOS_LIMPOS'!K3073</f>
        <v/>
      </c>
      <c r="E3097">
        <f>$B$8+$B$9*D3097</f>
        <v/>
      </c>
      <c r="F3097">
        <f>C3097-E3097</f>
        <v/>
      </c>
      <c r="G3097">
        <f>F3097/$B$11</f>
        <v/>
      </c>
      <c r="H3097">
        <f>ABS(G3097)</f>
        <v/>
      </c>
    </row>
    <row r="3098">
      <c r="A3098">
        <f>'03_DADOS_LIMPOS'!A3074</f>
        <v/>
      </c>
      <c r="B3098">
        <f>'03_DADOS_LIMPOS'!C3074</f>
        <v/>
      </c>
      <c r="C3098">
        <f>'03_DADOS_LIMPOS'!D3074</f>
        <v/>
      </c>
      <c r="D3098">
        <f>'03_DADOS_LIMPOS'!K3074</f>
        <v/>
      </c>
      <c r="E3098">
        <f>$B$8+$B$9*D3098</f>
        <v/>
      </c>
      <c r="F3098">
        <f>C3098-E3098</f>
        <v/>
      </c>
      <c r="G3098">
        <f>F3098/$B$11</f>
        <v/>
      </c>
      <c r="H3098">
        <f>ABS(G3098)</f>
        <v/>
      </c>
    </row>
    <row r="3099">
      <c r="A3099">
        <f>'03_DADOS_LIMPOS'!A3075</f>
        <v/>
      </c>
      <c r="B3099">
        <f>'03_DADOS_LIMPOS'!C3075</f>
        <v/>
      </c>
      <c r="C3099">
        <f>'03_DADOS_LIMPOS'!D3075</f>
        <v/>
      </c>
      <c r="D3099">
        <f>'03_DADOS_LIMPOS'!K3075</f>
        <v/>
      </c>
      <c r="E3099">
        <f>$B$8+$B$9*D3099</f>
        <v/>
      </c>
      <c r="F3099">
        <f>C3099-E3099</f>
        <v/>
      </c>
      <c r="G3099">
        <f>F3099/$B$11</f>
        <v/>
      </c>
      <c r="H3099">
        <f>ABS(G3099)</f>
        <v/>
      </c>
    </row>
    <row r="3100">
      <c r="A3100">
        <f>'03_DADOS_LIMPOS'!A3076</f>
        <v/>
      </c>
      <c r="B3100">
        <f>'03_DADOS_LIMPOS'!C3076</f>
        <v/>
      </c>
      <c r="C3100">
        <f>'03_DADOS_LIMPOS'!D3076</f>
        <v/>
      </c>
      <c r="D3100">
        <f>'03_DADOS_LIMPOS'!K3076</f>
        <v/>
      </c>
      <c r="E3100">
        <f>$B$8+$B$9*D3100</f>
        <v/>
      </c>
      <c r="F3100">
        <f>C3100-E3100</f>
        <v/>
      </c>
      <c r="G3100">
        <f>F3100/$B$11</f>
        <v/>
      </c>
      <c r="H3100">
        <f>ABS(G3100)</f>
        <v/>
      </c>
    </row>
    <row r="3101">
      <c r="A3101">
        <f>'03_DADOS_LIMPOS'!A3077</f>
        <v/>
      </c>
      <c r="B3101">
        <f>'03_DADOS_LIMPOS'!C3077</f>
        <v/>
      </c>
      <c r="C3101">
        <f>'03_DADOS_LIMPOS'!D3077</f>
        <v/>
      </c>
      <c r="D3101">
        <f>'03_DADOS_LIMPOS'!K3077</f>
        <v/>
      </c>
      <c r="E3101">
        <f>$B$8+$B$9*D3101</f>
        <v/>
      </c>
      <c r="F3101">
        <f>C3101-E3101</f>
        <v/>
      </c>
      <c r="G3101">
        <f>F3101/$B$11</f>
        <v/>
      </c>
      <c r="H3101">
        <f>ABS(G3101)</f>
        <v/>
      </c>
    </row>
    <row r="3102">
      <c r="A3102">
        <f>'03_DADOS_LIMPOS'!A3078</f>
        <v/>
      </c>
      <c r="B3102">
        <f>'03_DADOS_LIMPOS'!C3078</f>
        <v/>
      </c>
      <c r="C3102">
        <f>'03_DADOS_LIMPOS'!D3078</f>
        <v/>
      </c>
      <c r="D3102">
        <f>'03_DADOS_LIMPOS'!K3078</f>
        <v/>
      </c>
      <c r="E3102">
        <f>$B$8+$B$9*D3102</f>
        <v/>
      </c>
      <c r="F3102">
        <f>C3102-E3102</f>
        <v/>
      </c>
      <c r="G3102">
        <f>F3102/$B$11</f>
        <v/>
      </c>
      <c r="H3102">
        <f>ABS(G3102)</f>
        <v/>
      </c>
    </row>
    <row r="3103">
      <c r="A3103">
        <f>'03_DADOS_LIMPOS'!A3079</f>
        <v/>
      </c>
      <c r="B3103">
        <f>'03_DADOS_LIMPOS'!C3079</f>
        <v/>
      </c>
      <c r="C3103">
        <f>'03_DADOS_LIMPOS'!D3079</f>
        <v/>
      </c>
      <c r="D3103">
        <f>'03_DADOS_LIMPOS'!K3079</f>
        <v/>
      </c>
      <c r="E3103">
        <f>$B$8+$B$9*D3103</f>
        <v/>
      </c>
      <c r="F3103">
        <f>C3103-E3103</f>
        <v/>
      </c>
      <c r="G3103">
        <f>F3103/$B$11</f>
        <v/>
      </c>
      <c r="H3103">
        <f>ABS(G3103)</f>
        <v/>
      </c>
    </row>
    <row r="3104">
      <c r="A3104">
        <f>'03_DADOS_LIMPOS'!A3080</f>
        <v/>
      </c>
      <c r="B3104">
        <f>'03_DADOS_LIMPOS'!C3080</f>
        <v/>
      </c>
      <c r="C3104">
        <f>'03_DADOS_LIMPOS'!D3080</f>
        <v/>
      </c>
      <c r="D3104">
        <f>'03_DADOS_LIMPOS'!K3080</f>
        <v/>
      </c>
      <c r="E3104">
        <f>$B$8+$B$9*D3104</f>
        <v/>
      </c>
      <c r="F3104">
        <f>C3104-E3104</f>
        <v/>
      </c>
      <c r="G3104">
        <f>F3104/$B$11</f>
        <v/>
      </c>
      <c r="H3104">
        <f>ABS(G3104)</f>
        <v/>
      </c>
    </row>
    <row r="3105">
      <c r="A3105">
        <f>'03_DADOS_LIMPOS'!A3081</f>
        <v/>
      </c>
      <c r="B3105">
        <f>'03_DADOS_LIMPOS'!C3081</f>
        <v/>
      </c>
      <c r="C3105">
        <f>'03_DADOS_LIMPOS'!D3081</f>
        <v/>
      </c>
      <c r="D3105">
        <f>'03_DADOS_LIMPOS'!K3081</f>
        <v/>
      </c>
      <c r="E3105">
        <f>$B$8+$B$9*D3105</f>
        <v/>
      </c>
      <c r="F3105">
        <f>C3105-E3105</f>
        <v/>
      </c>
      <c r="G3105">
        <f>F3105/$B$11</f>
        <v/>
      </c>
      <c r="H3105">
        <f>ABS(G3105)</f>
        <v/>
      </c>
    </row>
    <row r="3106">
      <c r="A3106">
        <f>'03_DADOS_LIMPOS'!A3082</f>
        <v/>
      </c>
      <c r="B3106">
        <f>'03_DADOS_LIMPOS'!C3082</f>
        <v/>
      </c>
      <c r="C3106">
        <f>'03_DADOS_LIMPOS'!D3082</f>
        <v/>
      </c>
      <c r="D3106">
        <f>'03_DADOS_LIMPOS'!K3082</f>
        <v/>
      </c>
      <c r="E3106">
        <f>$B$8+$B$9*D3106</f>
        <v/>
      </c>
      <c r="F3106">
        <f>C3106-E3106</f>
        <v/>
      </c>
      <c r="G3106">
        <f>F3106/$B$11</f>
        <v/>
      </c>
      <c r="H3106">
        <f>ABS(G3106)</f>
        <v/>
      </c>
    </row>
    <row r="3107">
      <c r="A3107">
        <f>'03_DADOS_LIMPOS'!A3083</f>
        <v/>
      </c>
      <c r="B3107">
        <f>'03_DADOS_LIMPOS'!C3083</f>
        <v/>
      </c>
      <c r="C3107">
        <f>'03_DADOS_LIMPOS'!D3083</f>
        <v/>
      </c>
      <c r="D3107">
        <f>'03_DADOS_LIMPOS'!K3083</f>
        <v/>
      </c>
      <c r="E3107">
        <f>$B$8+$B$9*D3107</f>
        <v/>
      </c>
      <c r="F3107">
        <f>C3107-E3107</f>
        <v/>
      </c>
      <c r="G3107">
        <f>F3107/$B$11</f>
        <v/>
      </c>
      <c r="H3107">
        <f>ABS(G3107)</f>
        <v/>
      </c>
    </row>
    <row r="3108">
      <c r="A3108">
        <f>'03_DADOS_LIMPOS'!A3084</f>
        <v/>
      </c>
      <c r="B3108">
        <f>'03_DADOS_LIMPOS'!C3084</f>
        <v/>
      </c>
      <c r="C3108">
        <f>'03_DADOS_LIMPOS'!D3084</f>
        <v/>
      </c>
      <c r="D3108">
        <f>'03_DADOS_LIMPOS'!K3084</f>
        <v/>
      </c>
      <c r="E3108">
        <f>$B$8+$B$9*D3108</f>
        <v/>
      </c>
      <c r="F3108">
        <f>C3108-E3108</f>
        <v/>
      </c>
      <c r="G3108">
        <f>F3108/$B$11</f>
        <v/>
      </c>
      <c r="H3108">
        <f>ABS(G3108)</f>
        <v/>
      </c>
    </row>
    <row r="3109">
      <c r="A3109">
        <f>'03_DADOS_LIMPOS'!A3085</f>
        <v/>
      </c>
      <c r="B3109">
        <f>'03_DADOS_LIMPOS'!C3085</f>
        <v/>
      </c>
      <c r="C3109">
        <f>'03_DADOS_LIMPOS'!D3085</f>
        <v/>
      </c>
      <c r="D3109">
        <f>'03_DADOS_LIMPOS'!K3085</f>
        <v/>
      </c>
      <c r="E3109">
        <f>$B$8+$B$9*D3109</f>
        <v/>
      </c>
      <c r="F3109">
        <f>C3109-E3109</f>
        <v/>
      </c>
      <c r="G3109">
        <f>F3109/$B$11</f>
        <v/>
      </c>
      <c r="H3109">
        <f>ABS(G3109)</f>
        <v/>
      </c>
    </row>
    <row r="3110">
      <c r="A3110">
        <f>'03_DADOS_LIMPOS'!A3086</f>
        <v/>
      </c>
      <c r="B3110">
        <f>'03_DADOS_LIMPOS'!C3086</f>
        <v/>
      </c>
      <c r="C3110">
        <f>'03_DADOS_LIMPOS'!D3086</f>
        <v/>
      </c>
      <c r="D3110">
        <f>'03_DADOS_LIMPOS'!K3086</f>
        <v/>
      </c>
      <c r="E3110">
        <f>$B$8+$B$9*D3110</f>
        <v/>
      </c>
      <c r="F3110">
        <f>C3110-E3110</f>
        <v/>
      </c>
      <c r="G3110">
        <f>F3110/$B$11</f>
        <v/>
      </c>
      <c r="H3110">
        <f>ABS(G3110)</f>
        <v/>
      </c>
    </row>
    <row r="3111">
      <c r="A3111">
        <f>'03_DADOS_LIMPOS'!A3087</f>
        <v/>
      </c>
      <c r="B3111">
        <f>'03_DADOS_LIMPOS'!C3087</f>
        <v/>
      </c>
      <c r="C3111">
        <f>'03_DADOS_LIMPOS'!D3087</f>
        <v/>
      </c>
      <c r="D3111">
        <f>'03_DADOS_LIMPOS'!K3087</f>
        <v/>
      </c>
      <c r="E3111">
        <f>$B$8+$B$9*D3111</f>
        <v/>
      </c>
      <c r="F3111">
        <f>C3111-E3111</f>
        <v/>
      </c>
      <c r="G3111">
        <f>F3111/$B$11</f>
        <v/>
      </c>
      <c r="H3111">
        <f>ABS(G3111)</f>
        <v/>
      </c>
    </row>
    <row r="3112">
      <c r="A3112">
        <f>'03_DADOS_LIMPOS'!A3088</f>
        <v/>
      </c>
      <c r="B3112">
        <f>'03_DADOS_LIMPOS'!C3088</f>
        <v/>
      </c>
      <c r="C3112">
        <f>'03_DADOS_LIMPOS'!D3088</f>
        <v/>
      </c>
      <c r="D3112">
        <f>'03_DADOS_LIMPOS'!K3088</f>
        <v/>
      </c>
      <c r="E3112">
        <f>$B$8+$B$9*D3112</f>
        <v/>
      </c>
      <c r="F3112">
        <f>C3112-E3112</f>
        <v/>
      </c>
      <c r="G3112">
        <f>F3112/$B$11</f>
        <v/>
      </c>
      <c r="H3112">
        <f>ABS(G3112)</f>
        <v/>
      </c>
    </row>
    <row r="3113">
      <c r="A3113">
        <f>'03_DADOS_LIMPOS'!A3089</f>
        <v/>
      </c>
      <c r="B3113">
        <f>'03_DADOS_LIMPOS'!C3089</f>
        <v/>
      </c>
      <c r="C3113">
        <f>'03_DADOS_LIMPOS'!D3089</f>
        <v/>
      </c>
      <c r="D3113">
        <f>'03_DADOS_LIMPOS'!K3089</f>
        <v/>
      </c>
      <c r="E3113">
        <f>$B$8+$B$9*D3113</f>
        <v/>
      </c>
      <c r="F3113">
        <f>C3113-E3113</f>
        <v/>
      </c>
      <c r="G3113">
        <f>F3113/$B$11</f>
        <v/>
      </c>
      <c r="H3113">
        <f>ABS(G3113)</f>
        <v/>
      </c>
    </row>
    <row r="3114">
      <c r="A3114">
        <f>'03_DADOS_LIMPOS'!A3090</f>
        <v/>
      </c>
      <c r="B3114">
        <f>'03_DADOS_LIMPOS'!C3090</f>
        <v/>
      </c>
      <c r="C3114">
        <f>'03_DADOS_LIMPOS'!D3090</f>
        <v/>
      </c>
      <c r="D3114">
        <f>'03_DADOS_LIMPOS'!K3090</f>
        <v/>
      </c>
      <c r="E3114">
        <f>$B$8+$B$9*D3114</f>
        <v/>
      </c>
      <c r="F3114">
        <f>C3114-E3114</f>
        <v/>
      </c>
      <c r="G3114">
        <f>F3114/$B$11</f>
        <v/>
      </c>
      <c r="H3114">
        <f>ABS(G3114)</f>
        <v/>
      </c>
    </row>
    <row r="3115">
      <c r="A3115">
        <f>'03_DADOS_LIMPOS'!A3091</f>
        <v/>
      </c>
      <c r="B3115">
        <f>'03_DADOS_LIMPOS'!C3091</f>
        <v/>
      </c>
      <c r="C3115">
        <f>'03_DADOS_LIMPOS'!D3091</f>
        <v/>
      </c>
      <c r="D3115">
        <f>'03_DADOS_LIMPOS'!K3091</f>
        <v/>
      </c>
      <c r="E3115">
        <f>$B$8+$B$9*D3115</f>
        <v/>
      </c>
      <c r="F3115">
        <f>C3115-E3115</f>
        <v/>
      </c>
      <c r="G3115">
        <f>F3115/$B$11</f>
        <v/>
      </c>
      <c r="H3115">
        <f>ABS(G3115)</f>
        <v/>
      </c>
    </row>
    <row r="3116">
      <c r="A3116">
        <f>'03_DADOS_LIMPOS'!A3092</f>
        <v/>
      </c>
      <c r="B3116">
        <f>'03_DADOS_LIMPOS'!C3092</f>
        <v/>
      </c>
      <c r="C3116">
        <f>'03_DADOS_LIMPOS'!D3092</f>
        <v/>
      </c>
      <c r="D3116">
        <f>'03_DADOS_LIMPOS'!K3092</f>
        <v/>
      </c>
      <c r="E3116">
        <f>$B$8+$B$9*D3116</f>
        <v/>
      </c>
      <c r="F3116">
        <f>C3116-E3116</f>
        <v/>
      </c>
      <c r="G3116">
        <f>F3116/$B$11</f>
        <v/>
      </c>
      <c r="H3116">
        <f>ABS(G3116)</f>
        <v/>
      </c>
    </row>
    <row r="3117">
      <c r="A3117">
        <f>'03_DADOS_LIMPOS'!A3093</f>
        <v/>
      </c>
      <c r="B3117">
        <f>'03_DADOS_LIMPOS'!C3093</f>
        <v/>
      </c>
      <c r="C3117">
        <f>'03_DADOS_LIMPOS'!D3093</f>
        <v/>
      </c>
      <c r="D3117">
        <f>'03_DADOS_LIMPOS'!K3093</f>
        <v/>
      </c>
      <c r="E3117">
        <f>$B$8+$B$9*D3117</f>
        <v/>
      </c>
      <c r="F3117">
        <f>C3117-E3117</f>
        <v/>
      </c>
      <c r="G3117">
        <f>F3117/$B$11</f>
        <v/>
      </c>
      <c r="H3117">
        <f>ABS(G3117)</f>
        <v/>
      </c>
    </row>
    <row r="3118">
      <c r="A3118">
        <f>'03_DADOS_LIMPOS'!A3094</f>
        <v/>
      </c>
      <c r="B3118">
        <f>'03_DADOS_LIMPOS'!C3094</f>
        <v/>
      </c>
      <c r="C3118">
        <f>'03_DADOS_LIMPOS'!D3094</f>
        <v/>
      </c>
      <c r="D3118">
        <f>'03_DADOS_LIMPOS'!K3094</f>
        <v/>
      </c>
      <c r="E3118">
        <f>$B$8+$B$9*D3118</f>
        <v/>
      </c>
      <c r="F3118">
        <f>C3118-E3118</f>
        <v/>
      </c>
      <c r="G3118">
        <f>F3118/$B$11</f>
        <v/>
      </c>
      <c r="H3118">
        <f>ABS(G3118)</f>
        <v/>
      </c>
    </row>
    <row r="3119">
      <c r="A3119">
        <f>'03_DADOS_LIMPOS'!A3095</f>
        <v/>
      </c>
      <c r="B3119">
        <f>'03_DADOS_LIMPOS'!C3095</f>
        <v/>
      </c>
      <c r="C3119">
        <f>'03_DADOS_LIMPOS'!D3095</f>
        <v/>
      </c>
      <c r="D3119">
        <f>'03_DADOS_LIMPOS'!K3095</f>
        <v/>
      </c>
      <c r="E3119">
        <f>$B$8+$B$9*D3119</f>
        <v/>
      </c>
      <c r="F3119">
        <f>C3119-E3119</f>
        <v/>
      </c>
      <c r="G3119">
        <f>F3119/$B$11</f>
        <v/>
      </c>
      <c r="H3119">
        <f>ABS(G3119)</f>
        <v/>
      </c>
    </row>
    <row r="3120">
      <c r="A3120">
        <f>'03_DADOS_LIMPOS'!A3096</f>
        <v/>
      </c>
      <c r="B3120">
        <f>'03_DADOS_LIMPOS'!C3096</f>
        <v/>
      </c>
      <c r="C3120">
        <f>'03_DADOS_LIMPOS'!D3096</f>
        <v/>
      </c>
      <c r="D3120">
        <f>'03_DADOS_LIMPOS'!K3096</f>
        <v/>
      </c>
      <c r="E3120">
        <f>$B$8+$B$9*D3120</f>
        <v/>
      </c>
      <c r="F3120">
        <f>C3120-E3120</f>
        <v/>
      </c>
      <c r="G3120">
        <f>F3120/$B$11</f>
        <v/>
      </c>
      <c r="H3120">
        <f>ABS(G3120)</f>
        <v/>
      </c>
    </row>
    <row r="3121">
      <c r="A3121">
        <f>'03_DADOS_LIMPOS'!A3097</f>
        <v/>
      </c>
      <c r="B3121">
        <f>'03_DADOS_LIMPOS'!C3097</f>
        <v/>
      </c>
      <c r="C3121">
        <f>'03_DADOS_LIMPOS'!D3097</f>
        <v/>
      </c>
      <c r="D3121">
        <f>'03_DADOS_LIMPOS'!K3097</f>
        <v/>
      </c>
      <c r="E3121">
        <f>$B$8+$B$9*D3121</f>
        <v/>
      </c>
      <c r="F3121">
        <f>C3121-E3121</f>
        <v/>
      </c>
      <c r="G3121">
        <f>F3121/$B$11</f>
        <v/>
      </c>
      <c r="H3121">
        <f>ABS(G3121)</f>
        <v/>
      </c>
    </row>
    <row r="3122">
      <c r="A3122">
        <f>'03_DADOS_LIMPOS'!A3098</f>
        <v/>
      </c>
      <c r="B3122">
        <f>'03_DADOS_LIMPOS'!C3098</f>
        <v/>
      </c>
      <c r="C3122">
        <f>'03_DADOS_LIMPOS'!D3098</f>
        <v/>
      </c>
      <c r="D3122">
        <f>'03_DADOS_LIMPOS'!K3098</f>
        <v/>
      </c>
      <c r="E3122">
        <f>$B$8+$B$9*D3122</f>
        <v/>
      </c>
      <c r="F3122">
        <f>C3122-E3122</f>
        <v/>
      </c>
      <c r="G3122">
        <f>F3122/$B$11</f>
        <v/>
      </c>
      <c r="H3122">
        <f>ABS(G3122)</f>
        <v/>
      </c>
    </row>
    <row r="3123">
      <c r="A3123">
        <f>'03_DADOS_LIMPOS'!A3099</f>
        <v/>
      </c>
      <c r="B3123">
        <f>'03_DADOS_LIMPOS'!C3099</f>
        <v/>
      </c>
      <c r="C3123">
        <f>'03_DADOS_LIMPOS'!D3099</f>
        <v/>
      </c>
      <c r="D3123">
        <f>'03_DADOS_LIMPOS'!K3099</f>
        <v/>
      </c>
      <c r="E3123">
        <f>$B$8+$B$9*D3123</f>
        <v/>
      </c>
      <c r="F3123">
        <f>C3123-E3123</f>
        <v/>
      </c>
      <c r="G3123">
        <f>F3123/$B$11</f>
        <v/>
      </c>
      <c r="H3123">
        <f>ABS(G3123)</f>
        <v/>
      </c>
    </row>
    <row r="3124">
      <c r="A3124">
        <f>'03_DADOS_LIMPOS'!A3100</f>
        <v/>
      </c>
      <c r="B3124">
        <f>'03_DADOS_LIMPOS'!C3100</f>
        <v/>
      </c>
      <c r="C3124">
        <f>'03_DADOS_LIMPOS'!D3100</f>
        <v/>
      </c>
      <c r="D3124">
        <f>'03_DADOS_LIMPOS'!K3100</f>
        <v/>
      </c>
      <c r="E3124">
        <f>$B$8+$B$9*D3124</f>
        <v/>
      </c>
      <c r="F3124">
        <f>C3124-E3124</f>
        <v/>
      </c>
      <c r="G3124">
        <f>F3124/$B$11</f>
        <v/>
      </c>
      <c r="H3124">
        <f>ABS(G3124)</f>
        <v/>
      </c>
    </row>
    <row r="3125">
      <c r="A3125">
        <f>'03_DADOS_LIMPOS'!A3101</f>
        <v/>
      </c>
      <c r="B3125">
        <f>'03_DADOS_LIMPOS'!C3101</f>
        <v/>
      </c>
      <c r="C3125">
        <f>'03_DADOS_LIMPOS'!D3101</f>
        <v/>
      </c>
      <c r="D3125">
        <f>'03_DADOS_LIMPOS'!K3101</f>
        <v/>
      </c>
      <c r="E3125">
        <f>$B$8+$B$9*D3125</f>
        <v/>
      </c>
      <c r="F3125">
        <f>C3125-E3125</f>
        <v/>
      </c>
      <c r="G3125">
        <f>F3125/$B$11</f>
        <v/>
      </c>
      <c r="H3125">
        <f>ABS(G3125)</f>
        <v/>
      </c>
    </row>
    <row r="3126">
      <c r="A3126">
        <f>'03_DADOS_LIMPOS'!A3102</f>
        <v/>
      </c>
      <c r="B3126">
        <f>'03_DADOS_LIMPOS'!C3102</f>
        <v/>
      </c>
      <c r="C3126">
        <f>'03_DADOS_LIMPOS'!D3102</f>
        <v/>
      </c>
      <c r="D3126">
        <f>'03_DADOS_LIMPOS'!K3102</f>
        <v/>
      </c>
      <c r="E3126">
        <f>$B$8+$B$9*D3126</f>
        <v/>
      </c>
      <c r="F3126">
        <f>C3126-E3126</f>
        <v/>
      </c>
      <c r="G3126">
        <f>F3126/$B$11</f>
        <v/>
      </c>
      <c r="H3126">
        <f>ABS(G3126)</f>
        <v/>
      </c>
    </row>
    <row r="3127">
      <c r="A3127">
        <f>'03_DADOS_LIMPOS'!A3103</f>
        <v/>
      </c>
      <c r="B3127">
        <f>'03_DADOS_LIMPOS'!C3103</f>
        <v/>
      </c>
      <c r="C3127">
        <f>'03_DADOS_LIMPOS'!D3103</f>
        <v/>
      </c>
      <c r="D3127">
        <f>'03_DADOS_LIMPOS'!K3103</f>
        <v/>
      </c>
      <c r="E3127">
        <f>$B$8+$B$9*D3127</f>
        <v/>
      </c>
      <c r="F3127">
        <f>C3127-E3127</f>
        <v/>
      </c>
      <c r="G3127">
        <f>F3127/$B$11</f>
        <v/>
      </c>
      <c r="H3127">
        <f>ABS(G3127)</f>
        <v/>
      </c>
    </row>
    <row r="3128">
      <c r="A3128">
        <f>'03_DADOS_LIMPOS'!A3104</f>
        <v/>
      </c>
      <c r="B3128">
        <f>'03_DADOS_LIMPOS'!C3104</f>
        <v/>
      </c>
      <c r="C3128">
        <f>'03_DADOS_LIMPOS'!D3104</f>
        <v/>
      </c>
      <c r="D3128">
        <f>'03_DADOS_LIMPOS'!K3104</f>
        <v/>
      </c>
      <c r="E3128">
        <f>$B$8+$B$9*D3128</f>
        <v/>
      </c>
      <c r="F3128">
        <f>C3128-E3128</f>
        <v/>
      </c>
      <c r="G3128">
        <f>F3128/$B$11</f>
        <v/>
      </c>
      <c r="H3128">
        <f>ABS(G3128)</f>
        <v/>
      </c>
    </row>
    <row r="3129">
      <c r="A3129">
        <f>'03_DADOS_LIMPOS'!A3105</f>
        <v/>
      </c>
      <c r="B3129">
        <f>'03_DADOS_LIMPOS'!C3105</f>
        <v/>
      </c>
      <c r="C3129">
        <f>'03_DADOS_LIMPOS'!D3105</f>
        <v/>
      </c>
      <c r="D3129">
        <f>'03_DADOS_LIMPOS'!K3105</f>
        <v/>
      </c>
      <c r="E3129">
        <f>$B$8+$B$9*D3129</f>
        <v/>
      </c>
      <c r="F3129">
        <f>C3129-E3129</f>
        <v/>
      </c>
      <c r="G3129">
        <f>F3129/$B$11</f>
        <v/>
      </c>
      <c r="H3129">
        <f>ABS(G3129)</f>
        <v/>
      </c>
    </row>
    <row r="3130">
      <c r="A3130">
        <f>'03_DADOS_LIMPOS'!A3106</f>
        <v/>
      </c>
      <c r="B3130">
        <f>'03_DADOS_LIMPOS'!C3106</f>
        <v/>
      </c>
      <c r="C3130">
        <f>'03_DADOS_LIMPOS'!D3106</f>
        <v/>
      </c>
      <c r="D3130">
        <f>'03_DADOS_LIMPOS'!K3106</f>
        <v/>
      </c>
      <c r="E3130">
        <f>$B$8+$B$9*D3130</f>
        <v/>
      </c>
      <c r="F3130">
        <f>C3130-E3130</f>
        <v/>
      </c>
      <c r="G3130">
        <f>F3130/$B$11</f>
        <v/>
      </c>
      <c r="H3130">
        <f>ABS(G3130)</f>
        <v/>
      </c>
    </row>
    <row r="3131">
      <c r="A3131">
        <f>'03_DADOS_LIMPOS'!A3107</f>
        <v/>
      </c>
      <c r="B3131">
        <f>'03_DADOS_LIMPOS'!C3107</f>
        <v/>
      </c>
      <c r="C3131">
        <f>'03_DADOS_LIMPOS'!D3107</f>
        <v/>
      </c>
      <c r="D3131">
        <f>'03_DADOS_LIMPOS'!K3107</f>
        <v/>
      </c>
      <c r="E3131">
        <f>$B$8+$B$9*D3131</f>
        <v/>
      </c>
      <c r="F3131">
        <f>C3131-E3131</f>
        <v/>
      </c>
      <c r="G3131">
        <f>F3131/$B$11</f>
        <v/>
      </c>
      <c r="H3131">
        <f>ABS(G3131)</f>
        <v/>
      </c>
    </row>
    <row r="3132">
      <c r="A3132">
        <f>'03_DADOS_LIMPOS'!A3108</f>
        <v/>
      </c>
      <c r="B3132">
        <f>'03_DADOS_LIMPOS'!C3108</f>
        <v/>
      </c>
      <c r="C3132">
        <f>'03_DADOS_LIMPOS'!D3108</f>
        <v/>
      </c>
      <c r="D3132">
        <f>'03_DADOS_LIMPOS'!K3108</f>
        <v/>
      </c>
      <c r="E3132">
        <f>$B$8+$B$9*D3132</f>
        <v/>
      </c>
      <c r="F3132">
        <f>C3132-E3132</f>
        <v/>
      </c>
      <c r="G3132">
        <f>F3132/$B$11</f>
        <v/>
      </c>
      <c r="H3132">
        <f>ABS(G3132)</f>
        <v/>
      </c>
    </row>
    <row r="3133">
      <c r="A3133">
        <f>'03_DADOS_LIMPOS'!A3109</f>
        <v/>
      </c>
      <c r="B3133">
        <f>'03_DADOS_LIMPOS'!C3109</f>
        <v/>
      </c>
      <c r="C3133">
        <f>'03_DADOS_LIMPOS'!D3109</f>
        <v/>
      </c>
      <c r="D3133">
        <f>'03_DADOS_LIMPOS'!K3109</f>
        <v/>
      </c>
      <c r="E3133">
        <f>$B$8+$B$9*D3133</f>
        <v/>
      </c>
      <c r="F3133">
        <f>C3133-E3133</f>
        <v/>
      </c>
      <c r="G3133">
        <f>F3133/$B$11</f>
        <v/>
      </c>
      <c r="H3133">
        <f>ABS(G3133)</f>
        <v/>
      </c>
    </row>
    <row r="3134">
      <c r="A3134">
        <f>'03_DADOS_LIMPOS'!A3110</f>
        <v/>
      </c>
      <c r="B3134">
        <f>'03_DADOS_LIMPOS'!C3110</f>
        <v/>
      </c>
      <c r="C3134">
        <f>'03_DADOS_LIMPOS'!D3110</f>
        <v/>
      </c>
      <c r="D3134">
        <f>'03_DADOS_LIMPOS'!K3110</f>
        <v/>
      </c>
      <c r="E3134">
        <f>$B$8+$B$9*D3134</f>
        <v/>
      </c>
      <c r="F3134">
        <f>C3134-E3134</f>
        <v/>
      </c>
      <c r="G3134">
        <f>F3134/$B$11</f>
        <v/>
      </c>
      <c r="H3134">
        <f>ABS(G3134)</f>
        <v/>
      </c>
    </row>
    <row r="3135">
      <c r="A3135">
        <f>'03_DADOS_LIMPOS'!A3111</f>
        <v/>
      </c>
      <c r="B3135">
        <f>'03_DADOS_LIMPOS'!C3111</f>
        <v/>
      </c>
      <c r="C3135">
        <f>'03_DADOS_LIMPOS'!D3111</f>
        <v/>
      </c>
      <c r="D3135">
        <f>'03_DADOS_LIMPOS'!K3111</f>
        <v/>
      </c>
      <c r="E3135">
        <f>$B$8+$B$9*D3135</f>
        <v/>
      </c>
      <c r="F3135">
        <f>C3135-E3135</f>
        <v/>
      </c>
      <c r="G3135">
        <f>F3135/$B$11</f>
        <v/>
      </c>
      <c r="H3135">
        <f>ABS(G3135)</f>
        <v/>
      </c>
    </row>
    <row r="3136">
      <c r="A3136">
        <f>'03_DADOS_LIMPOS'!A3112</f>
        <v/>
      </c>
      <c r="B3136">
        <f>'03_DADOS_LIMPOS'!C3112</f>
        <v/>
      </c>
      <c r="C3136">
        <f>'03_DADOS_LIMPOS'!D3112</f>
        <v/>
      </c>
      <c r="D3136">
        <f>'03_DADOS_LIMPOS'!K3112</f>
        <v/>
      </c>
      <c r="E3136">
        <f>$B$8+$B$9*D3136</f>
        <v/>
      </c>
      <c r="F3136">
        <f>C3136-E3136</f>
        <v/>
      </c>
      <c r="G3136">
        <f>F3136/$B$11</f>
        <v/>
      </c>
      <c r="H3136">
        <f>ABS(G3136)</f>
        <v/>
      </c>
    </row>
    <row r="3137">
      <c r="A3137">
        <f>'03_DADOS_LIMPOS'!A3113</f>
        <v/>
      </c>
      <c r="B3137">
        <f>'03_DADOS_LIMPOS'!C3113</f>
        <v/>
      </c>
      <c r="C3137">
        <f>'03_DADOS_LIMPOS'!D3113</f>
        <v/>
      </c>
      <c r="D3137">
        <f>'03_DADOS_LIMPOS'!K3113</f>
        <v/>
      </c>
      <c r="E3137">
        <f>$B$8+$B$9*D3137</f>
        <v/>
      </c>
      <c r="F3137">
        <f>C3137-E3137</f>
        <v/>
      </c>
      <c r="G3137">
        <f>F3137/$B$11</f>
        <v/>
      </c>
      <c r="H3137">
        <f>ABS(G3137)</f>
        <v/>
      </c>
    </row>
    <row r="3138">
      <c r="A3138">
        <f>'03_DADOS_LIMPOS'!A3114</f>
        <v/>
      </c>
      <c r="B3138">
        <f>'03_DADOS_LIMPOS'!C3114</f>
        <v/>
      </c>
      <c r="C3138">
        <f>'03_DADOS_LIMPOS'!D3114</f>
        <v/>
      </c>
      <c r="D3138">
        <f>'03_DADOS_LIMPOS'!K3114</f>
        <v/>
      </c>
      <c r="E3138">
        <f>$B$8+$B$9*D3138</f>
        <v/>
      </c>
      <c r="F3138">
        <f>C3138-E3138</f>
        <v/>
      </c>
      <c r="G3138">
        <f>F3138/$B$11</f>
        <v/>
      </c>
      <c r="H3138">
        <f>ABS(G3138)</f>
        <v/>
      </c>
    </row>
    <row r="3139">
      <c r="A3139">
        <f>'03_DADOS_LIMPOS'!A3115</f>
        <v/>
      </c>
      <c r="B3139">
        <f>'03_DADOS_LIMPOS'!C3115</f>
        <v/>
      </c>
      <c r="C3139">
        <f>'03_DADOS_LIMPOS'!D3115</f>
        <v/>
      </c>
      <c r="D3139">
        <f>'03_DADOS_LIMPOS'!K3115</f>
        <v/>
      </c>
      <c r="E3139">
        <f>$B$8+$B$9*D3139</f>
        <v/>
      </c>
      <c r="F3139">
        <f>C3139-E3139</f>
        <v/>
      </c>
      <c r="G3139">
        <f>F3139/$B$11</f>
        <v/>
      </c>
      <c r="H3139">
        <f>ABS(G3139)</f>
        <v/>
      </c>
    </row>
    <row r="3140">
      <c r="A3140">
        <f>'03_DADOS_LIMPOS'!A3116</f>
        <v/>
      </c>
      <c r="B3140">
        <f>'03_DADOS_LIMPOS'!C3116</f>
        <v/>
      </c>
      <c r="C3140">
        <f>'03_DADOS_LIMPOS'!D3116</f>
        <v/>
      </c>
      <c r="D3140">
        <f>'03_DADOS_LIMPOS'!K3116</f>
        <v/>
      </c>
      <c r="E3140">
        <f>$B$8+$B$9*D3140</f>
        <v/>
      </c>
      <c r="F3140">
        <f>C3140-E3140</f>
        <v/>
      </c>
      <c r="G3140">
        <f>F3140/$B$11</f>
        <v/>
      </c>
      <c r="H3140">
        <f>ABS(G3140)</f>
        <v/>
      </c>
    </row>
    <row r="3141">
      <c r="A3141">
        <f>'03_DADOS_LIMPOS'!A3117</f>
        <v/>
      </c>
      <c r="B3141">
        <f>'03_DADOS_LIMPOS'!C3117</f>
        <v/>
      </c>
      <c r="C3141">
        <f>'03_DADOS_LIMPOS'!D3117</f>
        <v/>
      </c>
      <c r="D3141">
        <f>'03_DADOS_LIMPOS'!K3117</f>
        <v/>
      </c>
      <c r="E3141">
        <f>$B$8+$B$9*D3141</f>
        <v/>
      </c>
      <c r="F3141">
        <f>C3141-E3141</f>
        <v/>
      </c>
      <c r="G3141">
        <f>F3141/$B$11</f>
        <v/>
      </c>
      <c r="H3141">
        <f>ABS(G3141)</f>
        <v/>
      </c>
    </row>
    <row r="3142">
      <c r="A3142">
        <f>'03_DADOS_LIMPOS'!A3118</f>
        <v/>
      </c>
      <c r="B3142">
        <f>'03_DADOS_LIMPOS'!C3118</f>
        <v/>
      </c>
      <c r="C3142">
        <f>'03_DADOS_LIMPOS'!D3118</f>
        <v/>
      </c>
      <c r="D3142">
        <f>'03_DADOS_LIMPOS'!K3118</f>
        <v/>
      </c>
      <c r="E3142">
        <f>$B$8+$B$9*D3142</f>
        <v/>
      </c>
      <c r="F3142">
        <f>C3142-E3142</f>
        <v/>
      </c>
      <c r="G3142">
        <f>F3142/$B$11</f>
        <v/>
      </c>
      <c r="H3142">
        <f>ABS(G3142)</f>
        <v/>
      </c>
    </row>
    <row r="3143">
      <c r="A3143">
        <f>'03_DADOS_LIMPOS'!A3119</f>
        <v/>
      </c>
      <c r="B3143">
        <f>'03_DADOS_LIMPOS'!C3119</f>
        <v/>
      </c>
      <c r="C3143">
        <f>'03_DADOS_LIMPOS'!D3119</f>
        <v/>
      </c>
      <c r="D3143">
        <f>'03_DADOS_LIMPOS'!K3119</f>
        <v/>
      </c>
      <c r="E3143">
        <f>$B$8+$B$9*D3143</f>
        <v/>
      </c>
      <c r="F3143">
        <f>C3143-E3143</f>
        <v/>
      </c>
      <c r="G3143">
        <f>F3143/$B$11</f>
        <v/>
      </c>
      <c r="H3143">
        <f>ABS(G3143)</f>
        <v/>
      </c>
    </row>
    <row r="3144">
      <c r="A3144">
        <f>'03_DADOS_LIMPOS'!A3120</f>
        <v/>
      </c>
      <c r="B3144">
        <f>'03_DADOS_LIMPOS'!C3120</f>
        <v/>
      </c>
      <c r="C3144">
        <f>'03_DADOS_LIMPOS'!D3120</f>
        <v/>
      </c>
      <c r="D3144">
        <f>'03_DADOS_LIMPOS'!K3120</f>
        <v/>
      </c>
      <c r="E3144">
        <f>$B$8+$B$9*D3144</f>
        <v/>
      </c>
      <c r="F3144">
        <f>C3144-E3144</f>
        <v/>
      </c>
      <c r="G3144">
        <f>F3144/$B$11</f>
        <v/>
      </c>
      <c r="H3144">
        <f>ABS(G3144)</f>
        <v/>
      </c>
    </row>
    <row r="3145">
      <c r="A3145">
        <f>'03_DADOS_LIMPOS'!A3121</f>
        <v/>
      </c>
      <c r="B3145">
        <f>'03_DADOS_LIMPOS'!C3121</f>
        <v/>
      </c>
      <c r="C3145">
        <f>'03_DADOS_LIMPOS'!D3121</f>
        <v/>
      </c>
      <c r="D3145">
        <f>'03_DADOS_LIMPOS'!K3121</f>
        <v/>
      </c>
      <c r="E3145">
        <f>$B$8+$B$9*D3145</f>
        <v/>
      </c>
      <c r="F3145">
        <f>C3145-E3145</f>
        <v/>
      </c>
      <c r="G3145">
        <f>F3145/$B$11</f>
        <v/>
      </c>
      <c r="H3145">
        <f>ABS(G3145)</f>
        <v/>
      </c>
    </row>
    <row r="3146">
      <c r="A3146">
        <f>'03_DADOS_LIMPOS'!A3122</f>
        <v/>
      </c>
      <c r="B3146">
        <f>'03_DADOS_LIMPOS'!C3122</f>
        <v/>
      </c>
      <c r="C3146">
        <f>'03_DADOS_LIMPOS'!D3122</f>
        <v/>
      </c>
      <c r="D3146">
        <f>'03_DADOS_LIMPOS'!K3122</f>
        <v/>
      </c>
      <c r="E3146">
        <f>$B$8+$B$9*D3146</f>
        <v/>
      </c>
      <c r="F3146">
        <f>C3146-E3146</f>
        <v/>
      </c>
      <c r="G3146">
        <f>F3146/$B$11</f>
        <v/>
      </c>
      <c r="H3146">
        <f>ABS(G3146)</f>
        <v/>
      </c>
    </row>
    <row r="3147">
      <c r="A3147">
        <f>'03_DADOS_LIMPOS'!A3123</f>
        <v/>
      </c>
      <c r="B3147">
        <f>'03_DADOS_LIMPOS'!C3123</f>
        <v/>
      </c>
      <c r="C3147">
        <f>'03_DADOS_LIMPOS'!D3123</f>
        <v/>
      </c>
      <c r="D3147">
        <f>'03_DADOS_LIMPOS'!K3123</f>
        <v/>
      </c>
      <c r="E3147">
        <f>$B$8+$B$9*D3147</f>
        <v/>
      </c>
      <c r="F3147">
        <f>C3147-E3147</f>
        <v/>
      </c>
      <c r="G3147">
        <f>F3147/$B$11</f>
        <v/>
      </c>
      <c r="H3147">
        <f>ABS(G3147)</f>
        <v/>
      </c>
    </row>
    <row r="3148">
      <c r="A3148">
        <f>'03_DADOS_LIMPOS'!A3124</f>
        <v/>
      </c>
      <c r="B3148">
        <f>'03_DADOS_LIMPOS'!C3124</f>
        <v/>
      </c>
      <c r="C3148">
        <f>'03_DADOS_LIMPOS'!D3124</f>
        <v/>
      </c>
      <c r="D3148">
        <f>'03_DADOS_LIMPOS'!K3124</f>
        <v/>
      </c>
      <c r="E3148">
        <f>$B$8+$B$9*D3148</f>
        <v/>
      </c>
      <c r="F3148">
        <f>C3148-E3148</f>
        <v/>
      </c>
      <c r="G3148">
        <f>F3148/$B$11</f>
        <v/>
      </c>
      <c r="H3148">
        <f>ABS(G3148)</f>
        <v/>
      </c>
    </row>
    <row r="3149">
      <c r="A3149">
        <f>'03_DADOS_LIMPOS'!A3125</f>
        <v/>
      </c>
      <c r="B3149">
        <f>'03_DADOS_LIMPOS'!C3125</f>
        <v/>
      </c>
      <c r="C3149">
        <f>'03_DADOS_LIMPOS'!D3125</f>
        <v/>
      </c>
      <c r="D3149">
        <f>'03_DADOS_LIMPOS'!K3125</f>
        <v/>
      </c>
      <c r="E3149">
        <f>$B$8+$B$9*D3149</f>
        <v/>
      </c>
      <c r="F3149">
        <f>C3149-E3149</f>
        <v/>
      </c>
      <c r="G3149">
        <f>F3149/$B$11</f>
        <v/>
      </c>
      <c r="H3149">
        <f>ABS(G3149)</f>
        <v/>
      </c>
    </row>
    <row r="3150">
      <c r="A3150">
        <f>'03_DADOS_LIMPOS'!A3126</f>
        <v/>
      </c>
      <c r="B3150">
        <f>'03_DADOS_LIMPOS'!C3126</f>
        <v/>
      </c>
      <c r="C3150">
        <f>'03_DADOS_LIMPOS'!D3126</f>
        <v/>
      </c>
      <c r="D3150">
        <f>'03_DADOS_LIMPOS'!K3126</f>
        <v/>
      </c>
      <c r="E3150">
        <f>$B$8+$B$9*D3150</f>
        <v/>
      </c>
      <c r="F3150">
        <f>C3150-E3150</f>
        <v/>
      </c>
      <c r="G3150">
        <f>F3150/$B$11</f>
        <v/>
      </c>
      <c r="H3150">
        <f>ABS(G3150)</f>
        <v/>
      </c>
    </row>
    <row r="3151">
      <c r="A3151">
        <f>'03_DADOS_LIMPOS'!A3127</f>
        <v/>
      </c>
      <c r="B3151">
        <f>'03_DADOS_LIMPOS'!C3127</f>
        <v/>
      </c>
      <c r="C3151">
        <f>'03_DADOS_LIMPOS'!D3127</f>
        <v/>
      </c>
      <c r="D3151">
        <f>'03_DADOS_LIMPOS'!K3127</f>
        <v/>
      </c>
      <c r="E3151">
        <f>$B$8+$B$9*D3151</f>
        <v/>
      </c>
      <c r="F3151">
        <f>C3151-E3151</f>
        <v/>
      </c>
      <c r="G3151">
        <f>F3151/$B$11</f>
        <v/>
      </c>
      <c r="H3151">
        <f>ABS(G3151)</f>
        <v/>
      </c>
    </row>
    <row r="3152">
      <c r="A3152">
        <f>'03_DADOS_LIMPOS'!A3128</f>
        <v/>
      </c>
      <c r="B3152">
        <f>'03_DADOS_LIMPOS'!C3128</f>
        <v/>
      </c>
      <c r="C3152">
        <f>'03_DADOS_LIMPOS'!D3128</f>
        <v/>
      </c>
      <c r="D3152">
        <f>'03_DADOS_LIMPOS'!K3128</f>
        <v/>
      </c>
      <c r="E3152">
        <f>$B$8+$B$9*D3152</f>
        <v/>
      </c>
      <c r="F3152">
        <f>C3152-E3152</f>
        <v/>
      </c>
      <c r="G3152">
        <f>F3152/$B$11</f>
        <v/>
      </c>
      <c r="H3152">
        <f>ABS(G3152)</f>
        <v/>
      </c>
    </row>
    <row r="3153">
      <c r="A3153">
        <f>'03_DADOS_LIMPOS'!A3129</f>
        <v/>
      </c>
      <c r="B3153">
        <f>'03_DADOS_LIMPOS'!C3129</f>
        <v/>
      </c>
      <c r="C3153">
        <f>'03_DADOS_LIMPOS'!D3129</f>
        <v/>
      </c>
      <c r="D3153">
        <f>'03_DADOS_LIMPOS'!K3129</f>
        <v/>
      </c>
      <c r="E3153">
        <f>$B$8+$B$9*D3153</f>
        <v/>
      </c>
      <c r="F3153">
        <f>C3153-E3153</f>
        <v/>
      </c>
      <c r="G3153">
        <f>F3153/$B$11</f>
        <v/>
      </c>
      <c r="H3153">
        <f>ABS(G3153)</f>
        <v/>
      </c>
    </row>
    <row r="3154">
      <c r="A3154">
        <f>'03_DADOS_LIMPOS'!A3130</f>
        <v/>
      </c>
      <c r="B3154">
        <f>'03_DADOS_LIMPOS'!C3130</f>
        <v/>
      </c>
      <c r="C3154">
        <f>'03_DADOS_LIMPOS'!D3130</f>
        <v/>
      </c>
      <c r="D3154">
        <f>'03_DADOS_LIMPOS'!K3130</f>
        <v/>
      </c>
      <c r="E3154">
        <f>$B$8+$B$9*D3154</f>
        <v/>
      </c>
      <c r="F3154">
        <f>C3154-E3154</f>
        <v/>
      </c>
      <c r="G3154">
        <f>F3154/$B$11</f>
        <v/>
      </c>
      <c r="H3154">
        <f>ABS(G3154)</f>
        <v/>
      </c>
    </row>
    <row r="3155">
      <c r="A3155">
        <f>'03_DADOS_LIMPOS'!A3131</f>
        <v/>
      </c>
      <c r="B3155">
        <f>'03_DADOS_LIMPOS'!C3131</f>
        <v/>
      </c>
      <c r="C3155">
        <f>'03_DADOS_LIMPOS'!D3131</f>
        <v/>
      </c>
      <c r="D3155">
        <f>'03_DADOS_LIMPOS'!K3131</f>
        <v/>
      </c>
      <c r="E3155">
        <f>$B$8+$B$9*D3155</f>
        <v/>
      </c>
      <c r="F3155">
        <f>C3155-E3155</f>
        <v/>
      </c>
      <c r="G3155">
        <f>F3155/$B$11</f>
        <v/>
      </c>
      <c r="H3155">
        <f>ABS(G3155)</f>
        <v/>
      </c>
    </row>
    <row r="3156">
      <c r="A3156">
        <f>'03_DADOS_LIMPOS'!A3132</f>
        <v/>
      </c>
      <c r="B3156">
        <f>'03_DADOS_LIMPOS'!C3132</f>
        <v/>
      </c>
      <c r="C3156">
        <f>'03_DADOS_LIMPOS'!D3132</f>
        <v/>
      </c>
      <c r="D3156">
        <f>'03_DADOS_LIMPOS'!K3132</f>
        <v/>
      </c>
      <c r="E3156">
        <f>$B$8+$B$9*D3156</f>
        <v/>
      </c>
      <c r="F3156">
        <f>C3156-E3156</f>
        <v/>
      </c>
      <c r="G3156">
        <f>F3156/$B$11</f>
        <v/>
      </c>
      <c r="H3156">
        <f>ABS(G3156)</f>
        <v/>
      </c>
    </row>
    <row r="3157">
      <c r="A3157">
        <f>'03_DADOS_LIMPOS'!A3133</f>
        <v/>
      </c>
      <c r="B3157">
        <f>'03_DADOS_LIMPOS'!C3133</f>
        <v/>
      </c>
      <c r="C3157">
        <f>'03_DADOS_LIMPOS'!D3133</f>
        <v/>
      </c>
      <c r="D3157">
        <f>'03_DADOS_LIMPOS'!K3133</f>
        <v/>
      </c>
      <c r="E3157">
        <f>$B$8+$B$9*D3157</f>
        <v/>
      </c>
      <c r="F3157">
        <f>C3157-E3157</f>
        <v/>
      </c>
      <c r="G3157">
        <f>F3157/$B$11</f>
        <v/>
      </c>
      <c r="H3157">
        <f>ABS(G3157)</f>
        <v/>
      </c>
    </row>
    <row r="3158">
      <c r="A3158">
        <f>'03_DADOS_LIMPOS'!A3134</f>
        <v/>
      </c>
      <c r="B3158">
        <f>'03_DADOS_LIMPOS'!C3134</f>
        <v/>
      </c>
      <c r="C3158">
        <f>'03_DADOS_LIMPOS'!D3134</f>
        <v/>
      </c>
      <c r="D3158">
        <f>'03_DADOS_LIMPOS'!K3134</f>
        <v/>
      </c>
      <c r="E3158">
        <f>$B$8+$B$9*D3158</f>
        <v/>
      </c>
      <c r="F3158">
        <f>C3158-E3158</f>
        <v/>
      </c>
      <c r="G3158">
        <f>F3158/$B$11</f>
        <v/>
      </c>
      <c r="H3158">
        <f>ABS(G3158)</f>
        <v/>
      </c>
    </row>
    <row r="3159">
      <c r="A3159">
        <f>'03_DADOS_LIMPOS'!A3135</f>
        <v/>
      </c>
      <c r="B3159">
        <f>'03_DADOS_LIMPOS'!C3135</f>
        <v/>
      </c>
      <c r="C3159">
        <f>'03_DADOS_LIMPOS'!D3135</f>
        <v/>
      </c>
      <c r="D3159">
        <f>'03_DADOS_LIMPOS'!K3135</f>
        <v/>
      </c>
      <c r="E3159">
        <f>$B$8+$B$9*D3159</f>
        <v/>
      </c>
      <c r="F3159">
        <f>C3159-E3159</f>
        <v/>
      </c>
      <c r="G3159">
        <f>F3159/$B$11</f>
        <v/>
      </c>
      <c r="H3159">
        <f>ABS(G3159)</f>
        <v/>
      </c>
    </row>
    <row r="3160">
      <c r="A3160">
        <f>'03_DADOS_LIMPOS'!A3136</f>
        <v/>
      </c>
      <c r="B3160">
        <f>'03_DADOS_LIMPOS'!C3136</f>
        <v/>
      </c>
      <c r="C3160">
        <f>'03_DADOS_LIMPOS'!D3136</f>
        <v/>
      </c>
      <c r="D3160">
        <f>'03_DADOS_LIMPOS'!K3136</f>
        <v/>
      </c>
      <c r="E3160">
        <f>$B$8+$B$9*D3160</f>
        <v/>
      </c>
      <c r="F3160">
        <f>C3160-E3160</f>
        <v/>
      </c>
      <c r="G3160">
        <f>F3160/$B$11</f>
        <v/>
      </c>
      <c r="H3160">
        <f>ABS(G3160)</f>
        <v/>
      </c>
    </row>
    <row r="3161">
      <c r="A3161">
        <f>'03_DADOS_LIMPOS'!A3137</f>
        <v/>
      </c>
      <c r="B3161">
        <f>'03_DADOS_LIMPOS'!C3137</f>
        <v/>
      </c>
      <c r="C3161">
        <f>'03_DADOS_LIMPOS'!D3137</f>
        <v/>
      </c>
      <c r="D3161">
        <f>'03_DADOS_LIMPOS'!K3137</f>
        <v/>
      </c>
      <c r="E3161">
        <f>$B$8+$B$9*D3161</f>
        <v/>
      </c>
      <c r="F3161">
        <f>C3161-E3161</f>
        <v/>
      </c>
      <c r="G3161">
        <f>F3161/$B$11</f>
        <v/>
      </c>
      <c r="H3161">
        <f>ABS(G3161)</f>
        <v/>
      </c>
    </row>
    <row r="3162">
      <c r="A3162">
        <f>'03_DADOS_LIMPOS'!A3138</f>
        <v/>
      </c>
      <c r="B3162">
        <f>'03_DADOS_LIMPOS'!C3138</f>
        <v/>
      </c>
      <c r="C3162">
        <f>'03_DADOS_LIMPOS'!D3138</f>
        <v/>
      </c>
      <c r="D3162">
        <f>'03_DADOS_LIMPOS'!K3138</f>
        <v/>
      </c>
      <c r="E3162">
        <f>$B$8+$B$9*D3162</f>
        <v/>
      </c>
      <c r="F3162">
        <f>C3162-E3162</f>
        <v/>
      </c>
      <c r="G3162">
        <f>F3162/$B$11</f>
        <v/>
      </c>
      <c r="H3162">
        <f>ABS(G3162)</f>
        <v/>
      </c>
    </row>
    <row r="3163">
      <c r="A3163">
        <f>'03_DADOS_LIMPOS'!A3139</f>
        <v/>
      </c>
      <c r="B3163">
        <f>'03_DADOS_LIMPOS'!C3139</f>
        <v/>
      </c>
      <c r="C3163">
        <f>'03_DADOS_LIMPOS'!D3139</f>
        <v/>
      </c>
      <c r="D3163">
        <f>'03_DADOS_LIMPOS'!K3139</f>
        <v/>
      </c>
      <c r="E3163">
        <f>$B$8+$B$9*D3163</f>
        <v/>
      </c>
      <c r="F3163">
        <f>C3163-E3163</f>
        <v/>
      </c>
      <c r="G3163">
        <f>F3163/$B$11</f>
        <v/>
      </c>
      <c r="H3163">
        <f>ABS(G3163)</f>
        <v/>
      </c>
    </row>
    <row r="3164">
      <c r="A3164">
        <f>'03_DADOS_LIMPOS'!A3140</f>
        <v/>
      </c>
      <c r="B3164">
        <f>'03_DADOS_LIMPOS'!C3140</f>
        <v/>
      </c>
      <c r="C3164">
        <f>'03_DADOS_LIMPOS'!D3140</f>
        <v/>
      </c>
      <c r="D3164">
        <f>'03_DADOS_LIMPOS'!K3140</f>
        <v/>
      </c>
      <c r="E3164">
        <f>$B$8+$B$9*D3164</f>
        <v/>
      </c>
      <c r="F3164">
        <f>C3164-E3164</f>
        <v/>
      </c>
      <c r="G3164">
        <f>F3164/$B$11</f>
        <v/>
      </c>
      <c r="H3164">
        <f>ABS(G3164)</f>
        <v/>
      </c>
    </row>
    <row r="3165">
      <c r="A3165">
        <f>'03_DADOS_LIMPOS'!A3141</f>
        <v/>
      </c>
      <c r="B3165">
        <f>'03_DADOS_LIMPOS'!C3141</f>
        <v/>
      </c>
      <c r="C3165">
        <f>'03_DADOS_LIMPOS'!D3141</f>
        <v/>
      </c>
      <c r="D3165">
        <f>'03_DADOS_LIMPOS'!K3141</f>
        <v/>
      </c>
      <c r="E3165">
        <f>$B$8+$B$9*D3165</f>
        <v/>
      </c>
      <c r="F3165">
        <f>C3165-E3165</f>
        <v/>
      </c>
      <c r="G3165">
        <f>F3165/$B$11</f>
        <v/>
      </c>
      <c r="H3165">
        <f>ABS(G3165)</f>
        <v/>
      </c>
    </row>
    <row r="3166">
      <c r="A3166">
        <f>'03_DADOS_LIMPOS'!A3142</f>
        <v/>
      </c>
      <c r="B3166">
        <f>'03_DADOS_LIMPOS'!C3142</f>
        <v/>
      </c>
      <c r="C3166">
        <f>'03_DADOS_LIMPOS'!D3142</f>
        <v/>
      </c>
      <c r="D3166">
        <f>'03_DADOS_LIMPOS'!K3142</f>
        <v/>
      </c>
      <c r="E3166">
        <f>$B$8+$B$9*D3166</f>
        <v/>
      </c>
      <c r="F3166">
        <f>C3166-E3166</f>
        <v/>
      </c>
      <c r="G3166">
        <f>F3166/$B$11</f>
        <v/>
      </c>
      <c r="H3166">
        <f>ABS(G3166)</f>
        <v/>
      </c>
    </row>
    <row r="3167">
      <c r="A3167">
        <f>'03_DADOS_LIMPOS'!A3143</f>
        <v/>
      </c>
      <c r="B3167">
        <f>'03_DADOS_LIMPOS'!C3143</f>
        <v/>
      </c>
      <c r="C3167">
        <f>'03_DADOS_LIMPOS'!D3143</f>
        <v/>
      </c>
      <c r="D3167">
        <f>'03_DADOS_LIMPOS'!K3143</f>
        <v/>
      </c>
      <c r="E3167">
        <f>$B$8+$B$9*D3167</f>
        <v/>
      </c>
      <c r="F3167">
        <f>C3167-E3167</f>
        <v/>
      </c>
      <c r="G3167">
        <f>F3167/$B$11</f>
        <v/>
      </c>
      <c r="H3167">
        <f>ABS(G3167)</f>
        <v/>
      </c>
    </row>
    <row r="3168">
      <c r="A3168">
        <f>'03_DADOS_LIMPOS'!A3144</f>
        <v/>
      </c>
      <c r="B3168">
        <f>'03_DADOS_LIMPOS'!C3144</f>
        <v/>
      </c>
      <c r="C3168">
        <f>'03_DADOS_LIMPOS'!D3144</f>
        <v/>
      </c>
      <c r="D3168">
        <f>'03_DADOS_LIMPOS'!K3144</f>
        <v/>
      </c>
      <c r="E3168">
        <f>$B$8+$B$9*D3168</f>
        <v/>
      </c>
      <c r="F3168">
        <f>C3168-E3168</f>
        <v/>
      </c>
      <c r="G3168">
        <f>F3168/$B$11</f>
        <v/>
      </c>
      <c r="H3168">
        <f>ABS(G3168)</f>
        <v/>
      </c>
    </row>
    <row r="3169">
      <c r="A3169">
        <f>'03_DADOS_LIMPOS'!A3145</f>
        <v/>
      </c>
      <c r="B3169">
        <f>'03_DADOS_LIMPOS'!C3145</f>
        <v/>
      </c>
      <c r="C3169">
        <f>'03_DADOS_LIMPOS'!D3145</f>
        <v/>
      </c>
      <c r="D3169">
        <f>'03_DADOS_LIMPOS'!K3145</f>
        <v/>
      </c>
      <c r="E3169">
        <f>$B$8+$B$9*D3169</f>
        <v/>
      </c>
      <c r="F3169">
        <f>C3169-E3169</f>
        <v/>
      </c>
      <c r="G3169">
        <f>F3169/$B$11</f>
        <v/>
      </c>
      <c r="H3169">
        <f>ABS(G3169)</f>
        <v/>
      </c>
    </row>
    <row r="3170">
      <c r="A3170">
        <f>'03_DADOS_LIMPOS'!A3146</f>
        <v/>
      </c>
      <c r="B3170">
        <f>'03_DADOS_LIMPOS'!C3146</f>
        <v/>
      </c>
      <c r="C3170">
        <f>'03_DADOS_LIMPOS'!D3146</f>
        <v/>
      </c>
      <c r="D3170">
        <f>'03_DADOS_LIMPOS'!K3146</f>
        <v/>
      </c>
      <c r="E3170">
        <f>$B$8+$B$9*D3170</f>
        <v/>
      </c>
      <c r="F3170">
        <f>C3170-E3170</f>
        <v/>
      </c>
      <c r="G3170">
        <f>F3170/$B$11</f>
        <v/>
      </c>
      <c r="H3170">
        <f>ABS(G3170)</f>
        <v/>
      </c>
    </row>
    <row r="3171">
      <c r="A3171">
        <f>'03_DADOS_LIMPOS'!A3147</f>
        <v/>
      </c>
      <c r="B3171">
        <f>'03_DADOS_LIMPOS'!C3147</f>
        <v/>
      </c>
      <c r="C3171">
        <f>'03_DADOS_LIMPOS'!D3147</f>
        <v/>
      </c>
      <c r="D3171">
        <f>'03_DADOS_LIMPOS'!K3147</f>
        <v/>
      </c>
      <c r="E3171">
        <f>$B$8+$B$9*D3171</f>
        <v/>
      </c>
      <c r="F3171">
        <f>C3171-E3171</f>
        <v/>
      </c>
      <c r="G3171">
        <f>F3171/$B$11</f>
        <v/>
      </c>
      <c r="H3171">
        <f>ABS(G3171)</f>
        <v/>
      </c>
    </row>
    <row r="3172">
      <c r="A3172">
        <f>'03_DADOS_LIMPOS'!A3148</f>
        <v/>
      </c>
      <c r="B3172">
        <f>'03_DADOS_LIMPOS'!C3148</f>
        <v/>
      </c>
      <c r="C3172">
        <f>'03_DADOS_LIMPOS'!D3148</f>
        <v/>
      </c>
      <c r="D3172">
        <f>'03_DADOS_LIMPOS'!K3148</f>
        <v/>
      </c>
      <c r="E3172">
        <f>$B$8+$B$9*D3172</f>
        <v/>
      </c>
      <c r="F3172">
        <f>C3172-E3172</f>
        <v/>
      </c>
      <c r="G3172">
        <f>F3172/$B$11</f>
        <v/>
      </c>
      <c r="H3172">
        <f>ABS(G3172)</f>
        <v/>
      </c>
    </row>
    <row r="3173">
      <c r="A3173">
        <f>'03_DADOS_LIMPOS'!A3149</f>
        <v/>
      </c>
      <c r="B3173">
        <f>'03_DADOS_LIMPOS'!C3149</f>
        <v/>
      </c>
      <c r="C3173">
        <f>'03_DADOS_LIMPOS'!D3149</f>
        <v/>
      </c>
      <c r="D3173">
        <f>'03_DADOS_LIMPOS'!K3149</f>
        <v/>
      </c>
      <c r="E3173">
        <f>$B$8+$B$9*D3173</f>
        <v/>
      </c>
      <c r="F3173">
        <f>C3173-E3173</f>
        <v/>
      </c>
      <c r="G3173">
        <f>F3173/$B$11</f>
        <v/>
      </c>
      <c r="H3173">
        <f>ABS(G3173)</f>
        <v/>
      </c>
    </row>
    <row r="3174">
      <c r="A3174">
        <f>'03_DADOS_LIMPOS'!A3150</f>
        <v/>
      </c>
      <c r="B3174">
        <f>'03_DADOS_LIMPOS'!C3150</f>
        <v/>
      </c>
      <c r="C3174">
        <f>'03_DADOS_LIMPOS'!D3150</f>
        <v/>
      </c>
      <c r="D3174">
        <f>'03_DADOS_LIMPOS'!K3150</f>
        <v/>
      </c>
      <c r="E3174">
        <f>$B$8+$B$9*D3174</f>
        <v/>
      </c>
      <c r="F3174">
        <f>C3174-E3174</f>
        <v/>
      </c>
      <c r="G3174">
        <f>F3174/$B$11</f>
        <v/>
      </c>
      <c r="H3174">
        <f>ABS(G3174)</f>
        <v/>
      </c>
    </row>
    <row r="3175">
      <c r="A3175">
        <f>'03_DADOS_LIMPOS'!A3151</f>
        <v/>
      </c>
      <c r="B3175">
        <f>'03_DADOS_LIMPOS'!C3151</f>
        <v/>
      </c>
      <c r="C3175">
        <f>'03_DADOS_LIMPOS'!D3151</f>
        <v/>
      </c>
      <c r="D3175">
        <f>'03_DADOS_LIMPOS'!K3151</f>
        <v/>
      </c>
      <c r="E3175">
        <f>$B$8+$B$9*D3175</f>
        <v/>
      </c>
      <c r="F3175">
        <f>C3175-E3175</f>
        <v/>
      </c>
      <c r="G3175">
        <f>F3175/$B$11</f>
        <v/>
      </c>
      <c r="H3175">
        <f>ABS(G3175)</f>
        <v/>
      </c>
    </row>
    <row r="3176">
      <c r="A3176">
        <f>'03_DADOS_LIMPOS'!A3152</f>
        <v/>
      </c>
      <c r="B3176">
        <f>'03_DADOS_LIMPOS'!C3152</f>
        <v/>
      </c>
      <c r="C3176">
        <f>'03_DADOS_LIMPOS'!D3152</f>
        <v/>
      </c>
      <c r="D3176">
        <f>'03_DADOS_LIMPOS'!K3152</f>
        <v/>
      </c>
      <c r="E3176">
        <f>$B$8+$B$9*D3176</f>
        <v/>
      </c>
      <c r="F3176">
        <f>C3176-E3176</f>
        <v/>
      </c>
      <c r="G3176">
        <f>F3176/$B$11</f>
        <v/>
      </c>
      <c r="H3176">
        <f>ABS(G3176)</f>
        <v/>
      </c>
    </row>
    <row r="3177">
      <c r="A3177">
        <f>'03_DADOS_LIMPOS'!A3153</f>
        <v/>
      </c>
      <c r="B3177">
        <f>'03_DADOS_LIMPOS'!C3153</f>
        <v/>
      </c>
      <c r="C3177">
        <f>'03_DADOS_LIMPOS'!D3153</f>
        <v/>
      </c>
      <c r="D3177">
        <f>'03_DADOS_LIMPOS'!K3153</f>
        <v/>
      </c>
      <c r="E3177">
        <f>$B$8+$B$9*D3177</f>
        <v/>
      </c>
      <c r="F3177">
        <f>C3177-E3177</f>
        <v/>
      </c>
      <c r="G3177">
        <f>F3177/$B$11</f>
        <v/>
      </c>
      <c r="H3177">
        <f>ABS(G3177)</f>
        <v/>
      </c>
    </row>
    <row r="3178">
      <c r="A3178">
        <f>'03_DADOS_LIMPOS'!A3154</f>
        <v/>
      </c>
      <c r="B3178">
        <f>'03_DADOS_LIMPOS'!C3154</f>
        <v/>
      </c>
      <c r="C3178">
        <f>'03_DADOS_LIMPOS'!D3154</f>
        <v/>
      </c>
      <c r="D3178">
        <f>'03_DADOS_LIMPOS'!K3154</f>
        <v/>
      </c>
      <c r="E3178">
        <f>$B$8+$B$9*D3178</f>
        <v/>
      </c>
      <c r="F3178">
        <f>C3178-E3178</f>
        <v/>
      </c>
      <c r="G3178">
        <f>F3178/$B$11</f>
        <v/>
      </c>
      <c r="H3178">
        <f>ABS(G3178)</f>
        <v/>
      </c>
    </row>
    <row r="3179">
      <c r="A3179">
        <f>'03_DADOS_LIMPOS'!A3155</f>
        <v/>
      </c>
      <c r="B3179">
        <f>'03_DADOS_LIMPOS'!C3155</f>
        <v/>
      </c>
      <c r="C3179">
        <f>'03_DADOS_LIMPOS'!D3155</f>
        <v/>
      </c>
      <c r="D3179">
        <f>'03_DADOS_LIMPOS'!K3155</f>
        <v/>
      </c>
      <c r="E3179">
        <f>$B$8+$B$9*D3179</f>
        <v/>
      </c>
      <c r="F3179">
        <f>C3179-E3179</f>
        <v/>
      </c>
      <c r="G3179">
        <f>F3179/$B$11</f>
        <v/>
      </c>
      <c r="H3179">
        <f>ABS(G3179)</f>
        <v/>
      </c>
    </row>
    <row r="3180">
      <c r="A3180">
        <f>'03_DADOS_LIMPOS'!A3156</f>
        <v/>
      </c>
      <c r="B3180">
        <f>'03_DADOS_LIMPOS'!C3156</f>
        <v/>
      </c>
      <c r="C3180">
        <f>'03_DADOS_LIMPOS'!D3156</f>
        <v/>
      </c>
      <c r="D3180">
        <f>'03_DADOS_LIMPOS'!K3156</f>
        <v/>
      </c>
      <c r="E3180">
        <f>$B$8+$B$9*D3180</f>
        <v/>
      </c>
      <c r="F3180">
        <f>C3180-E3180</f>
        <v/>
      </c>
      <c r="G3180">
        <f>F3180/$B$11</f>
        <v/>
      </c>
      <c r="H3180">
        <f>ABS(G3180)</f>
        <v/>
      </c>
    </row>
    <row r="3181">
      <c r="A3181">
        <f>'03_DADOS_LIMPOS'!A3157</f>
        <v/>
      </c>
      <c r="B3181">
        <f>'03_DADOS_LIMPOS'!C3157</f>
        <v/>
      </c>
      <c r="C3181">
        <f>'03_DADOS_LIMPOS'!D3157</f>
        <v/>
      </c>
      <c r="D3181">
        <f>'03_DADOS_LIMPOS'!K3157</f>
        <v/>
      </c>
      <c r="E3181">
        <f>$B$8+$B$9*D3181</f>
        <v/>
      </c>
      <c r="F3181">
        <f>C3181-E3181</f>
        <v/>
      </c>
      <c r="G3181">
        <f>F3181/$B$11</f>
        <v/>
      </c>
      <c r="H3181">
        <f>ABS(G3181)</f>
        <v/>
      </c>
    </row>
    <row r="3182">
      <c r="A3182">
        <f>'03_DADOS_LIMPOS'!A3158</f>
        <v/>
      </c>
      <c r="B3182">
        <f>'03_DADOS_LIMPOS'!C3158</f>
        <v/>
      </c>
      <c r="C3182">
        <f>'03_DADOS_LIMPOS'!D3158</f>
        <v/>
      </c>
      <c r="D3182">
        <f>'03_DADOS_LIMPOS'!K3158</f>
        <v/>
      </c>
      <c r="E3182">
        <f>$B$8+$B$9*D3182</f>
        <v/>
      </c>
      <c r="F3182">
        <f>C3182-E3182</f>
        <v/>
      </c>
      <c r="G3182">
        <f>F3182/$B$11</f>
        <v/>
      </c>
      <c r="H3182">
        <f>ABS(G3182)</f>
        <v/>
      </c>
    </row>
    <row r="3183">
      <c r="A3183">
        <f>'03_DADOS_LIMPOS'!A3159</f>
        <v/>
      </c>
      <c r="B3183">
        <f>'03_DADOS_LIMPOS'!C3159</f>
        <v/>
      </c>
      <c r="C3183">
        <f>'03_DADOS_LIMPOS'!D3159</f>
        <v/>
      </c>
      <c r="D3183">
        <f>'03_DADOS_LIMPOS'!K3159</f>
        <v/>
      </c>
      <c r="E3183">
        <f>$B$8+$B$9*D3183</f>
        <v/>
      </c>
      <c r="F3183">
        <f>C3183-E3183</f>
        <v/>
      </c>
      <c r="G3183">
        <f>F3183/$B$11</f>
        <v/>
      </c>
      <c r="H3183">
        <f>ABS(G3183)</f>
        <v/>
      </c>
    </row>
    <row r="3184">
      <c r="A3184">
        <f>'03_DADOS_LIMPOS'!A3160</f>
        <v/>
      </c>
      <c r="B3184">
        <f>'03_DADOS_LIMPOS'!C3160</f>
        <v/>
      </c>
      <c r="C3184">
        <f>'03_DADOS_LIMPOS'!D3160</f>
        <v/>
      </c>
      <c r="D3184">
        <f>'03_DADOS_LIMPOS'!K3160</f>
        <v/>
      </c>
      <c r="E3184">
        <f>$B$8+$B$9*D3184</f>
        <v/>
      </c>
      <c r="F3184">
        <f>C3184-E3184</f>
        <v/>
      </c>
      <c r="G3184">
        <f>F3184/$B$11</f>
        <v/>
      </c>
      <c r="H3184">
        <f>ABS(G3184)</f>
        <v/>
      </c>
    </row>
    <row r="3185">
      <c r="A3185">
        <f>'03_DADOS_LIMPOS'!A3161</f>
        <v/>
      </c>
      <c r="B3185">
        <f>'03_DADOS_LIMPOS'!C3161</f>
        <v/>
      </c>
      <c r="C3185">
        <f>'03_DADOS_LIMPOS'!D3161</f>
        <v/>
      </c>
      <c r="D3185">
        <f>'03_DADOS_LIMPOS'!K3161</f>
        <v/>
      </c>
      <c r="E3185">
        <f>$B$8+$B$9*D3185</f>
        <v/>
      </c>
      <c r="F3185">
        <f>C3185-E3185</f>
        <v/>
      </c>
      <c r="G3185">
        <f>F3185/$B$11</f>
        <v/>
      </c>
      <c r="H3185">
        <f>ABS(G3185)</f>
        <v/>
      </c>
    </row>
    <row r="3186">
      <c r="A3186">
        <f>'03_DADOS_LIMPOS'!A3162</f>
        <v/>
      </c>
      <c r="B3186">
        <f>'03_DADOS_LIMPOS'!C3162</f>
        <v/>
      </c>
      <c r="C3186">
        <f>'03_DADOS_LIMPOS'!D3162</f>
        <v/>
      </c>
      <c r="D3186">
        <f>'03_DADOS_LIMPOS'!K3162</f>
        <v/>
      </c>
      <c r="E3186">
        <f>$B$8+$B$9*D3186</f>
        <v/>
      </c>
      <c r="F3186">
        <f>C3186-E3186</f>
        <v/>
      </c>
      <c r="G3186">
        <f>F3186/$B$11</f>
        <v/>
      </c>
      <c r="H3186">
        <f>ABS(G3186)</f>
        <v/>
      </c>
    </row>
    <row r="3187">
      <c r="A3187">
        <f>'03_DADOS_LIMPOS'!A3163</f>
        <v/>
      </c>
      <c r="B3187">
        <f>'03_DADOS_LIMPOS'!C3163</f>
        <v/>
      </c>
      <c r="C3187">
        <f>'03_DADOS_LIMPOS'!D3163</f>
        <v/>
      </c>
      <c r="D3187">
        <f>'03_DADOS_LIMPOS'!K3163</f>
        <v/>
      </c>
      <c r="E3187">
        <f>$B$8+$B$9*D3187</f>
        <v/>
      </c>
      <c r="F3187">
        <f>C3187-E3187</f>
        <v/>
      </c>
      <c r="G3187">
        <f>F3187/$B$11</f>
        <v/>
      </c>
      <c r="H3187">
        <f>ABS(G3187)</f>
        <v/>
      </c>
    </row>
    <row r="3188">
      <c r="A3188">
        <f>'03_DADOS_LIMPOS'!A3164</f>
        <v/>
      </c>
      <c r="B3188">
        <f>'03_DADOS_LIMPOS'!C3164</f>
        <v/>
      </c>
      <c r="C3188">
        <f>'03_DADOS_LIMPOS'!D3164</f>
        <v/>
      </c>
      <c r="D3188">
        <f>'03_DADOS_LIMPOS'!K3164</f>
        <v/>
      </c>
      <c r="E3188">
        <f>$B$8+$B$9*D3188</f>
        <v/>
      </c>
      <c r="F3188">
        <f>C3188-E3188</f>
        <v/>
      </c>
      <c r="G3188">
        <f>F3188/$B$11</f>
        <v/>
      </c>
      <c r="H3188">
        <f>ABS(G3188)</f>
        <v/>
      </c>
    </row>
    <row r="3189">
      <c r="A3189">
        <f>'03_DADOS_LIMPOS'!A3165</f>
        <v/>
      </c>
      <c r="B3189">
        <f>'03_DADOS_LIMPOS'!C3165</f>
        <v/>
      </c>
      <c r="C3189">
        <f>'03_DADOS_LIMPOS'!D3165</f>
        <v/>
      </c>
      <c r="D3189">
        <f>'03_DADOS_LIMPOS'!K3165</f>
        <v/>
      </c>
      <c r="E3189">
        <f>$B$8+$B$9*D3189</f>
        <v/>
      </c>
      <c r="F3189">
        <f>C3189-E3189</f>
        <v/>
      </c>
      <c r="G3189">
        <f>F3189/$B$11</f>
        <v/>
      </c>
      <c r="H3189">
        <f>ABS(G3189)</f>
        <v/>
      </c>
    </row>
    <row r="3190">
      <c r="A3190">
        <f>'03_DADOS_LIMPOS'!A3166</f>
        <v/>
      </c>
      <c r="B3190">
        <f>'03_DADOS_LIMPOS'!C3166</f>
        <v/>
      </c>
      <c r="C3190">
        <f>'03_DADOS_LIMPOS'!D3166</f>
        <v/>
      </c>
      <c r="D3190">
        <f>'03_DADOS_LIMPOS'!K3166</f>
        <v/>
      </c>
      <c r="E3190">
        <f>$B$8+$B$9*D3190</f>
        <v/>
      </c>
      <c r="F3190">
        <f>C3190-E3190</f>
        <v/>
      </c>
      <c r="G3190">
        <f>F3190/$B$11</f>
        <v/>
      </c>
      <c r="H3190">
        <f>ABS(G3190)</f>
        <v/>
      </c>
    </row>
    <row r="3191">
      <c r="A3191">
        <f>'03_DADOS_LIMPOS'!A3167</f>
        <v/>
      </c>
      <c r="B3191">
        <f>'03_DADOS_LIMPOS'!C3167</f>
        <v/>
      </c>
      <c r="C3191">
        <f>'03_DADOS_LIMPOS'!D3167</f>
        <v/>
      </c>
      <c r="D3191">
        <f>'03_DADOS_LIMPOS'!K3167</f>
        <v/>
      </c>
      <c r="E3191">
        <f>$B$8+$B$9*D3191</f>
        <v/>
      </c>
      <c r="F3191">
        <f>C3191-E3191</f>
        <v/>
      </c>
      <c r="G3191">
        <f>F3191/$B$11</f>
        <v/>
      </c>
      <c r="H3191">
        <f>ABS(G3191)</f>
        <v/>
      </c>
    </row>
    <row r="3192">
      <c r="A3192">
        <f>'03_DADOS_LIMPOS'!A3168</f>
        <v/>
      </c>
      <c r="B3192">
        <f>'03_DADOS_LIMPOS'!C3168</f>
        <v/>
      </c>
      <c r="C3192">
        <f>'03_DADOS_LIMPOS'!D3168</f>
        <v/>
      </c>
      <c r="D3192">
        <f>'03_DADOS_LIMPOS'!K3168</f>
        <v/>
      </c>
      <c r="E3192">
        <f>$B$8+$B$9*D3192</f>
        <v/>
      </c>
      <c r="F3192">
        <f>C3192-E3192</f>
        <v/>
      </c>
      <c r="G3192">
        <f>F3192/$B$11</f>
        <v/>
      </c>
      <c r="H3192">
        <f>ABS(G3192)</f>
        <v/>
      </c>
    </row>
    <row r="3193">
      <c r="A3193">
        <f>'03_DADOS_LIMPOS'!A3169</f>
        <v/>
      </c>
      <c r="B3193">
        <f>'03_DADOS_LIMPOS'!C3169</f>
        <v/>
      </c>
      <c r="C3193">
        <f>'03_DADOS_LIMPOS'!D3169</f>
        <v/>
      </c>
      <c r="D3193">
        <f>'03_DADOS_LIMPOS'!K3169</f>
        <v/>
      </c>
      <c r="E3193">
        <f>$B$8+$B$9*D3193</f>
        <v/>
      </c>
      <c r="F3193">
        <f>C3193-E3193</f>
        <v/>
      </c>
      <c r="G3193">
        <f>F3193/$B$11</f>
        <v/>
      </c>
      <c r="H3193">
        <f>ABS(G3193)</f>
        <v/>
      </c>
    </row>
    <row r="3194">
      <c r="A3194">
        <f>'03_DADOS_LIMPOS'!A3170</f>
        <v/>
      </c>
      <c r="B3194">
        <f>'03_DADOS_LIMPOS'!C3170</f>
        <v/>
      </c>
      <c r="C3194">
        <f>'03_DADOS_LIMPOS'!D3170</f>
        <v/>
      </c>
      <c r="D3194">
        <f>'03_DADOS_LIMPOS'!K3170</f>
        <v/>
      </c>
      <c r="E3194">
        <f>$B$8+$B$9*D3194</f>
        <v/>
      </c>
      <c r="F3194">
        <f>C3194-E3194</f>
        <v/>
      </c>
      <c r="G3194">
        <f>F3194/$B$11</f>
        <v/>
      </c>
      <c r="H3194">
        <f>ABS(G3194)</f>
        <v/>
      </c>
    </row>
    <row r="3195">
      <c r="A3195">
        <f>'03_DADOS_LIMPOS'!A3171</f>
        <v/>
      </c>
      <c r="B3195">
        <f>'03_DADOS_LIMPOS'!C3171</f>
        <v/>
      </c>
      <c r="C3195">
        <f>'03_DADOS_LIMPOS'!D3171</f>
        <v/>
      </c>
      <c r="D3195">
        <f>'03_DADOS_LIMPOS'!K3171</f>
        <v/>
      </c>
      <c r="E3195">
        <f>$B$8+$B$9*D3195</f>
        <v/>
      </c>
      <c r="F3195">
        <f>C3195-E3195</f>
        <v/>
      </c>
      <c r="G3195">
        <f>F3195/$B$11</f>
        <v/>
      </c>
      <c r="H3195">
        <f>ABS(G3195)</f>
        <v/>
      </c>
    </row>
    <row r="3196">
      <c r="A3196">
        <f>'03_DADOS_LIMPOS'!A3172</f>
        <v/>
      </c>
      <c r="B3196">
        <f>'03_DADOS_LIMPOS'!C3172</f>
        <v/>
      </c>
      <c r="C3196">
        <f>'03_DADOS_LIMPOS'!D3172</f>
        <v/>
      </c>
      <c r="D3196">
        <f>'03_DADOS_LIMPOS'!K3172</f>
        <v/>
      </c>
      <c r="E3196">
        <f>$B$8+$B$9*D3196</f>
        <v/>
      </c>
      <c r="F3196">
        <f>C3196-E3196</f>
        <v/>
      </c>
      <c r="G3196">
        <f>F3196/$B$11</f>
        <v/>
      </c>
      <c r="H3196">
        <f>ABS(G3196)</f>
        <v/>
      </c>
    </row>
    <row r="3197">
      <c r="A3197">
        <f>'03_DADOS_LIMPOS'!A3173</f>
        <v/>
      </c>
      <c r="B3197">
        <f>'03_DADOS_LIMPOS'!C3173</f>
        <v/>
      </c>
      <c r="C3197">
        <f>'03_DADOS_LIMPOS'!D3173</f>
        <v/>
      </c>
      <c r="D3197">
        <f>'03_DADOS_LIMPOS'!K3173</f>
        <v/>
      </c>
      <c r="E3197">
        <f>$B$8+$B$9*D3197</f>
        <v/>
      </c>
      <c r="F3197">
        <f>C3197-E3197</f>
        <v/>
      </c>
      <c r="G3197">
        <f>F3197/$B$11</f>
        <v/>
      </c>
      <c r="H3197">
        <f>ABS(G3197)</f>
        <v/>
      </c>
    </row>
    <row r="3198">
      <c r="A3198">
        <f>'03_DADOS_LIMPOS'!A3174</f>
        <v/>
      </c>
      <c r="B3198">
        <f>'03_DADOS_LIMPOS'!C3174</f>
        <v/>
      </c>
      <c r="C3198">
        <f>'03_DADOS_LIMPOS'!D3174</f>
        <v/>
      </c>
      <c r="D3198">
        <f>'03_DADOS_LIMPOS'!K3174</f>
        <v/>
      </c>
      <c r="E3198">
        <f>$B$8+$B$9*D3198</f>
        <v/>
      </c>
      <c r="F3198">
        <f>C3198-E3198</f>
        <v/>
      </c>
      <c r="G3198">
        <f>F3198/$B$11</f>
        <v/>
      </c>
      <c r="H3198">
        <f>ABS(G3198)</f>
        <v/>
      </c>
    </row>
    <row r="3199">
      <c r="A3199">
        <f>'03_DADOS_LIMPOS'!A3175</f>
        <v/>
      </c>
      <c r="B3199">
        <f>'03_DADOS_LIMPOS'!C3175</f>
        <v/>
      </c>
      <c r="C3199">
        <f>'03_DADOS_LIMPOS'!D3175</f>
        <v/>
      </c>
      <c r="D3199">
        <f>'03_DADOS_LIMPOS'!K3175</f>
        <v/>
      </c>
      <c r="E3199">
        <f>$B$8+$B$9*D3199</f>
        <v/>
      </c>
      <c r="F3199">
        <f>C3199-E3199</f>
        <v/>
      </c>
      <c r="G3199">
        <f>F3199/$B$11</f>
        <v/>
      </c>
      <c r="H3199">
        <f>ABS(G3199)</f>
        <v/>
      </c>
    </row>
    <row r="3200">
      <c r="A3200">
        <f>'03_DADOS_LIMPOS'!A3176</f>
        <v/>
      </c>
      <c r="B3200">
        <f>'03_DADOS_LIMPOS'!C3176</f>
        <v/>
      </c>
      <c r="C3200">
        <f>'03_DADOS_LIMPOS'!D3176</f>
        <v/>
      </c>
      <c r="D3200">
        <f>'03_DADOS_LIMPOS'!K3176</f>
        <v/>
      </c>
      <c r="E3200">
        <f>$B$8+$B$9*D3200</f>
        <v/>
      </c>
      <c r="F3200">
        <f>C3200-E3200</f>
        <v/>
      </c>
      <c r="G3200">
        <f>F3200/$B$11</f>
        <v/>
      </c>
      <c r="H3200">
        <f>ABS(G3200)</f>
        <v/>
      </c>
    </row>
    <row r="3201">
      <c r="A3201">
        <f>'03_DADOS_LIMPOS'!A3177</f>
        <v/>
      </c>
      <c r="B3201">
        <f>'03_DADOS_LIMPOS'!C3177</f>
        <v/>
      </c>
      <c r="C3201">
        <f>'03_DADOS_LIMPOS'!D3177</f>
        <v/>
      </c>
      <c r="D3201">
        <f>'03_DADOS_LIMPOS'!K3177</f>
        <v/>
      </c>
      <c r="E3201">
        <f>$B$8+$B$9*D3201</f>
        <v/>
      </c>
      <c r="F3201">
        <f>C3201-E3201</f>
        <v/>
      </c>
      <c r="G3201">
        <f>F3201/$B$11</f>
        <v/>
      </c>
      <c r="H3201">
        <f>ABS(G3201)</f>
        <v/>
      </c>
    </row>
    <row r="3202">
      <c r="A3202">
        <f>'03_DADOS_LIMPOS'!A3178</f>
        <v/>
      </c>
      <c r="B3202">
        <f>'03_DADOS_LIMPOS'!C3178</f>
        <v/>
      </c>
      <c r="C3202">
        <f>'03_DADOS_LIMPOS'!D3178</f>
        <v/>
      </c>
      <c r="D3202">
        <f>'03_DADOS_LIMPOS'!K3178</f>
        <v/>
      </c>
      <c r="E3202">
        <f>$B$8+$B$9*D3202</f>
        <v/>
      </c>
      <c r="F3202">
        <f>C3202-E3202</f>
        <v/>
      </c>
      <c r="G3202">
        <f>F3202/$B$11</f>
        <v/>
      </c>
      <c r="H3202">
        <f>ABS(G3202)</f>
        <v/>
      </c>
    </row>
    <row r="3203">
      <c r="A3203">
        <f>'03_DADOS_LIMPOS'!A3179</f>
        <v/>
      </c>
      <c r="B3203">
        <f>'03_DADOS_LIMPOS'!C3179</f>
        <v/>
      </c>
      <c r="C3203">
        <f>'03_DADOS_LIMPOS'!D3179</f>
        <v/>
      </c>
      <c r="D3203">
        <f>'03_DADOS_LIMPOS'!K3179</f>
        <v/>
      </c>
      <c r="E3203">
        <f>$B$8+$B$9*D3203</f>
        <v/>
      </c>
      <c r="F3203">
        <f>C3203-E3203</f>
        <v/>
      </c>
      <c r="G3203">
        <f>F3203/$B$11</f>
        <v/>
      </c>
      <c r="H3203">
        <f>ABS(G3203)</f>
        <v/>
      </c>
    </row>
    <row r="3204">
      <c r="A3204">
        <f>'03_DADOS_LIMPOS'!A3180</f>
        <v/>
      </c>
      <c r="B3204">
        <f>'03_DADOS_LIMPOS'!C3180</f>
        <v/>
      </c>
      <c r="C3204">
        <f>'03_DADOS_LIMPOS'!D3180</f>
        <v/>
      </c>
      <c r="D3204">
        <f>'03_DADOS_LIMPOS'!K3180</f>
        <v/>
      </c>
      <c r="E3204">
        <f>$B$8+$B$9*D3204</f>
        <v/>
      </c>
      <c r="F3204">
        <f>C3204-E3204</f>
        <v/>
      </c>
      <c r="G3204">
        <f>F3204/$B$11</f>
        <v/>
      </c>
      <c r="H3204">
        <f>ABS(G3204)</f>
        <v/>
      </c>
    </row>
    <row r="3205">
      <c r="A3205">
        <f>'03_DADOS_LIMPOS'!A3181</f>
        <v/>
      </c>
      <c r="B3205">
        <f>'03_DADOS_LIMPOS'!C3181</f>
        <v/>
      </c>
      <c r="C3205">
        <f>'03_DADOS_LIMPOS'!D3181</f>
        <v/>
      </c>
      <c r="D3205">
        <f>'03_DADOS_LIMPOS'!K3181</f>
        <v/>
      </c>
      <c r="E3205">
        <f>$B$8+$B$9*D3205</f>
        <v/>
      </c>
      <c r="F3205">
        <f>C3205-E3205</f>
        <v/>
      </c>
      <c r="G3205">
        <f>F3205/$B$11</f>
        <v/>
      </c>
      <c r="H3205">
        <f>ABS(G3205)</f>
        <v/>
      </c>
    </row>
    <row r="3206">
      <c r="A3206">
        <f>'03_DADOS_LIMPOS'!A3182</f>
        <v/>
      </c>
      <c r="B3206">
        <f>'03_DADOS_LIMPOS'!C3182</f>
        <v/>
      </c>
      <c r="C3206">
        <f>'03_DADOS_LIMPOS'!D3182</f>
        <v/>
      </c>
      <c r="D3206">
        <f>'03_DADOS_LIMPOS'!K3182</f>
        <v/>
      </c>
      <c r="E3206">
        <f>$B$8+$B$9*D3206</f>
        <v/>
      </c>
      <c r="F3206">
        <f>C3206-E3206</f>
        <v/>
      </c>
      <c r="G3206">
        <f>F3206/$B$11</f>
        <v/>
      </c>
      <c r="H3206">
        <f>ABS(G3206)</f>
        <v/>
      </c>
    </row>
    <row r="3207">
      <c r="A3207">
        <f>'03_DADOS_LIMPOS'!A3183</f>
        <v/>
      </c>
      <c r="B3207">
        <f>'03_DADOS_LIMPOS'!C3183</f>
        <v/>
      </c>
      <c r="C3207">
        <f>'03_DADOS_LIMPOS'!D3183</f>
        <v/>
      </c>
      <c r="D3207">
        <f>'03_DADOS_LIMPOS'!K3183</f>
        <v/>
      </c>
      <c r="E3207">
        <f>$B$8+$B$9*D3207</f>
        <v/>
      </c>
      <c r="F3207">
        <f>C3207-E3207</f>
        <v/>
      </c>
      <c r="G3207">
        <f>F3207/$B$11</f>
        <v/>
      </c>
      <c r="H3207">
        <f>ABS(G3207)</f>
        <v/>
      </c>
    </row>
    <row r="3208">
      <c r="A3208">
        <f>'03_DADOS_LIMPOS'!A3184</f>
        <v/>
      </c>
      <c r="B3208">
        <f>'03_DADOS_LIMPOS'!C3184</f>
        <v/>
      </c>
      <c r="C3208">
        <f>'03_DADOS_LIMPOS'!D3184</f>
        <v/>
      </c>
      <c r="D3208">
        <f>'03_DADOS_LIMPOS'!K3184</f>
        <v/>
      </c>
      <c r="E3208">
        <f>$B$8+$B$9*D3208</f>
        <v/>
      </c>
      <c r="F3208">
        <f>C3208-E3208</f>
        <v/>
      </c>
      <c r="G3208">
        <f>F3208/$B$11</f>
        <v/>
      </c>
      <c r="H3208">
        <f>ABS(G3208)</f>
        <v/>
      </c>
    </row>
    <row r="3209">
      <c r="A3209">
        <f>'03_DADOS_LIMPOS'!A3185</f>
        <v/>
      </c>
      <c r="B3209">
        <f>'03_DADOS_LIMPOS'!C3185</f>
        <v/>
      </c>
      <c r="C3209">
        <f>'03_DADOS_LIMPOS'!D3185</f>
        <v/>
      </c>
      <c r="D3209">
        <f>'03_DADOS_LIMPOS'!K3185</f>
        <v/>
      </c>
      <c r="E3209">
        <f>$B$8+$B$9*D3209</f>
        <v/>
      </c>
      <c r="F3209">
        <f>C3209-E3209</f>
        <v/>
      </c>
      <c r="G3209">
        <f>F3209/$B$11</f>
        <v/>
      </c>
      <c r="H3209">
        <f>ABS(G3209)</f>
        <v/>
      </c>
    </row>
    <row r="3210">
      <c r="A3210">
        <f>'03_DADOS_LIMPOS'!A3186</f>
        <v/>
      </c>
      <c r="B3210">
        <f>'03_DADOS_LIMPOS'!C3186</f>
        <v/>
      </c>
      <c r="C3210">
        <f>'03_DADOS_LIMPOS'!D3186</f>
        <v/>
      </c>
      <c r="D3210">
        <f>'03_DADOS_LIMPOS'!K3186</f>
        <v/>
      </c>
      <c r="E3210">
        <f>$B$8+$B$9*D3210</f>
        <v/>
      </c>
      <c r="F3210">
        <f>C3210-E3210</f>
        <v/>
      </c>
      <c r="G3210">
        <f>F3210/$B$11</f>
        <v/>
      </c>
      <c r="H3210">
        <f>ABS(G3210)</f>
        <v/>
      </c>
    </row>
    <row r="3211">
      <c r="A3211">
        <f>'03_DADOS_LIMPOS'!A3187</f>
        <v/>
      </c>
      <c r="B3211">
        <f>'03_DADOS_LIMPOS'!C3187</f>
        <v/>
      </c>
      <c r="C3211">
        <f>'03_DADOS_LIMPOS'!D3187</f>
        <v/>
      </c>
      <c r="D3211">
        <f>'03_DADOS_LIMPOS'!K3187</f>
        <v/>
      </c>
      <c r="E3211">
        <f>$B$8+$B$9*D3211</f>
        <v/>
      </c>
      <c r="F3211">
        <f>C3211-E3211</f>
        <v/>
      </c>
      <c r="G3211">
        <f>F3211/$B$11</f>
        <v/>
      </c>
      <c r="H3211">
        <f>ABS(G3211)</f>
        <v/>
      </c>
    </row>
    <row r="3212">
      <c r="A3212">
        <f>'03_DADOS_LIMPOS'!A3188</f>
        <v/>
      </c>
      <c r="B3212">
        <f>'03_DADOS_LIMPOS'!C3188</f>
        <v/>
      </c>
      <c r="C3212">
        <f>'03_DADOS_LIMPOS'!D3188</f>
        <v/>
      </c>
      <c r="D3212">
        <f>'03_DADOS_LIMPOS'!K3188</f>
        <v/>
      </c>
      <c r="E3212">
        <f>$B$8+$B$9*D3212</f>
        <v/>
      </c>
      <c r="F3212">
        <f>C3212-E3212</f>
        <v/>
      </c>
      <c r="G3212">
        <f>F3212/$B$11</f>
        <v/>
      </c>
      <c r="H3212">
        <f>ABS(G3212)</f>
        <v/>
      </c>
    </row>
    <row r="3213">
      <c r="A3213">
        <f>'03_DADOS_LIMPOS'!A3189</f>
        <v/>
      </c>
      <c r="B3213">
        <f>'03_DADOS_LIMPOS'!C3189</f>
        <v/>
      </c>
      <c r="C3213">
        <f>'03_DADOS_LIMPOS'!D3189</f>
        <v/>
      </c>
      <c r="D3213">
        <f>'03_DADOS_LIMPOS'!K3189</f>
        <v/>
      </c>
      <c r="E3213">
        <f>$B$8+$B$9*D3213</f>
        <v/>
      </c>
      <c r="F3213">
        <f>C3213-E3213</f>
        <v/>
      </c>
      <c r="G3213">
        <f>F3213/$B$11</f>
        <v/>
      </c>
      <c r="H3213">
        <f>ABS(G3213)</f>
        <v/>
      </c>
    </row>
    <row r="3214">
      <c r="A3214">
        <f>'03_DADOS_LIMPOS'!A3190</f>
        <v/>
      </c>
      <c r="B3214">
        <f>'03_DADOS_LIMPOS'!C3190</f>
        <v/>
      </c>
      <c r="C3214">
        <f>'03_DADOS_LIMPOS'!D3190</f>
        <v/>
      </c>
      <c r="D3214">
        <f>'03_DADOS_LIMPOS'!K3190</f>
        <v/>
      </c>
      <c r="E3214">
        <f>$B$8+$B$9*D3214</f>
        <v/>
      </c>
      <c r="F3214">
        <f>C3214-E3214</f>
        <v/>
      </c>
      <c r="G3214">
        <f>F3214/$B$11</f>
        <v/>
      </c>
      <c r="H3214">
        <f>ABS(G3214)</f>
        <v/>
      </c>
    </row>
    <row r="3215">
      <c r="A3215">
        <f>'03_DADOS_LIMPOS'!A3191</f>
        <v/>
      </c>
      <c r="B3215">
        <f>'03_DADOS_LIMPOS'!C3191</f>
        <v/>
      </c>
      <c r="C3215">
        <f>'03_DADOS_LIMPOS'!D3191</f>
        <v/>
      </c>
      <c r="D3215">
        <f>'03_DADOS_LIMPOS'!K3191</f>
        <v/>
      </c>
      <c r="E3215">
        <f>$B$8+$B$9*D3215</f>
        <v/>
      </c>
      <c r="F3215">
        <f>C3215-E3215</f>
        <v/>
      </c>
      <c r="G3215">
        <f>F3215/$B$11</f>
        <v/>
      </c>
      <c r="H3215">
        <f>ABS(G3215)</f>
        <v/>
      </c>
    </row>
    <row r="3216">
      <c r="A3216">
        <f>'03_DADOS_LIMPOS'!A3192</f>
        <v/>
      </c>
      <c r="B3216">
        <f>'03_DADOS_LIMPOS'!C3192</f>
        <v/>
      </c>
      <c r="C3216">
        <f>'03_DADOS_LIMPOS'!D3192</f>
        <v/>
      </c>
      <c r="D3216">
        <f>'03_DADOS_LIMPOS'!K3192</f>
        <v/>
      </c>
      <c r="E3216">
        <f>$B$8+$B$9*D3216</f>
        <v/>
      </c>
      <c r="F3216">
        <f>C3216-E3216</f>
        <v/>
      </c>
      <c r="G3216">
        <f>F3216/$B$11</f>
        <v/>
      </c>
      <c r="H3216">
        <f>ABS(G3216)</f>
        <v/>
      </c>
    </row>
    <row r="3217">
      <c r="A3217">
        <f>'03_DADOS_LIMPOS'!A3193</f>
        <v/>
      </c>
      <c r="B3217">
        <f>'03_DADOS_LIMPOS'!C3193</f>
        <v/>
      </c>
      <c r="C3217">
        <f>'03_DADOS_LIMPOS'!D3193</f>
        <v/>
      </c>
      <c r="D3217">
        <f>'03_DADOS_LIMPOS'!K3193</f>
        <v/>
      </c>
      <c r="E3217">
        <f>$B$8+$B$9*D3217</f>
        <v/>
      </c>
      <c r="F3217">
        <f>C3217-E3217</f>
        <v/>
      </c>
      <c r="G3217">
        <f>F3217/$B$11</f>
        <v/>
      </c>
      <c r="H3217">
        <f>ABS(G3217)</f>
        <v/>
      </c>
    </row>
    <row r="3218">
      <c r="A3218">
        <f>'03_DADOS_LIMPOS'!A3194</f>
        <v/>
      </c>
      <c r="B3218">
        <f>'03_DADOS_LIMPOS'!C3194</f>
        <v/>
      </c>
      <c r="C3218">
        <f>'03_DADOS_LIMPOS'!D3194</f>
        <v/>
      </c>
      <c r="D3218">
        <f>'03_DADOS_LIMPOS'!K3194</f>
        <v/>
      </c>
      <c r="E3218">
        <f>$B$8+$B$9*D3218</f>
        <v/>
      </c>
      <c r="F3218">
        <f>C3218-E3218</f>
        <v/>
      </c>
      <c r="G3218">
        <f>F3218/$B$11</f>
        <v/>
      </c>
      <c r="H3218">
        <f>ABS(G3218)</f>
        <v/>
      </c>
    </row>
    <row r="3219">
      <c r="A3219">
        <f>'03_DADOS_LIMPOS'!A3195</f>
        <v/>
      </c>
      <c r="B3219">
        <f>'03_DADOS_LIMPOS'!C3195</f>
        <v/>
      </c>
      <c r="C3219">
        <f>'03_DADOS_LIMPOS'!D3195</f>
        <v/>
      </c>
      <c r="D3219">
        <f>'03_DADOS_LIMPOS'!K3195</f>
        <v/>
      </c>
      <c r="E3219">
        <f>$B$8+$B$9*D3219</f>
        <v/>
      </c>
      <c r="F3219">
        <f>C3219-E3219</f>
        <v/>
      </c>
      <c r="G3219">
        <f>F3219/$B$11</f>
        <v/>
      </c>
      <c r="H3219">
        <f>ABS(G3219)</f>
        <v/>
      </c>
    </row>
    <row r="3220">
      <c r="A3220">
        <f>'03_DADOS_LIMPOS'!A3196</f>
        <v/>
      </c>
      <c r="B3220">
        <f>'03_DADOS_LIMPOS'!C3196</f>
        <v/>
      </c>
      <c r="C3220">
        <f>'03_DADOS_LIMPOS'!D3196</f>
        <v/>
      </c>
      <c r="D3220">
        <f>'03_DADOS_LIMPOS'!K3196</f>
        <v/>
      </c>
      <c r="E3220">
        <f>$B$8+$B$9*D3220</f>
        <v/>
      </c>
      <c r="F3220">
        <f>C3220-E3220</f>
        <v/>
      </c>
      <c r="G3220">
        <f>F3220/$B$11</f>
        <v/>
      </c>
      <c r="H3220">
        <f>ABS(G3220)</f>
        <v/>
      </c>
    </row>
    <row r="3221">
      <c r="A3221">
        <f>'03_DADOS_LIMPOS'!A3197</f>
        <v/>
      </c>
      <c r="B3221">
        <f>'03_DADOS_LIMPOS'!C3197</f>
        <v/>
      </c>
      <c r="C3221">
        <f>'03_DADOS_LIMPOS'!D3197</f>
        <v/>
      </c>
      <c r="D3221">
        <f>'03_DADOS_LIMPOS'!K3197</f>
        <v/>
      </c>
      <c r="E3221">
        <f>$B$8+$B$9*D3221</f>
        <v/>
      </c>
      <c r="F3221">
        <f>C3221-E3221</f>
        <v/>
      </c>
      <c r="G3221">
        <f>F3221/$B$11</f>
        <v/>
      </c>
      <c r="H3221">
        <f>ABS(G3221)</f>
        <v/>
      </c>
    </row>
    <row r="3222">
      <c r="A3222">
        <f>'03_DADOS_LIMPOS'!A3198</f>
        <v/>
      </c>
      <c r="B3222">
        <f>'03_DADOS_LIMPOS'!C3198</f>
        <v/>
      </c>
      <c r="C3222">
        <f>'03_DADOS_LIMPOS'!D3198</f>
        <v/>
      </c>
      <c r="D3222">
        <f>'03_DADOS_LIMPOS'!K3198</f>
        <v/>
      </c>
      <c r="E3222">
        <f>$B$8+$B$9*D3222</f>
        <v/>
      </c>
      <c r="F3222">
        <f>C3222-E3222</f>
        <v/>
      </c>
      <c r="G3222">
        <f>F3222/$B$11</f>
        <v/>
      </c>
      <c r="H3222">
        <f>ABS(G3222)</f>
        <v/>
      </c>
    </row>
    <row r="3223">
      <c r="A3223">
        <f>'03_DADOS_LIMPOS'!A3199</f>
        <v/>
      </c>
      <c r="B3223">
        <f>'03_DADOS_LIMPOS'!C3199</f>
        <v/>
      </c>
      <c r="C3223">
        <f>'03_DADOS_LIMPOS'!D3199</f>
        <v/>
      </c>
      <c r="D3223">
        <f>'03_DADOS_LIMPOS'!K3199</f>
        <v/>
      </c>
      <c r="E3223">
        <f>$B$8+$B$9*D3223</f>
        <v/>
      </c>
      <c r="F3223">
        <f>C3223-E3223</f>
        <v/>
      </c>
      <c r="G3223">
        <f>F3223/$B$11</f>
        <v/>
      </c>
      <c r="H3223">
        <f>ABS(G3223)</f>
        <v/>
      </c>
    </row>
    <row r="3224">
      <c r="A3224">
        <f>'03_DADOS_LIMPOS'!A3200</f>
        <v/>
      </c>
      <c r="B3224">
        <f>'03_DADOS_LIMPOS'!C3200</f>
        <v/>
      </c>
      <c r="C3224">
        <f>'03_DADOS_LIMPOS'!D3200</f>
        <v/>
      </c>
      <c r="D3224">
        <f>'03_DADOS_LIMPOS'!K3200</f>
        <v/>
      </c>
      <c r="E3224">
        <f>$B$8+$B$9*D3224</f>
        <v/>
      </c>
      <c r="F3224">
        <f>C3224-E3224</f>
        <v/>
      </c>
      <c r="G3224">
        <f>F3224/$B$11</f>
        <v/>
      </c>
      <c r="H3224">
        <f>ABS(G3224)</f>
        <v/>
      </c>
    </row>
    <row r="3225">
      <c r="A3225">
        <f>'03_DADOS_LIMPOS'!A3201</f>
        <v/>
      </c>
      <c r="B3225">
        <f>'03_DADOS_LIMPOS'!C3201</f>
        <v/>
      </c>
      <c r="C3225">
        <f>'03_DADOS_LIMPOS'!D3201</f>
        <v/>
      </c>
      <c r="D3225">
        <f>'03_DADOS_LIMPOS'!K3201</f>
        <v/>
      </c>
      <c r="E3225">
        <f>$B$8+$B$9*D3225</f>
        <v/>
      </c>
      <c r="F3225">
        <f>C3225-E3225</f>
        <v/>
      </c>
      <c r="G3225">
        <f>F3225/$B$11</f>
        <v/>
      </c>
      <c r="H3225">
        <f>ABS(G3225)</f>
        <v/>
      </c>
    </row>
    <row r="3226">
      <c r="A3226">
        <f>'03_DADOS_LIMPOS'!A3202</f>
        <v/>
      </c>
      <c r="B3226">
        <f>'03_DADOS_LIMPOS'!C3202</f>
        <v/>
      </c>
      <c r="C3226">
        <f>'03_DADOS_LIMPOS'!D3202</f>
        <v/>
      </c>
      <c r="D3226">
        <f>'03_DADOS_LIMPOS'!K3202</f>
        <v/>
      </c>
      <c r="E3226">
        <f>$B$8+$B$9*D3226</f>
        <v/>
      </c>
      <c r="F3226">
        <f>C3226-E3226</f>
        <v/>
      </c>
      <c r="G3226">
        <f>F3226/$B$11</f>
        <v/>
      </c>
      <c r="H3226">
        <f>ABS(G3226)</f>
        <v/>
      </c>
    </row>
    <row r="3227">
      <c r="A3227">
        <f>'03_DADOS_LIMPOS'!A3203</f>
        <v/>
      </c>
      <c r="B3227">
        <f>'03_DADOS_LIMPOS'!C3203</f>
        <v/>
      </c>
      <c r="C3227">
        <f>'03_DADOS_LIMPOS'!D3203</f>
        <v/>
      </c>
      <c r="D3227">
        <f>'03_DADOS_LIMPOS'!K3203</f>
        <v/>
      </c>
      <c r="E3227">
        <f>$B$8+$B$9*D3227</f>
        <v/>
      </c>
      <c r="F3227">
        <f>C3227-E3227</f>
        <v/>
      </c>
      <c r="G3227">
        <f>F3227/$B$11</f>
        <v/>
      </c>
      <c r="H3227">
        <f>ABS(G3227)</f>
        <v/>
      </c>
    </row>
    <row r="3228">
      <c r="A3228">
        <f>'03_DADOS_LIMPOS'!A3204</f>
        <v/>
      </c>
      <c r="B3228">
        <f>'03_DADOS_LIMPOS'!C3204</f>
        <v/>
      </c>
      <c r="C3228">
        <f>'03_DADOS_LIMPOS'!D3204</f>
        <v/>
      </c>
      <c r="D3228">
        <f>'03_DADOS_LIMPOS'!K3204</f>
        <v/>
      </c>
      <c r="E3228">
        <f>$B$8+$B$9*D3228</f>
        <v/>
      </c>
      <c r="F3228">
        <f>C3228-E3228</f>
        <v/>
      </c>
      <c r="G3228">
        <f>F3228/$B$11</f>
        <v/>
      </c>
      <c r="H3228">
        <f>ABS(G3228)</f>
        <v/>
      </c>
    </row>
    <row r="3229">
      <c r="A3229">
        <f>'03_DADOS_LIMPOS'!A3205</f>
        <v/>
      </c>
      <c r="B3229">
        <f>'03_DADOS_LIMPOS'!C3205</f>
        <v/>
      </c>
      <c r="C3229">
        <f>'03_DADOS_LIMPOS'!D3205</f>
        <v/>
      </c>
      <c r="D3229">
        <f>'03_DADOS_LIMPOS'!K3205</f>
        <v/>
      </c>
      <c r="E3229">
        <f>$B$8+$B$9*D3229</f>
        <v/>
      </c>
      <c r="F3229">
        <f>C3229-E3229</f>
        <v/>
      </c>
      <c r="G3229">
        <f>F3229/$B$11</f>
        <v/>
      </c>
      <c r="H3229">
        <f>ABS(G3229)</f>
        <v/>
      </c>
    </row>
    <row r="3230">
      <c r="A3230">
        <f>'03_DADOS_LIMPOS'!A3206</f>
        <v/>
      </c>
      <c r="B3230">
        <f>'03_DADOS_LIMPOS'!C3206</f>
        <v/>
      </c>
      <c r="C3230">
        <f>'03_DADOS_LIMPOS'!D3206</f>
        <v/>
      </c>
      <c r="D3230">
        <f>'03_DADOS_LIMPOS'!K3206</f>
        <v/>
      </c>
      <c r="E3230">
        <f>$B$8+$B$9*D3230</f>
        <v/>
      </c>
      <c r="F3230">
        <f>C3230-E3230</f>
        <v/>
      </c>
      <c r="G3230">
        <f>F3230/$B$11</f>
        <v/>
      </c>
      <c r="H3230">
        <f>ABS(G3230)</f>
        <v/>
      </c>
    </row>
    <row r="3231">
      <c r="A3231">
        <f>'03_DADOS_LIMPOS'!A3207</f>
        <v/>
      </c>
      <c r="B3231">
        <f>'03_DADOS_LIMPOS'!C3207</f>
        <v/>
      </c>
      <c r="C3231">
        <f>'03_DADOS_LIMPOS'!D3207</f>
        <v/>
      </c>
      <c r="D3231">
        <f>'03_DADOS_LIMPOS'!K3207</f>
        <v/>
      </c>
      <c r="E3231">
        <f>$B$8+$B$9*D3231</f>
        <v/>
      </c>
      <c r="F3231">
        <f>C3231-E3231</f>
        <v/>
      </c>
      <c r="G3231">
        <f>F3231/$B$11</f>
        <v/>
      </c>
      <c r="H3231">
        <f>ABS(G3231)</f>
        <v/>
      </c>
    </row>
    <row r="3232">
      <c r="A3232">
        <f>'03_DADOS_LIMPOS'!A3208</f>
        <v/>
      </c>
      <c r="B3232">
        <f>'03_DADOS_LIMPOS'!C3208</f>
        <v/>
      </c>
      <c r="C3232">
        <f>'03_DADOS_LIMPOS'!D3208</f>
        <v/>
      </c>
      <c r="D3232">
        <f>'03_DADOS_LIMPOS'!K3208</f>
        <v/>
      </c>
      <c r="E3232">
        <f>$B$8+$B$9*D3232</f>
        <v/>
      </c>
      <c r="F3232">
        <f>C3232-E3232</f>
        <v/>
      </c>
      <c r="G3232">
        <f>F3232/$B$11</f>
        <v/>
      </c>
      <c r="H3232">
        <f>ABS(G3232)</f>
        <v/>
      </c>
    </row>
    <row r="3233">
      <c r="A3233">
        <f>'03_DADOS_LIMPOS'!A3209</f>
        <v/>
      </c>
      <c r="B3233">
        <f>'03_DADOS_LIMPOS'!C3209</f>
        <v/>
      </c>
      <c r="C3233">
        <f>'03_DADOS_LIMPOS'!D3209</f>
        <v/>
      </c>
      <c r="D3233">
        <f>'03_DADOS_LIMPOS'!K3209</f>
        <v/>
      </c>
      <c r="E3233">
        <f>$B$8+$B$9*D3233</f>
        <v/>
      </c>
      <c r="F3233">
        <f>C3233-E3233</f>
        <v/>
      </c>
      <c r="G3233">
        <f>F3233/$B$11</f>
        <v/>
      </c>
      <c r="H3233">
        <f>ABS(G3233)</f>
        <v/>
      </c>
    </row>
    <row r="3234">
      <c r="A3234">
        <f>'03_DADOS_LIMPOS'!A3210</f>
        <v/>
      </c>
      <c r="B3234">
        <f>'03_DADOS_LIMPOS'!C3210</f>
        <v/>
      </c>
      <c r="C3234">
        <f>'03_DADOS_LIMPOS'!D3210</f>
        <v/>
      </c>
      <c r="D3234">
        <f>'03_DADOS_LIMPOS'!K3210</f>
        <v/>
      </c>
      <c r="E3234">
        <f>$B$8+$B$9*D3234</f>
        <v/>
      </c>
      <c r="F3234">
        <f>C3234-E3234</f>
        <v/>
      </c>
      <c r="G3234">
        <f>F3234/$B$11</f>
        <v/>
      </c>
      <c r="H3234">
        <f>ABS(G3234)</f>
        <v/>
      </c>
    </row>
    <row r="3235">
      <c r="A3235">
        <f>'03_DADOS_LIMPOS'!A3211</f>
        <v/>
      </c>
      <c r="B3235">
        <f>'03_DADOS_LIMPOS'!C3211</f>
        <v/>
      </c>
      <c r="C3235">
        <f>'03_DADOS_LIMPOS'!D3211</f>
        <v/>
      </c>
      <c r="D3235">
        <f>'03_DADOS_LIMPOS'!K3211</f>
        <v/>
      </c>
      <c r="E3235">
        <f>$B$8+$B$9*D3235</f>
        <v/>
      </c>
      <c r="F3235">
        <f>C3235-E3235</f>
        <v/>
      </c>
      <c r="G3235">
        <f>F3235/$B$11</f>
        <v/>
      </c>
      <c r="H3235">
        <f>ABS(G3235)</f>
        <v/>
      </c>
    </row>
    <row r="3236">
      <c r="A3236">
        <f>'03_DADOS_LIMPOS'!A3212</f>
        <v/>
      </c>
      <c r="B3236">
        <f>'03_DADOS_LIMPOS'!C3212</f>
        <v/>
      </c>
      <c r="C3236">
        <f>'03_DADOS_LIMPOS'!D3212</f>
        <v/>
      </c>
      <c r="D3236">
        <f>'03_DADOS_LIMPOS'!K3212</f>
        <v/>
      </c>
      <c r="E3236">
        <f>$B$8+$B$9*D3236</f>
        <v/>
      </c>
      <c r="F3236">
        <f>C3236-E3236</f>
        <v/>
      </c>
      <c r="G3236">
        <f>F3236/$B$11</f>
        <v/>
      </c>
      <c r="H3236">
        <f>ABS(G3236)</f>
        <v/>
      </c>
    </row>
    <row r="3237">
      <c r="A3237">
        <f>'03_DADOS_LIMPOS'!A3213</f>
        <v/>
      </c>
      <c r="B3237">
        <f>'03_DADOS_LIMPOS'!C3213</f>
        <v/>
      </c>
      <c r="C3237">
        <f>'03_DADOS_LIMPOS'!D3213</f>
        <v/>
      </c>
      <c r="D3237">
        <f>'03_DADOS_LIMPOS'!K3213</f>
        <v/>
      </c>
      <c r="E3237">
        <f>$B$8+$B$9*D3237</f>
        <v/>
      </c>
      <c r="F3237">
        <f>C3237-E3237</f>
        <v/>
      </c>
      <c r="G3237">
        <f>F3237/$B$11</f>
        <v/>
      </c>
      <c r="H3237">
        <f>ABS(G3237)</f>
        <v/>
      </c>
    </row>
    <row r="3238">
      <c r="A3238">
        <f>'03_DADOS_LIMPOS'!A3214</f>
        <v/>
      </c>
      <c r="B3238">
        <f>'03_DADOS_LIMPOS'!C3214</f>
        <v/>
      </c>
      <c r="C3238">
        <f>'03_DADOS_LIMPOS'!D3214</f>
        <v/>
      </c>
      <c r="D3238">
        <f>'03_DADOS_LIMPOS'!K3214</f>
        <v/>
      </c>
      <c r="E3238">
        <f>$B$8+$B$9*D3238</f>
        <v/>
      </c>
      <c r="F3238">
        <f>C3238-E3238</f>
        <v/>
      </c>
      <c r="G3238">
        <f>F3238/$B$11</f>
        <v/>
      </c>
      <c r="H3238">
        <f>ABS(G3238)</f>
        <v/>
      </c>
    </row>
    <row r="3239">
      <c r="A3239">
        <f>'03_DADOS_LIMPOS'!A3215</f>
        <v/>
      </c>
      <c r="B3239">
        <f>'03_DADOS_LIMPOS'!C3215</f>
        <v/>
      </c>
      <c r="C3239">
        <f>'03_DADOS_LIMPOS'!D3215</f>
        <v/>
      </c>
      <c r="D3239">
        <f>'03_DADOS_LIMPOS'!K3215</f>
        <v/>
      </c>
      <c r="E3239">
        <f>$B$8+$B$9*D3239</f>
        <v/>
      </c>
      <c r="F3239">
        <f>C3239-E3239</f>
        <v/>
      </c>
      <c r="G3239">
        <f>F3239/$B$11</f>
        <v/>
      </c>
      <c r="H3239">
        <f>ABS(G3239)</f>
        <v/>
      </c>
    </row>
    <row r="3240">
      <c r="A3240">
        <f>'03_DADOS_LIMPOS'!A3216</f>
        <v/>
      </c>
      <c r="B3240">
        <f>'03_DADOS_LIMPOS'!C3216</f>
        <v/>
      </c>
      <c r="C3240">
        <f>'03_DADOS_LIMPOS'!D3216</f>
        <v/>
      </c>
      <c r="D3240">
        <f>'03_DADOS_LIMPOS'!K3216</f>
        <v/>
      </c>
      <c r="E3240">
        <f>$B$8+$B$9*D3240</f>
        <v/>
      </c>
      <c r="F3240">
        <f>C3240-E3240</f>
        <v/>
      </c>
      <c r="G3240">
        <f>F3240/$B$11</f>
        <v/>
      </c>
      <c r="H3240">
        <f>ABS(G3240)</f>
        <v/>
      </c>
    </row>
    <row r="3241">
      <c r="A3241">
        <f>'03_DADOS_LIMPOS'!A3217</f>
        <v/>
      </c>
      <c r="B3241">
        <f>'03_DADOS_LIMPOS'!C3217</f>
        <v/>
      </c>
      <c r="C3241">
        <f>'03_DADOS_LIMPOS'!D3217</f>
        <v/>
      </c>
      <c r="D3241">
        <f>'03_DADOS_LIMPOS'!K3217</f>
        <v/>
      </c>
      <c r="E3241">
        <f>$B$8+$B$9*D3241</f>
        <v/>
      </c>
      <c r="F3241">
        <f>C3241-E3241</f>
        <v/>
      </c>
      <c r="G3241">
        <f>F3241/$B$11</f>
        <v/>
      </c>
      <c r="H3241">
        <f>ABS(G3241)</f>
        <v/>
      </c>
    </row>
    <row r="3242">
      <c r="A3242">
        <f>'03_DADOS_LIMPOS'!A3218</f>
        <v/>
      </c>
      <c r="B3242">
        <f>'03_DADOS_LIMPOS'!C3218</f>
        <v/>
      </c>
      <c r="C3242">
        <f>'03_DADOS_LIMPOS'!D3218</f>
        <v/>
      </c>
      <c r="D3242">
        <f>'03_DADOS_LIMPOS'!K3218</f>
        <v/>
      </c>
      <c r="E3242">
        <f>$B$8+$B$9*D3242</f>
        <v/>
      </c>
      <c r="F3242">
        <f>C3242-E3242</f>
        <v/>
      </c>
      <c r="G3242">
        <f>F3242/$B$11</f>
        <v/>
      </c>
      <c r="H3242">
        <f>ABS(G3242)</f>
        <v/>
      </c>
    </row>
    <row r="3243">
      <c r="A3243">
        <f>'03_DADOS_LIMPOS'!A3219</f>
        <v/>
      </c>
      <c r="B3243">
        <f>'03_DADOS_LIMPOS'!C3219</f>
        <v/>
      </c>
      <c r="C3243">
        <f>'03_DADOS_LIMPOS'!D3219</f>
        <v/>
      </c>
      <c r="D3243">
        <f>'03_DADOS_LIMPOS'!K3219</f>
        <v/>
      </c>
      <c r="E3243">
        <f>$B$8+$B$9*D3243</f>
        <v/>
      </c>
      <c r="F3243">
        <f>C3243-E3243</f>
        <v/>
      </c>
      <c r="G3243">
        <f>F3243/$B$11</f>
        <v/>
      </c>
      <c r="H3243">
        <f>ABS(G3243)</f>
        <v/>
      </c>
    </row>
    <row r="3244">
      <c r="A3244">
        <f>'03_DADOS_LIMPOS'!A3220</f>
        <v/>
      </c>
      <c r="B3244">
        <f>'03_DADOS_LIMPOS'!C3220</f>
        <v/>
      </c>
      <c r="C3244">
        <f>'03_DADOS_LIMPOS'!D3220</f>
        <v/>
      </c>
      <c r="D3244">
        <f>'03_DADOS_LIMPOS'!K3220</f>
        <v/>
      </c>
      <c r="E3244">
        <f>$B$8+$B$9*D3244</f>
        <v/>
      </c>
      <c r="F3244">
        <f>C3244-E3244</f>
        <v/>
      </c>
      <c r="G3244">
        <f>F3244/$B$11</f>
        <v/>
      </c>
      <c r="H3244">
        <f>ABS(G3244)</f>
        <v/>
      </c>
    </row>
    <row r="3245">
      <c r="A3245">
        <f>'03_DADOS_LIMPOS'!A3221</f>
        <v/>
      </c>
      <c r="B3245">
        <f>'03_DADOS_LIMPOS'!C3221</f>
        <v/>
      </c>
      <c r="C3245">
        <f>'03_DADOS_LIMPOS'!D3221</f>
        <v/>
      </c>
      <c r="D3245">
        <f>'03_DADOS_LIMPOS'!K3221</f>
        <v/>
      </c>
      <c r="E3245">
        <f>$B$8+$B$9*D3245</f>
        <v/>
      </c>
      <c r="F3245">
        <f>C3245-E3245</f>
        <v/>
      </c>
      <c r="G3245">
        <f>F3245/$B$11</f>
        <v/>
      </c>
      <c r="H3245">
        <f>ABS(G3245)</f>
        <v/>
      </c>
    </row>
    <row r="3246">
      <c r="A3246">
        <f>'03_DADOS_LIMPOS'!A3222</f>
        <v/>
      </c>
      <c r="B3246">
        <f>'03_DADOS_LIMPOS'!C3222</f>
        <v/>
      </c>
      <c r="C3246">
        <f>'03_DADOS_LIMPOS'!D3222</f>
        <v/>
      </c>
      <c r="D3246">
        <f>'03_DADOS_LIMPOS'!K3222</f>
        <v/>
      </c>
      <c r="E3246">
        <f>$B$8+$B$9*D3246</f>
        <v/>
      </c>
      <c r="F3246">
        <f>C3246-E3246</f>
        <v/>
      </c>
      <c r="G3246">
        <f>F3246/$B$11</f>
        <v/>
      </c>
      <c r="H3246">
        <f>ABS(G3246)</f>
        <v/>
      </c>
    </row>
    <row r="3247">
      <c r="A3247">
        <f>'03_DADOS_LIMPOS'!A3223</f>
        <v/>
      </c>
      <c r="B3247">
        <f>'03_DADOS_LIMPOS'!C3223</f>
        <v/>
      </c>
      <c r="C3247">
        <f>'03_DADOS_LIMPOS'!D3223</f>
        <v/>
      </c>
      <c r="D3247">
        <f>'03_DADOS_LIMPOS'!K3223</f>
        <v/>
      </c>
      <c r="E3247">
        <f>$B$8+$B$9*D3247</f>
        <v/>
      </c>
      <c r="F3247">
        <f>C3247-E3247</f>
        <v/>
      </c>
      <c r="G3247">
        <f>F3247/$B$11</f>
        <v/>
      </c>
      <c r="H3247">
        <f>ABS(G3247)</f>
        <v/>
      </c>
    </row>
    <row r="3248">
      <c r="A3248">
        <f>'03_DADOS_LIMPOS'!A3224</f>
        <v/>
      </c>
      <c r="B3248">
        <f>'03_DADOS_LIMPOS'!C3224</f>
        <v/>
      </c>
      <c r="C3248">
        <f>'03_DADOS_LIMPOS'!D3224</f>
        <v/>
      </c>
      <c r="D3248">
        <f>'03_DADOS_LIMPOS'!K3224</f>
        <v/>
      </c>
      <c r="E3248">
        <f>$B$8+$B$9*D3248</f>
        <v/>
      </c>
      <c r="F3248">
        <f>C3248-E3248</f>
        <v/>
      </c>
      <c r="G3248">
        <f>F3248/$B$11</f>
        <v/>
      </c>
      <c r="H3248">
        <f>ABS(G3248)</f>
        <v/>
      </c>
    </row>
    <row r="3249">
      <c r="A3249">
        <f>'03_DADOS_LIMPOS'!A3225</f>
        <v/>
      </c>
      <c r="B3249">
        <f>'03_DADOS_LIMPOS'!C3225</f>
        <v/>
      </c>
      <c r="C3249">
        <f>'03_DADOS_LIMPOS'!D3225</f>
        <v/>
      </c>
      <c r="D3249">
        <f>'03_DADOS_LIMPOS'!K3225</f>
        <v/>
      </c>
      <c r="E3249">
        <f>$B$8+$B$9*D3249</f>
        <v/>
      </c>
      <c r="F3249">
        <f>C3249-E3249</f>
        <v/>
      </c>
      <c r="G3249">
        <f>F3249/$B$11</f>
        <v/>
      </c>
      <c r="H3249">
        <f>ABS(G3249)</f>
        <v/>
      </c>
    </row>
    <row r="3250">
      <c r="A3250">
        <f>'03_DADOS_LIMPOS'!A3226</f>
        <v/>
      </c>
      <c r="B3250">
        <f>'03_DADOS_LIMPOS'!C3226</f>
        <v/>
      </c>
      <c r="C3250">
        <f>'03_DADOS_LIMPOS'!D3226</f>
        <v/>
      </c>
      <c r="D3250">
        <f>'03_DADOS_LIMPOS'!K3226</f>
        <v/>
      </c>
      <c r="E3250">
        <f>$B$8+$B$9*D3250</f>
        <v/>
      </c>
      <c r="F3250">
        <f>C3250-E3250</f>
        <v/>
      </c>
      <c r="G3250">
        <f>F3250/$B$11</f>
        <v/>
      </c>
      <c r="H3250">
        <f>ABS(G3250)</f>
        <v/>
      </c>
    </row>
    <row r="3251">
      <c r="A3251">
        <f>'03_DADOS_LIMPOS'!A3227</f>
        <v/>
      </c>
      <c r="B3251">
        <f>'03_DADOS_LIMPOS'!C3227</f>
        <v/>
      </c>
      <c r="C3251">
        <f>'03_DADOS_LIMPOS'!D3227</f>
        <v/>
      </c>
      <c r="D3251">
        <f>'03_DADOS_LIMPOS'!K3227</f>
        <v/>
      </c>
      <c r="E3251">
        <f>$B$8+$B$9*D3251</f>
        <v/>
      </c>
      <c r="F3251">
        <f>C3251-E3251</f>
        <v/>
      </c>
      <c r="G3251">
        <f>F3251/$B$11</f>
        <v/>
      </c>
      <c r="H3251">
        <f>ABS(G3251)</f>
        <v/>
      </c>
    </row>
    <row r="3252">
      <c r="A3252">
        <f>'03_DADOS_LIMPOS'!A3228</f>
        <v/>
      </c>
      <c r="B3252">
        <f>'03_DADOS_LIMPOS'!C3228</f>
        <v/>
      </c>
      <c r="C3252">
        <f>'03_DADOS_LIMPOS'!D3228</f>
        <v/>
      </c>
      <c r="D3252">
        <f>'03_DADOS_LIMPOS'!K3228</f>
        <v/>
      </c>
      <c r="E3252">
        <f>$B$8+$B$9*D3252</f>
        <v/>
      </c>
      <c r="F3252">
        <f>C3252-E3252</f>
        <v/>
      </c>
      <c r="G3252">
        <f>F3252/$B$11</f>
        <v/>
      </c>
      <c r="H3252">
        <f>ABS(G3252)</f>
        <v/>
      </c>
    </row>
    <row r="3253">
      <c r="A3253">
        <f>'03_DADOS_LIMPOS'!A3229</f>
        <v/>
      </c>
      <c r="B3253">
        <f>'03_DADOS_LIMPOS'!C3229</f>
        <v/>
      </c>
      <c r="C3253">
        <f>'03_DADOS_LIMPOS'!D3229</f>
        <v/>
      </c>
      <c r="D3253">
        <f>'03_DADOS_LIMPOS'!K3229</f>
        <v/>
      </c>
      <c r="E3253">
        <f>$B$8+$B$9*D3253</f>
        <v/>
      </c>
      <c r="F3253">
        <f>C3253-E3253</f>
        <v/>
      </c>
      <c r="G3253">
        <f>F3253/$B$11</f>
        <v/>
      </c>
      <c r="H3253">
        <f>ABS(G3253)</f>
        <v/>
      </c>
    </row>
    <row r="3254">
      <c r="A3254">
        <f>'03_DADOS_LIMPOS'!A3230</f>
        <v/>
      </c>
      <c r="B3254">
        <f>'03_DADOS_LIMPOS'!C3230</f>
        <v/>
      </c>
      <c r="C3254">
        <f>'03_DADOS_LIMPOS'!D3230</f>
        <v/>
      </c>
      <c r="D3254">
        <f>'03_DADOS_LIMPOS'!K3230</f>
        <v/>
      </c>
      <c r="E3254">
        <f>$B$8+$B$9*D3254</f>
        <v/>
      </c>
      <c r="F3254">
        <f>C3254-E3254</f>
        <v/>
      </c>
      <c r="G3254">
        <f>F3254/$B$11</f>
        <v/>
      </c>
      <c r="H3254">
        <f>ABS(G3254)</f>
        <v/>
      </c>
    </row>
    <row r="3255">
      <c r="A3255">
        <f>'03_DADOS_LIMPOS'!A3231</f>
        <v/>
      </c>
      <c r="B3255">
        <f>'03_DADOS_LIMPOS'!C3231</f>
        <v/>
      </c>
      <c r="C3255">
        <f>'03_DADOS_LIMPOS'!D3231</f>
        <v/>
      </c>
      <c r="D3255">
        <f>'03_DADOS_LIMPOS'!K3231</f>
        <v/>
      </c>
      <c r="E3255">
        <f>$B$8+$B$9*D3255</f>
        <v/>
      </c>
      <c r="F3255">
        <f>C3255-E3255</f>
        <v/>
      </c>
      <c r="G3255">
        <f>F3255/$B$11</f>
        <v/>
      </c>
      <c r="H3255">
        <f>ABS(G3255)</f>
        <v/>
      </c>
    </row>
    <row r="3256">
      <c r="A3256">
        <f>'03_DADOS_LIMPOS'!A3232</f>
        <v/>
      </c>
      <c r="B3256">
        <f>'03_DADOS_LIMPOS'!C3232</f>
        <v/>
      </c>
      <c r="C3256">
        <f>'03_DADOS_LIMPOS'!D3232</f>
        <v/>
      </c>
      <c r="D3256">
        <f>'03_DADOS_LIMPOS'!K3232</f>
        <v/>
      </c>
      <c r="E3256">
        <f>$B$8+$B$9*D3256</f>
        <v/>
      </c>
      <c r="F3256">
        <f>C3256-E3256</f>
        <v/>
      </c>
      <c r="G3256">
        <f>F3256/$B$11</f>
        <v/>
      </c>
      <c r="H3256">
        <f>ABS(G3256)</f>
        <v/>
      </c>
    </row>
    <row r="3257">
      <c r="A3257">
        <f>'03_DADOS_LIMPOS'!A3233</f>
        <v/>
      </c>
      <c r="B3257">
        <f>'03_DADOS_LIMPOS'!C3233</f>
        <v/>
      </c>
      <c r="C3257">
        <f>'03_DADOS_LIMPOS'!D3233</f>
        <v/>
      </c>
      <c r="D3257">
        <f>'03_DADOS_LIMPOS'!K3233</f>
        <v/>
      </c>
      <c r="E3257">
        <f>$B$8+$B$9*D3257</f>
        <v/>
      </c>
      <c r="F3257">
        <f>C3257-E3257</f>
        <v/>
      </c>
      <c r="G3257">
        <f>F3257/$B$11</f>
        <v/>
      </c>
      <c r="H3257">
        <f>ABS(G3257)</f>
        <v/>
      </c>
    </row>
    <row r="3258">
      <c r="A3258">
        <f>'03_DADOS_LIMPOS'!A3234</f>
        <v/>
      </c>
      <c r="B3258">
        <f>'03_DADOS_LIMPOS'!C3234</f>
        <v/>
      </c>
      <c r="C3258">
        <f>'03_DADOS_LIMPOS'!D3234</f>
        <v/>
      </c>
      <c r="D3258">
        <f>'03_DADOS_LIMPOS'!K3234</f>
        <v/>
      </c>
      <c r="E3258">
        <f>$B$8+$B$9*D3258</f>
        <v/>
      </c>
      <c r="F3258">
        <f>C3258-E3258</f>
        <v/>
      </c>
      <c r="G3258">
        <f>F3258/$B$11</f>
        <v/>
      </c>
      <c r="H3258">
        <f>ABS(G3258)</f>
        <v/>
      </c>
    </row>
    <row r="3259">
      <c r="A3259">
        <f>'03_DADOS_LIMPOS'!A3235</f>
        <v/>
      </c>
      <c r="B3259">
        <f>'03_DADOS_LIMPOS'!C3235</f>
        <v/>
      </c>
      <c r="C3259">
        <f>'03_DADOS_LIMPOS'!D3235</f>
        <v/>
      </c>
      <c r="D3259">
        <f>'03_DADOS_LIMPOS'!K3235</f>
        <v/>
      </c>
      <c r="E3259">
        <f>$B$8+$B$9*D3259</f>
        <v/>
      </c>
      <c r="F3259">
        <f>C3259-E3259</f>
        <v/>
      </c>
      <c r="G3259">
        <f>F3259/$B$11</f>
        <v/>
      </c>
      <c r="H3259">
        <f>ABS(G3259)</f>
        <v/>
      </c>
    </row>
    <row r="3260">
      <c r="A3260">
        <f>'03_DADOS_LIMPOS'!A3236</f>
        <v/>
      </c>
      <c r="B3260">
        <f>'03_DADOS_LIMPOS'!C3236</f>
        <v/>
      </c>
      <c r="C3260">
        <f>'03_DADOS_LIMPOS'!D3236</f>
        <v/>
      </c>
      <c r="D3260">
        <f>'03_DADOS_LIMPOS'!K3236</f>
        <v/>
      </c>
      <c r="E3260">
        <f>$B$8+$B$9*D3260</f>
        <v/>
      </c>
      <c r="F3260">
        <f>C3260-E3260</f>
        <v/>
      </c>
      <c r="G3260">
        <f>F3260/$B$11</f>
        <v/>
      </c>
      <c r="H3260">
        <f>ABS(G3260)</f>
        <v/>
      </c>
    </row>
    <row r="3261">
      <c r="A3261">
        <f>'03_DADOS_LIMPOS'!A3237</f>
        <v/>
      </c>
      <c r="B3261">
        <f>'03_DADOS_LIMPOS'!C3237</f>
        <v/>
      </c>
      <c r="C3261">
        <f>'03_DADOS_LIMPOS'!D3237</f>
        <v/>
      </c>
      <c r="D3261">
        <f>'03_DADOS_LIMPOS'!K3237</f>
        <v/>
      </c>
      <c r="E3261">
        <f>$B$8+$B$9*D3261</f>
        <v/>
      </c>
      <c r="F3261">
        <f>C3261-E3261</f>
        <v/>
      </c>
      <c r="G3261">
        <f>F3261/$B$11</f>
        <v/>
      </c>
      <c r="H3261">
        <f>ABS(G3261)</f>
        <v/>
      </c>
    </row>
    <row r="3262">
      <c r="A3262">
        <f>'03_DADOS_LIMPOS'!A3238</f>
        <v/>
      </c>
      <c r="B3262">
        <f>'03_DADOS_LIMPOS'!C3238</f>
        <v/>
      </c>
      <c r="C3262">
        <f>'03_DADOS_LIMPOS'!D3238</f>
        <v/>
      </c>
      <c r="D3262">
        <f>'03_DADOS_LIMPOS'!K3238</f>
        <v/>
      </c>
      <c r="E3262">
        <f>$B$8+$B$9*D3262</f>
        <v/>
      </c>
      <c r="F3262">
        <f>C3262-E3262</f>
        <v/>
      </c>
      <c r="G3262">
        <f>F3262/$B$11</f>
        <v/>
      </c>
      <c r="H3262">
        <f>ABS(G3262)</f>
        <v/>
      </c>
    </row>
    <row r="3263">
      <c r="A3263">
        <f>'03_DADOS_LIMPOS'!A3239</f>
        <v/>
      </c>
      <c r="B3263">
        <f>'03_DADOS_LIMPOS'!C3239</f>
        <v/>
      </c>
      <c r="C3263">
        <f>'03_DADOS_LIMPOS'!D3239</f>
        <v/>
      </c>
      <c r="D3263">
        <f>'03_DADOS_LIMPOS'!K3239</f>
        <v/>
      </c>
      <c r="E3263">
        <f>$B$8+$B$9*D3263</f>
        <v/>
      </c>
      <c r="F3263">
        <f>C3263-E3263</f>
        <v/>
      </c>
      <c r="G3263">
        <f>F3263/$B$11</f>
        <v/>
      </c>
      <c r="H3263">
        <f>ABS(G3263)</f>
        <v/>
      </c>
    </row>
    <row r="3264">
      <c r="A3264">
        <f>'03_DADOS_LIMPOS'!A3240</f>
        <v/>
      </c>
      <c r="B3264">
        <f>'03_DADOS_LIMPOS'!C3240</f>
        <v/>
      </c>
      <c r="C3264">
        <f>'03_DADOS_LIMPOS'!D3240</f>
        <v/>
      </c>
      <c r="D3264">
        <f>'03_DADOS_LIMPOS'!K3240</f>
        <v/>
      </c>
      <c r="E3264">
        <f>$B$8+$B$9*D3264</f>
        <v/>
      </c>
      <c r="F3264">
        <f>C3264-E3264</f>
        <v/>
      </c>
      <c r="G3264">
        <f>F3264/$B$11</f>
        <v/>
      </c>
      <c r="H3264">
        <f>ABS(G3264)</f>
        <v/>
      </c>
    </row>
    <row r="3265">
      <c r="A3265">
        <f>'03_DADOS_LIMPOS'!A3241</f>
        <v/>
      </c>
      <c r="B3265">
        <f>'03_DADOS_LIMPOS'!C3241</f>
        <v/>
      </c>
      <c r="C3265">
        <f>'03_DADOS_LIMPOS'!D3241</f>
        <v/>
      </c>
      <c r="D3265">
        <f>'03_DADOS_LIMPOS'!K3241</f>
        <v/>
      </c>
      <c r="E3265">
        <f>$B$8+$B$9*D3265</f>
        <v/>
      </c>
      <c r="F3265">
        <f>C3265-E3265</f>
        <v/>
      </c>
      <c r="G3265">
        <f>F3265/$B$11</f>
        <v/>
      </c>
      <c r="H3265">
        <f>ABS(G3265)</f>
        <v/>
      </c>
    </row>
    <row r="3266">
      <c r="A3266">
        <f>'03_DADOS_LIMPOS'!A3242</f>
        <v/>
      </c>
      <c r="B3266">
        <f>'03_DADOS_LIMPOS'!C3242</f>
        <v/>
      </c>
      <c r="C3266">
        <f>'03_DADOS_LIMPOS'!D3242</f>
        <v/>
      </c>
      <c r="D3266">
        <f>'03_DADOS_LIMPOS'!K3242</f>
        <v/>
      </c>
      <c r="E3266">
        <f>$B$8+$B$9*D3266</f>
        <v/>
      </c>
      <c r="F3266">
        <f>C3266-E3266</f>
        <v/>
      </c>
      <c r="G3266">
        <f>F3266/$B$11</f>
        <v/>
      </c>
      <c r="H3266">
        <f>ABS(G3266)</f>
        <v/>
      </c>
    </row>
    <row r="3267">
      <c r="A3267">
        <f>'03_DADOS_LIMPOS'!A3243</f>
        <v/>
      </c>
      <c r="B3267">
        <f>'03_DADOS_LIMPOS'!C3243</f>
        <v/>
      </c>
      <c r="C3267">
        <f>'03_DADOS_LIMPOS'!D3243</f>
        <v/>
      </c>
      <c r="D3267">
        <f>'03_DADOS_LIMPOS'!K3243</f>
        <v/>
      </c>
      <c r="E3267">
        <f>$B$8+$B$9*D3267</f>
        <v/>
      </c>
      <c r="F3267">
        <f>C3267-E3267</f>
        <v/>
      </c>
      <c r="G3267">
        <f>F3267/$B$11</f>
        <v/>
      </c>
      <c r="H3267">
        <f>ABS(G3267)</f>
        <v/>
      </c>
    </row>
    <row r="3268">
      <c r="A3268">
        <f>'03_DADOS_LIMPOS'!A3244</f>
        <v/>
      </c>
      <c r="B3268">
        <f>'03_DADOS_LIMPOS'!C3244</f>
        <v/>
      </c>
      <c r="C3268">
        <f>'03_DADOS_LIMPOS'!D3244</f>
        <v/>
      </c>
      <c r="D3268">
        <f>'03_DADOS_LIMPOS'!K3244</f>
        <v/>
      </c>
      <c r="E3268">
        <f>$B$8+$B$9*D3268</f>
        <v/>
      </c>
      <c r="F3268">
        <f>C3268-E3268</f>
        <v/>
      </c>
      <c r="G3268">
        <f>F3268/$B$11</f>
        <v/>
      </c>
      <c r="H3268">
        <f>ABS(G3268)</f>
        <v/>
      </c>
    </row>
    <row r="3269">
      <c r="A3269">
        <f>'03_DADOS_LIMPOS'!A3245</f>
        <v/>
      </c>
      <c r="B3269">
        <f>'03_DADOS_LIMPOS'!C3245</f>
        <v/>
      </c>
      <c r="C3269">
        <f>'03_DADOS_LIMPOS'!D3245</f>
        <v/>
      </c>
      <c r="D3269">
        <f>'03_DADOS_LIMPOS'!K3245</f>
        <v/>
      </c>
      <c r="E3269">
        <f>$B$8+$B$9*D3269</f>
        <v/>
      </c>
      <c r="F3269">
        <f>C3269-E3269</f>
        <v/>
      </c>
      <c r="G3269">
        <f>F3269/$B$11</f>
        <v/>
      </c>
      <c r="H3269">
        <f>ABS(G3269)</f>
        <v/>
      </c>
    </row>
    <row r="3270">
      <c r="A3270">
        <f>'03_DADOS_LIMPOS'!A3246</f>
        <v/>
      </c>
      <c r="B3270">
        <f>'03_DADOS_LIMPOS'!C3246</f>
        <v/>
      </c>
      <c r="C3270">
        <f>'03_DADOS_LIMPOS'!D3246</f>
        <v/>
      </c>
      <c r="D3270">
        <f>'03_DADOS_LIMPOS'!K3246</f>
        <v/>
      </c>
      <c r="E3270">
        <f>$B$8+$B$9*D3270</f>
        <v/>
      </c>
      <c r="F3270">
        <f>C3270-E3270</f>
        <v/>
      </c>
      <c r="G3270">
        <f>F3270/$B$11</f>
        <v/>
      </c>
      <c r="H3270">
        <f>ABS(G3270)</f>
        <v/>
      </c>
    </row>
    <row r="3271">
      <c r="A3271">
        <f>'03_DADOS_LIMPOS'!A3247</f>
        <v/>
      </c>
      <c r="B3271">
        <f>'03_DADOS_LIMPOS'!C3247</f>
        <v/>
      </c>
      <c r="C3271">
        <f>'03_DADOS_LIMPOS'!D3247</f>
        <v/>
      </c>
      <c r="D3271">
        <f>'03_DADOS_LIMPOS'!K3247</f>
        <v/>
      </c>
      <c r="E3271">
        <f>$B$8+$B$9*D3271</f>
        <v/>
      </c>
      <c r="F3271">
        <f>C3271-E3271</f>
        <v/>
      </c>
      <c r="G3271">
        <f>F3271/$B$11</f>
        <v/>
      </c>
      <c r="H3271">
        <f>ABS(G3271)</f>
        <v/>
      </c>
    </row>
    <row r="3272">
      <c r="A3272">
        <f>'03_DADOS_LIMPOS'!A3248</f>
        <v/>
      </c>
      <c r="B3272">
        <f>'03_DADOS_LIMPOS'!C3248</f>
        <v/>
      </c>
      <c r="C3272">
        <f>'03_DADOS_LIMPOS'!D3248</f>
        <v/>
      </c>
      <c r="D3272">
        <f>'03_DADOS_LIMPOS'!K3248</f>
        <v/>
      </c>
      <c r="E3272">
        <f>$B$8+$B$9*D3272</f>
        <v/>
      </c>
      <c r="F3272">
        <f>C3272-E3272</f>
        <v/>
      </c>
      <c r="G3272">
        <f>F3272/$B$11</f>
        <v/>
      </c>
      <c r="H3272">
        <f>ABS(G3272)</f>
        <v/>
      </c>
    </row>
    <row r="3273">
      <c r="A3273">
        <f>'03_DADOS_LIMPOS'!A3249</f>
        <v/>
      </c>
      <c r="B3273">
        <f>'03_DADOS_LIMPOS'!C3249</f>
        <v/>
      </c>
      <c r="C3273">
        <f>'03_DADOS_LIMPOS'!D3249</f>
        <v/>
      </c>
      <c r="D3273">
        <f>'03_DADOS_LIMPOS'!K3249</f>
        <v/>
      </c>
      <c r="E3273">
        <f>$B$8+$B$9*D3273</f>
        <v/>
      </c>
      <c r="F3273">
        <f>C3273-E3273</f>
        <v/>
      </c>
      <c r="G3273">
        <f>F3273/$B$11</f>
        <v/>
      </c>
      <c r="H3273">
        <f>ABS(G3273)</f>
        <v/>
      </c>
    </row>
    <row r="3274">
      <c r="A3274">
        <f>'03_DADOS_LIMPOS'!A3250</f>
        <v/>
      </c>
      <c r="B3274">
        <f>'03_DADOS_LIMPOS'!C3250</f>
        <v/>
      </c>
      <c r="C3274">
        <f>'03_DADOS_LIMPOS'!D3250</f>
        <v/>
      </c>
      <c r="D3274">
        <f>'03_DADOS_LIMPOS'!K3250</f>
        <v/>
      </c>
      <c r="E3274">
        <f>$B$8+$B$9*D3274</f>
        <v/>
      </c>
      <c r="F3274">
        <f>C3274-E3274</f>
        <v/>
      </c>
      <c r="G3274">
        <f>F3274/$B$11</f>
        <v/>
      </c>
      <c r="H3274">
        <f>ABS(G3274)</f>
        <v/>
      </c>
    </row>
    <row r="3275">
      <c r="A3275">
        <f>'03_DADOS_LIMPOS'!A3251</f>
        <v/>
      </c>
      <c r="B3275">
        <f>'03_DADOS_LIMPOS'!C3251</f>
        <v/>
      </c>
      <c r="C3275">
        <f>'03_DADOS_LIMPOS'!D3251</f>
        <v/>
      </c>
      <c r="D3275">
        <f>'03_DADOS_LIMPOS'!K3251</f>
        <v/>
      </c>
      <c r="E3275">
        <f>$B$8+$B$9*D3275</f>
        <v/>
      </c>
      <c r="F3275">
        <f>C3275-E3275</f>
        <v/>
      </c>
      <c r="G3275">
        <f>F3275/$B$11</f>
        <v/>
      </c>
      <c r="H3275">
        <f>ABS(G3275)</f>
        <v/>
      </c>
    </row>
    <row r="3276">
      <c r="A3276">
        <f>'03_DADOS_LIMPOS'!A3252</f>
        <v/>
      </c>
      <c r="B3276">
        <f>'03_DADOS_LIMPOS'!C3252</f>
        <v/>
      </c>
      <c r="C3276">
        <f>'03_DADOS_LIMPOS'!D3252</f>
        <v/>
      </c>
      <c r="D3276">
        <f>'03_DADOS_LIMPOS'!K3252</f>
        <v/>
      </c>
      <c r="E3276">
        <f>$B$8+$B$9*D3276</f>
        <v/>
      </c>
      <c r="F3276">
        <f>C3276-E3276</f>
        <v/>
      </c>
      <c r="G3276">
        <f>F3276/$B$11</f>
        <v/>
      </c>
      <c r="H3276">
        <f>ABS(G3276)</f>
        <v/>
      </c>
    </row>
    <row r="3277">
      <c r="A3277">
        <f>'03_DADOS_LIMPOS'!A3253</f>
        <v/>
      </c>
      <c r="B3277">
        <f>'03_DADOS_LIMPOS'!C3253</f>
        <v/>
      </c>
      <c r="C3277">
        <f>'03_DADOS_LIMPOS'!D3253</f>
        <v/>
      </c>
      <c r="D3277">
        <f>'03_DADOS_LIMPOS'!K3253</f>
        <v/>
      </c>
      <c r="E3277">
        <f>$B$8+$B$9*D3277</f>
        <v/>
      </c>
      <c r="F3277">
        <f>C3277-E3277</f>
        <v/>
      </c>
      <c r="G3277">
        <f>F3277/$B$11</f>
        <v/>
      </c>
      <c r="H3277">
        <f>ABS(G3277)</f>
        <v/>
      </c>
    </row>
    <row r="3278">
      <c r="A3278">
        <f>'03_DADOS_LIMPOS'!A3254</f>
        <v/>
      </c>
      <c r="B3278">
        <f>'03_DADOS_LIMPOS'!C3254</f>
        <v/>
      </c>
      <c r="C3278">
        <f>'03_DADOS_LIMPOS'!D3254</f>
        <v/>
      </c>
      <c r="D3278">
        <f>'03_DADOS_LIMPOS'!K3254</f>
        <v/>
      </c>
      <c r="E3278">
        <f>$B$8+$B$9*D3278</f>
        <v/>
      </c>
      <c r="F3278">
        <f>C3278-E3278</f>
        <v/>
      </c>
      <c r="G3278">
        <f>F3278/$B$11</f>
        <v/>
      </c>
      <c r="H3278">
        <f>ABS(G3278)</f>
        <v/>
      </c>
    </row>
    <row r="3279">
      <c r="A3279">
        <f>'03_DADOS_LIMPOS'!A3255</f>
        <v/>
      </c>
      <c r="B3279">
        <f>'03_DADOS_LIMPOS'!C3255</f>
        <v/>
      </c>
      <c r="C3279">
        <f>'03_DADOS_LIMPOS'!D3255</f>
        <v/>
      </c>
      <c r="D3279">
        <f>'03_DADOS_LIMPOS'!K3255</f>
        <v/>
      </c>
      <c r="E3279">
        <f>$B$8+$B$9*D3279</f>
        <v/>
      </c>
      <c r="F3279">
        <f>C3279-E3279</f>
        <v/>
      </c>
      <c r="G3279">
        <f>F3279/$B$11</f>
        <v/>
      </c>
      <c r="H3279">
        <f>ABS(G3279)</f>
        <v/>
      </c>
    </row>
    <row r="3280">
      <c r="A3280">
        <f>'03_DADOS_LIMPOS'!A3256</f>
        <v/>
      </c>
      <c r="B3280">
        <f>'03_DADOS_LIMPOS'!C3256</f>
        <v/>
      </c>
      <c r="C3280">
        <f>'03_DADOS_LIMPOS'!D3256</f>
        <v/>
      </c>
      <c r="D3280">
        <f>'03_DADOS_LIMPOS'!K3256</f>
        <v/>
      </c>
      <c r="E3280">
        <f>$B$8+$B$9*D3280</f>
        <v/>
      </c>
      <c r="F3280">
        <f>C3280-E3280</f>
        <v/>
      </c>
      <c r="G3280">
        <f>F3280/$B$11</f>
        <v/>
      </c>
      <c r="H3280">
        <f>ABS(G3280)</f>
        <v/>
      </c>
    </row>
    <row r="3281">
      <c r="A3281">
        <f>'03_DADOS_LIMPOS'!A3257</f>
        <v/>
      </c>
      <c r="B3281">
        <f>'03_DADOS_LIMPOS'!C3257</f>
        <v/>
      </c>
      <c r="C3281">
        <f>'03_DADOS_LIMPOS'!D3257</f>
        <v/>
      </c>
      <c r="D3281">
        <f>'03_DADOS_LIMPOS'!K3257</f>
        <v/>
      </c>
      <c r="E3281">
        <f>$B$8+$B$9*D3281</f>
        <v/>
      </c>
      <c r="F3281">
        <f>C3281-E3281</f>
        <v/>
      </c>
      <c r="G3281">
        <f>F3281/$B$11</f>
        <v/>
      </c>
      <c r="H3281">
        <f>ABS(G3281)</f>
        <v/>
      </c>
    </row>
    <row r="3282">
      <c r="A3282">
        <f>'03_DADOS_LIMPOS'!A3258</f>
        <v/>
      </c>
      <c r="B3282">
        <f>'03_DADOS_LIMPOS'!C3258</f>
        <v/>
      </c>
      <c r="C3282">
        <f>'03_DADOS_LIMPOS'!D3258</f>
        <v/>
      </c>
      <c r="D3282">
        <f>'03_DADOS_LIMPOS'!K3258</f>
        <v/>
      </c>
      <c r="E3282">
        <f>$B$8+$B$9*D3282</f>
        <v/>
      </c>
      <c r="F3282">
        <f>C3282-E3282</f>
        <v/>
      </c>
      <c r="G3282">
        <f>F3282/$B$11</f>
        <v/>
      </c>
      <c r="H3282">
        <f>ABS(G3282)</f>
        <v/>
      </c>
    </row>
    <row r="3283">
      <c r="A3283">
        <f>'03_DADOS_LIMPOS'!A3259</f>
        <v/>
      </c>
      <c r="B3283">
        <f>'03_DADOS_LIMPOS'!C3259</f>
        <v/>
      </c>
      <c r="C3283">
        <f>'03_DADOS_LIMPOS'!D3259</f>
        <v/>
      </c>
      <c r="D3283">
        <f>'03_DADOS_LIMPOS'!K3259</f>
        <v/>
      </c>
      <c r="E3283">
        <f>$B$8+$B$9*D3283</f>
        <v/>
      </c>
      <c r="F3283">
        <f>C3283-E3283</f>
        <v/>
      </c>
      <c r="G3283">
        <f>F3283/$B$11</f>
        <v/>
      </c>
      <c r="H3283">
        <f>ABS(G3283)</f>
        <v/>
      </c>
    </row>
    <row r="3284">
      <c r="A3284">
        <f>'03_DADOS_LIMPOS'!A3260</f>
        <v/>
      </c>
      <c r="B3284">
        <f>'03_DADOS_LIMPOS'!C3260</f>
        <v/>
      </c>
      <c r="C3284">
        <f>'03_DADOS_LIMPOS'!D3260</f>
        <v/>
      </c>
      <c r="D3284">
        <f>'03_DADOS_LIMPOS'!K3260</f>
        <v/>
      </c>
      <c r="E3284">
        <f>$B$8+$B$9*D3284</f>
        <v/>
      </c>
      <c r="F3284">
        <f>C3284-E3284</f>
        <v/>
      </c>
      <c r="G3284">
        <f>F3284/$B$11</f>
        <v/>
      </c>
      <c r="H3284">
        <f>ABS(G3284)</f>
        <v/>
      </c>
    </row>
    <row r="3285">
      <c r="A3285">
        <f>'03_DADOS_LIMPOS'!A3261</f>
        <v/>
      </c>
      <c r="B3285">
        <f>'03_DADOS_LIMPOS'!C3261</f>
        <v/>
      </c>
      <c r="C3285">
        <f>'03_DADOS_LIMPOS'!D3261</f>
        <v/>
      </c>
      <c r="D3285">
        <f>'03_DADOS_LIMPOS'!K3261</f>
        <v/>
      </c>
      <c r="E3285">
        <f>$B$8+$B$9*D3285</f>
        <v/>
      </c>
      <c r="F3285">
        <f>C3285-E3285</f>
        <v/>
      </c>
      <c r="G3285">
        <f>F3285/$B$11</f>
        <v/>
      </c>
      <c r="H3285">
        <f>ABS(G3285)</f>
        <v/>
      </c>
    </row>
    <row r="3286">
      <c r="A3286">
        <f>'03_DADOS_LIMPOS'!A3262</f>
        <v/>
      </c>
      <c r="B3286">
        <f>'03_DADOS_LIMPOS'!C3262</f>
        <v/>
      </c>
      <c r="C3286">
        <f>'03_DADOS_LIMPOS'!D3262</f>
        <v/>
      </c>
      <c r="D3286">
        <f>'03_DADOS_LIMPOS'!K3262</f>
        <v/>
      </c>
      <c r="E3286">
        <f>$B$8+$B$9*D3286</f>
        <v/>
      </c>
      <c r="F3286">
        <f>C3286-E3286</f>
        <v/>
      </c>
      <c r="G3286">
        <f>F3286/$B$11</f>
        <v/>
      </c>
      <c r="H3286">
        <f>ABS(G3286)</f>
        <v/>
      </c>
    </row>
    <row r="3287">
      <c r="A3287">
        <f>'03_DADOS_LIMPOS'!A3263</f>
        <v/>
      </c>
      <c r="B3287">
        <f>'03_DADOS_LIMPOS'!C3263</f>
        <v/>
      </c>
      <c r="C3287">
        <f>'03_DADOS_LIMPOS'!D3263</f>
        <v/>
      </c>
      <c r="D3287">
        <f>'03_DADOS_LIMPOS'!K3263</f>
        <v/>
      </c>
      <c r="E3287">
        <f>$B$8+$B$9*D3287</f>
        <v/>
      </c>
      <c r="F3287">
        <f>C3287-E3287</f>
        <v/>
      </c>
      <c r="G3287">
        <f>F3287/$B$11</f>
        <v/>
      </c>
      <c r="H3287">
        <f>ABS(G3287)</f>
        <v/>
      </c>
    </row>
    <row r="3288">
      <c r="A3288">
        <f>'03_DADOS_LIMPOS'!A3264</f>
        <v/>
      </c>
      <c r="B3288">
        <f>'03_DADOS_LIMPOS'!C3264</f>
        <v/>
      </c>
      <c r="C3288">
        <f>'03_DADOS_LIMPOS'!D3264</f>
        <v/>
      </c>
      <c r="D3288">
        <f>'03_DADOS_LIMPOS'!K3264</f>
        <v/>
      </c>
      <c r="E3288">
        <f>$B$8+$B$9*D3288</f>
        <v/>
      </c>
      <c r="F3288">
        <f>C3288-E3288</f>
        <v/>
      </c>
      <c r="G3288">
        <f>F3288/$B$11</f>
        <v/>
      </c>
      <c r="H3288">
        <f>ABS(G3288)</f>
        <v/>
      </c>
    </row>
    <row r="3289">
      <c r="A3289">
        <f>'03_DADOS_LIMPOS'!A3265</f>
        <v/>
      </c>
      <c r="B3289">
        <f>'03_DADOS_LIMPOS'!C3265</f>
        <v/>
      </c>
      <c r="C3289">
        <f>'03_DADOS_LIMPOS'!D3265</f>
        <v/>
      </c>
      <c r="D3289">
        <f>'03_DADOS_LIMPOS'!K3265</f>
        <v/>
      </c>
      <c r="E3289">
        <f>$B$8+$B$9*D3289</f>
        <v/>
      </c>
      <c r="F3289">
        <f>C3289-E3289</f>
        <v/>
      </c>
      <c r="G3289">
        <f>F3289/$B$11</f>
        <v/>
      </c>
      <c r="H3289">
        <f>ABS(G3289)</f>
        <v/>
      </c>
    </row>
    <row r="3290">
      <c r="A3290">
        <f>'03_DADOS_LIMPOS'!A3266</f>
        <v/>
      </c>
      <c r="B3290">
        <f>'03_DADOS_LIMPOS'!C3266</f>
        <v/>
      </c>
      <c r="C3290">
        <f>'03_DADOS_LIMPOS'!D3266</f>
        <v/>
      </c>
      <c r="D3290">
        <f>'03_DADOS_LIMPOS'!K3266</f>
        <v/>
      </c>
      <c r="E3290">
        <f>$B$8+$B$9*D3290</f>
        <v/>
      </c>
      <c r="F3290">
        <f>C3290-E3290</f>
        <v/>
      </c>
      <c r="G3290">
        <f>F3290/$B$11</f>
        <v/>
      </c>
      <c r="H3290">
        <f>ABS(G3290)</f>
        <v/>
      </c>
    </row>
    <row r="3291">
      <c r="A3291">
        <f>'03_DADOS_LIMPOS'!A3267</f>
        <v/>
      </c>
      <c r="B3291">
        <f>'03_DADOS_LIMPOS'!C3267</f>
        <v/>
      </c>
      <c r="C3291">
        <f>'03_DADOS_LIMPOS'!D3267</f>
        <v/>
      </c>
      <c r="D3291">
        <f>'03_DADOS_LIMPOS'!K3267</f>
        <v/>
      </c>
      <c r="E3291">
        <f>$B$8+$B$9*D3291</f>
        <v/>
      </c>
      <c r="F3291">
        <f>C3291-E3291</f>
        <v/>
      </c>
      <c r="G3291">
        <f>F3291/$B$11</f>
        <v/>
      </c>
      <c r="H3291">
        <f>ABS(G3291)</f>
        <v/>
      </c>
    </row>
    <row r="3292">
      <c r="A3292">
        <f>'03_DADOS_LIMPOS'!A3268</f>
        <v/>
      </c>
      <c r="B3292">
        <f>'03_DADOS_LIMPOS'!C3268</f>
        <v/>
      </c>
      <c r="C3292">
        <f>'03_DADOS_LIMPOS'!D3268</f>
        <v/>
      </c>
      <c r="D3292">
        <f>'03_DADOS_LIMPOS'!K3268</f>
        <v/>
      </c>
      <c r="E3292">
        <f>$B$8+$B$9*D3292</f>
        <v/>
      </c>
      <c r="F3292">
        <f>C3292-E3292</f>
        <v/>
      </c>
      <c r="G3292">
        <f>F3292/$B$11</f>
        <v/>
      </c>
      <c r="H3292">
        <f>ABS(G3292)</f>
        <v/>
      </c>
    </row>
    <row r="3293">
      <c r="A3293">
        <f>'03_DADOS_LIMPOS'!A3269</f>
        <v/>
      </c>
      <c r="B3293">
        <f>'03_DADOS_LIMPOS'!C3269</f>
        <v/>
      </c>
      <c r="C3293">
        <f>'03_DADOS_LIMPOS'!D3269</f>
        <v/>
      </c>
      <c r="D3293">
        <f>'03_DADOS_LIMPOS'!K3269</f>
        <v/>
      </c>
      <c r="E3293">
        <f>$B$8+$B$9*D3293</f>
        <v/>
      </c>
      <c r="F3293">
        <f>C3293-E3293</f>
        <v/>
      </c>
      <c r="G3293">
        <f>F3293/$B$11</f>
        <v/>
      </c>
      <c r="H3293">
        <f>ABS(G3293)</f>
        <v/>
      </c>
    </row>
    <row r="3294">
      <c r="A3294">
        <f>'03_DADOS_LIMPOS'!A3270</f>
        <v/>
      </c>
      <c r="B3294">
        <f>'03_DADOS_LIMPOS'!C3270</f>
        <v/>
      </c>
      <c r="C3294">
        <f>'03_DADOS_LIMPOS'!D3270</f>
        <v/>
      </c>
      <c r="D3294">
        <f>'03_DADOS_LIMPOS'!K3270</f>
        <v/>
      </c>
      <c r="E3294">
        <f>$B$8+$B$9*D3294</f>
        <v/>
      </c>
      <c r="F3294">
        <f>C3294-E3294</f>
        <v/>
      </c>
      <c r="G3294">
        <f>F3294/$B$11</f>
        <v/>
      </c>
      <c r="H3294">
        <f>ABS(G3294)</f>
        <v/>
      </c>
    </row>
    <row r="3295">
      <c r="A3295">
        <f>'03_DADOS_LIMPOS'!A3271</f>
        <v/>
      </c>
      <c r="B3295">
        <f>'03_DADOS_LIMPOS'!C3271</f>
        <v/>
      </c>
      <c r="C3295">
        <f>'03_DADOS_LIMPOS'!D3271</f>
        <v/>
      </c>
      <c r="D3295">
        <f>'03_DADOS_LIMPOS'!K3271</f>
        <v/>
      </c>
      <c r="E3295">
        <f>$B$8+$B$9*D3295</f>
        <v/>
      </c>
      <c r="F3295">
        <f>C3295-E3295</f>
        <v/>
      </c>
      <c r="G3295">
        <f>F3295/$B$11</f>
        <v/>
      </c>
      <c r="H3295">
        <f>ABS(G3295)</f>
        <v/>
      </c>
    </row>
    <row r="3296">
      <c r="A3296">
        <f>'03_DADOS_LIMPOS'!A3272</f>
        <v/>
      </c>
      <c r="B3296">
        <f>'03_DADOS_LIMPOS'!C3272</f>
        <v/>
      </c>
      <c r="C3296">
        <f>'03_DADOS_LIMPOS'!D3272</f>
        <v/>
      </c>
      <c r="D3296">
        <f>'03_DADOS_LIMPOS'!K3272</f>
        <v/>
      </c>
      <c r="E3296">
        <f>$B$8+$B$9*D3296</f>
        <v/>
      </c>
      <c r="F3296">
        <f>C3296-E3296</f>
        <v/>
      </c>
      <c r="G3296">
        <f>F3296/$B$11</f>
        <v/>
      </c>
      <c r="H3296">
        <f>ABS(G3296)</f>
        <v/>
      </c>
    </row>
    <row r="3297">
      <c r="A3297">
        <f>'03_DADOS_LIMPOS'!A3273</f>
        <v/>
      </c>
      <c r="B3297">
        <f>'03_DADOS_LIMPOS'!C3273</f>
        <v/>
      </c>
      <c r="C3297">
        <f>'03_DADOS_LIMPOS'!D3273</f>
        <v/>
      </c>
      <c r="D3297">
        <f>'03_DADOS_LIMPOS'!K3273</f>
        <v/>
      </c>
      <c r="E3297">
        <f>$B$8+$B$9*D3297</f>
        <v/>
      </c>
      <c r="F3297">
        <f>C3297-E3297</f>
        <v/>
      </c>
      <c r="G3297">
        <f>F3297/$B$11</f>
        <v/>
      </c>
      <c r="H3297">
        <f>ABS(G3297)</f>
        <v/>
      </c>
    </row>
    <row r="3298">
      <c r="A3298">
        <f>'03_DADOS_LIMPOS'!A3274</f>
        <v/>
      </c>
      <c r="B3298">
        <f>'03_DADOS_LIMPOS'!C3274</f>
        <v/>
      </c>
      <c r="C3298">
        <f>'03_DADOS_LIMPOS'!D3274</f>
        <v/>
      </c>
      <c r="D3298">
        <f>'03_DADOS_LIMPOS'!K3274</f>
        <v/>
      </c>
      <c r="E3298">
        <f>$B$8+$B$9*D3298</f>
        <v/>
      </c>
      <c r="F3298">
        <f>C3298-E3298</f>
        <v/>
      </c>
      <c r="G3298">
        <f>F3298/$B$11</f>
        <v/>
      </c>
      <c r="H3298">
        <f>ABS(G3298)</f>
        <v/>
      </c>
    </row>
    <row r="3299">
      <c r="A3299">
        <f>'03_DADOS_LIMPOS'!A3275</f>
        <v/>
      </c>
      <c r="B3299">
        <f>'03_DADOS_LIMPOS'!C3275</f>
        <v/>
      </c>
      <c r="C3299">
        <f>'03_DADOS_LIMPOS'!D3275</f>
        <v/>
      </c>
      <c r="D3299">
        <f>'03_DADOS_LIMPOS'!K3275</f>
        <v/>
      </c>
      <c r="E3299">
        <f>$B$8+$B$9*D3299</f>
        <v/>
      </c>
      <c r="F3299">
        <f>C3299-E3299</f>
        <v/>
      </c>
      <c r="G3299">
        <f>F3299/$B$11</f>
        <v/>
      </c>
      <c r="H3299">
        <f>ABS(G3299)</f>
        <v/>
      </c>
    </row>
    <row r="3300">
      <c r="A3300">
        <f>'03_DADOS_LIMPOS'!A3276</f>
        <v/>
      </c>
      <c r="B3300">
        <f>'03_DADOS_LIMPOS'!C3276</f>
        <v/>
      </c>
      <c r="C3300">
        <f>'03_DADOS_LIMPOS'!D3276</f>
        <v/>
      </c>
      <c r="D3300">
        <f>'03_DADOS_LIMPOS'!K3276</f>
        <v/>
      </c>
      <c r="E3300">
        <f>$B$8+$B$9*D3300</f>
        <v/>
      </c>
      <c r="F3300">
        <f>C3300-E3300</f>
        <v/>
      </c>
      <c r="G3300">
        <f>F3300/$B$11</f>
        <v/>
      </c>
      <c r="H3300">
        <f>ABS(G3300)</f>
        <v/>
      </c>
    </row>
    <row r="3301">
      <c r="A3301">
        <f>'03_DADOS_LIMPOS'!A3277</f>
        <v/>
      </c>
      <c r="B3301">
        <f>'03_DADOS_LIMPOS'!C3277</f>
        <v/>
      </c>
      <c r="C3301">
        <f>'03_DADOS_LIMPOS'!D3277</f>
        <v/>
      </c>
      <c r="D3301">
        <f>'03_DADOS_LIMPOS'!K3277</f>
        <v/>
      </c>
      <c r="E3301">
        <f>$B$8+$B$9*D3301</f>
        <v/>
      </c>
      <c r="F3301">
        <f>C3301-E3301</f>
        <v/>
      </c>
      <c r="G3301">
        <f>F3301/$B$11</f>
        <v/>
      </c>
      <c r="H3301">
        <f>ABS(G3301)</f>
        <v/>
      </c>
    </row>
    <row r="3302">
      <c r="A3302">
        <f>'03_DADOS_LIMPOS'!A3278</f>
        <v/>
      </c>
      <c r="B3302">
        <f>'03_DADOS_LIMPOS'!C3278</f>
        <v/>
      </c>
      <c r="C3302">
        <f>'03_DADOS_LIMPOS'!D3278</f>
        <v/>
      </c>
      <c r="D3302">
        <f>'03_DADOS_LIMPOS'!K3278</f>
        <v/>
      </c>
      <c r="E3302">
        <f>$B$8+$B$9*D3302</f>
        <v/>
      </c>
      <c r="F3302">
        <f>C3302-E3302</f>
        <v/>
      </c>
      <c r="G3302">
        <f>F3302/$B$11</f>
        <v/>
      </c>
      <c r="H3302">
        <f>ABS(G3302)</f>
        <v/>
      </c>
    </row>
    <row r="3303">
      <c r="A3303">
        <f>'03_DADOS_LIMPOS'!A3279</f>
        <v/>
      </c>
      <c r="B3303">
        <f>'03_DADOS_LIMPOS'!C3279</f>
        <v/>
      </c>
      <c r="C3303">
        <f>'03_DADOS_LIMPOS'!D3279</f>
        <v/>
      </c>
      <c r="D3303">
        <f>'03_DADOS_LIMPOS'!K3279</f>
        <v/>
      </c>
      <c r="E3303">
        <f>$B$8+$B$9*D3303</f>
        <v/>
      </c>
      <c r="F3303">
        <f>C3303-E3303</f>
        <v/>
      </c>
      <c r="G3303">
        <f>F3303/$B$11</f>
        <v/>
      </c>
      <c r="H3303">
        <f>ABS(G3303)</f>
        <v/>
      </c>
    </row>
    <row r="3304">
      <c r="A3304">
        <f>'03_DADOS_LIMPOS'!A3280</f>
        <v/>
      </c>
      <c r="B3304">
        <f>'03_DADOS_LIMPOS'!C3280</f>
        <v/>
      </c>
      <c r="C3304">
        <f>'03_DADOS_LIMPOS'!D3280</f>
        <v/>
      </c>
      <c r="D3304">
        <f>'03_DADOS_LIMPOS'!K3280</f>
        <v/>
      </c>
      <c r="E3304">
        <f>$B$8+$B$9*D3304</f>
        <v/>
      </c>
      <c r="F3304">
        <f>C3304-E3304</f>
        <v/>
      </c>
      <c r="G3304">
        <f>F3304/$B$11</f>
        <v/>
      </c>
      <c r="H3304">
        <f>ABS(G3304)</f>
        <v/>
      </c>
    </row>
    <row r="3305">
      <c r="A3305">
        <f>'03_DADOS_LIMPOS'!A3281</f>
        <v/>
      </c>
      <c r="B3305">
        <f>'03_DADOS_LIMPOS'!C3281</f>
        <v/>
      </c>
      <c r="C3305">
        <f>'03_DADOS_LIMPOS'!D3281</f>
        <v/>
      </c>
      <c r="D3305">
        <f>'03_DADOS_LIMPOS'!K3281</f>
        <v/>
      </c>
      <c r="E3305">
        <f>$B$8+$B$9*D3305</f>
        <v/>
      </c>
      <c r="F3305">
        <f>C3305-E3305</f>
        <v/>
      </c>
      <c r="G3305">
        <f>F3305/$B$11</f>
        <v/>
      </c>
      <c r="H3305">
        <f>ABS(G3305)</f>
        <v/>
      </c>
    </row>
    <row r="3306">
      <c r="A3306">
        <f>'03_DADOS_LIMPOS'!A3282</f>
        <v/>
      </c>
      <c r="B3306">
        <f>'03_DADOS_LIMPOS'!C3282</f>
        <v/>
      </c>
      <c r="C3306">
        <f>'03_DADOS_LIMPOS'!D3282</f>
        <v/>
      </c>
      <c r="D3306">
        <f>'03_DADOS_LIMPOS'!K3282</f>
        <v/>
      </c>
      <c r="E3306">
        <f>$B$8+$B$9*D3306</f>
        <v/>
      </c>
      <c r="F3306">
        <f>C3306-E3306</f>
        <v/>
      </c>
      <c r="G3306">
        <f>F3306/$B$11</f>
        <v/>
      </c>
      <c r="H3306">
        <f>ABS(G3306)</f>
        <v/>
      </c>
    </row>
    <row r="3307">
      <c r="A3307">
        <f>'03_DADOS_LIMPOS'!A3283</f>
        <v/>
      </c>
      <c r="B3307">
        <f>'03_DADOS_LIMPOS'!C3283</f>
        <v/>
      </c>
      <c r="C3307">
        <f>'03_DADOS_LIMPOS'!D3283</f>
        <v/>
      </c>
      <c r="D3307">
        <f>'03_DADOS_LIMPOS'!K3283</f>
        <v/>
      </c>
      <c r="E3307">
        <f>$B$8+$B$9*D3307</f>
        <v/>
      </c>
      <c r="F3307">
        <f>C3307-E3307</f>
        <v/>
      </c>
      <c r="G3307">
        <f>F3307/$B$11</f>
        <v/>
      </c>
      <c r="H3307">
        <f>ABS(G3307)</f>
        <v/>
      </c>
    </row>
    <row r="3308">
      <c r="A3308">
        <f>'03_DADOS_LIMPOS'!A3284</f>
        <v/>
      </c>
      <c r="B3308">
        <f>'03_DADOS_LIMPOS'!C3284</f>
        <v/>
      </c>
      <c r="C3308">
        <f>'03_DADOS_LIMPOS'!D3284</f>
        <v/>
      </c>
      <c r="D3308">
        <f>'03_DADOS_LIMPOS'!K3284</f>
        <v/>
      </c>
      <c r="E3308">
        <f>$B$8+$B$9*D3308</f>
        <v/>
      </c>
      <c r="F3308">
        <f>C3308-E3308</f>
        <v/>
      </c>
      <c r="G3308">
        <f>F3308/$B$11</f>
        <v/>
      </c>
      <c r="H3308">
        <f>ABS(G3308)</f>
        <v/>
      </c>
    </row>
    <row r="3309">
      <c r="A3309">
        <f>'03_DADOS_LIMPOS'!A3285</f>
        <v/>
      </c>
      <c r="B3309">
        <f>'03_DADOS_LIMPOS'!C3285</f>
        <v/>
      </c>
      <c r="C3309">
        <f>'03_DADOS_LIMPOS'!D3285</f>
        <v/>
      </c>
      <c r="D3309">
        <f>'03_DADOS_LIMPOS'!K3285</f>
        <v/>
      </c>
      <c r="E3309">
        <f>$B$8+$B$9*D3309</f>
        <v/>
      </c>
      <c r="F3309">
        <f>C3309-E3309</f>
        <v/>
      </c>
      <c r="G3309">
        <f>F3309/$B$11</f>
        <v/>
      </c>
      <c r="H3309">
        <f>ABS(G3309)</f>
        <v/>
      </c>
    </row>
    <row r="3310">
      <c r="A3310">
        <f>'03_DADOS_LIMPOS'!A3286</f>
        <v/>
      </c>
      <c r="B3310">
        <f>'03_DADOS_LIMPOS'!C3286</f>
        <v/>
      </c>
      <c r="C3310">
        <f>'03_DADOS_LIMPOS'!D3286</f>
        <v/>
      </c>
      <c r="D3310">
        <f>'03_DADOS_LIMPOS'!K3286</f>
        <v/>
      </c>
      <c r="E3310">
        <f>$B$8+$B$9*D3310</f>
        <v/>
      </c>
      <c r="F3310">
        <f>C3310-E3310</f>
        <v/>
      </c>
      <c r="G3310">
        <f>F3310/$B$11</f>
        <v/>
      </c>
      <c r="H3310">
        <f>ABS(G3310)</f>
        <v/>
      </c>
    </row>
    <row r="3311">
      <c r="A3311">
        <f>'03_DADOS_LIMPOS'!A3287</f>
        <v/>
      </c>
      <c r="B3311">
        <f>'03_DADOS_LIMPOS'!C3287</f>
        <v/>
      </c>
      <c r="C3311">
        <f>'03_DADOS_LIMPOS'!D3287</f>
        <v/>
      </c>
      <c r="D3311">
        <f>'03_DADOS_LIMPOS'!K3287</f>
        <v/>
      </c>
      <c r="E3311">
        <f>$B$8+$B$9*D3311</f>
        <v/>
      </c>
      <c r="F3311">
        <f>C3311-E3311</f>
        <v/>
      </c>
      <c r="G3311">
        <f>F3311/$B$11</f>
        <v/>
      </c>
      <c r="H3311">
        <f>ABS(G3311)</f>
        <v/>
      </c>
    </row>
    <row r="3312">
      <c r="A3312">
        <f>'03_DADOS_LIMPOS'!A3288</f>
        <v/>
      </c>
      <c r="B3312">
        <f>'03_DADOS_LIMPOS'!C3288</f>
        <v/>
      </c>
      <c r="C3312">
        <f>'03_DADOS_LIMPOS'!D3288</f>
        <v/>
      </c>
      <c r="D3312">
        <f>'03_DADOS_LIMPOS'!K3288</f>
        <v/>
      </c>
      <c r="E3312">
        <f>$B$8+$B$9*D3312</f>
        <v/>
      </c>
      <c r="F3312">
        <f>C3312-E3312</f>
        <v/>
      </c>
      <c r="G3312">
        <f>F3312/$B$11</f>
        <v/>
      </c>
      <c r="H3312">
        <f>ABS(G3312)</f>
        <v/>
      </c>
    </row>
    <row r="3313">
      <c r="A3313">
        <f>'03_DADOS_LIMPOS'!A3289</f>
        <v/>
      </c>
      <c r="B3313">
        <f>'03_DADOS_LIMPOS'!C3289</f>
        <v/>
      </c>
      <c r="C3313">
        <f>'03_DADOS_LIMPOS'!D3289</f>
        <v/>
      </c>
      <c r="D3313">
        <f>'03_DADOS_LIMPOS'!K3289</f>
        <v/>
      </c>
      <c r="E3313">
        <f>$B$8+$B$9*D3313</f>
        <v/>
      </c>
      <c r="F3313">
        <f>C3313-E3313</f>
        <v/>
      </c>
      <c r="G3313">
        <f>F3313/$B$11</f>
        <v/>
      </c>
      <c r="H3313">
        <f>ABS(G3313)</f>
        <v/>
      </c>
    </row>
    <row r="3314">
      <c r="A3314">
        <f>'03_DADOS_LIMPOS'!A3290</f>
        <v/>
      </c>
      <c r="B3314">
        <f>'03_DADOS_LIMPOS'!C3290</f>
        <v/>
      </c>
      <c r="C3314">
        <f>'03_DADOS_LIMPOS'!D3290</f>
        <v/>
      </c>
      <c r="D3314">
        <f>'03_DADOS_LIMPOS'!K3290</f>
        <v/>
      </c>
      <c r="E3314">
        <f>$B$8+$B$9*D3314</f>
        <v/>
      </c>
      <c r="F3314">
        <f>C3314-E3314</f>
        <v/>
      </c>
      <c r="G3314">
        <f>F3314/$B$11</f>
        <v/>
      </c>
      <c r="H3314">
        <f>ABS(G3314)</f>
        <v/>
      </c>
    </row>
    <row r="3315">
      <c r="A3315">
        <f>'03_DADOS_LIMPOS'!A3291</f>
        <v/>
      </c>
      <c r="B3315">
        <f>'03_DADOS_LIMPOS'!C3291</f>
        <v/>
      </c>
      <c r="C3315">
        <f>'03_DADOS_LIMPOS'!D3291</f>
        <v/>
      </c>
      <c r="D3315">
        <f>'03_DADOS_LIMPOS'!K3291</f>
        <v/>
      </c>
      <c r="E3315">
        <f>$B$8+$B$9*D3315</f>
        <v/>
      </c>
      <c r="F3315">
        <f>C3315-E3315</f>
        <v/>
      </c>
      <c r="G3315">
        <f>F3315/$B$11</f>
        <v/>
      </c>
      <c r="H3315">
        <f>ABS(G3315)</f>
        <v/>
      </c>
    </row>
    <row r="3316">
      <c r="A3316">
        <f>'03_DADOS_LIMPOS'!A3292</f>
        <v/>
      </c>
      <c r="B3316">
        <f>'03_DADOS_LIMPOS'!C3292</f>
        <v/>
      </c>
      <c r="C3316">
        <f>'03_DADOS_LIMPOS'!D3292</f>
        <v/>
      </c>
      <c r="D3316">
        <f>'03_DADOS_LIMPOS'!K3292</f>
        <v/>
      </c>
      <c r="E3316">
        <f>$B$8+$B$9*D3316</f>
        <v/>
      </c>
      <c r="F3316">
        <f>C3316-E3316</f>
        <v/>
      </c>
      <c r="G3316">
        <f>F3316/$B$11</f>
        <v/>
      </c>
      <c r="H3316">
        <f>ABS(G3316)</f>
        <v/>
      </c>
    </row>
    <row r="3317">
      <c r="A3317">
        <f>'03_DADOS_LIMPOS'!A3293</f>
        <v/>
      </c>
      <c r="B3317">
        <f>'03_DADOS_LIMPOS'!C3293</f>
        <v/>
      </c>
      <c r="C3317">
        <f>'03_DADOS_LIMPOS'!D3293</f>
        <v/>
      </c>
      <c r="D3317">
        <f>'03_DADOS_LIMPOS'!K3293</f>
        <v/>
      </c>
      <c r="E3317">
        <f>$B$8+$B$9*D3317</f>
        <v/>
      </c>
      <c r="F3317">
        <f>C3317-E3317</f>
        <v/>
      </c>
      <c r="G3317">
        <f>F3317/$B$11</f>
        <v/>
      </c>
      <c r="H3317">
        <f>ABS(G3317)</f>
        <v/>
      </c>
    </row>
    <row r="3318">
      <c r="A3318">
        <f>'03_DADOS_LIMPOS'!A3294</f>
        <v/>
      </c>
      <c r="B3318">
        <f>'03_DADOS_LIMPOS'!C3294</f>
        <v/>
      </c>
      <c r="C3318">
        <f>'03_DADOS_LIMPOS'!D3294</f>
        <v/>
      </c>
      <c r="D3318">
        <f>'03_DADOS_LIMPOS'!K3294</f>
        <v/>
      </c>
      <c r="E3318">
        <f>$B$8+$B$9*D3318</f>
        <v/>
      </c>
      <c r="F3318">
        <f>C3318-E3318</f>
        <v/>
      </c>
      <c r="G3318">
        <f>F3318/$B$11</f>
        <v/>
      </c>
      <c r="H3318">
        <f>ABS(G3318)</f>
        <v/>
      </c>
    </row>
    <row r="3319">
      <c r="A3319">
        <f>'03_DADOS_LIMPOS'!A3295</f>
        <v/>
      </c>
      <c r="B3319">
        <f>'03_DADOS_LIMPOS'!C3295</f>
        <v/>
      </c>
      <c r="C3319">
        <f>'03_DADOS_LIMPOS'!D3295</f>
        <v/>
      </c>
      <c r="D3319">
        <f>'03_DADOS_LIMPOS'!K3295</f>
        <v/>
      </c>
      <c r="E3319">
        <f>$B$8+$B$9*D3319</f>
        <v/>
      </c>
      <c r="F3319">
        <f>C3319-E3319</f>
        <v/>
      </c>
      <c r="G3319">
        <f>F3319/$B$11</f>
        <v/>
      </c>
      <c r="H3319">
        <f>ABS(G3319)</f>
        <v/>
      </c>
    </row>
    <row r="3320">
      <c r="A3320">
        <f>'03_DADOS_LIMPOS'!A3296</f>
        <v/>
      </c>
      <c r="B3320">
        <f>'03_DADOS_LIMPOS'!C3296</f>
        <v/>
      </c>
      <c r="C3320">
        <f>'03_DADOS_LIMPOS'!D3296</f>
        <v/>
      </c>
      <c r="D3320">
        <f>'03_DADOS_LIMPOS'!K3296</f>
        <v/>
      </c>
      <c r="E3320">
        <f>$B$8+$B$9*D3320</f>
        <v/>
      </c>
      <c r="F3320">
        <f>C3320-E3320</f>
        <v/>
      </c>
      <c r="G3320">
        <f>F3320/$B$11</f>
        <v/>
      </c>
      <c r="H3320">
        <f>ABS(G3320)</f>
        <v/>
      </c>
    </row>
    <row r="3321">
      <c r="A3321">
        <f>'03_DADOS_LIMPOS'!A3297</f>
        <v/>
      </c>
      <c r="B3321">
        <f>'03_DADOS_LIMPOS'!C3297</f>
        <v/>
      </c>
      <c r="C3321">
        <f>'03_DADOS_LIMPOS'!D3297</f>
        <v/>
      </c>
      <c r="D3321">
        <f>'03_DADOS_LIMPOS'!K3297</f>
        <v/>
      </c>
      <c r="E3321">
        <f>$B$8+$B$9*D3321</f>
        <v/>
      </c>
      <c r="F3321">
        <f>C3321-E3321</f>
        <v/>
      </c>
      <c r="G3321">
        <f>F3321/$B$11</f>
        <v/>
      </c>
      <c r="H3321">
        <f>ABS(G3321)</f>
        <v/>
      </c>
    </row>
    <row r="3322">
      <c r="A3322">
        <f>'03_DADOS_LIMPOS'!A3298</f>
        <v/>
      </c>
      <c r="B3322">
        <f>'03_DADOS_LIMPOS'!C3298</f>
        <v/>
      </c>
      <c r="C3322">
        <f>'03_DADOS_LIMPOS'!D3298</f>
        <v/>
      </c>
      <c r="D3322">
        <f>'03_DADOS_LIMPOS'!K3298</f>
        <v/>
      </c>
      <c r="E3322">
        <f>$B$8+$B$9*D3322</f>
        <v/>
      </c>
      <c r="F3322">
        <f>C3322-E3322</f>
        <v/>
      </c>
      <c r="G3322">
        <f>F3322/$B$11</f>
        <v/>
      </c>
      <c r="H3322">
        <f>ABS(G3322)</f>
        <v/>
      </c>
    </row>
    <row r="3323">
      <c r="A3323">
        <f>'03_DADOS_LIMPOS'!A3299</f>
        <v/>
      </c>
      <c r="B3323">
        <f>'03_DADOS_LIMPOS'!C3299</f>
        <v/>
      </c>
      <c r="C3323">
        <f>'03_DADOS_LIMPOS'!D3299</f>
        <v/>
      </c>
      <c r="D3323">
        <f>'03_DADOS_LIMPOS'!K3299</f>
        <v/>
      </c>
      <c r="E3323">
        <f>$B$8+$B$9*D3323</f>
        <v/>
      </c>
      <c r="F3323">
        <f>C3323-E3323</f>
        <v/>
      </c>
      <c r="G3323">
        <f>F3323/$B$11</f>
        <v/>
      </c>
      <c r="H3323">
        <f>ABS(G3323)</f>
        <v/>
      </c>
    </row>
    <row r="3324">
      <c r="A3324">
        <f>'03_DADOS_LIMPOS'!A3300</f>
        <v/>
      </c>
      <c r="B3324">
        <f>'03_DADOS_LIMPOS'!C3300</f>
        <v/>
      </c>
      <c r="C3324">
        <f>'03_DADOS_LIMPOS'!D3300</f>
        <v/>
      </c>
      <c r="D3324">
        <f>'03_DADOS_LIMPOS'!K3300</f>
        <v/>
      </c>
      <c r="E3324">
        <f>$B$8+$B$9*D3324</f>
        <v/>
      </c>
      <c r="F3324">
        <f>C3324-E3324</f>
        <v/>
      </c>
      <c r="G3324">
        <f>F3324/$B$11</f>
        <v/>
      </c>
      <c r="H3324">
        <f>ABS(G3324)</f>
        <v/>
      </c>
    </row>
    <row r="3325">
      <c r="A3325">
        <f>'03_DADOS_LIMPOS'!A3301</f>
        <v/>
      </c>
      <c r="B3325">
        <f>'03_DADOS_LIMPOS'!C3301</f>
        <v/>
      </c>
      <c r="C3325">
        <f>'03_DADOS_LIMPOS'!D3301</f>
        <v/>
      </c>
      <c r="D3325">
        <f>'03_DADOS_LIMPOS'!K3301</f>
        <v/>
      </c>
      <c r="E3325">
        <f>$B$8+$B$9*D3325</f>
        <v/>
      </c>
      <c r="F3325">
        <f>C3325-E3325</f>
        <v/>
      </c>
      <c r="G3325">
        <f>F3325/$B$11</f>
        <v/>
      </c>
      <c r="H3325">
        <f>ABS(G3325)</f>
        <v/>
      </c>
    </row>
    <row r="3326">
      <c r="A3326">
        <f>'03_DADOS_LIMPOS'!A3302</f>
        <v/>
      </c>
      <c r="B3326">
        <f>'03_DADOS_LIMPOS'!C3302</f>
        <v/>
      </c>
      <c r="C3326">
        <f>'03_DADOS_LIMPOS'!D3302</f>
        <v/>
      </c>
      <c r="D3326">
        <f>'03_DADOS_LIMPOS'!K3302</f>
        <v/>
      </c>
      <c r="E3326">
        <f>$B$8+$B$9*D3326</f>
        <v/>
      </c>
      <c r="F3326">
        <f>C3326-E3326</f>
        <v/>
      </c>
      <c r="G3326">
        <f>F3326/$B$11</f>
        <v/>
      </c>
      <c r="H3326">
        <f>ABS(G3326)</f>
        <v/>
      </c>
    </row>
    <row r="3327">
      <c r="A3327">
        <f>'03_DADOS_LIMPOS'!A3303</f>
        <v/>
      </c>
      <c r="B3327">
        <f>'03_DADOS_LIMPOS'!C3303</f>
        <v/>
      </c>
      <c r="C3327">
        <f>'03_DADOS_LIMPOS'!D3303</f>
        <v/>
      </c>
      <c r="D3327">
        <f>'03_DADOS_LIMPOS'!K3303</f>
        <v/>
      </c>
      <c r="E3327">
        <f>$B$8+$B$9*D3327</f>
        <v/>
      </c>
      <c r="F3327">
        <f>C3327-E3327</f>
        <v/>
      </c>
      <c r="G3327">
        <f>F3327/$B$11</f>
        <v/>
      </c>
      <c r="H3327">
        <f>ABS(G3327)</f>
        <v/>
      </c>
    </row>
    <row r="3328">
      <c r="A3328">
        <f>'03_DADOS_LIMPOS'!A3304</f>
        <v/>
      </c>
      <c r="B3328">
        <f>'03_DADOS_LIMPOS'!C3304</f>
        <v/>
      </c>
      <c r="C3328">
        <f>'03_DADOS_LIMPOS'!D3304</f>
        <v/>
      </c>
      <c r="D3328">
        <f>'03_DADOS_LIMPOS'!K3304</f>
        <v/>
      </c>
      <c r="E3328">
        <f>$B$8+$B$9*D3328</f>
        <v/>
      </c>
      <c r="F3328">
        <f>C3328-E3328</f>
        <v/>
      </c>
      <c r="G3328">
        <f>F3328/$B$11</f>
        <v/>
      </c>
      <c r="H3328">
        <f>ABS(G3328)</f>
        <v/>
      </c>
    </row>
    <row r="3329">
      <c r="A3329">
        <f>'03_DADOS_LIMPOS'!A3305</f>
        <v/>
      </c>
      <c r="B3329">
        <f>'03_DADOS_LIMPOS'!C3305</f>
        <v/>
      </c>
      <c r="C3329">
        <f>'03_DADOS_LIMPOS'!D3305</f>
        <v/>
      </c>
      <c r="D3329">
        <f>'03_DADOS_LIMPOS'!K3305</f>
        <v/>
      </c>
      <c r="E3329">
        <f>$B$8+$B$9*D3329</f>
        <v/>
      </c>
      <c r="F3329">
        <f>C3329-E3329</f>
        <v/>
      </c>
      <c r="G3329">
        <f>F3329/$B$11</f>
        <v/>
      </c>
      <c r="H3329">
        <f>ABS(G3329)</f>
        <v/>
      </c>
    </row>
    <row r="3330">
      <c r="A3330">
        <f>'03_DADOS_LIMPOS'!A3306</f>
        <v/>
      </c>
      <c r="B3330">
        <f>'03_DADOS_LIMPOS'!C3306</f>
        <v/>
      </c>
      <c r="C3330">
        <f>'03_DADOS_LIMPOS'!D3306</f>
        <v/>
      </c>
      <c r="D3330">
        <f>'03_DADOS_LIMPOS'!K3306</f>
        <v/>
      </c>
      <c r="E3330">
        <f>$B$8+$B$9*D3330</f>
        <v/>
      </c>
      <c r="F3330">
        <f>C3330-E3330</f>
        <v/>
      </c>
      <c r="G3330">
        <f>F3330/$B$11</f>
        <v/>
      </c>
      <c r="H3330">
        <f>ABS(G3330)</f>
        <v/>
      </c>
    </row>
    <row r="3331">
      <c r="A3331">
        <f>'03_DADOS_LIMPOS'!A3307</f>
        <v/>
      </c>
      <c r="B3331">
        <f>'03_DADOS_LIMPOS'!C3307</f>
        <v/>
      </c>
      <c r="C3331">
        <f>'03_DADOS_LIMPOS'!D3307</f>
        <v/>
      </c>
      <c r="D3331">
        <f>'03_DADOS_LIMPOS'!K3307</f>
        <v/>
      </c>
      <c r="E3331">
        <f>$B$8+$B$9*D3331</f>
        <v/>
      </c>
      <c r="F3331">
        <f>C3331-E3331</f>
        <v/>
      </c>
      <c r="G3331">
        <f>F3331/$B$11</f>
        <v/>
      </c>
      <c r="H3331">
        <f>ABS(G3331)</f>
        <v/>
      </c>
    </row>
    <row r="3332">
      <c r="A3332">
        <f>'03_DADOS_LIMPOS'!A3308</f>
        <v/>
      </c>
      <c r="B3332">
        <f>'03_DADOS_LIMPOS'!C3308</f>
        <v/>
      </c>
      <c r="C3332">
        <f>'03_DADOS_LIMPOS'!D3308</f>
        <v/>
      </c>
      <c r="D3332">
        <f>'03_DADOS_LIMPOS'!K3308</f>
        <v/>
      </c>
      <c r="E3332">
        <f>$B$8+$B$9*D3332</f>
        <v/>
      </c>
      <c r="F3332">
        <f>C3332-E3332</f>
        <v/>
      </c>
      <c r="G3332">
        <f>F3332/$B$11</f>
        <v/>
      </c>
      <c r="H3332">
        <f>ABS(G3332)</f>
        <v/>
      </c>
    </row>
    <row r="3333">
      <c r="A3333">
        <f>'03_DADOS_LIMPOS'!A3309</f>
        <v/>
      </c>
      <c r="B3333">
        <f>'03_DADOS_LIMPOS'!C3309</f>
        <v/>
      </c>
      <c r="C3333">
        <f>'03_DADOS_LIMPOS'!D3309</f>
        <v/>
      </c>
      <c r="D3333">
        <f>'03_DADOS_LIMPOS'!K3309</f>
        <v/>
      </c>
      <c r="E3333">
        <f>$B$8+$B$9*D3333</f>
        <v/>
      </c>
      <c r="F3333">
        <f>C3333-E3333</f>
        <v/>
      </c>
      <c r="G3333">
        <f>F3333/$B$11</f>
        <v/>
      </c>
      <c r="H3333">
        <f>ABS(G3333)</f>
        <v/>
      </c>
    </row>
    <row r="3334">
      <c r="A3334">
        <f>'03_DADOS_LIMPOS'!A3310</f>
        <v/>
      </c>
      <c r="B3334">
        <f>'03_DADOS_LIMPOS'!C3310</f>
        <v/>
      </c>
      <c r="C3334">
        <f>'03_DADOS_LIMPOS'!D3310</f>
        <v/>
      </c>
      <c r="D3334">
        <f>'03_DADOS_LIMPOS'!K3310</f>
        <v/>
      </c>
      <c r="E3334">
        <f>$B$8+$B$9*D3334</f>
        <v/>
      </c>
      <c r="F3334">
        <f>C3334-E3334</f>
        <v/>
      </c>
      <c r="G3334">
        <f>F3334/$B$11</f>
        <v/>
      </c>
      <c r="H3334">
        <f>ABS(G3334)</f>
        <v/>
      </c>
    </row>
    <row r="3335">
      <c r="A3335">
        <f>'03_DADOS_LIMPOS'!A3311</f>
        <v/>
      </c>
      <c r="B3335">
        <f>'03_DADOS_LIMPOS'!C3311</f>
        <v/>
      </c>
      <c r="C3335">
        <f>'03_DADOS_LIMPOS'!D3311</f>
        <v/>
      </c>
      <c r="D3335">
        <f>'03_DADOS_LIMPOS'!K3311</f>
        <v/>
      </c>
      <c r="E3335">
        <f>$B$8+$B$9*D3335</f>
        <v/>
      </c>
      <c r="F3335">
        <f>C3335-E3335</f>
        <v/>
      </c>
      <c r="G3335">
        <f>F3335/$B$11</f>
        <v/>
      </c>
      <c r="H3335">
        <f>ABS(G3335)</f>
        <v/>
      </c>
    </row>
    <row r="3336">
      <c r="A3336">
        <f>'03_DADOS_LIMPOS'!A3312</f>
        <v/>
      </c>
      <c r="B3336">
        <f>'03_DADOS_LIMPOS'!C3312</f>
        <v/>
      </c>
      <c r="C3336">
        <f>'03_DADOS_LIMPOS'!D3312</f>
        <v/>
      </c>
      <c r="D3336">
        <f>'03_DADOS_LIMPOS'!K3312</f>
        <v/>
      </c>
      <c r="E3336">
        <f>$B$8+$B$9*D3336</f>
        <v/>
      </c>
      <c r="F3336">
        <f>C3336-E3336</f>
        <v/>
      </c>
      <c r="G3336">
        <f>F3336/$B$11</f>
        <v/>
      </c>
      <c r="H3336">
        <f>ABS(G3336)</f>
        <v/>
      </c>
    </row>
    <row r="3337">
      <c r="A3337">
        <f>'03_DADOS_LIMPOS'!A3313</f>
        <v/>
      </c>
      <c r="B3337">
        <f>'03_DADOS_LIMPOS'!C3313</f>
        <v/>
      </c>
      <c r="C3337">
        <f>'03_DADOS_LIMPOS'!D3313</f>
        <v/>
      </c>
      <c r="D3337">
        <f>'03_DADOS_LIMPOS'!K3313</f>
        <v/>
      </c>
      <c r="E3337">
        <f>$B$8+$B$9*D3337</f>
        <v/>
      </c>
      <c r="F3337">
        <f>C3337-E3337</f>
        <v/>
      </c>
      <c r="G3337">
        <f>F3337/$B$11</f>
        <v/>
      </c>
      <c r="H3337">
        <f>ABS(G3337)</f>
        <v/>
      </c>
    </row>
    <row r="3338">
      <c r="A3338">
        <f>'03_DADOS_LIMPOS'!A3314</f>
        <v/>
      </c>
      <c r="B3338">
        <f>'03_DADOS_LIMPOS'!C3314</f>
        <v/>
      </c>
      <c r="C3338">
        <f>'03_DADOS_LIMPOS'!D3314</f>
        <v/>
      </c>
      <c r="D3338">
        <f>'03_DADOS_LIMPOS'!K3314</f>
        <v/>
      </c>
      <c r="E3338">
        <f>$B$8+$B$9*D3338</f>
        <v/>
      </c>
      <c r="F3338">
        <f>C3338-E3338</f>
        <v/>
      </c>
      <c r="G3338">
        <f>F3338/$B$11</f>
        <v/>
      </c>
      <c r="H3338">
        <f>ABS(G3338)</f>
        <v/>
      </c>
    </row>
    <row r="3339">
      <c r="A3339">
        <f>'03_DADOS_LIMPOS'!A3315</f>
        <v/>
      </c>
      <c r="B3339">
        <f>'03_DADOS_LIMPOS'!C3315</f>
        <v/>
      </c>
      <c r="C3339">
        <f>'03_DADOS_LIMPOS'!D3315</f>
        <v/>
      </c>
      <c r="D3339">
        <f>'03_DADOS_LIMPOS'!K3315</f>
        <v/>
      </c>
      <c r="E3339">
        <f>$B$8+$B$9*D3339</f>
        <v/>
      </c>
      <c r="F3339">
        <f>C3339-E3339</f>
        <v/>
      </c>
      <c r="G3339">
        <f>F3339/$B$11</f>
        <v/>
      </c>
      <c r="H3339">
        <f>ABS(G3339)</f>
        <v/>
      </c>
    </row>
    <row r="3340">
      <c r="A3340">
        <f>'03_DADOS_LIMPOS'!A3316</f>
        <v/>
      </c>
      <c r="B3340">
        <f>'03_DADOS_LIMPOS'!C3316</f>
        <v/>
      </c>
      <c r="C3340">
        <f>'03_DADOS_LIMPOS'!D3316</f>
        <v/>
      </c>
      <c r="D3340">
        <f>'03_DADOS_LIMPOS'!K3316</f>
        <v/>
      </c>
      <c r="E3340">
        <f>$B$8+$B$9*D3340</f>
        <v/>
      </c>
      <c r="F3340">
        <f>C3340-E3340</f>
        <v/>
      </c>
      <c r="G3340">
        <f>F3340/$B$11</f>
        <v/>
      </c>
      <c r="H3340">
        <f>ABS(G3340)</f>
        <v/>
      </c>
    </row>
    <row r="3341">
      <c r="A3341">
        <f>'03_DADOS_LIMPOS'!A3317</f>
        <v/>
      </c>
      <c r="B3341">
        <f>'03_DADOS_LIMPOS'!C3317</f>
        <v/>
      </c>
      <c r="C3341">
        <f>'03_DADOS_LIMPOS'!D3317</f>
        <v/>
      </c>
      <c r="D3341">
        <f>'03_DADOS_LIMPOS'!K3317</f>
        <v/>
      </c>
      <c r="E3341">
        <f>$B$8+$B$9*D3341</f>
        <v/>
      </c>
      <c r="F3341">
        <f>C3341-E3341</f>
        <v/>
      </c>
      <c r="G3341">
        <f>F3341/$B$11</f>
        <v/>
      </c>
      <c r="H3341">
        <f>ABS(G3341)</f>
        <v/>
      </c>
    </row>
    <row r="3342">
      <c r="A3342">
        <f>'03_DADOS_LIMPOS'!A3318</f>
        <v/>
      </c>
      <c r="B3342">
        <f>'03_DADOS_LIMPOS'!C3318</f>
        <v/>
      </c>
      <c r="C3342">
        <f>'03_DADOS_LIMPOS'!D3318</f>
        <v/>
      </c>
      <c r="D3342">
        <f>'03_DADOS_LIMPOS'!K3318</f>
        <v/>
      </c>
      <c r="E3342">
        <f>$B$8+$B$9*D3342</f>
        <v/>
      </c>
      <c r="F3342">
        <f>C3342-E3342</f>
        <v/>
      </c>
      <c r="G3342">
        <f>F3342/$B$11</f>
        <v/>
      </c>
      <c r="H3342">
        <f>ABS(G3342)</f>
        <v/>
      </c>
    </row>
    <row r="3343">
      <c r="A3343">
        <f>'03_DADOS_LIMPOS'!A3319</f>
        <v/>
      </c>
      <c r="B3343">
        <f>'03_DADOS_LIMPOS'!C3319</f>
        <v/>
      </c>
      <c r="C3343">
        <f>'03_DADOS_LIMPOS'!D3319</f>
        <v/>
      </c>
      <c r="D3343">
        <f>'03_DADOS_LIMPOS'!K3319</f>
        <v/>
      </c>
      <c r="E3343">
        <f>$B$8+$B$9*D3343</f>
        <v/>
      </c>
      <c r="F3343">
        <f>C3343-E3343</f>
        <v/>
      </c>
      <c r="G3343">
        <f>F3343/$B$11</f>
        <v/>
      </c>
      <c r="H3343">
        <f>ABS(G3343)</f>
        <v/>
      </c>
    </row>
    <row r="3344">
      <c r="A3344">
        <f>'03_DADOS_LIMPOS'!A3320</f>
        <v/>
      </c>
      <c r="B3344">
        <f>'03_DADOS_LIMPOS'!C3320</f>
        <v/>
      </c>
      <c r="C3344">
        <f>'03_DADOS_LIMPOS'!D3320</f>
        <v/>
      </c>
      <c r="D3344">
        <f>'03_DADOS_LIMPOS'!K3320</f>
        <v/>
      </c>
      <c r="E3344">
        <f>$B$8+$B$9*D3344</f>
        <v/>
      </c>
      <c r="F3344">
        <f>C3344-E3344</f>
        <v/>
      </c>
      <c r="G3344">
        <f>F3344/$B$11</f>
        <v/>
      </c>
      <c r="H3344">
        <f>ABS(G3344)</f>
        <v/>
      </c>
    </row>
    <row r="3345">
      <c r="A3345">
        <f>'03_DADOS_LIMPOS'!A3321</f>
        <v/>
      </c>
      <c r="B3345">
        <f>'03_DADOS_LIMPOS'!C3321</f>
        <v/>
      </c>
      <c r="C3345">
        <f>'03_DADOS_LIMPOS'!D3321</f>
        <v/>
      </c>
      <c r="D3345">
        <f>'03_DADOS_LIMPOS'!K3321</f>
        <v/>
      </c>
      <c r="E3345">
        <f>$B$8+$B$9*D3345</f>
        <v/>
      </c>
      <c r="F3345">
        <f>C3345-E3345</f>
        <v/>
      </c>
      <c r="G3345">
        <f>F3345/$B$11</f>
        <v/>
      </c>
      <c r="H3345">
        <f>ABS(G3345)</f>
        <v/>
      </c>
    </row>
    <row r="3346">
      <c r="A3346">
        <f>'03_DADOS_LIMPOS'!A3322</f>
        <v/>
      </c>
      <c r="B3346">
        <f>'03_DADOS_LIMPOS'!C3322</f>
        <v/>
      </c>
      <c r="C3346">
        <f>'03_DADOS_LIMPOS'!D3322</f>
        <v/>
      </c>
      <c r="D3346">
        <f>'03_DADOS_LIMPOS'!K3322</f>
        <v/>
      </c>
      <c r="E3346">
        <f>$B$8+$B$9*D3346</f>
        <v/>
      </c>
      <c r="F3346">
        <f>C3346-E3346</f>
        <v/>
      </c>
      <c r="G3346">
        <f>F3346/$B$11</f>
        <v/>
      </c>
      <c r="H3346">
        <f>ABS(G3346)</f>
        <v/>
      </c>
    </row>
    <row r="3347">
      <c r="A3347">
        <f>'03_DADOS_LIMPOS'!A3323</f>
        <v/>
      </c>
      <c r="B3347">
        <f>'03_DADOS_LIMPOS'!C3323</f>
        <v/>
      </c>
      <c r="C3347">
        <f>'03_DADOS_LIMPOS'!D3323</f>
        <v/>
      </c>
      <c r="D3347">
        <f>'03_DADOS_LIMPOS'!K3323</f>
        <v/>
      </c>
      <c r="E3347">
        <f>$B$8+$B$9*D3347</f>
        <v/>
      </c>
      <c r="F3347">
        <f>C3347-E3347</f>
        <v/>
      </c>
      <c r="G3347">
        <f>F3347/$B$11</f>
        <v/>
      </c>
      <c r="H3347">
        <f>ABS(G3347)</f>
        <v/>
      </c>
    </row>
    <row r="3348">
      <c r="A3348">
        <f>'03_DADOS_LIMPOS'!A3324</f>
        <v/>
      </c>
      <c r="B3348">
        <f>'03_DADOS_LIMPOS'!C3324</f>
        <v/>
      </c>
      <c r="C3348">
        <f>'03_DADOS_LIMPOS'!D3324</f>
        <v/>
      </c>
      <c r="D3348">
        <f>'03_DADOS_LIMPOS'!K3324</f>
        <v/>
      </c>
      <c r="E3348">
        <f>$B$8+$B$9*D3348</f>
        <v/>
      </c>
      <c r="F3348">
        <f>C3348-E3348</f>
        <v/>
      </c>
      <c r="G3348">
        <f>F3348/$B$11</f>
        <v/>
      </c>
      <c r="H3348">
        <f>ABS(G3348)</f>
        <v/>
      </c>
    </row>
    <row r="3349">
      <c r="A3349">
        <f>'03_DADOS_LIMPOS'!A3325</f>
        <v/>
      </c>
      <c r="B3349">
        <f>'03_DADOS_LIMPOS'!C3325</f>
        <v/>
      </c>
      <c r="C3349">
        <f>'03_DADOS_LIMPOS'!D3325</f>
        <v/>
      </c>
      <c r="D3349">
        <f>'03_DADOS_LIMPOS'!K3325</f>
        <v/>
      </c>
      <c r="E3349">
        <f>$B$8+$B$9*D3349</f>
        <v/>
      </c>
      <c r="F3349">
        <f>C3349-E3349</f>
        <v/>
      </c>
      <c r="G3349">
        <f>F3349/$B$11</f>
        <v/>
      </c>
      <c r="H3349">
        <f>ABS(G3349)</f>
        <v/>
      </c>
    </row>
    <row r="3350">
      <c r="A3350">
        <f>'03_DADOS_LIMPOS'!A3326</f>
        <v/>
      </c>
      <c r="B3350">
        <f>'03_DADOS_LIMPOS'!C3326</f>
        <v/>
      </c>
      <c r="C3350">
        <f>'03_DADOS_LIMPOS'!D3326</f>
        <v/>
      </c>
      <c r="D3350">
        <f>'03_DADOS_LIMPOS'!K3326</f>
        <v/>
      </c>
      <c r="E3350">
        <f>$B$8+$B$9*D3350</f>
        <v/>
      </c>
      <c r="F3350">
        <f>C3350-E3350</f>
        <v/>
      </c>
      <c r="G3350">
        <f>F3350/$B$11</f>
        <v/>
      </c>
      <c r="H3350">
        <f>ABS(G3350)</f>
        <v/>
      </c>
    </row>
    <row r="3351">
      <c r="A3351">
        <f>'03_DADOS_LIMPOS'!A3327</f>
        <v/>
      </c>
      <c r="B3351">
        <f>'03_DADOS_LIMPOS'!C3327</f>
        <v/>
      </c>
      <c r="C3351">
        <f>'03_DADOS_LIMPOS'!D3327</f>
        <v/>
      </c>
      <c r="D3351">
        <f>'03_DADOS_LIMPOS'!K3327</f>
        <v/>
      </c>
      <c r="E3351">
        <f>$B$8+$B$9*D3351</f>
        <v/>
      </c>
      <c r="F3351">
        <f>C3351-E3351</f>
        <v/>
      </c>
      <c r="G3351">
        <f>F3351/$B$11</f>
        <v/>
      </c>
      <c r="H3351">
        <f>ABS(G3351)</f>
        <v/>
      </c>
    </row>
    <row r="3352">
      <c r="A3352">
        <f>'03_DADOS_LIMPOS'!A3328</f>
        <v/>
      </c>
      <c r="B3352">
        <f>'03_DADOS_LIMPOS'!C3328</f>
        <v/>
      </c>
      <c r="C3352">
        <f>'03_DADOS_LIMPOS'!D3328</f>
        <v/>
      </c>
      <c r="D3352">
        <f>'03_DADOS_LIMPOS'!K3328</f>
        <v/>
      </c>
      <c r="E3352">
        <f>$B$8+$B$9*D3352</f>
        <v/>
      </c>
      <c r="F3352">
        <f>C3352-E3352</f>
        <v/>
      </c>
      <c r="G3352">
        <f>F3352/$B$11</f>
        <v/>
      </c>
      <c r="H3352">
        <f>ABS(G3352)</f>
        <v/>
      </c>
    </row>
    <row r="3353">
      <c r="A3353">
        <f>'03_DADOS_LIMPOS'!A3329</f>
        <v/>
      </c>
      <c r="B3353">
        <f>'03_DADOS_LIMPOS'!C3329</f>
        <v/>
      </c>
      <c r="C3353">
        <f>'03_DADOS_LIMPOS'!D3329</f>
        <v/>
      </c>
      <c r="D3353">
        <f>'03_DADOS_LIMPOS'!K3329</f>
        <v/>
      </c>
      <c r="E3353">
        <f>$B$8+$B$9*D3353</f>
        <v/>
      </c>
      <c r="F3353">
        <f>C3353-E3353</f>
        <v/>
      </c>
      <c r="G3353">
        <f>F3353/$B$11</f>
        <v/>
      </c>
      <c r="H3353">
        <f>ABS(G3353)</f>
        <v/>
      </c>
    </row>
    <row r="3354">
      <c r="A3354">
        <f>'03_DADOS_LIMPOS'!A3330</f>
        <v/>
      </c>
      <c r="B3354">
        <f>'03_DADOS_LIMPOS'!C3330</f>
        <v/>
      </c>
      <c r="C3354">
        <f>'03_DADOS_LIMPOS'!D3330</f>
        <v/>
      </c>
      <c r="D3354">
        <f>'03_DADOS_LIMPOS'!K3330</f>
        <v/>
      </c>
      <c r="E3354">
        <f>$B$8+$B$9*D3354</f>
        <v/>
      </c>
      <c r="F3354">
        <f>C3354-E3354</f>
        <v/>
      </c>
      <c r="G3354">
        <f>F3354/$B$11</f>
        <v/>
      </c>
      <c r="H3354">
        <f>ABS(G3354)</f>
        <v/>
      </c>
    </row>
    <row r="3355">
      <c r="A3355">
        <f>'03_DADOS_LIMPOS'!A3331</f>
        <v/>
      </c>
      <c r="B3355">
        <f>'03_DADOS_LIMPOS'!C3331</f>
        <v/>
      </c>
      <c r="C3355">
        <f>'03_DADOS_LIMPOS'!D3331</f>
        <v/>
      </c>
      <c r="D3355">
        <f>'03_DADOS_LIMPOS'!K3331</f>
        <v/>
      </c>
      <c r="E3355">
        <f>$B$8+$B$9*D3355</f>
        <v/>
      </c>
      <c r="F3355">
        <f>C3355-E3355</f>
        <v/>
      </c>
      <c r="G3355">
        <f>F3355/$B$11</f>
        <v/>
      </c>
      <c r="H3355">
        <f>ABS(G3355)</f>
        <v/>
      </c>
    </row>
    <row r="3356">
      <c r="A3356">
        <f>'03_DADOS_LIMPOS'!A3332</f>
        <v/>
      </c>
      <c r="B3356">
        <f>'03_DADOS_LIMPOS'!C3332</f>
        <v/>
      </c>
      <c r="C3356">
        <f>'03_DADOS_LIMPOS'!D3332</f>
        <v/>
      </c>
      <c r="D3356">
        <f>'03_DADOS_LIMPOS'!K3332</f>
        <v/>
      </c>
      <c r="E3356">
        <f>$B$8+$B$9*D3356</f>
        <v/>
      </c>
      <c r="F3356">
        <f>C3356-E3356</f>
        <v/>
      </c>
      <c r="G3356">
        <f>F3356/$B$11</f>
        <v/>
      </c>
      <c r="H3356">
        <f>ABS(G3356)</f>
        <v/>
      </c>
    </row>
    <row r="3357">
      <c r="A3357">
        <f>'03_DADOS_LIMPOS'!A3333</f>
        <v/>
      </c>
      <c r="B3357">
        <f>'03_DADOS_LIMPOS'!C3333</f>
        <v/>
      </c>
      <c r="C3357">
        <f>'03_DADOS_LIMPOS'!D3333</f>
        <v/>
      </c>
      <c r="D3357">
        <f>'03_DADOS_LIMPOS'!K3333</f>
        <v/>
      </c>
      <c r="E3357">
        <f>$B$8+$B$9*D3357</f>
        <v/>
      </c>
      <c r="F3357">
        <f>C3357-E3357</f>
        <v/>
      </c>
      <c r="G3357">
        <f>F3357/$B$11</f>
        <v/>
      </c>
      <c r="H3357">
        <f>ABS(G3357)</f>
        <v/>
      </c>
    </row>
    <row r="3358">
      <c r="A3358">
        <f>'03_DADOS_LIMPOS'!A3334</f>
        <v/>
      </c>
      <c r="B3358">
        <f>'03_DADOS_LIMPOS'!C3334</f>
        <v/>
      </c>
      <c r="C3358">
        <f>'03_DADOS_LIMPOS'!D3334</f>
        <v/>
      </c>
      <c r="D3358">
        <f>'03_DADOS_LIMPOS'!K3334</f>
        <v/>
      </c>
      <c r="E3358">
        <f>$B$8+$B$9*D3358</f>
        <v/>
      </c>
      <c r="F3358">
        <f>C3358-E3358</f>
        <v/>
      </c>
      <c r="G3358">
        <f>F3358/$B$11</f>
        <v/>
      </c>
      <c r="H3358">
        <f>ABS(G3358)</f>
        <v/>
      </c>
    </row>
    <row r="3359">
      <c r="A3359">
        <f>'03_DADOS_LIMPOS'!A3335</f>
        <v/>
      </c>
      <c r="B3359">
        <f>'03_DADOS_LIMPOS'!C3335</f>
        <v/>
      </c>
      <c r="C3359">
        <f>'03_DADOS_LIMPOS'!D3335</f>
        <v/>
      </c>
      <c r="D3359">
        <f>'03_DADOS_LIMPOS'!K3335</f>
        <v/>
      </c>
      <c r="E3359">
        <f>$B$8+$B$9*D3359</f>
        <v/>
      </c>
      <c r="F3359">
        <f>C3359-E3359</f>
        <v/>
      </c>
      <c r="G3359">
        <f>F3359/$B$11</f>
        <v/>
      </c>
      <c r="H3359">
        <f>ABS(G3359)</f>
        <v/>
      </c>
    </row>
    <row r="3360">
      <c r="A3360">
        <f>'03_DADOS_LIMPOS'!A3336</f>
        <v/>
      </c>
      <c r="B3360">
        <f>'03_DADOS_LIMPOS'!C3336</f>
        <v/>
      </c>
      <c r="C3360">
        <f>'03_DADOS_LIMPOS'!D3336</f>
        <v/>
      </c>
      <c r="D3360">
        <f>'03_DADOS_LIMPOS'!K3336</f>
        <v/>
      </c>
      <c r="E3360">
        <f>$B$8+$B$9*D3360</f>
        <v/>
      </c>
      <c r="F3360">
        <f>C3360-E3360</f>
        <v/>
      </c>
      <c r="G3360">
        <f>F3360/$B$11</f>
        <v/>
      </c>
      <c r="H3360">
        <f>ABS(G3360)</f>
        <v/>
      </c>
    </row>
    <row r="3361">
      <c r="A3361">
        <f>'03_DADOS_LIMPOS'!A3337</f>
        <v/>
      </c>
      <c r="B3361">
        <f>'03_DADOS_LIMPOS'!C3337</f>
        <v/>
      </c>
      <c r="C3361">
        <f>'03_DADOS_LIMPOS'!D3337</f>
        <v/>
      </c>
      <c r="D3361">
        <f>'03_DADOS_LIMPOS'!K3337</f>
        <v/>
      </c>
      <c r="E3361">
        <f>$B$8+$B$9*D3361</f>
        <v/>
      </c>
      <c r="F3361">
        <f>C3361-E3361</f>
        <v/>
      </c>
      <c r="G3361">
        <f>F3361/$B$11</f>
        <v/>
      </c>
      <c r="H3361">
        <f>ABS(G3361)</f>
        <v/>
      </c>
    </row>
    <row r="3362">
      <c r="A3362">
        <f>'03_DADOS_LIMPOS'!A3338</f>
        <v/>
      </c>
      <c r="B3362">
        <f>'03_DADOS_LIMPOS'!C3338</f>
        <v/>
      </c>
      <c r="C3362">
        <f>'03_DADOS_LIMPOS'!D3338</f>
        <v/>
      </c>
      <c r="D3362">
        <f>'03_DADOS_LIMPOS'!K3338</f>
        <v/>
      </c>
      <c r="E3362">
        <f>$B$8+$B$9*D3362</f>
        <v/>
      </c>
      <c r="F3362">
        <f>C3362-E3362</f>
        <v/>
      </c>
      <c r="G3362">
        <f>F3362/$B$11</f>
        <v/>
      </c>
      <c r="H3362">
        <f>ABS(G3362)</f>
        <v/>
      </c>
    </row>
    <row r="3363">
      <c r="A3363">
        <f>'03_DADOS_LIMPOS'!A3339</f>
        <v/>
      </c>
      <c r="B3363">
        <f>'03_DADOS_LIMPOS'!C3339</f>
        <v/>
      </c>
      <c r="C3363">
        <f>'03_DADOS_LIMPOS'!D3339</f>
        <v/>
      </c>
      <c r="D3363">
        <f>'03_DADOS_LIMPOS'!K3339</f>
        <v/>
      </c>
      <c r="E3363">
        <f>$B$8+$B$9*D3363</f>
        <v/>
      </c>
      <c r="F3363">
        <f>C3363-E3363</f>
        <v/>
      </c>
      <c r="G3363">
        <f>F3363/$B$11</f>
        <v/>
      </c>
      <c r="H3363">
        <f>ABS(G3363)</f>
        <v/>
      </c>
    </row>
    <row r="3364">
      <c r="A3364">
        <f>'03_DADOS_LIMPOS'!A3340</f>
        <v/>
      </c>
      <c r="B3364">
        <f>'03_DADOS_LIMPOS'!C3340</f>
        <v/>
      </c>
      <c r="C3364">
        <f>'03_DADOS_LIMPOS'!D3340</f>
        <v/>
      </c>
      <c r="D3364">
        <f>'03_DADOS_LIMPOS'!K3340</f>
        <v/>
      </c>
      <c r="E3364">
        <f>$B$8+$B$9*D3364</f>
        <v/>
      </c>
      <c r="F3364">
        <f>C3364-E3364</f>
        <v/>
      </c>
      <c r="G3364">
        <f>F3364/$B$11</f>
        <v/>
      </c>
      <c r="H3364">
        <f>ABS(G3364)</f>
        <v/>
      </c>
    </row>
    <row r="3365">
      <c r="A3365">
        <f>'03_DADOS_LIMPOS'!A3341</f>
        <v/>
      </c>
      <c r="B3365">
        <f>'03_DADOS_LIMPOS'!C3341</f>
        <v/>
      </c>
      <c r="C3365">
        <f>'03_DADOS_LIMPOS'!D3341</f>
        <v/>
      </c>
      <c r="D3365">
        <f>'03_DADOS_LIMPOS'!K3341</f>
        <v/>
      </c>
      <c r="E3365">
        <f>$B$8+$B$9*D3365</f>
        <v/>
      </c>
      <c r="F3365">
        <f>C3365-E3365</f>
        <v/>
      </c>
      <c r="G3365">
        <f>F3365/$B$11</f>
        <v/>
      </c>
      <c r="H3365">
        <f>ABS(G3365)</f>
        <v/>
      </c>
    </row>
    <row r="3366">
      <c r="A3366">
        <f>'03_DADOS_LIMPOS'!A3342</f>
        <v/>
      </c>
      <c r="B3366">
        <f>'03_DADOS_LIMPOS'!C3342</f>
        <v/>
      </c>
      <c r="C3366">
        <f>'03_DADOS_LIMPOS'!D3342</f>
        <v/>
      </c>
      <c r="D3366">
        <f>'03_DADOS_LIMPOS'!K3342</f>
        <v/>
      </c>
      <c r="E3366">
        <f>$B$8+$B$9*D3366</f>
        <v/>
      </c>
      <c r="F3366">
        <f>C3366-E3366</f>
        <v/>
      </c>
      <c r="G3366">
        <f>F3366/$B$11</f>
        <v/>
      </c>
      <c r="H3366">
        <f>ABS(G3366)</f>
        <v/>
      </c>
    </row>
    <row r="3367">
      <c r="A3367">
        <f>'03_DADOS_LIMPOS'!A3343</f>
        <v/>
      </c>
      <c r="B3367">
        <f>'03_DADOS_LIMPOS'!C3343</f>
        <v/>
      </c>
      <c r="C3367">
        <f>'03_DADOS_LIMPOS'!D3343</f>
        <v/>
      </c>
      <c r="D3367">
        <f>'03_DADOS_LIMPOS'!K3343</f>
        <v/>
      </c>
      <c r="E3367">
        <f>$B$8+$B$9*D3367</f>
        <v/>
      </c>
      <c r="F3367">
        <f>C3367-E3367</f>
        <v/>
      </c>
      <c r="G3367">
        <f>F3367/$B$11</f>
        <v/>
      </c>
      <c r="H3367">
        <f>ABS(G3367)</f>
        <v/>
      </c>
    </row>
    <row r="3368">
      <c r="A3368">
        <f>'03_DADOS_LIMPOS'!A3344</f>
        <v/>
      </c>
      <c r="B3368">
        <f>'03_DADOS_LIMPOS'!C3344</f>
        <v/>
      </c>
      <c r="C3368">
        <f>'03_DADOS_LIMPOS'!D3344</f>
        <v/>
      </c>
      <c r="D3368">
        <f>'03_DADOS_LIMPOS'!K3344</f>
        <v/>
      </c>
      <c r="E3368">
        <f>$B$8+$B$9*D3368</f>
        <v/>
      </c>
      <c r="F3368">
        <f>C3368-E3368</f>
        <v/>
      </c>
      <c r="G3368">
        <f>F3368/$B$11</f>
        <v/>
      </c>
      <c r="H3368">
        <f>ABS(G3368)</f>
        <v/>
      </c>
    </row>
    <row r="3369">
      <c r="A3369">
        <f>'03_DADOS_LIMPOS'!A3345</f>
        <v/>
      </c>
      <c r="B3369">
        <f>'03_DADOS_LIMPOS'!C3345</f>
        <v/>
      </c>
      <c r="C3369">
        <f>'03_DADOS_LIMPOS'!D3345</f>
        <v/>
      </c>
      <c r="D3369">
        <f>'03_DADOS_LIMPOS'!K3345</f>
        <v/>
      </c>
      <c r="E3369">
        <f>$B$8+$B$9*D3369</f>
        <v/>
      </c>
      <c r="F3369">
        <f>C3369-E3369</f>
        <v/>
      </c>
      <c r="G3369">
        <f>F3369/$B$11</f>
        <v/>
      </c>
      <c r="H3369">
        <f>ABS(G3369)</f>
        <v/>
      </c>
    </row>
    <row r="3370">
      <c r="A3370">
        <f>'03_DADOS_LIMPOS'!A3346</f>
        <v/>
      </c>
      <c r="B3370">
        <f>'03_DADOS_LIMPOS'!C3346</f>
        <v/>
      </c>
      <c r="C3370">
        <f>'03_DADOS_LIMPOS'!D3346</f>
        <v/>
      </c>
      <c r="D3370">
        <f>'03_DADOS_LIMPOS'!K3346</f>
        <v/>
      </c>
      <c r="E3370">
        <f>$B$8+$B$9*D3370</f>
        <v/>
      </c>
      <c r="F3370">
        <f>C3370-E3370</f>
        <v/>
      </c>
      <c r="G3370">
        <f>F3370/$B$11</f>
        <v/>
      </c>
      <c r="H3370">
        <f>ABS(G3370)</f>
        <v/>
      </c>
    </row>
    <row r="3371">
      <c r="A3371">
        <f>'03_DADOS_LIMPOS'!A3347</f>
        <v/>
      </c>
      <c r="B3371">
        <f>'03_DADOS_LIMPOS'!C3347</f>
        <v/>
      </c>
      <c r="C3371">
        <f>'03_DADOS_LIMPOS'!D3347</f>
        <v/>
      </c>
      <c r="D3371">
        <f>'03_DADOS_LIMPOS'!K3347</f>
        <v/>
      </c>
      <c r="E3371">
        <f>$B$8+$B$9*D3371</f>
        <v/>
      </c>
      <c r="F3371">
        <f>C3371-E3371</f>
        <v/>
      </c>
      <c r="G3371">
        <f>F3371/$B$11</f>
        <v/>
      </c>
      <c r="H3371">
        <f>ABS(G3371)</f>
        <v/>
      </c>
    </row>
    <row r="3372">
      <c r="A3372">
        <f>'03_DADOS_LIMPOS'!A3348</f>
        <v/>
      </c>
      <c r="B3372">
        <f>'03_DADOS_LIMPOS'!C3348</f>
        <v/>
      </c>
      <c r="C3372">
        <f>'03_DADOS_LIMPOS'!D3348</f>
        <v/>
      </c>
      <c r="D3372">
        <f>'03_DADOS_LIMPOS'!K3348</f>
        <v/>
      </c>
      <c r="E3372">
        <f>$B$8+$B$9*D3372</f>
        <v/>
      </c>
      <c r="F3372">
        <f>C3372-E3372</f>
        <v/>
      </c>
      <c r="G3372">
        <f>F3372/$B$11</f>
        <v/>
      </c>
      <c r="H3372">
        <f>ABS(G3372)</f>
        <v/>
      </c>
    </row>
    <row r="3373">
      <c r="A3373">
        <f>'03_DADOS_LIMPOS'!A3349</f>
        <v/>
      </c>
      <c r="B3373">
        <f>'03_DADOS_LIMPOS'!C3349</f>
        <v/>
      </c>
      <c r="C3373">
        <f>'03_DADOS_LIMPOS'!D3349</f>
        <v/>
      </c>
      <c r="D3373">
        <f>'03_DADOS_LIMPOS'!K3349</f>
        <v/>
      </c>
      <c r="E3373">
        <f>$B$8+$B$9*D3373</f>
        <v/>
      </c>
      <c r="F3373">
        <f>C3373-E3373</f>
        <v/>
      </c>
      <c r="G3373">
        <f>F3373/$B$11</f>
        <v/>
      </c>
      <c r="H3373">
        <f>ABS(G3373)</f>
        <v/>
      </c>
    </row>
    <row r="3374">
      <c r="A3374">
        <f>'03_DADOS_LIMPOS'!A3350</f>
        <v/>
      </c>
      <c r="B3374">
        <f>'03_DADOS_LIMPOS'!C3350</f>
        <v/>
      </c>
      <c r="C3374">
        <f>'03_DADOS_LIMPOS'!D3350</f>
        <v/>
      </c>
      <c r="D3374">
        <f>'03_DADOS_LIMPOS'!K3350</f>
        <v/>
      </c>
      <c r="E3374">
        <f>$B$8+$B$9*D3374</f>
        <v/>
      </c>
      <c r="F3374">
        <f>C3374-E3374</f>
        <v/>
      </c>
      <c r="G3374">
        <f>F3374/$B$11</f>
        <v/>
      </c>
      <c r="H3374">
        <f>ABS(G3374)</f>
        <v/>
      </c>
    </row>
    <row r="3375">
      <c r="A3375">
        <f>'03_DADOS_LIMPOS'!A3351</f>
        <v/>
      </c>
      <c r="B3375">
        <f>'03_DADOS_LIMPOS'!C3351</f>
        <v/>
      </c>
      <c r="C3375">
        <f>'03_DADOS_LIMPOS'!D3351</f>
        <v/>
      </c>
      <c r="D3375">
        <f>'03_DADOS_LIMPOS'!K3351</f>
        <v/>
      </c>
      <c r="E3375">
        <f>$B$8+$B$9*D3375</f>
        <v/>
      </c>
      <c r="F3375">
        <f>C3375-E3375</f>
        <v/>
      </c>
      <c r="G3375">
        <f>F3375/$B$11</f>
        <v/>
      </c>
      <c r="H3375">
        <f>ABS(G3375)</f>
        <v/>
      </c>
    </row>
    <row r="3376">
      <c r="A3376">
        <f>'03_DADOS_LIMPOS'!A3352</f>
        <v/>
      </c>
      <c r="B3376">
        <f>'03_DADOS_LIMPOS'!C3352</f>
        <v/>
      </c>
      <c r="C3376">
        <f>'03_DADOS_LIMPOS'!D3352</f>
        <v/>
      </c>
      <c r="D3376">
        <f>'03_DADOS_LIMPOS'!K3352</f>
        <v/>
      </c>
      <c r="E3376">
        <f>$B$8+$B$9*D3376</f>
        <v/>
      </c>
      <c r="F3376">
        <f>C3376-E3376</f>
        <v/>
      </c>
      <c r="G3376">
        <f>F3376/$B$11</f>
        <v/>
      </c>
      <c r="H3376">
        <f>ABS(G3376)</f>
        <v/>
      </c>
    </row>
    <row r="3377">
      <c r="A3377">
        <f>'03_DADOS_LIMPOS'!A3353</f>
        <v/>
      </c>
      <c r="B3377">
        <f>'03_DADOS_LIMPOS'!C3353</f>
        <v/>
      </c>
      <c r="C3377">
        <f>'03_DADOS_LIMPOS'!D3353</f>
        <v/>
      </c>
      <c r="D3377">
        <f>'03_DADOS_LIMPOS'!K3353</f>
        <v/>
      </c>
      <c r="E3377">
        <f>$B$8+$B$9*D3377</f>
        <v/>
      </c>
      <c r="F3377">
        <f>C3377-E3377</f>
        <v/>
      </c>
      <c r="G3377">
        <f>F3377/$B$11</f>
        <v/>
      </c>
      <c r="H3377">
        <f>ABS(G3377)</f>
        <v/>
      </c>
    </row>
    <row r="3378">
      <c r="A3378">
        <f>'03_DADOS_LIMPOS'!A3354</f>
        <v/>
      </c>
      <c r="B3378">
        <f>'03_DADOS_LIMPOS'!C3354</f>
        <v/>
      </c>
      <c r="C3378">
        <f>'03_DADOS_LIMPOS'!D3354</f>
        <v/>
      </c>
      <c r="D3378">
        <f>'03_DADOS_LIMPOS'!K3354</f>
        <v/>
      </c>
      <c r="E3378">
        <f>$B$8+$B$9*D3378</f>
        <v/>
      </c>
      <c r="F3378">
        <f>C3378-E3378</f>
        <v/>
      </c>
      <c r="G3378">
        <f>F3378/$B$11</f>
        <v/>
      </c>
      <c r="H3378">
        <f>ABS(G3378)</f>
        <v/>
      </c>
    </row>
    <row r="3379">
      <c r="A3379">
        <f>'03_DADOS_LIMPOS'!A3355</f>
        <v/>
      </c>
      <c r="B3379">
        <f>'03_DADOS_LIMPOS'!C3355</f>
        <v/>
      </c>
      <c r="C3379">
        <f>'03_DADOS_LIMPOS'!D3355</f>
        <v/>
      </c>
      <c r="D3379">
        <f>'03_DADOS_LIMPOS'!K3355</f>
        <v/>
      </c>
      <c r="E3379">
        <f>$B$8+$B$9*D3379</f>
        <v/>
      </c>
      <c r="F3379">
        <f>C3379-E3379</f>
        <v/>
      </c>
      <c r="G3379">
        <f>F3379/$B$11</f>
        <v/>
      </c>
      <c r="H3379">
        <f>ABS(G3379)</f>
        <v/>
      </c>
    </row>
    <row r="3380">
      <c r="A3380">
        <f>'03_DADOS_LIMPOS'!A3356</f>
        <v/>
      </c>
      <c r="B3380">
        <f>'03_DADOS_LIMPOS'!C3356</f>
        <v/>
      </c>
      <c r="C3380">
        <f>'03_DADOS_LIMPOS'!D3356</f>
        <v/>
      </c>
      <c r="D3380">
        <f>'03_DADOS_LIMPOS'!K3356</f>
        <v/>
      </c>
      <c r="E3380">
        <f>$B$8+$B$9*D3380</f>
        <v/>
      </c>
      <c r="F3380">
        <f>C3380-E3380</f>
        <v/>
      </c>
      <c r="G3380">
        <f>F3380/$B$11</f>
        <v/>
      </c>
      <c r="H3380">
        <f>ABS(G3380)</f>
        <v/>
      </c>
    </row>
    <row r="3381">
      <c r="A3381">
        <f>'03_DADOS_LIMPOS'!A3357</f>
        <v/>
      </c>
      <c r="B3381">
        <f>'03_DADOS_LIMPOS'!C3357</f>
        <v/>
      </c>
      <c r="C3381">
        <f>'03_DADOS_LIMPOS'!D3357</f>
        <v/>
      </c>
      <c r="D3381">
        <f>'03_DADOS_LIMPOS'!K3357</f>
        <v/>
      </c>
      <c r="E3381">
        <f>$B$8+$B$9*D3381</f>
        <v/>
      </c>
      <c r="F3381">
        <f>C3381-E3381</f>
        <v/>
      </c>
      <c r="G3381">
        <f>F3381/$B$11</f>
        <v/>
      </c>
      <c r="H3381">
        <f>ABS(G3381)</f>
        <v/>
      </c>
    </row>
    <row r="3382">
      <c r="A3382">
        <f>'03_DADOS_LIMPOS'!A3358</f>
        <v/>
      </c>
      <c r="B3382">
        <f>'03_DADOS_LIMPOS'!C3358</f>
        <v/>
      </c>
      <c r="C3382">
        <f>'03_DADOS_LIMPOS'!D3358</f>
        <v/>
      </c>
      <c r="D3382">
        <f>'03_DADOS_LIMPOS'!K3358</f>
        <v/>
      </c>
      <c r="E3382">
        <f>$B$8+$B$9*D3382</f>
        <v/>
      </c>
      <c r="F3382">
        <f>C3382-E3382</f>
        <v/>
      </c>
      <c r="G3382">
        <f>F3382/$B$11</f>
        <v/>
      </c>
      <c r="H3382">
        <f>ABS(G3382)</f>
        <v/>
      </c>
    </row>
    <row r="3383">
      <c r="A3383">
        <f>'03_DADOS_LIMPOS'!A3359</f>
        <v/>
      </c>
      <c r="B3383">
        <f>'03_DADOS_LIMPOS'!C3359</f>
        <v/>
      </c>
      <c r="C3383">
        <f>'03_DADOS_LIMPOS'!D3359</f>
        <v/>
      </c>
      <c r="D3383">
        <f>'03_DADOS_LIMPOS'!K3359</f>
        <v/>
      </c>
      <c r="E3383">
        <f>$B$8+$B$9*D3383</f>
        <v/>
      </c>
      <c r="F3383">
        <f>C3383-E3383</f>
        <v/>
      </c>
      <c r="G3383">
        <f>F3383/$B$11</f>
        <v/>
      </c>
      <c r="H3383">
        <f>ABS(G3383)</f>
        <v/>
      </c>
    </row>
    <row r="3384">
      <c r="A3384">
        <f>'03_DADOS_LIMPOS'!A3360</f>
        <v/>
      </c>
      <c r="B3384">
        <f>'03_DADOS_LIMPOS'!C3360</f>
        <v/>
      </c>
      <c r="C3384">
        <f>'03_DADOS_LIMPOS'!D3360</f>
        <v/>
      </c>
      <c r="D3384">
        <f>'03_DADOS_LIMPOS'!K3360</f>
        <v/>
      </c>
      <c r="E3384">
        <f>$B$8+$B$9*D3384</f>
        <v/>
      </c>
      <c r="F3384">
        <f>C3384-E3384</f>
        <v/>
      </c>
      <c r="G3384">
        <f>F3384/$B$11</f>
        <v/>
      </c>
      <c r="H3384">
        <f>ABS(G3384)</f>
        <v/>
      </c>
    </row>
    <row r="3385">
      <c r="A3385">
        <f>'03_DADOS_LIMPOS'!A3361</f>
        <v/>
      </c>
      <c r="B3385">
        <f>'03_DADOS_LIMPOS'!C3361</f>
        <v/>
      </c>
      <c r="C3385">
        <f>'03_DADOS_LIMPOS'!D3361</f>
        <v/>
      </c>
      <c r="D3385">
        <f>'03_DADOS_LIMPOS'!K3361</f>
        <v/>
      </c>
      <c r="E3385">
        <f>$B$8+$B$9*D3385</f>
        <v/>
      </c>
      <c r="F3385">
        <f>C3385-E3385</f>
        <v/>
      </c>
      <c r="G3385">
        <f>F3385/$B$11</f>
        <v/>
      </c>
      <c r="H3385">
        <f>ABS(G3385)</f>
        <v/>
      </c>
    </row>
    <row r="3386">
      <c r="A3386">
        <f>'03_DADOS_LIMPOS'!A3362</f>
        <v/>
      </c>
      <c r="B3386">
        <f>'03_DADOS_LIMPOS'!C3362</f>
        <v/>
      </c>
      <c r="C3386">
        <f>'03_DADOS_LIMPOS'!D3362</f>
        <v/>
      </c>
      <c r="D3386">
        <f>'03_DADOS_LIMPOS'!K3362</f>
        <v/>
      </c>
      <c r="E3386">
        <f>$B$8+$B$9*D3386</f>
        <v/>
      </c>
      <c r="F3386">
        <f>C3386-E3386</f>
        <v/>
      </c>
      <c r="G3386">
        <f>F3386/$B$11</f>
        <v/>
      </c>
      <c r="H3386">
        <f>ABS(G3386)</f>
        <v/>
      </c>
    </row>
    <row r="3387">
      <c r="A3387">
        <f>'03_DADOS_LIMPOS'!A3363</f>
        <v/>
      </c>
      <c r="B3387">
        <f>'03_DADOS_LIMPOS'!C3363</f>
        <v/>
      </c>
      <c r="C3387">
        <f>'03_DADOS_LIMPOS'!D3363</f>
        <v/>
      </c>
      <c r="D3387">
        <f>'03_DADOS_LIMPOS'!K3363</f>
        <v/>
      </c>
      <c r="E3387">
        <f>$B$8+$B$9*D3387</f>
        <v/>
      </c>
      <c r="F3387">
        <f>C3387-E3387</f>
        <v/>
      </c>
      <c r="G3387">
        <f>F3387/$B$11</f>
        <v/>
      </c>
      <c r="H3387">
        <f>ABS(G3387)</f>
        <v/>
      </c>
    </row>
    <row r="3388">
      <c r="A3388">
        <f>'03_DADOS_LIMPOS'!A3364</f>
        <v/>
      </c>
      <c r="B3388">
        <f>'03_DADOS_LIMPOS'!C3364</f>
        <v/>
      </c>
      <c r="C3388">
        <f>'03_DADOS_LIMPOS'!D3364</f>
        <v/>
      </c>
      <c r="D3388">
        <f>'03_DADOS_LIMPOS'!K3364</f>
        <v/>
      </c>
      <c r="E3388">
        <f>$B$8+$B$9*D3388</f>
        <v/>
      </c>
      <c r="F3388">
        <f>C3388-E3388</f>
        <v/>
      </c>
      <c r="G3388">
        <f>F3388/$B$11</f>
        <v/>
      </c>
      <c r="H3388">
        <f>ABS(G3388)</f>
        <v/>
      </c>
    </row>
    <row r="3389">
      <c r="A3389">
        <f>'03_DADOS_LIMPOS'!A3365</f>
        <v/>
      </c>
      <c r="B3389">
        <f>'03_DADOS_LIMPOS'!C3365</f>
        <v/>
      </c>
      <c r="C3389">
        <f>'03_DADOS_LIMPOS'!D3365</f>
        <v/>
      </c>
      <c r="D3389">
        <f>'03_DADOS_LIMPOS'!K3365</f>
        <v/>
      </c>
      <c r="E3389">
        <f>$B$8+$B$9*D3389</f>
        <v/>
      </c>
      <c r="F3389">
        <f>C3389-E3389</f>
        <v/>
      </c>
      <c r="G3389">
        <f>F3389/$B$11</f>
        <v/>
      </c>
      <c r="H3389">
        <f>ABS(G3389)</f>
        <v/>
      </c>
    </row>
    <row r="3390">
      <c r="A3390">
        <f>'03_DADOS_LIMPOS'!A3366</f>
        <v/>
      </c>
      <c r="B3390">
        <f>'03_DADOS_LIMPOS'!C3366</f>
        <v/>
      </c>
      <c r="C3390">
        <f>'03_DADOS_LIMPOS'!D3366</f>
        <v/>
      </c>
      <c r="D3390">
        <f>'03_DADOS_LIMPOS'!K3366</f>
        <v/>
      </c>
      <c r="E3390">
        <f>$B$8+$B$9*D3390</f>
        <v/>
      </c>
      <c r="F3390">
        <f>C3390-E3390</f>
        <v/>
      </c>
      <c r="G3390">
        <f>F3390/$B$11</f>
        <v/>
      </c>
      <c r="H3390">
        <f>ABS(G3390)</f>
        <v/>
      </c>
    </row>
    <row r="3391">
      <c r="A3391">
        <f>'03_DADOS_LIMPOS'!A3367</f>
        <v/>
      </c>
      <c r="B3391">
        <f>'03_DADOS_LIMPOS'!C3367</f>
        <v/>
      </c>
      <c r="C3391">
        <f>'03_DADOS_LIMPOS'!D3367</f>
        <v/>
      </c>
      <c r="D3391">
        <f>'03_DADOS_LIMPOS'!K3367</f>
        <v/>
      </c>
      <c r="E3391">
        <f>$B$8+$B$9*D3391</f>
        <v/>
      </c>
      <c r="F3391">
        <f>C3391-E3391</f>
        <v/>
      </c>
      <c r="G3391">
        <f>F3391/$B$11</f>
        <v/>
      </c>
      <c r="H3391">
        <f>ABS(G3391)</f>
        <v/>
      </c>
    </row>
    <row r="3392">
      <c r="A3392">
        <f>'03_DADOS_LIMPOS'!A3368</f>
        <v/>
      </c>
      <c r="B3392">
        <f>'03_DADOS_LIMPOS'!C3368</f>
        <v/>
      </c>
      <c r="C3392">
        <f>'03_DADOS_LIMPOS'!D3368</f>
        <v/>
      </c>
      <c r="D3392">
        <f>'03_DADOS_LIMPOS'!K3368</f>
        <v/>
      </c>
      <c r="E3392">
        <f>$B$8+$B$9*D3392</f>
        <v/>
      </c>
      <c r="F3392">
        <f>C3392-E3392</f>
        <v/>
      </c>
      <c r="G3392">
        <f>F3392/$B$11</f>
        <v/>
      </c>
      <c r="H3392">
        <f>ABS(G3392)</f>
        <v/>
      </c>
    </row>
    <row r="3393">
      <c r="A3393">
        <f>'03_DADOS_LIMPOS'!A3369</f>
        <v/>
      </c>
      <c r="B3393">
        <f>'03_DADOS_LIMPOS'!C3369</f>
        <v/>
      </c>
      <c r="C3393">
        <f>'03_DADOS_LIMPOS'!D3369</f>
        <v/>
      </c>
      <c r="D3393">
        <f>'03_DADOS_LIMPOS'!K3369</f>
        <v/>
      </c>
      <c r="E3393">
        <f>$B$8+$B$9*D3393</f>
        <v/>
      </c>
      <c r="F3393">
        <f>C3393-E3393</f>
        <v/>
      </c>
      <c r="G3393">
        <f>F3393/$B$11</f>
        <v/>
      </c>
      <c r="H3393">
        <f>ABS(G3393)</f>
        <v/>
      </c>
    </row>
    <row r="3394">
      <c r="A3394">
        <f>'03_DADOS_LIMPOS'!A3370</f>
        <v/>
      </c>
      <c r="B3394">
        <f>'03_DADOS_LIMPOS'!C3370</f>
        <v/>
      </c>
      <c r="C3394">
        <f>'03_DADOS_LIMPOS'!D3370</f>
        <v/>
      </c>
      <c r="D3394">
        <f>'03_DADOS_LIMPOS'!K3370</f>
        <v/>
      </c>
      <c r="E3394">
        <f>$B$8+$B$9*D3394</f>
        <v/>
      </c>
      <c r="F3394">
        <f>C3394-E3394</f>
        <v/>
      </c>
      <c r="G3394">
        <f>F3394/$B$11</f>
        <v/>
      </c>
      <c r="H3394">
        <f>ABS(G3394)</f>
        <v/>
      </c>
    </row>
    <row r="3395">
      <c r="A3395">
        <f>'03_DADOS_LIMPOS'!A3371</f>
        <v/>
      </c>
      <c r="B3395">
        <f>'03_DADOS_LIMPOS'!C3371</f>
        <v/>
      </c>
      <c r="C3395">
        <f>'03_DADOS_LIMPOS'!D3371</f>
        <v/>
      </c>
      <c r="D3395">
        <f>'03_DADOS_LIMPOS'!K3371</f>
        <v/>
      </c>
      <c r="E3395">
        <f>$B$8+$B$9*D3395</f>
        <v/>
      </c>
      <c r="F3395">
        <f>C3395-E3395</f>
        <v/>
      </c>
      <c r="G3395">
        <f>F3395/$B$11</f>
        <v/>
      </c>
      <c r="H3395">
        <f>ABS(G3395)</f>
        <v/>
      </c>
    </row>
    <row r="3396">
      <c r="A3396">
        <f>'03_DADOS_LIMPOS'!A3372</f>
        <v/>
      </c>
      <c r="B3396">
        <f>'03_DADOS_LIMPOS'!C3372</f>
        <v/>
      </c>
      <c r="C3396">
        <f>'03_DADOS_LIMPOS'!D3372</f>
        <v/>
      </c>
      <c r="D3396">
        <f>'03_DADOS_LIMPOS'!K3372</f>
        <v/>
      </c>
      <c r="E3396">
        <f>$B$8+$B$9*D3396</f>
        <v/>
      </c>
      <c r="F3396">
        <f>C3396-E3396</f>
        <v/>
      </c>
      <c r="G3396">
        <f>F3396/$B$11</f>
        <v/>
      </c>
      <c r="H3396">
        <f>ABS(G3396)</f>
        <v/>
      </c>
    </row>
    <row r="3397">
      <c r="A3397">
        <f>'03_DADOS_LIMPOS'!A3373</f>
        <v/>
      </c>
      <c r="B3397">
        <f>'03_DADOS_LIMPOS'!C3373</f>
        <v/>
      </c>
      <c r="C3397">
        <f>'03_DADOS_LIMPOS'!D3373</f>
        <v/>
      </c>
      <c r="D3397">
        <f>'03_DADOS_LIMPOS'!K3373</f>
        <v/>
      </c>
      <c r="E3397">
        <f>$B$8+$B$9*D3397</f>
        <v/>
      </c>
      <c r="F3397">
        <f>C3397-E3397</f>
        <v/>
      </c>
      <c r="G3397">
        <f>F3397/$B$11</f>
        <v/>
      </c>
      <c r="H3397">
        <f>ABS(G3397)</f>
        <v/>
      </c>
    </row>
    <row r="3398">
      <c r="A3398">
        <f>'03_DADOS_LIMPOS'!A3374</f>
        <v/>
      </c>
      <c r="B3398">
        <f>'03_DADOS_LIMPOS'!C3374</f>
        <v/>
      </c>
      <c r="C3398">
        <f>'03_DADOS_LIMPOS'!D3374</f>
        <v/>
      </c>
      <c r="D3398">
        <f>'03_DADOS_LIMPOS'!K3374</f>
        <v/>
      </c>
      <c r="E3398">
        <f>$B$8+$B$9*D3398</f>
        <v/>
      </c>
      <c r="F3398">
        <f>C3398-E3398</f>
        <v/>
      </c>
      <c r="G3398">
        <f>F3398/$B$11</f>
        <v/>
      </c>
      <c r="H3398">
        <f>ABS(G3398)</f>
        <v/>
      </c>
    </row>
    <row r="3399">
      <c r="A3399">
        <f>'03_DADOS_LIMPOS'!A3375</f>
        <v/>
      </c>
      <c r="B3399">
        <f>'03_DADOS_LIMPOS'!C3375</f>
        <v/>
      </c>
      <c r="C3399">
        <f>'03_DADOS_LIMPOS'!D3375</f>
        <v/>
      </c>
      <c r="D3399">
        <f>'03_DADOS_LIMPOS'!K3375</f>
        <v/>
      </c>
      <c r="E3399">
        <f>$B$8+$B$9*D3399</f>
        <v/>
      </c>
      <c r="F3399">
        <f>C3399-E3399</f>
        <v/>
      </c>
      <c r="G3399">
        <f>F3399/$B$11</f>
        <v/>
      </c>
      <c r="H3399">
        <f>ABS(G3399)</f>
        <v/>
      </c>
    </row>
    <row r="3400">
      <c r="A3400">
        <f>'03_DADOS_LIMPOS'!A3376</f>
        <v/>
      </c>
      <c r="B3400">
        <f>'03_DADOS_LIMPOS'!C3376</f>
        <v/>
      </c>
      <c r="C3400">
        <f>'03_DADOS_LIMPOS'!D3376</f>
        <v/>
      </c>
      <c r="D3400">
        <f>'03_DADOS_LIMPOS'!K3376</f>
        <v/>
      </c>
      <c r="E3400">
        <f>$B$8+$B$9*D3400</f>
        <v/>
      </c>
      <c r="F3400">
        <f>C3400-E3400</f>
        <v/>
      </c>
      <c r="G3400">
        <f>F3400/$B$11</f>
        <v/>
      </c>
      <c r="H3400">
        <f>ABS(G3400)</f>
        <v/>
      </c>
    </row>
    <row r="3401">
      <c r="A3401">
        <f>'03_DADOS_LIMPOS'!A3377</f>
        <v/>
      </c>
      <c r="B3401">
        <f>'03_DADOS_LIMPOS'!C3377</f>
        <v/>
      </c>
      <c r="C3401">
        <f>'03_DADOS_LIMPOS'!D3377</f>
        <v/>
      </c>
      <c r="D3401">
        <f>'03_DADOS_LIMPOS'!K3377</f>
        <v/>
      </c>
      <c r="E3401">
        <f>$B$8+$B$9*D3401</f>
        <v/>
      </c>
      <c r="F3401">
        <f>C3401-E3401</f>
        <v/>
      </c>
      <c r="G3401">
        <f>F3401/$B$11</f>
        <v/>
      </c>
      <c r="H3401">
        <f>ABS(G3401)</f>
        <v/>
      </c>
    </row>
    <row r="3402">
      <c r="A3402">
        <f>'03_DADOS_LIMPOS'!A3378</f>
        <v/>
      </c>
      <c r="B3402">
        <f>'03_DADOS_LIMPOS'!C3378</f>
        <v/>
      </c>
      <c r="C3402">
        <f>'03_DADOS_LIMPOS'!D3378</f>
        <v/>
      </c>
      <c r="D3402">
        <f>'03_DADOS_LIMPOS'!K3378</f>
        <v/>
      </c>
      <c r="E3402">
        <f>$B$8+$B$9*D3402</f>
        <v/>
      </c>
      <c r="F3402">
        <f>C3402-E3402</f>
        <v/>
      </c>
      <c r="G3402">
        <f>F3402/$B$11</f>
        <v/>
      </c>
      <c r="H3402">
        <f>ABS(G3402)</f>
        <v/>
      </c>
    </row>
    <row r="3403">
      <c r="A3403">
        <f>'03_DADOS_LIMPOS'!A3379</f>
        <v/>
      </c>
      <c r="B3403">
        <f>'03_DADOS_LIMPOS'!C3379</f>
        <v/>
      </c>
      <c r="C3403">
        <f>'03_DADOS_LIMPOS'!D3379</f>
        <v/>
      </c>
      <c r="D3403">
        <f>'03_DADOS_LIMPOS'!K3379</f>
        <v/>
      </c>
      <c r="E3403">
        <f>$B$8+$B$9*D3403</f>
        <v/>
      </c>
      <c r="F3403">
        <f>C3403-E3403</f>
        <v/>
      </c>
      <c r="G3403">
        <f>F3403/$B$11</f>
        <v/>
      </c>
      <c r="H3403">
        <f>ABS(G3403)</f>
        <v/>
      </c>
    </row>
    <row r="3404">
      <c r="A3404">
        <f>'03_DADOS_LIMPOS'!A3380</f>
        <v/>
      </c>
      <c r="B3404">
        <f>'03_DADOS_LIMPOS'!C3380</f>
        <v/>
      </c>
      <c r="C3404">
        <f>'03_DADOS_LIMPOS'!D3380</f>
        <v/>
      </c>
      <c r="D3404">
        <f>'03_DADOS_LIMPOS'!K3380</f>
        <v/>
      </c>
      <c r="E3404">
        <f>$B$8+$B$9*D3404</f>
        <v/>
      </c>
      <c r="F3404">
        <f>C3404-E3404</f>
        <v/>
      </c>
      <c r="G3404">
        <f>F3404/$B$11</f>
        <v/>
      </c>
      <c r="H3404">
        <f>ABS(G3404)</f>
        <v/>
      </c>
    </row>
    <row r="3405">
      <c r="A3405">
        <f>'03_DADOS_LIMPOS'!A3381</f>
        <v/>
      </c>
      <c r="B3405">
        <f>'03_DADOS_LIMPOS'!C3381</f>
        <v/>
      </c>
      <c r="C3405">
        <f>'03_DADOS_LIMPOS'!D3381</f>
        <v/>
      </c>
      <c r="D3405">
        <f>'03_DADOS_LIMPOS'!K3381</f>
        <v/>
      </c>
      <c r="E3405">
        <f>$B$8+$B$9*D3405</f>
        <v/>
      </c>
      <c r="F3405">
        <f>C3405-E3405</f>
        <v/>
      </c>
      <c r="G3405">
        <f>F3405/$B$11</f>
        <v/>
      </c>
      <c r="H3405">
        <f>ABS(G3405)</f>
        <v/>
      </c>
    </row>
    <row r="3406">
      <c r="A3406">
        <f>'03_DADOS_LIMPOS'!A3382</f>
        <v/>
      </c>
      <c r="B3406">
        <f>'03_DADOS_LIMPOS'!C3382</f>
        <v/>
      </c>
      <c r="C3406">
        <f>'03_DADOS_LIMPOS'!D3382</f>
        <v/>
      </c>
      <c r="D3406">
        <f>'03_DADOS_LIMPOS'!K3382</f>
        <v/>
      </c>
      <c r="E3406">
        <f>$B$8+$B$9*D3406</f>
        <v/>
      </c>
      <c r="F3406">
        <f>C3406-E3406</f>
        <v/>
      </c>
      <c r="G3406">
        <f>F3406/$B$11</f>
        <v/>
      </c>
      <c r="H3406">
        <f>ABS(G3406)</f>
        <v/>
      </c>
    </row>
    <row r="3407">
      <c r="A3407">
        <f>'03_DADOS_LIMPOS'!A3383</f>
        <v/>
      </c>
      <c r="B3407">
        <f>'03_DADOS_LIMPOS'!C3383</f>
        <v/>
      </c>
      <c r="C3407">
        <f>'03_DADOS_LIMPOS'!D3383</f>
        <v/>
      </c>
      <c r="D3407">
        <f>'03_DADOS_LIMPOS'!K3383</f>
        <v/>
      </c>
      <c r="E3407">
        <f>$B$8+$B$9*D3407</f>
        <v/>
      </c>
      <c r="F3407">
        <f>C3407-E3407</f>
        <v/>
      </c>
      <c r="G3407">
        <f>F3407/$B$11</f>
        <v/>
      </c>
      <c r="H3407">
        <f>ABS(G3407)</f>
        <v/>
      </c>
    </row>
    <row r="3408">
      <c r="A3408">
        <f>'03_DADOS_LIMPOS'!A3384</f>
        <v/>
      </c>
      <c r="B3408">
        <f>'03_DADOS_LIMPOS'!C3384</f>
        <v/>
      </c>
      <c r="C3408">
        <f>'03_DADOS_LIMPOS'!D3384</f>
        <v/>
      </c>
      <c r="D3408">
        <f>'03_DADOS_LIMPOS'!K3384</f>
        <v/>
      </c>
      <c r="E3408">
        <f>$B$8+$B$9*D3408</f>
        <v/>
      </c>
      <c r="F3408">
        <f>C3408-E3408</f>
        <v/>
      </c>
      <c r="G3408">
        <f>F3408/$B$11</f>
        <v/>
      </c>
      <c r="H3408">
        <f>ABS(G3408)</f>
        <v/>
      </c>
    </row>
    <row r="3409">
      <c r="A3409">
        <f>'03_DADOS_LIMPOS'!A3385</f>
        <v/>
      </c>
      <c r="B3409">
        <f>'03_DADOS_LIMPOS'!C3385</f>
        <v/>
      </c>
      <c r="C3409">
        <f>'03_DADOS_LIMPOS'!D3385</f>
        <v/>
      </c>
      <c r="D3409">
        <f>'03_DADOS_LIMPOS'!K3385</f>
        <v/>
      </c>
      <c r="E3409">
        <f>$B$8+$B$9*D3409</f>
        <v/>
      </c>
      <c r="F3409">
        <f>C3409-E3409</f>
        <v/>
      </c>
      <c r="G3409">
        <f>F3409/$B$11</f>
        <v/>
      </c>
      <c r="H3409">
        <f>ABS(G3409)</f>
        <v/>
      </c>
    </row>
    <row r="3410">
      <c r="A3410">
        <f>'03_DADOS_LIMPOS'!A3386</f>
        <v/>
      </c>
      <c r="B3410">
        <f>'03_DADOS_LIMPOS'!C3386</f>
        <v/>
      </c>
      <c r="C3410">
        <f>'03_DADOS_LIMPOS'!D3386</f>
        <v/>
      </c>
      <c r="D3410">
        <f>'03_DADOS_LIMPOS'!K3386</f>
        <v/>
      </c>
      <c r="E3410">
        <f>$B$8+$B$9*D3410</f>
        <v/>
      </c>
      <c r="F3410">
        <f>C3410-E3410</f>
        <v/>
      </c>
      <c r="G3410">
        <f>F3410/$B$11</f>
        <v/>
      </c>
      <c r="H3410">
        <f>ABS(G3410)</f>
        <v/>
      </c>
    </row>
    <row r="3411">
      <c r="A3411">
        <f>'03_DADOS_LIMPOS'!A3387</f>
        <v/>
      </c>
      <c r="B3411">
        <f>'03_DADOS_LIMPOS'!C3387</f>
        <v/>
      </c>
      <c r="C3411">
        <f>'03_DADOS_LIMPOS'!D3387</f>
        <v/>
      </c>
      <c r="D3411">
        <f>'03_DADOS_LIMPOS'!K3387</f>
        <v/>
      </c>
      <c r="E3411">
        <f>$B$8+$B$9*D3411</f>
        <v/>
      </c>
      <c r="F3411">
        <f>C3411-E3411</f>
        <v/>
      </c>
      <c r="G3411">
        <f>F3411/$B$11</f>
        <v/>
      </c>
      <c r="H3411">
        <f>ABS(G3411)</f>
        <v/>
      </c>
    </row>
    <row r="3412">
      <c r="A3412">
        <f>'03_DADOS_LIMPOS'!A3388</f>
        <v/>
      </c>
      <c r="B3412">
        <f>'03_DADOS_LIMPOS'!C3388</f>
        <v/>
      </c>
      <c r="C3412">
        <f>'03_DADOS_LIMPOS'!D3388</f>
        <v/>
      </c>
      <c r="D3412">
        <f>'03_DADOS_LIMPOS'!K3388</f>
        <v/>
      </c>
      <c r="E3412">
        <f>$B$8+$B$9*D3412</f>
        <v/>
      </c>
      <c r="F3412">
        <f>C3412-E3412</f>
        <v/>
      </c>
      <c r="G3412">
        <f>F3412/$B$11</f>
        <v/>
      </c>
      <c r="H3412">
        <f>ABS(G3412)</f>
        <v/>
      </c>
    </row>
    <row r="3413">
      <c r="A3413">
        <f>'03_DADOS_LIMPOS'!A3389</f>
        <v/>
      </c>
      <c r="B3413">
        <f>'03_DADOS_LIMPOS'!C3389</f>
        <v/>
      </c>
      <c r="C3413">
        <f>'03_DADOS_LIMPOS'!D3389</f>
        <v/>
      </c>
      <c r="D3413">
        <f>'03_DADOS_LIMPOS'!K3389</f>
        <v/>
      </c>
      <c r="E3413">
        <f>$B$8+$B$9*D3413</f>
        <v/>
      </c>
      <c r="F3413">
        <f>C3413-E3413</f>
        <v/>
      </c>
      <c r="G3413">
        <f>F3413/$B$11</f>
        <v/>
      </c>
      <c r="H3413">
        <f>ABS(G3413)</f>
        <v/>
      </c>
    </row>
    <row r="3414">
      <c r="A3414">
        <f>'03_DADOS_LIMPOS'!A3390</f>
        <v/>
      </c>
      <c r="B3414">
        <f>'03_DADOS_LIMPOS'!C3390</f>
        <v/>
      </c>
      <c r="C3414">
        <f>'03_DADOS_LIMPOS'!D3390</f>
        <v/>
      </c>
      <c r="D3414">
        <f>'03_DADOS_LIMPOS'!K3390</f>
        <v/>
      </c>
      <c r="E3414">
        <f>$B$8+$B$9*D3414</f>
        <v/>
      </c>
      <c r="F3414">
        <f>C3414-E3414</f>
        <v/>
      </c>
      <c r="G3414">
        <f>F3414/$B$11</f>
        <v/>
      </c>
      <c r="H3414">
        <f>ABS(G3414)</f>
        <v/>
      </c>
    </row>
    <row r="3415">
      <c r="A3415">
        <f>'03_DADOS_LIMPOS'!A3391</f>
        <v/>
      </c>
      <c r="B3415">
        <f>'03_DADOS_LIMPOS'!C3391</f>
        <v/>
      </c>
      <c r="C3415">
        <f>'03_DADOS_LIMPOS'!D3391</f>
        <v/>
      </c>
      <c r="D3415">
        <f>'03_DADOS_LIMPOS'!K3391</f>
        <v/>
      </c>
      <c r="E3415">
        <f>$B$8+$B$9*D3415</f>
        <v/>
      </c>
      <c r="F3415">
        <f>C3415-E3415</f>
        <v/>
      </c>
      <c r="G3415">
        <f>F3415/$B$11</f>
        <v/>
      </c>
      <c r="H3415">
        <f>ABS(G3415)</f>
        <v/>
      </c>
    </row>
    <row r="3416">
      <c r="A3416">
        <f>'03_DADOS_LIMPOS'!A3392</f>
        <v/>
      </c>
      <c r="B3416">
        <f>'03_DADOS_LIMPOS'!C3392</f>
        <v/>
      </c>
      <c r="C3416">
        <f>'03_DADOS_LIMPOS'!D3392</f>
        <v/>
      </c>
      <c r="D3416">
        <f>'03_DADOS_LIMPOS'!K3392</f>
        <v/>
      </c>
      <c r="E3416">
        <f>$B$8+$B$9*D3416</f>
        <v/>
      </c>
      <c r="F3416">
        <f>C3416-E3416</f>
        <v/>
      </c>
      <c r="G3416">
        <f>F3416/$B$11</f>
        <v/>
      </c>
      <c r="H3416">
        <f>ABS(G3416)</f>
        <v/>
      </c>
    </row>
    <row r="3417">
      <c r="A3417">
        <f>'03_DADOS_LIMPOS'!A3393</f>
        <v/>
      </c>
      <c r="B3417">
        <f>'03_DADOS_LIMPOS'!C3393</f>
        <v/>
      </c>
      <c r="C3417">
        <f>'03_DADOS_LIMPOS'!D3393</f>
        <v/>
      </c>
      <c r="D3417">
        <f>'03_DADOS_LIMPOS'!K3393</f>
        <v/>
      </c>
      <c r="E3417">
        <f>$B$8+$B$9*D3417</f>
        <v/>
      </c>
      <c r="F3417">
        <f>C3417-E3417</f>
        <v/>
      </c>
      <c r="G3417">
        <f>F3417/$B$11</f>
        <v/>
      </c>
      <c r="H3417">
        <f>ABS(G3417)</f>
        <v/>
      </c>
    </row>
    <row r="3418">
      <c r="A3418">
        <f>'03_DADOS_LIMPOS'!A3394</f>
        <v/>
      </c>
      <c r="B3418">
        <f>'03_DADOS_LIMPOS'!C3394</f>
        <v/>
      </c>
      <c r="C3418">
        <f>'03_DADOS_LIMPOS'!D3394</f>
        <v/>
      </c>
      <c r="D3418">
        <f>'03_DADOS_LIMPOS'!K3394</f>
        <v/>
      </c>
      <c r="E3418">
        <f>$B$8+$B$9*D3418</f>
        <v/>
      </c>
      <c r="F3418">
        <f>C3418-E3418</f>
        <v/>
      </c>
      <c r="G3418">
        <f>F3418/$B$11</f>
        <v/>
      </c>
      <c r="H3418">
        <f>ABS(G3418)</f>
        <v/>
      </c>
    </row>
    <row r="3419">
      <c r="A3419">
        <f>'03_DADOS_LIMPOS'!A3395</f>
        <v/>
      </c>
      <c r="B3419">
        <f>'03_DADOS_LIMPOS'!C3395</f>
        <v/>
      </c>
      <c r="C3419">
        <f>'03_DADOS_LIMPOS'!D3395</f>
        <v/>
      </c>
      <c r="D3419">
        <f>'03_DADOS_LIMPOS'!K3395</f>
        <v/>
      </c>
      <c r="E3419">
        <f>$B$8+$B$9*D3419</f>
        <v/>
      </c>
      <c r="F3419">
        <f>C3419-E3419</f>
        <v/>
      </c>
      <c r="G3419">
        <f>F3419/$B$11</f>
        <v/>
      </c>
      <c r="H3419">
        <f>ABS(G3419)</f>
        <v/>
      </c>
    </row>
    <row r="3420">
      <c r="A3420">
        <f>'03_DADOS_LIMPOS'!A3396</f>
        <v/>
      </c>
      <c r="B3420">
        <f>'03_DADOS_LIMPOS'!C3396</f>
        <v/>
      </c>
      <c r="C3420">
        <f>'03_DADOS_LIMPOS'!D3396</f>
        <v/>
      </c>
      <c r="D3420">
        <f>'03_DADOS_LIMPOS'!K3396</f>
        <v/>
      </c>
      <c r="E3420">
        <f>$B$8+$B$9*D3420</f>
        <v/>
      </c>
      <c r="F3420">
        <f>C3420-E3420</f>
        <v/>
      </c>
      <c r="G3420">
        <f>F3420/$B$11</f>
        <v/>
      </c>
      <c r="H3420">
        <f>ABS(G3420)</f>
        <v/>
      </c>
    </row>
    <row r="3421">
      <c r="A3421">
        <f>'03_DADOS_LIMPOS'!A3397</f>
        <v/>
      </c>
      <c r="B3421">
        <f>'03_DADOS_LIMPOS'!C3397</f>
        <v/>
      </c>
      <c r="C3421">
        <f>'03_DADOS_LIMPOS'!D3397</f>
        <v/>
      </c>
      <c r="D3421">
        <f>'03_DADOS_LIMPOS'!K3397</f>
        <v/>
      </c>
      <c r="E3421">
        <f>$B$8+$B$9*D3421</f>
        <v/>
      </c>
      <c r="F3421">
        <f>C3421-E3421</f>
        <v/>
      </c>
      <c r="G3421">
        <f>F3421/$B$11</f>
        <v/>
      </c>
      <c r="H3421">
        <f>ABS(G3421)</f>
        <v/>
      </c>
    </row>
    <row r="3422">
      <c r="A3422">
        <f>'03_DADOS_LIMPOS'!A3398</f>
        <v/>
      </c>
      <c r="B3422">
        <f>'03_DADOS_LIMPOS'!C3398</f>
        <v/>
      </c>
      <c r="C3422">
        <f>'03_DADOS_LIMPOS'!D3398</f>
        <v/>
      </c>
      <c r="D3422">
        <f>'03_DADOS_LIMPOS'!K3398</f>
        <v/>
      </c>
      <c r="E3422">
        <f>$B$8+$B$9*D3422</f>
        <v/>
      </c>
      <c r="F3422">
        <f>C3422-E3422</f>
        <v/>
      </c>
      <c r="G3422">
        <f>F3422/$B$11</f>
        <v/>
      </c>
      <c r="H3422">
        <f>ABS(G3422)</f>
        <v/>
      </c>
    </row>
    <row r="3423">
      <c r="A3423">
        <f>'03_DADOS_LIMPOS'!A3399</f>
        <v/>
      </c>
      <c r="B3423">
        <f>'03_DADOS_LIMPOS'!C3399</f>
        <v/>
      </c>
      <c r="C3423">
        <f>'03_DADOS_LIMPOS'!D3399</f>
        <v/>
      </c>
      <c r="D3423">
        <f>'03_DADOS_LIMPOS'!K3399</f>
        <v/>
      </c>
      <c r="E3423">
        <f>$B$8+$B$9*D3423</f>
        <v/>
      </c>
      <c r="F3423">
        <f>C3423-E3423</f>
        <v/>
      </c>
      <c r="G3423">
        <f>F3423/$B$11</f>
        <v/>
      </c>
      <c r="H3423">
        <f>ABS(G3423)</f>
        <v/>
      </c>
    </row>
    <row r="3424">
      <c r="A3424">
        <f>'03_DADOS_LIMPOS'!A3400</f>
        <v/>
      </c>
      <c r="B3424">
        <f>'03_DADOS_LIMPOS'!C3400</f>
        <v/>
      </c>
      <c r="C3424">
        <f>'03_DADOS_LIMPOS'!D3400</f>
        <v/>
      </c>
      <c r="D3424">
        <f>'03_DADOS_LIMPOS'!K3400</f>
        <v/>
      </c>
      <c r="E3424">
        <f>$B$8+$B$9*D3424</f>
        <v/>
      </c>
      <c r="F3424">
        <f>C3424-E3424</f>
        <v/>
      </c>
      <c r="G3424">
        <f>F3424/$B$11</f>
        <v/>
      </c>
      <c r="H3424">
        <f>ABS(G3424)</f>
        <v/>
      </c>
    </row>
    <row r="3425">
      <c r="A3425">
        <f>'03_DADOS_LIMPOS'!A3401</f>
        <v/>
      </c>
      <c r="B3425">
        <f>'03_DADOS_LIMPOS'!C3401</f>
        <v/>
      </c>
      <c r="C3425">
        <f>'03_DADOS_LIMPOS'!D3401</f>
        <v/>
      </c>
      <c r="D3425">
        <f>'03_DADOS_LIMPOS'!K3401</f>
        <v/>
      </c>
      <c r="E3425">
        <f>$B$8+$B$9*D3425</f>
        <v/>
      </c>
      <c r="F3425">
        <f>C3425-E3425</f>
        <v/>
      </c>
      <c r="G3425">
        <f>F3425/$B$11</f>
        <v/>
      </c>
      <c r="H3425">
        <f>ABS(G3425)</f>
        <v/>
      </c>
    </row>
    <row r="3426">
      <c r="A3426">
        <f>'03_DADOS_LIMPOS'!A3402</f>
        <v/>
      </c>
      <c r="B3426">
        <f>'03_DADOS_LIMPOS'!C3402</f>
        <v/>
      </c>
      <c r="C3426">
        <f>'03_DADOS_LIMPOS'!D3402</f>
        <v/>
      </c>
      <c r="D3426">
        <f>'03_DADOS_LIMPOS'!K3402</f>
        <v/>
      </c>
      <c r="E3426">
        <f>$B$8+$B$9*D3426</f>
        <v/>
      </c>
      <c r="F3426">
        <f>C3426-E3426</f>
        <v/>
      </c>
      <c r="G3426">
        <f>F3426/$B$11</f>
        <v/>
      </c>
      <c r="H3426">
        <f>ABS(G3426)</f>
        <v/>
      </c>
    </row>
    <row r="3427">
      <c r="A3427">
        <f>'03_DADOS_LIMPOS'!A3403</f>
        <v/>
      </c>
      <c r="B3427">
        <f>'03_DADOS_LIMPOS'!C3403</f>
        <v/>
      </c>
      <c r="C3427">
        <f>'03_DADOS_LIMPOS'!D3403</f>
        <v/>
      </c>
      <c r="D3427">
        <f>'03_DADOS_LIMPOS'!K3403</f>
        <v/>
      </c>
      <c r="E3427">
        <f>$B$8+$B$9*D3427</f>
        <v/>
      </c>
      <c r="F3427">
        <f>C3427-E3427</f>
        <v/>
      </c>
      <c r="G3427">
        <f>F3427/$B$11</f>
        <v/>
      </c>
      <c r="H3427">
        <f>ABS(G3427)</f>
        <v/>
      </c>
    </row>
    <row r="3428">
      <c r="A3428">
        <f>'03_DADOS_LIMPOS'!A3404</f>
        <v/>
      </c>
      <c r="B3428">
        <f>'03_DADOS_LIMPOS'!C3404</f>
        <v/>
      </c>
      <c r="C3428">
        <f>'03_DADOS_LIMPOS'!D3404</f>
        <v/>
      </c>
      <c r="D3428">
        <f>'03_DADOS_LIMPOS'!K3404</f>
        <v/>
      </c>
      <c r="E3428">
        <f>$B$8+$B$9*D3428</f>
        <v/>
      </c>
      <c r="F3428">
        <f>C3428-E3428</f>
        <v/>
      </c>
      <c r="G3428">
        <f>F3428/$B$11</f>
        <v/>
      </c>
      <c r="H3428">
        <f>ABS(G3428)</f>
        <v/>
      </c>
    </row>
    <row r="3429">
      <c r="A3429">
        <f>'03_DADOS_LIMPOS'!A3405</f>
        <v/>
      </c>
      <c r="B3429">
        <f>'03_DADOS_LIMPOS'!C3405</f>
        <v/>
      </c>
      <c r="C3429">
        <f>'03_DADOS_LIMPOS'!D3405</f>
        <v/>
      </c>
      <c r="D3429">
        <f>'03_DADOS_LIMPOS'!K3405</f>
        <v/>
      </c>
      <c r="E3429">
        <f>$B$8+$B$9*D3429</f>
        <v/>
      </c>
      <c r="F3429">
        <f>C3429-E3429</f>
        <v/>
      </c>
      <c r="G3429">
        <f>F3429/$B$11</f>
        <v/>
      </c>
      <c r="H3429">
        <f>ABS(G3429)</f>
        <v/>
      </c>
    </row>
    <row r="3430">
      <c r="A3430">
        <f>'03_DADOS_LIMPOS'!A3406</f>
        <v/>
      </c>
      <c r="B3430">
        <f>'03_DADOS_LIMPOS'!C3406</f>
        <v/>
      </c>
      <c r="C3430">
        <f>'03_DADOS_LIMPOS'!D3406</f>
        <v/>
      </c>
      <c r="D3430">
        <f>'03_DADOS_LIMPOS'!K3406</f>
        <v/>
      </c>
      <c r="E3430">
        <f>$B$8+$B$9*D3430</f>
        <v/>
      </c>
      <c r="F3430">
        <f>C3430-E3430</f>
        <v/>
      </c>
      <c r="G3430">
        <f>F3430/$B$11</f>
        <v/>
      </c>
      <c r="H3430">
        <f>ABS(G3430)</f>
        <v/>
      </c>
    </row>
    <row r="3431">
      <c r="A3431">
        <f>'03_DADOS_LIMPOS'!A3407</f>
        <v/>
      </c>
      <c r="B3431">
        <f>'03_DADOS_LIMPOS'!C3407</f>
        <v/>
      </c>
      <c r="C3431">
        <f>'03_DADOS_LIMPOS'!D3407</f>
        <v/>
      </c>
      <c r="D3431">
        <f>'03_DADOS_LIMPOS'!K3407</f>
        <v/>
      </c>
      <c r="E3431">
        <f>$B$8+$B$9*D3431</f>
        <v/>
      </c>
      <c r="F3431">
        <f>C3431-E3431</f>
        <v/>
      </c>
      <c r="G3431">
        <f>F3431/$B$11</f>
        <v/>
      </c>
      <c r="H3431">
        <f>ABS(G3431)</f>
        <v/>
      </c>
    </row>
    <row r="3432">
      <c r="A3432">
        <f>'03_DADOS_LIMPOS'!A3408</f>
        <v/>
      </c>
      <c r="B3432">
        <f>'03_DADOS_LIMPOS'!C3408</f>
        <v/>
      </c>
      <c r="C3432">
        <f>'03_DADOS_LIMPOS'!D3408</f>
        <v/>
      </c>
      <c r="D3432">
        <f>'03_DADOS_LIMPOS'!K3408</f>
        <v/>
      </c>
      <c r="E3432">
        <f>$B$8+$B$9*D3432</f>
        <v/>
      </c>
      <c r="F3432">
        <f>C3432-E3432</f>
        <v/>
      </c>
      <c r="G3432">
        <f>F3432/$B$11</f>
        <v/>
      </c>
      <c r="H3432">
        <f>ABS(G3432)</f>
        <v/>
      </c>
    </row>
    <row r="3433">
      <c r="A3433">
        <f>'03_DADOS_LIMPOS'!A3409</f>
        <v/>
      </c>
      <c r="B3433">
        <f>'03_DADOS_LIMPOS'!C3409</f>
        <v/>
      </c>
      <c r="C3433">
        <f>'03_DADOS_LIMPOS'!D3409</f>
        <v/>
      </c>
      <c r="D3433">
        <f>'03_DADOS_LIMPOS'!K3409</f>
        <v/>
      </c>
      <c r="E3433">
        <f>$B$8+$B$9*D3433</f>
        <v/>
      </c>
      <c r="F3433">
        <f>C3433-E3433</f>
        <v/>
      </c>
      <c r="G3433">
        <f>F3433/$B$11</f>
        <v/>
      </c>
      <c r="H3433">
        <f>ABS(G3433)</f>
        <v/>
      </c>
    </row>
    <row r="3434">
      <c r="A3434">
        <f>'03_DADOS_LIMPOS'!A3410</f>
        <v/>
      </c>
      <c r="B3434">
        <f>'03_DADOS_LIMPOS'!C3410</f>
        <v/>
      </c>
      <c r="C3434">
        <f>'03_DADOS_LIMPOS'!D3410</f>
        <v/>
      </c>
      <c r="D3434">
        <f>'03_DADOS_LIMPOS'!K3410</f>
        <v/>
      </c>
      <c r="E3434">
        <f>$B$8+$B$9*D3434</f>
        <v/>
      </c>
      <c r="F3434">
        <f>C3434-E3434</f>
        <v/>
      </c>
      <c r="G3434">
        <f>F3434/$B$11</f>
        <v/>
      </c>
      <c r="H3434">
        <f>ABS(G3434)</f>
        <v/>
      </c>
    </row>
    <row r="3435">
      <c r="A3435">
        <f>'03_DADOS_LIMPOS'!A3411</f>
        <v/>
      </c>
      <c r="B3435">
        <f>'03_DADOS_LIMPOS'!C3411</f>
        <v/>
      </c>
      <c r="C3435">
        <f>'03_DADOS_LIMPOS'!D3411</f>
        <v/>
      </c>
      <c r="D3435">
        <f>'03_DADOS_LIMPOS'!K3411</f>
        <v/>
      </c>
      <c r="E3435">
        <f>$B$8+$B$9*D3435</f>
        <v/>
      </c>
      <c r="F3435">
        <f>C3435-E3435</f>
        <v/>
      </c>
      <c r="G3435">
        <f>F3435/$B$11</f>
        <v/>
      </c>
      <c r="H3435">
        <f>ABS(G3435)</f>
        <v/>
      </c>
    </row>
    <row r="3436">
      <c r="A3436">
        <f>'03_DADOS_LIMPOS'!A3412</f>
        <v/>
      </c>
      <c r="B3436">
        <f>'03_DADOS_LIMPOS'!C3412</f>
        <v/>
      </c>
      <c r="C3436">
        <f>'03_DADOS_LIMPOS'!D3412</f>
        <v/>
      </c>
      <c r="D3436">
        <f>'03_DADOS_LIMPOS'!K3412</f>
        <v/>
      </c>
      <c r="E3436">
        <f>$B$8+$B$9*D3436</f>
        <v/>
      </c>
      <c r="F3436">
        <f>C3436-E3436</f>
        <v/>
      </c>
      <c r="G3436">
        <f>F3436/$B$11</f>
        <v/>
      </c>
      <c r="H3436">
        <f>ABS(G3436)</f>
        <v/>
      </c>
    </row>
    <row r="3437">
      <c r="A3437">
        <f>'03_DADOS_LIMPOS'!A3413</f>
        <v/>
      </c>
      <c r="B3437">
        <f>'03_DADOS_LIMPOS'!C3413</f>
        <v/>
      </c>
      <c r="C3437">
        <f>'03_DADOS_LIMPOS'!D3413</f>
        <v/>
      </c>
      <c r="D3437">
        <f>'03_DADOS_LIMPOS'!K3413</f>
        <v/>
      </c>
      <c r="E3437">
        <f>$B$8+$B$9*D3437</f>
        <v/>
      </c>
      <c r="F3437">
        <f>C3437-E3437</f>
        <v/>
      </c>
      <c r="G3437">
        <f>F3437/$B$11</f>
        <v/>
      </c>
      <c r="H3437">
        <f>ABS(G3437)</f>
        <v/>
      </c>
    </row>
    <row r="3438">
      <c r="A3438">
        <f>'03_DADOS_LIMPOS'!A3414</f>
        <v/>
      </c>
      <c r="B3438">
        <f>'03_DADOS_LIMPOS'!C3414</f>
        <v/>
      </c>
      <c r="C3438">
        <f>'03_DADOS_LIMPOS'!D3414</f>
        <v/>
      </c>
      <c r="D3438">
        <f>'03_DADOS_LIMPOS'!K3414</f>
        <v/>
      </c>
      <c r="E3438">
        <f>$B$8+$B$9*D3438</f>
        <v/>
      </c>
      <c r="F3438">
        <f>C3438-E3438</f>
        <v/>
      </c>
      <c r="G3438">
        <f>F3438/$B$11</f>
        <v/>
      </c>
      <c r="H3438">
        <f>ABS(G3438)</f>
        <v/>
      </c>
    </row>
    <row r="3439">
      <c r="A3439">
        <f>'03_DADOS_LIMPOS'!A3415</f>
        <v/>
      </c>
      <c r="B3439">
        <f>'03_DADOS_LIMPOS'!C3415</f>
        <v/>
      </c>
      <c r="C3439">
        <f>'03_DADOS_LIMPOS'!D3415</f>
        <v/>
      </c>
      <c r="D3439">
        <f>'03_DADOS_LIMPOS'!K3415</f>
        <v/>
      </c>
      <c r="E3439">
        <f>$B$8+$B$9*D3439</f>
        <v/>
      </c>
      <c r="F3439">
        <f>C3439-E3439</f>
        <v/>
      </c>
      <c r="G3439">
        <f>F3439/$B$11</f>
        <v/>
      </c>
      <c r="H3439">
        <f>ABS(G3439)</f>
        <v/>
      </c>
    </row>
    <row r="3440">
      <c r="A3440">
        <f>'03_DADOS_LIMPOS'!A3416</f>
        <v/>
      </c>
      <c r="B3440">
        <f>'03_DADOS_LIMPOS'!C3416</f>
        <v/>
      </c>
      <c r="C3440">
        <f>'03_DADOS_LIMPOS'!D3416</f>
        <v/>
      </c>
      <c r="D3440">
        <f>'03_DADOS_LIMPOS'!K3416</f>
        <v/>
      </c>
      <c r="E3440">
        <f>$B$8+$B$9*D3440</f>
        <v/>
      </c>
      <c r="F3440">
        <f>C3440-E3440</f>
        <v/>
      </c>
      <c r="G3440">
        <f>F3440/$B$11</f>
        <v/>
      </c>
      <c r="H3440">
        <f>ABS(G3440)</f>
        <v/>
      </c>
    </row>
    <row r="3441">
      <c r="A3441">
        <f>'03_DADOS_LIMPOS'!A3417</f>
        <v/>
      </c>
      <c r="B3441">
        <f>'03_DADOS_LIMPOS'!C3417</f>
        <v/>
      </c>
      <c r="C3441">
        <f>'03_DADOS_LIMPOS'!D3417</f>
        <v/>
      </c>
      <c r="D3441">
        <f>'03_DADOS_LIMPOS'!K3417</f>
        <v/>
      </c>
      <c r="E3441">
        <f>$B$8+$B$9*D3441</f>
        <v/>
      </c>
      <c r="F3441">
        <f>C3441-E3441</f>
        <v/>
      </c>
      <c r="G3441">
        <f>F3441/$B$11</f>
        <v/>
      </c>
      <c r="H3441">
        <f>ABS(G3441)</f>
        <v/>
      </c>
    </row>
    <row r="3442">
      <c r="A3442">
        <f>'03_DADOS_LIMPOS'!A3418</f>
        <v/>
      </c>
      <c r="B3442">
        <f>'03_DADOS_LIMPOS'!C3418</f>
        <v/>
      </c>
      <c r="C3442">
        <f>'03_DADOS_LIMPOS'!D3418</f>
        <v/>
      </c>
      <c r="D3442">
        <f>'03_DADOS_LIMPOS'!K3418</f>
        <v/>
      </c>
      <c r="E3442">
        <f>$B$8+$B$9*D3442</f>
        <v/>
      </c>
      <c r="F3442">
        <f>C3442-E3442</f>
        <v/>
      </c>
      <c r="G3442">
        <f>F3442/$B$11</f>
        <v/>
      </c>
      <c r="H3442">
        <f>ABS(G3442)</f>
        <v/>
      </c>
    </row>
    <row r="3443">
      <c r="A3443">
        <f>'03_DADOS_LIMPOS'!A3419</f>
        <v/>
      </c>
      <c r="B3443">
        <f>'03_DADOS_LIMPOS'!C3419</f>
        <v/>
      </c>
      <c r="C3443">
        <f>'03_DADOS_LIMPOS'!D3419</f>
        <v/>
      </c>
      <c r="D3443">
        <f>'03_DADOS_LIMPOS'!K3419</f>
        <v/>
      </c>
      <c r="E3443">
        <f>$B$8+$B$9*D3443</f>
        <v/>
      </c>
      <c r="F3443">
        <f>C3443-E3443</f>
        <v/>
      </c>
      <c r="G3443">
        <f>F3443/$B$11</f>
        <v/>
      </c>
      <c r="H3443">
        <f>ABS(G3443)</f>
        <v/>
      </c>
    </row>
    <row r="3444">
      <c r="A3444">
        <f>'03_DADOS_LIMPOS'!A3420</f>
        <v/>
      </c>
      <c r="B3444">
        <f>'03_DADOS_LIMPOS'!C3420</f>
        <v/>
      </c>
      <c r="C3444">
        <f>'03_DADOS_LIMPOS'!D3420</f>
        <v/>
      </c>
      <c r="D3444">
        <f>'03_DADOS_LIMPOS'!K3420</f>
        <v/>
      </c>
      <c r="E3444">
        <f>$B$8+$B$9*D3444</f>
        <v/>
      </c>
      <c r="F3444">
        <f>C3444-E3444</f>
        <v/>
      </c>
      <c r="G3444">
        <f>F3444/$B$11</f>
        <v/>
      </c>
      <c r="H3444">
        <f>ABS(G3444)</f>
        <v/>
      </c>
    </row>
    <row r="3445">
      <c r="A3445">
        <f>'03_DADOS_LIMPOS'!A3421</f>
        <v/>
      </c>
      <c r="B3445">
        <f>'03_DADOS_LIMPOS'!C3421</f>
        <v/>
      </c>
      <c r="C3445">
        <f>'03_DADOS_LIMPOS'!D3421</f>
        <v/>
      </c>
      <c r="D3445">
        <f>'03_DADOS_LIMPOS'!K3421</f>
        <v/>
      </c>
      <c r="E3445">
        <f>$B$8+$B$9*D3445</f>
        <v/>
      </c>
      <c r="F3445">
        <f>C3445-E3445</f>
        <v/>
      </c>
      <c r="G3445">
        <f>F3445/$B$11</f>
        <v/>
      </c>
      <c r="H3445">
        <f>ABS(G3445)</f>
        <v/>
      </c>
    </row>
    <row r="3446">
      <c r="A3446">
        <f>'03_DADOS_LIMPOS'!A3422</f>
        <v/>
      </c>
      <c r="B3446">
        <f>'03_DADOS_LIMPOS'!C3422</f>
        <v/>
      </c>
      <c r="C3446">
        <f>'03_DADOS_LIMPOS'!D3422</f>
        <v/>
      </c>
      <c r="D3446">
        <f>'03_DADOS_LIMPOS'!K3422</f>
        <v/>
      </c>
      <c r="E3446">
        <f>$B$8+$B$9*D3446</f>
        <v/>
      </c>
      <c r="F3446">
        <f>C3446-E3446</f>
        <v/>
      </c>
      <c r="G3446">
        <f>F3446/$B$11</f>
        <v/>
      </c>
      <c r="H3446">
        <f>ABS(G3446)</f>
        <v/>
      </c>
    </row>
    <row r="3447">
      <c r="A3447">
        <f>'03_DADOS_LIMPOS'!A3423</f>
        <v/>
      </c>
      <c r="B3447">
        <f>'03_DADOS_LIMPOS'!C3423</f>
        <v/>
      </c>
      <c r="C3447">
        <f>'03_DADOS_LIMPOS'!D3423</f>
        <v/>
      </c>
      <c r="D3447">
        <f>'03_DADOS_LIMPOS'!K3423</f>
        <v/>
      </c>
      <c r="E3447">
        <f>$B$8+$B$9*D3447</f>
        <v/>
      </c>
      <c r="F3447">
        <f>C3447-E3447</f>
        <v/>
      </c>
      <c r="G3447">
        <f>F3447/$B$11</f>
        <v/>
      </c>
      <c r="H3447">
        <f>ABS(G3447)</f>
        <v/>
      </c>
    </row>
    <row r="3448">
      <c r="A3448">
        <f>'03_DADOS_LIMPOS'!A3424</f>
        <v/>
      </c>
      <c r="B3448">
        <f>'03_DADOS_LIMPOS'!C3424</f>
        <v/>
      </c>
      <c r="C3448">
        <f>'03_DADOS_LIMPOS'!D3424</f>
        <v/>
      </c>
      <c r="D3448">
        <f>'03_DADOS_LIMPOS'!K3424</f>
        <v/>
      </c>
      <c r="E3448">
        <f>$B$8+$B$9*D3448</f>
        <v/>
      </c>
      <c r="F3448">
        <f>C3448-E3448</f>
        <v/>
      </c>
      <c r="G3448">
        <f>F3448/$B$11</f>
        <v/>
      </c>
      <c r="H3448">
        <f>ABS(G3448)</f>
        <v/>
      </c>
    </row>
    <row r="3449">
      <c r="A3449">
        <f>'03_DADOS_LIMPOS'!A3425</f>
        <v/>
      </c>
      <c r="B3449">
        <f>'03_DADOS_LIMPOS'!C3425</f>
        <v/>
      </c>
      <c r="C3449">
        <f>'03_DADOS_LIMPOS'!D3425</f>
        <v/>
      </c>
      <c r="D3449">
        <f>'03_DADOS_LIMPOS'!K3425</f>
        <v/>
      </c>
      <c r="E3449">
        <f>$B$8+$B$9*D3449</f>
        <v/>
      </c>
      <c r="F3449">
        <f>C3449-E3449</f>
        <v/>
      </c>
      <c r="G3449">
        <f>F3449/$B$11</f>
        <v/>
      </c>
      <c r="H3449">
        <f>ABS(G3449)</f>
        <v/>
      </c>
    </row>
    <row r="3450">
      <c r="A3450">
        <f>'03_DADOS_LIMPOS'!A3426</f>
        <v/>
      </c>
      <c r="B3450">
        <f>'03_DADOS_LIMPOS'!C3426</f>
        <v/>
      </c>
      <c r="C3450">
        <f>'03_DADOS_LIMPOS'!D3426</f>
        <v/>
      </c>
      <c r="D3450">
        <f>'03_DADOS_LIMPOS'!K3426</f>
        <v/>
      </c>
      <c r="E3450">
        <f>$B$8+$B$9*D3450</f>
        <v/>
      </c>
      <c r="F3450">
        <f>C3450-E3450</f>
        <v/>
      </c>
      <c r="G3450">
        <f>F3450/$B$11</f>
        <v/>
      </c>
      <c r="H3450">
        <f>ABS(G3450)</f>
        <v/>
      </c>
    </row>
    <row r="3451">
      <c r="A3451">
        <f>'03_DADOS_LIMPOS'!A3427</f>
        <v/>
      </c>
      <c r="B3451">
        <f>'03_DADOS_LIMPOS'!C3427</f>
        <v/>
      </c>
      <c r="C3451">
        <f>'03_DADOS_LIMPOS'!D3427</f>
        <v/>
      </c>
      <c r="D3451">
        <f>'03_DADOS_LIMPOS'!K3427</f>
        <v/>
      </c>
      <c r="E3451">
        <f>$B$8+$B$9*D3451</f>
        <v/>
      </c>
      <c r="F3451">
        <f>C3451-E3451</f>
        <v/>
      </c>
      <c r="G3451">
        <f>F3451/$B$11</f>
        <v/>
      </c>
      <c r="H3451">
        <f>ABS(G3451)</f>
        <v/>
      </c>
    </row>
    <row r="3452">
      <c r="A3452">
        <f>'03_DADOS_LIMPOS'!A3428</f>
        <v/>
      </c>
      <c r="B3452">
        <f>'03_DADOS_LIMPOS'!C3428</f>
        <v/>
      </c>
      <c r="C3452">
        <f>'03_DADOS_LIMPOS'!D3428</f>
        <v/>
      </c>
      <c r="D3452">
        <f>'03_DADOS_LIMPOS'!K3428</f>
        <v/>
      </c>
      <c r="E3452">
        <f>$B$8+$B$9*D3452</f>
        <v/>
      </c>
      <c r="F3452">
        <f>C3452-E3452</f>
        <v/>
      </c>
      <c r="G3452">
        <f>F3452/$B$11</f>
        <v/>
      </c>
      <c r="H3452">
        <f>ABS(G3452)</f>
        <v/>
      </c>
    </row>
    <row r="3453">
      <c r="A3453">
        <f>'03_DADOS_LIMPOS'!A3429</f>
        <v/>
      </c>
      <c r="B3453">
        <f>'03_DADOS_LIMPOS'!C3429</f>
        <v/>
      </c>
      <c r="C3453">
        <f>'03_DADOS_LIMPOS'!D3429</f>
        <v/>
      </c>
      <c r="D3453">
        <f>'03_DADOS_LIMPOS'!K3429</f>
        <v/>
      </c>
      <c r="E3453">
        <f>$B$8+$B$9*D3453</f>
        <v/>
      </c>
      <c r="F3453">
        <f>C3453-E3453</f>
        <v/>
      </c>
      <c r="G3453">
        <f>F3453/$B$11</f>
        <v/>
      </c>
      <c r="H3453">
        <f>ABS(G3453)</f>
        <v/>
      </c>
    </row>
    <row r="3454">
      <c r="A3454">
        <f>'03_DADOS_LIMPOS'!A3430</f>
        <v/>
      </c>
      <c r="B3454">
        <f>'03_DADOS_LIMPOS'!C3430</f>
        <v/>
      </c>
      <c r="C3454">
        <f>'03_DADOS_LIMPOS'!D3430</f>
        <v/>
      </c>
      <c r="D3454">
        <f>'03_DADOS_LIMPOS'!K3430</f>
        <v/>
      </c>
      <c r="E3454">
        <f>$B$8+$B$9*D3454</f>
        <v/>
      </c>
      <c r="F3454">
        <f>C3454-E3454</f>
        <v/>
      </c>
      <c r="G3454">
        <f>F3454/$B$11</f>
        <v/>
      </c>
      <c r="H3454">
        <f>ABS(G3454)</f>
        <v/>
      </c>
    </row>
    <row r="3455">
      <c r="A3455">
        <f>'03_DADOS_LIMPOS'!A3431</f>
        <v/>
      </c>
      <c r="B3455">
        <f>'03_DADOS_LIMPOS'!C3431</f>
        <v/>
      </c>
      <c r="C3455">
        <f>'03_DADOS_LIMPOS'!D3431</f>
        <v/>
      </c>
      <c r="D3455">
        <f>'03_DADOS_LIMPOS'!K3431</f>
        <v/>
      </c>
      <c r="E3455">
        <f>$B$8+$B$9*D3455</f>
        <v/>
      </c>
      <c r="F3455">
        <f>C3455-E3455</f>
        <v/>
      </c>
      <c r="G3455">
        <f>F3455/$B$11</f>
        <v/>
      </c>
      <c r="H3455">
        <f>ABS(G3455)</f>
        <v/>
      </c>
    </row>
    <row r="3456">
      <c r="A3456">
        <f>'03_DADOS_LIMPOS'!A3432</f>
        <v/>
      </c>
      <c r="B3456">
        <f>'03_DADOS_LIMPOS'!C3432</f>
        <v/>
      </c>
      <c r="C3456">
        <f>'03_DADOS_LIMPOS'!D3432</f>
        <v/>
      </c>
      <c r="D3456">
        <f>'03_DADOS_LIMPOS'!K3432</f>
        <v/>
      </c>
      <c r="E3456">
        <f>$B$8+$B$9*D3456</f>
        <v/>
      </c>
      <c r="F3456">
        <f>C3456-E3456</f>
        <v/>
      </c>
      <c r="G3456">
        <f>F3456/$B$11</f>
        <v/>
      </c>
      <c r="H3456">
        <f>ABS(G3456)</f>
        <v/>
      </c>
    </row>
    <row r="3457">
      <c r="A3457">
        <f>'03_DADOS_LIMPOS'!A3433</f>
        <v/>
      </c>
      <c r="B3457">
        <f>'03_DADOS_LIMPOS'!C3433</f>
        <v/>
      </c>
      <c r="C3457">
        <f>'03_DADOS_LIMPOS'!D3433</f>
        <v/>
      </c>
      <c r="D3457">
        <f>'03_DADOS_LIMPOS'!K3433</f>
        <v/>
      </c>
      <c r="E3457">
        <f>$B$8+$B$9*D3457</f>
        <v/>
      </c>
      <c r="F3457">
        <f>C3457-E3457</f>
        <v/>
      </c>
      <c r="G3457">
        <f>F3457/$B$11</f>
        <v/>
      </c>
      <c r="H3457">
        <f>ABS(G3457)</f>
        <v/>
      </c>
    </row>
    <row r="3458">
      <c r="A3458">
        <f>'03_DADOS_LIMPOS'!A3434</f>
        <v/>
      </c>
      <c r="B3458">
        <f>'03_DADOS_LIMPOS'!C3434</f>
        <v/>
      </c>
      <c r="C3458">
        <f>'03_DADOS_LIMPOS'!D3434</f>
        <v/>
      </c>
      <c r="D3458">
        <f>'03_DADOS_LIMPOS'!K3434</f>
        <v/>
      </c>
      <c r="E3458">
        <f>$B$8+$B$9*D3458</f>
        <v/>
      </c>
      <c r="F3458">
        <f>C3458-E3458</f>
        <v/>
      </c>
      <c r="G3458">
        <f>F3458/$B$11</f>
        <v/>
      </c>
      <c r="H3458">
        <f>ABS(G3458)</f>
        <v/>
      </c>
    </row>
    <row r="3459">
      <c r="A3459">
        <f>'03_DADOS_LIMPOS'!A3435</f>
        <v/>
      </c>
      <c r="B3459">
        <f>'03_DADOS_LIMPOS'!C3435</f>
        <v/>
      </c>
      <c r="C3459">
        <f>'03_DADOS_LIMPOS'!D3435</f>
        <v/>
      </c>
      <c r="D3459">
        <f>'03_DADOS_LIMPOS'!K3435</f>
        <v/>
      </c>
      <c r="E3459">
        <f>$B$8+$B$9*D3459</f>
        <v/>
      </c>
      <c r="F3459">
        <f>C3459-E3459</f>
        <v/>
      </c>
      <c r="G3459">
        <f>F3459/$B$11</f>
        <v/>
      </c>
      <c r="H3459">
        <f>ABS(G3459)</f>
        <v/>
      </c>
    </row>
    <row r="3460">
      <c r="A3460">
        <f>'03_DADOS_LIMPOS'!A3436</f>
        <v/>
      </c>
      <c r="B3460">
        <f>'03_DADOS_LIMPOS'!C3436</f>
        <v/>
      </c>
      <c r="C3460">
        <f>'03_DADOS_LIMPOS'!D3436</f>
        <v/>
      </c>
      <c r="D3460">
        <f>'03_DADOS_LIMPOS'!K3436</f>
        <v/>
      </c>
      <c r="E3460">
        <f>$B$8+$B$9*D3460</f>
        <v/>
      </c>
      <c r="F3460">
        <f>C3460-E3460</f>
        <v/>
      </c>
      <c r="G3460">
        <f>F3460/$B$11</f>
        <v/>
      </c>
      <c r="H3460">
        <f>ABS(G3460)</f>
        <v/>
      </c>
    </row>
    <row r="3461">
      <c r="A3461">
        <f>'03_DADOS_LIMPOS'!A3437</f>
        <v/>
      </c>
      <c r="B3461">
        <f>'03_DADOS_LIMPOS'!C3437</f>
        <v/>
      </c>
      <c r="C3461">
        <f>'03_DADOS_LIMPOS'!D3437</f>
        <v/>
      </c>
      <c r="D3461">
        <f>'03_DADOS_LIMPOS'!K3437</f>
        <v/>
      </c>
      <c r="E3461">
        <f>$B$8+$B$9*D3461</f>
        <v/>
      </c>
      <c r="F3461">
        <f>C3461-E3461</f>
        <v/>
      </c>
      <c r="G3461">
        <f>F3461/$B$11</f>
        <v/>
      </c>
      <c r="H3461">
        <f>ABS(G3461)</f>
        <v/>
      </c>
    </row>
    <row r="3462">
      <c r="A3462">
        <f>'03_DADOS_LIMPOS'!A3438</f>
        <v/>
      </c>
      <c r="B3462">
        <f>'03_DADOS_LIMPOS'!C3438</f>
        <v/>
      </c>
      <c r="C3462">
        <f>'03_DADOS_LIMPOS'!D3438</f>
        <v/>
      </c>
      <c r="D3462">
        <f>'03_DADOS_LIMPOS'!K3438</f>
        <v/>
      </c>
      <c r="E3462">
        <f>$B$8+$B$9*D3462</f>
        <v/>
      </c>
      <c r="F3462">
        <f>C3462-E3462</f>
        <v/>
      </c>
      <c r="G3462">
        <f>F3462/$B$11</f>
        <v/>
      </c>
      <c r="H3462">
        <f>ABS(G3462)</f>
        <v/>
      </c>
    </row>
    <row r="3463">
      <c r="A3463">
        <f>'03_DADOS_LIMPOS'!A3439</f>
        <v/>
      </c>
      <c r="B3463">
        <f>'03_DADOS_LIMPOS'!C3439</f>
        <v/>
      </c>
      <c r="C3463">
        <f>'03_DADOS_LIMPOS'!D3439</f>
        <v/>
      </c>
      <c r="D3463">
        <f>'03_DADOS_LIMPOS'!K3439</f>
        <v/>
      </c>
      <c r="E3463">
        <f>$B$8+$B$9*D3463</f>
        <v/>
      </c>
      <c r="F3463">
        <f>C3463-E3463</f>
        <v/>
      </c>
      <c r="G3463">
        <f>F3463/$B$11</f>
        <v/>
      </c>
      <c r="H3463">
        <f>ABS(G3463)</f>
        <v/>
      </c>
    </row>
    <row r="3464">
      <c r="A3464">
        <f>'03_DADOS_LIMPOS'!A3440</f>
        <v/>
      </c>
      <c r="B3464">
        <f>'03_DADOS_LIMPOS'!C3440</f>
        <v/>
      </c>
      <c r="C3464">
        <f>'03_DADOS_LIMPOS'!D3440</f>
        <v/>
      </c>
      <c r="D3464">
        <f>'03_DADOS_LIMPOS'!K3440</f>
        <v/>
      </c>
      <c r="E3464">
        <f>$B$8+$B$9*D3464</f>
        <v/>
      </c>
      <c r="F3464">
        <f>C3464-E3464</f>
        <v/>
      </c>
      <c r="G3464">
        <f>F3464/$B$11</f>
        <v/>
      </c>
      <c r="H3464">
        <f>ABS(G3464)</f>
        <v/>
      </c>
    </row>
    <row r="3465">
      <c r="A3465">
        <f>'03_DADOS_LIMPOS'!A3441</f>
        <v/>
      </c>
      <c r="B3465">
        <f>'03_DADOS_LIMPOS'!C3441</f>
        <v/>
      </c>
      <c r="C3465">
        <f>'03_DADOS_LIMPOS'!D3441</f>
        <v/>
      </c>
      <c r="D3465">
        <f>'03_DADOS_LIMPOS'!K3441</f>
        <v/>
      </c>
      <c r="E3465">
        <f>$B$8+$B$9*D3465</f>
        <v/>
      </c>
      <c r="F3465">
        <f>C3465-E3465</f>
        <v/>
      </c>
      <c r="G3465">
        <f>F3465/$B$11</f>
        <v/>
      </c>
      <c r="H3465">
        <f>ABS(G3465)</f>
        <v/>
      </c>
    </row>
    <row r="3466">
      <c r="A3466">
        <f>'03_DADOS_LIMPOS'!A3442</f>
        <v/>
      </c>
      <c r="B3466">
        <f>'03_DADOS_LIMPOS'!C3442</f>
        <v/>
      </c>
      <c r="C3466">
        <f>'03_DADOS_LIMPOS'!D3442</f>
        <v/>
      </c>
      <c r="D3466">
        <f>'03_DADOS_LIMPOS'!K3442</f>
        <v/>
      </c>
      <c r="E3466">
        <f>$B$8+$B$9*D3466</f>
        <v/>
      </c>
      <c r="F3466">
        <f>C3466-E3466</f>
        <v/>
      </c>
      <c r="G3466">
        <f>F3466/$B$11</f>
        <v/>
      </c>
      <c r="H3466">
        <f>ABS(G3466)</f>
        <v/>
      </c>
    </row>
    <row r="3467">
      <c r="A3467">
        <f>'03_DADOS_LIMPOS'!A3443</f>
        <v/>
      </c>
      <c r="B3467">
        <f>'03_DADOS_LIMPOS'!C3443</f>
        <v/>
      </c>
      <c r="C3467">
        <f>'03_DADOS_LIMPOS'!D3443</f>
        <v/>
      </c>
      <c r="D3467">
        <f>'03_DADOS_LIMPOS'!K3443</f>
        <v/>
      </c>
      <c r="E3467">
        <f>$B$8+$B$9*D3467</f>
        <v/>
      </c>
      <c r="F3467">
        <f>C3467-E3467</f>
        <v/>
      </c>
      <c r="G3467">
        <f>F3467/$B$11</f>
        <v/>
      </c>
      <c r="H3467">
        <f>ABS(G3467)</f>
        <v/>
      </c>
    </row>
    <row r="3468">
      <c r="A3468">
        <f>'03_DADOS_LIMPOS'!A3444</f>
        <v/>
      </c>
      <c r="B3468">
        <f>'03_DADOS_LIMPOS'!C3444</f>
        <v/>
      </c>
      <c r="C3468">
        <f>'03_DADOS_LIMPOS'!D3444</f>
        <v/>
      </c>
      <c r="D3468">
        <f>'03_DADOS_LIMPOS'!K3444</f>
        <v/>
      </c>
      <c r="E3468">
        <f>$B$8+$B$9*D3468</f>
        <v/>
      </c>
      <c r="F3468">
        <f>C3468-E3468</f>
        <v/>
      </c>
      <c r="G3468">
        <f>F3468/$B$11</f>
        <v/>
      </c>
      <c r="H3468">
        <f>ABS(G3468)</f>
        <v/>
      </c>
    </row>
    <row r="3469">
      <c r="A3469">
        <f>'03_DADOS_LIMPOS'!A3445</f>
        <v/>
      </c>
      <c r="B3469">
        <f>'03_DADOS_LIMPOS'!C3445</f>
        <v/>
      </c>
      <c r="C3469">
        <f>'03_DADOS_LIMPOS'!D3445</f>
        <v/>
      </c>
      <c r="D3469">
        <f>'03_DADOS_LIMPOS'!K3445</f>
        <v/>
      </c>
      <c r="E3469">
        <f>$B$8+$B$9*D3469</f>
        <v/>
      </c>
      <c r="F3469">
        <f>C3469-E3469</f>
        <v/>
      </c>
      <c r="G3469">
        <f>F3469/$B$11</f>
        <v/>
      </c>
      <c r="H3469">
        <f>ABS(G3469)</f>
        <v/>
      </c>
    </row>
    <row r="3470">
      <c r="A3470">
        <f>'03_DADOS_LIMPOS'!A3446</f>
        <v/>
      </c>
      <c r="B3470">
        <f>'03_DADOS_LIMPOS'!C3446</f>
        <v/>
      </c>
      <c r="C3470">
        <f>'03_DADOS_LIMPOS'!D3446</f>
        <v/>
      </c>
      <c r="D3470">
        <f>'03_DADOS_LIMPOS'!K3446</f>
        <v/>
      </c>
      <c r="E3470">
        <f>$B$8+$B$9*D3470</f>
        <v/>
      </c>
      <c r="F3470">
        <f>C3470-E3470</f>
        <v/>
      </c>
      <c r="G3470">
        <f>F3470/$B$11</f>
        <v/>
      </c>
      <c r="H3470">
        <f>ABS(G3470)</f>
        <v/>
      </c>
    </row>
    <row r="3471">
      <c r="A3471">
        <f>'03_DADOS_LIMPOS'!A3447</f>
        <v/>
      </c>
      <c r="B3471">
        <f>'03_DADOS_LIMPOS'!C3447</f>
        <v/>
      </c>
      <c r="C3471">
        <f>'03_DADOS_LIMPOS'!D3447</f>
        <v/>
      </c>
      <c r="D3471">
        <f>'03_DADOS_LIMPOS'!K3447</f>
        <v/>
      </c>
      <c r="E3471">
        <f>$B$8+$B$9*D3471</f>
        <v/>
      </c>
      <c r="F3471">
        <f>C3471-E3471</f>
        <v/>
      </c>
      <c r="G3471">
        <f>F3471/$B$11</f>
        <v/>
      </c>
      <c r="H3471">
        <f>ABS(G3471)</f>
        <v/>
      </c>
    </row>
    <row r="3472">
      <c r="A3472">
        <f>'03_DADOS_LIMPOS'!A3448</f>
        <v/>
      </c>
      <c r="B3472">
        <f>'03_DADOS_LIMPOS'!C3448</f>
        <v/>
      </c>
      <c r="C3472">
        <f>'03_DADOS_LIMPOS'!D3448</f>
        <v/>
      </c>
      <c r="D3472">
        <f>'03_DADOS_LIMPOS'!K3448</f>
        <v/>
      </c>
      <c r="E3472">
        <f>$B$8+$B$9*D3472</f>
        <v/>
      </c>
      <c r="F3472">
        <f>C3472-E3472</f>
        <v/>
      </c>
      <c r="G3472">
        <f>F3472/$B$11</f>
        <v/>
      </c>
      <c r="H3472">
        <f>ABS(G3472)</f>
        <v/>
      </c>
    </row>
    <row r="3473">
      <c r="A3473">
        <f>'03_DADOS_LIMPOS'!A3449</f>
        <v/>
      </c>
      <c r="B3473">
        <f>'03_DADOS_LIMPOS'!C3449</f>
        <v/>
      </c>
      <c r="C3473">
        <f>'03_DADOS_LIMPOS'!D3449</f>
        <v/>
      </c>
      <c r="D3473">
        <f>'03_DADOS_LIMPOS'!K3449</f>
        <v/>
      </c>
      <c r="E3473">
        <f>$B$8+$B$9*D3473</f>
        <v/>
      </c>
      <c r="F3473">
        <f>C3473-E3473</f>
        <v/>
      </c>
      <c r="G3473">
        <f>F3473/$B$11</f>
        <v/>
      </c>
      <c r="H3473">
        <f>ABS(G3473)</f>
        <v/>
      </c>
    </row>
    <row r="3474">
      <c r="A3474">
        <f>'03_DADOS_LIMPOS'!A3450</f>
        <v/>
      </c>
      <c r="B3474">
        <f>'03_DADOS_LIMPOS'!C3450</f>
        <v/>
      </c>
      <c r="C3474">
        <f>'03_DADOS_LIMPOS'!D3450</f>
        <v/>
      </c>
      <c r="D3474">
        <f>'03_DADOS_LIMPOS'!K3450</f>
        <v/>
      </c>
      <c r="E3474">
        <f>$B$8+$B$9*D3474</f>
        <v/>
      </c>
      <c r="F3474">
        <f>C3474-E3474</f>
        <v/>
      </c>
      <c r="G3474">
        <f>F3474/$B$11</f>
        <v/>
      </c>
      <c r="H3474">
        <f>ABS(G3474)</f>
        <v/>
      </c>
    </row>
    <row r="3475">
      <c r="A3475">
        <f>'03_DADOS_LIMPOS'!A3451</f>
        <v/>
      </c>
      <c r="B3475">
        <f>'03_DADOS_LIMPOS'!C3451</f>
        <v/>
      </c>
      <c r="C3475">
        <f>'03_DADOS_LIMPOS'!D3451</f>
        <v/>
      </c>
      <c r="D3475">
        <f>'03_DADOS_LIMPOS'!K3451</f>
        <v/>
      </c>
      <c r="E3475">
        <f>$B$8+$B$9*D3475</f>
        <v/>
      </c>
      <c r="F3475">
        <f>C3475-E3475</f>
        <v/>
      </c>
      <c r="G3475">
        <f>F3475/$B$11</f>
        <v/>
      </c>
      <c r="H3475">
        <f>ABS(G3475)</f>
        <v/>
      </c>
    </row>
    <row r="3476">
      <c r="A3476">
        <f>'03_DADOS_LIMPOS'!A3452</f>
        <v/>
      </c>
      <c r="B3476">
        <f>'03_DADOS_LIMPOS'!C3452</f>
        <v/>
      </c>
      <c r="C3476">
        <f>'03_DADOS_LIMPOS'!D3452</f>
        <v/>
      </c>
      <c r="D3476">
        <f>'03_DADOS_LIMPOS'!K3452</f>
        <v/>
      </c>
      <c r="E3476">
        <f>$B$8+$B$9*D3476</f>
        <v/>
      </c>
      <c r="F3476">
        <f>C3476-E3476</f>
        <v/>
      </c>
      <c r="G3476">
        <f>F3476/$B$11</f>
        <v/>
      </c>
      <c r="H3476">
        <f>ABS(G3476)</f>
        <v/>
      </c>
    </row>
    <row r="3477">
      <c r="A3477">
        <f>'03_DADOS_LIMPOS'!A3453</f>
        <v/>
      </c>
      <c r="B3477">
        <f>'03_DADOS_LIMPOS'!C3453</f>
        <v/>
      </c>
      <c r="C3477">
        <f>'03_DADOS_LIMPOS'!D3453</f>
        <v/>
      </c>
      <c r="D3477">
        <f>'03_DADOS_LIMPOS'!K3453</f>
        <v/>
      </c>
      <c r="E3477">
        <f>$B$8+$B$9*D3477</f>
        <v/>
      </c>
      <c r="F3477">
        <f>C3477-E3477</f>
        <v/>
      </c>
      <c r="G3477">
        <f>F3477/$B$11</f>
        <v/>
      </c>
      <c r="H3477">
        <f>ABS(G3477)</f>
        <v/>
      </c>
    </row>
    <row r="3478">
      <c r="A3478">
        <f>'03_DADOS_LIMPOS'!A3454</f>
        <v/>
      </c>
      <c r="B3478">
        <f>'03_DADOS_LIMPOS'!C3454</f>
        <v/>
      </c>
      <c r="C3478">
        <f>'03_DADOS_LIMPOS'!D3454</f>
        <v/>
      </c>
      <c r="D3478">
        <f>'03_DADOS_LIMPOS'!K3454</f>
        <v/>
      </c>
      <c r="E3478">
        <f>$B$8+$B$9*D3478</f>
        <v/>
      </c>
      <c r="F3478">
        <f>C3478-E3478</f>
        <v/>
      </c>
      <c r="G3478">
        <f>F3478/$B$11</f>
        <v/>
      </c>
      <c r="H3478">
        <f>ABS(G3478)</f>
        <v/>
      </c>
    </row>
    <row r="3479">
      <c r="A3479">
        <f>'03_DADOS_LIMPOS'!A3455</f>
        <v/>
      </c>
      <c r="B3479">
        <f>'03_DADOS_LIMPOS'!C3455</f>
        <v/>
      </c>
      <c r="C3479">
        <f>'03_DADOS_LIMPOS'!D3455</f>
        <v/>
      </c>
      <c r="D3479">
        <f>'03_DADOS_LIMPOS'!K3455</f>
        <v/>
      </c>
      <c r="E3479">
        <f>$B$8+$B$9*D3479</f>
        <v/>
      </c>
      <c r="F3479">
        <f>C3479-E3479</f>
        <v/>
      </c>
      <c r="G3479">
        <f>F3479/$B$11</f>
        <v/>
      </c>
      <c r="H3479">
        <f>ABS(G3479)</f>
        <v/>
      </c>
    </row>
    <row r="3480">
      <c r="A3480">
        <f>'03_DADOS_LIMPOS'!A3456</f>
        <v/>
      </c>
      <c r="B3480">
        <f>'03_DADOS_LIMPOS'!C3456</f>
        <v/>
      </c>
      <c r="C3480">
        <f>'03_DADOS_LIMPOS'!D3456</f>
        <v/>
      </c>
      <c r="D3480">
        <f>'03_DADOS_LIMPOS'!K3456</f>
        <v/>
      </c>
      <c r="E3480">
        <f>$B$8+$B$9*D3480</f>
        <v/>
      </c>
      <c r="F3480">
        <f>C3480-E3480</f>
        <v/>
      </c>
      <c r="G3480">
        <f>F3480/$B$11</f>
        <v/>
      </c>
      <c r="H3480">
        <f>ABS(G3480)</f>
        <v/>
      </c>
    </row>
    <row r="3481">
      <c r="A3481">
        <f>'03_DADOS_LIMPOS'!A3457</f>
        <v/>
      </c>
      <c r="B3481">
        <f>'03_DADOS_LIMPOS'!C3457</f>
        <v/>
      </c>
      <c r="C3481">
        <f>'03_DADOS_LIMPOS'!D3457</f>
        <v/>
      </c>
      <c r="D3481">
        <f>'03_DADOS_LIMPOS'!K3457</f>
        <v/>
      </c>
      <c r="E3481">
        <f>$B$8+$B$9*D3481</f>
        <v/>
      </c>
      <c r="F3481">
        <f>C3481-E3481</f>
        <v/>
      </c>
      <c r="G3481">
        <f>F3481/$B$11</f>
        <v/>
      </c>
      <c r="H3481">
        <f>ABS(G3481)</f>
        <v/>
      </c>
    </row>
    <row r="3482">
      <c r="A3482">
        <f>'03_DADOS_LIMPOS'!A3458</f>
        <v/>
      </c>
      <c r="B3482">
        <f>'03_DADOS_LIMPOS'!C3458</f>
        <v/>
      </c>
      <c r="C3482">
        <f>'03_DADOS_LIMPOS'!D3458</f>
        <v/>
      </c>
      <c r="D3482">
        <f>'03_DADOS_LIMPOS'!K3458</f>
        <v/>
      </c>
      <c r="E3482">
        <f>$B$8+$B$9*D3482</f>
        <v/>
      </c>
      <c r="F3482">
        <f>C3482-E3482</f>
        <v/>
      </c>
      <c r="G3482">
        <f>F3482/$B$11</f>
        <v/>
      </c>
      <c r="H3482">
        <f>ABS(G3482)</f>
        <v/>
      </c>
    </row>
    <row r="3483">
      <c r="A3483">
        <f>'03_DADOS_LIMPOS'!A3459</f>
        <v/>
      </c>
      <c r="B3483">
        <f>'03_DADOS_LIMPOS'!C3459</f>
        <v/>
      </c>
      <c r="C3483">
        <f>'03_DADOS_LIMPOS'!D3459</f>
        <v/>
      </c>
      <c r="D3483">
        <f>'03_DADOS_LIMPOS'!K3459</f>
        <v/>
      </c>
      <c r="E3483">
        <f>$B$8+$B$9*D3483</f>
        <v/>
      </c>
      <c r="F3483">
        <f>C3483-E3483</f>
        <v/>
      </c>
      <c r="G3483">
        <f>F3483/$B$11</f>
        <v/>
      </c>
      <c r="H3483">
        <f>ABS(G3483)</f>
        <v/>
      </c>
    </row>
    <row r="3484">
      <c r="A3484">
        <f>'03_DADOS_LIMPOS'!A3460</f>
        <v/>
      </c>
      <c r="B3484">
        <f>'03_DADOS_LIMPOS'!C3460</f>
        <v/>
      </c>
      <c r="C3484">
        <f>'03_DADOS_LIMPOS'!D3460</f>
        <v/>
      </c>
      <c r="D3484">
        <f>'03_DADOS_LIMPOS'!K3460</f>
        <v/>
      </c>
      <c r="E3484">
        <f>$B$8+$B$9*D3484</f>
        <v/>
      </c>
      <c r="F3484">
        <f>C3484-E3484</f>
        <v/>
      </c>
      <c r="G3484">
        <f>F3484/$B$11</f>
        <v/>
      </c>
      <c r="H3484">
        <f>ABS(G3484)</f>
        <v/>
      </c>
    </row>
    <row r="3485">
      <c r="A3485">
        <f>'03_DADOS_LIMPOS'!A3461</f>
        <v/>
      </c>
      <c r="B3485">
        <f>'03_DADOS_LIMPOS'!C3461</f>
        <v/>
      </c>
      <c r="C3485">
        <f>'03_DADOS_LIMPOS'!D3461</f>
        <v/>
      </c>
      <c r="D3485">
        <f>'03_DADOS_LIMPOS'!K3461</f>
        <v/>
      </c>
      <c r="E3485">
        <f>$B$8+$B$9*D3485</f>
        <v/>
      </c>
      <c r="F3485">
        <f>C3485-E3485</f>
        <v/>
      </c>
      <c r="G3485">
        <f>F3485/$B$11</f>
        <v/>
      </c>
      <c r="H3485">
        <f>ABS(G3485)</f>
        <v/>
      </c>
    </row>
    <row r="3486">
      <c r="A3486">
        <f>'03_DADOS_LIMPOS'!A3462</f>
        <v/>
      </c>
      <c r="B3486">
        <f>'03_DADOS_LIMPOS'!C3462</f>
        <v/>
      </c>
      <c r="C3486">
        <f>'03_DADOS_LIMPOS'!D3462</f>
        <v/>
      </c>
      <c r="D3486">
        <f>'03_DADOS_LIMPOS'!K3462</f>
        <v/>
      </c>
      <c r="E3486">
        <f>$B$8+$B$9*D3486</f>
        <v/>
      </c>
      <c r="F3486">
        <f>C3486-E3486</f>
        <v/>
      </c>
      <c r="G3486">
        <f>F3486/$B$11</f>
        <v/>
      </c>
      <c r="H3486">
        <f>ABS(G3486)</f>
        <v/>
      </c>
    </row>
    <row r="3487">
      <c r="A3487">
        <f>'03_DADOS_LIMPOS'!A3463</f>
        <v/>
      </c>
      <c r="B3487">
        <f>'03_DADOS_LIMPOS'!C3463</f>
        <v/>
      </c>
      <c r="C3487">
        <f>'03_DADOS_LIMPOS'!D3463</f>
        <v/>
      </c>
      <c r="D3487">
        <f>'03_DADOS_LIMPOS'!K3463</f>
        <v/>
      </c>
      <c r="E3487">
        <f>$B$8+$B$9*D3487</f>
        <v/>
      </c>
      <c r="F3487">
        <f>C3487-E3487</f>
        <v/>
      </c>
      <c r="G3487">
        <f>F3487/$B$11</f>
        <v/>
      </c>
      <c r="H3487">
        <f>ABS(G3487)</f>
        <v/>
      </c>
    </row>
    <row r="3488">
      <c r="A3488">
        <f>'03_DADOS_LIMPOS'!A3464</f>
        <v/>
      </c>
      <c r="B3488">
        <f>'03_DADOS_LIMPOS'!C3464</f>
        <v/>
      </c>
      <c r="C3488">
        <f>'03_DADOS_LIMPOS'!D3464</f>
        <v/>
      </c>
      <c r="D3488">
        <f>'03_DADOS_LIMPOS'!K3464</f>
        <v/>
      </c>
      <c r="E3488">
        <f>$B$8+$B$9*D3488</f>
        <v/>
      </c>
      <c r="F3488">
        <f>C3488-E3488</f>
        <v/>
      </c>
      <c r="G3488">
        <f>F3488/$B$11</f>
        <v/>
      </c>
      <c r="H3488">
        <f>ABS(G3488)</f>
        <v/>
      </c>
    </row>
    <row r="3489">
      <c r="A3489">
        <f>'03_DADOS_LIMPOS'!A3465</f>
        <v/>
      </c>
      <c r="B3489">
        <f>'03_DADOS_LIMPOS'!C3465</f>
        <v/>
      </c>
      <c r="C3489">
        <f>'03_DADOS_LIMPOS'!D3465</f>
        <v/>
      </c>
      <c r="D3489">
        <f>'03_DADOS_LIMPOS'!K3465</f>
        <v/>
      </c>
      <c r="E3489">
        <f>$B$8+$B$9*D3489</f>
        <v/>
      </c>
      <c r="F3489">
        <f>C3489-E3489</f>
        <v/>
      </c>
      <c r="G3489">
        <f>F3489/$B$11</f>
        <v/>
      </c>
      <c r="H3489">
        <f>ABS(G3489)</f>
        <v/>
      </c>
    </row>
    <row r="3490">
      <c r="A3490">
        <f>'03_DADOS_LIMPOS'!A3466</f>
        <v/>
      </c>
      <c r="B3490">
        <f>'03_DADOS_LIMPOS'!C3466</f>
        <v/>
      </c>
      <c r="C3490">
        <f>'03_DADOS_LIMPOS'!D3466</f>
        <v/>
      </c>
      <c r="D3490">
        <f>'03_DADOS_LIMPOS'!K3466</f>
        <v/>
      </c>
      <c r="E3490">
        <f>$B$8+$B$9*D3490</f>
        <v/>
      </c>
      <c r="F3490">
        <f>C3490-E3490</f>
        <v/>
      </c>
      <c r="G3490">
        <f>F3490/$B$11</f>
        <v/>
      </c>
      <c r="H3490">
        <f>ABS(G3490)</f>
        <v/>
      </c>
    </row>
    <row r="3491">
      <c r="A3491">
        <f>'03_DADOS_LIMPOS'!A3467</f>
        <v/>
      </c>
      <c r="B3491">
        <f>'03_DADOS_LIMPOS'!C3467</f>
        <v/>
      </c>
      <c r="C3491">
        <f>'03_DADOS_LIMPOS'!D3467</f>
        <v/>
      </c>
      <c r="D3491">
        <f>'03_DADOS_LIMPOS'!K3467</f>
        <v/>
      </c>
      <c r="E3491">
        <f>$B$8+$B$9*D3491</f>
        <v/>
      </c>
      <c r="F3491">
        <f>C3491-E3491</f>
        <v/>
      </c>
      <c r="G3491">
        <f>F3491/$B$11</f>
        <v/>
      </c>
      <c r="H3491">
        <f>ABS(G3491)</f>
        <v/>
      </c>
    </row>
    <row r="3492">
      <c r="A3492">
        <f>'03_DADOS_LIMPOS'!A3468</f>
        <v/>
      </c>
      <c r="B3492">
        <f>'03_DADOS_LIMPOS'!C3468</f>
        <v/>
      </c>
      <c r="C3492">
        <f>'03_DADOS_LIMPOS'!D3468</f>
        <v/>
      </c>
      <c r="D3492">
        <f>'03_DADOS_LIMPOS'!K3468</f>
        <v/>
      </c>
      <c r="E3492">
        <f>$B$8+$B$9*D3492</f>
        <v/>
      </c>
      <c r="F3492">
        <f>C3492-E3492</f>
        <v/>
      </c>
      <c r="G3492">
        <f>F3492/$B$11</f>
        <v/>
      </c>
      <c r="H3492">
        <f>ABS(G3492)</f>
        <v/>
      </c>
    </row>
    <row r="3493">
      <c r="A3493">
        <f>'03_DADOS_LIMPOS'!A3469</f>
        <v/>
      </c>
      <c r="B3493">
        <f>'03_DADOS_LIMPOS'!C3469</f>
        <v/>
      </c>
      <c r="C3493">
        <f>'03_DADOS_LIMPOS'!D3469</f>
        <v/>
      </c>
      <c r="D3493">
        <f>'03_DADOS_LIMPOS'!K3469</f>
        <v/>
      </c>
      <c r="E3493">
        <f>$B$8+$B$9*D3493</f>
        <v/>
      </c>
      <c r="F3493">
        <f>C3493-E3493</f>
        <v/>
      </c>
      <c r="G3493">
        <f>F3493/$B$11</f>
        <v/>
      </c>
      <c r="H3493">
        <f>ABS(G3493)</f>
        <v/>
      </c>
    </row>
    <row r="3494">
      <c r="A3494">
        <f>'03_DADOS_LIMPOS'!A3470</f>
        <v/>
      </c>
      <c r="B3494">
        <f>'03_DADOS_LIMPOS'!C3470</f>
        <v/>
      </c>
      <c r="C3494">
        <f>'03_DADOS_LIMPOS'!D3470</f>
        <v/>
      </c>
      <c r="D3494">
        <f>'03_DADOS_LIMPOS'!K3470</f>
        <v/>
      </c>
      <c r="E3494">
        <f>$B$8+$B$9*D3494</f>
        <v/>
      </c>
      <c r="F3494">
        <f>C3494-E3494</f>
        <v/>
      </c>
      <c r="G3494">
        <f>F3494/$B$11</f>
        <v/>
      </c>
      <c r="H3494">
        <f>ABS(G3494)</f>
        <v/>
      </c>
    </row>
    <row r="3495">
      <c r="A3495">
        <f>'03_DADOS_LIMPOS'!A3471</f>
        <v/>
      </c>
      <c r="B3495">
        <f>'03_DADOS_LIMPOS'!C3471</f>
        <v/>
      </c>
      <c r="C3495">
        <f>'03_DADOS_LIMPOS'!D3471</f>
        <v/>
      </c>
      <c r="D3495">
        <f>'03_DADOS_LIMPOS'!K3471</f>
        <v/>
      </c>
      <c r="E3495">
        <f>$B$8+$B$9*D3495</f>
        <v/>
      </c>
      <c r="F3495">
        <f>C3495-E3495</f>
        <v/>
      </c>
      <c r="G3495">
        <f>F3495/$B$11</f>
        <v/>
      </c>
      <c r="H3495">
        <f>ABS(G3495)</f>
        <v/>
      </c>
    </row>
    <row r="3496">
      <c r="A3496">
        <f>'03_DADOS_LIMPOS'!A3472</f>
        <v/>
      </c>
      <c r="B3496">
        <f>'03_DADOS_LIMPOS'!C3472</f>
        <v/>
      </c>
      <c r="C3496">
        <f>'03_DADOS_LIMPOS'!D3472</f>
        <v/>
      </c>
      <c r="D3496">
        <f>'03_DADOS_LIMPOS'!K3472</f>
        <v/>
      </c>
      <c r="E3496">
        <f>$B$8+$B$9*D3496</f>
        <v/>
      </c>
      <c r="F3496">
        <f>C3496-E3496</f>
        <v/>
      </c>
      <c r="G3496">
        <f>F3496/$B$11</f>
        <v/>
      </c>
      <c r="H3496">
        <f>ABS(G3496)</f>
        <v/>
      </c>
    </row>
    <row r="3497">
      <c r="A3497">
        <f>'03_DADOS_LIMPOS'!A3473</f>
        <v/>
      </c>
      <c r="B3497">
        <f>'03_DADOS_LIMPOS'!C3473</f>
        <v/>
      </c>
      <c r="C3497">
        <f>'03_DADOS_LIMPOS'!D3473</f>
        <v/>
      </c>
      <c r="D3497">
        <f>'03_DADOS_LIMPOS'!K3473</f>
        <v/>
      </c>
      <c r="E3497">
        <f>$B$8+$B$9*D3497</f>
        <v/>
      </c>
      <c r="F3497">
        <f>C3497-E3497</f>
        <v/>
      </c>
      <c r="G3497">
        <f>F3497/$B$11</f>
        <v/>
      </c>
      <c r="H3497">
        <f>ABS(G3497)</f>
        <v/>
      </c>
    </row>
    <row r="3498">
      <c r="A3498">
        <f>'03_DADOS_LIMPOS'!A3474</f>
        <v/>
      </c>
      <c r="B3498">
        <f>'03_DADOS_LIMPOS'!C3474</f>
        <v/>
      </c>
      <c r="C3498">
        <f>'03_DADOS_LIMPOS'!D3474</f>
        <v/>
      </c>
      <c r="D3498">
        <f>'03_DADOS_LIMPOS'!K3474</f>
        <v/>
      </c>
      <c r="E3498">
        <f>$B$8+$B$9*D3498</f>
        <v/>
      </c>
      <c r="F3498">
        <f>C3498-E3498</f>
        <v/>
      </c>
      <c r="G3498">
        <f>F3498/$B$11</f>
        <v/>
      </c>
      <c r="H3498">
        <f>ABS(G3498)</f>
        <v/>
      </c>
    </row>
    <row r="3499">
      <c r="A3499">
        <f>'03_DADOS_LIMPOS'!A3475</f>
        <v/>
      </c>
      <c r="B3499">
        <f>'03_DADOS_LIMPOS'!C3475</f>
        <v/>
      </c>
      <c r="C3499">
        <f>'03_DADOS_LIMPOS'!D3475</f>
        <v/>
      </c>
      <c r="D3499">
        <f>'03_DADOS_LIMPOS'!K3475</f>
        <v/>
      </c>
      <c r="E3499">
        <f>$B$8+$B$9*D3499</f>
        <v/>
      </c>
      <c r="F3499">
        <f>C3499-E3499</f>
        <v/>
      </c>
      <c r="G3499">
        <f>F3499/$B$11</f>
        <v/>
      </c>
      <c r="H3499">
        <f>ABS(G3499)</f>
        <v/>
      </c>
    </row>
    <row r="3500">
      <c r="A3500">
        <f>'03_DADOS_LIMPOS'!A3476</f>
        <v/>
      </c>
      <c r="B3500">
        <f>'03_DADOS_LIMPOS'!C3476</f>
        <v/>
      </c>
      <c r="C3500">
        <f>'03_DADOS_LIMPOS'!D3476</f>
        <v/>
      </c>
      <c r="D3500">
        <f>'03_DADOS_LIMPOS'!K3476</f>
        <v/>
      </c>
      <c r="E3500">
        <f>$B$8+$B$9*D3500</f>
        <v/>
      </c>
      <c r="F3500">
        <f>C3500-E3500</f>
        <v/>
      </c>
      <c r="G3500">
        <f>F3500/$B$11</f>
        <v/>
      </c>
      <c r="H3500">
        <f>ABS(G3500)</f>
        <v/>
      </c>
    </row>
    <row r="3501">
      <c r="A3501">
        <f>'03_DADOS_LIMPOS'!A3477</f>
        <v/>
      </c>
      <c r="B3501">
        <f>'03_DADOS_LIMPOS'!C3477</f>
        <v/>
      </c>
      <c r="C3501">
        <f>'03_DADOS_LIMPOS'!D3477</f>
        <v/>
      </c>
      <c r="D3501">
        <f>'03_DADOS_LIMPOS'!K3477</f>
        <v/>
      </c>
      <c r="E3501">
        <f>$B$8+$B$9*D3501</f>
        <v/>
      </c>
      <c r="F3501">
        <f>C3501-E3501</f>
        <v/>
      </c>
      <c r="G3501">
        <f>F3501/$B$11</f>
        <v/>
      </c>
      <c r="H3501">
        <f>ABS(G3501)</f>
        <v/>
      </c>
    </row>
    <row r="3502">
      <c r="A3502">
        <f>'03_DADOS_LIMPOS'!A3478</f>
        <v/>
      </c>
      <c r="B3502">
        <f>'03_DADOS_LIMPOS'!C3478</f>
        <v/>
      </c>
      <c r="C3502">
        <f>'03_DADOS_LIMPOS'!D3478</f>
        <v/>
      </c>
      <c r="D3502">
        <f>'03_DADOS_LIMPOS'!K3478</f>
        <v/>
      </c>
      <c r="E3502">
        <f>$B$8+$B$9*D3502</f>
        <v/>
      </c>
      <c r="F3502">
        <f>C3502-E3502</f>
        <v/>
      </c>
      <c r="G3502">
        <f>F3502/$B$11</f>
        <v/>
      </c>
      <c r="H3502">
        <f>ABS(G3502)</f>
        <v/>
      </c>
    </row>
    <row r="3503">
      <c r="A3503">
        <f>'03_DADOS_LIMPOS'!A3479</f>
        <v/>
      </c>
      <c r="B3503">
        <f>'03_DADOS_LIMPOS'!C3479</f>
        <v/>
      </c>
      <c r="C3503">
        <f>'03_DADOS_LIMPOS'!D3479</f>
        <v/>
      </c>
      <c r="D3503">
        <f>'03_DADOS_LIMPOS'!K3479</f>
        <v/>
      </c>
      <c r="E3503">
        <f>$B$8+$B$9*D3503</f>
        <v/>
      </c>
      <c r="F3503">
        <f>C3503-E3503</f>
        <v/>
      </c>
      <c r="G3503">
        <f>F3503/$B$11</f>
        <v/>
      </c>
      <c r="H3503">
        <f>ABS(G3503)</f>
        <v/>
      </c>
    </row>
    <row r="3504">
      <c r="A3504">
        <f>'03_DADOS_LIMPOS'!A3480</f>
        <v/>
      </c>
      <c r="B3504">
        <f>'03_DADOS_LIMPOS'!C3480</f>
        <v/>
      </c>
      <c r="C3504">
        <f>'03_DADOS_LIMPOS'!D3480</f>
        <v/>
      </c>
      <c r="D3504">
        <f>'03_DADOS_LIMPOS'!K3480</f>
        <v/>
      </c>
      <c r="E3504">
        <f>$B$8+$B$9*D3504</f>
        <v/>
      </c>
      <c r="F3504">
        <f>C3504-E3504</f>
        <v/>
      </c>
      <c r="G3504">
        <f>F3504/$B$11</f>
        <v/>
      </c>
      <c r="H3504">
        <f>ABS(G3504)</f>
        <v/>
      </c>
    </row>
    <row r="3505">
      <c r="A3505">
        <f>'03_DADOS_LIMPOS'!A3481</f>
        <v/>
      </c>
      <c r="B3505">
        <f>'03_DADOS_LIMPOS'!C3481</f>
        <v/>
      </c>
      <c r="C3505">
        <f>'03_DADOS_LIMPOS'!D3481</f>
        <v/>
      </c>
      <c r="D3505">
        <f>'03_DADOS_LIMPOS'!K3481</f>
        <v/>
      </c>
      <c r="E3505">
        <f>$B$8+$B$9*D3505</f>
        <v/>
      </c>
      <c r="F3505">
        <f>C3505-E3505</f>
        <v/>
      </c>
      <c r="G3505">
        <f>F3505/$B$11</f>
        <v/>
      </c>
      <c r="H3505">
        <f>ABS(G3505)</f>
        <v/>
      </c>
    </row>
    <row r="3506">
      <c r="A3506">
        <f>'03_DADOS_LIMPOS'!A3482</f>
        <v/>
      </c>
      <c r="B3506">
        <f>'03_DADOS_LIMPOS'!C3482</f>
        <v/>
      </c>
      <c r="C3506">
        <f>'03_DADOS_LIMPOS'!D3482</f>
        <v/>
      </c>
      <c r="D3506">
        <f>'03_DADOS_LIMPOS'!K3482</f>
        <v/>
      </c>
      <c r="E3506">
        <f>$B$8+$B$9*D3506</f>
        <v/>
      </c>
      <c r="F3506">
        <f>C3506-E3506</f>
        <v/>
      </c>
      <c r="G3506">
        <f>F3506/$B$11</f>
        <v/>
      </c>
      <c r="H3506">
        <f>ABS(G3506)</f>
        <v/>
      </c>
    </row>
    <row r="3507">
      <c r="A3507">
        <f>'03_DADOS_LIMPOS'!A3483</f>
        <v/>
      </c>
      <c r="B3507">
        <f>'03_DADOS_LIMPOS'!C3483</f>
        <v/>
      </c>
      <c r="C3507">
        <f>'03_DADOS_LIMPOS'!D3483</f>
        <v/>
      </c>
      <c r="D3507">
        <f>'03_DADOS_LIMPOS'!K3483</f>
        <v/>
      </c>
      <c r="E3507">
        <f>$B$8+$B$9*D3507</f>
        <v/>
      </c>
      <c r="F3507">
        <f>C3507-E3507</f>
        <v/>
      </c>
      <c r="G3507">
        <f>F3507/$B$11</f>
        <v/>
      </c>
      <c r="H3507">
        <f>ABS(G3507)</f>
        <v/>
      </c>
    </row>
    <row r="3508">
      <c r="A3508">
        <f>'03_DADOS_LIMPOS'!A3484</f>
        <v/>
      </c>
      <c r="B3508">
        <f>'03_DADOS_LIMPOS'!C3484</f>
        <v/>
      </c>
      <c r="C3508">
        <f>'03_DADOS_LIMPOS'!D3484</f>
        <v/>
      </c>
      <c r="D3508">
        <f>'03_DADOS_LIMPOS'!K3484</f>
        <v/>
      </c>
      <c r="E3508">
        <f>$B$8+$B$9*D3508</f>
        <v/>
      </c>
      <c r="F3508">
        <f>C3508-E3508</f>
        <v/>
      </c>
      <c r="G3508">
        <f>F3508/$B$11</f>
        <v/>
      </c>
      <c r="H3508">
        <f>ABS(G3508)</f>
        <v/>
      </c>
    </row>
    <row r="3509">
      <c r="A3509">
        <f>'03_DADOS_LIMPOS'!A3485</f>
        <v/>
      </c>
      <c r="B3509">
        <f>'03_DADOS_LIMPOS'!C3485</f>
        <v/>
      </c>
      <c r="C3509">
        <f>'03_DADOS_LIMPOS'!D3485</f>
        <v/>
      </c>
      <c r="D3509">
        <f>'03_DADOS_LIMPOS'!K3485</f>
        <v/>
      </c>
      <c r="E3509">
        <f>$B$8+$B$9*D3509</f>
        <v/>
      </c>
      <c r="F3509">
        <f>C3509-E3509</f>
        <v/>
      </c>
      <c r="G3509">
        <f>F3509/$B$11</f>
        <v/>
      </c>
      <c r="H3509">
        <f>ABS(G3509)</f>
        <v/>
      </c>
    </row>
    <row r="3510">
      <c r="A3510">
        <f>'03_DADOS_LIMPOS'!A3486</f>
        <v/>
      </c>
      <c r="B3510">
        <f>'03_DADOS_LIMPOS'!C3486</f>
        <v/>
      </c>
      <c r="C3510">
        <f>'03_DADOS_LIMPOS'!D3486</f>
        <v/>
      </c>
      <c r="D3510">
        <f>'03_DADOS_LIMPOS'!K3486</f>
        <v/>
      </c>
      <c r="E3510">
        <f>$B$8+$B$9*D3510</f>
        <v/>
      </c>
      <c r="F3510">
        <f>C3510-E3510</f>
        <v/>
      </c>
      <c r="G3510">
        <f>F3510/$B$11</f>
        <v/>
      </c>
      <c r="H3510">
        <f>ABS(G3510)</f>
        <v/>
      </c>
    </row>
    <row r="3511">
      <c r="A3511">
        <f>'03_DADOS_LIMPOS'!A3487</f>
        <v/>
      </c>
      <c r="B3511">
        <f>'03_DADOS_LIMPOS'!C3487</f>
        <v/>
      </c>
      <c r="C3511">
        <f>'03_DADOS_LIMPOS'!D3487</f>
        <v/>
      </c>
      <c r="D3511">
        <f>'03_DADOS_LIMPOS'!K3487</f>
        <v/>
      </c>
      <c r="E3511">
        <f>$B$8+$B$9*D3511</f>
        <v/>
      </c>
      <c r="F3511">
        <f>C3511-E3511</f>
        <v/>
      </c>
      <c r="G3511">
        <f>F3511/$B$11</f>
        <v/>
      </c>
      <c r="H3511">
        <f>ABS(G3511)</f>
        <v/>
      </c>
    </row>
    <row r="3512">
      <c r="A3512">
        <f>'03_DADOS_LIMPOS'!A3488</f>
        <v/>
      </c>
      <c r="B3512">
        <f>'03_DADOS_LIMPOS'!C3488</f>
        <v/>
      </c>
      <c r="C3512">
        <f>'03_DADOS_LIMPOS'!D3488</f>
        <v/>
      </c>
      <c r="D3512">
        <f>'03_DADOS_LIMPOS'!K3488</f>
        <v/>
      </c>
      <c r="E3512">
        <f>$B$8+$B$9*D3512</f>
        <v/>
      </c>
      <c r="F3512">
        <f>C3512-E3512</f>
        <v/>
      </c>
      <c r="G3512">
        <f>F3512/$B$11</f>
        <v/>
      </c>
      <c r="H3512">
        <f>ABS(G3512)</f>
        <v/>
      </c>
    </row>
    <row r="3513">
      <c r="A3513">
        <f>'03_DADOS_LIMPOS'!A3489</f>
        <v/>
      </c>
      <c r="B3513">
        <f>'03_DADOS_LIMPOS'!C3489</f>
        <v/>
      </c>
      <c r="C3513">
        <f>'03_DADOS_LIMPOS'!D3489</f>
        <v/>
      </c>
      <c r="D3513">
        <f>'03_DADOS_LIMPOS'!K3489</f>
        <v/>
      </c>
      <c r="E3513">
        <f>$B$8+$B$9*D3513</f>
        <v/>
      </c>
      <c r="F3513">
        <f>C3513-E3513</f>
        <v/>
      </c>
      <c r="G3513">
        <f>F3513/$B$11</f>
        <v/>
      </c>
      <c r="H3513">
        <f>ABS(G3513)</f>
        <v/>
      </c>
    </row>
    <row r="3514">
      <c r="A3514">
        <f>'03_DADOS_LIMPOS'!A3490</f>
        <v/>
      </c>
      <c r="B3514">
        <f>'03_DADOS_LIMPOS'!C3490</f>
        <v/>
      </c>
      <c r="C3514">
        <f>'03_DADOS_LIMPOS'!D3490</f>
        <v/>
      </c>
      <c r="D3514">
        <f>'03_DADOS_LIMPOS'!K3490</f>
        <v/>
      </c>
      <c r="E3514">
        <f>$B$8+$B$9*D3514</f>
        <v/>
      </c>
      <c r="F3514">
        <f>C3514-E3514</f>
        <v/>
      </c>
      <c r="G3514">
        <f>F3514/$B$11</f>
        <v/>
      </c>
      <c r="H3514">
        <f>ABS(G3514)</f>
        <v/>
      </c>
    </row>
    <row r="3515">
      <c r="A3515">
        <f>'03_DADOS_LIMPOS'!A3491</f>
        <v/>
      </c>
      <c r="B3515">
        <f>'03_DADOS_LIMPOS'!C3491</f>
        <v/>
      </c>
      <c r="C3515">
        <f>'03_DADOS_LIMPOS'!D3491</f>
        <v/>
      </c>
      <c r="D3515">
        <f>'03_DADOS_LIMPOS'!K3491</f>
        <v/>
      </c>
      <c r="E3515">
        <f>$B$8+$B$9*D3515</f>
        <v/>
      </c>
      <c r="F3515">
        <f>C3515-E3515</f>
        <v/>
      </c>
      <c r="G3515">
        <f>F3515/$B$11</f>
        <v/>
      </c>
      <c r="H3515">
        <f>ABS(G3515)</f>
        <v/>
      </c>
    </row>
    <row r="3516">
      <c r="A3516">
        <f>'03_DADOS_LIMPOS'!A3492</f>
        <v/>
      </c>
      <c r="B3516">
        <f>'03_DADOS_LIMPOS'!C3492</f>
        <v/>
      </c>
      <c r="C3516">
        <f>'03_DADOS_LIMPOS'!D3492</f>
        <v/>
      </c>
      <c r="D3516">
        <f>'03_DADOS_LIMPOS'!K3492</f>
        <v/>
      </c>
      <c r="E3516">
        <f>$B$8+$B$9*D3516</f>
        <v/>
      </c>
      <c r="F3516">
        <f>C3516-E3516</f>
        <v/>
      </c>
      <c r="G3516">
        <f>F3516/$B$11</f>
        <v/>
      </c>
      <c r="H3516">
        <f>ABS(G3516)</f>
        <v/>
      </c>
    </row>
    <row r="3517">
      <c r="A3517">
        <f>'03_DADOS_LIMPOS'!A3493</f>
        <v/>
      </c>
      <c r="B3517">
        <f>'03_DADOS_LIMPOS'!C3493</f>
        <v/>
      </c>
      <c r="C3517">
        <f>'03_DADOS_LIMPOS'!D3493</f>
        <v/>
      </c>
      <c r="D3517">
        <f>'03_DADOS_LIMPOS'!K3493</f>
        <v/>
      </c>
      <c r="E3517">
        <f>$B$8+$B$9*D3517</f>
        <v/>
      </c>
      <c r="F3517">
        <f>C3517-E3517</f>
        <v/>
      </c>
      <c r="G3517">
        <f>F3517/$B$11</f>
        <v/>
      </c>
      <c r="H3517">
        <f>ABS(G3517)</f>
        <v/>
      </c>
    </row>
    <row r="3518">
      <c r="A3518">
        <f>'03_DADOS_LIMPOS'!A3494</f>
        <v/>
      </c>
      <c r="B3518">
        <f>'03_DADOS_LIMPOS'!C3494</f>
        <v/>
      </c>
      <c r="C3518">
        <f>'03_DADOS_LIMPOS'!D3494</f>
        <v/>
      </c>
      <c r="D3518">
        <f>'03_DADOS_LIMPOS'!K3494</f>
        <v/>
      </c>
      <c r="E3518">
        <f>$B$8+$B$9*D3518</f>
        <v/>
      </c>
      <c r="F3518">
        <f>C3518-E3518</f>
        <v/>
      </c>
      <c r="G3518">
        <f>F3518/$B$11</f>
        <v/>
      </c>
      <c r="H3518">
        <f>ABS(G3518)</f>
        <v/>
      </c>
    </row>
    <row r="3519">
      <c r="A3519">
        <f>'03_DADOS_LIMPOS'!A3495</f>
        <v/>
      </c>
      <c r="B3519">
        <f>'03_DADOS_LIMPOS'!C3495</f>
        <v/>
      </c>
      <c r="C3519">
        <f>'03_DADOS_LIMPOS'!D3495</f>
        <v/>
      </c>
      <c r="D3519">
        <f>'03_DADOS_LIMPOS'!K3495</f>
        <v/>
      </c>
      <c r="E3519">
        <f>$B$8+$B$9*D3519</f>
        <v/>
      </c>
      <c r="F3519">
        <f>C3519-E3519</f>
        <v/>
      </c>
      <c r="G3519">
        <f>F3519/$B$11</f>
        <v/>
      </c>
      <c r="H3519">
        <f>ABS(G3519)</f>
        <v/>
      </c>
    </row>
    <row r="3520">
      <c r="A3520">
        <f>'03_DADOS_LIMPOS'!A3496</f>
        <v/>
      </c>
      <c r="B3520">
        <f>'03_DADOS_LIMPOS'!C3496</f>
        <v/>
      </c>
      <c r="C3520">
        <f>'03_DADOS_LIMPOS'!D3496</f>
        <v/>
      </c>
      <c r="D3520">
        <f>'03_DADOS_LIMPOS'!K3496</f>
        <v/>
      </c>
      <c r="E3520">
        <f>$B$8+$B$9*D3520</f>
        <v/>
      </c>
      <c r="F3520">
        <f>C3520-E3520</f>
        <v/>
      </c>
      <c r="G3520">
        <f>F3520/$B$11</f>
        <v/>
      </c>
      <c r="H3520">
        <f>ABS(G3520)</f>
        <v/>
      </c>
    </row>
    <row r="3521">
      <c r="A3521">
        <f>'03_DADOS_LIMPOS'!A3497</f>
        <v/>
      </c>
      <c r="B3521">
        <f>'03_DADOS_LIMPOS'!C3497</f>
        <v/>
      </c>
      <c r="C3521">
        <f>'03_DADOS_LIMPOS'!D3497</f>
        <v/>
      </c>
      <c r="D3521">
        <f>'03_DADOS_LIMPOS'!K3497</f>
        <v/>
      </c>
      <c r="E3521">
        <f>$B$8+$B$9*D3521</f>
        <v/>
      </c>
      <c r="F3521">
        <f>C3521-E3521</f>
        <v/>
      </c>
      <c r="G3521">
        <f>F3521/$B$11</f>
        <v/>
      </c>
      <c r="H3521">
        <f>ABS(G3521)</f>
        <v/>
      </c>
    </row>
    <row r="3522">
      <c r="A3522">
        <f>'03_DADOS_LIMPOS'!A3498</f>
        <v/>
      </c>
      <c r="B3522">
        <f>'03_DADOS_LIMPOS'!C3498</f>
        <v/>
      </c>
      <c r="C3522">
        <f>'03_DADOS_LIMPOS'!D3498</f>
        <v/>
      </c>
      <c r="D3522">
        <f>'03_DADOS_LIMPOS'!K3498</f>
        <v/>
      </c>
      <c r="E3522">
        <f>$B$8+$B$9*D3522</f>
        <v/>
      </c>
      <c r="F3522">
        <f>C3522-E3522</f>
        <v/>
      </c>
      <c r="G3522">
        <f>F3522/$B$11</f>
        <v/>
      </c>
      <c r="H3522">
        <f>ABS(G3522)</f>
        <v/>
      </c>
    </row>
    <row r="3523">
      <c r="A3523">
        <f>'03_DADOS_LIMPOS'!A3499</f>
        <v/>
      </c>
      <c r="B3523">
        <f>'03_DADOS_LIMPOS'!C3499</f>
        <v/>
      </c>
      <c r="C3523">
        <f>'03_DADOS_LIMPOS'!D3499</f>
        <v/>
      </c>
      <c r="D3523">
        <f>'03_DADOS_LIMPOS'!K3499</f>
        <v/>
      </c>
      <c r="E3523">
        <f>$B$8+$B$9*D3523</f>
        <v/>
      </c>
      <c r="F3523">
        <f>C3523-E3523</f>
        <v/>
      </c>
      <c r="G3523">
        <f>F3523/$B$11</f>
        <v/>
      </c>
      <c r="H3523">
        <f>ABS(G3523)</f>
        <v/>
      </c>
    </row>
    <row r="3524">
      <c r="A3524">
        <f>'03_DADOS_LIMPOS'!A3500</f>
        <v/>
      </c>
      <c r="B3524">
        <f>'03_DADOS_LIMPOS'!C3500</f>
        <v/>
      </c>
      <c r="C3524">
        <f>'03_DADOS_LIMPOS'!D3500</f>
        <v/>
      </c>
      <c r="D3524">
        <f>'03_DADOS_LIMPOS'!K3500</f>
        <v/>
      </c>
      <c r="E3524">
        <f>$B$8+$B$9*D3524</f>
        <v/>
      </c>
      <c r="F3524">
        <f>C3524-E3524</f>
        <v/>
      </c>
      <c r="G3524">
        <f>F3524/$B$11</f>
        <v/>
      </c>
      <c r="H3524">
        <f>ABS(G3524)</f>
        <v/>
      </c>
    </row>
    <row r="3525">
      <c r="A3525">
        <f>'03_DADOS_LIMPOS'!A3501</f>
        <v/>
      </c>
      <c r="B3525">
        <f>'03_DADOS_LIMPOS'!C3501</f>
        <v/>
      </c>
      <c r="C3525">
        <f>'03_DADOS_LIMPOS'!D3501</f>
        <v/>
      </c>
      <c r="D3525">
        <f>'03_DADOS_LIMPOS'!K3501</f>
        <v/>
      </c>
      <c r="E3525">
        <f>$B$8+$B$9*D3525</f>
        <v/>
      </c>
      <c r="F3525">
        <f>C3525-E3525</f>
        <v/>
      </c>
      <c r="G3525">
        <f>F3525/$B$11</f>
        <v/>
      </c>
      <c r="H3525">
        <f>ABS(G3525)</f>
        <v/>
      </c>
    </row>
    <row r="3526">
      <c r="A3526">
        <f>'03_DADOS_LIMPOS'!A3502</f>
        <v/>
      </c>
      <c r="B3526">
        <f>'03_DADOS_LIMPOS'!C3502</f>
        <v/>
      </c>
      <c r="C3526">
        <f>'03_DADOS_LIMPOS'!D3502</f>
        <v/>
      </c>
      <c r="D3526">
        <f>'03_DADOS_LIMPOS'!K3502</f>
        <v/>
      </c>
      <c r="E3526">
        <f>$B$8+$B$9*D3526</f>
        <v/>
      </c>
      <c r="F3526">
        <f>C3526-E3526</f>
        <v/>
      </c>
      <c r="G3526">
        <f>F3526/$B$11</f>
        <v/>
      </c>
      <c r="H3526">
        <f>ABS(G3526)</f>
        <v/>
      </c>
    </row>
    <row r="3527">
      <c r="A3527">
        <f>'03_DADOS_LIMPOS'!A3503</f>
        <v/>
      </c>
      <c r="B3527">
        <f>'03_DADOS_LIMPOS'!C3503</f>
        <v/>
      </c>
      <c r="C3527">
        <f>'03_DADOS_LIMPOS'!D3503</f>
        <v/>
      </c>
      <c r="D3527">
        <f>'03_DADOS_LIMPOS'!K3503</f>
        <v/>
      </c>
      <c r="E3527">
        <f>$B$8+$B$9*D3527</f>
        <v/>
      </c>
      <c r="F3527">
        <f>C3527-E3527</f>
        <v/>
      </c>
      <c r="G3527">
        <f>F3527/$B$11</f>
        <v/>
      </c>
      <c r="H3527">
        <f>ABS(G3527)</f>
        <v/>
      </c>
    </row>
    <row r="3528">
      <c r="A3528">
        <f>'03_DADOS_LIMPOS'!A3504</f>
        <v/>
      </c>
      <c r="B3528">
        <f>'03_DADOS_LIMPOS'!C3504</f>
        <v/>
      </c>
      <c r="C3528">
        <f>'03_DADOS_LIMPOS'!D3504</f>
        <v/>
      </c>
      <c r="D3528">
        <f>'03_DADOS_LIMPOS'!K3504</f>
        <v/>
      </c>
      <c r="E3528">
        <f>$B$8+$B$9*D3528</f>
        <v/>
      </c>
      <c r="F3528">
        <f>C3528-E3528</f>
        <v/>
      </c>
      <c r="G3528">
        <f>F3528/$B$11</f>
        <v/>
      </c>
      <c r="H3528">
        <f>ABS(G3528)</f>
        <v/>
      </c>
    </row>
    <row r="3529">
      <c r="A3529">
        <f>'03_DADOS_LIMPOS'!A3505</f>
        <v/>
      </c>
      <c r="B3529">
        <f>'03_DADOS_LIMPOS'!C3505</f>
        <v/>
      </c>
      <c r="C3529">
        <f>'03_DADOS_LIMPOS'!D3505</f>
        <v/>
      </c>
      <c r="D3529">
        <f>'03_DADOS_LIMPOS'!K3505</f>
        <v/>
      </c>
      <c r="E3529">
        <f>$B$8+$B$9*D3529</f>
        <v/>
      </c>
      <c r="F3529">
        <f>C3529-E3529</f>
        <v/>
      </c>
      <c r="G3529">
        <f>F3529/$B$11</f>
        <v/>
      </c>
      <c r="H3529">
        <f>ABS(G3529)</f>
        <v/>
      </c>
    </row>
    <row r="3530">
      <c r="A3530">
        <f>'03_DADOS_LIMPOS'!A3506</f>
        <v/>
      </c>
      <c r="B3530">
        <f>'03_DADOS_LIMPOS'!C3506</f>
        <v/>
      </c>
      <c r="C3530">
        <f>'03_DADOS_LIMPOS'!D3506</f>
        <v/>
      </c>
      <c r="D3530">
        <f>'03_DADOS_LIMPOS'!K3506</f>
        <v/>
      </c>
      <c r="E3530">
        <f>$B$8+$B$9*D3530</f>
        <v/>
      </c>
      <c r="F3530">
        <f>C3530-E3530</f>
        <v/>
      </c>
      <c r="G3530">
        <f>F3530/$B$11</f>
        <v/>
      </c>
      <c r="H3530">
        <f>ABS(G3530)</f>
        <v/>
      </c>
    </row>
    <row r="3531">
      <c r="A3531">
        <f>'03_DADOS_LIMPOS'!A3507</f>
        <v/>
      </c>
      <c r="B3531">
        <f>'03_DADOS_LIMPOS'!C3507</f>
        <v/>
      </c>
      <c r="C3531">
        <f>'03_DADOS_LIMPOS'!D3507</f>
        <v/>
      </c>
      <c r="D3531">
        <f>'03_DADOS_LIMPOS'!K3507</f>
        <v/>
      </c>
      <c r="E3531">
        <f>$B$8+$B$9*D3531</f>
        <v/>
      </c>
      <c r="F3531">
        <f>C3531-E3531</f>
        <v/>
      </c>
      <c r="G3531">
        <f>F3531/$B$11</f>
        <v/>
      </c>
      <c r="H3531">
        <f>ABS(G3531)</f>
        <v/>
      </c>
    </row>
    <row r="3532">
      <c r="A3532">
        <f>'03_DADOS_LIMPOS'!A3508</f>
        <v/>
      </c>
      <c r="B3532">
        <f>'03_DADOS_LIMPOS'!C3508</f>
        <v/>
      </c>
      <c r="C3532">
        <f>'03_DADOS_LIMPOS'!D3508</f>
        <v/>
      </c>
      <c r="D3532">
        <f>'03_DADOS_LIMPOS'!K3508</f>
        <v/>
      </c>
      <c r="E3532">
        <f>$B$8+$B$9*D3532</f>
        <v/>
      </c>
      <c r="F3532">
        <f>C3532-E3532</f>
        <v/>
      </c>
      <c r="G3532">
        <f>F3532/$B$11</f>
        <v/>
      </c>
      <c r="H3532">
        <f>ABS(G3532)</f>
        <v/>
      </c>
    </row>
    <row r="3533">
      <c r="A3533">
        <f>'03_DADOS_LIMPOS'!A3509</f>
        <v/>
      </c>
      <c r="B3533">
        <f>'03_DADOS_LIMPOS'!C3509</f>
        <v/>
      </c>
      <c r="C3533">
        <f>'03_DADOS_LIMPOS'!D3509</f>
        <v/>
      </c>
      <c r="D3533">
        <f>'03_DADOS_LIMPOS'!K3509</f>
        <v/>
      </c>
      <c r="E3533">
        <f>$B$8+$B$9*D3533</f>
        <v/>
      </c>
      <c r="F3533">
        <f>C3533-E3533</f>
        <v/>
      </c>
      <c r="G3533">
        <f>F3533/$B$11</f>
        <v/>
      </c>
      <c r="H3533">
        <f>ABS(G3533)</f>
        <v/>
      </c>
    </row>
    <row r="3534">
      <c r="A3534">
        <f>'03_DADOS_LIMPOS'!A3510</f>
        <v/>
      </c>
      <c r="B3534">
        <f>'03_DADOS_LIMPOS'!C3510</f>
        <v/>
      </c>
      <c r="C3534">
        <f>'03_DADOS_LIMPOS'!D3510</f>
        <v/>
      </c>
      <c r="D3534">
        <f>'03_DADOS_LIMPOS'!K3510</f>
        <v/>
      </c>
      <c r="E3534">
        <f>$B$8+$B$9*D3534</f>
        <v/>
      </c>
      <c r="F3534">
        <f>C3534-E3534</f>
        <v/>
      </c>
      <c r="G3534">
        <f>F3534/$B$11</f>
        <v/>
      </c>
      <c r="H3534">
        <f>ABS(G3534)</f>
        <v/>
      </c>
    </row>
    <row r="3535">
      <c r="A3535">
        <f>'03_DADOS_LIMPOS'!A3511</f>
        <v/>
      </c>
      <c r="B3535">
        <f>'03_DADOS_LIMPOS'!C3511</f>
        <v/>
      </c>
      <c r="C3535">
        <f>'03_DADOS_LIMPOS'!D3511</f>
        <v/>
      </c>
      <c r="D3535">
        <f>'03_DADOS_LIMPOS'!K3511</f>
        <v/>
      </c>
      <c r="E3535">
        <f>$B$8+$B$9*D3535</f>
        <v/>
      </c>
      <c r="F3535">
        <f>C3535-E3535</f>
        <v/>
      </c>
      <c r="G3535">
        <f>F3535/$B$11</f>
        <v/>
      </c>
      <c r="H3535">
        <f>ABS(G3535)</f>
        <v/>
      </c>
    </row>
    <row r="3536">
      <c r="A3536">
        <f>'03_DADOS_LIMPOS'!A3512</f>
        <v/>
      </c>
      <c r="B3536">
        <f>'03_DADOS_LIMPOS'!C3512</f>
        <v/>
      </c>
      <c r="C3536">
        <f>'03_DADOS_LIMPOS'!D3512</f>
        <v/>
      </c>
      <c r="D3536">
        <f>'03_DADOS_LIMPOS'!K3512</f>
        <v/>
      </c>
      <c r="E3536">
        <f>$B$8+$B$9*D3536</f>
        <v/>
      </c>
      <c r="F3536">
        <f>C3536-E3536</f>
        <v/>
      </c>
      <c r="G3536">
        <f>F3536/$B$11</f>
        <v/>
      </c>
      <c r="H3536">
        <f>ABS(G3536)</f>
        <v/>
      </c>
    </row>
    <row r="3537">
      <c r="A3537">
        <f>'03_DADOS_LIMPOS'!A3513</f>
        <v/>
      </c>
      <c r="B3537">
        <f>'03_DADOS_LIMPOS'!C3513</f>
        <v/>
      </c>
      <c r="C3537">
        <f>'03_DADOS_LIMPOS'!D3513</f>
        <v/>
      </c>
      <c r="D3537">
        <f>'03_DADOS_LIMPOS'!K3513</f>
        <v/>
      </c>
      <c r="E3537">
        <f>$B$8+$B$9*D3537</f>
        <v/>
      </c>
      <c r="F3537">
        <f>C3537-E3537</f>
        <v/>
      </c>
      <c r="G3537">
        <f>F3537/$B$11</f>
        <v/>
      </c>
      <c r="H3537">
        <f>ABS(G3537)</f>
        <v/>
      </c>
    </row>
    <row r="3538">
      <c r="A3538">
        <f>'03_DADOS_LIMPOS'!A3514</f>
        <v/>
      </c>
      <c r="B3538">
        <f>'03_DADOS_LIMPOS'!C3514</f>
        <v/>
      </c>
      <c r="C3538">
        <f>'03_DADOS_LIMPOS'!D3514</f>
        <v/>
      </c>
      <c r="D3538">
        <f>'03_DADOS_LIMPOS'!K3514</f>
        <v/>
      </c>
      <c r="E3538">
        <f>$B$8+$B$9*D3538</f>
        <v/>
      </c>
      <c r="F3538">
        <f>C3538-E3538</f>
        <v/>
      </c>
      <c r="G3538">
        <f>F3538/$B$11</f>
        <v/>
      </c>
      <c r="H3538">
        <f>ABS(G3538)</f>
        <v/>
      </c>
    </row>
    <row r="3539">
      <c r="A3539">
        <f>'03_DADOS_LIMPOS'!A3515</f>
        <v/>
      </c>
      <c r="B3539">
        <f>'03_DADOS_LIMPOS'!C3515</f>
        <v/>
      </c>
      <c r="C3539">
        <f>'03_DADOS_LIMPOS'!D3515</f>
        <v/>
      </c>
      <c r="D3539">
        <f>'03_DADOS_LIMPOS'!K3515</f>
        <v/>
      </c>
      <c r="E3539">
        <f>$B$8+$B$9*D3539</f>
        <v/>
      </c>
      <c r="F3539">
        <f>C3539-E3539</f>
        <v/>
      </c>
      <c r="G3539">
        <f>F3539/$B$11</f>
        <v/>
      </c>
      <c r="H3539">
        <f>ABS(G3539)</f>
        <v/>
      </c>
    </row>
    <row r="3540">
      <c r="A3540">
        <f>'03_DADOS_LIMPOS'!A3516</f>
        <v/>
      </c>
      <c r="B3540">
        <f>'03_DADOS_LIMPOS'!C3516</f>
        <v/>
      </c>
      <c r="C3540">
        <f>'03_DADOS_LIMPOS'!D3516</f>
        <v/>
      </c>
      <c r="D3540">
        <f>'03_DADOS_LIMPOS'!K3516</f>
        <v/>
      </c>
      <c r="E3540">
        <f>$B$8+$B$9*D3540</f>
        <v/>
      </c>
      <c r="F3540">
        <f>C3540-E3540</f>
        <v/>
      </c>
      <c r="G3540">
        <f>F3540/$B$11</f>
        <v/>
      </c>
      <c r="H3540">
        <f>ABS(G3540)</f>
        <v/>
      </c>
    </row>
    <row r="3541">
      <c r="A3541">
        <f>'03_DADOS_LIMPOS'!A3517</f>
        <v/>
      </c>
      <c r="B3541">
        <f>'03_DADOS_LIMPOS'!C3517</f>
        <v/>
      </c>
      <c r="C3541">
        <f>'03_DADOS_LIMPOS'!D3517</f>
        <v/>
      </c>
      <c r="D3541">
        <f>'03_DADOS_LIMPOS'!K3517</f>
        <v/>
      </c>
      <c r="E3541">
        <f>$B$8+$B$9*D3541</f>
        <v/>
      </c>
      <c r="F3541">
        <f>C3541-E3541</f>
        <v/>
      </c>
      <c r="G3541">
        <f>F3541/$B$11</f>
        <v/>
      </c>
      <c r="H3541">
        <f>ABS(G3541)</f>
        <v/>
      </c>
    </row>
    <row r="3542">
      <c r="A3542">
        <f>'03_DADOS_LIMPOS'!A3518</f>
        <v/>
      </c>
      <c r="B3542">
        <f>'03_DADOS_LIMPOS'!C3518</f>
        <v/>
      </c>
      <c r="C3542">
        <f>'03_DADOS_LIMPOS'!D3518</f>
        <v/>
      </c>
      <c r="D3542">
        <f>'03_DADOS_LIMPOS'!K3518</f>
        <v/>
      </c>
      <c r="E3542">
        <f>$B$8+$B$9*D3542</f>
        <v/>
      </c>
      <c r="F3542">
        <f>C3542-E3542</f>
        <v/>
      </c>
      <c r="G3542">
        <f>F3542/$B$11</f>
        <v/>
      </c>
      <c r="H3542">
        <f>ABS(G3542)</f>
        <v/>
      </c>
    </row>
    <row r="3543">
      <c r="A3543">
        <f>'03_DADOS_LIMPOS'!A3519</f>
        <v/>
      </c>
      <c r="B3543">
        <f>'03_DADOS_LIMPOS'!C3519</f>
        <v/>
      </c>
      <c r="C3543">
        <f>'03_DADOS_LIMPOS'!D3519</f>
        <v/>
      </c>
      <c r="D3543">
        <f>'03_DADOS_LIMPOS'!K3519</f>
        <v/>
      </c>
      <c r="E3543">
        <f>$B$8+$B$9*D3543</f>
        <v/>
      </c>
      <c r="F3543">
        <f>C3543-E3543</f>
        <v/>
      </c>
      <c r="G3543">
        <f>F3543/$B$11</f>
        <v/>
      </c>
      <c r="H3543">
        <f>ABS(G3543)</f>
        <v/>
      </c>
    </row>
    <row r="3544">
      <c r="A3544">
        <f>'03_DADOS_LIMPOS'!A3520</f>
        <v/>
      </c>
      <c r="B3544">
        <f>'03_DADOS_LIMPOS'!C3520</f>
        <v/>
      </c>
      <c r="C3544">
        <f>'03_DADOS_LIMPOS'!D3520</f>
        <v/>
      </c>
      <c r="D3544">
        <f>'03_DADOS_LIMPOS'!K3520</f>
        <v/>
      </c>
      <c r="E3544">
        <f>$B$8+$B$9*D3544</f>
        <v/>
      </c>
      <c r="F3544">
        <f>C3544-E3544</f>
        <v/>
      </c>
      <c r="G3544">
        <f>F3544/$B$11</f>
        <v/>
      </c>
      <c r="H3544">
        <f>ABS(G3544)</f>
        <v/>
      </c>
    </row>
    <row r="3545">
      <c r="A3545">
        <f>'03_DADOS_LIMPOS'!A3521</f>
        <v/>
      </c>
      <c r="B3545">
        <f>'03_DADOS_LIMPOS'!C3521</f>
        <v/>
      </c>
      <c r="C3545">
        <f>'03_DADOS_LIMPOS'!D3521</f>
        <v/>
      </c>
      <c r="D3545">
        <f>'03_DADOS_LIMPOS'!K3521</f>
        <v/>
      </c>
      <c r="E3545">
        <f>$B$8+$B$9*D3545</f>
        <v/>
      </c>
      <c r="F3545">
        <f>C3545-E3545</f>
        <v/>
      </c>
      <c r="G3545">
        <f>F3545/$B$11</f>
        <v/>
      </c>
      <c r="H3545">
        <f>ABS(G3545)</f>
        <v/>
      </c>
    </row>
    <row r="3546">
      <c r="A3546">
        <f>'03_DADOS_LIMPOS'!A3522</f>
        <v/>
      </c>
      <c r="B3546">
        <f>'03_DADOS_LIMPOS'!C3522</f>
        <v/>
      </c>
      <c r="C3546">
        <f>'03_DADOS_LIMPOS'!D3522</f>
        <v/>
      </c>
      <c r="D3546">
        <f>'03_DADOS_LIMPOS'!K3522</f>
        <v/>
      </c>
      <c r="E3546">
        <f>$B$8+$B$9*D3546</f>
        <v/>
      </c>
      <c r="F3546">
        <f>C3546-E3546</f>
        <v/>
      </c>
      <c r="G3546">
        <f>F3546/$B$11</f>
        <v/>
      </c>
      <c r="H3546">
        <f>ABS(G3546)</f>
        <v/>
      </c>
    </row>
    <row r="3547">
      <c r="A3547">
        <f>'03_DADOS_LIMPOS'!A3523</f>
        <v/>
      </c>
      <c r="B3547">
        <f>'03_DADOS_LIMPOS'!C3523</f>
        <v/>
      </c>
      <c r="C3547">
        <f>'03_DADOS_LIMPOS'!D3523</f>
        <v/>
      </c>
      <c r="D3547">
        <f>'03_DADOS_LIMPOS'!K3523</f>
        <v/>
      </c>
      <c r="E3547">
        <f>$B$8+$B$9*D3547</f>
        <v/>
      </c>
      <c r="F3547">
        <f>C3547-E3547</f>
        <v/>
      </c>
      <c r="G3547">
        <f>F3547/$B$11</f>
        <v/>
      </c>
      <c r="H3547">
        <f>ABS(G3547)</f>
        <v/>
      </c>
    </row>
    <row r="3548">
      <c r="A3548">
        <f>'03_DADOS_LIMPOS'!A3524</f>
        <v/>
      </c>
      <c r="B3548">
        <f>'03_DADOS_LIMPOS'!C3524</f>
        <v/>
      </c>
      <c r="C3548">
        <f>'03_DADOS_LIMPOS'!D3524</f>
        <v/>
      </c>
      <c r="D3548">
        <f>'03_DADOS_LIMPOS'!K3524</f>
        <v/>
      </c>
      <c r="E3548">
        <f>$B$8+$B$9*D3548</f>
        <v/>
      </c>
      <c r="F3548">
        <f>C3548-E3548</f>
        <v/>
      </c>
      <c r="G3548">
        <f>F3548/$B$11</f>
        <v/>
      </c>
      <c r="H3548">
        <f>ABS(G3548)</f>
        <v/>
      </c>
    </row>
    <row r="3549">
      <c r="A3549">
        <f>'03_DADOS_LIMPOS'!A3525</f>
        <v/>
      </c>
      <c r="B3549">
        <f>'03_DADOS_LIMPOS'!C3525</f>
        <v/>
      </c>
      <c r="C3549">
        <f>'03_DADOS_LIMPOS'!D3525</f>
        <v/>
      </c>
      <c r="D3549">
        <f>'03_DADOS_LIMPOS'!K3525</f>
        <v/>
      </c>
      <c r="E3549">
        <f>$B$8+$B$9*D3549</f>
        <v/>
      </c>
      <c r="F3549">
        <f>C3549-E3549</f>
        <v/>
      </c>
      <c r="G3549">
        <f>F3549/$B$11</f>
        <v/>
      </c>
      <c r="H3549">
        <f>ABS(G3549)</f>
        <v/>
      </c>
    </row>
    <row r="3550">
      <c r="A3550">
        <f>'03_DADOS_LIMPOS'!A3526</f>
        <v/>
      </c>
      <c r="B3550">
        <f>'03_DADOS_LIMPOS'!C3526</f>
        <v/>
      </c>
      <c r="C3550">
        <f>'03_DADOS_LIMPOS'!D3526</f>
        <v/>
      </c>
      <c r="D3550">
        <f>'03_DADOS_LIMPOS'!K3526</f>
        <v/>
      </c>
      <c r="E3550">
        <f>$B$8+$B$9*D3550</f>
        <v/>
      </c>
      <c r="F3550">
        <f>C3550-E3550</f>
        <v/>
      </c>
      <c r="G3550">
        <f>F3550/$B$11</f>
        <v/>
      </c>
      <c r="H3550">
        <f>ABS(G3550)</f>
        <v/>
      </c>
    </row>
    <row r="3551">
      <c r="A3551">
        <f>'03_DADOS_LIMPOS'!A3527</f>
        <v/>
      </c>
      <c r="B3551">
        <f>'03_DADOS_LIMPOS'!C3527</f>
        <v/>
      </c>
      <c r="C3551">
        <f>'03_DADOS_LIMPOS'!D3527</f>
        <v/>
      </c>
      <c r="D3551">
        <f>'03_DADOS_LIMPOS'!K3527</f>
        <v/>
      </c>
      <c r="E3551">
        <f>$B$8+$B$9*D3551</f>
        <v/>
      </c>
      <c r="F3551">
        <f>C3551-E3551</f>
        <v/>
      </c>
      <c r="G3551">
        <f>F3551/$B$11</f>
        <v/>
      </c>
      <c r="H3551">
        <f>ABS(G3551)</f>
        <v/>
      </c>
    </row>
    <row r="3552">
      <c r="A3552">
        <f>'03_DADOS_LIMPOS'!A3528</f>
        <v/>
      </c>
      <c r="B3552">
        <f>'03_DADOS_LIMPOS'!C3528</f>
        <v/>
      </c>
      <c r="C3552">
        <f>'03_DADOS_LIMPOS'!D3528</f>
        <v/>
      </c>
      <c r="D3552">
        <f>'03_DADOS_LIMPOS'!K3528</f>
        <v/>
      </c>
      <c r="E3552">
        <f>$B$8+$B$9*D3552</f>
        <v/>
      </c>
      <c r="F3552">
        <f>C3552-E3552</f>
        <v/>
      </c>
      <c r="G3552">
        <f>F3552/$B$11</f>
        <v/>
      </c>
      <c r="H3552">
        <f>ABS(G3552)</f>
        <v/>
      </c>
    </row>
    <row r="3553">
      <c r="A3553">
        <f>'03_DADOS_LIMPOS'!A3529</f>
        <v/>
      </c>
      <c r="B3553">
        <f>'03_DADOS_LIMPOS'!C3529</f>
        <v/>
      </c>
      <c r="C3553">
        <f>'03_DADOS_LIMPOS'!D3529</f>
        <v/>
      </c>
      <c r="D3553">
        <f>'03_DADOS_LIMPOS'!K3529</f>
        <v/>
      </c>
      <c r="E3553">
        <f>$B$8+$B$9*D3553</f>
        <v/>
      </c>
      <c r="F3553">
        <f>C3553-E3553</f>
        <v/>
      </c>
      <c r="G3553">
        <f>F3553/$B$11</f>
        <v/>
      </c>
      <c r="H3553">
        <f>ABS(G3553)</f>
        <v/>
      </c>
    </row>
    <row r="3554">
      <c r="A3554">
        <f>'03_DADOS_LIMPOS'!A3530</f>
        <v/>
      </c>
      <c r="B3554">
        <f>'03_DADOS_LIMPOS'!C3530</f>
        <v/>
      </c>
      <c r="C3554">
        <f>'03_DADOS_LIMPOS'!D3530</f>
        <v/>
      </c>
      <c r="D3554">
        <f>'03_DADOS_LIMPOS'!K3530</f>
        <v/>
      </c>
      <c r="E3554">
        <f>$B$8+$B$9*D3554</f>
        <v/>
      </c>
      <c r="F3554">
        <f>C3554-E3554</f>
        <v/>
      </c>
      <c r="G3554">
        <f>F3554/$B$11</f>
        <v/>
      </c>
      <c r="H3554">
        <f>ABS(G3554)</f>
        <v/>
      </c>
    </row>
    <row r="3555">
      <c r="A3555">
        <f>'03_DADOS_LIMPOS'!A3531</f>
        <v/>
      </c>
      <c r="B3555">
        <f>'03_DADOS_LIMPOS'!C3531</f>
        <v/>
      </c>
      <c r="C3555">
        <f>'03_DADOS_LIMPOS'!D3531</f>
        <v/>
      </c>
      <c r="D3555">
        <f>'03_DADOS_LIMPOS'!K3531</f>
        <v/>
      </c>
      <c r="E3555">
        <f>$B$8+$B$9*D3555</f>
        <v/>
      </c>
      <c r="F3555">
        <f>C3555-E3555</f>
        <v/>
      </c>
      <c r="G3555">
        <f>F3555/$B$11</f>
        <v/>
      </c>
      <c r="H3555">
        <f>ABS(G3555)</f>
        <v/>
      </c>
    </row>
    <row r="3556">
      <c r="A3556">
        <f>'03_DADOS_LIMPOS'!A3532</f>
        <v/>
      </c>
      <c r="B3556">
        <f>'03_DADOS_LIMPOS'!C3532</f>
        <v/>
      </c>
      <c r="C3556">
        <f>'03_DADOS_LIMPOS'!D3532</f>
        <v/>
      </c>
      <c r="D3556">
        <f>'03_DADOS_LIMPOS'!K3532</f>
        <v/>
      </c>
      <c r="E3556">
        <f>$B$8+$B$9*D3556</f>
        <v/>
      </c>
      <c r="F3556">
        <f>C3556-E3556</f>
        <v/>
      </c>
      <c r="G3556">
        <f>F3556/$B$11</f>
        <v/>
      </c>
      <c r="H3556">
        <f>ABS(G3556)</f>
        <v/>
      </c>
    </row>
    <row r="3557">
      <c r="A3557">
        <f>'03_DADOS_LIMPOS'!A3533</f>
        <v/>
      </c>
      <c r="B3557">
        <f>'03_DADOS_LIMPOS'!C3533</f>
        <v/>
      </c>
      <c r="C3557">
        <f>'03_DADOS_LIMPOS'!D3533</f>
        <v/>
      </c>
      <c r="D3557">
        <f>'03_DADOS_LIMPOS'!K3533</f>
        <v/>
      </c>
      <c r="E3557">
        <f>$B$8+$B$9*D3557</f>
        <v/>
      </c>
      <c r="F3557">
        <f>C3557-E3557</f>
        <v/>
      </c>
      <c r="G3557">
        <f>F3557/$B$11</f>
        <v/>
      </c>
      <c r="H3557">
        <f>ABS(G3557)</f>
        <v/>
      </c>
    </row>
    <row r="3558">
      <c r="A3558">
        <f>'03_DADOS_LIMPOS'!A3534</f>
        <v/>
      </c>
      <c r="B3558">
        <f>'03_DADOS_LIMPOS'!C3534</f>
        <v/>
      </c>
      <c r="C3558">
        <f>'03_DADOS_LIMPOS'!D3534</f>
        <v/>
      </c>
      <c r="D3558">
        <f>'03_DADOS_LIMPOS'!K3534</f>
        <v/>
      </c>
      <c r="E3558">
        <f>$B$8+$B$9*D3558</f>
        <v/>
      </c>
      <c r="F3558">
        <f>C3558-E3558</f>
        <v/>
      </c>
      <c r="G3558">
        <f>F3558/$B$11</f>
        <v/>
      </c>
      <c r="H3558">
        <f>ABS(G3558)</f>
        <v/>
      </c>
    </row>
    <row r="3559">
      <c r="A3559">
        <f>'03_DADOS_LIMPOS'!A3535</f>
        <v/>
      </c>
      <c r="B3559">
        <f>'03_DADOS_LIMPOS'!C3535</f>
        <v/>
      </c>
      <c r="C3559">
        <f>'03_DADOS_LIMPOS'!D3535</f>
        <v/>
      </c>
      <c r="D3559">
        <f>'03_DADOS_LIMPOS'!K3535</f>
        <v/>
      </c>
      <c r="E3559">
        <f>$B$8+$B$9*D3559</f>
        <v/>
      </c>
      <c r="F3559">
        <f>C3559-E3559</f>
        <v/>
      </c>
      <c r="G3559">
        <f>F3559/$B$11</f>
        <v/>
      </c>
      <c r="H3559">
        <f>ABS(G3559)</f>
        <v/>
      </c>
    </row>
    <row r="3560">
      <c r="A3560">
        <f>'03_DADOS_LIMPOS'!A3536</f>
        <v/>
      </c>
      <c r="B3560">
        <f>'03_DADOS_LIMPOS'!C3536</f>
        <v/>
      </c>
      <c r="C3560">
        <f>'03_DADOS_LIMPOS'!D3536</f>
        <v/>
      </c>
      <c r="D3560">
        <f>'03_DADOS_LIMPOS'!K3536</f>
        <v/>
      </c>
      <c r="E3560">
        <f>$B$8+$B$9*D3560</f>
        <v/>
      </c>
      <c r="F3560">
        <f>C3560-E3560</f>
        <v/>
      </c>
      <c r="G3560">
        <f>F3560/$B$11</f>
        <v/>
      </c>
      <c r="H3560">
        <f>ABS(G3560)</f>
        <v/>
      </c>
    </row>
    <row r="3561">
      <c r="A3561">
        <f>'03_DADOS_LIMPOS'!A3537</f>
        <v/>
      </c>
      <c r="B3561">
        <f>'03_DADOS_LIMPOS'!C3537</f>
        <v/>
      </c>
      <c r="C3561">
        <f>'03_DADOS_LIMPOS'!D3537</f>
        <v/>
      </c>
      <c r="D3561">
        <f>'03_DADOS_LIMPOS'!K3537</f>
        <v/>
      </c>
      <c r="E3561">
        <f>$B$8+$B$9*D3561</f>
        <v/>
      </c>
      <c r="F3561">
        <f>C3561-E3561</f>
        <v/>
      </c>
      <c r="G3561">
        <f>F3561/$B$11</f>
        <v/>
      </c>
      <c r="H3561">
        <f>ABS(G3561)</f>
        <v/>
      </c>
    </row>
    <row r="3562">
      <c r="A3562">
        <f>'03_DADOS_LIMPOS'!A3538</f>
        <v/>
      </c>
      <c r="B3562">
        <f>'03_DADOS_LIMPOS'!C3538</f>
        <v/>
      </c>
      <c r="C3562">
        <f>'03_DADOS_LIMPOS'!D3538</f>
        <v/>
      </c>
      <c r="D3562">
        <f>'03_DADOS_LIMPOS'!K3538</f>
        <v/>
      </c>
      <c r="E3562">
        <f>$B$8+$B$9*D3562</f>
        <v/>
      </c>
      <c r="F3562">
        <f>C3562-E3562</f>
        <v/>
      </c>
      <c r="G3562">
        <f>F3562/$B$11</f>
        <v/>
      </c>
      <c r="H3562">
        <f>ABS(G3562)</f>
        <v/>
      </c>
    </row>
    <row r="3563">
      <c r="A3563">
        <f>'03_DADOS_LIMPOS'!A3539</f>
        <v/>
      </c>
      <c r="B3563">
        <f>'03_DADOS_LIMPOS'!C3539</f>
        <v/>
      </c>
      <c r="C3563">
        <f>'03_DADOS_LIMPOS'!D3539</f>
        <v/>
      </c>
      <c r="D3563">
        <f>'03_DADOS_LIMPOS'!K3539</f>
        <v/>
      </c>
      <c r="E3563">
        <f>$B$8+$B$9*D3563</f>
        <v/>
      </c>
      <c r="F3563">
        <f>C3563-E3563</f>
        <v/>
      </c>
      <c r="G3563">
        <f>F3563/$B$11</f>
        <v/>
      </c>
      <c r="H3563">
        <f>ABS(G3563)</f>
        <v/>
      </c>
    </row>
    <row r="3564">
      <c r="A3564">
        <f>'03_DADOS_LIMPOS'!A3540</f>
        <v/>
      </c>
      <c r="B3564">
        <f>'03_DADOS_LIMPOS'!C3540</f>
        <v/>
      </c>
      <c r="C3564">
        <f>'03_DADOS_LIMPOS'!D3540</f>
        <v/>
      </c>
      <c r="D3564">
        <f>'03_DADOS_LIMPOS'!K3540</f>
        <v/>
      </c>
      <c r="E3564">
        <f>$B$8+$B$9*D3564</f>
        <v/>
      </c>
      <c r="F3564">
        <f>C3564-E3564</f>
        <v/>
      </c>
      <c r="G3564">
        <f>F3564/$B$11</f>
        <v/>
      </c>
      <c r="H3564">
        <f>ABS(G3564)</f>
        <v/>
      </c>
    </row>
    <row r="3565">
      <c r="A3565">
        <f>'03_DADOS_LIMPOS'!A3541</f>
        <v/>
      </c>
      <c r="B3565">
        <f>'03_DADOS_LIMPOS'!C3541</f>
        <v/>
      </c>
      <c r="C3565">
        <f>'03_DADOS_LIMPOS'!D3541</f>
        <v/>
      </c>
      <c r="D3565">
        <f>'03_DADOS_LIMPOS'!K3541</f>
        <v/>
      </c>
      <c r="E3565">
        <f>$B$8+$B$9*D3565</f>
        <v/>
      </c>
      <c r="F3565">
        <f>C3565-E3565</f>
        <v/>
      </c>
      <c r="G3565">
        <f>F3565/$B$11</f>
        <v/>
      </c>
      <c r="H3565">
        <f>ABS(G3565)</f>
        <v/>
      </c>
    </row>
    <row r="3566">
      <c r="A3566">
        <f>'03_DADOS_LIMPOS'!A3542</f>
        <v/>
      </c>
      <c r="B3566">
        <f>'03_DADOS_LIMPOS'!C3542</f>
        <v/>
      </c>
      <c r="C3566">
        <f>'03_DADOS_LIMPOS'!D3542</f>
        <v/>
      </c>
      <c r="D3566">
        <f>'03_DADOS_LIMPOS'!K3542</f>
        <v/>
      </c>
      <c r="E3566">
        <f>$B$8+$B$9*D3566</f>
        <v/>
      </c>
      <c r="F3566">
        <f>C3566-E3566</f>
        <v/>
      </c>
      <c r="G3566">
        <f>F3566/$B$11</f>
        <v/>
      </c>
      <c r="H3566">
        <f>ABS(G3566)</f>
        <v/>
      </c>
    </row>
    <row r="3567">
      <c r="A3567">
        <f>'03_DADOS_LIMPOS'!A3543</f>
        <v/>
      </c>
      <c r="B3567">
        <f>'03_DADOS_LIMPOS'!C3543</f>
        <v/>
      </c>
      <c r="C3567">
        <f>'03_DADOS_LIMPOS'!D3543</f>
        <v/>
      </c>
      <c r="D3567">
        <f>'03_DADOS_LIMPOS'!K3543</f>
        <v/>
      </c>
      <c r="E3567">
        <f>$B$8+$B$9*D3567</f>
        <v/>
      </c>
      <c r="F3567">
        <f>C3567-E3567</f>
        <v/>
      </c>
      <c r="G3567">
        <f>F3567/$B$11</f>
        <v/>
      </c>
      <c r="H3567">
        <f>ABS(G3567)</f>
        <v/>
      </c>
    </row>
    <row r="3568">
      <c r="A3568">
        <f>'03_DADOS_LIMPOS'!A3544</f>
        <v/>
      </c>
      <c r="B3568">
        <f>'03_DADOS_LIMPOS'!C3544</f>
        <v/>
      </c>
      <c r="C3568">
        <f>'03_DADOS_LIMPOS'!D3544</f>
        <v/>
      </c>
      <c r="D3568">
        <f>'03_DADOS_LIMPOS'!K3544</f>
        <v/>
      </c>
      <c r="E3568">
        <f>$B$8+$B$9*D3568</f>
        <v/>
      </c>
      <c r="F3568">
        <f>C3568-E3568</f>
        <v/>
      </c>
      <c r="G3568">
        <f>F3568/$B$11</f>
        <v/>
      </c>
      <c r="H3568">
        <f>ABS(G3568)</f>
        <v/>
      </c>
    </row>
    <row r="3569">
      <c r="A3569">
        <f>'03_DADOS_LIMPOS'!A3545</f>
        <v/>
      </c>
      <c r="B3569">
        <f>'03_DADOS_LIMPOS'!C3545</f>
        <v/>
      </c>
      <c r="C3569">
        <f>'03_DADOS_LIMPOS'!D3545</f>
        <v/>
      </c>
      <c r="D3569">
        <f>'03_DADOS_LIMPOS'!K3545</f>
        <v/>
      </c>
      <c r="E3569">
        <f>$B$8+$B$9*D3569</f>
        <v/>
      </c>
      <c r="F3569">
        <f>C3569-E3569</f>
        <v/>
      </c>
      <c r="G3569">
        <f>F3569/$B$11</f>
        <v/>
      </c>
      <c r="H3569">
        <f>ABS(G3569)</f>
        <v/>
      </c>
    </row>
    <row r="3570">
      <c r="A3570">
        <f>'03_DADOS_LIMPOS'!A3546</f>
        <v/>
      </c>
      <c r="B3570">
        <f>'03_DADOS_LIMPOS'!C3546</f>
        <v/>
      </c>
      <c r="C3570">
        <f>'03_DADOS_LIMPOS'!D3546</f>
        <v/>
      </c>
      <c r="D3570">
        <f>'03_DADOS_LIMPOS'!K3546</f>
        <v/>
      </c>
      <c r="E3570">
        <f>$B$8+$B$9*D3570</f>
        <v/>
      </c>
      <c r="F3570">
        <f>C3570-E3570</f>
        <v/>
      </c>
      <c r="G3570">
        <f>F3570/$B$11</f>
        <v/>
      </c>
      <c r="H3570">
        <f>ABS(G3570)</f>
        <v/>
      </c>
    </row>
    <row r="3571">
      <c r="A3571">
        <f>'03_DADOS_LIMPOS'!A3547</f>
        <v/>
      </c>
      <c r="B3571">
        <f>'03_DADOS_LIMPOS'!C3547</f>
        <v/>
      </c>
      <c r="C3571">
        <f>'03_DADOS_LIMPOS'!D3547</f>
        <v/>
      </c>
      <c r="D3571">
        <f>'03_DADOS_LIMPOS'!K3547</f>
        <v/>
      </c>
      <c r="E3571">
        <f>$B$8+$B$9*D3571</f>
        <v/>
      </c>
      <c r="F3571">
        <f>C3571-E3571</f>
        <v/>
      </c>
      <c r="G3571">
        <f>F3571/$B$11</f>
        <v/>
      </c>
      <c r="H3571">
        <f>ABS(G3571)</f>
        <v/>
      </c>
    </row>
    <row r="3572">
      <c r="A3572">
        <f>'03_DADOS_LIMPOS'!A3548</f>
        <v/>
      </c>
      <c r="B3572">
        <f>'03_DADOS_LIMPOS'!C3548</f>
        <v/>
      </c>
      <c r="C3572">
        <f>'03_DADOS_LIMPOS'!D3548</f>
        <v/>
      </c>
      <c r="D3572">
        <f>'03_DADOS_LIMPOS'!K3548</f>
        <v/>
      </c>
      <c r="E3572">
        <f>$B$8+$B$9*D3572</f>
        <v/>
      </c>
      <c r="F3572">
        <f>C3572-E3572</f>
        <v/>
      </c>
      <c r="G3572">
        <f>F3572/$B$11</f>
        <v/>
      </c>
      <c r="H3572">
        <f>ABS(G3572)</f>
        <v/>
      </c>
    </row>
    <row r="3573">
      <c r="A3573">
        <f>'03_DADOS_LIMPOS'!A3549</f>
        <v/>
      </c>
      <c r="B3573">
        <f>'03_DADOS_LIMPOS'!C3549</f>
        <v/>
      </c>
      <c r="C3573">
        <f>'03_DADOS_LIMPOS'!D3549</f>
        <v/>
      </c>
      <c r="D3573">
        <f>'03_DADOS_LIMPOS'!K3549</f>
        <v/>
      </c>
      <c r="E3573">
        <f>$B$8+$B$9*D3573</f>
        <v/>
      </c>
      <c r="F3573">
        <f>C3573-E3573</f>
        <v/>
      </c>
      <c r="G3573">
        <f>F3573/$B$11</f>
        <v/>
      </c>
      <c r="H3573">
        <f>ABS(G3573)</f>
        <v/>
      </c>
    </row>
    <row r="3574">
      <c r="A3574">
        <f>'03_DADOS_LIMPOS'!A3550</f>
        <v/>
      </c>
      <c r="B3574">
        <f>'03_DADOS_LIMPOS'!C3550</f>
        <v/>
      </c>
      <c r="C3574">
        <f>'03_DADOS_LIMPOS'!D3550</f>
        <v/>
      </c>
      <c r="D3574">
        <f>'03_DADOS_LIMPOS'!K3550</f>
        <v/>
      </c>
      <c r="E3574">
        <f>$B$8+$B$9*D3574</f>
        <v/>
      </c>
      <c r="F3574">
        <f>C3574-E3574</f>
        <v/>
      </c>
      <c r="G3574">
        <f>F3574/$B$11</f>
        <v/>
      </c>
      <c r="H3574">
        <f>ABS(G3574)</f>
        <v/>
      </c>
    </row>
    <row r="3575">
      <c r="A3575">
        <f>'03_DADOS_LIMPOS'!A3551</f>
        <v/>
      </c>
      <c r="B3575">
        <f>'03_DADOS_LIMPOS'!C3551</f>
        <v/>
      </c>
      <c r="C3575">
        <f>'03_DADOS_LIMPOS'!D3551</f>
        <v/>
      </c>
      <c r="D3575">
        <f>'03_DADOS_LIMPOS'!K3551</f>
        <v/>
      </c>
      <c r="E3575">
        <f>$B$8+$B$9*D3575</f>
        <v/>
      </c>
      <c r="F3575">
        <f>C3575-E3575</f>
        <v/>
      </c>
      <c r="G3575">
        <f>F3575/$B$11</f>
        <v/>
      </c>
      <c r="H3575">
        <f>ABS(G3575)</f>
        <v/>
      </c>
    </row>
    <row r="3576">
      <c r="A3576">
        <f>'03_DADOS_LIMPOS'!A3552</f>
        <v/>
      </c>
      <c r="B3576">
        <f>'03_DADOS_LIMPOS'!C3552</f>
        <v/>
      </c>
      <c r="C3576">
        <f>'03_DADOS_LIMPOS'!D3552</f>
        <v/>
      </c>
      <c r="D3576">
        <f>'03_DADOS_LIMPOS'!K3552</f>
        <v/>
      </c>
      <c r="E3576">
        <f>$B$8+$B$9*D3576</f>
        <v/>
      </c>
      <c r="F3576">
        <f>C3576-E3576</f>
        <v/>
      </c>
      <c r="G3576">
        <f>F3576/$B$11</f>
        <v/>
      </c>
      <c r="H3576">
        <f>ABS(G3576)</f>
        <v/>
      </c>
    </row>
    <row r="3577">
      <c r="A3577">
        <f>'03_DADOS_LIMPOS'!A3553</f>
        <v/>
      </c>
      <c r="B3577">
        <f>'03_DADOS_LIMPOS'!C3553</f>
        <v/>
      </c>
      <c r="C3577">
        <f>'03_DADOS_LIMPOS'!D3553</f>
        <v/>
      </c>
      <c r="D3577">
        <f>'03_DADOS_LIMPOS'!K3553</f>
        <v/>
      </c>
      <c r="E3577">
        <f>$B$8+$B$9*D3577</f>
        <v/>
      </c>
      <c r="F3577">
        <f>C3577-E3577</f>
        <v/>
      </c>
      <c r="G3577">
        <f>F3577/$B$11</f>
        <v/>
      </c>
      <c r="H3577">
        <f>ABS(G3577)</f>
        <v/>
      </c>
    </row>
    <row r="3578">
      <c r="A3578">
        <f>'03_DADOS_LIMPOS'!A3554</f>
        <v/>
      </c>
      <c r="B3578">
        <f>'03_DADOS_LIMPOS'!C3554</f>
        <v/>
      </c>
      <c r="C3578">
        <f>'03_DADOS_LIMPOS'!D3554</f>
        <v/>
      </c>
      <c r="D3578">
        <f>'03_DADOS_LIMPOS'!K3554</f>
        <v/>
      </c>
      <c r="E3578">
        <f>$B$8+$B$9*D3578</f>
        <v/>
      </c>
      <c r="F3578">
        <f>C3578-E3578</f>
        <v/>
      </c>
      <c r="G3578">
        <f>F3578/$B$11</f>
        <v/>
      </c>
      <c r="H3578">
        <f>ABS(G3578)</f>
        <v/>
      </c>
    </row>
    <row r="3579">
      <c r="A3579">
        <f>'03_DADOS_LIMPOS'!A3555</f>
        <v/>
      </c>
      <c r="B3579">
        <f>'03_DADOS_LIMPOS'!C3555</f>
        <v/>
      </c>
      <c r="C3579">
        <f>'03_DADOS_LIMPOS'!D3555</f>
        <v/>
      </c>
      <c r="D3579">
        <f>'03_DADOS_LIMPOS'!K3555</f>
        <v/>
      </c>
      <c r="E3579">
        <f>$B$8+$B$9*D3579</f>
        <v/>
      </c>
      <c r="F3579">
        <f>C3579-E3579</f>
        <v/>
      </c>
      <c r="G3579">
        <f>F3579/$B$11</f>
        <v/>
      </c>
      <c r="H3579">
        <f>ABS(G3579)</f>
        <v/>
      </c>
    </row>
    <row r="3580">
      <c r="A3580">
        <f>'03_DADOS_LIMPOS'!A3556</f>
        <v/>
      </c>
      <c r="B3580">
        <f>'03_DADOS_LIMPOS'!C3556</f>
        <v/>
      </c>
      <c r="C3580">
        <f>'03_DADOS_LIMPOS'!D3556</f>
        <v/>
      </c>
      <c r="D3580">
        <f>'03_DADOS_LIMPOS'!K3556</f>
        <v/>
      </c>
      <c r="E3580">
        <f>$B$8+$B$9*D3580</f>
        <v/>
      </c>
      <c r="F3580">
        <f>C3580-E3580</f>
        <v/>
      </c>
      <c r="G3580">
        <f>F3580/$B$11</f>
        <v/>
      </c>
      <c r="H3580">
        <f>ABS(G3580)</f>
        <v/>
      </c>
    </row>
    <row r="3581">
      <c r="A3581">
        <f>'03_DADOS_LIMPOS'!A3557</f>
        <v/>
      </c>
      <c r="B3581">
        <f>'03_DADOS_LIMPOS'!C3557</f>
        <v/>
      </c>
      <c r="C3581">
        <f>'03_DADOS_LIMPOS'!D3557</f>
        <v/>
      </c>
      <c r="D3581">
        <f>'03_DADOS_LIMPOS'!K3557</f>
        <v/>
      </c>
      <c r="E3581">
        <f>$B$8+$B$9*D3581</f>
        <v/>
      </c>
      <c r="F3581">
        <f>C3581-E3581</f>
        <v/>
      </c>
      <c r="G3581">
        <f>F3581/$B$11</f>
        <v/>
      </c>
      <c r="H3581">
        <f>ABS(G3581)</f>
        <v/>
      </c>
    </row>
    <row r="3582">
      <c r="A3582">
        <f>'03_DADOS_LIMPOS'!A3558</f>
        <v/>
      </c>
      <c r="B3582">
        <f>'03_DADOS_LIMPOS'!C3558</f>
        <v/>
      </c>
      <c r="C3582">
        <f>'03_DADOS_LIMPOS'!D3558</f>
        <v/>
      </c>
      <c r="D3582">
        <f>'03_DADOS_LIMPOS'!K3558</f>
        <v/>
      </c>
      <c r="E3582">
        <f>$B$8+$B$9*D3582</f>
        <v/>
      </c>
      <c r="F3582">
        <f>C3582-E3582</f>
        <v/>
      </c>
      <c r="G3582">
        <f>F3582/$B$11</f>
        <v/>
      </c>
      <c r="H3582">
        <f>ABS(G3582)</f>
        <v/>
      </c>
    </row>
    <row r="3583">
      <c r="A3583">
        <f>'03_DADOS_LIMPOS'!A3559</f>
        <v/>
      </c>
      <c r="B3583">
        <f>'03_DADOS_LIMPOS'!C3559</f>
        <v/>
      </c>
      <c r="C3583">
        <f>'03_DADOS_LIMPOS'!D3559</f>
        <v/>
      </c>
      <c r="D3583">
        <f>'03_DADOS_LIMPOS'!K3559</f>
        <v/>
      </c>
      <c r="E3583">
        <f>$B$8+$B$9*D3583</f>
        <v/>
      </c>
      <c r="F3583">
        <f>C3583-E3583</f>
        <v/>
      </c>
      <c r="G3583">
        <f>F3583/$B$11</f>
        <v/>
      </c>
      <c r="H3583">
        <f>ABS(G3583)</f>
        <v/>
      </c>
    </row>
    <row r="3584">
      <c r="A3584">
        <f>'03_DADOS_LIMPOS'!A3560</f>
        <v/>
      </c>
      <c r="B3584">
        <f>'03_DADOS_LIMPOS'!C3560</f>
        <v/>
      </c>
      <c r="C3584">
        <f>'03_DADOS_LIMPOS'!D3560</f>
        <v/>
      </c>
      <c r="D3584">
        <f>'03_DADOS_LIMPOS'!K3560</f>
        <v/>
      </c>
      <c r="E3584">
        <f>$B$8+$B$9*D3584</f>
        <v/>
      </c>
      <c r="F3584">
        <f>C3584-E3584</f>
        <v/>
      </c>
      <c r="G3584">
        <f>F3584/$B$11</f>
        <v/>
      </c>
      <c r="H3584">
        <f>ABS(G3584)</f>
        <v/>
      </c>
    </row>
    <row r="3585">
      <c r="A3585">
        <f>'03_DADOS_LIMPOS'!A3561</f>
        <v/>
      </c>
      <c r="B3585">
        <f>'03_DADOS_LIMPOS'!C3561</f>
        <v/>
      </c>
      <c r="C3585">
        <f>'03_DADOS_LIMPOS'!D3561</f>
        <v/>
      </c>
      <c r="D3585">
        <f>'03_DADOS_LIMPOS'!K3561</f>
        <v/>
      </c>
      <c r="E3585">
        <f>$B$8+$B$9*D3585</f>
        <v/>
      </c>
      <c r="F3585">
        <f>C3585-E3585</f>
        <v/>
      </c>
      <c r="G3585">
        <f>F3585/$B$11</f>
        <v/>
      </c>
      <c r="H3585">
        <f>ABS(G3585)</f>
        <v/>
      </c>
    </row>
    <row r="3586">
      <c r="A3586">
        <f>'03_DADOS_LIMPOS'!A3562</f>
        <v/>
      </c>
      <c r="B3586">
        <f>'03_DADOS_LIMPOS'!C3562</f>
        <v/>
      </c>
      <c r="C3586">
        <f>'03_DADOS_LIMPOS'!D3562</f>
        <v/>
      </c>
      <c r="D3586">
        <f>'03_DADOS_LIMPOS'!K3562</f>
        <v/>
      </c>
      <c r="E3586">
        <f>$B$8+$B$9*D3586</f>
        <v/>
      </c>
      <c r="F3586">
        <f>C3586-E3586</f>
        <v/>
      </c>
      <c r="G3586">
        <f>F3586/$B$11</f>
        <v/>
      </c>
      <c r="H3586">
        <f>ABS(G3586)</f>
        <v/>
      </c>
    </row>
    <row r="3587">
      <c r="A3587">
        <f>'03_DADOS_LIMPOS'!A3563</f>
        <v/>
      </c>
      <c r="B3587">
        <f>'03_DADOS_LIMPOS'!C3563</f>
        <v/>
      </c>
      <c r="C3587">
        <f>'03_DADOS_LIMPOS'!D3563</f>
        <v/>
      </c>
      <c r="D3587">
        <f>'03_DADOS_LIMPOS'!K3563</f>
        <v/>
      </c>
      <c r="E3587">
        <f>$B$8+$B$9*D3587</f>
        <v/>
      </c>
      <c r="F3587">
        <f>C3587-E3587</f>
        <v/>
      </c>
      <c r="G3587">
        <f>F3587/$B$11</f>
        <v/>
      </c>
      <c r="H3587">
        <f>ABS(G3587)</f>
        <v/>
      </c>
    </row>
    <row r="3588">
      <c r="A3588">
        <f>'03_DADOS_LIMPOS'!A3564</f>
        <v/>
      </c>
      <c r="B3588">
        <f>'03_DADOS_LIMPOS'!C3564</f>
        <v/>
      </c>
      <c r="C3588">
        <f>'03_DADOS_LIMPOS'!D3564</f>
        <v/>
      </c>
      <c r="D3588">
        <f>'03_DADOS_LIMPOS'!K3564</f>
        <v/>
      </c>
      <c r="E3588">
        <f>$B$8+$B$9*D3588</f>
        <v/>
      </c>
      <c r="F3588">
        <f>C3588-E3588</f>
        <v/>
      </c>
      <c r="G3588">
        <f>F3588/$B$11</f>
        <v/>
      </c>
      <c r="H3588">
        <f>ABS(G3588)</f>
        <v/>
      </c>
    </row>
    <row r="3589">
      <c r="A3589">
        <f>'03_DADOS_LIMPOS'!A3565</f>
        <v/>
      </c>
      <c r="B3589">
        <f>'03_DADOS_LIMPOS'!C3565</f>
        <v/>
      </c>
      <c r="C3589">
        <f>'03_DADOS_LIMPOS'!D3565</f>
        <v/>
      </c>
      <c r="D3589">
        <f>'03_DADOS_LIMPOS'!K3565</f>
        <v/>
      </c>
      <c r="E3589">
        <f>$B$8+$B$9*D3589</f>
        <v/>
      </c>
      <c r="F3589">
        <f>C3589-E3589</f>
        <v/>
      </c>
      <c r="G3589">
        <f>F3589/$B$11</f>
        <v/>
      </c>
      <c r="H3589">
        <f>ABS(G3589)</f>
        <v/>
      </c>
    </row>
    <row r="3590">
      <c r="A3590">
        <f>'03_DADOS_LIMPOS'!A3566</f>
        <v/>
      </c>
      <c r="B3590">
        <f>'03_DADOS_LIMPOS'!C3566</f>
        <v/>
      </c>
      <c r="C3590">
        <f>'03_DADOS_LIMPOS'!D3566</f>
        <v/>
      </c>
      <c r="D3590">
        <f>'03_DADOS_LIMPOS'!K3566</f>
        <v/>
      </c>
      <c r="E3590">
        <f>$B$8+$B$9*D3590</f>
        <v/>
      </c>
      <c r="F3590">
        <f>C3590-E3590</f>
        <v/>
      </c>
      <c r="G3590">
        <f>F3590/$B$11</f>
        <v/>
      </c>
      <c r="H3590">
        <f>ABS(G3590)</f>
        <v/>
      </c>
    </row>
    <row r="3591">
      <c r="A3591">
        <f>'03_DADOS_LIMPOS'!A3567</f>
        <v/>
      </c>
      <c r="B3591">
        <f>'03_DADOS_LIMPOS'!C3567</f>
        <v/>
      </c>
      <c r="C3591">
        <f>'03_DADOS_LIMPOS'!D3567</f>
        <v/>
      </c>
      <c r="D3591">
        <f>'03_DADOS_LIMPOS'!K3567</f>
        <v/>
      </c>
      <c r="E3591">
        <f>$B$8+$B$9*D3591</f>
        <v/>
      </c>
      <c r="F3591">
        <f>C3591-E3591</f>
        <v/>
      </c>
      <c r="G3591">
        <f>F3591/$B$11</f>
        <v/>
      </c>
      <c r="H3591">
        <f>ABS(G3591)</f>
        <v/>
      </c>
    </row>
    <row r="3592">
      <c r="A3592">
        <f>'03_DADOS_LIMPOS'!A3568</f>
        <v/>
      </c>
      <c r="B3592">
        <f>'03_DADOS_LIMPOS'!C3568</f>
        <v/>
      </c>
      <c r="C3592">
        <f>'03_DADOS_LIMPOS'!D3568</f>
        <v/>
      </c>
      <c r="D3592">
        <f>'03_DADOS_LIMPOS'!K3568</f>
        <v/>
      </c>
      <c r="E3592">
        <f>$B$8+$B$9*D3592</f>
        <v/>
      </c>
      <c r="F3592">
        <f>C3592-E3592</f>
        <v/>
      </c>
      <c r="G3592">
        <f>F3592/$B$11</f>
        <v/>
      </c>
      <c r="H3592">
        <f>ABS(G3592)</f>
        <v/>
      </c>
    </row>
    <row r="3593">
      <c r="A3593">
        <f>'03_DADOS_LIMPOS'!A3569</f>
        <v/>
      </c>
      <c r="B3593">
        <f>'03_DADOS_LIMPOS'!C3569</f>
        <v/>
      </c>
      <c r="C3593">
        <f>'03_DADOS_LIMPOS'!D3569</f>
        <v/>
      </c>
      <c r="D3593">
        <f>'03_DADOS_LIMPOS'!K3569</f>
        <v/>
      </c>
      <c r="E3593">
        <f>$B$8+$B$9*D3593</f>
        <v/>
      </c>
      <c r="F3593">
        <f>C3593-E3593</f>
        <v/>
      </c>
      <c r="G3593">
        <f>F3593/$B$11</f>
        <v/>
      </c>
      <c r="H3593">
        <f>ABS(G3593)</f>
        <v/>
      </c>
    </row>
    <row r="3594">
      <c r="A3594">
        <f>'03_DADOS_LIMPOS'!A3570</f>
        <v/>
      </c>
      <c r="B3594">
        <f>'03_DADOS_LIMPOS'!C3570</f>
        <v/>
      </c>
      <c r="C3594">
        <f>'03_DADOS_LIMPOS'!D3570</f>
        <v/>
      </c>
      <c r="D3594">
        <f>'03_DADOS_LIMPOS'!K3570</f>
        <v/>
      </c>
      <c r="E3594">
        <f>$B$8+$B$9*D3594</f>
        <v/>
      </c>
      <c r="F3594">
        <f>C3594-E3594</f>
        <v/>
      </c>
      <c r="G3594">
        <f>F3594/$B$11</f>
        <v/>
      </c>
      <c r="H3594">
        <f>ABS(G3594)</f>
        <v/>
      </c>
    </row>
    <row r="3595">
      <c r="A3595">
        <f>'03_DADOS_LIMPOS'!A3571</f>
        <v/>
      </c>
      <c r="B3595">
        <f>'03_DADOS_LIMPOS'!C3571</f>
        <v/>
      </c>
      <c r="C3595">
        <f>'03_DADOS_LIMPOS'!D3571</f>
        <v/>
      </c>
      <c r="D3595">
        <f>'03_DADOS_LIMPOS'!K3571</f>
        <v/>
      </c>
      <c r="E3595">
        <f>$B$8+$B$9*D3595</f>
        <v/>
      </c>
      <c r="F3595">
        <f>C3595-E3595</f>
        <v/>
      </c>
      <c r="G3595">
        <f>F3595/$B$11</f>
        <v/>
      </c>
      <c r="H3595">
        <f>ABS(G3595)</f>
        <v/>
      </c>
    </row>
    <row r="3596">
      <c r="A3596">
        <f>'03_DADOS_LIMPOS'!A3572</f>
        <v/>
      </c>
      <c r="B3596">
        <f>'03_DADOS_LIMPOS'!C3572</f>
        <v/>
      </c>
      <c r="C3596">
        <f>'03_DADOS_LIMPOS'!D3572</f>
        <v/>
      </c>
      <c r="D3596">
        <f>'03_DADOS_LIMPOS'!K3572</f>
        <v/>
      </c>
      <c r="E3596">
        <f>$B$8+$B$9*D3596</f>
        <v/>
      </c>
      <c r="F3596">
        <f>C3596-E3596</f>
        <v/>
      </c>
      <c r="G3596">
        <f>F3596/$B$11</f>
        <v/>
      </c>
      <c r="H3596">
        <f>ABS(G3596)</f>
        <v/>
      </c>
    </row>
    <row r="3597">
      <c r="A3597">
        <f>'03_DADOS_LIMPOS'!A3573</f>
        <v/>
      </c>
      <c r="B3597">
        <f>'03_DADOS_LIMPOS'!C3573</f>
        <v/>
      </c>
      <c r="C3597">
        <f>'03_DADOS_LIMPOS'!D3573</f>
        <v/>
      </c>
      <c r="D3597">
        <f>'03_DADOS_LIMPOS'!K3573</f>
        <v/>
      </c>
      <c r="E3597">
        <f>$B$8+$B$9*D3597</f>
        <v/>
      </c>
      <c r="F3597">
        <f>C3597-E3597</f>
        <v/>
      </c>
      <c r="G3597">
        <f>F3597/$B$11</f>
        <v/>
      </c>
      <c r="H3597">
        <f>ABS(G3597)</f>
        <v/>
      </c>
    </row>
    <row r="3598">
      <c r="A3598">
        <f>'03_DADOS_LIMPOS'!A3574</f>
        <v/>
      </c>
      <c r="B3598">
        <f>'03_DADOS_LIMPOS'!C3574</f>
        <v/>
      </c>
      <c r="C3598">
        <f>'03_DADOS_LIMPOS'!D3574</f>
        <v/>
      </c>
      <c r="D3598">
        <f>'03_DADOS_LIMPOS'!K3574</f>
        <v/>
      </c>
      <c r="E3598">
        <f>$B$8+$B$9*D3598</f>
        <v/>
      </c>
      <c r="F3598">
        <f>C3598-E3598</f>
        <v/>
      </c>
      <c r="G3598">
        <f>F3598/$B$11</f>
        <v/>
      </c>
      <c r="H3598">
        <f>ABS(G3598)</f>
        <v/>
      </c>
    </row>
    <row r="3599">
      <c r="A3599">
        <f>'03_DADOS_LIMPOS'!A3575</f>
        <v/>
      </c>
      <c r="B3599">
        <f>'03_DADOS_LIMPOS'!C3575</f>
        <v/>
      </c>
      <c r="C3599">
        <f>'03_DADOS_LIMPOS'!D3575</f>
        <v/>
      </c>
      <c r="D3599">
        <f>'03_DADOS_LIMPOS'!K3575</f>
        <v/>
      </c>
      <c r="E3599">
        <f>$B$8+$B$9*D3599</f>
        <v/>
      </c>
      <c r="F3599">
        <f>C3599-E3599</f>
        <v/>
      </c>
      <c r="G3599">
        <f>F3599/$B$11</f>
        <v/>
      </c>
      <c r="H3599">
        <f>ABS(G3599)</f>
        <v/>
      </c>
    </row>
    <row r="3600">
      <c r="A3600">
        <f>'03_DADOS_LIMPOS'!A3576</f>
        <v/>
      </c>
      <c r="B3600">
        <f>'03_DADOS_LIMPOS'!C3576</f>
        <v/>
      </c>
      <c r="C3600">
        <f>'03_DADOS_LIMPOS'!D3576</f>
        <v/>
      </c>
      <c r="D3600">
        <f>'03_DADOS_LIMPOS'!K3576</f>
        <v/>
      </c>
      <c r="E3600">
        <f>$B$8+$B$9*D3600</f>
        <v/>
      </c>
      <c r="F3600">
        <f>C3600-E3600</f>
        <v/>
      </c>
      <c r="G3600">
        <f>F3600/$B$11</f>
        <v/>
      </c>
      <c r="H3600">
        <f>ABS(G3600)</f>
        <v/>
      </c>
    </row>
    <row r="3601">
      <c r="A3601">
        <f>'03_DADOS_LIMPOS'!A3577</f>
        <v/>
      </c>
      <c r="B3601">
        <f>'03_DADOS_LIMPOS'!C3577</f>
        <v/>
      </c>
      <c r="C3601">
        <f>'03_DADOS_LIMPOS'!D3577</f>
        <v/>
      </c>
      <c r="D3601">
        <f>'03_DADOS_LIMPOS'!K3577</f>
        <v/>
      </c>
      <c r="E3601">
        <f>$B$8+$B$9*D3601</f>
        <v/>
      </c>
      <c r="F3601">
        <f>C3601-E3601</f>
        <v/>
      </c>
      <c r="G3601">
        <f>F3601/$B$11</f>
        <v/>
      </c>
      <c r="H3601">
        <f>ABS(G3601)</f>
        <v/>
      </c>
    </row>
    <row r="3602">
      <c r="A3602">
        <f>'03_DADOS_LIMPOS'!A3578</f>
        <v/>
      </c>
      <c r="B3602">
        <f>'03_DADOS_LIMPOS'!C3578</f>
        <v/>
      </c>
      <c r="C3602">
        <f>'03_DADOS_LIMPOS'!D3578</f>
        <v/>
      </c>
      <c r="D3602">
        <f>'03_DADOS_LIMPOS'!K3578</f>
        <v/>
      </c>
      <c r="E3602">
        <f>$B$8+$B$9*D3602</f>
        <v/>
      </c>
      <c r="F3602">
        <f>C3602-E3602</f>
        <v/>
      </c>
      <c r="G3602">
        <f>F3602/$B$11</f>
        <v/>
      </c>
      <c r="H3602">
        <f>ABS(G3602)</f>
        <v/>
      </c>
    </row>
    <row r="3603">
      <c r="A3603">
        <f>'03_DADOS_LIMPOS'!A3579</f>
        <v/>
      </c>
      <c r="B3603">
        <f>'03_DADOS_LIMPOS'!C3579</f>
        <v/>
      </c>
      <c r="C3603">
        <f>'03_DADOS_LIMPOS'!D3579</f>
        <v/>
      </c>
      <c r="D3603">
        <f>'03_DADOS_LIMPOS'!K3579</f>
        <v/>
      </c>
      <c r="E3603">
        <f>$B$8+$B$9*D3603</f>
        <v/>
      </c>
      <c r="F3603">
        <f>C3603-E3603</f>
        <v/>
      </c>
      <c r="G3603">
        <f>F3603/$B$11</f>
        <v/>
      </c>
      <c r="H3603">
        <f>ABS(G3603)</f>
        <v/>
      </c>
    </row>
    <row r="3604">
      <c r="A3604">
        <f>'03_DADOS_LIMPOS'!A3580</f>
        <v/>
      </c>
      <c r="B3604">
        <f>'03_DADOS_LIMPOS'!C3580</f>
        <v/>
      </c>
      <c r="C3604">
        <f>'03_DADOS_LIMPOS'!D3580</f>
        <v/>
      </c>
      <c r="D3604">
        <f>'03_DADOS_LIMPOS'!K3580</f>
        <v/>
      </c>
      <c r="E3604">
        <f>$B$8+$B$9*D3604</f>
        <v/>
      </c>
      <c r="F3604">
        <f>C3604-E3604</f>
        <v/>
      </c>
      <c r="G3604">
        <f>F3604/$B$11</f>
        <v/>
      </c>
      <c r="H3604">
        <f>ABS(G3604)</f>
        <v/>
      </c>
    </row>
    <row r="3605">
      <c r="A3605">
        <f>'03_DADOS_LIMPOS'!A3581</f>
        <v/>
      </c>
      <c r="B3605">
        <f>'03_DADOS_LIMPOS'!C3581</f>
        <v/>
      </c>
      <c r="C3605">
        <f>'03_DADOS_LIMPOS'!D3581</f>
        <v/>
      </c>
      <c r="D3605">
        <f>'03_DADOS_LIMPOS'!K3581</f>
        <v/>
      </c>
      <c r="E3605">
        <f>$B$8+$B$9*D3605</f>
        <v/>
      </c>
      <c r="F3605">
        <f>C3605-E3605</f>
        <v/>
      </c>
      <c r="G3605">
        <f>F3605/$B$11</f>
        <v/>
      </c>
      <c r="H3605">
        <f>ABS(G3605)</f>
        <v/>
      </c>
    </row>
    <row r="3606">
      <c r="A3606">
        <f>'03_DADOS_LIMPOS'!A3582</f>
        <v/>
      </c>
      <c r="B3606">
        <f>'03_DADOS_LIMPOS'!C3582</f>
        <v/>
      </c>
      <c r="C3606">
        <f>'03_DADOS_LIMPOS'!D3582</f>
        <v/>
      </c>
      <c r="D3606">
        <f>'03_DADOS_LIMPOS'!K3582</f>
        <v/>
      </c>
      <c r="E3606">
        <f>$B$8+$B$9*D3606</f>
        <v/>
      </c>
      <c r="F3606">
        <f>C3606-E3606</f>
        <v/>
      </c>
      <c r="G3606">
        <f>F3606/$B$11</f>
        <v/>
      </c>
      <c r="H3606">
        <f>ABS(G3606)</f>
        <v/>
      </c>
    </row>
    <row r="3607">
      <c r="A3607">
        <f>'03_DADOS_LIMPOS'!A3583</f>
        <v/>
      </c>
      <c r="B3607">
        <f>'03_DADOS_LIMPOS'!C3583</f>
        <v/>
      </c>
      <c r="C3607">
        <f>'03_DADOS_LIMPOS'!D3583</f>
        <v/>
      </c>
      <c r="D3607">
        <f>'03_DADOS_LIMPOS'!K3583</f>
        <v/>
      </c>
      <c r="E3607">
        <f>$B$8+$B$9*D3607</f>
        <v/>
      </c>
      <c r="F3607">
        <f>C3607-E3607</f>
        <v/>
      </c>
      <c r="G3607">
        <f>F3607/$B$11</f>
        <v/>
      </c>
      <c r="H3607">
        <f>ABS(G3607)</f>
        <v/>
      </c>
    </row>
    <row r="3608">
      <c r="A3608">
        <f>'03_DADOS_LIMPOS'!A3584</f>
        <v/>
      </c>
      <c r="B3608">
        <f>'03_DADOS_LIMPOS'!C3584</f>
        <v/>
      </c>
      <c r="C3608">
        <f>'03_DADOS_LIMPOS'!D3584</f>
        <v/>
      </c>
      <c r="D3608">
        <f>'03_DADOS_LIMPOS'!K3584</f>
        <v/>
      </c>
      <c r="E3608">
        <f>$B$8+$B$9*D3608</f>
        <v/>
      </c>
      <c r="F3608">
        <f>C3608-E3608</f>
        <v/>
      </c>
      <c r="G3608">
        <f>F3608/$B$11</f>
        <v/>
      </c>
      <c r="H3608">
        <f>ABS(G3608)</f>
        <v/>
      </c>
    </row>
    <row r="3609">
      <c r="A3609">
        <f>'03_DADOS_LIMPOS'!A3585</f>
        <v/>
      </c>
      <c r="B3609">
        <f>'03_DADOS_LIMPOS'!C3585</f>
        <v/>
      </c>
      <c r="C3609">
        <f>'03_DADOS_LIMPOS'!D3585</f>
        <v/>
      </c>
      <c r="D3609">
        <f>'03_DADOS_LIMPOS'!K3585</f>
        <v/>
      </c>
      <c r="E3609">
        <f>$B$8+$B$9*D3609</f>
        <v/>
      </c>
      <c r="F3609">
        <f>C3609-E3609</f>
        <v/>
      </c>
      <c r="G3609">
        <f>F3609/$B$11</f>
        <v/>
      </c>
      <c r="H3609">
        <f>ABS(G3609)</f>
        <v/>
      </c>
    </row>
    <row r="3610">
      <c r="A3610">
        <f>'03_DADOS_LIMPOS'!A3586</f>
        <v/>
      </c>
      <c r="B3610">
        <f>'03_DADOS_LIMPOS'!C3586</f>
        <v/>
      </c>
      <c r="C3610">
        <f>'03_DADOS_LIMPOS'!D3586</f>
        <v/>
      </c>
      <c r="D3610">
        <f>'03_DADOS_LIMPOS'!K3586</f>
        <v/>
      </c>
      <c r="E3610">
        <f>$B$8+$B$9*D3610</f>
        <v/>
      </c>
      <c r="F3610">
        <f>C3610-E3610</f>
        <v/>
      </c>
      <c r="G3610">
        <f>F3610/$B$11</f>
        <v/>
      </c>
      <c r="H3610">
        <f>ABS(G3610)</f>
        <v/>
      </c>
    </row>
    <row r="3611">
      <c r="A3611">
        <f>'03_DADOS_LIMPOS'!A3587</f>
        <v/>
      </c>
      <c r="B3611">
        <f>'03_DADOS_LIMPOS'!C3587</f>
        <v/>
      </c>
      <c r="C3611">
        <f>'03_DADOS_LIMPOS'!D3587</f>
        <v/>
      </c>
      <c r="D3611">
        <f>'03_DADOS_LIMPOS'!K3587</f>
        <v/>
      </c>
      <c r="E3611">
        <f>$B$8+$B$9*D3611</f>
        <v/>
      </c>
      <c r="F3611">
        <f>C3611-E3611</f>
        <v/>
      </c>
      <c r="G3611">
        <f>F3611/$B$11</f>
        <v/>
      </c>
      <c r="H3611">
        <f>ABS(G3611)</f>
        <v/>
      </c>
    </row>
    <row r="3612">
      <c r="A3612">
        <f>'03_DADOS_LIMPOS'!A3588</f>
        <v/>
      </c>
      <c r="B3612">
        <f>'03_DADOS_LIMPOS'!C3588</f>
        <v/>
      </c>
      <c r="C3612">
        <f>'03_DADOS_LIMPOS'!D3588</f>
        <v/>
      </c>
      <c r="D3612">
        <f>'03_DADOS_LIMPOS'!K3588</f>
        <v/>
      </c>
      <c r="E3612">
        <f>$B$8+$B$9*D3612</f>
        <v/>
      </c>
      <c r="F3612">
        <f>C3612-E3612</f>
        <v/>
      </c>
      <c r="G3612">
        <f>F3612/$B$11</f>
        <v/>
      </c>
      <c r="H3612">
        <f>ABS(G3612)</f>
        <v/>
      </c>
    </row>
    <row r="3613">
      <c r="A3613">
        <f>'03_DADOS_LIMPOS'!A3589</f>
        <v/>
      </c>
      <c r="B3613">
        <f>'03_DADOS_LIMPOS'!C3589</f>
        <v/>
      </c>
      <c r="C3613">
        <f>'03_DADOS_LIMPOS'!D3589</f>
        <v/>
      </c>
      <c r="D3613">
        <f>'03_DADOS_LIMPOS'!K3589</f>
        <v/>
      </c>
      <c r="E3613">
        <f>$B$8+$B$9*D3613</f>
        <v/>
      </c>
      <c r="F3613">
        <f>C3613-E3613</f>
        <v/>
      </c>
      <c r="G3613">
        <f>F3613/$B$11</f>
        <v/>
      </c>
      <c r="H3613">
        <f>ABS(G3613)</f>
        <v/>
      </c>
    </row>
    <row r="3614">
      <c r="A3614">
        <f>'03_DADOS_LIMPOS'!A3590</f>
        <v/>
      </c>
      <c r="B3614">
        <f>'03_DADOS_LIMPOS'!C3590</f>
        <v/>
      </c>
      <c r="C3614">
        <f>'03_DADOS_LIMPOS'!D3590</f>
        <v/>
      </c>
      <c r="D3614">
        <f>'03_DADOS_LIMPOS'!K3590</f>
        <v/>
      </c>
      <c r="E3614">
        <f>$B$8+$B$9*D3614</f>
        <v/>
      </c>
      <c r="F3614">
        <f>C3614-E3614</f>
        <v/>
      </c>
      <c r="G3614">
        <f>F3614/$B$11</f>
        <v/>
      </c>
      <c r="H3614">
        <f>ABS(G3614)</f>
        <v/>
      </c>
    </row>
    <row r="3615">
      <c r="A3615">
        <f>'03_DADOS_LIMPOS'!A3591</f>
        <v/>
      </c>
      <c r="B3615">
        <f>'03_DADOS_LIMPOS'!C3591</f>
        <v/>
      </c>
      <c r="C3615">
        <f>'03_DADOS_LIMPOS'!D3591</f>
        <v/>
      </c>
      <c r="D3615">
        <f>'03_DADOS_LIMPOS'!K3591</f>
        <v/>
      </c>
      <c r="E3615">
        <f>$B$8+$B$9*D3615</f>
        <v/>
      </c>
      <c r="F3615">
        <f>C3615-E3615</f>
        <v/>
      </c>
      <c r="G3615">
        <f>F3615/$B$11</f>
        <v/>
      </c>
      <c r="H3615">
        <f>ABS(G3615)</f>
        <v/>
      </c>
    </row>
    <row r="3616">
      <c r="A3616">
        <f>'03_DADOS_LIMPOS'!A3592</f>
        <v/>
      </c>
      <c r="B3616">
        <f>'03_DADOS_LIMPOS'!C3592</f>
        <v/>
      </c>
      <c r="C3616">
        <f>'03_DADOS_LIMPOS'!D3592</f>
        <v/>
      </c>
      <c r="D3616">
        <f>'03_DADOS_LIMPOS'!K3592</f>
        <v/>
      </c>
      <c r="E3616">
        <f>$B$8+$B$9*D3616</f>
        <v/>
      </c>
      <c r="F3616">
        <f>C3616-E3616</f>
        <v/>
      </c>
      <c r="G3616">
        <f>F3616/$B$11</f>
        <v/>
      </c>
      <c r="H3616">
        <f>ABS(G3616)</f>
        <v/>
      </c>
    </row>
    <row r="3617">
      <c r="A3617">
        <f>'03_DADOS_LIMPOS'!A3593</f>
        <v/>
      </c>
      <c r="B3617">
        <f>'03_DADOS_LIMPOS'!C3593</f>
        <v/>
      </c>
      <c r="C3617">
        <f>'03_DADOS_LIMPOS'!D3593</f>
        <v/>
      </c>
      <c r="D3617">
        <f>'03_DADOS_LIMPOS'!K3593</f>
        <v/>
      </c>
      <c r="E3617">
        <f>$B$8+$B$9*D3617</f>
        <v/>
      </c>
      <c r="F3617">
        <f>C3617-E3617</f>
        <v/>
      </c>
      <c r="G3617">
        <f>F3617/$B$11</f>
        <v/>
      </c>
      <c r="H3617">
        <f>ABS(G3617)</f>
        <v/>
      </c>
    </row>
    <row r="3618">
      <c r="A3618">
        <f>'03_DADOS_LIMPOS'!A3594</f>
        <v/>
      </c>
      <c r="B3618">
        <f>'03_DADOS_LIMPOS'!C3594</f>
        <v/>
      </c>
      <c r="C3618">
        <f>'03_DADOS_LIMPOS'!D3594</f>
        <v/>
      </c>
      <c r="D3618">
        <f>'03_DADOS_LIMPOS'!K3594</f>
        <v/>
      </c>
      <c r="E3618">
        <f>$B$8+$B$9*D3618</f>
        <v/>
      </c>
      <c r="F3618">
        <f>C3618-E3618</f>
        <v/>
      </c>
      <c r="G3618">
        <f>F3618/$B$11</f>
        <v/>
      </c>
      <c r="H3618">
        <f>ABS(G3618)</f>
        <v/>
      </c>
    </row>
    <row r="3619">
      <c r="A3619">
        <f>'03_DADOS_LIMPOS'!A3595</f>
        <v/>
      </c>
      <c r="B3619">
        <f>'03_DADOS_LIMPOS'!C3595</f>
        <v/>
      </c>
      <c r="C3619">
        <f>'03_DADOS_LIMPOS'!D3595</f>
        <v/>
      </c>
      <c r="D3619">
        <f>'03_DADOS_LIMPOS'!K3595</f>
        <v/>
      </c>
      <c r="E3619">
        <f>$B$8+$B$9*D3619</f>
        <v/>
      </c>
      <c r="F3619">
        <f>C3619-E3619</f>
        <v/>
      </c>
      <c r="G3619">
        <f>F3619/$B$11</f>
        <v/>
      </c>
      <c r="H3619">
        <f>ABS(G3619)</f>
        <v/>
      </c>
    </row>
    <row r="3620">
      <c r="A3620">
        <f>'03_DADOS_LIMPOS'!A3596</f>
        <v/>
      </c>
      <c r="B3620">
        <f>'03_DADOS_LIMPOS'!C3596</f>
        <v/>
      </c>
      <c r="C3620">
        <f>'03_DADOS_LIMPOS'!D3596</f>
        <v/>
      </c>
      <c r="D3620">
        <f>'03_DADOS_LIMPOS'!K3596</f>
        <v/>
      </c>
      <c r="E3620">
        <f>$B$8+$B$9*D3620</f>
        <v/>
      </c>
      <c r="F3620">
        <f>C3620-E3620</f>
        <v/>
      </c>
      <c r="G3620">
        <f>F3620/$B$11</f>
        <v/>
      </c>
      <c r="H3620">
        <f>ABS(G3620)</f>
        <v/>
      </c>
    </row>
    <row r="3621">
      <c r="A3621">
        <f>'03_DADOS_LIMPOS'!A3597</f>
        <v/>
      </c>
      <c r="B3621">
        <f>'03_DADOS_LIMPOS'!C3597</f>
        <v/>
      </c>
      <c r="C3621">
        <f>'03_DADOS_LIMPOS'!D3597</f>
        <v/>
      </c>
      <c r="D3621">
        <f>'03_DADOS_LIMPOS'!K3597</f>
        <v/>
      </c>
      <c r="E3621">
        <f>$B$8+$B$9*D3621</f>
        <v/>
      </c>
      <c r="F3621">
        <f>C3621-E3621</f>
        <v/>
      </c>
      <c r="G3621">
        <f>F3621/$B$11</f>
        <v/>
      </c>
      <c r="H3621">
        <f>ABS(G3621)</f>
        <v/>
      </c>
    </row>
    <row r="3622">
      <c r="A3622">
        <f>'03_DADOS_LIMPOS'!A3598</f>
        <v/>
      </c>
      <c r="B3622">
        <f>'03_DADOS_LIMPOS'!C3598</f>
        <v/>
      </c>
      <c r="C3622">
        <f>'03_DADOS_LIMPOS'!D3598</f>
        <v/>
      </c>
      <c r="D3622">
        <f>'03_DADOS_LIMPOS'!K3598</f>
        <v/>
      </c>
      <c r="E3622">
        <f>$B$8+$B$9*D3622</f>
        <v/>
      </c>
      <c r="F3622">
        <f>C3622-E3622</f>
        <v/>
      </c>
      <c r="G3622">
        <f>F3622/$B$11</f>
        <v/>
      </c>
      <c r="H3622">
        <f>ABS(G3622)</f>
        <v/>
      </c>
    </row>
    <row r="3623">
      <c r="A3623">
        <f>'03_DADOS_LIMPOS'!A3599</f>
        <v/>
      </c>
      <c r="B3623">
        <f>'03_DADOS_LIMPOS'!C3599</f>
        <v/>
      </c>
      <c r="C3623">
        <f>'03_DADOS_LIMPOS'!D3599</f>
        <v/>
      </c>
      <c r="D3623">
        <f>'03_DADOS_LIMPOS'!K3599</f>
        <v/>
      </c>
      <c r="E3623">
        <f>$B$8+$B$9*D3623</f>
        <v/>
      </c>
      <c r="F3623">
        <f>C3623-E3623</f>
        <v/>
      </c>
      <c r="G3623">
        <f>F3623/$B$11</f>
        <v/>
      </c>
      <c r="H3623">
        <f>ABS(G3623)</f>
        <v/>
      </c>
    </row>
    <row r="3624">
      <c r="A3624">
        <f>'03_DADOS_LIMPOS'!A3600</f>
        <v/>
      </c>
      <c r="B3624">
        <f>'03_DADOS_LIMPOS'!C3600</f>
        <v/>
      </c>
      <c r="C3624">
        <f>'03_DADOS_LIMPOS'!D3600</f>
        <v/>
      </c>
      <c r="D3624">
        <f>'03_DADOS_LIMPOS'!K3600</f>
        <v/>
      </c>
      <c r="E3624">
        <f>$B$8+$B$9*D3624</f>
        <v/>
      </c>
      <c r="F3624">
        <f>C3624-E3624</f>
        <v/>
      </c>
      <c r="G3624">
        <f>F3624/$B$11</f>
        <v/>
      </c>
      <c r="H3624">
        <f>ABS(G3624)</f>
        <v/>
      </c>
    </row>
    <row r="3625">
      <c r="A3625">
        <f>'03_DADOS_LIMPOS'!A3601</f>
        <v/>
      </c>
      <c r="B3625">
        <f>'03_DADOS_LIMPOS'!C3601</f>
        <v/>
      </c>
      <c r="C3625">
        <f>'03_DADOS_LIMPOS'!D3601</f>
        <v/>
      </c>
      <c r="D3625">
        <f>'03_DADOS_LIMPOS'!K3601</f>
        <v/>
      </c>
      <c r="E3625">
        <f>$B$8+$B$9*D3625</f>
        <v/>
      </c>
      <c r="F3625">
        <f>C3625-E3625</f>
        <v/>
      </c>
      <c r="G3625">
        <f>F3625/$B$11</f>
        <v/>
      </c>
      <c r="H3625">
        <f>ABS(G3625)</f>
        <v/>
      </c>
    </row>
    <row r="3626">
      <c r="A3626">
        <f>'03_DADOS_LIMPOS'!A3602</f>
        <v/>
      </c>
      <c r="B3626">
        <f>'03_DADOS_LIMPOS'!C3602</f>
        <v/>
      </c>
      <c r="C3626">
        <f>'03_DADOS_LIMPOS'!D3602</f>
        <v/>
      </c>
      <c r="D3626">
        <f>'03_DADOS_LIMPOS'!K3602</f>
        <v/>
      </c>
      <c r="E3626">
        <f>$B$8+$B$9*D3626</f>
        <v/>
      </c>
      <c r="F3626">
        <f>C3626-E3626</f>
        <v/>
      </c>
      <c r="G3626">
        <f>F3626/$B$11</f>
        <v/>
      </c>
      <c r="H3626">
        <f>ABS(G3626)</f>
        <v/>
      </c>
    </row>
    <row r="3627">
      <c r="A3627">
        <f>'03_DADOS_LIMPOS'!A3603</f>
        <v/>
      </c>
      <c r="B3627">
        <f>'03_DADOS_LIMPOS'!C3603</f>
        <v/>
      </c>
      <c r="C3627">
        <f>'03_DADOS_LIMPOS'!D3603</f>
        <v/>
      </c>
      <c r="D3627">
        <f>'03_DADOS_LIMPOS'!K3603</f>
        <v/>
      </c>
      <c r="E3627">
        <f>$B$8+$B$9*D3627</f>
        <v/>
      </c>
      <c r="F3627">
        <f>C3627-E3627</f>
        <v/>
      </c>
      <c r="G3627">
        <f>F3627/$B$11</f>
        <v/>
      </c>
      <c r="H3627">
        <f>ABS(G3627)</f>
        <v/>
      </c>
    </row>
    <row r="3628">
      <c r="A3628">
        <f>'03_DADOS_LIMPOS'!A3604</f>
        <v/>
      </c>
      <c r="B3628">
        <f>'03_DADOS_LIMPOS'!C3604</f>
        <v/>
      </c>
      <c r="C3628">
        <f>'03_DADOS_LIMPOS'!D3604</f>
        <v/>
      </c>
      <c r="D3628">
        <f>'03_DADOS_LIMPOS'!K3604</f>
        <v/>
      </c>
      <c r="E3628">
        <f>$B$8+$B$9*D3628</f>
        <v/>
      </c>
      <c r="F3628">
        <f>C3628-E3628</f>
        <v/>
      </c>
      <c r="G3628">
        <f>F3628/$B$11</f>
        <v/>
      </c>
      <c r="H3628">
        <f>ABS(G3628)</f>
        <v/>
      </c>
    </row>
    <row r="3629">
      <c r="A3629">
        <f>'03_DADOS_LIMPOS'!A3605</f>
        <v/>
      </c>
      <c r="B3629">
        <f>'03_DADOS_LIMPOS'!C3605</f>
        <v/>
      </c>
      <c r="C3629">
        <f>'03_DADOS_LIMPOS'!D3605</f>
        <v/>
      </c>
      <c r="D3629">
        <f>'03_DADOS_LIMPOS'!K3605</f>
        <v/>
      </c>
      <c r="E3629">
        <f>$B$8+$B$9*D3629</f>
        <v/>
      </c>
      <c r="F3629">
        <f>C3629-E3629</f>
        <v/>
      </c>
      <c r="G3629">
        <f>F3629/$B$11</f>
        <v/>
      </c>
      <c r="H3629">
        <f>ABS(G3629)</f>
        <v/>
      </c>
    </row>
    <row r="3630">
      <c r="A3630">
        <f>'03_DADOS_LIMPOS'!A3606</f>
        <v/>
      </c>
      <c r="B3630">
        <f>'03_DADOS_LIMPOS'!C3606</f>
        <v/>
      </c>
      <c r="C3630">
        <f>'03_DADOS_LIMPOS'!D3606</f>
        <v/>
      </c>
      <c r="D3630">
        <f>'03_DADOS_LIMPOS'!K3606</f>
        <v/>
      </c>
      <c r="E3630">
        <f>$B$8+$B$9*D3630</f>
        <v/>
      </c>
      <c r="F3630">
        <f>C3630-E3630</f>
        <v/>
      </c>
      <c r="G3630">
        <f>F3630/$B$11</f>
        <v/>
      </c>
      <c r="H3630">
        <f>ABS(G3630)</f>
        <v/>
      </c>
    </row>
    <row r="3631">
      <c r="A3631">
        <f>'03_DADOS_LIMPOS'!A3607</f>
        <v/>
      </c>
      <c r="B3631">
        <f>'03_DADOS_LIMPOS'!C3607</f>
        <v/>
      </c>
      <c r="C3631">
        <f>'03_DADOS_LIMPOS'!D3607</f>
        <v/>
      </c>
      <c r="D3631">
        <f>'03_DADOS_LIMPOS'!K3607</f>
        <v/>
      </c>
      <c r="E3631">
        <f>$B$8+$B$9*D3631</f>
        <v/>
      </c>
      <c r="F3631">
        <f>C3631-E3631</f>
        <v/>
      </c>
      <c r="G3631">
        <f>F3631/$B$11</f>
        <v/>
      </c>
      <c r="H3631">
        <f>ABS(G3631)</f>
        <v/>
      </c>
    </row>
    <row r="3632">
      <c r="A3632">
        <f>'03_DADOS_LIMPOS'!A3608</f>
        <v/>
      </c>
      <c r="B3632">
        <f>'03_DADOS_LIMPOS'!C3608</f>
        <v/>
      </c>
      <c r="C3632">
        <f>'03_DADOS_LIMPOS'!D3608</f>
        <v/>
      </c>
      <c r="D3632">
        <f>'03_DADOS_LIMPOS'!K3608</f>
        <v/>
      </c>
      <c r="E3632">
        <f>$B$8+$B$9*D3632</f>
        <v/>
      </c>
      <c r="F3632">
        <f>C3632-E3632</f>
        <v/>
      </c>
      <c r="G3632">
        <f>F3632/$B$11</f>
        <v/>
      </c>
      <c r="H3632">
        <f>ABS(G3632)</f>
        <v/>
      </c>
    </row>
    <row r="3633">
      <c r="A3633">
        <f>'03_DADOS_LIMPOS'!A3609</f>
        <v/>
      </c>
      <c r="B3633">
        <f>'03_DADOS_LIMPOS'!C3609</f>
        <v/>
      </c>
      <c r="C3633">
        <f>'03_DADOS_LIMPOS'!D3609</f>
        <v/>
      </c>
      <c r="D3633">
        <f>'03_DADOS_LIMPOS'!K3609</f>
        <v/>
      </c>
      <c r="E3633">
        <f>$B$8+$B$9*D3633</f>
        <v/>
      </c>
      <c r="F3633">
        <f>C3633-E3633</f>
        <v/>
      </c>
      <c r="G3633">
        <f>F3633/$B$11</f>
        <v/>
      </c>
      <c r="H3633">
        <f>ABS(G3633)</f>
        <v/>
      </c>
    </row>
    <row r="3634">
      <c r="A3634">
        <f>'03_DADOS_LIMPOS'!A3610</f>
        <v/>
      </c>
      <c r="B3634">
        <f>'03_DADOS_LIMPOS'!C3610</f>
        <v/>
      </c>
      <c r="C3634">
        <f>'03_DADOS_LIMPOS'!D3610</f>
        <v/>
      </c>
      <c r="D3634">
        <f>'03_DADOS_LIMPOS'!K3610</f>
        <v/>
      </c>
      <c r="E3634">
        <f>$B$8+$B$9*D3634</f>
        <v/>
      </c>
      <c r="F3634">
        <f>C3634-E3634</f>
        <v/>
      </c>
      <c r="G3634">
        <f>F3634/$B$11</f>
        <v/>
      </c>
      <c r="H3634">
        <f>ABS(G3634)</f>
        <v/>
      </c>
    </row>
    <row r="3635">
      <c r="A3635">
        <f>'03_DADOS_LIMPOS'!A3611</f>
        <v/>
      </c>
      <c r="B3635">
        <f>'03_DADOS_LIMPOS'!C3611</f>
        <v/>
      </c>
      <c r="C3635">
        <f>'03_DADOS_LIMPOS'!D3611</f>
        <v/>
      </c>
      <c r="D3635">
        <f>'03_DADOS_LIMPOS'!K3611</f>
        <v/>
      </c>
      <c r="E3635">
        <f>$B$8+$B$9*D3635</f>
        <v/>
      </c>
      <c r="F3635">
        <f>C3635-E3635</f>
        <v/>
      </c>
      <c r="G3635">
        <f>F3635/$B$11</f>
        <v/>
      </c>
      <c r="H3635">
        <f>ABS(G3635)</f>
        <v/>
      </c>
    </row>
    <row r="3636">
      <c r="A3636">
        <f>'03_DADOS_LIMPOS'!A3612</f>
        <v/>
      </c>
      <c r="B3636">
        <f>'03_DADOS_LIMPOS'!C3612</f>
        <v/>
      </c>
      <c r="C3636">
        <f>'03_DADOS_LIMPOS'!D3612</f>
        <v/>
      </c>
      <c r="D3636">
        <f>'03_DADOS_LIMPOS'!K3612</f>
        <v/>
      </c>
      <c r="E3636">
        <f>$B$8+$B$9*D3636</f>
        <v/>
      </c>
      <c r="F3636">
        <f>C3636-E3636</f>
        <v/>
      </c>
      <c r="G3636">
        <f>F3636/$B$11</f>
        <v/>
      </c>
      <c r="H3636">
        <f>ABS(G3636)</f>
        <v/>
      </c>
    </row>
    <row r="3637">
      <c r="A3637">
        <f>'03_DADOS_LIMPOS'!A3613</f>
        <v/>
      </c>
      <c r="B3637">
        <f>'03_DADOS_LIMPOS'!C3613</f>
        <v/>
      </c>
      <c r="C3637">
        <f>'03_DADOS_LIMPOS'!D3613</f>
        <v/>
      </c>
      <c r="D3637">
        <f>'03_DADOS_LIMPOS'!K3613</f>
        <v/>
      </c>
      <c r="E3637">
        <f>$B$8+$B$9*D3637</f>
        <v/>
      </c>
      <c r="F3637">
        <f>C3637-E3637</f>
        <v/>
      </c>
      <c r="G3637">
        <f>F3637/$B$11</f>
        <v/>
      </c>
      <c r="H3637">
        <f>ABS(G3637)</f>
        <v/>
      </c>
    </row>
    <row r="3638">
      <c r="A3638">
        <f>'03_DADOS_LIMPOS'!A3614</f>
        <v/>
      </c>
      <c r="B3638">
        <f>'03_DADOS_LIMPOS'!C3614</f>
        <v/>
      </c>
      <c r="C3638">
        <f>'03_DADOS_LIMPOS'!D3614</f>
        <v/>
      </c>
      <c r="D3638">
        <f>'03_DADOS_LIMPOS'!K3614</f>
        <v/>
      </c>
      <c r="E3638">
        <f>$B$8+$B$9*D3638</f>
        <v/>
      </c>
      <c r="F3638">
        <f>C3638-E3638</f>
        <v/>
      </c>
      <c r="G3638">
        <f>F3638/$B$11</f>
        <v/>
      </c>
      <c r="H3638">
        <f>ABS(G3638)</f>
        <v/>
      </c>
    </row>
    <row r="3639">
      <c r="A3639">
        <f>'03_DADOS_LIMPOS'!A3615</f>
        <v/>
      </c>
      <c r="B3639">
        <f>'03_DADOS_LIMPOS'!C3615</f>
        <v/>
      </c>
      <c r="C3639">
        <f>'03_DADOS_LIMPOS'!D3615</f>
        <v/>
      </c>
      <c r="D3639">
        <f>'03_DADOS_LIMPOS'!K3615</f>
        <v/>
      </c>
      <c r="E3639">
        <f>$B$8+$B$9*D3639</f>
        <v/>
      </c>
      <c r="F3639">
        <f>C3639-E3639</f>
        <v/>
      </c>
      <c r="G3639">
        <f>F3639/$B$11</f>
        <v/>
      </c>
      <c r="H3639">
        <f>ABS(G3639)</f>
        <v/>
      </c>
    </row>
    <row r="3640">
      <c r="A3640">
        <f>'03_DADOS_LIMPOS'!A3616</f>
        <v/>
      </c>
      <c r="B3640">
        <f>'03_DADOS_LIMPOS'!C3616</f>
        <v/>
      </c>
      <c r="C3640">
        <f>'03_DADOS_LIMPOS'!D3616</f>
        <v/>
      </c>
      <c r="D3640">
        <f>'03_DADOS_LIMPOS'!K3616</f>
        <v/>
      </c>
      <c r="E3640">
        <f>$B$8+$B$9*D3640</f>
        <v/>
      </c>
      <c r="F3640">
        <f>C3640-E3640</f>
        <v/>
      </c>
      <c r="G3640">
        <f>F3640/$B$11</f>
        <v/>
      </c>
      <c r="H3640">
        <f>ABS(G3640)</f>
        <v/>
      </c>
    </row>
    <row r="3641">
      <c r="A3641">
        <f>'03_DADOS_LIMPOS'!A3617</f>
        <v/>
      </c>
      <c r="B3641">
        <f>'03_DADOS_LIMPOS'!C3617</f>
        <v/>
      </c>
      <c r="C3641">
        <f>'03_DADOS_LIMPOS'!D3617</f>
        <v/>
      </c>
      <c r="D3641">
        <f>'03_DADOS_LIMPOS'!K3617</f>
        <v/>
      </c>
      <c r="E3641">
        <f>$B$8+$B$9*D3641</f>
        <v/>
      </c>
      <c r="F3641">
        <f>C3641-E3641</f>
        <v/>
      </c>
      <c r="G3641">
        <f>F3641/$B$11</f>
        <v/>
      </c>
      <c r="H3641">
        <f>ABS(G3641)</f>
        <v/>
      </c>
    </row>
    <row r="3642">
      <c r="A3642">
        <f>'03_DADOS_LIMPOS'!A3618</f>
        <v/>
      </c>
      <c r="B3642">
        <f>'03_DADOS_LIMPOS'!C3618</f>
        <v/>
      </c>
      <c r="C3642">
        <f>'03_DADOS_LIMPOS'!D3618</f>
        <v/>
      </c>
      <c r="D3642">
        <f>'03_DADOS_LIMPOS'!K3618</f>
        <v/>
      </c>
      <c r="E3642">
        <f>$B$8+$B$9*D3642</f>
        <v/>
      </c>
      <c r="F3642">
        <f>C3642-E3642</f>
        <v/>
      </c>
      <c r="G3642">
        <f>F3642/$B$11</f>
        <v/>
      </c>
      <c r="H3642">
        <f>ABS(G3642)</f>
        <v/>
      </c>
    </row>
    <row r="3643">
      <c r="A3643">
        <f>'03_DADOS_LIMPOS'!A3619</f>
        <v/>
      </c>
      <c r="B3643">
        <f>'03_DADOS_LIMPOS'!C3619</f>
        <v/>
      </c>
      <c r="C3643">
        <f>'03_DADOS_LIMPOS'!D3619</f>
        <v/>
      </c>
      <c r="D3643">
        <f>'03_DADOS_LIMPOS'!K3619</f>
        <v/>
      </c>
      <c r="E3643">
        <f>$B$8+$B$9*D3643</f>
        <v/>
      </c>
      <c r="F3643">
        <f>C3643-E3643</f>
        <v/>
      </c>
      <c r="G3643">
        <f>F3643/$B$11</f>
        <v/>
      </c>
      <c r="H3643">
        <f>ABS(G3643)</f>
        <v/>
      </c>
    </row>
    <row r="3644">
      <c r="A3644">
        <f>'03_DADOS_LIMPOS'!A3620</f>
        <v/>
      </c>
      <c r="B3644">
        <f>'03_DADOS_LIMPOS'!C3620</f>
        <v/>
      </c>
      <c r="C3644">
        <f>'03_DADOS_LIMPOS'!D3620</f>
        <v/>
      </c>
      <c r="D3644">
        <f>'03_DADOS_LIMPOS'!K3620</f>
        <v/>
      </c>
      <c r="E3644">
        <f>$B$8+$B$9*D3644</f>
        <v/>
      </c>
      <c r="F3644">
        <f>C3644-E3644</f>
        <v/>
      </c>
      <c r="G3644">
        <f>F3644/$B$11</f>
        <v/>
      </c>
      <c r="H3644">
        <f>ABS(G3644)</f>
        <v/>
      </c>
    </row>
    <row r="3645">
      <c r="A3645">
        <f>'03_DADOS_LIMPOS'!A3621</f>
        <v/>
      </c>
      <c r="B3645">
        <f>'03_DADOS_LIMPOS'!C3621</f>
        <v/>
      </c>
      <c r="C3645">
        <f>'03_DADOS_LIMPOS'!D3621</f>
        <v/>
      </c>
      <c r="D3645">
        <f>'03_DADOS_LIMPOS'!K3621</f>
        <v/>
      </c>
      <c r="E3645">
        <f>$B$8+$B$9*D3645</f>
        <v/>
      </c>
      <c r="F3645">
        <f>C3645-E3645</f>
        <v/>
      </c>
      <c r="G3645">
        <f>F3645/$B$11</f>
        <v/>
      </c>
      <c r="H3645">
        <f>ABS(G3645)</f>
        <v/>
      </c>
    </row>
    <row r="3646">
      <c r="A3646">
        <f>'03_DADOS_LIMPOS'!A3622</f>
        <v/>
      </c>
      <c r="B3646">
        <f>'03_DADOS_LIMPOS'!C3622</f>
        <v/>
      </c>
      <c r="C3646">
        <f>'03_DADOS_LIMPOS'!D3622</f>
        <v/>
      </c>
      <c r="D3646">
        <f>'03_DADOS_LIMPOS'!K3622</f>
        <v/>
      </c>
      <c r="E3646">
        <f>$B$8+$B$9*D3646</f>
        <v/>
      </c>
      <c r="F3646">
        <f>C3646-E3646</f>
        <v/>
      </c>
      <c r="G3646">
        <f>F3646/$B$11</f>
        <v/>
      </c>
      <c r="H3646">
        <f>ABS(G3646)</f>
        <v/>
      </c>
    </row>
    <row r="3647">
      <c r="A3647">
        <f>'03_DADOS_LIMPOS'!A3623</f>
        <v/>
      </c>
      <c r="B3647">
        <f>'03_DADOS_LIMPOS'!C3623</f>
        <v/>
      </c>
      <c r="C3647">
        <f>'03_DADOS_LIMPOS'!D3623</f>
        <v/>
      </c>
      <c r="D3647">
        <f>'03_DADOS_LIMPOS'!K3623</f>
        <v/>
      </c>
      <c r="E3647">
        <f>$B$8+$B$9*D3647</f>
        <v/>
      </c>
      <c r="F3647">
        <f>C3647-E3647</f>
        <v/>
      </c>
      <c r="G3647">
        <f>F3647/$B$11</f>
        <v/>
      </c>
      <c r="H3647">
        <f>ABS(G3647)</f>
        <v/>
      </c>
    </row>
    <row r="3648">
      <c r="A3648">
        <f>'03_DADOS_LIMPOS'!A3624</f>
        <v/>
      </c>
      <c r="B3648">
        <f>'03_DADOS_LIMPOS'!C3624</f>
        <v/>
      </c>
      <c r="C3648">
        <f>'03_DADOS_LIMPOS'!D3624</f>
        <v/>
      </c>
      <c r="D3648">
        <f>'03_DADOS_LIMPOS'!K3624</f>
        <v/>
      </c>
      <c r="E3648">
        <f>$B$8+$B$9*D3648</f>
        <v/>
      </c>
      <c r="F3648">
        <f>C3648-E3648</f>
        <v/>
      </c>
      <c r="G3648">
        <f>F3648/$B$11</f>
        <v/>
      </c>
      <c r="H3648">
        <f>ABS(G3648)</f>
        <v/>
      </c>
    </row>
    <row r="3649">
      <c r="A3649">
        <f>'03_DADOS_LIMPOS'!A3625</f>
        <v/>
      </c>
      <c r="B3649">
        <f>'03_DADOS_LIMPOS'!C3625</f>
        <v/>
      </c>
      <c r="C3649">
        <f>'03_DADOS_LIMPOS'!D3625</f>
        <v/>
      </c>
      <c r="D3649">
        <f>'03_DADOS_LIMPOS'!K3625</f>
        <v/>
      </c>
      <c r="E3649">
        <f>$B$8+$B$9*D3649</f>
        <v/>
      </c>
      <c r="F3649">
        <f>C3649-E3649</f>
        <v/>
      </c>
      <c r="G3649">
        <f>F3649/$B$11</f>
        <v/>
      </c>
      <c r="H3649">
        <f>ABS(G3649)</f>
        <v/>
      </c>
    </row>
    <row r="3650">
      <c r="A3650">
        <f>'03_DADOS_LIMPOS'!A3626</f>
        <v/>
      </c>
      <c r="B3650">
        <f>'03_DADOS_LIMPOS'!C3626</f>
        <v/>
      </c>
      <c r="C3650">
        <f>'03_DADOS_LIMPOS'!D3626</f>
        <v/>
      </c>
      <c r="D3650">
        <f>'03_DADOS_LIMPOS'!K3626</f>
        <v/>
      </c>
      <c r="E3650">
        <f>$B$8+$B$9*D3650</f>
        <v/>
      </c>
      <c r="F3650">
        <f>C3650-E3650</f>
        <v/>
      </c>
      <c r="G3650">
        <f>F3650/$B$11</f>
        <v/>
      </c>
      <c r="H3650">
        <f>ABS(G3650)</f>
        <v/>
      </c>
    </row>
    <row r="3651">
      <c r="A3651">
        <f>'03_DADOS_LIMPOS'!A3627</f>
        <v/>
      </c>
      <c r="B3651">
        <f>'03_DADOS_LIMPOS'!C3627</f>
        <v/>
      </c>
      <c r="C3651">
        <f>'03_DADOS_LIMPOS'!D3627</f>
        <v/>
      </c>
      <c r="D3651">
        <f>'03_DADOS_LIMPOS'!K3627</f>
        <v/>
      </c>
      <c r="E3651">
        <f>$B$8+$B$9*D3651</f>
        <v/>
      </c>
      <c r="F3651">
        <f>C3651-E3651</f>
        <v/>
      </c>
      <c r="G3651">
        <f>F3651/$B$11</f>
        <v/>
      </c>
      <c r="H3651">
        <f>ABS(G3651)</f>
        <v/>
      </c>
    </row>
    <row r="3652">
      <c r="A3652">
        <f>'03_DADOS_LIMPOS'!A3628</f>
        <v/>
      </c>
      <c r="B3652">
        <f>'03_DADOS_LIMPOS'!C3628</f>
        <v/>
      </c>
      <c r="C3652">
        <f>'03_DADOS_LIMPOS'!D3628</f>
        <v/>
      </c>
      <c r="D3652">
        <f>'03_DADOS_LIMPOS'!K3628</f>
        <v/>
      </c>
      <c r="E3652">
        <f>$B$8+$B$9*D3652</f>
        <v/>
      </c>
      <c r="F3652">
        <f>C3652-E3652</f>
        <v/>
      </c>
      <c r="G3652">
        <f>F3652/$B$11</f>
        <v/>
      </c>
      <c r="H3652">
        <f>ABS(G3652)</f>
        <v/>
      </c>
    </row>
    <row r="3653">
      <c r="A3653">
        <f>'03_DADOS_LIMPOS'!A3629</f>
        <v/>
      </c>
      <c r="B3653">
        <f>'03_DADOS_LIMPOS'!C3629</f>
        <v/>
      </c>
      <c r="C3653">
        <f>'03_DADOS_LIMPOS'!D3629</f>
        <v/>
      </c>
      <c r="D3653">
        <f>'03_DADOS_LIMPOS'!K3629</f>
        <v/>
      </c>
      <c r="E3653">
        <f>$B$8+$B$9*D3653</f>
        <v/>
      </c>
      <c r="F3653">
        <f>C3653-E3653</f>
        <v/>
      </c>
      <c r="G3653">
        <f>F3653/$B$11</f>
        <v/>
      </c>
      <c r="H3653">
        <f>ABS(G3653)</f>
        <v/>
      </c>
    </row>
    <row r="3654">
      <c r="A3654">
        <f>'03_DADOS_LIMPOS'!A3630</f>
        <v/>
      </c>
      <c r="B3654">
        <f>'03_DADOS_LIMPOS'!C3630</f>
        <v/>
      </c>
      <c r="C3654">
        <f>'03_DADOS_LIMPOS'!D3630</f>
        <v/>
      </c>
      <c r="D3654">
        <f>'03_DADOS_LIMPOS'!K3630</f>
        <v/>
      </c>
      <c r="E3654">
        <f>$B$8+$B$9*D3654</f>
        <v/>
      </c>
      <c r="F3654">
        <f>C3654-E3654</f>
        <v/>
      </c>
      <c r="G3654">
        <f>F3654/$B$11</f>
        <v/>
      </c>
      <c r="H3654">
        <f>ABS(G3654)</f>
        <v/>
      </c>
    </row>
    <row r="3655">
      <c r="A3655">
        <f>'03_DADOS_LIMPOS'!A3631</f>
        <v/>
      </c>
      <c r="B3655">
        <f>'03_DADOS_LIMPOS'!C3631</f>
        <v/>
      </c>
      <c r="C3655">
        <f>'03_DADOS_LIMPOS'!D3631</f>
        <v/>
      </c>
      <c r="D3655">
        <f>'03_DADOS_LIMPOS'!K3631</f>
        <v/>
      </c>
      <c r="E3655">
        <f>$B$8+$B$9*D3655</f>
        <v/>
      </c>
      <c r="F3655">
        <f>C3655-E3655</f>
        <v/>
      </c>
      <c r="G3655">
        <f>F3655/$B$11</f>
        <v/>
      </c>
      <c r="H3655">
        <f>ABS(G3655)</f>
        <v/>
      </c>
    </row>
    <row r="3656">
      <c r="A3656">
        <f>'03_DADOS_LIMPOS'!A3632</f>
        <v/>
      </c>
      <c r="B3656">
        <f>'03_DADOS_LIMPOS'!C3632</f>
        <v/>
      </c>
      <c r="C3656">
        <f>'03_DADOS_LIMPOS'!D3632</f>
        <v/>
      </c>
      <c r="D3656">
        <f>'03_DADOS_LIMPOS'!K3632</f>
        <v/>
      </c>
      <c r="E3656">
        <f>$B$8+$B$9*D3656</f>
        <v/>
      </c>
      <c r="F3656">
        <f>C3656-E3656</f>
        <v/>
      </c>
      <c r="G3656">
        <f>F3656/$B$11</f>
        <v/>
      </c>
      <c r="H3656">
        <f>ABS(G3656)</f>
        <v/>
      </c>
    </row>
    <row r="3657">
      <c r="A3657">
        <f>'03_DADOS_LIMPOS'!A3633</f>
        <v/>
      </c>
      <c r="B3657">
        <f>'03_DADOS_LIMPOS'!C3633</f>
        <v/>
      </c>
      <c r="C3657">
        <f>'03_DADOS_LIMPOS'!D3633</f>
        <v/>
      </c>
      <c r="D3657">
        <f>'03_DADOS_LIMPOS'!K3633</f>
        <v/>
      </c>
      <c r="E3657">
        <f>$B$8+$B$9*D3657</f>
        <v/>
      </c>
      <c r="F3657">
        <f>C3657-E3657</f>
        <v/>
      </c>
      <c r="G3657">
        <f>F3657/$B$11</f>
        <v/>
      </c>
      <c r="H3657">
        <f>ABS(G3657)</f>
        <v/>
      </c>
    </row>
    <row r="3658">
      <c r="A3658">
        <f>'03_DADOS_LIMPOS'!A3634</f>
        <v/>
      </c>
      <c r="B3658">
        <f>'03_DADOS_LIMPOS'!C3634</f>
        <v/>
      </c>
      <c r="C3658">
        <f>'03_DADOS_LIMPOS'!D3634</f>
        <v/>
      </c>
      <c r="D3658">
        <f>'03_DADOS_LIMPOS'!K3634</f>
        <v/>
      </c>
      <c r="E3658">
        <f>$B$8+$B$9*D3658</f>
        <v/>
      </c>
      <c r="F3658">
        <f>C3658-E3658</f>
        <v/>
      </c>
      <c r="G3658">
        <f>F3658/$B$11</f>
        <v/>
      </c>
      <c r="H3658">
        <f>ABS(G3658)</f>
        <v/>
      </c>
    </row>
    <row r="3659">
      <c r="A3659">
        <f>'03_DADOS_LIMPOS'!A3635</f>
        <v/>
      </c>
      <c r="B3659">
        <f>'03_DADOS_LIMPOS'!C3635</f>
        <v/>
      </c>
      <c r="C3659">
        <f>'03_DADOS_LIMPOS'!D3635</f>
        <v/>
      </c>
      <c r="D3659">
        <f>'03_DADOS_LIMPOS'!K3635</f>
        <v/>
      </c>
      <c r="E3659">
        <f>$B$8+$B$9*D3659</f>
        <v/>
      </c>
      <c r="F3659">
        <f>C3659-E3659</f>
        <v/>
      </c>
      <c r="G3659">
        <f>F3659/$B$11</f>
        <v/>
      </c>
      <c r="H3659">
        <f>ABS(G3659)</f>
        <v/>
      </c>
    </row>
    <row r="3660">
      <c r="A3660">
        <f>'03_DADOS_LIMPOS'!A3636</f>
        <v/>
      </c>
      <c r="B3660">
        <f>'03_DADOS_LIMPOS'!C3636</f>
        <v/>
      </c>
      <c r="C3660">
        <f>'03_DADOS_LIMPOS'!D3636</f>
        <v/>
      </c>
      <c r="D3660">
        <f>'03_DADOS_LIMPOS'!K3636</f>
        <v/>
      </c>
      <c r="E3660">
        <f>$B$8+$B$9*D3660</f>
        <v/>
      </c>
      <c r="F3660">
        <f>C3660-E3660</f>
        <v/>
      </c>
      <c r="G3660">
        <f>F3660/$B$11</f>
        <v/>
      </c>
      <c r="H3660">
        <f>ABS(G3660)</f>
        <v/>
      </c>
    </row>
    <row r="3661">
      <c r="A3661">
        <f>'03_DADOS_LIMPOS'!A3637</f>
        <v/>
      </c>
      <c r="B3661">
        <f>'03_DADOS_LIMPOS'!C3637</f>
        <v/>
      </c>
      <c r="C3661">
        <f>'03_DADOS_LIMPOS'!D3637</f>
        <v/>
      </c>
      <c r="D3661">
        <f>'03_DADOS_LIMPOS'!K3637</f>
        <v/>
      </c>
      <c r="E3661">
        <f>$B$8+$B$9*D3661</f>
        <v/>
      </c>
      <c r="F3661">
        <f>C3661-E3661</f>
        <v/>
      </c>
      <c r="G3661">
        <f>F3661/$B$11</f>
        <v/>
      </c>
      <c r="H3661">
        <f>ABS(G3661)</f>
        <v/>
      </c>
    </row>
    <row r="3662">
      <c r="A3662">
        <f>'03_DADOS_LIMPOS'!A3638</f>
        <v/>
      </c>
      <c r="B3662">
        <f>'03_DADOS_LIMPOS'!C3638</f>
        <v/>
      </c>
      <c r="C3662">
        <f>'03_DADOS_LIMPOS'!D3638</f>
        <v/>
      </c>
      <c r="D3662">
        <f>'03_DADOS_LIMPOS'!K3638</f>
        <v/>
      </c>
      <c r="E3662">
        <f>$B$8+$B$9*D3662</f>
        <v/>
      </c>
      <c r="F3662">
        <f>C3662-E3662</f>
        <v/>
      </c>
      <c r="G3662">
        <f>F3662/$B$11</f>
        <v/>
      </c>
      <c r="H3662">
        <f>ABS(G3662)</f>
        <v/>
      </c>
    </row>
    <row r="3663">
      <c r="A3663">
        <f>'03_DADOS_LIMPOS'!A3639</f>
        <v/>
      </c>
      <c r="B3663">
        <f>'03_DADOS_LIMPOS'!C3639</f>
        <v/>
      </c>
      <c r="C3663">
        <f>'03_DADOS_LIMPOS'!D3639</f>
        <v/>
      </c>
      <c r="D3663">
        <f>'03_DADOS_LIMPOS'!K3639</f>
        <v/>
      </c>
      <c r="E3663">
        <f>$B$8+$B$9*D3663</f>
        <v/>
      </c>
      <c r="F3663">
        <f>C3663-E3663</f>
        <v/>
      </c>
      <c r="G3663">
        <f>F3663/$B$11</f>
        <v/>
      </c>
      <c r="H3663">
        <f>ABS(G3663)</f>
        <v/>
      </c>
    </row>
    <row r="3664">
      <c r="A3664">
        <f>'03_DADOS_LIMPOS'!A3640</f>
        <v/>
      </c>
      <c r="B3664">
        <f>'03_DADOS_LIMPOS'!C3640</f>
        <v/>
      </c>
      <c r="C3664">
        <f>'03_DADOS_LIMPOS'!D3640</f>
        <v/>
      </c>
      <c r="D3664">
        <f>'03_DADOS_LIMPOS'!K3640</f>
        <v/>
      </c>
      <c r="E3664">
        <f>$B$8+$B$9*D3664</f>
        <v/>
      </c>
      <c r="F3664">
        <f>C3664-E3664</f>
        <v/>
      </c>
      <c r="G3664">
        <f>F3664/$B$11</f>
        <v/>
      </c>
      <c r="H3664">
        <f>ABS(G3664)</f>
        <v/>
      </c>
    </row>
    <row r="3665">
      <c r="A3665">
        <f>'03_DADOS_LIMPOS'!A3641</f>
        <v/>
      </c>
      <c r="B3665">
        <f>'03_DADOS_LIMPOS'!C3641</f>
        <v/>
      </c>
      <c r="C3665">
        <f>'03_DADOS_LIMPOS'!D3641</f>
        <v/>
      </c>
      <c r="D3665">
        <f>'03_DADOS_LIMPOS'!K3641</f>
        <v/>
      </c>
      <c r="E3665">
        <f>$B$8+$B$9*D3665</f>
        <v/>
      </c>
      <c r="F3665">
        <f>C3665-E3665</f>
        <v/>
      </c>
      <c r="G3665">
        <f>F3665/$B$11</f>
        <v/>
      </c>
      <c r="H3665">
        <f>ABS(G3665)</f>
        <v/>
      </c>
    </row>
    <row r="3666">
      <c r="A3666">
        <f>'03_DADOS_LIMPOS'!A3642</f>
        <v/>
      </c>
      <c r="B3666">
        <f>'03_DADOS_LIMPOS'!C3642</f>
        <v/>
      </c>
      <c r="C3666">
        <f>'03_DADOS_LIMPOS'!D3642</f>
        <v/>
      </c>
      <c r="D3666">
        <f>'03_DADOS_LIMPOS'!K3642</f>
        <v/>
      </c>
      <c r="E3666">
        <f>$B$8+$B$9*D3666</f>
        <v/>
      </c>
      <c r="F3666">
        <f>C3666-E3666</f>
        <v/>
      </c>
      <c r="G3666">
        <f>F3666/$B$11</f>
        <v/>
      </c>
      <c r="H3666">
        <f>ABS(G3666)</f>
        <v/>
      </c>
    </row>
    <row r="3667">
      <c r="A3667">
        <f>'03_DADOS_LIMPOS'!A3643</f>
        <v/>
      </c>
      <c r="B3667">
        <f>'03_DADOS_LIMPOS'!C3643</f>
        <v/>
      </c>
      <c r="C3667">
        <f>'03_DADOS_LIMPOS'!D3643</f>
        <v/>
      </c>
      <c r="D3667">
        <f>'03_DADOS_LIMPOS'!K3643</f>
        <v/>
      </c>
      <c r="E3667">
        <f>$B$8+$B$9*D3667</f>
        <v/>
      </c>
      <c r="F3667">
        <f>C3667-E3667</f>
        <v/>
      </c>
      <c r="G3667">
        <f>F3667/$B$11</f>
        <v/>
      </c>
      <c r="H3667">
        <f>ABS(G3667)</f>
        <v/>
      </c>
    </row>
    <row r="3668">
      <c r="A3668">
        <f>'03_DADOS_LIMPOS'!A3644</f>
        <v/>
      </c>
      <c r="B3668">
        <f>'03_DADOS_LIMPOS'!C3644</f>
        <v/>
      </c>
      <c r="C3668">
        <f>'03_DADOS_LIMPOS'!D3644</f>
        <v/>
      </c>
      <c r="D3668">
        <f>'03_DADOS_LIMPOS'!K3644</f>
        <v/>
      </c>
      <c r="E3668">
        <f>$B$8+$B$9*D3668</f>
        <v/>
      </c>
      <c r="F3668">
        <f>C3668-E3668</f>
        <v/>
      </c>
      <c r="G3668">
        <f>F3668/$B$11</f>
        <v/>
      </c>
      <c r="H3668">
        <f>ABS(G3668)</f>
        <v/>
      </c>
    </row>
    <row r="3669">
      <c r="A3669">
        <f>'03_DADOS_LIMPOS'!A3645</f>
        <v/>
      </c>
      <c r="B3669">
        <f>'03_DADOS_LIMPOS'!C3645</f>
        <v/>
      </c>
      <c r="C3669">
        <f>'03_DADOS_LIMPOS'!D3645</f>
        <v/>
      </c>
      <c r="D3669">
        <f>'03_DADOS_LIMPOS'!K3645</f>
        <v/>
      </c>
      <c r="E3669">
        <f>$B$8+$B$9*D3669</f>
        <v/>
      </c>
      <c r="F3669">
        <f>C3669-E3669</f>
        <v/>
      </c>
      <c r="G3669">
        <f>F3669/$B$11</f>
        <v/>
      </c>
      <c r="H3669">
        <f>ABS(G3669)</f>
        <v/>
      </c>
    </row>
    <row r="3670">
      <c r="A3670">
        <f>'03_DADOS_LIMPOS'!A3646</f>
        <v/>
      </c>
      <c r="B3670">
        <f>'03_DADOS_LIMPOS'!C3646</f>
        <v/>
      </c>
      <c r="C3670">
        <f>'03_DADOS_LIMPOS'!D3646</f>
        <v/>
      </c>
      <c r="D3670">
        <f>'03_DADOS_LIMPOS'!K3646</f>
        <v/>
      </c>
      <c r="E3670">
        <f>$B$8+$B$9*D3670</f>
        <v/>
      </c>
      <c r="F3670">
        <f>C3670-E3670</f>
        <v/>
      </c>
      <c r="G3670">
        <f>F3670/$B$11</f>
        <v/>
      </c>
      <c r="H3670">
        <f>ABS(G3670)</f>
        <v/>
      </c>
    </row>
    <row r="3671">
      <c r="A3671">
        <f>'03_DADOS_LIMPOS'!A3647</f>
        <v/>
      </c>
      <c r="B3671">
        <f>'03_DADOS_LIMPOS'!C3647</f>
        <v/>
      </c>
      <c r="C3671">
        <f>'03_DADOS_LIMPOS'!D3647</f>
        <v/>
      </c>
      <c r="D3671">
        <f>'03_DADOS_LIMPOS'!K3647</f>
        <v/>
      </c>
      <c r="E3671">
        <f>$B$8+$B$9*D3671</f>
        <v/>
      </c>
      <c r="F3671">
        <f>C3671-E3671</f>
        <v/>
      </c>
      <c r="G3671">
        <f>F3671/$B$11</f>
        <v/>
      </c>
      <c r="H3671">
        <f>ABS(G3671)</f>
        <v/>
      </c>
    </row>
    <row r="3672">
      <c r="A3672">
        <f>'03_DADOS_LIMPOS'!A3648</f>
        <v/>
      </c>
      <c r="B3672">
        <f>'03_DADOS_LIMPOS'!C3648</f>
        <v/>
      </c>
      <c r="C3672">
        <f>'03_DADOS_LIMPOS'!D3648</f>
        <v/>
      </c>
      <c r="D3672">
        <f>'03_DADOS_LIMPOS'!K3648</f>
        <v/>
      </c>
      <c r="E3672">
        <f>$B$8+$B$9*D3672</f>
        <v/>
      </c>
      <c r="F3672">
        <f>C3672-E3672</f>
        <v/>
      </c>
      <c r="G3672">
        <f>F3672/$B$11</f>
        <v/>
      </c>
      <c r="H3672">
        <f>ABS(G3672)</f>
        <v/>
      </c>
    </row>
    <row r="3673">
      <c r="A3673">
        <f>'03_DADOS_LIMPOS'!A3649</f>
        <v/>
      </c>
      <c r="B3673">
        <f>'03_DADOS_LIMPOS'!C3649</f>
        <v/>
      </c>
      <c r="C3673">
        <f>'03_DADOS_LIMPOS'!D3649</f>
        <v/>
      </c>
      <c r="D3673">
        <f>'03_DADOS_LIMPOS'!K3649</f>
        <v/>
      </c>
      <c r="E3673">
        <f>$B$8+$B$9*D3673</f>
        <v/>
      </c>
      <c r="F3673">
        <f>C3673-E3673</f>
        <v/>
      </c>
      <c r="G3673">
        <f>F3673/$B$11</f>
        <v/>
      </c>
      <c r="H3673">
        <f>ABS(G3673)</f>
        <v/>
      </c>
    </row>
    <row r="3674">
      <c r="A3674">
        <f>'03_DADOS_LIMPOS'!A3650</f>
        <v/>
      </c>
      <c r="B3674">
        <f>'03_DADOS_LIMPOS'!C3650</f>
        <v/>
      </c>
      <c r="C3674">
        <f>'03_DADOS_LIMPOS'!D3650</f>
        <v/>
      </c>
      <c r="D3674">
        <f>'03_DADOS_LIMPOS'!K3650</f>
        <v/>
      </c>
      <c r="E3674">
        <f>$B$8+$B$9*D3674</f>
        <v/>
      </c>
      <c r="F3674">
        <f>C3674-E3674</f>
        <v/>
      </c>
      <c r="G3674">
        <f>F3674/$B$11</f>
        <v/>
      </c>
      <c r="H3674">
        <f>ABS(G3674)</f>
        <v/>
      </c>
    </row>
    <row r="3675">
      <c r="A3675">
        <f>'03_DADOS_LIMPOS'!A3651</f>
        <v/>
      </c>
      <c r="B3675">
        <f>'03_DADOS_LIMPOS'!C3651</f>
        <v/>
      </c>
      <c r="C3675">
        <f>'03_DADOS_LIMPOS'!D3651</f>
        <v/>
      </c>
      <c r="D3675">
        <f>'03_DADOS_LIMPOS'!K3651</f>
        <v/>
      </c>
      <c r="E3675">
        <f>$B$8+$B$9*D3675</f>
        <v/>
      </c>
      <c r="F3675">
        <f>C3675-E3675</f>
        <v/>
      </c>
      <c r="G3675">
        <f>F3675/$B$11</f>
        <v/>
      </c>
      <c r="H3675">
        <f>ABS(G3675)</f>
        <v/>
      </c>
    </row>
    <row r="3676">
      <c r="A3676">
        <f>'03_DADOS_LIMPOS'!A3652</f>
        <v/>
      </c>
      <c r="B3676">
        <f>'03_DADOS_LIMPOS'!C3652</f>
        <v/>
      </c>
      <c r="C3676">
        <f>'03_DADOS_LIMPOS'!D3652</f>
        <v/>
      </c>
      <c r="D3676">
        <f>'03_DADOS_LIMPOS'!K3652</f>
        <v/>
      </c>
      <c r="E3676">
        <f>$B$8+$B$9*D3676</f>
        <v/>
      </c>
      <c r="F3676">
        <f>C3676-E3676</f>
        <v/>
      </c>
      <c r="G3676">
        <f>F3676/$B$11</f>
        <v/>
      </c>
      <c r="H3676">
        <f>ABS(G3676)</f>
        <v/>
      </c>
    </row>
    <row r="3677">
      <c r="A3677">
        <f>'03_DADOS_LIMPOS'!A3653</f>
        <v/>
      </c>
      <c r="B3677">
        <f>'03_DADOS_LIMPOS'!C3653</f>
        <v/>
      </c>
      <c r="C3677">
        <f>'03_DADOS_LIMPOS'!D3653</f>
        <v/>
      </c>
      <c r="D3677">
        <f>'03_DADOS_LIMPOS'!K3653</f>
        <v/>
      </c>
      <c r="E3677">
        <f>$B$8+$B$9*D3677</f>
        <v/>
      </c>
      <c r="F3677">
        <f>C3677-E3677</f>
        <v/>
      </c>
      <c r="G3677">
        <f>F3677/$B$11</f>
        <v/>
      </c>
      <c r="H3677">
        <f>ABS(G3677)</f>
        <v/>
      </c>
    </row>
    <row r="3678">
      <c r="A3678">
        <f>'03_DADOS_LIMPOS'!A3654</f>
        <v/>
      </c>
      <c r="B3678">
        <f>'03_DADOS_LIMPOS'!C3654</f>
        <v/>
      </c>
      <c r="C3678">
        <f>'03_DADOS_LIMPOS'!D3654</f>
        <v/>
      </c>
      <c r="D3678">
        <f>'03_DADOS_LIMPOS'!K3654</f>
        <v/>
      </c>
      <c r="E3678">
        <f>$B$8+$B$9*D3678</f>
        <v/>
      </c>
      <c r="F3678">
        <f>C3678-E3678</f>
        <v/>
      </c>
      <c r="G3678">
        <f>F3678/$B$11</f>
        <v/>
      </c>
      <c r="H3678">
        <f>ABS(G3678)</f>
        <v/>
      </c>
    </row>
    <row r="3679">
      <c r="A3679">
        <f>'03_DADOS_LIMPOS'!A3655</f>
        <v/>
      </c>
      <c r="B3679">
        <f>'03_DADOS_LIMPOS'!C3655</f>
        <v/>
      </c>
      <c r="C3679">
        <f>'03_DADOS_LIMPOS'!D3655</f>
        <v/>
      </c>
      <c r="D3679">
        <f>'03_DADOS_LIMPOS'!K3655</f>
        <v/>
      </c>
      <c r="E3679">
        <f>$B$8+$B$9*D3679</f>
        <v/>
      </c>
      <c r="F3679">
        <f>C3679-E3679</f>
        <v/>
      </c>
      <c r="G3679">
        <f>F3679/$B$11</f>
        <v/>
      </c>
      <c r="H3679">
        <f>ABS(G3679)</f>
        <v/>
      </c>
    </row>
    <row r="3680">
      <c r="A3680">
        <f>'03_DADOS_LIMPOS'!A3656</f>
        <v/>
      </c>
      <c r="B3680">
        <f>'03_DADOS_LIMPOS'!C3656</f>
        <v/>
      </c>
      <c r="C3680">
        <f>'03_DADOS_LIMPOS'!D3656</f>
        <v/>
      </c>
      <c r="D3680">
        <f>'03_DADOS_LIMPOS'!K3656</f>
        <v/>
      </c>
      <c r="E3680">
        <f>$B$8+$B$9*D3680</f>
        <v/>
      </c>
      <c r="F3680">
        <f>C3680-E3680</f>
        <v/>
      </c>
      <c r="G3680">
        <f>F3680/$B$11</f>
        <v/>
      </c>
      <c r="H3680">
        <f>ABS(G3680)</f>
        <v/>
      </c>
    </row>
    <row r="3681">
      <c r="A3681">
        <f>'03_DADOS_LIMPOS'!A3657</f>
        <v/>
      </c>
      <c r="B3681">
        <f>'03_DADOS_LIMPOS'!C3657</f>
        <v/>
      </c>
      <c r="C3681">
        <f>'03_DADOS_LIMPOS'!D3657</f>
        <v/>
      </c>
      <c r="D3681">
        <f>'03_DADOS_LIMPOS'!K3657</f>
        <v/>
      </c>
      <c r="E3681">
        <f>$B$8+$B$9*D3681</f>
        <v/>
      </c>
      <c r="F3681">
        <f>C3681-E3681</f>
        <v/>
      </c>
      <c r="G3681">
        <f>F3681/$B$11</f>
        <v/>
      </c>
      <c r="H3681">
        <f>ABS(G3681)</f>
        <v/>
      </c>
    </row>
    <row r="3682">
      <c r="A3682">
        <f>'03_DADOS_LIMPOS'!A3658</f>
        <v/>
      </c>
      <c r="B3682">
        <f>'03_DADOS_LIMPOS'!C3658</f>
        <v/>
      </c>
      <c r="C3682">
        <f>'03_DADOS_LIMPOS'!D3658</f>
        <v/>
      </c>
      <c r="D3682">
        <f>'03_DADOS_LIMPOS'!K3658</f>
        <v/>
      </c>
      <c r="E3682">
        <f>$B$8+$B$9*D3682</f>
        <v/>
      </c>
      <c r="F3682">
        <f>C3682-E3682</f>
        <v/>
      </c>
      <c r="G3682">
        <f>F3682/$B$11</f>
        <v/>
      </c>
      <c r="H3682">
        <f>ABS(G3682)</f>
        <v/>
      </c>
    </row>
    <row r="3683">
      <c r="A3683">
        <f>'03_DADOS_LIMPOS'!A3659</f>
        <v/>
      </c>
      <c r="B3683">
        <f>'03_DADOS_LIMPOS'!C3659</f>
        <v/>
      </c>
      <c r="C3683">
        <f>'03_DADOS_LIMPOS'!D3659</f>
        <v/>
      </c>
      <c r="D3683">
        <f>'03_DADOS_LIMPOS'!K3659</f>
        <v/>
      </c>
      <c r="E3683">
        <f>$B$8+$B$9*D3683</f>
        <v/>
      </c>
      <c r="F3683">
        <f>C3683-E3683</f>
        <v/>
      </c>
      <c r="G3683">
        <f>F3683/$B$11</f>
        <v/>
      </c>
      <c r="H3683">
        <f>ABS(G3683)</f>
        <v/>
      </c>
    </row>
    <row r="3684">
      <c r="A3684">
        <f>'03_DADOS_LIMPOS'!A3660</f>
        <v/>
      </c>
      <c r="B3684">
        <f>'03_DADOS_LIMPOS'!C3660</f>
        <v/>
      </c>
      <c r="C3684">
        <f>'03_DADOS_LIMPOS'!D3660</f>
        <v/>
      </c>
      <c r="D3684">
        <f>'03_DADOS_LIMPOS'!K3660</f>
        <v/>
      </c>
      <c r="E3684">
        <f>$B$8+$B$9*D3684</f>
        <v/>
      </c>
      <c r="F3684">
        <f>C3684-E3684</f>
        <v/>
      </c>
      <c r="G3684">
        <f>F3684/$B$11</f>
        <v/>
      </c>
      <c r="H3684">
        <f>ABS(G3684)</f>
        <v/>
      </c>
    </row>
    <row r="3685">
      <c r="A3685">
        <f>'03_DADOS_LIMPOS'!A3661</f>
        <v/>
      </c>
      <c r="B3685">
        <f>'03_DADOS_LIMPOS'!C3661</f>
        <v/>
      </c>
      <c r="C3685">
        <f>'03_DADOS_LIMPOS'!D3661</f>
        <v/>
      </c>
      <c r="D3685">
        <f>'03_DADOS_LIMPOS'!K3661</f>
        <v/>
      </c>
      <c r="E3685">
        <f>$B$8+$B$9*D3685</f>
        <v/>
      </c>
      <c r="F3685">
        <f>C3685-E3685</f>
        <v/>
      </c>
      <c r="G3685">
        <f>F3685/$B$11</f>
        <v/>
      </c>
      <c r="H3685">
        <f>ABS(G3685)</f>
        <v/>
      </c>
    </row>
    <row r="3686">
      <c r="A3686">
        <f>'03_DADOS_LIMPOS'!A3662</f>
        <v/>
      </c>
      <c r="B3686">
        <f>'03_DADOS_LIMPOS'!C3662</f>
        <v/>
      </c>
      <c r="C3686">
        <f>'03_DADOS_LIMPOS'!D3662</f>
        <v/>
      </c>
      <c r="D3686">
        <f>'03_DADOS_LIMPOS'!K3662</f>
        <v/>
      </c>
      <c r="E3686">
        <f>$B$8+$B$9*D3686</f>
        <v/>
      </c>
      <c r="F3686">
        <f>C3686-E3686</f>
        <v/>
      </c>
      <c r="G3686">
        <f>F3686/$B$11</f>
        <v/>
      </c>
      <c r="H3686">
        <f>ABS(G3686)</f>
        <v/>
      </c>
    </row>
    <row r="3687">
      <c r="A3687">
        <f>'03_DADOS_LIMPOS'!A3663</f>
        <v/>
      </c>
      <c r="B3687">
        <f>'03_DADOS_LIMPOS'!C3663</f>
        <v/>
      </c>
      <c r="C3687">
        <f>'03_DADOS_LIMPOS'!D3663</f>
        <v/>
      </c>
      <c r="D3687">
        <f>'03_DADOS_LIMPOS'!K3663</f>
        <v/>
      </c>
      <c r="E3687">
        <f>$B$8+$B$9*D3687</f>
        <v/>
      </c>
      <c r="F3687">
        <f>C3687-E3687</f>
        <v/>
      </c>
      <c r="G3687">
        <f>F3687/$B$11</f>
        <v/>
      </c>
      <c r="H3687">
        <f>ABS(G3687)</f>
        <v/>
      </c>
    </row>
    <row r="3688">
      <c r="A3688">
        <f>'03_DADOS_LIMPOS'!A3664</f>
        <v/>
      </c>
      <c r="B3688">
        <f>'03_DADOS_LIMPOS'!C3664</f>
        <v/>
      </c>
      <c r="C3688">
        <f>'03_DADOS_LIMPOS'!D3664</f>
        <v/>
      </c>
      <c r="D3688">
        <f>'03_DADOS_LIMPOS'!K3664</f>
        <v/>
      </c>
      <c r="E3688">
        <f>$B$8+$B$9*D3688</f>
        <v/>
      </c>
      <c r="F3688">
        <f>C3688-E3688</f>
        <v/>
      </c>
      <c r="G3688">
        <f>F3688/$B$11</f>
        <v/>
      </c>
      <c r="H3688">
        <f>ABS(G3688)</f>
        <v/>
      </c>
    </row>
    <row r="3689">
      <c r="A3689">
        <f>'03_DADOS_LIMPOS'!A3665</f>
        <v/>
      </c>
      <c r="B3689">
        <f>'03_DADOS_LIMPOS'!C3665</f>
        <v/>
      </c>
      <c r="C3689">
        <f>'03_DADOS_LIMPOS'!D3665</f>
        <v/>
      </c>
      <c r="D3689">
        <f>'03_DADOS_LIMPOS'!K3665</f>
        <v/>
      </c>
      <c r="E3689">
        <f>$B$8+$B$9*D3689</f>
        <v/>
      </c>
      <c r="F3689">
        <f>C3689-E3689</f>
        <v/>
      </c>
      <c r="G3689">
        <f>F3689/$B$11</f>
        <v/>
      </c>
      <c r="H3689">
        <f>ABS(G3689)</f>
        <v/>
      </c>
    </row>
    <row r="3690">
      <c r="A3690">
        <f>'03_DADOS_LIMPOS'!A3666</f>
        <v/>
      </c>
      <c r="B3690">
        <f>'03_DADOS_LIMPOS'!C3666</f>
        <v/>
      </c>
      <c r="C3690">
        <f>'03_DADOS_LIMPOS'!D3666</f>
        <v/>
      </c>
      <c r="D3690">
        <f>'03_DADOS_LIMPOS'!K3666</f>
        <v/>
      </c>
      <c r="E3690">
        <f>$B$8+$B$9*D3690</f>
        <v/>
      </c>
      <c r="F3690">
        <f>C3690-E3690</f>
        <v/>
      </c>
      <c r="G3690">
        <f>F3690/$B$11</f>
        <v/>
      </c>
      <c r="H3690">
        <f>ABS(G3690)</f>
        <v/>
      </c>
    </row>
    <row r="3691">
      <c r="A3691">
        <f>'03_DADOS_LIMPOS'!A3667</f>
        <v/>
      </c>
      <c r="B3691">
        <f>'03_DADOS_LIMPOS'!C3667</f>
        <v/>
      </c>
      <c r="C3691">
        <f>'03_DADOS_LIMPOS'!D3667</f>
        <v/>
      </c>
      <c r="D3691">
        <f>'03_DADOS_LIMPOS'!K3667</f>
        <v/>
      </c>
      <c r="E3691">
        <f>$B$8+$B$9*D3691</f>
        <v/>
      </c>
      <c r="F3691">
        <f>C3691-E3691</f>
        <v/>
      </c>
      <c r="G3691">
        <f>F3691/$B$11</f>
        <v/>
      </c>
      <c r="H3691">
        <f>ABS(G3691)</f>
        <v/>
      </c>
    </row>
    <row r="3692">
      <c r="A3692">
        <f>'03_DADOS_LIMPOS'!A3668</f>
        <v/>
      </c>
      <c r="B3692">
        <f>'03_DADOS_LIMPOS'!C3668</f>
        <v/>
      </c>
      <c r="C3692">
        <f>'03_DADOS_LIMPOS'!D3668</f>
        <v/>
      </c>
      <c r="D3692">
        <f>'03_DADOS_LIMPOS'!K3668</f>
        <v/>
      </c>
      <c r="E3692">
        <f>$B$8+$B$9*D3692</f>
        <v/>
      </c>
      <c r="F3692">
        <f>C3692-E3692</f>
        <v/>
      </c>
      <c r="G3692">
        <f>F3692/$B$11</f>
        <v/>
      </c>
      <c r="H3692">
        <f>ABS(G3692)</f>
        <v/>
      </c>
    </row>
    <row r="3693">
      <c r="A3693">
        <f>'03_DADOS_LIMPOS'!A3669</f>
        <v/>
      </c>
      <c r="B3693">
        <f>'03_DADOS_LIMPOS'!C3669</f>
        <v/>
      </c>
      <c r="C3693">
        <f>'03_DADOS_LIMPOS'!D3669</f>
        <v/>
      </c>
      <c r="D3693">
        <f>'03_DADOS_LIMPOS'!K3669</f>
        <v/>
      </c>
      <c r="E3693">
        <f>$B$8+$B$9*D3693</f>
        <v/>
      </c>
      <c r="F3693">
        <f>C3693-E3693</f>
        <v/>
      </c>
      <c r="G3693">
        <f>F3693/$B$11</f>
        <v/>
      </c>
      <c r="H3693">
        <f>ABS(G3693)</f>
        <v/>
      </c>
    </row>
    <row r="3694">
      <c r="A3694">
        <f>'03_DADOS_LIMPOS'!A3670</f>
        <v/>
      </c>
      <c r="B3694">
        <f>'03_DADOS_LIMPOS'!C3670</f>
        <v/>
      </c>
      <c r="C3694">
        <f>'03_DADOS_LIMPOS'!D3670</f>
        <v/>
      </c>
      <c r="D3694">
        <f>'03_DADOS_LIMPOS'!K3670</f>
        <v/>
      </c>
      <c r="E3694">
        <f>$B$8+$B$9*D3694</f>
        <v/>
      </c>
      <c r="F3694">
        <f>C3694-E3694</f>
        <v/>
      </c>
      <c r="G3694">
        <f>F3694/$B$11</f>
        <v/>
      </c>
      <c r="H3694">
        <f>ABS(G3694)</f>
        <v/>
      </c>
    </row>
    <row r="3695">
      <c r="A3695">
        <f>'03_DADOS_LIMPOS'!A3671</f>
        <v/>
      </c>
      <c r="B3695">
        <f>'03_DADOS_LIMPOS'!C3671</f>
        <v/>
      </c>
      <c r="C3695">
        <f>'03_DADOS_LIMPOS'!D3671</f>
        <v/>
      </c>
      <c r="D3695">
        <f>'03_DADOS_LIMPOS'!K3671</f>
        <v/>
      </c>
      <c r="E3695">
        <f>$B$8+$B$9*D3695</f>
        <v/>
      </c>
      <c r="F3695">
        <f>C3695-E3695</f>
        <v/>
      </c>
      <c r="G3695">
        <f>F3695/$B$11</f>
        <v/>
      </c>
      <c r="H3695">
        <f>ABS(G3695)</f>
        <v/>
      </c>
    </row>
    <row r="3696">
      <c r="A3696">
        <f>'03_DADOS_LIMPOS'!A3672</f>
        <v/>
      </c>
      <c r="B3696">
        <f>'03_DADOS_LIMPOS'!C3672</f>
        <v/>
      </c>
      <c r="C3696">
        <f>'03_DADOS_LIMPOS'!D3672</f>
        <v/>
      </c>
      <c r="D3696">
        <f>'03_DADOS_LIMPOS'!K3672</f>
        <v/>
      </c>
      <c r="E3696">
        <f>$B$8+$B$9*D3696</f>
        <v/>
      </c>
      <c r="F3696">
        <f>C3696-E3696</f>
        <v/>
      </c>
      <c r="G3696">
        <f>F3696/$B$11</f>
        <v/>
      </c>
      <c r="H3696">
        <f>ABS(G3696)</f>
        <v/>
      </c>
    </row>
    <row r="3697">
      <c r="A3697">
        <f>'03_DADOS_LIMPOS'!A3673</f>
        <v/>
      </c>
      <c r="B3697">
        <f>'03_DADOS_LIMPOS'!C3673</f>
        <v/>
      </c>
      <c r="C3697">
        <f>'03_DADOS_LIMPOS'!D3673</f>
        <v/>
      </c>
      <c r="D3697">
        <f>'03_DADOS_LIMPOS'!K3673</f>
        <v/>
      </c>
      <c r="E3697">
        <f>$B$8+$B$9*D3697</f>
        <v/>
      </c>
      <c r="F3697">
        <f>C3697-E3697</f>
        <v/>
      </c>
      <c r="G3697">
        <f>F3697/$B$11</f>
        <v/>
      </c>
      <c r="H3697">
        <f>ABS(G3697)</f>
        <v/>
      </c>
    </row>
    <row r="3698">
      <c r="A3698">
        <f>'03_DADOS_LIMPOS'!A3674</f>
        <v/>
      </c>
      <c r="B3698">
        <f>'03_DADOS_LIMPOS'!C3674</f>
        <v/>
      </c>
      <c r="C3698">
        <f>'03_DADOS_LIMPOS'!D3674</f>
        <v/>
      </c>
      <c r="D3698">
        <f>'03_DADOS_LIMPOS'!K3674</f>
        <v/>
      </c>
      <c r="E3698">
        <f>$B$8+$B$9*D3698</f>
        <v/>
      </c>
      <c r="F3698">
        <f>C3698-E3698</f>
        <v/>
      </c>
      <c r="G3698">
        <f>F3698/$B$11</f>
        <v/>
      </c>
      <c r="H3698">
        <f>ABS(G3698)</f>
        <v/>
      </c>
    </row>
    <row r="3699">
      <c r="A3699">
        <f>'03_DADOS_LIMPOS'!A3675</f>
        <v/>
      </c>
      <c r="B3699">
        <f>'03_DADOS_LIMPOS'!C3675</f>
        <v/>
      </c>
      <c r="C3699">
        <f>'03_DADOS_LIMPOS'!D3675</f>
        <v/>
      </c>
      <c r="D3699">
        <f>'03_DADOS_LIMPOS'!K3675</f>
        <v/>
      </c>
      <c r="E3699">
        <f>$B$8+$B$9*D3699</f>
        <v/>
      </c>
      <c r="F3699">
        <f>C3699-E3699</f>
        <v/>
      </c>
      <c r="G3699">
        <f>F3699/$B$11</f>
        <v/>
      </c>
      <c r="H3699">
        <f>ABS(G3699)</f>
        <v/>
      </c>
    </row>
    <row r="3700">
      <c r="A3700">
        <f>'03_DADOS_LIMPOS'!A3676</f>
        <v/>
      </c>
      <c r="B3700">
        <f>'03_DADOS_LIMPOS'!C3676</f>
        <v/>
      </c>
      <c r="C3700">
        <f>'03_DADOS_LIMPOS'!D3676</f>
        <v/>
      </c>
      <c r="D3700">
        <f>'03_DADOS_LIMPOS'!K3676</f>
        <v/>
      </c>
      <c r="E3700">
        <f>$B$8+$B$9*D3700</f>
        <v/>
      </c>
      <c r="F3700">
        <f>C3700-E3700</f>
        <v/>
      </c>
      <c r="G3700">
        <f>F3700/$B$11</f>
        <v/>
      </c>
      <c r="H3700">
        <f>ABS(G3700)</f>
        <v/>
      </c>
    </row>
    <row r="3701">
      <c r="A3701">
        <f>'03_DADOS_LIMPOS'!A3677</f>
        <v/>
      </c>
      <c r="B3701">
        <f>'03_DADOS_LIMPOS'!C3677</f>
        <v/>
      </c>
      <c r="C3701">
        <f>'03_DADOS_LIMPOS'!D3677</f>
        <v/>
      </c>
      <c r="D3701">
        <f>'03_DADOS_LIMPOS'!K3677</f>
        <v/>
      </c>
      <c r="E3701">
        <f>$B$8+$B$9*D3701</f>
        <v/>
      </c>
      <c r="F3701">
        <f>C3701-E3701</f>
        <v/>
      </c>
      <c r="G3701">
        <f>F3701/$B$11</f>
        <v/>
      </c>
      <c r="H3701">
        <f>ABS(G3701)</f>
        <v/>
      </c>
    </row>
    <row r="3702">
      <c r="A3702">
        <f>'03_DADOS_LIMPOS'!A3678</f>
        <v/>
      </c>
      <c r="B3702">
        <f>'03_DADOS_LIMPOS'!C3678</f>
        <v/>
      </c>
      <c r="C3702">
        <f>'03_DADOS_LIMPOS'!D3678</f>
        <v/>
      </c>
      <c r="D3702">
        <f>'03_DADOS_LIMPOS'!K3678</f>
        <v/>
      </c>
      <c r="E3702">
        <f>$B$8+$B$9*D3702</f>
        <v/>
      </c>
      <c r="F3702">
        <f>C3702-E3702</f>
        <v/>
      </c>
      <c r="G3702">
        <f>F3702/$B$11</f>
        <v/>
      </c>
      <c r="H3702">
        <f>ABS(G3702)</f>
        <v/>
      </c>
    </row>
    <row r="3703">
      <c r="A3703">
        <f>'03_DADOS_LIMPOS'!A3679</f>
        <v/>
      </c>
      <c r="B3703">
        <f>'03_DADOS_LIMPOS'!C3679</f>
        <v/>
      </c>
      <c r="C3703">
        <f>'03_DADOS_LIMPOS'!D3679</f>
        <v/>
      </c>
      <c r="D3703">
        <f>'03_DADOS_LIMPOS'!K3679</f>
        <v/>
      </c>
      <c r="E3703">
        <f>$B$8+$B$9*D3703</f>
        <v/>
      </c>
      <c r="F3703">
        <f>C3703-E3703</f>
        <v/>
      </c>
      <c r="G3703">
        <f>F3703/$B$11</f>
        <v/>
      </c>
      <c r="H3703">
        <f>ABS(G3703)</f>
        <v/>
      </c>
    </row>
    <row r="3704">
      <c r="A3704">
        <f>'03_DADOS_LIMPOS'!A3680</f>
        <v/>
      </c>
      <c r="B3704">
        <f>'03_DADOS_LIMPOS'!C3680</f>
        <v/>
      </c>
      <c r="C3704">
        <f>'03_DADOS_LIMPOS'!D3680</f>
        <v/>
      </c>
      <c r="D3704">
        <f>'03_DADOS_LIMPOS'!K3680</f>
        <v/>
      </c>
      <c r="E3704">
        <f>$B$8+$B$9*D3704</f>
        <v/>
      </c>
      <c r="F3704">
        <f>C3704-E3704</f>
        <v/>
      </c>
      <c r="G3704">
        <f>F3704/$B$11</f>
        <v/>
      </c>
      <c r="H3704">
        <f>ABS(G3704)</f>
        <v/>
      </c>
    </row>
    <row r="3705">
      <c r="A3705">
        <f>'03_DADOS_LIMPOS'!A3681</f>
        <v/>
      </c>
      <c r="B3705">
        <f>'03_DADOS_LIMPOS'!C3681</f>
        <v/>
      </c>
      <c r="C3705">
        <f>'03_DADOS_LIMPOS'!D3681</f>
        <v/>
      </c>
      <c r="D3705">
        <f>'03_DADOS_LIMPOS'!K3681</f>
        <v/>
      </c>
      <c r="E3705">
        <f>$B$8+$B$9*D3705</f>
        <v/>
      </c>
      <c r="F3705">
        <f>C3705-E3705</f>
        <v/>
      </c>
      <c r="G3705">
        <f>F3705/$B$11</f>
        <v/>
      </c>
      <c r="H3705">
        <f>ABS(G3705)</f>
        <v/>
      </c>
    </row>
    <row r="3706">
      <c r="A3706">
        <f>'03_DADOS_LIMPOS'!A3682</f>
        <v/>
      </c>
      <c r="B3706">
        <f>'03_DADOS_LIMPOS'!C3682</f>
        <v/>
      </c>
      <c r="C3706">
        <f>'03_DADOS_LIMPOS'!D3682</f>
        <v/>
      </c>
      <c r="D3706">
        <f>'03_DADOS_LIMPOS'!K3682</f>
        <v/>
      </c>
      <c r="E3706">
        <f>$B$8+$B$9*D3706</f>
        <v/>
      </c>
      <c r="F3706">
        <f>C3706-E3706</f>
        <v/>
      </c>
      <c r="G3706">
        <f>F3706/$B$11</f>
        <v/>
      </c>
      <c r="H3706">
        <f>ABS(G3706)</f>
        <v/>
      </c>
    </row>
    <row r="3707">
      <c r="A3707">
        <f>'03_DADOS_LIMPOS'!A3683</f>
        <v/>
      </c>
      <c r="B3707">
        <f>'03_DADOS_LIMPOS'!C3683</f>
        <v/>
      </c>
      <c r="C3707">
        <f>'03_DADOS_LIMPOS'!D3683</f>
        <v/>
      </c>
      <c r="D3707">
        <f>'03_DADOS_LIMPOS'!K3683</f>
        <v/>
      </c>
      <c r="E3707">
        <f>$B$8+$B$9*D3707</f>
        <v/>
      </c>
      <c r="F3707">
        <f>C3707-E3707</f>
        <v/>
      </c>
      <c r="G3707">
        <f>F3707/$B$11</f>
        <v/>
      </c>
      <c r="H3707">
        <f>ABS(G3707)</f>
        <v/>
      </c>
    </row>
    <row r="3708">
      <c r="A3708">
        <f>'03_DADOS_LIMPOS'!A3684</f>
        <v/>
      </c>
      <c r="B3708">
        <f>'03_DADOS_LIMPOS'!C3684</f>
        <v/>
      </c>
      <c r="C3708">
        <f>'03_DADOS_LIMPOS'!D3684</f>
        <v/>
      </c>
      <c r="D3708">
        <f>'03_DADOS_LIMPOS'!K3684</f>
        <v/>
      </c>
      <c r="E3708">
        <f>$B$8+$B$9*D3708</f>
        <v/>
      </c>
      <c r="F3708">
        <f>C3708-E3708</f>
        <v/>
      </c>
      <c r="G3708">
        <f>F3708/$B$11</f>
        <v/>
      </c>
      <c r="H3708">
        <f>ABS(G3708)</f>
        <v/>
      </c>
    </row>
    <row r="3709">
      <c r="A3709">
        <f>'03_DADOS_LIMPOS'!A3685</f>
        <v/>
      </c>
      <c r="B3709">
        <f>'03_DADOS_LIMPOS'!C3685</f>
        <v/>
      </c>
      <c r="C3709">
        <f>'03_DADOS_LIMPOS'!D3685</f>
        <v/>
      </c>
      <c r="D3709">
        <f>'03_DADOS_LIMPOS'!K3685</f>
        <v/>
      </c>
      <c r="E3709">
        <f>$B$8+$B$9*D3709</f>
        <v/>
      </c>
      <c r="F3709">
        <f>C3709-E3709</f>
        <v/>
      </c>
      <c r="G3709">
        <f>F3709/$B$11</f>
        <v/>
      </c>
      <c r="H3709">
        <f>ABS(G3709)</f>
        <v/>
      </c>
    </row>
    <row r="3710">
      <c r="A3710">
        <f>'03_DADOS_LIMPOS'!A3686</f>
        <v/>
      </c>
      <c r="B3710">
        <f>'03_DADOS_LIMPOS'!C3686</f>
        <v/>
      </c>
      <c r="C3710">
        <f>'03_DADOS_LIMPOS'!D3686</f>
        <v/>
      </c>
      <c r="D3710">
        <f>'03_DADOS_LIMPOS'!K3686</f>
        <v/>
      </c>
      <c r="E3710">
        <f>$B$8+$B$9*D3710</f>
        <v/>
      </c>
      <c r="F3710">
        <f>C3710-E3710</f>
        <v/>
      </c>
      <c r="G3710">
        <f>F3710/$B$11</f>
        <v/>
      </c>
      <c r="H3710">
        <f>ABS(G3710)</f>
        <v/>
      </c>
    </row>
    <row r="3711">
      <c r="A3711">
        <f>'03_DADOS_LIMPOS'!A3687</f>
        <v/>
      </c>
      <c r="B3711">
        <f>'03_DADOS_LIMPOS'!C3687</f>
        <v/>
      </c>
      <c r="C3711">
        <f>'03_DADOS_LIMPOS'!D3687</f>
        <v/>
      </c>
      <c r="D3711">
        <f>'03_DADOS_LIMPOS'!K3687</f>
        <v/>
      </c>
      <c r="E3711">
        <f>$B$8+$B$9*D3711</f>
        <v/>
      </c>
      <c r="F3711">
        <f>C3711-E3711</f>
        <v/>
      </c>
      <c r="G3711">
        <f>F3711/$B$11</f>
        <v/>
      </c>
      <c r="H3711">
        <f>ABS(G3711)</f>
        <v/>
      </c>
    </row>
    <row r="3712">
      <c r="A3712">
        <f>'03_DADOS_LIMPOS'!A3688</f>
        <v/>
      </c>
      <c r="B3712">
        <f>'03_DADOS_LIMPOS'!C3688</f>
        <v/>
      </c>
      <c r="C3712">
        <f>'03_DADOS_LIMPOS'!D3688</f>
        <v/>
      </c>
      <c r="D3712">
        <f>'03_DADOS_LIMPOS'!K3688</f>
        <v/>
      </c>
      <c r="E3712">
        <f>$B$8+$B$9*D3712</f>
        <v/>
      </c>
      <c r="F3712">
        <f>C3712-E3712</f>
        <v/>
      </c>
      <c r="G3712">
        <f>F3712/$B$11</f>
        <v/>
      </c>
      <c r="H3712">
        <f>ABS(G3712)</f>
        <v/>
      </c>
    </row>
    <row r="3713">
      <c r="A3713">
        <f>'03_DADOS_LIMPOS'!A3689</f>
        <v/>
      </c>
      <c r="B3713">
        <f>'03_DADOS_LIMPOS'!C3689</f>
        <v/>
      </c>
      <c r="C3713">
        <f>'03_DADOS_LIMPOS'!D3689</f>
        <v/>
      </c>
      <c r="D3713">
        <f>'03_DADOS_LIMPOS'!K3689</f>
        <v/>
      </c>
      <c r="E3713">
        <f>$B$8+$B$9*D3713</f>
        <v/>
      </c>
      <c r="F3713">
        <f>C3713-E3713</f>
        <v/>
      </c>
      <c r="G3713">
        <f>F3713/$B$11</f>
        <v/>
      </c>
      <c r="H3713">
        <f>ABS(G3713)</f>
        <v/>
      </c>
    </row>
    <row r="3714">
      <c r="A3714">
        <f>'03_DADOS_LIMPOS'!A3690</f>
        <v/>
      </c>
      <c r="B3714">
        <f>'03_DADOS_LIMPOS'!C3690</f>
        <v/>
      </c>
      <c r="C3714">
        <f>'03_DADOS_LIMPOS'!D3690</f>
        <v/>
      </c>
      <c r="D3714">
        <f>'03_DADOS_LIMPOS'!K3690</f>
        <v/>
      </c>
      <c r="E3714">
        <f>$B$8+$B$9*D3714</f>
        <v/>
      </c>
      <c r="F3714">
        <f>C3714-E3714</f>
        <v/>
      </c>
      <c r="G3714">
        <f>F3714/$B$11</f>
        <v/>
      </c>
      <c r="H3714">
        <f>ABS(G3714)</f>
        <v/>
      </c>
    </row>
    <row r="3715">
      <c r="A3715">
        <f>'03_DADOS_LIMPOS'!A3691</f>
        <v/>
      </c>
      <c r="B3715">
        <f>'03_DADOS_LIMPOS'!C3691</f>
        <v/>
      </c>
      <c r="C3715">
        <f>'03_DADOS_LIMPOS'!D3691</f>
        <v/>
      </c>
      <c r="D3715">
        <f>'03_DADOS_LIMPOS'!K3691</f>
        <v/>
      </c>
      <c r="E3715">
        <f>$B$8+$B$9*D3715</f>
        <v/>
      </c>
      <c r="F3715">
        <f>C3715-E3715</f>
        <v/>
      </c>
      <c r="G3715">
        <f>F3715/$B$11</f>
        <v/>
      </c>
      <c r="H3715">
        <f>ABS(G3715)</f>
        <v/>
      </c>
    </row>
    <row r="3716">
      <c r="A3716">
        <f>'03_DADOS_LIMPOS'!A3692</f>
        <v/>
      </c>
      <c r="B3716">
        <f>'03_DADOS_LIMPOS'!C3692</f>
        <v/>
      </c>
      <c r="C3716">
        <f>'03_DADOS_LIMPOS'!D3692</f>
        <v/>
      </c>
      <c r="D3716">
        <f>'03_DADOS_LIMPOS'!K3692</f>
        <v/>
      </c>
      <c r="E3716">
        <f>$B$8+$B$9*D3716</f>
        <v/>
      </c>
      <c r="F3716">
        <f>C3716-E3716</f>
        <v/>
      </c>
      <c r="G3716">
        <f>F3716/$B$11</f>
        <v/>
      </c>
      <c r="H3716">
        <f>ABS(G3716)</f>
        <v/>
      </c>
    </row>
    <row r="3717">
      <c r="A3717">
        <f>'03_DADOS_LIMPOS'!A3693</f>
        <v/>
      </c>
      <c r="B3717">
        <f>'03_DADOS_LIMPOS'!C3693</f>
        <v/>
      </c>
      <c r="C3717">
        <f>'03_DADOS_LIMPOS'!D3693</f>
        <v/>
      </c>
      <c r="D3717">
        <f>'03_DADOS_LIMPOS'!K3693</f>
        <v/>
      </c>
      <c r="E3717">
        <f>$B$8+$B$9*D3717</f>
        <v/>
      </c>
      <c r="F3717">
        <f>C3717-E3717</f>
        <v/>
      </c>
      <c r="G3717">
        <f>F3717/$B$11</f>
        <v/>
      </c>
      <c r="H3717">
        <f>ABS(G3717)</f>
        <v/>
      </c>
    </row>
    <row r="3718">
      <c r="A3718">
        <f>'03_DADOS_LIMPOS'!A3694</f>
        <v/>
      </c>
      <c r="B3718">
        <f>'03_DADOS_LIMPOS'!C3694</f>
        <v/>
      </c>
      <c r="C3718">
        <f>'03_DADOS_LIMPOS'!D3694</f>
        <v/>
      </c>
      <c r="D3718">
        <f>'03_DADOS_LIMPOS'!K3694</f>
        <v/>
      </c>
      <c r="E3718">
        <f>$B$8+$B$9*D3718</f>
        <v/>
      </c>
      <c r="F3718">
        <f>C3718-E3718</f>
        <v/>
      </c>
      <c r="G3718">
        <f>F3718/$B$11</f>
        <v/>
      </c>
      <c r="H3718">
        <f>ABS(G3718)</f>
        <v/>
      </c>
    </row>
    <row r="3719">
      <c r="A3719">
        <f>'03_DADOS_LIMPOS'!A3695</f>
        <v/>
      </c>
      <c r="B3719">
        <f>'03_DADOS_LIMPOS'!C3695</f>
        <v/>
      </c>
      <c r="C3719">
        <f>'03_DADOS_LIMPOS'!D3695</f>
        <v/>
      </c>
      <c r="D3719">
        <f>'03_DADOS_LIMPOS'!K3695</f>
        <v/>
      </c>
      <c r="E3719">
        <f>$B$8+$B$9*D3719</f>
        <v/>
      </c>
      <c r="F3719">
        <f>C3719-E3719</f>
        <v/>
      </c>
      <c r="G3719">
        <f>F3719/$B$11</f>
        <v/>
      </c>
      <c r="H3719">
        <f>ABS(G3719)</f>
        <v/>
      </c>
    </row>
    <row r="3720">
      <c r="A3720">
        <f>'03_DADOS_LIMPOS'!A3696</f>
        <v/>
      </c>
      <c r="B3720">
        <f>'03_DADOS_LIMPOS'!C3696</f>
        <v/>
      </c>
      <c r="C3720">
        <f>'03_DADOS_LIMPOS'!D3696</f>
        <v/>
      </c>
      <c r="D3720">
        <f>'03_DADOS_LIMPOS'!K3696</f>
        <v/>
      </c>
      <c r="E3720">
        <f>$B$8+$B$9*D3720</f>
        <v/>
      </c>
      <c r="F3720">
        <f>C3720-E3720</f>
        <v/>
      </c>
      <c r="G3720">
        <f>F3720/$B$11</f>
        <v/>
      </c>
      <c r="H3720">
        <f>ABS(G3720)</f>
        <v/>
      </c>
    </row>
    <row r="3721">
      <c r="A3721">
        <f>'03_DADOS_LIMPOS'!A3697</f>
        <v/>
      </c>
      <c r="B3721">
        <f>'03_DADOS_LIMPOS'!C3697</f>
        <v/>
      </c>
      <c r="C3721">
        <f>'03_DADOS_LIMPOS'!D3697</f>
        <v/>
      </c>
      <c r="D3721">
        <f>'03_DADOS_LIMPOS'!K3697</f>
        <v/>
      </c>
      <c r="E3721">
        <f>$B$8+$B$9*D3721</f>
        <v/>
      </c>
      <c r="F3721">
        <f>C3721-E3721</f>
        <v/>
      </c>
      <c r="G3721">
        <f>F3721/$B$11</f>
        <v/>
      </c>
      <c r="H3721">
        <f>ABS(G3721)</f>
        <v/>
      </c>
    </row>
    <row r="3722">
      <c r="A3722">
        <f>'03_DADOS_LIMPOS'!A3698</f>
        <v/>
      </c>
      <c r="B3722">
        <f>'03_DADOS_LIMPOS'!C3698</f>
        <v/>
      </c>
      <c r="C3722">
        <f>'03_DADOS_LIMPOS'!D3698</f>
        <v/>
      </c>
      <c r="D3722">
        <f>'03_DADOS_LIMPOS'!K3698</f>
        <v/>
      </c>
      <c r="E3722">
        <f>$B$8+$B$9*D3722</f>
        <v/>
      </c>
      <c r="F3722">
        <f>C3722-E3722</f>
        <v/>
      </c>
      <c r="G3722">
        <f>F3722/$B$11</f>
        <v/>
      </c>
      <c r="H3722">
        <f>ABS(G3722)</f>
        <v/>
      </c>
    </row>
    <row r="3723">
      <c r="A3723">
        <f>'03_DADOS_LIMPOS'!A3699</f>
        <v/>
      </c>
      <c r="B3723">
        <f>'03_DADOS_LIMPOS'!C3699</f>
        <v/>
      </c>
      <c r="C3723">
        <f>'03_DADOS_LIMPOS'!D3699</f>
        <v/>
      </c>
      <c r="D3723">
        <f>'03_DADOS_LIMPOS'!K3699</f>
        <v/>
      </c>
      <c r="E3723">
        <f>$B$8+$B$9*D3723</f>
        <v/>
      </c>
      <c r="F3723">
        <f>C3723-E3723</f>
        <v/>
      </c>
      <c r="G3723">
        <f>F3723/$B$11</f>
        <v/>
      </c>
      <c r="H3723">
        <f>ABS(G3723)</f>
        <v/>
      </c>
    </row>
    <row r="3724">
      <c r="A3724">
        <f>'03_DADOS_LIMPOS'!A3700</f>
        <v/>
      </c>
      <c r="B3724">
        <f>'03_DADOS_LIMPOS'!C3700</f>
        <v/>
      </c>
      <c r="C3724">
        <f>'03_DADOS_LIMPOS'!D3700</f>
        <v/>
      </c>
      <c r="D3724">
        <f>'03_DADOS_LIMPOS'!K3700</f>
        <v/>
      </c>
      <c r="E3724">
        <f>$B$8+$B$9*D3724</f>
        <v/>
      </c>
      <c r="F3724">
        <f>C3724-E3724</f>
        <v/>
      </c>
      <c r="G3724">
        <f>F3724/$B$11</f>
        <v/>
      </c>
      <c r="H3724">
        <f>ABS(G3724)</f>
        <v/>
      </c>
    </row>
    <row r="3725">
      <c r="A3725">
        <f>'03_DADOS_LIMPOS'!A3701</f>
        <v/>
      </c>
      <c r="B3725">
        <f>'03_DADOS_LIMPOS'!C3701</f>
        <v/>
      </c>
      <c r="C3725">
        <f>'03_DADOS_LIMPOS'!D3701</f>
        <v/>
      </c>
      <c r="D3725">
        <f>'03_DADOS_LIMPOS'!K3701</f>
        <v/>
      </c>
      <c r="E3725">
        <f>$B$8+$B$9*D3725</f>
        <v/>
      </c>
      <c r="F3725">
        <f>C3725-E3725</f>
        <v/>
      </c>
      <c r="G3725">
        <f>F3725/$B$11</f>
        <v/>
      </c>
      <c r="H3725">
        <f>ABS(G3725)</f>
        <v/>
      </c>
    </row>
    <row r="3726">
      <c r="A3726">
        <f>'03_DADOS_LIMPOS'!A3702</f>
        <v/>
      </c>
      <c r="B3726">
        <f>'03_DADOS_LIMPOS'!C3702</f>
        <v/>
      </c>
      <c r="C3726">
        <f>'03_DADOS_LIMPOS'!D3702</f>
        <v/>
      </c>
      <c r="D3726">
        <f>'03_DADOS_LIMPOS'!K3702</f>
        <v/>
      </c>
      <c r="E3726">
        <f>$B$8+$B$9*D3726</f>
        <v/>
      </c>
      <c r="F3726">
        <f>C3726-E3726</f>
        <v/>
      </c>
      <c r="G3726">
        <f>F3726/$B$11</f>
        <v/>
      </c>
      <c r="H3726">
        <f>ABS(G3726)</f>
        <v/>
      </c>
    </row>
    <row r="3727">
      <c r="A3727">
        <f>'03_DADOS_LIMPOS'!A3703</f>
        <v/>
      </c>
      <c r="B3727">
        <f>'03_DADOS_LIMPOS'!C3703</f>
        <v/>
      </c>
      <c r="C3727">
        <f>'03_DADOS_LIMPOS'!D3703</f>
        <v/>
      </c>
      <c r="D3727">
        <f>'03_DADOS_LIMPOS'!K3703</f>
        <v/>
      </c>
      <c r="E3727">
        <f>$B$8+$B$9*D3727</f>
        <v/>
      </c>
      <c r="F3727">
        <f>C3727-E3727</f>
        <v/>
      </c>
      <c r="G3727">
        <f>F3727/$B$11</f>
        <v/>
      </c>
      <c r="H3727">
        <f>ABS(G3727)</f>
        <v/>
      </c>
    </row>
    <row r="3728">
      <c r="A3728">
        <f>'03_DADOS_LIMPOS'!A3704</f>
        <v/>
      </c>
      <c r="B3728">
        <f>'03_DADOS_LIMPOS'!C3704</f>
        <v/>
      </c>
      <c r="C3728">
        <f>'03_DADOS_LIMPOS'!D3704</f>
        <v/>
      </c>
      <c r="D3728">
        <f>'03_DADOS_LIMPOS'!K3704</f>
        <v/>
      </c>
      <c r="E3728">
        <f>$B$8+$B$9*D3728</f>
        <v/>
      </c>
      <c r="F3728">
        <f>C3728-E3728</f>
        <v/>
      </c>
      <c r="G3728">
        <f>F3728/$B$11</f>
        <v/>
      </c>
      <c r="H3728">
        <f>ABS(G3728)</f>
        <v/>
      </c>
    </row>
    <row r="3729">
      <c r="A3729">
        <f>'03_DADOS_LIMPOS'!A3705</f>
        <v/>
      </c>
      <c r="B3729">
        <f>'03_DADOS_LIMPOS'!C3705</f>
        <v/>
      </c>
      <c r="C3729">
        <f>'03_DADOS_LIMPOS'!D3705</f>
        <v/>
      </c>
      <c r="D3729">
        <f>'03_DADOS_LIMPOS'!K3705</f>
        <v/>
      </c>
      <c r="E3729">
        <f>$B$8+$B$9*D3729</f>
        <v/>
      </c>
      <c r="F3729">
        <f>C3729-E3729</f>
        <v/>
      </c>
      <c r="G3729">
        <f>F3729/$B$11</f>
        <v/>
      </c>
      <c r="H3729">
        <f>ABS(G3729)</f>
        <v/>
      </c>
    </row>
    <row r="3730">
      <c r="A3730">
        <f>'03_DADOS_LIMPOS'!A3706</f>
        <v/>
      </c>
      <c r="B3730">
        <f>'03_DADOS_LIMPOS'!C3706</f>
        <v/>
      </c>
      <c r="C3730">
        <f>'03_DADOS_LIMPOS'!D3706</f>
        <v/>
      </c>
      <c r="D3730">
        <f>'03_DADOS_LIMPOS'!K3706</f>
        <v/>
      </c>
      <c r="E3730">
        <f>$B$8+$B$9*D3730</f>
        <v/>
      </c>
      <c r="F3730">
        <f>C3730-E3730</f>
        <v/>
      </c>
      <c r="G3730">
        <f>F3730/$B$11</f>
        <v/>
      </c>
      <c r="H3730">
        <f>ABS(G3730)</f>
        <v/>
      </c>
    </row>
    <row r="3731">
      <c r="A3731">
        <f>'03_DADOS_LIMPOS'!A3707</f>
        <v/>
      </c>
      <c r="B3731">
        <f>'03_DADOS_LIMPOS'!C3707</f>
        <v/>
      </c>
      <c r="C3731">
        <f>'03_DADOS_LIMPOS'!D3707</f>
        <v/>
      </c>
      <c r="D3731">
        <f>'03_DADOS_LIMPOS'!K3707</f>
        <v/>
      </c>
      <c r="E3731">
        <f>$B$8+$B$9*D3731</f>
        <v/>
      </c>
      <c r="F3731">
        <f>C3731-E3731</f>
        <v/>
      </c>
      <c r="G3731">
        <f>F3731/$B$11</f>
        <v/>
      </c>
      <c r="H3731">
        <f>ABS(G3731)</f>
        <v/>
      </c>
    </row>
    <row r="3732">
      <c r="A3732">
        <f>'03_DADOS_LIMPOS'!A3708</f>
        <v/>
      </c>
      <c r="B3732">
        <f>'03_DADOS_LIMPOS'!C3708</f>
        <v/>
      </c>
      <c r="C3732">
        <f>'03_DADOS_LIMPOS'!D3708</f>
        <v/>
      </c>
      <c r="D3732">
        <f>'03_DADOS_LIMPOS'!K3708</f>
        <v/>
      </c>
      <c r="E3732">
        <f>$B$8+$B$9*D3732</f>
        <v/>
      </c>
      <c r="F3732">
        <f>C3732-E3732</f>
        <v/>
      </c>
      <c r="G3732">
        <f>F3732/$B$11</f>
        <v/>
      </c>
      <c r="H3732">
        <f>ABS(G3732)</f>
        <v/>
      </c>
    </row>
    <row r="3733">
      <c r="A3733">
        <f>'03_DADOS_LIMPOS'!A3709</f>
        <v/>
      </c>
      <c r="B3733">
        <f>'03_DADOS_LIMPOS'!C3709</f>
        <v/>
      </c>
      <c r="C3733">
        <f>'03_DADOS_LIMPOS'!D3709</f>
        <v/>
      </c>
      <c r="D3733">
        <f>'03_DADOS_LIMPOS'!K3709</f>
        <v/>
      </c>
      <c r="E3733">
        <f>$B$8+$B$9*D3733</f>
        <v/>
      </c>
      <c r="F3733">
        <f>C3733-E3733</f>
        <v/>
      </c>
      <c r="G3733">
        <f>F3733/$B$11</f>
        <v/>
      </c>
      <c r="H3733">
        <f>ABS(G3733)</f>
        <v/>
      </c>
    </row>
    <row r="3734">
      <c r="A3734">
        <f>'03_DADOS_LIMPOS'!A3710</f>
        <v/>
      </c>
      <c r="B3734">
        <f>'03_DADOS_LIMPOS'!C3710</f>
        <v/>
      </c>
      <c r="C3734">
        <f>'03_DADOS_LIMPOS'!D3710</f>
        <v/>
      </c>
      <c r="D3734">
        <f>'03_DADOS_LIMPOS'!K3710</f>
        <v/>
      </c>
      <c r="E3734">
        <f>$B$8+$B$9*D3734</f>
        <v/>
      </c>
      <c r="F3734">
        <f>C3734-E3734</f>
        <v/>
      </c>
      <c r="G3734">
        <f>F3734/$B$11</f>
        <v/>
      </c>
      <c r="H3734">
        <f>ABS(G3734)</f>
        <v/>
      </c>
    </row>
    <row r="3735">
      <c r="A3735">
        <f>'03_DADOS_LIMPOS'!A3711</f>
        <v/>
      </c>
      <c r="B3735">
        <f>'03_DADOS_LIMPOS'!C3711</f>
        <v/>
      </c>
      <c r="C3735">
        <f>'03_DADOS_LIMPOS'!D3711</f>
        <v/>
      </c>
      <c r="D3735">
        <f>'03_DADOS_LIMPOS'!K3711</f>
        <v/>
      </c>
      <c r="E3735">
        <f>$B$8+$B$9*D3735</f>
        <v/>
      </c>
      <c r="F3735">
        <f>C3735-E3735</f>
        <v/>
      </c>
      <c r="G3735">
        <f>F3735/$B$11</f>
        <v/>
      </c>
      <c r="H3735">
        <f>ABS(G3735)</f>
        <v/>
      </c>
    </row>
    <row r="3736">
      <c r="A3736">
        <f>'03_DADOS_LIMPOS'!A3712</f>
        <v/>
      </c>
      <c r="B3736">
        <f>'03_DADOS_LIMPOS'!C3712</f>
        <v/>
      </c>
      <c r="C3736">
        <f>'03_DADOS_LIMPOS'!D3712</f>
        <v/>
      </c>
      <c r="D3736">
        <f>'03_DADOS_LIMPOS'!K3712</f>
        <v/>
      </c>
      <c r="E3736">
        <f>$B$8+$B$9*D3736</f>
        <v/>
      </c>
      <c r="F3736">
        <f>C3736-E3736</f>
        <v/>
      </c>
      <c r="G3736">
        <f>F3736/$B$11</f>
        <v/>
      </c>
      <c r="H3736">
        <f>ABS(G3736)</f>
        <v/>
      </c>
    </row>
    <row r="3737">
      <c r="A3737">
        <f>'03_DADOS_LIMPOS'!A3713</f>
        <v/>
      </c>
      <c r="B3737">
        <f>'03_DADOS_LIMPOS'!C3713</f>
        <v/>
      </c>
      <c r="C3737">
        <f>'03_DADOS_LIMPOS'!D3713</f>
        <v/>
      </c>
      <c r="D3737">
        <f>'03_DADOS_LIMPOS'!K3713</f>
        <v/>
      </c>
      <c r="E3737">
        <f>$B$8+$B$9*D3737</f>
        <v/>
      </c>
      <c r="F3737">
        <f>C3737-E3737</f>
        <v/>
      </c>
      <c r="G3737">
        <f>F3737/$B$11</f>
        <v/>
      </c>
      <c r="H3737">
        <f>ABS(G3737)</f>
        <v/>
      </c>
    </row>
    <row r="3738">
      <c r="A3738">
        <f>'03_DADOS_LIMPOS'!A3714</f>
        <v/>
      </c>
      <c r="B3738">
        <f>'03_DADOS_LIMPOS'!C3714</f>
        <v/>
      </c>
      <c r="C3738">
        <f>'03_DADOS_LIMPOS'!D3714</f>
        <v/>
      </c>
      <c r="D3738">
        <f>'03_DADOS_LIMPOS'!K3714</f>
        <v/>
      </c>
      <c r="E3738">
        <f>$B$8+$B$9*D3738</f>
        <v/>
      </c>
      <c r="F3738">
        <f>C3738-E3738</f>
        <v/>
      </c>
      <c r="G3738">
        <f>F3738/$B$11</f>
        <v/>
      </c>
      <c r="H3738">
        <f>ABS(G3738)</f>
        <v/>
      </c>
    </row>
    <row r="3739">
      <c r="A3739">
        <f>'03_DADOS_LIMPOS'!A3715</f>
        <v/>
      </c>
      <c r="B3739">
        <f>'03_DADOS_LIMPOS'!C3715</f>
        <v/>
      </c>
      <c r="C3739">
        <f>'03_DADOS_LIMPOS'!D3715</f>
        <v/>
      </c>
      <c r="D3739">
        <f>'03_DADOS_LIMPOS'!K3715</f>
        <v/>
      </c>
      <c r="E3739">
        <f>$B$8+$B$9*D3739</f>
        <v/>
      </c>
      <c r="F3739">
        <f>C3739-E3739</f>
        <v/>
      </c>
      <c r="G3739">
        <f>F3739/$B$11</f>
        <v/>
      </c>
      <c r="H3739">
        <f>ABS(G3739)</f>
        <v/>
      </c>
    </row>
    <row r="3740">
      <c r="A3740">
        <f>'03_DADOS_LIMPOS'!A3716</f>
        <v/>
      </c>
      <c r="B3740">
        <f>'03_DADOS_LIMPOS'!C3716</f>
        <v/>
      </c>
      <c r="C3740">
        <f>'03_DADOS_LIMPOS'!D3716</f>
        <v/>
      </c>
      <c r="D3740">
        <f>'03_DADOS_LIMPOS'!K3716</f>
        <v/>
      </c>
      <c r="E3740">
        <f>$B$8+$B$9*D3740</f>
        <v/>
      </c>
      <c r="F3740">
        <f>C3740-E3740</f>
        <v/>
      </c>
      <c r="G3740">
        <f>F3740/$B$11</f>
        <v/>
      </c>
      <c r="H3740">
        <f>ABS(G3740)</f>
        <v/>
      </c>
    </row>
    <row r="3741">
      <c r="A3741">
        <f>'03_DADOS_LIMPOS'!A3717</f>
        <v/>
      </c>
      <c r="B3741">
        <f>'03_DADOS_LIMPOS'!C3717</f>
        <v/>
      </c>
      <c r="C3741">
        <f>'03_DADOS_LIMPOS'!D3717</f>
        <v/>
      </c>
      <c r="D3741">
        <f>'03_DADOS_LIMPOS'!K3717</f>
        <v/>
      </c>
      <c r="E3741">
        <f>$B$8+$B$9*D3741</f>
        <v/>
      </c>
      <c r="F3741">
        <f>C3741-E3741</f>
        <v/>
      </c>
      <c r="G3741">
        <f>F3741/$B$11</f>
        <v/>
      </c>
      <c r="H3741">
        <f>ABS(G3741)</f>
        <v/>
      </c>
    </row>
    <row r="3742">
      <c r="A3742">
        <f>'03_DADOS_LIMPOS'!A3718</f>
        <v/>
      </c>
      <c r="B3742">
        <f>'03_DADOS_LIMPOS'!C3718</f>
        <v/>
      </c>
      <c r="C3742">
        <f>'03_DADOS_LIMPOS'!D3718</f>
        <v/>
      </c>
      <c r="D3742">
        <f>'03_DADOS_LIMPOS'!K3718</f>
        <v/>
      </c>
      <c r="E3742">
        <f>$B$8+$B$9*D3742</f>
        <v/>
      </c>
      <c r="F3742">
        <f>C3742-E3742</f>
        <v/>
      </c>
      <c r="G3742">
        <f>F3742/$B$11</f>
        <v/>
      </c>
      <c r="H3742">
        <f>ABS(G3742)</f>
        <v/>
      </c>
    </row>
    <row r="3743">
      <c r="A3743">
        <f>'03_DADOS_LIMPOS'!A3719</f>
        <v/>
      </c>
      <c r="B3743">
        <f>'03_DADOS_LIMPOS'!C3719</f>
        <v/>
      </c>
      <c r="C3743">
        <f>'03_DADOS_LIMPOS'!D3719</f>
        <v/>
      </c>
      <c r="D3743">
        <f>'03_DADOS_LIMPOS'!K3719</f>
        <v/>
      </c>
      <c r="E3743">
        <f>$B$8+$B$9*D3743</f>
        <v/>
      </c>
      <c r="F3743">
        <f>C3743-E3743</f>
        <v/>
      </c>
      <c r="G3743">
        <f>F3743/$B$11</f>
        <v/>
      </c>
      <c r="H3743">
        <f>ABS(G3743)</f>
        <v/>
      </c>
    </row>
    <row r="3744">
      <c r="A3744">
        <f>'03_DADOS_LIMPOS'!A3720</f>
        <v/>
      </c>
      <c r="B3744">
        <f>'03_DADOS_LIMPOS'!C3720</f>
        <v/>
      </c>
      <c r="C3744">
        <f>'03_DADOS_LIMPOS'!D3720</f>
        <v/>
      </c>
      <c r="D3744">
        <f>'03_DADOS_LIMPOS'!K3720</f>
        <v/>
      </c>
      <c r="E3744">
        <f>$B$8+$B$9*D3744</f>
        <v/>
      </c>
      <c r="F3744">
        <f>C3744-E3744</f>
        <v/>
      </c>
      <c r="G3744">
        <f>F3744/$B$11</f>
        <v/>
      </c>
      <c r="H3744">
        <f>ABS(G3744)</f>
        <v/>
      </c>
    </row>
    <row r="3745">
      <c r="A3745">
        <f>'03_DADOS_LIMPOS'!A3721</f>
        <v/>
      </c>
      <c r="B3745">
        <f>'03_DADOS_LIMPOS'!C3721</f>
        <v/>
      </c>
      <c r="C3745">
        <f>'03_DADOS_LIMPOS'!D3721</f>
        <v/>
      </c>
      <c r="D3745">
        <f>'03_DADOS_LIMPOS'!K3721</f>
        <v/>
      </c>
      <c r="E3745">
        <f>$B$8+$B$9*D3745</f>
        <v/>
      </c>
      <c r="F3745">
        <f>C3745-E3745</f>
        <v/>
      </c>
      <c r="G3745">
        <f>F3745/$B$11</f>
        <v/>
      </c>
      <c r="H3745">
        <f>ABS(G3745)</f>
        <v/>
      </c>
    </row>
    <row r="3746">
      <c r="A3746">
        <f>'03_DADOS_LIMPOS'!A3722</f>
        <v/>
      </c>
      <c r="B3746">
        <f>'03_DADOS_LIMPOS'!C3722</f>
        <v/>
      </c>
      <c r="C3746">
        <f>'03_DADOS_LIMPOS'!D3722</f>
        <v/>
      </c>
      <c r="D3746">
        <f>'03_DADOS_LIMPOS'!K3722</f>
        <v/>
      </c>
      <c r="E3746">
        <f>$B$8+$B$9*D3746</f>
        <v/>
      </c>
      <c r="F3746">
        <f>C3746-E3746</f>
        <v/>
      </c>
      <c r="G3746">
        <f>F3746/$B$11</f>
        <v/>
      </c>
      <c r="H3746">
        <f>ABS(G3746)</f>
        <v/>
      </c>
    </row>
    <row r="3747">
      <c r="A3747">
        <f>'03_DADOS_LIMPOS'!A3723</f>
        <v/>
      </c>
      <c r="B3747">
        <f>'03_DADOS_LIMPOS'!C3723</f>
        <v/>
      </c>
      <c r="C3747">
        <f>'03_DADOS_LIMPOS'!D3723</f>
        <v/>
      </c>
      <c r="D3747">
        <f>'03_DADOS_LIMPOS'!K3723</f>
        <v/>
      </c>
      <c r="E3747">
        <f>$B$8+$B$9*D3747</f>
        <v/>
      </c>
      <c r="F3747">
        <f>C3747-E3747</f>
        <v/>
      </c>
      <c r="G3747">
        <f>F3747/$B$11</f>
        <v/>
      </c>
      <c r="H3747">
        <f>ABS(G3747)</f>
        <v/>
      </c>
    </row>
    <row r="3748">
      <c r="A3748">
        <f>'03_DADOS_LIMPOS'!A3724</f>
        <v/>
      </c>
      <c r="B3748">
        <f>'03_DADOS_LIMPOS'!C3724</f>
        <v/>
      </c>
      <c r="C3748">
        <f>'03_DADOS_LIMPOS'!D3724</f>
        <v/>
      </c>
      <c r="D3748">
        <f>'03_DADOS_LIMPOS'!K3724</f>
        <v/>
      </c>
      <c r="E3748">
        <f>$B$8+$B$9*D3748</f>
        <v/>
      </c>
      <c r="F3748">
        <f>C3748-E3748</f>
        <v/>
      </c>
      <c r="G3748">
        <f>F3748/$B$11</f>
        <v/>
      </c>
      <c r="H3748">
        <f>ABS(G3748)</f>
        <v/>
      </c>
    </row>
    <row r="3749">
      <c r="A3749">
        <f>'03_DADOS_LIMPOS'!A3725</f>
        <v/>
      </c>
      <c r="B3749">
        <f>'03_DADOS_LIMPOS'!C3725</f>
        <v/>
      </c>
      <c r="C3749">
        <f>'03_DADOS_LIMPOS'!D3725</f>
        <v/>
      </c>
      <c r="D3749">
        <f>'03_DADOS_LIMPOS'!K3725</f>
        <v/>
      </c>
      <c r="E3749">
        <f>$B$8+$B$9*D3749</f>
        <v/>
      </c>
      <c r="F3749">
        <f>C3749-E3749</f>
        <v/>
      </c>
      <c r="G3749">
        <f>F3749/$B$11</f>
        <v/>
      </c>
      <c r="H3749">
        <f>ABS(G3749)</f>
        <v/>
      </c>
    </row>
    <row r="3750">
      <c r="A3750">
        <f>'03_DADOS_LIMPOS'!A3726</f>
        <v/>
      </c>
      <c r="B3750">
        <f>'03_DADOS_LIMPOS'!C3726</f>
        <v/>
      </c>
      <c r="C3750">
        <f>'03_DADOS_LIMPOS'!D3726</f>
        <v/>
      </c>
      <c r="D3750">
        <f>'03_DADOS_LIMPOS'!K3726</f>
        <v/>
      </c>
      <c r="E3750">
        <f>$B$8+$B$9*D3750</f>
        <v/>
      </c>
      <c r="F3750">
        <f>C3750-E3750</f>
        <v/>
      </c>
      <c r="G3750">
        <f>F3750/$B$11</f>
        <v/>
      </c>
      <c r="H3750">
        <f>ABS(G3750)</f>
        <v/>
      </c>
    </row>
    <row r="3751">
      <c r="A3751">
        <f>'03_DADOS_LIMPOS'!A3727</f>
        <v/>
      </c>
      <c r="B3751">
        <f>'03_DADOS_LIMPOS'!C3727</f>
        <v/>
      </c>
      <c r="C3751">
        <f>'03_DADOS_LIMPOS'!D3727</f>
        <v/>
      </c>
      <c r="D3751">
        <f>'03_DADOS_LIMPOS'!K3727</f>
        <v/>
      </c>
      <c r="E3751">
        <f>$B$8+$B$9*D3751</f>
        <v/>
      </c>
      <c r="F3751">
        <f>C3751-E3751</f>
        <v/>
      </c>
      <c r="G3751">
        <f>F3751/$B$11</f>
        <v/>
      </c>
      <c r="H3751">
        <f>ABS(G3751)</f>
        <v/>
      </c>
    </row>
    <row r="3752">
      <c r="A3752">
        <f>'03_DADOS_LIMPOS'!A3728</f>
        <v/>
      </c>
      <c r="B3752">
        <f>'03_DADOS_LIMPOS'!C3728</f>
        <v/>
      </c>
      <c r="C3752">
        <f>'03_DADOS_LIMPOS'!D3728</f>
        <v/>
      </c>
      <c r="D3752">
        <f>'03_DADOS_LIMPOS'!K3728</f>
        <v/>
      </c>
      <c r="E3752">
        <f>$B$8+$B$9*D3752</f>
        <v/>
      </c>
      <c r="F3752">
        <f>C3752-E3752</f>
        <v/>
      </c>
      <c r="G3752">
        <f>F3752/$B$11</f>
        <v/>
      </c>
      <c r="H3752">
        <f>ABS(G3752)</f>
        <v/>
      </c>
    </row>
    <row r="3753">
      <c r="A3753">
        <f>'03_DADOS_LIMPOS'!A3729</f>
        <v/>
      </c>
      <c r="B3753">
        <f>'03_DADOS_LIMPOS'!C3729</f>
        <v/>
      </c>
      <c r="C3753">
        <f>'03_DADOS_LIMPOS'!D3729</f>
        <v/>
      </c>
      <c r="D3753">
        <f>'03_DADOS_LIMPOS'!K3729</f>
        <v/>
      </c>
      <c r="E3753">
        <f>$B$8+$B$9*D3753</f>
        <v/>
      </c>
      <c r="F3753">
        <f>C3753-E3753</f>
        <v/>
      </c>
      <c r="G3753">
        <f>F3753/$B$11</f>
        <v/>
      </c>
      <c r="H3753">
        <f>ABS(G3753)</f>
        <v/>
      </c>
    </row>
    <row r="3754">
      <c r="A3754">
        <f>'03_DADOS_LIMPOS'!A3730</f>
        <v/>
      </c>
      <c r="B3754">
        <f>'03_DADOS_LIMPOS'!C3730</f>
        <v/>
      </c>
      <c r="C3754">
        <f>'03_DADOS_LIMPOS'!D3730</f>
        <v/>
      </c>
      <c r="D3754">
        <f>'03_DADOS_LIMPOS'!K3730</f>
        <v/>
      </c>
      <c r="E3754">
        <f>$B$8+$B$9*D3754</f>
        <v/>
      </c>
      <c r="F3754">
        <f>C3754-E3754</f>
        <v/>
      </c>
      <c r="G3754">
        <f>F3754/$B$11</f>
        <v/>
      </c>
      <c r="H3754">
        <f>ABS(G3754)</f>
        <v/>
      </c>
    </row>
    <row r="3755">
      <c r="A3755">
        <f>'03_DADOS_LIMPOS'!A3731</f>
        <v/>
      </c>
      <c r="B3755">
        <f>'03_DADOS_LIMPOS'!C3731</f>
        <v/>
      </c>
      <c r="C3755">
        <f>'03_DADOS_LIMPOS'!D3731</f>
        <v/>
      </c>
      <c r="D3755">
        <f>'03_DADOS_LIMPOS'!K3731</f>
        <v/>
      </c>
      <c r="E3755">
        <f>$B$8+$B$9*D3755</f>
        <v/>
      </c>
      <c r="F3755">
        <f>C3755-E3755</f>
        <v/>
      </c>
      <c r="G3755">
        <f>F3755/$B$11</f>
        <v/>
      </c>
      <c r="H3755">
        <f>ABS(G3755)</f>
        <v/>
      </c>
    </row>
    <row r="3756">
      <c r="A3756">
        <f>'03_DADOS_LIMPOS'!A3732</f>
        <v/>
      </c>
      <c r="B3756">
        <f>'03_DADOS_LIMPOS'!C3732</f>
        <v/>
      </c>
      <c r="C3756">
        <f>'03_DADOS_LIMPOS'!D3732</f>
        <v/>
      </c>
      <c r="D3756">
        <f>'03_DADOS_LIMPOS'!K3732</f>
        <v/>
      </c>
      <c r="E3756">
        <f>$B$8+$B$9*D3756</f>
        <v/>
      </c>
      <c r="F3756">
        <f>C3756-E3756</f>
        <v/>
      </c>
      <c r="G3756">
        <f>F3756/$B$11</f>
        <v/>
      </c>
      <c r="H3756">
        <f>ABS(G3756)</f>
        <v/>
      </c>
    </row>
    <row r="3757">
      <c r="A3757">
        <f>'03_DADOS_LIMPOS'!A3733</f>
        <v/>
      </c>
      <c r="B3757">
        <f>'03_DADOS_LIMPOS'!C3733</f>
        <v/>
      </c>
      <c r="C3757">
        <f>'03_DADOS_LIMPOS'!D3733</f>
        <v/>
      </c>
      <c r="D3757">
        <f>'03_DADOS_LIMPOS'!K3733</f>
        <v/>
      </c>
      <c r="E3757">
        <f>$B$8+$B$9*D3757</f>
        <v/>
      </c>
      <c r="F3757">
        <f>C3757-E3757</f>
        <v/>
      </c>
      <c r="G3757">
        <f>F3757/$B$11</f>
        <v/>
      </c>
      <c r="H3757">
        <f>ABS(G3757)</f>
        <v/>
      </c>
    </row>
    <row r="3758">
      <c r="A3758">
        <f>'03_DADOS_LIMPOS'!A3734</f>
        <v/>
      </c>
      <c r="B3758">
        <f>'03_DADOS_LIMPOS'!C3734</f>
        <v/>
      </c>
      <c r="C3758">
        <f>'03_DADOS_LIMPOS'!D3734</f>
        <v/>
      </c>
      <c r="D3758">
        <f>'03_DADOS_LIMPOS'!K3734</f>
        <v/>
      </c>
      <c r="E3758">
        <f>$B$8+$B$9*D3758</f>
        <v/>
      </c>
      <c r="F3758">
        <f>C3758-E3758</f>
        <v/>
      </c>
      <c r="G3758">
        <f>F3758/$B$11</f>
        <v/>
      </c>
      <c r="H3758">
        <f>ABS(G3758)</f>
        <v/>
      </c>
    </row>
    <row r="3759">
      <c r="A3759">
        <f>'03_DADOS_LIMPOS'!A3735</f>
        <v/>
      </c>
      <c r="B3759">
        <f>'03_DADOS_LIMPOS'!C3735</f>
        <v/>
      </c>
      <c r="C3759">
        <f>'03_DADOS_LIMPOS'!D3735</f>
        <v/>
      </c>
      <c r="D3759">
        <f>'03_DADOS_LIMPOS'!K3735</f>
        <v/>
      </c>
      <c r="E3759">
        <f>$B$8+$B$9*D3759</f>
        <v/>
      </c>
      <c r="F3759">
        <f>C3759-E3759</f>
        <v/>
      </c>
      <c r="G3759">
        <f>F3759/$B$11</f>
        <v/>
      </c>
      <c r="H3759">
        <f>ABS(G3759)</f>
        <v/>
      </c>
    </row>
    <row r="3760">
      <c r="A3760">
        <f>'03_DADOS_LIMPOS'!A3736</f>
        <v/>
      </c>
      <c r="B3760">
        <f>'03_DADOS_LIMPOS'!C3736</f>
        <v/>
      </c>
      <c r="C3760">
        <f>'03_DADOS_LIMPOS'!D3736</f>
        <v/>
      </c>
      <c r="D3760">
        <f>'03_DADOS_LIMPOS'!K3736</f>
        <v/>
      </c>
      <c r="E3760">
        <f>$B$8+$B$9*D3760</f>
        <v/>
      </c>
      <c r="F3760">
        <f>C3760-E3760</f>
        <v/>
      </c>
      <c r="G3760">
        <f>F3760/$B$11</f>
        <v/>
      </c>
      <c r="H3760">
        <f>ABS(G3760)</f>
        <v/>
      </c>
    </row>
    <row r="3761">
      <c r="A3761">
        <f>'03_DADOS_LIMPOS'!A3737</f>
        <v/>
      </c>
      <c r="B3761">
        <f>'03_DADOS_LIMPOS'!C3737</f>
        <v/>
      </c>
      <c r="C3761">
        <f>'03_DADOS_LIMPOS'!D3737</f>
        <v/>
      </c>
      <c r="D3761">
        <f>'03_DADOS_LIMPOS'!K3737</f>
        <v/>
      </c>
      <c r="E3761">
        <f>$B$8+$B$9*D3761</f>
        <v/>
      </c>
      <c r="F3761">
        <f>C3761-E3761</f>
        <v/>
      </c>
      <c r="G3761">
        <f>F3761/$B$11</f>
        <v/>
      </c>
      <c r="H3761">
        <f>ABS(G3761)</f>
        <v/>
      </c>
    </row>
    <row r="3762">
      <c r="A3762">
        <f>'03_DADOS_LIMPOS'!A3738</f>
        <v/>
      </c>
      <c r="B3762">
        <f>'03_DADOS_LIMPOS'!C3738</f>
        <v/>
      </c>
      <c r="C3762">
        <f>'03_DADOS_LIMPOS'!D3738</f>
        <v/>
      </c>
      <c r="D3762">
        <f>'03_DADOS_LIMPOS'!K3738</f>
        <v/>
      </c>
      <c r="E3762">
        <f>$B$8+$B$9*D3762</f>
        <v/>
      </c>
      <c r="F3762">
        <f>C3762-E3762</f>
        <v/>
      </c>
      <c r="G3762">
        <f>F3762/$B$11</f>
        <v/>
      </c>
      <c r="H3762">
        <f>ABS(G3762)</f>
        <v/>
      </c>
    </row>
    <row r="3763">
      <c r="A3763">
        <f>'03_DADOS_LIMPOS'!A3739</f>
        <v/>
      </c>
      <c r="B3763">
        <f>'03_DADOS_LIMPOS'!C3739</f>
        <v/>
      </c>
      <c r="C3763">
        <f>'03_DADOS_LIMPOS'!D3739</f>
        <v/>
      </c>
      <c r="D3763">
        <f>'03_DADOS_LIMPOS'!K3739</f>
        <v/>
      </c>
      <c r="E3763">
        <f>$B$8+$B$9*D3763</f>
        <v/>
      </c>
      <c r="F3763">
        <f>C3763-E3763</f>
        <v/>
      </c>
      <c r="G3763">
        <f>F3763/$B$11</f>
        <v/>
      </c>
      <c r="H3763">
        <f>ABS(G3763)</f>
        <v/>
      </c>
    </row>
    <row r="3764">
      <c r="A3764">
        <f>'03_DADOS_LIMPOS'!A3740</f>
        <v/>
      </c>
      <c r="B3764">
        <f>'03_DADOS_LIMPOS'!C3740</f>
        <v/>
      </c>
      <c r="C3764">
        <f>'03_DADOS_LIMPOS'!D3740</f>
        <v/>
      </c>
      <c r="D3764">
        <f>'03_DADOS_LIMPOS'!K3740</f>
        <v/>
      </c>
      <c r="E3764">
        <f>$B$8+$B$9*D3764</f>
        <v/>
      </c>
      <c r="F3764">
        <f>C3764-E3764</f>
        <v/>
      </c>
      <c r="G3764">
        <f>F3764/$B$11</f>
        <v/>
      </c>
      <c r="H3764">
        <f>ABS(G3764)</f>
        <v/>
      </c>
    </row>
    <row r="3765">
      <c r="A3765">
        <f>'03_DADOS_LIMPOS'!A3741</f>
        <v/>
      </c>
      <c r="B3765">
        <f>'03_DADOS_LIMPOS'!C3741</f>
        <v/>
      </c>
      <c r="C3765">
        <f>'03_DADOS_LIMPOS'!D3741</f>
        <v/>
      </c>
      <c r="D3765">
        <f>'03_DADOS_LIMPOS'!K3741</f>
        <v/>
      </c>
      <c r="E3765">
        <f>$B$8+$B$9*D3765</f>
        <v/>
      </c>
      <c r="F3765">
        <f>C3765-E3765</f>
        <v/>
      </c>
      <c r="G3765">
        <f>F3765/$B$11</f>
        <v/>
      </c>
      <c r="H3765">
        <f>ABS(G3765)</f>
        <v/>
      </c>
    </row>
    <row r="3766">
      <c r="A3766">
        <f>'03_DADOS_LIMPOS'!A3742</f>
        <v/>
      </c>
      <c r="B3766">
        <f>'03_DADOS_LIMPOS'!C3742</f>
        <v/>
      </c>
      <c r="C3766">
        <f>'03_DADOS_LIMPOS'!D3742</f>
        <v/>
      </c>
      <c r="D3766">
        <f>'03_DADOS_LIMPOS'!K3742</f>
        <v/>
      </c>
      <c r="E3766">
        <f>$B$8+$B$9*D3766</f>
        <v/>
      </c>
      <c r="F3766">
        <f>C3766-E3766</f>
        <v/>
      </c>
      <c r="G3766">
        <f>F3766/$B$11</f>
        <v/>
      </c>
      <c r="H3766">
        <f>ABS(G3766)</f>
        <v/>
      </c>
    </row>
    <row r="3767">
      <c r="A3767">
        <f>'03_DADOS_LIMPOS'!A3743</f>
        <v/>
      </c>
      <c r="B3767">
        <f>'03_DADOS_LIMPOS'!C3743</f>
        <v/>
      </c>
      <c r="C3767">
        <f>'03_DADOS_LIMPOS'!D3743</f>
        <v/>
      </c>
      <c r="D3767">
        <f>'03_DADOS_LIMPOS'!K3743</f>
        <v/>
      </c>
      <c r="E3767">
        <f>$B$8+$B$9*D3767</f>
        <v/>
      </c>
      <c r="F3767">
        <f>C3767-E3767</f>
        <v/>
      </c>
      <c r="G3767">
        <f>F3767/$B$11</f>
        <v/>
      </c>
      <c r="H3767">
        <f>ABS(G3767)</f>
        <v/>
      </c>
    </row>
    <row r="3768">
      <c r="A3768">
        <f>'03_DADOS_LIMPOS'!A3744</f>
        <v/>
      </c>
      <c r="B3768">
        <f>'03_DADOS_LIMPOS'!C3744</f>
        <v/>
      </c>
      <c r="C3768">
        <f>'03_DADOS_LIMPOS'!D3744</f>
        <v/>
      </c>
      <c r="D3768">
        <f>'03_DADOS_LIMPOS'!K3744</f>
        <v/>
      </c>
      <c r="E3768">
        <f>$B$8+$B$9*D3768</f>
        <v/>
      </c>
      <c r="F3768">
        <f>C3768-E3768</f>
        <v/>
      </c>
      <c r="G3768">
        <f>F3768/$B$11</f>
        <v/>
      </c>
      <c r="H3768">
        <f>ABS(G3768)</f>
        <v/>
      </c>
    </row>
    <row r="3769">
      <c r="A3769">
        <f>'03_DADOS_LIMPOS'!A3745</f>
        <v/>
      </c>
      <c r="B3769">
        <f>'03_DADOS_LIMPOS'!C3745</f>
        <v/>
      </c>
      <c r="C3769">
        <f>'03_DADOS_LIMPOS'!D3745</f>
        <v/>
      </c>
      <c r="D3769">
        <f>'03_DADOS_LIMPOS'!K3745</f>
        <v/>
      </c>
      <c r="E3769">
        <f>$B$8+$B$9*D3769</f>
        <v/>
      </c>
      <c r="F3769">
        <f>C3769-E3769</f>
        <v/>
      </c>
      <c r="G3769">
        <f>F3769/$B$11</f>
        <v/>
      </c>
      <c r="H3769">
        <f>ABS(G3769)</f>
        <v/>
      </c>
    </row>
    <row r="3770">
      <c r="A3770">
        <f>'03_DADOS_LIMPOS'!A3746</f>
        <v/>
      </c>
      <c r="B3770">
        <f>'03_DADOS_LIMPOS'!C3746</f>
        <v/>
      </c>
      <c r="C3770">
        <f>'03_DADOS_LIMPOS'!D3746</f>
        <v/>
      </c>
      <c r="D3770">
        <f>'03_DADOS_LIMPOS'!K3746</f>
        <v/>
      </c>
      <c r="E3770">
        <f>$B$8+$B$9*D3770</f>
        <v/>
      </c>
      <c r="F3770">
        <f>C3770-E3770</f>
        <v/>
      </c>
      <c r="G3770">
        <f>F3770/$B$11</f>
        <v/>
      </c>
      <c r="H3770">
        <f>ABS(G3770)</f>
        <v/>
      </c>
    </row>
    <row r="3771">
      <c r="A3771">
        <f>'03_DADOS_LIMPOS'!A3747</f>
        <v/>
      </c>
      <c r="B3771">
        <f>'03_DADOS_LIMPOS'!C3747</f>
        <v/>
      </c>
      <c r="C3771">
        <f>'03_DADOS_LIMPOS'!D3747</f>
        <v/>
      </c>
      <c r="D3771">
        <f>'03_DADOS_LIMPOS'!K3747</f>
        <v/>
      </c>
      <c r="E3771">
        <f>$B$8+$B$9*D3771</f>
        <v/>
      </c>
      <c r="F3771">
        <f>C3771-E3771</f>
        <v/>
      </c>
      <c r="G3771">
        <f>F3771/$B$11</f>
        <v/>
      </c>
      <c r="H3771">
        <f>ABS(G3771)</f>
        <v/>
      </c>
    </row>
    <row r="3772">
      <c r="A3772">
        <f>'03_DADOS_LIMPOS'!A3748</f>
        <v/>
      </c>
      <c r="B3772">
        <f>'03_DADOS_LIMPOS'!C3748</f>
        <v/>
      </c>
      <c r="C3772">
        <f>'03_DADOS_LIMPOS'!D3748</f>
        <v/>
      </c>
      <c r="D3772">
        <f>'03_DADOS_LIMPOS'!K3748</f>
        <v/>
      </c>
      <c r="E3772">
        <f>$B$8+$B$9*D3772</f>
        <v/>
      </c>
      <c r="F3772">
        <f>C3772-E3772</f>
        <v/>
      </c>
      <c r="G3772">
        <f>F3772/$B$11</f>
        <v/>
      </c>
      <c r="H3772">
        <f>ABS(G3772)</f>
        <v/>
      </c>
    </row>
    <row r="3773">
      <c r="A3773">
        <f>'03_DADOS_LIMPOS'!A3749</f>
        <v/>
      </c>
      <c r="B3773">
        <f>'03_DADOS_LIMPOS'!C3749</f>
        <v/>
      </c>
      <c r="C3773">
        <f>'03_DADOS_LIMPOS'!D3749</f>
        <v/>
      </c>
      <c r="D3773">
        <f>'03_DADOS_LIMPOS'!K3749</f>
        <v/>
      </c>
      <c r="E3773">
        <f>$B$8+$B$9*D3773</f>
        <v/>
      </c>
      <c r="F3773">
        <f>C3773-E3773</f>
        <v/>
      </c>
      <c r="G3773">
        <f>F3773/$B$11</f>
        <v/>
      </c>
      <c r="H3773">
        <f>ABS(G3773)</f>
        <v/>
      </c>
    </row>
    <row r="3774">
      <c r="A3774">
        <f>'03_DADOS_LIMPOS'!A3750</f>
        <v/>
      </c>
      <c r="B3774">
        <f>'03_DADOS_LIMPOS'!C3750</f>
        <v/>
      </c>
      <c r="C3774">
        <f>'03_DADOS_LIMPOS'!D3750</f>
        <v/>
      </c>
      <c r="D3774">
        <f>'03_DADOS_LIMPOS'!K3750</f>
        <v/>
      </c>
      <c r="E3774">
        <f>$B$8+$B$9*D3774</f>
        <v/>
      </c>
      <c r="F3774">
        <f>C3774-E3774</f>
        <v/>
      </c>
      <c r="G3774">
        <f>F3774/$B$11</f>
        <v/>
      </c>
      <c r="H3774">
        <f>ABS(G3774)</f>
        <v/>
      </c>
    </row>
    <row r="3775">
      <c r="A3775">
        <f>'03_DADOS_LIMPOS'!A3751</f>
        <v/>
      </c>
      <c r="B3775">
        <f>'03_DADOS_LIMPOS'!C3751</f>
        <v/>
      </c>
      <c r="C3775">
        <f>'03_DADOS_LIMPOS'!D3751</f>
        <v/>
      </c>
      <c r="D3775">
        <f>'03_DADOS_LIMPOS'!K3751</f>
        <v/>
      </c>
      <c r="E3775">
        <f>$B$8+$B$9*D3775</f>
        <v/>
      </c>
      <c r="F3775">
        <f>C3775-E3775</f>
        <v/>
      </c>
      <c r="G3775">
        <f>F3775/$B$11</f>
        <v/>
      </c>
      <c r="H3775">
        <f>ABS(G3775)</f>
        <v/>
      </c>
    </row>
    <row r="3776">
      <c r="A3776">
        <f>'03_DADOS_LIMPOS'!A3752</f>
        <v/>
      </c>
      <c r="B3776">
        <f>'03_DADOS_LIMPOS'!C3752</f>
        <v/>
      </c>
      <c r="C3776">
        <f>'03_DADOS_LIMPOS'!D3752</f>
        <v/>
      </c>
      <c r="D3776">
        <f>'03_DADOS_LIMPOS'!K3752</f>
        <v/>
      </c>
      <c r="E3776">
        <f>$B$8+$B$9*D3776</f>
        <v/>
      </c>
      <c r="F3776">
        <f>C3776-E3776</f>
        <v/>
      </c>
      <c r="G3776">
        <f>F3776/$B$11</f>
        <v/>
      </c>
      <c r="H3776">
        <f>ABS(G3776)</f>
        <v/>
      </c>
    </row>
    <row r="3777">
      <c r="A3777">
        <f>'03_DADOS_LIMPOS'!A3753</f>
        <v/>
      </c>
      <c r="B3777">
        <f>'03_DADOS_LIMPOS'!C3753</f>
        <v/>
      </c>
      <c r="C3777">
        <f>'03_DADOS_LIMPOS'!D3753</f>
        <v/>
      </c>
      <c r="D3777">
        <f>'03_DADOS_LIMPOS'!K3753</f>
        <v/>
      </c>
      <c r="E3777">
        <f>$B$8+$B$9*D3777</f>
        <v/>
      </c>
      <c r="F3777">
        <f>C3777-E3777</f>
        <v/>
      </c>
      <c r="G3777">
        <f>F3777/$B$11</f>
        <v/>
      </c>
      <c r="H3777">
        <f>ABS(G3777)</f>
        <v/>
      </c>
    </row>
    <row r="3778">
      <c r="A3778">
        <f>'03_DADOS_LIMPOS'!A3754</f>
        <v/>
      </c>
      <c r="B3778">
        <f>'03_DADOS_LIMPOS'!C3754</f>
        <v/>
      </c>
      <c r="C3778">
        <f>'03_DADOS_LIMPOS'!D3754</f>
        <v/>
      </c>
      <c r="D3778">
        <f>'03_DADOS_LIMPOS'!K3754</f>
        <v/>
      </c>
      <c r="E3778">
        <f>$B$8+$B$9*D3778</f>
        <v/>
      </c>
      <c r="F3778">
        <f>C3778-E3778</f>
        <v/>
      </c>
      <c r="G3778">
        <f>F3778/$B$11</f>
        <v/>
      </c>
      <c r="H3778">
        <f>ABS(G3778)</f>
        <v/>
      </c>
    </row>
    <row r="3779">
      <c r="A3779">
        <f>'03_DADOS_LIMPOS'!A3755</f>
        <v/>
      </c>
      <c r="B3779">
        <f>'03_DADOS_LIMPOS'!C3755</f>
        <v/>
      </c>
      <c r="C3779">
        <f>'03_DADOS_LIMPOS'!D3755</f>
        <v/>
      </c>
      <c r="D3779">
        <f>'03_DADOS_LIMPOS'!K3755</f>
        <v/>
      </c>
      <c r="E3779">
        <f>$B$8+$B$9*D3779</f>
        <v/>
      </c>
      <c r="F3779">
        <f>C3779-E3779</f>
        <v/>
      </c>
      <c r="G3779">
        <f>F3779/$B$11</f>
        <v/>
      </c>
      <c r="H3779">
        <f>ABS(G3779)</f>
        <v/>
      </c>
    </row>
    <row r="3780">
      <c r="A3780">
        <f>'03_DADOS_LIMPOS'!A3756</f>
        <v/>
      </c>
      <c r="B3780">
        <f>'03_DADOS_LIMPOS'!C3756</f>
        <v/>
      </c>
      <c r="C3780">
        <f>'03_DADOS_LIMPOS'!D3756</f>
        <v/>
      </c>
      <c r="D3780">
        <f>'03_DADOS_LIMPOS'!K3756</f>
        <v/>
      </c>
      <c r="E3780">
        <f>$B$8+$B$9*D3780</f>
        <v/>
      </c>
      <c r="F3780">
        <f>C3780-E3780</f>
        <v/>
      </c>
      <c r="G3780">
        <f>F3780/$B$11</f>
        <v/>
      </c>
      <c r="H3780">
        <f>ABS(G3780)</f>
        <v/>
      </c>
    </row>
    <row r="3781">
      <c r="A3781">
        <f>'03_DADOS_LIMPOS'!A3757</f>
        <v/>
      </c>
      <c r="B3781">
        <f>'03_DADOS_LIMPOS'!C3757</f>
        <v/>
      </c>
      <c r="C3781">
        <f>'03_DADOS_LIMPOS'!D3757</f>
        <v/>
      </c>
      <c r="D3781">
        <f>'03_DADOS_LIMPOS'!K3757</f>
        <v/>
      </c>
      <c r="E3781">
        <f>$B$8+$B$9*D3781</f>
        <v/>
      </c>
      <c r="F3781">
        <f>C3781-E3781</f>
        <v/>
      </c>
      <c r="G3781">
        <f>F3781/$B$11</f>
        <v/>
      </c>
      <c r="H3781">
        <f>ABS(G3781)</f>
        <v/>
      </c>
    </row>
    <row r="3782">
      <c r="A3782">
        <f>'03_DADOS_LIMPOS'!A3758</f>
        <v/>
      </c>
      <c r="B3782">
        <f>'03_DADOS_LIMPOS'!C3758</f>
        <v/>
      </c>
      <c r="C3782">
        <f>'03_DADOS_LIMPOS'!D3758</f>
        <v/>
      </c>
      <c r="D3782">
        <f>'03_DADOS_LIMPOS'!K3758</f>
        <v/>
      </c>
      <c r="E3782">
        <f>$B$8+$B$9*D3782</f>
        <v/>
      </c>
      <c r="F3782">
        <f>C3782-E3782</f>
        <v/>
      </c>
      <c r="G3782">
        <f>F3782/$B$11</f>
        <v/>
      </c>
      <c r="H3782">
        <f>ABS(G3782)</f>
        <v/>
      </c>
    </row>
    <row r="3783">
      <c r="A3783">
        <f>'03_DADOS_LIMPOS'!A3759</f>
        <v/>
      </c>
      <c r="B3783">
        <f>'03_DADOS_LIMPOS'!C3759</f>
        <v/>
      </c>
      <c r="C3783">
        <f>'03_DADOS_LIMPOS'!D3759</f>
        <v/>
      </c>
      <c r="D3783">
        <f>'03_DADOS_LIMPOS'!K3759</f>
        <v/>
      </c>
      <c r="E3783">
        <f>$B$8+$B$9*D3783</f>
        <v/>
      </c>
      <c r="F3783">
        <f>C3783-E3783</f>
        <v/>
      </c>
      <c r="G3783">
        <f>F3783/$B$11</f>
        <v/>
      </c>
      <c r="H3783">
        <f>ABS(G3783)</f>
        <v/>
      </c>
    </row>
    <row r="3784">
      <c r="A3784">
        <f>'03_DADOS_LIMPOS'!A3760</f>
        <v/>
      </c>
      <c r="B3784">
        <f>'03_DADOS_LIMPOS'!C3760</f>
        <v/>
      </c>
      <c r="C3784">
        <f>'03_DADOS_LIMPOS'!D3760</f>
        <v/>
      </c>
      <c r="D3784">
        <f>'03_DADOS_LIMPOS'!K3760</f>
        <v/>
      </c>
      <c r="E3784">
        <f>$B$8+$B$9*D3784</f>
        <v/>
      </c>
      <c r="F3784">
        <f>C3784-E3784</f>
        <v/>
      </c>
      <c r="G3784">
        <f>F3784/$B$11</f>
        <v/>
      </c>
      <c r="H3784">
        <f>ABS(G3784)</f>
        <v/>
      </c>
    </row>
    <row r="3785">
      <c r="A3785">
        <f>'03_DADOS_LIMPOS'!A3761</f>
        <v/>
      </c>
      <c r="B3785">
        <f>'03_DADOS_LIMPOS'!C3761</f>
        <v/>
      </c>
      <c r="C3785">
        <f>'03_DADOS_LIMPOS'!D3761</f>
        <v/>
      </c>
      <c r="D3785">
        <f>'03_DADOS_LIMPOS'!K3761</f>
        <v/>
      </c>
      <c r="E3785">
        <f>$B$8+$B$9*D3785</f>
        <v/>
      </c>
      <c r="F3785">
        <f>C3785-E3785</f>
        <v/>
      </c>
      <c r="G3785">
        <f>F3785/$B$11</f>
        <v/>
      </c>
      <c r="H3785">
        <f>ABS(G3785)</f>
        <v/>
      </c>
    </row>
    <row r="3786">
      <c r="A3786">
        <f>'03_DADOS_LIMPOS'!A3762</f>
        <v/>
      </c>
      <c r="B3786">
        <f>'03_DADOS_LIMPOS'!C3762</f>
        <v/>
      </c>
      <c r="C3786">
        <f>'03_DADOS_LIMPOS'!D3762</f>
        <v/>
      </c>
      <c r="D3786">
        <f>'03_DADOS_LIMPOS'!K3762</f>
        <v/>
      </c>
      <c r="E3786">
        <f>$B$8+$B$9*D3786</f>
        <v/>
      </c>
      <c r="F3786">
        <f>C3786-E3786</f>
        <v/>
      </c>
      <c r="G3786">
        <f>F3786/$B$11</f>
        <v/>
      </c>
      <c r="H3786">
        <f>ABS(G3786)</f>
        <v/>
      </c>
    </row>
    <row r="3787">
      <c r="A3787">
        <f>'03_DADOS_LIMPOS'!A3763</f>
        <v/>
      </c>
      <c r="B3787">
        <f>'03_DADOS_LIMPOS'!C3763</f>
        <v/>
      </c>
      <c r="C3787">
        <f>'03_DADOS_LIMPOS'!D3763</f>
        <v/>
      </c>
      <c r="D3787">
        <f>'03_DADOS_LIMPOS'!K3763</f>
        <v/>
      </c>
      <c r="E3787">
        <f>$B$8+$B$9*D3787</f>
        <v/>
      </c>
      <c r="F3787">
        <f>C3787-E3787</f>
        <v/>
      </c>
      <c r="G3787">
        <f>F3787/$B$11</f>
        <v/>
      </c>
      <c r="H3787">
        <f>ABS(G3787)</f>
        <v/>
      </c>
    </row>
    <row r="3788">
      <c r="A3788">
        <f>'03_DADOS_LIMPOS'!A3764</f>
        <v/>
      </c>
      <c r="B3788">
        <f>'03_DADOS_LIMPOS'!C3764</f>
        <v/>
      </c>
      <c r="C3788">
        <f>'03_DADOS_LIMPOS'!D3764</f>
        <v/>
      </c>
      <c r="D3788">
        <f>'03_DADOS_LIMPOS'!K3764</f>
        <v/>
      </c>
      <c r="E3788">
        <f>$B$8+$B$9*D3788</f>
        <v/>
      </c>
      <c r="F3788">
        <f>C3788-E3788</f>
        <v/>
      </c>
      <c r="G3788">
        <f>F3788/$B$11</f>
        <v/>
      </c>
      <c r="H3788">
        <f>ABS(G3788)</f>
        <v/>
      </c>
    </row>
    <row r="3789">
      <c r="A3789">
        <f>'03_DADOS_LIMPOS'!A3765</f>
        <v/>
      </c>
      <c r="B3789">
        <f>'03_DADOS_LIMPOS'!C3765</f>
        <v/>
      </c>
      <c r="C3789">
        <f>'03_DADOS_LIMPOS'!D3765</f>
        <v/>
      </c>
      <c r="D3789">
        <f>'03_DADOS_LIMPOS'!K3765</f>
        <v/>
      </c>
      <c r="E3789">
        <f>$B$8+$B$9*D3789</f>
        <v/>
      </c>
      <c r="F3789">
        <f>C3789-E3789</f>
        <v/>
      </c>
      <c r="G3789">
        <f>F3789/$B$11</f>
        <v/>
      </c>
      <c r="H3789">
        <f>ABS(G3789)</f>
        <v/>
      </c>
    </row>
    <row r="3790">
      <c r="A3790">
        <f>'03_DADOS_LIMPOS'!A3766</f>
        <v/>
      </c>
      <c r="B3790">
        <f>'03_DADOS_LIMPOS'!C3766</f>
        <v/>
      </c>
      <c r="C3790">
        <f>'03_DADOS_LIMPOS'!D3766</f>
        <v/>
      </c>
      <c r="D3790">
        <f>'03_DADOS_LIMPOS'!K3766</f>
        <v/>
      </c>
      <c r="E3790">
        <f>$B$8+$B$9*D3790</f>
        <v/>
      </c>
      <c r="F3790">
        <f>C3790-E3790</f>
        <v/>
      </c>
      <c r="G3790">
        <f>F3790/$B$11</f>
        <v/>
      </c>
      <c r="H3790">
        <f>ABS(G3790)</f>
        <v/>
      </c>
    </row>
    <row r="3791">
      <c r="A3791">
        <f>'03_DADOS_LIMPOS'!A3767</f>
        <v/>
      </c>
      <c r="B3791">
        <f>'03_DADOS_LIMPOS'!C3767</f>
        <v/>
      </c>
      <c r="C3791">
        <f>'03_DADOS_LIMPOS'!D3767</f>
        <v/>
      </c>
      <c r="D3791">
        <f>'03_DADOS_LIMPOS'!K3767</f>
        <v/>
      </c>
      <c r="E3791">
        <f>$B$8+$B$9*D3791</f>
        <v/>
      </c>
      <c r="F3791">
        <f>C3791-E3791</f>
        <v/>
      </c>
      <c r="G3791">
        <f>F3791/$B$11</f>
        <v/>
      </c>
      <c r="H3791">
        <f>ABS(G3791)</f>
        <v/>
      </c>
    </row>
    <row r="3792">
      <c r="A3792">
        <f>'03_DADOS_LIMPOS'!A3768</f>
        <v/>
      </c>
      <c r="B3792">
        <f>'03_DADOS_LIMPOS'!C3768</f>
        <v/>
      </c>
      <c r="C3792">
        <f>'03_DADOS_LIMPOS'!D3768</f>
        <v/>
      </c>
      <c r="D3792">
        <f>'03_DADOS_LIMPOS'!K3768</f>
        <v/>
      </c>
      <c r="E3792">
        <f>$B$8+$B$9*D3792</f>
        <v/>
      </c>
      <c r="F3792">
        <f>C3792-E3792</f>
        <v/>
      </c>
      <c r="G3792">
        <f>F3792/$B$11</f>
        <v/>
      </c>
      <c r="H3792">
        <f>ABS(G3792)</f>
        <v/>
      </c>
    </row>
    <row r="3793">
      <c r="A3793">
        <f>'03_DADOS_LIMPOS'!A3769</f>
        <v/>
      </c>
      <c r="B3793">
        <f>'03_DADOS_LIMPOS'!C3769</f>
        <v/>
      </c>
      <c r="C3793">
        <f>'03_DADOS_LIMPOS'!D3769</f>
        <v/>
      </c>
      <c r="D3793">
        <f>'03_DADOS_LIMPOS'!K3769</f>
        <v/>
      </c>
      <c r="E3793">
        <f>$B$8+$B$9*D3793</f>
        <v/>
      </c>
      <c r="F3793">
        <f>C3793-E3793</f>
        <v/>
      </c>
      <c r="G3793">
        <f>F3793/$B$11</f>
        <v/>
      </c>
      <c r="H3793">
        <f>ABS(G3793)</f>
        <v/>
      </c>
    </row>
    <row r="3794">
      <c r="A3794">
        <f>'03_DADOS_LIMPOS'!A3770</f>
        <v/>
      </c>
      <c r="B3794">
        <f>'03_DADOS_LIMPOS'!C3770</f>
        <v/>
      </c>
      <c r="C3794">
        <f>'03_DADOS_LIMPOS'!D3770</f>
        <v/>
      </c>
      <c r="D3794">
        <f>'03_DADOS_LIMPOS'!K3770</f>
        <v/>
      </c>
      <c r="E3794">
        <f>$B$8+$B$9*D3794</f>
        <v/>
      </c>
      <c r="F3794">
        <f>C3794-E3794</f>
        <v/>
      </c>
      <c r="G3794">
        <f>F3794/$B$11</f>
        <v/>
      </c>
      <c r="H3794">
        <f>ABS(G3794)</f>
        <v/>
      </c>
    </row>
    <row r="3795">
      <c r="A3795">
        <f>'03_DADOS_LIMPOS'!A3771</f>
        <v/>
      </c>
      <c r="B3795">
        <f>'03_DADOS_LIMPOS'!C3771</f>
        <v/>
      </c>
      <c r="C3795">
        <f>'03_DADOS_LIMPOS'!D3771</f>
        <v/>
      </c>
      <c r="D3795">
        <f>'03_DADOS_LIMPOS'!K3771</f>
        <v/>
      </c>
      <c r="E3795">
        <f>$B$8+$B$9*D3795</f>
        <v/>
      </c>
      <c r="F3795">
        <f>C3795-E3795</f>
        <v/>
      </c>
      <c r="G3795">
        <f>F3795/$B$11</f>
        <v/>
      </c>
      <c r="H3795">
        <f>ABS(G3795)</f>
        <v/>
      </c>
    </row>
    <row r="3796">
      <c r="A3796">
        <f>'03_DADOS_LIMPOS'!A3772</f>
        <v/>
      </c>
      <c r="B3796">
        <f>'03_DADOS_LIMPOS'!C3772</f>
        <v/>
      </c>
      <c r="C3796">
        <f>'03_DADOS_LIMPOS'!D3772</f>
        <v/>
      </c>
      <c r="D3796">
        <f>'03_DADOS_LIMPOS'!K3772</f>
        <v/>
      </c>
      <c r="E3796">
        <f>$B$8+$B$9*D3796</f>
        <v/>
      </c>
      <c r="F3796">
        <f>C3796-E3796</f>
        <v/>
      </c>
      <c r="G3796">
        <f>F3796/$B$11</f>
        <v/>
      </c>
      <c r="H3796">
        <f>ABS(G3796)</f>
        <v/>
      </c>
    </row>
    <row r="3797">
      <c r="A3797">
        <f>'03_DADOS_LIMPOS'!A3773</f>
        <v/>
      </c>
      <c r="B3797">
        <f>'03_DADOS_LIMPOS'!C3773</f>
        <v/>
      </c>
      <c r="C3797">
        <f>'03_DADOS_LIMPOS'!D3773</f>
        <v/>
      </c>
      <c r="D3797">
        <f>'03_DADOS_LIMPOS'!K3773</f>
        <v/>
      </c>
      <c r="E3797">
        <f>$B$8+$B$9*D3797</f>
        <v/>
      </c>
      <c r="F3797">
        <f>C3797-E3797</f>
        <v/>
      </c>
      <c r="G3797">
        <f>F3797/$B$11</f>
        <v/>
      </c>
      <c r="H3797">
        <f>ABS(G3797)</f>
        <v/>
      </c>
    </row>
    <row r="3798">
      <c r="A3798">
        <f>'03_DADOS_LIMPOS'!A3774</f>
        <v/>
      </c>
      <c r="B3798">
        <f>'03_DADOS_LIMPOS'!C3774</f>
        <v/>
      </c>
      <c r="C3798">
        <f>'03_DADOS_LIMPOS'!D3774</f>
        <v/>
      </c>
      <c r="D3798">
        <f>'03_DADOS_LIMPOS'!K3774</f>
        <v/>
      </c>
      <c r="E3798">
        <f>$B$8+$B$9*D3798</f>
        <v/>
      </c>
      <c r="F3798">
        <f>C3798-E3798</f>
        <v/>
      </c>
      <c r="G3798">
        <f>F3798/$B$11</f>
        <v/>
      </c>
      <c r="H3798">
        <f>ABS(G3798)</f>
        <v/>
      </c>
    </row>
    <row r="3799">
      <c r="A3799">
        <f>'03_DADOS_LIMPOS'!A3775</f>
        <v/>
      </c>
      <c r="B3799">
        <f>'03_DADOS_LIMPOS'!C3775</f>
        <v/>
      </c>
      <c r="C3799">
        <f>'03_DADOS_LIMPOS'!D3775</f>
        <v/>
      </c>
      <c r="D3799">
        <f>'03_DADOS_LIMPOS'!K3775</f>
        <v/>
      </c>
      <c r="E3799">
        <f>$B$8+$B$9*D3799</f>
        <v/>
      </c>
      <c r="F3799">
        <f>C3799-E3799</f>
        <v/>
      </c>
      <c r="G3799">
        <f>F3799/$B$11</f>
        <v/>
      </c>
      <c r="H3799">
        <f>ABS(G3799)</f>
        <v/>
      </c>
    </row>
    <row r="3800">
      <c r="A3800">
        <f>'03_DADOS_LIMPOS'!A3776</f>
        <v/>
      </c>
      <c r="B3800">
        <f>'03_DADOS_LIMPOS'!C3776</f>
        <v/>
      </c>
      <c r="C3800">
        <f>'03_DADOS_LIMPOS'!D3776</f>
        <v/>
      </c>
      <c r="D3800">
        <f>'03_DADOS_LIMPOS'!K3776</f>
        <v/>
      </c>
      <c r="E3800">
        <f>$B$8+$B$9*D3800</f>
        <v/>
      </c>
      <c r="F3800">
        <f>C3800-E3800</f>
        <v/>
      </c>
      <c r="G3800">
        <f>F3800/$B$11</f>
        <v/>
      </c>
      <c r="H3800">
        <f>ABS(G3800)</f>
        <v/>
      </c>
    </row>
    <row r="3801">
      <c r="A3801">
        <f>'03_DADOS_LIMPOS'!A3777</f>
        <v/>
      </c>
      <c r="B3801">
        <f>'03_DADOS_LIMPOS'!C3777</f>
        <v/>
      </c>
      <c r="C3801">
        <f>'03_DADOS_LIMPOS'!D3777</f>
        <v/>
      </c>
      <c r="D3801">
        <f>'03_DADOS_LIMPOS'!K3777</f>
        <v/>
      </c>
      <c r="E3801">
        <f>$B$8+$B$9*D3801</f>
        <v/>
      </c>
      <c r="F3801">
        <f>C3801-E3801</f>
        <v/>
      </c>
      <c r="G3801">
        <f>F3801/$B$11</f>
        <v/>
      </c>
      <c r="H3801">
        <f>ABS(G3801)</f>
        <v/>
      </c>
    </row>
    <row r="3802">
      <c r="A3802">
        <f>'03_DADOS_LIMPOS'!A3778</f>
        <v/>
      </c>
      <c r="B3802">
        <f>'03_DADOS_LIMPOS'!C3778</f>
        <v/>
      </c>
      <c r="C3802">
        <f>'03_DADOS_LIMPOS'!D3778</f>
        <v/>
      </c>
      <c r="D3802">
        <f>'03_DADOS_LIMPOS'!K3778</f>
        <v/>
      </c>
      <c r="E3802">
        <f>$B$8+$B$9*D3802</f>
        <v/>
      </c>
      <c r="F3802">
        <f>C3802-E3802</f>
        <v/>
      </c>
      <c r="G3802">
        <f>F3802/$B$11</f>
        <v/>
      </c>
      <c r="H3802">
        <f>ABS(G3802)</f>
        <v/>
      </c>
    </row>
    <row r="3803">
      <c r="A3803">
        <f>'03_DADOS_LIMPOS'!A3779</f>
        <v/>
      </c>
      <c r="B3803">
        <f>'03_DADOS_LIMPOS'!C3779</f>
        <v/>
      </c>
      <c r="C3803">
        <f>'03_DADOS_LIMPOS'!D3779</f>
        <v/>
      </c>
      <c r="D3803">
        <f>'03_DADOS_LIMPOS'!K3779</f>
        <v/>
      </c>
      <c r="E3803">
        <f>$B$8+$B$9*D3803</f>
        <v/>
      </c>
      <c r="F3803">
        <f>C3803-E3803</f>
        <v/>
      </c>
      <c r="G3803">
        <f>F3803/$B$11</f>
        <v/>
      </c>
      <c r="H3803">
        <f>ABS(G3803)</f>
        <v/>
      </c>
    </row>
    <row r="3804">
      <c r="A3804">
        <f>'03_DADOS_LIMPOS'!A3780</f>
        <v/>
      </c>
      <c r="B3804">
        <f>'03_DADOS_LIMPOS'!C3780</f>
        <v/>
      </c>
      <c r="C3804">
        <f>'03_DADOS_LIMPOS'!D3780</f>
        <v/>
      </c>
      <c r="D3804">
        <f>'03_DADOS_LIMPOS'!K3780</f>
        <v/>
      </c>
      <c r="E3804">
        <f>$B$8+$B$9*D3804</f>
        <v/>
      </c>
      <c r="F3804">
        <f>C3804-E3804</f>
        <v/>
      </c>
      <c r="G3804">
        <f>F3804/$B$11</f>
        <v/>
      </c>
      <c r="H3804">
        <f>ABS(G3804)</f>
        <v/>
      </c>
    </row>
    <row r="3805">
      <c r="A3805">
        <f>'03_DADOS_LIMPOS'!A3781</f>
        <v/>
      </c>
      <c r="B3805">
        <f>'03_DADOS_LIMPOS'!C3781</f>
        <v/>
      </c>
      <c r="C3805">
        <f>'03_DADOS_LIMPOS'!D3781</f>
        <v/>
      </c>
      <c r="D3805">
        <f>'03_DADOS_LIMPOS'!K3781</f>
        <v/>
      </c>
      <c r="E3805">
        <f>$B$8+$B$9*D3805</f>
        <v/>
      </c>
      <c r="F3805">
        <f>C3805-E3805</f>
        <v/>
      </c>
      <c r="G3805">
        <f>F3805/$B$11</f>
        <v/>
      </c>
      <c r="H3805">
        <f>ABS(G3805)</f>
        <v/>
      </c>
    </row>
    <row r="3806">
      <c r="A3806">
        <f>'03_DADOS_LIMPOS'!A3782</f>
        <v/>
      </c>
      <c r="B3806">
        <f>'03_DADOS_LIMPOS'!C3782</f>
        <v/>
      </c>
      <c r="C3806">
        <f>'03_DADOS_LIMPOS'!D3782</f>
        <v/>
      </c>
      <c r="D3806">
        <f>'03_DADOS_LIMPOS'!K3782</f>
        <v/>
      </c>
      <c r="E3806">
        <f>$B$8+$B$9*D3806</f>
        <v/>
      </c>
      <c r="F3806">
        <f>C3806-E3806</f>
        <v/>
      </c>
      <c r="G3806">
        <f>F3806/$B$11</f>
        <v/>
      </c>
      <c r="H3806">
        <f>ABS(G3806)</f>
        <v/>
      </c>
    </row>
    <row r="3807">
      <c r="A3807">
        <f>'03_DADOS_LIMPOS'!A3783</f>
        <v/>
      </c>
      <c r="B3807">
        <f>'03_DADOS_LIMPOS'!C3783</f>
        <v/>
      </c>
      <c r="C3807">
        <f>'03_DADOS_LIMPOS'!D3783</f>
        <v/>
      </c>
      <c r="D3807">
        <f>'03_DADOS_LIMPOS'!K3783</f>
        <v/>
      </c>
      <c r="E3807">
        <f>$B$8+$B$9*D3807</f>
        <v/>
      </c>
      <c r="F3807">
        <f>C3807-E3807</f>
        <v/>
      </c>
      <c r="G3807">
        <f>F3807/$B$11</f>
        <v/>
      </c>
      <c r="H3807">
        <f>ABS(G3807)</f>
        <v/>
      </c>
    </row>
    <row r="3808">
      <c r="A3808">
        <f>'03_DADOS_LIMPOS'!A3784</f>
        <v/>
      </c>
      <c r="B3808">
        <f>'03_DADOS_LIMPOS'!C3784</f>
        <v/>
      </c>
      <c r="C3808">
        <f>'03_DADOS_LIMPOS'!D3784</f>
        <v/>
      </c>
      <c r="D3808">
        <f>'03_DADOS_LIMPOS'!K3784</f>
        <v/>
      </c>
      <c r="E3808">
        <f>$B$8+$B$9*D3808</f>
        <v/>
      </c>
      <c r="F3808">
        <f>C3808-E3808</f>
        <v/>
      </c>
      <c r="G3808">
        <f>F3808/$B$11</f>
        <v/>
      </c>
      <c r="H3808">
        <f>ABS(G3808)</f>
        <v/>
      </c>
    </row>
    <row r="3809">
      <c r="A3809">
        <f>'03_DADOS_LIMPOS'!A3785</f>
        <v/>
      </c>
      <c r="B3809">
        <f>'03_DADOS_LIMPOS'!C3785</f>
        <v/>
      </c>
      <c r="C3809">
        <f>'03_DADOS_LIMPOS'!D3785</f>
        <v/>
      </c>
      <c r="D3809">
        <f>'03_DADOS_LIMPOS'!K3785</f>
        <v/>
      </c>
      <c r="E3809">
        <f>$B$8+$B$9*D3809</f>
        <v/>
      </c>
      <c r="F3809">
        <f>C3809-E3809</f>
        <v/>
      </c>
      <c r="G3809">
        <f>F3809/$B$11</f>
        <v/>
      </c>
      <c r="H3809">
        <f>ABS(G3809)</f>
        <v/>
      </c>
    </row>
    <row r="3810">
      <c r="A3810">
        <f>'03_DADOS_LIMPOS'!A3786</f>
        <v/>
      </c>
      <c r="B3810">
        <f>'03_DADOS_LIMPOS'!C3786</f>
        <v/>
      </c>
      <c r="C3810">
        <f>'03_DADOS_LIMPOS'!D3786</f>
        <v/>
      </c>
      <c r="D3810">
        <f>'03_DADOS_LIMPOS'!K3786</f>
        <v/>
      </c>
      <c r="E3810">
        <f>$B$8+$B$9*D3810</f>
        <v/>
      </c>
      <c r="F3810">
        <f>C3810-E3810</f>
        <v/>
      </c>
      <c r="G3810">
        <f>F3810/$B$11</f>
        <v/>
      </c>
      <c r="H3810">
        <f>ABS(G3810)</f>
        <v/>
      </c>
    </row>
    <row r="3811">
      <c r="A3811">
        <f>'03_DADOS_LIMPOS'!A3787</f>
        <v/>
      </c>
      <c r="B3811">
        <f>'03_DADOS_LIMPOS'!C3787</f>
        <v/>
      </c>
      <c r="C3811">
        <f>'03_DADOS_LIMPOS'!D3787</f>
        <v/>
      </c>
      <c r="D3811">
        <f>'03_DADOS_LIMPOS'!K3787</f>
        <v/>
      </c>
      <c r="E3811">
        <f>$B$8+$B$9*D3811</f>
        <v/>
      </c>
      <c r="F3811">
        <f>C3811-E3811</f>
        <v/>
      </c>
      <c r="G3811">
        <f>F3811/$B$11</f>
        <v/>
      </c>
      <c r="H3811">
        <f>ABS(G3811)</f>
        <v/>
      </c>
    </row>
    <row r="3812">
      <c r="A3812">
        <f>'03_DADOS_LIMPOS'!A3788</f>
        <v/>
      </c>
      <c r="B3812">
        <f>'03_DADOS_LIMPOS'!C3788</f>
        <v/>
      </c>
      <c r="C3812">
        <f>'03_DADOS_LIMPOS'!D3788</f>
        <v/>
      </c>
      <c r="D3812">
        <f>'03_DADOS_LIMPOS'!K3788</f>
        <v/>
      </c>
      <c r="E3812">
        <f>$B$8+$B$9*D3812</f>
        <v/>
      </c>
      <c r="F3812">
        <f>C3812-E3812</f>
        <v/>
      </c>
      <c r="G3812">
        <f>F3812/$B$11</f>
        <v/>
      </c>
      <c r="H3812">
        <f>ABS(G3812)</f>
        <v/>
      </c>
    </row>
    <row r="3813">
      <c r="A3813">
        <f>'03_DADOS_LIMPOS'!A3789</f>
        <v/>
      </c>
      <c r="B3813">
        <f>'03_DADOS_LIMPOS'!C3789</f>
        <v/>
      </c>
      <c r="C3813">
        <f>'03_DADOS_LIMPOS'!D3789</f>
        <v/>
      </c>
      <c r="D3813">
        <f>'03_DADOS_LIMPOS'!K3789</f>
        <v/>
      </c>
      <c r="E3813">
        <f>$B$8+$B$9*D3813</f>
        <v/>
      </c>
      <c r="F3813">
        <f>C3813-E3813</f>
        <v/>
      </c>
      <c r="G3813">
        <f>F3813/$B$11</f>
        <v/>
      </c>
      <c r="H3813">
        <f>ABS(G3813)</f>
        <v/>
      </c>
    </row>
    <row r="3814">
      <c r="A3814">
        <f>'03_DADOS_LIMPOS'!A3790</f>
        <v/>
      </c>
      <c r="B3814">
        <f>'03_DADOS_LIMPOS'!C3790</f>
        <v/>
      </c>
      <c r="C3814">
        <f>'03_DADOS_LIMPOS'!D3790</f>
        <v/>
      </c>
      <c r="D3814">
        <f>'03_DADOS_LIMPOS'!K3790</f>
        <v/>
      </c>
      <c r="E3814">
        <f>$B$8+$B$9*D3814</f>
        <v/>
      </c>
      <c r="F3814">
        <f>C3814-E3814</f>
        <v/>
      </c>
      <c r="G3814">
        <f>F3814/$B$11</f>
        <v/>
      </c>
      <c r="H3814">
        <f>ABS(G3814)</f>
        <v/>
      </c>
    </row>
    <row r="3815">
      <c r="A3815">
        <f>'03_DADOS_LIMPOS'!A3791</f>
        <v/>
      </c>
      <c r="B3815">
        <f>'03_DADOS_LIMPOS'!C3791</f>
        <v/>
      </c>
      <c r="C3815">
        <f>'03_DADOS_LIMPOS'!D3791</f>
        <v/>
      </c>
      <c r="D3815">
        <f>'03_DADOS_LIMPOS'!K3791</f>
        <v/>
      </c>
      <c r="E3815">
        <f>$B$8+$B$9*D3815</f>
        <v/>
      </c>
      <c r="F3815">
        <f>C3815-E3815</f>
        <v/>
      </c>
      <c r="G3815">
        <f>F3815/$B$11</f>
        <v/>
      </c>
      <c r="H3815">
        <f>ABS(G3815)</f>
        <v/>
      </c>
    </row>
    <row r="3816">
      <c r="A3816">
        <f>'03_DADOS_LIMPOS'!A3792</f>
        <v/>
      </c>
      <c r="B3816">
        <f>'03_DADOS_LIMPOS'!C3792</f>
        <v/>
      </c>
      <c r="C3816">
        <f>'03_DADOS_LIMPOS'!D3792</f>
        <v/>
      </c>
      <c r="D3816">
        <f>'03_DADOS_LIMPOS'!K3792</f>
        <v/>
      </c>
      <c r="E3816">
        <f>$B$8+$B$9*D3816</f>
        <v/>
      </c>
      <c r="F3816">
        <f>C3816-E3816</f>
        <v/>
      </c>
      <c r="G3816">
        <f>F3816/$B$11</f>
        <v/>
      </c>
      <c r="H3816">
        <f>ABS(G3816)</f>
        <v/>
      </c>
    </row>
    <row r="3817">
      <c r="A3817">
        <f>'03_DADOS_LIMPOS'!A3793</f>
        <v/>
      </c>
      <c r="B3817">
        <f>'03_DADOS_LIMPOS'!C3793</f>
        <v/>
      </c>
      <c r="C3817">
        <f>'03_DADOS_LIMPOS'!D3793</f>
        <v/>
      </c>
      <c r="D3817">
        <f>'03_DADOS_LIMPOS'!K3793</f>
        <v/>
      </c>
      <c r="E3817">
        <f>$B$8+$B$9*D3817</f>
        <v/>
      </c>
      <c r="F3817">
        <f>C3817-E3817</f>
        <v/>
      </c>
      <c r="G3817">
        <f>F3817/$B$11</f>
        <v/>
      </c>
      <c r="H3817">
        <f>ABS(G3817)</f>
        <v/>
      </c>
    </row>
    <row r="3818">
      <c r="A3818">
        <f>'03_DADOS_LIMPOS'!A3794</f>
        <v/>
      </c>
      <c r="B3818">
        <f>'03_DADOS_LIMPOS'!C3794</f>
        <v/>
      </c>
      <c r="C3818">
        <f>'03_DADOS_LIMPOS'!D3794</f>
        <v/>
      </c>
      <c r="D3818">
        <f>'03_DADOS_LIMPOS'!K3794</f>
        <v/>
      </c>
      <c r="E3818">
        <f>$B$8+$B$9*D3818</f>
        <v/>
      </c>
      <c r="F3818">
        <f>C3818-E3818</f>
        <v/>
      </c>
      <c r="G3818">
        <f>F3818/$B$11</f>
        <v/>
      </c>
      <c r="H3818">
        <f>ABS(G3818)</f>
        <v/>
      </c>
    </row>
    <row r="3819">
      <c r="A3819">
        <f>'03_DADOS_LIMPOS'!A3795</f>
        <v/>
      </c>
      <c r="B3819">
        <f>'03_DADOS_LIMPOS'!C3795</f>
        <v/>
      </c>
      <c r="C3819">
        <f>'03_DADOS_LIMPOS'!D3795</f>
        <v/>
      </c>
      <c r="D3819">
        <f>'03_DADOS_LIMPOS'!K3795</f>
        <v/>
      </c>
      <c r="E3819">
        <f>$B$8+$B$9*D3819</f>
        <v/>
      </c>
      <c r="F3819">
        <f>C3819-E3819</f>
        <v/>
      </c>
      <c r="G3819">
        <f>F3819/$B$11</f>
        <v/>
      </c>
      <c r="H3819">
        <f>ABS(G3819)</f>
        <v/>
      </c>
    </row>
    <row r="3820">
      <c r="A3820">
        <f>'03_DADOS_LIMPOS'!A3796</f>
        <v/>
      </c>
      <c r="B3820">
        <f>'03_DADOS_LIMPOS'!C3796</f>
        <v/>
      </c>
      <c r="C3820">
        <f>'03_DADOS_LIMPOS'!D3796</f>
        <v/>
      </c>
      <c r="D3820">
        <f>'03_DADOS_LIMPOS'!K3796</f>
        <v/>
      </c>
      <c r="E3820">
        <f>$B$8+$B$9*D3820</f>
        <v/>
      </c>
      <c r="F3820">
        <f>C3820-E3820</f>
        <v/>
      </c>
      <c r="G3820">
        <f>F3820/$B$11</f>
        <v/>
      </c>
      <c r="H3820">
        <f>ABS(G3820)</f>
        <v/>
      </c>
    </row>
    <row r="3821">
      <c r="A3821">
        <f>'03_DADOS_LIMPOS'!A3797</f>
        <v/>
      </c>
      <c r="B3821">
        <f>'03_DADOS_LIMPOS'!C3797</f>
        <v/>
      </c>
      <c r="C3821">
        <f>'03_DADOS_LIMPOS'!D3797</f>
        <v/>
      </c>
      <c r="D3821">
        <f>'03_DADOS_LIMPOS'!K3797</f>
        <v/>
      </c>
      <c r="E3821">
        <f>$B$8+$B$9*D3821</f>
        <v/>
      </c>
      <c r="F3821">
        <f>C3821-E3821</f>
        <v/>
      </c>
      <c r="G3821">
        <f>F3821/$B$11</f>
        <v/>
      </c>
      <c r="H3821">
        <f>ABS(G3821)</f>
        <v/>
      </c>
    </row>
    <row r="3822">
      <c r="A3822">
        <f>'03_DADOS_LIMPOS'!A3798</f>
        <v/>
      </c>
      <c r="B3822">
        <f>'03_DADOS_LIMPOS'!C3798</f>
        <v/>
      </c>
      <c r="C3822">
        <f>'03_DADOS_LIMPOS'!D3798</f>
        <v/>
      </c>
      <c r="D3822">
        <f>'03_DADOS_LIMPOS'!K3798</f>
        <v/>
      </c>
      <c r="E3822">
        <f>$B$8+$B$9*D3822</f>
        <v/>
      </c>
      <c r="F3822">
        <f>C3822-E3822</f>
        <v/>
      </c>
      <c r="G3822">
        <f>F3822/$B$11</f>
        <v/>
      </c>
      <c r="H3822">
        <f>ABS(G3822)</f>
        <v/>
      </c>
    </row>
    <row r="3823">
      <c r="A3823">
        <f>'03_DADOS_LIMPOS'!A3799</f>
        <v/>
      </c>
      <c r="B3823">
        <f>'03_DADOS_LIMPOS'!C3799</f>
        <v/>
      </c>
      <c r="C3823">
        <f>'03_DADOS_LIMPOS'!D3799</f>
        <v/>
      </c>
      <c r="D3823">
        <f>'03_DADOS_LIMPOS'!K3799</f>
        <v/>
      </c>
      <c r="E3823">
        <f>$B$8+$B$9*D3823</f>
        <v/>
      </c>
      <c r="F3823">
        <f>C3823-E3823</f>
        <v/>
      </c>
      <c r="G3823">
        <f>F3823/$B$11</f>
        <v/>
      </c>
      <c r="H3823">
        <f>ABS(G3823)</f>
        <v/>
      </c>
    </row>
    <row r="3824">
      <c r="A3824">
        <f>'03_DADOS_LIMPOS'!A3800</f>
        <v/>
      </c>
      <c r="B3824">
        <f>'03_DADOS_LIMPOS'!C3800</f>
        <v/>
      </c>
      <c r="C3824">
        <f>'03_DADOS_LIMPOS'!D3800</f>
        <v/>
      </c>
      <c r="D3824">
        <f>'03_DADOS_LIMPOS'!K3800</f>
        <v/>
      </c>
      <c r="E3824">
        <f>$B$8+$B$9*D3824</f>
        <v/>
      </c>
      <c r="F3824">
        <f>C3824-E3824</f>
        <v/>
      </c>
      <c r="G3824">
        <f>F3824/$B$11</f>
        <v/>
      </c>
      <c r="H3824">
        <f>ABS(G3824)</f>
        <v/>
      </c>
    </row>
    <row r="3825">
      <c r="A3825">
        <f>'03_DADOS_LIMPOS'!A3801</f>
        <v/>
      </c>
      <c r="B3825">
        <f>'03_DADOS_LIMPOS'!C3801</f>
        <v/>
      </c>
      <c r="C3825">
        <f>'03_DADOS_LIMPOS'!D3801</f>
        <v/>
      </c>
      <c r="D3825">
        <f>'03_DADOS_LIMPOS'!K3801</f>
        <v/>
      </c>
      <c r="E3825">
        <f>$B$8+$B$9*D3825</f>
        <v/>
      </c>
      <c r="F3825">
        <f>C3825-E3825</f>
        <v/>
      </c>
      <c r="G3825">
        <f>F3825/$B$11</f>
        <v/>
      </c>
      <c r="H3825">
        <f>ABS(G3825)</f>
        <v/>
      </c>
    </row>
    <row r="3826">
      <c r="A3826">
        <f>'03_DADOS_LIMPOS'!A3802</f>
        <v/>
      </c>
      <c r="B3826">
        <f>'03_DADOS_LIMPOS'!C3802</f>
        <v/>
      </c>
      <c r="C3826">
        <f>'03_DADOS_LIMPOS'!D3802</f>
        <v/>
      </c>
      <c r="D3826">
        <f>'03_DADOS_LIMPOS'!K3802</f>
        <v/>
      </c>
      <c r="E3826">
        <f>$B$8+$B$9*D3826</f>
        <v/>
      </c>
      <c r="F3826">
        <f>C3826-E3826</f>
        <v/>
      </c>
      <c r="G3826">
        <f>F3826/$B$11</f>
        <v/>
      </c>
      <c r="H3826">
        <f>ABS(G3826)</f>
        <v/>
      </c>
    </row>
    <row r="3827">
      <c r="A3827">
        <f>'03_DADOS_LIMPOS'!A3803</f>
        <v/>
      </c>
      <c r="B3827">
        <f>'03_DADOS_LIMPOS'!C3803</f>
        <v/>
      </c>
      <c r="C3827">
        <f>'03_DADOS_LIMPOS'!D3803</f>
        <v/>
      </c>
      <c r="D3827">
        <f>'03_DADOS_LIMPOS'!K3803</f>
        <v/>
      </c>
      <c r="E3827">
        <f>$B$8+$B$9*D3827</f>
        <v/>
      </c>
      <c r="F3827">
        <f>C3827-E3827</f>
        <v/>
      </c>
      <c r="G3827">
        <f>F3827/$B$11</f>
        <v/>
      </c>
      <c r="H3827">
        <f>ABS(G3827)</f>
        <v/>
      </c>
    </row>
    <row r="3828">
      <c r="A3828">
        <f>'03_DADOS_LIMPOS'!A3804</f>
        <v/>
      </c>
      <c r="B3828">
        <f>'03_DADOS_LIMPOS'!C3804</f>
        <v/>
      </c>
      <c r="C3828">
        <f>'03_DADOS_LIMPOS'!D3804</f>
        <v/>
      </c>
      <c r="D3828">
        <f>'03_DADOS_LIMPOS'!K3804</f>
        <v/>
      </c>
      <c r="E3828">
        <f>$B$8+$B$9*D3828</f>
        <v/>
      </c>
      <c r="F3828">
        <f>C3828-E3828</f>
        <v/>
      </c>
      <c r="G3828">
        <f>F3828/$B$11</f>
        <v/>
      </c>
      <c r="H3828">
        <f>ABS(G3828)</f>
        <v/>
      </c>
    </row>
    <row r="3829">
      <c r="A3829">
        <f>'03_DADOS_LIMPOS'!A3805</f>
        <v/>
      </c>
      <c r="B3829">
        <f>'03_DADOS_LIMPOS'!C3805</f>
        <v/>
      </c>
      <c r="C3829">
        <f>'03_DADOS_LIMPOS'!D3805</f>
        <v/>
      </c>
      <c r="D3829">
        <f>'03_DADOS_LIMPOS'!K3805</f>
        <v/>
      </c>
      <c r="E3829">
        <f>$B$8+$B$9*D3829</f>
        <v/>
      </c>
      <c r="F3829">
        <f>C3829-E3829</f>
        <v/>
      </c>
      <c r="G3829">
        <f>F3829/$B$11</f>
        <v/>
      </c>
      <c r="H3829">
        <f>ABS(G3829)</f>
        <v/>
      </c>
    </row>
    <row r="3830">
      <c r="A3830">
        <f>'03_DADOS_LIMPOS'!A3806</f>
        <v/>
      </c>
      <c r="B3830">
        <f>'03_DADOS_LIMPOS'!C3806</f>
        <v/>
      </c>
      <c r="C3830">
        <f>'03_DADOS_LIMPOS'!D3806</f>
        <v/>
      </c>
      <c r="D3830">
        <f>'03_DADOS_LIMPOS'!K3806</f>
        <v/>
      </c>
      <c r="E3830">
        <f>$B$8+$B$9*D3830</f>
        <v/>
      </c>
      <c r="F3830">
        <f>C3830-E3830</f>
        <v/>
      </c>
      <c r="G3830">
        <f>F3830/$B$11</f>
        <v/>
      </c>
      <c r="H3830">
        <f>ABS(G3830)</f>
        <v/>
      </c>
    </row>
    <row r="3831">
      <c r="A3831">
        <f>'03_DADOS_LIMPOS'!A3807</f>
        <v/>
      </c>
      <c r="B3831">
        <f>'03_DADOS_LIMPOS'!C3807</f>
        <v/>
      </c>
      <c r="C3831">
        <f>'03_DADOS_LIMPOS'!D3807</f>
        <v/>
      </c>
      <c r="D3831">
        <f>'03_DADOS_LIMPOS'!K3807</f>
        <v/>
      </c>
      <c r="E3831">
        <f>$B$8+$B$9*D3831</f>
        <v/>
      </c>
      <c r="F3831">
        <f>C3831-E3831</f>
        <v/>
      </c>
      <c r="G3831">
        <f>F3831/$B$11</f>
        <v/>
      </c>
      <c r="H3831">
        <f>ABS(G3831)</f>
        <v/>
      </c>
    </row>
    <row r="3832">
      <c r="A3832">
        <f>'03_DADOS_LIMPOS'!A3808</f>
        <v/>
      </c>
      <c r="B3832">
        <f>'03_DADOS_LIMPOS'!C3808</f>
        <v/>
      </c>
      <c r="C3832">
        <f>'03_DADOS_LIMPOS'!D3808</f>
        <v/>
      </c>
      <c r="D3832">
        <f>'03_DADOS_LIMPOS'!K3808</f>
        <v/>
      </c>
      <c r="E3832">
        <f>$B$8+$B$9*D3832</f>
        <v/>
      </c>
      <c r="F3832">
        <f>C3832-E3832</f>
        <v/>
      </c>
      <c r="G3832">
        <f>F3832/$B$11</f>
        <v/>
      </c>
      <c r="H3832">
        <f>ABS(G3832)</f>
        <v/>
      </c>
    </row>
    <row r="3833">
      <c r="A3833">
        <f>'03_DADOS_LIMPOS'!A3809</f>
        <v/>
      </c>
      <c r="B3833">
        <f>'03_DADOS_LIMPOS'!C3809</f>
        <v/>
      </c>
      <c r="C3833">
        <f>'03_DADOS_LIMPOS'!D3809</f>
        <v/>
      </c>
      <c r="D3833">
        <f>'03_DADOS_LIMPOS'!K3809</f>
        <v/>
      </c>
      <c r="E3833">
        <f>$B$8+$B$9*D3833</f>
        <v/>
      </c>
      <c r="F3833">
        <f>C3833-E3833</f>
        <v/>
      </c>
      <c r="G3833">
        <f>F3833/$B$11</f>
        <v/>
      </c>
      <c r="H3833">
        <f>ABS(G3833)</f>
        <v/>
      </c>
    </row>
    <row r="3834">
      <c r="A3834">
        <f>'03_DADOS_LIMPOS'!A3810</f>
        <v/>
      </c>
      <c r="B3834">
        <f>'03_DADOS_LIMPOS'!C3810</f>
        <v/>
      </c>
      <c r="C3834">
        <f>'03_DADOS_LIMPOS'!D3810</f>
        <v/>
      </c>
      <c r="D3834">
        <f>'03_DADOS_LIMPOS'!K3810</f>
        <v/>
      </c>
      <c r="E3834">
        <f>$B$8+$B$9*D3834</f>
        <v/>
      </c>
      <c r="F3834">
        <f>C3834-E3834</f>
        <v/>
      </c>
      <c r="G3834">
        <f>F3834/$B$11</f>
        <v/>
      </c>
      <c r="H3834">
        <f>ABS(G3834)</f>
        <v/>
      </c>
    </row>
    <row r="3835">
      <c r="A3835">
        <f>'03_DADOS_LIMPOS'!A3811</f>
        <v/>
      </c>
      <c r="B3835">
        <f>'03_DADOS_LIMPOS'!C3811</f>
        <v/>
      </c>
      <c r="C3835">
        <f>'03_DADOS_LIMPOS'!D3811</f>
        <v/>
      </c>
      <c r="D3835">
        <f>'03_DADOS_LIMPOS'!K3811</f>
        <v/>
      </c>
      <c r="E3835">
        <f>$B$8+$B$9*D3835</f>
        <v/>
      </c>
      <c r="F3835">
        <f>C3835-E3835</f>
        <v/>
      </c>
      <c r="G3835">
        <f>F3835/$B$11</f>
        <v/>
      </c>
      <c r="H3835">
        <f>ABS(G3835)</f>
        <v/>
      </c>
    </row>
    <row r="3836">
      <c r="A3836">
        <f>'03_DADOS_LIMPOS'!A3812</f>
        <v/>
      </c>
      <c r="B3836">
        <f>'03_DADOS_LIMPOS'!C3812</f>
        <v/>
      </c>
      <c r="C3836">
        <f>'03_DADOS_LIMPOS'!D3812</f>
        <v/>
      </c>
      <c r="D3836">
        <f>'03_DADOS_LIMPOS'!K3812</f>
        <v/>
      </c>
      <c r="E3836">
        <f>$B$8+$B$9*D3836</f>
        <v/>
      </c>
      <c r="F3836">
        <f>C3836-E3836</f>
        <v/>
      </c>
      <c r="G3836">
        <f>F3836/$B$11</f>
        <v/>
      </c>
      <c r="H3836">
        <f>ABS(G3836)</f>
        <v/>
      </c>
    </row>
    <row r="3837">
      <c r="A3837">
        <f>'03_DADOS_LIMPOS'!A3813</f>
        <v/>
      </c>
      <c r="B3837">
        <f>'03_DADOS_LIMPOS'!C3813</f>
        <v/>
      </c>
      <c r="C3837">
        <f>'03_DADOS_LIMPOS'!D3813</f>
        <v/>
      </c>
      <c r="D3837">
        <f>'03_DADOS_LIMPOS'!K3813</f>
        <v/>
      </c>
      <c r="E3837">
        <f>$B$8+$B$9*D3837</f>
        <v/>
      </c>
      <c r="F3837">
        <f>C3837-E3837</f>
        <v/>
      </c>
      <c r="G3837">
        <f>F3837/$B$11</f>
        <v/>
      </c>
      <c r="H3837">
        <f>ABS(G3837)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API00 ~ REFS + NPI</t>
        </is>
      </c>
    </row>
    <row r="2">
      <c r="A2" t="inlineStr">
        <is>
          <t>n</t>
        </is>
      </c>
      <c r="B2">
        <f>COUNTA(FILTER('03_DADOS_LIMPOS'!D2:D;ISNUMBER('03_DADOS_LIMPOS'!D2:D)))</f>
        <v/>
      </c>
    </row>
    <row r="3">
      <c r="A3" t="inlineStr">
        <is>
          <t>k</t>
        </is>
      </c>
      <c r="B3" t="n">
        <v>2</v>
      </c>
    </row>
    <row r="4">
      <c r="A4" t="inlineStr">
        <is>
          <t>gl</t>
        </is>
      </c>
      <c r="B4">
        <f>B2-B3-1</f>
        <v/>
      </c>
    </row>
    <row r="5">
      <c r="A5" t="inlineStr">
        <is>
          <t>alpha</t>
        </is>
      </c>
      <c r="B5" t="n">
        <v>0.05</v>
      </c>
    </row>
    <row r="6">
      <c r="A6" t="inlineStr">
        <is>
          <t>nivel_confianca</t>
        </is>
      </c>
      <c r="B6">
        <f>1-B5</f>
        <v/>
      </c>
    </row>
    <row r="8">
      <c r="A8" t="inlineStr">
        <is>
          <t>Métrica</t>
        </is>
      </c>
      <c r="B8" t="inlineStr">
        <is>
          <t>Fórmula</t>
        </is>
      </c>
    </row>
    <row r="9">
      <c r="A9" t="inlineStr">
        <is>
          <t>Intercepto</t>
        </is>
      </c>
      <c r="B9">
        <f>INDEX(LINEST(FILTER('03_DADOS_LIMPOS'!D2:D;ISNUMBER('03_DADOS_LIMPOS'!D2:D));FILTER('03_DADOS_LIMPOS'!J2:K;ISNUMBER('03_DADOS_LIMPOS'!D2:D));TRUE;TRUE);1;3)</f>
        <v/>
      </c>
    </row>
    <row r="10">
      <c r="A10" t="inlineStr">
        <is>
          <t>Coeficiente REFS</t>
        </is>
      </c>
      <c r="B10">
        <f>INDEX(LINEST(FILTER('03_DADOS_LIMPOS'!D2:D;ISNUMBER('03_DADOS_LIMPOS'!D2:D));FILTER('03_DADOS_LIMPOS'!J2:K;ISNUMBER('03_DADOS_LIMPOS'!D2:D));TRUE;TRUE);1;2)</f>
        <v/>
      </c>
    </row>
    <row r="11">
      <c r="A11" t="inlineStr">
        <is>
          <t>Coeficiente NPI</t>
        </is>
      </c>
      <c r="B11">
        <f>INDEX(LINEST(FILTER('03_DADOS_LIMPOS'!D2:D;ISNUMBER('03_DADOS_LIMPOS'!D2:D));FILTER('03_DADOS_LIMPOS'!J2:K;ISNUMBER('03_DADOS_LIMPOS'!D2:D));TRUE;TRUE);1;1)</f>
        <v/>
      </c>
    </row>
    <row r="12">
      <c r="A12" t="inlineStr">
        <is>
          <t>R2</t>
        </is>
      </c>
      <c r="B12">
        <f>INDEX(LINEST(FILTER('03_DADOS_LIMPOS'!D2:D;ISNUMBER('03_DADOS_LIMPOS'!D2:D));FILTER('03_DADOS_LIMPOS'!J2:K;ISNUMBER('03_DADOS_LIMPOS'!D2:D));TRUE;TRUE);3;1)</f>
        <v/>
      </c>
    </row>
    <row r="13">
      <c r="A13" t="inlineStr">
        <is>
          <t>R2 ajustado</t>
        </is>
      </c>
      <c r="B13">
        <f>1-(1-B12)*(B2-1)/(B2-B3-1)</f>
        <v/>
      </c>
    </row>
    <row r="14">
      <c r="A14" t="inlineStr">
        <is>
          <t>Erro padrão residual</t>
        </is>
      </c>
      <c r="B14">
        <f>INDEX(LINEST(FILTER('03_DADOS_LIMPOS'!D2:D;ISNUMBER('03_DADOS_LIMPOS'!D2:D));FILTER('03_DADOS_LIMPOS'!J2:K;ISNUMBER('03_DADOS_LIMPOS'!D2:D));TRUE;TRUE);3;2)</f>
        <v/>
      </c>
    </row>
    <row r="16">
      <c r="A16" t="inlineStr">
        <is>
          <t>Ordem LINEST</t>
        </is>
      </c>
      <c r="B16" t="inlineStr">
        <is>
          <t>Se X estiver como REFS:NPI, LINEST retorna NPI, REFS e intercepto.</t>
        </is>
      </c>
    </row>
    <row r="18">
      <c r="A18" t="inlineStr">
        <is>
          <t>Parâmetro</t>
        </is>
      </c>
      <c r="B18" t="inlineStr">
        <is>
          <t>Coeficiente</t>
        </is>
      </c>
      <c r="C18" t="inlineStr">
        <is>
          <t>Erro padrão</t>
        </is>
      </c>
      <c r="D18" t="inlineStr">
        <is>
          <t>t</t>
        </is>
      </c>
      <c r="E18" t="inlineStr">
        <is>
          <t>valor-p</t>
        </is>
      </c>
      <c r="F18" t="inlineStr">
        <is>
          <t>IC95 inferior</t>
        </is>
      </c>
      <c r="G18" t="inlineStr">
        <is>
          <t>IC95 superior</t>
        </is>
      </c>
    </row>
    <row r="19">
      <c r="A19" t="inlineStr">
        <is>
          <t>Intercepto</t>
        </is>
      </c>
      <c r="B19">
        <f>B9</f>
        <v/>
      </c>
      <c r="C19">
        <f>INDEX(LINEST(FILTER('03_DADOS_LIMPOS'!D2:D;ISNUMBER('03_DADOS_LIMPOS'!D2:D));FILTER('03_DADOS_LIMPOS'!J2:K;ISNUMBER('03_DADOS_LIMPOS'!D2:D));TRUE;TRUE);2;3)</f>
        <v/>
      </c>
      <c r="D19">
        <f>B19/C19</f>
        <v/>
      </c>
      <c r="E19">
        <f>T.DIST.2T(ABS(D19);$B$4)</f>
        <v/>
      </c>
      <c r="F19">
        <f>B19-TINV($B$5;$B$4)*C19</f>
        <v/>
      </c>
      <c r="G19">
        <f>B19+TINV($B$5;$B$4)*C19</f>
        <v/>
      </c>
    </row>
    <row r="20">
      <c r="A20" t="inlineStr">
        <is>
          <t>REFS</t>
        </is>
      </c>
      <c r="B20">
        <f>B10</f>
        <v/>
      </c>
      <c r="C20">
        <f>INDEX(LINEST(FILTER('03_DADOS_LIMPOS'!D2:D;ISNUMBER('03_DADOS_LIMPOS'!D2:D));FILTER('03_DADOS_LIMPOS'!J2:K;ISNUMBER('03_DADOS_LIMPOS'!D2:D));TRUE;TRUE);2;2)</f>
        <v/>
      </c>
      <c r="D20">
        <f>B20/C20</f>
        <v/>
      </c>
      <c r="E20">
        <f>T.DIST.2T(ABS(D20);$B$4)</f>
        <v/>
      </c>
      <c r="F20">
        <f>B20-TINV($B$5;$B$4)*C20</f>
        <v/>
      </c>
      <c r="G20">
        <f>B20+TINV($B$5;$B$4)*C20</f>
        <v/>
      </c>
    </row>
    <row r="21">
      <c r="A21" t="inlineStr">
        <is>
          <t>NPI</t>
        </is>
      </c>
      <c r="B21">
        <f>B11</f>
        <v/>
      </c>
      <c r="C21">
        <f>INDEX(LINEST(FILTER('03_DADOS_LIMPOS'!D2:D;ISNUMBER('03_DADOS_LIMPOS'!D2:D));FILTER('03_DADOS_LIMPOS'!J2:K;ISNUMBER('03_DADOS_LIMPOS'!D2:D));TRUE;TRUE);2;1)</f>
        <v/>
      </c>
      <c r="D21">
        <f>B21/C21</f>
        <v/>
      </c>
      <c r="E21">
        <f>T.DIST.2T(ABS(D21);$B$4)</f>
        <v/>
      </c>
      <c r="F21">
        <f>B21-TINV($B$5;$B$4)*C21</f>
        <v/>
      </c>
      <c r="G21">
        <f>B21+TINV($B$5;$B$4)*C21</f>
        <v/>
      </c>
    </row>
    <row r="24">
      <c r="A24" t="inlineStr">
        <is>
          <t>Nota sobre alpha</t>
        </is>
      </c>
    </row>
    <row r="25">
      <c r="A25" t="inlineStr">
        <is>
          <t>alpha = 0,05 porque o intervalo é de 95%: alpha = 1 - 0,95.</t>
        </is>
      </c>
    </row>
    <row r="26">
      <c r="A26" t="inlineStr">
        <is>
          <t>TINV(alpha; gl) retorna o valor crítico t bilateral usado no IC95.</t>
        </is>
      </c>
    </row>
    <row r="27">
      <c r="A27" t="inlineStr"/>
    </row>
    <row r="28">
      <c r="A28" t="inlineStr">
        <is>
          <t>Interpretação</t>
        </is>
      </c>
    </row>
    <row r="29">
      <c r="A29" t="inlineStr">
        <is>
          <t>Os IC95 de REFS e NPI permanecem abaixo de zero.</t>
        </is>
      </c>
    </row>
    <row r="30">
      <c r="A30" t="inlineStr">
        <is>
          <t>ID</t>
        </is>
      </c>
      <c r="B30" t="inlineStr">
        <is>
          <t>NOME</t>
        </is>
      </c>
      <c r="C30" t="inlineStr">
        <is>
          <t>API00</t>
        </is>
      </c>
      <c r="D30" t="inlineStr">
        <is>
          <t>REFS</t>
        </is>
      </c>
      <c r="E30" t="inlineStr">
        <is>
          <t>NPI</t>
        </is>
      </c>
      <c r="F30" t="inlineStr">
        <is>
          <t>API00_ajustado_MULTI</t>
        </is>
      </c>
      <c r="G30" t="inlineStr">
        <is>
          <t>residuo_MULTI</t>
        </is>
      </c>
      <c r="H30" t="inlineStr">
        <is>
          <t>residuo_padronizado_MULTI</t>
        </is>
      </c>
      <c r="I30" t="inlineStr">
        <is>
          <t>abs_residuo_padronizado_MULTI</t>
        </is>
      </c>
    </row>
    <row r="31">
      <c r="A31">
        <f>'03_DADOS_LIMPOS'!A2</f>
        <v/>
      </c>
      <c r="B31">
        <f>'03_DADOS_LIMPOS'!C2</f>
        <v/>
      </c>
      <c r="C31">
        <f>'03_DADOS_LIMPOS'!D2</f>
        <v/>
      </c>
      <c r="D31">
        <f>'03_DADOS_LIMPOS'!J2</f>
        <v/>
      </c>
      <c r="E31">
        <f>'03_DADOS_LIMPOS'!K2</f>
        <v/>
      </c>
      <c r="F31">
        <f>$B$9+$B$10*D31+$B$11*E31</f>
        <v/>
      </c>
      <c r="G31">
        <f>C31-F31</f>
        <v/>
      </c>
      <c r="H31">
        <f>G31/$B$14</f>
        <v/>
      </c>
      <c r="I31">
        <f>ABS(H31)</f>
        <v/>
      </c>
    </row>
    <row r="32">
      <c r="A32">
        <f>'03_DADOS_LIMPOS'!A3</f>
        <v/>
      </c>
      <c r="B32">
        <f>'03_DADOS_LIMPOS'!C3</f>
        <v/>
      </c>
      <c r="C32">
        <f>'03_DADOS_LIMPOS'!D3</f>
        <v/>
      </c>
      <c r="D32">
        <f>'03_DADOS_LIMPOS'!J3</f>
        <v/>
      </c>
      <c r="E32">
        <f>'03_DADOS_LIMPOS'!K3</f>
        <v/>
      </c>
      <c r="F32">
        <f>$B$9+$B$10*D32+$B$11*E32</f>
        <v/>
      </c>
      <c r="G32">
        <f>C32-F32</f>
        <v/>
      </c>
      <c r="H32">
        <f>G32/$B$14</f>
        <v/>
      </c>
      <c r="I32">
        <f>ABS(H32)</f>
        <v/>
      </c>
    </row>
    <row r="33">
      <c r="A33">
        <f>'03_DADOS_LIMPOS'!A4</f>
        <v/>
      </c>
      <c r="B33">
        <f>'03_DADOS_LIMPOS'!C4</f>
        <v/>
      </c>
      <c r="C33">
        <f>'03_DADOS_LIMPOS'!D4</f>
        <v/>
      </c>
      <c r="D33">
        <f>'03_DADOS_LIMPOS'!J4</f>
        <v/>
      </c>
      <c r="E33">
        <f>'03_DADOS_LIMPOS'!K4</f>
        <v/>
      </c>
      <c r="F33">
        <f>$B$9+$B$10*D33+$B$11*E33</f>
        <v/>
      </c>
      <c r="G33">
        <f>C33-F33</f>
        <v/>
      </c>
      <c r="H33">
        <f>G33/$B$14</f>
        <v/>
      </c>
      <c r="I33">
        <f>ABS(H33)</f>
        <v/>
      </c>
    </row>
    <row r="34">
      <c r="A34">
        <f>'03_DADOS_LIMPOS'!A5</f>
        <v/>
      </c>
      <c r="B34">
        <f>'03_DADOS_LIMPOS'!C5</f>
        <v/>
      </c>
      <c r="C34">
        <f>'03_DADOS_LIMPOS'!D5</f>
        <v/>
      </c>
      <c r="D34">
        <f>'03_DADOS_LIMPOS'!J5</f>
        <v/>
      </c>
      <c r="E34">
        <f>'03_DADOS_LIMPOS'!K5</f>
        <v/>
      </c>
      <c r="F34">
        <f>$B$9+$B$10*D34+$B$11*E34</f>
        <v/>
      </c>
      <c r="G34">
        <f>C34-F34</f>
        <v/>
      </c>
      <c r="H34">
        <f>G34/$B$14</f>
        <v/>
      </c>
      <c r="I34">
        <f>ABS(H34)</f>
        <v/>
      </c>
    </row>
    <row r="35">
      <c r="A35">
        <f>'03_DADOS_LIMPOS'!A6</f>
        <v/>
      </c>
      <c r="B35">
        <f>'03_DADOS_LIMPOS'!C6</f>
        <v/>
      </c>
      <c r="C35">
        <f>'03_DADOS_LIMPOS'!D6</f>
        <v/>
      </c>
      <c r="D35">
        <f>'03_DADOS_LIMPOS'!J6</f>
        <v/>
      </c>
      <c r="E35">
        <f>'03_DADOS_LIMPOS'!K6</f>
        <v/>
      </c>
      <c r="F35">
        <f>$B$9+$B$10*D35+$B$11*E35</f>
        <v/>
      </c>
      <c r="G35">
        <f>C35-F35</f>
        <v/>
      </c>
      <c r="H35">
        <f>G35/$B$14</f>
        <v/>
      </c>
      <c r="I35">
        <f>ABS(H35)</f>
        <v/>
      </c>
    </row>
    <row r="36">
      <c r="A36">
        <f>'03_DADOS_LIMPOS'!A7</f>
        <v/>
      </c>
      <c r="B36">
        <f>'03_DADOS_LIMPOS'!C7</f>
        <v/>
      </c>
      <c r="C36">
        <f>'03_DADOS_LIMPOS'!D7</f>
        <v/>
      </c>
      <c r="D36">
        <f>'03_DADOS_LIMPOS'!J7</f>
        <v/>
      </c>
      <c r="E36">
        <f>'03_DADOS_LIMPOS'!K7</f>
        <v/>
      </c>
      <c r="F36">
        <f>$B$9+$B$10*D36+$B$11*E36</f>
        <v/>
      </c>
      <c r="G36">
        <f>C36-F36</f>
        <v/>
      </c>
      <c r="H36">
        <f>G36/$B$14</f>
        <v/>
      </c>
      <c r="I36">
        <f>ABS(H36)</f>
        <v/>
      </c>
    </row>
    <row r="37">
      <c r="A37">
        <f>'03_DADOS_LIMPOS'!A8</f>
        <v/>
      </c>
      <c r="B37">
        <f>'03_DADOS_LIMPOS'!C8</f>
        <v/>
      </c>
      <c r="C37">
        <f>'03_DADOS_LIMPOS'!D8</f>
        <v/>
      </c>
      <c r="D37">
        <f>'03_DADOS_LIMPOS'!J8</f>
        <v/>
      </c>
      <c r="E37">
        <f>'03_DADOS_LIMPOS'!K8</f>
        <v/>
      </c>
      <c r="F37">
        <f>$B$9+$B$10*D37+$B$11*E37</f>
        <v/>
      </c>
      <c r="G37">
        <f>C37-F37</f>
        <v/>
      </c>
      <c r="H37">
        <f>G37/$B$14</f>
        <v/>
      </c>
      <c r="I37">
        <f>ABS(H37)</f>
        <v/>
      </c>
    </row>
    <row r="38">
      <c r="A38">
        <f>'03_DADOS_LIMPOS'!A9</f>
        <v/>
      </c>
      <c r="B38">
        <f>'03_DADOS_LIMPOS'!C9</f>
        <v/>
      </c>
      <c r="C38">
        <f>'03_DADOS_LIMPOS'!D9</f>
        <v/>
      </c>
      <c r="D38">
        <f>'03_DADOS_LIMPOS'!J9</f>
        <v/>
      </c>
      <c r="E38">
        <f>'03_DADOS_LIMPOS'!K9</f>
        <v/>
      </c>
      <c r="F38">
        <f>$B$9+$B$10*D38+$B$11*E38</f>
        <v/>
      </c>
      <c r="G38">
        <f>C38-F38</f>
        <v/>
      </c>
      <c r="H38">
        <f>G38/$B$14</f>
        <v/>
      </c>
      <c r="I38">
        <f>ABS(H38)</f>
        <v/>
      </c>
    </row>
    <row r="39">
      <c r="A39">
        <f>'03_DADOS_LIMPOS'!A10</f>
        <v/>
      </c>
      <c r="B39">
        <f>'03_DADOS_LIMPOS'!C10</f>
        <v/>
      </c>
      <c r="C39">
        <f>'03_DADOS_LIMPOS'!D10</f>
        <v/>
      </c>
      <c r="D39">
        <f>'03_DADOS_LIMPOS'!J10</f>
        <v/>
      </c>
      <c r="E39">
        <f>'03_DADOS_LIMPOS'!K10</f>
        <v/>
      </c>
      <c r="F39">
        <f>$B$9+$B$10*D39+$B$11*E39</f>
        <v/>
      </c>
      <c r="G39">
        <f>C39-F39</f>
        <v/>
      </c>
      <c r="H39">
        <f>G39/$B$14</f>
        <v/>
      </c>
      <c r="I39">
        <f>ABS(H39)</f>
        <v/>
      </c>
    </row>
    <row r="40">
      <c r="A40">
        <f>'03_DADOS_LIMPOS'!A11</f>
        <v/>
      </c>
      <c r="B40">
        <f>'03_DADOS_LIMPOS'!C11</f>
        <v/>
      </c>
      <c r="C40">
        <f>'03_DADOS_LIMPOS'!D11</f>
        <v/>
      </c>
      <c r="D40">
        <f>'03_DADOS_LIMPOS'!J11</f>
        <v/>
      </c>
      <c r="E40">
        <f>'03_DADOS_LIMPOS'!K11</f>
        <v/>
      </c>
      <c r="F40">
        <f>$B$9+$B$10*D40+$B$11*E40</f>
        <v/>
      </c>
      <c r="G40">
        <f>C40-F40</f>
        <v/>
      </c>
      <c r="H40">
        <f>G40/$B$14</f>
        <v/>
      </c>
      <c r="I40">
        <f>ABS(H40)</f>
        <v/>
      </c>
    </row>
    <row r="41">
      <c r="A41">
        <f>'03_DADOS_LIMPOS'!A12</f>
        <v/>
      </c>
      <c r="B41">
        <f>'03_DADOS_LIMPOS'!C12</f>
        <v/>
      </c>
      <c r="C41">
        <f>'03_DADOS_LIMPOS'!D12</f>
        <v/>
      </c>
      <c r="D41">
        <f>'03_DADOS_LIMPOS'!J12</f>
        <v/>
      </c>
      <c r="E41">
        <f>'03_DADOS_LIMPOS'!K12</f>
        <v/>
      </c>
      <c r="F41">
        <f>$B$9+$B$10*D41+$B$11*E41</f>
        <v/>
      </c>
      <c r="G41">
        <f>C41-F41</f>
        <v/>
      </c>
      <c r="H41">
        <f>G41/$B$14</f>
        <v/>
      </c>
      <c r="I41">
        <f>ABS(H41)</f>
        <v/>
      </c>
    </row>
    <row r="42">
      <c r="A42">
        <f>'03_DADOS_LIMPOS'!A13</f>
        <v/>
      </c>
      <c r="B42">
        <f>'03_DADOS_LIMPOS'!C13</f>
        <v/>
      </c>
      <c r="C42">
        <f>'03_DADOS_LIMPOS'!D13</f>
        <v/>
      </c>
      <c r="D42">
        <f>'03_DADOS_LIMPOS'!J13</f>
        <v/>
      </c>
      <c r="E42">
        <f>'03_DADOS_LIMPOS'!K13</f>
        <v/>
      </c>
      <c r="F42">
        <f>$B$9+$B$10*D42+$B$11*E42</f>
        <v/>
      </c>
      <c r="G42">
        <f>C42-F42</f>
        <v/>
      </c>
      <c r="H42">
        <f>G42/$B$14</f>
        <v/>
      </c>
      <c r="I42">
        <f>ABS(H42)</f>
        <v/>
      </c>
    </row>
    <row r="43">
      <c r="A43">
        <f>'03_DADOS_LIMPOS'!A14</f>
        <v/>
      </c>
      <c r="B43">
        <f>'03_DADOS_LIMPOS'!C14</f>
        <v/>
      </c>
      <c r="C43">
        <f>'03_DADOS_LIMPOS'!D14</f>
        <v/>
      </c>
      <c r="D43">
        <f>'03_DADOS_LIMPOS'!J14</f>
        <v/>
      </c>
      <c r="E43">
        <f>'03_DADOS_LIMPOS'!K14</f>
        <v/>
      </c>
      <c r="F43">
        <f>$B$9+$B$10*D43+$B$11*E43</f>
        <v/>
      </c>
      <c r="G43">
        <f>C43-F43</f>
        <v/>
      </c>
      <c r="H43">
        <f>G43/$B$14</f>
        <v/>
      </c>
      <c r="I43">
        <f>ABS(H43)</f>
        <v/>
      </c>
    </row>
    <row r="44">
      <c r="A44">
        <f>'03_DADOS_LIMPOS'!A15</f>
        <v/>
      </c>
      <c r="B44">
        <f>'03_DADOS_LIMPOS'!C15</f>
        <v/>
      </c>
      <c r="C44">
        <f>'03_DADOS_LIMPOS'!D15</f>
        <v/>
      </c>
      <c r="D44">
        <f>'03_DADOS_LIMPOS'!J15</f>
        <v/>
      </c>
      <c r="E44">
        <f>'03_DADOS_LIMPOS'!K15</f>
        <v/>
      </c>
      <c r="F44">
        <f>$B$9+$B$10*D44+$B$11*E44</f>
        <v/>
      </c>
      <c r="G44">
        <f>C44-F44</f>
        <v/>
      </c>
      <c r="H44">
        <f>G44/$B$14</f>
        <v/>
      </c>
      <c r="I44">
        <f>ABS(H44)</f>
        <v/>
      </c>
    </row>
    <row r="45">
      <c r="A45">
        <f>'03_DADOS_LIMPOS'!A16</f>
        <v/>
      </c>
      <c r="B45">
        <f>'03_DADOS_LIMPOS'!C16</f>
        <v/>
      </c>
      <c r="C45">
        <f>'03_DADOS_LIMPOS'!D16</f>
        <v/>
      </c>
      <c r="D45">
        <f>'03_DADOS_LIMPOS'!J16</f>
        <v/>
      </c>
      <c r="E45">
        <f>'03_DADOS_LIMPOS'!K16</f>
        <v/>
      </c>
      <c r="F45">
        <f>$B$9+$B$10*D45+$B$11*E45</f>
        <v/>
      </c>
      <c r="G45">
        <f>C45-F45</f>
        <v/>
      </c>
      <c r="H45">
        <f>G45/$B$14</f>
        <v/>
      </c>
      <c r="I45">
        <f>ABS(H45)</f>
        <v/>
      </c>
    </row>
    <row r="46">
      <c r="A46">
        <f>'03_DADOS_LIMPOS'!A17</f>
        <v/>
      </c>
      <c r="B46">
        <f>'03_DADOS_LIMPOS'!C17</f>
        <v/>
      </c>
      <c r="C46">
        <f>'03_DADOS_LIMPOS'!D17</f>
        <v/>
      </c>
      <c r="D46">
        <f>'03_DADOS_LIMPOS'!J17</f>
        <v/>
      </c>
      <c r="E46">
        <f>'03_DADOS_LIMPOS'!K17</f>
        <v/>
      </c>
      <c r="F46">
        <f>$B$9+$B$10*D46+$B$11*E46</f>
        <v/>
      </c>
      <c r="G46">
        <f>C46-F46</f>
        <v/>
      </c>
      <c r="H46">
        <f>G46/$B$14</f>
        <v/>
      </c>
      <c r="I46">
        <f>ABS(H46)</f>
        <v/>
      </c>
    </row>
    <row r="47">
      <c r="A47">
        <f>'03_DADOS_LIMPOS'!A18</f>
        <v/>
      </c>
      <c r="B47">
        <f>'03_DADOS_LIMPOS'!C18</f>
        <v/>
      </c>
      <c r="C47">
        <f>'03_DADOS_LIMPOS'!D18</f>
        <v/>
      </c>
      <c r="D47">
        <f>'03_DADOS_LIMPOS'!J18</f>
        <v/>
      </c>
      <c r="E47">
        <f>'03_DADOS_LIMPOS'!K18</f>
        <v/>
      </c>
      <c r="F47">
        <f>$B$9+$B$10*D47+$B$11*E47</f>
        <v/>
      </c>
      <c r="G47">
        <f>C47-F47</f>
        <v/>
      </c>
      <c r="H47">
        <f>G47/$B$14</f>
        <v/>
      </c>
      <c r="I47">
        <f>ABS(H47)</f>
        <v/>
      </c>
    </row>
    <row r="48">
      <c r="A48">
        <f>'03_DADOS_LIMPOS'!A19</f>
        <v/>
      </c>
      <c r="B48">
        <f>'03_DADOS_LIMPOS'!C19</f>
        <v/>
      </c>
      <c r="C48">
        <f>'03_DADOS_LIMPOS'!D19</f>
        <v/>
      </c>
      <c r="D48">
        <f>'03_DADOS_LIMPOS'!J19</f>
        <v/>
      </c>
      <c r="E48">
        <f>'03_DADOS_LIMPOS'!K19</f>
        <v/>
      </c>
      <c r="F48">
        <f>$B$9+$B$10*D48+$B$11*E48</f>
        <v/>
      </c>
      <c r="G48">
        <f>C48-F48</f>
        <v/>
      </c>
      <c r="H48">
        <f>G48/$B$14</f>
        <v/>
      </c>
      <c r="I48">
        <f>ABS(H48)</f>
        <v/>
      </c>
    </row>
    <row r="49">
      <c r="A49">
        <f>'03_DADOS_LIMPOS'!A20</f>
        <v/>
      </c>
      <c r="B49">
        <f>'03_DADOS_LIMPOS'!C20</f>
        <v/>
      </c>
      <c r="C49">
        <f>'03_DADOS_LIMPOS'!D20</f>
        <v/>
      </c>
      <c r="D49">
        <f>'03_DADOS_LIMPOS'!J20</f>
        <v/>
      </c>
      <c r="E49">
        <f>'03_DADOS_LIMPOS'!K20</f>
        <v/>
      </c>
      <c r="F49">
        <f>$B$9+$B$10*D49+$B$11*E49</f>
        <v/>
      </c>
      <c r="G49">
        <f>C49-F49</f>
        <v/>
      </c>
      <c r="H49">
        <f>G49/$B$14</f>
        <v/>
      </c>
      <c r="I49">
        <f>ABS(H49)</f>
        <v/>
      </c>
    </row>
    <row r="50">
      <c r="A50">
        <f>'03_DADOS_LIMPOS'!A21</f>
        <v/>
      </c>
      <c r="B50">
        <f>'03_DADOS_LIMPOS'!C21</f>
        <v/>
      </c>
      <c r="C50">
        <f>'03_DADOS_LIMPOS'!D21</f>
        <v/>
      </c>
      <c r="D50">
        <f>'03_DADOS_LIMPOS'!J21</f>
        <v/>
      </c>
      <c r="E50">
        <f>'03_DADOS_LIMPOS'!K21</f>
        <v/>
      </c>
      <c r="F50">
        <f>$B$9+$B$10*D50+$B$11*E50</f>
        <v/>
      </c>
      <c r="G50">
        <f>C50-F50</f>
        <v/>
      </c>
      <c r="H50">
        <f>G50/$B$14</f>
        <v/>
      </c>
      <c r="I50">
        <f>ABS(H50)</f>
        <v/>
      </c>
    </row>
    <row r="51">
      <c r="A51">
        <f>'03_DADOS_LIMPOS'!A22</f>
        <v/>
      </c>
      <c r="B51">
        <f>'03_DADOS_LIMPOS'!C22</f>
        <v/>
      </c>
      <c r="C51">
        <f>'03_DADOS_LIMPOS'!D22</f>
        <v/>
      </c>
      <c r="D51">
        <f>'03_DADOS_LIMPOS'!J22</f>
        <v/>
      </c>
      <c r="E51">
        <f>'03_DADOS_LIMPOS'!K22</f>
        <v/>
      </c>
      <c r="F51">
        <f>$B$9+$B$10*D51+$B$11*E51</f>
        <v/>
      </c>
      <c r="G51">
        <f>C51-F51</f>
        <v/>
      </c>
      <c r="H51">
        <f>G51/$B$14</f>
        <v/>
      </c>
      <c r="I51">
        <f>ABS(H51)</f>
        <v/>
      </c>
    </row>
    <row r="52">
      <c r="A52">
        <f>'03_DADOS_LIMPOS'!A23</f>
        <v/>
      </c>
      <c r="B52">
        <f>'03_DADOS_LIMPOS'!C23</f>
        <v/>
      </c>
      <c r="C52">
        <f>'03_DADOS_LIMPOS'!D23</f>
        <v/>
      </c>
      <c r="D52">
        <f>'03_DADOS_LIMPOS'!J23</f>
        <v/>
      </c>
      <c r="E52">
        <f>'03_DADOS_LIMPOS'!K23</f>
        <v/>
      </c>
      <c r="F52">
        <f>$B$9+$B$10*D52+$B$11*E52</f>
        <v/>
      </c>
      <c r="G52">
        <f>C52-F52</f>
        <v/>
      </c>
      <c r="H52">
        <f>G52/$B$14</f>
        <v/>
      </c>
      <c r="I52">
        <f>ABS(H52)</f>
        <v/>
      </c>
    </row>
    <row r="53">
      <c r="A53">
        <f>'03_DADOS_LIMPOS'!A24</f>
        <v/>
      </c>
      <c r="B53">
        <f>'03_DADOS_LIMPOS'!C24</f>
        <v/>
      </c>
      <c r="C53">
        <f>'03_DADOS_LIMPOS'!D24</f>
        <v/>
      </c>
      <c r="D53">
        <f>'03_DADOS_LIMPOS'!J24</f>
        <v/>
      </c>
      <c r="E53">
        <f>'03_DADOS_LIMPOS'!K24</f>
        <v/>
      </c>
      <c r="F53">
        <f>$B$9+$B$10*D53+$B$11*E53</f>
        <v/>
      </c>
      <c r="G53">
        <f>C53-F53</f>
        <v/>
      </c>
      <c r="H53">
        <f>G53/$B$14</f>
        <v/>
      </c>
      <c r="I53">
        <f>ABS(H53)</f>
        <v/>
      </c>
    </row>
    <row r="54">
      <c r="A54">
        <f>'03_DADOS_LIMPOS'!A25</f>
        <v/>
      </c>
      <c r="B54">
        <f>'03_DADOS_LIMPOS'!C25</f>
        <v/>
      </c>
      <c r="C54">
        <f>'03_DADOS_LIMPOS'!D25</f>
        <v/>
      </c>
      <c r="D54">
        <f>'03_DADOS_LIMPOS'!J25</f>
        <v/>
      </c>
      <c r="E54">
        <f>'03_DADOS_LIMPOS'!K25</f>
        <v/>
      </c>
      <c r="F54">
        <f>$B$9+$B$10*D54+$B$11*E54</f>
        <v/>
      </c>
      <c r="G54">
        <f>C54-F54</f>
        <v/>
      </c>
      <c r="H54">
        <f>G54/$B$14</f>
        <v/>
      </c>
      <c r="I54">
        <f>ABS(H54)</f>
        <v/>
      </c>
    </row>
    <row r="55">
      <c r="A55">
        <f>'03_DADOS_LIMPOS'!A26</f>
        <v/>
      </c>
      <c r="B55">
        <f>'03_DADOS_LIMPOS'!C26</f>
        <v/>
      </c>
      <c r="C55">
        <f>'03_DADOS_LIMPOS'!D26</f>
        <v/>
      </c>
      <c r="D55">
        <f>'03_DADOS_LIMPOS'!J26</f>
        <v/>
      </c>
      <c r="E55">
        <f>'03_DADOS_LIMPOS'!K26</f>
        <v/>
      </c>
      <c r="F55">
        <f>$B$9+$B$10*D55+$B$11*E55</f>
        <v/>
      </c>
      <c r="G55">
        <f>C55-F55</f>
        <v/>
      </c>
      <c r="H55">
        <f>G55/$B$14</f>
        <v/>
      </c>
      <c r="I55">
        <f>ABS(H55)</f>
        <v/>
      </c>
    </row>
    <row r="56">
      <c r="A56">
        <f>'03_DADOS_LIMPOS'!A27</f>
        <v/>
      </c>
      <c r="B56">
        <f>'03_DADOS_LIMPOS'!C27</f>
        <v/>
      </c>
      <c r="C56">
        <f>'03_DADOS_LIMPOS'!D27</f>
        <v/>
      </c>
      <c r="D56">
        <f>'03_DADOS_LIMPOS'!J27</f>
        <v/>
      </c>
      <c r="E56">
        <f>'03_DADOS_LIMPOS'!K27</f>
        <v/>
      </c>
      <c r="F56">
        <f>$B$9+$B$10*D56+$B$11*E56</f>
        <v/>
      </c>
      <c r="G56">
        <f>C56-F56</f>
        <v/>
      </c>
      <c r="H56">
        <f>G56/$B$14</f>
        <v/>
      </c>
      <c r="I56">
        <f>ABS(H56)</f>
        <v/>
      </c>
    </row>
    <row r="57">
      <c r="A57">
        <f>'03_DADOS_LIMPOS'!A28</f>
        <v/>
      </c>
      <c r="B57">
        <f>'03_DADOS_LIMPOS'!C28</f>
        <v/>
      </c>
      <c r="C57">
        <f>'03_DADOS_LIMPOS'!D28</f>
        <v/>
      </c>
      <c r="D57">
        <f>'03_DADOS_LIMPOS'!J28</f>
        <v/>
      </c>
      <c r="E57">
        <f>'03_DADOS_LIMPOS'!K28</f>
        <v/>
      </c>
      <c r="F57">
        <f>$B$9+$B$10*D57+$B$11*E57</f>
        <v/>
      </c>
      <c r="G57">
        <f>C57-F57</f>
        <v/>
      </c>
      <c r="H57">
        <f>G57/$B$14</f>
        <v/>
      </c>
      <c r="I57">
        <f>ABS(H57)</f>
        <v/>
      </c>
    </row>
    <row r="58">
      <c r="A58">
        <f>'03_DADOS_LIMPOS'!A29</f>
        <v/>
      </c>
      <c r="B58">
        <f>'03_DADOS_LIMPOS'!C29</f>
        <v/>
      </c>
      <c r="C58">
        <f>'03_DADOS_LIMPOS'!D29</f>
        <v/>
      </c>
      <c r="D58">
        <f>'03_DADOS_LIMPOS'!J29</f>
        <v/>
      </c>
      <c r="E58">
        <f>'03_DADOS_LIMPOS'!K29</f>
        <v/>
      </c>
      <c r="F58">
        <f>$B$9+$B$10*D58+$B$11*E58</f>
        <v/>
      </c>
      <c r="G58">
        <f>C58-F58</f>
        <v/>
      </c>
      <c r="H58">
        <f>G58/$B$14</f>
        <v/>
      </c>
      <c r="I58">
        <f>ABS(H58)</f>
        <v/>
      </c>
    </row>
    <row r="59">
      <c r="A59">
        <f>'03_DADOS_LIMPOS'!A30</f>
        <v/>
      </c>
      <c r="B59">
        <f>'03_DADOS_LIMPOS'!C30</f>
        <v/>
      </c>
      <c r="C59">
        <f>'03_DADOS_LIMPOS'!D30</f>
        <v/>
      </c>
      <c r="D59">
        <f>'03_DADOS_LIMPOS'!J30</f>
        <v/>
      </c>
      <c r="E59">
        <f>'03_DADOS_LIMPOS'!K30</f>
        <v/>
      </c>
      <c r="F59">
        <f>$B$9+$B$10*D59+$B$11*E59</f>
        <v/>
      </c>
      <c r="G59">
        <f>C59-F59</f>
        <v/>
      </c>
      <c r="H59">
        <f>G59/$B$14</f>
        <v/>
      </c>
      <c r="I59">
        <f>ABS(H59)</f>
        <v/>
      </c>
    </row>
    <row r="60">
      <c r="A60">
        <f>'03_DADOS_LIMPOS'!A31</f>
        <v/>
      </c>
      <c r="B60">
        <f>'03_DADOS_LIMPOS'!C31</f>
        <v/>
      </c>
      <c r="C60">
        <f>'03_DADOS_LIMPOS'!D31</f>
        <v/>
      </c>
      <c r="D60">
        <f>'03_DADOS_LIMPOS'!J31</f>
        <v/>
      </c>
      <c r="E60">
        <f>'03_DADOS_LIMPOS'!K31</f>
        <v/>
      </c>
      <c r="F60">
        <f>$B$9+$B$10*D60+$B$11*E60</f>
        <v/>
      </c>
      <c r="G60">
        <f>C60-F60</f>
        <v/>
      </c>
      <c r="H60">
        <f>G60/$B$14</f>
        <v/>
      </c>
      <c r="I60">
        <f>ABS(H60)</f>
        <v/>
      </c>
    </row>
    <row r="61">
      <c r="A61">
        <f>'03_DADOS_LIMPOS'!A32</f>
        <v/>
      </c>
      <c r="B61">
        <f>'03_DADOS_LIMPOS'!C32</f>
        <v/>
      </c>
      <c r="C61">
        <f>'03_DADOS_LIMPOS'!D32</f>
        <v/>
      </c>
      <c r="D61">
        <f>'03_DADOS_LIMPOS'!J32</f>
        <v/>
      </c>
      <c r="E61">
        <f>'03_DADOS_LIMPOS'!K32</f>
        <v/>
      </c>
      <c r="F61">
        <f>$B$9+$B$10*D61+$B$11*E61</f>
        <v/>
      </c>
      <c r="G61">
        <f>C61-F61</f>
        <v/>
      </c>
      <c r="H61">
        <f>G61/$B$14</f>
        <v/>
      </c>
      <c r="I61">
        <f>ABS(H61)</f>
        <v/>
      </c>
    </row>
    <row r="62">
      <c r="A62">
        <f>'03_DADOS_LIMPOS'!A33</f>
        <v/>
      </c>
      <c r="B62">
        <f>'03_DADOS_LIMPOS'!C33</f>
        <v/>
      </c>
      <c r="C62">
        <f>'03_DADOS_LIMPOS'!D33</f>
        <v/>
      </c>
      <c r="D62">
        <f>'03_DADOS_LIMPOS'!J33</f>
        <v/>
      </c>
      <c r="E62">
        <f>'03_DADOS_LIMPOS'!K33</f>
        <v/>
      </c>
      <c r="F62">
        <f>$B$9+$B$10*D62+$B$11*E62</f>
        <v/>
      </c>
      <c r="G62">
        <f>C62-F62</f>
        <v/>
      </c>
      <c r="H62">
        <f>G62/$B$14</f>
        <v/>
      </c>
      <c r="I62">
        <f>ABS(H62)</f>
        <v/>
      </c>
    </row>
    <row r="63">
      <c r="A63">
        <f>'03_DADOS_LIMPOS'!A34</f>
        <v/>
      </c>
      <c r="B63">
        <f>'03_DADOS_LIMPOS'!C34</f>
        <v/>
      </c>
      <c r="C63">
        <f>'03_DADOS_LIMPOS'!D34</f>
        <v/>
      </c>
      <c r="D63">
        <f>'03_DADOS_LIMPOS'!J34</f>
        <v/>
      </c>
      <c r="E63">
        <f>'03_DADOS_LIMPOS'!K34</f>
        <v/>
      </c>
      <c r="F63">
        <f>$B$9+$B$10*D63+$B$11*E63</f>
        <v/>
      </c>
      <c r="G63">
        <f>C63-F63</f>
        <v/>
      </c>
      <c r="H63">
        <f>G63/$B$14</f>
        <v/>
      </c>
      <c r="I63">
        <f>ABS(H63)</f>
        <v/>
      </c>
    </row>
    <row r="64">
      <c r="A64">
        <f>'03_DADOS_LIMPOS'!A35</f>
        <v/>
      </c>
      <c r="B64">
        <f>'03_DADOS_LIMPOS'!C35</f>
        <v/>
      </c>
      <c r="C64">
        <f>'03_DADOS_LIMPOS'!D35</f>
        <v/>
      </c>
      <c r="D64">
        <f>'03_DADOS_LIMPOS'!J35</f>
        <v/>
      </c>
      <c r="E64">
        <f>'03_DADOS_LIMPOS'!K35</f>
        <v/>
      </c>
      <c r="F64">
        <f>$B$9+$B$10*D64+$B$11*E64</f>
        <v/>
      </c>
      <c r="G64">
        <f>C64-F64</f>
        <v/>
      </c>
      <c r="H64">
        <f>G64/$B$14</f>
        <v/>
      </c>
      <c r="I64">
        <f>ABS(H64)</f>
        <v/>
      </c>
    </row>
    <row r="65">
      <c r="A65">
        <f>'03_DADOS_LIMPOS'!A36</f>
        <v/>
      </c>
      <c r="B65">
        <f>'03_DADOS_LIMPOS'!C36</f>
        <v/>
      </c>
      <c r="C65">
        <f>'03_DADOS_LIMPOS'!D36</f>
        <v/>
      </c>
      <c r="D65">
        <f>'03_DADOS_LIMPOS'!J36</f>
        <v/>
      </c>
      <c r="E65">
        <f>'03_DADOS_LIMPOS'!K36</f>
        <v/>
      </c>
      <c r="F65">
        <f>$B$9+$B$10*D65+$B$11*E65</f>
        <v/>
      </c>
      <c r="G65">
        <f>C65-F65</f>
        <v/>
      </c>
      <c r="H65">
        <f>G65/$B$14</f>
        <v/>
      </c>
      <c r="I65">
        <f>ABS(H65)</f>
        <v/>
      </c>
    </row>
    <row r="66">
      <c r="A66">
        <f>'03_DADOS_LIMPOS'!A37</f>
        <v/>
      </c>
      <c r="B66">
        <f>'03_DADOS_LIMPOS'!C37</f>
        <v/>
      </c>
      <c r="C66">
        <f>'03_DADOS_LIMPOS'!D37</f>
        <v/>
      </c>
      <c r="D66">
        <f>'03_DADOS_LIMPOS'!J37</f>
        <v/>
      </c>
      <c r="E66">
        <f>'03_DADOS_LIMPOS'!K37</f>
        <v/>
      </c>
      <c r="F66">
        <f>$B$9+$B$10*D66+$B$11*E66</f>
        <v/>
      </c>
      <c r="G66">
        <f>C66-F66</f>
        <v/>
      </c>
      <c r="H66">
        <f>G66/$B$14</f>
        <v/>
      </c>
      <c r="I66">
        <f>ABS(H66)</f>
        <v/>
      </c>
    </row>
    <row r="67">
      <c r="A67">
        <f>'03_DADOS_LIMPOS'!A38</f>
        <v/>
      </c>
      <c r="B67">
        <f>'03_DADOS_LIMPOS'!C38</f>
        <v/>
      </c>
      <c r="C67">
        <f>'03_DADOS_LIMPOS'!D38</f>
        <v/>
      </c>
      <c r="D67">
        <f>'03_DADOS_LIMPOS'!J38</f>
        <v/>
      </c>
      <c r="E67">
        <f>'03_DADOS_LIMPOS'!K38</f>
        <v/>
      </c>
      <c r="F67">
        <f>$B$9+$B$10*D67+$B$11*E67</f>
        <v/>
      </c>
      <c r="G67">
        <f>C67-F67</f>
        <v/>
      </c>
      <c r="H67">
        <f>G67/$B$14</f>
        <v/>
      </c>
      <c r="I67">
        <f>ABS(H67)</f>
        <v/>
      </c>
    </row>
    <row r="68">
      <c r="A68">
        <f>'03_DADOS_LIMPOS'!A39</f>
        <v/>
      </c>
      <c r="B68">
        <f>'03_DADOS_LIMPOS'!C39</f>
        <v/>
      </c>
      <c r="C68">
        <f>'03_DADOS_LIMPOS'!D39</f>
        <v/>
      </c>
      <c r="D68">
        <f>'03_DADOS_LIMPOS'!J39</f>
        <v/>
      </c>
      <c r="E68">
        <f>'03_DADOS_LIMPOS'!K39</f>
        <v/>
      </c>
      <c r="F68">
        <f>$B$9+$B$10*D68+$B$11*E68</f>
        <v/>
      </c>
      <c r="G68">
        <f>C68-F68</f>
        <v/>
      </c>
      <c r="H68">
        <f>G68/$B$14</f>
        <v/>
      </c>
      <c r="I68">
        <f>ABS(H68)</f>
        <v/>
      </c>
    </row>
    <row r="69">
      <c r="A69">
        <f>'03_DADOS_LIMPOS'!A40</f>
        <v/>
      </c>
      <c r="B69">
        <f>'03_DADOS_LIMPOS'!C40</f>
        <v/>
      </c>
      <c r="C69">
        <f>'03_DADOS_LIMPOS'!D40</f>
        <v/>
      </c>
      <c r="D69">
        <f>'03_DADOS_LIMPOS'!J40</f>
        <v/>
      </c>
      <c r="E69">
        <f>'03_DADOS_LIMPOS'!K40</f>
        <v/>
      </c>
      <c r="F69">
        <f>$B$9+$B$10*D69+$B$11*E69</f>
        <v/>
      </c>
      <c r="G69">
        <f>C69-F69</f>
        <v/>
      </c>
      <c r="H69">
        <f>G69/$B$14</f>
        <v/>
      </c>
      <c r="I69">
        <f>ABS(H69)</f>
        <v/>
      </c>
    </row>
    <row r="70">
      <c r="A70">
        <f>'03_DADOS_LIMPOS'!A41</f>
        <v/>
      </c>
      <c r="B70">
        <f>'03_DADOS_LIMPOS'!C41</f>
        <v/>
      </c>
      <c r="C70">
        <f>'03_DADOS_LIMPOS'!D41</f>
        <v/>
      </c>
      <c r="D70">
        <f>'03_DADOS_LIMPOS'!J41</f>
        <v/>
      </c>
      <c r="E70">
        <f>'03_DADOS_LIMPOS'!K41</f>
        <v/>
      </c>
      <c r="F70">
        <f>$B$9+$B$10*D70+$B$11*E70</f>
        <v/>
      </c>
      <c r="G70">
        <f>C70-F70</f>
        <v/>
      </c>
      <c r="H70">
        <f>G70/$B$14</f>
        <v/>
      </c>
      <c r="I70">
        <f>ABS(H70)</f>
        <v/>
      </c>
    </row>
    <row r="71">
      <c r="A71">
        <f>'03_DADOS_LIMPOS'!A42</f>
        <v/>
      </c>
      <c r="B71">
        <f>'03_DADOS_LIMPOS'!C42</f>
        <v/>
      </c>
      <c r="C71">
        <f>'03_DADOS_LIMPOS'!D42</f>
        <v/>
      </c>
      <c r="D71">
        <f>'03_DADOS_LIMPOS'!J42</f>
        <v/>
      </c>
      <c r="E71">
        <f>'03_DADOS_LIMPOS'!K42</f>
        <v/>
      </c>
      <c r="F71">
        <f>$B$9+$B$10*D71+$B$11*E71</f>
        <v/>
      </c>
      <c r="G71">
        <f>C71-F71</f>
        <v/>
      </c>
      <c r="H71">
        <f>G71/$B$14</f>
        <v/>
      </c>
      <c r="I71">
        <f>ABS(H71)</f>
        <v/>
      </c>
    </row>
    <row r="72">
      <c r="A72">
        <f>'03_DADOS_LIMPOS'!A43</f>
        <v/>
      </c>
      <c r="B72">
        <f>'03_DADOS_LIMPOS'!C43</f>
        <v/>
      </c>
      <c r="C72">
        <f>'03_DADOS_LIMPOS'!D43</f>
        <v/>
      </c>
      <c r="D72">
        <f>'03_DADOS_LIMPOS'!J43</f>
        <v/>
      </c>
      <c r="E72">
        <f>'03_DADOS_LIMPOS'!K43</f>
        <v/>
      </c>
      <c r="F72">
        <f>$B$9+$B$10*D72+$B$11*E72</f>
        <v/>
      </c>
      <c r="G72">
        <f>C72-F72</f>
        <v/>
      </c>
      <c r="H72">
        <f>G72/$B$14</f>
        <v/>
      </c>
      <c r="I72">
        <f>ABS(H72)</f>
        <v/>
      </c>
    </row>
    <row r="73">
      <c r="A73">
        <f>'03_DADOS_LIMPOS'!A44</f>
        <v/>
      </c>
      <c r="B73">
        <f>'03_DADOS_LIMPOS'!C44</f>
        <v/>
      </c>
      <c r="C73">
        <f>'03_DADOS_LIMPOS'!D44</f>
        <v/>
      </c>
      <c r="D73">
        <f>'03_DADOS_LIMPOS'!J44</f>
        <v/>
      </c>
      <c r="E73">
        <f>'03_DADOS_LIMPOS'!K44</f>
        <v/>
      </c>
      <c r="F73">
        <f>$B$9+$B$10*D73+$B$11*E73</f>
        <v/>
      </c>
      <c r="G73">
        <f>C73-F73</f>
        <v/>
      </c>
      <c r="H73">
        <f>G73/$B$14</f>
        <v/>
      </c>
      <c r="I73">
        <f>ABS(H73)</f>
        <v/>
      </c>
    </row>
    <row r="74">
      <c r="A74">
        <f>'03_DADOS_LIMPOS'!A45</f>
        <v/>
      </c>
      <c r="B74">
        <f>'03_DADOS_LIMPOS'!C45</f>
        <v/>
      </c>
      <c r="C74">
        <f>'03_DADOS_LIMPOS'!D45</f>
        <v/>
      </c>
      <c r="D74">
        <f>'03_DADOS_LIMPOS'!J45</f>
        <v/>
      </c>
      <c r="E74">
        <f>'03_DADOS_LIMPOS'!K45</f>
        <v/>
      </c>
      <c r="F74">
        <f>$B$9+$B$10*D74+$B$11*E74</f>
        <v/>
      </c>
      <c r="G74">
        <f>C74-F74</f>
        <v/>
      </c>
      <c r="H74">
        <f>G74/$B$14</f>
        <v/>
      </c>
      <c r="I74">
        <f>ABS(H74)</f>
        <v/>
      </c>
    </row>
    <row r="75">
      <c r="A75">
        <f>'03_DADOS_LIMPOS'!A46</f>
        <v/>
      </c>
      <c r="B75">
        <f>'03_DADOS_LIMPOS'!C46</f>
        <v/>
      </c>
      <c r="C75">
        <f>'03_DADOS_LIMPOS'!D46</f>
        <v/>
      </c>
      <c r="D75">
        <f>'03_DADOS_LIMPOS'!J46</f>
        <v/>
      </c>
      <c r="E75">
        <f>'03_DADOS_LIMPOS'!K46</f>
        <v/>
      </c>
      <c r="F75">
        <f>$B$9+$B$10*D75+$B$11*E75</f>
        <v/>
      </c>
      <c r="G75">
        <f>C75-F75</f>
        <v/>
      </c>
      <c r="H75">
        <f>G75/$B$14</f>
        <v/>
      </c>
      <c r="I75">
        <f>ABS(H75)</f>
        <v/>
      </c>
    </row>
    <row r="76">
      <c r="A76">
        <f>'03_DADOS_LIMPOS'!A47</f>
        <v/>
      </c>
      <c r="B76">
        <f>'03_DADOS_LIMPOS'!C47</f>
        <v/>
      </c>
      <c r="C76">
        <f>'03_DADOS_LIMPOS'!D47</f>
        <v/>
      </c>
      <c r="D76">
        <f>'03_DADOS_LIMPOS'!J47</f>
        <v/>
      </c>
      <c r="E76">
        <f>'03_DADOS_LIMPOS'!K47</f>
        <v/>
      </c>
      <c r="F76">
        <f>$B$9+$B$10*D76+$B$11*E76</f>
        <v/>
      </c>
      <c r="G76">
        <f>C76-F76</f>
        <v/>
      </c>
      <c r="H76">
        <f>G76/$B$14</f>
        <v/>
      </c>
      <c r="I76">
        <f>ABS(H76)</f>
        <v/>
      </c>
    </row>
    <row r="77">
      <c r="A77">
        <f>'03_DADOS_LIMPOS'!A48</f>
        <v/>
      </c>
      <c r="B77">
        <f>'03_DADOS_LIMPOS'!C48</f>
        <v/>
      </c>
      <c r="C77">
        <f>'03_DADOS_LIMPOS'!D48</f>
        <v/>
      </c>
      <c r="D77">
        <f>'03_DADOS_LIMPOS'!J48</f>
        <v/>
      </c>
      <c r="E77">
        <f>'03_DADOS_LIMPOS'!K48</f>
        <v/>
      </c>
      <c r="F77">
        <f>$B$9+$B$10*D77+$B$11*E77</f>
        <v/>
      </c>
      <c r="G77">
        <f>C77-F77</f>
        <v/>
      </c>
      <c r="H77">
        <f>G77/$B$14</f>
        <v/>
      </c>
      <c r="I77">
        <f>ABS(H77)</f>
        <v/>
      </c>
    </row>
    <row r="78">
      <c r="A78">
        <f>'03_DADOS_LIMPOS'!A49</f>
        <v/>
      </c>
      <c r="B78">
        <f>'03_DADOS_LIMPOS'!C49</f>
        <v/>
      </c>
      <c r="C78">
        <f>'03_DADOS_LIMPOS'!D49</f>
        <v/>
      </c>
      <c r="D78">
        <f>'03_DADOS_LIMPOS'!J49</f>
        <v/>
      </c>
      <c r="E78">
        <f>'03_DADOS_LIMPOS'!K49</f>
        <v/>
      </c>
      <c r="F78">
        <f>$B$9+$B$10*D78+$B$11*E78</f>
        <v/>
      </c>
      <c r="G78">
        <f>C78-F78</f>
        <v/>
      </c>
      <c r="H78">
        <f>G78/$B$14</f>
        <v/>
      </c>
      <c r="I78">
        <f>ABS(H78)</f>
        <v/>
      </c>
    </row>
    <row r="79">
      <c r="A79">
        <f>'03_DADOS_LIMPOS'!A50</f>
        <v/>
      </c>
      <c r="B79">
        <f>'03_DADOS_LIMPOS'!C50</f>
        <v/>
      </c>
      <c r="C79">
        <f>'03_DADOS_LIMPOS'!D50</f>
        <v/>
      </c>
      <c r="D79">
        <f>'03_DADOS_LIMPOS'!J50</f>
        <v/>
      </c>
      <c r="E79">
        <f>'03_DADOS_LIMPOS'!K50</f>
        <v/>
      </c>
      <c r="F79">
        <f>$B$9+$B$10*D79+$B$11*E79</f>
        <v/>
      </c>
      <c r="G79">
        <f>C79-F79</f>
        <v/>
      </c>
      <c r="H79">
        <f>G79/$B$14</f>
        <v/>
      </c>
      <c r="I79">
        <f>ABS(H79)</f>
        <v/>
      </c>
    </row>
    <row r="80">
      <c r="A80">
        <f>'03_DADOS_LIMPOS'!A51</f>
        <v/>
      </c>
      <c r="B80">
        <f>'03_DADOS_LIMPOS'!C51</f>
        <v/>
      </c>
      <c r="C80">
        <f>'03_DADOS_LIMPOS'!D51</f>
        <v/>
      </c>
      <c r="D80">
        <f>'03_DADOS_LIMPOS'!J51</f>
        <v/>
      </c>
      <c r="E80">
        <f>'03_DADOS_LIMPOS'!K51</f>
        <v/>
      </c>
      <c r="F80">
        <f>$B$9+$B$10*D80+$B$11*E80</f>
        <v/>
      </c>
      <c r="G80">
        <f>C80-F80</f>
        <v/>
      </c>
      <c r="H80">
        <f>G80/$B$14</f>
        <v/>
      </c>
      <c r="I80">
        <f>ABS(H80)</f>
        <v/>
      </c>
    </row>
    <row r="81">
      <c r="A81">
        <f>'03_DADOS_LIMPOS'!A52</f>
        <v/>
      </c>
      <c r="B81">
        <f>'03_DADOS_LIMPOS'!C52</f>
        <v/>
      </c>
      <c r="C81">
        <f>'03_DADOS_LIMPOS'!D52</f>
        <v/>
      </c>
      <c r="D81">
        <f>'03_DADOS_LIMPOS'!J52</f>
        <v/>
      </c>
      <c r="E81">
        <f>'03_DADOS_LIMPOS'!K52</f>
        <v/>
      </c>
      <c r="F81">
        <f>$B$9+$B$10*D81+$B$11*E81</f>
        <v/>
      </c>
      <c r="G81">
        <f>C81-F81</f>
        <v/>
      </c>
      <c r="H81">
        <f>G81/$B$14</f>
        <v/>
      </c>
      <c r="I81">
        <f>ABS(H81)</f>
        <v/>
      </c>
    </row>
    <row r="82">
      <c r="A82">
        <f>'03_DADOS_LIMPOS'!A53</f>
        <v/>
      </c>
      <c r="B82">
        <f>'03_DADOS_LIMPOS'!C53</f>
        <v/>
      </c>
      <c r="C82">
        <f>'03_DADOS_LIMPOS'!D53</f>
        <v/>
      </c>
      <c r="D82">
        <f>'03_DADOS_LIMPOS'!J53</f>
        <v/>
      </c>
      <c r="E82">
        <f>'03_DADOS_LIMPOS'!K53</f>
        <v/>
      </c>
      <c r="F82">
        <f>$B$9+$B$10*D82+$B$11*E82</f>
        <v/>
      </c>
      <c r="G82">
        <f>C82-F82</f>
        <v/>
      </c>
      <c r="H82">
        <f>G82/$B$14</f>
        <v/>
      </c>
      <c r="I82">
        <f>ABS(H82)</f>
        <v/>
      </c>
    </row>
    <row r="83">
      <c r="A83">
        <f>'03_DADOS_LIMPOS'!A54</f>
        <v/>
      </c>
      <c r="B83">
        <f>'03_DADOS_LIMPOS'!C54</f>
        <v/>
      </c>
      <c r="C83">
        <f>'03_DADOS_LIMPOS'!D54</f>
        <v/>
      </c>
      <c r="D83">
        <f>'03_DADOS_LIMPOS'!J54</f>
        <v/>
      </c>
      <c r="E83">
        <f>'03_DADOS_LIMPOS'!K54</f>
        <v/>
      </c>
      <c r="F83">
        <f>$B$9+$B$10*D83+$B$11*E83</f>
        <v/>
      </c>
      <c r="G83">
        <f>C83-F83</f>
        <v/>
      </c>
      <c r="H83">
        <f>G83/$B$14</f>
        <v/>
      </c>
      <c r="I83">
        <f>ABS(H83)</f>
        <v/>
      </c>
    </row>
    <row r="84">
      <c r="A84">
        <f>'03_DADOS_LIMPOS'!A55</f>
        <v/>
      </c>
      <c r="B84">
        <f>'03_DADOS_LIMPOS'!C55</f>
        <v/>
      </c>
      <c r="C84">
        <f>'03_DADOS_LIMPOS'!D55</f>
        <v/>
      </c>
      <c r="D84">
        <f>'03_DADOS_LIMPOS'!J55</f>
        <v/>
      </c>
      <c r="E84">
        <f>'03_DADOS_LIMPOS'!K55</f>
        <v/>
      </c>
      <c r="F84">
        <f>$B$9+$B$10*D84+$B$11*E84</f>
        <v/>
      </c>
      <c r="G84">
        <f>C84-F84</f>
        <v/>
      </c>
      <c r="H84">
        <f>G84/$B$14</f>
        <v/>
      </c>
      <c r="I84">
        <f>ABS(H84)</f>
        <v/>
      </c>
    </row>
    <row r="85">
      <c r="A85">
        <f>'03_DADOS_LIMPOS'!A56</f>
        <v/>
      </c>
      <c r="B85">
        <f>'03_DADOS_LIMPOS'!C56</f>
        <v/>
      </c>
      <c r="C85">
        <f>'03_DADOS_LIMPOS'!D56</f>
        <v/>
      </c>
      <c r="D85">
        <f>'03_DADOS_LIMPOS'!J56</f>
        <v/>
      </c>
      <c r="E85">
        <f>'03_DADOS_LIMPOS'!K56</f>
        <v/>
      </c>
      <c r="F85">
        <f>$B$9+$B$10*D85+$B$11*E85</f>
        <v/>
      </c>
      <c r="G85">
        <f>C85-F85</f>
        <v/>
      </c>
      <c r="H85">
        <f>G85/$B$14</f>
        <v/>
      </c>
      <c r="I85">
        <f>ABS(H85)</f>
        <v/>
      </c>
    </row>
    <row r="86">
      <c r="A86">
        <f>'03_DADOS_LIMPOS'!A57</f>
        <v/>
      </c>
      <c r="B86">
        <f>'03_DADOS_LIMPOS'!C57</f>
        <v/>
      </c>
      <c r="C86">
        <f>'03_DADOS_LIMPOS'!D57</f>
        <v/>
      </c>
      <c r="D86">
        <f>'03_DADOS_LIMPOS'!J57</f>
        <v/>
      </c>
      <c r="E86">
        <f>'03_DADOS_LIMPOS'!K57</f>
        <v/>
      </c>
      <c r="F86">
        <f>$B$9+$B$10*D86+$B$11*E86</f>
        <v/>
      </c>
      <c r="G86">
        <f>C86-F86</f>
        <v/>
      </c>
      <c r="H86">
        <f>G86/$B$14</f>
        <v/>
      </c>
      <c r="I86">
        <f>ABS(H86)</f>
        <v/>
      </c>
    </row>
    <row r="87">
      <c r="A87">
        <f>'03_DADOS_LIMPOS'!A58</f>
        <v/>
      </c>
      <c r="B87">
        <f>'03_DADOS_LIMPOS'!C58</f>
        <v/>
      </c>
      <c r="C87">
        <f>'03_DADOS_LIMPOS'!D58</f>
        <v/>
      </c>
      <c r="D87">
        <f>'03_DADOS_LIMPOS'!J58</f>
        <v/>
      </c>
      <c r="E87">
        <f>'03_DADOS_LIMPOS'!K58</f>
        <v/>
      </c>
      <c r="F87">
        <f>$B$9+$B$10*D87+$B$11*E87</f>
        <v/>
      </c>
      <c r="G87">
        <f>C87-F87</f>
        <v/>
      </c>
      <c r="H87">
        <f>G87/$B$14</f>
        <v/>
      </c>
      <c r="I87">
        <f>ABS(H87)</f>
        <v/>
      </c>
    </row>
    <row r="88">
      <c r="A88">
        <f>'03_DADOS_LIMPOS'!A59</f>
        <v/>
      </c>
      <c r="B88">
        <f>'03_DADOS_LIMPOS'!C59</f>
        <v/>
      </c>
      <c r="C88">
        <f>'03_DADOS_LIMPOS'!D59</f>
        <v/>
      </c>
      <c r="D88">
        <f>'03_DADOS_LIMPOS'!J59</f>
        <v/>
      </c>
      <c r="E88">
        <f>'03_DADOS_LIMPOS'!K59</f>
        <v/>
      </c>
      <c r="F88">
        <f>$B$9+$B$10*D88+$B$11*E88</f>
        <v/>
      </c>
      <c r="G88">
        <f>C88-F88</f>
        <v/>
      </c>
      <c r="H88">
        <f>G88/$B$14</f>
        <v/>
      </c>
      <c r="I88">
        <f>ABS(H88)</f>
        <v/>
      </c>
    </row>
    <row r="89">
      <c r="A89">
        <f>'03_DADOS_LIMPOS'!A60</f>
        <v/>
      </c>
      <c r="B89">
        <f>'03_DADOS_LIMPOS'!C60</f>
        <v/>
      </c>
      <c r="C89">
        <f>'03_DADOS_LIMPOS'!D60</f>
        <v/>
      </c>
      <c r="D89">
        <f>'03_DADOS_LIMPOS'!J60</f>
        <v/>
      </c>
      <c r="E89">
        <f>'03_DADOS_LIMPOS'!K60</f>
        <v/>
      </c>
      <c r="F89">
        <f>$B$9+$B$10*D89+$B$11*E89</f>
        <v/>
      </c>
      <c r="G89">
        <f>C89-F89</f>
        <v/>
      </c>
      <c r="H89">
        <f>G89/$B$14</f>
        <v/>
      </c>
      <c r="I89">
        <f>ABS(H89)</f>
        <v/>
      </c>
    </row>
    <row r="90">
      <c r="A90">
        <f>'03_DADOS_LIMPOS'!A61</f>
        <v/>
      </c>
      <c r="B90">
        <f>'03_DADOS_LIMPOS'!C61</f>
        <v/>
      </c>
      <c r="C90">
        <f>'03_DADOS_LIMPOS'!D61</f>
        <v/>
      </c>
      <c r="D90">
        <f>'03_DADOS_LIMPOS'!J61</f>
        <v/>
      </c>
      <c r="E90">
        <f>'03_DADOS_LIMPOS'!K61</f>
        <v/>
      </c>
      <c r="F90">
        <f>$B$9+$B$10*D90+$B$11*E90</f>
        <v/>
      </c>
      <c r="G90">
        <f>C90-F90</f>
        <v/>
      </c>
      <c r="H90">
        <f>G90/$B$14</f>
        <v/>
      </c>
      <c r="I90">
        <f>ABS(H90)</f>
        <v/>
      </c>
    </row>
    <row r="91">
      <c r="A91">
        <f>'03_DADOS_LIMPOS'!A62</f>
        <v/>
      </c>
      <c r="B91">
        <f>'03_DADOS_LIMPOS'!C62</f>
        <v/>
      </c>
      <c r="C91">
        <f>'03_DADOS_LIMPOS'!D62</f>
        <v/>
      </c>
      <c r="D91">
        <f>'03_DADOS_LIMPOS'!J62</f>
        <v/>
      </c>
      <c r="E91">
        <f>'03_DADOS_LIMPOS'!K62</f>
        <v/>
      </c>
      <c r="F91">
        <f>$B$9+$B$10*D91+$B$11*E91</f>
        <v/>
      </c>
      <c r="G91">
        <f>C91-F91</f>
        <v/>
      </c>
      <c r="H91">
        <f>G91/$B$14</f>
        <v/>
      </c>
      <c r="I91">
        <f>ABS(H91)</f>
        <v/>
      </c>
    </row>
    <row r="92">
      <c r="A92">
        <f>'03_DADOS_LIMPOS'!A63</f>
        <v/>
      </c>
      <c r="B92">
        <f>'03_DADOS_LIMPOS'!C63</f>
        <v/>
      </c>
      <c r="C92">
        <f>'03_DADOS_LIMPOS'!D63</f>
        <v/>
      </c>
      <c r="D92">
        <f>'03_DADOS_LIMPOS'!J63</f>
        <v/>
      </c>
      <c r="E92">
        <f>'03_DADOS_LIMPOS'!K63</f>
        <v/>
      </c>
      <c r="F92">
        <f>$B$9+$B$10*D92+$B$11*E92</f>
        <v/>
      </c>
      <c r="G92">
        <f>C92-F92</f>
        <v/>
      </c>
      <c r="H92">
        <f>G92/$B$14</f>
        <v/>
      </c>
      <c r="I92">
        <f>ABS(H92)</f>
        <v/>
      </c>
    </row>
    <row r="93">
      <c r="A93">
        <f>'03_DADOS_LIMPOS'!A64</f>
        <v/>
      </c>
      <c r="B93">
        <f>'03_DADOS_LIMPOS'!C64</f>
        <v/>
      </c>
      <c r="C93">
        <f>'03_DADOS_LIMPOS'!D64</f>
        <v/>
      </c>
      <c r="D93">
        <f>'03_DADOS_LIMPOS'!J64</f>
        <v/>
      </c>
      <c r="E93">
        <f>'03_DADOS_LIMPOS'!K64</f>
        <v/>
      </c>
      <c r="F93">
        <f>$B$9+$B$10*D93+$B$11*E93</f>
        <v/>
      </c>
      <c r="G93">
        <f>C93-F93</f>
        <v/>
      </c>
      <c r="H93">
        <f>G93/$B$14</f>
        <v/>
      </c>
      <c r="I93">
        <f>ABS(H93)</f>
        <v/>
      </c>
    </row>
    <row r="94">
      <c r="A94">
        <f>'03_DADOS_LIMPOS'!A65</f>
        <v/>
      </c>
      <c r="B94">
        <f>'03_DADOS_LIMPOS'!C65</f>
        <v/>
      </c>
      <c r="C94">
        <f>'03_DADOS_LIMPOS'!D65</f>
        <v/>
      </c>
      <c r="D94">
        <f>'03_DADOS_LIMPOS'!J65</f>
        <v/>
      </c>
      <c r="E94">
        <f>'03_DADOS_LIMPOS'!K65</f>
        <v/>
      </c>
      <c r="F94">
        <f>$B$9+$B$10*D94+$B$11*E94</f>
        <v/>
      </c>
      <c r="G94">
        <f>C94-F94</f>
        <v/>
      </c>
      <c r="H94">
        <f>G94/$B$14</f>
        <v/>
      </c>
      <c r="I94">
        <f>ABS(H94)</f>
        <v/>
      </c>
    </row>
    <row r="95">
      <c r="A95">
        <f>'03_DADOS_LIMPOS'!A66</f>
        <v/>
      </c>
      <c r="B95">
        <f>'03_DADOS_LIMPOS'!C66</f>
        <v/>
      </c>
      <c r="C95">
        <f>'03_DADOS_LIMPOS'!D66</f>
        <v/>
      </c>
      <c r="D95">
        <f>'03_DADOS_LIMPOS'!J66</f>
        <v/>
      </c>
      <c r="E95">
        <f>'03_DADOS_LIMPOS'!K66</f>
        <v/>
      </c>
      <c r="F95">
        <f>$B$9+$B$10*D95+$B$11*E95</f>
        <v/>
      </c>
      <c r="G95">
        <f>C95-F95</f>
        <v/>
      </c>
      <c r="H95">
        <f>G95/$B$14</f>
        <v/>
      </c>
      <c r="I95">
        <f>ABS(H95)</f>
        <v/>
      </c>
    </row>
    <row r="96">
      <c r="A96">
        <f>'03_DADOS_LIMPOS'!A67</f>
        <v/>
      </c>
      <c r="B96">
        <f>'03_DADOS_LIMPOS'!C67</f>
        <v/>
      </c>
      <c r="C96">
        <f>'03_DADOS_LIMPOS'!D67</f>
        <v/>
      </c>
      <c r="D96">
        <f>'03_DADOS_LIMPOS'!J67</f>
        <v/>
      </c>
      <c r="E96">
        <f>'03_DADOS_LIMPOS'!K67</f>
        <v/>
      </c>
      <c r="F96">
        <f>$B$9+$B$10*D96+$B$11*E96</f>
        <v/>
      </c>
      <c r="G96">
        <f>C96-F96</f>
        <v/>
      </c>
      <c r="H96">
        <f>G96/$B$14</f>
        <v/>
      </c>
      <c r="I96">
        <f>ABS(H96)</f>
        <v/>
      </c>
    </row>
    <row r="97">
      <c r="A97">
        <f>'03_DADOS_LIMPOS'!A68</f>
        <v/>
      </c>
      <c r="B97">
        <f>'03_DADOS_LIMPOS'!C68</f>
        <v/>
      </c>
      <c r="C97">
        <f>'03_DADOS_LIMPOS'!D68</f>
        <v/>
      </c>
      <c r="D97">
        <f>'03_DADOS_LIMPOS'!J68</f>
        <v/>
      </c>
      <c r="E97">
        <f>'03_DADOS_LIMPOS'!K68</f>
        <v/>
      </c>
      <c r="F97">
        <f>$B$9+$B$10*D97+$B$11*E97</f>
        <v/>
      </c>
      <c r="G97">
        <f>C97-F97</f>
        <v/>
      </c>
      <c r="H97">
        <f>G97/$B$14</f>
        <v/>
      </c>
      <c r="I97">
        <f>ABS(H97)</f>
        <v/>
      </c>
    </row>
    <row r="98">
      <c r="A98">
        <f>'03_DADOS_LIMPOS'!A69</f>
        <v/>
      </c>
      <c r="B98">
        <f>'03_DADOS_LIMPOS'!C69</f>
        <v/>
      </c>
      <c r="C98">
        <f>'03_DADOS_LIMPOS'!D69</f>
        <v/>
      </c>
      <c r="D98">
        <f>'03_DADOS_LIMPOS'!J69</f>
        <v/>
      </c>
      <c r="E98">
        <f>'03_DADOS_LIMPOS'!K69</f>
        <v/>
      </c>
      <c r="F98">
        <f>$B$9+$B$10*D98+$B$11*E98</f>
        <v/>
      </c>
      <c r="G98">
        <f>C98-F98</f>
        <v/>
      </c>
      <c r="H98">
        <f>G98/$B$14</f>
        <v/>
      </c>
      <c r="I98">
        <f>ABS(H98)</f>
        <v/>
      </c>
    </row>
    <row r="99">
      <c r="A99">
        <f>'03_DADOS_LIMPOS'!A70</f>
        <v/>
      </c>
      <c r="B99">
        <f>'03_DADOS_LIMPOS'!C70</f>
        <v/>
      </c>
      <c r="C99">
        <f>'03_DADOS_LIMPOS'!D70</f>
        <v/>
      </c>
      <c r="D99">
        <f>'03_DADOS_LIMPOS'!J70</f>
        <v/>
      </c>
      <c r="E99">
        <f>'03_DADOS_LIMPOS'!K70</f>
        <v/>
      </c>
      <c r="F99">
        <f>$B$9+$B$10*D99+$B$11*E99</f>
        <v/>
      </c>
      <c r="G99">
        <f>C99-F99</f>
        <v/>
      </c>
      <c r="H99">
        <f>G99/$B$14</f>
        <v/>
      </c>
      <c r="I99">
        <f>ABS(H99)</f>
        <v/>
      </c>
    </row>
    <row r="100">
      <c r="A100">
        <f>'03_DADOS_LIMPOS'!A71</f>
        <v/>
      </c>
      <c r="B100">
        <f>'03_DADOS_LIMPOS'!C71</f>
        <v/>
      </c>
      <c r="C100">
        <f>'03_DADOS_LIMPOS'!D71</f>
        <v/>
      </c>
      <c r="D100">
        <f>'03_DADOS_LIMPOS'!J71</f>
        <v/>
      </c>
      <c r="E100">
        <f>'03_DADOS_LIMPOS'!K71</f>
        <v/>
      </c>
      <c r="F100">
        <f>$B$9+$B$10*D100+$B$11*E100</f>
        <v/>
      </c>
      <c r="G100">
        <f>C100-F100</f>
        <v/>
      </c>
      <c r="H100">
        <f>G100/$B$14</f>
        <v/>
      </c>
      <c r="I100">
        <f>ABS(H100)</f>
        <v/>
      </c>
    </row>
    <row r="101">
      <c r="A101">
        <f>'03_DADOS_LIMPOS'!A72</f>
        <v/>
      </c>
      <c r="B101">
        <f>'03_DADOS_LIMPOS'!C72</f>
        <v/>
      </c>
      <c r="C101">
        <f>'03_DADOS_LIMPOS'!D72</f>
        <v/>
      </c>
      <c r="D101">
        <f>'03_DADOS_LIMPOS'!J72</f>
        <v/>
      </c>
      <c r="E101">
        <f>'03_DADOS_LIMPOS'!K72</f>
        <v/>
      </c>
      <c r="F101">
        <f>$B$9+$B$10*D101+$B$11*E101</f>
        <v/>
      </c>
      <c r="G101">
        <f>C101-F101</f>
        <v/>
      </c>
      <c r="H101">
        <f>G101/$B$14</f>
        <v/>
      </c>
      <c r="I101">
        <f>ABS(H101)</f>
        <v/>
      </c>
    </row>
    <row r="102">
      <c r="A102">
        <f>'03_DADOS_LIMPOS'!A73</f>
        <v/>
      </c>
      <c r="B102">
        <f>'03_DADOS_LIMPOS'!C73</f>
        <v/>
      </c>
      <c r="C102">
        <f>'03_DADOS_LIMPOS'!D73</f>
        <v/>
      </c>
      <c r="D102">
        <f>'03_DADOS_LIMPOS'!J73</f>
        <v/>
      </c>
      <c r="E102">
        <f>'03_DADOS_LIMPOS'!K73</f>
        <v/>
      </c>
      <c r="F102">
        <f>$B$9+$B$10*D102+$B$11*E102</f>
        <v/>
      </c>
      <c r="G102">
        <f>C102-F102</f>
        <v/>
      </c>
      <c r="H102">
        <f>G102/$B$14</f>
        <v/>
      </c>
      <c r="I102">
        <f>ABS(H102)</f>
        <v/>
      </c>
    </row>
    <row r="103">
      <c r="A103">
        <f>'03_DADOS_LIMPOS'!A74</f>
        <v/>
      </c>
      <c r="B103">
        <f>'03_DADOS_LIMPOS'!C74</f>
        <v/>
      </c>
      <c r="C103">
        <f>'03_DADOS_LIMPOS'!D74</f>
        <v/>
      </c>
      <c r="D103">
        <f>'03_DADOS_LIMPOS'!J74</f>
        <v/>
      </c>
      <c r="E103">
        <f>'03_DADOS_LIMPOS'!K74</f>
        <v/>
      </c>
      <c r="F103">
        <f>$B$9+$B$10*D103+$B$11*E103</f>
        <v/>
      </c>
      <c r="G103">
        <f>C103-F103</f>
        <v/>
      </c>
      <c r="H103">
        <f>G103/$B$14</f>
        <v/>
      </c>
      <c r="I103">
        <f>ABS(H103)</f>
        <v/>
      </c>
    </row>
    <row r="104">
      <c r="A104">
        <f>'03_DADOS_LIMPOS'!A75</f>
        <v/>
      </c>
      <c r="B104">
        <f>'03_DADOS_LIMPOS'!C75</f>
        <v/>
      </c>
      <c r="C104">
        <f>'03_DADOS_LIMPOS'!D75</f>
        <v/>
      </c>
      <c r="D104">
        <f>'03_DADOS_LIMPOS'!J75</f>
        <v/>
      </c>
      <c r="E104">
        <f>'03_DADOS_LIMPOS'!K75</f>
        <v/>
      </c>
      <c r="F104">
        <f>$B$9+$B$10*D104+$B$11*E104</f>
        <v/>
      </c>
      <c r="G104">
        <f>C104-F104</f>
        <v/>
      </c>
      <c r="H104">
        <f>G104/$B$14</f>
        <v/>
      </c>
      <c r="I104">
        <f>ABS(H104)</f>
        <v/>
      </c>
    </row>
    <row r="105">
      <c r="A105">
        <f>'03_DADOS_LIMPOS'!A76</f>
        <v/>
      </c>
      <c r="B105">
        <f>'03_DADOS_LIMPOS'!C76</f>
        <v/>
      </c>
      <c r="C105">
        <f>'03_DADOS_LIMPOS'!D76</f>
        <v/>
      </c>
      <c r="D105">
        <f>'03_DADOS_LIMPOS'!J76</f>
        <v/>
      </c>
      <c r="E105">
        <f>'03_DADOS_LIMPOS'!K76</f>
        <v/>
      </c>
      <c r="F105">
        <f>$B$9+$B$10*D105+$B$11*E105</f>
        <v/>
      </c>
      <c r="G105">
        <f>C105-F105</f>
        <v/>
      </c>
      <c r="H105">
        <f>G105/$B$14</f>
        <v/>
      </c>
      <c r="I105">
        <f>ABS(H105)</f>
        <v/>
      </c>
    </row>
    <row r="106">
      <c r="A106">
        <f>'03_DADOS_LIMPOS'!A77</f>
        <v/>
      </c>
      <c r="B106">
        <f>'03_DADOS_LIMPOS'!C77</f>
        <v/>
      </c>
      <c r="C106">
        <f>'03_DADOS_LIMPOS'!D77</f>
        <v/>
      </c>
      <c r="D106">
        <f>'03_DADOS_LIMPOS'!J77</f>
        <v/>
      </c>
      <c r="E106">
        <f>'03_DADOS_LIMPOS'!K77</f>
        <v/>
      </c>
      <c r="F106">
        <f>$B$9+$B$10*D106+$B$11*E106</f>
        <v/>
      </c>
      <c r="G106">
        <f>C106-F106</f>
        <v/>
      </c>
      <c r="H106">
        <f>G106/$B$14</f>
        <v/>
      </c>
      <c r="I106">
        <f>ABS(H106)</f>
        <v/>
      </c>
    </row>
    <row r="107">
      <c r="A107">
        <f>'03_DADOS_LIMPOS'!A78</f>
        <v/>
      </c>
      <c r="B107">
        <f>'03_DADOS_LIMPOS'!C78</f>
        <v/>
      </c>
      <c r="C107">
        <f>'03_DADOS_LIMPOS'!D78</f>
        <v/>
      </c>
      <c r="D107">
        <f>'03_DADOS_LIMPOS'!J78</f>
        <v/>
      </c>
      <c r="E107">
        <f>'03_DADOS_LIMPOS'!K78</f>
        <v/>
      </c>
      <c r="F107">
        <f>$B$9+$B$10*D107+$B$11*E107</f>
        <v/>
      </c>
      <c r="G107">
        <f>C107-F107</f>
        <v/>
      </c>
      <c r="H107">
        <f>G107/$B$14</f>
        <v/>
      </c>
      <c r="I107">
        <f>ABS(H107)</f>
        <v/>
      </c>
    </row>
    <row r="108">
      <c r="A108">
        <f>'03_DADOS_LIMPOS'!A79</f>
        <v/>
      </c>
      <c r="B108">
        <f>'03_DADOS_LIMPOS'!C79</f>
        <v/>
      </c>
      <c r="C108">
        <f>'03_DADOS_LIMPOS'!D79</f>
        <v/>
      </c>
      <c r="D108">
        <f>'03_DADOS_LIMPOS'!J79</f>
        <v/>
      </c>
      <c r="E108">
        <f>'03_DADOS_LIMPOS'!K79</f>
        <v/>
      </c>
      <c r="F108">
        <f>$B$9+$B$10*D108+$B$11*E108</f>
        <v/>
      </c>
      <c r="G108">
        <f>C108-F108</f>
        <v/>
      </c>
      <c r="H108">
        <f>G108/$B$14</f>
        <v/>
      </c>
      <c r="I108">
        <f>ABS(H108)</f>
        <v/>
      </c>
    </row>
    <row r="109">
      <c r="A109">
        <f>'03_DADOS_LIMPOS'!A80</f>
        <v/>
      </c>
      <c r="B109">
        <f>'03_DADOS_LIMPOS'!C80</f>
        <v/>
      </c>
      <c r="C109">
        <f>'03_DADOS_LIMPOS'!D80</f>
        <v/>
      </c>
      <c r="D109">
        <f>'03_DADOS_LIMPOS'!J80</f>
        <v/>
      </c>
      <c r="E109">
        <f>'03_DADOS_LIMPOS'!K80</f>
        <v/>
      </c>
      <c r="F109">
        <f>$B$9+$B$10*D109+$B$11*E109</f>
        <v/>
      </c>
      <c r="G109">
        <f>C109-F109</f>
        <v/>
      </c>
      <c r="H109">
        <f>G109/$B$14</f>
        <v/>
      </c>
      <c r="I109">
        <f>ABS(H109)</f>
        <v/>
      </c>
    </row>
    <row r="110">
      <c r="A110">
        <f>'03_DADOS_LIMPOS'!A81</f>
        <v/>
      </c>
      <c r="B110">
        <f>'03_DADOS_LIMPOS'!C81</f>
        <v/>
      </c>
      <c r="C110">
        <f>'03_DADOS_LIMPOS'!D81</f>
        <v/>
      </c>
      <c r="D110">
        <f>'03_DADOS_LIMPOS'!J81</f>
        <v/>
      </c>
      <c r="E110">
        <f>'03_DADOS_LIMPOS'!K81</f>
        <v/>
      </c>
      <c r="F110">
        <f>$B$9+$B$10*D110+$B$11*E110</f>
        <v/>
      </c>
      <c r="G110">
        <f>C110-F110</f>
        <v/>
      </c>
      <c r="H110">
        <f>G110/$B$14</f>
        <v/>
      </c>
      <c r="I110">
        <f>ABS(H110)</f>
        <v/>
      </c>
    </row>
    <row r="111">
      <c r="A111">
        <f>'03_DADOS_LIMPOS'!A82</f>
        <v/>
      </c>
      <c r="B111">
        <f>'03_DADOS_LIMPOS'!C82</f>
        <v/>
      </c>
      <c r="C111">
        <f>'03_DADOS_LIMPOS'!D82</f>
        <v/>
      </c>
      <c r="D111">
        <f>'03_DADOS_LIMPOS'!J82</f>
        <v/>
      </c>
      <c r="E111">
        <f>'03_DADOS_LIMPOS'!K82</f>
        <v/>
      </c>
      <c r="F111">
        <f>$B$9+$B$10*D111+$B$11*E111</f>
        <v/>
      </c>
      <c r="G111">
        <f>C111-F111</f>
        <v/>
      </c>
      <c r="H111">
        <f>G111/$B$14</f>
        <v/>
      </c>
      <c r="I111">
        <f>ABS(H111)</f>
        <v/>
      </c>
    </row>
    <row r="112">
      <c r="A112">
        <f>'03_DADOS_LIMPOS'!A83</f>
        <v/>
      </c>
      <c r="B112">
        <f>'03_DADOS_LIMPOS'!C83</f>
        <v/>
      </c>
      <c r="C112">
        <f>'03_DADOS_LIMPOS'!D83</f>
        <v/>
      </c>
      <c r="D112">
        <f>'03_DADOS_LIMPOS'!J83</f>
        <v/>
      </c>
      <c r="E112">
        <f>'03_DADOS_LIMPOS'!K83</f>
        <v/>
      </c>
      <c r="F112">
        <f>$B$9+$B$10*D112+$B$11*E112</f>
        <v/>
      </c>
      <c r="G112">
        <f>C112-F112</f>
        <v/>
      </c>
      <c r="H112">
        <f>G112/$B$14</f>
        <v/>
      </c>
      <c r="I112">
        <f>ABS(H112)</f>
        <v/>
      </c>
    </row>
    <row r="113">
      <c r="A113">
        <f>'03_DADOS_LIMPOS'!A84</f>
        <v/>
      </c>
      <c r="B113">
        <f>'03_DADOS_LIMPOS'!C84</f>
        <v/>
      </c>
      <c r="C113">
        <f>'03_DADOS_LIMPOS'!D84</f>
        <v/>
      </c>
      <c r="D113">
        <f>'03_DADOS_LIMPOS'!J84</f>
        <v/>
      </c>
      <c r="E113">
        <f>'03_DADOS_LIMPOS'!K84</f>
        <v/>
      </c>
      <c r="F113">
        <f>$B$9+$B$10*D113+$B$11*E113</f>
        <v/>
      </c>
      <c r="G113">
        <f>C113-F113</f>
        <v/>
      </c>
      <c r="H113">
        <f>G113/$B$14</f>
        <v/>
      </c>
      <c r="I113">
        <f>ABS(H113)</f>
        <v/>
      </c>
    </row>
    <row r="114">
      <c r="A114">
        <f>'03_DADOS_LIMPOS'!A85</f>
        <v/>
      </c>
      <c r="B114">
        <f>'03_DADOS_LIMPOS'!C85</f>
        <v/>
      </c>
      <c r="C114">
        <f>'03_DADOS_LIMPOS'!D85</f>
        <v/>
      </c>
      <c r="D114">
        <f>'03_DADOS_LIMPOS'!J85</f>
        <v/>
      </c>
      <c r="E114">
        <f>'03_DADOS_LIMPOS'!K85</f>
        <v/>
      </c>
      <c r="F114">
        <f>$B$9+$B$10*D114+$B$11*E114</f>
        <v/>
      </c>
      <c r="G114">
        <f>C114-F114</f>
        <v/>
      </c>
      <c r="H114">
        <f>G114/$B$14</f>
        <v/>
      </c>
      <c r="I114">
        <f>ABS(H114)</f>
        <v/>
      </c>
    </row>
    <row r="115">
      <c r="A115">
        <f>'03_DADOS_LIMPOS'!A86</f>
        <v/>
      </c>
      <c r="B115">
        <f>'03_DADOS_LIMPOS'!C86</f>
        <v/>
      </c>
      <c r="C115">
        <f>'03_DADOS_LIMPOS'!D86</f>
        <v/>
      </c>
      <c r="D115">
        <f>'03_DADOS_LIMPOS'!J86</f>
        <v/>
      </c>
      <c r="E115">
        <f>'03_DADOS_LIMPOS'!K86</f>
        <v/>
      </c>
      <c r="F115">
        <f>$B$9+$B$10*D115+$B$11*E115</f>
        <v/>
      </c>
      <c r="G115">
        <f>C115-F115</f>
        <v/>
      </c>
      <c r="H115">
        <f>G115/$B$14</f>
        <v/>
      </c>
      <c r="I115">
        <f>ABS(H115)</f>
        <v/>
      </c>
    </row>
    <row r="116">
      <c r="A116">
        <f>'03_DADOS_LIMPOS'!A87</f>
        <v/>
      </c>
      <c r="B116">
        <f>'03_DADOS_LIMPOS'!C87</f>
        <v/>
      </c>
      <c r="C116">
        <f>'03_DADOS_LIMPOS'!D87</f>
        <v/>
      </c>
      <c r="D116">
        <f>'03_DADOS_LIMPOS'!J87</f>
        <v/>
      </c>
      <c r="E116">
        <f>'03_DADOS_LIMPOS'!K87</f>
        <v/>
      </c>
      <c r="F116">
        <f>$B$9+$B$10*D116+$B$11*E116</f>
        <v/>
      </c>
      <c r="G116">
        <f>C116-F116</f>
        <v/>
      </c>
      <c r="H116">
        <f>G116/$B$14</f>
        <v/>
      </c>
      <c r="I116">
        <f>ABS(H116)</f>
        <v/>
      </c>
    </row>
    <row r="117">
      <c r="A117">
        <f>'03_DADOS_LIMPOS'!A88</f>
        <v/>
      </c>
      <c r="B117">
        <f>'03_DADOS_LIMPOS'!C88</f>
        <v/>
      </c>
      <c r="C117">
        <f>'03_DADOS_LIMPOS'!D88</f>
        <v/>
      </c>
      <c r="D117">
        <f>'03_DADOS_LIMPOS'!J88</f>
        <v/>
      </c>
      <c r="E117">
        <f>'03_DADOS_LIMPOS'!K88</f>
        <v/>
      </c>
      <c r="F117">
        <f>$B$9+$B$10*D117+$B$11*E117</f>
        <v/>
      </c>
      <c r="G117">
        <f>C117-F117</f>
        <v/>
      </c>
      <c r="H117">
        <f>G117/$B$14</f>
        <v/>
      </c>
      <c r="I117">
        <f>ABS(H117)</f>
        <v/>
      </c>
    </row>
    <row r="118">
      <c r="A118">
        <f>'03_DADOS_LIMPOS'!A89</f>
        <v/>
      </c>
      <c r="B118">
        <f>'03_DADOS_LIMPOS'!C89</f>
        <v/>
      </c>
      <c r="C118">
        <f>'03_DADOS_LIMPOS'!D89</f>
        <v/>
      </c>
      <c r="D118">
        <f>'03_DADOS_LIMPOS'!J89</f>
        <v/>
      </c>
      <c r="E118">
        <f>'03_DADOS_LIMPOS'!K89</f>
        <v/>
      </c>
      <c r="F118">
        <f>$B$9+$B$10*D118+$B$11*E118</f>
        <v/>
      </c>
      <c r="G118">
        <f>C118-F118</f>
        <v/>
      </c>
      <c r="H118">
        <f>G118/$B$14</f>
        <v/>
      </c>
      <c r="I118">
        <f>ABS(H118)</f>
        <v/>
      </c>
    </row>
    <row r="119">
      <c r="A119">
        <f>'03_DADOS_LIMPOS'!A90</f>
        <v/>
      </c>
      <c r="B119">
        <f>'03_DADOS_LIMPOS'!C90</f>
        <v/>
      </c>
      <c r="C119">
        <f>'03_DADOS_LIMPOS'!D90</f>
        <v/>
      </c>
      <c r="D119">
        <f>'03_DADOS_LIMPOS'!J90</f>
        <v/>
      </c>
      <c r="E119">
        <f>'03_DADOS_LIMPOS'!K90</f>
        <v/>
      </c>
      <c r="F119">
        <f>$B$9+$B$10*D119+$B$11*E119</f>
        <v/>
      </c>
      <c r="G119">
        <f>C119-F119</f>
        <v/>
      </c>
      <c r="H119">
        <f>G119/$B$14</f>
        <v/>
      </c>
      <c r="I119">
        <f>ABS(H119)</f>
        <v/>
      </c>
    </row>
    <row r="120">
      <c r="A120">
        <f>'03_DADOS_LIMPOS'!A91</f>
        <v/>
      </c>
      <c r="B120">
        <f>'03_DADOS_LIMPOS'!C91</f>
        <v/>
      </c>
      <c r="C120">
        <f>'03_DADOS_LIMPOS'!D91</f>
        <v/>
      </c>
      <c r="D120">
        <f>'03_DADOS_LIMPOS'!J91</f>
        <v/>
      </c>
      <c r="E120">
        <f>'03_DADOS_LIMPOS'!K91</f>
        <v/>
      </c>
      <c r="F120">
        <f>$B$9+$B$10*D120+$B$11*E120</f>
        <v/>
      </c>
      <c r="G120">
        <f>C120-F120</f>
        <v/>
      </c>
      <c r="H120">
        <f>G120/$B$14</f>
        <v/>
      </c>
      <c r="I120">
        <f>ABS(H120)</f>
        <v/>
      </c>
    </row>
    <row r="121">
      <c r="A121">
        <f>'03_DADOS_LIMPOS'!A92</f>
        <v/>
      </c>
      <c r="B121">
        <f>'03_DADOS_LIMPOS'!C92</f>
        <v/>
      </c>
      <c r="C121">
        <f>'03_DADOS_LIMPOS'!D92</f>
        <v/>
      </c>
      <c r="D121">
        <f>'03_DADOS_LIMPOS'!J92</f>
        <v/>
      </c>
      <c r="E121">
        <f>'03_DADOS_LIMPOS'!K92</f>
        <v/>
      </c>
      <c r="F121">
        <f>$B$9+$B$10*D121+$B$11*E121</f>
        <v/>
      </c>
      <c r="G121">
        <f>C121-F121</f>
        <v/>
      </c>
      <c r="H121">
        <f>G121/$B$14</f>
        <v/>
      </c>
      <c r="I121">
        <f>ABS(H121)</f>
        <v/>
      </c>
    </row>
    <row r="122">
      <c r="A122">
        <f>'03_DADOS_LIMPOS'!A93</f>
        <v/>
      </c>
      <c r="B122">
        <f>'03_DADOS_LIMPOS'!C93</f>
        <v/>
      </c>
      <c r="C122">
        <f>'03_DADOS_LIMPOS'!D93</f>
        <v/>
      </c>
      <c r="D122">
        <f>'03_DADOS_LIMPOS'!J93</f>
        <v/>
      </c>
      <c r="E122">
        <f>'03_DADOS_LIMPOS'!K93</f>
        <v/>
      </c>
      <c r="F122">
        <f>$B$9+$B$10*D122+$B$11*E122</f>
        <v/>
      </c>
      <c r="G122">
        <f>C122-F122</f>
        <v/>
      </c>
      <c r="H122">
        <f>G122/$B$14</f>
        <v/>
      </c>
      <c r="I122">
        <f>ABS(H122)</f>
        <v/>
      </c>
    </row>
    <row r="123">
      <c r="A123">
        <f>'03_DADOS_LIMPOS'!A94</f>
        <v/>
      </c>
      <c r="B123">
        <f>'03_DADOS_LIMPOS'!C94</f>
        <v/>
      </c>
      <c r="C123">
        <f>'03_DADOS_LIMPOS'!D94</f>
        <v/>
      </c>
      <c r="D123">
        <f>'03_DADOS_LIMPOS'!J94</f>
        <v/>
      </c>
      <c r="E123">
        <f>'03_DADOS_LIMPOS'!K94</f>
        <v/>
      </c>
      <c r="F123">
        <f>$B$9+$B$10*D123+$B$11*E123</f>
        <v/>
      </c>
      <c r="G123">
        <f>C123-F123</f>
        <v/>
      </c>
      <c r="H123">
        <f>G123/$B$14</f>
        <v/>
      </c>
      <c r="I123">
        <f>ABS(H123)</f>
        <v/>
      </c>
    </row>
    <row r="124">
      <c r="A124">
        <f>'03_DADOS_LIMPOS'!A95</f>
        <v/>
      </c>
      <c r="B124">
        <f>'03_DADOS_LIMPOS'!C95</f>
        <v/>
      </c>
      <c r="C124">
        <f>'03_DADOS_LIMPOS'!D95</f>
        <v/>
      </c>
      <c r="D124">
        <f>'03_DADOS_LIMPOS'!J95</f>
        <v/>
      </c>
      <c r="E124">
        <f>'03_DADOS_LIMPOS'!K95</f>
        <v/>
      </c>
      <c r="F124">
        <f>$B$9+$B$10*D124+$B$11*E124</f>
        <v/>
      </c>
      <c r="G124">
        <f>C124-F124</f>
        <v/>
      </c>
      <c r="H124">
        <f>G124/$B$14</f>
        <v/>
      </c>
      <c r="I124">
        <f>ABS(H124)</f>
        <v/>
      </c>
    </row>
    <row r="125">
      <c r="A125">
        <f>'03_DADOS_LIMPOS'!A96</f>
        <v/>
      </c>
      <c r="B125">
        <f>'03_DADOS_LIMPOS'!C96</f>
        <v/>
      </c>
      <c r="C125">
        <f>'03_DADOS_LIMPOS'!D96</f>
        <v/>
      </c>
      <c r="D125">
        <f>'03_DADOS_LIMPOS'!J96</f>
        <v/>
      </c>
      <c r="E125">
        <f>'03_DADOS_LIMPOS'!K96</f>
        <v/>
      </c>
      <c r="F125">
        <f>$B$9+$B$10*D125+$B$11*E125</f>
        <v/>
      </c>
      <c r="G125">
        <f>C125-F125</f>
        <v/>
      </c>
      <c r="H125">
        <f>G125/$B$14</f>
        <v/>
      </c>
      <c r="I125">
        <f>ABS(H125)</f>
        <v/>
      </c>
    </row>
    <row r="126">
      <c r="A126">
        <f>'03_DADOS_LIMPOS'!A97</f>
        <v/>
      </c>
      <c r="B126">
        <f>'03_DADOS_LIMPOS'!C97</f>
        <v/>
      </c>
      <c r="C126">
        <f>'03_DADOS_LIMPOS'!D97</f>
        <v/>
      </c>
      <c r="D126">
        <f>'03_DADOS_LIMPOS'!J97</f>
        <v/>
      </c>
      <c r="E126">
        <f>'03_DADOS_LIMPOS'!K97</f>
        <v/>
      </c>
      <c r="F126">
        <f>$B$9+$B$10*D126+$B$11*E126</f>
        <v/>
      </c>
      <c r="G126">
        <f>C126-F126</f>
        <v/>
      </c>
      <c r="H126">
        <f>G126/$B$14</f>
        <v/>
      </c>
      <c r="I126">
        <f>ABS(H126)</f>
        <v/>
      </c>
    </row>
    <row r="127">
      <c r="A127">
        <f>'03_DADOS_LIMPOS'!A98</f>
        <v/>
      </c>
      <c r="B127">
        <f>'03_DADOS_LIMPOS'!C98</f>
        <v/>
      </c>
      <c r="C127">
        <f>'03_DADOS_LIMPOS'!D98</f>
        <v/>
      </c>
      <c r="D127">
        <f>'03_DADOS_LIMPOS'!J98</f>
        <v/>
      </c>
      <c r="E127">
        <f>'03_DADOS_LIMPOS'!K98</f>
        <v/>
      </c>
      <c r="F127">
        <f>$B$9+$B$10*D127+$B$11*E127</f>
        <v/>
      </c>
      <c r="G127">
        <f>C127-F127</f>
        <v/>
      </c>
      <c r="H127">
        <f>G127/$B$14</f>
        <v/>
      </c>
      <c r="I127">
        <f>ABS(H127)</f>
        <v/>
      </c>
    </row>
    <row r="128">
      <c r="A128">
        <f>'03_DADOS_LIMPOS'!A99</f>
        <v/>
      </c>
      <c r="B128">
        <f>'03_DADOS_LIMPOS'!C99</f>
        <v/>
      </c>
      <c r="C128">
        <f>'03_DADOS_LIMPOS'!D99</f>
        <v/>
      </c>
      <c r="D128">
        <f>'03_DADOS_LIMPOS'!J99</f>
        <v/>
      </c>
      <c r="E128">
        <f>'03_DADOS_LIMPOS'!K99</f>
        <v/>
      </c>
      <c r="F128">
        <f>$B$9+$B$10*D128+$B$11*E128</f>
        <v/>
      </c>
      <c r="G128">
        <f>C128-F128</f>
        <v/>
      </c>
      <c r="H128">
        <f>G128/$B$14</f>
        <v/>
      </c>
      <c r="I128">
        <f>ABS(H128)</f>
        <v/>
      </c>
    </row>
    <row r="129">
      <c r="A129">
        <f>'03_DADOS_LIMPOS'!A100</f>
        <v/>
      </c>
      <c r="B129">
        <f>'03_DADOS_LIMPOS'!C100</f>
        <v/>
      </c>
      <c r="C129">
        <f>'03_DADOS_LIMPOS'!D100</f>
        <v/>
      </c>
      <c r="D129">
        <f>'03_DADOS_LIMPOS'!J100</f>
        <v/>
      </c>
      <c r="E129">
        <f>'03_DADOS_LIMPOS'!K100</f>
        <v/>
      </c>
      <c r="F129">
        <f>$B$9+$B$10*D129+$B$11*E129</f>
        <v/>
      </c>
      <c r="G129">
        <f>C129-F129</f>
        <v/>
      </c>
      <c r="H129">
        <f>G129/$B$14</f>
        <v/>
      </c>
      <c r="I129">
        <f>ABS(H129)</f>
        <v/>
      </c>
    </row>
    <row r="130">
      <c r="A130">
        <f>'03_DADOS_LIMPOS'!A101</f>
        <v/>
      </c>
      <c r="B130">
        <f>'03_DADOS_LIMPOS'!C101</f>
        <v/>
      </c>
      <c r="C130">
        <f>'03_DADOS_LIMPOS'!D101</f>
        <v/>
      </c>
      <c r="D130">
        <f>'03_DADOS_LIMPOS'!J101</f>
        <v/>
      </c>
      <c r="E130">
        <f>'03_DADOS_LIMPOS'!K101</f>
        <v/>
      </c>
      <c r="F130">
        <f>$B$9+$B$10*D130+$B$11*E130</f>
        <v/>
      </c>
      <c r="G130">
        <f>C130-F130</f>
        <v/>
      </c>
      <c r="H130">
        <f>G130/$B$14</f>
        <v/>
      </c>
      <c r="I130">
        <f>ABS(H130)</f>
        <v/>
      </c>
    </row>
    <row r="131">
      <c r="A131">
        <f>'03_DADOS_LIMPOS'!A102</f>
        <v/>
      </c>
      <c r="B131">
        <f>'03_DADOS_LIMPOS'!C102</f>
        <v/>
      </c>
      <c r="C131">
        <f>'03_DADOS_LIMPOS'!D102</f>
        <v/>
      </c>
      <c r="D131">
        <f>'03_DADOS_LIMPOS'!J102</f>
        <v/>
      </c>
      <c r="E131">
        <f>'03_DADOS_LIMPOS'!K102</f>
        <v/>
      </c>
      <c r="F131">
        <f>$B$9+$B$10*D131+$B$11*E131</f>
        <v/>
      </c>
      <c r="G131">
        <f>C131-F131</f>
        <v/>
      </c>
      <c r="H131">
        <f>G131/$B$14</f>
        <v/>
      </c>
      <c r="I131">
        <f>ABS(H131)</f>
        <v/>
      </c>
    </row>
    <row r="132">
      <c r="A132">
        <f>'03_DADOS_LIMPOS'!A103</f>
        <v/>
      </c>
      <c r="B132">
        <f>'03_DADOS_LIMPOS'!C103</f>
        <v/>
      </c>
      <c r="C132">
        <f>'03_DADOS_LIMPOS'!D103</f>
        <v/>
      </c>
      <c r="D132">
        <f>'03_DADOS_LIMPOS'!J103</f>
        <v/>
      </c>
      <c r="E132">
        <f>'03_DADOS_LIMPOS'!K103</f>
        <v/>
      </c>
      <c r="F132">
        <f>$B$9+$B$10*D132+$B$11*E132</f>
        <v/>
      </c>
      <c r="G132">
        <f>C132-F132</f>
        <v/>
      </c>
      <c r="H132">
        <f>G132/$B$14</f>
        <v/>
      </c>
      <c r="I132">
        <f>ABS(H132)</f>
        <v/>
      </c>
    </row>
    <row r="133">
      <c r="A133">
        <f>'03_DADOS_LIMPOS'!A104</f>
        <v/>
      </c>
      <c r="B133">
        <f>'03_DADOS_LIMPOS'!C104</f>
        <v/>
      </c>
      <c r="C133">
        <f>'03_DADOS_LIMPOS'!D104</f>
        <v/>
      </c>
      <c r="D133">
        <f>'03_DADOS_LIMPOS'!J104</f>
        <v/>
      </c>
      <c r="E133">
        <f>'03_DADOS_LIMPOS'!K104</f>
        <v/>
      </c>
      <c r="F133">
        <f>$B$9+$B$10*D133+$B$11*E133</f>
        <v/>
      </c>
      <c r="G133">
        <f>C133-F133</f>
        <v/>
      </c>
      <c r="H133">
        <f>G133/$B$14</f>
        <v/>
      </c>
      <c r="I133">
        <f>ABS(H133)</f>
        <v/>
      </c>
    </row>
    <row r="134">
      <c r="A134">
        <f>'03_DADOS_LIMPOS'!A105</f>
        <v/>
      </c>
      <c r="B134">
        <f>'03_DADOS_LIMPOS'!C105</f>
        <v/>
      </c>
      <c r="C134">
        <f>'03_DADOS_LIMPOS'!D105</f>
        <v/>
      </c>
      <c r="D134">
        <f>'03_DADOS_LIMPOS'!J105</f>
        <v/>
      </c>
      <c r="E134">
        <f>'03_DADOS_LIMPOS'!K105</f>
        <v/>
      </c>
      <c r="F134">
        <f>$B$9+$B$10*D134+$B$11*E134</f>
        <v/>
      </c>
      <c r="G134">
        <f>C134-F134</f>
        <v/>
      </c>
      <c r="H134">
        <f>G134/$B$14</f>
        <v/>
      </c>
      <c r="I134">
        <f>ABS(H134)</f>
        <v/>
      </c>
    </row>
    <row r="135">
      <c r="A135">
        <f>'03_DADOS_LIMPOS'!A106</f>
        <v/>
      </c>
      <c r="B135">
        <f>'03_DADOS_LIMPOS'!C106</f>
        <v/>
      </c>
      <c r="C135">
        <f>'03_DADOS_LIMPOS'!D106</f>
        <v/>
      </c>
      <c r="D135">
        <f>'03_DADOS_LIMPOS'!J106</f>
        <v/>
      </c>
      <c r="E135">
        <f>'03_DADOS_LIMPOS'!K106</f>
        <v/>
      </c>
      <c r="F135">
        <f>$B$9+$B$10*D135+$B$11*E135</f>
        <v/>
      </c>
      <c r="G135">
        <f>C135-F135</f>
        <v/>
      </c>
      <c r="H135">
        <f>G135/$B$14</f>
        <v/>
      </c>
      <c r="I135">
        <f>ABS(H135)</f>
        <v/>
      </c>
    </row>
    <row r="136">
      <c r="A136">
        <f>'03_DADOS_LIMPOS'!A107</f>
        <v/>
      </c>
      <c r="B136">
        <f>'03_DADOS_LIMPOS'!C107</f>
        <v/>
      </c>
      <c r="C136">
        <f>'03_DADOS_LIMPOS'!D107</f>
        <v/>
      </c>
      <c r="D136">
        <f>'03_DADOS_LIMPOS'!J107</f>
        <v/>
      </c>
      <c r="E136">
        <f>'03_DADOS_LIMPOS'!K107</f>
        <v/>
      </c>
      <c r="F136">
        <f>$B$9+$B$10*D136+$B$11*E136</f>
        <v/>
      </c>
      <c r="G136">
        <f>C136-F136</f>
        <v/>
      </c>
      <c r="H136">
        <f>G136/$B$14</f>
        <v/>
      </c>
      <c r="I136">
        <f>ABS(H136)</f>
        <v/>
      </c>
    </row>
    <row r="137">
      <c r="A137">
        <f>'03_DADOS_LIMPOS'!A108</f>
        <v/>
      </c>
      <c r="B137">
        <f>'03_DADOS_LIMPOS'!C108</f>
        <v/>
      </c>
      <c r="C137">
        <f>'03_DADOS_LIMPOS'!D108</f>
        <v/>
      </c>
      <c r="D137">
        <f>'03_DADOS_LIMPOS'!J108</f>
        <v/>
      </c>
      <c r="E137">
        <f>'03_DADOS_LIMPOS'!K108</f>
        <v/>
      </c>
      <c r="F137">
        <f>$B$9+$B$10*D137+$B$11*E137</f>
        <v/>
      </c>
      <c r="G137">
        <f>C137-F137</f>
        <v/>
      </c>
      <c r="H137">
        <f>G137/$B$14</f>
        <v/>
      </c>
      <c r="I137">
        <f>ABS(H137)</f>
        <v/>
      </c>
    </row>
    <row r="138">
      <c r="A138">
        <f>'03_DADOS_LIMPOS'!A109</f>
        <v/>
      </c>
      <c r="B138">
        <f>'03_DADOS_LIMPOS'!C109</f>
        <v/>
      </c>
      <c r="C138">
        <f>'03_DADOS_LIMPOS'!D109</f>
        <v/>
      </c>
      <c r="D138">
        <f>'03_DADOS_LIMPOS'!J109</f>
        <v/>
      </c>
      <c r="E138">
        <f>'03_DADOS_LIMPOS'!K109</f>
        <v/>
      </c>
      <c r="F138">
        <f>$B$9+$B$10*D138+$B$11*E138</f>
        <v/>
      </c>
      <c r="G138">
        <f>C138-F138</f>
        <v/>
      </c>
      <c r="H138">
        <f>G138/$B$14</f>
        <v/>
      </c>
      <c r="I138">
        <f>ABS(H138)</f>
        <v/>
      </c>
    </row>
    <row r="139">
      <c r="A139">
        <f>'03_DADOS_LIMPOS'!A110</f>
        <v/>
      </c>
      <c r="B139">
        <f>'03_DADOS_LIMPOS'!C110</f>
        <v/>
      </c>
      <c r="C139">
        <f>'03_DADOS_LIMPOS'!D110</f>
        <v/>
      </c>
      <c r="D139">
        <f>'03_DADOS_LIMPOS'!J110</f>
        <v/>
      </c>
      <c r="E139">
        <f>'03_DADOS_LIMPOS'!K110</f>
        <v/>
      </c>
      <c r="F139">
        <f>$B$9+$B$10*D139+$B$11*E139</f>
        <v/>
      </c>
      <c r="G139">
        <f>C139-F139</f>
        <v/>
      </c>
      <c r="H139">
        <f>G139/$B$14</f>
        <v/>
      </c>
      <c r="I139">
        <f>ABS(H139)</f>
        <v/>
      </c>
    </row>
    <row r="140">
      <c r="A140">
        <f>'03_DADOS_LIMPOS'!A111</f>
        <v/>
      </c>
      <c r="B140">
        <f>'03_DADOS_LIMPOS'!C111</f>
        <v/>
      </c>
      <c r="C140">
        <f>'03_DADOS_LIMPOS'!D111</f>
        <v/>
      </c>
      <c r="D140">
        <f>'03_DADOS_LIMPOS'!J111</f>
        <v/>
      </c>
      <c r="E140">
        <f>'03_DADOS_LIMPOS'!K111</f>
        <v/>
      </c>
      <c r="F140">
        <f>$B$9+$B$10*D140+$B$11*E140</f>
        <v/>
      </c>
      <c r="G140">
        <f>C140-F140</f>
        <v/>
      </c>
      <c r="H140">
        <f>G140/$B$14</f>
        <v/>
      </c>
      <c r="I140">
        <f>ABS(H140)</f>
        <v/>
      </c>
    </row>
    <row r="141">
      <c r="A141">
        <f>'03_DADOS_LIMPOS'!A112</f>
        <v/>
      </c>
      <c r="B141">
        <f>'03_DADOS_LIMPOS'!C112</f>
        <v/>
      </c>
      <c r="C141">
        <f>'03_DADOS_LIMPOS'!D112</f>
        <v/>
      </c>
      <c r="D141">
        <f>'03_DADOS_LIMPOS'!J112</f>
        <v/>
      </c>
      <c r="E141">
        <f>'03_DADOS_LIMPOS'!K112</f>
        <v/>
      </c>
      <c r="F141">
        <f>$B$9+$B$10*D141+$B$11*E141</f>
        <v/>
      </c>
      <c r="G141">
        <f>C141-F141</f>
        <v/>
      </c>
      <c r="H141">
        <f>G141/$B$14</f>
        <v/>
      </c>
      <c r="I141">
        <f>ABS(H141)</f>
        <v/>
      </c>
    </row>
    <row r="142">
      <c r="A142">
        <f>'03_DADOS_LIMPOS'!A113</f>
        <v/>
      </c>
      <c r="B142">
        <f>'03_DADOS_LIMPOS'!C113</f>
        <v/>
      </c>
      <c r="C142">
        <f>'03_DADOS_LIMPOS'!D113</f>
        <v/>
      </c>
      <c r="D142">
        <f>'03_DADOS_LIMPOS'!J113</f>
        <v/>
      </c>
      <c r="E142">
        <f>'03_DADOS_LIMPOS'!K113</f>
        <v/>
      </c>
      <c r="F142">
        <f>$B$9+$B$10*D142+$B$11*E142</f>
        <v/>
      </c>
      <c r="G142">
        <f>C142-F142</f>
        <v/>
      </c>
      <c r="H142">
        <f>G142/$B$14</f>
        <v/>
      </c>
      <c r="I142">
        <f>ABS(H142)</f>
        <v/>
      </c>
    </row>
    <row r="143">
      <c r="A143">
        <f>'03_DADOS_LIMPOS'!A114</f>
        <v/>
      </c>
      <c r="B143">
        <f>'03_DADOS_LIMPOS'!C114</f>
        <v/>
      </c>
      <c r="C143">
        <f>'03_DADOS_LIMPOS'!D114</f>
        <v/>
      </c>
      <c r="D143">
        <f>'03_DADOS_LIMPOS'!J114</f>
        <v/>
      </c>
      <c r="E143">
        <f>'03_DADOS_LIMPOS'!K114</f>
        <v/>
      </c>
      <c r="F143">
        <f>$B$9+$B$10*D143+$B$11*E143</f>
        <v/>
      </c>
      <c r="G143">
        <f>C143-F143</f>
        <v/>
      </c>
      <c r="H143">
        <f>G143/$B$14</f>
        <v/>
      </c>
      <c r="I143">
        <f>ABS(H143)</f>
        <v/>
      </c>
    </row>
    <row r="144">
      <c r="A144">
        <f>'03_DADOS_LIMPOS'!A115</f>
        <v/>
      </c>
      <c r="B144">
        <f>'03_DADOS_LIMPOS'!C115</f>
        <v/>
      </c>
      <c r="C144">
        <f>'03_DADOS_LIMPOS'!D115</f>
        <v/>
      </c>
      <c r="D144">
        <f>'03_DADOS_LIMPOS'!J115</f>
        <v/>
      </c>
      <c r="E144">
        <f>'03_DADOS_LIMPOS'!K115</f>
        <v/>
      </c>
      <c r="F144">
        <f>$B$9+$B$10*D144+$B$11*E144</f>
        <v/>
      </c>
      <c r="G144">
        <f>C144-F144</f>
        <v/>
      </c>
      <c r="H144">
        <f>G144/$B$14</f>
        <v/>
      </c>
      <c r="I144">
        <f>ABS(H144)</f>
        <v/>
      </c>
    </row>
    <row r="145">
      <c r="A145">
        <f>'03_DADOS_LIMPOS'!A116</f>
        <v/>
      </c>
      <c r="B145">
        <f>'03_DADOS_LIMPOS'!C116</f>
        <v/>
      </c>
      <c r="C145">
        <f>'03_DADOS_LIMPOS'!D116</f>
        <v/>
      </c>
      <c r="D145">
        <f>'03_DADOS_LIMPOS'!J116</f>
        <v/>
      </c>
      <c r="E145">
        <f>'03_DADOS_LIMPOS'!K116</f>
        <v/>
      </c>
      <c r="F145">
        <f>$B$9+$B$10*D145+$B$11*E145</f>
        <v/>
      </c>
      <c r="G145">
        <f>C145-F145</f>
        <v/>
      </c>
      <c r="H145">
        <f>G145/$B$14</f>
        <v/>
      </c>
      <c r="I145">
        <f>ABS(H145)</f>
        <v/>
      </c>
    </row>
    <row r="146">
      <c r="A146">
        <f>'03_DADOS_LIMPOS'!A117</f>
        <v/>
      </c>
      <c r="B146">
        <f>'03_DADOS_LIMPOS'!C117</f>
        <v/>
      </c>
      <c r="C146">
        <f>'03_DADOS_LIMPOS'!D117</f>
        <v/>
      </c>
      <c r="D146">
        <f>'03_DADOS_LIMPOS'!J117</f>
        <v/>
      </c>
      <c r="E146">
        <f>'03_DADOS_LIMPOS'!K117</f>
        <v/>
      </c>
      <c r="F146">
        <f>$B$9+$B$10*D146+$B$11*E146</f>
        <v/>
      </c>
      <c r="G146">
        <f>C146-F146</f>
        <v/>
      </c>
      <c r="H146">
        <f>G146/$B$14</f>
        <v/>
      </c>
      <c r="I146">
        <f>ABS(H146)</f>
        <v/>
      </c>
    </row>
    <row r="147">
      <c r="A147">
        <f>'03_DADOS_LIMPOS'!A118</f>
        <v/>
      </c>
      <c r="B147">
        <f>'03_DADOS_LIMPOS'!C118</f>
        <v/>
      </c>
      <c r="C147">
        <f>'03_DADOS_LIMPOS'!D118</f>
        <v/>
      </c>
      <c r="D147">
        <f>'03_DADOS_LIMPOS'!J118</f>
        <v/>
      </c>
      <c r="E147">
        <f>'03_DADOS_LIMPOS'!K118</f>
        <v/>
      </c>
      <c r="F147">
        <f>$B$9+$B$10*D147+$B$11*E147</f>
        <v/>
      </c>
      <c r="G147">
        <f>C147-F147</f>
        <v/>
      </c>
      <c r="H147">
        <f>G147/$B$14</f>
        <v/>
      </c>
      <c r="I147">
        <f>ABS(H147)</f>
        <v/>
      </c>
    </row>
    <row r="148">
      <c r="A148">
        <f>'03_DADOS_LIMPOS'!A119</f>
        <v/>
      </c>
      <c r="B148">
        <f>'03_DADOS_LIMPOS'!C119</f>
        <v/>
      </c>
      <c r="C148">
        <f>'03_DADOS_LIMPOS'!D119</f>
        <v/>
      </c>
      <c r="D148">
        <f>'03_DADOS_LIMPOS'!J119</f>
        <v/>
      </c>
      <c r="E148">
        <f>'03_DADOS_LIMPOS'!K119</f>
        <v/>
      </c>
      <c r="F148">
        <f>$B$9+$B$10*D148+$B$11*E148</f>
        <v/>
      </c>
      <c r="G148">
        <f>C148-F148</f>
        <v/>
      </c>
      <c r="H148">
        <f>G148/$B$14</f>
        <v/>
      </c>
      <c r="I148">
        <f>ABS(H148)</f>
        <v/>
      </c>
    </row>
    <row r="149">
      <c r="A149">
        <f>'03_DADOS_LIMPOS'!A120</f>
        <v/>
      </c>
      <c r="B149">
        <f>'03_DADOS_LIMPOS'!C120</f>
        <v/>
      </c>
      <c r="C149">
        <f>'03_DADOS_LIMPOS'!D120</f>
        <v/>
      </c>
      <c r="D149">
        <f>'03_DADOS_LIMPOS'!J120</f>
        <v/>
      </c>
      <c r="E149">
        <f>'03_DADOS_LIMPOS'!K120</f>
        <v/>
      </c>
      <c r="F149">
        <f>$B$9+$B$10*D149+$B$11*E149</f>
        <v/>
      </c>
      <c r="G149">
        <f>C149-F149</f>
        <v/>
      </c>
      <c r="H149">
        <f>G149/$B$14</f>
        <v/>
      </c>
      <c r="I149">
        <f>ABS(H149)</f>
        <v/>
      </c>
    </row>
    <row r="150">
      <c r="A150">
        <f>'03_DADOS_LIMPOS'!A121</f>
        <v/>
      </c>
      <c r="B150">
        <f>'03_DADOS_LIMPOS'!C121</f>
        <v/>
      </c>
      <c r="C150">
        <f>'03_DADOS_LIMPOS'!D121</f>
        <v/>
      </c>
      <c r="D150">
        <f>'03_DADOS_LIMPOS'!J121</f>
        <v/>
      </c>
      <c r="E150">
        <f>'03_DADOS_LIMPOS'!K121</f>
        <v/>
      </c>
      <c r="F150">
        <f>$B$9+$B$10*D150+$B$11*E150</f>
        <v/>
      </c>
      <c r="G150">
        <f>C150-F150</f>
        <v/>
      </c>
      <c r="H150">
        <f>G150/$B$14</f>
        <v/>
      </c>
      <c r="I150">
        <f>ABS(H150)</f>
        <v/>
      </c>
    </row>
    <row r="151">
      <c r="A151">
        <f>'03_DADOS_LIMPOS'!A122</f>
        <v/>
      </c>
      <c r="B151">
        <f>'03_DADOS_LIMPOS'!C122</f>
        <v/>
      </c>
      <c r="C151">
        <f>'03_DADOS_LIMPOS'!D122</f>
        <v/>
      </c>
      <c r="D151">
        <f>'03_DADOS_LIMPOS'!J122</f>
        <v/>
      </c>
      <c r="E151">
        <f>'03_DADOS_LIMPOS'!K122</f>
        <v/>
      </c>
      <c r="F151">
        <f>$B$9+$B$10*D151+$B$11*E151</f>
        <v/>
      </c>
      <c r="G151">
        <f>C151-F151</f>
        <v/>
      </c>
      <c r="H151">
        <f>G151/$B$14</f>
        <v/>
      </c>
      <c r="I151">
        <f>ABS(H151)</f>
        <v/>
      </c>
    </row>
    <row r="152">
      <c r="A152">
        <f>'03_DADOS_LIMPOS'!A123</f>
        <v/>
      </c>
      <c r="B152">
        <f>'03_DADOS_LIMPOS'!C123</f>
        <v/>
      </c>
      <c r="C152">
        <f>'03_DADOS_LIMPOS'!D123</f>
        <v/>
      </c>
      <c r="D152">
        <f>'03_DADOS_LIMPOS'!J123</f>
        <v/>
      </c>
      <c r="E152">
        <f>'03_DADOS_LIMPOS'!K123</f>
        <v/>
      </c>
      <c r="F152">
        <f>$B$9+$B$10*D152+$B$11*E152</f>
        <v/>
      </c>
      <c r="G152">
        <f>C152-F152</f>
        <v/>
      </c>
      <c r="H152">
        <f>G152/$B$14</f>
        <v/>
      </c>
      <c r="I152">
        <f>ABS(H152)</f>
        <v/>
      </c>
    </row>
    <row r="153">
      <c r="A153">
        <f>'03_DADOS_LIMPOS'!A124</f>
        <v/>
      </c>
      <c r="B153">
        <f>'03_DADOS_LIMPOS'!C124</f>
        <v/>
      </c>
      <c r="C153">
        <f>'03_DADOS_LIMPOS'!D124</f>
        <v/>
      </c>
      <c r="D153">
        <f>'03_DADOS_LIMPOS'!J124</f>
        <v/>
      </c>
      <c r="E153">
        <f>'03_DADOS_LIMPOS'!K124</f>
        <v/>
      </c>
      <c r="F153">
        <f>$B$9+$B$10*D153+$B$11*E153</f>
        <v/>
      </c>
      <c r="G153">
        <f>C153-F153</f>
        <v/>
      </c>
      <c r="H153">
        <f>G153/$B$14</f>
        <v/>
      </c>
      <c r="I153">
        <f>ABS(H153)</f>
        <v/>
      </c>
    </row>
    <row r="154">
      <c r="A154">
        <f>'03_DADOS_LIMPOS'!A125</f>
        <v/>
      </c>
      <c r="B154">
        <f>'03_DADOS_LIMPOS'!C125</f>
        <v/>
      </c>
      <c r="C154">
        <f>'03_DADOS_LIMPOS'!D125</f>
        <v/>
      </c>
      <c r="D154">
        <f>'03_DADOS_LIMPOS'!J125</f>
        <v/>
      </c>
      <c r="E154">
        <f>'03_DADOS_LIMPOS'!K125</f>
        <v/>
      </c>
      <c r="F154">
        <f>$B$9+$B$10*D154+$B$11*E154</f>
        <v/>
      </c>
      <c r="G154">
        <f>C154-F154</f>
        <v/>
      </c>
      <c r="H154">
        <f>G154/$B$14</f>
        <v/>
      </c>
      <c r="I154">
        <f>ABS(H154)</f>
        <v/>
      </c>
    </row>
    <row r="155">
      <c r="A155">
        <f>'03_DADOS_LIMPOS'!A126</f>
        <v/>
      </c>
      <c r="B155">
        <f>'03_DADOS_LIMPOS'!C126</f>
        <v/>
      </c>
      <c r="C155">
        <f>'03_DADOS_LIMPOS'!D126</f>
        <v/>
      </c>
      <c r="D155">
        <f>'03_DADOS_LIMPOS'!J126</f>
        <v/>
      </c>
      <c r="E155">
        <f>'03_DADOS_LIMPOS'!K126</f>
        <v/>
      </c>
      <c r="F155">
        <f>$B$9+$B$10*D155+$B$11*E155</f>
        <v/>
      </c>
      <c r="G155">
        <f>C155-F155</f>
        <v/>
      </c>
      <c r="H155">
        <f>G155/$B$14</f>
        <v/>
      </c>
      <c r="I155">
        <f>ABS(H155)</f>
        <v/>
      </c>
    </row>
    <row r="156">
      <c r="A156">
        <f>'03_DADOS_LIMPOS'!A127</f>
        <v/>
      </c>
      <c r="B156">
        <f>'03_DADOS_LIMPOS'!C127</f>
        <v/>
      </c>
      <c r="C156">
        <f>'03_DADOS_LIMPOS'!D127</f>
        <v/>
      </c>
      <c r="D156">
        <f>'03_DADOS_LIMPOS'!J127</f>
        <v/>
      </c>
      <c r="E156">
        <f>'03_DADOS_LIMPOS'!K127</f>
        <v/>
      </c>
      <c r="F156">
        <f>$B$9+$B$10*D156+$B$11*E156</f>
        <v/>
      </c>
      <c r="G156">
        <f>C156-F156</f>
        <v/>
      </c>
      <c r="H156">
        <f>G156/$B$14</f>
        <v/>
      </c>
      <c r="I156">
        <f>ABS(H156)</f>
        <v/>
      </c>
    </row>
    <row r="157">
      <c r="A157">
        <f>'03_DADOS_LIMPOS'!A128</f>
        <v/>
      </c>
      <c r="B157">
        <f>'03_DADOS_LIMPOS'!C128</f>
        <v/>
      </c>
      <c r="C157">
        <f>'03_DADOS_LIMPOS'!D128</f>
        <v/>
      </c>
      <c r="D157">
        <f>'03_DADOS_LIMPOS'!J128</f>
        <v/>
      </c>
      <c r="E157">
        <f>'03_DADOS_LIMPOS'!K128</f>
        <v/>
      </c>
      <c r="F157">
        <f>$B$9+$B$10*D157+$B$11*E157</f>
        <v/>
      </c>
      <c r="G157">
        <f>C157-F157</f>
        <v/>
      </c>
      <c r="H157">
        <f>G157/$B$14</f>
        <v/>
      </c>
      <c r="I157">
        <f>ABS(H157)</f>
        <v/>
      </c>
    </row>
    <row r="158">
      <c r="A158">
        <f>'03_DADOS_LIMPOS'!A129</f>
        <v/>
      </c>
      <c r="B158">
        <f>'03_DADOS_LIMPOS'!C129</f>
        <v/>
      </c>
      <c r="C158">
        <f>'03_DADOS_LIMPOS'!D129</f>
        <v/>
      </c>
      <c r="D158">
        <f>'03_DADOS_LIMPOS'!J129</f>
        <v/>
      </c>
      <c r="E158">
        <f>'03_DADOS_LIMPOS'!K129</f>
        <v/>
      </c>
      <c r="F158">
        <f>$B$9+$B$10*D158+$B$11*E158</f>
        <v/>
      </c>
      <c r="G158">
        <f>C158-F158</f>
        <v/>
      </c>
      <c r="H158">
        <f>G158/$B$14</f>
        <v/>
      </c>
      <c r="I158">
        <f>ABS(H158)</f>
        <v/>
      </c>
    </row>
    <row r="159">
      <c r="A159">
        <f>'03_DADOS_LIMPOS'!A130</f>
        <v/>
      </c>
      <c r="B159">
        <f>'03_DADOS_LIMPOS'!C130</f>
        <v/>
      </c>
      <c r="C159">
        <f>'03_DADOS_LIMPOS'!D130</f>
        <v/>
      </c>
      <c r="D159">
        <f>'03_DADOS_LIMPOS'!J130</f>
        <v/>
      </c>
      <c r="E159">
        <f>'03_DADOS_LIMPOS'!K130</f>
        <v/>
      </c>
      <c r="F159">
        <f>$B$9+$B$10*D159+$B$11*E159</f>
        <v/>
      </c>
      <c r="G159">
        <f>C159-F159</f>
        <v/>
      </c>
      <c r="H159">
        <f>G159/$B$14</f>
        <v/>
      </c>
      <c r="I159">
        <f>ABS(H159)</f>
        <v/>
      </c>
    </row>
    <row r="160">
      <c r="A160">
        <f>'03_DADOS_LIMPOS'!A131</f>
        <v/>
      </c>
      <c r="B160">
        <f>'03_DADOS_LIMPOS'!C131</f>
        <v/>
      </c>
      <c r="C160">
        <f>'03_DADOS_LIMPOS'!D131</f>
        <v/>
      </c>
      <c r="D160">
        <f>'03_DADOS_LIMPOS'!J131</f>
        <v/>
      </c>
      <c r="E160">
        <f>'03_DADOS_LIMPOS'!K131</f>
        <v/>
      </c>
      <c r="F160">
        <f>$B$9+$B$10*D160+$B$11*E160</f>
        <v/>
      </c>
      <c r="G160">
        <f>C160-F160</f>
        <v/>
      </c>
      <c r="H160">
        <f>G160/$B$14</f>
        <v/>
      </c>
      <c r="I160">
        <f>ABS(H160)</f>
        <v/>
      </c>
    </row>
    <row r="161">
      <c r="A161">
        <f>'03_DADOS_LIMPOS'!A132</f>
        <v/>
      </c>
      <c r="B161">
        <f>'03_DADOS_LIMPOS'!C132</f>
        <v/>
      </c>
      <c r="C161">
        <f>'03_DADOS_LIMPOS'!D132</f>
        <v/>
      </c>
      <c r="D161">
        <f>'03_DADOS_LIMPOS'!J132</f>
        <v/>
      </c>
      <c r="E161">
        <f>'03_DADOS_LIMPOS'!K132</f>
        <v/>
      </c>
      <c r="F161">
        <f>$B$9+$B$10*D161+$B$11*E161</f>
        <v/>
      </c>
      <c r="G161">
        <f>C161-F161</f>
        <v/>
      </c>
      <c r="H161">
        <f>G161/$B$14</f>
        <v/>
      </c>
      <c r="I161">
        <f>ABS(H161)</f>
        <v/>
      </c>
    </row>
    <row r="162">
      <c r="A162">
        <f>'03_DADOS_LIMPOS'!A133</f>
        <v/>
      </c>
      <c r="B162">
        <f>'03_DADOS_LIMPOS'!C133</f>
        <v/>
      </c>
      <c r="C162">
        <f>'03_DADOS_LIMPOS'!D133</f>
        <v/>
      </c>
      <c r="D162">
        <f>'03_DADOS_LIMPOS'!J133</f>
        <v/>
      </c>
      <c r="E162">
        <f>'03_DADOS_LIMPOS'!K133</f>
        <v/>
      </c>
      <c r="F162">
        <f>$B$9+$B$10*D162+$B$11*E162</f>
        <v/>
      </c>
      <c r="G162">
        <f>C162-F162</f>
        <v/>
      </c>
      <c r="H162">
        <f>G162/$B$14</f>
        <v/>
      </c>
      <c r="I162">
        <f>ABS(H162)</f>
        <v/>
      </c>
    </row>
    <row r="163">
      <c r="A163">
        <f>'03_DADOS_LIMPOS'!A134</f>
        <v/>
      </c>
      <c r="B163">
        <f>'03_DADOS_LIMPOS'!C134</f>
        <v/>
      </c>
      <c r="C163">
        <f>'03_DADOS_LIMPOS'!D134</f>
        <v/>
      </c>
      <c r="D163">
        <f>'03_DADOS_LIMPOS'!J134</f>
        <v/>
      </c>
      <c r="E163">
        <f>'03_DADOS_LIMPOS'!K134</f>
        <v/>
      </c>
      <c r="F163">
        <f>$B$9+$B$10*D163+$B$11*E163</f>
        <v/>
      </c>
      <c r="G163">
        <f>C163-F163</f>
        <v/>
      </c>
      <c r="H163">
        <f>G163/$B$14</f>
        <v/>
      </c>
      <c r="I163">
        <f>ABS(H163)</f>
        <v/>
      </c>
    </row>
    <row r="164">
      <c r="A164">
        <f>'03_DADOS_LIMPOS'!A135</f>
        <v/>
      </c>
      <c r="B164">
        <f>'03_DADOS_LIMPOS'!C135</f>
        <v/>
      </c>
      <c r="C164">
        <f>'03_DADOS_LIMPOS'!D135</f>
        <v/>
      </c>
      <c r="D164">
        <f>'03_DADOS_LIMPOS'!J135</f>
        <v/>
      </c>
      <c r="E164">
        <f>'03_DADOS_LIMPOS'!K135</f>
        <v/>
      </c>
      <c r="F164">
        <f>$B$9+$B$10*D164+$B$11*E164</f>
        <v/>
      </c>
      <c r="G164">
        <f>C164-F164</f>
        <v/>
      </c>
      <c r="H164">
        <f>G164/$B$14</f>
        <v/>
      </c>
      <c r="I164">
        <f>ABS(H164)</f>
        <v/>
      </c>
    </row>
    <row r="165">
      <c r="A165">
        <f>'03_DADOS_LIMPOS'!A136</f>
        <v/>
      </c>
      <c r="B165">
        <f>'03_DADOS_LIMPOS'!C136</f>
        <v/>
      </c>
      <c r="C165">
        <f>'03_DADOS_LIMPOS'!D136</f>
        <v/>
      </c>
      <c r="D165">
        <f>'03_DADOS_LIMPOS'!J136</f>
        <v/>
      </c>
      <c r="E165">
        <f>'03_DADOS_LIMPOS'!K136</f>
        <v/>
      </c>
      <c r="F165">
        <f>$B$9+$B$10*D165+$B$11*E165</f>
        <v/>
      </c>
      <c r="G165">
        <f>C165-F165</f>
        <v/>
      </c>
      <c r="H165">
        <f>G165/$B$14</f>
        <v/>
      </c>
      <c r="I165">
        <f>ABS(H165)</f>
        <v/>
      </c>
    </row>
    <row r="166">
      <c r="A166">
        <f>'03_DADOS_LIMPOS'!A137</f>
        <v/>
      </c>
      <c r="B166">
        <f>'03_DADOS_LIMPOS'!C137</f>
        <v/>
      </c>
      <c r="C166">
        <f>'03_DADOS_LIMPOS'!D137</f>
        <v/>
      </c>
      <c r="D166">
        <f>'03_DADOS_LIMPOS'!J137</f>
        <v/>
      </c>
      <c r="E166">
        <f>'03_DADOS_LIMPOS'!K137</f>
        <v/>
      </c>
      <c r="F166">
        <f>$B$9+$B$10*D166+$B$11*E166</f>
        <v/>
      </c>
      <c r="G166">
        <f>C166-F166</f>
        <v/>
      </c>
      <c r="H166">
        <f>G166/$B$14</f>
        <v/>
      </c>
      <c r="I166">
        <f>ABS(H166)</f>
        <v/>
      </c>
    </row>
    <row r="167">
      <c r="A167">
        <f>'03_DADOS_LIMPOS'!A138</f>
        <v/>
      </c>
      <c r="B167">
        <f>'03_DADOS_LIMPOS'!C138</f>
        <v/>
      </c>
      <c r="C167">
        <f>'03_DADOS_LIMPOS'!D138</f>
        <v/>
      </c>
      <c r="D167">
        <f>'03_DADOS_LIMPOS'!J138</f>
        <v/>
      </c>
      <c r="E167">
        <f>'03_DADOS_LIMPOS'!K138</f>
        <v/>
      </c>
      <c r="F167">
        <f>$B$9+$B$10*D167+$B$11*E167</f>
        <v/>
      </c>
      <c r="G167">
        <f>C167-F167</f>
        <v/>
      </c>
      <c r="H167">
        <f>G167/$B$14</f>
        <v/>
      </c>
      <c r="I167">
        <f>ABS(H167)</f>
        <v/>
      </c>
    </row>
    <row r="168">
      <c r="A168">
        <f>'03_DADOS_LIMPOS'!A139</f>
        <v/>
      </c>
      <c r="B168">
        <f>'03_DADOS_LIMPOS'!C139</f>
        <v/>
      </c>
      <c r="C168">
        <f>'03_DADOS_LIMPOS'!D139</f>
        <v/>
      </c>
      <c r="D168">
        <f>'03_DADOS_LIMPOS'!J139</f>
        <v/>
      </c>
      <c r="E168">
        <f>'03_DADOS_LIMPOS'!K139</f>
        <v/>
      </c>
      <c r="F168">
        <f>$B$9+$B$10*D168+$B$11*E168</f>
        <v/>
      </c>
      <c r="G168">
        <f>C168-F168</f>
        <v/>
      </c>
      <c r="H168">
        <f>G168/$B$14</f>
        <v/>
      </c>
      <c r="I168">
        <f>ABS(H168)</f>
        <v/>
      </c>
    </row>
    <row r="169">
      <c r="A169">
        <f>'03_DADOS_LIMPOS'!A140</f>
        <v/>
      </c>
      <c r="B169">
        <f>'03_DADOS_LIMPOS'!C140</f>
        <v/>
      </c>
      <c r="C169">
        <f>'03_DADOS_LIMPOS'!D140</f>
        <v/>
      </c>
      <c r="D169">
        <f>'03_DADOS_LIMPOS'!J140</f>
        <v/>
      </c>
      <c r="E169">
        <f>'03_DADOS_LIMPOS'!K140</f>
        <v/>
      </c>
      <c r="F169">
        <f>$B$9+$B$10*D169+$B$11*E169</f>
        <v/>
      </c>
      <c r="G169">
        <f>C169-F169</f>
        <v/>
      </c>
      <c r="H169">
        <f>G169/$B$14</f>
        <v/>
      </c>
      <c r="I169">
        <f>ABS(H169)</f>
        <v/>
      </c>
    </row>
    <row r="170">
      <c r="A170">
        <f>'03_DADOS_LIMPOS'!A141</f>
        <v/>
      </c>
      <c r="B170">
        <f>'03_DADOS_LIMPOS'!C141</f>
        <v/>
      </c>
      <c r="C170">
        <f>'03_DADOS_LIMPOS'!D141</f>
        <v/>
      </c>
      <c r="D170">
        <f>'03_DADOS_LIMPOS'!J141</f>
        <v/>
      </c>
      <c r="E170">
        <f>'03_DADOS_LIMPOS'!K141</f>
        <v/>
      </c>
      <c r="F170">
        <f>$B$9+$B$10*D170+$B$11*E170</f>
        <v/>
      </c>
      <c r="G170">
        <f>C170-F170</f>
        <v/>
      </c>
      <c r="H170">
        <f>G170/$B$14</f>
        <v/>
      </c>
      <c r="I170">
        <f>ABS(H170)</f>
        <v/>
      </c>
    </row>
    <row r="171">
      <c r="A171">
        <f>'03_DADOS_LIMPOS'!A142</f>
        <v/>
      </c>
      <c r="B171">
        <f>'03_DADOS_LIMPOS'!C142</f>
        <v/>
      </c>
      <c r="C171">
        <f>'03_DADOS_LIMPOS'!D142</f>
        <v/>
      </c>
      <c r="D171">
        <f>'03_DADOS_LIMPOS'!J142</f>
        <v/>
      </c>
      <c r="E171">
        <f>'03_DADOS_LIMPOS'!K142</f>
        <v/>
      </c>
      <c r="F171">
        <f>$B$9+$B$10*D171+$B$11*E171</f>
        <v/>
      </c>
      <c r="G171">
        <f>C171-F171</f>
        <v/>
      </c>
      <c r="H171">
        <f>G171/$B$14</f>
        <v/>
      </c>
      <c r="I171">
        <f>ABS(H171)</f>
        <v/>
      </c>
    </row>
    <row r="172">
      <c r="A172">
        <f>'03_DADOS_LIMPOS'!A143</f>
        <v/>
      </c>
      <c r="B172">
        <f>'03_DADOS_LIMPOS'!C143</f>
        <v/>
      </c>
      <c r="C172">
        <f>'03_DADOS_LIMPOS'!D143</f>
        <v/>
      </c>
      <c r="D172">
        <f>'03_DADOS_LIMPOS'!J143</f>
        <v/>
      </c>
      <c r="E172">
        <f>'03_DADOS_LIMPOS'!K143</f>
        <v/>
      </c>
      <c r="F172">
        <f>$B$9+$B$10*D172+$B$11*E172</f>
        <v/>
      </c>
      <c r="G172">
        <f>C172-F172</f>
        <v/>
      </c>
      <c r="H172">
        <f>G172/$B$14</f>
        <v/>
      </c>
      <c r="I172">
        <f>ABS(H172)</f>
        <v/>
      </c>
    </row>
    <row r="173">
      <c r="A173">
        <f>'03_DADOS_LIMPOS'!A144</f>
        <v/>
      </c>
      <c r="B173">
        <f>'03_DADOS_LIMPOS'!C144</f>
        <v/>
      </c>
      <c r="C173">
        <f>'03_DADOS_LIMPOS'!D144</f>
        <v/>
      </c>
      <c r="D173">
        <f>'03_DADOS_LIMPOS'!J144</f>
        <v/>
      </c>
      <c r="E173">
        <f>'03_DADOS_LIMPOS'!K144</f>
        <v/>
      </c>
      <c r="F173">
        <f>$B$9+$B$10*D173+$B$11*E173</f>
        <v/>
      </c>
      <c r="G173">
        <f>C173-F173</f>
        <v/>
      </c>
      <c r="H173">
        <f>G173/$B$14</f>
        <v/>
      </c>
      <c r="I173">
        <f>ABS(H173)</f>
        <v/>
      </c>
    </row>
    <row r="174">
      <c r="A174">
        <f>'03_DADOS_LIMPOS'!A145</f>
        <v/>
      </c>
      <c r="B174">
        <f>'03_DADOS_LIMPOS'!C145</f>
        <v/>
      </c>
      <c r="C174">
        <f>'03_DADOS_LIMPOS'!D145</f>
        <v/>
      </c>
      <c r="D174">
        <f>'03_DADOS_LIMPOS'!J145</f>
        <v/>
      </c>
      <c r="E174">
        <f>'03_DADOS_LIMPOS'!K145</f>
        <v/>
      </c>
      <c r="F174">
        <f>$B$9+$B$10*D174+$B$11*E174</f>
        <v/>
      </c>
      <c r="G174">
        <f>C174-F174</f>
        <v/>
      </c>
      <c r="H174">
        <f>G174/$B$14</f>
        <v/>
      </c>
      <c r="I174">
        <f>ABS(H174)</f>
        <v/>
      </c>
    </row>
    <row r="175">
      <c r="A175">
        <f>'03_DADOS_LIMPOS'!A146</f>
        <v/>
      </c>
      <c r="B175">
        <f>'03_DADOS_LIMPOS'!C146</f>
        <v/>
      </c>
      <c r="C175">
        <f>'03_DADOS_LIMPOS'!D146</f>
        <v/>
      </c>
      <c r="D175">
        <f>'03_DADOS_LIMPOS'!J146</f>
        <v/>
      </c>
      <c r="E175">
        <f>'03_DADOS_LIMPOS'!K146</f>
        <v/>
      </c>
      <c r="F175">
        <f>$B$9+$B$10*D175+$B$11*E175</f>
        <v/>
      </c>
      <c r="G175">
        <f>C175-F175</f>
        <v/>
      </c>
      <c r="H175">
        <f>G175/$B$14</f>
        <v/>
      </c>
      <c r="I175">
        <f>ABS(H175)</f>
        <v/>
      </c>
    </row>
    <row r="176">
      <c r="A176">
        <f>'03_DADOS_LIMPOS'!A147</f>
        <v/>
      </c>
      <c r="B176">
        <f>'03_DADOS_LIMPOS'!C147</f>
        <v/>
      </c>
      <c r="C176">
        <f>'03_DADOS_LIMPOS'!D147</f>
        <v/>
      </c>
      <c r="D176">
        <f>'03_DADOS_LIMPOS'!J147</f>
        <v/>
      </c>
      <c r="E176">
        <f>'03_DADOS_LIMPOS'!K147</f>
        <v/>
      </c>
      <c r="F176">
        <f>$B$9+$B$10*D176+$B$11*E176</f>
        <v/>
      </c>
      <c r="G176">
        <f>C176-F176</f>
        <v/>
      </c>
      <c r="H176">
        <f>G176/$B$14</f>
        <v/>
      </c>
      <c r="I176">
        <f>ABS(H176)</f>
        <v/>
      </c>
    </row>
    <row r="177">
      <c r="A177">
        <f>'03_DADOS_LIMPOS'!A148</f>
        <v/>
      </c>
      <c r="B177">
        <f>'03_DADOS_LIMPOS'!C148</f>
        <v/>
      </c>
      <c r="C177">
        <f>'03_DADOS_LIMPOS'!D148</f>
        <v/>
      </c>
      <c r="D177">
        <f>'03_DADOS_LIMPOS'!J148</f>
        <v/>
      </c>
      <c r="E177">
        <f>'03_DADOS_LIMPOS'!K148</f>
        <v/>
      </c>
      <c r="F177">
        <f>$B$9+$B$10*D177+$B$11*E177</f>
        <v/>
      </c>
      <c r="G177">
        <f>C177-F177</f>
        <v/>
      </c>
      <c r="H177">
        <f>G177/$B$14</f>
        <v/>
      </c>
      <c r="I177">
        <f>ABS(H177)</f>
        <v/>
      </c>
    </row>
    <row r="178">
      <c r="A178">
        <f>'03_DADOS_LIMPOS'!A149</f>
        <v/>
      </c>
      <c r="B178">
        <f>'03_DADOS_LIMPOS'!C149</f>
        <v/>
      </c>
      <c r="C178">
        <f>'03_DADOS_LIMPOS'!D149</f>
        <v/>
      </c>
      <c r="D178">
        <f>'03_DADOS_LIMPOS'!J149</f>
        <v/>
      </c>
      <c r="E178">
        <f>'03_DADOS_LIMPOS'!K149</f>
        <v/>
      </c>
      <c r="F178">
        <f>$B$9+$B$10*D178+$B$11*E178</f>
        <v/>
      </c>
      <c r="G178">
        <f>C178-F178</f>
        <v/>
      </c>
      <c r="H178">
        <f>G178/$B$14</f>
        <v/>
      </c>
      <c r="I178">
        <f>ABS(H178)</f>
        <v/>
      </c>
    </row>
    <row r="179">
      <c r="A179">
        <f>'03_DADOS_LIMPOS'!A150</f>
        <v/>
      </c>
      <c r="B179">
        <f>'03_DADOS_LIMPOS'!C150</f>
        <v/>
      </c>
      <c r="C179">
        <f>'03_DADOS_LIMPOS'!D150</f>
        <v/>
      </c>
      <c r="D179">
        <f>'03_DADOS_LIMPOS'!J150</f>
        <v/>
      </c>
      <c r="E179">
        <f>'03_DADOS_LIMPOS'!K150</f>
        <v/>
      </c>
      <c r="F179">
        <f>$B$9+$B$10*D179+$B$11*E179</f>
        <v/>
      </c>
      <c r="G179">
        <f>C179-F179</f>
        <v/>
      </c>
      <c r="H179">
        <f>G179/$B$14</f>
        <v/>
      </c>
      <c r="I179">
        <f>ABS(H179)</f>
        <v/>
      </c>
    </row>
    <row r="180">
      <c r="A180">
        <f>'03_DADOS_LIMPOS'!A151</f>
        <v/>
      </c>
      <c r="B180">
        <f>'03_DADOS_LIMPOS'!C151</f>
        <v/>
      </c>
      <c r="C180">
        <f>'03_DADOS_LIMPOS'!D151</f>
        <v/>
      </c>
      <c r="D180">
        <f>'03_DADOS_LIMPOS'!J151</f>
        <v/>
      </c>
      <c r="E180">
        <f>'03_DADOS_LIMPOS'!K151</f>
        <v/>
      </c>
      <c r="F180">
        <f>$B$9+$B$10*D180+$B$11*E180</f>
        <v/>
      </c>
      <c r="G180">
        <f>C180-F180</f>
        <v/>
      </c>
      <c r="H180">
        <f>G180/$B$14</f>
        <v/>
      </c>
      <c r="I180">
        <f>ABS(H180)</f>
        <v/>
      </c>
    </row>
    <row r="181">
      <c r="A181">
        <f>'03_DADOS_LIMPOS'!A152</f>
        <v/>
      </c>
      <c r="B181">
        <f>'03_DADOS_LIMPOS'!C152</f>
        <v/>
      </c>
      <c r="C181">
        <f>'03_DADOS_LIMPOS'!D152</f>
        <v/>
      </c>
      <c r="D181">
        <f>'03_DADOS_LIMPOS'!J152</f>
        <v/>
      </c>
      <c r="E181">
        <f>'03_DADOS_LIMPOS'!K152</f>
        <v/>
      </c>
      <c r="F181">
        <f>$B$9+$B$10*D181+$B$11*E181</f>
        <v/>
      </c>
      <c r="G181">
        <f>C181-F181</f>
        <v/>
      </c>
      <c r="H181">
        <f>G181/$B$14</f>
        <v/>
      </c>
      <c r="I181">
        <f>ABS(H181)</f>
        <v/>
      </c>
    </row>
    <row r="182">
      <c r="A182">
        <f>'03_DADOS_LIMPOS'!A153</f>
        <v/>
      </c>
      <c r="B182">
        <f>'03_DADOS_LIMPOS'!C153</f>
        <v/>
      </c>
      <c r="C182">
        <f>'03_DADOS_LIMPOS'!D153</f>
        <v/>
      </c>
      <c r="D182">
        <f>'03_DADOS_LIMPOS'!J153</f>
        <v/>
      </c>
      <c r="E182">
        <f>'03_DADOS_LIMPOS'!K153</f>
        <v/>
      </c>
      <c r="F182">
        <f>$B$9+$B$10*D182+$B$11*E182</f>
        <v/>
      </c>
      <c r="G182">
        <f>C182-F182</f>
        <v/>
      </c>
      <c r="H182">
        <f>G182/$B$14</f>
        <v/>
      </c>
      <c r="I182">
        <f>ABS(H182)</f>
        <v/>
      </c>
    </row>
    <row r="183">
      <c r="A183">
        <f>'03_DADOS_LIMPOS'!A154</f>
        <v/>
      </c>
      <c r="B183">
        <f>'03_DADOS_LIMPOS'!C154</f>
        <v/>
      </c>
      <c r="C183">
        <f>'03_DADOS_LIMPOS'!D154</f>
        <v/>
      </c>
      <c r="D183">
        <f>'03_DADOS_LIMPOS'!J154</f>
        <v/>
      </c>
      <c r="E183">
        <f>'03_DADOS_LIMPOS'!K154</f>
        <v/>
      </c>
      <c r="F183">
        <f>$B$9+$B$10*D183+$B$11*E183</f>
        <v/>
      </c>
      <c r="G183">
        <f>C183-F183</f>
        <v/>
      </c>
      <c r="H183">
        <f>G183/$B$14</f>
        <v/>
      </c>
      <c r="I183">
        <f>ABS(H183)</f>
        <v/>
      </c>
    </row>
    <row r="184">
      <c r="A184">
        <f>'03_DADOS_LIMPOS'!A155</f>
        <v/>
      </c>
      <c r="B184">
        <f>'03_DADOS_LIMPOS'!C155</f>
        <v/>
      </c>
      <c r="C184">
        <f>'03_DADOS_LIMPOS'!D155</f>
        <v/>
      </c>
      <c r="D184">
        <f>'03_DADOS_LIMPOS'!J155</f>
        <v/>
      </c>
      <c r="E184">
        <f>'03_DADOS_LIMPOS'!K155</f>
        <v/>
      </c>
      <c r="F184">
        <f>$B$9+$B$10*D184+$B$11*E184</f>
        <v/>
      </c>
      <c r="G184">
        <f>C184-F184</f>
        <v/>
      </c>
      <c r="H184">
        <f>G184/$B$14</f>
        <v/>
      </c>
      <c r="I184">
        <f>ABS(H184)</f>
        <v/>
      </c>
    </row>
    <row r="185">
      <c r="A185">
        <f>'03_DADOS_LIMPOS'!A156</f>
        <v/>
      </c>
      <c r="B185">
        <f>'03_DADOS_LIMPOS'!C156</f>
        <v/>
      </c>
      <c r="C185">
        <f>'03_DADOS_LIMPOS'!D156</f>
        <v/>
      </c>
      <c r="D185">
        <f>'03_DADOS_LIMPOS'!J156</f>
        <v/>
      </c>
      <c r="E185">
        <f>'03_DADOS_LIMPOS'!K156</f>
        <v/>
      </c>
      <c r="F185">
        <f>$B$9+$B$10*D185+$B$11*E185</f>
        <v/>
      </c>
      <c r="G185">
        <f>C185-F185</f>
        <v/>
      </c>
      <c r="H185">
        <f>G185/$B$14</f>
        <v/>
      </c>
      <c r="I185">
        <f>ABS(H185)</f>
        <v/>
      </c>
    </row>
    <row r="186">
      <c r="A186">
        <f>'03_DADOS_LIMPOS'!A157</f>
        <v/>
      </c>
      <c r="B186">
        <f>'03_DADOS_LIMPOS'!C157</f>
        <v/>
      </c>
      <c r="C186">
        <f>'03_DADOS_LIMPOS'!D157</f>
        <v/>
      </c>
      <c r="D186">
        <f>'03_DADOS_LIMPOS'!J157</f>
        <v/>
      </c>
      <c r="E186">
        <f>'03_DADOS_LIMPOS'!K157</f>
        <v/>
      </c>
      <c r="F186">
        <f>$B$9+$B$10*D186+$B$11*E186</f>
        <v/>
      </c>
      <c r="G186">
        <f>C186-F186</f>
        <v/>
      </c>
      <c r="H186">
        <f>G186/$B$14</f>
        <v/>
      </c>
      <c r="I186">
        <f>ABS(H186)</f>
        <v/>
      </c>
    </row>
    <row r="187">
      <c r="A187">
        <f>'03_DADOS_LIMPOS'!A158</f>
        <v/>
      </c>
      <c r="B187">
        <f>'03_DADOS_LIMPOS'!C158</f>
        <v/>
      </c>
      <c r="C187">
        <f>'03_DADOS_LIMPOS'!D158</f>
        <v/>
      </c>
      <c r="D187">
        <f>'03_DADOS_LIMPOS'!J158</f>
        <v/>
      </c>
      <c r="E187">
        <f>'03_DADOS_LIMPOS'!K158</f>
        <v/>
      </c>
      <c r="F187">
        <f>$B$9+$B$10*D187+$B$11*E187</f>
        <v/>
      </c>
      <c r="G187">
        <f>C187-F187</f>
        <v/>
      </c>
      <c r="H187">
        <f>G187/$B$14</f>
        <v/>
      </c>
      <c r="I187">
        <f>ABS(H187)</f>
        <v/>
      </c>
    </row>
    <row r="188">
      <c r="A188">
        <f>'03_DADOS_LIMPOS'!A159</f>
        <v/>
      </c>
      <c r="B188">
        <f>'03_DADOS_LIMPOS'!C159</f>
        <v/>
      </c>
      <c r="C188">
        <f>'03_DADOS_LIMPOS'!D159</f>
        <v/>
      </c>
      <c r="D188">
        <f>'03_DADOS_LIMPOS'!J159</f>
        <v/>
      </c>
      <c r="E188">
        <f>'03_DADOS_LIMPOS'!K159</f>
        <v/>
      </c>
      <c r="F188">
        <f>$B$9+$B$10*D188+$B$11*E188</f>
        <v/>
      </c>
      <c r="G188">
        <f>C188-F188</f>
        <v/>
      </c>
      <c r="H188">
        <f>G188/$B$14</f>
        <v/>
      </c>
      <c r="I188">
        <f>ABS(H188)</f>
        <v/>
      </c>
    </row>
    <row r="189">
      <c r="A189">
        <f>'03_DADOS_LIMPOS'!A160</f>
        <v/>
      </c>
      <c r="B189">
        <f>'03_DADOS_LIMPOS'!C160</f>
        <v/>
      </c>
      <c r="C189">
        <f>'03_DADOS_LIMPOS'!D160</f>
        <v/>
      </c>
      <c r="D189">
        <f>'03_DADOS_LIMPOS'!J160</f>
        <v/>
      </c>
      <c r="E189">
        <f>'03_DADOS_LIMPOS'!K160</f>
        <v/>
      </c>
      <c r="F189">
        <f>$B$9+$B$10*D189+$B$11*E189</f>
        <v/>
      </c>
      <c r="G189">
        <f>C189-F189</f>
        <v/>
      </c>
      <c r="H189">
        <f>G189/$B$14</f>
        <v/>
      </c>
      <c r="I189">
        <f>ABS(H189)</f>
        <v/>
      </c>
    </row>
    <row r="190">
      <c r="A190">
        <f>'03_DADOS_LIMPOS'!A161</f>
        <v/>
      </c>
      <c r="B190">
        <f>'03_DADOS_LIMPOS'!C161</f>
        <v/>
      </c>
      <c r="C190">
        <f>'03_DADOS_LIMPOS'!D161</f>
        <v/>
      </c>
      <c r="D190">
        <f>'03_DADOS_LIMPOS'!J161</f>
        <v/>
      </c>
      <c r="E190">
        <f>'03_DADOS_LIMPOS'!K161</f>
        <v/>
      </c>
      <c r="F190">
        <f>$B$9+$B$10*D190+$B$11*E190</f>
        <v/>
      </c>
      <c r="G190">
        <f>C190-F190</f>
        <v/>
      </c>
      <c r="H190">
        <f>G190/$B$14</f>
        <v/>
      </c>
      <c r="I190">
        <f>ABS(H190)</f>
        <v/>
      </c>
    </row>
    <row r="191">
      <c r="A191">
        <f>'03_DADOS_LIMPOS'!A162</f>
        <v/>
      </c>
      <c r="B191">
        <f>'03_DADOS_LIMPOS'!C162</f>
        <v/>
      </c>
      <c r="C191">
        <f>'03_DADOS_LIMPOS'!D162</f>
        <v/>
      </c>
      <c r="D191">
        <f>'03_DADOS_LIMPOS'!J162</f>
        <v/>
      </c>
      <c r="E191">
        <f>'03_DADOS_LIMPOS'!K162</f>
        <v/>
      </c>
      <c r="F191">
        <f>$B$9+$B$10*D191+$B$11*E191</f>
        <v/>
      </c>
      <c r="G191">
        <f>C191-F191</f>
        <v/>
      </c>
      <c r="H191">
        <f>G191/$B$14</f>
        <v/>
      </c>
      <c r="I191">
        <f>ABS(H191)</f>
        <v/>
      </c>
    </row>
    <row r="192">
      <c r="A192">
        <f>'03_DADOS_LIMPOS'!A163</f>
        <v/>
      </c>
      <c r="B192">
        <f>'03_DADOS_LIMPOS'!C163</f>
        <v/>
      </c>
      <c r="C192">
        <f>'03_DADOS_LIMPOS'!D163</f>
        <v/>
      </c>
      <c r="D192">
        <f>'03_DADOS_LIMPOS'!J163</f>
        <v/>
      </c>
      <c r="E192">
        <f>'03_DADOS_LIMPOS'!K163</f>
        <v/>
      </c>
      <c r="F192">
        <f>$B$9+$B$10*D192+$B$11*E192</f>
        <v/>
      </c>
      <c r="G192">
        <f>C192-F192</f>
        <v/>
      </c>
      <c r="H192">
        <f>G192/$B$14</f>
        <v/>
      </c>
      <c r="I192">
        <f>ABS(H192)</f>
        <v/>
      </c>
    </row>
    <row r="193">
      <c r="A193">
        <f>'03_DADOS_LIMPOS'!A164</f>
        <v/>
      </c>
      <c r="B193">
        <f>'03_DADOS_LIMPOS'!C164</f>
        <v/>
      </c>
      <c r="C193">
        <f>'03_DADOS_LIMPOS'!D164</f>
        <v/>
      </c>
      <c r="D193">
        <f>'03_DADOS_LIMPOS'!J164</f>
        <v/>
      </c>
      <c r="E193">
        <f>'03_DADOS_LIMPOS'!K164</f>
        <v/>
      </c>
      <c r="F193">
        <f>$B$9+$B$10*D193+$B$11*E193</f>
        <v/>
      </c>
      <c r="G193">
        <f>C193-F193</f>
        <v/>
      </c>
      <c r="H193">
        <f>G193/$B$14</f>
        <v/>
      </c>
      <c r="I193">
        <f>ABS(H193)</f>
        <v/>
      </c>
    </row>
    <row r="194">
      <c r="A194">
        <f>'03_DADOS_LIMPOS'!A165</f>
        <v/>
      </c>
      <c r="B194">
        <f>'03_DADOS_LIMPOS'!C165</f>
        <v/>
      </c>
      <c r="C194">
        <f>'03_DADOS_LIMPOS'!D165</f>
        <v/>
      </c>
      <c r="D194">
        <f>'03_DADOS_LIMPOS'!J165</f>
        <v/>
      </c>
      <c r="E194">
        <f>'03_DADOS_LIMPOS'!K165</f>
        <v/>
      </c>
      <c r="F194">
        <f>$B$9+$B$10*D194+$B$11*E194</f>
        <v/>
      </c>
      <c r="G194">
        <f>C194-F194</f>
        <v/>
      </c>
      <c r="H194">
        <f>G194/$B$14</f>
        <v/>
      </c>
      <c r="I194">
        <f>ABS(H194)</f>
        <v/>
      </c>
    </row>
    <row r="195">
      <c r="A195">
        <f>'03_DADOS_LIMPOS'!A166</f>
        <v/>
      </c>
      <c r="B195">
        <f>'03_DADOS_LIMPOS'!C166</f>
        <v/>
      </c>
      <c r="C195">
        <f>'03_DADOS_LIMPOS'!D166</f>
        <v/>
      </c>
      <c r="D195">
        <f>'03_DADOS_LIMPOS'!J166</f>
        <v/>
      </c>
      <c r="E195">
        <f>'03_DADOS_LIMPOS'!K166</f>
        <v/>
      </c>
      <c r="F195">
        <f>$B$9+$B$10*D195+$B$11*E195</f>
        <v/>
      </c>
      <c r="G195">
        <f>C195-F195</f>
        <v/>
      </c>
      <c r="H195">
        <f>G195/$B$14</f>
        <v/>
      </c>
      <c r="I195">
        <f>ABS(H195)</f>
        <v/>
      </c>
    </row>
    <row r="196">
      <c r="A196">
        <f>'03_DADOS_LIMPOS'!A167</f>
        <v/>
      </c>
      <c r="B196">
        <f>'03_DADOS_LIMPOS'!C167</f>
        <v/>
      </c>
      <c r="C196">
        <f>'03_DADOS_LIMPOS'!D167</f>
        <v/>
      </c>
      <c r="D196">
        <f>'03_DADOS_LIMPOS'!J167</f>
        <v/>
      </c>
      <c r="E196">
        <f>'03_DADOS_LIMPOS'!K167</f>
        <v/>
      </c>
      <c r="F196">
        <f>$B$9+$B$10*D196+$B$11*E196</f>
        <v/>
      </c>
      <c r="G196">
        <f>C196-F196</f>
        <v/>
      </c>
      <c r="H196">
        <f>G196/$B$14</f>
        <v/>
      </c>
      <c r="I196">
        <f>ABS(H196)</f>
        <v/>
      </c>
    </row>
    <row r="197">
      <c r="A197">
        <f>'03_DADOS_LIMPOS'!A168</f>
        <v/>
      </c>
      <c r="B197">
        <f>'03_DADOS_LIMPOS'!C168</f>
        <v/>
      </c>
      <c r="C197">
        <f>'03_DADOS_LIMPOS'!D168</f>
        <v/>
      </c>
      <c r="D197">
        <f>'03_DADOS_LIMPOS'!J168</f>
        <v/>
      </c>
      <c r="E197">
        <f>'03_DADOS_LIMPOS'!K168</f>
        <v/>
      </c>
      <c r="F197">
        <f>$B$9+$B$10*D197+$B$11*E197</f>
        <v/>
      </c>
      <c r="G197">
        <f>C197-F197</f>
        <v/>
      </c>
      <c r="H197">
        <f>G197/$B$14</f>
        <v/>
      </c>
      <c r="I197">
        <f>ABS(H197)</f>
        <v/>
      </c>
    </row>
    <row r="198">
      <c r="A198">
        <f>'03_DADOS_LIMPOS'!A169</f>
        <v/>
      </c>
      <c r="B198">
        <f>'03_DADOS_LIMPOS'!C169</f>
        <v/>
      </c>
      <c r="C198">
        <f>'03_DADOS_LIMPOS'!D169</f>
        <v/>
      </c>
      <c r="D198">
        <f>'03_DADOS_LIMPOS'!J169</f>
        <v/>
      </c>
      <c r="E198">
        <f>'03_DADOS_LIMPOS'!K169</f>
        <v/>
      </c>
      <c r="F198">
        <f>$B$9+$B$10*D198+$B$11*E198</f>
        <v/>
      </c>
      <c r="G198">
        <f>C198-F198</f>
        <v/>
      </c>
      <c r="H198">
        <f>G198/$B$14</f>
        <v/>
      </c>
      <c r="I198">
        <f>ABS(H198)</f>
        <v/>
      </c>
    </row>
    <row r="199">
      <c r="A199">
        <f>'03_DADOS_LIMPOS'!A170</f>
        <v/>
      </c>
      <c r="B199">
        <f>'03_DADOS_LIMPOS'!C170</f>
        <v/>
      </c>
      <c r="C199">
        <f>'03_DADOS_LIMPOS'!D170</f>
        <v/>
      </c>
      <c r="D199">
        <f>'03_DADOS_LIMPOS'!J170</f>
        <v/>
      </c>
      <c r="E199">
        <f>'03_DADOS_LIMPOS'!K170</f>
        <v/>
      </c>
      <c r="F199">
        <f>$B$9+$B$10*D199+$B$11*E199</f>
        <v/>
      </c>
      <c r="G199">
        <f>C199-F199</f>
        <v/>
      </c>
      <c r="H199">
        <f>G199/$B$14</f>
        <v/>
      </c>
      <c r="I199">
        <f>ABS(H199)</f>
        <v/>
      </c>
    </row>
    <row r="200">
      <c r="A200">
        <f>'03_DADOS_LIMPOS'!A171</f>
        <v/>
      </c>
      <c r="B200">
        <f>'03_DADOS_LIMPOS'!C171</f>
        <v/>
      </c>
      <c r="C200">
        <f>'03_DADOS_LIMPOS'!D171</f>
        <v/>
      </c>
      <c r="D200">
        <f>'03_DADOS_LIMPOS'!J171</f>
        <v/>
      </c>
      <c r="E200">
        <f>'03_DADOS_LIMPOS'!K171</f>
        <v/>
      </c>
      <c r="F200">
        <f>$B$9+$B$10*D200+$B$11*E200</f>
        <v/>
      </c>
      <c r="G200">
        <f>C200-F200</f>
        <v/>
      </c>
      <c r="H200">
        <f>G200/$B$14</f>
        <v/>
      </c>
      <c r="I200">
        <f>ABS(H200)</f>
        <v/>
      </c>
    </row>
    <row r="201">
      <c r="A201">
        <f>'03_DADOS_LIMPOS'!A172</f>
        <v/>
      </c>
      <c r="B201">
        <f>'03_DADOS_LIMPOS'!C172</f>
        <v/>
      </c>
      <c r="C201">
        <f>'03_DADOS_LIMPOS'!D172</f>
        <v/>
      </c>
      <c r="D201">
        <f>'03_DADOS_LIMPOS'!J172</f>
        <v/>
      </c>
      <c r="E201">
        <f>'03_DADOS_LIMPOS'!K172</f>
        <v/>
      </c>
      <c r="F201">
        <f>$B$9+$B$10*D201+$B$11*E201</f>
        <v/>
      </c>
      <c r="G201">
        <f>C201-F201</f>
        <v/>
      </c>
      <c r="H201">
        <f>G201/$B$14</f>
        <v/>
      </c>
      <c r="I201">
        <f>ABS(H201)</f>
        <v/>
      </c>
    </row>
    <row r="202">
      <c r="A202">
        <f>'03_DADOS_LIMPOS'!A173</f>
        <v/>
      </c>
      <c r="B202">
        <f>'03_DADOS_LIMPOS'!C173</f>
        <v/>
      </c>
      <c r="C202">
        <f>'03_DADOS_LIMPOS'!D173</f>
        <v/>
      </c>
      <c r="D202">
        <f>'03_DADOS_LIMPOS'!J173</f>
        <v/>
      </c>
      <c r="E202">
        <f>'03_DADOS_LIMPOS'!K173</f>
        <v/>
      </c>
      <c r="F202">
        <f>$B$9+$B$10*D202+$B$11*E202</f>
        <v/>
      </c>
      <c r="G202">
        <f>C202-F202</f>
        <v/>
      </c>
      <c r="H202">
        <f>G202/$B$14</f>
        <v/>
      </c>
      <c r="I202">
        <f>ABS(H202)</f>
        <v/>
      </c>
    </row>
    <row r="203">
      <c r="A203">
        <f>'03_DADOS_LIMPOS'!A174</f>
        <v/>
      </c>
      <c r="B203">
        <f>'03_DADOS_LIMPOS'!C174</f>
        <v/>
      </c>
      <c r="C203">
        <f>'03_DADOS_LIMPOS'!D174</f>
        <v/>
      </c>
      <c r="D203">
        <f>'03_DADOS_LIMPOS'!J174</f>
        <v/>
      </c>
      <c r="E203">
        <f>'03_DADOS_LIMPOS'!K174</f>
        <v/>
      </c>
      <c r="F203">
        <f>$B$9+$B$10*D203+$B$11*E203</f>
        <v/>
      </c>
      <c r="G203">
        <f>C203-F203</f>
        <v/>
      </c>
      <c r="H203">
        <f>G203/$B$14</f>
        <v/>
      </c>
      <c r="I203">
        <f>ABS(H203)</f>
        <v/>
      </c>
    </row>
    <row r="204">
      <c r="A204">
        <f>'03_DADOS_LIMPOS'!A175</f>
        <v/>
      </c>
      <c r="B204">
        <f>'03_DADOS_LIMPOS'!C175</f>
        <v/>
      </c>
      <c r="C204">
        <f>'03_DADOS_LIMPOS'!D175</f>
        <v/>
      </c>
      <c r="D204">
        <f>'03_DADOS_LIMPOS'!J175</f>
        <v/>
      </c>
      <c r="E204">
        <f>'03_DADOS_LIMPOS'!K175</f>
        <v/>
      </c>
      <c r="F204">
        <f>$B$9+$B$10*D204+$B$11*E204</f>
        <v/>
      </c>
      <c r="G204">
        <f>C204-F204</f>
        <v/>
      </c>
      <c r="H204">
        <f>G204/$B$14</f>
        <v/>
      </c>
      <c r="I204">
        <f>ABS(H204)</f>
        <v/>
      </c>
    </row>
    <row r="205">
      <c r="A205">
        <f>'03_DADOS_LIMPOS'!A176</f>
        <v/>
      </c>
      <c r="B205">
        <f>'03_DADOS_LIMPOS'!C176</f>
        <v/>
      </c>
      <c r="C205">
        <f>'03_DADOS_LIMPOS'!D176</f>
        <v/>
      </c>
      <c r="D205">
        <f>'03_DADOS_LIMPOS'!J176</f>
        <v/>
      </c>
      <c r="E205">
        <f>'03_DADOS_LIMPOS'!K176</f>
        <v/>
      </c>
      <c r="F205">
        <f>$B$9+$B$10*D205+$B$11*E205</f>
        <v/>
      </c>
      <c r="G205">
        <f>C205-F205</f>
        <v/>
      </c>
      <c r="H205">
        <f>G205/$B$14</f>
        <v/>
      </c>
      <c r="I205">
        <f>ABS(H205)</f>
        <v/>
      </c>
    </row>
    <row r="206">
      <c r="A206">
        <f>'03_DADOS_LIMPOS'!A177</f>
        <v/>
      </c>
      <c r="B206">
        <f>'03_DADOS_LIMPOS'!C177</f>
        <v/>
      </c>
      <c r="C206">
        <f>'03_DADOS_LIMPOS'!D177</f>
        <v/>
      </c>
      <c r="D206">
        <f>'03_DADOS_LIMPOS'!J177</f>
        <v/>
      </c>
      <c r="E206">
        <f>'03_DADOS_LIMPOS'!K177</f>
        <v/>
      </c>
      <c r="F206">
        <f>$B$9+$B$10*D206+$B$11*E206</f>
        <v/>
      </c>
      <c r="G206">
        <f>C206-F206</f>
        <v/>
      </c>
      <c r="H206">
        <f>G206/$B$14</f>
        <v/>
      </c>
      <c r="I206">
        <f>ABS(H206)</f>
        <v/>
      </c>
    </row>
    <row r="207">
      <c r="A207">
        <f>'03_DADOS_LIMPOS'!A178</f>
        <v/>
      </c>
      <c r="B207">
        <f>'03_DADOS_LIMPOS'!C178</f>
        <v/>
      </c>
      <c r="C207">
        <f>'03_DADOS_LIMPOS'!D178</f>
        <v/>
      </c>
      <c r="D207">
        <f>'03_DADOS_LIMPOS'!J178</f>
        <v/>
      </c>
      <c r="E207">
        <f>'03_DADOS_LIMPOS'!K178</f>
        <v/>
      </c>
      <c r="F207">
        <f>$B$9+$B$10*D207+$B$11*E207</f>
        <v/>
      </c>
      <c r="G207">
        <f>C207-F207</f>
        <v/>
      </c>
      <c r="H207">
        <f>G207/$B$14</f>
        <v/>
      </c>
      <c r="I207">
        <f>ABS(H207)</f>
        <v/>
      </c>
    </row>
    <row r="208">
      <c r="A208">
        <f>'03_DADOS_LIMPOS'!A179</f>
        <v/>
      </c>
      <c r="B208">
        <f>'03_DADOS_LIMPOS'!C179</f>
        <v/>
      </c>
      <c r="C208">
        <f>'03_DADOS_LIMPOS'!D179</f>
        <v/>
      </c>
      <c r="D208">
        <f>'03_DADOS_LIMPOS'!J179</f>
        <v/>
      </c>
      <c r="E208">
        <f>'03_DADOS_LIMPOS'!K179</f>
        <v/>
      </c>
      <c r="F208">
        <f>$B$9+$B$10*D208+$B$11*E208</f>
        <v/>
      </c>
      <c r="G208">
        <f>C208-F208</f>
        <v/>
      </c>
      <c r="H208">
        <f>G208/$B$14</f>
        <v/>
      </c>
      <c r="I208">
        <f>ABS(H208)</f>
        <v/>
      </c>
    </row>
    <row r="209">
      <c r="A209">
        <f>'03_DADOS_LIMPOS'!A180</f>
        <v/>
      </c>
      <c r="B209">
        <f>'03_DADOS_LIMPOS'!C180</f>
        <v/>
      </c>
      <c r="C209">
        <f>'03_DADOS_LIMPOS'!D180</f>
        <v/>
      </c>
      <c r="D209">
        <f>'03_DADOS_LIMPOS'!J180</f>
        <v/>
      </c>
      <c r="E209">
        <f>'03_DADOS_LIMPOS'!K180</f>
        <v/>
      </c>
      <c r="F209">
        <f>$B$9+$B$10*D209+$B$11*E209</f>
        <v/>
      </c>
      <c r="G209">
        <f>C209-F209</f>
        <v/>
      </c>
      <c r="H209">
        <f>G209/$B$14</f>
        <v/>
      </c>
      <c r="I209">
        <f>ABS(H209)</f>
        <v/>
      </c>
    </row>
    <row r="210">
      <c r="A210">
        <f>'03_DADOS_LIMPOS'!A181</f>
        <v/>
      </c>
      <c r="B210">
        <f>'03_DADOS_LIMPOS'!C181</f>
        <v/>
      </c>
      <c r="C210">
        <f>'03_DADOS_LIMPOS'!D181</f>
        <v/>
      </c>
      <c r="D210">
        <f>'03_DADOS_LIMPOS'!J181</f>
        <v/>
      </c>
      <c r="E210">
        <f>'03_DADOS_LIMPOS'!K181</f>
        <v/>
      </c>
      <c r="F210">
        <f>$B$9+$B$10*D210+$B$11*E210</f>
        <v/>
      </c>
      <c r="G210">
        <f>C210-F210</f>
        <v/>
      </c>
      <c r="H210">
        <f>G210/$B$14</f>
        <v/>
      </c>
      <c r="I210">
        <f>ABS(H210)</f>
        <v/>
      </c>
    </row>
    <row r="211">
      <c r="A211">
        <f>'03_DADOS_LIMPOS'!A182</f>
        <v/>
      </c>
      <c r="B211">
        <f>'03_DADOS_LIMPOS'!C182</f>
        <v/>
      </c>
      <c r="C211">
        <f>'03_DADOS_LIMPOS'!D182</f>
        <v/>
      </c>
      <c r="D211">
        <f>'03_DADOS_LIMPOS'!J182</f>
        <v/>
      </c>
      <c r="E211">
        <f>'03_DADOS_LIMPOS'!K182</f>
        <v/>
      </c>
      <c r="F211">
        <f>$B$9+$B$10*D211+$B$11*E211</f>
        <v/>
      </c>
      <c r="G211">
        <f>C211-F211</f>
        <v/>
      </c>
      <c r="H211">
        <f>G211/$B$14</f>
        <v/>
      </c>
      <c r="I211">
        <f>ABS(H211)</f>
        <v/>
      </c>
    </row>
    <row r="212">
      <c r="A212">
        <f>'03_DADOS_LIMPOS'!A183</f>
        <v/>
      </c>
      <c r="B212">
        <f>'03_DADOS_LIMPOS'!C183</f>
        <v/>
      </c>
      <c r="C212">
        <f>'03_DADOS_LIMPOS'!D183</f>
        <v/>
      </c>
      <c r="D212">
        <f>'03_DADOS_LIMPOS'!J183</f>
        <v/>
      </c>
      <c r="E212">
        <f>'03_DADOS_LIMPOS'!K183</f>
        <v/>
      </c>
      <c r="F212">
        <f>$B$9+$B$10*D212+$B$11*E212</f>
        <v/>
      </c>
      <c r="G212">
        <f>C212-F212</f>
        <v/>
      </c>
      <c r="H212">
        <f>G212/$B$14</f>
        <v/>
      </c>
      <c r="I212">
        <f>ABS(H212)</f>
        <v/>
      </c>
    </row>
    <row r="213">
      <c r="A213">
        <f>'03_DADOS_LIMPOS'!A184</f>
        <v/>
      </c>
      <c r="B213">
        <f>'03_DADOS_LIMPOS'!C184</f>
        <v/>
      </c>
      <c r="C213">
        <f>'03_DADOS_LIMPOS'!D184</f>
        <v/>
      </c>
      <c r="D213">
        <f>'03_DADOS_LIMPOS'!J184</f>
        <v/>
      </c>
      <c r="E213">
        <f>'03_DADOS_LIMPOS'!K184</f>
        <v/>
      </c>
      <c r="F213">
        <f>$B$9+$B$10*D213+$B$11*E213</f>
        <v/>
      </c>
      <c r="G213">
        <f>C213-F213</f>
        <v/>
      </c>
      <c r="H213">
        <f>G213/$B$14</f>
        <v/>
      </c>
      <c r="I213">
        <f>ABS(H213)</f>
        <v/>
      </c>
    </row>
    <row r="214">
      <c r="A214">
        <f>'03_DADOS_LIMPOS'!A185</f>
        <v/>
      </c>
      <c r="B214">
        <f>'03_DADOS_LIMPOS'!C185</f>
        <v/>
      </c>
      <c r="C214">
        <f>'03_DADOS_LIMPOS'!D185</f>
        <v/>
      </c>
      <c r="D214">
        <f>'03_DADOS_LIMPOS'!J185</f>
        <v/>
      </c>
      <c r="E214">
        <f>'03_DADOS_LIMPOS'!K185</f>
        <v/>
      </c>
      <c r="F214">
        <f>$B$9+$B$10*D214+$B$11*E214</f>
        <v/>
      </c>
      <c r="G214">
        <f>C214-F214</f>
        <v/>
      </c>
      <c r="H214">
        <f>G214/$B$14</f>
        <v/>
      </c>
      <c r="I214">
        <f>ABS(H214)</f>
        <v/>
      </c>
    </row>
    <row r="215">
      <c r="A215">
        <f>'03_DADOS_LIMPOS'!A186</f>
        <v/>
      </c>
      <c r="B215">
        <f>'03_DADOS_LIMPOS'!C186</f>
        <v/>
      </c>
      <c r="C215">
        <f>'03_DADOS_LIMPOS'!D186</f>
        <v/>
      </c>
      <c r="D215">
        <f>'03_DADOS_LIMPOS'!J186</f>
        <v/>
      </c>
      <c r="E215">
        <f>'03_DADOS_LIMPOS'!K186</f>
        <v/>
      </c>
      <c r="F215">
        <f>$B$9+$B$10*D215+$B$11*E215</f>
        <v/>
      </c>
      <c r="G215">
        <f>C215-F215</f>
        <v/>
      </c>
      <c r="H215">
        <f>G215/$B$14</f>
        <v/>
      </c>
      <c r="I215">
        <f>ABS(H215)</f>
        <v/>
      </c>
    </row>
    <row r="216">
      <c r="A216">
        <f>'03_DADOS_LIMPOS'!A187</f>
        <v/>
      </c>
      <c r="B216">
        <f>'03_DADOS_LIMPOS'!C187</f>
        <v/>
      </c>
      <c r="C216">
        <f>'03_DADOS_LIMPOS'!D187</f>
        <v/>
      </c>
      <c r="D216">
        <f>'03_DADOS_LIMPOS'!J187</f>
        <v/>
      </c>
      <c r="E216">
        <f>'03_DADOS_LIMPOS'!K187</f>
        <v/>
      </c>
      <c r="F216">
        <f>$B$9+$B$10*D216+$B$11*E216</f>
        <v/>
      </c>
      <c r="G216">
        <f>C216-F216</f>
        <v/>
      </c>
      <c r="H216">
        <f>G216/$B$14</f>
        <v/>
      </c>
      <c r="I216">
        <f>ABS(H216)</f>
        <v/>
      </c>
    </row>
    <row r="217">
      <c r="A217">
        <f>'03_DADOS_LIMPOS'!A188</f>
        <v/>
      </c>
      <c r="B217">
        <f>'03_DADOS_LIMPOS'!C188</f>
        <v/>
      </c>
      <c r="C217">
        <f>'03_DADOS_LIMPOS'!D188</f>
        <v/>
      </c>
      <c r="D217">
        <f>'03_DADOS_LIMPOS'!J188</f>
        <v/>
      </c>
      <c r="E217">
        <f>'03_DADOS_LIMPOS'!K188</f>
        <v/>
      </c>
      <c r="F217">
        <f>$B$9+$B$10*D217+$B$11*E217</f>
        <v/>
      </c>
      <c r="G217">
        <f>C217-F217</f>
        <v/>
      </c>
      <c r="H217">
        <f>G217/$B$14</f>
        <v/>
      </c>
      <c r="I217">
        <f>ABS(H217)</f>
        <v/>
      </c>
    </row>
    <row r="218">
      <c r="A218">
        <f>'03_DADOS_LIMPOS'!A189</f>
        <v/>
      </c>
      <c r="B218">
        <f>'03_DADOS_LIMPOS'!C189</f>
        <v/>
      </c>
      <c r="C218">
        <f>'03_DADOS_LIMPOS'!D189</f>
        <v/>
      </c>
      <c r="D218">
        <f>'03_DADOS_LIMPOS'!J189</f>
        <v/>
      </c>
      <c r="E218">
        <f>'03_DADOS_LIMPOS'!K189</f>
        <v/>
      </c>
      <c r="F218">
        <f>$B$9+$B$10*D218+$B$11*E218</f>
        <v/>
      </c>
      <c r="G218">
        <f>C218-F218</f>
        <v/>
      </c>
      <c r="H218">
        <f>G218/$B$14</f>
        <v/>
      </c>
      <c r="I218">
        <f>ABS(H218)</f>
        <v/>
      </c>
    </row>
    <row r="219">
      <c r="A219">
        <f>'03_DADOS_LIMPOS'!A190</f>
        <v/>
      </c>
      <c r="B219">
        <f>'03_DADOS_LIMPOS'!C190</f>
        <v/>
      </c>
      <c r="C219">
        <f>'03_DADOS_LIMPOS'!D190</f>
        <v/>
      </c>
      <c r="D219">
        <f>'03_DADOS_LIMPOS'!J190</f>
        <v/>
      </c>
      <c r="E219">
        <f>'03_DADOS_LIMPOS'!K190</f>
        <v/>
      </c>
      <c r="F219">
        <f>$B$9+$B$10*D219+$B$11*E219</f>
        <v/>
      </c>
      <c r="G219">
        <f>C219-F219</f>
        <v/>
      </c>
      <c r="H219">
        <f>G219/$B$14</f>
        <v/>
      </c>
      <c r="I219">
        <f>ABS(H219)</f>
        <v/>
      </c>
    </row>
    <row r="220">
      <c r="A220">
        <f>'03_DADOS_LIMPOS'!A191</f>
        <v/>
      </c>
      <c r="B220">
        <f>'03_DADOS_LIMPOS'!C191</f>
        <v/>
      </c>
      <c r="C220">
        <f>'03_DADOS_LIMPOS'!D191</f>
        <v/>
      </c>
      <c r="D220">
        <f>'03_DADOS_LIMPOS'!J191</f>
        <v/>
      </c>
      <c r="E220">
        <f>'03_DADOS_LIMPOS'!K191</f>
        <v/>
      </c>
      <c r="F220">
        <f>$B$9+$B$10*D220+$B$11*E220</f>
        <v/>
      </c>
      <c r="G220">
        <f>C220-F220</f>
        <v/>
      </c>
      <c r="H220">
        <f>G220/$B$14</f>
        <v/>
      </c>
      <c r="I220">
        <f>ABS(H220)</f>
        <v/>
      </c>
    </row>
    <row r="221">
      <c r="A221">
        <f>'03_DADOS_LIMPOS'!A192</f>
        <v/>
      </c>
      <c r="B221">
        <f>'03_DADOS_LIMPOS'!C192</f>
        <v/>
      </c>
      <c r="C221">
        <f>'03_DADOS_LIMPOS'!D192</f>
        <v/>
      </c>
      <c r="D221">
        <f>'03_DADOS_LIMPOS'!J192</f>
        <v/>
      </c>
      <c r="E221">
        <f>'03_DADOS_LIMPOS'!K192</f>
        <v/>
      </c>
      <c r="F221">
        <f>$B$9+$B$10*D221+$B$11*E221</f>
        <v/>
      </c>
      <c r="G221">
        <f>C221-F221</f>
        <v/>
      </c>
      <c r="H221">
        <f>G221/$B$14</f>
        <v/>
      </c>
      <c r="I221">
        <f>ABS(H221)</f>
        <v/>
      </c>
    </row>
    <row r="222">
      <c r="A222">
        <f>'03_DADOS_LIMPOS'!A193</f>
        <v/>
      </c>
      <c r="B222">
        <f>'03_DADOS_LIMPOS'!C193</f>
        <v/>
      </c>
      <c r="C222">
        <f>'03_DADOS_LIMPOS'!D193</f>
        <v/>
      </c>
      <c r="D222">
        <f>'03_DADOS_LIMPOS'!J193</f>
        <v/>
      </c>
      <c r="E222">
        <f>'03_DADOS_LIMPOS'!K193</f>
        <v/>
      </c>
      <c r="F222">
        <f>$B$9+$B$10*D222+$B$11*E222</f>
        <v/>
      </c>
      <c r="G222">
        <f>C222-F222</f>
        <v/>
      </c>
      <c r="H222">
        <f>G222/$B$14</f>
        <v/>
      </c>
      <c r="I222">
        <f>ABS(H222)</f>
        <v/>
      </c>
    </row>
    <row r="223">
      <c r="A223">
        <f>'03_DADOS_LIMPOS'!A194</f>
        <v/>
      </c>
      <c r="B223">
        <f>'03_DADOS_LIMPOS'!C194</f>
        <v/>
      </c>
      <c r="C223">
        <f>'03_DADOS_LIMPOS'!D194</f>
        <v/>
      </c>
      <c r="D223">
        <f>'03_DADOS_LIMPOS'!J194</f>
        <v/>
      </c>
      <c r="E223">
        <f>'03_DADOS_LIMPOS'!K194</f>
        <v/>
      </c>
      <c r="F223">
        <f>$B$9+$B$10*D223+$B$11*E223</f>
        <v/>
      </c>
      <c r="G223">
        <f>C223-F223</f>
        <v/>
      </c>
      <c r="H223">
        <f>G223/$B$14</f>
        <v/>
      </c>
      <c r="I223">
        <f>ABS(H223)</f>
        <v/>
      </c>
    </row>
    <row r="224">
      <c r="A224">
        <f>'03_DADOS_LIMPOS'!A195</f>
        <v/>
      </c>
      <c r="B224">
        <f>'03_DADOS_LIMPOS'!C195</f>
        <v/>
      </c>
      <c r="C224">
        <f>'03_DADOS_LIMPOS'!D195</f>
        <v/>
      </c>
      <c r="D224">
        <f>'03_DADOS_LIMPOS'!J195</f>
        <v/>
      </c>
      <c r="E224">
        <f>'03_DADOS_LIMPOS'!K195</f>
        <v/>
      </c>
      <c r="F224">
        <f>$B$9+$B$10*D224+$B$11*E224</f>
        <v/>
      </c>
      <c r="G224">
        <f>C224-F224</f>
        <v/>
      </c>
      <c r="H224">
        <f>G224/$B$14</f>
        <v/>
      </c>
      <c r="I224">
        <f>ABS(H224)</f>
        <v/>
      </c>
    </row>
    <row r="225">
      <c r="A225">
        <f>'03_DADOS_LIMPOS'!A196</f>
        <v/>
      </c>
      <c r="B225">
        <f>'03_DADOS_LIMPOS'!C196</f>
        <v/>
      </c>
      <c r="C225">
        <f>'03_DADOS_LIMPOS'!D196</f>
        <v/>
      </c>
      <c r="D225">
        <f>'03_DADOS_LIMPOS'!J196</f>
        <v/>
      </c>
      <c r="E225">
        <f>'03_DADOS_LIMPOS'!K196</f>
        <v/>
      </c>
      <c r="F225">
        <f>$B$9+$B$10*D225+$B$11*E225</f>
        <v/>
      </c>
      <c r="G225">
        <f>C225-F225</f>
        <v/>
      </c>
      <c r="H225">
        <f>G225/$B$14</f>
        <v/>
      </c>
      <c r="I225">
        <f>ABS(H225)</f>
        <v/>
      </c>
    </row>
    <row r="226">
      <c r="A226">
        <f>'03_DADOS_LIMPOS'!A197</f>
        <v/>
      </c>
      <c r="B226">
        <f>'03_DADOS_LIMPOS'!C197</f>
        <v/>
      </c>
      <c r="C226">
        <f>'03_DADOS_LIMPOS'!D197</f>
        <v/>
      </c>
      <c r="D226">
        <f>'03_DADOS_LIMPOS'!J197</f>
        <v/>
      </c>
      <c r="E226">
        <f>'03_DADOS_LIMPOS'!K197</f>
        <v/>
      </c>
      <c r="F226">
        <f>$B$9+$B$10*D226+$B$11*E226</f>
        <v/>
      </c>
      <c r="G226">
        <f>C226-F226</f>
        <v/>
      </c>
      <c r="H226">
        <f>G226/$B$14</f>
        <v/>
      </c>
      <c r="I226">
        <f>ABS(H226)</f>
        <v/>
      </c>
    </row>
    <row r="227">
      <c r="A227">
        <f>'03_DADOS_LIMPOS'!A198</f>
        <v/>
      </c>
      <c r="B227">
        <f>'03_DADOS_LIMPOS'!C198</f>
        <v/>
      </c>
      <c r="C227">
        <f>'03_DADOS_LIMPOS'!D198</f>
        <v/>
      </c>
      <c r="D227">
        <f>'03_DADOS_LIMPOS'!J198</f>
        <v/>
      </c>
      <c r="E227">
        <f>'03_DADOS_LIMPOS'!K198</f>
        <v/>
      </c>
      <c r="F227">
        <f>$B$9+$B$10*D227+$B$11*E227</f>
        <v/>
      </c>
      <c r="G227">
        <f>C227-F227</f>
        <v/>
      </c>
      <c r="H227">
        <f>G227/$B$14</f>
        <v/>
      </c>
      <c r="I227">
        <f>ABS(H227)</f>
        <v/>
      </c>
    </row>
    <row r="228">
      <c r="A228">
        <f>'03_DADOS_LIMPOS'!A199</f>
        <v/>
      </c>
      <c r="B228">
        <f>'03_DADOS_LIMPOS'!C199</f>
        <v/>
      </c>
      <c r="C228">
        <f>'03_DADOS_LIMPOS'!D199</f>
        <v/>
      </c>
      <c r="D228">
        <f>'03_DADOS_LIMPOS'!J199</f>
        <v/>
      </c>
      <c r="E228">
        <f>'03_DADOS_LIMPOS'!K199</f>
        <v/>
      </c>
      <c r="F228">
        <f>$B$9+$B$10*D228+$B$11*E228</f>
        <v/>
      </c>
      <c r="G228">
        <f>C228-F228</f>
        <v/>
      </c>
      <c r="H228">
        <f>G228/$B$14</f>
        <v/>
      </c>
      <c r="I228">
        <f>ABS(H228)</f>
        <v/>
      </c>
    </row>
    <row r="229">
      <c r="A229">
        <f>'03_DADOS_LIMPOS'!A200</f>
        <v/>
      </c>
      <c r="B229">
        <f>'03_DADOS_LIMPOS'!C200</f>
        <v/>
      </c>
      <c r="C229">
        <f>'03_DADOS_LIMPOS'!D200</f>
        <v/>
      </c>
      <c r="D229">
        <f>'03_DADOS_LIMPOS'!J200</f>
        <v/>
      </c>
      <c r="E229">
        <f>'03_DADOS_LIMPOS'!K200</f>
        <v/>
      </c>
      <c r="F229">
        <f>$B$9+$B$10*D229+$B$11*E229</f>
        <v/>
      </c>
      <c r="G229">
        <f>C229-F229</f>
        <v/>
      </c>
      <c r="H229">
        <f>G229/$B$14</f>
        <v/>
      </c>
      <c r="I229">
        <f>ABS(H229)</f>
        <v/>
      </c>
    </row>
    <row r="230">
      <c r="A230">
        <f>'03_DADOS_LIMPOS'!A201</f>
        <v/>
      </c>
      <c r="B230">
        <f>'03_DADOS_LIMPOS'!C201</f>
        <v/>
      </c>
      <c r="C230">
        <f>'03_DADOS_LIMPOS'!D201</f>
        <v/>
      </c>
      <c r="D230">
        <f>'03_DADOS_LIMPOS'!J201</f>
        <v/>
      </c>
      <c r="E230">
        <f>'03_DADOS_LIMPOS'!K201</f>
        <v/>
      </c>
      <c r="F230">
        <f>$B$9+$B$10*D230+$B$11*E230</f>
        <v/>
      </c>
      <c r="G230">
        <f>C230-F230</f>
        <v/>
      </c>
      <c r="H230">
        <f>G230/$B$14</f>
        <v/>
      </c>
      <c r="I230">
        <f>ABS(H230)</f>
        <v/>
      </c>
    </row>
    <row r="231">
      <c r="A231">
        <f>'03_DADOS_LIMPOS'!A202</f>
        <v/>
      </c>
      <c r="B231">
        <f>'03_DADOS_LIMPOS'!C202</f>
        <v/>
      </c>
      <c r="C231">
        <f>'03_DADOS_LIMPOS'!D202</f>
        <v/>
      </c>
      <c r="D231">
        <f>'03_DADOS_LIMPOS'!J202</f>
        <v/>
      </c>
      <c r="E231">
        <f>'03_DADOS_LIMPOS'!K202</f>
        <v/>
      </c>
      <c r="F231">
        <f>$B$9+$B$10*D231+$B$11*E231</f>
        <v/>
      </c>
      <c r="G231">
        <f>C231-F231</f>
        <v/>
      </c>
      <c r="H231">
        <f>G231/$B$14</f>
        <v/>
      </c>
      <c r="I231">
        <f>ABS(H231)</f>
        <v/>
      </c>
    </row>
    <row r="232">
      <c r="A232">
        <f>'03_DADOS_LIMPOS'!A203</f>
        <v/>
      </c>
      <c r="B232">
        <f>'03_DADOS_LIMPOS'!C203</f>
        <v/>
      </c>
      <c r="C232">
        <f>'03_DADOS_LIMPOS'!D203</f>
        <v/>
      </c>
      <c r="D232">
        <f>'03_DADOS_LIMPOS'!J203</f>
        <v/>
      </c>
      <c r="E232">
        <f>'03_DADOS_LIMPOS'!K203</f>
        <v/>
      </c>
      <c r="F232">
        <f>$B$9+$B$10*D232+$B$11*E232</f>
        <v/>
      </c>
      <c r="G232">
        <f>C232-F232</f>
        <v/>
      </c>
      <c r="H232">
        <f>G232/$B$14</f>
        <v/>
      </c>
      <c r="I232">
        <f>ABS(H232)</f>
        <v/>
      </c>
    </row>
    <row r="233">
      <c r="A233">
        <f>'03_DADOS_LIMPOS'!A204</f>
        <v/>
      </c>
      <c r="B233">
        <f>'03_DADOS_LIMPOS'!C204</f>
        <v/>
      </c>
      <c r="C233">
        <f>'03_DADOS_LIMPOS'!D204</f>
        <v/>
      </c>
      <c r="D233">
        <f>'03_DADOS_LIMPOS'!J204</f>
        <v/>
      </c>
      <c r="E233">
        <f>'03_DADOS_LIMPOS'!K204</f>
        <v/>
      </c>
      <c r="F233">
        <f>$B$9+$B$10*D233+$B$11*E233</f>
        <v/>
      </c>
      <c r="G233">
        <f>C233-F233</f>
        <v/>
      </c>
      <c r="H233">
        <f>G233/$B$14</f>
        <v/>
      </c>
      <c r="I233">
        <f>ABS(H233)</f>
        <v/>
      </c>
    </row>
    <row r="234">
      <c r="A234">
        <f>'03_DADOS_LIMPOS'!A205</f>
        <v/>
      </c>
      <c r="B234">
        <f>'03_DADOS_LIMPOS'!C205</f>
        <v/>
      </c>
      <c r="C234">
        <f>'03_DADOS_LIMPOS'!D205</f>
        <v/>
      </c>
      <c r="D234">
        <f>'03_DADOS_LIMPOS'!J205</f>
        <v/>
      </c>
      <c r="E234">
        <f>'03_DADOS_LIMPOS'!K205</f>
        <v/>
      </c>
      <c r="F234">
        <f>$B$9+$B$10*D234+$B$11*E234</f>
        <v/>
      </c>
      <c r="G234">
        <f>C234-F234</f>
        <v/>
      </c>
      <c r="H234">
        <f>G234/$B$14</f>
        <v/>
      </c>
      <c r="I234">
        <f>ABS(H234)</f>
        <v/>
      </c>
    </row>
    <row r="235">
      <c r="A235">
        <f>'03_DADOS_LIMPOS'!A206</f>
        <v/>
      </c>
      <c r="B235">
        <f>'03_DADOS_LIMPOS'!C206</f>
        <v/>
      </c>
      <c r="C235">
        <f>'03_DADOS_LIMPOS'!D206</f>
        <v/>
      </c>
      <c r="D235">
        <f>'03_DADOS_LIMPOS'!J206</f>
        <v/>
      </c>
      <c r="E235">
        <f>'03_DADOS_LIMPOS'!K206</f>
        <v/>
      </c>
      <c r="F235">
        <f>$B$9+$B$10*D235+$B$11*E235</f>
        <v/>
      </c>
      <c r="G235">
        <f>C235-F235</f>
        <v/>
      </c>
      <c r="H235">
        <f>G235/$B$14</f>
        <v/>
      </c>
      <c r="I235">
        <f>ABS(H235)</f>
        <v/>
      </c>
    </row>
    <row r="236">
      <c r="A236">
        <f>'03_DADOS_LIMPOS'!A207</f>
        <v/>
      </c>
      <c r="B236">
        <f>'03_DADOS_LIMPOS'!C207</f>
        <v/>
      </c>
      <c r="C236">
        <f>'03_DADOS_LIMPOS'!D207</f>
        <v/>
      </c>
      <c r="D236">
        <f>'03_DADOS_LIMPOS'!J207</f>
        <v/>
      </c>
      <c r="E236">
        <f>'03_DADOS_LIMPOS'!K207</f>
        <v/>
      </c>
      <c r="F236">
        <f>$B$9+$B$10*D236+$B$11*E236</f>
        <v/>
      </c>
      <c r="G236">
        <f>C236-F236</f>
        <v/>
      </c>
      <c r="H236">
        <f>G236/$B$14</f>
        <v/>
      </c>
      <c r="I236">
        <f>ABS(H236)</f>
        <v/>
      </c>
    </row>
    <row r="237">
      <c r="A237">
        <f>'03_DADOS_LIMPOS'!A208</f>
        <v/>
      </c>
      <c r="B237">
        <f>'03_DADOS_LIMPOS'!C208</f>
        <v/>
      </c>
      <c r="C237">
        <f>'03_DADOS_LIMPOS'!D208</f>
        <v/>
      </c>
      <c r="D237">
        <f>'03_DADOS_LIMPOS'!J208</f>
        <v/>
      </c>
      <c r="E237">
        <f>'03_DADOS_LIMPOS'!K208</f>
        <v/>
      </c>
      <c r="F237">
        <f>$B$9+$B$10*D237+$B$11*E237</f>
        <v/>
      </c>
      <c r="G237">
        <f>C237-F237</f>
        <v/>
      </c>
      <c r="H237">
        <f>G237/$B$14</f>
        <v/>
      </c>
      <c r="I237">
        <f>ABS(H237)</f>
        <v/>
      </c>
    </row>
    <row r="238">
      <c r="A238">
        <f>'03_DADOS_LIMPOS'!A209</f>
        <v/>
      </c>
      <c r="B238">
        <f>'03_DADOS_LIMPOS'!C209</f>
        <v/>
      </c>
      <c r="C238">
        <f>'03_DADOS_LIMPOS'!D209</f>
        <v/>
      </c>
      <c r="D238">
        <f>'03_DADOS_LIMPOS'!J209</f>
        <v/>
      </c>
      <c r="E238">
        <f>'03_DADOS_LIMPOS'!K209</f>
        <v/>
      </c>
      <c r="F238">
        <f>$B$9+$B$10*D238+$B$11*E238</f>
        <v/>
      </c>
      <c r="G238">
        <f>C238-F238</f>
        <v/>
      </c>
      <c r="H238">
        <f>G238/$B$14</f>
        <v/>
      </c>
      <c r="I238">
        <f>ABS(H238)</f>
        <v/>
      </c>
    </row>
    <row r="239">
      <c r="A239">
        <f>'03_DADOS_LIMPOS'!A210</f>
        <v/>
      </c>
      <c r="B239">
        <f>'03_DADOS_LIMPOS'!C210</f>
        <v/>
      </c>
      <c r="C239">
        <f>'03_DADOS_LIMPOS'!D210</f>
        <v/>
      </c>
      <c r="D239">
        <f>'03_DADOS_LIMPOS'!J210</f>
        <v/>
      </c>
      <c r="E239">
        <f>'03_DADOS_LIMPOS'!K210</f>
        <v/>
      </c>
      <c r="F239">
        <f>$B$9+$B$10*D239+$B$11*E239</f>
        <v/>
      </c>
      <c r="G239">
        <f>C239-F239</f>
        <v/>
      </c>
      <c r="H239">
        <f>G239/$B$14</f>
        <v/>
      </c>
      <c r="I239">
        <f>ABS(H239)</f>
        <v/>
      </c>
    </row>
    <row r="240">
      <c r="A240">
        <f>'03_DADOS_LIMPOS'!A211</f>
        <v/>
      </c>
      <c r="B240">
        <f>'03_DADOS_LIMPOS'!C211</f>
        <v/>
      </c>
      <c r="C240">
        <f>'03_DADOS_LIMPOS'!D211</f>
        <v/>
      </c>
      <c r="D240">
        <f>'03_DADOS_LIMPOS'!J211</f>
        <v/>
      </c>
      <c r="E240">
        <f>'03_DADOS_LIMPOS'!K211</f>
        <v/>
      </c>
      <c r="F240">
        <f>$B$9+$B$10*D240+$B$11*E240</f>
        <v/>
      </c>
      <c r="G240">
        <f>C240-F240</f>
        <v/>
      </c>
      <c r="H240">
        <f>G240/$B$14</f>
        <v/>
      </c>
      <c r="I240">
        <f>ABS(H240)</f>
        <v/>
      </c>
    </row>
    <row r="241">
      <c r="A241">
        <f>'03_DADOS_LIMPOS'!A212</f>
        <v/>
      </c>
      <c r="B241">
        <f>'03_DADOS_LIMPOS'!C212</f>
        <v/>
      </c>
      <c r="C241">
        <f>'03_DADOS_LIMPOS'!D212</f>
        <v/>
      </c>
      <c r="D241">
        <f>'03_DADOS_LIMPOS'!J212</f>
        <v/>
      </c>
      <c r="E241">
        <f>'03_DADOS_LIMPOS'!K212</f>
        <v/>
      </c>
      <c r="F241">
        <f>$B$9+$B$10*D241+$B$11*E241</f>
        <v/>
      </c>
      <c r="G241">
        <f>C241-F241</f>
        <v/>
      </c>
      <c r="H241">
        <f>G241/$B$14</f>
        <v/>
      </c>
      <c r="I241">
        <f>ABS(H241)</f>
        <v/>
      </c>
    </row>
    <row r="242">
      <c r="A242">
        <f>'03_DADOS_LIMPOS'!A213</f>
        <v/>
      </c>
      <c r="B242">
        <f>'03_DADOS_LIMPOS'!C213</f>
        <v/>
      </c>
      <c r="C242">
        <f>'03_DADOS_LIMPOS'!D213</f>
        <v/>
      </c>
      <c r="D242">
        <f>'03_DADOS_LIMPOS'!J213</f>
        <v/>
      </c>
      <c r="E242">
        <f>'03_DADOS_LIMPOS'!K213</f>
        <v/>
      </c>
      <c r="F242">
        <f>$B$9+$B$10*D242+$B$11*E242</f>
        <v/>
      </c>
      <c r="G242">
        <f>C242-F242</f>
        <v/>
      </c>
      <c r="H242">
        <f>G242/$B$14</f>
        <v/>
      </c>
      <c r="I242">
        <f>ABS(H242)</f>
        <v/>
      </c>
    </row>
    <row r="243">
      <c r="A243">
        <f>'03_DADOS_LIMPOS'!A214</f>
        <v/>
      </c>
      <c r="B243">
        <f>'03_DADOS_LIMPOS'!C214</f>
        <v/>
      </c>
      <c r="C243">
        <f>'03_DADOS_LIMPOS'!D214</f>
        <v/>
      </c>
      <c r="D243">
        <f>'03_DADOS_LIMPOS'!J214</f>
        <v/>
      </c>
      <c r="E243">
        <f>'03_DADOS_LIMPOS'!K214</f>
        <v/>
      </c>
      <c r="F243">
        <f>$B$9+$B$10*D243+$B$11*E243</f>
        <v/>
      </c>
      <c r="G243">
        <f>C243-F243</f>
        <v/>
      </c>
      <c r="H243">
        <f>G243/$B$14</f>
        <v/>
      </c>
      <c r="I243">
        <f>ABS(H243)</f>
        <v/>
      </c>
    </row>
    <row r="244">
      <c r="A244">
        <f>'03_DADOS_LIMPOS'!A215</f>
        <v/>
      </c>
      <c r="B244">
        <f>'03_DADOS_LIMPOS'!C215</f>
        <v/>
      </c>
      <c r="C244">
        <f>'03_DADOS_LIMPOS'!D215</f>
        <v/>
      </c>
      <c r="D244">
        <f>'03_DADOS_LIMPOS'!J215</f>
        <v/>
      </c>
      <c r="E244">
        <f>'03_DADOS_LIMPOS'!K215</f>
        <v/>
      </c>
      <c r="F244">
        <f>$B$9+$B$10*D244+$B$11*E244</f>
        <v/>
      </c>
      <c r="G244">
        <f>C244-F244</f>
        <v/>
      </c>
      <c r="H244">
        <f>G244/$B$14</f>
        <v/>
      </c>
      <c r="I244">
        <f>ABS(H244)</f>
        <v/>
      </c>
    </row>
    <row r="245">
      <c r="A245">
        <f>'03_DADOS_LIMPOS'!A216</f>
        <v/>
      </c>
      <c r="B245">
        <f>'03_DADOS_LIMPOS'!C216</f>
        <v/>
      </c>
      <c r="C245">
        <f>'03_DADOS_LIMPOS'!D216</f>
        <v/>
      </c>
      <c r="D245">
        <f>'03_DADOS_LIMPOS'!J216</f>
        <v/>
      </c>
      <c r="E245">
        <f>'03_DADOS_LIMPOS'!K216</f>
        <v/>
      </c>
      <c r="F245">
        <f>$B$9+$B$10*D245+$B$11*E245</f>
        <v/>
      </c>
      <c r="G245">
        <f>C245-F245</f>
        <v/>
      </c>
      <c r="H245">
        <f>G245/$B$14</f>
        <v/>
      </c>
      <c r="I245">
        <f>ABS(H245)</f>
        <v/>
      </c>
    </row>
    <row r="246">
      <c r="A246">
        <f>'03_DADOS_LIMPOS'!A217</f>
        <v/>
      </c>
      <c r="B246">
        <f>'03_DADOS_LIMPOS'!C217</f>
        <v/>
      </c>
      <c r="C246">
        <f>'03_DADOS_LIMPOS'!D217</f>
        <v/>
      </c>
      <c r="D246">
        <f>'03_DADOS_LIMPOS'!J217</f>
        <v/>
      </c>
      <c r="E246">
        <f>'03_DADOS_LIMPOS'!K217</f>
        <v/>
      </c>
      <c r="F246">
        <f>$B$9+$B$10*D246+$B$11*E246</f>
        <v/>
      </c>
      <c r="G246">
        <f>C246-F246</f>
        <v/>
      </c>
      <c r="H246">
        <f>G246/$B$14</f>
        <v/>
      </c>
      <c r="I246">
        <f>ABS(H246)</f>
        <v/>
      </c>
    </row>
    <row r="247">
      <c r="A247">
        <f>'03_DADOS_LIMPOS'!A218</f>
        <v/>
      </c>
      <c r="B247">
        <f>'03_DADOS_LIMPOS'!C218</f>
        <v/>
      </c>
      <c r="C247">
        <f>'03_DADOS_LIMPOS'!D218</f>
        <v/>
      </c>
      <c r="D247">
        <f>'03_DADOS_LIMPOS'!J218</f>
        <v/>
      </c>
      <c r="E247">
        <f>'03_DADOS_LIMPOS'!K218</f>
        <v/>
      </c>
      <c r="F247">
        <f>$B$9+$B$10*D247+$B$11*E247</f>
        <v/>
      </c>
      <c r="G247">
        <f>C247-F247</f>
        <v/>
      </c>
      <c r="H247">
        <f>G247/$B$14</f>
        <v/>
      </c>
      <c r="I247">
        <f>ABS(H247)</f>
        <v/>
      </c>
    </row>
    <row r="248">
      <c r="A248">
        <f>'03_DADOS_LIMPOS'!A219</f>
        <v/>
      </c>
      <c r="B248">
        <f>'03_DADOS_LIMPOS'!C219</f>
        <v/>
      </c>
      <c r="C248">
        <f>'03_DADOS_LIMPOS'!D219</f>
        <v/>
      </c>
      <c r="D248">
        <f>'03_DADOS_LIMPOS'!J219</f>
        <v/>
      </c>
      <c r="E248">
        <f>'03_DADOS_LIMPOS'!K219</f>
        <v/>
      </c>
      <c r="F248">
        <f>$B$9+$B$10*D248+$B$11*E248</f>
        <v/>
      </c>
      <c r="G248">
        <f>C248-F248</f>
        <v/>
      </c>
      <c r="H248">
        <f>G248/$B$14</f>
        <v/>
      </c>
      <c r="I248">
        <f>ABS(H248)</f>
        <v/>
      </c>
    </row>
    <row r="249">
      <c r="A249">
        <f>'03_DADOS_LIMPOS'!A220</f>
        <v/>
      </c>
      <c r="B249">
        <f>'03_DADOS_LIMPOS'!C220</f>
        <v/>
      </c>
      <c r="C249">
        <f>'03_DADOS_LIMPOS'!D220</f>
        <v/>
      </c>
      <c r="D249">
        <f>'03_DADOS_LIMPOS'!J220</f>
        <v/>
      </c>
      <c r="E249">
        <f>'03_DADOS_LIMPOS'!K220</f>
        <v/>
      </c>
      <c r="F249">
        <f>$B$9+$B$10*D249+$B$11*E249</f>
        <v/>
      </c>
      <c r="G249">
        <f>C249-F249</f>
        <v/>
      </c>
      <c r="H249">
        <f>G249/$B$14</f>
        <v/>
      </c>
      <c r="I249">
        <f>ABS(H249)</f>
        <v/>
      </c>
    </row>
    <row r="250">
      <c r="A250">
        <f>'03_DADOS_LIMPOS'!A221</f>
        <v/>
      </c>
      <c r="B250">
        <f>'03_DADOS_LIMPOS'!C221</f>
        <v/>
      </c>
      <c r="C250">
        <f>'03_DADOS_LIMPOS'!D221</f>
        <v/>
      </c>
      <c r="D250">
        <f>'03_DADOS_LIMPOS'!J221</f>
        <v/>
      </c>
      <c r="E250">
        <f>'03_DADOS_LIMPOS'!K221</f>
        <v/>
      </c>
      <c r="F250">
        <f>$B$9+$B$10*D250+$B$11*E250</f>
        <v/>
      </c>
      <c r="G250">
        <f>C250-F250</f>
        <v/>
      </c>
      <c r="H250">
        <f>G250/$B$14</f>
        <v/>
      </c>
      <c r="I250">
        <f>ABS(H250)</f>
        <v/>
      </c>
    </row>
    <row r="251">
      <c r="A251">
        <f>'03_DADOS_LIMPOS'!A222</f>
        <v/>
      </c>
      <c r="B251">
        <f>'03_DADOS_LIMPOS'!C222</f>
        <v/>
      </c>
      <c r="C251">
        <f>'03_DADOS_LIMPOS'!D222</f>
        <v/>
      </c>
      <c r="D251">
        <f>'03_DADOS_LIMPOS'!J222</f>
        <v/>
      </c>
      <c r="E251">
        <f>'03_DADOS_LIMPOS'!K222</f>
        <v/>
      </c>
      <c r="F251">
        <f>$B$9+$B$10*D251+$B$11*E251</f>
        <v/>
      </c>
      <c r="G251">
        <f>C251-F251</f>
        <v/>
      </c>
      <c r="H251">
        <f>G251/$B$14</f>
        <v/>
      </c>
      <c r="I251">
        <f>ABS(H251)</f>
        <v/>
      </c>
    </row>
    <row r="252">
      <c r="A252">
        <f>'03_DADOS_LIMPOS'!A223</f>
        <v/>
      </c>
      <c r="B252">
        <f>'03_DADOS_LIMPOS'!C223</f>
        <v/>
      </c>
      <c r="C252">
        <f>'03_DADOS_LIMPOS'!D223</f>
        <v/>
      </c>
      <c r="D252">
        <f>'03_DADOS_LIMPOS'!J223</f>
        <v/>
      </c>
      <c r="E252">
        <f>'03_DADOS_LIMPOS'!K223</f>
        <v/>
      </c>
      <c r="F252">
        <f>$B$9+$B$10*D252+$B$11*E252</f>
        <v/>
      </c>
      <c r="G252">
        <f>C252-F252</f>
        <v/>
      </c>
      <c r="H252">
        <f>G252/$B$14</f>
        <v/>
      </c>
      <c r="I252">
        <f>ABS(H252)</f>
        <v/>
      </c>
    </row>
    <row r="253">
      <c r="A253">
        <f>'03_DADOS_LIMPOS'!A224</f>
        <v/>
      </c>
      <c r="B253">
        <f>'03_DADOS_LIMPOS'!C224</f>
        <v/>
      </c>
      <c r="C253">
        <f>'03_DADOS_LIMPOS'!D224</f>
        <v/>
      </c>
      <c r="D253">
        <f>'03_DADOS_LIMPOS'!J224</f>
        <v/>
      </c>
      <c r="E253">
        <f>'03_DADOS_LIMPOS'!K224</f>
        <v/>
      </c>
      <c r="F253">
        <f>$B$9+$B$10*D253+$B$11*E253</f>
        <v/>
      </c>
      <c r="G253">
        <f>C253-F253</f>
        <v/>
      </c>
      <c r="H253">
        <f>G253/$B$14</f>
        <v/>
      </c>
      <c r="I253">
        <f>ABS(H253)</f>
        <v/>
      </c>
    </row>
    <row r="254">
      <c r="A254">
        <f>'03_DADOS_LIMPOS'!A225</f>
        <v/>
      </c>
      <c r="B254">
        <f>'03_DADOS_LIMPOS'!C225</f>
        <v/>
      </c>
      <c r="C254">
        <f>'03_DADOS_LIMPOS'!D225</f>
        <v/>
      </c>
      <c r="D254">
        <f>'03_DADOS_LIMPOS'!J225</f>
        <v/>
      </c>
      <c r="E254">
        <f>'03_DADOS_LIMPOS'!K225</f>
        <v/>
      </c>
      <c r="F254">
        <f>$B$9+$B$10*D254+$B$11*E254</f>
        <v/>
      </c>
      <c r="G254">
        <f>C254-F254</f>
        <v/>
      </c>
      <c r="H254">
        <f>G254/$B$14</f>
        <v/>
      </c>
      <c r="I254">
        <f>ABS(H254)</f>
        <v/>
      </c>
    </row>
    <row r="255">
      <c r="A255">
        <f>'03_DADOS_LIMPOS'!A226</f>
        <v/>
      </c>
      <c r="B255">
        <f>'03_DADOS_LIMPOS'!C226</f>
        <v/>
      </c>
      <c r="C255">
        <f>'03_DADOS_LIMPOS'!D226</f>
        <v/>
      </c>
      <c r="D255">
        <f>'03_DADOS_LIMPOS'!J226</f>
        <v/>
      </c>
      <c r="E255">
        <f>'03_DADOS_LIMPOS'!K226</f>
        <v/>
      </c>
      <c r="F255">
        <f>$B$9+$B$10*D255+$B$11*E255</f>
        <v/>
      </c>
      <c r="G255">
        <f>C255-F255</f>
        <v/>
      </c>
      <c r="H255">
        <f>G255/$B$14</f>
        <v/>
      </c>
      <c r="I255">
        <f>ABS(H255)</f>
        <v/>
      </c>
    </row>
    <row r="256">
      <c r="A256">
        <f>'03_DADOS_LIMPOS'!A227</f>
        <v/>
      </c>
      <c r="B256">
        <f>'03_DADOS_LIMPOS'!C227</f>
        <v/>
      </c>
      <c r="C256">
        <f>'03_DADOS_LIMPOS'!D227</f>
        <v/>
      </c>
      <c r="D256">
        <f>'03_DADOS_LIMPOS'!J227</f>
        <v/>
      </c>
      <c r="E256">
        <f>'03_DADOS_LIMPOS'!K227</f>
        <v/>
      </c>
      <c r="F256">
        <f>$B$9+$B$10*D256+$B$11*E256</f>
        <v/>
      </c>
      <c r="G256">
        <f>C256-F256</f>
        <v/>
      </c>
      <c r="H256">
        <f>G256/$B$14</f>
        <v/>
      </c>
      <c r="I256">
        <f>ABS(H256)</f>
        <v/>
      </c>
    </row>
    <row r="257">
      <c r="A257">
        <f>'03_DADOS_LIMPOS'!A228</f>
        <v/>
      </c>
      <c r="B257">
        <f>'03_DADOS_LIMPOS'!C228</f>
        <v/>
      </c>
      <c r="C257">
        <f>'03_DADOS_LIMPOS'!D228</f>
        <v/>
      </c>
      <c r="D257">
        <f>'03_DADOS_LIMPOS'!J228</f>
        <v/>
      </c>
      <c r="E257">
        <f>'03_DADOS_LIMPOS'!K228</f>
        <v/>
      </c>
      <c r="F257">
        <f>$B$9+$B$10*D257+$B$11*E257</f>
        <v/>
      </c>
      <c r="G257">
        <f>C257-F257</f>
        <v/>
      </c>
      <c r="H257">
        <f>G257/$B$14</f>
        <v/>
      </c>
      <c r="I257">
        <f>ABS(H257)</f>
        <v/>
      </c>
    </row>
    <row r="258">
      <c r="A258">
        <f>'03_DADOS_LIMPOS'!A229</f>
        <v/>
      </c>
      <c r="B258">
        <f>'03_DADOS_LIMPOS'!C229</f>
        <v/>
      </c>
      <c r="C258">
        <f>'03_DADOS_LIMPOS'!D229</f>
        <v/>
      </c>
      <c r="D258">
        <f>'03_DADOS_LIMPOS'!J229</f>
        <v/>
      </c>
      <c r="E258">
        <f>'03_DADOS_LIMPOS'!K229</f>
        <v/>
      </c>
      <c r="F258">
        <f>$B$9+$B$10*D258+$B$11*E258</f>
        <v/>
      </c>
      <c r="G258">
        <f>C258-F258</f>
        <v/>
      </c>
      <c r="H258">
        <f>G258/$B$14</f>
        <v/>
      </c>
      <c r="I258">
        <f>ABS(H258)</f>
        <v/>
      </c>
    </row>
    <row r="259">
      <c r="A259">
        <f>'03_DADOS_LIMPOS'!A230</f>
        <v/>
      </c>
      <c r="B259">
        <f>'03_DADOS_LIMPOS'!C230</f>
        <v/>
      </c>
      <c r="C259">
        <f>'03_DADOS_LIMPOS'!D230</f>
        <v/>
      </c>
      <c r="D259">
        <f>'03_DADOS_LIMPOS'!J230</f>
        <v/>
      </c>
      <c r="E259">
        <f>'03_DADOS_LIMPOS'!K230</f>
        <v/>
      </c>
      <c r="F259">
        <f>$B$9+$B$10*D259+$B$11*E259</f>
        <v/>
      </c>
      <c r="G259">
        <f>C259-F259</f>
        <v/>
      </c>
      <c r="H259">
        <f>G259/$B$14</f>
        <v/>
      </c>
      <c r="I259">
        <f>ABS(H259)</f>
        <v/>
      </c>
    </row>
    <row r="260">
      <c r="A260">
        <f>'03_DADOS_LIMPOS'!A231</f>
        <v/>
      </c>
      <c r="B260">
        <f>'03_DADOS_LIMPOS'!C231</f>
        <v/>
      </c>
      <c r="C260">
        <f>'03_DADOS_LIMPOS'!D231</f>
        <v/>
      </c>
      <c r="D260">
        <f>'03_DADOS_LIMPOS'!J231</f>
        <v/>
      </c>
      <c r="E260">
        <f>'03_DADOS_LIMPOS'!K231</f>
        <v/>
      </c>
      <c r="F260">
        <f>$B$9+$B$10*D260+$B$11*E260</f>
        <v/>
      </c>
      <c r="G260">
        <f>C260-F260</f>
        <v/>
      </c>
      <c r="H260">
        <f>G260/$B$14</f>
        <v/>
      </c>
      <c r="I260">
        <f>ABS(H260)</f>
        <v/>
      </c>
    </row>
    <row r="261">
      <c r="A261">
        <f>'03_DADOS_LIMPOS'!A232</f>
        <v/>
      </c>
      <c r="B261">
        <f>'03_DADOS_LIMPOS'!C232</f>
        <v/>
      </c>
      <c r="C261">
        <f>'03_DADOS_LIMPOS'!D232</f>
        <v/>
      </c>
      <c r="D261">
        <f>'03_DADOS_LIMPOS'!J232</f>
        <v/>
      </c>
      <c r="E261">
        <f>'03_DADOS_LIMPOS'!K232</f>
        <v/>
      </c>
      <c r="F261">
        <f>$B$9+$B$10*D261+$B$11*E261</f>
        <v/>
      </c>
      <c r="G261">
        <f>C261-F261</f>
        <v/>
      </c>
      <c r="H261">
        <f>G261/$B$14</f>
        <v/>
      </c>
      <c r="I261">
        <f>ABS(H261)</f>
        <v/>
      </c>
    </row>
    <row r="262">
      <c r="A262">
        <f>'03_DADOS_LIMPOS'!A233</f>
        <v/>
      </c>
      <c r="B262">
        <f>'03_DADOS_LIMPOS'!C233</f>
        <v/>
      </c>
      <c r="C262">
        <f>'03_DADOS_LIMPOS'!D233</f>
        <v/>
      </c>
      <c r="D262">
        <f>'03_DADOS_LIMPOS'!J233</f>
        <v/>
      </c>
      <c r="E262">
        <f>'03_DADOS_LIMPOS'!K233</f>
        <v/>
      </c>
      <c r="F262">
        <f>$B$9+$B$10*D262+$B$11*E262</f>
        <v/>
      </c>
      <c r="G262">
        <f>C262-F262</f>
        <v/>
      </c>
      <c r="H262">
        <f>G262/$B$14</f>
        <v/>
      </c>
      <c r="I262">
        <f>ABS(H262)</f>
        <v/>
      </c>
    </row>
    <row r="263">
      <c r="A263">
        <f>'03_DADOS_LIMPOS'!A234</f>
        <v/>
      </c>
      <c r="B263">
        <f>'03_DADOS_LIMPOS'!C234</f>
        <v/>
      </c>
      <c r="C263">
        <f>'03_DADOS_LIMPOS'!D234</f>
        <v/>
      </c>
      <c r="D263">
        <f>'03_DADOS_LIMPOS'!J234</f>
        <v/>
      </c>
      <c r="E263">
        <f>'03_DADOS_LIMPOS'!K234</f>
        <v/>
      </c>
      <c r="F263">
        <f>$B$9+$B$10*D263+$B$11*E263</f>
        <v/>
      </c>
      <c r="G263">
        <f>C263-F263</f>
        <v/>
      </c>
      <c r="H263">
        <f>G263/$B$14</f>
        <v/>
      </c>
      <c r="I263">
        <f>ABS(H263)</f>
        <v/>
      </c>
    </row>
    <row r="264">
      <c r="A264">
        <f>'03_DADOS_LIMPOS'!A235</f>
        <v/>
      </c>
      <c r="B264">
        <f>'03_DADOS_LIMPOS'!C235</f>
        <v/>
      </c>
      <c r="C264">
        <f>'03_DADOS_LIMPOS'!D235</f>
        <v/>
      </c>
      <c r="D264">
        <f>'03_DADOS_LIMPOS'!J235</f>
        <v/>
      </c>
      <c r="E264">
        <f>'03_DADOS_LIMPOS'!K235</f>
        <v/>
      </c>
      <c r="F264">
        <f>$B$9+$B$10*D264+$B$11*E264</f>
        <v/>
      </c>
      <c r="G264">
        <f>C264-F264</f>
        <v/>
      </c>
      <c r="H264">
        <f>G264/$B$14</f>
        <v/>
      </c>
      <c r="I264">
        <f>ABS(H264)</f>
        <v/>
      </c>
    </row>
    <row r="265">
      <c r="A265">
        <f>'03_DADOS_LIMPOS'!A236</f>
        <v/>
      </c>
      <c r="B265">
        <f>'03_DADOS_LIMPOS'!C236</f>
        <v/>
      </c>
      <c r="C265">
        <f>'03_DADOS_LIMPOS'!D236</f>
        <v/>
      </c>
      <c r="D265">
        <f>'03_DADOS_LIMPOS'!J236</f>
        <v/>
      </c>
      <c r="E265">
        <f>'03_DADOS_LIMPOS'!K236</f>
        <v/>
      </c>
      <c r="F265">
        <f>$B$9+$B$10*D265+$B$11*E265</f>
        <v/>
      </c>
      <c r="G265">
        <f>C265-F265</f>
        <v/>
      </c>
      <c r="H265">
        <f>G265/$B$14</f>
        <v/>
      </c>
      <c r="I265">
        <f>ABS(H265)</f>
        <v/>
      </c>
    </row>
    <row r="266">
      <c r="A266">
        <f>'03_DADOS_LIMPOS'!A237</f>
        <v/>
      </c>
      <c r="B266">
        <f>'03_DADOS_LIMPOS'!C237</f>
        <v/>
      </c>
      <c r="C266">
        <f>'03_DADOS_LIMPOS'!D237</f>
        <v/>
      </c>
      <c r="D266">
        <f>'03_DADOS_LIMPOS'!J237</f>
        <v/>
      </c>
      <c r="E266">
        <f>'03_DADOS_LIMPOS'!K237</f>
        <v/>
      </c>
      <c r="F266">
        <f>$B$9+$B$10*D266+$B$11*E266</f>
        <v/>
      </c>
      <c r="G266">
        <f>C266-F266</f>
        <v/>
      </c>
      <c r="H266">
        <f>G266/$B$14</f>
        <v/>
      </c>
      <c r="I266">
        <f>ABS(H266)</f>
        <v/>
      </c>
    </row>
    <row r="267">
      <c r="A267">
        <f>'03_DADOS_LIMPOS'!A238</f>
        <v/>
      </c>
      <c r="B267">
        <f>'03_DADOS_LIMPOS'!C238</f>
        <v/>
      </c>
      <c r="C267">
        <f>'03_DADOS_LIMPOS'!D238</f>
        <v/>
      </c>
      <c r="D267">
        <f>'03_DADOS_LIMPOS'!J238</f>
        <v/>
      </c>
      <c r="E267">
        <f>'03_DADOS_LIMPOS'!K238</f>
        <v/>
      </c>
      <c r="F267">
        <f>$B$9+$B$10*D267+$B$11*E267</f>
        <v/>
      </c>
      <c r="G267">
        <f>C267-F267</f>
        <v/>
      </c>
      <c r="H267">
        <f>G267/$B$14</f>
        <v/>
      </c>
      <c r="I267">
        <f>ABS(H267)</f>
        <v/>
      </c>
    </row>
    <row r="268">
      <c r="A268">
        <f>'03_DADOS_LIMPOS'!A239</f>
        <v/>
      </c>
      <c r="B268">
        <f>'03_DADOS_LIMPOS'!C239</f>
        <v/>
      </c>
      <c r="C268">
        <f>'03_DADOS_LIMPOS'!D239</f>
        <v/>
      </c>
      <c r="D268">
        <f>'03_DADOS_LIMPOS'!J239</f>
        <v/>
      </c>
      <c r="E268">
        <f>'03_DADOS_LIMPOS'!K239</f>
        <v/>
      </c>
      <c r="F268">
        <f>$B$9+$B$10*D268+$B$11*E268</f>
        <v/>
      </c>
      <c r="G268">
        <f>C268-F268</f>
        <v/>
      </c>
      <c r="H268">
        <f>G268/$B$14</f>
        <v/>
      </c>
      <c r="I268">
        <f>ABS(H268)</f>
        <v/>
      </c>
    </row>
    <row r="269">
      <c r="A269">
        <f>'03_DADOS_LIMPOS'!A240</f>
        <v/>
      </c>
      <c r="B269">
        <f>'03_DADOS_LIMPOS'!C240</f>
        <v/>
      </c>
      <c r="C269">
        <f>'03_DADOS_LIMPOS'!D240</f>
        <v/>
      </c>
      <c r="D269">
        <f>'03_DADOS_LIMPOS'!J240</f>
        <v/>
      </c>
      <c r="E269">
        <f>'03_DADOS_LIMPOS'!K240</f>
        <v/>
      </c>
      <c r="F269">
        <f>$B$9+$B$10*D269+$B$11*E269</f>
        <v/>
      </c>
      <c r="G269">
        <f>C269-F269</f>
        <v/>
      </c>
      <c r="H269">
        <f>G269/$B$14</f>
        <v/>
      </c>
      <c r="I269">
        <f>ABS(H269)</f>
        <v/>
      </c>
    </row>
    <row r="270">
      <c r="A270">
        <f>'03_DADOS_LIMPOS'!A241</f>
        <v/>
      </c>
      <c r="B270">
        <f>'03_DADOS_LIMPOS'!C241</f>
        <v/>
      </c>
      <c r="C270">
        <f>'03_DADOS_LIMPOS'!D241</f>
        <v/>
      </c>
      <c r="D270">
        <f>'03_DADOS_LIMPOS'!J241</f>
        <v/>
      </c>
      <c r="E270">
        <f>'03_DADOS_LIMPOS'!K241</f>
        <v/>
      </c>
      <c r="F270">
        <f>$B$9+$B$10*D270+$B$11*E270</f>
        <v/>
      </c>
      <c r="G270">
        <f>C270-F270</f>
        <v/>
      </c>
      <c r="H270">
        <f>G270/$B$14</f>
        <v/>
      </c>
      <c r="I270">
        <f>ABS(H270)</f>
        <v/>
      </c>
    </row>
    <row r="271">
      <c r="A271">
        <f>'03_DADOS_LIMPOS'!A242</f>
        <v/>
      </c>
      <c r="B271">
        <f>'03_DADOS_LIMPOS'!C242</f>
        <v/>
      </c>
      <c r="C271">
        <f>'03_DADOS_LIMPOS'!D242</f>
        <v/>
      </c>
      <c r="D271">
        <f>'03_DADOS_LIMPOS'!J242</f>
        <v/>
      </c>
      <c r="E271">
        <f>'03_DADOS_LIMPOS'!K242</f>
        <v/>
      </c>
      <c r="F271">
        <f>$B$9+$B$10*D271+$B$11*E271</f>
        <v/>
      </c>
      <c r="G271">
        <f>C271-F271</f>
        <v/>
      </c>
      <c r="H271">
        <f>G271/$B$14</f>
        <v/>
      </c>
      <c r="I271">
        <f>ABS(H271)</f>
        <v/>
      </c>
    </row>
    <row r="272">
      <c r="A272">
        <f>'03_DADOS_LIMPOS'!A243</f>
        <v/>
      </c>
      <c r="B272">
        <f>'03_DADOS_LIMPOS'!C243</f>
        <v/>
      </c>
      <c r="C272">
        <f>'03_DADOS_LIMPOS'!D243</f>
        <v/>
      </c>
      <c r="D272">
        <f>'03_DADOS_LIMPOS'!J243</f>
        <v/>
      </c>
      <c r="E272">
        <f>'03_DADOS_LIMPOS'!K243</f>
        <v/>
      </c>
      <c r="F272">
        <f>$B$9+$B$10*D272+$B$11*E272</f>
        <v/>
      </c>
      <c r="G272">
        <f>C272-F272</f>
        <v/>
      </c>
      <c r="H272">
        <f>G272/$B$14</f>
        <v/>
      </c>
      <c r="I272">
        <f>ABS(H272)</f>
        <v/>
      </c>
    </row>
    <row r="273">
      <c r="A273">
        <f>'03_DADOS_LIMPOS'!A244</f>
        <v/>
      </c>
      <c r="B273">
        <f>'03_DADOS_LIMPOS'!C244</f>
        <v/>
      </c>
      <c r="C273">
        <f>'03_DADOS_LIMPOS'!D244</f>
        <v/>
      </c>
      <c r="D273">
        <f>'03_DADOS_LIMPOS'!J244</f>
        <v/>
      </c>
      <c r="E273">
        <f>'03_DADOS_LIMPOS'!K244</f>
        <v/>
      </c>
      <c r="F273">
        <f>$B$9+$B$10*D273+$B$11*E273</f>
        <v/>
      </c>
      <c r="G273">
        <f>C273-F273</f>
        <v/>
      </c>
      <c r="H273">
        <f>G273/$B$14</f>
        <v/>
      </c>
      <c r="I273">
        <f>ABS(H273)</f>
        <v/>
      </c>
    </row>
    <row r="274">
      <c r="A274">
        <f>'03_DADOS_LIMPOS'!A245</f>
        <v/>
      </c>
      <c r="B274">
        <f>'03_DADOS_LIMPOS'!C245</f>
        <v/>
      </c>
      <c r="C274">
        <f>'03_DADOS_LIMPOS'!D245</f>
        <v/>
      </c>
      <c r="D274">
        <f>'03_DADOS_LIMPOS'!J245</f>
        <v/>
      </c>
      <c r="E274">
        <f>'03_DADOS_LIMPOS'!K245</f>
        <v/>
      </c>
      <c r="F274">
        <f>$B$9+$B$10*D274+$B$11*E274</f>
        <v/>
      </c>
      <c r="G274">
        <f>C274-F274</f>
        <v/>
      </c>
      <c r="H274">
        <f>G274/$B$14</f>
        <v/>
      </c>
      <c r="I274">
        <f>ABS(H274)</f>
        <v/>
      </c>
    </row>
    <row r="275">
      <c r="A275">
        <f>'03_DADOS_LIMPOS'!A246</f>
        <v/>
      </c>
      <c r="B275">
        <f>'03_DADOS_LIMPOS'!C246</f>
        <v/>
      </c>
      <c r="C275">
        <f>'03_DADOS_LIMPOS'!D246</f>
        <v/>
      </c>
      <c r="D275">
        <f>'03_DADOS_LIMPOS'!J246</f>
        <v/>
      </c>
      <c r="E275">
        <f>'03_DADOS_LIMPOS'!K246</f>
        <v/>
      </c>
      <c r="F275">
        <f>$B$9+$B$10*D275+$B$11*E275</f>
        <v/>
      </c>
      <c r="G275">
        <f>C275-F275</f>
        <v/>
      </c>
      <c r="H275">
        <f>G275/$B$14</f>
        <v/>
      </c>
      <c r="I275">
        <f>ABS(H275)</f>
        <v/>
      </c>
    </row>
    <row r="276">
      <c r="A276">
        <f>'03_DADOS_LIMPOS'!A247</f>
        <v/>
      </c>
      <c r="B276">
        <f>'03_DADOS_LIMPOS'!C247</f>
        <v/>
      </c>
      <c r="C276">
        <f>'03_DADOS_LIMPOS'!D247</f>
        <v/>
      </c>
      <c r="D276">
        <f>'03_DADOS_LIMPOS'!J247</f>
        <v/>
      </c>
      <c r="E276">
        <f>'03_DADOS_LIMPOS'!K247</f>
        <v/>
      </c>
      <c r="F276">
        <f>$B$9+$B$10*D276+$B$11*E276</f>
        <v/>
      </c>
      <c r="G276">
        <f>C276-F276</f>
        <v/>
      </c>
      <c r="H276">
        <f>G276/$B$14</f>
        <v/>
      </c>
      <c r="I276">
        <f>ABS(H276)</f>
        <v/>
      </c>
    </row>
    <row r="277">
      <c r="A277">
        <f>'03_DADOS_LIMPOS'!A248</f>
        <v/>
      </c>
      <c r="B277">
        <f>'03_DADOS_LIMPOS'!C248</f>
        <v/>
      </c>
      <c r="C277">
        <f>'03_DADOS_LIMPOS'!D248</f>
        <v/>
      </c>
      <c r="D277">
        <f>'03_DADOS_LIMPOS'!J248</f>
        <v/>
      </c>
      <c r="E277">
        <f>'03_DADOS_LIMPOS'!K248</f>
        <v/>
      </c>
      <c r="F277">
        <f>$B$9+$B$10*D277+$B$11*E277</f>
        <v/>
      </c>
      <c r="G277">
        <f>C277-F277</f>
        <v/>
      </c>
      <c r="H277">
        <f>G277/$B$14</f>
        <v/>
      </c>
      <c r="I277">
        <f>ABS(H277)</f>
        <v/>
      </c>
    </row>
    <row r="278">
      <c r="A278">
        <f>'03_DADOS_LIMPOS'!A249</f>
        <v/>
      </c>
      <c r="B278">
        <f>'03_DADOS_LIMPOS'!C249</f>
        <v/>
      </c>
      <c r="C278">
        <f>'03_DADOS_LIMPOS'!D249</f>
        <v/>
      </c>
      <c r="D278">
        <f>'03_DADOS_LIMPOS'!J249</f>
        <v/>
      </c>
      <c r="E278">
        <f>'03_DADOS_LIMPOS'!K249</f>
        <v/>
      </c>
      <c r="F278">
        <f>$B$9+$B$10*D278+$B$11*E278</f>
        <v/>
      </c>
      <c r="G278">
        <f>C278-F278</f>
        <v/>
      </c>
      <c r="H278">
        <f>G278/$B$14</f>
        <v/>
      </c>
      <c r="I278">
        <f>ABS(H278)</f>
        <v/>
      </c>
    </row>
    <row r="279">
      <c r="A279">
        <f>'03_DADOS_LIMPOS'!A250</f>
        <v/>
      </c>
      <c r="B279">
        <f>'03_DADOS_LIMPOS'!C250</f>
        <v/>
      </c>
      <c r="C279">
        <f>'03_DADOS_LIMPOS'!D250</f>
        <v/>
      </c>
      <c r="D279">
        <f>'03_DADOS_LIMPOS'!J250</f>
        <v/>
      </c>
      <c r="E279">
        <f>'03_DADOS_LIMPOS'!K250</f>
        <v/>
      </c>
      <c r="F279">
        <f>$B$9+$B$10*D279+$B$11*E279</f>
        <v/>
      </c>
      <c r="G279">
        <f>C279-F279</f>
        <v/>
      </c>
      <c r="H279">
        <f>G279/$B$14</f>
        <v/>
      </c>
      <c r="I279">
        <f>ABS(H279)</f>
        <v/>
      </c>
    </row>
    <row r="280">
      <c r="A280">
        <f>'03_DADOS_LIMPOS'!A251</f>
        <v/>
      </c>
      <c r="B280">
        <f>'03_DADOS_LIMPOS'!C251</f>
        <v/>
      </c>
      <c r="C280">
        <f>'03_DADOS_LIMPOS'!D251</f>
        <v/>
      </c>
      <c r="D280">
        <f>'03_DADOS_LIMPOS'!J251</f>
        <v/>
      </c>
      <c r="E280">
        <f>'03_DADOS_LIMPOS'!K251</f>
        <v/>
      </c>
      <c r="F280">
        <f>$B$9+$B$10*D280+$B$11*E280</f>
        <v/>
      </c>
      <c r="G280">
        <f>C280-F280</f>
        <v/>
      </c>
      <c r="H280">
        <f>G280/$B$14</f>
        <v/>
      </c>
      <c r="I280">
        <f>ABS(H280)</f>
        <v/>
      </c>
    </row>
    <row r="281">
      <c r="A281">
        <f>'03_DADOS_LIMPOS'!A252</f>
        <v/>
      </c>
      <c r="B281">
        <f>'03_DADOS_LIMPOS'!C252</f>
        <v/>
      </c>
      <c r="C281">
        <f>'03_DADOS_LIMPOS'!D252</f>
        <v/>
      </c>
      <c r="D281">
        <f>'03_DADOS_LIMPOS'!J252</f>
        <v/>
      </c>
      <c r="E281">
        <f>'03_DADOS_LIMPOS'!K252</f>
        <v/>
      </c>
      <c r="F281">
        <f>$B$9+$B$10*D281+$B$11*E281</f>
        <v/>
      </c>
      <c r="G281">
        <f>C281-F281</f>
        <v/>
      </c>
      <c r="H281">
        <f>G281/$B$14</f>
        <v/>
      </c>
      <c r="I281">
        <f>ABS(H281)</f>
        <v/>
      </c>
    </row>
    <row r="282">
      <c r="A282">
        <f>'03_DADOS_LIMPOS'!A253</f>
        <v/>
      </c>
      <c r="B282">
        <f>'03_DADOS_LIMPOS'!C253</f>
        <v/>
      </c>
      <c r="C282">
        <f>'03_DADOS_LIMPOS'!D253</f>
        <v/>
      </c>
      <c r="D282">
        <f>'03_DADOS_LIMPOS'!J253</f>
        <v/>
      </c>
      <c r="E282">
        <f>'03_DADOS_LIMPOS'!K253</f>
        <v/>
      </c>
      <c r="F282">
        <f>$B$9+$B$10*D282+$B$11*E282</f>
        <v/>
      </c>
      <c r="G282">
        <f>C282-F282</f>
        <v/>
      </c>
      <c r="H282">
        <f>G282/$B$14</f>
        <v/>
      </c>
      <c r="I282">
        <f>ABS(H282)</f>
        <v/>
      </c>
    </row>
    <row r="283">
      <c r="A283">
        <f>'03_DADOS_LIMPOS'!A254</f>
        <v/>
      </c>
      <c r="B283">
        <f>'03_DADOS_LIMPOS'!C254</f>
        <v/>
      </c>
      <c r="C283">
        <f>'03_DADOS_LIMPOS'!D254</f>
        <v/>
      </c>
      <c r="D283">
        <f>'03_DADOS_LIMPOS'!J254</f>
        <v/>
      </c>
      <c r="E283">
        <f>'03_DADOS_LIMPOS'!K254</f>
        <v/>
      </c>
      <c r="F283">
        <f>$B$9+$B$10*D283+$B$11*E283</f>
        <v/>
      </c>
      <c r="G283">
        <f>C283-F283</f>
        <v/>
      </c>
      <c r="H283">
        <f>G283/$B$14</f>
        <v/>
      </c>
      <c r="I283">
        <f>ABS(H283)</f>
        <v/>
      </c>
    </row>
    <row r="284">
      <c r="A284">
        <f>'03_DADOS_LIMPOS'!A255</f>
        <v/>
      </c>
      <c r="B284">
        <f>'03_DADOS_LIMPOS'!C255</f>
        <v/>
      </c>
      <c r="C284">
        <f>'03_DADOS_LIMPOS'!D255</f>
        <v/>
      </c>
      <c r="D284">
        <f>'03_DADOS_LIMPOS'!J255</f>
        <v/>
      </c>
      <c r="E284">
        <f>'03_DADOS_LIMPOS'!K255</f>
        <v/>
      </c>
      <c r="F284">
        <f>$B$9+$B$10*D284+$B$11*E284</f>
        <v/>
      </c>
      <c r="G284">
        <f>C284-F284</f>
        <v/>
      </c>
      <c r="H284">
        <f>G284/$B$14</f>
        <v/>
      </c>
      <c r="I284">
        <f>ABS(H284)</f>
        <v/>
      </c>
    </row>
    <row r="285">
      <c r="A285">
        <f>'03_DADOS_LIMPOS'!A256</f>
        <v/>
      </c>
      <c r="B285">
        <f>'03_DADOS_LIMPOS'!C256</f>
        <v/>
      </c>
      <c r="C285">
        <f>'03_DADOS_LIMPOS'!D256</f>
        <v/>
      </c>
      <c r="D285">
        <f>'03_DADOS_LIMPOS'!J256</f>
        <v/>
      </c>
      <c r="E285">
        <f>'03_DADOS_LIMPOS'!K256</f>
        <v/>
      </c>
      <c r="F285">
        <f>$B$9+$B$10*D285+$B$11*E285</f>
        <v/>
      </c>
      <c r="G285">
        <f>C285-F285</f>
        <v/>
      </c>
      <c r="H285">
        <f>G285/$B$14</f>
        <v/>
      </c>
      <c r="I285">
        <f>ABS(H285)</f>
        <v/>
      </c>
    </row>
    <row r="286">
      <c r="A286">
        <f>'03_DADOS_LIMPOS'!A257</f>
        <v/>
      </c>
      <c r="B286">
        <f>'03_DADOS_LIMPOS'!C257</f>
        <v/>
      </c>
      <c r="C286">
        <f>'03_DADOS_LIMPOS'!D257</f>
        <v/>
      </c>
      <c r="D286">
        <f>'03_DADOS_LIMPOS'!J257</f>
        <v/>
      </c>
      <c r="E286">
        <f>'03_DADOS_LIMPOS'!K257</f>
        <v/>
      </c>
      <c r="F286">
        <f>$B$9+$B$10*D286+$B$11*E286</f>
        <v/>
      </c>
      <c r="G286">
        <f>C286-F286</f>
        <v/>
      </c>
      <c r="H286">
        <f>G286/$B$14</f>
        <v/>
      </c>
      <c r="I286">
        <f>ABS(H286)</f>
        <v/>
      </c>
    </row>
    <row r="287">
      <c r="A287">
        <f>'03_DADOS_LIMPOS'!A258</f>
        <v/>
      </c>
      <c r="B287">
        <f>'03_DADOS_LIMPOS'!C258</f>
        <v/>
      </c>
      <c r="C287">
        <f>'03_DADOS_LIMPOS'!D258</f>
        <v/>
      </c>
      <c r="D287">
        <f>'03_DADOS_LIMPOS'!J258</f>
        <v/>
      </c>
      <c r="E287">
        <f>'03_DADOS_LIMPOS'!K258</f>
        <v/>
      </c>
      <c r="F287">
        <f>$B$9+$B$10*D287+$B$11*E287</f>
        <v/>
      </c>
      <c r="G287">
        <f>C287-F287</f>
        <v/>
      </c>
      <c r="H287">
        <f>G287/$B$14</f>
        <v/>
      </c>
      <c r="I287">
        <f>ABS(H287)</f>
        <v/>
      </c>
    </row>
    <row r="288">
      <c r="A288">
        <f>'03_DADOS_LIMPOS'!A259</f>
        <v/>
      </c>
      <c r="B288">
        <f>'03_DADOS_LIMPOS'!C259</f>
        <v/>
      </c>
      <c r="C288">
        <f>'03_DADOS_LIMPOS'!D259</f>
        <v/>
      </c>
      <c r="D288">
        <f>'03_DADOS_LIMPOS'!J259</f>
        <v/>
      </c>
      <c r="E288">
        <f>'03_DADOS_LIMPOS'!K259</f>
        <v/>
      </c>
      <c r="F288">
        <f>$B$9+$B$10*D288+$B$11*E288</f>
        <v/>
      </c>
      <c r="G288">
        <f>C288-F288</f>
        <v/>
      </c>
      <c r="H288">
        <f>G288/$B$14</f>
        <v/>
      </c>
      <c r="I288">
        <f>ABS(H288)</f>
        <v/>
      </c>
    </row>
    <row r="289">
      <c r="A289">
        <f>'03_DADOS_LIMPOS'!A260</f>
        <v/>
      </c>
      <c r="B289">
        <f>'03_DADOS_LIMPOS'!C260</f>
        <v/>
      </c>
      <c r="C289">
        <f>'03_DADOS_LIMPOS'!D260</f>
        <v/>
      </c>
      <c r="D289">
        <f>'03_DADOS_LIMPOS'!J260</f>
        <v/>
      </c>
      <c r="E289">
        <f>'03_DADOS_LIMPOS'!K260</f>
        <v/>
      </c>
      <c r="F289">
        <f>$B$9+$B$10*D289+$B$11*E289</f>
        <v/>
      </c>
      <c r="G289">
        <f>C289-F289</f>
        <v/>
      </c>
      <c r="H289">
        <f>G289/$B$14</f>
        <v/>
      </c>
      <c r="I289">
        <f>ABS(H289)</f>
        <v/>
      </c>
    </row>
    <row r="290">
      <c r="A290">
        <f>'03_DADOS_LIMPOS'!A261</f>
        <v/>
      </c>
      <c r="B290">
        <f>'03_DADOS_LIMPOS'!C261</f>
        <v/>
      </c>
      <c r="C290">
        <f>'03_DADOS_LIMPOS'!D261</f>
        <v/>
      </c>
      <c r="D290">
        <f>'03_DADOS_LIMPOS'!J261</f>
        <v/>
      </c>
      <c r="E290">
        <f>'03_DADOS_LIMPOS'!K261</f>
        <v/>
      </c>
      <c r="F290">
        <f>$B$9+$B$10*D290+$B$11*E290</f>
        <v/>
      </c>
      <c r="G290">
        <f>C290-F290</f>
        <v/>
      </c>
      <c r="H290">
        <f>G290/$B$14</f>
        <v/>
      </c>
      <c r="I290">
        <f>ABS(H290)</f>
        <v/>
      </c>
    </row>
    <row r="291">
      <c r="A291">
        <f>'03_DADOS_LIMPOS'!A262</f>
        <v/>
      </c>
      <c r="B291">
        <f>'03_DADOS_LIMPOS'!C262</f>
        <v/>
      </c>
      <c r="C291">
        <f>'03_DADOS_LIMPOS'!D262</f>
        <v/>
      </c>
      <c r="D291">
        <f>'03_DADOS_LIMPOS'!J262</f>
        <v/>
      </c>
      <c r="E291">
        <f>'03_DADOS_LIMPOS'!K262</f>
        <v/>
      </c>
      <c r="F291">
        <f>$B$9+$B$10*D291+$B$11*E291</f>
        <v/>
      </c>
      <c r="G291">
        <f>C291-F291</f>
        <v/>
      </c>
      <c r="H291">
        <f>G291/$B$14</f>
        <v/>
      </c>
      <c r="I291">
        <f>ABS(H291)</f>
        <v/>
      </c>
    </row>
    <row r="292">
      <c r="A292">
        <f>'03_DADOS_LIMPOS'!A263</f>
        <v/>
      </c>
      <c r="B292">
        <f>'03_DADOS_LIMPOS'!C263</f>
        <v/>
      </c>
      <c r="C292">
        <f>'03_DADOS_LIMPOS'!D263</f>
        <v/>
      </c>
      <c r="D292">
        <f>'03_DADOS_LIMPOS'!J263</f>
        <v/>
      </c>
      <c r="E292">
        <f>'03_DADOS_LIMPOS'!K263</f>
        <v/>
      </c>
      <c r="F292">
        <f>$B$9+$B$10*D292+$B$11*E292</f>
        <v/>
      </c>
      <c r="G292">
        <f>C292-F292</f>
        <v/>
      </c>
      <c r="H292">
        <f>G292/$B$14</f>
        <v/>
      </c>
      <c r="I292">
        <f>ABS(H292)</f>
        <v/>
      </c>
    </row>
    <row r="293">
      <c r="A293">
        <f>'03_DADOS_LIMPOS'!A264</f>
        <v/>
      </c>
      <c r="B293">
        <f>'03_DADOS_LIMPOS'!C264</f>
        <v/>
      </c>
      <c r="C293">
        <f>'03_DADOS_LIMPOS'!D264</f>
        <v/>
      </c>
      <c r="D293">
        <f>'03_DADOS_LIMPOS'!J264</f>
        <v/>
      </c>
      <c r="E293">
        <f>'03_DADOS_LIMPOS'!K264</f>
        <v/>
      </c>
      <c r="F293">
        <f>$B$9+$B$10*D293+$B$11*E293</f>
        <v/>
      </c>
      <c r="G293">
        <f>C293-F293</f>
        <v/>
      </c>
      <c r="H293">
        <f>G293/$B$14</f>
        <v/>
      </c>
      <c r="I293">
        <f>ABS(H293)</f>
        <v/>
      </c>
    </row>
    <row r="294">
      <c r="A294">
        <f>'03_DADOS_LIMPOS'!A265</f>
        <v/>
      </c>
      <c r="B294">
        <f>'03_DADOS_LIMPOS'!C265</f>
        <v/>
      </c>
      <c r="C294">
        <f>'03_DADOS_LIMPOS'!D265</f>
        <v/>
      </c>
      <c r="D294">
        <f>'03_DADOS_LIMPOS'!J265</f>
        <v/>
      </c>
      <c r="E294">
        <f>'03_DADOS_LIMPOS'!K265</f>
        <v/>
      </c>
      <c r="F294">
        <f>$B$9+$B$10*D294+$B$11*E294</f>
        <v/>
      </c>
      <c r="G294">
        <f>C294-F294</f>
        <v/>
      </c>
      <c r="H294">
        <f>G294/$B$14</f>
        <v/>
      </c>
      <c r="I294">
        <f>ABS(H294)</f>
        <v/>
      </c>
    </row>
    <row r="295">
      <c r="A295">
        <f>'03_DADOS_LIMPOS'!A266</f>
        <v/>
      </c>
      <c r="B295">
        <f>'03_DADOS_LIMPOS'!C266</f>
        <v/>
      </c>
      <c r="C295">
        <f>'03_DADOS_LIMPOS'!D266</f>
        <v/>
      </c>
      <c r="D295">
        <f>'03_DADOS_LIMPOS'!J266</f>
        <v/>
      </c>
      <c r="E295">
        <f>'03_DADOS_LIMPOS'!K266</f>
        <v/>
      </c>
      <c r="F295">
        <f>$B$9+$B$10*D295+$B$11*E295</f>
        <v/>
      </c>
      <c r="G295">
        <f>C295-F295</f>
        <v/>
      </c>
      <c r="H295">
        <f>G295/$B$14</f>
        <v/>
      </c>
      <c r="I295">
        <f>ABS(H295)</f>
        <v/>
      </c>
    </row>
    <row r="296">
      <c r="A296">
        <f>'03_DADOS_LIMPOS'!A267</f>
        <v/>
      </c>
      <c r="B296">
        <f>'03_DADOS_LIMPOS'!C267</f>
        <v/>
      </c>
      <c r="C296">
        <f>'03_DADOS_LIMPOS'!D267</f>
        <v/>
      </c>
      <c r="D296">
        <f>'03_DADOS_LIMPOS'!J267</f>
        <v/>
      </c>
      <c r="E296">
        <f>'03_DADOS_LIMPOS'!K267</f>
        <v/>
      </c>
      <c r="F296">
        <f>$B$9+$B$10*D296+$B$11*E296</f>
        <v/>
      </c>
      <c r="G296">
        <f>C296-F296</f>
        <v/>
      </c>
      <c r="H296">
        <f>G296/$B$14</f>
        <v/>
      </c>
      <c r="I296">
        <f>ABS(H296)</f>
        <v/>
      </c>
    </row>
    <row r="297">
      <c r="A297">
        <f>'03_DADOS_LIMPOS'!A268</f>
        <v/>
      </c>
      <c r="B297">
        <f>'03_DADOS_LIMPOS'!C268</f>
        <v/>
      </c>
      <c r="C297">
        <f>'03_DADOS_LIMPOS'!D268</f>
        <v/>
      </c>
      <c r="D297">
        <f>'03_DADOS_LIMPOS'!J268</f>
        <v/>
      </c>
      <c r="E297">
        <f>'03_DADOS_LIMPOS'!K268</f>
        <v/>
      </c>
      <c r="F297">
        <f>$B$9+$B$10*D297+$B$11*E297</f>
        <v/>
      </c>
      <c r="G297">
        <f>C297-F297</f>
        <v/>
      </c>
      <c r="H297">
        <f>G297/$B$14</f>
        <v/>
      </c>
      <c r="I297">
        <f>ABS(H297)</f>
        <v/>
      </c>
    </row>
    <row r="298">
      <c r="A298">
        <f>'03_DADOS_LIMPOS'!A269</f>
        <v/>
      </c>
      <c r="B298">
        <f>'03_DADOS_LIMPOS'!C269</f>
        <v/>
      </c>
      <c r="C298">
        <f>'03_DADOS_LIMPOS'!D269</f>
        <v/>
      </c>
      <c r="D298">
        <f>'03_DADOS_LIMPOS'!J269</f>
        <v/>
      </c>
      <c r="E298">
        <f>'03_DADOS_LIMPOS'!K269</f>
        <v/>
      </c>
      <c r="F298">
        <f>$B$9+$B$10*D298+$B$11*E298</f>
        <v/>
      </c>
      <c r="G298">
        <f>C298-F298</f>
        <v/>
      </c>
      <c r="H298">
        <f>G298/$B$14</f>
        <v/>
      </c>
      <c r="I298">
        <f>ABS(H298)</f>
        <v/>
      </c>
    </row>
    <row r="299">
      <c r="A299">
        <f>'03_DADOS_LIMPOS'!A270</f>
        <v/>
      </c>
      <c r="B299">
        <f>'03_DADOS_LIMPOS'!C270</f>
        <v/>
      </c>
      <c r="C299">
        <f>'03_DADOS_LIMPOS'!D270</f>
        <v/>
      </c>
      <c r="D299">
        <f>'03_DADOS_LIMPOS'!J270</f>
        <v/>
      </c>
      <c r="E299">
        <f>'03_DADOS_LIMPOS'!K270</f>
        <v/>
      </c>
      <c r="F299">
        <f>$B$9+$B$10*D299+$B$11*E299</f>
        <v/>
      </c>
      <c r="G299">
        <f>C299-F299</f>
        <v/>
      </c>
      <c r="H299">
        <f>G299/$B$14</f>
        <v/>
      </c>
      <c r="I299">
        <f>ABS(H299)</f>
        <v/>
      </c>
    </row>
    <row r="300">
      <c r="A300">
        <f>'03_DADOS_LIMPOS'!A271</f>
        <v/>
      </c>
      <c r="B300">
        <f>'03_DADOS_LIMPOS'!C271</f>
        <v/>
      </c>
      <c r="C300">
        <f>'03_DADOS_LIMPOS'!D271</f>
        <v/>
      </c>
      <c r="D300">
        <f>'03_DADOS_LIMPOS'!J271</f>
        <v/>
      </c>
      <c r="E300">
        <f>'03_DADOS_LIMPOS'!K271</f>
        <v/>
      </c>
      <c r="F300">
        <f>$B$9+$B$10*D300+$B$11*E300</f>
        <v/>
      </c>
      <c r="G300">
        <f>C300-F300</f>
        <v/>
      </c>
      <c r="H300">
        <f>G300/$B$14</f>
        <v/>
      </c>
      <c r="I300">
        <f>ABS(H300)</f>
        <v/>
      </c>
    </row>
    <row r="301">
      <c r="A301">
        <f>'03_DADOS_LIMPOS'!A272</f>
        <v/>
      </c>
      <c r="B301">
        <f>'03_DADOS_LIMPOS'!C272</f>
        <v/>
      </c>
      <c r="C301">
        <f>'03_DADOS_LIMPOS'!D272</f>
        <v/>
      </c>
      <c r="D301">
        <f>'03_DADOS_LIMPOS'!J272</f>
        <v/>
      </c>
      <c r="E301">
        <f>'03_DADOS_LIMPOS'!K272</f>
        <v/>
      </c>
      <c r="F301">
        <f>$B$9+$B$10*D301+$B$11*E301</f>
        <v/>
      </c>
      <c r="G301">
        <f>C301-F301</f>
        <v/>
      </c>
      <c r="H301">
        <f>G301/$B$14</f>
        <v/>
      </c>
      <c r="I301">
        <f>ABS(H301)</f>
        <v/>
      </c>
    </row>
    <row r="302">
      <c r="A302">
        <f>'03_DADOS_LIMPOS'!A273</f>
        <v/>
      </c>
      <c r="B302">
        <f>'03_DADOS_LIMPOS'!C273</f>
        <v/>
      </c>
      <c r="C302">
        <f>'03_DADOS_LIMPOS'!D273</f>
        <v/>
      </c>
      <c r="D302">
        <f>'03_DADOS_LIMPOS'!J273</f>
        <v/>
      </c>
      <c r="E302">
        <f>'03_DADOS_LIMPOS'!K273</f>
        <v/>
      </c>
      <c r="F302">
        <f>$B$9+$B$10*D302+$B$11*E302</f>
        <v/>
      </c>
      <c r="G302">
        <f>C302-F302</f>
        <v/>
      </c>
      <c r="H302">
        <f>G302/$B$14</f>
        <v/>
      </c>
      <c r="I302">
        <f>ABS(H302)</f>
        <v/>
      </c>
    </row>
    <row r="303">
      <c r="A303">
        <f>'03_DADOS_LIMPOS'!A274</f>
        <v/>
      </c>
      <c r="B303">
        <f>'03_DADOS_LIMPOS'!C274</f>
        <v/>
      </c>
      <c r="C303">
        <f>'03_DADOS_LIMPOS'!D274</f>
        <v/>
      </c>
      <c r="D303">
        <f>'03_DADOS_LIMPOS'!J274</f>
        <v/>
      </c>
      <c r="E303">
        <f>'03_DADOS_LIMPOS'!K274</f>
        <v/>
      </c>
      <c r="F303">
        <f>$B$9+$B$10*D303+$B$11*E303</f>
        <v/>
      </c>
      <c r="G303">
        <f>C303-F303</f>
        <v/>
      </c>
      <c r="H303">
        <f>G303/$B$14</f>
        <v/>
      </c>
      <c r="I303">
        <f>ABS(H303)</f>
        <v/>
      </c>
    </row>
    <row r="304">
      <c r="A304">
        <f>'03_DADOS_LIMPOS'!A275</f>
        <v/>
      </c>
      <c r="B304">
        <f>'03_DADOS_LIMPOS'!C275</f>
        <v/>
      </c>
      <c r="C304">
        <f>'03_DADOS_LIMPOS'!D275</f>
        <v/>
      </c>
      <c r="D304">
        <f>'03_DADOS_LIMPOS'!J275</f>
        <v/>
      </c>
      <c r="E304">
        <f>'03_DADOS_LIMPOS'!K275</f>
        <v/>
      </c>
      <c r="F304">
        <f>$B$9+$B$10*D304+$B$11*E304</f>
        <v/>
      </c>
      <c r="G304">
        <f>C304-F304</f>
        <v/>
      </c>
      <c r="H304">
        <f>G304/$B$14</f>
        <v/>
      </c>
      <c r="I304">
        <f>ABS(H304)</f>
        <v/>
      </c>
    </row>
    <row r="305">
      <c r="A305">
        <f>'03_DADOS_LIMPOS'!A276</f>
        <v/>
      </c>
      <c r="B305">
        <f>'03_DADOS_LIMPOS'!C276</f>
        <v/>
      </c>
      <c r="C305">
        <f>'03_DADOS_LIMPOS'!D276</f>
        <v/>
      </c>
      <c r="D305">
        <f>'03_DADOS_LIMPOS'!J276</f>
        <v/>
      </c>
      <c r="E305">
        <f>'03_DADOS_LIMPOS'!K276</f>
        <v/>
      </c>
      <c r="F305">
        <f>$B$9+$B$10*D305+$B$11*E305</f>
        <v/>
      </c>
      <c r="G305">
        <f>C305-F305</f>
        <v/>
      </c>
      <c r="H305">
        <f>G305/$B$14</f>
        <v/>
      </c>
      <c r="I305">
        <f>ABS(H305)</f>
        <v/>
      </c>
    </row>
    <row r="306">
      <c r="A306">
        <f>'03_DADOS_LIMPOS'!A277</f>
        <v/>
      </c>
      <c r="B306">
        <f>'03_DADOS_LIMPOS'!C277</f>
        <v/>
      </c>
      <c r="C306">
        <f>'03_DADOS_LIMPOS'!D277</f>
        <v/>
      </c>
      <c r="D306">
        <f>'03_DADOS_LIMPOS'!J277</f>
        <v/>
      </c>
      <c r="E306">
        <f>'03_DADOS_LIMPOS'!K277</f>
        <v/>
      </c>
      <c r="F306">
        <f>$B$9+$B$10*D306+$B$11*E306</f>
        <v/>
      </c>
      <c r="G306">
        <f>C306-F306</f>
        <v/>
      </c>
      <c r="H306">
        <f>G306/$B$14</f>
        <v/>
      </c>
      <c r="I306">
        <f>ABS(H306)</f>
        <v/>
      </c>
    </row>
    <row r="307">
      <c r="A307">
        <f>'03_DADOS_LIMPOS'!A278</f>
        <v/>
      </c>
      <c r="B307">
        <f>'03_DADOS_LIMPOS'!C278</f>
        <v/>
      </c>
      <c r="C307">
        <f>'03_DADOS_LIMPOS'!D278</f>
        <v/>
      </c>
      <c r="D307">
        <f>'03_DADOS_LIMPOS'!J278</f>
        <v/>
      </c>
      <c r="E307">
        <f>'03_DADOS_LIMPOS'!K278</f>
        <v/>
      </c>
      <c r="F307">
        <f>$B$9+$B$10*D307+$B$11*E307</f>
        <v/>
      </c>
      <c r="G307">
        <f>C307-F307</f>
        <v/>
      </c>
      <c r="H307">
        <f>G307/$B$14</f>
        <v/>
      </c>
      <c r="I307">
        <f>ABS(H307)</f>
        <v/>
      </c>
    </row>
    <row r="308">
      <c r="A308">
        <f>'03_DADOS_LIMPOS'!A279</f>
        <v/>
      </c>
      <c r="B308">
        <f>'03_DADOS_LIMPOS'!C279</f>
        <v/>
      </c>
      <c r="C308">
        <f>'03_DADOS_LIMPOS'!D279</f>
        <v/>
      </c>
      <c r="D308">
        <f>'03_DADOS_LIMPOS'!J279</f>
        <v/>
      </c>
      <c r="E308">
        <f>'03_DADOS_LIMPOS'!K279</f>
        <v/>
      </c>
      <c r="F308">
        <f>$B$9+$B$10*D308+$B$11*E308</f>
        <v/>
      </c>
      <c r="G308">
        <f>C308-F308</f>
        <v/>
      </c>
      <c r="H308">
        <f>G308/$B$14</f>
        <v/>
      </c>
      <c r="I308">
        <f>ABS(H308)</f>
        <v/>
      </c>
    </row>
    <row r="309">
      <c r="A309">
        <f>'03_DADOS_LIMPOS'!A280</f>
        <v/>
      </c>
      <c r="B309">
        <f>'03_DADOS_LIMPOS'!C280</f>
        <v/>
      </c>
      <c r="C309">
        <f>'03_DADOS_LIMPOS'!D280</f>
        <v/>
      </c>
      <c r="D309">
        <f>'03_DADOS_LIMPOS'!J280</f>
        <v/>
      </c>
      <c r="E309">
        <f>'03_DADOS_LIMPOS'!K280</f>
        <v/>
      </c>
      <c r="F309">
        <f>$B$9+$B$10*D309+$B$11*E309</f>
        <v/>
      </c>
      <c r="G309">
        <f>C309-F309</f>
        <v/>
      </c>
      <c r="H309">
        <f>G309/$B$14</f>
        <v/>
      </c>
      <c r="I309">
        <f>ABS(H309)</f>
        <v/>
      </c>
    </row>
    <row r="310">
      <c r="A310">
        <f>'03_DADOS_LIMPOS'!A281</f>
        <v/>
      </c>
      <c r="B310">
        <f>'03_DADOS_LIMPOS'!C281</f>
        <v/>
      </c>
      <c r="C310">
        <f>'03_DADOS_LIMPOS'!D281</f>
        <v/>
      </c>
      <c r="D310">
        <f>'03_DADOS_LIMPOS'!J281</f>
        <v/>
      </c>
      <c r="E310">
        <f>'03_DADOS_LIMPOS'!K281</f>
        <v/>
      </c>
      <c r="F310">
        <f>$B$9+$B$10*D310+$B$11*E310</f>
        <v/>
      </c>
      <c r="G310">
        <f>C310-F310</f>
        <v/>
      </c>
      <c r="H310">
        <f>G310/$B$14</f>
        <v/>
      </c>
      <c r="I310">
        <f>ABS(H310)</f>
        <v/>
      </c>
    </row>
    <row r="311">
      <c r="A311">
        <f>'03_DADOS_LIMPOS'!A282</f>
        <v/>
      </c>
      <c r="B311">
        <f>'03_DADOS_LIMPOS'!C282</f>
        <v/>
      </c>
      <c r="C311">
        <f>'03_DADOS_LIMPOS'!D282</f>
        <v/>
      </c>
      <c r="D311">
        <f>'03_DADOS_LIMPOS'!J282</f>
        <v/>
      </c>
      <c r="E311">
        <f>'03_DADOS_LIMPOS'!K282</f>
        <v/>
      </c>
      <c r="F311">
        <f>$B$9+$B$10*D311+$B$11*E311</f>
        <v/>
      </c>
      <c r="G311">
        <f>C311-F311</f>
        <v/>
      </c>
      <c r="H311">
        <f>G311/$B$14</f>
        <v/>
      </c>
      <c r="I311">
        <f>ABS(H311)</f>
        <v/>
      </c>
    </row>
    <row r="312">
      <c r="A312">
        <f>'03_DADOS_LIMPOS'!A283</f>
        <v/>
      </c>
      <c r="B312">
        <f>'03_DADOS_LIMPOS'!C283</f>
        <v/>
      </c>
      <c r="C312">
        <f>'03_DADOS_LIMPOS'!D283</f>
        <v/>
      </c>
      <c r="D312">
        <f>'03_DADOS_LIMPOS'!J283</f>
        <v/>
      </c>
      <c r="E312">
        <f>'03_DADOS_LIMPOS'!K283</f>
        <v/>
      </c>
      <c r="F312">
        <f>$B$9+$B$10*D312+$B$11*E312</f>
        <v/>
      </c>
      <c r="G312">
        <f>C312-F312</f>
        <v/>
      </c>
      <c r="H312">
        <f>G312/$B$14</f>
        <v/>
      </c>
      <c r="I312">
        <f>ABS(H312)</f>
        <v/>
      </c>
    </row>
    <row r="313">
      <c r="A313">
        <f>'03_DADOS_LIMPOS'!A284</f>
        <v/>
      </c>
      <c r="B313">
        <f>'03_DADOS_LIMPOS'!C284</f>
        <v/>
      </c>
      <c r="C313">
        <f>'03_DADOS_LIMPOS'!D284</f>
        <v/>
      </c>
      <c r="D313">
        <f>'03_DADOS_LIMPOS'!J284</f>
        <v/>
      </c>
      <c r="E313">
        <f>'03_DADOS_LIMPOS'!K284</f>
        <v/>
      </c>
      <c r="F313">
        <f>$B$9+$B$10*D313+$B$11*E313</f>
        <v/>
      </c>
      <c r="G313">
        <f>C313-F313</f>
        <v/>
      </c>
      <c r="H313">
        <f>G313/$B$14</f>
        <v/>
      </c>
      <c r="I313">
        <f>ABS(H313)</f>
        <v/>
      </c>
    </row>
    <row r="314">
      <c r="A314">
        <f>'03_DADOS_LIMPOS'!A285</f>
        <v/>
      </c>
      <c r="B314">
        <f>'03_DADOS_LIMPOS'!C285</f>
        <v/>
      </c>
      <c r="C314">
        <f>'03_DADOS_LIMPOS'!D285</f>
        <v/>
      </c>
      <c r="D314">
        <f>'03_DADOS_LIMPOS'!J285</f>
        <v/>
      </c>
      <c r="E314">
        <f>'03_DADOS_LIMPOS'!K285</f>
        <v/>
      </c>
      <c r="F314">
        <f>$B$9+$B$10*D314+$B$11*E314</f>
        <v/>
      </c>
      <c r="G314">
        <f>C314-F314</f>
        <v/>
      </c>
      <c r="H314">
        <f>G314/$B$14</f>
        <v/>
      </c>
      <c r="I314">
        <f>ABS(H314)</f>
        <v/>
      </c>
    </row>
    <row r="315">
      <c r="A315">
        <f>'03_DADOS_LIMPOS'!A286</f>
        <v/>
      </c>
      <c r="B315">
        <f>'03_DADOS_LIMPOS'!C286</f>
        <v/>
      </c>
      <c r="C315">
        <f>'03_DADOS_LIMPOS'!D286</f>
        <v/>
      </c>
      <c r="D315">
        <f>'03_DADOS_LIMPOS'!J286</f>
        <v/>
      </c>
      <c r="E315">
        <f>'03_DADOS_LIMPOS'!K286</f>
        <v/>
      </c>
      <c r="F315">
        <f>$B$9+$B$10*D315+$B$11*E315</f>
        <v/>
      </c>
      <c r="G315">
        <f>C315-F315</f>
        <v/>
      </c>
      <c r="H315">
        <f>G315/$B$14</f>
        <v/>
      </c>
      <c r="I315">
        <f>ABS(H315)</f>
        <v/>
      </c>
    </row>
    <row r="316">
      <c r="A316">
        <f>'03_DADOS_LIMPOS'!A287</f>
        <v/>
      </c>
      <c r="B316">
        <f>'03_DADOS_LIMPOS'!C287</f>
        <v/>
      </c>
      <c r="C316">
        <f>'03_DADOS_LIMPOS'!D287</f>
        <v/>
      </c>
      <c r="D316">
        <f>'03_DADOS_LIMPOS'!J287</f>
        <v/>
      </c>
      <c r="E316">
        <f>'03_DADOS_LIMPOS'!K287</f>
        <v/>
      </c>
      <c r="F316">
        <f>$B$9+$B$10*D316+$B$11*E316</f>
        <v/>
      </c>
      <c r="G316">
        <f>C316-F316</f>
        <v/>
      </c>
      <c r="H316">
        <f>G316/$B$14</f>
        <v/>
      </c>
      <c r="I316">
        <f>ABS(H316)</f>
        <v/>
      </c>
    </row>
    <row r="317">
      <c r="A317">
        <f>'03_DADOS_LIMPOS'!A288</f>
        <v/>
      </c>
      <c r="B317">
        <f>'03_DADOS_LIMPOS'!C288</f>
        <v/>
      </c>
      <c r="C317">
        <f>'03_DADOS_LIMPOS'!D288</f>
        <v/>
      </c>
      <c r="D317">
        <f>'03_DADOS_LIMPOS'!J288</f>
        <v/>
      </c>
      <c r="E317">
        <f>'03_DADOS_LIMPOS'!K288</f>
        <v/>
      </c>
      <c r="F317">
        <f>$B$9+$B$10*D317+$B$11*E317</f>
        <v/>
      </c>
      <c r="G317">
        <f>C317-F317</f>
        <v/>
      </c>
      <c r="H317">
        <f>G317/$B$14</f>
        <v/>
      </c>
      <c r="I317">
        <f>ABS(H317)</f>
        <v/>
      </c>
    </row>
    <row r="318">
      <c r="A318">
        <f>'03_DADOS_LIMPOS'!A289</f>
        <v/>
      </c>
      <c r="B318">
        <f>'03_DADOS_LIMPOS'!C289</f>
        <v/>
      </c>
      <c r="C318">
        <f>'03_DADOS_LIMPOS'!D289</f>
        <v/>
      </c>
      <c r="D318">
        <f>'03_DADOS_LIMPOS'!J289</f>
        <v/>
      </c>
      <c r="E318">
        <f>'03_DADOS_LIMPOS'!K289</f>
        <v/>
      </c>
      <c r="F318">
        <f>$B$9+$B$10*D318+$B$11*E318</f>
        <v/>
      </c>
      <c r="G318">
        <f>C318-F318</f>
        <v/>
      </c>
      <c r="H318">
        <f>G318/$B$14</f>
        <v/>
      </c>
      <c r="I318">
        <f>ABS(H318)</f>
        <v/>
      </c>
    </row>
    <row r="319">
      <c r="A319">
        <f>'03_DADOS_LIMPOS'!A290</f>
        <v/>
      </c>
      <c r="B319">
        <f>'03_DADOS_LIMPOS'!C290</f>
        <v/>
      </c>
      <c r="C319">
        <f>'03_DADOS_LIMPOS'!D290</f>
        <v/>
      </c>
      <c r="D319">
        <f>'03_DADOS_LIMPOS'!J290</f>
        <v/>
      </c>
      <c r="E319">
        <f>'03_DADOS_LIMPOS'!K290</f>
        <v/>
      </c>
      <c r="F319">
        <f>$B$9+$B$10*D319+$B$11*E319</f>
        <v/>
      </c>
      <c r="G319">
        <f>C319-F319</f>
        <v/>
      </c>
      <c r="H319">
        <f>G319/$B$14</f>
        <v/>
      </c>
      <c r="I319">
        <f>ABS(H319)</f>
        <v/>
      </c>
    </row>
    <row r="320">
      <c r="A320">
        <f>'03_DADOS_LIMPOS'!A291</f>
        <v/>
      </c>
      <c r="B320">
        <f>'03_DADOS_LIMPOS'!C291</f>
        <v/>
      </c>
      <c r="C320">
        <f>'03_DADOS_LIMPOS'!D291</f>
        <v/>
      </c>
      <c r="D320">
        <f>'03_DADOS_LIMPOS'!J291</f>
        <v/>
      </c>
      <c r="E320">
        <f>'03_DADOS_LIMPOS'!K291</f>
        <v/>
      </c>
      <c r="F320">
        <f>$B$9+$B$10*D320+$B$11*E320</f>
        <v/>
      </c>
      <c r="G320">
        <f>C320-F320</f>
        <v/>
      </c>
      <c r="H320">
        <f>G320/$B$14</f>
        <v/>
      </c>
      <c r="I320">
        <f>ABS(H320)</f>
        <v/>
      </c>
    </row>
    <row r="321">
      <c r="A321">
        <f>'03_DADOS_LIMPOS'!A292</f>
        <v/>
      </c>
      <c r="B321">
        <f>'03_DADOS_LIMPOS'!C292</f>
        <v/>
      </c>
      <c r="C321">
        <f>'03_DADOS_LIMPOS'!D292</f>
        <v/>
      </c>
      <c r="D321">
        <f>'03_DADOS_LIMPOS'!J292</f>
        <v/>
      </c>
      <c r="E321">
        <f>'03_DADOS_LIMPOS'!K292</f>
        <v/>
      </c>
      <c r="F321">
        <f>$B$9+$B$10*D321+$B$11*E321</f>
        <v/>
      </c>
      <c r="G321">
        <f>C321-F321</f>
        <v/>
      </c>
      <c r="H321">
        <f>G321/$B$14</f>
        <v/>
      </c>
      <c r="I321">
        <f>ABS(H321)</f>
        <v/>
      </c>
    </row>
    <row r="322">
      <c r="A322">
        <f>'03_DADOS_LIMPOS'!A293</f>
        <v/>
      </c>
      <c r="B322">
        <f>'03_DADOS_LIMPOS'!C293</f>
        <v/>
      </c>
      <c r="C322">
        <f>'03_DADOS_LIMPOS'!D293</f>
        <v/>
      </c>
      <c r="D322">
        <f>'03_DADOS_LIMPOS'!J293</f>
        <v/>
      </c>
      <c r="E322">
        <f>'03_DADOS_LIMPOS'!K293</f>
        <v/>
      </c>
      <c r="F322">
        <f>$B$9+$B$10*D322+$B$11*E322</f>
        <v/>
      </c>
      <c r="G322">
        <f>C322-F322</f>
        <v/>
      </c>
      <c r="H322">
        <f>G322/$B$14</f>
        <v/>
      </c>
      <c r="I322">
        <f>ABS(H322)</f>
        <v/>
      </c>
    </row>
    <row r="323">
      <c r="A323">
        <f>'03_DADOS_LIMPOS'!A294</f>
        <v/>
      </c>
      <c r="B323">
        <f>'03_DADOS_LIMPOS'!C294</f>
        <v/>
      </c>
      <c r="C323">
        <f>'03_DADOS_LIMPOS'!D294</f>
        <v/>
      </c>
      <c r="D323">
        <f>'03_DADOS_LIMPOS'!J294</f>
        <v/>
      </c>
      <c r="E323">
        <f>'03_DADOS_LIMPOS'!K294</f>
        <v/>
      </c>
      <c r="F323">
        <f>$B$9+$B$10*D323+$B$11*E323</f>
        <v/>
      </c>
      <c r="G323">
        <f>C323-F323</f>
        <v/>
      </c>
      <c r="H323">
        <f>G323/$B$14</f>
        <v/>
      </c>
      <c r="I323">
        <f>ABS(H323)</f>
        <v/>
      </c>
    </row>
    <row r="324">
      <c r="A324">
        <f>'03_DADOS_LIMPOS'!A295</f>
        <v/>
      </c>
      <c r="B324">
        <f>'03_DADOS_LIMPOS'!C295</f>
        <v/>
      </c>
      <c r="C324">
        <f>'03_DADOS_LIMPOS'!D295</f>
        <v/>
      </c>
      <c r="D324">
        <f>'03_DADOS_LIMPOS'!J295</f>
        <v/>
      </c>
      <c r="E324">
        <f>'03_DADOS_LIMPOS'!K295</f>
        <v/>
      </c>
      <c r="F324">
        <f>$B$9+$B$10*D324+$B$11*E324</f>
        <v/>
      </c>
      <c r="G324">
        <f>C324-F324</f>
        <v/>
      </c>
      <c r="H324">
        <f>G324/$B$14</f>
        <v/>
      </c>
      <c r="I324">
        <f>ABS(H324)</f>
        <v/>
      </c>
    </row>
    <row r="325">
      <c r="A325">
        <f>'03_DADOS_LIMPOS'!A296</f>
        <v/>
      </c>
      <c r="B325">
        <f>'03_DADOS_LIMPOS'!C296</f>
        <v/>
      </c>
      <c r="C325">
        <f>'03_DADOS_LIMPOS'!D296</f>
        <v/>
      </c>
      <c r="D325">
        <f>'03_DADOS_LIMPOS'!J296</f>
        <v/>
      </c>
      <c r="E325">
        <f>'03_DADOS_LIMPOS'!K296</f>
        <v/>
      </c>
      <c r="F325">
        <f>$B$9+$B$10*D325+$B$11*E325</f>
        <v/>
      </c>
      <c r="G325">
        <f>C325-F325</f>
        <v/>
      </c>
      <c r="H325">
        <f>G325/$B$14</f>
        <v/>
      </c>
      <c r="I325">
        <f>ABS(H325)</f>
        <v/>
      </c>
    </row>
    <row r="326">
      <c r="A326">
        <f>'03_DADOS_LIMPOS'!A297</f>
        <v/>
      </c>
      <c r="B326">
        <f>'03_DADOS_LIMPOS'!C297</f>
        <v/>
      </c>
      <c r="C326">
        <f>'03_DADOS_LIMPOS'!D297</f>
        <v/>
      </c>
      <c r="D326">
        <f>'03_DADOS_LIMPOS'!J297</f>
        <v/>
      </c>
      <c r="E326">
        <f>'03_DADOS_LIMPOS'!K297</f>
        <v/>
      </c>
      <c r="F326">
        <f>$B$9+$B$10*D326+$B$11*E326</f>
        <v/>
      </c>
      <c r="G326">
        <f>C326-F326</f>
        <v/>
      </c>
      <c r="H326">
        <f>G326/$B$14</f>
        <v/>
      </c>
      <c r="I326">
        <f>ABS(H326)</f>
        <v/>
      </c>
    </row>
    <row r="327">
      <c r="A327">
        <f>'03_DADOS_LIMPOS'!A298</f>
        <v/>
      </c>
      <c r="B327">
        <f>'03_DADOS_LIMPOS'!C298</f>
        <v/>
      </c>
      <c r="C327">
        <f>'03_DADOS_LIMPOS'!D298</f>
        <v/>
      </c>
      <c r="D327">
        <f>'03_DADOS_LIMPOS'!J298</f>
        <v/>
      </c>
      <c r="E327">
        <f>'03_DADOS_LIMPOS'!K298</f>
        <v/>
      </c>
      <c r="F327">
        <f>$B$9+$B$10*D327+$B$11*E327</f>
        <v/>
      </c>
      <c r="G327">
        <f>C327-F327</f>
        <v/>
      </c>
      <c r="H327">
        <f>G327/$B$14</f>
        <v/>
      </c>
      <c r="I327">
        <f>ABS(H327)</f>
        <v/>
      </c>
    </row>
    <row r="328">
      <c r="A328">
        <f>'03_DADOS_LIMPOS'!A299</f>
        <v/>
      </c>
      <c r="B328">
        <f>'03_DADOS_LIMPOS'!C299</f>
        <v/>
      </c>
      <c r="C328">
        <f>'03_DADOS_LIMPOS'!D299</f>
        <v/>
      </c>
      <c r="D328">
        <f>'03_DADOS_LIMPOS'!J299</f>
        <v/>
      </c>
      <c r="E328">
        <f>'03_DADOS_LIMPOS'!K299</f>
        <v/>
      </c>
      <c r="F328">
        <f>$B$9+$B$10*D328+$B$11*E328</f>
        <v/>
      </c>
      <c r="G328">
        <f>C328-F328</f>
        <v/>
      </c>
      <c r="H328">
        <f>G328/$B$14</f>
        <v/>
      </c>
      <c r="I328">
        <f>ABS(H328)</f>
        <v/>
      </c>
    </row>
    <row r="329">
      <c r="A329">
        <f>'03_DADOS_LIMPOS'!A300</f>
        <v/>
      </c>
      <c r="B329">
        <f>'03_DADOS_LIMPOS'!C300</f>
        <v/>
      </c>
      <c r="C329">
        <f>'03_DADOS_LIMPOS'!D300</f>
        <v/>
      </c>
      <c r="D329">
        <f>'03_DADOS_LIMPOS'!J300</f>
        <v/>
      </c>
      <c r="E329">
        <f>'03_DADOS_LIMPOS'!K300</f>
        <v/>
      </c>
      <c r="F329">
        <f>$B$9+$B$10*D329+$B$11*E329</f>
        <v/>
      </c>
      <c r="G329">
        <f>C329-F329</f>
        <v/>
      </c>
      <c r="H329">
        <f>G329/$B$14</f>
        <v/>
      </c>
      <c r="I329">
        <f>ABS(H329)</f>
        <v/>
      </c>
    </row>
    <row r="330">
      <c r="A330">
        <f>'03_DADOS_LIMPOS'!A301</f>
        <v/>
      </c>
      <c r="B330">
        <f>'03_DADOS_LIMPOS'!C301</f>
        <v/>
      </c>
      <c r="C330">
        <f>'03_DADOS_LIMPOS'!D301</f>
        <v/>
      </c>
      <c r="D330">
        <f>'03_DADOS_LIMPOS'!J301</f>
        <v/>
      </c>
      <c r="E330">
        <f>'03_DADOS_LIMPOS'!K301</f>
        <v/>
      </c>
      <c r="F330">
        <f>$B$9+$B$10*D330+$B$11*E330</f>
        <v/>
      </c>
      <c r="G330">
        <f>C330-F330</f>
        <v/>
      </c>
      <c r="H330">
        <f>G330/$B$14</f>
        <v/>
      </c>
      <c r="I330">
        <f>ABS(H330)</f>
        <v/>
      </c>
    </row>
    <row r="331">
      <c r="A331">
        <f>'03_DADOS_LIMPOS'!A302</f>
        <v/>
      </c>
      <c r="B331">
        <f>'03_DADOS_LIMPOS'!C302</f>
        <v/>
      </c>
      <c r="C331">
        <f>'03_DADOS_LIMPOS'!D302</f>
        <v/>
      </c>
      <c r="D331">
        <f>'03_DADOS_LIMPOS'!J302</f>
        <v/>
      </c>
      <c r="E331">
        <f>'03_DADOS_LIMPOS'!K302</f>
        <v/>
      </c>
      <c r="F331">
        <f>$B$9+$B$10*D331+$B$11*E331</f>
        <v/>
      </c>
      <c r="G331">
        <f>C331-F331</f>
        <v/>
      </c>
      <c r="H331">
        <f>G331/$B$14</f>
        <v/>
      </c>
      <c r="I331">
        <f>ABS(H331)</f>
        <v/>
      </c>
    </row>
    <row r="332">
      <c r="A332">
        <f>'03_DADOS_LIMPOS'!A303</f>
        <v/>
      </c>
      <c r="B332">
        <f>'03_DADOS_LIMPOS'!C303</f>
        <v/>
      </c>
      <c r="C332">
        <f>'03_DADOS_LIMPOS'!D303</f>
        <v/>
      </c>
      <c r="D332">
        <f>'03_DADOS_LIMPOS'!J303</f>
        <v/>
      </c>
      <c r="E332">
        <f>'03_DADOS_LIMPOS'!K303</f>
        <v/>
      </c>
      <c r="F332">
        <f>$B$9+$B$10*D332+$B$11*E332</f>
        <v/>
      </c>
      <c r="G332">
        <f>C332-F332</f>
        <v/>
      </c>
      <c r="H332">
        <f>G332/$B$14</f>
        <v/>
      </c>
      <c r="I332">
        <f>ABS(H332)</f>
        <v/>
      </c>
    </row>
    <row r="333">
      <c r="A333">
        <f>'03_DADOS_LIMPOS'!A304</f>
        <v/>
      </c>
      <c r="B333">
        <f>'03_DADOS_LIMPOS'!C304</f>
        <v/>
      </c>
      <c r="C333">
        <f>'03_DADOS_LIMPOS'!D304</f>
        <v/>
      </c>
      <c r="D333">
        <f>'03_DADOS_LIMPOS'!J304</f>
        <v/>
      </c>
      <c r="E333">
        <f>'03_DADOS_LIMPOS'!K304</f>
        <v/>
      </c>
      <c r="F333">
        <f>$B$9+$B$10*D333+$B$11*E333</f>
        <v/>
      </c>
      <c r="G333">
        <f>C333-F333</f>
        <v/>
      </c>
      <c r="H333">
        <f>G333/$B$14</f>
        <v/>
      </c>
      <c r="I333">
        <f>ABS(H333)</f>
        <v/>
      </c>
    </row>
    <row r="334">
      <c r="A334">
        <f>'03_DADOS_LIMPOS'!A305</f>
        <v/>
      </c>
      <c r="B334">
        <f>'03_DADOS_LIMPOS'!C305</f>
        <v/>
      </c>
      <c r="C334">
        <f>'03_DADOS_LIMPOS'!D305</f>
        <v/>
      </c>
      <c r="D334">
        <f>'03_DADOS_LIMPOS'!J305</f>
        <v/>
      </c>
      <c r="E334">
        <f>'03_DADOS_LIMPOS'!K305</f>
        <v/>
      </c>
      <c r="F334">
        <f>$B$9+$B$10*D334+$B$11*E334</f>
        <v/>
      </c>
      <c r="G334">
        <f>C334-F334</f>
        <v/>
      </c>
      <c r="H334">
        <f>G334/$B$14</f>
        <v/>
      </c>
      <c r="I334">
        <f>ABS(H334)</f>
        <v/>
      </c>
    </row>
    <row r="335">
      <c r="A335">
        <f>'03_DADOS_LIMPOS'!A306</f>
        <v/>
      </c>
      <c r="B335">
        <f>'03_DADOS_LIMPOS'!C306</f>
        <v/>
      </c>
      <c r="C335">
        <f>'03_DADOS_LIMPOS'!D306</f>
        <v/>
      </c>
      <c r="D335">
        <f>'03_DADOS_LIMPOS'!J306</f>
        <v/>
      </c>
      <c r="E335">
        <f>'03_DADOS_LIMPOS'!K306</f>
        <v/>
      </c>
      <c r="F335">
        <f>$B$9+$B$10*D335+$B$11*E335</f>
        <v/>
      </c>
      <c r="G335">
        <f>C335-F335</f>
        <v/>
      </c>
      <c r="H335">
        <f>G335/$B$14</f>
        <v/>
      </c>
      <c r="I335">
        <f>ABS(H335)</f>
        <v/>
      </c>
    </row>
    <row r="336">
      <c r="A336">
        <f>'03_DADOS_LIMPOS'!A307</f>
        <v/>
      </c>
      <c r="B336">
        <f>'03_DADOS_LIMPOS'!C307</f>
        <v/>
      </c>
      <c r="C336">
        <f>'03_DADOS_LIMPOS'!D307</f>
        <v/>
      </c>
      <c r="D336">
        <f>'03_DADOS_LIMPOS'!J307</f>
        <v/>
      </c>
      <c r="E336">
        <f>'03_DADOS_LIMPOS'!K307</f>
        <v/>
      </c>
      <c r="F336">
        <f>$B$9+$B$10*D336+$B$11*E336</f>
        <v/>
      </c>
      <c r="G336">
        <f>C336-F336</f>
        <v/>
      </c>
      <c r="H336">
        <f>G336/$B$14</f>
        <v/>
      </c>
      <c r="I336">
        <f>ABS(H336)</f>
        <v/>
      </c>
    </row>
    <row r="337">
      <c r="A337">
        <f>'03_DADOS_LIMPOS'!A308</f>
        <v/>
      </c>
      <c r="B337">
        <f>'03_DADOS_LIMPOS'!C308</f>
        <v/>
      </c>
      <c r="C337">
        <f>'03_DADOS_LIMPOS'!D308</f>
        <v/>
      </c>
      <c r="D337">
        <f>'03_DADOS_LIMPOS'!J308</f>
        <v/>
      </c>
      <c r="E337">
        <f>'03_DADOS_LIMPOS'!K308</f>
        <v/>
      </c>
      <c r="F337">
        <f>$B$9+$B$10*D337+$B$11*E337</f>
        <v/>
      </c>
      <c r="G337">
        <f>C337-F337</f>
        <v/>
      </c>
      <c r="H337">
        <f>G337/$B$14</f>
        <v/>
      </c>
      <c r="I337">
        <f>ABS(H337)</f>
        <v/>
      </c>
    </row>
    <row r="338">
      <c r="A338">
        <f>'03_DADOS_LIMPOS'!A309</f>
        <v/>
      </c>
      <c r="B338">
        <f>'03_DADOS_LIMPOS'!C309</f>
        <v/>
      </c>
      <c r="C338">
        <f>'03_DADOS_LIMPOS'!D309</f>
        <v/>
      </c>
      <c r="D338">
        <f>'03_DADOS_LIMPOS'!J309</f>
        <v/>
      </c>
      <c r="E338">
        <f>'03_DADOS_LIMPOS'!K309</f>
        <v/>
      </c>
      <c r="F338">
        <f>$B$9+$B$10*D338+$B$11*E338</f>
        <v/>
      </c>
      <c r="G338">
        <f>C338-F338</f>
        <v/>
      </c>
      <c r="H338">
        <f>G338/$B$14</f>
        <v/>
      </c>
      <c r="I338">
        <f>ABS(H338)</f>
        <v/>
      </c>
    </row>
    <row r="339">
      <c r="A339">
        <f>'03_DADOS_LIMPOS'!A310</f>
        <v/>
      </c>
      <c r="B339">
        <f>'03_DADOS_LIMPOS'!C310</f>
        <v/>
      </c>
      <c r="C339">
        <f>'03_DADOS_LIMPOS'!D310</f>
        <v/>
      </c>
      <c r="D339">
        <f>'03_DADOS_LIMPOS'!J310</f>
        <v/>
      </c>
      <c r="E339">
        <f>'03_DADOS_LIMPOS'!K310</f>
        <v/>
      </c>
      <c r="F339">
        <f>$B$9+$B$10*D339+$B$11*E339</f>
        <v/>
      </c>
      <c r="G339">
        <f>C339-F339</f>
        <v/>
      </c>
      <c r="H339">
        <f>G339/$B$14</f>
        <v/>
      </c>
      <c r="I339">
        <f>ABS(H339)</f>
        <v/>
      </c>
    </row>
    <row r="340">
      <c r="A340">
        <f>'03_DADOS_LIMPOS'!A311</f>
        <v/>
      </c>
      <c r="B340">
        <f>'03_DADOS_LIMPOS'!C311</f>
        <v/>
      </c>
      <c r="C340">
        <f>'03_DADOS_LIMPOS'!D311</f>
        <v/>
      </c>
      <c r="D340">
        <f>'03_DADOS_LIMPOS'!J311</f>
        <v/>
      </c>
      <c r="E340">
        <f>'03_DADOS_LIMPOS'!K311</f>
        <v/>
      </c>
      <c r="F340">
        <f>$B$9+$B$10*D340+$B$11*E340</f>
        <v/>
      </c>
      <c r="G340">
        <f>C340-F340</f>
        <v/>
      </c>
      <c r="H340">
        <f>G340/$B$14</f>
        <v/>
      </c>
      <c r="I340">
        <f>ABS(H340)</f>
        <v/>
      </c>
    </row>
    <row r="341">
      <c r="A341">
        <f>'03_DADOS_LIMPOS'!A312</f>
        <v/>
      </c>
      <c r="B341">
        <f>'03_DADOS_LIMPOS'!C312</f>
        <v/>
      </c>
      <c r="C341">
        <f>'03_DADOS_LIMPOS'!D312</f>
        <v/>
      </c>
      <c r="D341">
        <f>'03_DADOS_LIMPOS'!J312</f>
        <v/>
      </c>
      <c r="E341">
        <f>'03_DADOS_LIMPOS'!K312</f>
        <v/>
      </c>
      <c r="F341">
        <f>$B$9+$B$10*D341+$B$11*E341</f>
        <v/>
      </c>
      <c r="G341">
        <f>C341-F341</f>
        <v/>
      </c>
      <c r="H341">
        <f>G341/$B$14</f>
        <v/>
      </c>
      <c r="I341">
        <f>ABS(H341)</f>
        <v/>
      </c>
    </row>
    <row r="342">
      <c r="A342">
        <f>'03_DADOS_LIMPOS'!A313</f>
        <v/>
      </c>
      <c r="B342">
        <f>'03_DADOS_LIMPOS'!C313</f>
        <v/>
      </c>
      <c r="C342">
        <f>'03_DADOS_LIMPOS'!D313</f>
        <v/>
      </c>
      <c r="D342">
        <f>'03_DADOS_LIMPOS'!J313</f>
        <v/>
      </c>
      <c r="E342">
        <f>'03_DADOS_LIMPOS'!K313</f>
        <v/>
      </c>
      <c r="F342">
        <f>$B$9+$B$10*D342+$B$11*E342</f>
        <v/>
      </c>
      <c r="G342">
        <f>C342-F342</f>
        <v/>
      </c>
      <c r="H342">
        <f>G342/$B$14</f>
        <v/>
      </c>
      <c r="I342">
        <f>ABS(H342)</f>
        <v/>
      </c>
    </row>
    <row r="343">
      <c r="A343">
        <f>'03_DADOS_LIMPOS'!A314</f>
        <v/>
      </c>
      <c r="B343">
        <f>'03_DADOS_LIMPOS'!C314</f>
        <v/>
      </c>
      <c r="C343">
        <f>'03_DADOS_LIMPOS'!D314</f>
        <v/>
      </c>
      <c r="D343">
        <f>'03_DADOS_LIMPOS'!J314</f>
        <v/>
      </c>
      <c r="E343">
        <f>'03_DADOS_LIMPOS'!K314</f>
        <v/>
      </c>
      <c r="F343">
        <f>$B$9+$B$10*D343+$B$11*E343</f>
        <v/>
      </c>
      <c r="G343">
        <f>C343-F343</f>
        <v/>
      </c>
      <c r="H343">
        <f>G343/$B$14</f>
        <v/>
      </c>
      <c r="I343">
        <f>ABS(H343)</f>
        <v/>
      </c>
    </row>
    <row r="344">
      <c r="A344">
        <f>'03_DADOS_LIMPOS'!A315</f>
        <v/>
      </c>
      <c r="B344">
        <f>'03_DADOS_LIMPOS'!C315</f>
        <v/>
      </c>
      <c r="C344">
        <f>'03_DADOS_LIMPOS'!D315</f>
        <v/>
      </c>
      <c r="D344">
        <f>'03_DADOS_LIMPOS'!J315</f>
        <v/>
      </c>
      <c r="E344">
        <f>'03_DADOS_LIMPOS'!K315</f>
        <v/>
      </c>
      <c r="F344">
        <f>$B$9+$B$10*D344+$B$11*E344</f>
        <v/>
      </c>
      <c r="G344">
        <f>C344-F344</f>
        <v/>
      </c>
      <c r="H344">
        <f>G344/$B$14</f>
        <v/>
      </c>
      <c r="I344">
        <f>ABS(H344)</f>
        <v/>
      </c>
    </row>
    <row r="345">
      <c r="A345">
        <f>'03_DADOS_LIMPOS'!A316</f>
        <v/>
      </c>
      <c r="B345">
        <f>'03_DADOS_LIMPOS'!C316</f>
        <v/>
      </c>
      <c r="C345">
        <f>'03_DADOS_LIMPOS'!D316</f>
        <v/>
      </c>
      <c r="D345">
        <f>'03_DADOS_LIMPOS'!J316</f>
        <v/>
      </c>
      <c r="E345">
        <f>'03_DADOS_LIMPOS'!K316</f>
        <v/>
      </c>
      <c r="F345">
        <f>$B$9+$B$10*D345+$B$11*E345</f>
        <v/>
      </c>
      <c r="G345">
        <f>C345-F345</f>
        <v/>
      </c>
      <c r="H345">
        <f>G345/$B$14</f>
        <v/>
      </c>
      <c r="I345">
        <f>ABS(H345)</f>
        <v/>
      </c>
    </row>
    <row r="346">
      <c r="A346">
        <f>'03_DADOS_LIMPOS'!A317</f>
        <v/>
      </c>
      <c r="B346">
        <f>'03_DADOS_LIMPOS'!C317</f>
        <v/>
      </c>
      <c r="C346">
        <f>'03_DADOS_LIMPOS'!D317</f>
        <v/>
      </c>
      <c r="D346">
        <f>'03_DADOS_LIMPOS'!J317</f>
        <v/>
      </c>
      <c r="E346">
        <f>'03_DADOS_LIMPOS'!K317</f>
        <v/>
      </c>
      <c r="F346">
        <f>$B$9+$B$10*D346+$B$11*E346</f>
        <v/>
      </c>
      <c r="G346">
        <f>C346-F346</f>
        <v/>
      </c>
      <c r="H346">
        <f>G346/$B$14</f>
        <v/>
      </c>
      <c r="I346">
        <f>ABS(H346)</f>
        <v/>
      </c>
    </row>
    <row r="347">
      <c r="A347">
        <f>'03_DADOS_LIMPOS'!A318</f>
        <v/>
      </c>
      <c r="B347">
        <f>'03_DADOS_LIMPOS'!C318</f>
        <v/>
      </c>
      <c r="C347">
        <f>'03_DADOS_LIMPOS'!D318</f>
        <v/>
      </c>
      <c r="D347">
        <f>'03_DADOS_LIMPOS'!J318</f>
        <v/>
      </c>
      <c r="E347">
        <f>'03_DADOS_LIMPOS'!K318</f>
        <v/>
      </c>
      <c r="F347">
        <f>$B$9+$B$10*D347+$B$11*E347</f>
        <v/>
      </c>
      <c r="G347">
        <f>C347-F347</f>
        <v/>
      </c>
      <c r="H347">
        <f>G347/$B$14</f>
        <v/>
      </c>
      <c r="I347">
        <f>ABS(H347)</f>
        <v/>
      </c>
    </row>
    <row r="348">
      <c r="A348">
        <f>'03_DADOS_LIMPOS'!A319</f>
        <v/>
      </c>
      <c r="B348">
        <f>'03_DADOS_LIMPOS'!C319</f>
        <v/>
      </c>
      <c r="C348">
        <f>'03_DADOS_LIMPOS'!D319</f>
        <v/>
      </c>
      <c r="D348">
        <f>'03_DADOS_LIMPOS'!J319</f>
        <v/>
      </c>
      <c r="E348">
        <f>'03_DADOS_LIMPOS'!K319</f>
        <v/>
      </c>
      <c r="F348">
        <f>$B$9+$B$10*D348+$B$11*E348</f>
        <v/>
      </c>
      <c r="G348">
        <f>C348-F348</f>
        <v/>
      </c>
      <c r="H348">
        <f>G348/$B$14</f>
        <v/>
      </c>
      <c r="I348">
        <f>ABS(H348)</f>
        <v/>
      </c>
    </row>
    <row r="349">
      <c r="A349">
        <f>'03_DADOS_LIMPOS'!A320</f>
        <v/>
      </c>
      <c r="B349">
        <f>'03_DADOS_LIMPOS'!C320</f>
        <v/>
      </c>
      <c r="C349">
        <f>'03_DADOS_LIMPOS'!D320</f>
        <v/>
      </c>
      <c r="D349">
        <f>'03_DADOS_LIMPOS'!J320</f>
        <v/>
      </c>
      <c r="E349">
        <f>'03_DADOS_LIMPOS'!K320</f>
        <v/>
      </c>
      <c r="F349">
        <f>$B$9+$B$10*D349+$B$11*E349</f>
        <v/>
      </c>
      <c r="G349">
        <f>C349-F349</f>
        <v/>
      </c>
      <c r="H349">
        <f>G349/$B$14</f>
        <v/>
      </c>
      <c r="I349">
        <f>ABS(H349)</f>
        <v/>
      </c>
    </row>
    <row r="350">
      <c r="A350">
        <f>'03_DADOS_LIMPOS'!A321</f>
        <v/>
      </c>
      <c r="B350">
        <f>'03_DADOS_LIMPOS'!C321</f>
        <v/>
      </c>
      <c r="C350">
        <f>'03_DADOS_LIMPOS'!D321</f>
        <v/>
      </c>
      <c r="D350">
        <f>'03_DADOS_LIMPOS'!J321</f>
        <v/>
      </c>
      <c r="E350">
        <f>'03_DADOS_LIMPOS'!K321</f>
        <v/>
      </c>
      <c r="F350">
        <f>$B$9+$B$10*D350+$B$11*E350</f>
        <v/>
      </c>
      <c r="G350">
        <f>C350-F350</f>
        <v/>
      </c>
      <c r="H350">
        <f>G350/$B$14</f>
        <v/>
      </c>
      <c r="I350">
        <f>ABS(H350)</f>
        <v/>
      </c>
    </row>
    <row r="351">
      <c r="A351">
        <f>'03_DADOS_LIMPOS'!A322</f>
        <v/>
      </c>
      <c r="B351">
        <f>'03_DADOS_LIMPOS'!C322</f>
        <v/>
      </c>
      <c r="C351">
        <f>'03_DADOS_LIMPOS'!D322</f>
        <v/>
      </c>
      <c r="D351">
        <f>'03_DADOS_LIMPOS'!J322</f>
        <v/>
      </c>
      <c r="E351">
        <f>'03_DADOS_LIMPOS'!K322</f>
        <v/>
      </c>
      <c r="F351">
        <f>$B$9+$B$10*D351+$B$11*E351</f>
        <v/>
      </c>
      <c r="G351">
        <f>C351-F351</f>
        <v/>
      </c>
      <c r="H351">
        <f>G351/$B$14</f>
        <v/>
      </c>
      <c r="I351">
        <f>ABS(H351)</f>
        <v/>
      </c>
    </row>
    <row r="352">
      <c r="A352">
        <f>'03_DADOS_LIMPOS'!A323</f>
        <v/>
      </c>
      <c r="B352">
        <f>'03_DADOS_LIMPOS'!C323</f>
        <v/>
      </c>
      <c r="C352">
        <f>'03_DADOS_LIMPOS'!D323</f>
        <v/>
      </c>
      <c r="D352">
        <f>'03_DADOS_LIMPOS'!J323</f>
        <v/>
      </c>
      <c r="E352">
        <f>'03_DADOS_LIMPOS'!K323</f>
        <v/>
      </c>
      <c r="F352">
        <f>$B$9+$B$10*D352+$B$11*E352</f>
        <v/>
      </c>
      <c r="G352">
        <f>C352-F352</f>
        <v/>
      </c>
      <c r="H352">
        <f>G352/$B$14</f>
        <v/>
      </c>
      <c r="I352">
        <f>ABS(H352)</f>
        <v/>
      </c>
    </row>
    <row r="353">
      <c r="A353">
        <f>'03_DADOS_LIMPOS'!A324</f>
        <v/>
      </c>
      <c r="B353">
        <f>'03_DADOS_LIMPOS'!C324</f>
        <v/>
      </c>
      <c r="C353">
        <f>'03_DADOS_LIMPOS'!D324</f>
        <v/>
      </c>
      <c r="D353">
        <f>'03_DADOS_LIMPOS'!J324</f>
        <v/>
      </c>
      <c r="E353">
        <f>'03_DADOS_LIMPOS'!K324</f>
        <v/>
      </c>
      <c r="F353">
        <f>$B$9+$B$10*D353+$B$11*E353</f>
        <v/>
      </c>
      <c r="G353">
        <f>C353-F353</f>
        <v/>
      </c>
      <c r="H353">
        <f>G353/$B$14</f>
        <v/>
      </c>
      <c r="I353">
        <f>ABS(H353)</f>
        <v/>
      </c>
    </row>
    <row r="354">
      <c r="A354">
        <f>'03_DADOS_LIMPOS'!A325</f>
        <v/>
      </c>
      <c r="B354">
        <f>'03_DADOS_LIMPOS'!C325</f>
        <v/>
      </c>
      <c r="C354">
        <f>'03_DADOS_LIMPOS'!D325</f>
        <v/>
      </c>
      <c r="D354">
        <f>'03_DADOS_LIMPOS'!J325</f>
        <v/>
      </c>
      <c r="E354">
        <f>'03_DADOS_LIMPOS'!K325</f>
        <v/>
      </c>
      <c r="F354">
        <f>$B$9+$B$10*D354+$B$11*E354</f>
        <v/>
      </c>
      <c r="G354">
        <f>C354-F354</f>
        <v/>
      </c>
      <c r="H354">
        <f>G354/$B$14</f>
        <v/>
      </c>
      <c r="I354">
        <f>ABS(H354)</f>
        <v/>
      </c>
    </row>
    <row r="355">
      <c r="A355">
        <f>'03_DADOS_LIMPOS'!A326</f>
        <v/>
      </c>
      <c r="B355">
        <f>'03_DADOS_LIMPOS'!C326</f>
        <v/>
      </c>
      <c r="C355">
        <f>'03_DADOS_LIMPOS'!D326</f>
        <v/>
      </c>
      <c r="D355">
        <f>'03_DADOS_LIMPOS'!J326</f>
        <v/>
      </c>
      <c r="E355">
        <f>'03_DADOS_LIMPOS'!K326</f>
        <v/>
      </c>
      <c r="F355">
        <f>$B$9+$B$10*D355+$B$11*E355</f>
        <v/>
      </c>
      <c r="G355">
        <f>C355-F355</f>
        <v/>
      </c>
      <c r="H355">
        <f>G355/$B$14</f>
        <v/>
      </c>
      <c r="I355">
        <f>ABS(H355)</f>
        <v/>
      </c>
    </row>
    <row r="356">
      <c r="A356">
        <f>'03_DADOS_LIMPOS'!A327</f>
        <v/>
      </c>
      <c r="B356">
        <f>'03_DADOS_LIMPOS'!C327</f>
        <v/>
      </c>
      <c r="C356">
        <f>'03_DADOS_LIMPOS'!D327</f>
        <v/>
      </c>
      <c r="D356">
        <f>'03_DADOS_LIMPOS'!J327</f>
        <v/>
      </c>
      <c r="E356">
        <f>'03_DADOS_LIMPOS'!K327</f>
        <v/>
      </c>
      <c r="F356">
        <f>$B$9+$B$10*D356+$B$11*E356</f>
        <v/>
      </c>
      <c r="G356">
        <f>C356-F356</f>
        <v/>
      </c>
      <c r="H356">
        <f>G356/$B$14</f>
        <v/>
      </c>
      <c r="I356">
        <f>ABS(H356)</f>
        <v/>
      </c>
    </row>
    <row r="357">
      <c r="A357">
        <f>'03_DADOS_LIMPOS'!A328</f>
        <v/>
      </c>
      <c r="B357">
        <f>'03_DADOS_LIMPOS'!C328</f>
        <v/>
      </c>
      <c r="C357">
        <f>'03_DADOS_LIMPOS'!D328</f>
        <v/>
      </c>
      <c r="D357">
        <f>'03_DADOS_LIMPOS'!J328</f>
        <v/>
      </c>
      <c r="E357">
        <f>'03_DADOS_LIMPOS'!K328</f>
        <v/>
      </c>
      <c r="F357">
        <f>$B$9+$B$10*D357+$B$11*E357</f>
        <v/>
      </c>
      <c r="G357">
        <f>C357-F357</f>
        <v/>
      </c>
      <c r="H357">
        <f>G357/$B$14</f>
        <v/>
      </c>
      <c r="I357">
        <f>ABS(H357)</f>
        <v/>
      </c>
    </row>
    <row r="358">
      <c r="A358">
        <f>'03_DADOS_LIMPOS'!A329</f>
        <v/>
      </c>
      <c r="B358">
        <f>'03_DADOS_LIMPOS'!C329</f>
        <v/>
      </c>
      <c r="C358">
        <f>'03_DADOS_LIMPOS'!D329</f>
        <v/>
      </c>
      <c r="D358">
        <f>'03_DADOS_LIMPOS'!J329</f>
        <v/>
      </c>
      <c r="E358">
        <f>'03_DADOS_LIMPOS'!K329</f>
        <v/>
      </c>
      <c r="F358">
        <f>$B$9+$B$10*D358+$B$11*E358</f>
        <v/>
      </c>
      <c r="G358">
        <f>C358-F358</f>
        <v/>
      </c>
      <c r="H358">
        <f>G358/$B$14</f>
        <v/>
      </c>
      <c r="I358">
        <f>ABS(H358)</f>
        <v/>
      </c>
    </row>
    <row r="359">
      <c r="A359">
        <f>'03_DADOS_LIMPOS'!A330</f>
        <v/>
      </c>
      <c r="B359">
        <f>'03_DADOS_LIMPOS'!C330</f>
        <v/>
      </c>
      <c r="C359">
        <f>'03_DADOS_LIMPOS'!D330</f>
        <v/>
      </c>
      <c r="D359">
        <f>'03_DADOS_LIMPOS'!J330</f>
        <v/>
      </c>
      <c r="E359">
        <f>'03_DADOS_LIMPOS'!K330</f>
        <v/>
      </c>
      <c r="F359">
        <f>$B$9+$B$10*D359+$B$11*E359</f>
        <v/>
      </c>
      <c r="G359">
        <f>C359-F359</f>
        <v/>
      </c>
      <c r="H359">
        <f>G359/$B$14</f>
        <v/>
      </c>
      <c r="I359">
        <f>ABS(H359)</f>
        <v/>
      </c>
    </row>
    <row r="360">
      <c r="A360">
        <f>'03_DADOS_LIMPOS'!A331</f>
        <v/>
      </c>
      <c r="B360">
        <f>'03_DADOS_LIMPOS'!C331</f>
        <v/>
      </c>
      <c r="C360">
        <f>'03_DADOS_LIMPOS'!D331</f>
        <v/>
      </c>
      <c r="D360">
        <f>'03_DADOS_LIMPOS'!J331</f>
        <v/>
      </c>
      <c r="E360">
        <f>'03_DADOS_LIMPOS'!K331</f>
        <v/>
      </c>
      <c r="F360">
        <f>$B$9+$B$10*D360+$B$11*E360</f>
        <v/>
      </c>
      <c r="G360">
        <f>C360-F360</f>
        <v/>
      </c>
      <c r="H360">
        <f>G360/$B$14</f>
        <v/>
      </c>
      <c r="I360">
        <f>ABS(H360)</f>
        <v/>
      </c>
    </row>
    <row r="361">
      <c r="A361">
        <f>'03_DADOS_LIMPOS'!A332</f>
        <v/>
      </c>
      <c r="B361">
        <f>'03_DADOS_LIMPOS'!C332</f>
        <v/>
      </c>
      <c r="C361">
        <f>'03_DADOS_LIMPOS'!D332</f>
        <v/>
      </c>
      <c r="D361">
        <f>'03_DADOS_LIMPOS'!J332</f>
        <v/>
      </c>
      <c r="E361">
        <f>'03_DADOS_LIMPOS'!K332</f>
        <v/>
      </c>
      <c r="F361">
        <f>$B$9+$B$10*D361+$B$11*E361</f>
        <v/>
      </c>
      <c r="G361">
        <f>C361-F361</f>
        <v/>
      </c>
      <c r="H361">
        <f>G361/$B$14</f>
        <v/>
      </c>
      <c r="I361">
        <f>ABS(H361)</f>
        <v/>
      </c>
    </row>
    <row r="362">
      <c r="A362">
        <f>'03_DADOS_LIMPOS'!A333</f>
        <v/>
      </c>
      <c r="B362">
        <f>'03_DADOS_LIMPOS'!C333</f>
        <v/>
      </c>
      <c r="C362">
        <f>'03_DADOS_LIMPOS'!D333</f>
        <v/>
      </c>
      <c r="D362">
        <f>'03_DADOS_LIMPOS'!J333</f>
        <v/>
      </c>
      <c r="E362">
        <f>'03_DADOS_LIMPOS'!K333</f>
        <v/>
      </c>
      <c r="F362">
        <f>$B$9+$B$10*D362+$B$11*E362</f>
        <v/>
      </c>
      <c r="G362">
        <f>C362-F362</f>
        <v/>
      </c>
      <c r="H362">
        <f>G362/$B$14</f>
        <v/>
      </c>
      <c r="I362">
        <f>ABS(H362)</f>
        <v/>
      </c>
    </row>
    <row r="363">
      <c r="A363">
        <f>'03_DADOS_LIMPOS'!A334</f>
        <v/>
      </c>
      <c r="B363">
        <f>'03_DADOS_LIMPOS'!C334</f>
        <v/>
      </c>
      <c r="C363">
        <f>'03_DADOS_LIMPOS'!D334</f>
        <v/>
      </c>
      <c r="D363">
        <f>'03_DADOS_LIMPOS'!J334</f>
        <v/>
      </c>
      <c r="E363">
        <f>'03_DADOS_LIMPOS'!K334</f>
        <v/>
      </c>
      <c r="F363">
        <f>$B$9+$B$10*D363+$B$11*E363</f>
        <v/>
      </c>
      <c r="G363">
        <f>C363-F363</f>
        <v/>
      </c>
      <c r="H363">
        <f>G363/$B$14</f>
        <v/>
      </c>
      <c r="I363">
        <f>ABS(H363)</f>
        <v/>
      </c>
    </row>
    <row r="364">
      <c r="A364">
        <f>'03_DADOS_LIMPOS'!A335</f>
        <v/>
      </c>
      <c r="B364">
        <f>'03_DADOS_LIMPOS'!C335</f>
        <v/>
      </c>
      <c r="C364">
        <f>'03_DADOS_LIMPOS'!D335</f>
        <v/>
      </c>
      <c r="D364">
        <f>'03_DADOS_LIMPOS'!J335</f>
        <v/>
      </c>
      <c r="E364">
        <f>'03_DADOS_LIMPOS'!K335</f>
        <v/>
      </c>
      <c r="F364">
        <f>$B$9+$B$10*D364+$B$11*E364</f>
        <v/>
      </c>
      <c r="G364">
        <f>C364-F364</f>
        <v/>
      </c>
      <c r="H364">
        <f>G364/$B$14</f>
        <v/>
      </c>
      <c r="I364">
        <f>ABS(H364)</f>
        <v/>
      </c>
    </row>
    <row r="365">
      <c r="A365">
        <f>'03_DADOS_LIMPOS'!A336</f>
        <v/>
      </c>
      <c r="B365">
        <f>'03_DADOS_LIMPOS'!C336</f>
        <v/>
      </c>
      <c r="C365">
        <f>'03_DADOS_LIMPOS'!D336</f>
        <v/>
      </c>
      <c r="D365">
        <f>'03_DADOS_LIMPOS'!J336</f>
        <v/>
      </c>
      <c r="E365">
        <f>'03_DADOS_LIMPOS'!K336</f>
        <v/>
      </c>
      <c r="F365">
        <f>$B$9+$B$10*D365+$B$11*E365</f>
        <v/>
      </c>
      <c r="G365">
        <f>C365-F365</f>
        <v/>
      </c>
      <c r="H365">
        <f>G365/$B$14</f>
        <v/>
      </c>
      <c r="I365">
        <f>ABS(H365)</f>
        <v/>
      </c>
    </row>
    <row r="366">
      <c r="A366">
        <f>'03_DADOS_LIMPOS'!A337</f>
        <v/>
      </c>
      <c r="B366">
        <f>'03_DADOS_LIMPOS'!C337</f>
        <v/>
      </c>
      <c r="C366">
        <f>'03_DADOS_LIMPOS'!D337</f>
        <v/>
      </c>
      <c r="D366">
        <f>'03_DADOS_LIMPOS'!J337</f>
        <v/>
      </c>
      <c r="E366">
        <f>'03_DADOS_LIMPOS'!K337</f>
        <v/>
      </c>
      <c r="F366">
        <f>$B$9+$B$10*D366+$B$11*E366</f>
        <v/>
      </c>
      <c r="G366">
        <f>C366-F366</f>
        <v/>
      </c>
      <c r="H366">
        <f>G366/$B$14</f>
        <v/>
      </c>
      <c r="I366">
        <f>ABS(H366)</f>
        <v/>
      </c>
    </row>
    <row r="367">
      <c r="A367">
        <f>'03_DADOS_LIMPOS'!A338</f>
        <v/>
      </c>
      <c r="B367">
        <f>'03_DADOS_LIMPOS'!C338</f>
        <v/>
      </c>
      <c r="C367">
        <f>'03_DADOS_LIMPOS'!D338</f>
        <v/>
      </c>
      <c r="D367">
        <f>'03_DADOS_LIMPOS'!J338</f>
        <v/>
      </c>
      <c r="E367">
        <f>'03_DADOS_LIMPOS'!K338</f>
        <v/>
      </c>
      <c r="F367">
        <f>$B$9+$B$10*D367+$B$11*E367</f>
        <v/>
      </c>
      <c r="G367">
        <f>C367-F367</f>
        <v/>
      </c>
      <c r="H367">
        <f>G367/$B$14</f>
        <v/>
      </c>
      <c r="I367">
        <f>ABS(H367)</f>
        <v/>
      </c>
    </row>
    <row r="368">
      <c r="A368">
        <f>'03_DADOS_LIMPOS'!A339</f>
        <v/>
      </c>
      <c r="B368">
        <f>'03_DADOS_LIMPOS'!C339</f>
        <v/>
      </c>
      <c r="C368">
        <f>'03_DADOS_LIMPOS'!D339</f>
        <v/>
      </c>
      <c r="D368">
        <f>'03_DADOS_LIMPOS'!J339</f>
        <v/>
      </c>
      <c r="E368">
        <f>'03_DADOS_LIMPOS'!K339</f>
        <v/>
      </c>
      <c r="F368">
        <f>$B$9+$B$10*D368+$B$11*E368</f>
        <v/>
      </c>
      <c r="G368">
        <f>C368-F368</f>
        <v/>
      </c>
      <c r="H368">
        <f>G368/$B$14</f>
        <v/>
      </c>
      <c r="I368">
        <f>ABS(H368)</f>
        <v/>
      </c>
    </row>
    <row r="369">
      <c r="A369">
        <f>'03_DADOS_LIMPOS'!A340</f>
        <v/>
      </c>
      <c r="B369">
        <f>'03_DADOS_LIMPOS'!C340</f>
        <v/>
      </c>
      <c r="C369">
        <f>'03_DADOS_LIMPOS'!D340</f>
        <v/>
      </c>
      <c r="D369">
        <f>'03_DADOS_LIMPOS'!J340</f>
        <v/>
      </c>
      <c r="E369">
        <f>'03_DADOS_LIMPOS'!K340</f>
        <v/>
      </c>
      <c r="F369">
        <f>$B$9+$B$10*D369+$B$11*E369</f>
        <v/>
      </c>
      <c r="G369">
        <f>C369-F369</f>
        <v/>
      </c>
      <c r="H369">
        <f>G369/$B$14</f>
        <v/>
      </c>
      <c r="I369">
        <f>ABS(H369)</f>
        <v/>
      </c>
    </row>
    <row r="370">
      <c r="A370">
        <f>'03_DADOS_LIMPOS'!A341</f>
        <v/>
      </c>
      <c r="B370">
        <f>'03_DADOS_LIMPOS'!C341</f>
        <v/>
      </c>
      <c r="C370">
        <f>'03_DADOS_LIMPOS'!D341</f>
        <v/>
      </c>
      <c r="D370">
        <f>'03_DADOS_LIMPOS'!J341</f>
        <v/>
      </c>
      <c r="E370">
        <f>'03_DADOS_LIMPOS'!K341</f>
        <v/>
      </c>
      <c r="F370">
        <f>$B$9+$B$10*D370+$B$11*E370</f>
        <v/>
      </c>
      <c r="G370">
        <f>C370-F370</f>
        <v/>
      </c>
      <c r="H370">
        <f>G370/$B$14</f>
        <v/>
      </c>
      <c r="I370">
        <f>ABS(H370)</f>
        <v/>
      </c>
    </row>
    <row r="371">
      <c r="A371">
        <f>'03_DADOS_LIMPOS'!A342</f>
        <v/>
      </c>
      <c r="B371">
        <f>'03_DADOS_LIMPOS'!C342</f>
        <v/>
      </c>
      <c r="C371">
        <f>'03_DADOS_LIMPOS'!D342</f>
        <v/>
      </c>
      <c r="D371">
        <f>'03_DADOS_LIMPOS'!J342</f>
        <v/>
      </c>
      <c r="E371">
        <f>'03_DADOS_LIMPOS'!K342</f>
        <v/>
      </c>
      <c r="F371">
        <f>$B$9+$B$10*D371+$B$11*E371</f>
        <v/>
      </c>
      <c r="G371">
        <f>C371-F371</f>
        <v/>
      </c>
      <c r="H371">
        <f>G371/$B$14</f>
        <v/>
      </c>
      <c r="I371">
        <f>ABS(H371)</f>
        <v/>
      </c>
    </row>
    <row r="372">
      <c r="A372">
        <f>'03_DADOS_LIMPOS'!A343</f>
        <v/>
      </c>
      <c r="B372">
        <f>'03_DADOS_LIMPOS'!C343</f>
        <v/>
      </c>
      <c r="C372">
        <f>'03_DADOS_LIMPOS'!D343</f>
        <v/>
      </c>
      <c r="D372">
        <f>'03_DADOS_LIMPOS'!J343</f>
        <v/>
      </c>
      <c r="E372">
        <f>'03_DADOS_LIMPOS'!K343</f>
        <v/>
      </c>
      <c r="F372">
        <f>$B$9+$B$10*D372+$B$11*E372</f>
        <v/>
      </c>
      <c r="G372">
        <f>C372-F372</f>
        <v/>
      </c>
      <c r="H372">
        <f>G372/$B$14</f>
        <v/>
      </c>
      <c r="I372">
        <f>ABS(H372)</f>
        <v/>
      </c>
    </row>
    <row r="373">
      <c r="A373">
        <f>'03_DADOS_LIMPOS'!A344</f>
        <v/>
      </c>
      <c r="B373">
        <f>'03_DADOS_LIMPOS'!C344</f>
        <v/>
      </c>
      <c r="C373">
        <f>'03_DADOS_LIMPOS'!D344</f>
        <v/>
      </c>
      <c r="D373">
        <f>'03_DADOS_LIMPOS'!J344</f>
        <v/>
      </c>
      <c r="E373">
        <f>'03_DADOS_LIMPOS'!K344</f>
        <v/>
      </c>
      <c r="F373">
        <f>$B$9+$B$10*D373+$B$11*E373</f>
        <v/>
      </c>
      <c r="G373">
        <f>C373-F373</f>
        <v/>
      </c>
      <c r="H373">
        <f>G373/$B$14</f>
        <v/>
      </c>
      <c r="I373">
        <f>ABS(H373)</f>
        <v/>
      </c>
    </row>
    <row r="374">
      <c r="A374">
        <f>'03_DADOS_LIMPOS'!A345</f>
        <v/>
      </c>
      <c r="B374">
        <f>'03_DADOS_LIMPOS'!C345</f>
        <v/>
      </c>
      <c r="C374">
        <f>'03_DADOS_LIMPOS'!D345</f>
        <v/>
      </c>
      <c r="D374">
        <f>'03_DADOS_LIMPOS'!J345</f>
        <v/>
      </c>
      <c r="E374">
        <f>'03_DADOS_LIMPOS'!K345</f>
        <v/>
      </c>
      <c r="F374">
        <f>$B$9+$B$10*D374+$B$11*E374</f>
        <v/>
      </c>
      <c r="G374">
        <f>C374-F374</f>
        <v/>
      </c>
      <c r="H374">
        <f>G374/$B$14</f>
        <v/>
      </c>
      <c r="I374">
        <f>ABS(H374)</f>
        <v/>
      </c>
    </row>
    <row r="375">
      <c r="A375">
        <f>'03_DADOS_LIMPOS'!A346</f>
        <v/>
      </c>
      <c r="B375">
        <f>'03_DADOS_LIMPOS'!C346</f>
        <v/>
      </c>
      <c r="C375">
        <f>'03_DADOS_LIMPOS'!D346</f>
        <v/>
      </c>
      <c r="D375">
        <f>'03_DADOS_LIMPOS'!J346</f>
        <v/>
      </c>
      <c r="E375">
        <f>'03_DADOS_LIMPOS'!K346</f>
        <v/>
      </c>
      <c r="F375">
        <f>$B$9+$B$10*D375+$B$11*E375</f>
        <v/>
      </c>
      <c r="G375">
        <f>C375-F375</f>
        <v/>
      </c>
      <c r="H375">
        <f>G375/$B$14</f>
        <v/>
      </c>
      <c r="I375">
        <f>ABS(H375)</f>
        <v/>
      </c>
    </row>
    <row r="376">
      <c r="A376">
        <f>'03_DADOS_LIMPOS'!A347</f>
        <v/>
      </c>
      <c r="B376">
        <f>'03_DADOS_LIMPOS'!C347</f>
        <v/>
      </c>
      <c r="C376">
        <f>'03_DADOS_LIMPOS'!D347</f>
        <v/>
      </c>
      <c r="D376">
        <f>'03_DADOS_LIMPOS'!J347</f>
        <v/>
      </c>
      <c r="E376">
        <f>'03_DADOS_LIMPOS'!K347</f>
        <v/>
      </c>
      <c r="F376">
        <f>$B$9+$B$10*D376+$B$11*E376</f>
        <v/>
      </c>
      <c r="G376">
        <f>C376-F376</f>
        <v/>
      </c>
      <c r="H376">
        <f>G376/$B$14</f>
        <v/>
      </c>
      <c r="I376">
        <f>ABS(H376)</f>
        <v/>
      </c>
    </row>
    <row r="377">
      <c r="A377">
        <f>'03_DADOS_LIMPOS'!A348</f>
        <v/>
      </c>
      <c r="B377">
        <f>'03_DADOS_LIMPOS'!C348</f>
        <v/>
      </c>
      <c r="C377">
        <f>'03_DADOS_LIMPOS'!D348</f>
        <v/>
      </c>
      <c r="D377">
        <f>'03_DADOS_LIMPOS'!J348</f>
        <v/>
      </c>
      <c r="E377">
        <f>'03_DADOS_LIMPOS'!K348</f>
        <v/>
      </c>
      <c r="F377">
        <f>$B$9+$B$10*D377+$B$11*E377</f>
        <v/>
      </c>
      <c r="G377">
        <f>C377-F377</f>
        <v/>
      </c>
      <c r="H377">
        <f>G377/$B$14</f>
        <v/>
      </c>
      <c r="I377">
        <f>ABS(H377)</f>
        <v/>
      </c>
    </row>
    <row r="378">
      <c r="A378">
        <f>'03_DADOS_LIMPOS'!A349</f>
        <v/>
      </c>
      <c r="B378">
        <f>'03_DADOS_LIMPOS'!C349</f>
        <v/>
      </c>
      <c r="C378">
        <f>'03_DADOS_LIMPOS'!D349</f>
        <v/>
      </c>
      <c r="D378">
        <f>'03_DADOS_LIMPOS'!J349</f>
        <v/>
      </c>
      <c r="E378">
        <f>'03_DADOS_LIMPOS'!K349</f>
        <v/>
      </c>
      <c r="F378">
        <f>$B$9+$B$10*D378+$B$11*E378</f>
        <v/>
      </c>
      <c r="G378">
        <f>C378-F378</f>
        <v/>
      </c>
      <c r="H378">
        <f>G378/$B$14</f>
        <v/>
      </c>
      <c r="I378">
        <f>ABS(H378)</f>
        <v/>
      </c>
    </row>
    <row r="379">
      <c r="A379">
        <f>'03_DADOS_LIMPOS'!A350</f>
        <v/>
      </c>
      <c r="B379">
        <f>'03_DADOS_LIMPOS'!C350</f>
        <v/>
      </c>
      <c r="C379">
        <f>'03_DADOS_LIMPOS'!D350</f>
        <v/>
      </c>
      <c r="D379">
        <f>'03_DADOS_LIMPOS'!J350</f>
        <v/>
      </c>
      <c r="E379">
        <f>'03_DADOS_LIMPOS'!K350</f>
        <v/>
      </c>
      <c r="F379">
        <f>$B$9+$B$10*D379+$B$11*E379</f>
        <v/>
      </c>
      <c r="G379">
        <f>C379-F379</f>
        <v/>
      </c>
      <c r="H379">
        <f>G379/$B$14</f>
        <v/>
      </c>
      <c r="I379">
        <f>ABS(H379)</f>
        <v/>
      </c>
    </row>
    <row r="380">
      <c r="A380">
        <f>'03_DADOS_LIMPOS'!A351</f>
        <v/>
      </c>
      <c r="B380">
        <f>'03_DADOS_LIMPOS'!C351</f>
        <v/>
      </c>
      <c r="C380">
        <f>'03_DADOS_LIMPOS'!D351</f>
        <v/>
      </c>
      <c r="D380">
        <f>'03_DADOS_LIMPOS'!J351</f>
        <v/>
      </c>
      <c r="E380">
        <f>'03_DADOS_LIMPOS'!K351</f>
        <v/>
      </c>
      <c r="F380">
        <f>$B$9+$B$10*D380+$B$11*E380</f>
        <v/>
      </c>
      <c r="G380">
        <f>C380-F380</f>
        <v/>
      </c>
      <c r="H380">
        <f>G380/$B$14</f>
        <v/>
      </c>
      <c r="I380">
        <f>ABS(H380)</f>
        <v/>
      </c>
    </row>
    <row r="381">
      <c r="A381">
        <f>'03_DADOS_LIMPOS'!A352</f>
        <v/>
      </c>
      <c r="B381">
        <f>'03_DADOS_LIMPOS'!C352</f>
        <v/>
      </c>
      <c r="C381">
        <f>'03_DADOS_LIMPOS'!D352</f>
        <v/>
      </c>
      <c r="D381">
        <f>'03_DADOS_LIMPOS'!J352</f>
        <v/>
      </c>
      <c r="E381">
        <f>'03_DADOS_LIMPOS'!K352</f>
        <v/>
      </c>
      <c r="F381">
        <f>$B$9+$B$10*D381+$B$11*E381</f>
        <v/>
      </c>
      <c r="G381">
        <f>C381-F381</f>
        <v/>
      </c>
      <c r="H381">
        <f>G381/$B$14</f>
        <v/>
      </c>
      <c r="I381">
        <f>ABS(H381)</f>
        <v/>
      </c>
    </row>
    <row r="382">
      <c r="A382">
        <f>'03_DADOS_LIMPOS'!A353</f>
        <v/>
      </c>
      <c r="B382">
        <f>'03_DADOS_LIMPOS'!C353</f>
        <v/>
      </c>
      <c r="C382">
        <f>'03_DADOS_LIMPOS'!D353</f>
        <v/>
      </c>
      <c r="D382">
        <f>'03_DADOS_LIMPOS'!J353</f>
        <v/>
      </c>
      <c r="E382">
        <f>'03_DADOS_LIMPOS'!K353</f>
        <v/>
      </c>
      <c r="F382">
        <f>$B$9+$B$10*D382+$B$11*E382</f>
        <v/>
      </c>
      <c r="G382">
        <f>C382-F382</f>
        <v/>
      </c>
      <c r="H382">
        <f>G382/$B$14</f>
        <v/>
      </c>
      <c r="I382">
        <f>ABS(H382)</f>
        <v/>
      </c>
    </row>
    <row r="383">
      <c r="A383">
        <f>'03_DADOS_LIMPOS'!A354</f>
        <v/>
      </c>
      <c r="B383">
        <f>'03_DADOS_LIMPOS'!C354</f>
        <v/>
      </c>
      <c r="C383">
        <f>'03_DADOS_LIMPOS'!D354</f>
        <v/>
      </c>
      <c r="D383">
        <f>'03_DADOS_LIMPOS'!J354</f>
        <v/>
      </c>
      <c r="E383">
        <f>'03_DADOS_LIMPOS'!K354</f>
        <v/>
      </c>
      <c r="F383">
        <f>$B$9+$B$10*D383+$B$11*E383</f>
        <v/>
      </c>
      <c r="G383">
        <f>C383-F383</f>
        <v/>
      </c>
      <c r="H383">
        <f>G383/$B$14</f>
        <v/>
      </c>
      <c r="I383">
        <f>ABS(H383)</f>
        <v/>
      </c>
    </row>
    <row r="384">
      <c r="A384">
        <f>'03_DADOS_LIMPOS'!A355</f>
        <v/>
      </c>
      <c r="B384">
        <f>'03_DADOS_LIMPOS'!C355</f>
        <v/>
      </c>
      <c r="C384">
        <f>'03_DADOS_LIMPOS'!D355</f>
        <v/>
      </c>
      <c r="D384">
        <f>'03_DADOS_LIMPOS'!J355</f>
        <v/>
      </c>
      <c r="E384">
        <f>'03_DADOS_LIMPOS'!K355</f>
        <v/>
      </c>
      <c r="F384">
        <f>$B$9+$B$10*D384+$B$11*E384</f>
        <v/>
      </c>
      <c r="G384">
        <f>C384-F384</f>
        <v/>
      </c>
      <c r="H384">
        <f>G384/$B$14</f>
        <v/>
      </c>
      <c r="I384">
        <f>ABS(H384)</f>
        <v/>
      </c>
    </row>
    <row r="385">
      <c r="A385">
        <f>'03_DADOS_LIMPOS'!A356</f>
        <v/>
      </c>
      <c r="B385">
        <f>'03_DADOS_LIMPOS'!C356</f>
        <v/>
      </c>
      <c r="C385">
        <f>'03_DADOS_LIMPOS'!D356</f>
        <v/>
      </c>
      <c r="D385">
        <f>'03_DADOS_LIMPOS'!J356</f>
        <v/>
      </c>
      <c r="E385">
        <f>'03_DADOS_LIMPOS'!K356</f>
        <v/>
      </c>
      <c r="F385">
        <f>$B$9+$B$10*D385+$B$11*E385</f>
        <v/>
      </c>
      <c r="G385">
        <f>C385-F385</f>
        <v/>
      </c>
      <c r="H385">
        <f>G385/$B$14</f>
        <v/>
      </c>
      <c r="I385">
        <f>ABS(H385)</f>
        <v/>
      </c>
    </row>
    <row r="386">
      <c r="A386">
        <f>'03_DADOS_LIMPOS'!A357</f>
        <v/>
      </c>
      <c r="B386">
        <f>'03_DADOS_LIMPOS'!C357</f>
        <v/>
      </c>
      <c r="C386">
        <f>'03_DADOS_LIMPOS'!D357</f>
        <v/>
      </c>
      <c r="D386">
        <f>'03_DADOS_LIMPOS'!J357</f>
        <v/>
      </c>
      <c r="E386">
        <f>'03_DADOS_LIMPOS'!K357</f>
        <v/>
      </c>
      <c r="F386">
        <f>$B$9+$B$10*D386+$B$11*E386</f>
        <v/>
      </c>
      <c r="G386">
        <f>C386-F386</f>
        <v/>
      </c>
      <c r="H386">
        <f>G386/$B$14</f>
        <v/>
      </c>
      <c r="I386">
        <f>ABS(H386)</f>
        <v/>
      </c>
    </row>
    <row r="387">
      <c r="A387">
        <f>'03_DADOS_LIMPOS'!A358</f>
        <v/>
      </c>
      <c r="B387">
        <f>'03_DADOS_LIMPOS'!C358</f>
        <v/>
      </c>
      <c r="C387">
        <f>'03_DADOS_LIMPOS'!D358</f>
        <v/>
      </c>
      <c r="D387">
        <f>'03_DADOS_LIMPOS'!J358</f>
        <v/>
      </c>
      <c r="E387">
        <f>'03_DADOS_LIMPOS'!K358</f>
        <v/>
      </c>
      <c r="F387">
        <f>$B$9+$B$10*D387+$B$11*E387</f>
        <v/>
      </c>
      <c r="G387">
        <f>C387-F387</f>
        <v/>
      </c>
      <c r="H387">
        <f>G387/$B$14</f>
        <v/>
      </c>
      <c r="I387">
        <f>ABS(H387)</f>
        <v/>
      </c>
    </row>
    <row r="388">
      <c r="A388">
        <f>'03_DADOS_LIMPOS'!A359</f>
        <v/>
      </c>
      <c r="B388">
        <f>'03_DADOS_LIMPOS'!C359</f>
        <v/>
      </c>
      <c r="C388">
        <f>'03_DADOS_LIMPOS'!D359</f>
        <v/>
      </c>
      <c r="D388">
        <f>'03_DADOS_LIMPOS'!J359</f>
        <v/>
      </c>
      <c r="E388">
        <f>'03_DADOS_LIMPOS'!K359</f>
        <v/>
      </c>
      <c r="F388">
        <f>$B$9+$B$10*D388+$B$11*E388</f>
        <v/>
      </c>
      <c r="G388">
        <f>C388-F388</f>
        <v/>
      </c>
      <c r="H388">
        <f>G388/$B$14</f>
        <v/>
      </c>
      <c r="I388">
        <f>ABS(H388)</f>
        <v/>
      </c>
    </row>
    <row r="389">
      <c r="A389">
        <f>'03_DADOS_LIMPOS'!A360</f>
        <v/>
      </c>
      <c r="B389">
        <f>'03_DADOS_LIMPOS'!C360</f>
        <v/>
      </c>
      <c r="C389">
        <f>'03_DADOS_LIMPOS'!D360</f>
        <v/>
      </c>
      <c r="D389">
        <f>'03_DADOS_LIMPOS'!J360</f>
        <v/>
      </c>
      <c r="E389">
        <f>'03_DADOS_LIMPOS'!K360</f>
        <v/>
      </c>
      <c r="F389">
        <f>$B$9+$B$10*D389+$B$11*E389</f>
        <v/>
      </c>
      <c r="G389">
        <f>C389-F389</f>
        <v/>
      </c>
      <c r="H389">
        <f>G389/$B$14</f>
        <v/>
      </c>
      <c r="I389">
        <f>ABS(H389)</f>
        <v/>
      </c>
    </row>
    <row r="390">
      <c r="A390">
        <f>'03_DADOS_LIMPOS'!A361</f>
        <v/>
      </c>
      <c r="B390">
        <f>'03_DADOS_LIMPOS'!C361</f>
        <v/>
      </c>
      <c r="C390">
        <f>'03_DADOS_LIMPOS'!D361</f>
        <v/>
      </c>
      <c r="D390">
        <f>'03_DADOS_LIMPOS'!J361</f>
        <v/>
      </c>
      <c r="E390">
        <f>'03_DADOS_LIMPOS'!K361</f>
        <v/>
      </c>
      <c r="F390">
        <f>$B$9+$B$10*D390+$B$11*E390</f>
        <v/>
      </c>
      <c r="G390">
        <f>C390-F390</f>
        <v/>
      </c>
      <c r="H390">
        <f>G390/$B$14</f>
        <v/>
      </c>
      <c r="I390">
        <f>ABS(H390)</f>
        <v/>
      </c>
    </row>
    <row r="391">
      <c r="A391">
        <f>'03_DADOS_LIMPOS'!A362</f>
        <v/>
      </c>
      <c r="B391">
        <f>'03_DADOS_LIMPOS'!C362</f>
        <v/>
      </c>
      <c r="C391">
        <f>'03_DADOS_LIMPOS'!D362</f>
        <v/>
      </c>
      <c r="D391">
        <f>'03_DADOS_LIMPOS'!J362</f>
        <v/>
      </c>
      <c r="E391">
        <f>'03_DADOS_LIMPOS'!K362</f>
        <v/>
      </c>
      <c r="F391">
        <f>$B$9+$B$10*D391+$B$11*E391</f>
        <v/>
      </c>
      <c r="G391">
        <f>C391-F391</f>
        <v/>
      </c>
      <c r="H391">
        <f>G391/$B$14</f>
        <v/>
      </c>
      <c r="I391">
        <f>ABS(H391)</f>
        <v/>
      </c>
    </row>
    <row r="392">
      <c r="A392">
        <f>'03_DADOS_LIMPOS'!A363</f>
        <v/>
      </c>
      <c r="B392">
        <f>'03_DADOS_LIMPOS'!C363</f>
        <v/>
      </c>
      <c r="C392">
        <f>'03_DADOS_LIMPOS'!D363</f>
        <v/>
      </c>
      <c r="D392">
        <f>'03_DADOS_LIMPOS'!J363</f>
        <v/>
      </c>
      <c r="E392">
        <f>'03_DADOS_LIMPOS'!K363</f>
        <v/>
      </c>
      <c r="F392">
        <f>$B$9+$B$10*D392+$B$11*E392</f>
        <v/>
      </c>
      <c r="G392">
        <f>C392-F392</f>
        <v/>
      </c>
      <c r="H392">
        <f>G392/$B$14</f>
        <v/>
      </c>
      <c r="I392">
        <f>ABS(H392)</f>
        <v/>
      </c>
    </row>
    <row r="393">
      <c r="A393">
        <f>'03_DADOS_LIMPOS'!A364</f>
        <v/>
      </c>
      <c r="B393">
        <f>'03_DADOS_LIMPOS'!C364</f>
        <v/>
      </c>
      <c r="C393">
        <f>'03_DADOS_LIMPOS'!D364</f>
        <v/>
      </c>
      <c r="D393">
        <f>'03_DADOS_LIMPOS'!J364</f>
        <v/>
      </c>
      <c r="E393">
        <f>'03_DADOS_LIMPOS'!K364</f>
        <v/>
      </c>
      <c r="F393">
        <f>$B$9+$B$10*D393+$B$11*E393</f>
        <v/>
      </c>
      <c r="G393">
        <f>C393-F393</f>
        <v/>
      </c>
      <c r="H393">
        <f>G393/$B$14</f>
        <v/>
      </c>
      <c r="I393">
        <f>ABS(H393)</f>
        <v/>
      </c>
    </row>
    <row r="394">
      <c r="A394">
        <f>'03_DADOS_LIMPOS'!A365</f>
        <v/>
      </c>
      <c r="B394">
        <f>'03_DADOS_LIMPOS'!C365</f>
        <v/>
      </c>
      <c r="C394">
        <f>'03_DADOS_LIMPOS'!D365</f>
        <v/>
      </c>
      <c r="D394">
        <f>'03_DADOS_LIMPOS'!J365</f>
        <v/>
      </c>
      <c r="E394">
        <f>'03_DADOS_LIMPOS'!K365</f>
        <v/>
      </c>
      <c r="F394">
        <f>$B$9+$B$10*D394+$B$11*E394</f>
        <v/>
      </c>
      <c r="G394">
        <f>C394-F394</f>
        <v/>
      </c>
      <c r="H394">
        <f>G394/$B$14</f>
        <v/>
      </c>
      <c r="I394">
        <f>ABS(H394)</f>
        <v/>
      </c>
    </row>
    <row r="395">
      <c r="A395">
        <f>'03_DADOS_LIMPOS'!A366</f>
        <v/>
      </c>
      <c r="B395">
        <f>'03_DADOS_LIMPOS'!C366</f>
        <v/>
      </c>
      <c r="C395">
        <f>'03_DADOS_LIMPOS'!D366</f>
        <v/>
      </c>
      <c r="D395">
        <f>'03_DADOS_LIMPOS'!J366</f>
        <v/>
      </c>
      <c r="E395">
        <f>'03_DADOS_LIMPOS'!K366</f>
        <v/>
      </c>
      <c r="F395">
        <f>$B$9+$B$10*D395+$B$11*E395</f>
        <v/>
      </c>
      <c r="G395">
        <f>C395-F395</f>
        <v/>
      </c>
      <c r="H395">
        <f>G395/$B$14</f>
        <v/>
      </c>
      <c r="I395">
        <f>ABS(H395)</f>
        <v/>
      </c>
    </row>
    <row r="396">
      <c r="A396">
        <f>'03_DADOS_LIMPOS'!A367</f>
        <v/>
      </c>
      <c r="B396">
        <f>'03_DADOS_LIMPOS'!C367</f>
        <v/>
      </c>
      <c r="C396">
        <f>'03_DADOS_LIMPOS'!D367</f>
        <v/>
      </c>
      <c r="D396">
        <f>'03_DADOS_LIMPOS'!J367</f>
        <v/>
      </c>
      <c r="E396">
        <f>'03_DADOS_LIMPOS'!K367</f>
        <v/>
      </c>
      <c r="F396">
        <f>$B$9+$B$10*D396+$B$11*E396</f>
        <v/>
      </c>
      <c r="G396">
        <f>C396-F396</f>
        <v/>
      </c>
      <c r="H396">
        <f>G396/$B$14</f>
        <v/>
      </c>
      <c r="I396">
        <f>ABS(H396)</f>
        <v/>
      </c>
    </row>
    <row r="397">
      <c r="A397">
        <f>'03_DADOS_LIMPOS'!A368</f>
        <v/>
      </c>
      <c r="B397">
        <f>'03_DADOS_LIMPOS'!C368</f>
        <v/>
      </c>
      <c r="C397">
        <f>'03_DADOS_LIMPOS'!D368</f>
        <v/>
      </c>
      <c r="D397">
        <f>'03_DADOS_LIMPOS'!J368</f>
        <v/>
      </c>
      <c r="E397">
        <f>'03_DADOS_LIMPOS'!K368</f>
        <v/>
      </c>
      <c r="F397">
        <f>$B$9+$B$10*D397+$B$11*E397</f>
        <v/>
      </c>
      <c r="G397">
        <f>C397-F397</f>
        <v/>
      </c>
      <c r="H397">
        <f>G397/$B$14</f>
        <v/>
      </c>
      <c r="I397">
        <f>ABS(H397)</f>
        <v/>
      </c>
    </row>
    <row r="398">
      <c r="A398">
        <f>'03_DADOS_LIMPOS'!A369</f>
        <v/>
      </c>
      <c r="B398">
        <f>'03_DADOS_LIMPOS'!C369</f>
        <v/>
      </c>
      <c r="C398">
        <f>'03_DADOS_LIMPOS'!D369</f>
        <v/>
      </c>
      <c r="D398">
        <f>'03_DADOS_LIMPOS'!J369</f>
        <v/>
      </c>
      <c r="E398">
        <f>'03_DADOS_LIMPOS'!K369</f>
        <v/>
      </c>
      <c r="F398">
        <f>$B$9+$B$10*D398+$B$11*E398</f>
        <v/>
      </c>
      <c r="G398">
        <f>C398-F398</f>
        <v/>
      </c>
      <c r="H398">
        <f>G398/$B$14</f>
        <v/>
      </c>
      <c r="I398">
        <f>ABS(H398)</f>
        <v/>
      </c>
    </row>
    <row r="399">
      <c r="A399">
        <f>'03_DADOS_LIMPOS'!A370</f>
        <v/>
      </c>
      <c r="B399">
        <f>'03_DADOS_LIMPOS'!C370</f>
        <v/>
      </c>
      <c r="C399">
        <f>'03_DADOS_LIMPOS'!D370</f>
        <v/>
      </c>
      <c r="D399">
        <f>'03_DADOS_LIMPOS'!J370</f>
        <v/>
      </c>
      <c r="E399">
        <f>'03_DADOS_LIMPOS'!K370</f>
        <v/>
      </c>
      <c r="F399">
        <f>$B$9+$B$10*D399+$B$11*E399</f>
        <v/>
      </c>
      <c r="G399">
        <f>C399-F399</f>
        <v/>
      </c>
      <c r="H399">
        <f>G399/$B$14</f>
        <v/>
      </c>
      <c r="I399">
        <f>ABS(H399)</f>
        <v/>
      </c>
    </row>
    <row r="400">
      <c r="A400">
        <f>'03_DADOS_LIMPOS'!A371</f>
        <v/>
      </c>
      <c r="B400">
        <f>'03_DADOS_LIMPOS'!C371</f>
        <v/>
      </c>
      <c r="C400">
        <f>'03_DADOS_LIMPOS'!D371</f>
        <v/>
      </c>
      <c r="D400">
        <f>'03_DADOS_LIMPOS'!J371</f>
        <v/>
      </c>
      <c r="E400">
        <f>'03_DADOS_LIMPOS'!K371</f>
        <v/>
      </c>
      <c r="F400">
        <f>$B$9+$B$10*D400+$B$11*E400</f>
        <v/>
      </c>
      <c r="G400">
        <f>C400-F400</f>
        <v/>
      </c>
      <c r="H400">
        <f>G400/$B$14</f>
        <v/>
      </c>
      <c r="I400">
        <f>ABS(H400)</f>
        <v/>
      </c>
    </row>
    <row r="401">
      <c r="A401">
        <f>'03_DADOS_LIMPOS'!A372</f>
        <v/>
      </c>
      <c r="B401">
        <f>'03_DADOS_LIMPOS'!C372</f>
        <v/>
      </c>
      <c r="C401">
        <f>'03_DADOS_LIMPOS'!D372</f>
        <v/>
      </c>
      <c r="D401">
        <f>'03_DADOS_LIMPOS'!J372</f>
        <v/>
      </c>
      <c r="E401">
        <f>'03_DADOS_LIMPOS'!K372</f>
        <v/>
      </c>
      <c r="F401">
        <f>$B$9+$B$10*D401+$B$11*E401</f>
        <v/>
      </c>
      <c r="G401">
        <f>C401-F401</f>
        <v/>
      </c>
      <c r="H401">
        <f>G401/$B$14</f>
        <v/>
      </c>
      <c r="I401">
        <f>ABS(H401)</f>
        <v/>
      </c>
    </row>
    <row r="402">
      <c r="A402">
        <f>'03_DADOS_LIMPOS'!A373</f>
        <v/>
      </c>
      <c r="B402">
        <f>'03_DADOS_LIMPOS'!C373</f>
        <v/>
      </c>
      <c r="C402">
        <f>'03_DADOS_LIMPOS'!D373</f>
        <v/>
      </c>
      <c r="D402">
        <f>'03_DADOS_LIMPOS'!J373</f>
        <v/>
      </c>
      <c r="E402">
        <f>'03_DADOS_LIMPOS'!K373</f>
        <v/>
      </c>
      <c r="F402">
        <f>$B$9+$B$10*D402+$B$11*E402</f>
        <v/>
      </c>
      <c r="G402">
        <f>C402-F402</f>
        <v/>
      </c>
      <c r="H402">
        <f>G402/$B$14</f>
        <v/>
      </c>
      <c r="I402">
        <f>ABS(H402)</f>
        <v/>
      </c>
    </row>
    <row r="403">
      <c r="A403">
        <f>'03_DADOS_LIMPOS'!A374</f>
        <v/>
      </c>
      <c r="B403">
        <f>'03_DADOS_LIMPOS'!C374</f>
        <v/>
      </c>
      <c r="C403">
        <f>'03_DADOS_LIMPOS'!D374</f>
        <v/>
      </c>
      <c r="D403">
        <f>'03_DADOS_LIMPOS'!J374</f>
        <v/>
      </c>
      <c r="E403">
        <f>'03_DADOS_LIMPOS'!K374</f>
        <v/>
      </c>
      <c r="F403">
        <f>$B$9+$B$10*D403+$B$11*E403</f>
        <v/>
      </c>
      <c r="G403">
        <f>C403-F403</f>
        <v/>
      </c>
      <c r="H403">
        <f>G403/$B$14</f>
        <v/>
      </c>
      <c r="I403">
        <f>ABS(H403)</f>
        <v/>
      </c>
    </row>
    <row r="404">
      <c r="A404">
        <f>'03_DADOS_LIMPOS'!A375</f>
        <v/>
      </c>
      <c r="B404">
        <f>'03_DADOS_LIMPOS'!C375</f>
        <v/>
      </c>
      <c r="C404">
        <f>'03_DADOS_LIMPOS'!D375</f>
        <v/>
      </c>
      <c r="D404">
        <f>'03_DADOS_LIMPOS'!J375</f>
        <v/>
      </c>
      <c r="E404">
        <f>'03_DADOS_LIMPOS'!K375</f>
        <v/>
      </c>
      <c r="F404">
        <f>$B$9+$B$10*D404+$B$11*E404</f>
        <v/>
      </c>
      <c r="G404">
        <f>C404-F404</f>
        <v/>
      </c>
      <c r="H404">
        <f>G404/$B$14</f>
        <v/>
      </c>
      <c r="I404">
        <f>ABS(H404)</f>
        <v/>
      </c>
    </row>
    <row r="405">
      <c r="A405">
        <f>'03_DADOS_LIMPOS'!A376</f>
        <v/>
      </c>
      <c r="B405">
        <f>'03_DADOS_LIMPOS'!C376</f>
        <v/>
      </c>
      <c r="C405">
        <f>'03_DADOS_LIMPOS'!D376</f>
        <v/>
      </c>
      <c r="D405">
        <f>'03_DADOS_LIMPOS'!J376</f>
        <v/>
      </c>
      <c r="E405">
        <f>'03_DADOS_LIMPOS'!K376</f>
        <v/>
      </c>
      <c r="F405">
        <f>$B$9+$B$10*D405+$B$11*E405</f>
        <v/>
      </c>
      <c r="G405">
        <f>C405-F405</f>
        <v/>
      </c>
      <c r="H405">
        <f>G405/$B$14</f>
        <v/>
      </c>
      <c r="I405">
        <f>ABS(H405)</f>
        <v/>
      </c>
    </row>
    <row r="406">
      <c r="A406">
        <f>'03_DADOS_LIMPOS'!A377</f>
        <v/>
      </c>
      <c r="B406">
        <f>'03_DADOS_LIMPOS'!C377</f>
        <v/>
      </c>
      <c r="C406">
        <f>'03_DADOS_LIMPOS'!D377</f>
        <v/>
      </c>
      <c r="D406">
        <f>'03_DADOS_LIMPOS'!J377</f>
        <v/>
      </c>
      <c r="E406">
        <f>'03_DADOS_LIMPOS'!K377</f>
        <v/>
      </c>
      <c r="F406">
        <f>$B$9+$B$10*D406+$B$11*E406</f>
        <v/>
      </c>
      <c r="G406">
        <f>C406-F406</f>
        <v/>
      </c>
      <c r="H406">
        <f>G406/$B$14</f>
        <v/>
      </c>
      <c r="I406">
        <f>ABS(H406)</f>
        <v/>
      </c>
    </row>
    <row r="407">
      <c r="A407">
        <f>'03_DADOS_LIMPOS'!A378</f>
        <v/>
      </c>
      <c r="B407">
        <f>'03_DADOS_LIMPOS'!C378</f>
        <v/>
      </c>
      <c r="C407">
        <f>'03_DADOS_LIMPOS'!D378</f>
        <v/>
      </c>
      <c r="D407">
        <f>'03_DADOS_LIMPOS'!J378</f>
        <v/>
      </c>
      <c r="E407">
        <f>'03_DADOS_LIMPOS'!K378</f>
        <v/>
      </c>
      <c r="F407">
        <f>$B$9+$B$10*D407+$B$11*E407</f>
        <v/>
      </c>
      <c r="G407">
        <f>C407-F407</f>
        <v/>
      </c>
      <c r="H407">
        <f>G407/$B$14</f>
        <v/>
      </c>
      <c r="I407">
        <f>ABS(H407)</f>
        <v/>
      </c>
    </row>
    <row r="408">
      <c r="A408">
        <f>'03_DADOS_LIMPOS'!A379</f>
        <v/>
      </c>
      <c r="B408">
        <f>'03_DADOS_LIMPOS'!C379</f>
        <v/>
      </c>
      <c r="C408">
        <f>'03_DADOS_LIMPOS'!D379</f>
        <v/>
      </c>
      <c r="D408">
        <f>'03_DADOS_LIMPOS'!J379</f>
        <v/>
      </c>
      <c r="E408">
        <f>'03_DADOS_LIMPOS'!K379</f>
        <v/>
      </c>
      <c r="F408">
        <f>$B$9+$B$10*D408+$B$11*E408</f>
        <v/>
      </c>
      <c r="G408">
        <f>C408-F408</f>
        <v/>
      </c>
      <c r="H408">
        <f>G408/$B$14</f>
        <v/>
      </c>
      <c r="I408">
        <f>ABS(H408)</f>
        <v/>
      </c>
    </row>
    <row r="409">
      <c r="A409">
        <f>'03_DADOS_LIMPOS'!A380</f>
        <v/>
      </c>
      <c r="B409">
        <f>'03_DADOS_LIMPOS'!C380</f>
        <v/>
      </c>
      <c r="C409">
        <f>'03_DADOS_LIMPOS'!D380</f>
        <v/>
      </c>
      <c r="D409">
        <f>'03_DADOS_LIMPOS'!J380</f>
        <v/>
      </c>
      <c r="E409">
        <f>'03_DADOS_LIMPOS'!K380</f>
        <v/>
      </c>
      <c r="F409">
        <f>$B$9+$B$10*D409+$B$11*E409</f>
        <v/>
      </c>
      <c r="G409">
        <f>C409-F409</f>
        <v/>
      </c>
      <c r="H409">
        <f>G409/$B$14</f>
        <v/>
      </c>
      <c r="I409">
        <f>ABS(H409)</f>
        <v/>
      </c>
    </row>
    <row r="410">
      <c r="A410">
        <f>'03_DADOS_LIMPOS'!A381</f>
        <v/>
      </c>
      <c r="B410">
        <f>'03_DADOS_LIMPOS'!C381</f>
        <v/>
      </c>
      <c r="C410">
        <f>'03_DADOS_LIMPOS'!D381</f>
        <v/>
      </c>
      <c r="D410">
        <f>'03_DADOS_LIMPOS'!J381</f>
        <v/>
      </c>
      <c r="E410">
        <f>'03_DADOS_LIMPOS'!K381</f>
        <v/>
      </c>
      <c r="F410">
        <f>$B$9+$B$10*D410+$B$11*E410</f>
        <v/>
      </c>
      <c r="G410">
        <f>C410-F410</f>
        <v/>
      </c>
      <c r="H410">
        <f>G410/$B$14</f>
        <v/>
      </c>
      <c r="I410">
        <f>ABS(H410)</f>
        <v/>
      </c>
    </row>
    <row r="411">
      <c r="A411">
        <f>'03_DADOS_LIMPOS'!A382</f>
        <v/>
      </c>
      <c r="B411">
        <f>'03_DADOS_LIMPOS'!C382</f>
        <v/>
      </c>
      <c r="C411">
        <f>'03_DADOS_LIMPOS'!D382</f>
        <v/>
      </c>
      <c r="D411">
        <f>'03_DADOS_LIMPOS'!J382</f>
        <v/>
      </c>
      <c r="E411">
        <f>'03_DADOS_LIMPOS'!K382</f>
        <v/>
      </c>
      <c r="F411">
        <f>$B$9+$B$10*D411+$B$11*E411</f>
        <v/>
      </c>
      <c r="G411">
        <f>C411-F411</f>
        <v/>
      </c>
      <c r="H411">
        <f>G411/$B$14</f>
        <v/>
      </c>
      <c r="I411">
        <f>ABS(H411)</f>
        <v/>
      </c>
    </row>
    <row r="412">
      <c r="A412">
        <f>'03_DADOS_LIMPOS'!A383</f>
        <v/>
      </c>
      <c r="B412">
        <f>'03_DADOS_LIMPOS'!C383</f>
        <v/>
      </c>
      <c r="C412">
        <f>'03_DADOS_LIMPOS'!D383</f>
        <v/>
      </c>
      <c r="D412">
        <f>'03_DADOS_LIMPOS'!J383</f>
        <v/>
      </c>
      <c r="E412">
        <f>'03_DADOS_LIMPOS'!K383</f>
        <v/>
      </c>
      <c r="F412">
        <f>$B$9+$B$10*D412+$B$11*E412</f>
        <v/>
      </c>
      <c r="G412">
        <f>C412-F412</f>
        <v/>
      </c>
      <c r="H412">
        <f>G412/$B$14</f>
        <v/>
      </c>
      <c r="I412">
        <f>ABS(H412)</f>
        <v/>
      </c>
    </row>
    <row r="413">
      <c r="A413">
        <f>'03_DADOS_LIMPOS'!A384</f>
        <v/>
      </c>
      <c r="B413">
        <f>'03_DADOS_LIMPOS'!C384</f>
        <v/>
      </c>
      <c r="C413">
        <f>'03_DADOS_LIMPOS'!D384</f>
        <v/>
      </c>
      <c r="D413">
        <f>'03_DADOS_LIMPOS'!J384</f>
        <v/>
      </c>
      <c r="E413">
        <f>'03_DADOS_LIMPOS'!K384</f>
        <v/>
      </c>
      <c r="F413">
        <f>$B$9+$B$10*D413+$B$11*E413</f>
        <v/>
      </c>
      <c r="G413">
        <f>C413-F413</f>
        <v/>
      </c>
      <c r="H413">
        <f>G413/$B$14</f>
        <v/>
      </c>
      <c r="I413">
        <f>ABS(H413)</f>
        <v/>
      </c>
    </row>
    <row r="414">
      <c r="A414">
        <f>'03_DADOS_LIMPOS'!A385</f>
        <v/>
      </c>
      <c r="B414">
        <f>'03_DADOS_LIMPOS'!C385</f>
        <v/>
      </c>
      <c r="C414">
        <f>'03_DADOS_LIMPOS'!D385</f>
        <v/>
      </c>
      <c r="D414">
        <f>'03_DADOS_LIMPOS'!J385</f>
        <v/>
      </c>
      <c r="E414">
        <f>'03_DADOS_LIMPOS'!K385</f>
        <v/>
      </c>
      <c r="F414">
        <f>$B$9+$B$10*D414+$B$11*E414</f>
        <v/>
      </c>
      <c r="G414">
        <f>C414-F414</f>
        <v/>
      </c>
      <c r="H414">
        <f>G414/$B$14</f>
        <v/>
      </c>
      <c r="I414">
        <f>ABS(H414)</f>
        <v/>
      </c>
    </row>
    <row r="415">
      <c r="A415">
        <f>'03_DADOS_LIMPOS'!A386</f>
        <v/>
      </c>
      <c r="B415">
        <f>'03_DADOS_LIMPOS'!C386</f>
        <v/>
      </c>
      <c r="C415">
        <f>'03_DADOS_LIMPOS'!D386</f>
        <v/>
      </c>
      <c r="D415">
        <f>'03_DADOS_LIMPOS'!J386</f>
        <v/>
      </c>
      <c r="E415">
        <f>'03_DADOS_LIMPOS'!K386</f>
        <v/>
      </c>
      <c r="F415">
        <f>$B$9+$B$10*D415+$B$11*E415</f>
        <v/>
      </c>
      <c r="G415">
        <f>C415-F415</f>
        <v/>
      </c>
      <c r="H415">
        <f>G415/$B$14</f>
        <v/>
      </c>
      <c r="I415">
        <f>ABS(H415)</f>
        <v/>
      </c>
    </row>
    <row r="416">
      <c r="A416">
        <f>'03_DADOS_LIMPOS'!A387</f>
        <v/>
      </c>
      <c r="B416">
        <f>'03_DADOS_LIMPOS'!C387</f>
        <v/>
      </c>
      <c r="C416">
        <f>'03_DADOS_LIMPOS'!D387</f>
        <v/>
      </c>
      <c r="D416">
        <f>'03_DADOS_LIMPOS'!J387</f>
        <v/>
      </c>
      <c r="E416">
        <f>'03_DADOS_LIMPOS'!K387</f>
        <v/>
      </c>
      <c r="F416">
        <f>$B$9+$B$10*D416+$B$11*E416</f>
        <v/>
      </c>
      <c r="G416">
        <f>C416-F416</f>
        <v/>
      </c>
      <c r="H416">
        <f>G416/$B$14</f>
        <v/>
      </c>
      <c r="I416">
        <f>ABS(H416)</f>
        <v/>
      </c>
    </row>
    <row r="417">
      <c r="A417">
        <f>'03_DADOS_LIMPOS'!A388</f>
        <v/>
      </c>
      <c r="B417">
        <f>'03_DADOS_LIMPOS'!C388</f>
        <v/>
      </c>
      <c r="C417">
        <f>'03_DADOS_LIMPOS'!D388</f>
        <v/>
      </c>
      <c r="D417">
        <f>'03_DADOS_LIMPOS'!J388</f>
        <v/>
      </c>
      <c r="E417">
        <f>'03_DADOS_LIMPOS'!K388</f>
        <v/>
      </c>
      <c r="F417">
        <f>$B$9+$B$10*D417+$B$11*E417</f>
        <v/>
      </c>
      <c r="G417">
        <f>C417-F417</f>
        <v/>
      </c>
      <c r="H417">
        <f>G417/$B$14</f>
        <v/>
      </c>
      <c r="I417">
        <f>ABS(H417)</f>
        <v/>
      </c>
    </row>
    <row r="418">
      <c r="A418">
        <f>'03_DADOS_LIMPOS'!A389</f>
        <v/>
      </c>
      <c r="B418">
        <f>'03_DADOS_LIMPOS'!C389</f>
        <v/>
      </c>
      <c r="C418">
        <f>'03_DADOS_LIMPOS'!D389</f>
        <v/>
      </c>
      <c r="D418">
        <f>'03_DADOS_LIMPOS'!J389</f>
        <v/>
      </c>
      <c r="E418">
        <f>'03_DADOS_LIMPOS'!K389</f>
        <v/>
      </c>
      <c r="F418">
        <f>$B$9+$B$10*D418+$B$11*E418</f>
        <v/>
      </c>
      <c r="G418">
        <f>C418-F418</f>
        <v/>
      </c>
      <c r="H418">
        <f>G418/$B$14</f>
        <v/>
      </c>
      <c r="I418">
        <f>ABS(H418)</f>
        <v/>
      </c>
    </row>
    <row r="419">
      <c r="A419">
        <f>'03_DADOS_LIMPOS'!A390</f>
        <v/>
      </c>
      <c r="B419">
        <f>'03_DADOS_LIMPOS'!C390</f>
        <v/>
      </c>
      <c r="C419">
        <f>'03_DADOS_LIMPOS'!D390</f>
        <v/>
      </c>
      <c r="D419">
        <f>'03_DADOS_LIMPOS'!J390</f>
        <v/>
      </c>
      <c r="E419">
        <f>'03_DADOS_LIMPOS'!K390</f>
        <v/>
      </c>
      <c r="F419">
        <f>$B$9+$B$10*D419+$B$11*E419</f>
        <v/>
      </c>
      <c r="G419">
        <f>C419-F419</f>
        <v/>
      </c>
      <c r="H419">
        <f>G419/$B$14</f>
        <v/>
      </c>
      <c r="I419">
        <f>ABS(H419)</f>
        <v/>
      </c>
    </row>
    <row r="420">
      <c r="A420">
        <f>'03_DADOS_LIMPOS'!A391</f>
        <v/>
      </c>
      <c r="B420">
        <f>'03_DADOS_LIMPOS'!C391</f>
        <v/>
      </c>
      <c r="C420">
        <f>'03_DADOS_LIMPOS'!D391</f>
        <v/>
      </c>
      <c r="D420">
        <f>'03_DADOS_LIMPOS'!J391</f>
        <v/>
      </c>
      <c r="E420">
        <f>'03_DADOS_LIMPOS'!K391</f>
        <v/>
      </c>
      <c r="F420">
        <f>$B$9+$B$10*D420+$B$11*E420</f>
        <v/>
      </c>
      <c r="G420">
        <f>C420-F420</f>
        <v/>
      </c>
      <c r="H420">
        <f>G420/$B$14</f>
        <v/>
      </c>
      <c r="I420">
        <f>ABS(H420)</f>
        <v/>
      </c>
    </row>
    <row r="421">
      <c r="A421">
        <f>'03_DADOS_LIMPOS'!A392</f>
        <v/>
      </c>
      <c r="B421">
        <f>'03_DADOS_LIMPOS'!C392</f>
        <v/>
      </c>
      <c r="C421">
        <f>'03_DADOS_LIMPOS'!D392</f>
        <v/>
      </c>
      <c r="D421">
        <f>'03_DADOS_LIMPOS'!J392</f>
        <v/>
      </c>
      <c r="E421">
        <f>'03_DADOS_LIMPOS'!K392</f>
        <v/>
      </c>
      <c r="F421">
        <f>$B$9+$B$10*D421+$B$11*E421</f>
        <v/>
      </c>
      <c r="G421">
        <f>C421-F421</f>
        <v/>
      </c>
      <c r="H421">
        <f>G421/$B$14</f>
        <v/>
      </c>
      <c r="I421">
        <f>ABS(H421)</f>
        <v/>
      </c>
    </row>
    <row r="422">
      <c r="A422">
        <f>'03_DADOS_LIMPOS'!A393</f>
        <v/>
      </c>
      <c r="B422">
        <f>'03_DADOS_LIMPOS'!C393</f>
        <v/>
      </c>
      <c r="C422">
        <f>'03_DADOS_LIMPOS'!D393</f>
        <v/>
      </c>
      <c r="D422">
        <f>'03_DADOS_LIMPOS'!J393</f>
        <v/>
      </c>
      <c r="E422">
        <f>'03_DADOS_LIMPOS'!K393</f>
        <v/>
      </c>
      <c r="F422">
        <f>$B$9+$B$10*D422+$B$11*E422</f>
        <v/>
      </c>
      <c r="G422">
        <f>C422-F422</f>
        <v/>
      </c>
      <c r="H422">
        <f>G422/$B$14</f>
        <v/>
      </c>
      <c r="I422">
        <f>ABS(H422)</f>
        <v/>
      </c>
    </row>
    <row r="423">
      <c r="A423">
        <f>'03_DADOS_LIMPOS'!A394</f>
        <v/>
      </c>
      <c r="B423">
        <f>'03_DADOS_LIMPOS'!C394</f>
        <v/>
      </c>
      <c r="C423">
        <f>'03_DADOS_LIMPOS'!D394</f>
        <v/>
      </c>
      <c r="D423">
        <f>'03_DADOS_LIMPOS'!J394</f>
        <v/>
      </c>
      <c r="E423">
        <f>'03_DADOS_LIMPOS'!K394</f>
        <v/>
      </c>
      <c r="F423">
        <f>$B$9+$B$10*D423+$B$11*E423</f>
        <v/>
      </c>
      <c r="G423">
        <f>C423-F423</f>
        <v/>
      </c>
      <c r="H423">
        <f>G423/$B$14</f>
        <v/>
      </c>
      <c r="I423">
        <f>ABS(H423)</f>
        <v/>
      </c>
    </row>
    <row r="424">
      <c r="A424">
        <f>'03_DADOS_LIMPOS'!A395</f>
        <v/>
      </c>
      <c r="B424">
        <f>'03_DADOS_LIMPOS'!C395</f>
        <v/>
      </c>
      <c r="C424">
        <f>'03_DADOS_LIMPOS'!D395</f>
        <v/>
      </c>
      <c r="D424">
        <f>'03_DADOS_LIMPOS'!J395</f>
        <v/>
      </c>
      <c r="E424">
        <f>'03_DADOS_LIMPOS'!K395</f>
        <v/>
      </c>
      <c r="F424">
        <f>$B$9+$B$10*D424+$B$11*E424</f>
        <v/>
      </c>
      <c r="G424">
        <f>C424-F424</f>
        <v/>
      </c>
      <c r="H424">
        <f>G424/$B$14</f>
        <v/>
      </c>
      <c r="I424">
        <f>ABS(H424)</f>
        <v/>
      </c>
    </row>
    <row r="425">
      <c r="A425">
        <f>'03_DADOS_LIMPOS'!A396</f>
        <v/>
      </c>
      <c r="B425">
        <f>'03_DADOS_LIMPOS'!C396</f>
        <v/>
      </c>
      <c r="C425">
        <f>'03_DADOS_LIMPOS'!D396</f>
        <v/>
      </c>
      <c r="D425">
        <f>'03_DADOS_LIMPOS'!J396</f>
        <v/>
      </c>
      <c r="E425">
        <f>'03_DADOS_LIMPOS'!K396</f>
        <v/>
      </c>
      <c r="F425">
        <f>$B$9+$B$10*D425+$B$11*E425</f>
        <v/>
      </c>
      <c r="G425">
        <f>C425-F425</f>
        <v/>
      </c>
      <c r="H425">
        <f>G425/$B$14</f>
        <v/>
      </c>
      <c r="I425">
        <f>ABS(H425)</f>
        <v/>
      </c>
    </row>
    <row r="426">
      <c r="A426">
        <f>'03_DADOS_LIMPOS'!A397</f>
        <v/>
      </c>
      <c r="B426">
        <f>'03_DADOS_LIMPOS'!C397</f>
        <v/>
      </c>
      <c r="C426">
        <f>'03_DADOS_LIMPOS'!D397</f>
        <v/>
      </c>
      <c r="D426">
        <f>'03_DADOS_LIMPOS'!J397</f>
        <v/>
      </c>
      <c r="E426">
        <f>'03_DADOS_LIMPOS'!K397</f>
        <v/>
      </c>
      <c r="F426">
        <f>$B$9+$B$10*D426+$B$11*E426</f>
        <v/>
      </c>
      <c r="G426">
        <f>C426-F426</f>
        <v/>
      </c>
      <c r="H426">
        <f>G426/$B$14</f>
        <v/>
      </c>
      <c r="I426">
        <f>ABS(H426)</f>
        <v/>
      </c>
    </row>
    <row r="427">
      <c r="A427">
        <f>'03_DADOS_LIMPOS'!A398</f>
        <v/>
      </c>
      <c r="B427">
        <f>'03_DADOS_LIMPOS'!C398</f>
        <v/>
      </c>
      <c r="C427">
        <f>'03_DADOS_LIMPOS'!D398</f>
        <v/>
      </c>
      <c r="D427">
        <f>'03_DADOS_LIMPOS'!J398</f>
        <v/>
      </c>
      <c r="E427">
        <f>'03_DADOS_LIMPOS'!K398</f>
        <v/>
      </c>
      <c r="F427">
        <f>$B$9+$B$10*D427+$B$11*E427</f>
        <v/>
      </c>
      <c r="G427">
        <f>C427-F427</f>
        <v/>
      </c>
      <c r="H427">
        <f>G427/$B$14</f>
        <v/>
      </c>
      <c r="I427">
        <f>ABS(H427)</f>
        <v/>
      </c>
    </row>
    <row r="428">
      <c r="A428">
        <f>'03_DADOS_LIMPOS'!A399</f>
        <v/>
      </c>
      <c r="B428">
        <f>'03_DADOS_LIMPOS'!C399</f>
        <v/>
      </c>
      <c r="C428">
        <f>'03_DADOS_LIMPOS'!D399</f>
        <v/>
      </c>
      <c r="D428">
        <f>'03_DADOS_LIMPOS'!J399</f>
        <v/>
      </c>
      <c r="E428">
        <f>'03_DADOS_LIMPOS'!K399</f>
        <v/>
      </c>
      <c r="F428">
        <f>$B$9+$B$10*D428+$B$11*E428</f>
        <v/>
      </c>
      <c r="G428">
        <f>C428-F428</f>
        <v/>
      </c>
      <c r="H428">
        <f>G428/$B$14</f>
        <v/>
      </c>
      <c r="I428">
        <f>ABS(H428)</f>
        <v/>
      </c>
    </row>
    <row r="429">
      <c r="A429">
        <f>'03_DADOS_LIMPOS'!A400</f>
        <v/>
      </c>
      <c r="B429">
        <f>'03_DADOS_LIMPOS'!C400</f>
        <v/>
      </c>
      <c r="C429">
        <f>'03_DADOS_LIMPOS'!D400</f>
        <v/>
      </c>
      <c r="D429">
        <f>'03_DADOS_LIMPOS'!J400</f>
        <v/>
      </c>
      <c r="E429">
        <f>'03_DADOS_LIMPOS'!K400</f>
        <v/>
      </c>
      <c r="F429">
        <f>$B$9+$B$10*D429+$B$11*E429</f>
        <v/>
      </c>
      <c r="G429">
        <f>C429-F429</f>
        <v/>
      </c>
      <c r="H429">
        <f>G429/$B$14</f>
        <v/>
      </c>
      <c r="I429">
        <f>ABS(H429)</f>
        <v/>
      </c>
    </row>
    <row r="430">
      <c r="A430">
        <f>'03_DADOS_LIMPOS'!A401</f>
        <v/>
      </c>
      <c r="B430">
        <f>'03_DADOS_LIMPOS'!C401</f>
        <v/>
      </c>
      <c r="C430">
        <f>'03_DADOS_LIMPOS'!D401</f>
        <v/>
      </c>
      <c r="D430">
        <f>'03_DADOS_LIMPOS'!J401</f>
        <v/>
      </c>
      <c r="E430">
        <f>'03_DADOS_LIMPOS'!K401</f>
        <v/>
      </c>
      <c r="F430">
        <f>$B$9+$B$10*D430+$B$11*E430</f>
        <v/>
      </c>
      <c r="G430">
        <f>C430-F430</f>
        <v/>
      </c>
      <c r="H430">
        <f>G430/$B$14</f>
        <v/>
      </c>
      <c r="I430">
        <f>ABS(H430)</f>
        <v/>
      </c>
    </row>
    <row r="431">
      <c r="A431">
        <f>'03_DADOS_LIMPOS'!A402</f>
        <v/>
      </c>
      <c r="B431">
        <f>'03_DADOS_LIMPOS'!C402</f>
        <v/>
      </c>
      <c r="C431">
        <f>'03_DADOS_LIMPOS'!D402</f>
        <v/>
      </c>
      <c r="D431">
        <f>'03_DADOS_LIMPOS'!J402</f>
        <v/>
      </c>
      <c r="E431">
        <f>'03_DADOS_LIMPOS'!K402</f>
        <v/>
      </c>
      <c r="F431">
        <f>$B$9+$B$10*D431+$B$11*E431</f>
        <v/>
      </c>
      <c r="G431">
        <f>C431-F431</f>
        <v/>
      </c>
      <c r="H431">
        <f>G431/$B$14</f>
        <v/>
      </c>
      <c r="I431">
        <f>ABS(H431)</f>
        <v/>
      </c>
    </row>
    <row r="432">
      <c r="A432">
        <f>'03_DADOS_LIMPOS'!A403</f>
        <v/>
      </c>
      <c r="B432">
        <f>'03_DADOS_LIMPOS'!C403</f>
        <v/>
      </c>
      <c r="C432">
        <f>'03_DADOS_LIMPOS'!D403</f>
        <v/>
      </c>
      <c r="D432">
        <f>'03_DADOS_LIMPOS'!J403</f>
        <v/>
      </c>
      <c r="E432">
        <f>'03_DADOS_LIMPOS'!K403</f>
        <v/>
      </c>
      <c r="F432">
        <f>$B$9+$B$10*D432+$B$11*E432</f>
        <v/>
      </c>
      <c r="G432">
        <f>C432-F432</f>
        <v/>
      </c>
      <c r="H432">
        <f>G432/$B$14</f>
        <v/>
      </c>
      <c r="I432">
        <f>ABS(H432)</f>
        <v/>
      </c>
    </row>
    <row r="433">
      <c r="A433">
        <f>'03_DADOS_LIMPOS'!A404</f>
        <v/>
      </c>
      <c r="B433">
        <f>'03_DADOS_LIMPOS'!C404</f>
        <v/>
      </c>
      <c r="C433">
        <f>'03_DADOS_LIMPOS'!D404</f>
        <v/>
      </c>
      <c r="D433">
        <f>'03_DADOS_LIMPOS'!J404</f>
        <v/>
      </c>
      <c r="E433">
        <f>'03_DADOS_LIMPOS'!K404</f>
        <v/>
      </c>
      <c r="F433">
        <f>$B$9+$B$10*D433+$B$11*E433</f>
        <v/>
      </c>
      <c r="G433">
        <f>C433-F433</f>
        <v/>
      </c>
      <c r="H433">
        <f>G433/$B$14</f>
        <v/>
      </c>
      <c r="I433">
        <f>ABS(H433)</f>
        <v/>
      </c>
    </row>
    <row r="434">
      <c r="A434">
        <f>'03_DADOS_LIMPOS'!A405</f>
        <v/>
      </c>
      <c r="B434">
        <f>'03_DADOS_LIMPOS'!C405</f>
        <v/>
      </c>
      <c r="C434">
        <f>'03_DADOS_LIMPOS'!D405</f>
        <v/>
      </c>
      <c r="D434">
        <f>'03_DADOS_LIMPOS'!J405</f>
        <v/>
      </c>
      <c r="E434">
        <f>'03_DADOS_LIMPOS'!K405</f>
        <v/>
      </c>
      <c r="F434">
        <f>$B$9+$B$10*D434+$B$11*E434</f>
        <v/>
      </c>
      <c r="G434">
        <f>C434-F434</f>
        <v/>
      </c>
      <c r="H434">
        <f>G434/$B$14</f>
        <v/>
      </c>
      <c r="I434">
        <f>ABS(H434)</f>
        <v/>
      </c>
    </row>
    <row r="435">
      <c r="A435">
        <f>'03_DADOS_LIMPOS'!A406</f>
        <v/>
      </c>
      <c r="B435">
        <f>'03_DADOS_LIMPOS'!C406</f>
        <v/>
      </c>
      <c r="C435">
        <f>'03_DADOS_LIMPOS'!D406</f>
        <v/>
      </c>
      <c r="D435">
        <f>'03_DADOS_LIMPOS'!J406</f>
        <v/>
      </c>
      <c r="E435">
        <f>'03_DADOS_LIMPOS'!K406</f>
        <v/>
      </c>
      <c r="F435">
        <f>$B$9+$B$10*D435+$B$11*E435</f>
        <v/>
      </c>
      <c r="G435">
        <f>C435-F435</f>
        <v/>
      </c>
      <c r="H435">
        <f>G435/$B$14</f>
        <v/>
      </c>
      <c r="I435">
        <f>ABS(H435)</f>
        <v/>
      </c>
    </row>
    <row r="436">
      <c r="A436">
        <f>'03_DADOS_LIMPOS'!A407</f>
        <v/>
      </c>
      <c r="B436">
        <f>'03_DADOS_LIMPOS'!C407</f>
        <v/>
      </c>
      <c r="C436">
        <f>'03_DADOS_LIMPOS'!D407</f>
        <v/>
      </c>
      <c r="D436">
        <f>'03_DADOS_LIMPOS'!J407</f>
        <v/>
      </c>
      <c r="E436">
        <f>'03_DADOS_LIMPOS'!K407</f>
        <v/>
      </c>
      <c r="F436">
        <f>$B$9+$B$10*D436+$B$11*E436</f>
        <v/>
      </c>
      <c r="G436">
        <f>C436-F436</f>
        <v/>
      </c>
      <c r="H436">
        <f>G436/$B$14</f>
        <v/>
      </c>
      <c r="I436">
        <f>ABS(H436)</f>
        <v/>
      </c>
    </row>
    <row r="437">
      <c r="A437">
        <f>'03_DADOS_LIMPOS'!A408</f>
        <v/>
      </c>
      <c r="B437">
        <f>'03_DADOS_LIMPOS'!C408</f>
        <v/>
      </c>
      <c r="C437">
        <f>'03_DADOS_LIMPOS'!D408</f>
        <v/>
      </c>
      <c r="D437">
        <f>'03_DADOS_LIMPOS'!J408</f>
        <v/>
      </c>
      <c r="E437">
        <f>'03_DADOS_LIMPOS'!K408</f>
        <v/>
      </c>
      <c r="F437">
        <f>$B$9+$B$10*D437+$B$11*E437</f>
        <v/>
      </c>
      <c r="G437">
        <f>C437-F437</f>
        <v/>
      </c>
      <c r="H437">
        <f>G437/$B$14</f>
        <v/>
      </c>
      <c r="I437">
        <f>ABS(H437)</f>
        <v/>
      </c>
    </row>
    <row r="438">
      <c r="A438">
        <f>'03_DADOS_LIMPOS'!A409</f>
        <v/>
      </c>
      <c r="B438">
        <f>'03_DADOS_LIMPOS'!C409</f>
        <v/>
      </c>
      <c r="C438">
        <f>'03_DADOS_LIMPOS'!D409</f>
        <v/>
      </c>
      <c r="D438">
        <f>'03_DADOS_LIMPOS'!J409</f>
        <v/>
      </c>
      <c r="E438">
        <f>'03_DADOS_LIMPOS'!K409</f>
        <v/>
      </c>
      <c r="F438">
        <f>$B$9+$B$10*D438+$B$11*E438</f>
        <v/>
      </c>
      <c r="G438">
        <f>C438-F438</f>
        <v/>
      </c>
      <c r="H438">
        <f>G438/$B$14</f>
        <v/>
      </c>
      <c r="I438">
        <f>ABS(H438)</f>
        <v/>
      </c>
    </row>
    <row r="439">
      <c r="A439">
        <f>'03_DADOS_LIMPOS'!A410</f>
        <v/>
      </c>
      <c r="B439">
        <f>'03_DADOS_LIMPOS'!C410</f>
        <v/>
      </c>
      <c r="C439">
        <f>'03_DADOS_LIMPOS'!D410</f>
        <v/>
      </c>
      <c r="D439">
        <f>'03_DADOS_LIMPOS'!J410</f>
        <v/>
      </c>
      <c r="E439">
        <f>'03_DADOS_LIMPOS'!K410</f>
        <v/>
      </c>
      <c r="F439">
        <f>$B$9+$B$10*D439+$B$11*E439</f>
        <v/>
      </c>
      <c r="G439">
        <f>C439-F439</f>
        <v/>
      </c>
      <c r="H439">
        <f>G439/$B$14</f>
        <v/>
      </c>
      <c r="I439">
        <f>ABS(H439)</f>
        <v/>
      </c>
    </row>
    <row r="440">
      <c r="A440">
        <f>'03_DADOS_LIMPOS'!A411</f>
        <v/>
      </c>
      <c r="B440">
        <f>'03_DADOS_LIMPOS'!C411</f>
        <v/>
      </c>
      <c r="C440">
        <f>'03_DADOS_LIMPOS'!D411</f>
        <v/>
      </c>
      <c r="D440">
        <f>'03_DADOS_LIMPOS'!J411</f>
        <v/>
      </c>
      <c r="E440">
        <f>'03_DADOS_LIMPOS'!K411</f>
        <v/>
      </c>
      <c r="F440">
        <f>$B$9+$B$10*D440+$B$11*E440</f>
        <v/>
      </c>
      <c r="G440">
        <f>C440-F440</f>
        <v/>
      </c>
      <c r="H440">
        <f>G440/$B$14</f>
        <v/>
      </c>
      <c r="I440">
        <f>ABS(H440)</f>
        <v/>
      </c>
    </row>
    <row r="441">
      <c r="A441">
        <f>'03_DADOS_LIMPOS'!A412</f>
        <v/>
      </c>
      <c r="B441">
        <f>'03_DADOS_LIMPOS'!C412</f>
        <v/>
      </c>
      <c r="C441">
        <f>'03_DADOS_LIMPOS'!D412</f>
        <v/>
      </c>
      <c r="D441">
        <f>'03_DADOS_LIMPOS'!J412</f>
        <v/>
      </c>
      <c r="E441">
        <f>'03_DADOS_LIMPOS'!K412</f>
        <v/>
      </c>
      <c r="F441">
        <f>$B$9+$B$10*D441+$B$11*E441</f>
        <v/>
      </c>
      <c r="G441">
        <f>C441-F441</f>
        <v/>
      </c>
      <c r="H441">
        <f>G441/$B$14</f>
        <v/>
      </c>
      <c r="I441">
        <f>ABS(H441)</f>
        <v/>
      </c>
    </row>
    <row r="442">
      <c r="A442">
        <f>'03_DADOS_LIMPOS'!A413</f>
        <v/>
      </c>
      <c r="B442">
        <f>'03_DADOS_LIMPOS'!C413</f>
        <v/>
      </c>
      <c r="C442">
        <f>'03_DADOS_LIMPOS'!D413</f>
        <v/>
      </c>
      <c r="D442">
        <f>'03_DADOS_LIMPOS'!J413</f>
        <v/>
      </c>
      <c r="E442">
        <f>'03_DADOS_LIMPOS'!K413</f>
        <v/>
      </c>
      <c r="F442">
        <f>$B$9+$B$10*D442+$B$11*E442</f>
        <v/>
      </c>
      <c r="G442">
        <f>C442-F442</f>
        <v/>
      </c>
      <c r="H442">
        <f>G442/$B$14</f>
        <v/>
      </c>
      <c r="I442">
        <f>ABS(H442)</f>
        <v/>
      </c>
    </row>
    <row r="443">
      <c r="A443">
        <f>'03_DADOS_LIMPOS'!A414</f>
        <v/>
      </c>
      <c r="B443">
        <f>'03_DADOS_LIMPOS'!C414</f>
        <v/>
      </c>
      <c r="C443">
        <f>'03_DADOS_LIMPOS'!D414</f>
        <v/>
      </c>
      <c r="D443">
        <f>'03_DADOS_LIMPOS'!J414</f>
        <v/>
      </c>
      <c r="E443">
        <f>'03_DADOS_LIMPOS'!K414</f>
        <v/>
      </c>
      <c r="F443">
        <f>$B$9+$B$10*D443+$B$11*E443</f>
        <v/>
      </c>
      <c r="G443">
        <f>C443-F443</f>
        <v/>
      </c>
      <c r="H443">
        <f>G443/$B$14</f>
        <v/>
      </c>
      <c r="I443">
        <f>ABS(H443)</f>
        <v/>
      </c>
    </row>
    <row r="444">
      <c r="A444">
        <f>'03_DADOS_LIMPOS'!A415</f>
        <v/>
      </c>
      <c r="B444">
        <f>'03_DADOS_LIMPOS'!C415</f>
        <v/>
      </c>
      <c r="C444">
        <f>'03_DADOS_LIMPOS'!D415</f>
        <v/>
      </c>
      <c r="D444">
        <f>'03_DADOS_LIMPOS'!J415</f>
        <v/>
      </c>
      <c r="E444">
        <f>'03_DADOS_LIMPOS'!K415</f>
        <v/>
      </c>
      <c r="F444">
        <f>$B$9+$B$10*D444+$B$11*E444</f>
        <v/>
      </c>
      <c r="G444">
        <f>C444-F444</f>
        <v/>
      </c>
      <c r="H444">
        <f>G444/$B$14</f>
        <v/>
      </c>
      <c r="I444">
        <f>ABS(H444)</f>
        <v/>
      </c>
    </row>
    <row r="445">
      <c r="A445">
        <f>'03_DADOS_LIMPOS'!A416</f>
        <v/>
      </c>
      <c r="B445">
        <f>'03_DADOS_LIMPOS'!C416</f>
        <v/>
      </c>
      <c r="C445">
        <f>'03_DADOS_LIMPOS'!D416</f>
        <v/>
      </c>
      <c r="D445">
        <f>'03_DADOS_LIMPOS'!J416</f>
        <v/>
      </c>
      <c r="E445">
        <f>'03_DADOS_LIMPOS'!K416</f>
        <v/>
      </c>
      <c r="F445">
        <f>$B$9+$B$10*D445+$B$11*E445</f>
        <v/>
      </c>
      <c r="G445">
        <f>C445-F445</f>
        <v/>
      </c>
      <c r="H445">
        <f>G445/$B$14</f>
        <v/>
      </c>
      <c r="I445">
        <f>ABS(H445)</f>
        <v/>
      </c>
    </row>
    <row r="446">
      <c r="A446">
        <f>'03_DADOS_LIMPOS'!A417</f>
        <v/>
      </c>
      <c r="B446">
        <f>'03_DADOS_LIMPOS'!C417</f>
        <v/>
      </c>
      <c r="C446">
        <f>'03_DADOS_LIMPOS'!D417</f>
        <v/>
      </c>
      <c r="D446">
        <f>'03_DADOS_LIMPOS'!J417</f>
        <v/>
      </c>
      <c r="E446">
        <f>'03_DADOS_LIMPOS'!K417</f>
        <v/>
      </c>
      <c r="F446">
        <f>$B$9+$B$10*D446+$B$11*E446</f>
        <v/>
      </c>
      <c r="G446">
        <f>C446-F446</f>
        <v/>
      </c>
      <c r="H446">
        <f>G446/$B$14</f>
        <v/>
      </c>
      <c r="I446">
        <f>ABS(H446)</f>
        <v/>
      </c>
    </row>
    <row r="447">
      <c r="A447">
        <f>'03_DADOS_LIMPOS'!A418</f>
        <v/>
      </c>
      <c r="B447">
        <f>'03_DADOS_LIMPOS'!C418</f>
        <v/>
      </c>
      <c r="C447">
        <f>'03_DADOS_LIMPOS'!D418</f>
        <v/>
      </c>
      <c r="D447">
        <f>'03_DADOS_LIMPOS'!J418</f>
        <v/>
      </c>
      <c r="E447">
        <f>'03_DADOS_LIMPOS'!K418</f>
        <v/>
      </c>
      <c r="F447">
        <f>$B$9+$B$10*D447+$B$11*E447</f>
        <v/>
      </c>
      <c r="G447">
        <f>C447-F447</f>
        <v/>
      </c>
      <c r="H447">
        <f>G447/$B$14</f>
        <v/>
      </c>
      <c r="I447">
        <f>ABS(H447)</f>
        <v/>
      </c>
    </row>
    <row r="448">
      <c r="A448">
        <f>'03_DADOS_LIMPOS'!A419</f>
        <v/>
      </c>
      <c r="B448">
        <f>'03_DADOS_LIMPOS'!C419</f>
        <v/>
      </c>
      <c r="C448">
        <f>'03_DADOS_LIMPOS'!D419</f>
        <v/>
      </c>
      <c r="D448">
        <f>'03_DADOS_LIMPOS'!J419</f>
        <v/>
      </c>
      <c r="E448">
        <f>'03_DADOS_LIMPOS'!K419</f>
        <v/>
      </c>
      <c r="F448">
        <f>$B$9+$B$10*D448+$B$11*E448</f>
        <v/>
      </c>
      <c r="G448">
        <f>C448-F448</f>
        <v/>
      </c>
      <c r="H448">
        <f>G448/$B$14</f>
        <v/>
      </c>
      <c r="I448">
        <f>ABS(H448)</f>
        <v/>
      </c>
    </row>
    <row r="449">
      <c r="A449">
        <f>'03_DADOS_LIMPOS'!A420</f>
        <v/>
      </c>
      <c r="B449">
        <f>'03_DADOS_LIMPOS'!C420</f>
        <v/>
      </c>
      <c r="C449">
        <f>'03_DADOS_LIMPOS'!D420</f>
        <v/>
      </c>
      <c r="D449">
        <f>'03_DADOS_LIMPOS'!J420</f>
        <v/>
      </c>
      <c r="E449">
        <f>'03_DADOS_LIMPOS'!K420</f>
        <v/>
      </c>
      <c r="F449">
        <f>$B$9+$B$10*D449+$B$11*E449</f>
        <v/>
      </c>
      <c r="G449">
        <f>C449-F449</f>
        <v/>
      </c>
      <c r="H449">
        <f>G449/$B$14</f>
        <v/>
      </c>
      <c r="I449">
        <f>ABS(H449)</f>
        <v/>
      </c>
    </row>
    <row r="450">
      <c r="A450">
        <f>'03_DADOS_LIMPOS'!A421</f>
        <v/>
      </c>
      <c r="B450">
        <f>'03_DADOS_LIMPOS'!C421</f>
        <v/>
      </c>
      <c r="C450">
        <f>'03_DADOS_LIMPOS'!D421</f>
        <v/>
      </c>
      <c r="D450">
        <f>'03_DADOS_LIMPOS'!J421</f>
        <v/>
      </c>
      <c r="E450">
        <f>'03_DADOS_LIMPOS'!K421</f>
        <v/>
      </c>
      <c r="F450">
        <f>$B$9+$B$10*D450+$B$11*E450</f>
        <v/>
      </c>
      <c r="G450">
        <f>C450-F450</f>
        <v/>
      </c>
      <c r="H450">
        <f>G450/$B$14</f>
        <v/>
      </c>
      <c r="I450">
        <f>ABS(H450)</f>
        <v/>
      </c>
    </row>
    <row r="451">
      <c r="A451">
        <f>'03_DADOS_LIMPOS'!A422</f>
        <v/>
      </c>
      <c r="B451">
        <f>'03_DADOS_LIMPOS'!C422</f>
        <v/>
      </c>
      <c r="C451">
        <f>'03_DADOS_LIMPOS'!D422</f>
        <v/>
      </c>
      <c r="D451">
        <f>'03_DADOS_LIMPOS'!J422</f>
        <v/>
      </c>
      <c r="E451">
        <f>'03_DADOS_LIMPOS'!K422</f>
        <v/>
      </c>
      <c r="F451">
        <f>$B$9+$B$10*D451+$B$11*E451</f>
        <v/>
      </c>
      <c r="G451">
        <f>C451-F451</f>
        <v/>
      </c>
      <c r="H451">
        <f>G451/$B$14</f>
        <v/>
      </c>
      <c r="I451">
        <f>ABS(H451)</f>
        <v/>
      </c>
    </row>
    <row r="452">
      <c r="A452">
        <f>'03_DADOS_LIMPOS'!A423</f>
        <v/>
      </c>
      <c r="B452">
        <f>'03_DADOS_LIMPOS'!C423</f>
        <v/>
      </c>
      <c r="C452">
        <f>'03_DADOS_LIMPOS'!D423</f>
        <v/>
      </c>
      <c r="D452">
        <f>'03_DADOS_LIMPOS'!J423</f>
        <v/>
      </c>
      <c r="E452">
        <f>'03_DADOS_LIMPOS'!K423</f>
        <v/>
      </c>
      <c r="F452">
        <f>$B$9+$B$10*D452+$B$11*E452</f>
        <v/>
      </c>
      <c r="G452">
        <f>C452-F452</f>
        <v/>
      </c>
      <c r="H452">
        <f>G452/$B$14</f>
        <v/>
      </c>
      <c r="I452">
        <f>ABS(H452)</f>
        <v/>
      </c>
    </row>
    <row r="453">
      <c r="A453">
        <f>'03_DADOS_LIMPOS'!A424</f>
        <v/>
      </c>
      <c r="B453">
        <f>'03_DADOS_LIMPOS'!C424</f>
        <v/>
      </c>
      <c r="C453">
        <f>'03_DADOS_LIMPOS'!D424</f>
        <v/>
      </c>
      <c r="D453">
        <f>'03_DADOS_LIMPOS'!J424</f>
        <v/>
      </c>
      <c r="E453">
        <f>'03_DADOS_LIMPOS'!K424</f>
        <v/>
      </c>
      <c r="F453">
        <f>$B$9+$B$10*D453+$B$11*E453</f>
        <v/>
      </c>
      <c r="G453">
        <f>C453-F453</f>
        <v/>
      </c>
      <c r="H453">
        <f>G453/$B$14</f>
        <v/>
      </c>
      <c r="I453">
        <f>ABS(H453)</f>
        <v/>
      </c>
    </row>
    <row r="454">
      <c r="A454">
        <f>'03_DADOS_LIMPOS'!A425</f>
        <v/>
      </c>
      <c r="B454">
        <f>'03_DADOS_LIMPOS'!C425</f>
        <v/>
      </c>
      <c r="C454">
        <f>'03_DADOS_LIMPOS'!D425</f>
        <v/>
      </c>
      <c r="D454">
        <f>'03_DADOS_LIMPOS'!J425</f>
        <v/>
      </c>
      <c r="E454">
        <f>'03_DADOS_LIMPOS'!K425</f>
        <v/>
      </c>
      <c r="F454">
        <f>$B$9+$B$10*D454+$B$11*E454</f>
        <v/>
      </c>
      <c r="G454">
        <f>C454-F454</f>
        <v/>
      </c>
      <c r="H454">
        <f>G454/$B$14</f>
        <v/>
      </c>
      <c r="I454">
        <f>ABS(H454)</f>
        <v/>
      </c>
    </row>
    <row r="455">
      <c r="A455">
        <f>'03_DADOS_LIMPOS'!A426</f>
        <v/>
      </c>
      <c r="B455">
        <f>'03_DADOS_LIMPOS'!C426</f>
        <v/>
      </c>
      <c r="C455">
        <f>'03_DADOS_LIMPOS'!D426</f>
        <v/>
      </c>
      <c r="D455">
        <f>'03_DADOS_LIMPOS'!J426</f>
        <v/>
      </c>
      <c r="E455">
        <f>'03_DADOS_LIMPOS'!K426</f>
        <v/>
      </c>
      <c r="F455">
        <f>$B$9+$B$10*D455+$B$11*E455</f>
        <v/>
      </c>
      <c r="G455">
        <f>C455-F455</f>
        <v/>
      </c>
      <c r="H455">
        <f>G455/$B$14</f>
        <v/>
      </c>
      <c r="I455">
        <f>ABS(H455)</f>
        <v/>
      </c>
    </row>
    <row r="456">
      <c r="A456">
        <f>'03_DADOS_LIMPOS'!A427</f>
        <v/>
      </c>
      <c r="B456">
        <f>'03_DADOS_LIMPOS'!C427</f>
        <v/>
      </c>
      <c r="C456">
        <f>'03_DADOS_LIMPOS'!D427</f>
        <v/>
      </c>
      <c r="D456">
        <f>'03_DADOS_LIMPOS'!J427</f>
        <v/>
      </c>
      <c r="E456">
        <f>'03_DADOS_LIMPOS'!K427</f>
        <v/>
      </c>
      <c r="F456">
        <f>$B$9+$B$10*D456+$B$11*E456</f>
        <v/>
      </c>
      <c r="G456">
        <f>C456-F456</f>
        <v/>
      </c>
      <c r="H456">
        <f>G456/$B$14</f>
        <v/>
      </c>
      <c r="I456">
        <f>ABS(H456)</f>
        <v/>
      </c>
    </row>
    <row r="457">
      <c r="A457">
        <f>'03_DADOS_LIMPOS'!A428</f>
        <v/>
      </c>
      <c r="B457">
        <f>'03_DADOS_LIMPOS'!C428</f>
        <v/>
      </c>
      <c r="C457">
        <f>'03_DADOS_LIMPOS'!D428</f>
        <v/>
      </c>
      <c r="D457">
        <f>'03_DADOS_LIMPOS'!J428</f>
        <v/>
      </c>
      <c r="E457">
        <f>'03_DADOS_LIMPOS'!K428</f>
        <v/>
      </c>
      <c r="F457">
        <f>$B$9+$B$10*D457+$B$11*E457</f>
        <v/>
      </c>
      <c r="G457">
        <f>C457-F457</f>
        <v/>
      </c>
      <c r="H457">
        <f>G457/$B$14</f>
        <v/>
      </c>
      <c r="I457">
        <f>ABS(H457)</f>
        <v/>
      </c>
    </row>
    <row r="458">
      <c r="A458">
        <f>'03_DADOS_LIMPOS'!A429</f>
        <v/>
      </c>
      <c r="B458">
        <f>'03_DADOS_LIMPOS'!C429</f>
        <v/>
      </c>
      <c r="C458">
        <f>'03_DADOS_LIMPOS'!D429</f>
        <v/>
      </c>
      <c r="D458">
        <f>'03_DADOS_LIMPOS'!J429</f>
        <v/>
      </c>
      <c r="E458">
        <f>'03_DADOS_LIMPOS'!K429</f>
        <v/>
      </c>
      <c r="F458">
        <f>$B$9+$B$10*D458+$B$11*E458</f>
        <v/>
      </c>
      <c r="G458">
        <f>C458-F458</f>
        <v/>
      </c>
      <c r="H458">
        <f>G458/$B$14</f>
        <v/>
      </c>
      <c r="I458">
        <f>ABS(H458)</f>
        <v/>
      </c>
    </row>
    <row r="459">
      <c r="A459">
        <f>'03_DADOS_LIMPOS'!A430</f>
        <v/>
      </c>
      <c r="B459">
        <f>'03_DADOS_LIMPOS'!C430</f>
        <v/>
      </c>
      <c r="C459">
        <f>'03_DADOS_LIMPOS'!D430</f>
        <v/>
      </c>
      <c r="D459">
        <f>'03_DADOS_LIMPOS'!J430</f>
        <v/>
      </c>
      <c r="E459">
        <f>'03_DADOS_LIMPOS'!K430</f>
        <v/>
      </c>
      <c r="F459">
        <f>$B$9+$B$10*D459+$B$11*E459</f>
        <v/>
      </c>
      <c r="G459">
        <f>C459-F459</f>
        <v/>
      </c>
      <c r="H459">
        <f>G459/$B$14</f>
        <v/>
      </c>
      <c r="I459">
        <f>ABS(H459)</f>
        <v/>
      </c>
    </row>
    <row r="460">
      <c r="A460">
        <f>'03_DADOS_LIMPOS'!A431</f>
        <v/>
      </c>
      <c r="B460">
        <f>'03_DADOS_LIMPOS'!C431</f>
        <v/>
      </c>
      <c r="C460">
        <f>'03_DADOS_LIMPOS'!D431</f>
        <v/>
      </c>
      <c r="D460">
        <f>'03_DADOS_LIMPOS'!J431</f>
        <v/>
      </c>
      <c r="E460">
        <f>'03_DADOS_LIMPOS'!K431</f>
        <v/>
      </c>
      <c r="F460">
        <f>$B$9+$B$10*D460+$B$11*E460</f>
        <v/>
      </c>
      <c r="G460">
        <f>C460-F460</f>
        <v/>
      </c>
      <c r="H460">
        <f>G460/$B$14</f>
        <v/>
      </c>
      <c r="I460">
        <f>ABS(H460)</f>
        <v/>
      </c>
    </row>
    <row r="461">
      <c r="A461">
        <f>'03_DADOS_LIMPOS'!A432</f>
        <v/>
      </c>
      <c r="B461">
        <f>'03_DADOS_LIMPOS'!C432</f>
        <v/>
      </c>
      <c r="C461">
        <f>'03_DADOS_LIMPOS'!D432</f>
        <v/>
      </c>
      <c r="D461">
        <f>'03_DADOS_LIMPOS'!J432</f>
        <v/>
      </c>
      <c r="E461">
        <f>'03_DADOS_LIMPOS'!K432</f>
        <v/>
      </c>
      <c r="F461">
        <f>$B$9+$B$10*D461+$B$11*E461</f>
        <v/>
      </c>
      <c r="G461">
        <f>C461-F461</f>
        <v/>
      </c>
      <c r="H461">
        <f>G461/$B$14</f>
        <v/>
      </c>
      <c r="I461">
        <f>ABS(H461)</f>
        <v/>
      </c>
    </row>
    <row r="462">
      <c r="A462">
        <f>'03_DADOS_LIMPOS'!A433</f>
        <v/>
      </c>
      <c r="B462">
        <f>'03_DADOS_LIMPOS'!C433</f>
        <v/>
      </c>
      <c r="C462">
        <f>'03_DADOS_LIMPOS'!D433</f>
        <v/>
      </c>
      <c r="D462">
        <f>'03_DADOS_LIMPOS'!J433</f>
        <v/>
      </c>
      <c r="E462">
        <f>'03_DADOS_LIMPOS'!K433</f>
        <v/>
      </c>
      <c r="F462">
        <f>$B$9+$B$10*D462+$B$11*E462</f>
        <v/>
      </c>
      <c r="G462">
        <f>C462-F462</f>
        <v/>
      </c>
      <c r="H462">
        <f>G462/$B$14</f>
        <v/>
      </c>
      <c r="I462">
        <f>ABS(H462)</f>
        <v/>
      </c>
    </row>
    <row r="463">
      <c r="A463">
        <f>'03_DADOS_LIMPOS'!A434</f>
        <v/>
      </c>
      <c r="B463">
        <f>'03_DADOS_LIMPOS'!C434</f>
        <v/>
      </c>
      <c r="C463">
        <f>'03_DADOS_LIMPOS'!D434</f>
        <v/>
      </c>
      <c r="D463">
        <f>'03_DADOS_LIMPOS'!J434</f>
        <v/>
      </c>
      <c r="E463">
        <f>'03_DADOS_LIMPOS'!K434</f>
        <v/>
      </c>
      <c r="F463">
        <f>$B$9+$B$10*D463+$B$11*E463</f>
        <v/>
      </c>
      <c r="G463">
        <f>C463-F463</f>
        <v/>
      </c>
      <c r="H463">
        <f>G463/$B$14</f>
        <v/>
      </c>
      <c r="I463">
        <f>ABS(H463)</f>
        <v/>
      </c>
    </row>
    <row r="464">
      <c r="A464">
        <f>'03_DADOS_LIMPOS'!A435</f>
        <v/>
      </c>
      <c r="B464">
        <f>'03_DADOS_LIMPOS'!C435</f>
        <v/>
      </c>
      <c r="C464">
        <f>'03_DADOS_LIMPOS'!D435</f>
        <v/>
      </c>
      <c r="D464">
        <f>'03_DADOS_LIMPOS'!J435</f>
        <v/>
      </c>
      <c r="E464">
        <f>'03_DADOS_LIMPOS'!K435</f>
        <v/>
      </c>
      <c r="F464">
        <f>$B$9+$B$10*D464+$B$11*E464</f>
        <v/>
      </c>
      <c r="G464">
        <f>C464-F464</f>
        <v/>
      </c>
      <c r="H464">
        <f>G464/$B$14</f>
        <v/>
      </c>
      <c r="I464">
        <f>ABS(H464)</f>
        <v/>
      </c>
    </row>
    <row r="465">
      <c r="A465">
        <f>'03_DADOS_LIMPOS'!A436</f>
        <v/>
      </c>
      <c r="B465">
        <f>'03_DADOS_LIMPOS'!C436</f>
        <v/>
      </c>
      <c r="C465">
        <f>'03_DADOS_LIMPOS'!D436</f>
        <v/>
      </c>
      <c r="D465">
        <f>'03_DADOS_LIMPOS'!J436</f>
        <v/>
      </c>
      <c r="E465">
        <f>'03_DADOS_LIMPOS'!K436</f>
        <v/>
      </c>
      <c r="F465">
        <f>$B$9+$B$10*D465+$B$11*E465</f>
        <v/>
      </c>
      <c r="G465">
        <f>C465-F465</f>
        <v/>
      </c>
      <c r="H465">
        <f>G465/$B$14</f>
        <v/>
      </c>
      <c r="I465">
        <f>ABS(H465)</f>
        <v/>
      </c>
    </row>
    <row r="466">
      <c r="A466">
        <f>'03_DADOS_LIMPOS'!A437</f>
        <v/>
      </c>
      <c r="B466">
        <f>'03_DADOS_LIMPOS'!C437</f>
        <v/>
      </c>
      <c r="C466">
        <f>'03_DADOS_LIMPOS'!D437</f>
        <v/>
      </c>
      <c r="D466">
        <f>'03_DADOS_LIMPOS'!J437</f>
        <v/>
      </c>
      <c r="E466">
        <f>'03_DADOS_LIMPOS'!K437</f>
        <v/>
      </c>
      <c r="F466">
        <f>$B$9+$B$10*D466+$B$11*E466</f>
        <v/>
      </c>
      <c r="G466">
        <f>C466-F466</f>
        <v/>
      </c>
      <c r="H466">
        <f>G466/$B$14</f>
        <v/>
      </c>
      <c r="I466">
        <f>ABS(H466)</f>
        <v/>
      </c>
    </row>
    <row r="467">
      <c r="A467">
        <f>'03_DADOS_LIMPOS'!A438</f>
        <v/>
      </c>
      <c r="B467">
        <f>'03_DADOS_LIMPOS'!C438</f>
        <v/>
      </c>
      <c r="C467">
        <f>'03_DADOS_LIMPOS'!D438</f>
        <v/>
      </c>
      <c r="D467">
        <f>'03_DADOS_LIMPOS'!J438</f>
        <v/>
      </c>
      <c r="E467">
        <f>'03_DADOS_LIMPOS'!K438</f>
        <v/>
      </c>
      <c r="F467">
        <f>$B$9+$B$10*D467+$B$11*E467</f>
        <v/>
      </c>
      <c r="G467">
        <f>C467-F467</f>
        <v/>
      </c>
      <c r="H467">
        <f>G467/$B$14</f>
        <v/>
      </c>
      <c r="I467">
        <f>ABS(H467)</f>
        <v/>
      </c>
    </row>
    <row r="468">
      <c r="A468">
        <f>'03_DADOS_LIMPOS'!A439</f>
        <v/>
      </c>
      <c r="B468">
        <f>'03_DADOS_LIMPOS'!C439</f>
        <v/>
      </c>
      <c r="C468">
        <f>'03_DADOS_LIMPOS'!D439</f>
        <v/>
      </c>
      <c r="D468">
        <f>'03_DADOS_LIMPOS'!J439</f>
        <v/>
      </c>
      <c r="E468">
        <f>'03_DADOS_LIMPOS'!K439</f>
        <v/>
      </c>
      <c r="F468">
        <f>$B$9+$B$10*D468+$B$11*E468</f>
        <v/>
      </c>
      <c r="G468">
        <f>C468-F468</f>
        <v/>
      </c>
      <c r="H468">
        <f>G468/$B$14</f>
        <v/>
      </c>
      <c r="I468">
        <f>ABS(H468)</f>
        <v/>
      </c>
    </row>
    <row r="469">
      <c r="A469">
        <f>'03_DADOS_LIMPOS'!A440</f>
        <v/>
      </c>
      <c r="B469">
        <f>'03_DADOS_LIMPOS'!C440</f>
        <v/>
      </c>
      <c r="C469">
        <f>'03_DADOS_LIMPOS'!D440</f>
        <v/>
      </c>
      <c r="D469">
        <f>'03_DADOS_LIMPOS'!J440</f>
        <v/>
      </c>
      <c r="E469">
        <f>'03_DADOS_LIMPOS'!K440</f>
        <v/>
      </c>
      <c r="F469">
        <f>$B$9+$B$10*D469+$B$11*E469</f>
        <v/>
      </c>
      <c r="G469">
        <f>C469-F469</f>
        <v/>
      </c>
      <c r="H469">
        <f>G469/$B$14</f>
        <v/>
      </c>
      <c r="I469">
        <f>ABS(H469)</f>
        <v/>
      </c>
    </row>
    <row r="470">
      <c r="A470">
        <f>'03_DADOS_LIMPOS'!A441</f>
        <v/>
      </c>
      <c r="B470">
        <f>'03_DADOS_LIMPOS'!C441</f>
        <v/>
      </c>
      <c r="C470">
        <f>'03_DADOS_LIMPOS'!D441</f>
        <v/>
      </c>
      <c r="D470">
        <f>'03_DADOS_LIMPOS'!J441</f>
        <v/>
      </c>
      <c r="E470">
        <f>'03_DADOS_LIMPOS'!K441</f>
        <v/>
      </c>
      <c r="F470">
        <f>$B$9+$B$10*D470+$B$11*E470</f>
        <v/>
      </c>
      <c r="G470">
        <f>C470-F470</f>
        <v/>
      </c>
      <c r="H470">
        <f>G470/$B$14</f>
        <v/>
      </c>
      <c r="I470">
        <f>ABS(H470)</f>
        <v/>
      </c>
    </row>
    <row r="471">
      <c r="A471">
        <f>'03_DADOS_LIMPOS'!A442</f>
        <v/>
      </c>
      <c r="B471">
        <f>'03_DADOS_LIMPOS'!C442</f>
        <v/>
      </c>
      <c r="C471">
        <f>'03_DADOS_LIMPOS'!D442</f>
        <v/>
      </c>
      <c r="D471">
        <f>'03_DADOS_LIMPOS'!J442</f>
        <v/>
      </c>
      <c r="E471">
        <f>'03_DADOS_LIMPOS'!K442</f>
        <v/>
      </c>
      <c r="F471">
        <f>$B$9+$B$10*D471+$B$11*E471</f>
        <v/>
      </c>
      <c r="G471">
        <f>C471-F471</f>
        <v/>
      </c>
      <c r="H471">
        <f>G471/$B$14</f>
        <v/>
      </c>
      <c r="I471">
        <f>ABS(H471)</f>
        <v/>
      </c>
    </row>
    <row r="472">
      <c r="A472">
        <f>'03_DADOS_LIMPOS'!A443</f>
        <v/>
      </c>
      <c r="B472">
        <f>'03_DADOS_LIMPOS'!C443</f>
        <v/>
      </c>
      <c r="C472">
        <f>'03_DADOS_LIMPOS'!D443</f>
        <v/>
      </c>
      <c r="D472">
        <f>'03_DADOS_LIMPOS'!J443</f>
        <v/>
      </c>
      <c r="E472">
        <f>'03_DADOS_LIMPOS'!K443</f>
        <v/>
      </c>
      <c r="F472">
        <f>$B$9+$B$10*D472+$B$11*E472</f>
        <v/>
      </c>
      <c r="G472">
        <f>C472-F472</f>
        <v/>
      </c>
      <c r="H472">
        <f>G472/$B$14</f>
        <v/>
      </c>
      <c r="I472">
        <f>ABS(H472)</f>
        <v/>
      </c>
    </row>
    <row r="473">
      <c r="A473">
        <f>'03_DADOS_LIMPOS'!A444</f>
        <v/>
      </c>
      <c r="B473">
        <f>'03_DADOS_LIMPOS'!C444</f>
        <v/>
      </c>
      <c r="C473">
        <f>'03_DADOS_LIMPOS'!D444</f>
        <v/>
      </c>
      <c r="D473">
        <f>'03_DADOS_LIMPOS'!J444</f>
        <v/>
      </c>
      <c r="E473">
        <f>'03_DADOS_LIMPOS'!K444</f>
        <v/>
      </c>
      <c r="F473">
        <f>$B$9+$B$10*D473+$B$11*E473</f>
        <v/>
      </c>
      <c r="G473">
        <f>C473-F473</f>
        <v/>
      </c>
      <c r="H473">
        <f>G473/$B$14</f>
        <v/>
      </c>
      <c r="I473">
        <f>ABS(H473)</f>
        <v/>
      </c>
    </row>
    <row r="474">
      <c r="A474">
        <f>'03_DADOS_LIMPOS'!A445</f>
        <v/>
      </c>
      <c r="B474">
        <f>'03_DADOS_LIMPOS'!C445</f>
        <v/>
      </c>
      <c r="C474">
        <f>'03_DADOS_LIMPOS'!D445</f>
        <v/>
      </c>
      <c r="D474">
        <f>'03_DADOS_LIMPOS'!J445</f>
        <v/>
      </c>
      <c r="E474">
        <f>'03_DADOS_LIMPOS'!K445</f>
        <v/>
      </c>
      <c r="F474">
        <f>$B$9+$B$10*D474+$B$11*E474</f>
        <v/>
      </c>
      <c r="G474">
        <f>C474-F474</f>
        <v/>
      </c>
      <c r="H474">
        <f>G474/$B$14</f>
        <v/>
      </c>
      <c r="I474">
        <f>ABS(H474)</f>
        <v/>
      </c>
    </row>
    <row r="475">
      <c r="A475">
        <f>'03_DADOS_LIMPOS'!A446</f>
        <v/>
      </c>
      <c r="B475">
        <f>'03_DADOS_LIMPOS'!C446</f>
        <v/>
      </c>
      <c r="C475">
        <f>'03_DADOS_LIMPOS'!D446</f>
        <v/>
      </c>
      <c r="D475">
        <f>'03_DADOS_LIMPOS'!J446</f>
        <v/>
      </c>
      <c r="E475">
        <f>'03_DADOS_LIMPOS'!K446</f>
        <v/>
      </c>
      <c r="F475">
        <f>$B$9+$B$10*D475+$B$11*E475</f>
        <v/>
      </c>
      <c r="G475">
        <f>C475-F475</f>
        <v/>
      </c>
      <c r="H475">
        <f>G475/$B$14</f>
        <v/>
      </c>
      <c r="I475">
        <f>ABS(H475)</f>
        <v/>
      </c>
    </row>
    <row r="476">
      <c r="A476">
        <f>'03_DADOS_LIMPOS'!A447</f>
        <v/>
      </c>
      <c r="B476">
        <f>'03_DADOS_LIMPOS'!C447</f>
        <v/>
      </c>
      <c r="C476">
        <f>'03_DADOS_LIMPOS'!D447</f>
        <v/>
      </c>
      <c r="D476">
        <f>'03_DADOS_LIMPOS'!J447</f>
        <v/>
      </c>
      <c r="E476">
        <f>'03_DADOS_LIMPOS'!K447</f>
        <v/>
      </c>
      <c r="F476">
        <f>$B$9+$B$10*D476+$B$11*E476</f>
        <v/>
      </c>
      <c r="G476">
        <f>C476-F476</f>
        <v/>
      </c>
      <c r="H476">
        <f>G476/$B$14</f>
        <v/>
      </c>
      <c r="I476">
        <f>ABS(H476)</f>
        <v/>
      </c>
    </row>
    <row r="477">
      <c r="A477">
        <f>'03_DADOS_LIMPOS'!A448</f>
        <v/>
      </c>
      <c r="B477">
        <f>'03_DADOS_LIMPOS'!C448</f>
        <v/>
      </c>
      <c r="C477">
        <f>'03_DADOS_LIMPOS'!D448</f>
        <v/>
      </c>
      <c r="D477">
        <f>'03_DADOS_LIMPOS'!J448</f>
        <v/>
      </c>
      <c r="E477">
        <f>'03_DADOS_LIMPOS'!K448</f>
        <v/>
      </c>
      <c r="F477">
        <f>$B$9+$B$10*D477+$B$11*E477</f>
        <v/>
      </c>
      <c r="G477">
        <f>C477-F477</f>
        <v/>
      </c>
      <c r="H477">
        <f>G477/$B$14</f>
        <v/>
      </c>
      <c r="I477">
        <f>ABS(H477)</f>
        <v/>
      </c>
    </row>
    <row r="478">
      <c r="A478">
        <f>'03_DADOS_LIMPOS'!A449</f>
        <v/>
      </c>
      <c r="B478">
        <f>'03_DADOS_LIMPOS'!C449</f>
        <v/>
      </c>
      <c r="C478">
        <f>'03_DADOS_LIMPOS'!D449</f>
        <v/>
      </c>
      <c r="D478">
        <f>'03_DADOS_LIMPOS'!J449</f>
        <v/>
      </c>
      <c r="E478">
        <f>'03_DADOS_LIMPOS'!K449</f>
        <v/>
      </c>
      <c r="F478">
        <f>$B$9+$B$10*D478+$B$11*E478</f>
        <v/>
      </c>
      <c r="G478">
        <f>C478-F478</f>
        <v/>
      </c>
      <c r="H478">
        <f>G478/$B$14</f>
        <v/>
      </c>
      <c r="I478">
        <f>ABS(H478)</f>
        <v/>
      </c>
    </row>
    <row r="479">
      <c r="A479">
        <f>'03_DADOS_LIMPOS'!A450</f>
        <v/>
      </c>
      <c r="B479">
        <f>'03_DADOS_LIMPOS'!C450</f>
        <v/>
      </c>
      <c r="C479">
        <f>'03_DADOS_LIMPOS'!D450</f>
        <v/>
      </c>
      <c r="D479">
        <f>'03_DADOS_LIMPOS'!J450</f>
        <v/>
      </c>
      <c r="E479">
        <f>'03_DADOS_LIMPOS'!K450</f>
        <v/>
      </c>
      <c r="F479">
        <f>$B$9+$B$10*D479+$B$11*E479</f>
        <v/>
      </c>
      <c r="G479">
        <f>C479-F479</f>
        <v/>
      </c>
      <c r="H479">
        <f>G479/$B$14</f>
        <v/>
      </c>
      <c r="I479">
        <f>ABS(H479)</f>
        <v/>
      </c>
    </row>
    <row r="480">
      <c r="A480">
        <f>'03_DADOS_LIMPOS'!A451</f>
        <v/>
      </c>
      <c r="B480">
        <f>'03_DADOS_LIMPOS'!C451</f>
        <v/>
      </c>
      <c r="C480">
        <f>'03_DADOS_LIMPOS'!D451</f>
        <v/>
      </c>
      <c r="D480">
        <f>'03_DADOS_LIMPOS'!J451</f>
        <v/>
      </c>
      <c r="E480">
        <f>'03_DADOS_LIMPOS'!K451</f>
        <v/>
      </c>
      <c r="F480">
        <f>$B$9+$B$10*D480+$B$11*E480</f>
        <v/>
      </c>
      <c r="G480">
        <f>C480-F480</f>
        <v/>
      </c>
      <c r="H480">
        <f>G480/$B$14</f>
        <v/>
      </c>
      <c r="I480">
        <f>ABS(H480)</f>
        <v/>
      </c>
    </row>
    <row r="481">
      <c r="A481">
        <f>'03_DADOS_LIMPOS'!A452</f>
        <v/>
      </c>
      <c r="B481">
        <f>'03_DADOS_LIMPOS'!C452</f>
        <v/>
      </c>
      <c r="C481">
        <f>'03_DADOS_LIMPOS'!D452</f>
        <v/>
      </c>
      <c r="D481">
        <f>'03_DADOS_LIMPOS'!J452</f>
        <v/>
      </c>
      <c r="E481">
        <f>'03_DADOS_LIMPOS'!K452</f>
        <v/>
      </c>
      <c r="F481">
        <f>$B$9+$B$10*D481+$B$11*E481</f>
        <v/>
      </c>
      <c r="G481">
        <f>C481-F481</f>
        <v/>
      </c>
      <c r="H481">
        <f>G481/$B$14</f>
        <v/>
      </c>
      <c r="I481">
        <f>ABS(H481)</f>
        <v/>
      </c>
    </row>
    <row r="482">
      <c r="A482">
        <f>'03_DADOS_LIMPOS'!A453</f>
        <v/>
      </c>
      <c r="B482">
        <f>'03_DADOS_LIMPOS'!C453</f>
        <v/>
      </c>
      <c r="C482">
        <f>'03_DADOS_LIMPOS'!D453</f>
        <v/>
      </c>
      <c r="D482">
        <f>'03_DADOS_LIMPOS'!J453</f>
        <v/>
      </c>
      <c r="E482">
        <f>'03_DADOS_LIMPOS'!K453</f>
        <v/>
      </c>
      <c r="F482">
        <f>$B$9+$B$10*D482+$B$11*E482</f>
        <v/>
      </c>
      <c r="G482">
        <f>C482-F482</f>
        <v/>
      </c>
      <c r="H482">
        <f>G482/$B$14</f>
        <v/>
      </c>
      <c r="I482">
        <f>ABS(H482)</f>
        <v/>
      </c>
    </row>
    <row r="483">
      <c r="A483">
        <f>'03_DADOS_LIMPOS'!A454</f>
        <v/>
      </c>
      <c r="B483">
        <f>'03_DADOS_LIMPOS'!C454</f>
        <v/>
      </c>
      <c r="C483">
        <f>'03_DADOS_LIMPOS'!D454</f>
        <v/>
      </c>
      <c r="D483">
        <f>'03_DADOS_LIMPOS'!J454</f>
        <v/>
      </c>
      <c r="E483">
        <f>'03_DADOS_LIMPOS'!K454</f>
        <v/>
      </c>
      <c r="F483">
        <f>$B$9+$B$10*D483+$B$11*E483</f>
        <v/>
      </c>
      <c r="G483">
        <f>C483-F483</f>
        <v/>
      </c>
      <c r="H483">
        <f>G483/$B$14</f>
        <v/>
      </c>
      <c r="I483">
        <f>ABS(H483)</f>
        <v/>
      </c>
    </row>
    <row r="484">
      <c r="A484">
        <f>'03_DADOS_LIMPOS'!A455</f>
        <v/>
      </c>
      <c r="B484">
        <f>'03_DADOS_LIMPOS'!C455</f>
        <v/>
      </c>
      <c r="C484">
        <f>'03_DADOS_LIMPOS'!D455</f>
        <v/>
      </c>
      <c r="D484">
        <f>'03_DADOS_LIMPOS'!J455</f>
        <v/>
      </c>
      <c r="E484">
        <f>'03_DADOS_LIMPOS'!K455</f>
        <v/>
      </c>
      <c r="F484">
        <f>$B$9+$B$10*D484+$B$11*E484</f>
        <v/>
      </c>
      <c r="G484">
        <f>C484-F484</f>
        <v/>
      </c>
      <c r="H484">
        <f>G484/$B$14</f>
        <v/>
      </c>
      <c r="I484">
        <f>ABS(H484)</f>
        <v/>
      </c>
    </row>
    <row r="485">
      <c r="A485">
        <f>'03_DADOS_LIMPOS'!A456</f>
        <v/>
      </c>
      <c r="B485">
        <f>'03_DADOS_LIMPOS'!C456</f>
        <v/>
      </c>
      <c r="C485">
        <f>'03_DADOS_LIMPOS'!D456</f>
        <v/>
      </c>
      <c r="D485">
        <f>'03_DADOS_LIMPOS'!J456</f>
        <v/>
      </c>
      <c r="E485">
        <f>'03_DADOS_LIMPOS'!K456</f>
        <v/>
      </c>
      <c r="F485">
        <f>$B$9+$B$10*D485+$B$11*E485</f>
        <v/>
      </c>
      <c r="G485">
        <f>C485-F485</f>
        <v/>
      </c>
      <c r="H485">
        <f>G485/$B$14</f>
        <v/>
      </c>
      <c r="I485">
        <f>ABS(H485)</f>
        <v/>
      </c>
    </row>
    <row r="486">
      <c r="A486">
        <f>'03_DADOS_LIMPOS'!A457</f>
        <v/>
      </c>
      <c r="B486">
        <f>'03_DADOS_LIMPOS'!C457</f>
        <v/>
      </c>
      <c r="C486">
        <f>'03_DADOS_LIMPOS'!D457</f>
        <v/>
      </c>
      <c r="D486">
        <f>'03_DADOS_LIMPOS'!J457</f>
        <v/>
      </c>
      <c r="E486">
        <f>'03_DADOS_LIMPOS'!K457</f>
        <v/>
      </c>
      <c r="F486">
        <f>$B$9+$B$10*D486+$B$11*E486</f>
        <v/>
      </c>
      <c r="G486">
        <f>C486-F486</f>
        <v/>
      </c>
      <c r="H486">
        <f>G486/$B$14</f>
        <v/>
      </c>
      <c r="I486">
        <f>ABS(H486)</f>
        <v/>
      </c>
    </row>
    <row r="487">
      <c r="A487">
        <f>'03_DADOS_LIMPOS'!A458</f>
        <v/>
      </c>
      <c r="B487">
        <f>'03_DADOS_LIMPOS'!C458</f>
        <v/>
      </c>
      <c r="C487">
        <f>'03_DADOS_LIMPOS'!D458</f>
        <v/>
      </c>
      <c r="D487">
        <f>'03_DADOS_LIMPOS'!J458</f>
        <v/>
      </c>
      <c r="E487">
        <f>'03_DADOS_LIMPOS'!K458</f>
        <v/>
      </c>
      <c r="F487">
        <f>$B$9+$B$10*D487+$B$11*E487</f>
        <v/>
      </c>
      <c r="G487">
        <f>C487-F487</f>
        <v/>
      </c>
      <c r="H487">
        <f>G487/$B$14</f>
        <v/>
      </c>
      <c r="I487">
        <f>ABS(H487)</f>
        <v/>
      </c>
    </row>
    <row r="488">
      <c r="A488">
        <f>'03_DADOS_LIMPOS'!A459</f>
        <v/>
      </c>
      <c r="B488">
        <f>'03_DADOS_LIMPOS'!C459</f>
        <v/>
      </c>
      <c r="C488">
        <f>'03_DADOS_LIMPOS'!D459</f>
        <v/>
      </c>
      <c r="D488">
        <f>'03_DADOS_LIMPOS'!J459</f>
        <v/>
      </c>
      <c r="E488">
        <f>'03_DADOS_LIMPOS'!K459</f>
        <v/>
      </c>
      <c r="F488">
        <f>$B$9+$B$10*D488+$B$11*E488</f>
        <v/>
      </c>
      <c r="G488">
        <f>C488-F488</f>
        <v/>
      </c>
      <c r="H488">
        <f>G488/$B$14</f>
        <v/>
      </c>
      <c r="I488">
        <f>ABS(H488)</f>
        <v/>
      </c>
    </row>
    <row r="489">
      <c r="A489">
        <f>'03_DADOS_LIMPOS'!A460</f>
        <v/>
      </c>
      <c r="B489">
        <f>'03_DADOS_LIMPOS'!C460</f>
        <v/>
      </c>
      <c r="C489">
        <f>'03_DADOS_LIMPOS'!D460</f>
        <v/>
      </c>
      <c r="D489">
        <f>'03_DADOS_LIMPOS'!J460</f>
        <v/>
      </c>
      <c r="E489">
        <f>'03_DADOS_LIMPOS'!K460</f>
        <v/>
      </c>
      <c r="F489">
        <f>$B$9+$B$10*D489+$B$11*E489</f>
        <v/>
      </c>
      <c r="G489">
        <f>C489-F489</f>
        <v/>
      </c>
      <c r="H489">
        <f>G489/$B$14</f>
        <v/>
      </c>
      <c r="I489">
        <f>ABS(H489)</f>
        <v/>
      </c>
    </row>
    <row r="490">
      <c r="A490">
        <f>'03_DADOS_LIMPOS'!A461</f>
        <v/>
      </c>
      <c r="B490">
        <f>'03_DADOS_LIMPOS'!C461</f>
        <v/>
      </c>
      <c r="C490">
        <f>'03_DADOS_LIMPOS'!D461</f>
        <v/>
      </c>
      <c r="D490">
        <f>'03_DADOS_LIMPOS'!J461</f>
        <v/>
      </c>
      <c r="E490">
        <f>'03_DADOS_LIMPOS'!K461</f>
        <v/>
      </c>
      <c r="F490">
        <f>$B$9+$B$10*D490+$B$11*E490</f>
        <v/>
      </c>
      <c r="G490">
        <f>C490-F490</f>
        <v/>
      </c>
      <c r="H490">
        <f>G490/$B$14</f>
        <v/>
      </c>
      <c r="I490">
        <f>ABS(H490)</f>
        <v/>
      </c>
    </row>
    <row r="491">
      <c r="A491">
        <f>'03_DADOS_LIMPOS'!A462</f>
        <v/>
      </c>
      <c r="B491">
        <f>'03_DADOS_LIMPOS'!C462</f>
        <v/>
      </c>
      <c r="C491">
        <f>'03_DADOS_LIMPOS'!D462</f>
        <v/>
      </c>
      <c r="D491">
        <f>'03_DADOS_LIMPOS'!J462</f>
        <v/>
      </c>
      <c r="E491">
        <f>'03_DADOS_LIMPOS'!K462</f>
        <v/>
      </c>
      <c r="F491">
        <f>$B$9+$B$10*D491+$B$11*E491</f>
        <v/>
      </c>
      <c r="G491">
        <f>C491-F491</f>
        <v/>
      </c>
      <c r="H491">
        <f>G491/$B$14</f>
        <v/>
      </c>
      <c r="I491">
        <f>ABS(H491)</f>
        <v/>
      </c>
    </row>
    <row r="492">
      <c r="A492">
        <f>'03_DADOS_LIMPOS'!A463</f>
        <v/>
      </c>
      <c r="B492">
        <f>'03_DADOS_LIMPOS'!C463</f>
        <v/>
      </c>
      <c r="C492">
        <f>'03_DADOS_LIMPOS'!D463</f>
        <v/>
      </c>
      <c r="D492">
        <f>'03_DADOS_LIMPOS'!J463</f>
        <v/>
      </c>
      <c r="E492">
        <f>'03_DADOS_LIMPOS'!K463</f>
        <v/>
      </c>
      <c r="F492">
        <f>$B$9+$B$10*D492+$B$11*E492</f>
        <v/>
      </c>
      <c r="G492">
        <f>C492-F492</f>
        <v/>
      </c>
      <c r="H492">
        <f>G492/$B$14</f>
        <v/>
      </c>
      <c r="I492">
        <f>ABS(H492)</f>
        <v/>
      </c>
    </row>
    <row r="493">
      <c r="A493">
        <f>'03_DADOS_LIMPOS'!A464</f>
        <v/>
      </c>
      <c r="B493">
        <f>'03_DADOS_LIMPOS'!C464</f>
        <v/>
      </c>
      <c r="C493">
        <f>'03_DADOS_LIMPOS'!D464</f>
        <v/>
      </c>
      <c r="D493">
        <f>'03_DADOS_LIMPOS'!J464</f>
        <v/>
      </c>
      <c r="E493">
        <f>'03_DADOS_LIMPOS'!K464</f>
        <v/>
      </c>
      <c r="F493">
        <f>$B$9+$B$10*D493+$B$11*E493</f>
        <v/>
      </c>
      <c r="G493">
        <f>C493-F493</f>
        <v/>
      </c>
      <c r="H493">
        <f>G493/$B$14</f>
        <v/>
      </c>
      <c r="I493">
        <f>ABS(H493)</f>
        <v/>
      </c>
    </row>
    <row r="494">
      <c r="A494">
        <f>'03_DADOS_LIMPOS'!A465</f>
        <v/>
      </c>
      <c r="B494">
        <f>'03_DADOS_LIMPOS'!C465</f>
        <v/>
      </c>
      <c r="C494">
        <f>'03_DADOS_LIMPOS'!D465</f>
        <v/>
      </c>
      <c r="D494">
        <f>'03_DADOS_LIMPOS'!J465</f>
        <v/>
      </c>
      <c r="E494">
        <f>'03_DADOS_LIMPOS'!K465</f>
        <v/>
      </c>
      <c r="F494">
        <f>$B$9+$B$10*D494+$B$11*E494</f>
        <v/>
      </c>
      <c r="G494">
        <f>C494-F494</f>
        <v/>
      </c>
      <c r="H494">
        <f>G494/$B$14</f>
        <v/>
      </c>
      <c r="I494">
        <f>ABS(H494)</f>
        <v/>
      </c>
    </row>
    <row r="495">
      <c r="A495">
        <f>'03_DADOS_LIMPOS'!A466</f>
        <v/>
      </c>
      <c r="B495">
        <f>'03_DADOS_LIMPOS'!C466</f>
        <v/>
      </c>
      <c r="C495">
        <f>'03_DADOS_LIMPOS'!D466</f>
        <v/>
      </c>
      <c r="D495">
        <f>'03_DADOS_LIMPOS'!J466</f>
        <v/>
      </c>
      <c r="E495">
        <f>'03_DADOS_LIMPOS'!K466</f>
        <v/>
      </c>
      <c r="F495">
        <f>$B$9+$B$10*D495+$B$11*E495</f>
        <v/>
      </c>
      <c r="G495">
        <f>C495-F495</f>
        <v/>
      </c>
      <c r="H495">
        <f>G495/$B$14</f>
        <v/>
      </c>
      <c r="I495">
        <f>ABS(H495)</f>
        <v/>
      </c>
    </row>
    <row r="496">
      <c r="A496">
        <f>'03_DADOS_LIMPOS'!A467</f>
        <v/>
      </c>
      <c r="B496">
        <f>'03_DADOS_LIMPOS'!C467</f>
        <v/>
      </c>
      <c r="C496">
        <f>'03_DADOS_LIMPOS'!D467</f>
        <v/>
      </c>
      <c r="D496">
        <f>'03_DADOS_LIMPOS'!J467</f>
        <v/>
      </c>
      <c r="E496">
        <f>'03_DADOS_LIMPOS'!K467</f>
        <v/>
      </c>
      <c r="F496">
        <f>$B$9+$B$10*D496+$B$11*E496</f>
        <v/>
      </c>
      <c r="G496">
        <f>C496-F496</f>
        <v/>
      </c>
      <c r="H496">
        <f>G496/$B$14</f>
        <v/>
      </c>
      <c r="I496">
        <f>ABS(H496)</f>
        <v/>
      </c>
    </row>
    <row r="497">
      <c r="A497">
        <f>'03_DADOS_LIMPOS'!A468</f>
        <v/>
      </c>
      <c r="B497">
        <f>'03_DADOS_LIMPOS'!C468</f>
        <v/>
      </c>
      <c r="C497">
        <f>'03_DADOS_LIMPOS'!D468</f>
        <v/>
      </c>
      <c r="D497">
        <f>'03_DADOS_LIMPOS'!J468</f>
        <v/>
      </c>
      <c r="E497">
        <f>'03_DADOS_LIMPOS'!K468</f>
        <v/>
      </c>
      <c r="F497">
        <f>$B$9+$B$10*D497+$B$11*E497</f>
        <v/>
      </c>
      <c r="G497">
        <f>C497-F497</f>
        <v/>
      </c>
      <c r="H497">
        <f>G497/$B$14</f>
        <v/>
      </c>
      <c r="I497">
        <f>ABS(H497)</f>
        <v/>
      </c>
    </row>
    <row r="498">
      <c r="A498">
        <f>'03_DADOS_LIMPOS'!A469</f>
        <v/>
      </c>
      <c r="B498">
        <f>'03_DADOS_LIMPOS'!C469</f>
        <v/>
      </c>
      <c r="C498">
        <f>'03_DADOS_LIMPOS'!D469</f>
        <v/>
      </c>
      <c r="D498">
        <f>'03_DADOS_LIMPOS'!J469</f>
        <v/>
      </c>
      <c r="E498">
        <f>'03_DADOS_LIMPOS'!K469</f>
        <v/>
      </c>
      <c r="F498">
        <f>$B$9+$B$10*D498+$B$11*E498</f>
        <v/>
      </c>
      <c r="G498">
        <f>C498-F498</f>
        <v/>
      </c>
      <c r="H498">
        <f>G498/$B$14</f>
        <v/>
      </c>
      <c r="I498">
        <f>ABS(H498)</f>
        <v/>
      </c>
    </row>
    <row r="499">
      <c r="A499">
        <f>'03_DADOS_LIMPOS'!A470</f>
        <v/>
      </c>
      <c r="B499">
        <f>'03_DADOS_LIMPOS'!C470</f>
        <v/>
      </c>
      <c r="C499">
        <f>'03_DADOS_LIMPOS'!D470</f>
        <v/>
      </c>
      <c r="D499">
        <f>'03_DADOS_LIMPOS'!J470</f>
        <v/>
      </c>
      <c r="E499">
        <f>'03_DADOS_LIMPOS'!K470</f>
        <v/>
      </c>
      <c r="F499">
        <f>$B$9+$B$10*D499+$B$11*E499</f>
        <v/>
      </c>
      <c r="G499">
        <f>C499-F499</f>
        <v/>
      </c>
      <c r="H499">
        <f>G499/$B$14</f>
        <v/>
      </c>
      <c r="I499">
        <f>ABS(H499)</f>
        <v/>
      </c>
    </row>
    <row r="500">
      <c r="A500">
        <f>'03_DADOS_LIMPOS'!A471</f>
        <v/>
      </c>
      <c r="B500">
        <f>'03_DADOS_LIMPOS'!C471</f>
        <v/>
      </c>
      <c r="C500">
        <f>'03_DADOS_LIMPOS'!D471</f>
        <v/>
      </c>
      <c r="D500">
        <f>'03_DADOS_LIMPOS'!J471</f>
        <v/>
      </c>
      <c r="E500">
        <f>'03_DADOS_LIMPOS'!K471</f>
        <v/>
      </c>
      <c r="F500">
        <f>$B$9+$B$10*D500+$B$11*E500</f>
        <v/>
      </c>
      <c r="G500">
        <f>C500-F500</f>
        <v/>
      </c>
      <c r="H500">
        <f>G500/$B$14</f>
        <v/>
      </c>
      <c r="I500">
        <f>ABS(H500)</f>
        <v/>
      </c>
    </row>
    <row r="501">
      <c r="A501">
        <f>'03_DADOS_LIMPOS'!A472</f>
        <v/>
      </c>
      <c r="B501">
        <f>'03_DADOS_LIMPOS'!C472</f>
        <v/>
      </c>
      <c r="C501">
        <f>'03_DADOS_LIMPOS'!D472</f>
        <v/>
      </c>
      <c r="D501">
        <f>'03_DADOS_LIMPOS'!J472</f>
        <v/>
      </c>
      <c r="E501">
        <f>'03_DADOS_LIMPOS'!K472</f>
        <v/>
      </c>
      <c r="F501">
        <f>$B$9+$B$10*D501+$B$11*E501</f>
        <v/>
      </c>
      <c r="G501">
        <f>C501-F501</f>
        <v/>
      </c>
      <c r="H501">
        <f>G501/$B$14</f>
        <v/>
      </c>
      <c r="I501">
        <f>ABS(H501)</f>
        <v/>
      </c>
    </row>
    <row r="502">
      <c r="A502">
        <f>'03_DADOS_LIMPOS'!A473</f>
        <v/>
      </c>
      <c r="B502">
        <f>'03_DADOS_LIMPOS'!C473</f>
        <v/>
      </c>
      <c r="C502">
        <f>'03_DADOS_LIMPOS'!D473</f>
        <v/>
      </c>
      <c r="D502">
        <f>'03_DADOS_LIMPOS'!J473</f>
        <v/>
      </c>
      <c r="E502">
        <f>'03_DADOS_LIMPOS'!K473</f>
        <v/>
      </c>
      <c r="F502">
        <f>$B$9+$B$10*D502+$B$11*E502</f>
        <v/>
      </c>
      <c r="G502">
        <f>C502-F502</f>
        <v/>
      </c>
      <c r="H502">
        <f>G502/$B$14</f>
        <v/>
      </c>
      <c r="I502">
        <f>ABS(H502)</f>
        <v/>
      </c>
    </row>
    <row r="503">
      <c r="A503">
        <f>'03_DADOS_LIMPOS'!A474</f>
        <v/>
      </c>
      <c r="B503">
        <f>'03_DADOS_LIMPOS'!C474</f>
        <v/>
      </c>
      <c r="C503">
        <f>'03_DADOS_LIMPOS'!D474</f>
        <v/>
      </c>
      <c r="D503">
        <f>'03_DADOS_LIMPOS'!J474</f>
        <v/>
      </c>
      <c r="E503">
        <f>'03_DADOS_LIMPOS'!K474</f>
        <v/>
      </c>
      <c r="F503">
        <f>$B$9+$B$10*D503+$B$11*E503</f>
        <v/>
      </c>
      <c r="G503">
        <f>C503-F503</f>
        <v/>
      </c>
      <c r="H503">
        <f>G503/$B$14</f>
        <v/>
      </c>
      <c r="I503">
        <f>ABS(H503)</f>
        <v/>
      </c>
    </row>
    <row r="504">
      <c r="A504">
        <f>'03_DADOS_LIMPOS'!A475</f>
        <v/>
      </c>
      <c r="B504">
        <f>'03_DADOS_LIMPOS'!C475</f>
        <v/>
      </c>
      <c r="C504">
        <f>'03_DADOS_LIMPOS'!D475</f>
        <v/>
      </c>
      <c r="D504">
        <f>'03_DADOS_LIMPOS'!J475</f>
        <v/>
      </c>
      <c r="E504">
        <f>'03_DADOS_LIMPOS'!K475</f>
        <v/>
      </c>
      <c r="F504">
        <f>$B$9+$B$10*D504+$B$11*E504</f>
        <v/>
      </c>
      <c r="G504">
        <f>C504-F504</f>
        <v/>
      </c>
      <c r="H504">
        <f>G504/$B$14</f>
        <v/>
      </c>
      <c r="I504">
        <f>ABS(H504)</f>
        <v/>
      </c>
    </row>
    <row r="505">
      <c r="A505">
        <f>'03_DADOS_LIMPOS'!A476</f>
        <v/>
      </c>
      <c r="B505">
        <f>'03_DADOS_LIMPOS'!C476</f>
        <v/>
      </c>
      <c r="C505">
        <f>'03_DADOS_LIMPOS'!D476</f>
        <v/>
      </c>
      <c r="D505">
        <f>'03_DADOS_LIMPOS'!J476</f>
        <v/>
      </c>
      <c r="E505">
        <f>'03_DADOS_LIMPOS'!K476</f>
        <v/>
      </c>
      <c r="F505">
        <f>$B$9+$B$10*D505+$B$11*E505</f>
        <v/>
      </c>
      <c r="G505">
        <f>C505-F505</f>
        <v/>
      </c>
      <c r="H505">
        <f>G505/$B$14</f>
        <v/>
      </c>
      <c r="I505">
        <f>ABS(H505)</f>
        <v/>
      </c>
    </row>
    <row r="506">
      <c r="A506">
        <f>'03_DADOS_LIMPOS'!A477</f>
        <v/>
      </c>
      <c r="B506">
        <f>'03_DADOS_LIMPOS'!C477</f>
        <v/>
      </c>
      <c r="C506">
        <f>'03_DADOS_LIMPOS'!D477</f>
        <v/>
      </c>
      <c r="D506">
        <f>'03_DADOS_LIMPOS'!J477</f>
        <v/>
      </c>
      <c r="E506">
        <f>'03_DADOS_LIMPOS'!K477</f>
        <v/>
      </c>
      <c r="F506">
        <f>$B$9+$B$10*D506+$B$11*E506</f>
        <v/>
      </c>
      <c r="G506">
        <f>C506-F506</f>
        <v/>
      </c>
      <c r="H506">
        <f>G506/$B$14</f>
        <v/>
      </c>
      <c r="I506">
        <f>ABS(H506)</f>
        <v/>
      </c>
    </row>
    <row r="507">
      <c r="A507">
        <f>'03_DADOS_LIMPOS'!A478</f>
        <v/>
      </c>
      <c r="B507">
        <f>'03_DADOS_LIMPOS'!C478</f>
        <v/>
      </c>
      <c r="C507">
        <f>'03_DADOS_LIMPOS'!D478</f>
        <v/>
      </c>
      <c r="D507">
        <f>'03_DADOS_LIMPOS'!J478</f>
        <v/>
      </c>
      <c r="E507">
        <f>'03_DADOS_LIMPOS'!K478</f>
        <v/>
      </c>
      <c r="F507">
        <f>$B$9+$B$10*D507+$B$11*E507</f>
        <v/>
      </c>
      <c r="G507">
        <f>C507-F507</f>
        <v/>
      </c>
      <c r="H507">
        <f>G507/$B$14</f>
        <v/>
      </c>
      <c r="I507">
        <f>ABS(H507)</f>
        <v/>
      </c>
    </row>
    <row r="508">
      <c r="A508">
        <f>'03_DADOS_LIMPOS'!A479</f>
        <v/>
      </c>
      <c r="B508">
        <f>'03_DADOS_LIMPOS'!C479</f>
        <v/>
      </c>
      <c r="C508">
        <f>'03_DADOS_LIMPOS'!D479</f>
        <v/>
      </c>
      <c r="D508">
        <f>'03_DADOS_LIMPOS'!J479</f>
        <v/>
      </c>
      <c r="E508">
        <f>'03_DADOS_LIMPOS'!K479</f>
        <v/>
      </c>
      <c r="F508">
        <f>$B$9+$B$10*D508+$B$11*E508</f>
        <v/>
      </c>
      <c r="G508">
        <f>C508-F508</f>
        <v/>
      </c>
      <c r="H508">
        <f>G508/$B$14</f>
        <v/>
      </c>
      <c r="I508">
        <f>ABS(H508)</f>
        <v/>
      </c>
    </row>
    <row r="509">
      <c r="A509">
        <f>'03_DADOS_LIMPOS'!A480</f>
        <v/>
      </c>
      <c r="B509">
        <f>'03_DADOS_LIMPOS'!C480</f>
        <v/>
      </c>
      <c r="C509">
        <f>'03_DADOS_LIMPOS'!D480</f>
        <v/>
      </c>
      <c r="D509">
        <f>'03_DADOS_LIMPOS'!J480</f>
        <v/>
      </c>
      <c r="E509">
        <f>'03_DADOS_LIMPOS'!K480</f>
        <v/>
      </c>
      <c r="F509">
        <f>$B$9+$B$10*D509+$B$11*E509</f>
        <v/>
      </c>
      <c r="G509">
        <f>C509-F509</f>
        <v/>
      </c>
      <c r="H509">
        <f>G509/$B$14</f>
        <v/>
      </c>
      <c r="I509">
        <f>ABS(H509)</f>
        <v/>
      </c>
    </row>
    <row r="510">
      <c r="A510">
        <f>'03_DADOS_LIMPOS'!A481</f>
        <v/>
      </c>
      <c r="B510">
        <f>'03_DADOS_LIMPOS'!C481</f>
        <v/>
      </c>
      <c r="C510">
        <f>'03_DADOS_LIMPOS'!D481</f>
        <v/>
      </c>
      <c r="D510">
        <f>'03_DADOS_LIMPOS'!J481</f>
        <v/>
      </c>
      <c r="E510">
        <f>'03_DADOS_LIMPOS'!K481</f>
        <v/>
      </c>
      <c r="F510">
        <f>$B$9+$B$10*D510+$B$11*E510</f>
        <v/>
      </c>
      <c r="G510">
        <f>C510-F510</f>
        <v/>
      </c>
      <c r="H510">
        <f>G510/$B$14</f>
        <v/>
      </c>
      <c r="I510">
        <f>ABS(H510)</f>
        <v/>
      </c>
    </row>
    <row r="511">
      <c r="A511">
        <f>'03_DADOS_LIMPOS'!A482</f>
        <v/>
      </c>
      <c r="B511">
        <f>'03_DADOS_LIMPOS'!C482</f>
        <v/>
      </c>
      <c r="C511">
        <f>'03_DADOS_LIMPOS'!D482</f>
        <v/>
      </c>
      <c r="D511">
        <f>'03_DADOS_LIMPOS'!J482</f>
        <v/>
      </c>
      <c r="E511">
        <f>'03_DADOS_LIMPOS'!K482</f>
        <v/>
      </c>
      <c r="F511">
        <f>$B$9+$B$10*D511+$B$11*E511</f>
        <v/>
      </c>
      <c r="G511">
        <f>C511-F511</f>
        <v/>
      </c>
      <c r="H511">
        <f>G511/$B$14</f>
        <v/>
      </c>
      <c r="I511">
        <f>ABS(H511)</f>
        <v/>
      </c>
    </row>
    <row r="512">
      <c r="A512">
        <f>'03_DADOS_LIMPOS'!A483</f>
        <v/>
      </c>
      <c r="B512">
        <f>'03_DADOS_LIMPOS'!C483</f>
        <v/>
      </c>
      <c r="C512">
        <f>'03_DADOS_LIMPOS'!D483</f>
        <v/>
      </c>
      <c r="D512">
        <f>'03_DADOS_LIMPOS'!J483</f>
        <v/>
      </c>
      <c r="E512">
        <f>'03_DADOS_LIMPOS'!K483</f>
        <v/>
      </c>
      <c r="F512">
        <f>$B$9+$B$10*D512+$B$11*E512</f>
        <v/>
      </c>
      <c r="G512">
        <f>C512-F512</f>
        <v/>
      </c>
      <c r="H512">
        <f>G512/$B$14</f>
        <v/>
      </c>
      <c r="I512">
        <f>ABS(H512)</f>
        <v/>
      </c>
    </row>
    <row r="513">
      <c r="A513">
        <f>'03_DADOS_LIMPOS'!A484</f>
        <v/>
      </c>
      <c r="B513">
        <f>'03_DADOS_LIMPOS'!C484</f>
        <v/>
      </c>
      <c r="C513">
        <f>'03_DADOS_LIMPOS'!D484</f>
        <v/>
      </c>
      <c r="D513">
        <f>'03_DADOS_LIMPOS'!J484</f>
        <v/>
      </c>
      <c r="E513">
        <f>'03_DADOS_LIMPOS'!K484</f>
        <v/>
      </c>
      <c r="F513">
        <f>$B$9+$B$10*D513+$B$11*E513</f>
        <v/>
      </c>
      <c r="G513">
        <f>C513-F513</f>
        <v/>
      </c>
      <c r="H513">
        <f>G513/$B$14</f>
        <v/>
      </c>
      <c r="I513">
        <f>ABS(H513)</f>
        <v/>
      </c>
    </row>
    <row r="514">
      <c r="A514">
        <f>'03_DADOS_LIMPOS'!A485</f>
        <v/>
      </c>
      <c r="B514">
        <f>'03_DADOS_LIMPOS'!C485</f>
        <v/>
      </c>
      <c r="C514">
        <f>'03_DADOS_LIMPOS'!D485</f>
        <v/>
      </c>
      <c r="D514">
        <f>'03_DADOS_LIMPOS'!J485</f>
        <v/>
      </c>
      <c r="E514">
        <f>'03_DADOS_LIMPOS'!K485</f>
        <v/>
      </c>
      <c r="F514">
        <f>$B$9+$B$10*D514+$B$11*E514</f>
        <v/>
      </c>
      <c r="G514">
        <f>C514-F514</f>
        <v/>
      </c>
      <c r="H514">
        <f>G514/$B$14</f>
        <v/>
      </c>
      <c r="I514">
        <f>ABS(H514)</f>
        <v/>
      </c>
    </row>
    <row r="515">
      <c r="A515">
        <f>'03_DADOS_LIMPOS'!A486</f>
        <v/>
      </c>
      <c r="B515">
        <f>'03_DADOS_LIMPOS'!C486</f>
        <v/>
      </c>
      <c r="C515">
        <f>'03_DADOS_LIMPOS'!D486</f>
        <v/>
      </c>
      <c r="D515">
        <f>'03_DADOS_LIMPOS'!J486</f>
        <v/>
      </c>
      <c r="E515">
        <f>'03_DADOS_LIMPOS'!K486</f>
        <v/>
      </c>
      <c r="F515">
        <f>$B$9+$B$10*D515+$B$11*E515</f>
        <v/>
      </c>
      <c r="G515">
        <f>C515-F515</f>
        <v/>
      </c>
      <c r="H515">
        <f>G515/$B$14</f>
        <v/>
      </c>
      <c r="I515">
        <f>ABS(H515)</f>
        <v/>
      </c>
    </row>
    <row r="516">
      <c r="A516">
        <f>'03_DADOS_LIMPOS'!A487</f>
        <v/>
      </c>
      <c r="B516">
        <f>'03_DADOS_LIMPOS'!C487</f>
        <v/>
      </c>
      <c r="C516">
        <f>'03_DADOS_LIMPOS'!D487</f>
        <v/>
      </c>
      <c r="D516">
        <f>'03_DADOS_LIMPOS'!J487</f>
        <v/>
      </c>
      <c r="E516">
        <f>'03_DADOS_LIMPOS'!K487</f>
        <v/>
      </c>
      <c r="F516">
        <f>$B$9+$B$10*D516+$B$11*E516</f>
        <v/>
      </c>
      <c r="G516">
        <f>C516-F516</f>
        <v/>
      </c>
      <c r="H516">
        <f>G516/$B$14</f>
        <v/>
      </c>
      <c r="I516">
        <f>ABS(H516)</f>
        <v/>
      </c>
    </row>
    <row r="517">
      <c r="A517">
        <f>'03_DADOS_LIMPOS'!A488</f>
        <v/>
      </c>
      <c r="B517">
        <f>'03_DADOS_LIMPOS'!C488</f>
        <v/>
      </c>
      <c r="C517">
        <f>'03_DADOS_LIMPOS'!D488</f>
        <v/>
      </c>
      <c r="D517">
        <f>'03_DADOS_LIMPOS'!J488</f>
        <v/>
      </c>
      <c r="E517">
        <f>'03_DADOS_LIMPOS'!K488</f>
        <v/>
      </c>
      <c r="F517">
        <f>$B$9+$B$10*D517+$B$11*E517</f>
        <v/>
      </c>
      <c r="G517">
        <f>C517-F517</f>
        <v/>
      </c>
      <c r="H517">
        <f>G517/$B$14</f>
        <v/>
      </c>
      <c r="I517">
        <f>ABS(H517)</f>
        <v/>
      </c>
    </row>
    <row r="518">
      <c r="A518">
        <f>'03_DADOS_LIMPOS'!A489</f>
        <v/>
      </c>
      <c r="B518">
        <f>'03_DADOS_LIMPOS'!C489</f>
        <v/>
      </c>
      <c r="C518">
        <f>'03_DADOS_LIMPOS'!D489</f>
        <v/>
      </c>
      <c r="D518">
        <f>'03_DADOS_LIMPOS'!J489</f>
        <v/>
      </c>
      <c r="E518">
        <f>'03_DADOS_LIMPOS'!K489</f>
        <v/>
      </c>
      <c r="F518">
        <f>$B$9+$B$10*D518+$B$11*E518</f>
        <v/>
      </c>
      <c r="G518">
        <f>C518-F518</f>
        <v/>
      </c>
      <c r="H518">
        <f>G518/$B$14</f>
        <v/>
      </c>
      <c r="I518">
        <f>ABS(H518)</f>
        <v/>
      </c>
    </row>
    <row r="519">
      <c r="A519">
        <f>'03_DADOS_LIMPOS'!A490</f>
        <v/>
      </c>
      <c r="B519">
        <f>'03_DADOS_LIMPOS'!C490</f>
        <v/>
      </c>
      <c r="C519">
        <f>'03_DADOS_LIMPOS'!D490</f>
        <v/>
      </c>
      <c r="D519">
        <f>'03_DADOS_LIMPOS'!J490</f>
        <v/>
      </c>
      <c r="E519">
        <f>'03_DADOS_LIMPOS'!K490</f>
        <v/>
      </c>
      <c r="F519">
        <f>$B$9+$B$10*D519+$B$11*E519</f>
        <v/>
      </c>
      <c r="G519">
        <f>C519-F519</f>
        <v/>
      </c>
      <c r="H519">
        <f>G519/$B$14</f>
        <v/>
      </c>
      <c r="I519">
        <f>ABS(H519)</f>
        <v/>
      </c>
    </row>
    <row r="520">
      <c r="A520">
        <f>'03_DADOS_LIMPOS'!A491</f>
        <v/>
      </c>
      <c r="B520">
        <f>'03_DADOS_LIMPOS'!C491</f>
        <v/>
      </c>
      <c r="C520">
        <f>'03_DADOS_LIMPOS'!D491</f>
        <v/>
      </c>
      <c r="D520">
        <f>'03_DADOS_LIMPOS'!J491</f>
        <v/>
      </c>
      <c r="E520">
        <f>'03_DADOS_LIMPOS'!K491</f>
        <v/>
      </c>
      <c r="F520">
        <f>$B$9+$B$10*D520+$B$11*E520</f>
        <v/>
      </c>
      <c r="G520">
        <f>C520-F520</f>
        <v/>
      </c>
      <c r="H520">
        <f>G520/$B$14</f>
        <v/>
      </c>
      <c r="I520">
        <f>ABS(H520)</f>
        <v/>
      </c>
    </row>
    <row r="521">
      <c r="A521">
        <f>'03_DADOS_LIMPOS'!A492</f>
        <v/>
      </c>
      <c r="B521">
        <f>'03_DADOS_LIMPOS'!C492</f>
        <v/>
      </c>
      <c r="C521">
        <f>'03_DADOS_LIMPOS'!D492</f>
        <v/>
      </c>
      <c r="D521">
        <f>'03_DADOS_LIMPOS'!J492</f>
        <v/>
      </c>
      <c r="E521">
        <f>'03_DADOS_LIMPOS'!K492</f>
        <v/>
      </c>
      <c r="F521">
        <f>$B$9+$B$10*D521+$B$11*E521</f>
        <v/>
      </c>
      <c r="G521">
        <f>C521-F521</f>
        <v/>
      </c>
      <c r="H521">
        <f>G521/$B$14</f>
        <v/>
      </c>
      <c r="I521">
        <f>ABS(H521)</f>
        <v/>
      </c>
    </row>
    <row r="522">
      <c r="A522">
        <f>'03_DADOS_LIMPOS'!A493</f>
        <v/>
      </c>
      <c r="B522">
        <f>'03_DADOS_LIMPOS'!C493</f>
        <v/>
      </c>
      <c r="C522">
        <f>'03_DADOS_LIMPOS'!D493</f>
        <v/>
      </c>
      <c r="D522">
        <f>'03_DADOS_LIMPOS'!J493</f>
        <v/>
      </c>
      <c r="E522">
        <f>'03_DADOS_LIMPOS'!K493</f>
        <v/>
      </c>
      <c r="F522">
        <f>$B$9+$B$10*D522+$B$11*E522</f>
        <v/>
      </c>
      <c r="G522">
        <f>C522-F522</f>
        <v/>
      </c>
      <c r="H522">
        <f>G522/$B$14</f>
        <v/>
      </c>
      <c r="I522">
        <f>ABS(H522)</f>
        <v/>
      </c>
    </row>
    <row r="523">
      <c r="A523">
        <f>'03_DADOS_LIMPOS'!A494</f>
        <v/>
      </c>
      <c r="B523">
        <f>'03_DADOS_LIMPOS'!C494</f>
        <v/>
      </c>
      <c r="C523">
        <f>'03_DADOS_LIMPOS'!D494</f>
        <v/>
      </c>
      <c r="D523">
        <f>'03_DADOS_LIMPOS'!J494</f>
        <v/>
      </c>
      <c r="E523">
        <f>'03_DADOS_LIMPOS'!K494</f>
        <v/>
      </c>
      <c r="F523">
        <f>$B$9+$B$10*D523+$B$11*E523</f>
        <v/>
      </c>
      <c r="G523">
        <f>C523-F523</f>
        <v/>
      </c>
      <c r="H523">
        <f>G523/$B$14</f>
        <v/>
      </c>
      <c r="I523">
        <f>ABS(H523)</f>
        <v/>
      </c>
    </row>
    <row r="524">
      <c r="A524">
        <f>'03_DADOS_LIMPOS'!A495</f>
        <v/>
      </c>
      <c r="B524">
        <f>'03_DADOS_LIMPOS'!C495</f>
        <v/>
      </c>
      <c r="C524">
        <f>'03_DADOS_LIMPOS'!D495</f>
        <v/>
      </c>
      <c r="D524">
        <f>'03_DADOS_LIMPOS'!J495</f>
        <v/>
      </c>
      <c r="E524">
        <f>'03_DADOS_LIMPOS'!K495</f>
        <v/>
      </c>
      <c r="F524">
        <f>$B$9+$B$10*D524+$B$11*E524</f>
        <v/>
      </c>
      <c r="G524">
        <f>C524-F524</f>
        <v/>
      </c>
      <c r="H524">
        <f>G524/$B$14</f>
        <v/>
      </c>
      <c r="I524">
        <f>ABS(H524)</f>
        <v/>
      </c>
    </row>
    <row r="525">
      <c r="A525">
        <f>'03_DADOS_LIMPOS'!A496</f>
        <v/>
      </c>
      <c r="B525">
        <f>'03_DADOS_LIMPOS'!C496</f>
        <v/>
      </c>
      <c r="C525">
        <f>'03_DADOS_LIMPOS'!D496</f>
        <v/>
      </c>
      <c r="D525">
        <f>'03_DADOS_LIMPOS'!J496</f>
        <v/>
      </c>
      <c r="E525">
        <f>'03_DADOS_LIMPOS'!K496</f>
        <v/>
      </c>
      <c r="F525">
        <f>$B$9+$B$10*D525+$B$11*E525</f>
        <v/>
      </c>
      <c r="G525">
        <f>C525-F525</f>
        <v/>
      </c>
      <c r="H525">
        <f>G525/$B$14</f>
        <v/>
      </c>
      <c r="I525">
        <f>ABS(H525)</f>
        <v/>
      </c>
    </row>
    <row r="526">
      <c r="A526">
        <f>'03_DADOS_LIMPOS'!A497</f>
        <v/>
      </c>
      <c r="B526">
        <f>'03_DADOS_LIMPOS'!C497</f>
        <v/>
      </c>
      <c r="C526">
        <f>'03_DADOS_LIMPOS'!D497</f>
        <v/>
      </c>
      <c r="D526">
        <f>'03_DADOS_LIMPOS'!J497</f>
        <v/>
      </c>
      <c r="E526">
        <f>'03_DADOS_LIMPOS'!K497</f>
        <v/>
      </c>
      <c r="F526">
        <f>$B$9+$B$10*D526+$B$11*E526</f>
        <v/>
      </c>
      <c r="G526">
        <f>C526-F526</f>
        <v/>
      </c>
      <c r="H526">
        <f>G526/$B$14</f>
        <v/>
      </c>
      <c r="I526">
        <f>ABS(H526)</f>
        <v/>
      </c>
    </row>
    <row r="527">
      <c r="A527">
        <f>'03_DADOS_LIMPOS'!A498</f>
        <v/>
      </c>
      <c r="B527">
        <f>'03_DADOS_LIMPOS'!C498</f>
        <v/>
      </c>
      <c r="C527">
        <f>'03_DADOS_LIMPOS'!D498</f>
        <v/>
      </c>
      <c r="D527">
        <f>'03_DADOS_LIMPOS'!J498</f>
        <v/>
      </c>
      <c r="E527">
        <f>'03_DADOS_LIMPOS'!K498</f>
        <v/>
      </c>
      <c r="F527">
        <f>$B$9+$B$10*D527+$B$11*E527</f>
        <v/>
      </c>
      <c r="G527">
        <f>C527-F527</f>
        <v/>
      </c>
      <c r="H527">
        <f>G527/$B$14</f>
        <v/>
      </c>
      <c r="I527">
        <f>ABS(H527)</f>
        <v/>
      </c>
    </row>
    <row r="528">
      <c r="A528">
        <f>'03_DADOS_LIMPOS'!A499</f>
        <v/>
      </c>
      <c r="B528">
        <f>'03_DADOS_LIMPOS'!C499</f>
        <v/>
      </c>
      <c r="C528">
        <f>'03_DADOS_LIMPOS'!D499</f>
        <v/>
      </c>
      <c r="D528">
        <f>'03_DADOS_LIMPOS'!J499</f>
        <v/>
      </c>
      <c r="E528">
        <f>'03_DADOS_LIMPOS'!K499</f>
        <v/>
      </c>
      <c r="F528">
        <f>$B$9+$B$10*D528+$B$11*E528</f>
        <v/>
      </c>
      <c r="G528">
        <f>C528-F528</f>
        <v/>
      </c>
      <c r="H528">
        <f>G528/$B$14</f>
        <v/>
      </c>
      <c r="I528">
        <f>ABS(H528)</f>
        <v/>
      </c>
    </row>
    <row r="529">
      <c r="A529">
        <f>'03_DADOS_LIMPOS'!A500</f>
        <v/>
      </c>
      <c r="B529">
        <f>'03_DADOS_LIMPOS'!C500</f>
        <v/>
      </c>
      <c r="C529">
        <f>'03_DADOS_LIMPOS'!D500</f>
        <v/>
      </c>
      <c r="D529">
        <f>'03_DADOS_LIMPOS'!J500</f>
        <v/>
      </c>
      <c r="E529">
        <f>'03_DADOS_LIMPOS'!K500</f>
        <v/>
      </c>
      <c r="F529">
        <f>$B$9+$B$10*D529+$B$11*E529</f>
        <v/>
      </c>
      <c r="G529">
        <f>C529-F529</f>
        <v/>
      </c>
      <c r="H529">
        <f>G529/$B$14</f>
        <v/>
      </c>
      <c r="I529">
        <f>ABS(H529)</f>
        <v/>
      </c>
    </row>
    <row r="530">
      <c r="A530">
        <f>'03_DADOS_LIMPOS'!A501</f>
        <v/>
      </c>
      <c r="B530">
        <f>'03_DADOS_LIMPOS'!C501</f>
        <v/>
      </c>
      <c r="C530">
        <f>'03_DADOS_LIMPOS'!D501</f>
        <v/>
      </c>
      <c r="D530">
        <f>'03_DADOS_LIMPOS'!J501</f>
        <v/>
      </c>
      <c r="E530">
        <f>'03_DADOS_LIMPOS'!K501</f>
        <v/>
      </c>
      <c r="F530">
        <f>$B$9+$B$10*D530+$B$11*E530</f>
        <v/>
      </c>
      <c r="G530">
        <f>C530-F530</f>
        <v/>
      </c>
      <c r="H530">
        <f>G530/$B$14</f>
        <v/>
      </c>
      <c r="I530">
        <f>ABS(H530)</f>
        <v/>
      </c>
    </row>
    <row r="531">
      <c r="A531">
        <f>'03_DADOS_LIMPOS'!A502</f>
        <v/>
      </c>
      <c r="B531">
        <f>'03_DADOS_LIMPOS'!C502</f>
        <v/>
      </c>
      <c r="C531">
        <f>'03_DADOS_LIMPOS'!D502</f>
        <v/>
      </c>
      <c r="D531">
        <f>'03_DADOS_LIMPOS'!J502</f>
        <v/>
      </c>
      <c r="E531">
        <f>'03_DADOS_LIMPOS'!K502</f>
        <v/>
      </c>
      <c r="F531">
        <f>$B$9+$B$10*D531+$B$11*E531</f>
        <v/>
      </c>
      <c r="G531">
        <f>C531-F531</f>
        <v/>
      </c>
      <c r="H531">
        <f>G531/$B$14</f>
        <v/>
      </c>
      <c r="I531">
        <f>ABS(H531)</f>
        <v/>
      </c>
    </row>
    <row r="532">
      <c r="A532">
        <f>'03_DADOS_LIMPOS'!A503</f>
        <v/>
      </c>
      <c r="B532">
        <f>'03_DADOS_LIMPOS'!C503</f>
        <v/>
      </c>
      <c r="C532">
        <f>'03_DADOS_LIMPOS'!D503</f>
        <v/>
      </c>
      <c r="D532">
        <f>'03_DADOS_LIMPOS'!J503</f>
        <v/>
      </c>
      <c r="E532">
        <f>'03_DADOS_LIMPOS'!K503</f>
        <v/>
      </c>
      <c r="F532">
        <f>$B$9+$B$10*D532+$B$11*E532</f>
        <v/>
      </c>
      <c r="G532">
        <f>C532-F532</f>
        <v/>
      </c>
      <c r="H532">
        <f>G532/$B$14</f>
        <v/>
      </c>
      <c r="I532">
        <f>ABS(H532)</f>
        <v/>
      </c>
    </row>
    <row r="533">
      <c r="A533">
        <f>'03_DADOS_LIMPOS'!A504</f>
        <v/>
      </c>
      <c r="B533">
        <f>'03_DADOS_LIMPOS'!C504</f>
        <v/>
      </c>
      <c r="C533">
        <f>'03_DADOS_LIMPOS'!D504</f>
        <v/>
      </c>
      <c r="D533">
        <f>'03_DADOS_LIMPOS'!J504</f>
        <v/>
      </c>
      <c r="E533">
        <f>'03_DADOS_LIMPOS'!K504</f>
        <v/>
      </c>
      <c r="F533">
        <f>$B$9+$B$10*D533+$B$11*E533</f>
        <v/>
      </c>
      <c r="G533">
        <f>C533-F533</f>
        <v/>
      </c>
      <c r="H533">
        <f>G533/$B$14</f>
        <v/>
      </c>
      <c r="I533">
        <f>ABS(H533)</f>
        <v/>
      </c>
    </row>
    <row r="534">
      <c r="A534">
        <f>'03_DADOS_LIMPOS'!A505</f>
        <v/>
      </c>
      <c r="B534">
        <f>'03_DADOS_LIMPOS'!C505</f>
        <v/>
      </c>
      <c r="C534">
        <f>'03_DADOS_LIMPOS'!D505</f>
        <v/>
      </c>
      <c r="D534">
        <f>'03_DADOS_LIMPOS'!J505</f>
        <v/>
      </c>
      <c r="E534">
        <f>'03_DADOS_LIMPOS'!K505</f>
        <v/>
      </c>
      <c r="F534">
        <f>$B$9+$B$10*D534+$B$11*E534</f>
        <v/>
      </c>
      <c r="G534">
        <f>C534-F534</f>
        <v/>
      </c>
      <c r="H534">
        <f>G534/$B$14</f>
        <v/>
      </c>
      <c r="I534">
        <f>ABS(H534)</f>
        <v/>
      </c>
    </row>
    <row r="535">
      <c r="A535">
        <f>'03_DADOS_LIMPOS'!A506</f>
        <v/>
      </c>
      <c r="B535">
        <f>'03_DADOS_LIMPOS'!C506</f>
        <v/>
      </c>
      <c r="C535">
        <f>'03_DADOS_LIMPOS'!D506</f>
        <v/>
      </c>
      <c r="D535">
        <f>'03_DADOS_LIMPOS'!J506</f>
        <v/>
      </c>
      <c r="E535">
        <f>'03_DADOS_LIMPOS'!K506</f>
        <v/>
      </c>
      <c r="F535">
        <f>$B$9+$B$10*D535+$B$11*E535</f>
        <v/>
      </c>
      <c r="G535">
        <f>C535-F535</f>
        <v/>
      </c>
      <c r="H535">
        <f>G535/$B$14</f>
        <v/>
      </c>
      <c r="I535">
        <f>ABS(H535)</f>
        <v/>
      </c>
    </row>
    <row r="536">
      <c r="A536">
        <f>'03_DADOS_LIMPOS'!A507</f>
        <v/>
      </c>
      <c r="B536">
        <f>'03_DADOS_LIMPOS'!C507</f>
        <v/>
      </c>
      <c r="C536">
        <f>'03_DADOS_LIMPOS'!D507</f>
        <v/>
      </c>
      <c r="D536">
        <f>'03_DADOS_LIMPOS'!J507</f>
        <v/>
      </c>
      <c r="E536">
        <f>'03_DADOS_LIMPOS'!K507</f>
        <v/>
      </c>
      <c r="F536">
        <f>$B$9+$B$10*D536+$B$11*E536</f>
        <v/>
      </c>
      <c r="G536">
        <f>C536-F536</f>
        <v/>
      </c>
      <c r="H536">
        <f>G536/$B$14</f>
        <v/>
      </c>
      <c r="I536">
        <f>ABS(H536)</f>
        <v/>
      </c>
    </row>
    <row r="537">
      <c r="A537">
        <f>'03_DADOS_LIMPOS'!A508</f>
        <v/>
      </c>
      <c r="B537">
        <f>'03_DADOS_LIMPOS'!C508</f>
        <v/>
      </c>
      <c r="C537">
        <f>'03_DADOS_LIMPOS'!D508</f>
        <v/>
      </c>
      <c r="D537">
        <f>'03_DADOS_LIMPOS'!J508</f>
        <v/>
      </c>
      <c r="E537">
        <f>'03_DADOS_LIMPOS'!K508</f>
        <v/>
      </c>
      <c r="F537">
        <f>$B$9+$B$10*D537+$B$11*E537</f>
        <v/>
      </c>
      <c r="G537">
        <f>C537-F537</f>
        <v/>
      </c>
      <c r="H537">
        <f>G537/$B$14</f>
        <v/>
      </c>
      <c r="I537">
        <f>ABS(H537)</f>
        <v/>
      </c>
    </row>
    <row r="538">
      <c r="A538">
        <f>'03_DADOS_LIMPOS'!A509</f>
        <v/>
      </c>
      <c r="B538">
        <f>'03_DADOS_LIMPOS'!C509</f>
        <v/>
      </c>
      <c r="C538">
        <f>'03_DADOS_LIMPOS'!D509</f>
        <v/>
      </c>
      <c r="D538">
        <f>'03_DADOS_LIMPOS'!J509</f>
        <v/>
      </c>
      <c r="E538">
        <f>'03_DADOS_LIMPOS'!K509</f>
        <v/>
      </c>
      <c r="F538">
        <f>$B$9+$B$10*D538+$B$11*E538</f>
        <v/>
      </c>
      <c r="G538">
        <f>C538-F538</f>
        <v/>
      </c>
      <c r="H538">
        <f>G538/$B$14</f>
        <v/>
      </c>
      <c r="I538">
        <f>ABS(H538)</f>
        <v/>
      </c>
    </row>
    <row r="539">
      <c r="A539">
        <f>'03_DADOS_LIMPOS'!A510</f>
        <v/>
      </c>
      <c r="B539">
        <f>'03_DADOS_LIMPOS'!C510</f>
        <v/>
      </c>
      <c r="C539">
        <f>'03_DADOS_LIMPOS'!D510</f>
        <v/>
      </c>
      <c r="D539">
        <f>'03_DADOS_LIMPOS'!J510</f>
        <v/>
      </c>
      <c r="E539">
        <f>'03_DADOS_LIMPOS'!K510</f>
        <v/>
      </c>
      <c r="F539">
        <f>$B$9+$B$10*D539+$B$11*E539</f>
        <v/>
      </c>
      <c r="G539">
        <f>C539-F539</f>
        <v/>
      </c>
      <c r="H539">
        <f>G539/$B$14</f>
        <v/>
      </c>
      <c r="I539">
        <f>ABS(H539)</f>
        <v/>
      </c>
    </row>
    <row r="540">
      <c r="A540">
        <f>'03_DADOS_LIMPOS'!A511</f>
        <v/>
      </c>
      <c r="B540">
        <f>'03_DADOS_LIMPOS'!C511</f>
        <v/>
      </c>
      <c r="C540">
        <f>'03_DADOS_LIMPOS'!D511</f>
        <v/>
      </c>
      <c r="D540">
        <f>'03_DADOS_LIMPOS'!J511</f>
        <v/>
      </c>
      <c r="E540">
        <f>'03_DADOS_LIMPOS'!K511</f>
        <v/>
      </c>
      <c r="F540">
        <f>$B$9+$B$10*D540+$B$11*E540</f>
        <v/>
      </c>
      <c r="G540">
        <f>C540-F540</f>
        <v/>
      </c>
      <c r="H540">
        <f>G540/$B$14</f>
        <v/>
      </c>
      <c r="I540">
        <f>ABS(H540)</f>
        <v/>
      </c>
    </row>
    <row r="541">
      <c r="A541">
        <f>'03_DADOS_LIMPOS'!A512</f>
        <v/>
      </c>
      <c r="B541">
        <f>'03_DADOS_LIMPOS'!C512</f>
        <v/>
      </c>
      <c r="C541">
        <f>'03_DADOS_LIMPOS'!D512</f>
        <v/>
      </c>
      <c r="D541">
        <f>'03_DADOS_LIMPOS'!J512</f>
        <v/>
      </c>
      <c r="E541">
        <f>'03_DADOS_LIMPOS'!K512</f>
        <v/>
      </c>
      <c r="F541">
        <f>$B$9+$B$10*D541+$B$11*E541</f>
        <v/>
      </c>
      <c r="G541">
        <f>C541-F541</f>
        <v/>
      </c>
      <c r="H541">
        <f>G541/$B$14</f>
        <v/>
      </c>
      <c r="I541">
        <f>ABS(H541)</f>
        <v/>
      </c>
    </row>
    <row r="542">
      <c r="A542">
        <f>'03_DADOS_LIMPOS'!A513</f>
        <v/>
      </c>
      <c r="B542">
        <f>'03_DADOS_LIMPOS'!C513</f>
        <v/>
      </c>
      <c r="C542">
        <f>'03_DADOS_LIMPOS'!D513</f>
        <v/>
      </c>
      <c r="D542">
        <f>'03_DADOS_LIMPOS'!J513</f>
        <v/>
      </c>
      <c r="E542">
        <f>'03_DADOS_LIMPOS'!K513</f>
        <v/>
      </c>
      <c r="F542">
        <f>$B$9+$B$10*D542+$B$11*E542</f>
        <v/>
      </c>
      <c r="G542">
        <f>C542-F542</f>
        <v/>
      </c>
      <c r="H542">
        <f>G542/$B$14</f>
        <v/>
      </c>
      <c r="I542">
        <f>ABS(H542)</f>
        <v/>
      </c>
    </row>
    <row r="543">
      <c r="A543">
        <f>'03_DADOS_LIMPOS'!A514</f>
        <v/>
      </c>
      <c r="B543">
        <f>'03_DADOS_LIMPOS'!C514</f>
        <v/>
      </c>
      <c r="C543">
        <f>'03_DADOS_LIMPOS'!D514</f>
        <v/>
      </c>
      <c r="D543">
        <f>'03_DADOS_LIMPOS'!J514</f>
        <v/>
      </c>
      <c r="E543">
        <f>'03_DADOS_LIMPOS'!K514</f>
        <v/>
      </c>
      <c r="F543">
        <f>$B$9+$B$10*D543+$B$11*E543</f>
        <v/>
      </c>
      <c r="G543">
        <f>C543-F543</f>
        <v/>
      </c>
      <c r="H543">
        <f>G543/$B$14</f>
        <v/>
      </c>
      <c r="I543">
        <f>ABS(H543)</f>
        <v/>
      </c>
    </row>
    <row r="544">
      <c r="A544">
        <f>'03_DADOS_LIMPOS'!A515</f>
        <v/>
      </c>
      <c r="B544">
        <f>'03_DADOS_LIMPOS'!C515</f>
        <v/>
      </c>
      <c r="C544">
        <f>'03_DADOS_LIMPOS'!D515</f>
        <v/>
      </c>
      <c r="D544">
        <f>'03_DADOS_LIMPOS'!J515</f>
        <v/>
      </c>
      <c r="E544">
        <f>'03_DADOS_LIMPOS'!K515</f>
        <v/>
      </c>
      <c r="F544">
        <f>$B$9+$B$10*D544+$B$11*E544</f>
        <v/>
      </c>
      <c r="G544">
        <f>C544-F544</f>
        <v/>
      </c>
      <c r="H544">
        <f>G544/$B$14</f>
        <v/>
      </c>
      <c r="I544">
        <f>ABS(H544)</f>
        <v/>
      </c>
    </row>
    <row r="545">
      <c r="A545">
        <f>'03_DADOS_LIMPOS'!A516</f>
        <v/>
      </c>
      <c r="B545">
        <f>'03_DADOS_LIMPOS'!C516</f>
        <v/>
      </c>
      <c r="C545">
        <f>'03_DADOS_LIMPOS'!D516</f>
        <v/>
      </c>
      <c r="D545">
        <f>'03_DADOS_LIMPOS'!J516</f>
        <v/>
      </c>
      <c r="E545">
        <f>'03_DADOS_LIMPOS'!K516</f>
        <v/>
      </c>
      <c r="F545">
        <f>$B$9+$B$10*D545+$B$11*E545</f>
        <v/>
      </c>
      <c r="G545">
        <f>C545-F545</f>
        <v/>
      </c>
      <c r="H545">
        <f>G545/$B$14</f>
        <v/>
      </c>
      <c r="I545">
        <f>ABS(H545)</f>
        <v/>
      </c>
    </row>
    <row r="546">
      <c r="A546">
        <f>'03_DADOS_LIMPOS'!A517</f>
        <v/>
      </c>
      <c r="B546">
        <f>'03_DADOS_LIMPOS'!C517</f>
        <v/>
      </c>
      <c r="C546">
        <f>'03_DADOS_LIMPOS'!D517</f>
        <v/>
      </c>
      <c r="D546">
        <f>'03_DADOS_LIMPOS'!J517</f>
        <v/>
      </c>
      <c r="E546">
        <f>'03_DADOS_LIMPOS'!K517</f>
        <v/>
      </c>
      <c r="F546">
        <f>$B$9+$B$10*D546+$B$11*E546</f>
        <v/>
      </c>
      <c r="G546">
        <f>C546-F546</f>
        <v/>
      </c>
      <c r="H546">
        <f>G546/$B$14</f>
        <v/>
      </c>
      <c r="I546">
        <f>ABS(H546)</f>
        <v/>
      </c>
    </row>
    <row r="547">
      <c r="A547">
        <f>'03_DADOS_LIMPOS'!A518</f>
        <v/>
      </c>
      <c r="B547">
        <f>'03_DADOS_LIMPOS'!C518</f>
        <v/>
      </c>
      <c r="C547">
        <f>'03_DADOS_LIMPOS'!D518</f>
        <v/>
      </c>
      <c r="D547">
        <f>'03_DADOS_LIMPOS'!J518</f>
        <v/>
      </c>
      <c r="E547">
        <f>'03_DADOS_LIMPOS'!K518</f>
        <v/>
      </c>
      <c r="F547">
        <f>$B$9+$B$10*D547+$B$11*E547</f>
        <v/>
      </c>
      <c r="G547">
        <f>C547-F547</f>
        <v/>
      </c>
      <c r="H547">
        <f>G547/$B$14</f>
        <v/>
      </c>
      <c r="I547">
        <f>ABS(H547)</f>
        <v/>
      </c>
    </row>
    <row r="548">
      <c r="A548">
        <f>'03_DADOS_LIMPOS'!A519</f>
        <v/>
      </c>
      <c r="B548">
        <f>'03_DADOS_LIMPOS'!C519</f>
        <v/>
      </c>
      <c r="C548">
        <f>'03_DADOS_LIMPOS'!D519</f>
        <v/>
      </c>
      <c r="D548">
        <f>'03_DADOS_LIMPOS'!J519</f>
        <v/>
      </c>
      <c r="E548">
        <f>'03_DADOS_LIMPOS'!K519</f>
        <v/>
      </c>
      <c r="F548">
        <f>$B$9+$B$10*D548+$B$11*E548</f>
        <v/>
      </c>
      <c r="G548">
        <f>C548-F548</f>
        <v/>
      </c>
      <c r="H548">
        <f>G548/$B$14</f>
        <v/>
      </c>
      <c r="I548">
        <f>ABS(H548)</f>
        <v/>
      </c>
    </row>
    <row r="549">
      <c r="A549">
        <f>'03_DADOS_LIMPOS'!A520</f>
        <v/>
      </c>
      <c r="B549">
        <f>'03_DADOS_LIMPOS'!C520</f>
        <v/>
      </c>
      <c r="C549">
        <f>'03_DADOS_LIMPOS'!D520</f>
        <v/>
      </c>
      <c r="D549">
        <f>'03_DADOS_LIMPOS'!J520</f>
        <v/>
      </c>
      <c r="E549">
        <f>'03_DADOS_LIMPOS'!K520</f>
        <v/>
      </c>
      <c r="F549">
        <f>$B$9+$B$10*D549+$B$11*E549</f>
        <v/>
      </c>
      <c r="G549">
        <f>C549-F549</f>
        <v/>
      </c>
      <c r="H549">
        <f>G549/$B$14</f>
        <v/>
      </c>
      <c r="I549">
        <f>ABS(H549)</f>
        <v/>
      </c>
    </row>
    <row r="550">
      <c r="A550">
        <f>'03_DADOS_LIMPOS'!A521</f>
        <v/>
      </c>
      <c r="B550">
        <f>'03_DADOS_LIMPOS'!C521</f>
        <v/>
      </c>
      <c r="C550">
        <f>'03_DADOS_LIMPOS'!D521</f>
        <v/>
      </c>
      <c r="D550">
        <f>'03_DADOS_LIMPOS'!J521</f>
        <v/>
      </c>
      <c r="E550">
        <f>'03_DADOS_LIMPOS'!K521</f>
        <v/>
      </c>
      <c r="F550">
        <f>$B$9+$B$10*D550+$B$11*E550</f>
        <v/>
      </c>
      <c r="G550">
        <f>C550-F550</f>
        <v/>
      </c>
      <c r="H550">
        <f>G550/$B$14</f>
        <v/>
      </c>
      <c r="I550">
        <f>ABS(H550)</f>
        <v/>
      </c>
    </row>
    <row r="551">
      <c r="A551">
        <f>'03_DADOS_LIMPOS'!A522</f>
        <v/>
      </c>
      <c r="B551">
        <f>'03_DADOS_LIMPOS'!C522</f>
        <v/>
      </c>
      <c r="C551">
        <f>'03_DADOS_LIMPOS'!D522</f>
        <v/>
      </c>
      <c r="D551">
        <f>'03_DADOS_LIMPOS'!J522</f>
        <v/>
      </c>
      <c r="E551">
        <f>'03_DADOS_LIMPOS'!K522</f>
        <v/>
      </c>
      <c r="F551">
        <f>$B$9+$B$10*D551+$B$11*E551</f>
        <v/>
      </c>
      <c r="G551">
        <f>C551-F551</f>
        <v/>
      </c>
      <c r="H551">
        <f>G551/$B$14</f>
        <v/>
      </c>
      <c r="I551">
        <f>ABS(H551)</f>
        <v/>
      </c>
    </row>
    <row r="552">
      <c r="A552">
        <f>'03_DADOS_LIMPOS'!A523</f>
        <v/>
      </c>
      <c r="B552">
        <f>'03_DADOS_LIMPOS'!C523</f>
        <v/>
      </c>
      <c r="C552">
        <f>'03_DADOS_LIMPOS'!D523</f>
        <v/>
      </c>
      <c r="D552">
        <f>'03_DADOS_LIMPOS'!J523</f>
        <v/>
      </c>
      <c r="E552">
        <f>'03_DADOS_LIMPOS'!K523</f>
        <v/>
      </c>
      <c r="F552">
        <f>$B$9+$B$10*D552+$B$11*E552</f>
        <v/>
      </c>
      <c r="G552">
        <f>C552-F552</f>
        <v/>
      </c>
      <c r="H552">
        <f>G552/$B$14</f>
        <v/>
      </c>
      <c r="I552">
        <f>ABS(H552)</f>
        <v/>
      </c>
    </row>
    <row r="553">
      <c r="A553">
        <f>'03_DADOS_LIMPOS'!A524</f>
        <v/>
      </c>
      <c r="B553">
        <f>'03_DADOS_LIMPOS'!C524</f>
        <v/>
      </c>
      <c r="C553">
        <f>'03_DADOS_LIMPOS'!D524</f>
        <v/>
      </c>
      <c r="D553">
        <f>'03_DADOS_LIMPOS'!J524</f>
        <v/>
      </c>
      <c r="E553">
        <f>'03_DADOS_LIMPOS'!K524</f>
        <v/>
      </c>
      <c r="F553">
        <f>$B$9+$B$10*D553+$B$11*E553</f>
        <v/>
      </c>
      <c r="G553">
        <f>C553-F553</f>
        <v/>
      </c>
      <c r="H553">
        <f>G553/$B$14</f>
        <v/>
      </c>
      <c r="I553">
        <f>ABS(H553)</f>
        <v/>
      </c>
    </row>
    <row r="554">
      <c r="A554">
        <f>'03_DADOS_LIMPOS'!A525</f>
        <v/>
      </c>
      <c r="B554">
        <f>'03_DADOS_LIMPOS'!C525</f>
        <v/>
      </c>
      <c r="C554">
        <f>'03_DADOS_LIMPOS'!D525</f>
        <v/>
      </c>
      <c r="D554">
        <f>'03_DADOS_LIMPOS'!J525</f>
        <v/>
      </c>
      <c r="E554">
        <f>'03_DADOS_LIMPOS'!K525</f>
        <v/>
      </c>
      <c r="F554">
        <f>$B$9+$B$10*D554+$B$11*E554</f>
        <v/>
      </c>
      <c r="G554">
        <f>C554-F554</f>
        <v/>
      </c>
      <c r="H554">
        <f>G554/$B$14</f>
        <v/>
      </c>
      <c r="I554">
        <f>ABS(H554)</f>
        <v/>
      </c>
    </row>
    <row r="555">
      <c r="A555">
        <f>'03_DADOS_LIMPOS'!A526</f>
        <v/>
      </c>
      <c r="B555">
        <f>'03_DADOS_LIMPOS'!C526</f>
        <v/>
      </c>
      <c r="C555">
        <f>'03_DADOS_LIMPOS'!D526</f>
        <v/>
      </c>
      <c r="D555">
        <f>'03_DADOS_LIMPOS'!J526</f>
        <v/>
      </c>
      <c r="E555">
        <f>'03_DADOS_LIMPOS'!K526</f>
        <v/>
      </c>
      <c r="F555">
        <f>$B$9+$B$10*D555+$B$11*E555</f>
        <v/>
      </c>
      <c r="G555">
        <f>C555-F555</f>
        <v/>
      </c>
      <c r="H555">
        <f>G555/$B$14</f>
        <v/>
      </c>
      <c r="I555">
        <f>ABS(H555)</f>
        <v/>
      </c>
    </row>
    <row r="556">
      <c r="A556">
        <f>'03_DADOS_LIMPOS'!A527</f>
        <v/>
      </c>
      <c r="B556">
        <f>'03_DADOS_LIMPOS'!C527</f>
        <v/>
      </c>
      <c r="C556">
        <f>'03_DADOS_LIMPOS'!D527</f>
        <v/>
      </c>
      <c r="D556">
        <f>'03_DADOS_LIMPOS'!J527</f>
        <v/>
      </c>
      <c r="E556">
        <f>'03_DADOS_LIMPOS'!K527</f>
        <v/>
      </c>
      <c r="F556">
        <f>$B$9+$B$10*D556+$B$11*E556</f>
        <v/>
      </c>
      <c r="G556">
        <f>C556-F556</f>
        <v/>
      </c>
      <c r="H556">
        <f>G556/$B$14</f>
        <v/>
      </c>
      <c r="I556">
        <f>ABS(H556)</f>
        <v/>
      </c>
    </row>
    <row r="557">
      <c r="A557">
        <f>'03_DADOS_LIMPOS'!A528</f>
        <v/>
      </c>
      <c r="B557">
        <f>'03_DADOS_LIMPOS'!C528</f>
        <v/>
      </c>
      <c r="C557">
        <f>'03_DADOS_LIMPOS'!D528</f>
        <v/>
      </c>
      <c r="D557">
        <f>'03_DADOS_LIMPOS'!J528</f>
        <v/>
      </c>
      <c r="E557">
        <f>'03_DADOS_LIMPOS'!K528</f>
        <v/>
      </c>
      <c r="F557">
        <f>$B$9+$B$10*D557+$B$11*E557</f>
        <v/>
      </c>
      <c r="G557">
        <f>C557-F557</f>
        <v/>
      </c>
      <c r="H557">
        <f>G557/$B$14</f>
        <v/>
      </c>
      <c r="I557">
        <f>ABS(H557)</f>
        <v/>
      </c>
    </row>
    <row r="558">
      <c r="A558">
        <f>'03_DADOS_LIMPOS'!A529</f>
        <v/>
      </c>
      <c r="B558">
        <f>'03_DADOS_LIMPOS'!C529</f>
        <v/>
      </c>
      <c r="C558">
        <f>'03_DADOS_LIMPOS'!D529</f>
        <v/>
      </c>
      <c r="D558">
        <f>'03_DADOS_LIMPOS'!J529</f>
        <v/>
      </c>
      <c r="E558">
        <f>'03_DADOS_LIMPOS'!K529</f>
        <v/>
      </c>
      <c r="F558">
        <f>$B$9+$B$10*D558+$B$11*E558</f>
        <v/>
      </c>
      <c r="G558">
        <f>C558-F558</f>
        <v/>
      </c>
      <c r="H558">
        <f>G558/$B$14</f>
        <v/>
      </c>
      <c r="I558">
        <f>ABS(H558)</f>
        <v/>
      </c>
    </row>
    <row r="559">
      <c r="A559">
        <f>'03_DADOS_LIMPOS'!A530</f>
        <v/>
      </c>
      <c r="B559">
        <f>'03_DADOS_LIMPOS'!C530</f>
        <v/>
      </c>
      <c r="C559">
        <f>'03_DADOS_LIMPOS'!D530</f>
        <v/>
      </c>
      <c r="D559">
        <f>'03_DADOS_LIMPOS'!J530</f>
        <v/>
      </c>
      <c r="E559">
        <f>'03_DADOS_LIMPOS'!K530</f>
        <v/>
      </c>
      <c r="F559">
        <f>$B$9+$B$10*D559+$B$11*E559</f>
        <v/>
      </c>
      <c r="G559">
        <f>C559-F559</f>
        <v/>
      </c>
      <c r="H559">
        <f>G559/$B$14</f>
        <v/>
      </c>
      <c r="I559">
        <f>ABS(H559)</f>
        <v/>
      </c>
    </row>
    <row r="560">
      <c r="A560">
        <f>'03_DADOS_LIMPOS'!A531</f>
        <v/>
      </c>
      <c r="B560">
        <f>'03_DADOS_LIMPOS'!C531</f>
        <v/>
      </c>
      <c r="C560">
        <f>'03_DADOS_LIMPOS'!D531</f>
        <v/>
      </c>
      <c r="D560">
        <f>'03_DADOS_LIMPOS'!J531</f>
        <v/>
      </c>
      <c r="E560">
        <f>'03_DADOS_LIMPOS'!K531</f>
        <v/>
      </c>
      <c r="F560">
        <f>$B$9+$B$10*D560+$B$11*E560</f>
        <v/>
      </c>
      <c r="G560">
        <f>C560-F560</f>
        <v/>
      </c>
      <c r="H560">
        <f>G560/$B$14</f>
        <v/>
      </c>
      <c r="I560">
        <f>ABS(H560)</f>
        <v/>
      </c>
    </row>
    <row r="561">
      <c r="A561">
        <f>'03_DADOS_LIMPOS'!A532</f>
        <v/>
      </c>
      <c r="B561">
        <f>'03_DADOS_LIMPOS'!C532</f>
        <v/>
      </c>
      <c r="C561">
        <f>'03_DADOS_LIMPOS'!D532</f>
        <v/>
      </c>
      <c r="D561">
        <f>'03_DADOS_LIMPOS'!J532</f>
        <v/>
      </c>
      <c r="E561">
        <f>'03_DADOS_LIMPOS'!K532</f>
        <v/>
      </c>
      <c r="F561">
        <f>$B$9+$B$10*D561+$B$11*E561</f>
        <v/>
      </c>
      <c r="G561">
        <f>C561-F561</f>
        <v/>
      </c>
      <c r="H561">
        <f>G561/$B$14</f>
        <v/>
      </c>
      <c r="I561">
        <f>ABS(H561)</f>
        <v/>
      </c>
    </row>
    <row r="562">
      <c r="A562">
        <f>'03_DADOS_LIMPOS'!A533</f>
        <v/>
      </c>
      <c r="B562">
        <f>'03_DADOS_LIMPOS'!C533</f>
        <v/>
      </c>
      <c r="C562">
        <f>'03_DADOS_LIMPOS'!D533</f>
        <v/>
      </c>
      <c r="D562">
        <f>'03_DADOS_LIMPOS'!J533</f>
        <v/>
      </c>
      <c r="E562">
        <f>'03_DADOS_LIMPOS'!K533</f>
        <v/>
      </c>
      <c r="F562">
        <f>$B$9+$B$10*D562+$B$11*E562</f>
        <v/>
      </c>
      <c r="G562">
        <f>C562-F562</f>
        <v/>
      </c>
      <c r="H562">
        <f>G562/$B$14</f>
        <v/>
      </c>
      <c r="I562">
        <f>ABS(H562)</f>
        <v/>
      </c>
    </row>
    <row r="563">
      <c r="A563">
        <f>'03_DADOS_LIMPOS'!A534</f>
        <v/>
      </c>
      <c r="B563">
        <f>'03_DADOS_LIMPOS'!C534</f>
        <v/>
      </c>
      <c r="C563">
        <f>'03_DADOS_LIMPOS'!D534</f>
        <v/>
      </c>
      <c r="D563">
        <f>'03_DADOS_LIMPOS'!J534</f>
        <v/>
      </c>
      <c r="E563">
        <f>'03_DADOS_LIMPOS'!K534</f>
        <v/>
      </c>
      <c r="F563">
        <f>$B$9+$B$10*D563+$B$11*E563</f>
        <v/>
      </c>
      <c r="G563">
        <f>C563-F563</f>
        <v/>
      </c>
      <c r="H563">
        <f>G563/$B$14</f>
        <v/>
      </c>
      <c r="I563">
        <f>ABS(H563)</f>
        <v/>
      </c>
    </row>
    <row r="564">
      <c r="A564">
        <f>'03_DADOS_LIMPOS'!A535</f>
        <v/>
      </c>
      <c r="B564">
        <f>'03_DADOS_LIMPOS'!C535</f>
        <v/>
      </c>
      <c r="C564">
        <f>'03_DADOS_LIMPOS'!D535</f>
        <v/>
      </c>
      <c r="D564">
        <f>'03_DADOS_LIMPOS'!J535</f>
        <v/>
      </c>
      <c r="E564">
        <f>'03_DADOS_LIMPOS'!K535</f>
        <v/>
      </c>
      <c r="F564">
        <f>$B$9+$B$10*D564+$B$11*E564</f>
        <v/>
      </c>
      <c r="G564">
        <f>C564-F564</f>
        <v/>
      </c>
      <c r="H564">
        <f>G564/$B$14</f>
        <v/>
      </c>
      <c r="I564">
        <f>ABS(H564)</f>
        <v/>
      </c>
    </row>
    <row r="565">
      <c r="A565">
        <f>'03_DADOS_LIMPOS'!A536</f>
        <v/>
      </c>
      <c r="B565">
        <f>'03_DADOS_LIMPOS'!C536</f>
        <v/>
      </c>
      <c r="C565">
        <f>'03_DADOS_LIMPOS'!D536</f>
        <v/>
      </c>
      <c r="D565">
        <f>'03_DADOS_LIMPOS'!J536</f>
        <v/>
      </c>
      <c r="E565">
        <f>'03_DADOS_LIMPOS'!K536</f>
        <v/>
      </c>
      <c r="F565">
        <f>$B$9+$B$10*D565+$B$11*E565</f>
        <v/>
      </c>
      <c r="G565">
        <f>C565-F565</f>
        <v/>
      </c>
      <c r="H565">
        <f>G565/$B$14</f>
        <v/>
      </c>
      <c r="I565">
        <f>ABS(H565)</f>
        <v/>
      </c>
    </row>
    <row r="566">
      <c r="A566">
        <f>'03_DADOS_LIMPOS'!A537</f>
        <v/>
      </c>
      <c r="B566">
        <f>'03_DADOS_LIMPOS'!C537</f>
        <v/>
      </c>
      <c r="C566">
        <f>'03_DADOS_LIMPOS'!D537</f>
        <v/>
      </c>
      <c r="D566">
        <f>'03_DADOS_LIMPOS'!J537</f>
        <v/>
      </c>
      <c r="E566">
        <f>'03_DADOS_LIMPOS'!K537</f>
        <v/>
      </c>
      <c r="F566">
        <f>$B$9+$B$10*D566+$B$11*E566</f>
        <v/>
      </c>
      <c r="G566">
        <f>C566-F566</f>
        <v/>
      </c>
      <c r="H566">
        <f>G566/$B$14</f>
        <v/>
      </c>
      <c r="I566">
        <f>ABS(H566)</f>
        <v/>
      </c>
    </row>
    <row r="567">
      <c r="A567">
        <f>'03_DADOS_LIMPOS'!A538</f>
        <v/>
      </c>
      <c r="B567">
        <f>'03_DADOS_LIMPOS'!C538</f>
        <v/>
      </c>
      <c r="C567">
        <f>'03_DADOS_LIMPOS'!D538</f>
        <v/>
      </c>
      <c r="D567">
        <f>'03_DADOS_LIMPOS'!J538</f>
        <v/>
      </c>
      <c r="E567">
        <f>'03_DADOS_LIMPOS'!K538</f>
        <v/>
      </c>
      <c r="F567">
        <f>$B$9+$B$10*D567+$B$11*E567</f>
        <v/>
      </c>
      <c r="G567">
        <f>C567-F567</f>
        <v/>
      </c>
      <c r="H567">
        <f>G567/$B$14</f>
        <v/>
      </c>
      <c r="I567">
        <f>ABS(H567)</f>
        <v/>
      </c>
    </row>
    <row r="568">
      <c r="A568">
        <f>'03_DADOS_LIMPOS'!A539</f>
        <v/>
      </c>
      <c r="B568">
        <f>'03_DADOS_LIMPOS'!C539</f>
        <v/>
      </c>
      <c r="C568">
        <f>'03_DADOS_LIMPOS'!D539</f>
        <v/>
      </c>
      <c r="D568">
        <f>'03_DADOS_LIMPOS'!J539</f>
        <v/>
      </c>
      <c r="E568">
        <f>'03_DADOS_LIMPOS'!K539</f>
        <v/>
      </c>
      <c r="F568">
        <f>$B$9+$B$10*D568+$B$11*E568</f>
        <v/>
      </c>
      <c r="G568">
        <f>C568-F568</f>
        <v/>
      </c>
      <c r="H568">
        <f>G568/$B$14</f>
        <v/>
      </c>
      <c r="I568">
        <f>ABS(H568)</f>
        <v/>
      </c>
    </row>
    <row r="569">
      <c r="A569">
        <f>'03_DADOS_LIMPOS'!A540</f>
        <v/>
      </c>
      <c r="B569">
        <f>'03_DADOS_LIMPOS'!C540</f>
        <v/>
      </c>
      <c r="C569">
        <f>'03_DADOS_LIMPOS'!D540</f>
        <v/>
      </c>
      <c r="D569">
        <f>'03_DADOS_LIMPOS'!J540</f>
        <v/>
      </c>
      <c r="E569">
        <f>'03_DADOS_LIMPOS'!K540</f>
        <v/>
      </c>
      <c r="F569">
        <f>$B$9+$B$10*D569+$B$11*E569</f>
        <v/>
      </c>
      <c r="G569">
        <f>C569-F569</f>
        <v/>
      </c>
      <c r="H569">
        <f>G569/$B$14</f>
        <v/>
      </c>
      <c r="I569">
        <f>ABS(H569)</f>
        <v/>
      </c>
    </row>
    <row r="570">
      <c r="A570">
        <f>'03_DADOS_LIMPOS'!A541</f>
        <v/>
      </c>
      <c r="B570">
        <f>'03_DADOS_LIMPOS'!C541</f>
        <v/>
      </c>
      <c r="C570">
        <f>'03_DADOS_LIMPOS'!D541</f>
        <v/>
      </c>
      <c r="D570">
        <f>'03_DADOS_LIMPOS'!J541</f>
        <v/>
      </c>
      <c r="E570">
        <f>'03_DADOS_LIMPOS'!K541</f>
        <v/>
      </c>
      <c r="F570">
        <f>$B$9+$B$10*D570+$B$11*E570</f>
        <v/>
      </c>
      <c r="G570">
        <f>C570-F570</f>
        <v/>
      </c>
      <c r="H570">
        <f>G570/$B$14</f>
        <v/>
      </c>
      <c r="I570">
        <f>ABS(H570)</f>
        <v/>
      </c>
    </row>
    <row r="571">
      <c r="A571">
        <f>'03_DADOS_LIMPOS'!A542</f>
        <v/>
      </c>
      <c r="B571">
        <f>'03_DADOS_LIMPOS'!C542</f>
        <v/>
      </c>
      <c r="C571">
        <f>'03_DADOS_LIMPOS'!D542</f>
        <v/>
      </c>
      <c r="D571">
        <f>'03_DADOS_LIMPOS'!J542</f>
        <v/>
      </c>
      <c r="E571">
        <f>'03_DADOS_LIMPOS'!K542</f>
        <v/>
      </c>
      <c r="F571">
        <f>$B$9+$B$10*D571+$B$11*E571</f>
        <v/>
      </c>
      <c r="G571">
        <f>C571-F571</f>
        <v/>
      </c>
      <c r="H571">
        <f>G571/$B$14</f>
        <v/>
      </c>
      <c r="I571">
        <f>ABS(H571)</f>
        <v/>
      </c>
    </row>
    <row r="572">
      <c r="A572">
        <f>'03_DADOS_LIMPOS'!A543</f>
        <v/>
      </c>
      <c r="B572">
        <f>'03_DADOS_LIMPOS'!C543</f>
        <v/>
      </c>
      <c r="C572">
        <f>'03_DADOS_LIMPOS'!D543</f>
        <v/>
      </c>
      <c r="D572">
        <f>'03_DADOS_LIMPOS'!J543</f>
        <v/>
      </c>
      <c r="E572">
        <f>'03_DADOS_LIMPOS'!K543</f>
        <v/>
      </c>
      <c r="F572">
        <f>$B$9+$B$10*D572+$B$11*E572</f>
        <v/>
      </c>
      <c r="G572">
        <f>C572-F572</f>
        <v/>
      </c>
      <c r="H572">
        <f>G572/$B$14</f>
        <v/>
      </c>
      <c r="I572">
        <f>ABS(H572)</f>
        <v/>
      </c>
    </row>
    <row r="573">
      <c r="A573">
        <f>'03_DADOS_LIMPOS'!A544</f>
        <v/>
      </c>
      <c r="B573">
        <f>'03_DADOS_LIMPOS'!C544</f>
        <v/>
      </c>
      <c r="C573">
        <f>'03_DADOS_LIMPOS'!D544</f>
        <v/>
      </c>
      <c r="D573">
        <f>'03_DADOS_LIMPOS'!J544</f>
        <v/>
      </c>
      <c r="E573">
        <f>'03_DADOS_LIMPOS'!K544</f>
        <v/>
      </c>
      <c r="F573">
        <f>$B$9+$B$10*D573+$B$11*E573</f>
        <v/>
      </c>
      <c r="G573">
        <f>C573-F573</f>
        <v/>
      </c>
      <c r="H573">
        <f>G573/$B$14</f>
        <v/>
      </c>
      <c r="I573">
        <f>ABS(H573)</f>
        <v/>
      </c>
    </row>
    <row r="574">
      <c r="A574">
        <f>'03_DADOS_LIMPOS'!A545</f>
        <v/>
      </c>
      <c r="B574">
        <f>'03_DADOS_LIMPOS'!C545</f>
        <v/>
      </c>
      <c r="C574">
        <f>'03_DADOS_LIMPOS'!D545</f>
        <v/>
      </c>
      <c r="D574">
        <f>'03_DADOS_LIMPOS'!J545</f>
        <v/>
      </c>
      <c r="E574">
        <f>'03_DADOS_LIMPOS'!K545</f>
        <v/>
      </c>
      <c r="F574">
        <f>$B$9+$B$10*D574+$B$11*E574</f>
        <v/>
      </c>
      <c r="G574">
        <f>C574-F574</f>
        <v/>
      </c>
      <c r="H574">
        <f>G574/$B$14</f>
        <v/>
      </c>
      <c r="I574">
        <f>ABS(H574)</f>
        <v/>
      </c>
    </row>
    <row r="575">
      <c r="A575">
        <f>'03_DADOS_LIMPOS'!A546</f>
        <v/>
      </c>
      <c r="B575">
        <f>'03_DADOS_LIMPOS'!C546</f>
        <v/>
      </c>
      <c r="C575">
        <f>'03_DADOS_LIMPOS'!D546</f>
        <v/>
      </c>
      <c r="D575">
        <f>'03_DADOS_LIMPOS'!J546</f>
        <v/>
      </c>
      <c r="E575">
        <f>'03_DADOS_LIMPOS'!K546</f>
        <v/>
      </c>
      <c r="F575">
        <f>$B$9+$B$10*D575+$B$11*E575</f>
        <v/>
      </c>
      <c r="G575">
        <f>C575-F575</f>
        <v/>
      </c>
      <c r="H575">
        <f>G575/$B$14</f>
        <v/>
      </c>
      <c r="I575">
        <f>ABS(H575)</f>
        <v/>
      </c>
    </row>
    <row r="576">
      <c r="A576">
        <f>'03_DADOS_LIMPOS'!A547</f>
        <v/>
      </c>
      <c r="B576">
        <f>'03_DADOS_LIMPOS'!C547</f>
        <v/>
      </c>
      <c r="C576">
        <f>'03_DADOS_LIMPOS'!D547</f>
        <v/>
      </c>
      <c r="D576">
        <f>'03_DADOS_LIMPOS'!J547</f>
        <v/>
      </c>
      <c r="E576">
        <f>'03_DADOS_LIMPOS'!K547</f>
        <v/>
      </c>
      <c r="F576">
        <f>$B$9+$B$10*D576+$B$11*E576</f>
        <v/>
      </c>
      <c r="G576">
        <f>C576-F576</f>
        <v/>
      </c>
      <c r="H576">
        <f>G576/$B$14</f>
        <v/>
      </c>
      <c r="I576">
        <f>ABS(H576)</f>
        <v/>
      </c>
    </row>
    <row r="577">
      <c r="A577">
        <f>'03_DADOS_LIMPOS'!A548</f>
        <v/>
      </c>
      <c r="B577">
        <f>'03_DADOS_LIMPOS'!C548</f>
        <v/>
      </c>
      <c r="C577">
        <f>'03_DADOS_LIMPOS'!D548</f>
        <v/>
      </c>
      <c r="D577">
        <f>'03_DADOS_LIMPOS'!J548</f>
        <v/>
      </c>
      <c r="E577">
        <f>'03_DADOS_LIMPOS'!K548</f>
        <v/>
      </c>
      <c r="F577">
        <f>$B$9+$B$10*D577+$B$11*E577</f>
        <v/>
      </c>
      <c r="G577">
        <f>C577-F577</f>
        <v/>
      </c>
      <c r="H577">
        <f>G577/$B$14</f>
        <v/>
      </c>
      <c r="I577">
        <f>ABS(H577)</f>
        <v/>
      </c>
    </row>
    <row r="578">
      <c r="A578">
        <f>'03_DADOS_LIMPOS'!A549</f>
        <v/>
      </c>
      <c r="B578">
        <f>'03_DADOS_LIMPOS'!C549</f>
        <v/>
      </c>
      <c r="C578">
        <f>'03_DADOS_LIMPOS'!D549</f>
        <v/>
      </c>
      <c r="D578">
        <f>'03_DADOS_LIMPOS'!J549</f>
        <v/>
      </c>
      <c r="E578">
        <f>'03_DADOS_LIMPOS'!K549</f>
        <v/>
      </c>
      <c r="F578">
        <f>$B$9+$B$10*D578+$B$11*E578</f>
        <v/>
      </c>
      <c r="G578">
        <f>C578-F578</f>
        <v/>
      </c>
      <c r="H578">
        <f>G578/$B$14</f>
        <v/>
      </c>
      <c r="I578">
        <f>ABS(H578)</f>
        <v/>
      </c>
    </row>
    <row r="579">
      <c r="A579">
        <f>'03_DADOS_LIMPOS'!A550</f>
        <v/>
      </c>
      <c r="B579">
        <f>'03_DADOS_LIMPOS'!C550</f>
        <v/>
      </c>
      <c r="C579">
        <f>'03_DADOS_LIMPOS'!D550</f>
        <v/>
      </c>
      <c r="D579">
        <f>'03_DADOS_LIMPOS'!J550</f>
        <v/>
      </c>
      <c r="E579">
        <f>'03_DADOS_LIMPOS'!K550</f>
        <v/>
      </c>
      <c r="F579">
        <f>$B$9+$B$10*D579+$B$11*E579</f>
        <v/>
      </c>
      <c r="G579">
        <f>C579-F579</f>
        <v/>
      </c>
      <c r="H579">
        <f>G579/$B$14</f>
        <v/>
      </c>
      <c r="I579">
        <f>ABS(H579)</f>
        <v/>
      </c>
    </row>
    <row r="580">
      <c r="A580">
        <f>'03_DADOS_LIMPOS'!A551</f>
        <v/>
      </c>
      <c r="B580">
        <f>'03_DADOS_LIMPOS'!C551</f>
        <v/>
      </c>
      <c r="C580">
        <f>'03_DADOS_LIMPOS'!D551</f>
        <v/>
      </c>
      <c r="D580">
        <f>'03_DADOS_LIMPOS'!J551</f>
        <v/>
      </c>
      <c r="E580">
        <f>'03_DADOS_LIMPOS'!K551</f>
        <v/>
      </c>
      <c r="F580">
        <f>$B$9+$B$10*D580+$B$11*E580</f>
        <v/>
      </c>
      <c r="G580">
        <f>C580-F580</f>
        <v/>
      </c>
      <c r="H580">
        <f>G580/$B$14</f>
        <v/>
      </c>
      <c r="I580">
        <f>ABS(H580)</f>
        <v/>
      </c>
    </row>
    <row r="581">
      <c r="A581">
        <f>'03_DADOS_LIMPOS'!A552</f>
        <v/>
      </c>
      <c r="B581">
        <f>'03_DADOS_LIMPOS'!C552</f>
        <v/>
      </c>
      <c r="C581">
        <f>'03_DADOS_LIMPOS'!D552</f>
        <v/>
      </c>
      <c r="D581">
        <f>'03_DADOS_LIMPOS'!J552</f>
        <v/>
      </c>
      <c r="E581">
        <f>'03_DADOS_LIMPOS'!K552</f>
        <v/>
      </c>
      <c r="F581">
        <f>$B$9+$B$10*D581+$B$11*E581</f>
        <v/>
      </c>
      <c r="G581">
        <f>C581-F581</f>
        <v/>
      </c>
      <c r="H581">
        <f>G581/$B$14</f>
        <v/>
      </c>
      <c r="I581">
        <f>ABS(H581)</f>
        <v/>
      </c>
    </row>
    <row r="582">
      <c r="A582">
        <f>'03_DADOS_LIMPOS'!A553</f>
        <v/>
      </c>
      <c r="B582">
        <f>'03_DADOS_LIMPOS'!C553</f>
        <v/>
      </c>
      <c r="C582">
        <f>'03_DADOS_LIMPOS'!D553</f>
        <v/>
      </c>
      <c r="D582">
        <f>'03_DADOS_LIMPOS'!J553</f>
        <v/>
      </c>
      <c r="E582">
        <f>'03_DADOS_LIMPOS'!K553</f>
        <v/>
      </c>
      <c r="F582">
        <f>$B$9+$B$10*D582+$B$11*E582</f>
        <v/>
      </c>
      <c r="G582">
        <f>C582-F582</f>
        <v/>
      </c>
      <c r="H582">
        <f>G582/$B$14</f>
        <v/>
      </c>
      <c r="I582">
        <f>ABS(H582)</f>
        <v/>
      </c>
    </row>
    <row r="583">
      <c r="A583">
        <f>'03_DADOS_LIMPOS'!A554</f>
        <v/>
      </c>
      <c r="B583">
        <f>'03_DADOS_LIMPOS'!C554</f>
        <v/>
      </c>
      <c r="C583">
        <f>'03_DADOS_LIMPOS'!D554</f>
        <v/>
      </c>
      <c r="D583">
        <f>'03_DADOS_LIMPOS'!J554</f>
        <v/>
      </c>
      <c r="E583">
        <f>'03_DADOS_LIMPOS'!K554</f>
        <v/>
      </c>
      <c r="F583">
        <f>$B$9+$B$10*D583+$B$11*E583</f>
        <v/>
      </c>
      <c r="G583">
        <f>C583-F583</f>
        <v/>
      </c>
      <c r="H583">
        <f>G583/$B$14</f>
        <v/>
      </c>
      <c r="I583">
        <f>ABS(H583)</f>
        <v/>
      </c>
    </row>
    <row r="584">
      <c r="A584">
        <f>'03_DADOS_LIMPOS'!A555</f>
        <v/>
      </c>
      <c r="B584">
        <f>'03_DADOS_LIMPOS'!C555</f>
        <v/>
      </c>
      <c r="C584">
        <f>'03_DADOS_LIMPOS'!D555</f>
        <v/>
      </c>
      <c r="D584">
        <f>'03_DADOS_LIMPOS'!J555</f>
        <v/>
      </c>
      <c r="E584">
        <f>'03_DADOS_LIMPOS'!K555</f>
        <v/>
      </c>
      <c r="F584">
        <f>$B$9+$B$10*D584+$B$11*E584</f>
        <v/>
      </c>
      <c r="G584">
        <f>C584-F584</f>
        <v/>
      </c>
      <c r="H584">
        <f>G584/$B$14</f>
        <v/>
      </c>
      <c r="I584">
        <f>ABS(H584)</f>
        <v/>
      </c>
    </row>
    <row r="585">
      <c r="A585">
        <f>'03_DADOS_LIMPOS'!A556</f>
        <v/>
      </c>
      <c r="B585">
        <f>'03_DADOS_LIMPOS'!C556</f>
        <v/>
      </c>
      <c r="C585">
        <f>'03_DADOS_LIMPOS'!D556</f>
        <v/>
      </c>
      <c r="D585">
        <f>'03_DADOS_LIMPOS'!J556</f>
        <v/>
      </c>
      <c r="E585">
        <f>'03_DADOS_LIMPOS'!K556</f>
        <v/>
      </c>
      <c r="F585">
        <f>$B$9+$B$10*D585+$B$11*E585</f>
        <v/>
      </c>
      <c r="G585">
        <f>C585-F585</f>
        <v/>
      </c>
      <c r="H585">
        <f>G585/$B$14</f>
        <v/>
      </c>
      <c r="I585">
        <f>ABS(H585)</f>
        <v/>
      </c>
    </row>
    <row r="586">
      <c r="A586">
        <f>'03_DADOS_LIMPOS'!A557</f>
        <v/>
      </c>
      <c r="B586">
        <f>'03_DADOS_LIMPOS'!C557</f>
        <v/>
      </c>
      <c r="C586">
        <f>'03_DADOS_LIMPOS'!D557</f>
        <v/>
      </c>
      <c r="D586">
        <f>'03_DADOS_LIMPOS'!J557</f>
        <v/>
      </c>
      <c r="E586">
        <f>'03_DADOS_LIMPOS'!K557</f>
        <v/>
      </c>
      <c r="F586">
        <f>$B$9+$B$10*D586+$B$11*E586</f>
        <v/>
      </c>
      <c r="G586">
        <f>C586-F586</f>
        <v/>
      </c>
      <c r="H586">
        <f>G586/$B$14</f>
        <v/>
      </c>
      <c r="I586">
        <f>ABS(H586)</f>
        <v/>
      </c>
    </row>
    <row r="587">
      <c r="A587">
        <f>'03_DADOS_LIMPOS'!A558</f>
        <v/>
      </c>
      <c r="B587">
        <f>'03_DADOS_LIMPOS'!C558</f>
        <v/>
      </c>
      <c r="C587">
        <f>'03_DADOS_LIMPOS'!D558</f>
        <v/>
      </c>
      <c r="D587">
        <f>'03_DADOS_LIMPOS'!J558</f>
        <v/>
      </c>
      <c r="E587">
        <f>'03_DADOS_LIMPOS'!K558</f>
        <v/>
      </c>
      <c r="F587">
        <f>$B$9+$B$10*D587+$B$11*E587</f>
        <v/>
      </c>
      <c r="G587">
        <f>C587-F587</f>
        <v/>
      </c>
      <c r="H587">
        <f>G587/$B$14</f>
        <v/>
      </c>
      <c r="I587">
        <f>ABS(H587)</f>
        <v/>
      </c>
    </row>
    <row r="588">
      <c r="A588">
        <f>'03_DADOS_LIMPOS'!A559</f>
        <v/>
      </c>
      <c r="B588">
        <f>'03_DADOS_LIMPOS'!C559</f>
        <v/>
      </c>
      <c r="C588">
        <f>'03_DADOS_LIMPOS'!D559</f>
        <v/>
      </c>
      <c r="D588">
        <f>'03_DADOS_LIMPOS'!J559</f>
        <v/>
      </c>
      <c r="E588">
        <f>'03_DADOS_LIMPOS'!K559</f>
        <v/>
      </c>
      <c r="F588">
        <f>$B$9+$B$10*D588+$B$11*E588</f>
        <v/>
      </c>
      <c r="G588">
        <f>C588-F588</f>
        <v/>
      </c>
      <c r="H588">
        <f>G588/$B$14</f>
        <v/>
      </c>
      <c r="I588">
        <f>ABS(H588)</f>
        <v/>
      </c>
    </row>
    <row r="589">
      <c r="A589">
        <f>'03_DADOS_LIMPOS'!A560</f>
        <v/>
      </c>
      <c r="B589">
        <f>'03_DADOS_LIMPOS'!C560</f>
        <v/>
      </c>
      <c r="C589">
        <f>'03_DADOS_LIMPOS'!D560</f>
        <v/>
      </c>
      <c r="D589">
        <f>'03_DADOS_LIMPOS'!J560</f>
        <v/>
      </c>
      <c r="E589">
        <f>'03_DADOS_LIMPOS'!K560</f>
        <v/>
      </c>
      <c r="F589">
        <f>$B$9+$B$10*D589+$B$11*E589</f>
        <v/>
      </c>
      <c r="G589">
        <f>C589-F589</f>
        <v/>
      </c>
      <c r="H589">
        <f>G589/$B$14</f>
        <v/>
      </c>
      <c r="I589">
        <f>ABS(H589)</f>
        <v/>
      </c>
    </row>
    <row r="590">
      <c r="A590">
        <f>'03_DADOS_LIMPOS'!A561</f>
        <v/>
      </c>
      <c r="B590">
        <f>'03_DADOS_LIMPOS'!C561</f>
        <v/>
      </c>
      <c r="C590">
        <f>'03_DADOS_LIMPOS'!D561</f>
        <v/>
      </c>
      <c r="D590">
        <f>'03_DADOS_LIMPOS'!J561</f>
        <v/>
      </c>
      <c r="E590">
        <f>'03_DADOS_LIMPOS'!K561</f>
        <v/>
      </c>
      <c r="F590">
        <f>$B$9+$B$10*D590+$B$11*E590</f>
        <v/>
      </c>
      <c r="G590">
        <f>C590-F590</f>
        <v/>
      </c>
      <c r="H590">
        <f>G590/$B$14</f>
        <v/>
      </c>
      <c r="I590">
        <f>ABS(H590)</f>
        <v/>
      </c>
    </row>
    <row r="591">
      <c r="A591">
        <f>'03_DADOS_LIMPOS'!A562</f>
        <v/>
      </c>
      <c r="B591">
        <f>'03_DADOS_LIMPOS'!C562</f>
        <v/>
      </c>
      <c r="C591">
        <f>'03_DADOS_LIMPOS'!D562</f>
        <v/>
      </c>
      <c r="D591">
        <f>'03_DADOS_LIMPOS'!J562</f>
        <v/>
      </c>
      <c r="E591">
        <f>'03_DADOS_LIMPOS'!K562</f>
        <v/>
      </c>
      <c r="F591">
        <f>$B$9+$B$10*D591+$B$11*E591</f>
        <v/>
      </c>
      <c r="G591">
        <f>C591-F591</f>
        <v/>
      </c>
      <c r="H591">
        <f>G591/$B$14</f>
        <v/>
      </c>
      <c r="I591">
        <f>ABS(H591)</f>
        <v/>
      </c>
    </row>
    <row r="592">
      <c r="A592">
        <f>'03_DADOS_LIMPOS'!A563</f>
        <v/>
      </c>
      <c r="B592">
        <f>'03_DADOS_LIMPOS'!C563</f>
        <v/>
      </c>
      <c r="C592">
        <f>'03_DADOS_LIMPOS'!D563</f>
        <v/>
      </c>
      <c r="D592">
        <f>'03_DADOS_LIMPOS'!J563</f>
        <v/>
      </c>
      <c r="E592">
        <f>'03_DADOS_LIMPOS'!K563</f>
        <v/>
      </c>
      <c r="F592">
        <f>$B$9+$B$10*D592+$B$11*E592</f>
        <v/>
      </c>
      <c r="G592">
        <f>C592-F592</f>
        <v/>
      </c>
      <c r="H592">
        <f>G592/$B$14</f>
        <v/>
      </c>
      <c r="I592">
        <f>ABS(H592)</f>
        <v/>
      </c>
    </row>
    <row r="593">
      <c r="A593">
        <f>'03_DADOS_LIMPOS'!A564</f>
        <v/>
      </c>
      <c r="B593">
        <f>'03_DADOS_LIMPOS'!C564</f>
        <v/>
      </c>
      <c r="C593">
        <f>'03_DADOS_LIMPOS'!D564</f>
        <v/>
      </c>
      <c r="D593">
        <f>'03_DADOS_LIMPOS'!J564</f>
        <v/>
      </c>
      <c r="E593">
        <f>'03_DADOS_LIMPOS'!K564</f>
        <v/>
      </c>
      <c r="F593">
        <f>$B$9+$B$10*D593+$B$11*E593</f>
        <v/>
      </c>
      <c r="G593">
        <f>C593-F593</f>
        <v/>
      </c>
      <c r="H593">
        <f>G593/$B$14</f>
        <v/>
      </c>
      <c r="I593">
        <f>ABS(H593)</f>
        <v/>
      </c>
    </row>
    <row r="594">
      <c r="A594">
        <f>'03_DADOS_LIMPOS'!A565</f>
        <v/>
      </c>
      <c r="B594">
        <f>'03_DADOS_LIMPOS'!C565</f>
        <v/>
      </c>
      <c r="C594">
        <f>'03_DADOS_LIMPOS'!D565</f>
        <v/>
      </c>
      <c r="D594">
        <f>'03_DADOS_LIMPOS'!J565</f>
        <v/>
      </c>
      <c r="E594">
        <f>'03_DADOS_LIMPOS'!K565</f>
        <v/>
      </c>
      <c r="F594">
        <f>$B$9+$B$10*D594+$B$11*E594</f>
        <v/>
      </c>
      <c r="G594">
        <f>C594-F594</f>
        <v/>
      </c>
      <c r="H594">
        <f>G594/$B$14</f>
        <v/>
      </c>
      <c r="I594">
        <f>ABS(H594)</f>
        <v/>
      </c>
    </row>
    <row r="595">
      <c r="A595">
        <f>'03_DADOS_LIMPOS'!A566</f>
        <v/>
      </c>
      <c r="B595">
        <f>'03_DADOS_LIMPOS'!C566</f>
        <v/>
      </c>
      <c r="C595">
        <f>'03_DADOS_LIMPOS'!D566</f>
        <v/>
      </c>
      <c r="D595">
        <f>'03_DADOS_LIMPOS'!J566</f>
        <v/>
      </c>
      <c r="E595">
        <f>'03_DADOS_LIMPOS'!K566</f>
        <v/>
      </c>
      <c r="F595">
        <f>$B$9+$B$10*D595+$B$11*E595</f>
        <v/>
      </c>
      <c r="G595">
        <f>C595-F595</f>
        <v/>
      </c>
      <c r="H595">
        <f>G595/$B$14</f>
        <v/>
      </c>
      <c r="I595">
        <f>ABS(H595)</f>
        <v/>
      </c>
    </row>
    <row r="596">
      <c r="A596">
        <f>'03_DADOS_LIMPOS'!A567</f>
        <v/>
      </c>
      <c r="B596">
        <f>'03_DADOS_LIMPOS'!C567</f>
        <v/>
      </c>
      <c r="C596">
        <f>'03_DADOS_LIMPOS'!D567</f>
        <v/>
      </c>
      <c r="D596">
        <f>'03_DADOS_LIMPOS'!J567</f>
        <v/>
      </c>
      <c r="E596">
        <f>'03_DADOS_LIMPOS'!K567</f>
        <v/>
      </c>
      <c r="F596">
        <f>$B$9+$B$10*D596+$B$11*E596</f>
        <v/>
      </c>
      <c r="G596">
        <f>C596-F596</f>
        <v/>
      </c>
      <c r="H596">
        <f>G596/$B$14</f>
        <v/>
      </c>
      <c r="I596">
        <f>ABS(H596)</f>
        <v/>
      </c>
    </row>
    <row r="597">
      <c r="A597">
        <f>'03_DADOS_LIMPOS'!A568</f>
        <v/>
      </c>
      <c r="B597">
        <f>'03_DADOS_LIMPOS'!C568</f>
        <v/>
      </c>
      <c r="C597">
        <f>'03_DADOS_LIMPOS'!D568</f>
        <v/>
      </c>
      <c r="D597">
        <f>'03_DADOS_LIMPOS'!J568</f>
        <v/>
      </c>
      <c r="E597">
        <f>'03_DADOS_LIMPOS'!K568</f>
        <v/>
      </c>
      <c r="F597">
        <f>$B$9+$B$10*D597+$B$11*E597</f>
        <v/>
      </c>
      <c r="G597">
        <f>C597-F597</f>
        <v/>
      </c>
      <c r="H597">
        <f>G597/$B$14</f>
        <v/>
      </c>
      <c r="I597">
        <f>ABS(H597)</f>
        <v/>
      </c>
    </row>
    <row r="598">
      <c r="A598">
        <f>'03_DADOS_LIMPOS'!A569</f>
        <v/>
      </c>
      <c r="B598">
        <f>'03_DADOS_LIMPOS'!C569</f>
        <v/>
      </c>
      <c r="C598">
        <f>'03_DADOS_LIMPOS'!D569</f>
        <v/>
      </c>
      <c r="D598">
        <f>'03_DADOS_LIMPOS'!J569</f>
        <v/>
      </c>
      <c r="E598">
        <f>'03_DADOS_LIMPOS'!K569</f>
        <v/>
      </c>
      <c r="F598">
        <f>$B$9+$B$10*D598+$B$11*E598</f>
        <v/>
      </c>
      <c r="G598">
        <f>C598-F598</f>
        <v/>
      </c>
      <c r="H598">
        <f>G598/$B$14</f>
        <v/>
      </c>
      <c r="I598">
        <f>ABS(H598)</f>
        <v/>
      </c>
    </row>
    <row r="599">
      <c r="A599">
        <f>'03_DADOS_LIMPOS'!A570</f>
        <v/>
      </c>
      <c r="B599">
        <f>'03_DADOS_LIMPOS'!C570</f>
        <v/>
      </c>
      <c r="C599">
        <f>'03_DADOS_LIMPOS'!D570</f>
        <v/>
      </c>
      <c r="D599">
        <f>'03_DADOS_LIMPOS'!J570</f>
        <v/>
      </c>
      <c r="E599">
        <f>'03_DADOS_LIMPOS'!K570</f>
        <v/>
      </c>
      <c r="F599">
        <f>$B$9+$B$10*D599+$B$11*E599</f>
        <v/>
      </c>
      <c r="G599">
        <f>C599-F599</f>
        <v/>
      </c>
      <c r="H599">
        <f>G599/$B$14</f>
        <v/>
      </c>
      <c r="I599">
        <f>ABS(H599)</f>
        <v/>
      </c>
    </row>
    <row r="600">
      <c r="A600">
        <f>'03_DADOS_LIMPOS'!A571</f>
        <v/>
      </c>
      <c r="B600">
        <f>'03_DADOS_LIMPOS'!C571</f>
        <v/>
      </c>
      <c r="C600">
        <f>'03_DADOS_LIMPOS'!D571</f>
        <v/>
      </c>
      <c r="D600">
        <f>'03_DADOS_LIMPOS'!J571</f>
        <v/>
      </c>
      <c r="E600">
        <f>'03_DADOS_LIMPOS'!K571</f>
        <v/>
      </c>
      <c r="F600">
        <f>$B$9+$B$10*D600+$B$11*E600</f>
        <v/>
      </c>
      <c r="G600">
        <f>C600-F600</f>
        <v/>
      </c>
      <c r="H600">
        <f>G600/$B$14</f>
        <v/>
      </c>
      <c r="I600">
        <f>ABS(H600)</f>
        <v/>
      </c>
    </row>
    <row r="601">
      <c r="A601">
        <f>'03_DADOS_LIMPOS'!A572</f>
        <v/>
      </c>
      <c r="B601">
        <f>'03_DADOS_LIMPOS'!C572</f>
        <v/>
      </c>
      <c r="C601">
        <f>'03_DADOS_LIMPOS'!D572</f>
        <v/>
      </c>
      <c r="D601">
        <f>'03_DADOS_LIMPOS'!J572</f>
        <v/>
      </c>
      <c r="E601">
        <f>'03_DADOS_LIMPOS'!K572</f>
        <v/>
      </c>
      <c r="F601">
        <f>$B$9+$B$10*D601+$B$11*E601</f>
        <v/>
      </c>
      <c r="G601">
        <f>C601-F601</f>
        <v/>
      </c>
      <c r="H601">
        <f>G601/$B$14</f>
        <v/>
      </c>
      <c r="I601">
        <f>ABS(H601)</f>
        <v/>
      </c>
    </row>
    <row r="602">
      <c r="A602">
        <f>'03_DADOS_LIMPOS'!A573</f>
        <v/>
      </c>
      <c r="B602">
        <f>'03_DADOS_LIMPOS'!C573</f>
        <v/>
      </c>
      <c r="C602">
        <f>'03_DADOS_LIMPOS'!D573</f>
        <v/>
      </c>
      <c r="D602">
        <f>'03_DADOS_LIMPOS'!J573</f>
        <v/>
      </c>
      <c r="E602">
        <f>'03_DADOS_LIMPOS'!K573</f>
        <v/>
      </c>
      <c r="F602">
        <f>$B$9+$B$10*D602+$B$11*E602</f>
        <v/>
      </c>
      <c r="G602">
        <f>C602-F602</f>
        <v/>
      </c>
      <c r="H602">
        <f>G602/$B$14</f>
        <v/>
      </c>
      <c r="I602">
        <f>ABS(H602)</f>
        <v/>
      </c>
    </row>
    <row r="603">
      <c r="A603">
        <f>'03_DADOS_LIMPOS'!A574</f>
        <v/>
      </c>
      <c r="B603">
        <f>'03_DADOS_LIMPOS'!C574</f>
        <v/>
      </c>
      <c r="C603">
        <f>'03_DADOS_LIMPOS'!D574</f>
        <v/>
      </c>
      <c r="D603">
        <f>'03_DADOS_LIMPOS'!J574</f>
        <v/>
      </c>
      <c r="E603">
        <f>'03_DADOS_LIMPOS'!K574</f>
        <v/>
      </c>
      <c r="F603">
        <f>$B$9+$B$10*D603+$B$11*E603</f>
        <v/>
      </c>
      <c r="G603">
        <f>C603-F603</f>
        <v/>
      </c>
      <c r="H603">
        <f>G603/$B$14</f>
        <v/>
      </c>
      <c r="I603">
        <f>ABS(H603)</f>
        <v/>
      </c>
    </row>
    <row r="604">
      <c r="A604">
        <f>'03_DADOS_LIMPOS'!A575</f>
        <v/>
      </c>
      <c r="B604">
        <f>'03_DADOS_LIMPOS'!C575</f>
        <v/>
      </c>
      <c r="C604">
        <f>'03_DADOS_LIMPOS'!D575</f>
        <v/>
      </c>
      <c r="D604">
        <f>'03_DADOS_LIMPOS'!J575</f>
        <v/>
      </c>
      <c r="E604">
        <f>'03_DADOS_LIMPOS'!K575</f>
        <v/>
      </c>
      <c r="F604">
        <f>$B$9+$B$10*D604+$B$11*E604</f>
        <v/>
      </c>
      <c r="G604">
        <f>C604-F604</f>
        <v/>
      </c>
      <c r="H604">
        <f>G604/$B$14</f>
        <v/>
      </c>
      <c r="I604">
        <f>ABS(H604)</f>
        <v/>
      </c>
    </row>
    <row r="605">
      <c r="A605">
        <f>'03_DADOS_LIMPOS'!A576</f>
        <v/>
      </c>
      <c r="B605">
        <f>'03_DADOS_LIMPOS'!C576</f>
        <v/>
      </c>
      <c r="C605">
        <f>'03_DADOS_LIMPOS'!D576</f>
        <v/>
      </c>
      <c r="D605">
        <f>'03_DADOS_LIMPOS'!J576</f>
        <v/>
      </c>
      <c r="E605">
        <f>'03_DADOS_LIMPOS'!K576</f>
        <v/>
      </c>
      <c r="F605">
        <f>$B$9+$B$10*D605+$B$11*E605</f>
        <v/>
      </c>
      <c r="G605">
        <f>C605-F605</f>
        <v/>
      </c>
      <c r="H605">
        <f>G605/$B$14</f>
        <v/>
      </c>
      <c r="I605">
        <f>ABS(H605)</f>
        <v/>
      </c>
    </row>
    <row r="606">
      <c r="A606">
        <f>'03_DADOS_LIMPOS'!A577</f>
        <v/>
      </c>
      <c r="B606">
        <f>'03_DADOS_LIMPOS'!C577</f>
        <v/>
      </c>
      <c r="C606">
        <f>'03_DADOS_LIMPOS'!D577</f>
        <v/>
      </c>
      <c r="D606">
        <f>'03_DADOS_LIMPOS'!J577</f>
        <v/>
      </c>
      <c r="E606">
        <f>'03_DADOS_LIMPOS'!K577</f>
        <v/>
      </c>
      <c r="F606">
        <f>$B$9+$B$10*D606+$B$11*E606</f>
        <v/>
      </c>
      <c r="G606">
        <f>C606-F606</f>
        <v/>
      </c>
      <c r="H606">
        <f>G606/$B$14</f>
        <v/>
      </c>
      <c r="I606">
        <f>ABS(H606)</f>
        <v/>
      </c>
    </row>
    <row r="607">
      <c r="A607">
        <f>'03_DADOS_LIMPOS'!A578</f>
        <v/>
      </c>
      <c r="B607">
        <f>'03_DADOS_LIMPOS'!C578</f>
        <v/>
      </c>
      <c r="C607">
        <f>'03_DADOS_LIMPOS'!D578</f>
        <v/>
      </c>
      <c r="D607">
        <f>'03_DADOS_LIMPOS'!J578</f>
        <v/>
      </c>
      <c r="E607">
        <f>'03_DADOS_LIMPOS'!K578</f>
        <v/>
      </c>
      <c r="F607">
        <f>$B$9+$B$10*D607+$B$11*E607</f>
        <v/>
      </c>
      <c r="G607">
        <f>C607-F607</f>
        <v/>
      </c>
      <c r="H607">
        <f>G607/$B$14</f>
        <v/>
      </c>
      <c r="I607">
        <f>ABS(H607)</f>
        <v/>
      </c>
    </row>
    <row r="608">
      <c r="A608">
        <f>'03_DADOS_LIMPOS'!A579</f>
        <v/>
      </c>
      <c r="B608">
        <f>'03_DADOS_LIMPOS'!C579</f>
        <v/>
      </c>
      <c r="C608">
        <f>'03_DADOS_LIMPOS'!D579</f>
        <v/>
      </c>
      <c r="D608">
        <f>'03_DADOS_LIMPOS'!J579</f>
        <v/>
      </c>
      <c r="E608">
        <f>'03_DADOS_LIMPOS'!K579</f>
        <v/>
      </c>
      <c r="F608">
        <f>$B$9+$B$10*D608+$B$11*E608</f>
        <v/>
      </c>
      <c r="G608">
        <f>C608-F608</f>
        <v/>
      </c>
      <c r="H608">
        <f>G608/$B$14</f>
        <v/>
      </c>
      <c r="I608">
        <f>ABS(H608)</f>
        <v/>
      </c>
    </row>
    <row r="609">
      <c r="A609">
        <f>'03_DADOS_LIMPOS'!A580</f>
        <v/>
      </c>
      <c r="B609">
        <f>'03_DADOS_LIMPOS'!C580</f>
        <v/>
      </c>
      <c r="C609">
        <f>'03_DADOS_LIMPOS'!D580</f>
        <v/>
      </c>
      <c r="D609">
        <f>'03_DADOS_LIMPOS'!J580</f>
        <v/>
      </c>
      <c r="E609">
        <f>'03_DADOS_LIMPOS'!K580</f>
        <v/>
      </c>
      <c r="F609">
        <f>$B$9+$B$10*D609+$B$11*E609</f>
        <v/>
      </c>
      <c r="G609">
        <f>C609-F609</f>
        <v/>
      </c>
      <c r="H609">
        <f>G609/$B$14</f>
        <v/>
      </c>
      <c r="I609">
        <f>ABS(H609)</f>
        <v/>
      </c>
    </row>
    <row r="610">
      <c r="A610">
        <f>'03_DADOS_LIMPOS'!A581</f>
        <v/>
      </c>
      <c r="B610">
        <f>'03_DADOS_LIMPOS'!C581</f>
        <v/>
      </c>
      <c r="C610">
        <f>'03_DADOS_LIMPOS'!D581</f>
        <v/>
      </c>
      <c r="D610">
        <f>'03_DADOS_LIMPOS'!J581</f>
        <v/>
      </c>
      <c r="E610">
        <f>'03_DADOS_LIMPOS'!K581</f>
        <v/>
      </c>
      <c r="F610">
        <f>$B$9+$B$10*D610+$B$11*E610</f>
        <v/>
      </c>
      <c r="G610">
        <f>C610-F610</f>
        <v/>
      </c>
      <c r="H610">
        <f>G610/$B$14</f>
        <v/>
      </c>
      <c r="I610">
        <f>ABS(H610)</f>
        <v/>
      </c>
    </row>
    <row r="611">
      <c r="A611">
        <f>'03_DADOS_LIMPOS'!A582</f>
        <v/>
      </c>
      <c r="B611">
        <f>'03_DADOS_LIMPOS'!C582</f>
        <v/>
      </c>
      <c r="C611">
        <f>'03_DADOS_LIMPOS'!D582</f>
        <v/>
      </c>
      <c r="D611">
        <f>'03_DADOS_LIMPOS'!J582</f>
        <v/>
      </c>
      <c r="E611">
        <f>'03_DADOS_LIMPOS'!K582</f>
        <v/>
      </c>
      <c r="F611">
        <f>$B$9+$B$10*D611+$B$11*E611</f>
        <v/>
      </c>
      <c r="G611">
        <f>C611-F611</f>
        <v/>
      </c>
      <c r="H611">
        <f>G611/$B$14</f>
        <v/>
      </c>
      <c r="I611">
        <f>ABS(H611)</f>
        <v/>
      </c>
    </row>
    <row r="612">
      <c r="A612">
        <f>'03_DADOS_LIMPOS'!A583</f>
        <v/>
      </c>
      <c r="B612">
        <f>'03_DADOS_LIMPOS'!C583</f>
        <v/>
      </c>
      <c r="C612">
        <f>'03_DADOS_LIMPOS'!D583</f>
        <v/>
      </c>
      <c r="D612">
        <f>'03_DADOS_LIMPOS'!J583</f>
        <v/>
      </c>
      <c r="E612">
        <f>'03_DADOS_LIMPOS'!K583</f>
        <v/>
      </c>
      <c r="F612">
        <f>$B$9+$B$10*D612+$B$11*E612</f>
        <v/>
      </c>
      <c r="G612">
        <f>C612-F612</f>
        <v/>
      </c>
      <c r="H612">
        <f>G612/$B$14</f>
        <v/>
      </c>
      <c r="I612">
        <f>ABS(H612)</f>
        <v/>
      </c>
    </row>
    <row r="613">
      <c r="A613">
        <f>'03_DADOS_LIMPOS'!A584</f>
        <v/>
      </c>
      <c r="B613">
        <f>'03_DADOS_LIMPOS'!C584</f>
        <v/>
      </c>
      <c r="C613">
        <f>'03_DADOS_LIMPOS'!D584</f>
        <v/>
      </c>
      <c r="D613">
        <f>'03_DADOS_LIMPOS'!J584</f>
        <v/>
      </c>
      <c r="E613">
        <f>'03_DADOS_LIMPOS'!K584</f>
        <v/>
      </c>
      <c r="F613">
        <f>$B$9+$B$10*D613+$B$11*E613</f>
        <v/>
      </c>
      <c r="G613">
        <f>C613-F613</f>
        <v/>
      </c>
      <c r="H613">
        <f>G613/$B$14</f>
        <v/>
      </c>
      <c r="I613">
        <f>ABS(H613)</f>
        <v/>
      </c>
    </row>
    <row r="614">
      <c r="A614">
        <f>'03_DADOS_LIMPOS'!A585</f>
        <v/>
      </c>
      <c r="B614">
        <f>'03_DADOS_LIMPOS'!C585</f>
        <v/>
      </c>
      <c r="C614">
        <f>'03_DADOS_LIMPOS'!D585</f>
        <v/>
      </c>
      <c r="D614">
        <f>'03_DADOS_LIMPOS'!J585</f>
        <v/>
      </c>
      <c r="E614">
        <f>'03_DADOS_LIMPOS'!K585</f>
        <v/>
      </c>
      <c r="F614">
        <f>$B$9+$B$10*D614+$B$11*E614</f>
        <v/>
      </c>
      <c r="G614">
        <f>C614-F614</f>
        <v/>
      </c>
      <c r="H614">
        <f>G614/$B$14</f>
        <v/>
      </c>
      <c r="I614">
        <f>ABS(H614)</f>
        <v/>
      </c>
    </row>
    <row r="615">
      <c r="A615">
        <f>'03_DADOS_LIMPOS'!A586</f>
        <v/>
      </c>
      <c r="B615">
        <f>'03_DADOS_LIMPOS'!C586</f>
        <v/>
      </c>
      <c r="C615">
        <f>'03_DADOS_LIMPOS'!D586</f>
        <v/>
      </c>
      <c r="D615">
        <f>'03_DADOS_LIMPOS'!J586</f>
        <v/>
      </c>
      <c r="E615">
        <f>'03_DADOS_LIMPOS'!K586</f>
        <v/>
      </c>
      <c r="F615">
        <f>$B$9+$B$10*D615+$B$11*E615</f>
        <v/>
      </c>
      <c r="G615">
        <f>C615-F615</f>
        <v/>
      </c>
      <c r="H615">
        <f>G615/$B$14</f>
        <v/>
      </c>
      <c r="I615">
        <f>ABS(H615)</f>
        <v/>
      </c>
    </row>
    <row r="616">
      <c r="A616">
        <f>'03_DADOS_LIMPOS'!A587</f>
        <v/>
      </c>
      <c r="B616">
        <f>'03_DADOS_LIMPOS'!C587</f>
        <v/>
      </c>
      <c r="C616">
        <f>'03_DADOS_LIMPOS'!D587</f>
        <v/>
      </c>
      <c r="D616">
        <f>'03_DADOS_LIMPOS'!J587</f>
        <v/>
      </c>
      <c r="E616">
        <f>'03_DADOS_LIMPOS'!K587</f>
        <v/>
      </c>
      <c r="F616">
        <f>$B$9+$B$10*D616+$B$11*E616</f>
        <v/>
      </c>
      <c r="G616">
        <f>C616-F616</f>
        <v/>
      </c>
      <c r="H616">
        <f>G616/$B$14</f>
        <v/>
      </c>
      <c r="I616">
        <f>ABS(H616)</f>
        <v/>
      </c>
    </row>
    <row r="617">
      <c r="A617">
        <f>'03_DADOS_LIMPOS'!A588</f>
        <v/>
      </c>
      <c r="B617">
        <f>'03_DADOS_LIMPOS'!C588</f>
        <v/>
      </c>
      <c r="C617">
        <f>'03_DADOS_LIMPOS'!D588</f>
        <v/>
      </c>
      <c r="D617">
        <f>'03_DADOS_LIMPOS'!J588</f>
        <v/>
      </c>
      <c r="E617">
        <f>'03_DADOS_LIMPOS'!K588</f>
        <v/>
      </c>
      <c r="F617">
        <f>$B$9+$B$10*D617+$B$11*E617</f>
        <v/>
      </c>
      <c r="G617">
        <f>C617-F617</f>
        <v/>
      </c>
      <c r="H617">
        <f>G617/$B$14</f>
        <v/>
      </c>
      <c r="I617">
        <f>ABS(H617)</f>
        <v/>
      </c>
    </row>
    <row r="618">
      <c r="A618">
        <f>'03_DADOS_LIMPOS'!A589</f>
        <v/>
      </c>
      <c r="B618">
        <f>'03_DADOS_LIMPOS'!C589</f>
        <v/>
      </c>
      <c r="C618">
        <f>'03_DADOS_LIMPOS'!D589</f>
        <v/>
      </c>
      <c r="D618">
        <f>'03_DADOS_LIMPOS'!J589</f>
        <v/>
      </c>
      <c r="E618">
        <f>'03_DADOS_LIMPOS'!K589</f>
        <v/>
      </c>
      <c r="F618">
        <f>$B$9+$B$10*D618+$B$11*E618</f>
        <v/>
      </c>
      <c r="G618">
        <f>C618-F618</f>
        <v/>
      </c>
      <c r="H618">
        <f>G618/$B$14</f>
        <v/>
      </c>
      <c r="I618">
        <f>ABS(H618)</f>
        <v/>
      </c>
    </row>
    <row r="619">
      <c r="A619">
        <f>'03_DADOS_LIMPOS'!A590</f>
        <v/>
      </c>
      <c r="B619">
        <f>'03_DADOS_LIMPOS'!C590</f>
        <v/>
      </c>
      <c r="C619">
        <f>'03_DADOS_LIMPOS'!D590</f>
        <v/>
      </c>
      <c r="D619">
        <f>'03_DADOS_LIMPOS'!J590</f>
        <v/>
      </c>
      <c r="E619">
        <f>'03_DADOS_LIMPOS'!K590</f>
        <v/>
      </c>
      <c r="F619">
        <f>$B$9+$B$10*D619+$B$11*E619</f>
        <v/>
      </c>
      <c r="G619">
        <f>C619-F619</f>
        <v/>
      </c>
      <c r="H619">
        <f>G619/$B$14</f>
        <v/>
      </c>
      <c r="I619">
        <f>ABS(H619)</f>
        <v/>
      </c>
    </row>
    <row r="620">
      <c r="A620">
        <f>'03_DADOS_LIMPOS'!A591</f>
        <v/>
      </c>
      <c r="B620">
        <f>'03_DADOS_LIMPOS'!C591</f>
        <v/>
      </c>
      <c r="C620">
        <f>'03_DADOS_LIMPOS'!D591</f>
        <v/>
      </c>
      <c r="D620">
        <f>'03_DADOS_LIMPOS'!J591</f>
        <v/>
      </c>
      <c r="E620">
        <f>'03_DADOS_LIMPOS'!K591</f>
        <v/>
      </c>
      <c r="F620">
        <f>$B$9+$B$10*D620+$B$11*E620</f>
        <v/>
      </c>
      <c r="G620">
        <f>C620-F620</f>
        <v/>
      </c>
      <c r="H620">
        <f>G620/$B$14</f>
        <v/>
      </c>
      <c r="I620">
        <f>ABS(H620)</f>
        <v/>
      </c>
    </row>
    <row r="621">
      <c r="A621">
        <f>'03_DADOS_LIMPOS'!A592</f>
        <v/>
      </c>
      <c r="B621">
        <f>'03_DADOS_LIMPOS'!C592</f>
        <v/>
      </c>
      <c r="C621">
        <f>'03_DADOS_LIMPOS'!D592</f>
        <v/>
      </c>
      <c r="D621">
        <f>'03_DADOS_LIMPOS'!J592</f>
        <v/>
      </c>
      <c r="E621">
        <f>'03_DADOS_LIMPOS'!K592</f>
        <v/>
      </c>
      <c r="F621">
        <f>$B$9+$B$10*D621+$B$11*E621</f>
        <v/>
      </c>
      <c r="G621">
        <f>C621-F621</f>
        <v/>
      </c>
      <c r="H621">
        <f>G621/$B$14</f>
        <v/>
      </c>
      <c r="I621">
        <f>ABS(H621)</f>
        <v/>
      </c>
    </row>
    <row r="622">
      <c r="A622">
        <f>'03_DADOS_LIMPOS'!A593</f>
        <v/>
      </c>
      <c r="B622">
        <f>'03_DADOS_LIMPOS'!C593</f>
        <v/>
      </c>
      <c r="C622">
        <f>'03_DADOS_LIMPOS'!D593</f>
        <v/>
      </c>
      <c r="D622">
        <f>'03_DADOS_LIMPOS'!J593</f>
        <v/>
      </c>
      <c r="E622">
        <f>'03_DADOS_LIMPOS'!K593</f>
        <v/>
      </c>
      <c r="F622">
        <f>$B$9+$B$10*D622+$B$11*E622</f>
        <v/>
      </c>
      <c r="G622">
        <f>C622-F622</f>
        <v/>
      </c>
      <c r="H622">
        <f>G622/$B$14</f>
        <v/>
      </c>
      <c r="I622">
        <f>ABS(H622)</f>
        <v/>
      </c>
    </row>
    <row r="623">
      <c r="A623">
        <f>'03_DADOS_LIMPOS'!A594</f>
        <v/>
      </c>
      <c r="B623">
        <f>'03_DADOS_LIMPOS'!C594</f>
        <v/>
      </c>
      <c r="C623">
        <f>'03_DADOS_LIMPOS'!D594</f>
        <v/>
      </c>
      <c r="D623">
        <f>'03_DADOS_LIMPOS'!J594</f>
        <v/>
      </c>
      <c r="E623">
        <f>'03_DADOS_LIMPOS'!K594</f>
        <v/>
      </c>
      <c r="F623">
        <f>$B$9+$B$10*D623+$B$11*E623</f>
        <v/>
      </c>
      <c r="G623">
        <f>C623-F623</f>
        <v/>
      </c>
      <c r="H623">
        <f>G623/$B$14</f>
        <v/>
      </c>
      <c r="I623">
        <f>ABS(H623)</f>
        <v/>
      </c>
    </row>
    <row r="624">
      <c r="A624">
        <f>'03_DADOS_LIMPOS'!A595</f>
        <v/>
      </c>
      <c r="B624">
        <f>'03_DADOS_LIMPOS'!C595</f>
        <v/>
      </c>
      <c r="C624">
        <f>'03_DADOS_LIMPOS'!D595</f>
        <v/>
      </c>
      <c r="D624">
        <f>'03_DADOS_LIMPOS'!J595</f>
        <v/>
      </c>
      <c r="E624">
        <f>'03_DADOS_LIMPOS'!K595</f>
        <v/>
      </c>
      <c r="F624">
        <f>$B$9+$B$10*D624+$B$11*E624</f>
        <v/>
      </c>
      <c r="G624">
        <f>C624-F624</f>
        <v/>
      </c>
      <c r="H624">
        <f>G624/$B$14</f>
        <v/>
      </c>
      <c r="I624">
        <f>ABS(H624)</f>
        <v/>
      </c>
    </row>
    <row r="625">
      <c r="A625">
        <f>'03_DADOS_LIMPOS'!A596</f>
        <v/>
      </c>
      <c r="B625">
        <f>'03_DADOS_LIMPOS'!C596</f>
        <v/>
      </c>
      <c r="C625">
        <f>'03_DADOS_LIMPOS'!D596</f>
        <v/>
      </c>
      <c r="D625">
        <f>'03_DADOS_LIMPOS'!J596</f>
        <v/>
      </c>
      <c r="E625">
        <f>'03_DADOS_LIMPOS'!K596</f>
        <v/>
      </c>
      <c r="F625">
        <f>$B$9+$B$10*D625+$B$11*E625</f>
        <v/>
      </c>
      <c r="G625">
        <f>C625-F625</f>
        <v/>
      </c>
      <c r="H625">
        <f>G625/$B$14</f>
        <v/>
      </c>
      <c r="I625">
        <f>ABS(H625)</f>
        <v/>
      </c>
    </row>
    <row r="626">
      <c r="A626">
        <f>'03_DADOS_LIMPOS'!A597</f>
        <v/>
      </c>
      <c r="B626">
        <f>'03_DADOS_LIMPOS'!C597</f>
        <v/>
      </c>
      <c r="C626">
        <f>'03_DADOS_LIMPOS'!D597</f>
        <v/>
      </c>
      <c r="D626">
        <f>'03_DADOS_LIMPOS'!J597</f>
        <v/>
      </c>
      <c r="E626">
        <f>'03_DADOS_LIMPOS'!K597</f>
        <v/>
      </c>
      <c r="F626">
        <f>$B$9+$B$10*D626+$B$11*E626</f>
        <v/>
      </c>
      <c r="G626">
        <f>C626-F626</f>
        <v/>
      </c>
      <c r="H626">
        <f>G626/$B$14</f>
        <v/>
      </c>
      <c r="I626">
        <f>ABS(H626)</f>
        <v/>
      </c>
    </row>
    <row r="627">
      <c r="A627">
        <f>'03_DADOS_LIMPOS'!A598</f>
        <v/>
      </c>
      <c r="B627">
        <f>'03_DADOS_LIMPOS'!C598</f>
        <v/>
      </c>
      <c r="C627">
        <f>'03_DADOS_LIMPOS'!D598</f>
        <v/>
      </c>
      <c r="D627">
        <f>'03_DADOS_LIMPOS'!J598</f>
        <v/>
      </c>
      <c r="E627">
        <f>'03_DADOS_LIMPOS'!K598</f>
        <v/>
      </c>
      <c r="F627">
        <f>$B$9+$B$10*D627+$B$11*E627</f>
        <v/>
      </c>
      <c r="G627">
        <f>C627-F627</f>
        <v/>
      </c>
      <c r="H627">
        <f>G627/$B$14</f>
        <v/>
      </c>
      <c r="I627">
        <f>ABS(H627)</f>
        <v/>
      </c>
    </row>
    <row r="628">
      <c r="A628">
        <f>'03_DADOS_LIMPOS'!A599</f>
        <v/>
      </c>
      <c r="B628">
        <f>'03_DADOS_LIMPOS'!C599</f>
        <v/>
      </c>
      <c r="C628">
        <f>'03_DADOS_LIMPOS'!D599</f>
        <v/>
      </c>
      <c r="D628">
        <f>'03_DADOS_LIMPOS'!J599</f>
        <v/>
      </c>
      <c r="E628">
        <f>'03_DADOS_LIMPOS'!K599</f>
        <v/>
      </c>
      <c r="F628">
        <f>$B$9+$B$10*D628+$B$11*E628</f>
        <v/>
      </c>
      <c r="G628">
        <f>C628-F628</f>
        <v/>
      </c>
      <c r="H628">
        <f>G628/$B$14</f>
        <v/>
      </c>
      <c r="I628">
        <f>ABS(H628)</f>
        <v/>
      </c>
    </row>
    <row r="629">
      <c r="A629">
        <f>'03_DADOS_LIMPOS'!A600</f>
        <v/>
      </c>
      <c r="B629">
        <f>'03_DADOS_LIMPOS'!C600</f>
        <v/>
      </c>
      <c r="C629">
        <f>'03_DADOS_LIMPOS'!D600</f>
        <v/>
      </c>
      <c r="D629">
        <f>'03_DADOS_LIMPOS'!J600</f>
        <v/>
      </c>
      <c r="E629">
        <f>'03_DADOS_LIMPOS'!K600</f>
        <v/>
      </c>
      <c r="F629">
        <f>$B$9+$B$10*D629+$B$11*E629</f>
        <v/>
      </c>
      <c r="G629">
        <f>C629-F629</f>
        <v/>
      </c>
      <c r="H629">
        <f>G629/$B$14</f>
        <v/>
      </c>
      <c r="I629">
        <f>ABS(H629)</f>
        <v/>
      </c>
    </row>
    <row r="630">
      <c r="A630">
        <f>'03_DADOS_LIMPOS'!A601</f>
        <v/>
      </c>
      <c r="B630">
        <f>'03_DADOS_LIMPOS'!C601</f>
        <v/>
      </c>
      <c r="C630">
        <f>'03_DADOS_LIMPOS'!D601</f>
        <v/>
      </c>
      <c r="D630">
        <f>'03_DADOS_LIMPOS'!J601</f>
        <v/>
      </c>
      <c r="E630">
        <f>'03_DADOS_LIMPOS'!K601</f>
        <v/>
      </c>
      <c r="F630">
        <f>$B$9+$B$10*D630+$B$11*E630</f>
        <v/>
      </c>
      <c r="G630">
        <f>C630-F630</f>
        <v/>
      </c>
      <c r="H630">
        <f>G630/$B$14</f>
        <v/>
      </c>
      <c r="I630">
        <f>ABS(H630)</f>
        <v/>
      </c>
    </row>
    <row r="631">
      <c r="A631">
        <f>'03_DADOS_LIMPOS'!A602</f>
        <v/>
      </c>
      <c r="B631">
        <f>'03_DADOS_LIMPOS'!C602</f>
        <v/>
      </c>
      <c r="C631">
        <f>'03_DADOS_LIMPOS'!D602</f>
        <v/>
      </c>
      <c r="D631">
        <f>'03_DADOS_LIMPOS'!J602</f>
        <v/>
      </c>
      <c r="E631">
        <f>'03_DADOS_LIMPOS'!K602</f>
        <v/>
      </c>
      <c r="F631">
        <f>$B$9+$B$10*D631+$B$11*E631</f>
        <v/>
      </c>
      <c r="G631">
        <f>C631-F631</f>
        <v/>
      </c>
      <c r="H631">
        <f>G631/$B$14</f>
        <v/>
      </c>
      <c r="I631">
        <f>ABS(H631)</f>
        <v/>
      </c>
    </row>
    <row r="632">
      <c r="A632">
        <f>'03_DADOS_LIMPOS'!A603</f>
        <v/>
      </c>
      <c r="B632">
        <f>'03_DADOS_LIMPOS'!C603</f>
        <v/>
      </c>
      <c r="C632">
        <f>'03_DADOS_LIMPOS'!D603</f>
        <v/>
      </c>
      <c r="D632">
        <f>'03_DADOS_LIMPOS'!J603</f>
        <v/>
      </c>
      <c r="E632">
        <f>'03_DADOS_LIMPOS'!K603</f>
        <v/>
      </c>
      <c r="F632">
        <f>$B$9+$B$10*D632+$B$11*E632</f>
        <v/>
      </c>
      <c r="G632">
        <f>C632-F632</f>
        <v/>
      </c>
      <c r="H632">
        <f>G632/$B$14</f>
        <v/>
      </c>
      <c r="I632">
        <f>ABS(H632)</f>
        <v/>
      </c>
    </row>
    <row r="633">
      <c r="A633">
        <f>'03_DADOS_LIMPOS'!A604</f>
        <v/>
      </c>
      <c r="B633">
        <f>'03_DADOS_LIMPOS'!C604</f>
        <v/>
      </c>
      <c r="C633">
        <f>'03_DADOS_LIMPOS'!D604</f>
        <v/>
      </c>
      <c r="D633">
        <f>'03_DADOS_LIMPOS'!J604</f>
        <v/>
      </c>
      <c r="E633">
        <f>'03_DADOS_LIMPOS'!K604</f>
        <v/>
      </c>
      <c r="F633">
        <f>$B$9+$B$10*D633+$B$11*E633</f>
        <v/>
      </c>
      <c r="G633">
        <f>C633-F633</f>
        <v/>
      </c>
      <c r="H633">
        <f>G633/$B$14</f>
        <v/>
      </c>
      <c r="I633">
        <f>ABS(H633)</f>
        <v/>
      </c>
    </row>
    <row r="634">
      <c r="A634">
        <f>'03_DADOS_LIMPOS'!A605</f>
        <v/>
      </c>
      <c r="B634">
        <f>'03_DADOS_LIMPOS'!C605</f>
        <v/>
      </c>
      <c r="C634">
        <f>'03_DADOS_LIMPOS'!D605</f>
        <v/>
      </c>
      <c r="D634">
        <f>'03_DADOS_LIMPOS'!J605</f>
        <v/>
      </c>
      <c r="E634">
        <f>'03_DADOS_LIMPOS'!K605</f>
        <v/>
      </c>
      <c r="F634">
        <f>$B$9+$B$10*D634+$B$11*E634</f>
        <v/>
      </c>
      <c r="G634">
        <f>C634-F634</f>
        <v/>
      </c>
      <c r="H634">
        <f>G634/$B$14</f>
        <v/>
      </c>
      <c r="I634">
        <f>ABS(H634)</f>
        <v/>
      </c>
    </row>
    <row r="635">
      <c r="A635">
        <f>'03_DADOS_LIMPOS'!A606</f>
        <v/>
      </c>
      <c r="B635">
        <f>'03_DADOS_LIMPOS'!C606</f>
        <v/>
      </c>
      <c r="C635">
        <f>'03_DADOS_LIMPOS'!D606</f>
        <v/>
      </c>
      <c r="D635">
        <f>'03_DADOS_LIMPOS'!J606</f>
        <v/>
      </c>
      <c r="E635">
        <f>'03_DADOS_LIMPOS'!K606</f>
        <v/>
      </c>
      <c r="F635">
        <f>$B$9+$B$10*D635+$B$11*E635</f>
        <v/>
      </c>
      <c r="G635">
        <f>C635-F635</f>
        <v/>
      </c>
      <c r="H635">
        <f>G635/$B$14</f>
        <v/>
      </c>
      <c r="I635">
        <f>ABS(H635)</f>
        <v/>
      </c>
    </row>
    <row r="636">
      <c r="A636">
        <f>'03_DADOS_LIMPOS'!A607</f>
        <v/>
      </c>
      <c r="B636">
        <f>'03_DADOS_LIMPOS'!C607</f>
        <v/>
      </c>
      <c r="C636">
        <f>'03_DADOS_LIMPOS'!D607</f>
        <v/>
      </c>
      <c r="D636">
        <f>'03_DADOS_LIMPOS'!J607</f>
        <v/>
      </c>
      <c r="E636">
        <f>'03_DADOS_LIMPOS'!K607</f>
        <v/>
      </c>
      <c r="F636">
        <f>$B$9+$B$10*D636+$B$11*E636</f>
        <v/>
      </c>
      <c r="G636">
        <f>C636-F636</f>
        <v/>
      </c>
      <c r="H636">
        <f>G636/$B$14</f>
        <v/>
      </c>
      <c r="I636">
        <f>ABS(H636)</f>
        <v/>
      </c>
    </row>
    <row r="637">
      <c r="A637">
        <f>'03_DADOS_LIMPOS'!A608</f>
        <v/>
      </c>
      <c r="B637">
        <f>'03_DADOS_LIMPOS'!C608</f>
        <v/>
      </c>
      <c r="C637">
        <f>'03_DADOS_LIMPOS'!D608</f>
        <v/>
      </c>
      <c r="D637">
        <f>'03_DADOS_LIMPOS'!J608</f>
        <v/>
      </c>
      <c r="E637">
        <f>'03_DADOS_LIMPOS'!K608</f>
        <v/>
      </c>
      <c r="F637">
        <f>$B$9+$B$10*D637+$B$11*E637</f>
        <v/>
      </c>
      <c r="G637">
        <f>C637-F637</f>
        <v/>
      </c>
      <c r="H637">
        <f>G637/$B$14</f>
        <v/>
      </c>
      <c r="I637">
        <f>ABS(H637)</f>
        <v/>
      </c>
    </row>
    <row r="638">
      <c r="A638">
        <f>'03_DADOS_LIMPOS'!A609</f>
        <v/>
      </c>
      <c r="B638">
        <f>'03_DADOS_LIMPOS'!C609</f>
        <v/>
      </c>
      <c r="C638">
        <f>'03_DADOS_LIMPOS'!D609</f>
        <v/>
      </c>
      <c r="D638">
        <f>'03_DADOS_LIMPOS'!J609</f>
        <v/>
      </c>
      <c r="E638">
        <f>'03_DADOS_LIMPOS'!K609</f>
        <v/>
      </c>
      <c r="F638">
        <f>$B$9+$B$10*D638+$B$11*E638</f>
        <v/>
      </c>
      <c r="G638">
        <f>C638-F638</f>
        <v/>
      </c>
      <c r="H638">
        <f>G638/$B$14</f>
        <v/>
      </c>
      <c r="I638">
        <f>ABS(H638)</f>
        <v/>
      </c>
    </row>
    <row r="639">
      <c r="A639">
        <f>'03_DADOS_LIMPOS'!A610</f>
        <v/>
      </c>
      <c r="B639">
        <f>'03_DADOS_LIMPOS'!C610</f>
        <v/>
      </c>
      <c r="C639">
        <f>'03_DADOS_LIMPOS'!D610</f>
        <v/>
      </c>
      <c r="D639">
        <f>'03_DADOS_LIMPOS'!J610</f>
        <v/>
      </c>
      <c r="E639">
        <f>'03_DADOS_LIMPOS'!K610</f>
        <v/>
      </c>
      <c r="F639">
        <f>$B$9+$B$10*D639+$B$11*E639</f>
        <v/>
      </c>
      <c r="G639">
        <f>C639-F639</f>
        <v/>
      </c>
      <c r="H639">
        <f>G639/$B$14</f>
        <v/>
      </c>
      <c r="I639">
        <f>ABS(H639)</f>
        <v/>
      </c>
    </row>
    <row r="640">
      <c r="A640">
        <f>'03_DADOS_LIMPOS'!A611</f>
        <v/>
      </c>
      <c r="B640">
        <f>'03_DADOS_LIMPOS'!C611</f>
        <v/>
      </c>
      <c r="C640">
        <f>'03_DADOS_LIMPOS'!D611</f>
        <v/>
      </c>
      <c r="D640">
        <f>'03_DADOS_LIMPOS'!J611</f>
        <v/>
      </c>
      <c r="E640">
        <f>'03_DADOS_LIMPOS'!K611</f>
        <v/>
      </c>
      <c r="F640">
        <f>$B$9+$B$10*D640+$B$11*E640</f>
        <v/>
      </c>
      <c r="G640">
        <f>C640-F640</f>
        <v/>
      </c>
      <c r="H640">
        <f>G640/$B$14</f>
        <v/>
      </c>
      <c r="I640">
        <f>ABS(H640)</f>
        <v/>
      </c>
    </row>
    <row r="641">
      <c r="A641">
        <f>'03_DADOS_LIMPOS'!A612</f>
        <v/>
      </c>
      <c r="B641">
        <f>'03_DADOS_LIMPOS'!C612</f>
        <v/>
      </c>
      <c r="C641">
        <f>'03_DADOS_LIMPOS'!D612</f>
        <v/>
      </c>
      <c r="D641">
        <f>'03_DADOS_LIMPOS'!J612</f>
        <v/>
      </c>
      <c r="E641">
        <f>'03_DADOS_LIMPOS'!K612</f>
        <v/>
      </c>
      <c r="F641">
        <f>$B$9+$B$10*D641+$B$11*E641</f>
        <v/>
      </c>
      <c r="G641">
        <f>C641-F641</f>
        <v/>
      </c>
      <c r="H641">
        <f>G641/$B$14</f>
        <v/>
      </c>
      <c r="I641">
        <f>ABS(H641)</f>
        <v/>
      </c>
    </row>
    <row r="642">
      <c r="A642">
        <f>'03_DADOS_LIMPOS'!A613</f>
        <v/>
      </c>
      <c r="B642">
        <f>'03_DADOS_LIMPOS'!C613</f>
        <v/>
      </c>
      <c r="C642">
        <f>'03_DADOS_LIMPOS'!D613</f>
        <v/>
      </c>
      <c r="D642">
        <f>'03_DADOS_LIMPOS'!J613</f>
        <v/>
      </c>
      <c r="E642">
        <f>'03_DADOS_LIMPOS'!K613</f>
        <v/>
      </c>
      <c r="F642">
        <f>$B$9+$B$10*D642+$B$11*E642</f>
        <v/>
      </c>
      <c r="G642">
        <f>C642-F642</f>
        <v/>
      </c>
      <c r="H642">
        <f>G642/$B$14</f>
        <v/>
      </c>
      <c r="I642">
        <f>ABS(H642)</f>
        <v/>
      </c>
    </row>
    <row r="643">
      <c r="A643">
        <f>'03_DADOS_LIMPOS'!A614</f>
        <v/>
      </c>
      <c r="B643">
        <f>'03_DADOS_LIMPOS'!C614</f>
        <v/>
      </c>
      <c r="C643">
        <f>'03_DADOS_LIMPOS'!D614</f>
        <v/>
      </c>
      <c r="D643">
        <f>'03_DADOS_LIMPOS'!J614</f>
        <v/>
      </c>
      <c r="E643">
        <f>'03_DADOS_LIMPOS'!K614</f>
        <v/>
      </c>
      <c r="F643">
        <f>$B$9+$B$10*D643+$B$11*E643</f>
        <v/>
      </c>
      <c r="G643">
        <f>C643-F643</f>
        <v/>
      </c>
      <c r="H643">
        <f>G643/$B$14</f>
        <v/>
      </c>
      <c r="I643">
        <f>ABS(H643)</f>
        <v/>
      </c>
    </row>
    <row r="644">
      <c r="A644">
        <f>'03_DADOS_LIMPOS'!A615</f>
        <v/>
      </c>
      <c r="B644">
        <f>'03_DADOS_LIMPOS'!C615</f>
        <v/>
      </c>
      <c r="C644">
        <f>'03_DADOS_LIMPOS'!D615</f>
        <v/>
      </c>
      <c r="D644">
        <f>'03_DADOS_LIMPOS'!J615</f>
        <v/>
      </c>
      <c r="E644">
        <f>'03_DADOS_LIMPOS'!K615</f>
        <v/>
      </c>
      <c r="F644">
        <f>$B$9+$B$10*D644+$B$11*E644</f>
        <v/>
      </c>
      <c r="G644">
        <f>C644-F644</f>
        <v/>
      </c>
      <c r="H644">
        <f>G644/$B$14</f>
        <v/>
      </c>
      <c r="I644">
        <f>ABS(H644)</f>
        <v/>
      </c>
    </row>
    <row r="645">
      <c r="A645">
        <f>'03_DADOS_LIMPOS'!A616</f>
        <v/>
      </c>
      <c r="B645">
        <f>'03_DADOS_LIMPOS'!C616</f>
        <v/>
      </c>
      <c r="C645">
        <f>'03_DADOS_LIMPOS'!D616</f>
        <v/>
      </c>
      <c r="D645">
        <f>'03_DADOS_LIMPOS'!J616</f>
        <v/>
      </c>
      <c r="E645">
        <f>'03_DADOS_LIMPOS'!K616</f>
        <v/>
      </c>
      <c r="F645">
        <f>$B$9+$B$10*D645+$B$11*E645</f>
        <v/>
      </c>
      <c r="G645">
        <f>C645-F645</f>
        <v/>
      </c>
      <c r="H645">
        <f>G645/$B$14</f>
        <v/>
      </c>
      <c r="I645">
        <f>ABS(H645)</f>
        <v/>
      </c>
    </row>
    <row r="646">
      <c r="A646">
        <f>'03_DADOS_LIMPOS'!A617</f>
        <v/>
      </c>
      <c r="B646">
        <f>'03_DADOS_LIMPOS'!C617</f>
        <v/>
      </c>
      <c r="C646">
        <f>'03_DADOS_LIMPOS'!D617</f>
        <v/>
      </c>
      <c r="D646">
        <f>'03_DADOS_LIMPOS'!J617</f>
        <v/>
      </c>
      <c r="E646">
        <f>'03_DADOS_LIMPOS'!K617</f>
        <v/>
      </c>
      <c r="F646">
        <f>$B$9+$B$10*D646+$B$11*E646</f>
        <v/>
      </c>
      <c r="G646">
        <f>C646-F646</f>
        <v/>
      </c>
      <c r="H646">
        <f>G646/$B$14</f>
        <v/>
      </c>
      <c r="I646">
        <f>ABS(H646)</f>
        <v/>
      </c>
    </row>
    <row r="647">
      <c r="A647">
        <f>'03_DADOS_LIMPOS'!A618</f>
        <v/>
      </c>
      <c r="B647">
        <f>'03_DADOS_LIMPOS'!C618</f>
        <v/>
      </c>
      <c r="C647">
        <f>'03_DADOS_LIMPOS'!D618</f>
        <v/>
      </c>
      <c r="D647">
        <f>'03_DADOS_LIMPOS'!J618</f>
        <v/>
      </c>
      <c r="E647">
        <f>'03_DADOS_LIMPOS'!K618</f>
        <v/>
      </c>
      <c r="F647">
        <f>$B$9+$B$10*D647+$B$11*E647</f>
        <v/>
      </c>
      <c r="G647">
        <f>C647-F647</f>
        <v/>
      </c>
      <c r="H647">
        <f>G647/$B$14</f>
        <v/>
      </c>
      <c r="I647">
        <f>ABS(H647)</f>
        <v/>
      </c>
    </row>
    <row r="648">
      <c r="A648">
        <f>'03_DADOS_LIMPOS'!A619</f>
        <v/>
      </c>
      <c r="B648">
        <f>'03_DADOS_LIMPOS'!C619</f>
        <v/>
      </c>
      <c r="C648">
        <f>'03_DADOS_LIMPOS'!D619</f>
        <v/>
      </c>
      <c r="D648">
        <f>'03_DADOS_LIMPOS'!J619</f>
        <v/>
      </c>
      <c r="E648">
        <f>'03_DADOS_LIMPOS'!K619</f>
        <v/>
      </c>
      <c r="F648">
        <f>$B$9+$B$10*D648+$B$11*E648</f>
        <v/>
      </c>
      <c r="G648">
        <f>C648-F648</f>
        <v/>
      </c>
      <c r="H648">
        <f>G648/$B$14</f>
        <v/>
      </c>
      <c r="I648">
        <f>ABS(H648)</f>
        <v/>
      </c>
    </row>
    <row r="649">
      <c r="A649">
        <f>'03_DADOS_LIMPOS'!A620</f>
        <v/>
      </c>
      <c r="B649">
        <f>'03_DADOS_LIMPOS'!C620</f>
        <v/>
      </c>
      <c r="C649">
        <f>'03_DADOS_LIMPOS'!D620</f>
        <v/>
      </c>
      <c r="D649">
        <f>'03_DADOS_LIMPOS'!J620</f>
        <v/>
      </c>
      <c r="E649">
        <f>'03_DADOS_LIMPOS'!K620</f>
        <v/>
      </c>
      <c r="F649">
        <f>$B$9+$B$10*D649+$B$11*E649</f>
        <v/>
      </c>
      <c r="G649">
        <f>C649-F649</f>
        <v/>
      </c>
      <c r="H649">
        <f>G649/$B$14</f>
        <v/>
      </c>
      <c r="I649">
        <f>ABS(H649)</f>
        <v/>
      </c>
    </row>
    <row r="650">
      <c r="A650">
        <f>'03_DADOS_LIMPOS'!A621</f>
        <v/>
      </c>
      <c r="B650">
        <f>'03_DADOS_LIMPOS'!C621</f>
        <v/>
      </c>
      <c r="C650">
        <f>'03_DADOS_LIMPOS'!D621</f>
        <v/>
      </c>
      <c r="D650">
        <f>'03_DADOS_LIMPOS'!J621</f>
        <v/>
      </c>
      <c r="E650">
        <f>'03_DADOS_LIMPOS'!K621</f>
        <v/>
      </c>
      <c r="F650">
        <f>$B$9+$B$10*D650+$B$11*E650</f>
        <v/>
      </c>
      <c r="G650">
        <f>C650-F650</f>
        <v/>
      </c>
      <c r="H650">
        <f>G650/$B$14</f>
        <v/>
      </c>
      <c r="I650">
        <f>ABS(H650)</f>
        <v/>
      </c>
    </row>
    <row r="651">
      <c r="A651">
        <f>'03_DADOS_LIMPOS'!A622</f>
        <v/>
      </c>
      <c r="B651">
        <f>'03_DADOS_LIMPOS'!C622</f>
        <v/>
      </c>
      <c r="C651">
        <f>'03_DADOS_LIMPOS'!D622</f>
        <v/>
      </c>
      <c r="D651">
        <f>'03_DADOS_LIMPOS'!J622</f>
        <v/>
      </c>
      <c r="E651">
        <f>'03_DADOS_LIMPOS'!K622</f>
        <v/>
      </c>
      <c r="F651">
        <f>$B$9+$B$10*D651+$B$11*E651</f>
        <v/>
      </c>
      <c r="G651">
        <f>C651-F651</f>
        <v/>
      </c>
      <c r="H651">
        <f>G651/$B$14</f>
        <v/>
      </c>
      <c r="I651">
        <f>ABS(H651)</f>
        <v/>
      </c>
    </row>
    <row r="652">
      <c r="A652">
        <f>'03_DADOS_LIMPOS'!A623</f>
        <v/>
      </c>
      <c r="B652">
        <f>'03_DADOS_LIMPOS'!C623</f>
        <v/>
      </c>
      <c r="C652">
        <f>'03_DADOS_LIMPOS'!D623</f>
        <v/>
      </c>
      <c r="D652">
        <f>'03_DADOS_LIMPOS'!J623</f>
        <v/>
      </c>
      <c r="E652">
        <f>'03_DADOS_LIMPOS'!K623</f>
        <v/>
      </c>
      <c r="F652">
        <f>$B$9+$B$10*D652+$B$11*E652</f>
        <v/>
      </c>
      <c r="G652">
        <f>C652-F652</f>
        <v/>
      </c>
      <c r="H652">
        <f>G652/$B$14</f>
        <v/>
      </c>
      <c r="I652">
        <f>ABS(H652)</f>
        <v/>
      </c>
    </row>
    <row r="653">
      <c r="A653">
        <f>'03_DADOS_LIMPOS'!A624</f>
        <v/>
      </c>
      <c r="B653">
        <f>'03_DADOS_LIMPOS'!C624</f>
        <v/>
      </c>
      <c r="C653">
        <f>'03_DADOS_LIMPOS'!D624</f>
        <v/>
      </c>
      <c r="D653">
        <f>'03_DADOS_LIMPOS'!J624</f>
        <v/>
      </c>
      <c r="E653">
        <f>'03_DADOS_LIMPOS'!K624</f>
        <v/>
      </c>
      <c r="F653">
        <f>$B$9+$B$10*D653+$B$11*E653</f>
        <v/>
      </c>
      <c r="G653">
        <f>C653-F653</f>
        <v/>
      </c>
      <c r="H653">
        <f>G653/$B$14</f>
        <v/>
      </c>
      <c r="I653">
        <f>ABS(H653)</f>
        <v/>
      </c>
    </row>
    <row r="654">
      <c r="A654">
        <f>'03_DADOS_LIMPOS'!A625</f>
        <v/>
      </c>
      <c r="B654">
        <f>'03_DADOS_LIMPOS'!C625</f>
        <v/>
      </c>
      <c r="C654">
        <f>'03_DADOS_LIMPOS'!D625</f>
        <v/>
      </c>
      <c r="D654">
        <f>'03_DADOS_LIMPOS'!J625</f>
        <v/>
      </c>
      <c r="E654">
        <f>'03_DADOS_LIMPOS'!K625</f>
        <v/>
      </c>
      <c r="F654">
        <f>$B$9+$B$10*D654+$B$11*E654</f>
        <v/>
      </c>
      <c r="G654">
        <f>C654-F654</f>
        <v/>
      </c>
      <c r="H654">
        <f>G654/$B$14</f>
        <v/>
      </c>
      <c r="I654">
        <f>ABS(H654)</f>
        <v/>
      </c>
    </row>
    <row r="655">
      <c r="A655">
        <f>'03_DADOS_LIMPOS'!A626</f>
        <v/>
      </c>
      <c r="B655">
        <f>'03_DADOS_LIMPOS'!C626</f>
        <v/>
      </c>
      <c r="C655">
        <f>'03_DADOS_LIMPOS'!D626</f>
        <v/>
      </c>
      <c r="D655">
        <f>'03_DADOS_LIMPOS'!J626</f>
        <v/>
      </c>
      <c r="E655">
        <f>'03_DADOS_LIMPOS'!K626</f>
        <v/>
      </c>
      <c r="F655">
        <f>$B$9+$B$10*D655+$B$11*E655</f>
        <v/>
      </c>
      <c r="G655">
        <f>C655-F655</f>
        <v/>
      </c>
      <c r="H655">
        <f>G655/$B$14</f>
        <v/>
      </c>
      <c r="I655">
        <f>ABS(H655)</f>
        <v/>
      </c>
    </row>
    <row r="656">
      <c r="A656">
        <f>'03_DADOS_LIMPOS'!A627</f>
        <v/>
      </c>
      <c r="B656">
        <f>'03_DADOS_LIMPOS'!C627</f>
        <v/>
      </c>
      <c r="C656">
        <f>'03_DADOS_LIMPOS'!D627</f>
        <v/>
      </c>
      <c r="D656">
        <f>'03_DADOS_LIMPOS'!J627</f>
        <v/>
      </c>
      <c r="E656">
        <f>'03_DADOS_LIMPOS'!K627</f>
        <v/>
      </c>
      <c r="F656">
        <f>$B$9+$B$10*D656+$B$11*E656</f>
        <v/>
      </c>
      <c r="G656">
        <f>C656-F656</f>
        <v/>
      </c>
      <c r="H656">
        <f>G656/$B$14</f>
        <v/>
      </c>
      <c r="I656">
        <f>ABS(H656)</f>
        <v/>
      </c>
    </row>
    <row r="657">
      <c r="A657">
        <f>'03_DADOS_LIMPOS'!A628</f>
        <v/>
      </c>
      <c r="B657">
        <f>'03_DADOS_LIMPOS'!C628</f>
        <v/>
      </c>
      <c r="C657">
        <f>'03_DADOS_LIMPOS'!D628</f>
        <v/>
      </c>
      <c r="D657">
        <f>'03_DADOS_LIMPOS'!J628</f>
        <v/>
      </c>
      <c r="E657">
        <f>'03_DADOS_LIMPOS'!K628</f>
        <v/>
      </c>
      <c r="F657">
        <f>$B$9+$B$10*D657+$B$11*E657</f>
        <v/>
      </c>
      <c r="G657">
        <f>C657-F657</f>
        <v/>
      </c>
      <c r="H657">
        <f>G657/$B$14</f>
        <v/>
      </c>
      <c r="I657">
        <f>ABS(H657)</f>
        <v/>
      </c>
    </row>
    <row r="658">
      <c r="A658">
        <f>'03_DADOS_LIMPOS'!A629</f>
        <v/>
      </c>
      <c r="B658">
        <f>'03_DADOS_LIMPOS'!C629</f>
        <v/>
      </c>
      <c r="C658">
        <f>'03_DADOS_LIMPOS'!D629</f>
        <v/>
      </c>
      <c r="D658">
        <f>'03_DADOS_LIMPOS'!J629</f>
        <v/>
      </c>
      <c r="E658">
        <f>'03_DADOS_LIMPOS'!K629</f>
        <v/>
      </c>
      <c r="F658">
        <f>$B$9+$B$10*D658+$B$11*E658</f>
        <v/>
      </c>
      <c r="G658">
        <f>C658-F658</f>
        <v/>
      </c>
      <c r="H658">
        <f>G658/$B$14</f>
        <v/>
      </c>
      <c r="I658">
        <f>ABS(H658)</f>
        <v/>
      </c>
    </row>
    <row r="659">
      <c r="A659">
        <f>'03_DADOS_LIMPOS'!A630</f>
        <v/>
      </c>
      <c r="B659">
        <f>'03_DADOS_LIMPOS'!C630</f>
        <v/>
      </c>
      <c r="C659">
        <f>'03_DADOS_LIMPOS'!D630</f>
        <v/>
      </c>
      <c r="D659">
        <f>'03_DADOS_LIMPOS'!J630</f>
        <v/>
      </c>
      <c r="E659">
        <f>'03_DADOS_LIMPOS'!K630</f>
        <v/>
      </c>
      <c r="F659">
        <f>$B$9+$B$10*D659+$B$11*E659</f>
        <v/>
      </c>
      <c r="G659">
        <f>C659-F659</f>
        <v/>
      </c>
      <c r="H659">
        <f>G659/$B$14</f>
        <v/>
      </c>
      <c r="I659">
        <f>ABS(H659)</f>
        <v/>
      </c>
    </row>
    <row r="660">
      <c r="A660">
        <f>'03_DADOS_LIMPOS'!A631</f>
        <v/>
      </c>
      <c r="B660">
        <f>'03_DADOS_LIMPOS'!C631</f>
        <v/>
      </c>
      <c r="C660">
        <f>'03_DADOS_LIMPOS'!D631</f>
        <v/>
      </c>
      <c r="D660">
        <f>'03_DADOS_LIMPOS'!J631</f>
        <v/>
      </c>
      <c r="E660">
        <f>'03_DADOS_LIMPOS'!K631</f>
        <v/>
      </c>
      <c r="F660">
        <f>$B$9+$B$10*D660+$B$11*E660</f>
        <v/>
      </c>
      <c r="G660">
        <f>C660-F660</f>
        <v/>
      </c>
      <c r="H660">
        <f>G660/$B$14</f>
        <v/>
      </c>
      <c r="I660">
        <f>ABS(H660)</f>
        <v/>
      </c>
    </row>
    <row r="661">
      <c r="A661">
        <f>'03_DADOS_LIMPOS'!A632</f>
        <v/>
      </c>
      <c r="B661">
        <f>'03_DADOS_LIMPOS'!C632</f>
        <v/>
      </c>
      <c r="C661">
        <f>'03_DADOS_LIMPOS'!D632</f>
        <v/>
      </c>
      <c r="D661">
        <f>'03_DADOS_LIMPOS'!J632</f>
        <v/>
      </c>
      <c r="E661">
        <f>'03_DADOS_LIMPOS'!K632</f>
        <v/>
      </c>
      <c r="F661">
        <f>$B$9+$B$10*D661+$B$11*E661</f>
        <v/>
      </c>
      <c r="G661">
        <f>C661-F661</f>
        <v/>
      </c>
      <c r="H661">
        <f>G661/$B$14</f>
        <v/>
      </c>
      <c r="I661">
        <f>ABS(H661)</f>
        <v/>
      </c>
    </row>
    <row r="662">
      <c r="A662">
        <f>'03_DADOS_LIMPOS'!A633</f>
        <v/>
      </c>
      <c r="B662">
        <f>'03_DADOS_LIMPOS'!C633</f>
        <v/>
      </c>
      <c r="C662">
        <f>'03_DADOS_LIMPOS'!D633</f>
        <v/>
      </c>
      <c r="D662">
        <f>'03_DADOS_LIMPOS'!J633</f>
        <v/>
      </c>
      <c r="E662">
        <f>'03_DADOS_LIMPOS'!K633</f>
        <v/>
      </c>
      <c r="F662">
        <f>$B$9+$B$10*D662+$B$11*E662</f>
        <v/>
      </c>
      <c r="G662">
        <f>C662-F662</f>
        <v/>
      </c>
      <c r="H662">
        <f>G662/$B$14</f>
        <v/>
      </c>
      <c r="I662">
        <f>ABS(H662)</f>
        <v/>
      </c>
    </row>
    <row r="663">
      <c r="A663">
        <f>'03_DADOS_LIMPOS'!A634</f>
        <v/>
      </c>
      <c r="B663">
        <f>'03_DADOS_LIMPOS'!C634</f>
        <v/>
      </c>
      <c r="C663">
        <f>'03_DADOS_LIMPOS'!D634</f>
        <v/>
      </c>
      <c r="D663">
        <f>'03_DADOS_LIMPOS'!J634</f>
        <v/>
      </c>
      <c r="E663">
        <f>'03_DADOS_LIMPOS'!K634</f>
        <v/>
      </c>
      <c r="F663">
        <f>$B$9+$B$10*D663+$B$11*E663</f>
        <v/>
      </c>
      <c r="G663">
        <f>C663-F663</f>
        <v/>
      </c>
      <c r="H663">
        <f>G663/$B$14</f>
        <v/>
      </c>
      <c r="I663">
        <f>ABS(H663)</f>
        <v/>
      </c>
    </row>
    <row r="664">
      <c r="A664">
        <f>'03_DADOS_LIMPOS'!A635</f>
        <v/>
      </c>
      <c r="B664">
        <f>'03_DADOS_LIMPOS'!C635</f>
        <v/>
      </c>
      <c r="C664">
        <f>'03_DADOS_LIMPOS'!D635</f>
        <v/>
      </c>
      <c r="D664">
        <f>'03_DADOS_LIMPOS'!J635</f>
        <v/>
      </c>
      <c r="E664">
        <f>'03_DADOS_LIMPOS'!K635</f>
        <v/>
      </c>
      <c r="F664">
        <f>$B$9+$B$10*D664+$B$11*E664</f>
        <v/>
      </c>
      <c r="G664">
        <f>C664-F664</f>
        <v/>
      </c>
      <c r="H664">
        <f>G664/$B$14</f>
        <v/>
      </c>
      <c r="I664">
        <f>ABS(H664)</f>
        <v/>
      </c>
    </row>
    <row r="665">
      <c r="A665">
        <f>'03_DADOS_LIMPOS'!A636</f>
        <v/>
      </c>
      <c r="B665">
        <f>'03_DADOS_LIMPOS'!C636</f>
        <v/>
      </c>
      <c r="C665">
        <f>'03_DADOS_LIMPOS'!D636</f>
        <v/>
      </c>
      <c r="D665">
        <f>'03_DADOS_LIMPOS'!J636</f>
        <v/>
      </c>
      <c r="E665">
        <f>'03_DADOS_LIMPOS'!K636</f>
        <v/>
      </c>
      <c r="F665">
        <f>$B$9+$B$10*D665+$B$11*E665</f>
        <v/>
      </c>
      <c r="G665">
        <f>C665-F665</f>
        <v/>
      </c>
      <c r="H665">
        <f>G665/$B$14</f>
        <v/>
      </c>
      <c r="I665">
        <f>ABS(H665)</f>
        <v/>
      </c>
    </row>
    <row r="666">
      <c r="A666">
        <f>'03_DADOS_LIMPOS'!A637</f>
        <v/>
      </c>
      <c r="B666">
        <f>'03_DADOS_LIMPOS'!C637</f>
        <v/>
      </c>
      <c r="C666">
        <f>'03_DADOS_LIMPOS'!D637</f>
        <v/>
      </c>
      <c r="D666">
        <f>'03_DADOS_LIMPOS'!J637</f>
        <v/>
      </c>
      <c r="E666">
        <f>'03_DADOS_LIMPOS'!K637</f>
        <v/>
      </c>
      <c r="F666">
        <f>$B$9+$B$10*D666+$B$11*E666</f>
        <v/>
      </c>
      <c r="G666">
        <f>C666-F666</f>
        <v/>
      </c>
      <c r="H666">
        <f>G666/$B$14</f>
        <v/>
      </c>
      <c r="I666">
        <f>ABS(H666)</f>
        <v/>
      </c>
    </row>
    <row r="667">
      <c r="A667">
        <f>'03_DADOS_LIMPOS'!A638</f>
        <v/>
      </c>
      <c r="B667">
        <f>'03_DADOS_LIMPOS'!C638</f>
        <v/>
      </c>
      <c r="C667">
        <f>'03_DADOS_LIMPOS'!D638</f>
        <v/>
      </c>
      <c r="D667">
        <f>'03_DADOS_LIMPOS'!J638</f>
        <v/>
      </c>
      <c r="E667">
        <f>'03_DADOS_LIMPOS'!K638</f>
        <v/>
      </c>
      <c r="F667">
        <f>$B$9+$B$10*D667+$B$11*E667</f>
        <v/>
      </c>
      <c r="G667">
        <f>C667-F667</f>
        <v/>
      </c>
      <c r="H667">
        <f>G667/$B$14</f>
        <v/>
      </c>
      <c r="I667">
        <f>ABS(H667)</f>
        <v/>
      </c>
    </row>
    <row r="668">
      <c r="A668">
        <f>'03_DADOS_LIMPOS'!A639</f>
        <v/>
      </c>
      <c r="B668">
        <f>'03_DADOS_LIMPOS'!C639</f>
        <v/>
      </c>
      <c r="C668">
        <f>'03_DADOS_LIMPOS'!D639</f>
        <v/>
      </c>
      <c r="D668">
        <f>'03_DADOS_LIMPOS'!J639</f>
        <v/>
      </c>
      <c r="E668">
        <f>'03_DADOS_LIMPOS'!K639</f>
        <v/>
      </c>
      <c r="F668">
        <f>$B$9+$B$10*D668+$B$11*E668</f>
        <v/>
      </c>
      <c r="G668">
        <f>C668-F668</f>
        <v/>
      </c>
      <c r="H668">
        <f>G668/$B$14</f>
        <v/>
      </c>
      <c r="I668">
        <f>ABS(H668)</f>
        <v/>
      </c>
    </row>
    <row r="669">
      <c r="A669">
        <f>'03_DADOS_LIMPOS'!A640</f>
        <v/>
      </c>
      <c r="B669">
        <f>'03_DADOS_LIMPOS'!C640</f>
        <v/>
      </c>
      <c r="C669">
        <f>'03_DADOS_LIMPOS'!D640</f>
        <v/>
      </c>
      <c r="D669">
        <f>'03_DADOS_LIMPOS'!J640</f>
        <v/>
      </c>
      <c r="E669">
        <f>'03_DADOS_LIMPOS'!K640</f>
        <v/>
      </c>
      <c r="F669">
        <f>$B$9+$B$10*D669+$B$11*E669</f>
        <v/>
      </c>
      <c r="G669">
        <f>C669-F669</f>
        <v/>
      </c>
      <c r="H669">
        <f>G669/$B$14</f>
        <v/>
      </c>
      <c r="I669">
        <f>ABS(H669)</f>
        <v/>
      </c>
    </row>
    <row r="670">
      <c r="A670">
        <f>'03_DADOS_LIMPOS'!A641</f>
        <v/>
      </c>
      <c r="B670">
        <f>'03_DADOS_LIMPOS'!C641</f>
        <v/>
      </c>
      <c r="C670">
        <f>'03_DADOS_LIMPOS'!D641</f>
        <v/>
      </c>
      <c r="D670">
        <f>'03_DADOS_LIMPOS'!J641</f>
        <v/>
      </c>
      <c r="E670">
        <f>'03_DADOS_LIMPOS'!K641</f>
        <v/>
      </c>
      <c r="F670">
        <f>$B$9+$B$10*D670+$B$11*E670</f>
        <v/>
      </c>
      <c r="G670">
        <f>C670-F670</f>
        <v/>
      </c>
      <c r="H670">
        <f>G670/$B$14</f>
        <v/>
      </c>
      <c r="I670">
        <f>ABS(H670)</f>
        <v/>
      </c>
    </row>
    <row r="671">
      <c r="A671">
        <f>'03_DADOS_LIMPOS'!A642</f>
        <v/>
      </c>
      <c r="B671">
        <f>'03_DADOS_LIMPOS'!C642</f>
        <v/>
      </c>
      <c r="C671">
        <f>'03_DADOS_LIMPOS'!D642</f>
        <v/>
      </c>
      <c r="D671">
        <f>'03_DADOS_LIMPOS'!J642</f>
        <v/>
      </c>
      <c r="E671">
        <f>'03_DADOS_LIMPOS'!K642</f>
        <v/>
      </c>
      <c r="F671">
        <f>$B$9+$B$10*D671+$B$11*E671</f>
        <v/>
      </c>
      <c r="G671">
        <f>C671-F671</f>
        <v/>
      </c>
      <c r="H671">
        <f>G671/$B$14</f>
        <v/>
      </c>
      <c r="I671">
        <f>ABS(H671)</f>
        <v/>
      </c>
    </row>
    <row r="672">
      <c r="A672">
        <f>'03_DADOS_LIMPOS'!A643</f>
        <v/>
      </c>
      <c r="B672">
        <f>'03_DADOS_LIMPOS'!C643</f>
        <v/>
      </c>
      <c r="C672">
        <f>'03_DADOS_LIMPOS'!D643</f>
        <v/>
      </c>
      <c r="D672">
        <f>'03_DADOS_LIMPOS'!J643</f>
        <v/>
      </c>
      <c r="E672">
        <f>'03_DADOS_LIMPOS'!K643</f>
        <v/>
      </c>
      <c r="F672">
        <f>$B$9+$B$10*D672+$B$11*E672</f>
        <v/>
      </c>
      <c r="G672">
        <f>C672-F672</f>
        <v/>
      </c>
      <c r="H672">
        <f>G672/$B$14</f>
        <v/>
      </c>
      <c r="I672">
        <f>ABS(H672)</f>
        <v/>
      </c>
    </row>
    <row r="673">
      <c r="A673">
        <f>'03_DADOS_LIMPOS'!A644</f>
        <v/>
      </c>
      <c r="B673">
        <f>'03_DADOS_LIMPOS'!C644</f>
        <v/>
      </c>
      <c r="C673">
        <f>'03_DADOS_LIMPOS'!D644</f>
        <v/>
      </c>
      <c r="D673">
        <f>'03_DADOS_LIMPOS'!J644</f>
        <v/>
      </c>
      <c r="E673">
        <f>'03_DADOS_LIMPOS'!K644</f>
        <v/>
      </c>
      <c r="F673">
        <f>$B$9+$B$10*D673+$B$11*E673</f>
        <v/>
      </c>
      <c r="G673">
        <f>C673-F673</f>
        <v/>
      </c>
      <c r="H673">
        <f>G673/$B$14</f>
        <v/>
      </c>
      <c r="I673">
        <f>ABS(H673)</f>
        <v/>
      </c>
    </row>
    <row r="674">
      <c r="A674">
        <f>'03_DADOS_LIMPOS'!A645</f>
        <v/>
      </c>
      <c r="B674">
        <f>'03_DADOS_LIMPOS'!C645</f>
        <v/>
      </c>
      <c r="C674">
        <f>'03_DADOS_LIMPOS'!D645</f>
        <v/>
      </c>
      <c r="D674">
        <f>'03_DADOS_LIMPOS'!J645</f>
        <v/>
      </c>
      <c r="E674">
        <f>'03_DADOS_LIMPOS'!K645</f>
        <v/>
      </c>
      <c r="F674">
        <f>$B$9+$B$10*D674+$B$11*E674</f>
        <v/>
      </c>
      <c r="G674">
        <f>C674-F674</f>
        <v/>
      </c>
      <c r="H674">
        <f>G674/$B$14</f>
        <v/>
      </c>
      <c r="I674">
        <f>ABS(H674)</f>
        <v/>
      </c>
    </row>
    <row r="675">
      <c r="A675">
        <f>'03_DADOS_LIMPOS'!A646</f>
        <v/>
      </c>
      <c r="B675">
        <f>'03_DADOS_LIMPOS'!C646</f>
        <v/>
      </c>
      <c r="C675">
        <f>'03_DADOS_LIMPOS'!D646</f>
        <v/>
      </c>
      <c r="D675">
        <f>'03_DADOS_LIMPOS'!J646</f>
        <v/>
      </c>
      <c r="E675">
        <f>'03_DADOS_LIMPOS'!K646</f>
        <v/>
      </c>
      <c r="F675">
        <f>$B$9+$B$10*D675+$B$11*E675</f>
        <v/>
      </c>
      <c r="G675">
        <f>C675-F675</f>
        <v/>
      </c>
      <c r="H675">
        <f>G675/$B$14</f>
        <v/>
      </c>
      <c r="I675">
        <f>ABS(H675)</f>
        <v/>
      </c>
    </row>
    <row r="676">
      <c r="A676">
        <f>'03_DADOS_LIMPOS'!A647</f>
        <v/>
      </c>
      <c r="B676">
        <f>'03_DADOS_LIMPOS'!C647</f>
        <v/>
      </c>
      <c r="C676">
        <f>'03_DADOS_LIMPOS'!D647</f>
        <v/>
      </c>
      <c r="D676">
        <f>'03_DADOS_LIMPOS'!J647</f>
        <v/>
      </c>
      <c r="E676">
        <f>'03_DADOS_LIMPOS'!K647</f>
        <v/>
      </c>
      <c r="F676">
        <f>$B$9+$B$10*D676+$B$11*E676</f>
        <v/>
      </c>
      <c r="G676">
        <f>C676-F676</f>
        <v/>
      </c>
      <c r="H676">
        <f>G676/$B$14</f>
        <v/>
      </c>
      <c r="I676">
        <f>ABS(H676)</f>
        <v/>
      </c>
    </row>
    <row r="677">
      <c r="A677">
        <f>'03_DADOS_LIMPOS'!A648</f>
        <v/>
      </c>
      <c r="B677">
        <f>'03_DADOS_LIMPOS'!C648</f>
        <v/>
      </c>
      <c r="C677">
        <f>'03_DADOS_LIMPOS'!D648</f>
        <v/>
      </c>
      <c r="D677">
        <f>'03_DADOS_LIMPOS'!J648</f>
        <v/>
      </c>
      <c r="E677">
        <f>'03_DADOS_LIMPOS'!K648</f>
        <v/>
      </c>
      <c r="F677">
        <f>$B$9+$B$10*D677+$B$11*E677</f>
        <v/>
      </c>
      <c r="G677">
        <f>C677-F677</f>
        <v/>
      </c>
      <c r="H677">
        <f>G677/$B$14</f>
        <v/>
      </c>
      <c r="I677">
        <f>ABS(H677)</f>
        <v/>
      </c>
    </row>
    <row r="678">
      <c r="A678">
        <f>'03_DADOS_LIMPOS'!A649</f>
        <v/>
      </c>
      <c r="B678">
        <f>'03_DADOS_LIMPOS'!C649</f>
        <v/>
      </c>
      <c r="C678">
        <f>'03_DADOS_LIMPOS'!D649</f>
        <v/>
      </c>
      <c r="D678">
        <f>'03_DADOS_LIMPOS'!J649</f>
        <v/>
      </c>
      <c r="E678">
        <f>'03_DADOS_LIMPOS'!K649</f>
        <v/>
      </c>
      <c r="F678">
        <f>$B$9+$B$10*D678+$B$11*E678</f>
        <v/>
      </c>
      <c r="G678">
        <f>C678-F678</f>
        <v/>
      </c>
      <c r="H678">
        <f>G678/$B$14</f>
        <v/>
      </c>
      <c r="I678">
        <f>ABS(H678)</f>
        <v/>
      </c>
    </row>
    <row r="679">
      <c r="A679">
        <f>'03_DADOS_LIMPOS'!A650</f>
        <v/>
      </c>
      <c r="B679">
        <f>'03_DADOS_LIMPOS'!C650</f>
        <v/>
      </c>
      <c r="C679">
        <f>'03_DADOS_LIMPOS'!D650</f>
        <v/>
      </c>
      <c r="D679">
        <f>'03_DADOS_LIMPOS'!J650</f>
        <v/>
      </c>
      <c r="E679">
        <f>'03_DADOS_LIMPOS'!K650</f>
        <v/>
      </c>
      <c r="F679">
        <f>$B$9+$B$10*D679+$B$11*E679</f>
        <v/>
      </c>
      <c r="G679">
        <f>C679-F679</f>
        <v/>
      </c>
      <c r="H679">
        <f>G679/$B$14</f>
        <v/>
      </c>
      <c r="I679">
        <f>ABS(H679)</f>
        <v/>
      </c>
    </row>
    <row r="680">
      <c r="A680">
        <f>'03_DADOS_LIMPOS'!A651</f>
        <v/>
      </c>
      <c r="B680">
        <f>'03_DADOS_LIMPOS'!C651</f>
        <v/>
      </c>
      <c r="C680">
        <f>'03_DADOS_LIMPOS'!D651</f>
        <v/>
      </c>
      <c r="D680">
        <f>'03_DADOS_LIMPOS'!J651</f>
        <v/>
      </c>
      <c r="E680">
        <f>'03_DADOS_LIMPOS'!K651</f>
        <v/>
      </c>
      <c r="F680">
        <f>$B$9+$B$10*D680+$B$11*E680</f>
        <v/>
      </c>
      <c r="G680">
        <f>C680-F680</f>
        <v/>
      </c>
      <c r="H680">
        <f>G680/$B$14</f>
        <v/>
      </c>
      <c r="I680">
        <f>ABS(H680)</f>
        <v/>
      </c>
    </row>
    <row r="681">
      <c r="A681">
        <f>'03_DADOS_LIMPOS'!A652</f>
        <v/>
      </c>
      <c r="B681">
        <f>'03_DADOS_LIMPOS'!C652</f>
        <v/>
      </c>
      <c r="C681">
        <f>'03_DADOS_LIMPOS'!D652</f>
        <v/>
      </c>
      <c r="D681">
        <f>'03_DADOS_LIMPOS'!J652</f>
        <v/>
      </c>
      <c r="E681">
        <f>'03_DADOS_LIMPOS'!K652</f>
        <v/>
      </c>
      <c r="F681">
        <f>$B$9+$B$10*D681+$B$11*E681</f>
        <v/>
      </c>
      <c r="G681">
        <f>C681-F681</f>
        <v/>
      </c>
      <c r="H681">
        <f>G681/$B$14</f>
        <v/>
      </c>
      <c r="I681">
        <f>ABS(H681)</f>
        <v/>
      </c>
    </row>
    <row r="682">
      <c r="A682">
        <f>'03_DADOS_LIMPOS'!A653</f>
        <v/>
      </c>
      <c r="B682">
        <f>'03_DADOS_LIMPOS'!C653</f>
        <v/>
      </c>
      <c r="C682">
        <f>'03_DADOS_LIMPOS'!D653</f>
        <v/>
      </c>
      <c r="D682">
        <f>'03_DADOS_LIMPOS'!J653</f>
        <v/>
      </c>
      <c r="E682">
        <f>'03_DADOS_LIMPOS'!K653</f>
        <v/>
      </c>
      <c r="F682">
        <f>$B$9+$B$10*D682+$B$11*E682</f>
        <v/>
      </c>
      <c r="G682">
        <f>C682-F682</f>
        <v/>
      </c>
      <c r="H682">
        <f>G682/$B$14</f>
        <v/>
      </c>
      <c r="I682">
        <f>ABS(H682)</f>
        <v/>
      </c>
    </row>
    <row r="683">
      <c r="A683">
        <f>'03_DADOS_LIMPOS'!A654</f>
        <v/>
      </c>
      <c r="B683">
        <f>'03_DADOS_LIMPOS'!C654</f>
        <v/>
      </c>
      <c r="C683">
        <f>'03_DADOS_LIMPOS'!D654</f>
        <v/>
      </c>
      <c r="D683">
        <f>'03_DADOS_LIMPOS'!J654</f>
        <v/>
      </c>
      <c r="E683">
        <f>'03_DADOS_LIMPOS'!K654</f>
        <v/>
      </c>
      <c r="F683">
        <f>$B$9+$B$10*D683+$B$11*E683</f>
        <v/>
      </c>
      <c r="G683">
        <f>C683-F683</f>
        <v/>
      </c>
      <c r="H683">
        <f>G683/$B$14</f>
        <v/>
      </c>
      <c r="I683">
        <f>ABS(H683)</f>
        <v/>
      </c>
    </row>
    <row r="684">
      <c r="A684">
        <f>'03_DADOS_LIMPOS'!A655</f>
        <v/>
      </c>
      <c r="B684">
        <f>'03_DADOS_LIMPOS'!C655</f>
        <v/>
      </c>
      <c r="C684">
        <f>'03_DADOS_LIMPOS'!D655</f>
        <v/>
      </c>
      <c r="D684">
        <f>'03_DADOS_LIMPOS'!J655</f>
        <v/>
      </c>
      <c r="E684">
        <f>'03_DADOS_LIMPOS'!K655</f>
        <v/>
      </c>
      <c r="F684">
        <f>$B$9+$B$10*D684+$B$11*E684</f>
        <v/>
      </c>
      <c r="G684">
        <f>C684-F684</f>
        <v/>
      </c>
      <c r="H684">
        <f>G684/$B$14</f>
        <v/>
      </c>
      <c r="I684">
        <f>ABS(H684)</f>
        <v/>
      </c>
    </row>
    <row r="685">
      <c r="A685">
        <f>'03_DADOS_LIMPOS'!A656</f>
        <v/>
      </c>
      <c r="B685">
        <f>'03_DADOS_LIMPOS'!C656</f>
        <v/>
      </c>
      <c r="C685">
        <f>'03_DADOS_LIMPOS'!D656</f>
        <v/>
      </c>
      <c r="D685">
        <f>'03_DADOS_LIMPOS'!J656</f>
        <v/>
      </c>
      <c r="E685">
        <f>'03_DADOS_LIMPOS'!K656</f>
        <v/>
      </c>
      <c r="F685">
        <f>$B$9+$B$10*D685+$B$11*E685</f>
        <v/>
      </c>
      <c r="G685">
        <f>C685-F685</f>
        <v/>
      </c>
      <c r="H685">
        <f>G685/$B$14</f>
        <v/>
      </c>
      <c r="I685">
        <f>ABS(H685)</f>
        <v/>
      </c>
    </row>
    <row r="686">
      <c r="A686">
        <f>'03_DADOS_LIMPOS'!A657</f>
        <v/>
      </c>
      <c r="B686">
        <f>'03_DADOS_LIMPOS'!C657</f>
        <v/>
      </c>
      <c r="C686">
        <f>'03_DADOS_LIMPOS'!D657</f>
        <v/>
      </c>
      <c r="D686">
        <f>'03_DADOS_LIMPOS'!J657</f>
        <v/>
      </c>
      <c r="E686">
        <f>'03_DADOS_LIMPOS'!K657</f>
        <v/>
      </c>
      <c r="F686">
        <f>$B$9+$B$10*D686+$B$11*E686</f>
        <v/>
      </c>
      <c r="G686">
        <f>C686-F686</f>
        <v/>
      </c>
      <c r="H686">
        <f>G686/$B$14</f>
        <v/>
      </c>
      <c r="I686">
        <f>ABS(H686)</f>
        <v/>
      </c>
    </row>
    <row r="687">
      <c r="A687">
        <f>'03_DADOS_LIMPOS'!A658</f>
        <v/>
      </c>
      <c r="B687">
        <f>'03_DADOS_LIMPOS'!C658</f>
        <v/>
      </c>
      <c r="C687">
        <f>'03_DADOS_LIMPOS'!D658</f>
        <v/>
      </c>
      <c r="D687">
        <f>'03_DADOS_LIMPOS'!J658</f>
        <v/>
      </c>
      <c r="E687">
        <f>'03_DADOS_LIMPOS'!K658</f>
        <v/>
      </c>
      <c r="F687">
        <f>$B$9+$B$10*D687+$B$11*E687</f>
        <v/>
      </c>
      <c r="G687">
        <f>C687-F687</f>
        <v/>
      </c>
      <c r="H687">
        <f>G687/$B$14</f>
        <v/>
      </c>
      <c r="I687">
        <f>ABS(H687)</f>
        <v/>
      </c>
    </row>
    <row r="688">
      <c r="A688">
        <f>'03_DADOS_LIMPOS'!A659</f>
        <v/>
      </c>
      <c r="B688">
        <f>'03_DADOS_LIMPOS'!C659</f>
        <v/>
      </c>
      <c r="C688">
        <f>'03_DADOS_LIMPOS'!D659</f>
        <v/>
      </c>
      <c r="D688">
        <f>'03_DADOS_LIMPOS'!J659</f>
        <v/>
      </c>
      <c r="E688">
        <f>'03_DADOS_LIMPOS'!K659</f>
        <v/>
      </c>
      <c r="F688">
        <f>$B$9+$B$10*D688+$B$11*E688</f>
        <v/>
      </c>
      <c r="G688">
        <f>C688-F688</f>
        <v/>
      </c>
      <c r="H688">
        <f>G688/$B$14</f>
        <v/>
      </c>
      <c r="I688">
        <f>ABS(H688)</f>
        <v/>
      </c>
    </row>
    <row r="689">
      <c r="A689">
        <f>'03_DADOS_LIMPOS'!A660</f>
        <v/>
      </c>
      <c r="B689">
        <f>'03_DADOS_LIMPOS'!C660</f>
        <v/>
      </c>
      <c r="C689">
        <f>'03_DADOS_LIMPOS'!D660</f>
        <v/>
      </c>
      <c r="D689">
        <f>'03_DADOS_LIMPOS'!J660</f>
        <v/>
      </c>
      <c r="E689">
        <f>'03_DADOS_LIMPOS'!K660</f>
        <v/>
      </c>
      <c r="F689">
        <f>$B$9+$B$10*D689+$B$11*E689</f>
        <v/>
      </c>
      <c r="G689">
        <f>C689-F689</f>
        <v/>
      </c>
      <c r="H689">
        <f>G689/$B$14</f>
        <v/>
      </c>
      <c r="I689">
        <f>ABS(H689)</f>
        <v/>
      </c>
    </row>
    <row r="690">
      <c r="A690">
        <f>'03_DADOS_LIMPOS'!A661</f>
        <v/>
      </c>
      <c r="B690">
        <f>'03_DADOS_LIMPOS'!C661</f>
        <v/>
      </c>
      <c r="C690">
        <f>'03_DADOS_LIMPOS'!D661</f>
        <v/>
      </c>
      <c r="D690">
        <f>'03_DADOS_LIMPOS'!J661</f>
        <v/>
      </c>
      <c r="E690">
        <f>'03_DADOS_LIMPOS'!K661</f>
        <v/>
      </c>
      <c r="F690">
        <f>$B$9+$B$10*D690+$B$11*E690</f>
        <v/>
      </c>
      <c r="G690">
        <f>C690-F690</f>
        <v/>
      </c>
      <c r="H690">
        <f>G690/$B$14</f>
        <v/>
      </c>
      <c r="I690">
        <f>ABS(H690)</f>
        <v/>
      </c>
    </row>
    <row r="691">
      <c r="A691">
        <f>'03_DADOS_LIMPOS'!A662</f>
        <v/>
      </c>
      <c r="B691">
        <f>'03_DADOS_LIMPOS'!C662</f>
        <v/>
      </c>
      <c r="C691">
        <f>'03_DADOS_LIMPOS'!D662</f>
        <v/>
      </c>
      <c r="D691">
        <f>'03_DADOS_LIMPOS'!J662</f>
        <v/>
      </c>
      <c r="E691">
        <f>'03_DADOS_LIMPOS'!K662</f>
        <v/>
      </c>
      <c r="F691">
        <f>$B$9+$B$10*D691+$B$11*E691</f>
        <v/>
      </c>
      <c r="G691">
        <f>C691-F691</f>
        <v/>
      </c>
      <c r="H691">
        <f>G691/$B$14</f>
        <v/>
      </c>
      <c r="I691">
        <f>ABS(H691)</f>
        <v/>
      </c>
    </row>
    <row r="692">
      <c r="A692">
        <f>'03_DADOS_LIMPOS'!A663</f>
        <v/>
      </c>
      <c r="B692">
        <f>'03_DADOS_LIMPOS'!C663</f>
        <v/>
      </c>
      <c r="C692">
        <f>'03_DADOS_LIMPOS'!D663</f>
        <v/>
      </c>
      <c r="D692">
        <f>'03_DADOS_LIMPOS'!J663</f>
        <v/>
      </c>
      <c r="E692">
        <f>'03_DADOS_LIMPOS'!K663</f>
        <v/>
      </c>
      <c r="F692">
        <f>$B$9+$B$10*D692+$B$11*E692</f>
        <v/>
      </c>
      <c r="G692">
        <f>C692-F692</f>
        <v/>
      </c>
      <c r="H692">
        <f>G692/$B$14</f>
        <v/>
      </c>
      <c r="I692">
        <f>ABS(H692)</f>
        <v/>
      </c>
    </row>
    <row r="693">
      <c r="A693">
        <f>'03_DADOS_LIMPOS'!A664</f>
        <v/>
      </c>
      <c r="B693">
        <f>'03_DADOS_LIMPOS'!C664</f>
        <v/>
      </c>
      <c r="C693">
        <f>'03_DADOS_LIMPOS'!D664</f>
        <v/>
      </c>
      <c r="D693">
        <f>'03_DADOS_LIMPOS'!J664</f>
        <v/>
      </c>
      <c r="E693">
        <f>'03_DADOS_LIMPOS'!K664</f>
        <v/>
      </c>
      <c r="F693">
        <f>$B$9+$B$10*D693+$B$11*E693</f>
        <v/>
      </c>
      <c r="G693">
        <f>C693-F693</f>
        <v/>
      </c>
      <c r="H693">
        <f>G693/$B$14</f>
        <v/>
      </c>
      <c r="I693">
        <f>ABS(H693)</f>
        <v/>
      </c>
    </row>
    <row r="694">
      <c r="A694">
        <f>'03_DADOS_LIMPOS'!A665</f>
        <v/>
      </c>
      <c r="B694">
        <f>'03_DADOS_LIMPOS'!C665</f>
        <v/>
      </c>
      <c r="C694">
        <f>'03_DADOS_LIMPOS'!D665</f>
        <v/>
      </c>
      <c r="D694">
        <f>'03_DADOS_LIMPOS'!J665</f>
        <v/>
      </c>
      <c r="E694">
        <f>'03_DADOS_LIMPOS'!K665</f>
        <v/>
      </c>
      <c r="F694">
        <f>$B$9+$B$10*D694+$B$11*E694</f>
        <v/>
      </c>
      <c r="G694">
        <f>C694-F694</f>
        <v/>
      </c>
      <c r="H694">
        <f>G694/$B$14</f>
        <v/>
      </c>
      <c r="I694">
        <f>ABS(H694)</f>
        <v/>
      </c>
    </row>
    <row r="695">
      <c r="A695">
        <f>'03_DADOS_LIMPOS'!A666</f>
        <v/>
      </c>
      <c r="B695">
        <f>'03_DADOS_LIMPOS'!C666</f>
        <v/>
      </c>
      <c r="C695">
        <f>'03_DADOS_LIMPOS'!D666</f>
        <v/>
      </c>
      <c r="D695">
        <f>'03_DADOS_LIMPOS'!J666</f>
        <v/>
      </c>
      <c r="E695">
        <f>'03_DADOS_LIMPOS'!K666</f>
        <v/>
      </c>
      <c r="F695">
        <f>$B$9+$B$10*D695+$B$11*E695</f>
        <v/>
      </c>
      <c r="G695">
        <f>C695-F695</f>
        <v/>
      </c>
      <c r="H695">
        <f>G695/$B$14</f>
        <v/>
      </c>
      <c r="I695">
        <f>ABS(H695)</f>
        <v/>
      </c>
    </row>
    <row r="696">
      <c r="A696">
        <f>'03_DADOS_LIMPOS'!A667</f>
        <v/>
      </c>
      <c r="B696">
        <f>'03_DADOS_LIMPOS'!C667</f>
        <v/>
      </c>
      <c r="C696">
        <f>'03_DADOS_LIMPOS'!D667</f>
        <v/>
      </c>
      <c r="D696">
        <f>'03_DADOS_LIMPOS'!J667</f>
        <v/>
      </c>
      <c r="E696">
        <f>'03_DADOS_LIMPOS'!K667</f>
        <v/>
      </c>
      <c r="F696">
        <f>$B$9+$B$10*D696+$B$11*E696</f>
        <v/>
      </c>
      <c r="G696">
        <f>C696-F696</f>
        <v/>
      </c>
      <c r="H696">
        <f>G696/$B$14</f>
        <v/>
      </c>
      <c r="I696">
        <f>ABS(H696)</f>
        <v/>
      </c>
    </row>
    <row r="697">
      <c r="A697">
        <f>'03_DADOS_LIMPOS'!A668</f>
        <v/>
      </c>
      <c r="B697">
        <f>'03_DADOS_LIMPOS'!C668</f>
        <v/>
      </c>
      <c r="C697">
        <f>'03_DADOS_LIMPOS'!D668</f>
        <v/>
      </c>
      <c r="D697">
        <f>'03_DADOS_LIMPOS'!J668</f>
        <v/>
      </c>
      <c r="E697">
        <f>'03_DADOS_LIMPOS'!K668</f>
        <v/>
      </c>
      <c r="F697">
        <f>$B$9+$B$10*D697+$B$11*E697</f>
        <v/>
      </c>
      <c r="G697">
        <f>C697-F697</f>
        <v/>
      </c>
      <c r="H697">
        <f>G697/$B$14</f>
        <v/>
      </c>
      <c r="I697">
        <f>ABS(H697)</f>
        <v/>
      </c>
    </row>
    <row r="698">
      <c r="A698">
        <f>'03_DADOS_LIMPOS'!A669</f>
        <v/>
      </c>
      <c r="B698">
        <f>'03_DADOS_LIMPOS'!C669</f>
        <v/>
      </c>
      <c r="C698">
        <f>'03_DADOS_LIMPOS'!D669</f>
        <v/>
      </c>
      <c r="D698">
        <f>'03_DADOS_LIMPOS'!J669</f>
        <v/>
      </c>
      <c r="E698">
        <f>'03_DADOS_LIMPOS'!K669</f>
        <v/>
      </c>
      <c r="F698">
        <f>$B$9+$B$10*D698+$B$11*E698</f>
        <v/>
      </c>
      <c r="G698">
        <f>C698-F698</f>
        <v/>
      </c>
      <c r="H698">
        <f>G698/$B$14</f>
        <v/>
      </c>
      <c r="I698">
        <f>ABS(H698)</f>
        <v/>
      </c>
    </row>
    <row r="699">
      <c r="A699">
        <f>'03_DADOS_LIMPOS'!A670</f>
        <v/>
      </c>
      <c r="B699">
        <f>'03_DADOS_LIMPOS'!C670</f>
        <v/>
      </c>
      <c r="C699">
        <f>'03_DADOS_LIMPOS'!D670</f>
        <v/>
      </c>
      <c r="D699">
        <f>'03_DADOS_LIMPOS'!J670</f>
        <v/>
      </c>
      <c r="E699">
        <f>'03_DADOS_LIMPOS'!K670</f>
        <v/>
      </c>
      <c r="F699">
        <f>$B$9+$B$10*D699+$B$11*E699</f>
        <v/>
      </c>
      <c r="G699">
        <f>C699-F699</f>
        <v/>
      </c>
      <c r="H699">
        <f>G699/$B$14</f>
        <v/>
      </c>
      <c r="I699">
        <f>ABS(H699)</f>
        <v/>
      </c>
    </row>
    <row r="700">
      <c r="A700">
        <f>'03_DADOS_LIMPOS'!A671</f>
        <v/>
      </c>
      <c r="B700">
        <f>'03_DADOS_LIMPOS'!C671</f>
        <v/>
      </c>
      <c r="C700">
        <f>'03_DADOS_LIMPOS'!D671</f>
        <v/>
      </c>
      <c r="D700">
        <f>'03_DADOS_LIMPOS'!J671</f>
        <v/>
      </c>
      <c r="E700">
        <f>'03_DADOS_LIMPOS'!K671</f>
        <v/>
      </c>
      <c r="F700">
        <f>$B$9+$B$10*D700+$B$11*E700</f>
        <v/>
      </c>
      <c r="G700">
        <f>C700-F700</f>
        <v/>
      </c>
      <c r="H700">
        <f>G700/$B$14</f>
        <v/>
      </c>
      <c r="I700">
        <f>ABS(H700)</f>
        <v/>
      </c>
    </row>
    <row r="701">
      <c r="A701">
        <f>'03_DADOS_LIMPOS'!A672</f>
        <v/>
      </c>
      <c r="B701">
        <f>'03_DADOS_LIMPOS'!C672</f>
        <v/>
      </c>
      <c r="C701">
        <f>'03_DADOS_LIMPOS'!D672</f>
        <v/>
      </c>
      <c r="D701">
        <f>'03_DADOS_LIMPOS'!J672</f>
        <v/>
      </c>
      <c r="E701">
        <f>'03_DADOS_LIMPOS'!K672</f>
        <v/>
      </c>
      <c r="F701">
        <f>$B$9+$B$10*D701+$B$11*E701</f>
        <v/>
      </c>
      <c r="G701">
        <f>C701-F701</f>
        <v/>
      </c>
      <c r="H701">
        <f>G701/$B$14</f>
        <v/>
      </c>
      <c r="I701">
        <f>ABS(H701)</f>
        <v/>
      </c>
    </row>
    <row r="702">
      <c r="A702">
        <f>'03_DADOS_LIMPOS'!A673</f>
        <v/>
      </c>
      <c r="B702">
        <f>'03_DADOS_LIMPOS'!C673</f>
        <v/>
      </c>
      <c r="C702">
        <f>'03_DADOS_LIMPOS'!D673</f>
        <v/>
      </c>
      <c r="D702">
        <f>'03_DADOS_LIMPOS'!J673</f>
        <v/>
      </c>
      <c r="E702">
        <f>'03_DADOS_LIMPOS'!K673</f>
        <v/>
      </c>
      <c r="F702">
        <f>$B$9+$B$10*D702+$B$11*E702</f>
        <v/>
      </c>
      <c r="G702">
        <f>C702-F702</f>
        <v/>
      </c>
      <c r="H702">
        <f>G702/$B$14</f>
        <v/>
      </c>
      <c r="I702">
        <f>ABS(H702)</f>
        <v/>
      </c>
    </row>
    <row r="703">
      <c r="A703">
        <f>'03_DADOS_LIMPOS'!A674</f>
        <v/>
      </c>
      <c r="B703">
        <f>'03_DADOS_LIMPOS'!C674</f>
        <v/>
      </c>
      <c r="C703">
        <f>'03_DADOS_LIMPOS'!D674</f>
        <v/>
      </c>
      <c r="D703">
        <f>'03_DADOS_LIMPOS'!J674</f>
        <v/>
      </c>
      <c r="E703">
        <f>'03_DADOS_LIMPOS'!K674</f>
        <v/>
      </c>
      <c r="F703">
        <f>$B$9+$B$10*D703+$B$11*E703</f>
        <v/>
      </c>
      <c r="G703">
        <f>C703-F703</f>
        <v/>
      </c>
      <c r="H703">
        <f>G703/$B$14</f>
        <v/>
      </c>
      <c r="I703">
        <f>ABS(H703)</f>
        <v/>
      </c>
    </row>
    <row r="704">
      <c r="A704">
        <f>'03_DADOS_LIMPOS'!A675</f>
        <v/>
      </c>
      <c r="B704">
        <f>'03_DADOS_LIMPOS'!C675</f>
        <v/>
      </c>
      <c r="C704">
        <f>'03_DADOS_LIMPOS'!D675</f>
        <v/>
      </c>
      <c r="D704">
        <f>'03_DADOS_LIMPOS'!J675</f>
        <v/>
      </c>
      <c r="E704">
        <f>'03_DADOS_LIMPOS'!K675</f>
        <v/>
      </c>
      <c r="F704">
        <f>$B$9+$B$10*D704+$B$11*E704</f>
        <v/>
      </c>
      <c r="G704">
        <f>C704-F704</f>
        <v/>
      </c>
      <c r="H704">
        <f>G704/$B$14</f>
        <v/>
      </c>
      <c r="I704">
        <f>ABS(H704)</f>
        <v/>
      </c>
    </row>
    <row r="705">
      <c r="A705">
        <f>'03_DADOS_LIMPOS'!A676</f>
        <v/>
      </c>
      <c r="B705">
        <f>'03_DADOS_LIMPOS'!C676</f>
        <v/>
      </c>
      <c r="C705">
        <f>'03_DADOS_LIMPOS'!D676</f>
        <v/>
      </c>
      <c r="D705">
        <f>'03_DADOS_LIMPOS'!J676</f>
        <v/>
      </c>
      <c r="E705">
        <f>'03_DADOS_LIMPOS'!K676</f>
        <v/>
      </c>
      <c r="F705">
        <f>$B$9+$B$10*D705+$B$11*E705</f>
        <v/>
      </c>
      <c r="G705">
        <f>C705-F705</f>
        <v/>
      </c>
      <c r="H705">
        <f>G705/$B$14</f>
        <v/>
      </c>
      <c r="I705">
        <f>ABS(H705)</f>
        <v/>
      </c>
    </row>
    <row r="706">
      <c r="A706">
        <f>'03_DADOS_LIMPOS'!A677</f>
        <v/>
      </c>
      <c r="B706">
        <f>'03_DADOS_LIMPOS'!C677</f>
        <v/>
      </c>
      <c r="C706">
        <f>'03_DADOS_LIMPOS'!D677</f>
        <v/>
      </c>
      <c r="D706">
        <f>'03_DADOS_LIMPOS'!J677</f>
        <v/>
      </c>
      <c r="E706">
        <f>'03_DADOS_LIMPOS'!K677</f>
        <v/>
      </c>
      <c r="F706">
        <f>$B$9+$B$10*D706+$B$11*E706</f>
        <v/>
      </c>
      <c r="G706">
        <f>C706-F706</f>
        <v/>
      </c>
      <c r="H706">
        <f>G706/$B$14</f>
        <v/>
      </c>
      <c r="I706">
        <f>ABS(H706)</f>
        <v/>
      </c>
    </row>
    <row r="707">
      <c r="A707">
        <f>'03_DADOS_LIMPOS'!A678</f>
        <v/>
      </c>
      <c r="B707">
        <f>'03_DADOS_LIMPOS'!C678</f>
        <v/>
      </c>
      <c r="C707">
        <f>'03_DADOS_LIMPOS'!D678</f>
        <v/>
      </c>
      <c r="D707">
        <f>'03_DADOS_LIMPOS'!J678</f>
        <v/>
      </c>
      <c r="E707">
        <f>'03_DADOS_LIMPOS'!K678</f>
        <v/>
      </c>
      <c r="F707">
        <f>$B$9+$B$10*D707+$B$11*E707</f>
        <v/>
      </c>
      <c r="G707">
        <f>C707-F707</f>
        <v/>
      </c>
      <c r="H707">
        <f>G707/$B$14</f>
        <v/>
      </c>
      <c r="I707">
        <f>ABS(H707)</f>
        <v/>
      </c>
    </row>
    <row r="708">
      <c r="A708">
        <f>'03_DADOS_LIMPOS'!A679</f>
        <v/>
      </c>
      <c r="B708">
        <f>'03_DADOS_LIMPOS'!C679</f>
        <v/>
      </c>
      <c r="C708">
        <f>'03_DADOS_LIMPOS'!D679</f>
        <v/>
      </c>
      <c r="D708">
        <f>'03_DADOS_LIMPOS'!J679</f>
        <v/>
      </c>
      <c r="E708">
        <f>'03_DADOS_LIMPOS'!K679</f>
        <v/>
      </c>
      <c r="F708">
        <f>$B$9+$B$10*D708+$B$11*E708</f>
        <v/>
      </c>
      <c r="G708">
        <f>C708-F708</f>
        <v/>
      </c>
      <c r="H708">
        <f>G708/$B$14</f>
        <v/>
      </c>
      <c r="I708">
        <f>ABS(H708)</f>
        <v/>
      </c>
    </row>
    <row r="709">
      <c r="A709">
        <f>'03_DADOS_LIMPOS'!A680</f>
        <v/>
      </c>
      <c r="B709">
        <f>'03_DADOS_LIMPOS'!C680</f>
        <v/>
      </c>
      <c r="C709">
        <f>'03_DADOS_LIMPOS'!D680</f>
        <v/>
      </c>
      <c r="D709">
        <f>'03_DADOS_LIMPOS'!J680</f>
        <v/>
      </c>
      <c r="E709">
        <f>'03_DADOS_LIMPOS'!K680</f>
        <v/>
      </c>
      <c r="F709">
        <f>$B$9+$B$10*D709+$B$11*E709</f>
        <v/>
      </c>
      <c r="G709">
        <f>C709-F709</f>
        <v/>
      </c>
      <c r="H709">
        <f>G709/$B$14</f>
        <v/>
      </c>
      <c r="I709">
        <f>ABS(H709)</f>
        <v/>
      </c>
    </row>
    <row r="710">
      <c r="A710">
        <f>'03_DADOS_LIMPOS'!A681</f>
        <v/>
      </c>
      <c r="B710">
        <f>'03_DADOS_LIMPOS'!C681</f>
        <v/>
      </c>
      <c r="C710">
        <f>'03_DADOS_LIMPOS'!D681</f>
        <v/>
      </c>
      <c r="D710">
        <f>'03_DADOS_LIMPOS'!J681</f>
        <v/>
      </c>
      <c r="E710">
        <f>'03_DADOS_LIMPOS'!K681</f>
        <v/>
      </c>
      <c r="F710">
        <f>$B$9+$B$10*D710+$B$11*E710</f>
        <v/>
      </c>
      <c r="G710">
        <f>C710-F710</f>
        <v/>
      </c>
      <c r="H710">
        <f>G710/$B$14</f>
        <v/>
      </c>
      <c r="I710">
        <f>ABS(H710)</f>
        <v/>
      </c>
    </row>
    <row r="711">
      <c r="A711">
        <f>'03_DADOS_LIMPOS'!A682</f>
        <v/>
      </c>
      <c r="B711">
        <f>'03_DADOS_LIMPOS'!C682</f>
        <v/>
      </c>
      <c r="C711">
        <f>'03_DADOS_LIMPOS'!D682</f>
        <v/>
      </c>
      <c r="D711">
        <f>'03_DADOS_LIMPOS'!J682</f>
        <v/>
      </c>
      <c r="E711">
        <f>'03_DADOS_LIMPOS'!K682</f>
        <v/>
      </c>
      <c r="F711">
        <f>$B$9+$B$10*D711+$B$11*E711</f>
        <v/>
      </c>
      <c r="G711">
        <f>C711-F711</f>
        <v/>
      </c>
      <c r="H711">
        <f>G711/$B$14</f>
        <v/>
      </c>
      <c r="I711">
        <f>ABS(H711)</f>
        <v/>
      </c>
    </row>
    <row r="712">
      <c r="A712">
        <f>'03_DADOS_LIMPOS'!A683</f>
        <v/>
      </c>
      <c r="B712">
        <f>'03_DADOS_LIMPOS'!C683</f>
        <v/>
      </c>
      <c r="C712">
        <f>'03_DADOS_LIMPOS'!D683</f>
        <v/>
      </c>
      <c r="D712">
        <f>'03_DADOS_LIMPOS'!J683</f>
        <v/>
      </c>
      <c r="E712">
        <f>'03_DADOS_LIMPOS'!K683</f>
        <v/>
      </c>
      <c r="F712">
        <f>$B$9+$B$10*D712+$B$11*E712</f>
        <v/>
      </c>
      <c r="G712">
        <f>C712-F712</f>
        <v/>
      </c>
      <c r="H712">
        <f>G712/$B$14</f>
        <v/>
      </c>
      <c r="I712">
        <f>ABS(H712)</f>
        <v/>
      </c>
    </row>
    <row r="713">
      <c r="A713">
        <f>'03_DADOS_LIMPOS'!A684</f>
        <v/>
      </c>
      <c r="B713">
        <f>'03_DADOS_LIMPOS'!C684</f>
        <v/>
      </c>
      <c r="C713">
        <f>'03_DADOS_LIMPOS'!D684</f>
        <v/>
      </c>
      <c r="D713">
        <f>'03_DADOS_LIMPOS'!J684</f>
        <v/>
      </c>
      <c r="E713">
        <f>'03_DADOS_LIMPOS'!K684</f>
        <v/>
      </c>
      <c r="F713">
        <f>$B$9+$B$10*D713+$B$11*E713</f>
        <v/>
      </c>
      <c r="G713">
        <f>C713-F713</f>
        <v/>
      </c>
      <c r="H713">
        <f>G713/$B$14</f>
        <v/>
      </c>
      <c r="I713">
        <f>ABS(H713)</f>
        <v/>
      </c>
    </row>
    <row r="714">
      <c r="A714">
        <f>'03_DADOS_LIMPOS'!A685</f>
        <v/>
      </c>
      <c r="B714">
        <f>'03_DADOS_LIMPOS'!C685</f>
        <v/>
      </c>
      <c r="C714">
        <f>'03_DADOS_LIMPOS'!D685</f>
        <v/>
      </c>
      <c r="D714">
        <f>'03_DADOS_LIMPOS'!J685</f>
        <v/>
      </c>
      <c r="E714">
        <f>'03_DADOS_LIMPOS'!K685</f>
        <v/>
      </c>
      <c r="F714">
        <f>$B$9+$B$10*D714+$B$11*E714</f>
        <v/>
      </c>
      <c r="G714">
        <f>C714-F714</f>
        <v/>
      </c>
      <c r="H714">
        <f>G714/$B$14</f>
        <v/>
      </c>
      <c r="I714">
        <f>ABS(H714)</f>
        <v/>
      </c>
    </row>
    <row r="715">
      <c r="A715">
        <f>'03_DADOS_LIMPOS'!A686</f>
        <v/>
      </c>
      <c r="B715">
        <f>'03_DADOS_LIMPOS'!C686</f>
        <v/>
      </c>
      <c r="C715">
        <f>'03_DADOS_LIMPOS'!D686</f>
        <v/>
      </c>
      <c r="D715">
        <f>'03_DADOS_LIMPOS'!J686</f>
        <v/>
      </c>
      <c r="E715">
        <f>'03_DADOS_LIMPOS'!K686</f>
        <v/>
      </c>
      <c r="F715">
        <f>$B$9+$B$10*D715+$B$11*E715</f>
        <v/>
      </c>
      <c r="G715">
        <f>C715-F715</f>
        <v/>
      </c>
      <c r="H715">
        <f>G715/$B$14</f>
        <v/>
      </c>
      <c r="I715">
        <f>ABS(H715)</f>
        <v/>
      </c>
    </row>
    <row r="716">
      <c r="A716">
        <f>'03_DADOS_LIMPOS'!A687</f>
        <v/>
      </c>
      <c r="B716">
        <f>'03_DADOS_LIMPOS'!C687</f>
        <v/>
      </c>
      <c r="C716">
        <f>'03_DADOS_LIMPOS'!D687</f>
        <v/>
      </c>
      <c r="D716">
        <f>'03_DADOS_LIMPOS'!J687</f>
        <v/>
      </c>
      <c r="E716">
        <f>'03_DADOS_LIMPOS'!K687</f>
        <v/>
      </c>
      <c r="F716">
        <f>$B$9+$B$10*D716+$B$11*E716</f>
        <v/>
      </c>
      <c r="G716">
        <f>C716-F716</f>
        <v/>
      </c>
      <c r="H716">
        <f>G716/$B$14</f>
        <v/>
      </c>
      <c r="I716">
        <f>ABS(H716)</f>
        <v/>
      </c>
    </row>
    <row r="717">
      <c r="A717">
        <f>'03_DADOS_LIMPOS'!A688</f>
        <v/>
      </c>
      <c r="B717">
        <f>'03_DADOS_LIMPOS'!C688</f>
        <v/>
      </c>
      <c r="C717">
        <f>'03_DADOS_LIMPOS'!D688</f>
        <v/>
      </c>
      <c r="D717">
        <f>'03_DADOS_LIMPOS'!J688</f>
        <v/>
      </c>
      <c r="E717">
        <f>'03_DADOS_LIMPOS'!K688</f>
        <v/>
      </c>
      <c r="F717">
        <f>$B$9+$B$10*D717+$B$11*E717</f>
        <v/>
      </c>
      <c r="G717">
        <f>C717-F717</f>
        <v/>
      </c>
      <c r="H717">
        <f>G717/$B$14</f>
        <v/>
      </c>
      <c r="I717">
        <f>ABS(H717)</f>
        <v/>
      </c>
    </row>
    <row r="718">
      <c r="A718">
        <f>'03_DADOS_LIMPOS'!A689</f>
        <v/>
      </c>
      <c r="B718">
        <f>'03_DADOS_LIMPOS'!C689</f>
        <v/>
      </c>
      <c r="C718">
        <f>'03_DADOS_LIMPOS'!D689</f>
        <v/>
      </c>
      <c r="D718">
        <f>'03_DADOS_LIMPOS'!J689</f>
        <v/>
      </c>
      <c r="E718">
        <f>'03_DADOS_LIMPOS'!K689</f>
        <v/>
      </c>
      <c r="F718">
        <f>$B$9+$B$10*D718+$B$11*E718</f>
        <v/>
      </c>
      <c r="G718">
        <f>C718-F718</f>
        <v/>
      </c>
      <c r="H718">
        <f>G718/$B$14</f>
        <v/>
      </c>
      <c r="I718">
        <f>ABS(H718)</f>
        <v/>
      </c>
    </row>
    <row r="719">
      <c r="A719">
        <f>'03_DADOS_LIMPOS'!A690</f>
        <v/>
      </c>
      <c r="B719">
        <f>'03_DADOS_LIMPOS'!C690</f>
        <v/>
      </c>
      <c r="C719">
        <f>'03_DADOS_LIMPOS'!D690</f>
        <v/>
      </c>
      <c r="D719">
        <f>'03_DADOS_LIMPOS'!J690</f>
        <v/>
      </c>
      <c r="E719">
        <f>'03_DADOS_LIMPOS'!K690</f>
        <v/>
      </c>
      <c r="F719">
        <f>$B$9+$B$10*D719+$B$11*E719</f>
        <v/>
      </c>
      <c r="G719">
        <f>C719-F719</f>
        <v/>
      </c>
      <c r="H719">
        <f>G719/$B$14</f>
        <v/>
      </c>
      <c r="I719">
        <f>ABS(H719)</f>
        <v/>
      </c>
    </row>
    <row r="720">
      <c r="A720">
        <f>'03_DADOS_LIMPOS'!A691</f>
        <v/>
      </c>
      <c r="B720">
        <f>'03_DADOS_LIMPOS'!C691</f>
        <v/>
      </c>
      <c r="C720">
        <f>'03_DADOS_LIMPOS'!D691</f>
        <v/>
      </c>
      <c r="D720">
        <f>'03_DADOS_LIMPOS'!J691</f>
        <v/>
      </c>
      <c r="E720">
        <f>'03_DADOS_LIMPOS'!K691</f>
        <v/>
      </c>
      <c r="F720">
        <f>$B$9+$B$10*D720+$B$11*E720</f>
        <v/>
      </c>
      <c r="G720">
        <f>C720-F720</f>
        <v/>
      </c>
      <c r="H720">
        <f>G720/$B$14</f>
        <v/>
      </c>
      <c r="I720">
        <f>ABS(H720)</f>
        <v/>
      </c>
    </row>
    <row r="721">
      <c r="A721">
        <f>'03_DADOS_LIMPOS'!A692</f>
        <v/>
      </c>
      <c r="B721">
        <f>'03_DADOS_LIMPOS'!C692</f>
        <v/>
      </c>
      <c r="C721">
        <f>'03_DADOS_LIMPOS'!D692</f>
        <v/>
      </c>
      <c r="D721">
        <f>'03_DADOS_LIMPOS'!J692</f>
        <v/>
      </c>
      <c r="E721">
        <f>'03_DADOS_LIMPOS'!K692</f>
        <v/>
      </c>
      <c r="F721">
        <f>$B$9+$B$10*D721+$B$11*E721</f>
        <v/>
      </c>
      <c r="G721">
        <f>C721-F721</f>
        <v/>
      </c>
      <c r="H721">
        <f>G721/$B$14</f>
        <v/>
      </c>
      <c r="I721">
        <f>ABS(H721)</f>
        <v/>
      </c>
    </row>
    <row r="722">
      <c r="A722">
        <f>'03_DADOS_LIMPOS'!A693</f>
        <v/>
      </c>
      <c r="B722">
        <f>'03_DADOS_LIMPOS'!C693</f>
        <v/>
      </c>
      <c r="C722">
        <f>'03_DADOS_LIMPOS'!D693</f>
        <v/>
      </c>
      <c r="D722">
        <f>'03_DADOS_LIMPOS'!J693</f>
        <v/>
      </c>
      <c r="E722">
        <f>'03_DADOS_LIMPOS'!K693</f>
        <v/>
      </c>
      <c r="F722">
        <f>$B$9+$B$10*D722+$B$11*E722</f>
        <v/>
      </c>
      <c r="G722">
        <f>C722-F722</f>
        <v/>
      </c>
      <c r="H722">
        <f>G722/$B$14</f>
        <v/>
      </c>
      <c r="I722">
        <f>ABS(H722)</f>
        <v/>
      </c>
    </row>
    <row r="723">
      <c r="A723">
        <f>'03_DADOS_LIMPOS'!A694</f>
        <v/>
      </c>
      <c r="B723">
        <f>'03_DADOS_LIMPOS'!C694</f>
        <v/>
      </c>
      <c r="C723">
        <f>'03_DADOS_LIMPOS'!D694</f>
        <v/>
      </c>
      <c r="D723">
        <f>'03_DADOS_LIMPOS'!J694</f>
        <v/>
      </c>
      <c r="E723">
        <f>'03_DADOS_LIMPOS'!K694</f>
        <v/>
      </c>
      <c r="F723">
        <f>$B$9+$B$10*D723+$B$11*E723</f>
        <v/>
      </c>
      <c r="G723">
        <f>C723-F723</f>
        <v/>
      </c>
      <c r="H723">
        <f>G723/$B$14</f>
        <v/>
      </c>
      <c r="I723">
        <f>ABS(H723)</f>
        <v/>
      </c>
    </row>
    <row r="724">
      <c r="A724">
        <f>'03_DADOS_LIMPOS'!A695</f>
        <v/>
      </c>
      <c r="B724">
        <f>'03_DADOS_LIMPOS'!C695</f>
        <v/>
      </c>
      <c r="C724">
        <f>'03_DADOS_LIMPOS'!D695</f>
        <v/>
      </c>
      <c r="D724">
        <f>'03_DADOS_LIMPOS'!J695</f>
        <v/>
      </c>
      <c r="E724">
        <f>'03_DADOS_LIMPOS'!K695</f>
        <v/>
      </c>
      <c r="F724">
        <f>$B$9+$B$10*D724+$B$11*E724</f>
        <v/>
      </c>
      <c r="G724">
        <f>C724-F724</f>
        <v/>
      </c>
      <c r="H724">
        <f>G724/$B$14</f>
        <v/>
      </c>
      <c r="I724">
        <f>ABS(H724)</f>
        <v/>
      </c>
    </row>
    <row r="725">
      <c r="A725">
        <f>'03_DADOS_LIMPOS'!A696</f>
        <v/>
      </c>
      <c r="B725">
        <f>'03_DADOS_LIMPOS'!C696</f>
        <v/>
      </c>
      <c r="C725">
        <f>'03_DADOS_LIMPOS'!D696</f>
        <v/>
      </c>
      <c r="D725">
        <f>'03_DADOS_LIMPOS'!J696</f>
        <v/>
      </c>
      <c r="E725">
        <f>'03_DADOS_LIMPOS'!K696</f>
        <v/>
      </c>
      <c r="F725">
        <f>$B$9+$B$10*D725+$B$11*E725</f>
        <v/>
      </c>
      <c r="G725">
        <f>C725-F725</f>
        <v/>
      </c>
      <c r="H725">
        <f>G725/$B$14</f>
        <v/>
      </c>
      <c r="I725">
        <f>ABS(H725)</f>
        <v/>
      </c>
    </row>
    <row r="726">
      <c r="A726">
        <f>'03_DADOS_LIMPOS'!A697</f>
        <v/>
      </c>
      <c r="B726">
        <f>'03_DADOS_LIMPOS'!C697</f>
        <v/>
      </c>
      <c r="C726">
        <f>'03_DADOS_LIMPOS'!D697</f>
        <v/>
      </c>
      <c r="D726">
        <f>'03_DADOS_LIMPOS'!J697</f>
        <v/>
      </c>
      <c r="E726">
        <f>'03_DADOS_LIMPOS'!K697</f>
        <v/>
      </c>
      <c r="F726">
        <f>$B$9+$B$10*D726+$B$11*E726</f>
        <v/>
      </c>
      <c r="G726">
        <f>C726-F726</f>
        <v/>
      </c>
      <c r="H726">
        <f>G726/$B$14</f>
        <v/>
      </c>
      <c r="I726">
        <f>ABS(H726)</f>
        <v/>
      </c>
    </row>
    <row r="727">
      <c r="A727">
        <f>'03_DADOS_LIMPOS'!A698</f>
        <v/>
      </c>
      <c r="B727">
        <f>'03_DADOS_LIMPOS'!C698</f>
        <v/>
      </c>
      <c r="C727">
        <f>'03_DADOS_LIMPOS'!D698</f>
        <v/>
      </c>
      <c r="D727">
        <f>'03_DADOS_LIMPOS'!J698</f>
        <v/>
      </c>
      <c r="E727">
        <f>'03_DADOS_LIMPOS'!K698</f>
        <v/>
      </c>
      <c r="F727">
        <f>$B$9+$B$10*D727+$B$11*E727</f>
        <v/>
      </c>
      <c r="G727">
        <f>C727-F727</f>
        <v/>
      </c>
      <c r="H727">
        <f>G727/$B$14</f>
        <v/>
      </c>
      <c r="I727">
        <f>ABS(H727)</f>
        <v/>
      </c>
    </row>
    <row r="728">
      <c r="A728">
        <f>'03_DADOS_LIMPOS'!A699</f>
        <v/>
      </c>
      <c r="B728">
        <f>'03_DADOS_LIMPOS'!C699</f>
        <v/>
      </c>
      <c r="C728">
        <f>'03_DADOS_LIMPOS'!D699</f>
        <v/>
      </c>
      <c r="D728">
        <f>'03_DADOS_LIMPOS'!J699</f>
        <v/>
      </c>
      <c r="E728">
        <f>'03_DADOS_LIMPOS'!K699</f>
        <v/>
      </c>
      <c r="F728">
        <f>$B$9+$B$10*D728+$B$11*E728</f>
        <v/>
      </c>
      <c r="G728">
        <f>C728-F728</f>
        <v/>
      </c>
      <c r="H728">
        <f>G728/$B$14</f>
        <v/>
      </c>
      <c r="I728">
        <f>ABS(H728)</f>
        <v/>
      </c>
    </row>
    <row r="729">
      <c r="A729">
        <f>'03_DADOS_LIMPOS'!A700</f>
        <v/>
      </c>
      <c r="B729">
        <f>'03_DADOS_LIMPOS'!C700</f>
        <v/>
      </c>
      <c r="C729">
        <f>'03_DADOS_LIMPOS'!D700</f>
        <v/>
      </c>
      <c r="D729">
        <f>'03_DADOS_LIMPOS'!J700</f>
        <v/>
      </c>
      <c r="E729">
        <f>'03_DADOS_LIMPOS'!K700</f>
        <v/>
      </c>
      <c r="F729">
        <f>$B$9+$B$10*D729+$B$11*E729</f>
        <v/>
      </c>
      <c r="G729">
        <f>C729-F729</f>
        <v/>
      </c>
      <c r="H729">
        <f>G729/$B$14</f>
        <v/>
      </c>
      <c r="I729">
        <f>ABS(H729)</f>
        <v/>
      </c>
    </row>
    <row r="730">
      <c r="A730">
        <f>'03_DADOS_LIMPOS'!A701</f>
        <v/>
      </c>
      <c r="B730">
        <f>'03_DADOS_LIMPOS'!C701</f>
        <v/>
      </c>
      <c r="C730">
        <f>'03_DADOS_LIMPOS'!D701</f>
        <v/>
      </c>
      <c r="D730">
        <f>'03_DADOS_LIMPOS'!J701</f>
        <v/>
      </c>
      <c r="E730">
        <f>'03_DADOS_LIMPOS'!K701</f>
        <v/>
      </c>
      <c r="F730">
        <f>$B$9+$B$10*D730+$B$11*E730</f>
        <v/>
      </c>
      <c r="G730">
        <f>C730-F730</f>
        <v/>
      </c>
      <c r="H730">
        <f>G730/$B$14</f>
        <v/>
      </c>
      <c r="I730">
        <f>ABS(H730)</f>
        <v/>
      </c>
    </row>
    <row r="731">
      <c r="A731">
        <f>'03_DADOS_LIMPOS'!A702</f>
        <v/>
      </c>
      <c r="B731">
        <f>'03_DADOS_LIMPOS'!C702</f>
        <v/>
      </c>
      <c r="C731">
        <f>'03_DADOS_LIMPOS'!D702</f>
        <v/>
      </c>
      <c r="D731">
        <f>'03_DADOS_LIMPOS'!J702</f>
        <v/>
      </c>
      <c r="E731">
        <f>'03_DADOS_LIMPOS'!K702</f>
        <v/>
      </c>
      <c r="F731">
        <f>$B$9+$B$10*D731+$B$11*E731</f>
        <v/>
      </c>
      <c r="G731">
        <f>C731-F731</f>
        <v/>
      </c>
      <c r="H731">
        <f>G731/$B$14</f>
        <v/>
      </c>
      <c r="I731">
        <f>ABS(H731)</f>
        <v/>
      </c>
    </row>
    <row r="732">
      <c r="A732">
        <f>'03_DADOS_LIMPOS'!A703</f>
        <v/>
      </c>
      <c r="B732">
        <f>'03_DADOS_LIMPOS'!C703</f>
        <v/>
      </c>
      <c r="C732">
        <f>'03_DADOS_LIMPOS'!D703</f>
        <v/>
      </c>
      <c r="D732">
        <f>'03_DADOS_LIMPOS'!J703</f>
        <v/>
      </c>
      <c r="E732">
        <f>'03_DADOS_LIMPOS'!K703</f>
        <v/>
      </c>
      <c r="F732">
        <f>$B$9+$B$10*D732+$B$11*E732</f>
        <v/>
      </c>
      <c r="G732">
        <f>C732-F732</f>
        <v/>
      </c>
      <c r="H732">
        <f>G732/$B$14</f>
        <v/>
      </c>
      <c r="I732">
        <f>ABS(H732)</f>
        <v/>
      </c>
    </row>
    <row r="733">
      <c r="A733">
        <f>'03_DADOS_LIMPOS'!A704</f>
        <v/>
      </c>
      <c r="B733">
        <f>'03_DADOS_LIMPOS'!C704</f>
        <v/>
      </c>
      <c r="C733">
        <f>'03_DADOS_LIMPOS'!D704</f>
        <v/>
      </c>
      <c r="D733">
        <f>'03_DADOS_LIMPOS'!J704</f>
        <v/>
      </c>
      <c r="E733">
        <f>'03_DADOS_LIMPOS'!K704</f>
        <v/>
      </c>
      <c r="F733">
        <f>$B$9+$B$10*D733+$B$11*E733</f>
        <v/>
      </c>
      <c r="G733">
        <f>C733-F733</f>
        <v/>
      </c>
      <c r="H733">
        <f>G733/$B$14</f>
        <v/>
      </c>
      <c r="I733">
        <f>ABS(H733)</f>
        <v/>
      </c>
    </row>
    <row r="734">
      <c r="A734">
        <f>'03_DADOS_LIMPOS'!A705</f>
        <v/>
      </c>
      <c r="B734">
        <f>'03_DADOS_LIMPOS'!C705</f>
        <v/>
      </c>
      <c r="C734">
        <f>'03_DADOS_LIMPOS'!D705</f>
        <v/>
      </c>
      <c r="D734">
        <f>'03_DADOS_LIMPOS'!J705</f>
        <v/>
      </c>
      <c r="E734">
        <f>'03_DADOS_LIMPOS'!K705</f>
        <v/>
      </c>
      <c r="F734">
        <f>$B$9+$B$10*D734+$B$11*E734</f>
        <v/>
      </c>
      <c r="G734">
        <f>C734-F734</f>
        <v/>
      </c>
      <c r="H734">
        <f>G734/$B$14</f>
        <v/>
      </c>
      <c r="I734">
        <f>ABS(H734)</f>
        <v/>
      </c>
    </row>
    <row r="735">
      <c r="A735">
        <f>'03_DADOS_LIMPOS'!A706</f>
        <v/>
      </c>
      <c r="B735">
        <f>'03_DADOS_LIMPOS'!C706</f>
        <v/>
      </c>
      <c r="C735">
        <f>'03_DADOS_LIMPOS'!D706</f>
        <v/>
      </c>
      <c r="D735">
        <f>'03_DADOS_LIMPOS'!J706</f>
        <v/>
      </c>
      <c r="E735">
        <f>'03_DADOS_LIMPOS'!K706</f>
        <v/>
      </c>
      <c r="F735">
        <f>$B$9+$B$10*D735+$B$11*E735</f>
        <v/>
      </c>
      <c r="G735">
        <f>C735-F735</f>
        <v/>
      </c>
      <c r="H735">
        <f>G735/$B$14</f>
        <v/>
      </c>
      <c r="I735">
        <f>ABS(H735)</f>
        <v/>
      </c>
    </row>
    <row r="736">
      <c r="A736">
        <f>'03_DADOS_LIMPOS'!A707</f>
        <v/>
      </c>
      <c r="B736">
        <f>'03_DADOS_LIMPOS'!C707</f>
        <v/>
      </c>
      <c r="C736">
        <f>'03_DADOS_LIMPOS'!D707</f>
        <v/>
      </c>
      <c r="D736">
        <f>'03_DADOS_LIMPOS'!J707</f>
        <v/>
      </c>
      <c r="E736">
        <f>'03_DADOS_LIMPOS'!K707</f>
        <v/>
      </c>
      <c r="F736">
        <f>$B$9+$B$10*D736+$B$11*E736</f>
        <v/>
      </c>
      <c r="G736">
        <f>C736-F736</f>
        <v/>
      </c>
      <c r="H736">
        <f>G736/$B$14</f>
        <v/>
      </c>
      <c r="I736">
        <f>ABS(H736)</f>
        <v/>
      </c>
    </row>
    <row r="737">
      <c r="A737">
        <f>'03_DADOS_LIMPOS'!A708</f>
        <v/>
      </c>
      <c r="B737">
        <f>'03_DADOS_LIMPOS'!C708</f>
        <v/>
      </c>
      <c r="C737">
        <f>'03_DADOS_LIMPOS'!D708</f>
        <v/>
      </c>
      <c r="D737">
        <f>'03_DADOS_LIMPOS'!J708</f>
        <v/>
      </c>
      <c r="E737">
        <f>'03_DADOS_LIMPOS'!K708</f>
        <v/>
      </c>
      <c r="F737">
        <f>$B$9+$B$10*D737+$B$11*E737</f>
        <v/>
      </c>
      <c r="G737">
        <f>C737-F737</f>
        <v/>
      </c>
      <c r="H737">
        <f>G737/$B$14</f>
        <v/>
      </c>
      <c r="I737">
        <f>ABS(H737)</f>
        <v/>
      </c>
    </row>
    <row r="738">
      <c r="A738">
        <f>'03_DADOS_LIMPOS'!A709</f>
        <v/>
      </c>
      <c r="B738">
        <f>'03_DADOS_LIMPOS'!C709</f>
        <v/>
      </c>
      <c r="C738">
        <f>'03_DADOS_LIMPOS'!D709</f>
        <v/>
      </c>
      <c r="D738">
        <f>'03_DADOS_LIMPOS'!J709</f>
        <v/>
      </c>
      <c r="E738">
        <f>'03_DADOS_LIMPOS'!K709</f>
        <v/>
      </c>
      <c r="F738">
        <f>$B$9+$B$10*D738+$B$11*E738</f>
        <v/>
      </c>
      <c r="G738">
        <f>C738-F738</f>
        <v/>
      </c>
      <c r="H738">
        <f>G738/$B$14</f>
        <v/>
      </c>
      <c r="I738">
        <f>ABS(H738)</f>
        <v/>
      </c>
    </row>
    <row r="739">
      <c r="A739">
        <f>'03_DADOS_LIMPOS'!A710</f>
        <v/>
      </c>
      <c r="B739">
        <f>'03_DADOS_LIMPOS'!C710</f>
        <v/>
      </c>
      <c r="C739">
        <f>'03_DADOS_LIMPOS'!D710</f>
        <v/>
      </c>
      <c r="D739">
        <f>'03_DADOS_LIMPOS'!J710</f>
        <v/>
      </c>
      <c r="E739">
        <f>'03_DADOS_LIMPOS'!K710</f>
        <v/>
      </c>
      <c r="F739">
        <f>$B$9+$B$10*D739+$B$11*E739</f>
        <v/>
      </c>
      <c r="G739">
        <f>C739-F739</f>
        <v/>
      </c>
      <c r="H739">
        <f>G739/$B$14</f>
        <v/>
      </c>
      <c r="I739">
        <f>ABS(H739)</f>
        <v/>
      </c>
    </row>
    <row r="740">
      <c r="A740">
        <f>'03_DADOS_LIMPOS'!A711</f>
        <v/>
      </c>
      <c r="B740">
        <f>'03_DADOS_LIMPOS'!C711</f>
        <v/>
      </c>
      <c r="C740">
        <f>'03_DADOS_LIMPOS'!D711</f>
        <v/>
      </c>
      <c r="D740">
        <f>'03_DADOS_LIMPOS'!J711</f>
        <v/>
      </c>
      <c r="E740">
        <f>'03_DADOS_LIMPOS'!K711</f>
        <v/>
      </c>
      <c r="F740">
        <f>$B$9+$B$10*D740+$B$11*E740</f>
        <v/>
      </c>
      <c r="G740">
        <f>C740-F740</f>
        <v/>
      </c>
      <c r="H740">
        <f>G740/$B$14</f>
        <v/>
      </c>
      <c r="I740">
        <f>ABS(H740)</f>
        <v/>
      </c>
    </row>
    <row r="741">
      <c r="A741">
        <f>'03_DADOS_LIMPOS'!A712</f>
        <v/>
      </c>
      <c r="B741">
        <f>'03_DADOS_LIMPOS'!C712</f>
        <v/>
      </c>
      <c r="C741">
        <f>'03_DADOS_LIMPOS'!D712</f>
        <v/>
      </c>
      <c r="D741">
        <f>'03_DADOS_LIMPOS'!J712</f>
        <v/>
      </c>
      <c r="E741">
        <f>'03_DADOS_LIMPOS'!K712</f>
        <v/>
      </c>
      <c r="F741">
        <f>$B$9+$B$10*D741+$B$11*E741</f>
        <v/>
      </c>
      <c r="G741">
        <f>C741-F741</f>
        <v/>
      </c>
      <c r="H741">
        <f>G741/$B$14</f>
        <v/>
      </c>
      <c r="I741">
        <f>ABS(H741)</f>
        <v/>
      </c>
    </row>
    <row r="742">
      <c r="A742">
        <f>'03_DADOS_LIMPOS'!A713</f>
        <v/>
      </c>
      <c r="B742">
        <f>'03_DADOS_LIMPOS'!C713</f>
        <v/>
      </c>
      <c r="C742">
        <f>'03_DADOS_LIMPOS'!D713</f>
        <v/>
      </c>
      <c r="D742">
        <f>'03_DADOS_LIMPOS'!J713</f>
        <v/>
      </c>
      <c r="E742">
        <f>'03_DADOS_LIMPOS'!K713</f>
        <v/>
      </c>
      <c r="F742">
        <f>$B$9+$B$10*D742+$B$11*E742</f>
        <v/>
      </c>
      <c r="G742">
        <f>C742-F742</f>
        <v/>
      </c>
      <c r="H742">
        <f>G742/$B$14</f>
        <v/>
      </c>
      <c r="I742">
        <f>ABS(H742)</f>
        <v/>
      </c>
    </row>
    <row r="743">
      <c r="A743">
        <f>'03_DADOS_LIMPOS'!A714</f>
        <v/>
      </c>
      <c r="B743">
        <f>'03_DADOS_LIMPOS'!C714</f>
        <v/>
      </c>
      <c r="C743">
        <f>'03_DADOS_LIMPOS'!D714</f>
        <v/>
      </c>
      <c r="D743">
        <f>'03_DADOS_LIMPOS'!J714</f>
        <v/>
      </c>
      <c r="E743">
        <f>'03_DADOS_LIMPOS'!K714</f>
        <v/>
      </c>
      <c r="F743">
        <f>$B$9+$B$10*D743+$B$11*E743</f>
        <v/>
      </c>
      <c r="G743">
        <f>C743-F743</f>
        <v/>
      </c>
      <c r="H743">
        <f>G743/$B$14</f>
        <v/>
      </c>
      <c r="I743">
        <f>ABS(H743)</f>
        <v/>
      </c>
    </row>
    <row r="744">
      <c r="A744">
        <f>'03_DADOS_LIMPOS'!A715</f>
        <v/>
      </c>
      <c r="B744">
        <f>'03_DADOS_LIMPOS'!C715</f>
        <v/>
      </c>
      <c r="C744">
        <f>'03_DADOS_LIMPOS'!D715</f>
        <v/>
      </c>
      <c r="D744">
        <f>'03_DADOS_LIMPOS'!J715</f>
        <v/>
      </c>
      <c r="E744">
        <f>'03_DADOS_LIMPOS'!K715</f>
        <v/>
      </c>
      <c r="F744">
        <f>$B$9+$B$10*D744+$B$11*E744</f>
        <v/>
      </c>
      <c r="G744">
        <f>C744-F744</f>
        <v/>
      </c>
      <c r="H744">
        <f>G744/$B$14</f>
        <v/>
      </c>
      <c r="I744">
        <f>ABS(H744)</f>
        <v/>
      </c>
    </row>
    <row r="745">
      <c r="A745">
        <f>'03_DADOS_LIMPOS'!A716</f>
        <v/>
      </c>
      <c r="B745">
        <f>'03_DADOS_LIMPOS'!C716</f>
        <v/>
      </c>
      <c r="C745">
        <f>'03_DADOS_LIMPOS'!D716</f>
        <v/>
      </c>
      <c r="D745">
        <f>'03_DADOS_LIMPOS'!J716</f>
        <v/>
      </c>
      <c r="E745">
        <f>'03_DADOS_LIMPOS'!K716</f>
        <v/>
      </c>
      <c r="F745">
        <f>$B$9+$B$10*D745+$B$11*E745</f>
        <v/>
      </c>
      <c r="G745">
        <f>C745-F745</f>
        <v/>
      </c>
      <c r="H745">
        <f>G745/$B$14</f>
        <v/>
      </c>
      <c r="I745">
        <f>ABS(H745)</f>
        <v/>
      </c>
    </row>
    <row r="746">
      <c r="A746">
        <f>'03_DADOS_LIMPOS'!A717</f>
        <v/>
      </c>
      <c r="B746">
        <f>'03_DADOS_LIMPOS'!C717</f>
        <v/>
      </c>
      <c r="C746">
        <f>'03_DADOS_LIMPOS'!D717</f>
        <v/>
      </c>
      <c r="D746">
        <f>'03_DADOS_LIMPOS'!J717</f>
        <v/>
      </c>
      <c r="E746">
        <f>'03_DADOS_LIMPOS'!K717</f>
        <v/>
      </c>
      <c r="F746">
        <f>$B$9+$B$10*D746+$B$11*E746</f>
        <v/>
      </c>
      <c r="G746">
        <f>C746-F746</f>
        <v/>
      </c>
      <c r="H746">
        <f>G746/$B$14</f>
        <v/>
      </c>
      <c r="I746">
        <f>ABS(H746)</f>
        <v/>
      </c>
    </row>
    <row r="747">
      <c r="A747">
        <f>'03_DADOS_LIMPOS'!A718</f>
        <v/>
      </c>
      <c r="B747">
        <f>'03_DADOS_LIMPOS'!C718</f>
        <v/>
      </c>
      <c r="C747">
        <f>'03_DADOS_LIMPOS'!D718</f>
        <v/>
      </c>
      <c r="D747">
        <f>'03_DADOS_LIMPOS'!J718</f>
        <v/>
      </c>
      <c r="E747">
        <f>'03_DADOS_LIMPOS'!K718</f>
        <v/>
      </c>
      <c r="F747">
        <f>$B$9+$B$10*D747+$B$11*E747</f>
        <v/>
      </c>
      <c r="G747">
        <f>C747-F747</f>
        <v/>
      </c>
      <c r="H747">
        <f>G747/$B$14</f>
        <v/>
      </c>
      <c r="I747">
        <f>ABS(H747)</f>
        <v/>
      </c>
    </row>
    <row r="748">
      <c r="A748">
        <f>'03_DADOS_LIMPOS'!A719</f>
        <v/>
      </c>
      <c r="B748">
        <f>'03_DADOS_LIMPOS'!C719</f>
        <v/>
      </c>
      <c r="C748">
        <f>'03_DADOS_LIMPOS'!D719</f>
        <v/>
      </c>
      <c r="D748">
        <f>'03_DADOS_LIMPOS'!J719</f>
        <v/>
      </c>
      <c r="E748">
        <f>'03_DADOS_LIMPOS'!K719</f>
        <v/>
      </c>
      <c r="F748">
        <f>$B$9+$B$10*D748+$B$11*E748</f>
        <v/>
      </c>
      <c r="G748">
        <f>C748-F748</f>
        <v/>
      </c>
      <c r="H748">
        <f>G748/$B$14</f>
        <v/>
      </c>
      <c r="I748">
        <f>ABS(H748)</f>
        <v/>
      </c>
    </row>
    <row r="749">
      <c r="A749">
        <f>'03_DADOS_LIMPOS'!A720</f>
        <v/>
      </c>
      <c r="B749">
        <f>'03_DADOS_LIMPOS'!C720</f>
        <v/>
      </c>
      <c r="C749">
        <f>'03_DADOS_LIMPOS'!D720</f>
        <v/>
      </c>
      <c r="D749">
        <f>'03_DADOS_LIMPOS'!J720</f>
        <v/>
      </c>
      <c r="E749">
        <f>'03_DADOS_LIMPOS'!K720</f>
        <v/>
      </c>
      <c r="F749">
        <f>$B$9+$B$10*D749+$B$11*E749</f>
        <v/>
      </c>
      <c r="G749">
        <f>C749-F749</f>
        <v/>
      </c>
      <c r="H749">
        <f>G749/$B$14</f>
        <v/>
      </c>
      <c r="I749">
        <f>ABS(H749)</f>
        <v/>
      </c>
    </row>
    <row r="750">
      <c r="A750">
        <f>'03_DADOS_LIMPOS'!A721</f>
        <v/>
      </c>
      <c r="B750">
        <f>'03_DADOS_LIMPOS'!C721</f>
        <v/>
      </c>
      <c r="C750">
        <f>'03_DADOS_LIMPOS'!D721</f>
        <v/>
      </c>
      <c r="D750">
        <f>'03_DADOS_LIMPOS'!J721</f>
        <v/>
      </c>
      <c r="E750">
        <f>'03_DADOS_LIMPOS'!K721</f>
        <v/>
      </c>
      <c r="F750">
        <f>$B$9+$B$10*D750+$B$11*E750</f>
        <v/>
      </c>
      <c r="G750">
        <f>C750-F750</f>
        <v/>
      </c>
      <c r="H750">
        <f>G750/$B$14</f>
        <v/>
      </c>
      <c r="I750">
        <f>ABS(H750)</f>
        <v/>
      </c>
    </row>
    <row r="751">
      <c r="A751">
        <f>'03_DADOS_LIMPOS'!A722</f>
        <v/>
      </c>
      <c r="B751">
        <f>'03_DADOS_LIMPOS'!C722</f>
        <v/>
      </c>
      <c r="C751">
        <f>'03_DADOS_LIMPOS'!D722</f>
        <v/>
      </c>
      <c r="D751">
        <f>'03_DADOS_LIMPOS'!J722</f>
        <v/>
      </c>
      <c r="E751">
        <f>'03_DADOS_LIMPOS'!K722</f>
        <v/>
      </c>
      <c r="F751">
        <f>$B$9+$B$10*D751+$B$11*E751</f>
        <v/>
      </c>
      <c r="G751">
        <f>C751-F751</f>
        <v/>
      </c>
      <c r="H751">
        <f>G751/$B$14</f>
        <v/>
      </c>
      <c r="I751">
        <f>ABS(H751)</f>
        <v/>
      </c>
    </row>
    <row r="752">
      <c r="A752">
        <f>'03_DADOS_LIMPOS'!A723</f>
        <v/>
      </c>
      <c r="B752">
        <f>'03_DADOS_LIMPOS'!C723</f>
        <v/>
      </c>
      <c r="C752">
        <f>'03_DADOS_LIMPOS'!D723</f>
        <v/>
      </c>
      <c r="D752">
        <f>'03_DADOS_LIMPOS'!J723</f>
        <v/>
      </c>
      <c r="E752">
        <f>'03_DADOS_LIMPOS'!K723</f>
        <v/>
      </c>
      <c r="F752">
        <f>$B$9+$B$10*D752+$B$11*E752</f>
        <v/>
      </c>
      <c r="G752">
        <f>C752-F752</f>
        <v/>
      </c>
      <c r="H752">
        <f>G752/$B$14</f>
        <v/>
      </c>
      <c r="I752">
        <f>ABS(H752)</f>
        <v/>
      </c>
    </row>
    <row r="753">
      <c r="A753">
        <f>'03_DADOS_LIMPOS'!A724</f>
        <v/>
      </c>
      <c r="B753">
        <f>'03_DADOS_LIMPOS'!C724</f>
        <v/>
      </c>
      <c r="C753">
        <f>'03_DADOS_LIMPOS'!D724</f>
        <v/>
      </c>
      <c r="D753">
        <f>'03_DADOS_LIMPOS'!J724</f>
        <v/>
      </c>
      <c r="E753">
        <f>'03_DADOS_LIMPOS'!K724</f>
        <v/>
      </c>
      <c r="F753">
        <f>$B$9+$B$10*D753+$B$11*E753</f>
        <v/>
      </c>
      <c r="G753">
        <f>C753-F753</f>
        <v/>
      </c>
      <c r="H753">
        <f>G753/$B$14</f>
        <v/>
      </c>
      <c r="I753">
        <f>ABS(H753)</f>
        <v/>
      </c>
    </row>
    <row r="754">
      <c r="A754">
        <f>'03_DADOS_LIMPOS'!A725</f>
        <v/>
      </c>
      <c r="B754">
        <f>'03_DADOS_LIMPOS'!C725</f>
        <v/>
      </c>
      <c r="C754">
        <f>'03_DADOS_LIMPOS'!D725</f>
        <v/>
      </c>
      <c r="D754">
        <f>'03_DADOS_LIMPOS'!J725</f>
        <v/>
      </c>
      <c r="E754">
        <f>'03_DADOS_LIMPOS'!K725</f>
        <v/>
      </c>
      <c r="F754">
        <f>$B$9+$B$10*D754+$B$11*E754</f>
        <v/>
      </c>
      <c r="G754">
        <f>C754-F754</f>
        <v/>
      </c>
      <c r="H754">
        <f>G754/$B$14</f>
        <v/>
      </c>
      <c r="I754">
        <f>ABS(H754)</f>
        <v/>
      </c>
    </row>
    <row r="755">
      <c r="A755">
        <f>'03_DADOS_LIMPOS'!A726</f>
        <v/>
      </c>
      <c r="B755">
        <f>'03_DADOS_LIMPOS'!C726</f>
        <v/>
      </c>
      <c r="C755">
        <f>'03_DADOS_LIMPOS'!D726</f>
        <v/>
      </c>
      <c r="D755">
        <f>'03_DADOS_LIMPOS'!J726</f>
        <v/>
      </c>
      <c r="E755">
        <f>'03_DADOS_LIMPOS'!K726</f>
        <v/>
      </c>
      <c r="F755">
        <f>$B$9+$B$10*D755+$B$11*E755</f>
        <v/>
      </c>
      <c r="G755">
        <f>C755-F755</f>
        <v/>
      </c>
      <c r="H755">
        <f>G755/$B$14</f>
        <v/>
      </c>
      <c r="I755">
        <f>ABS(H755)</f>
        <v/>
      </c>
    </row>
    <row r="756">
      <c r="A756">
        <f>'03_DADOS_LIMPOS'!A727</f>
        <v/>
      </c>
      <c r="B756">
        <f>'03_DADOS_LIMPOS'!C727</f>
        <v/>
      </c>
      <c r="C756">
        <f>'03_DADOS_LIMPOS'!D727</f>
        <v/>
      </c>
      <c r="D756">
        <f>'03_DADOS_LIMPOS'!J727</f>
        <v/>
      </c>
      <c r="E756">
        <f>'03_DADOS_LIMPOS'!K727</f>
        <v/>
      </c>
      <c r="F756">
        <f>$B$9+$B$10*D756+$B$11*E756</f>
        <v/>
      </c>
      <c r="G756">
        <f>C756-F756</f>
        <v/>
      </c>
      <c r="H756">
        <f>G756/$B$14</f>
        <v/>
      </c>
      <c r="I756">
        <f>ABS(H756)</f>
        <v/>
      </c>
    </row>
    <row r="757">
      <c r="A757">
        <f>'03_DADOS_LIMPOS'!A728</f>
        <v/>
      </c>
      <c r="B757">
        <f>'03_DADOS_LIMPOS'!C728</f>
        <v/>
      </c>
      <c r="C757">
        <f>'03_DADOS_LIMPOS'!D728</f>
        <v/>
      </c>
      <c r="D757">
        <f>'03_DADOS_LIMPOS'!J728</f>
        <v/>
      </c>
      <c r="E757">
        <f>'03_DADOS_LIMPOS'!K728</f>
        <v/>
      </c>
      <c r="F757">
        <f>$B$9+$B$10*D757+$B$11*E757</f>
        <v/>
      </c>
      <c r="G757">
        <f>C757-F757</f>
        <v/>
      </c>
      <c r="H757">
        <f>G757/$B$14</f>
        <v/>
      </c>
      <c r="I757">
        <f>ABS(H757)</f>
        <v/>
      </c>
    </row>
    <row r="758">
      <c r="A758">
        <f>'03_DADOS_LIMPOS'!A729</f>
        <v/>
      </c>
      <c r="B758">
        <f>'03_DADOS_LIMPOS'!C729</f>
        <v/>
      </c>
      <c r="C758">
        <f>'03_DADOS_LIMPOS'!D729</f>
        <v/>
      </c>
      <c r="D758">
        <f>'03_DADOS_LIMPOS'!J729</f>
        <v/>
      </c>
      <c r="E758">
        <f>'03_DADOS_LIMPOS'!K729</f>
        <v/>
      </c>
      <c r="F758">
        <f>$B$9+$B$10*D758+$B$11*E758</f>
        <v/>
      </c>
      <c r="G758">
        <f>C758-F758</f>
        <v/>
      </c>
      <c r="H758">
        <f>G758/$B$14</f>
        <v/>
      </c>
      <c r="I758">
        <f>ABS(H758)</f>
        <v/>
      </c>
    </row>
    <row r="759">
      <c r="A759">
        <f>'03_DADOS_LIMPOS'!A730</f>
        <v/>
      </c>
      <c r="B759">
        <f>'03_DADOS_LIMPOS'!C730</f>
        <v/>
      </c>
      <c r="C759">
        <f>'03_DADOS_LIMPOS'!D730</f>
        <v/>
      </c>
      <c r="D759">
        <f>'03_DADOS_LIMPOS'!J730</f>
        <v/>
      </c>
      <c r="E759">
        <f>'03_DADOS_LIMPOS'!K730</f>
        <v/>
      </c>
      <c r="F759">
        <f>$B$9+$B$10*D759+$B$11*E759</f>
        <v/>
      </c>
      <c r="G759">
        <f>C759-F759</f>
        <v/>
      </c>
      <c r="H759">
        <f>G759/$B$14</f>
        <v/>
      </c>
      <c r="I759">
        <f>ABS(H759)</f>
        <v/>
      </c>
    </row>
    <row r="760">
      <c r="A760">
        <f>'03_DADOS_LIMPOS'!A731</f>
        <v/>
      </c>
      <c r="B760">
        <f>'03_DADOS_LIMPOS'!C731</f>
        <v/>
      </c>
      <c r="C760">
        <f>'03_DADOS_LIMPOS'!D731</f>
        <v/>
      </c>
      <c r="D760">
        <f>'03_DADOS_LIMPOS'!J731</f>
        <v/>
      </c>
      <c r="E760">
        <f>'03_DADOS_LIMPOS'!K731</f>
        <v/>
      </c>
      <c r="F760">
        <f>$B$9+$B$10*D760+$B$11*E760</f>
        <v/>
      </c>
      <c r="G760">
        <f>C760-F760</f>
        <v/>
      </c>
      <c r="H760">
        <f>G760/$B$14</f>
        <v/>
      </c>
      <c r="I760">
        <f>ABS(H760)</f>
        <v/>
      </c>
    </row>
    <row r="761">
      <c r="A761">
        <f>'03_DADOS_LIMPOS'!A732</f>
        <v/>
      </c>
      <c r="B761">
        <f>'03_DADOS_LIMPOS'!C732</f>
        <v/>
      </c>
      <c r="C761">
        <f>'03_DADOS_LIMPOS'!D732</f>
        <v/>
      </c>
      <c r="D761">
        <f>'03_DADOS_LIMPOS'!J732</f>
        <v/>
      </c>
      <c r="E761">
        <f>'03_DADOS_LIMPOS'!K732</f>
        <v/>
      </c>
      <c r="F761">
        <f>$B$9+$B$10*D761+$B$11*E761</f>
        <v/>
      </c>
      <c r="G761">
        <f>C761-F761</f>
        <v/>
      </c>
      <c r="H761">
        <f>G761/$B$14</f>
        <v/>
      </c>
      <c r="I761">
        <f>ABS(H761)</f>
        <v/>
      </c>
    </row>
    <row r="762">
      <c r="A762">
        <f>'03_DADOS_LIMPOS'!A733</f>
        <v/>
      </c>
      <c r="B762">
        <f>'03_DADOS_LIMPOS'!C733</f>
        <v/>
      </c>
      <c r="C762">
        <f>'03_DADOS_LIMPOS'!D733</f>
        <v/>
      </c>
      <c r="D762">
        <f>'03_DADOS_LIMPOS'!J733</f>
        <v/>
      </c>
      <c r="E762">
        <f>'03_DADOS_LIMPOS'!K733</f>
        <v/>
      </c>
      <c r="F762">
        <f>$B$9+$B$10*D762+$B$11*E762</f>
        <v/>
      </c>
      <c r="G762">
        <f>C762-F762</f>
        <v/>
      </c>
      <c r="H762">
        <f>G762/$B$14</f>
        <v/>
      </c>
      <c r="I762">
        <f>ABS(H762)</f>
        <v/>
      </c>
    </row>
    <row r="763">
      <c r="A763">
        <f>'03_DADOS_LIMPOS'!A734</f>
        <v/>
      </c>
      <c r="B763">
        <f>'03_DADOS_LIMPOS'!C734</f>
        <v/>
      </c>
      <c r="C763">
        <f>'03_DADOS_LIMPOS'!D734</f>
        <v/>
      </c>
      <c r="D763">
        <f>'03_DADOS_LIMPOS'!J734</f>
        <v/>
      </c>
      <c r="E763">
        <f>'03_DADOS_LIMPOS'!K734</f>
        <v/>
      </c>
      <c r="F763">
        <f>$B$9+$B$10*D763+$B$11*E763</f>
        <v/>
      </c>
      <c r="G763">
        <f>C763-F763</f>
        <v/>
      </c>
      <c r="H763">
        <f>G763/$B$14</f>
        <v/>
      </c>
      <c r="I763">
        <f>ABS(H763)</f>
        <v/>
      </c>
    </row>
    <row r="764">
      <c r="A764">
        <f>'03_DADOS_LIMPOS'!A735</f>
        <v/>
      </c>
      <c r="B764">
        <f>'03_DADOS_LIMPOS'!C735</f>
        <v/>
      </c>
      <c r="C764">
        <f>'03_DADOS_LIMPOS'!D735</f>
        <v/>
      </c>
      <c r="D764">
        <f>'03_DADOS_LIMPOS'!J735</f>
        <v/>
      </c>
      <c r="E764">
        <f>'03_DADOS_LIMPOS'!K735</f>
        <v/>
      </c>
      <c r="F764">
        <f>$B$9+$B$10*D764+$B$11*E764</f>
        <v/>
      </c>
      <c r="G764">
        <f>C764-F764</f>
        <v/>
      </c>
      <c r="H764">
        <f>G764/$B$14</f>
        <v/>
      </c>
      <c r="I764">
        <f>ABS(H764)</f>
        <v/>
      </c>
    </row>
    <row r="765">
      <c r="A765">
        <f>'03_DADOS_LIMPOS'!A736</f>
        <v/>
      </c>
      <c r="B765">
        <f>'03_DADOS_LIMPOS'!C736</f>
        <v/>
      </c>
      <c r="C765">
        <f>'03_DADOS_LIMPOS'!D736</f>
        <v/>
      </c>
      <c r="D765">
        <f>'03_DADOS_LIMPOS'!J736</f>
        <v/>
      </c>
      <c r="E765">
        <f>'03_DADOS_LIMPOS'!K736</f>
        <v/>
      </c>
      <c r="F765">
        <f>$B$9+$B$10*D765+$B$11*E765</f>
        <v/>
      </c>
      <c r="G765">
        <f>C765-F765</f>
        <v/>
      </c>
      <c r="H765">
        <f>G765/$B$14</f>
        <v/>
      </c>
      <c r="I765">
        <f>ABS(H765)</f>
        <v/>
      </c>
    </row>
    <row r="766">
      <c r="A766">
        <f>'03_DADOS_LIMPOS'!A737</f>
        <v/>
      </c>
      <c r="B766">
        <f>'03_DADOS_LIMPOS'!C737</f>
        <v/>
      </c>
      <c r="C766">
        <f>'03_DADOS_LIMPOS'!D737</f>
        <v/>
      </c>
      <c r="D766">
        <f>'03_DADOS_LIMPOS'!J737</f>
        <v/>
      </c>
      <c r="E766">
        <f>'03_DADOS_LIMPOS'!K737</f>
        <v/>
      </c>
      <c r="F766">
        <f>$B$9+$B$10*D766+$B$11*E766</f>
        <v/>
      </c>
      <c r="G766">
        <f>C766-F766</f>
        <v/>
      </c>
      <c r="H766">
        <f>G766/$B$14</f>
        <v/>
      </c>
      <c r="I766">
        <f>ABS(H766)</f>
        <v/>
      </c>
    </row>
    <row r="767">
      <c r="A767">
        <f>'03_DADOS_LIMPOS'!A738</f>
        <v/>
      </c>
      <c r="B767">
        <f>'03_DADOS_LIMPOS'!C738</f>
        <v/>
      </c>
      <c r="C767">
        <f>'03_DADOS_LIMPOS'!D738</f>
        <v/>
      </c>
      <c r="D767">
        <f>'03_DADOS_LIMPOS'!J738</f>
        <v/>
      </c>
      <c r="E767">
        <f>'03_DADOS_LIMPOS'!K738</f>
        <v/>
      </c>
      <c r="F767">
        <f>$B$9+$B$10*D767+$B$11*E767</f>
        <v/>
      </c>
      <c r="G767">
        <f>C767-F767</f>
        <v/>
      </c>
      <c r="H767">
        <f>G767/$B$14</f>
        <v/>
      </c>
      <c r="I767">
        <f>ABS(H767)</f>
        <v/>
      </c>
    </row>
    <row r="768">
      <c r="A768">
        <f>'03_DADOS_LIMPOS'!A739</f>
        <v/>
      </c>
      <c r="B768">
        <f>'03_DADOS_LIMPOS'!C739</f>
        <v/>
      </c>
      <c r="C768">
        <f>'03_DADOS_LIMPOS'!D739</f>
        <v/>
      </c>
      <c r="D768">
        <f>'03_DADOS_LIMPOS'!J739</f>
        <v/>
      </c>
      <c r="E768">
        <f>'03_DADOS_LIMPOS'!K739</f>
        <v/>
      </c>
      <c r="F768">
        <f>$B$9+$B$10*D768+$B$11*E768</f>
        <v/>
      </c>
      <c r="G768">
        <f>C768-F768</f>
        <v/>
      </c>
      <c r="H768">
        <f>G768/$B$14</f>
        <v/>
      </c>
      <c r="I768">
        <f>ABS(H768)</f>
        <v/>
      </c>
    </row>
    <row r="769">
      <c r="A769">
        <f>'03_DADOS_LIMPOS'!A740</f>
        <v/>
      </c>
      <c r="B769">
        <f>'03_DADOS_LIMPOS'!C740</f>
        <v/>
      </c>
      <c r="C769">
        <f>'03_DADOS_LIMPOS'!D740</f>
        <v/>
      </c>
      <c r="D769">
        <f>'03_DADOS_LIMPOS'!J740</f>
        <v/>
      </c>
      <c r="E769">
        <f>'03_DADOS_LIMPOS'!K740</f>
        <v/>
      </c>
      <c r="F769">
        <f>$B$9+$B$10*D769+$B$11*E769</f>
        <v/>
      </c>
      <c r="G769">
        <f>C769-F769</f>
        <v/>
      </c>
      <c r="H769">
        <f>G769/$B$14</f>
        <v/>
      </c>
      <c r="I769">
        <f>ABS(H769)</f>
        <v/>
      </c>
    </row>
    <row r="770">
      <c r="A770">
        <f>'03_DADOS_LIMPOS'!A741</f>
        <v/>
      </c>
      <c r="B770">
        <f>'03_DADOS_LIMPOS'!C741</f>
        <v/>
      </c>
      <c r="C770">
        <f>'03_DADOS_LIMPOS'!D741</f>
        <v/>
      </c>
      <c r="D770">
        <f>'03_DADOS_LIMPOS'!J741</f>
        <v/>
      </c>
      <c r="E770">
        <f>'03_DADOS_LIMPOS'!K741</f>
        <v/>
      </c>
      <c r="F770">
        <f>$B$9+$B$10*D770+$B$11*E770</f>
        <v/>
      </c>
      <c r="G770">
        <f>C770-F770</f>
        <v/>
      </c>
      <c r="H770">
        <f>G770/$B$14</f>
        <v/>
      </c>
      <c r="I770">
        <f>ABS(H770)</f>
        <v/>
      </c>
    </row>
    <row r="771">
      <c r="A771">
        <f>'03_DADOS_LIMPOS'!A742</f>
        <v/>
      </c>
      <c r="B771">
        <f>'03_DADOS_LIMPOS'!C742</f>
        <v/>
      </c>
      <c r="C771">
        <f>'03_DADOS_LIMPOS'!D742</f>
        <v/>
      </c>
      <c r="D771">
        <f>'03_DADOS_LIMPOS'!J742</f>
        <v/>
      </c>
      <c r="E771">
        <f>'03_DADOS_LIMPOS'!K742</f>
        <v/>
      </c>
      <c r="F771">
        <f>$B$9+$B$10*D771+$B$11*E771</f>
        <v/>
      </c>
      <c r="G771">
        <f>C771-F771</f>
        <v/>
      </c>
      <c r="H771">
        <f>G771/$B$14</f>
        <v/>
      </c>
      <c r="I771">
        <f>ABS(H771)</f>
        <v/>
      </c>
    </row>
    <row r="772">
      <c r="A772">
        <f>'03_DADOS_LIMPOS'!A743</f>
        <v/>
      </c>
      <c r="B772">
        <f>'03_DADOS_LIMPOS'!C743</f>
        <v/>
      </c>
      <c r="C772">
        <f>'03_DADOS_LIMPOS'!D743</f>
        <v/>
      </c>
      <c r="D772">
        <f>'03_DADOS_LIMPOS'!J743</f>
        <v/>
      </c>
      <c r="E772">
        <f>'03_DADOS_LIMPOS'!K743</f>
        <v/>
      </c>
      <c r="F772">
        <f>$B$9+$B$10*D772+$B$11*E772</f>
        <v/>
      </c>
      <c r="G772">
        <f>C772-F772</f>
        <v/>
      </c>
      <c r="H772">
        <f>G772/$B$14</f>
        <v/>
      </c>
      <c r="I772">
        <f>ABS(H772)</f>
        <v/>
      </c>
    </row>
    <row r="773">
      <c r="A773">
        <f>'03_DADOS_LIMPOS'!A744</f>
        <v/>
      </c>
      <c r="B773">
        <f>'03_DADOS_LIMPOS'!C744</f>
        <v/>
      </c>
      <c r="C773">
        <f>'03_DADOS_LIMPOS'!D744</f>
        <v/>
      </c>
      <c r="D773">
        <f>'03_DADOS_LIMPOS'!J744</f>
        <v/>
      </c>
      <c r="E773">
        <f>'03_DADOS_LIMPOS'!K744</f>
        <v/>
      </c>
      <c r="F773">
        <f>$B$9+$B$10*D773+$B$11*E773</f>
        <v/>
      </c>
      <c r="G773">
        <f>C773-F773</f>
        <v/>
      </c>
      <c r="H773">
        <f>G773/$B$14</f>
        <v/>
      </c>
      <c r="I773">
        <f>ABS(H773)</f>
        <v/>
      </c>
    </row>
    <row r="774">
      <c r="A774">
        <f>'03_DADOS_LIMPOS'!A745</f>
        <v/>
      </c>
      <c r="B774">
        <f>'03_DADOS_LIMPOS'!C745</f>
        <v/>
      </c>
      <c r="C774">
        <f>'03_DADOS_LIMPOS'!D745</f>
        <v/>
      </c>
      <c r="D774">
        <f>'03_DADOS_LIMPOS'!J745</f>
        <v/>
      </c>
      <c r="E774">
        <f>'03_DADOS_LIMPOS'!K745</f>
        <v/>
      </c>
      <c r="F774">
        <f>$B$9+$B$10*D774+$B$11*E774</f>
        <v/>
      </c>
      <c r="G774">
        <f>C774-F774</f>
        <v/>
      </c>
      <c r="H774">
        <f>G774/$B$14</f>
        <v/>
      </c>
      <c r="I774">
        <f>ABS(H774)</f>
        <v/>
      </c>
    </row>
    <row r="775">
      <c r="A775">
        <f>'03_DADOS_LIMPOS'!A746</f>
        <v/>
      </c>
      <c r="B775">
        <f>'03_DADOS_LIMPOS'!C746</f>
        <v/>
      </c>
      <c r="C775">
        <f>'03_DADOS_LIMPOS'!D746</f>
        <v/>
      </c>
      <c r="D775">
        <f>'03_DADOS_LIMPOS'!J746</f>
        <v/>
      </c>
      <c r="E775">
        <f>'03_DADOS_LIMPOS'!K746</f>
        <v/>
      </c>
      <c r="F775">
        <f>$B$9+$B$10*D775+$B$11*E775</f>
        <v/>
      </c>
      <c r="G775">
        <f>C775-F775</f>
        <v/>
      </c>
      <c r="H775">
        <f>G775/$B$14</f>
        <v/>
      </c>
      <c r="I775">
        <f>ABS(H775)</f>
        <v/>
      </c>
    </row>
    <row r="776">
      <c r="A776">
        <f>'03_DADOS_LIMPOS'!A747</f>
        <v/>
      </c>
      <c r="B776">
        <f>'03_DADOS_LIMPOS'!C747</f>
        <v/>
      </c>
      <c r="C776">
        <f>'03_DADOS_LIMPOS'!D747</f>
        <v/>
      </c>
      <c r="D776">
        <f>'03_DADOS_LIMPOS'!J747</f>
        <v/>
      </c>
      <c r="E776">
        <f>'03_DADOS_LIMPOS'!K747</f>
        <v/>
      </c>
      <c r="F776">
        <f>$B$9+$B$10*D776+$B$11*E776</f>
        <v/>
      </c>
      <c r="G776">
        <f>C776-F776</f>
        <v/>
      </c>
      <c r="H776">
        <f>G776/$B$14</f>
        <v/>
      </c>
      <c r="I776">
        <f>ABS(H776)</f>
        <v/>
      </c>
    </row>
    <row r="777">
      <c r="A777">
        <f>'03_DADOS_LIMPOS'!A748</f>
        <v/>
      </c>
      <c r="B777">
        <f>'03_DADOS_LIMPOS'!C748</f>
        <v/>
      </c>
      <c r="C777">
        <f>'03_DADOS_LIMPOS'!D748</f>
        <v/>
      </c>
      <c r="D777">
        <f>'03_DADOS_LIMPOS'!J748</f>
        <v/>
      </c>
      <c r="E777">
        <f>'03_DADOS_LIMPOS'!K748</f>
        <v/>
      </c>
      <c r="F777">
        <f>$B$9+$B$10*D777+$B$11*E777</f>
        <v/>
      </c>
      <c r="G777">
        <f>C777-F777</f>
        <v/>
      </c>
      <c r="H777">
        <f>G777/$B$14</f>
        <v/>
      </c>
      <c r="I777">
        <f>ABS(H777)</f>
        <v/>
      </c>
    </row>
    <row r="778">
      <c r="A778">
        <f>'03_DADOS_LIMPOS'!A749</f>
        <v/>
      </c>
      <c r="B778">
        <f>'03_DADOS_LIMPOS'!C749</f>
        <v/>
      </c>
      <c r="C778">
        <f>'03_DADOS_LIMPOS'!D749</f>
        <v/>
      </c>
      <c r="D778">
        <f>'03_DADOS_LIMPOS'!J749</f>
        <v/>
      </c>
      <c r="E778">
        <f>'03_DADOS_LIMPOS'!K749</f>
        <v/>
      </c>
      <c r="F778">
        <f>$B$9+$B$10*D778+$B$11*E778</f>
        <v/>
      </c>
      <c r="G778">
        <f>C778-F778</f>
        <v/>
      </c>
      <c r="H778">
        <f>G778/$B$14</f>
        <v/>
      </c>
      <c r="I778">
        <f>ABS(H778)</f>
        <v/>
      </c>
    </row>
    <row r="779">
      <c r="A779">
        <f>'03_DADOS_LIMPOS'!A750</f>
        <v/>
      </c>
      <c r="B779">
        <f>'03_DADOS_LIMPOS'!C750</f>
        <v/>
      </c>
      <c r="C779">
        <f>'03_DADOS_LIMPOS'!D750</f>
        <v/>
      </c>
      <c r="D779">
        <f>'03_DADOS_LIMPOS'!J750</f>
        <v/>
      </c>
      <c r="E779">
        <f>'03_DADOS_LIMPOS'!K750</f>
        <v/>
      </c>
      <c r="F779">
        <f>$B$9+$B$10*D779+$B$11*E779</f>
        <v/>
      </c>
      <c r="G779">
        <f>C779-F779</f>
        <v/>
      </c>
      <c r="H779">
        <f>G779/$B$14</f>
        <v/>
      </c>
      <c r="I779">
        <f>ABS(H779)</f>
        <v/>
      </c>
    </row>
    <row r="780">
      <c r="A780">
        <f>'03_DADOS_LIMPOS'!A751</f>
        <v/>
      </c>
      <c r="B780">
        <f>'03_DADOS_LIMPOS'!C751</f>
        <v/>
      </c>
      <c r="C780">
        <f>'03_DADOS_LIMPOS'!D751</f>
        <v/>
      </c>
      <c r="D780">
        <f>'03_DADOS_LIMPOS'!J751</f>
        <v/>
      </c>
      <c r="E780">
        <f>'03_DADOS_LIMPOS'!K751</f>
        <v/>
      </c>
      <c r="F780">
        <f>$B$9+$B$10*D780+$B$11*E780</f>
        <v/>
      </c>
      <c r="G780">
        <f>C780-F780</f>
        <v/>
      </c>
      <c r="H780">
        <f>G780/$B$14</f>
        <v/>
      </c>
      <c r="I780">
        <f>ABS(H780)</f>
        <v/>
      </c>
    </row>
    <row r="781">
      <c r="A781">
        <f>'03_DADOS_LIMPOS'!A752</f>
        <v/>
      </c>
      <c r="B781">
        <f>'03_DADOS_LIMPOS'!C752</f>
        <v/>
      </c>
      <c r="C781">
        <f>'03_DADOS_LIMPOS'!D752</f>
        <v/>
      </c>
      <c r="D781">
        <f>'03_DADOS_LIMPOS'!J752</f>
        <v/>
      </c>
      <c r="E781">
        <f>'03_DADOS_LIMPOS'!K752</f>
        <v/>
      </c>
      <c r="F781">
        <f>$B$9+$B$10*D781+$B$11*E781</f>
        <v/>
      </c>
      <c r="G781">
        <f>C781-F781</f>
        <v/>
      </c>
      <c r="H781">
        <f>G781/$B$14</f>
        <v/>
      </c>
      <c r="I781">
        <f>ABS(H781)</f>
        <v/>
      </c>
    </row>
    <row r="782">
      <c r="A782">
        <f>'03_DADOS_LIMPOS'!A753</f>
        <v/>
      </c>
      <c r="B782">
        <f>'03_DADOS_LIMPOS'!C753</f>
        <v/>
      </c>
      <c r="C782">
        <f>'03_DADOS_LIMPOS'!D753</f>
        <v/>
      </c>
      <c r="D782">
        <f>'03_DADOS_LIMPOS'!J753</f>
        <v/>
      </c>
      <c r="E782">
        <f>'03_DADOS_LIMPOS'!K753</f>
        <v/>
      </c>
      <c r="F782">
        <f>$B$9+$B$10*D782+$B$11*E782</f>
        <v/>
      </c>
      <c r="G782">
        <f>C782-F782</f>
        <v/>
      </c>
      <c r="H782">
        <f>G782/$B$14</f>
        <v/>
      </c>
      <c r="I782">
        <f>ABS(H782)</f>
        <v/>
      </c>
    </row>
    <row r="783">
      <c r="A783">
        <f>'03_DADOS_LIMPOS'!A754</f>
        <v/>
      </c>
      <c r="B783">
        <f>'03_DADOS_LIMPOS'!C754</f>
        <v/>
      </c>
      <c r="C783">
        <f>'03_DADOS_LIMPOS'!D754</f>
        <v/>
      </c>
      <c r="D783">
        <f>'03_DADOS_LIMPOS'!J754</f>
        <v/>
      </c>
      <c r="E783">
        <f>'03_DADOS_LIMPOS'!K754</f>
        <v/>
      </c>
      <c r="F783">
        <f>$B$9+$B$10*D783+$B$11*E783</f>
        <v/>
      </c>
      <c r="G783">
        <f>C783-F783</f>
        <v/>
      </c>
      <c r="H783">
        <f>G783/$B$14</f>
        <v/>
      </c>
      <c r="I783">
        <f>ABS(H783)</f>
        <v/>
      </c>
    </row>
    <row r="784">
      <c r="A784">
        <f>'03_DADOS_LIMPOS'!A755</f>
        <v/>
      </c>
      <c r="B784">
        <f>'03_DADOS_LIMPOS'!C755</f>
        <v/>
      </c>
      <c r="C784">
        <f>'03_DADOS_LIMPOS'!D755</f>
        <v/>
      </c>
      <c r="D784">
        <f>'03_DADOS_LIMPOS'!J755</f>
        <v/>
      </c>
      <c r="E784">
        <f>'03_DADOS_LIMPOS'!K755</f>
        <v/>
      </c>
      <c r="F784">
        <f>$B$9+$B$10*D784+$B$11*E784</f>
        <v/>
      </c>
      <c r="G784">
        <f>C784-F784</f>
        <v/>
      </c>
      <c r="H784">
        <f>G784/$B$14</f>
        <v/>
      </c>
      <c r="I784">
        <f>ABS(H784)</f>
        <v/>
      </c>
    </row>
    <row r="785">
      <c r="A785">
        <f>'03_DADOS_LIMPOS'!A756</f>
        <v/>
      </c>
      <c r="B785">
        <f>'03_DADOS_LIMPOS'!C756</f>
        <v/>
      </c>
      <c r="C785">
        <f>'03_DADOS_LIMPOS'!D756</f>
        <v/>
      </c>
      <c r="D785">
        <f>'03_DADOS_LIMPOS'!J756</f>
        <v/>
      </c>
      <c r="E785">
        <f>'03_DADOS_LIMPOS'!K756</f>
        <v/>
      </c>
      <c r="F785">
        <f>$B$9+$B$10*D785+$B$11*E785</f>
        <v/>
      </c>
      <c r="G785">
        <f>C785-F785</f>
        <v/>
      </c>
      <c r="H785">
        <f>G785/$B$14</f>
        <v/>
      </c>
      <c r="I785">
        <f>ABS(H785)</f>
        <v/>
      </c>
    </row>
    <row r="786">
      <c r="A786">
        <f>'03_DADOS_LIMPOS'!A757</f>
        <v/>
      </c>
      <c r="B786">
        <f>'03_DADOS_LIMPOS'!C757</f>
        <v/>
      </c>
      <c r="C786">
        <f>'03_DADOS_LIMPOS'!D757</f>
        <v/>
      </c>
      <c r="D786">
        <f>'03_DADOS_LIMPOS'!J757</f>
        <v/>
      </c>
      <c r="E786">
        <f>'03_DADOS_LIMPOS'!K757</f>
        <v/>
      </c>
      <c r="F786">
        <f>$B$9+$B$10*D786+$B$11*E786</f>
        <v/>
      </c>
      <c r="G786">
        <f>C786-F786</f>
        <v/>
      </c>
      <c r="H786">
        <f>G786/$B$14</f>
        <v/>
      </c>
      <c r="I786">
        <f>ABS(H786)</f>
        <v/>
      </c>
    </row>
    <row r="787">
      <c r="A787">
        <f>'03_DADOS_LIMPOS'!A758</f>
        <v/>
      </c>
      <c r="B787">
        <f>'03_DADOS_LIMPOS'!C758</f>
        <v/>
      </c>
      <c r="C787">
        <f>'03_DADOS_LIMPOS'!D758</f>
        <v/>
      </c>
      <c r="D787">
        <f>'03_DADOS_LIMPOS'!J758</f>
        <v/>
      </c>
      <c r="E787">
        <f>'03_DADOS_LIMPOS'!K758</f>
        <v/>
      </c>
      <c r="F787">
        <f>$B$9+$B$10*D787+$B$11*E787</f>
        <v/>
      </c>
      <c r="G787">
        <f>C787-F787</f>
        <v/>
      </c>
      <c r="H787">
        <f>G787/$B$14</f>
        <v/>
      </c>
      <c r="I787">
        <f>ABS(H787)</f>
        <v/>
      </c>
    </row>
    <row r="788">
      <c r="A788">
        <f>'03_DADOS_LIMPOS'!A759</f>
        <v/>
      </c>
      <c r="B788">
        <f>'03_DADOS_LIMPOS'!C759</f>
        <v/>
      </c>
      <c r="C788">
        <f>'03_DADOS_LIMPOS'!D759</f>
        <v/>
      </c>
      <c r="D788">
        <f>'03_DADOS_LIMPOS'!J759</f>
        <v/>
      </c>
      <c r="E788">
        <f>'03_DADOS_LIMPOS'!K759</f>
        <v/>
      </c>
      <c r="F788">
        <f>$B$9+$B$10*D788+$B$11*E788</f>
        <v/>
      </c>
      <c r="G788">
        <f>C788-F788</f>
        <v/>
      </c>
      <c r="H788">
        <f>G788/$B$14</f>
        <v/>
      </c>
      <c r="I788">
        <f>ABS(H788)</f>
        <v/>
      </c>
    </row>
    <row r="789">
      <c r="A789">
        <f>'03_DADOS_LIMPOS'!A760</f>
        <v/>
      </c>
      <c r="B789">
        <f>'03_DADOS_LIMPOS'!C760</f>
        <v/>
      </c>
      <c r="C789">
        <f>'03_DADOS_LIMPOS'!D760</f>
        <v/>
      </c>
      <c r="D789">
        <f>'03_DADOS_LIMPOS'!J760</f>
        <v/>
      </c>
      <c r="E789">
        <f>'03_DADOS_LIMPOS'!K760</f>
        <v/>
      </c>
      <c r="F789">
        <f>$B$9+$B$10*D789+$B$11*E789</f>
        <v/>
      </c>
      <c r="G789">
        <f>C789-F789</f>
        <v/>
      </c>
      <c r="H789">
        <f>G789/$B$14</f>
        <v/>
      </c>
      <c r="I789">
        <f>ABS(H789)</f>
        <v/>
      </c>
    </row>
    <row r="790">
      <c r="A790">
        <f>'03_DADOS_LIMPOS'!A761</f>
        <v/>
      </c>
      <c r="B790">
        <f>'03_DADOS_LIMPOS'!C761</f>
        <v/>
      </c>
      <c r="C790">
        <f>'03_DADOS_LIMPOS'!D761</f>
        <v/>
      </c>
      <c r="D790">
        <f>'03_DADOS_LIMPOS'!J761</f>
        <v/>
      </c>
      <c r="E790">
        <f>'03_DADOS_LIMPOS'!K761</f>
        <v/>
      </c>
      <c r="F790">
        <f>$B$9+$B$10*D790+$B$11*E790</f>
        <v/>
      </c>
      <c r="G790">
        <f>C790-F790</f>
        <v/>
      </c>
      <c r="H790">
        <f>G790/$B$14</f>
        <v/>
      </c>
      <c r="I790">
        <f>ABS(H790)</f>
        <v/>
      </c>
    </row>
    <row r="791">
      <c r="A791">
        <f>'03_DADOS_LIMPOS'!A762</f>
        <v/>
      </c>
      <c r="B791">
        <f>'03_DADOS_LIMPOS'!C762</f>
        <v/>
      </c>
      <c r="C791">
        <f>'03_DADOS_LIMPOS'!D762</f>
        <v/>
      </c>
      <c r="D791">
        <f>'03_DADOS_LIMPOS'!J762</f>
        <v/>
      </c>
      <c r="E791">
        <f>'03_DADOS_LIMPOS'!K762</f>
        <v/>
      </c>
      <c r="F791">
        <f>$B$9+$B$10*D791+$B$11*E791</f>
        <v/>
      </c>
      <c r="G791">
        <f>C791-F791</f>
        <v/>
      </c>
      <c r="H791">
        <f>G791/$B$14</f>
        <v/>
      </c>
      <c r="I791">
        <f>ABS(H791)</f>
        <v/>
      </c>
    </row>
    <row r="792">
      <c r="A792">
        <f>'03_DADOS_LIMPOS'!A763</f>
        <v/>
      </c>
      <c r="B792">
        <f>'03_DADOS_LIMPOS'!C763</f>
        <v/>
      </c>
      <c r="C792">
        <f>'03_DADOS_LIMPOS'!D763</f>
        <v/>
      </c>
      <c r="D792">
        <f>'03_DADOS_LIMPOS'!J763</f>
        <v/>
      </c>
      <c r="E792">
        <f>'03_DADOS_LIMPOS'!K763</f>
        <v/>
      </c>
      <c r="F792">
        <f>$B$9+$B$10*D792+$B$11*E792</f>
        <v/>
      </c>
      <c r="G792">
        <f>C792-F792</f>
        <v/>
      </c>
      <c r="H792">
        <f>G792/$B$14</f>
        <v/>
      </c>
      <c r="I792">
        <f>ABS(H792)</f>
        <v/>
      </c>
    </row>
    <row r="793">
      <c r="A793">
        <f>'03_DADOS_LIMPOS'!A764</f>
        <v/>
      </c>
      <c r="B793">
        <f>'03_DADOS_LIMPOS'!C764</f>
        <v/>
      </c>
      <c r="C793">
        <f>'03_DADOS_LIMPOS'!D764</f>
        <v/>
      </c>
      <c r="D793">
        <f>'03_DADOS_LIMPOS'!J764</f>
        <v/>
      </c>
      <c r="E793">
        <f>'03_DADOS_LIMPOS'!K764</f>
        <v/>
      </c>
      <c r="F793">
        <f>$B$9+$B$10*D793+$B$11*E793</f>
        <v/>
      </c>
      <c r="G793">
        <f>C793-F793</f>
        <v/>
      </c>
      <c r="H793">
        <f>G793/$B$14</f>
        <v/>
      </c>
      <c r="I793">
        <f>ABS(H793)</f>
        <v/>
      </c>
    </row>
    <row r="794">
      <c r="A794">
        <f>'03_DADOS_LIMPOS'!A765</f>
        <v/>
      </c>
      <c r="B794">
        <f>'03_DADOS_LIMPOS'!C765</f>
        <v/>
      </c>
      <c r="C794">
        <f>'03_DADOS_LIMPOS'!D765</f>
        <v/>
      </c>
      <c r="D794">
        <f>'03_DADOS_LIMPOS'!J765</f>
        <v/>
      </c>
      <c r="E794">
        <f>'03_DADOS_LIMPOS'!K765</f>
        <v/>
      </c>
      <c r="F794">
        <f>$B$9+$B$10*D794+$B$11*E794</f>
        <v/>
      </c>
      <c r="G794">
        <f>C794-F794</f>
        <v/>
      </c>
      <c r="H794">
        <f>G794/$B$14</f>
        <v/>
      </c>
      <c r="I794">
        <f>ABS(H794)</f>
        <v/>
      </c>
    </row>
    <row r="795">
      <c r="A795">
        <f>'03_DADOS_LIMPOS'!A766</f>
        <v/>
      </c>
      <c r="B795">
        <f>'03_DADOS_LIMPOS'!C766</f>
        <v/>
      </c>
      <c r="C795">
        <f>'03_DADOS_LIMPOS'!D766</f>
        <v/>
      </c>
      <c r="D795">
        <f>'03_DADOS_LIMPOS'!J766</f>
        <v/>
      </c>
      <c r="E795">
        <f>'03_DADOS_LIMPOS'!K766</f>
        <v/>
      </c>
      <c r="F795">
        <f>$B$9+$B$10*D795+$B$11*E795</f>
        <v/>
      </c>
      <c r="G795">
        <f>C795-F795</f>
        <v/>
      </c>
      <c r="H795">
        <f>G795/$B$14</f>
        <v/>
      </c>
      <c r="I795">
        <f>ABS(H795)</f>
        <v/>
      </c>
    </row>
    <row r="796">
      <c r="A796">
        <f>'03_DADOS_LIMPOS'!A767</f>
        <v/>
      </c>
      <c r="B796">
        <f>'03_DADOS_LIMPOS'!C767</f>
        <v/>
      </c>
      <c r="C796">
        <f>'03_DADOS_LIMPOS'!D767</f>
        <v/>
      </c>
      <c r="D796">
        <f>'03_DADOS_LIMPOS'!J767</f>
        <v/>
      </c>
      <c r="E796">
        <f>'03_DADOS_LIMPOS'!K767</f>
        <v/>
      </c>
      <c r="F796">
        <f>$B$9+$B$10*D796+$B$11*E796</f>
        <v/>
      </c>
      <c r="G796">
        <f>C796-F796</f>
        <v/>
      </c>
      <c r="H796">
        <f>G796/$B$14</f>
        <v/>
      </c>
      <c r="I796">
        <f>ABS(H796)</f>
        <v/>
      </c>
    </row>
    <row r="797">
      <c r="A797">
        <f>'03_DADOS_LIMPOS'!A768</f>
        <v/>
      </c>
      <c r="B797">
        <f>'03_DADOS_LIMPOS'!C768</f>
        <v/>
      </c>
      <c r="C797">
        <f>'03_DADOS_LIMPOS'!D768</f>
        <v/>
      </c>
      <c r="D797">
        <f>'03_DADOS_LIMPOS'!J768</f>
        <v/>
      </c>
      <c r="E797">
        <f>'03_DADOS_LIMPOS'!K768</f>
        <v/>
      </c>
      <c r="F797">
        <f>$B$9+$B$10*D797+$B$11*E797</f>
        <v/>
      </c>
      <c r="G797">
        <f>C797-F797</f>
        <v/>
      </c>
      <c r="H797">
        <f>G797/$B$14</f>
        <v/>
      </c>
      <c r="I797">
        <f>ABS(H797)</f>
        <v/>
      </c>
    </row>
    <row r="798">
      <c r="A798">
        <f>'03_DADOS_LIMPOS'!A769</f>
        <v/>
      </c>
      <c r="B798">
        <f>'03_DADOS_LIMPOS'!C769</f>
        <v/>
      </c>
      <c r="C798">
        <f>'03_DADOS_LIMPOS'!D769</f>
        <v/>
      </c>
      <c r="D798">
        <f>'03_DADOS_LIMPOS'!J769</f>
        <v/>
      </c>
      <c r="E798">
        <f>'03_DADOS_LIMPOS'!K769</f>
        <v/>
      </c>
      <c r="F798">
        <f>$B$9+$B$10*D798+$B$11*E798</f>
        <v/>
      </c>
      <c r="G798">
        <f>C798-F798</f>
        <v/>
      </c>
      <c r="H798">
        <f>G798/$B$14</f>
        <v/>
      </c>
      <c r="I798">
        <f>ABS(H798)</f>
        <v/>
      </c>
    </row>
    <row r="799">
      <c r="A799">
        <f>'03_DADOS_LIMPOS'!A770</f>
        <v/>
      </c>
      <c r="B799">
        <f>'03_DADOS_LIMPOS'!C770</f>
        <v/>
      </c>
      <c r="C799">
        <f>'03_DADOS_LIMPOS'!D770</f>
        <v/>
      </c>
      <c r="D799">
        <f>'03_DADOS_LIMPOS'!J770</f>
        <v/>
      </c>
      <c r="E799">
        <f>'03_DADOS_LIMPOS'!K770</f>
        <v/>
      </c>
      <c r="F799">
        <f>$B$9+$B$10*D799+$B$11*E799</f>
        <v/>
      </c>
      <c r="G799">
        <f>C799-F799</f>
        <v/>
      </c>
      <c r="H799">
        <f>G799/$B$14</f>
        <v/>
      </c>
      <c r="I799">
        <f>ABS(H799)</f>
        <v/>
      </c>
    </row>
    <row r="800">
      <c r="A800">
        <f>'03_DADOS_LIMPOS'!A771</f>
        <v/>
      </c>
      <c r="B800">
        <f>'03_DADOS_LIMPOS'!C771</f>
        <v/>
      </c>
      <c r="C800">
        <f>'03_DADOS_LIMPOS'!D771</f>
        <v/>
      </c>
      <c r="D800">
        <f>'03_DADOS_LIMPOS'!J771</f>
        <v/>
      </c>
      <c r="E800">
        <f>'03_DADOS_LIMPOS'!K771</f>
        <v/>
      </c>
      <c r="F800">
        <f>$B$9+$B$10*D800+$B$11*E800</f>
        <v/>
      </c>
      <c r="G800">
        <f>C800-F800</f>
        <v/>
      </c>
      <c r="H800">
        <f>G800/$B$14</f>
        <v/>
      </c>
      <c r="I800">
        <f>ABS(H800)</f>
        <v/>
      </c>
    </row>
    <row r="801">
      <c r="A801">
        <f>'03_DADOS_LIMPOS'!A772</f>
        <v/>
      </c>
      <c r="B801">
        <f>'03_DADOS_LIMPOS'!C772</f>
        <v/>
      </c>
      <c r="C801">
        <f>'03_DADOS_LIMPOS'!D772</f>
        <v/>
      </c>
      <c r="D801">
        <f>'03_DADOS_LIMPOS'!J772</f>
        <v/>
      </c>
      <c r="E801">
        <f>'03_DADOS_LIMPOS'!K772</f>
        <v/>
      </c>
      <c r="F801">
        <f>$B$9+$B$10*D801+$B$11*E801</f>
        <v/>
      </c>
      <c r="G801">
        <f>C801-F801</f>
        <v/>
      </c>
      <c r="H801">
        <f>G801/$B$14</f>
        <v/>
      </c>
      <c r="I801">
        <f>ABS(H801)</f>
        <v/>
      </c>
    </row>
    <row r="802">
      <c r="A802">
        <f>'03_DADOS_LIMPOS'!A773</f>
        <v/>
      </c>
      <c r="B802">
        <f>'03_DADOS_LIMPOS'!C773</f>
        <v/>
      </c>
      <c r="C802">
        <f>'03_DADOS_LIMPOS'!D773</f>
        <v/>
      </c>
      <c r="D802">
        <f>'03_DADOS_LIMPOS'!J773</f>
        <v/>
      </c>
      <c r="E802">
        <f>'03_DADOS_LIMPOS'!K773</f>
        <v/>
      </c>
      <c r="F802">
        <f>$B$9+$B$10*D802+$B$11*E802</f>
        <v/>
      </c>
      <c r="G802">
        <f>C802-F802</f>
        <v/>
      </c>
      <c r="H802">
        <f>G802/$B$14</f>
        <v/>
      </c>
      <c r="I802">
        <f>ABS(H802)</f>
        <v/>
      </c>
    </row>
    <row r="803">
      <c r="A803">
        <f>'03_DADOS_LIMPOS'!A774</f>
        <v/>
      </c>
      <c r="B803">
        <f>'03_DADOS_LIMPOS'!C774</f>
        <v/>
      </c>
      <c r="C803">
        <f>'03_DADOS_LIMPOS'!D774</f>
        <v/>
      </c>
      <c r="D803">
        <f>'03_DADOS_LIMPOS'!J774</f>
        <v/>
      </c>
      <c r="E803">
        <f>'03_DADOS_LIMPOS'!K774</f>
        <v/>
      </c>
      <c r="F803">
        <f>$B$9+$B$10*D803+$B$11*E803</f>
        <v/>
      </c>
      <c r="G803">
        <f>C803-F803</f>
        <v/>
      </c>
      <c r="H803">
        <f>G803/$B$14</f>
        <v/>
      </c>
      <c r="I803">
        <f>ABS(H803)</f>
        <v/>
      </c>
    </row>
    <row r="804">
      <c r="A804">
        <f>'03_DADOS_LIMPOS'!A775</f>
        <v/>
      </c>
      <c r="B804">
        <f>'03_DADOS_LIMPOS'!C775</f>
        <v/>
      </c>
      <c r="C804">
        <f>'03_DADOS_LIMPOS'!D775</f>
        <v/>
      </c>
      <c r="D804">
        <f>'03_DADOS_LIMPOS'!J775</f>
        <v/>
      </c>
      <c r="E804">
        <f>'03_DADOS_LIMPOS'!K775</f>
        <v/>
      </c>
      <c r="F804">
        <f>$B$9+$B$10*D804+$B$11*E804</f>
        <v/>
      </c>
      <c r="G804">
        <f>C804-F804</f>
        <v/>
      </c>
      <c r="H804">
        <f>G804/$B$14</f>
        <v/>
      </c>
      <c r="I804">
        <f>ABS(H804)</f>
        <v/>
      </c>
    </row>
    <row r="805">
      <c r="A805">
        <f>'03_DADOS_LIMPOS'!A776</f>
        <v/>
      </c>
      <c r="B805">
        <f>'03_DADOS_LIMPOS'!C776</f>
        <v/>
      </c>
      <c r="C805">
        <f>'03_DADOS_LIMPOS'!D776</f>
        <v/>
      </c>
      <c r="D805">
        <f>'03_DADOS_LIMPOS'!J776</f>
        <v/>
      </c>
      <c r="E805">
        <f>'03_DADOS_LIMPOS'!K776</f>
        <v/>
      </c>
      <c r="F805">
        <f>$B$9+$B$10*D805+$B$11*E805</f>
        <v/>
      </c>
      <c r="G805">
        <f>C805-F805</f>
        <v/>
      </c>
      <c r="H805">
        <f>G805/$B$14</f>
        <v/>
      </c>
      <c r="I805">
        <f>ABS(H805)</f>
        <v/>
      </c>
    </row>
    <row r="806">
      <c r="A806">
        <f>'03_DADOS_LIMPOS'!A777</f>
        <v/>
      </c>
      <c r="B806">
        <f>'03_DADOS_LIMPOS'!C777</f>
        <v/>
      </c>
      <c r="C806">
        <f>'03_DADOS_LIMPOS'!D777</f>
        <v/>
      </c>
      <c r="D806">
        <f>'03_DADOS_LIMPOS'!J777</f>
        <v/>
      </c>
      <c r="E806">
        <f>'03_DADOS_LIMPOS'!K777</f>
        <v/>
      </c>
      <c r="F806">
        <f>$B$9+$B$10*D806+$B$11*E806</f>
        <v/>
      </c>
      <c r="G806">
        <f>C806-F806</f>
        <v/>
      </c>
      <c r="H806">
        <f>G806/$B$14</f>
        <v/>
      </c>
      <c r="I806">
        <f>ABS(H806)</f>
        <v/>
      </c>
    </row>
    <row r="807">
      <c r="A807">
        <f>'03_DADOS_LIMPOS'!A778</f>
        <v/>
      </c>
      <c r="B807">
        <f>'03_DADOS_LIMPOS'!C778</f>
        <v/>
      </c>
      <c r="C807">
        <f>'03_DADOS_LIMPOS'!D778</f>
        <v/>
      </c>
      <c r="D807">
        <f>'03_DADOS_LIMPOS'!J778</f>
        <v/>
      </c>
      <c r="E807">
        <f>'03_DADOS_LIMPOS'!K778</f>
        <v/>
      </c>
      <c r="F807">
        <f>$B$9+$B$10*D807+$B$11*E807</f>
        <v/>
      </c>
      <c r="G807">
        <f>C807-F807</f>
        <v/>
      </c>
      <c r="H807">
        <f>G807/$B$14</f>
        <v/>
      </c>
      <c r="I807">
        <f>ABS(H807)</f>
        <v/>
      </c>
    </row>
    <row r="808">
      <c r="A808">
        <f>'03_DADOS_LIMPOS'!A779</f>
        <v/>
      </c>
      <c r="B808">
        <f>'03_DADOS_LIMPOS'!C779</f>
        <v/>
      </c>
      <c r="C808">
        <f>'03_DADOS_LIMPOS'!D779</f>
        <v/>
      </c>
      <c r="D808">
        <f>'03_DADOS_LIMPOS'!J779</f>
        <v/>
      </c>
      <c r="E808">
        <f>'03_DADOS_LIMPOS'!K779</f>
        <v/>
      </c>
      <c r="F808">
        <f>$B$9+$B$10*D808+$B$11*E808</f>
        <v/>
      </c>
      <c r="G808">
        <f>C808-F808</f>
        <v/>
      </c>
      <c r="H808">
        <f>G808/$B$14</f>
        <v/>
      </c>
      <c r="I808">
        <f>ABS(H808)</f>
        <v/>
      </c>
    </row>
    <row r="809">
      <c r="A809">
        <f>'03_DADOS_LIMPOS'!A780</f>
        <v/>
      </c>
      <c r="B809">
        <f>'03_DADOS_LIMPOS'!C780</f>
        <v/>
      </c>
      <c r="C809">
        <f>'03_DADOS_LIMPOS'!D780</f>
        <v/>
      </c>
      <c r="D809">
        <f>'03_DADOS_LIMPOS'!J780</f>
        <v/>
      </c>
      <c r="E809">
        <f>'03_DADOS_LIMPOS'!K780</f>
        <v/>
      </c>
      <c r="F809">
        <f>$B$9+$B$10*D809+$B$11*E809</f>
        <v/>
      </c>
      <c r="G809">
        <f>C809-F809</f>
        <v/>
      </c>
      <c r="H809">
        <f>G809/$B$14</f>
        <v/>
      </c>
      <c r="I809">
        <f>ABS(H809)</f>
        <v/>
      </c>
    </row>
    <row r="810">
      <c r="A810">
        <f>'03_DADOS_LIMPOS'!A781</f>
        <v/>
      </c>
      <c r="B810">
        <f>'03_DADOS_LIMPOS'!C781</f>
        <v/>
      </c>
      <c r="C810">
        <f>'03_DADOS_LIMPOS'!D781</f>
        <v/>
      </c>
      <c r="D810">
        <f>'03_DADOS_LIMPOS'!J781</f>
        <v/>
      </c>
      <c r="E810">
        <f>'03_DADOS_LIMPOS'!K781</f>
        <v/>
      </c>
      <c r="F810">
        <f>$B$9+$B$10*D810+$B$11*E810</f>
        <v/>
      </c>
      <c r="G810">
        <f>C810-F810</f>
        <v/>
      </c>
      <c r="H810">
        <f>G810/$B$14</f>
        <v/>
      </c>
      <c r="I810">
        <f>ABS(H810)</f>
        <v/>
      </c>
    </row>
    <row r="811">
      <c r="A811">
        <f>'03_DADOS_LIMPOS'!A782</f>
        <v/>
      </c>
      <c r="B811">
        <f>'03_DADOS_LIMPOS'!C782</f>
        <v/>
      </c>
      <c r="C811">
        <f>'03_DADOS_LIMPOS'!D782</f>
        <v/>
      </c>
      <c r="D811">
        <f>'03_DADOS_LIMPOS'!J782</f>
        <v/>
      </c>
      <c r="E811">
        <f>'03_DADOS_LIMPOS'!K782</f>
        <v/>
      </c>
      <c r="F811">
        <f>$B$9+$B$10*D811+$B$11*E811</f>
        <v/>
      </c>
      <c r="G811">
        <f>C811-F811</f>
        <v/>
      </c>
      <c r="H811">
        <f>G811/$B$14</f>
        <v/>
      </c>
      <c r="I811">
        <f>ABS(H811)</f>
        <v/>
      </c>
    </row>
    <row r="812">
      <c r="A812">
        <f>'03_DADOS_LIMPOS'!A783</f>
        <v/>
      </c>
      <c r="B812">
        <f>'03_DADOS_LIMPOS'!C783</f>
        <v/>
      </c>
      <c r="C812">
        <f>'03_DADOS_LIMPOS'!D783</f>
        <v/>
      </c>
      <c r="D812">
        <f>'03_DADOS_LIMPOS'!J783</f>
        <v/>
      </c>
      <c r="E812">
        <f>'03_DADOS_LIMPOS'!K783</f>
        <v/>
      </c>
      <c r="F812">
        <f>$B$9+$B$10*D812+$B$11*E812</f>
        <v/>
      </c>
      <c r="G812">
        <f>C812-F812</f>
        <v/>
      </c>
      <c r="H812">
        <f>G812/$B$14</f>
        <v/>
      </c>
      <c r="I812">
        <f>ABS(H812)</f>
        <v/>
      </c>
    </row>
    <row r="813">
      <c r="A813">
        <f>'03_DADOS_LIMPOS'!A784</f>
        <v/>
      </c>
      <c r="B813">
        <f>'03_DADOS_LIMPOS'!C784</f>
        <v/>
      </c>
      <c r="C813">
        <f>'03_DADOS_LIMPOS'!D784</f>
        <v/>
      </c>
      <c r="D813">
        <f>'03_DADOS_LIMPOS'!J784</f>
        <v/>
      </c>
      <c r="E813">
        <f>'03_DADOS_LIMPOS'!K784</f>
        <v/>
      </c>
      <c r="F813">
        <f>$B$9+$B$10*D813+$B$11*E813</f>
        <v/>
      </c>
      <c r="G813">
        <f>C813-F813</f>
        <v/>
      </c>
      <c r="H813">
        <f>G813/$B$14</f>
        <v/>
      </c>
      <c r="I813">
        <f>ABS(H813)</f>
        <v/>
      </c>
    </row>
    <row r="814">
      <c r="A814">
        <f>'03_DADOS_LIMPOS'!A785</f>
        <v/>
      </c>
      <c r="B814">
        <f>'03_DADOS_LIMPOS'!C785</f>
        <v/>
      </c>
      <c r="C814">
        <f>'03_DADOS_LIMPOS'!D785</f>
        <v/>
      </c>
      <c r="D814">
        <f>'03_DADOS_LIMPOS'!J785</f>
        <v/>
      </c>
      <c r="E814">
        <f>'03_DADOS_LIMPOS'!K785</f>
        <v/>
      </c>
      <c r="F814">
        <f>$B$9+$B$10*D814+$B$11*E814</f>
        <v/>
      </c>
      <c r="G814">
        <f>C814-F814</f>
        <v/>
      </c>
      <c r="H814">
        <f>G814/$B$14</f>
        <v/>
      </c>
      <c r="I814">
        <f>ABS(H814)</f>
        <v/>
      </c>
    </row>
    <row r="815">
      <c r="A815">
        <f>'03_DADOS_LIMPOS'!A786</f>
        <v/>
      </c>
      <c r="B815">
        <f>'03_DADOS_LIMPOS'!C786</f>
        <v/>
      </c>
      <c r="C815">
        <f>'03_DADOS_LIMPOS'!D786</f>
        <v/>
      </c>
      <c r="D815">
        <f>'03_DADOS_LIMPOS'!J786</f>
        <v/>
      </c>
      <c r="E815">
        <f>'03_DADOS_LIMPOS'!K786</f>
        <v/>
      </c>
      <c r="F815">
        <f>$B$9+$B$10*D815+$B$11*E815</f>
        <v/>
      </c>
      <c r="G815">
        <f>C815-F815</f>
        <v/>
      </c>
      <c r="H815">
        <f>G815/$B$14</f>
        <v/>
      </c>
      <c r="I815">
        <f>ABS(H815)</f>
        <v/>
      </c>
    </row>
    <row r="816">
      <c r="A816">
        <f>'03_DADOS_LIMPOS'!A787</f>
        <v/>
      </c>
      <c r="B816">
        <f>'03_DADOS_LIMPOS'!C787</f>
        <v/>
      </c>
      <c r="C816">
        <f>'03_DADOS_LIMPOS'!D787</f>
        <v/>
      </c>
      <c r="D816">
        <f>'03_DADOS_LIMPOS'!J787</f>
        <v/>
      </c>
      <c r="E816">
        <f>'03_DADOS_LIMPOS'!K787</f>
        <v/>
      </c>
      <c r="F816">
        <f>$B$9+$B$10*D816+$B$11*E816</f>
        <v/>
      </c>
      <c r="G816">
        <f>C816-F816</f>
        <v/>
      </c>
      <c r="H816">
        <f>G816/$B$14</f>
        <v/>
      </c>
      <c r="I816">
        <f>ABS(H816)</f>
        <v/>
      </c>
    </row>
    <row r="817">
      <c r="A817">
        <f>'03_DADOS_LIMPOS'!A788</f>
        <v/>
      </c>
      <c r="B817">
        <f>'03_DADOS_LIMPOS'!C788</f>
        <v/>
      </c>
      <c r="C817">
        <f>'03_DADOS_LIMPOS'!D788</f>
        <v/>
      </c>
      <c r="D817">
        <f>'03_DADOS_LIMPOS'!J788</f>
        <v/>
      </c>
      <c r="E817">
        <f>'03_DADOS_LIMPOS'!K788</f>
        <v/>
      </c>
      <c r="F817">
        <f>$B$9+$B$10*D817+$B$11*E817</f>
        <v/>
      </c>
      <c r="G817">
        <f>C817-F817</f>
        <v/>
      </c>
      <c r="H817">
        <f>G817/$B$14</f>
        <v/>
      </c>
      <c r="I817">
        <f>ABS(H817)</f>
        <v/>
      </c>
    </row>
    <row r="818">
      <c r="A818">
        <f>'03_DADOS_LIMPOS'!A789</f>
        <v/>
      </c>
      <c r="B818">
        <f>'03_DADOS_LIMPOS'!C789</f>
        <v/>
      </c>
      <c r="C818">
        <f>'03_DADOS_LIMPOS'!D789</f>
        <v/>
      </c>
      <c r="D818">
        <f>'03_DADOS_LIMPOS'!J789</f>
        <v/>
      </c>
      <c r="E818">
        <f>'03_DADOS_LIMPOS'!K789</f>
        <v/>
      </c>
      <c r="F818">
        <f>$B$9+$B$10*D818+$B$11*E818</f>
        <v/>
      </c>
      <c r="G818">
        <f>C818-F818</f>
        <v/>
      </c>
      <c r="H818">
        <f>G818/$B$14</f>
        <v/>
      </c>
      <c r="I818">
        <f>ABS(H818)</f>
        <v/>
      </c>
    </row>
    <row r="819">
      <c r="A819">
        <f>'03_DADOS_LIMPOS'!A790</f>
        <v/>
      </c>
      <c r="B819">
        <f>'03_DADOS_LIMPOS'!C790</f>
        <v/>
      </c>
      <c r="C819">
        <f>'03_DADOS_LIMPOS'!D790</f>
        <v/>
      </c>
      <c r="D819">
        <f>'03_DADOS_LIMPOS'!J790</f>
        <v/>
      </c>
      <c r="E819">
        <f>'03_DADOS_LIMPOS'!K790</f>
        <v/>
      </c>
      <c r="F819">
        <f>$B$9+$B$10*D819+$B$11*E819</f>
        <v/>
      </c>
      <c r="G819">
        <f>C819-F819</f>
        <v/>
      </c>
      <c r="H819">
        <f>G819/$B$14</f>
        <v/>
      </c>
      <c r="I819">
        <f>ABS(H819)</f>
        <v/>
      </c>
    </row>
    <row r="820">
      <c r="A820">
        <f>'03_DADOS_LIMPOS'!A791</f>
        <v/>
      </c>
      <c r="B820">
        <f>'03_DADOS_LIMPOS'!C791</f>
        <v/>
      </c>
      <c r="C820">
        <f>'03_DADOS_LIMPOS'!D791</f>
        <v/>
      </c>
      <c r="D820">
        <f>'03_DADOS_LIMPOS'!J791</f>
        <v/>
      </c>
      <c r="E820">
        <f>'03_DADOS_LIMPOS'!K791</f>
        <v/>
      </c>
      <c r="F820">
        <f>$B$9+$B$10*D820+$B$11*E820</f>
        <v/>
      </c>
      <c r="G820">
        <f>C820-F820</f>
        <v/>
      </c>
      <c r="H820">
        <f>G820/$B$14</f>
        <v/>
      </c>
      <c r="I820">
        <f>ABS(H820)</f>
        <v/>
      </c>
    </row>
    <row r="821">
      <c r="A821">
        <f>'03_DADOS_LIMPOS'!A792</f>
        <v/>
      </c>
      <c r="B821">
        <f>'03_DADOS_LIMPOS'!C792</f>
        <v/>
      </c>
      <c r="C821">
        <f>'03_DADOS_LIMPOS'!D792</f>
        <v/>
      </c>
      <c r="D821">
        <f>'03_DADOS_LIMPOS'!J792</f>
        <v/>
      </c>
      <c r="E821">
        <f>'03_DADOS_LIMPOS'!K792</f>
        <v/>
      </c>
      <c r="F821">
        <f>$B$9+$B$10*D821+$B$11*E821</f>
        <v/>
      </c>
      <c r="G821">
        <f>C821-F821</f>
        <v/>
      </c>
      <c r="H821">
        <f>G821/$B$14</f>
        <v/>
      </c>
      <c r="I821">
        <f>ABS(H821)</f>
        <v/>
      </c>
    </row>
    <row r="822">
      <c r="A822">
        <f>'03_DADOS_LIMPOS'!A793</f>
        <v/>
      </c>
      <c r="B822">
        <f>'03_DADOS_LIMPOS'!C793</f>
        <v/>
      </c>
      <c r="C822">
        <f>'03_DADOS_LIMPOS'!D793</f>
        <v/>
      </c>
      <c r="D822">
        <f>'03_DADOS_LIMPOS'!J793</f>
        <v/>
      </c>
      <c r="E822">
        <f>'03_DADOS_LIMPOS'!K793</f>
        <v/>
      </c>
      <c r="F822">
        <f>$B$9+$B$10*D822+$B$11*E822</f>
        <v/>
      </c>
      <c r="G822">
        <f>C822-F822</f>
        <v/>
      </c>
      <c r="H822">
        <f>G822/$B$14</f>
        <v/>
      </c>
      <c r="I822">
        <f>ABS(H822)</f>
        <v/>
      </c>
    </row>
    <row r="823">
      <c r="A823">
        <f>'03_DADOS_LIMPOS'!A794</f>
        <v/>
      </c>
      <c r="B823">
        <f>'03_DADOS_LIMPOS'!C794</f>
        <v/>
      </c>
      <c r="C823">
        <f>'03_DADOS_LIMPOS'!D794</f>
        <v/>
      </c>
      <c r="D823">
        <f>'03_DADOS_LIMPOS'!J794</f>
        <v/>
      </c>
      <c r="E823">
        <f>'03_DADOS_LIMPOS'!K794</f>
        <v/>
      </c>
      <c r="F823">
        <f>$B$9+$B$10*D823+$B$11*E823</f>
        <v/>
      </c>
      <c r="G823">
        <f>C823-F823</f>
        <v/>
      </c>
      <c r="H823">
        <f>G823/$B$14</f>
        <v/>
      </c>
      <c r="I823">
        <f>ABS(H823)</f>
        <v/>
      </c>
    </row>
    <row r="824">
      <c r="A824">
        <f>'03_DADOS_LIMPOS'!A795</f>
        <v/>
      </c>
      <c r="B824">
        <f>'03_DADOS_LIMPOS'!C795</f>
        <v/>
      </c>
      <c r="C824">
        <f>'03_DADOS_LIMPOS'!D795</f>
        <v/>
      </c>
      <c r="D824">
        <f>'03_DADOS_LIMPOS'!J795</f>
        <v/>
      </c>
      <c r="E824">
        <f>'03_DADOS_LIMPOS'!K795</f>
        <v/>
      </c>
      <c r="F824">
        <f>$B$9+$B$10*D824+$B$11*E824</f>
        <v/>
      </c>
      <c r="G824">
        <f>C824-F824</f>
        <v/>
      </c>
      <c r="H824">
        <f>G824/$B$14</f>
        <v/>
      </c>
      <c r="I824">
        <f>ABS(H824)</f>
        <v/>
      </c>
    </row>
    <row r="825">
      <c r="A825">
        <f>'03_DADOS_LIMPOS'!A796</f>
        <v/>
      </c>
      <c r="B825">
        <f>'03_DADOS_LIMPOS'!C796</f>
        <v/>
      </c>
      <c r="C825">
        <f>'03_DADOS_LIMPOS'!D796</f>
        <v/>
      </c>
      <c r="D825">
        <f>'03_DADOS_LIMPOS'!J796</f>
        <v/>
      </c>
      <c r="E825">
        <f>'03_DADOS_LIMPOS'!K796</f>
        <v/>
      </c>
      <c r="F825">
        <f>$B$9+$B$10*D825+$B$11*E825</f>
        <v/>
      </c>
      <c r="G825">
        <f>C825-F825</f>
        <v/>
      </c>
      <c r="H825">
        <f>G825/$B$14</f>
        <v/>
      </c>
      <c r="I825">
        <f>ABS(H825)</f>
        <v/>
      </c>
    </row>
    <row r="826">
      <c r="A826">
        <f>'03_DADOS_LIMPOS'!A797</f>
        <v/>
      </c>
      <c r="B826">
        <f>'03_DADOS_LIMPOS'!C797</f>
        <v/>
      </c>
      <c r="C826">
        <f>'03_DADOS_LIMPOS'!D797</f>
        <v/>
      </c>
      <c r="D826">
        <f>'03_DADOS_LIMPOS'!J797</f>
        <v/>
      </c>
      <c r="E826">
        <f>'03_DADOS_LIMPOS'!K797</f>
        <v/>
      </c>
      <c r="F826">
        <f>$B$9+$B$10*D826+$B$11*E826</f>
        <v/>
      </c>
      <c r="G826">
        <f>C826-F826</f>
        <v/>
      </c>
      <c r="H826">
        <f>G826/$B$14</f>
        <v/>
      </c>
      <c r="I826">
        <f>ABS(H826)</f>
        <v/>
      </c>
    </row>
    <row r="827">
      <c r="A827">
        <f>'03_DADOS_LIMPOS'!A798</f>
        <v/>
      </c>
      <c r="B827">
        <f>'03_DADOS_LIMPOS'!C798</f>
        <v/>
      </c>
      <c r="C827">
        <f>'03_DADOS_LIMPOS'!D798</f>
        <v/>
      </c>
      <c r="D827">
        <f>'03_DADOS_LIMPOS'!J798</f>
        <v/>
      </c>
      <c r="E827">
        <f>'03_DADOS_LIMPOS'!K798</f>
        <v/>
      </c>
      <c r="F827">
        <f>$B$9+$B$10*D827+$B$11*E827</f>
        <v/>
      </c>
      <c r="G827">
        <f>C827-F827</f>
        <v/>
      </c>
      <c r="H827">
        <f>G827/$B$14</f>
        <v/>
      </c>
      <c r="I827">
        <f>ABS(H827)</f>
        <v/>
      </c>
    </row>
    <row r="828">
      <c r="A828">
        <f>'03_DADOS_LIMPOS'!A799</f>
        <v/>
      </c>
      <c r="B828">
        <f>'03_DADOS_LIMPOS'!C799</f>
        <v/>
      </c>
      <c r="C828">
        <f>'03_DADOS_LIMPOS'!D799</f>
        <v/>
      </c>
      <c r="D828">
        <f>'03_DADOS_LIMPOS'!J799</f>
        <v/>
      </c>
      <c r="E828">
        <f>'03_DADOS_LIMPOS'!K799</f>
        <v/>
      </c>
      <c r="F828">
        <f>$B$9+$B$10*D828+$B$11*E828</f>
        <v/>
      </c>
      <c r="G828">
        <f>C828-F828</f>
        <v/>
      </c>
      <c r="H828">
        <f>G828/$B$14</f>
        <v/>
      </c>
      <c r="I828">
        <f>ABS(H828)</f>
        <v/>
      </c>
    </row>
    <row r="829">
      <c r="A829">
        <f>'03_DADOS_LIMPOS'!A800</f>
        <v/>
      </c>
      <c r="B829">
        <f>'03_DADOS_LIMPOS'!C800</f>
        <v/>
      </c>
      <c r="C829">
        <f>'03_DADOS_LIMPOS'!D800</f>
        <v/>
      </c>
      <c r="D829">
        <f>'03_DADOS_LIMPOS'!J800</f>
        <v/>
      </c>
      <c r="E829">
        <f>'03_DADOS_LIMPOS'!K800</f>
        <v/>
      </c>
      <c r="F829">
        <f>$B$9+$B$10*D829+$B$11*E829</f>
        <v/>
      </c>
      <c r="G829">
        <f>C829-F829</f>
        <v/>
      </c>
      <c r="H829">
        <f>G829/$B$14</f>
        <v/>
      </c>
      <c r="I829">
        <f>ABS(H829)</f>
        <v/>
      </c>
    </row>
    <row r="830">
      <c r="A830">
        <f>'03_DADOS_LIMPOS'!A801</f>
        <v/>
      </c>
      <c r="B830">
        <f>'03_DADOS_LIMPOS'!C801</f>
        <v/>
      </c>
      <c r="C830">
        <f>'03_DADOS_LIMPOS'!D801</f>
        <v/>
      </c>
      <c r="D830">
        <f>'03_DADOS_LIMPOS'!J801</f>
        <v/>
      </c>
      <c r="E830">
        <f>'03_DADOS_LIMPOS'!K801</f>
        <v/>
      </c>
      <c r="F830">
        <f>$B$9+$B$10*D830+$B$11*E830</f>
        <v/>
      </c>
      <c r="G830">
        <f>C830-F830</f>
        <v/>
      </c>
      <c r="H830">
        <f>G830/$B$14</f>
        <v/>
      </c>
      <c r="I830">
        <f>ABS(H830)</f>
        <v/>
      </c>
    </row>
    <row r="831">
      <c r="A831">
        <f>'03_DADOS_LIMPOS'!A802</f>
        <v/>
      </c>
      <c r="B831">
        <f>'03_DADOS_LIMPOS'!C802</f>
        <v/>
      </c>
      <c r="C831">
        <f>'03_DADOS_LIMPOS'!D802</f>
        <v/>
      </c>
      <c r="D831">
        <f>'03_DADOS_LIMPOS'!J802</f>
        <v/>
      </c>
      <c r="E831">
        <f>'03_DADOS_LIMPOS'!K802</f>
        <v/>
      </c>
      <c r="F831">
        <f>$B$9+$B$10*D831+$B$11*E831</f>
        <v/>
      </c>
      <c r="G831">
        <f>C831-F831</f>
        <v/>
      </c>
      <c r="H831">
        <f>G831/$B$14</f>
        <v/>
      </c>
      <c r="I831">
        <f>ABS(H831)</f>
        <v/>
      </c>
    </row>
    <row r="832">
      <c r="A832">
        <f>'03_DADOS_LIMPOS'!A803</f>
        <v/>
      </c>
      <c r="B832">
        <f>'03_DADOS_LIMPOS'!C803</f>
        <v/>
      </c>
      <c r="C832">
        <f>'03_DADOS_LIMPOS'!D803</f>
        <v/>
      </c>
      <c r="D832">
        <f>'03_DADOS_LIMPOS'!J803</f>
        <v/>
      </c>
      <c r="E832">
        <f>'03_DADOS_LIMPOS'!K803</f>
        <v/>
      </c>
      <c r="F832">
        <f>$B$9+$B$10*D832+$B$11*E832</f>
        <v/>
      </c>
      <c r="G832">
        <f>C832-F832</f>
        <v/>
      </c>
      <c r="H832">
        <f>G832/$B$14</f>
        <v/>
      </c>
      <c r="I832">
        <f>ABS(H832)</f>
        <v/>
      </c>
    </row>
    <row r="833">
      <c r="A833">
        <f>'03_DADOS_LIMPOS'!A804</f>
        <v/>
      </c>
      <c r="B833">
        <f>'03_DADOS_LIMPOS'!C804</f>
        <v/>
      </c>
      <c r="C833">
        <f>'03_DADOS_LIMPOS'!D804</f>
        <v/>
      </c>
      <c r="D833">
        <f>'03_DADOS_LIMPOS'!J804</f>
        <v/>
      </c>
      <c r="E833">
        <f>'03_DADOS_LIMPOS'!K804</f>
        <v/>
      </c>
      <c r="F833">
        <f>$B$9+$B$10*D833+$B$11*E833</f>
        <v/>
      </c>
      <c r="G833">
        <f>C833-F833</f>
        <v/>
      </c>
      <c r="H833">
        <f>G833/$B$14</f>
        <v/>
      </c>
      <c r="I833">
        <f>ABS(H833)</f>
        <v/>
      </c>
    </row>
    <row r="834">
      <c r="A834">
        <f>'03_DADOS_LIMPOS'!A805</f>
        <v/>
      </c>
      <c r="B834">
        <f>'03_DADOS_LIMPOS'!C805</f>
        <v/>
      </c>
      <c r="C834">
        <f>'03_DADOS_LIMPOS'!D805</f>
        <v/>
      </c>
      <c r="D834">
        <f>'03_DADOS_LIMPOS'!J805</f>
        <v/>
      </c>
      <c r="E834">
        <f>'03_DADOS_LIMPOS'!K805</f>
        <v/>
      </c>
      <c r="F834">
        <f>$B$9+$B$10*D834+$B$11*E834</f>
        <v/>
      </c>
      <c r="G834">
        <f>C834-F834</f>
        <v/>
      </c>
      <c r="H834">
        <f>G834/$B$14</f>
        <v/>
      </c>
      <c r="I834">
        <f>ABS(H834)</f>
        <v/>
      </c>
    </row>
    <row r="835">
      <c r="A835">
        <f>'03_DADOS_LIMPOS'!A806</f>
        <v/>
      </c>
      <c r="B835">
        <f>'03_DADOS_LIMPOS'!C806</f>
        <v/>
      </c>
      <c r="C835">
        <f>'03_DADOS_LIMPOS'!D806</f>
        <v/>
      </c>
      <c r="D835">
        <f>'03_DADOS_LIMPOS'!J806</f>
        <v/>
      </c>
      <c r="E835">
        <f>'03_DADOS_LIMPOS'!K806</f>
        <v/>
      </c>
      <c r="F835">
        <f>$B$9+$B$10*D835+$B$11*E835</f>
        <v/>
      </c>
      <c r="G835">
        <f>C835-F835</f>
        <v/>
      </c>
      <c r="H835">
        <f>G835/$B$14</f>
        <v/>
      </c>
      <c r="I835">
        <f>ABS(H835)</f>
        <v/>
      </c>
    </row>
    <row r="836">
      <c r="A836">
        <f>'03_DADOS_LIMPOS'!A807</f>
        <v/>
      </c>
      <c r="B836">
        <f>'03_DADOS_LIMPOS'!C807</f>
        <v/>
      </c>
      <c r="C836">
        <f>'03_DADOS_LIMPOS'!D807</f>
        <v/>
      </c>
      <c r="D836">
        <f>'03_DADOS_LIMPOS'!J807</f>
        <v/>
      </c>
      <c r="E836">
        <f>'03_DADOS_LIMPOS'!K807</f>
        <v/>
      </c>
      <c r="F836">
        <f>$B$9+$B$10*D836+$B$11*E836</f>
        <v/>
      </c>
      <c r="G836">
        <f>C836-F836</f>
        <v/>
      </c>
      <c r="H836">
        <f>G836/$B$14</f>
        <v/>
      </c>
      <c r="I836">
        <f>ABS(H836)</f>
        <v/>
      </c>
    </row>
    <row r="837">
      <c r="A837">
        <f>'03_DADOS_LIMPOS'!A808</f>
        <v/>
      </c>
      <c r="B837">
        <f>'03_DADOS_LIMPOS'!C808</f>
        <v/>
      </c>
      <c r="C837">
        <f>'03_DADOS_LIMPOS'!D808</f>
        <v/>
      </c>
      <c r="D837">
        <f>'03_DADOS_LIMPOS'!J808</f>
        <v/>
      </c>
      <c r="E837">
        <f>'03_DADOS_LIMPOS'!K808</f>
        <v/>
      </c>
      <c r="F837">
        <f>$B$9+$B$10*D837+$B$11*E837</f>
        <v/>
      </c>
      <c r="G837">
        <f>C837-F837</f>
        <v/>
      </c>
      <c r="H837">
        <f>G837/$B$14</f>
        <v/>
      </c>
      <c r="I837">
        <f>ABS(H837)</f>
        <v/>
      </c>
    </row>
    <row r="838">
      <c r="A838">
        <f>'03_DADOS_LIMPOS'!A809</f>
        <v/>
      </c>
      <c r="B838">
        <f>'03_DADOS_LIMPOS'!C809</f>
        <v/>
      </c>
      <c r="C838">
        <f>'03_DADOS_LIMPOS'!D809</f>
        <v/>
      </c>
      <c r="D838">
        <f>'03_DADOS_LIMPOS'!J809</f>
        <v/>
      </c>
      <c r="E838">
        <f>'03_DADOS_LIMPOS'!K809</f>
        <v/>
      </c>
      <c r="F838">
        <f>$B$9+$B$10*D838+$B$11*E838</f>
        <v/>
      </c>
      <c r="G838">
        <f>C838-F838</f>
        <v/>
      </c>
      <c r="H838">
        <f>G838/$B$14</f>
        <v/>
      </c>
      <c r="I838">
        <f>ABS(H838)</f>
        <v/>
      </c>
    </row>
    <row r="839">
      <c r="A839">
        <f>'03_DADOS_LIMPOS'!A810</f>
        <v/>
      </c>
      <c r="B839">
        <f>'03_DADOS_LIMPOS'!C810</f>
        <v/>
      </c>
      <c r="C839">
        <f>'03_DADOS_LIMPOS'!D810</f>
        <v/>
      </c>
      <c r="D839">
        <f>'03_DADOS_LIMPOS'!J810</f>
        <v/>
      </c>
      <c r="E839">
        <f>'03_DADOS_LIMPOS'!K810</f>
        <v/>
      </c>
      <c r="F839">
        <f>$B$9+$B$10*D839+$B$11*E839</f>
        <v/>
      </c>
      <c r="G839">
        <f>C839-F839</f>
        <v/>
      </c>
      <c r="H839">
        <f>G839/$B$14</f>
        <v/>
      </c>
      <c r="I839">
        <f>ABS(H839)</f>
        <v/>
      </c>
    </row>
    <row r="840">
      <c r="A840">
        <f>'03_DADOS_LIMPOS'!A811</f>
        <v/>
      </c>
      <c r="B840">
        <f>'03_DADOS_LIMPOS'!C811</f>
        <v/>
      </c>
      <c r="C840">
        <f>'03_DADOS_LIMPOS'!D811</f>
        <v/>
      </c>
      <c r="D840">
        <f>'03_DADOS_LIMPOS'!J811</f>
        <v/>
      </c>
      <c r="E840">
        <f>'03_DADOS_LIMPOS'!K811</f>
        <v/>
      </c>
      <c r="F840">
        <f>$B$9+$B$10*D840+$B$11*E840</f>
        <v/>
      </c>
      <c r="G840">
        <f>C840-F840</f>
        <v/>
      </c>
      <c r="H840">
        <f>G840/$B$14</f>
        <v/>
      </c>
      <c r="I840">
        <f>ABS(H840)</f>
        <v/>
      </c>
    </row>
    <row r="841">
      <c r="A841">
        <f>'03_DADOS_LIMPOS'!A812</f>
        <v/>
      </c>
      <c r="B841">
        <f>'03_DADOS_LIMPOS'!C812</f>
        <v/>
      </c>
      <c r="C841">
        <f>'03_DADOS_LIMPOS'!D812</f>
        <v/>
      </c>
      <c r="D841">
        <f>'03_DADOS_LIMPOS'!J812</f>
        <v/>
      </c>
      <c r="E841">
        <f>'03_DADOS_LIMPOS'!K812</f>
        <v/>
      </c>
      <c r="F841">
        <f>$B$9+$B$10*D841+$B$11*E841</f>
        <v/>
      </c>
      <c r="G841">
        <f>C841-F841</f>
        <v/>
      </c>
      <c r="H841">
        <f>G841/$B$14</f>
        <v/>
      </c>
      <c r="I841">
        <f>ABS(H841)</f>
        <v/>
      </c>
    </row>
    <row r="842">
      <c r="A842">
        <f>'03_DADOS_LIMPOS'!A813</f>
        <v/>
      </c>
      <c r="B842">
        <f>'03_DADOS_LIMPOS'!C813</f>
        <v/>
      </c>
      <c r="C842">
        <f>'03_DADOS_LIMPOS'!D813</f>
        <v/>
      </c>
      <c r="D842">
        <f>'03_DADOS_LIMPOS'!J813</f>
        <v/>
      </c>
      <c r="E842">
        <f>'03_DADOS_LIMPOS'!K813</f>
        <v/>
      </c>
      <c r="F842">
        <f>$B$9+$B$10*D842+$B$11*E842</f>
        <v/>
      </c>
      <c r="G842">
        <f>C842-F842</f>
        <v/>
      </c>
      <c r="H842">
        <f>G842/$B$14</f>
        <v/>
      </c>
      <c r="I842">
        <f>ABS(H842)</f>
        <v/>
      </c>
    </row>
    <row r="843">
      <c r="A843">
        <f>'03_DADOS_LIMPOS'!A814</f>
        <v/>
      </c>
      <c r="B843">
        <f>'03_DADOS_LIMPOS'!C814</f>
        <v/>
      </c>
      <c r="C843">
        <f>'03_DADOS_LIMPOS'!D814</f>
        <v/>
      </c>
      <c r="D843">
        <f>'03_DADOS_LIMPOS'!J814</f>
        <v/>
      </c>
      <c r="E843">
        <f>'03_DADOS_LIMPOS'!K814</f>
        <v/>
      </c>
      <c r="F843">
        <f>$B$9+$B$10*D843+$B$11*E843</f>
        <v/>
      </c>
      <c r="G843">
        <f>C843-F843</f>
        <v/>
      </c>
      <c r="H843">
        <f>G843/$B$14</f>
        <v/>
      </c>
      <c r="I843">
        <f>ABS(H843)</f>
        <v/>
      </c>
    </row>
    <row r="844">
      <c r="A844">
        <f>'03_DADOS_LIMPOS'!A815</f>
        <v/>
      </c>
      <c r="B844">
        <f>'03_DADOS_LIMPOS'!C815</f>
        <v/>
      </c>
      <c r="C844">
        <f>'03_DADOS_LIMPOS'!D815</f>
        <v/>
      </c>
      <c r="D844">
        <f>'03_DADOS_LIMPOS'!J815</f>
        <v/>
      </c>
      <c r="E844">
        <f>'03_DADOS_LIMPOS'!K815</f>
        <v/>
      </c>
      <c r="F844">
        <f>$B$9+$B$10*D844+$B$11*E844</f>
        <v/>
      </c>
      <c r="G844">
        <f>C844-F844</f>
        <v/>
      </c>
      <c r="H844">
        <f>G844/$B$14</f>
        <v/>
      </c>
      <c r="I844">
        <f>ABS(H844)</f>
        <v/>
      </c>
    </row>
    <row r="845">
      <c r="A845">
        <f>'03_DADOS_LIMPOS'!A816</f>
        <v/>
      </c>
      <c r="B845">
        <f>'03_DADOS_LIMPOS'!C816</f>
        <v/>
      </c>
      <c r="C845">
        <f>'03_DADOS_LIMPOS'!D816</f>
        <v/>
      </c>
      <c r="D845">
        <f>'03_DADOS_LIMPOS'!J816</f>
        <v/>
      </c>
      <c r="E845">
        <f>'03_DADOS_LIMPOS'!K816</f>
        <v/>
      </c>
      <c r="F845">
        <f>$B$9+$B$10*D845+$B$11*E845</f>
        <v/>
      </c>
      <c r="G845">
        <f>C845-F845</f>
        <v/>
      </c>
      <c r="H845">
        <f>G845/$B$14</f>
        <v/>
      </c>
      <c r="I845">
        <f>ABS(H845)</f>
        <v/>
      </c>
    </row>
    <row r="846">
      <c r="A846">
        <f>'03_DADOS_LIMPOS'!A817</f>
        <v/>
      </c>
      <c r="B846">
        <f>'03_DADOS_LIMPOS'!C817</f>
        <v/>
      </c>
      <c r="C846">
        <f>'03_DADOS_LIMPOS'!D817</f>
        <v/>
      </c>
      <c r="D846">
        <f>'03_DADOS_LIMPOS'!J817</f>
        <v/>
      </c>
      <c r="E846">
        <f>'03_DADOS_LIMPOS'!K817</f>
        <v/>
      </c>
      <c r="F846">
        <f>$B$9+$B$10*D846+$B$11*E846</f>
        <v/>
      </c>
      <c r="G846">
        <f>C846-F846</f>
        <v/>
      </c>
      <c r="H846">
        <f>G846/$B$14</f>
        <v/>
      </c>
      <c r="I846">
        <f>ABS(H846)</f>
        <v/>
      </c>
    </row>
    <row r="847">
      <c r="A847">
        <f>'03_DADOS_LIMPOS'!A818</f>
        <v/>
      </c>
      <c r="B847">
        <f>'03_DADOS_LIMPOS'!C818</f>
        <v/>
      </c>
      <c r="C847">
        <f>'03_DADOS_LIMPOS'!D818</f>
        <v/>
      </c>
      <c r="D847">
        <f>'03_DADOS_LIMPOS'!J818</f>
        <v/>
      </c>
      <c r="E847">
        <f>'03_DADOS_LIMPOS'!K818</f>
        <v/>
      </c>
      <c r="F847">
        <f>$B$9+$B$10*D847+$B$11*E847</f>
        <v/>
      </c>
      <c r="G847">
        <f>C847-F847</f>
        <v/>
      </c>
      <c r="H847">
        <f>G847/$B$14</f>
        <v/>
      </c>
      <c r="I847">
        <f>ABS(H847)</f>
        <v/>
      </c>
    </row>
    <row r="848">
      <c r="A848">
        <f>'03_DADOS_LIMPOS'!A819</f>
        <v/>
      </c>
      <c r="B848">
        <f>'03_DADOS_LIMPOS'!C819</f>
        <v/>
      </c>
      <c r="C848">
        <f>'03_DADOS_LIMPOS'!D819</f>
        <v/>
      </c>
      <c r="D848">
        <f>'03_DADOS_LIMPOS'!J819</f>
        <v/>
      </c>
      <c r="E848">
        <f>'03_DADOS_LIMPOS'!K819</f>
        <v/>
      </c>
      <c r="F848">
        <f>$B$9+$B$10*D848+$B$11*E848</f>
        <v/>
      </c>
      <c r="G848">
        <f>C848-F848</f>
        <v/>
      </c>
      <c r="H848">
        <f>G848/$B$14</f>
        <v/>
      </c>
      <c r="I848">
        <f>ABS(H848)</f>
        <v/>
      </c>
    </row>
    <row r="849">
      <c r="A849">
        <f>'03_DADOS_LIMPOS'!A820</f>
        <v/>
      </c>
      <c r="B849">
        <f>'03_DADOS_LIMPOS'!C820</f>
        <v/>
      </c>
      <c r="C849">
        <f>'03_DADOS_LIMPOS'!D820</f>
        <v/>
      </c>
      <c r="D849">
        <f>'03_DADOS_LIMPOS'!J820</f>
        <v/>
      </c>
      <c r="E849">
        <f>'03_DADOS_LIMPOS'!K820</f>
        <v/>
      </c>
      <c r="F849">
        <f>$B$9+$B$10*D849+$B$11*E849</f>
        <v/>
      </c>
      <c r="G849">
        <f>C849-F849</f>
        <v/>
      </c>
      <c r="H849">
        <f>G849/$B$14</f>
        <v/>
      </c>
      <c r="I849">
        <f>ABS(H849)</f>
        <v/>
      </c>
    </row>
    <row r="850">
      <c r="A850">
        <f>'03_DADOS_LIMPOS'!A821</f>
        <v/>
      </c>
      <c r="B850">
        <f>'03_DADOS_LIMPOS'!C821</f>
        <v/>
      </c>
      <c r="C850">
        <f>'03_DADOS_LIMPOS'!D821</f>
        <v/>
      </c>
      <c r="D850">
        <f>'03_DADOS_LIMPOS'!J821</f>
        <v/>
      </c>
      <c r="E850">
        <f>'03_DADOS_LIMPOS'!K821</f>
        <v/>
      </c>
      <c r="F850">
        <f>$B$9+$B$10*D850+$B$11*E850</f>
        <v/>
      </c>
      <c r="G850">
        <f>C850-F850</f>
        <v/>
      </c>
      <c r="H850">
        <f>G850/$B$14</f>
        <v/>
      </c>
      <c r="I850">
        <f>ABS(H850)</f>
        <v/>
      </c>
    </row>
    <row r="851">
      <c r="A851">
        <f>'03_DADOS_LIMPOS'!A822</f>
        <v/>
      </c>
      <c r="B851">
        <f>'03_DADOS_LIMPOS'!C822</f>
        <v/>
      </c>
      <c r="C851">
        <f>'03_DADOS_LIMPOS'!D822</f>
        <v/>
      </c>
      <c r="D851">
        <f>'03_DADOS_LIMPOS'!J822</f>
        <v/>
      </c>
      <c r="E851">
        <f>'03_DADOS_LIMPOS'!K822</f>
        <v/>
      </c>
      <c r="F851">
        <f>$B$9+$B$10*D851+$B$11*E851</f>
        <v/>
      </c>
      <c r="G851">
        <f>C851-F851</f>
        <v/>
      </c>
      <c r="H851">
        <f>G851/$B$14</f>
        <v/>
      </c>
      <c r="I851">
        <f>ABS(H851)</f>
        <v/>
      </c>
    </row>
    <row r="852">
      <c r="A852">
        <f>'03_DADOS_LIMPOS'!A823</f>
        <v/>
      </c>
      <c r="B852">
        <f>'03_DADOS_LIMPOS'!C823</f>
        <v/>
      </c>
      <c r="C852">
        <f>'03_DADOS_LIMPOS'!D823</f>
        <v/>
      </c>
      <c r="D852">
        <f>'03_DADOS_LIMPOS'!J823</f>
        <v/>
      </c>
      <c r="E852">
        <f>'03_DADOS_LIMPOS'!K823</f>
        <v/>
      </c>
      <c r="F852">
        <f>$B$9+$B$10*D852+$B$11*E852</f>
        <v/>
      </c>
      <c r="G852">
        <f>C852-F852</f>
        <v/>
      </c>
      <c r="H852">
        <f>G852/$B$14</f>
        <v/>
      </c>
      <c r="I852">
        <f>ABS(H852)</f>
        <v/>
      </c>
    </row>
    <row r="853">
      <c r="A853">
        <f>'03_DADOS_LIMPOS'!A824</f>
        <v/>
      </c>
      <c r="B853">
        <f>'03_DADOS_LIMPOS'!C824</f>
        <v/>
      </c>
      <c r="C853">
        <f>'03_DADOS_LIMPOS'!D824</f>
        <v/>
      </c>
      <c r="D853">
        <f>'03_DADOS_LIMPOS'!J824</f>
        <v/>
      </c>
      <c r="E853">
        <f>'03_DADOS_LIMPOS'!K824</f>
        <v/>
      </c>
      <c r="F853">
        <f>$B$9+$B$10*D853+$B$11*E853</f>
        <v/>
      </c>
      <c r="G853">
        <f>C853-F853</f>
        <v/>
      </c>
      <c r="H853">
        <f>G853/$B$14</f>
        <v/>
      </c>
      <c r="I853">
        <f>ABS(H853)</f>
        <v/>
      </c>
    </row>
    <row r="854">
      <c r="A854">
        <f>'03_DADOS_LIMPOS'!A825</f>
        <v/>
      </c>
      <c r="B854">
        <f>'03_DADOS_LIMPOS'!C825</f>
        <v/>
      </c>
      <c r="C854">
        <f>'03_DADOS_LIMPOS'!D825</f>
        <v/>
      </c>
      <c r="D854">
        <f>'03_DADOS_LIMPOS'!J825</f>
        <v/>
      </c>
      <c r="E854">
        <f>'03_DADOS_LIMPOS'!K825</f>
        <v/>
      </c>
      <c r="F854">
        <f>$B$9+$B$10*D854+$B$11*E854</f>
        <v/>
      </c>
      <c r="G854">
        <f>C854-F854</f>
        <v/>
      </c>
      <c r="H854">
        <f>G854/$B$14</f>
        <v/>
      </c>
      <c r="I854">
        <f>ABS(H854)</f>
        <v/>
      </c>
    </row>
    <row r="855">
      <c r="A855">
        <f>'03_DADOS_LIMPOS'!A826</f>
        <v/>
      </c>
      <c r="B855">
        <f>'03_DADOS_LIMPOS'!C826</f>
        <v/>
      </c>
      <c r="C855">
        <f>'03_DADOS_LIMPOS'!D826</f>
        <v/>
      </c>
      <c r="D855">
        <f>'03_DADOS_LIMPOS'!J826</f>
        <v/>
      </c>
      <c r="E855">
        <f>'03_DADOS_LIMPOS'!K826</f>
        <v/>
      </c>
      <c r="F855">
        <f>$B$9+$B$10*D855+$B$11*E855</f>
        <v/>
      </c>
      <c r="G855">
        <f>C855-F855</f>
        <v/>
      </c>
      <c r="H855">
        <f>G855/$B$14</f>
        <v/>
      </c>
      <c r="I855">
        <f>ABS(H855)</f>
        <v/>
      </c>
    </row>
    <row r="856">
      <c r="A856">
        <f>'03_DADOS_LIMPOS'!A827</f>
        <v/>
      </c>
      <c r="B856">
        <f>'03_DADOS_LIMPOS'!C827</f>
        <v/>
      </c>
      <c r="C856">
        <f>'03_DADOS_LIMPOS'!D827</f>
        <v/>
      </c>
      <c r="D856">
        <f>'03_DADOS_LIMPOS'!J827</f>
        <v/>
      </c>
      <c r="E856">
        <f>'03_DADOS_LIMPOS'!K827</f>
        <v/>
      </c>
      <c r="F856">
        <f>$B$9+$B$10*D856+$B$11*E856</f>
        <v/>
      </c>
      <c r="G856">
        <f>C856-F856</f>
        <v/>
      </c>
      <c r="H856">
        <f>G856/$B$14</f>
        <v/>
      </c>
      <c r="I856">
        <f>ABS(H856)</f>
        <v/>
      </c>
    </row>
    <row r="857">
      <c r="A857">
        <f>'03_DADOS_LIMPOS'!A828</f>
        <v/>
      </c>
      <c r="B857">
        <f>'03_DADOS_LIMPOS'!C828</f>
        <v/>
      </c>
      <c r="C857">
        <f>'03_DADOS_LIMPOS'!D828</f>
        <v/>
      </c>
      <c r="D857">
        <f>'03_DADOS_LIMPOS'!J828</f>
        <v/>
      </c>
      <c r="E857">
        <f>'03_DADOS_LIMPOS'!K828</f>
        <v/>
      </c>
      <c r="F857">
        <f>$B$9+$B$10*D857+$B$11*E857</f>
        <v/>
      </c>
      <c r="G857">
        <f>C857-F857</f>
        <v/>
      </c>
      <c r="H857">
        <f>G857/$B$14</f>
        <v/>
      </c>
      <c r="I857">
        <f>ABS(H857)</f>
        <v/>
      </c>
    </row>
    <row r="858">
      <c r="A858">
        <f>'03_DADOS_LIMPOS'!A829</f>
        <v/>
      </c>
      <c r="B858">
        <f>'03_DADOS_LIMPOS'!C829</f>
        <v/>
      </c>
      <c r="C858">
        <f>'03_DADOS_LIMPOS'!D829</f>
        <v/>
      </c>
      <c r="D858">
        <f>'03_DADOS_LIMPOS'!J829</f>
        <v/>
      </c>
      <c r="E858">
        <f>'03_DADOS_LIMPOS'!K829</f>
        <v/>
      </c>
      <c r="F858">
        <f>$B$9+$B$10*D858+$B$11*E858</f>
        <v/>
      </c>
      <c r="G858">
        <f>C858-F858</f>
        <v/>
      </c>
      <c r="H858">
        <f>G858/$B$14</f>
        <v/>
      </c>
      <c r="I858">
        <f>ABS(H858)</f>
        <v/>
      </c>
    </row>
    <row r="859">
      <c r="A859">
        <f>'03_DADOS_LIMPOS'!A830</f>
        <v/>
      </c>
      <c r="B859">
        <f>'03_DADOS_LIMPOS'!C830</f>
        <v/>
      </c>
      <c r="C859">
        <f>'03_DADOS_LIMPOS'!D830</f>
        <v/>
      </c>
      <c r="D859">
        <f>'03_DADOS_LIMPOS'!J830</f>
        <v/>
      </c>
      <c r="E859">
        <f>'03_DADOS_LIMPOS'!K830</f>
        <v/>
      </c>
      <c r="F859">
        <f>$B$9+$B$10*D859+$B$11*E859</f>
        <v/>
      </c>
      <c r="G859">
        <f>C859-F859</f>
        <v/>
      </c>
      <c r="H859">
        <f>G859/$B$14</f>
        <v/>
      </c>
      <c r="I859">
        <f>ABS(H859)</f>
        <v/>
      </c>
    </row>
    <row r="860">
      <c r="A860">
        <f>'03_DADOS_LIMPOS'!A831</f>
        <v/>
      </c>
      <c r="B860">
        <f>'03_DADOS_LIMPOS'!C831</f>
        <v/>
      </c>
      <c r="C860">
        <f>'03_DADOS_LIMPOS'!D831</f>
        <v/>
      </c>
      <c r="D860">
        <f>'03_DADOS_LIMPOS'!J831</f>
        <v/>
      </c>
      <c r="E860">
        <f>'03_DADOS_LIMPOS'!K831</f>
        <v/>
      </c>
      <c r="F860">
        <f>$B$9+$B$10*D860+$B$11*E860</f>
        <v/>
      </c>
      <c r="G860">
        <f>C860-F860</f>
        <v/>
      </c>
      <c r="H860">
        <f>G860/$B$14</f>
        <v/>
      </c>
      <c r="I860">
        <f>ABS(H860)</f>
        <v/>
      </c>
    </row>
    <row r="861">
      <c r="A861">
        <f>'03_DADOS_LIMPOS'!A832</f>
        <v/>
      </c>
      <c r="B861">
        <f>'03_DADOS_LIMPOS'!C832</f>
        <v/>
      </c>
      <c r="C861">
        <f>'03_DADOS_LIMPOS'!D832</f>
        <v/>
      </c>
      <c r="D861">
        <f>'03_DADOS_LIMPOS'!J832</f>
        <v/>
      </c>
      <c r="E861">
        <f>'03_DADOS_LIMPOS'!K832</f>
        <v/>
      </c>
      <c r="F861">
        <f>$B$9+$B$10*D861+$B$11*E861</f>
        <v/>
      </c>
      <c r="G861">
        <f>C861-F861</f>
        <v/>
      </c>
      <c r="H861">
        <f>G861/$B$14</f>
        <v/>
      </c>
      <c r="I861">
        <f>ABS(H861)</f>
        <v/>
      </c>
    </row>
    <row r="862">
      <c r="A862">
        <f>'03_DADOS_LIMPOS'!A833</f>
        <v/>
      </c>
      <c r="B862">
        <f>'03_DADOS_LIMPOS'!C833</f>
        <v/>
      </c>
      <c r="C862">
        <f>'03_DADOS_LIMPOS'!D833</f>
        <v/>
      </c>
      <c r="D862">
        <f>'03_DADOS_LIMPOS'!J833</f>
        <v/>
      </c>
      <c r="E862">
        <f>'03_DADOS_LIMPOS'!K833</f>
        <v/>
      </c>
      <c r="F862">
        <f>$B$9+$B$10*D862+$B$11*E862</f>
        <v/>
      </c>
      <c r="G862">
        <f>C862-F862</f>
        <v/>
      </c>
      <c r="H862">
        <f>G862/$B$14</f>
        <v/>
      </c>
      <c r="I862">
        <f>ABS(H862)</f>
        <v/>
      </c>
    </row>
    <row r="863">
      <c r="A863">
        <f>'03_DADOS_LIMPOS'!A834</f>
        <v/>
      </c>
      <c r="B863">
        <f>'03_DADOS_LIMPOS'!C834</f>
        <v/>
      </c>
      <c r="C863">
        <f>'03_DADOS_LIMPOS'!D834</f>
        <v/>
      </c>
      <c r="D863">
        <f>'03_DADOS_LIMPOS'!J834</f>
        <v/>
      </c>
      <c r="E863">
        <f>'03_DADOS_LIMPOS'!K834</f>
        <v/>
      </c>
      <c r="F863">
        <f>$B$9+$B$10*D863+$B$11*E863</f>
        <v/>
      </c>
      <c r="G863">
        <f>C863-F863</f>
        <v/>
      </c>
      <c r="H863">
        <f>G863/$B$14</f>
        <v/>
      </c>
      <c r="I863">
        <f>ABS(H863)</f>
        <v/>
      </c>
    </row>
    <row r="864">
      <c r="A864">
        <f>'03_DADOS_LIMPOS'!A835</f>
        <v/>
      </c>
      <c r="B864">
        <f>'03_DADOS_LIMPOS'!C835</f>
        <v/>
      </c>
      <c r="C864">
        <f>'03_DADOS_LIMPOS'!D835</f>
        <v/>
      </c>
      <c r="D864">
        <f>'03_DADOS_LIMPOS'!J835</f>
        <v/>
      </c>
      <c r="E864">
        <f>'03_DADOS_LIMPOS'!K835</f>
        <v/>
      </c>
      <c r="F864">
        <f>$B$9+$B$10*D864+$B$11*E864</f>
        <v/>
      </c>
      <c r="G864">
        <f>C864-F864</f>
        <v/>
      </c>
      <c r="H864">
        <f>G864/$B$14</f>
        <v/>
      </c>
      <c r="I864">
        <f>ABS(H864)</f>
        <v/>
      </c>
    </row>
    <row r="865">
      <c r="A865">
        <f>'03_DADOS_LIMPOS'!A836</f>
        <v/>
      </c>
      <c r="B865">
        <f>'03_DADOS_LIMPOS'!C836</f>
        <v/>
      </c>
      <c r="C865">
        <f>'03_DADOS_LIMPOS'!D836</f>
        <v/>
      </c>
      <c r="D865">
        <f>'03_DADOS_LIMPOS'!J836</f>
        <v/>
      </c>
      <c r="E865">
        <f>'03_DADOS_LIMPOS'!K836</f>
        <v/>
      </c>
      <c r="F865">
        <f>$B$9+$B$10*D865+$B$11*E865</f>
        <v/>
      </c>
      <c r="G865">
        <f>C865-F865</f>
        <v/>
      </c>
      <c r="H865">
        <f>G865/$B$14</f>
        <v/>
      </c>
      <c r="I865">
        <f>ABS(H865)</f>
        <v/>
      </c>
    </row>
    <row r="866">
      <c r="A866">
        <f>'03_DADOS_LIMPOS'!A837</f>
        <v/>
      </c>
      <c r="B866">
        <f>'03_DADOS_LIMPOS'!C837</f>
        <v/>
      </c>
      <c r="C866">
        <f>'03_DADOS_LIMPOS'!D837</f>
        <v/>
      </c>
      <c r="D866">
        <f>'03_DADOS_LIMPOS'!J837</f>
        <v/>
      </c>
      <c r="E866">
        <f>'03_DADOS_LIMPOS'!K837</f>
        <v/>
      </c>
      <c r="F866">
        <f>$B$9+$B$10*D866+$B$11*E866</f>
        <v/>
      </c>
      <c r="G866">
        <f>C866-F866</f>
        <v/>
      </c>
      <c r="H866">
        <f>G866/$B$14</f>
        <v/>
      </c>
      <c r="I866">
        <f>ABS(H866)</f>
        <v/>
      </c>
    </row>
    <row r="867">
      <c r="A867">
        <f>'03_DADOS_LIMPOS'!A838</f>
        <v/>
      </c>
      <c r="B867">
        <f>'03_DADOS_LIMPOS'!C838</f>
        <v/>
      </c>
      <c r="C867">
        <f>'03_DADOS_LIMPOS'!D838</f>
        <v/>
      </c>
      <c r="D867">
        <f>'03_DADOS_LIMPOS'!J838</f>
        <v/>
      </c>
      <c r="E867">
        <f>'03_DADOS_LIMPOS'!K838</f>
        <v/>
      </c>
      <c r="F867">
        <f>$B$9+$B$10*D867+$B$11*E867</f>
        <v/>
      </c>
      <c r="G867">
        <f>C867-F867</f>
        <v/>
      </c>
      <c r="H867">
        <f>G867/$B$14</f>
        <v/>
      </c>
      <c r="I867">
        <f>ABS(H867)</f>
        <v/>
      </c>
    </row>
    <row r="868">
      <c r="A868">
        <f>'03_DADOS_LIMPOS'!A839</f>
        <v/>
      </c>
      <c r="B868">
        <f>'03_DADOS_LIMPOS'!C839</f>
        <v/>
      </c>
      <c r="C868">
        <f>'03_DADOS_LIMPOS'!D839</f>
        <v/>
      </c>
      <c r="D868">
        <f>'03_DADOS_LIMPOS'!J839</f>
        <v/>
      </c>
      <c r="E868">
        <f>'03_DADOS_LIMPOS'!K839</f>
        <v/>
      </c>
      <c r="F868">
        <f>$B$9+$B$10*D868+$B$11*E868</f>
        <v/>
      </c>
      <c r="G868">
        <f>C868-F868</f>
        <v/>
      </c>
      <c r="H868">
        <f>G868/$B$14</f>
        <v/>
      </c>
      <c r="I868">
        <f>ABS(H868)</f>
        <v/>
      </c>
    </row>
    <row r="869">
      <c r="A869">
        <f>'03_DADOS_LIMPOS'!A840</f>
        <v/>
      </c>
      <c r="B869">
        <f>'03_DADOS_LIMPOS'!C840</f>
        <v/>
      </c>
      <c r="C869">
        <f>'03_DADOS_LIMPOS'!D840</f>
        <v/>
      </c>
      <c r="D869">
        <f>'03_DADOS_LIMPOS'!J840</f>
        <v/>
      </c>
      <c r="E869">
        <f>'03_DADOS_LIMPOS'!K840</f>
        <v/>
      </c>
      <c r="F869">
        <f>$B$9+$B$10*D869+$B$11*E869</f>
        <v/>
      </c>
      <c r="G869">
        <f>C869-F869</f>
        <v/>
      </c>
      <c r="H869">
        <f>G869/$B$14</f>
        <v/>
      </c>
      <c r="I869">
        <f>ABS(H869)</f>
        <v/>
      </c>
    </row>
    <row r="870">
      <c r="A870">
        <f>'03_DADOS_LIMPOS'!A841</f>
        <v/>
      </c>
      <c r="B870">
        <f>'03_DADOS_LIMPOS'!C841</f>
        <v/>
      </c>
      <c r="C870">
        <f>'03_DADOS_LIMPOS'!D841</f>
        <v/>
      </c>
      <c r="D870">
        <f>'03_DADOS_LIMPOS'!J841</f>
        <v/>
      </c>
      <c r="E870">
        <f>'03_DADOS_LIMPOS'!K841</f>
        <v/>
      </c>
      <c r="F870">
        <f>$B$9+$B$10*D870+$B$11*E870</f>
        <v/>
      </c>
      <c r="G870">
        <f>C870-F870</f>
        <v/>
      </c>
      <c r="H870">
        <f>G870/$B$14</f>
        <v/>
      </c>
      <c r="I870">
        <f>ABS(H870)</f>
        <v/>
      </c>
    </row>
    <row r="871">
      <c r="A871">
        <f>'03_DADOS_LIMPOS'!A842</f>
        <v/>
      </c>
      <c r="B871">
        <f>'03_DADOS_LIMPOS'!C842</f>
        <v/>
      </c>
      <c r="C871">
        <f>'03_DADOS_LIMPOS'!D842</f>
        <v/>
      </c>
      <c r="D871">
        <f>'03_DADOS_LIMPOS'!J842</f>
        <v/>
      </c>
      <c r="E871">
        <f>'03_DADOS_LIMPOS'!K842</f>
        <v/>
      </c>
      <c r="F871">
        <f>$B$9+$B$10*D871+$B$11*E871</f>
        <v/>
      </c>
      <c r="G871">
        <f>C871-F871</f>
        <v/>
      </c>
      <c r="H871">
        <f>G871/$B$14</f>
        <v/>
      </c>
      <c r="I871">
        <f>ABS(H871)</f>
        <v/>
      </c>
    </row>
    <row r="872">
      <c r="A872">
        <f>'03_DADOS_LIMPOS'!A843</f>
        <v/>
      </c>
      <c r="B872">
        <f>'03_DADOS_LIMPOS'!C843</f>
        <v/>
      </c>
      <c r="C872">
        <f>'03_DADOS_LIMPOS'!D843</f>
        <v/>
      </c>
      <c r="D872">
        <f>'03_DADOS_LIMPOS'!J843</f>
        <v/>
      </c>
      <c r="E872">
        <f>'03_DADOS_LIMPOS'!K843</f>
        <v/>
      </c>
      <c r="F872">
        <f>$B$9+$B$10*D872+$B$11*E872</f>
        <v/>
      </c>
      <c r="G872">
        <f>C872-F872</f>
        <v/>
      </c>
      <c r="H872">
        <f>G872/$B$14</f>
        <v/>
      </c>
      <c r="I872">
        <f>ABS(H872)</f>
        <v/>
      </c>
    </row>
    <row r="873">
      <c r="A873">
        <f>'03_DADOS_LIMPOS'!A844</f>
        <v/>
      </c>
      <c r="B873">
        <f>'03_DADOS_LIMPOS'!C844</f>
        <v/>
      </c>
      <c r="C873">
        <f>'03_DADOS_LIMPOS'!D844</f>
        <v/>
      </c>
      <c r="D873">
        <f>'03_DADOS_LIMPOS'!J844</f>
        <v/>
      </c>
      <c r="E873">
        <f>'03_DADOS_LIMPOS'!K844</f>
        <v/>
      </c>
      <c r="F873">
        <f>$B$9+$B$10*D873+$B$11*E873</f>
        <v/>
      </c>
      <c r="G873">
        <f>C873-F873</f>
        <v/>
      </c>
      <c r="H873">
        <f>G873/$B$14</f>
        <v/>
      </c>
      <c r="I873">
        <f>ABS(H873)</f>
        <v/>
      </c>
    </row>
    <row r="874">
      <c r="A874">
        <f>'03_DADOS_LIMPOS'!A845</f>
        <v/>
      </c>
      <c r="B874">
        <f>'03_DADOS_LIMPOS'!C845</f>
        <v/>
      </c>
      <c r="C874">
        <f>'03_DADOS_LIMPOS'!D845</f>
        <v/>
      </c>
      <c r="D874">
        <f>'03_DADOS_LIMPOS'!J845</f>
        <v/>
      </c>
      <c r="E874">
        <f>'03_DADOS_LIMPOS'!K845</f>
        <v/>
      </c>
      <c r="F874">
        <f>$B$9+$B$10*D874+$B$11*E874</f>
        <v/>
      </c>
      <c r="G874">
        <f>C874-F874</f>
        <v/>
      </c>
      <c r="H874">
        <f>G874/$B$14</f>
        <v/>
      </c>
      <c r="I874">
        <f>ABS(H874)</f>
        <v/>
      </c>
    </row>
    <row r="875">
      <c r="A875">
        <f>'03_DADOS_LIMPOS'!A846</f>
        <v/>
      </c>
      <c r="B875">
        <f>'03_DADOS_LIMPOS'!C846</f>
        <v/>
      </c>
      <c r="C875">
        <f>'03_DADOS_LIMPOS'!D846</f>
        <v/>
      </c>
      <c r="D875">
        <f>'03_DADOS_LIMPOS'!J846</f>
        <v/>
      </c>
      <c r="E875">
        <f>'03_DADOS_LIMPOS'!K846</f>
        <v/>
      </c>
      <c r="F875">
        <f>$B$9+$B$10*D875+$B$11*E875</f>
        <v/>
      </c>
      <c r="G875">
        <f>C875-F875</f>
        <v/>
      </c>
      <c r="H875">
        <f>G875/$B$14</f>
        <v/>
      </c>
      <c r="I875">
        <f>ABS(H875)</f>
        <v/>
      </c>
    </row>
    <row r="876">
      <c r="A876">
        <f>'03_DADOS_LIMPOS'!A847</f>
        <v/>
      </c>
      <c r="B876">
        <f>'03_DADOS_LIMPOS'!C847</f>
        <v/>
      </c>
      <c r="C876">
        <f>'03_DADOS_LIMPOS'!D847</f>
        <v/>
      </c>
      <c r="D876">
        <f>'03_DADOS_LIMPOS'!J847</f>
        <v/>
      </c>
      <c r="E876">
        <f>'03_DADOS_LIMPOS'!K847</f>
        <v/>
      </c>
      <c r="F876">
        <f>$B$9+$B$10*D876+$B$11*E876</f>
        <v/>
      </c>
      <c r="G876">
        <f>C876-F876</f>
        <v/>
      </c>
      <c r="H876">
        <f>G876/$B$14</f>
        <v/>
      </c>
      <c r="I876">
        <f>ABS(H876)</f>
        <v/>
      </c>
    </row>
    <row r="877">
      <c r="A877">
        <f>'03_DADOS_LIMPOS'!A848</f>
        <v/>
      </c>
      <c r="B877">
        <f>'03_DADOS_LIMPOS'!C848</f>
        <v/>
      </c>
      <c r="C877">
        <f>'03_DADOS_LIMPOS'!D848</f>
        <v/>
      </c>
      <c r="D877">
        <f>'03_DADOS_LIMPOS'!J848</f>
        <v/>
      </c>
      <c r="E877">
        <f>'03_DADOS_LIMPOS'!K848</f>
        <v/>
      </c>
      <c r="F877">
        <f>$B$9+$B$10*D877+$B$11*E877</f>
        <v/>
      </c>
      <c r="G877">
        <f>C877-F877</f>
        <v/>
      </c>
      <c r="H877">
        <f>G877/$B$14</f>
        <v/>
      </c>
      <c r="I877">
        <f>ABS(H877)</f>
        <v/>
      </c>
    </row>
    <row r="878">
      <c r="A878">
        <f>'03_DADOS_LIMPOS'!A849</f>
        <v/>
      </c>
      <c r="B878">
        <f>'03_DADOS_LIMPOS'!C849</f>
        <v/>
      </c>
      <c r="C878">
        <f>'03_DADOS_LIMPOS'!D849</f>
        <v/>
      </c>
      <c r="D878">
        <f>'03_DADOS_LIMPOS'!J849</f>
        <v/>
      </c>
      <c r="E878">
        <f>'03_DADOS_LIMPOS'!K849</f>
        <v/>
      </c>
      <c r="F878">
        <f>$B$9+$B$10*D878+$B$11*E878</f>
        <v/>
      </c>
      <c r="G878">
        <f>C878-F878</f>
        <v/>
      </c>
      <c r="H878">
        <f>G878/$B$14</f>
        <v/>
      </c>
      <c r="I878">
        <f>ABS(H878)</f>
        <v/>
      </c>
    </row>
    <row r="879">
      <c r="A879">
        <f>'03_DADOS_LIMPOS'!A850</f>
        <v/>
      </c>
      <c r="B879">
        <f>'03_DADOS_LIMPOS'!C850</f>
        <v/>
      </c>
      <c r="C879">
        <f>'03_DADOS_LIMPOS'!D850</f>
        <v/>
      </c>
      <c r="D879">
        <f>'03_DADOS_LIMPOS'!J850</f>
        <v/>
      </c>
      <c r="E879">
        <f>'03_DADOS_LIMPOS'!K850</f>
        <v/>
      </c>
      <c r="F879">
        <f>$B$9+$B$10*D879+$B$11*E879</f>
        <v/>
      </c>
      <c r="G879">
        <f>C879-F879</f>
        <v/>
      </c>
      <c r="H879">
        <f>G879/$B$14</f>
        <v/>
      </c>
      <c r="I879">
        <f>ABS(H879)</f>
        <v/>
      </c>
    </row>
    <row r="880">
      <c r="A880">
        <f>'03_DADOS_LIMPOS'!A851</f>
        <v/>
      </c>
      <c r="B880">
        <f>'03_DADOS_LIMPOS'!C851</f>
        <v/>
      </c>
      <c r="C880">
        <f>'03_DADOS_LIMPOS'!D851</f>
        <v/>
      </c>
      <c r="D880">
        <f>'03_DADOS_LIMPOS'!J851</f>
        <v/>
      </c>
      <c r="E880">
        <f>'03_DADOS_LIMPOS'!K851</f>
        <v/>
      </c>
      <c r="F880">
        <f>$B$9+$B$10*D880+$B$11*E880</f>
        <v/>
      </c>
      <c r="G880">
        <f>C880-F880</f>
        <v/>
      </c>
      <c r="H880">
        <f>G880/$B$14</f>
        <v/>
      </c>
      <c r="I880">
        <f>ABS(H880)</f>
        <v/>
      </c>
    </row>
    <row r="881">
      <c r="A881">
        <f>'03_DADOS_LIMPOS'!A852</f>
        <v/>
      </c>
      <c r="B881">
        <f>'03_DADOS_LIMPOS'!C852</f>
        <v/>
      </c>
      <c r="C881">
        <f>'03_DADOS_LIMPOS'!D852</f>
        <v/>
      </c>
      <c r="D881">
        <f>'03_DADOS_LIMPOS'!J852</f>
        <v/>
      </c>
      <c r="E881">
        <f>'03_DADOS_LIMPOS'!K852</f>
        <v/>
      </c>
      <c r="F881">
        <f>$B$9+$B$10*D881+$B$11*E881</f>
        <v/>
      </c>
      <c r="G881">
        <f>C881-F881</f>
        <v/>
      </c>
      <c r="H881">
        <f>G881/$B$14</f>
        <v/>
      </c>
      <c r="I881">
        <f>ABS(H881)</f>
        <v/>
      </c>
    </row>
    <row r="882">
      <c r="A882">
        <f>'03_DADOS_LIMPOS'!A853</f>
        <v/>
      </c>
      <c r="B882">
        <f>'03_DADOS_LIMPOS'!C853</f>
        <v/>
      </c>
      <c r="C882">
        <f>'03_DADOS_LIMPOS'!D853</f>
        <v/>
      </c>
      <c r="D882">
        <f>'03_DADOS_LIMPOS'!J853</f>
        <v/>
      </c>
      <c r="E882">
        <f>'03_DADOS_LIMPOS'!K853</f>
        <v/>
      </c>
      <c r="F882">
        <f>$B$9+$B$10*D882+$B$11*E882</f>
        <v/>
      </c>
      <c r="G882">
        <f>C882-F882</f>
        <v/>
      </c>
      <c r="H882">
        <f>G882/$B$14</f>
        <v/>
      </c>
      <c r="I882">
        <f>ABS(H882)</f>
        <v/>
      </c>
    </row>
    <row r="883">
      <c r="A883">
        <f>'03_DADOS_LIMPOS'!A854</f>
        <v/>
      </c>
      <c r="B883">
        <f>'03_DADOS_LIMPOS'!C854</f>
        <v/>
      </c>
      <c r="C883">
        <f>'03_DADOS_LIMPOS'!D854</f>
        <v/>
      </c>
      <c r="D883">
        <f>'03_DADOS_LIMPOS'!J854</f>
        <v/>
      </c>
      <c r="E883">
        <f>'03_DADOS_LIMPOS'!K854</f>
        <v/>
      </c>
      <c r="F883">
        <f>$B$9+$B$10*D883+$B$11*E883</f>
        <v/>
      </c>
      <c r="G883">
        <f>C883-F883</f>
        <v/>
      </c>
      <c r="H883">
        <f>G883/$B$14</f>
        <v/>
      </c>
      <c r="I883">
        <f>ABS(H883)</f>
        <v/>
      </c>
    </row>
    <row r="884">
      <c r="A884">
        <f>'03_DADOS_LIMPOS'!A855</f>
        <v/>
      </c>
      <c r="B884">
        <f>'03_DADOS_LIMPOS'!C855</f>
        <v/>
      </c>
      <c r="C884">
        <f>'03_DADOS_LIMPOS'!D855</f>
        <v/>
      </c>
      <c r="D884">
        <f>'03_DADOS_LIMPOS'!J855</f>
        <v/>
      </c>
      <c r="E884">
        <f>'03_DADOS_LIMPOS'!K855</f>
        <v/>
      </c>
      <c r="F884">
        <f>$B$9+$B$10*D884+$B$11*E884</f>
        <v/>
      </c>
      <c r="G884">
        <f>C884-F884</f>
        <v/>
      </c>
      <c r="H884">
        <f>G884/$B$14</f>
        <v/>
      </c>
      <c r="I884">
        <f>ABS(H884)</f>
        <v/>
      </c>
    </row>
    <row r="885">
      <c r="A885">
        <f>'03_DADOS_LIMPOS'!A856</f>
        <v/>
      </c>
      <c r="B885">
        <f>'03_DADOS_LIMPOS'!C856</f>
        <v/>
      </c>
      <c r="C885">
        <f>'03_DADOS_LIMPOS'!D856</f>
        <v/>
      </c>
      <c r="D885">
        <f>'03_DADOS_LIMPOS'!J856</f>
        <v/>
      </c>
      <c r="E885">
        <f>'03_DADOS_LIMPOS'!K856</f>
        <v/>
      </c>
      <c r="F885">
        <f>$B$9+$B$10*D885+$B$11*E885</f>
        <v/>
      </c>
      <c r="G885">
        <f>C885-F885</f>
        <v/>
      </c>
      <c r="H885">
        <f>G885/$B$14</f>
        <v/>
      </c>
      <c r="I885">
        <f>ABS(H885)</f>
        <v/>
      </c>
    </row>
    <row r="886">
      <c r="A886">
        <f>'03_DADOS_LIMPOS'!A857</f>
        <v/>
      </c>
      <c r="B886">
        <f>'03_DADOS_LIMPOS'!C857</f>
        <v/>
      </c>
      <c r="C886">
        <f>'03_DADOS_LIMPOS'!D857</f>
        <v/>
      </c>
      <c r="D886">
        <f>'03_DADOS_LIMPOS'!J857</f>
        <v/>
      </c>
      <c r="E886">
        <f>'03_DADOS_LIMPOS'!K857</f>
        <v/>
      </c>
      <c r="F886">
        <f>$B$9+$B$10*D886+$B$11*E886</f>
        <v/>
      </c>
      <c r="G886">
        <f>C886-F886</f>
        <v/>
      </c>
      <c r="H886">
        <f>G886/$B$14</f>
        <v/>
      </c>
      <c r="I886">
        <f>ABS(H886)</f>
        <v/>
      </c>
    </row>
    <row r="887">
      <c r="A887">
        <f>'03_DADOS_LIMPOS'!A858</f>
        <v/>
      </c>
      <c r="B887">
        <f>'03_DADOS_LIMPOS'!C858</f>
        <v/>
      </c>
      <c r="C887">
        <f>'03_DADOS_LIMPOS'!D858</f>
        <v/>
      </c>
      <c r="D887">
        <f>'03_DADOS_LIMPOS'!J858</f>
        <v/>
      </c>
      <c r="E887">
        <f>'03_DADOS_LIMPOS'!K858</f>
        <v/>
      </c>
      <c r="F887">
        <f>$B$9+$B$10*D887+$B$11*E887</f>
        <v/>
      </c>
      <c r="G887">
        <f>C887-F887</f>
        <v/>
      </c>
      <c r="H887">
        <f>G887/$B$14</f>
        <v/>
      </c>
      <c r="I887">
        <f>ABS(H887)</f>
        <v/>
      </c>
    </row>
    <row r="888">
      <c r="A888">
        <f>'03_DADOS_LIMPOS'!A859</f>
        <v/>
      </c>
      <c r="B888">
        <f>'03_DADOS_LIMPOS'!C859</f>
        <v/>
      </c>
      <c r="C888">
        <f>'03_DADOS_LIMPOS'!D859</f>
        <v/>
      </c>
      <c r="D888">
        <f>'03_DADOS_LIMPOS'!J859</f>
        <v/>
      </c>
      <c r="E888">
        <f>'03_DADOS_LIMPOS'!K859</f>
        <v/>
      </c>
      <c r="F888">
        <f>$B$9+$B$10*D888+$B$11*E888</f>
        <v/>
      </c>
      <c r="G888">
        <f>C888-F888</f>
        <v/>
      </c>
      <c r="H888">
        <f>G888/$B$14</f>
        <v/>
      </c>
      <c r="I888">
        <f>ABS(H888)</f>
        <v/>
      </c>
    </row>
    <row r="889">
      <c r="A889">
        <f>'03_DADOS_LIMPOS'!A860</f>
        <v/>
      </c>
      <c r="B889">
        <f>'03_DADOS_LIMPOS'!C860</f>
        <v/>
      </c>
      <c r="C889">
        <f>'03_DADOS_LIMPOS'!D860</f>
        <v/>
      </c>
      <c r="D889">
        <f>'03_DADOS_LIMPOS'!J860</f>
        <v/>
      </c>
      <c r="E889">
        <f>'03_DADOS_LIMPOS'!K860</f>
        <v/>
      </c>
      <c r="F889">
        <f>$B$9+$B$10*D889+$B$11*E889</f>
        <v/>
      </c>
      <c r="G889">
        <f>C889-F889</f>
        <v/>
      </c>
      <c r="H889">
        <f>G889/$B$14</f>
        <v/>
      </c>
      <c r="I889">
        <f>ABS(H889)</f>
        <v/>
      </c>
    </row>
    <row r="890">
      <c r="A890">
        <f>'03_DADOS_LIMPOS'!A861</f>
        <v/>
      </c>
      <c r="B890">
        <f>'03_DADOS_LIMPOS'!C861</f>
        <v/>
      </c>
      <c r="C890">
        <f>'03_DADOS_LIMPOS'!D861</f>
        <v/>
      </c>
      <c r="D890">
        <f>'03_DADOS_LIMPOS'!J861</f>
        <v/>
      </c>
      <c r="E890">
        <f>'03_DADOS_LIMPOS'!K861</f>
        <v/>
      </c>
      <c r="F890">
        <f>$B$9+$B$10*D890+$B$11*E890</f>
        <v/>
      </c>
      <c r="G890">
        <f>C890-F890</f>
        <v/>
      </c>
      <c r="H890">
        <f>G890/$B$14</f>
        <v/>
      </c>
      <c r="I890">
        <f>ABS(H890)</f>
        <v/>
      </c>
    </row>
    <row r="891">
      <c r="A891">
        <f>'03_DADOS_LIMPOS'!A862</f>
        <v/>
      </c>
      <c r="B891">
        <f>'03_DADOS_LIMPOS'!C862</f>
        <v/>
      </c>
      <c r="C891">
        <f>'03_DADOS_LIMPOS'!D862</f>
        <v/>
      </c>
      <c r="D891">
        <f>'03_DADOS_LIMPOS'!J862</f>
        <v/>
      </c>
      <c r="E891">
        <f>'03_DADOS_LIMPOS'!K862</f>
        <v/>
      </c>
      <c r="F891">
        <f>$B$9+$B$10*D891+$B$11*E891</f>
        <v/>
      </c>
      <c r="G891">
        <f>C891-F891</f>
        <v/>
      </c>
      <c r="H891">
        <f>G891/$B$14</f>
        <v/>
      </c>
      <c r="I891">
        <f>ABS(H891)</f>
        <v/>
      </c>
    </row>
    <row r="892">
      <c r="A892">
        <f>'03_DADOS_LIMPOS'!A863</f>
        <v/>
      </c>
      <c r="B892">
        <f>'03_DADOS_LIMPOS'!C863</f>
        <v/>
      </c>
      <c r="C892">
        <f>'03_DADOS_LIMPOS'!D863</f>
        <v/>
      </c>
      <c r="D892">
        <f>'03_DADOS_LIMPOS'!J863</f>
        <v/>
      </c>
      <c r="E892">
        <f>'03_DADOS_LIMPOS'!K863</f>
        <v/>
      </c>
      <c r="F892">
        <f>$B$9+$B$10*D892+$B$11*E892</f>
        <v/>
      </c>
      <c r="G892">
        <f>C892-F892</f>
        <v/>
      </c>
      <c r="H892">
        <f>G892/$B$14</f>
        <v/>
      </c>
      <c r="I892">
        <f>ABS(H892)</f>
        <v/>
      </c>
    </row>
    <row r="893">
      <c r="A893">
        <f>'03_DADOS_LIMPOS'!A864</f>
        <v/>
      </c>
      <c r="B893">
        <f>'03_DADOS_LIMPOS'!C864</f>
        <v/>
      </c>
      <c r="C893">
        <f>'03_DADOS_LIMPOS'!D864</f>
        <v/>
      </c>
      <c r="D893">
        <f>'03_DADOS_LIMPOS'!J864</f>
        <v/>
      </c>
      <c r="E893">
        <f>'03_DADOS_LIMPOS'!K864</f>
        <v/>
      </c>
      <c r="F893">
        <f>$B$9+$B$10*D893+$B$11*E893</f>
        <v/>
      </c>
      <c r="G893">
        <f>C893-F893</f>
        <v/>
      </c>
      <c r="H893">
        <f>G893/$B$14</f>
        <v/>
      </c>
      <c r="I893">
        <f>ABS(H893)</f>
        <v/>
      </c>
    </row>
    <row r="894">
      <c r="A894">
        <f>'03_DADOS_LIMPOS'!A865</f>
        <v/>
      </c>
      <c r="B894">
        <f>'03_DADOS_LIMPOS'!C865</f>
        <v/>
      </c>
      <c r="C894">
        <f>'03_DADOS_LIMPOS'!D865</f>
        <v/>
      </c>
      <c r="D894">
        <f>'03_DADOS_LIMPOS'!J865</f>
        <v/>
      </c>
      <c r="E894">
        <f>'03_DADOS_LIMPOS'!K865</f>
        <v/>
      </c>
      <c r="F894">
        <f>$B$9+$B$10*D894+$B$11*E894</f>
        <v/>
      </c>
      <c r="G894">
        <f>C894-F894</f>
        <v/>
      </c>
      <c r="H894">
        <f>G894/$B$14</f>
        <v/>
      </c>
      <c r="I894">
        <f>ABS(H894)</f>
        <v/>
      </c>
    </row>
    <row r="895">
      <c r="A895">
        <f>'03_DADOS_LIMPOS'!A866</f>
        <v/>
      </c>
      <c r="B895">
        <f>'03_DADOS_LIMPOS'!C866</f>
        <v/>
      </c>
      <c r="C895">
        <f>'03_DADOS_LIMPOS'!D866</f>
        <v/>
      </c>
      <c r="D895">
        <f>'03_DADOS_LIMPOS'!J866</f>
        <v/>
      </c>
      <c r="E895">
        <f>'03_DADOS_LIMPOS'!K866</f>
        <v/>
      </c>
      <c r="F895">
        <f>$B$9+$B$10*D895+$B$11*E895</f>
        <v/>
      </c>
      <c r="G895">
        <f>C895-F895</f>
        <v/>
      </c>
      <c r="H895">
        <f>G895/$B$14</f>
        <v/>
      </c>
      <c r="I895">
        <f>ABS(H895)</f>
        <v/>
      </c>
    </row>
    <row r="896">
      <c r="A896">
        <f>'03_DADOS_LIMPOS'!A867</f>
        <v/>
      </c>
      <c r="B896">
        <f>'03_DADOS_LIMPOS'!C867</f>
        <v/>
      </c>
      <c r="C896">
        <f>'03_DADOS_LIMPOS'!D867</f>
        <v/>
      </c>
      <c r="D896">
        <f>'03_DADOS_LIMPOS'!J867</f>
        <v/>
      </c>
      <c r="E896">
        <f>'03_DADOS_LIMPOS'!K867</f>
        <v/>
      </c>
      <c r="F896">
        <f>$B$9+$B$10*D896+$B$11*E896</f>
        <v/>
      </c>
      <c r="G896">
        <f>C896-F896</f>
        <v/>
      </c>
      <c r="H896">
        <f>G896/$B$14</f>
        <v/>
      </c>
      <c r="I896">
        <f>ABS(H896)</f>
        <v/>
      </c>
    </row>
    <row r="897">
      <c r="A897">
        <f>'03_DADOS_LIMPOS'!A868</f>
        <v/>
      </c>
      <c r="B897">
        <f>'03_DADOS_LIMPOS'!C868</f>
        <v/>
      </c>
      <c r="C897">
        <f>'03_DADOS_LIMPOS'!D868</f>
        <v/>
      </c>
      <c r="D897">
        <f>'03_DADOS_LIMPOS'!J868</f>
        <v/>
      </c>
      <c r="E897">
        <f>'03_DADOS_LIMPOS'!K868</f>
        <v/>
      </c>
      <c r="F897">
        <f>$B$9+$B$10*D897+$B$11*E897</f>
        <v/>
      </c>
      <c r="G897">
        <f>C897-F897</f>
        <v/>
      </c>
      <c r="H897">
        <f>G897/$B$14</f>
        <v/>
      </c>
      <c r="I897">
        <f>ABS(H897)</f>
        <v/>
      </c>
    </row>
    <row r="898">
      <c r="A898">
        <f>'03_DADOS_LIMPOS'!A869</f>
        <v/>
      </c>
      <c r="B898">
        <f>'03_DADOS_LIMPOS'!C869</f>
        <v/>
      </c>
      <c r="C898">
        <f>'03_DADOS_LIMPOS'!D869</f>
        <v/>
      </c>
      <c r="D898">
        <f>'03_DADOS_LIMPOS'!J869</f>
        <v/>
      </c>
      <c r="E898">
        <f>'03_DADOS_LIMPOS'!K869</f>
        <v/>
      </c>
      <c r="F898">
        <f>$B$9+$B$10*D898+$B$11*E898</f>
        <v/>
      </c>
      <c r="G898">
        <f>C898-F898</f>
        <v/>
      </c>
      <c r="H898">
        <f>G898/$B$14</f>
        <v/>
      </c>
      <c r="I898">
        <f>ABS(H898)</f>
        <v/>
      </c>
    </row>
    <row r="899">
      <c r="A899">
        <f>'03_DADOS_LIMPOS'!A870</f>
        <v/>
      </c>
      <c r="B899">
        <f>'03_DADOS_LIMPOS'!C870</f>
        <v/>
      </c>
      <c r="C899">
        <f>'03_DADOS_LIMPOS'!D870</f>
        <v/>
      </c>
      <c r="D899">
        <f>'03_DADOS_LIMPOS'!J870</f>
        <v/>
      </c>
      <c r="E899">
        <f>'03_DADOS_LIMPOS'!K870</f>
        <v/>
      </c>
      <c r="F899">
        <f>$B$9+$B$10*D899+$B$11*E899</f>
        <v/>
      </c>
      <c r="G899">
        <f>C899-F899</f>
        <v/>
      </c>
      <c r="H899">
        <f>G899/$B$14</f>
        <v/>
      </c>
      <c r="I899">
        <f>ABS(H899)</f>
        <v/>
      </c>
    </row>
    <row r="900">
      <c r="A900">
        <f>'03_DADOS_LIMPOS'!A871</f>
        <v/>
      </c>
      <c r="B900">
        <f>'03_DADOS_LIMPOS'!C871</f>
        <v/>
      </c>
      <c r="C900">
        <f>'03_DADOS_LIMPOS'!D871</f>
        <v/>
      </c>
      <c r="D900">
        <f>'03_DADOS_LIMPOS'!J871</f>
        <v/>
      </c>
      <c r="E900">
        <f>'03_DADOS_LIMPOS'!K871</f>
        <v/>
      </c>
      <c r="F900">
        <f>$B$9+$B$10*D900+$B$11*E900</f>
        <v/>
      </c>
      <c r="G900">
        <f>C900-F900</f>
        <v/>
      </c>
      <c r="H900">
        <f>G900/$B$14</f>
        <v/>
      </c>
      <c r="I900">
        <f>ABS(H900)</f>
        <v/>
      </c>
    </row>
    <row r="901">
      <c r="A901">
        <f>'03_DADOS_LIMPOS'!A872</f>
        <v/>
      </c>
      <c r="B901">
        <f>'03_DADOS_LIMPOS'!C872</f>
        <v/>
      </c>
      <c r="C901">
        <f>'03_DADOS_LIMPOS'!D872</f>
        <v/>
      </c>
      <c r="D901">
        <f>'03_DADOS_LIMPOS'!J872</f>
        <v/>
      </c>
      <c r="E901">
        <f>'03_DADOS_LIMPOS'!K872</f>
        <v/>
      </c>
      <c r="F901">
        <f>$B$9+$B$10*D901+$B$11*E901</f>
        <v/>
      </c>
      <c r="G901">
        <f>C901-F901</f>
        <v/>
      </c>
      <c r="H901">
        <f>G901/$B$14</f>
        <v/>
      </c>
      <c r="I901">
        <f>ABS(H901)</f>
        <v/>
      </c>
    </row>
    <row r="902">
      <c r="A902">
        <f>'03_DADOS_LIMPOS'!A873</f>
        <v/>
      </c>
      <c r="B902">
        <f>'03_DADOS_LIMPOS'!C873</f>
        <v/>
      </c>
      <c r="C902">
        <f>'03_DADOS_LIMPOS'!D873</f>
        <v/>
      </c>
      <c r="D902">
        <f>'03_DADOS_LIMPOS'!J873</f>
        <v/>
      </c>
      <c r="E902">
        <f>'03_DADOS_LIMPOS'!K873</f>
        <v/>
      </c>
      <c r="F902">
        <f>$B$9+$B$10*D902+$B$11*E902</f>
        <v/>
      </c>
      <c r="G902">
        <f>C902-F902</f>
        <v/>
      </c>
      <c r="H902">
        <f>G902/$B$14</f>
        <v/>
      </c>
      <c r="I902">
        <f>ABS(H902)</f>
        <v/>
      </c>
    </row>
    <row r="903">
      <c r="A903">
        <f>'03_DADOS_LIMPOS'!A874</f>
        <v/>
      </c>
      <c r="B903">
        <f>'03_DADOS_LIMPOS'!C874</f>
        <v/>
      </c>
      <c r="C903">
        <f>'03_DADOS_LIMPOS'!D874</f>
        <v/>
      </c>
      <c r="D903">
        <f>'03_DADOS_LIMPOS'!J874</f>
        <v/>
      </c>
      <c r="E903">
        <f>'03_DADOS_LIMPOS'!K874</f>
        <v/>
      </c>
      <c r="F903">
        <f>$B$9+$B$10*D903+$B$11*E903</f>
        <v/>
      </c>
      <c r="G903">
        <f>C903-F903</f>
        <v/>
      </c>
      <c r="H903">
        <f>G903/$B$14</f>
        <v/>
      </c>
      <c r="I903">
        <f>ABS(H903)</f>
        <v/>
      </c>
    </row>
    <row r="904">
      <c r="A904">
        <f>'03_DADOS_LIMPOS'!A875</f>
        <v/>
      </c>
      <c r="B904">
        <f>'03_DADOS_LIMPOS'!C875</f>
        <v/>
      </c>
      <c r="C904">
        <f>'03_DADOS_LIMPOS'!D875</f>
        <v/>
      </c>
      <c r="D904">
        <f>'03_DADOS_LIMPOS'!J875</f>
        <v/>
      </c>
      <c r="E904">
        <f>'03_DADOS_LIMPOS'!K875</f>
        <v/>
      </c>
      <c r="F904">
        <f>$B$9+$B$10*D904+$B$11*E904</f>
        <v/>
      </c>
      <c r="G904">
        <f>C904-F904</f>
        <v/>
      </c>
      <c r="H904">
        <f>G904/$B$14</f>
        <v/>
      </c>
      <c r="I904">
        <f>ABS(H904)</f>
        <v/>
      </c>
    </row>
    <row r="905">
      <c r="A905">
        <f>'03_DADOS_LIMPOS'!A876</f>
        <v/>
      </c>
      <c r="B905">
        <f>'03_DADOS_LIMPOS'!C876</f>
        <v/>
      </c>
      <c r="C905">
        <f>'03_DADOS_LIMPOS'!D876</f>
        <v/>
      </c>
      <c r="D905">
        <f>'03_DADOS_LIMPOS'!J876</f>
        <v/>
      </c>
      <c r="E905">
        <f>'03_DADOS_LIMPOS'!K876</f>
        <v/>
      </c>
      <c r="F905">
        <f>$B$9+$B$10*D905+$B$11*E905</f>
        <v/>
      </c>
      <c r="G905">
        <f>C905-F905</f>
        <v/>
      </c>
      <c r="H905">
        <f>G905/$B$14</f>
        <v/>
      </c>
      <c r="I905">
        <f>ABS(H905)</f>
        <v/>
      </c>
    </row>
    <row r="906">
      <c r="A906">
        <f>'03_DADOS_LIMPOS'!A877</f>
        <v/>
      </c>
      <c r="B906">
        <f>'03_DADOS_LIMPOS'!C877</f>
        <v/>
      </c>
      <c r="C906">
        <f>'03_DADOS_LIMPOS'!D877</f>
        <v/>
      </c>
      <c r="D906">
        <f>'03_DADOS_LIMPOS'!J877</f>
        <v/>
      </c>
      <c r="E906">
        <f>'03_DADOS_LIMPOS'!K877</f>
        <v/>
      </c>
      <c r="F906">
        <f>$B$9+$B$10*D906+$B$11*E906</f>
        <v/>
      </c>
      <c r="G906">
        <f>C906-F906</f>
        <v/>
      </c>
      <c r="H906">
        <f>G906/$B$14</f>
        <v/>
      </c>
      <c r="I906">
        <f>ABS(H906)</f>
        <v/>
      </c>
    </row>
    <row r="907">
      <c r="A907">
        <f>'03_DADOS_LIMPOS'!A878</f>
        <v/>
      </c>
      <c r="B907">
        <f>'03_DADOS_LIMPOS'!C878</f>
        <v/>
      </c>
      <c r="C907">
        <f>'03_DADOS_LIMPOS'!D878</f>
        <v/>
      </c>
      <c r="D907">
        <f>'03_DADOS_LIMPOS'!J878</f>
        <v/>
      </c>
      <c r="E907">
        <f>'03_DADOS_LIMPOS'!K878</f>
        <v/>
      </c>
      <c r="F907">
        <f>$B$9+$B$10*D907+$B$11*E907</f>
        <v/>
      </c>
      <c r="G907">
        <f>C907-F907</f>
        <v/>
      </c>
      <c r="H907">
        <f>G907/$B$14</f>
        <v/>
      </c>
      <c r="I907">
        <f>ABS(H907)</f>
        <v/>
      </c>
    </row>
    <row r="908">
      <c r="A908">
        <f>'03_DADOS_LIMPOS'!A879</f>
        <v/>
      </c>
      <c r="B908">
        <f>'03_DADOS_LIMPOS'!C879</f>
        <v/>
      </c>
      <c r="C908">
        <f>'03_DADOS_LIMPOS'!D879</f>
        <v/>
      </c>
      <c r="D908">
        <f>'03_DADOS_LIMPOS'!J879</f>
        <v/>
      </c>
      <c r="E908">
        <f>'03_DADOS_LIMPOS'!K879</f>
        <v/>
      </c>
      <c r="F908">
        <f>$B$9+$B$10*D908+$B$11*E908</f>
        <v/>
      </c>
      <c r="G908">
        <f>C908-F908</f>
        <v/>
      </c>
      <c r="H908">
        <f>G908/$B$14</f>
        <v/>
      </c>
      <c r="I908">
        <f>ABS(H908)</f>
        <v/>
      </c>
    </row>
    <row r="909">
      <c r="A909">
        <f>'03_DADOS_LIMPOS'!A880</f>
        <v/>
      </c>
      <c r="B909">
        <f>'03_DADOS_LIMPOS'!C880</f>
        <v/>
      </c>
      <c r="C909">
        <f>'03_DADOS_LIMPOS'!D880</f>
        <v/>
      </c>
      <c r="D909">
        <f>'03_DADOS_LIMPOS'!J880</f>
        <v/>
      </c>
      <c r="E909">
        <f>'03_DADOS_LIMPOS'!K880</f>
        <v/>
      </c>
      <c r="F909">
        <f>$B$9+$B$10*D909+$B$11*E909</f>
        <v/>
      </c>
      <c r="G909">
        <f>C909-F909</f>
        <v/>
      </c>
      <c r="H909">
        <f>G909/$B$14</f>
        <v/>
      </c>
      <c r="I909">
        <f>ABS(H909)</f>
        <v/>
      </c>
    </row>
    <row r="910">
      <c r="A910">
        <f>'03_DADOS_LIMPOS'!A881</f>
        <v/>
      </c>
      <c r="B910">
        <f>'03_DADOS_LIMPOS'!C881</f>
        <v/>
      </c>
      <c r="C910">
        <f>'03_DADOS_LIMPOS'!D881</f>
        <v/>
      </c>
      <c r="D910">
        <f>'03_DADOS_LIMPOS'!J881</f>
        <v/>
      </c>
      <c r="E910">
        <f>'03_DADOS_LIMPOS'!K881</f>
        <v/>
      </c>
      <c r="F910">
        <f>$B$9+$B$10*D910+$B$11*E910</f>
        <v/>
      </c>
      <c r="G910">
        <f>C910-F910</f>
        <v/>
      </c>
      <c r="H910">
        <f>G910/$B$14</f>
        <v/>
      </c>
      <c r="I910">
        <f>ABS(H910)</f>
        <v/>
      </c>
    </row>
    <row r="911">
      <c r="A911">
        <f>'03_DADOS_LIMPOS'!A882</f>
        <v/>
      </c>
      <c r="B911">
        <f>'03_DADOS_LIMPOS'!C882</f>
        <v/>
      </c>
      <c r="C911">
        <f>'03_DADOS_LIMPOS'!D882</f>
        <v/>
      </c>
      <c r="D911">
        <f>'03_DADOS_LIMPOS'!J882</f>
        <v/>
      </c>
      <c r="E911">
        <f>'03_DADOS_LIMPOS'!K882</f>
        <v/>
      </c>
      <c r="F911">
        <f>$B$9+$B$10*D911+$B$11*E911</f>
        <v/>
      </c>
      <c r="G911">
        <f>C911-F911</f>
        <v/>
      </c>
      <c r="H911">
        <f>G911/$B$14</f>
        <v/>
      </c>
      <c r="I911">
        <f>ABS(H911)</f>
        <v/>
      </c>
    </row>
    <row r="912">
      <c r="A912">
        <f>'03_DADOS_LIMPOS'!A883</f>
        <v/>
      </c>
      <c r="B912">
        <f>'03_DADOS_LIMPOS'!C883</f>
        <v/>
      </c>
      <c r="C912">
        <f>'03_DADOS_LIMPOS'!D883</f>
        <v/>
      </c>
      <c r="D912">
        <f>'03_DADOS_LIMPOS'!J883</f>
        <v/>
      </c>
      <c r="E912">
        <f>'03_DADOS_LIMPOS'!K883</f>
        <v/>
      </c>
      <c r="F912">
        <f>$B$9+$B$10*D912+$B$11*E912</f>
        <v/>
      </c>
      <c r="G912">
        <f>C912-F912</f>
        <v/>
      </c>
      <c r="H912">
        <f>G912/$B$14</f>
        <v/>
      </c>
      <c r="I912">
        <f>ABS(H912)</f>
        <v/>
      </c>
    </row>
    <row r="913">
      <c r="A913">
        <f>'03_DADOS_LIMPOS'!A884</f>
        <v/>
      </c>
      <c r="B913">
        <f>'03_DADOS_LIMPOS'!C884</f>
        <v/>
      </c>
      <c r="C913">
        <f>'03_DADOS_LIMPOS'!D884</f>
        <v/>
      </c>
      <c r="D913">
        <f>'03_DADOS_LIMPOS'!J884</f>
        <v/>
      </c>
      <c r="E913">
        <f>'03_DADOS_LIMPOS'!K884</f>
        <v/>
      </c>
      <c r="F913">
        <f>$B$9+$B$10*D913+$B$11*E913</f>
        <v/>
      </c>
      <c r="G913">
        <f>C913-F913</f>
        <v/>
      </c>
      <c r="H913">
        <f>G913/$B$14</f>
        <v/>
      </c>
      <c r="I913">
        <f>ABS(H913)</f>
        <v/>
      </c>
    </row>
    <row r="914">
      <c r="A914">
        <f>'03_DADOS_LIMPOS'!A885</f>
        <v/>
      </c>
      <c r="B914">
        <f>'03_DADOS_LIMPOS'!C885</f>
        <v/>
      </c>
      <c r="C914">
        <f>'03_DADOS_LIMPOS'!D885</f>
        <v/>
      </c>
      <c r="D914">
        <f>'03_DADOS_LIMPOS'!J885</f>
        <v/>
      </c>
      <c r="E914">
        <f>'03_DADOS_LIMPOS'!K885</f>
        <v/>
      </c>
      <c r="F914">
        <f>$B$9+$B$10*D914+$B$11*E914</f>
        <v/>
      </c>
      <c r="G914">
        <f>C914-F914</f>
        <v/>
      </c>
      <c r="H914">
        <f>G914/$B$14</f>
        <v/>
      </c>
      <c r="I914">
        <f>ABS(H914)</f>
        <v/>
      </c>
    </row>
    <row r="915">
      <c r="A915">
        <f>'03_DADOS_LIMPOS'!A886</f>
        <v/>
      </c>
      <c r="B915">
        <f>'03_DADOS_LIMPOS'!C886</f>
        <v/>
      </c>
      <c r="C915">
        <f>'03_DADOS_LIMPOS'!D886</f>
        <v/>
      </c>
      <c r="D915">
        <f>'03_DADOS_LIMPOS'!J886</f>
        <v/>
      </c>
      <c r="E915">
        <f>'03_DADOS_LIMPOS'!K886</f>
        <v/>
      </c>
      <c r="F915">
        <f>$B$9+$B$10*D915+$B$11*E915</f>
        <v/>
      </c>
      <c r="G915">
        <f>C915-F915</f>
        <v/>
      </c>
      <c r="H915">
        <f>G915/$B$14</f>
        <v/>
      </c>
      <c r="I915">
        <f>ABS(H915)</f>
        <v/>
      </c>
    </row>
    <row r="916">
      <c r="A916">
        <f>'03_DADOS_LIMPOS'!A887</f>
        <v/>
      </c>
      <c r="B916">
        <f>'03_DADOS_LIMPOS'!C887</f>
        <v/>
      </c>
      <c r="C916">
        <f>'03_DADOS_LIMPOS'!D887</f>
        <v/>
      </c>
      <c r="D916">
        <f>'03_DADOS_LIMPOS'!J887</f>
        <v/>
      </c>
      <c r="E916">
        <f>'03_DADOS_LIMPOS'!K887</f>
        <v/>
      </c>
      <c r="F916">
        <f>$B$9+$B$10*D916+$B$11*E916</f>
        <v/>
      </c>
      <c r="G916">
        <f>C916-F916</f>
        <v/>
      </c>
      <c r="H916">
        <f>G916/$B$14</f>
        <v/>
      </c>
      <c r="I916">
        <f>ABS(H916)</f>
        <v/>
      </c>
    </row>
    <row r="917">
      <c r="A917">
        <f>'03_DADOS_LIMPOS'!A888</f>
        <v/>
      </c>
      <c r="B917">
        <f>'03_DADOS_LIMPOS'!C888</f>
        <v/>
      </c>
      <c r="C917">
        <f>'03_DADOS_LIMPOS'!D888</f>
        <v/>
      </c>
      <c r="D917">
        <f>'03_DADOS_LIMPOS'!J888</f>
        <v/>
      </c>
      <c r="E917">
        <f>'03_DADOS_LIMPOS'!K888</f>
        <v/>
      </c>
      <c r="F917">
        <f>$B$9+$B$10*D917+$B$11*E917</f>
        <v/>
      </c>
      <c r="G917">
        <f>C917-F917</f>
        <v/>
      </c>
      <c r="H917">
        <f>G917/$B$14</f>
        <v/>
      </c>
      <c r="I917">
        <f>ABS(H917)</f>
        <v/>
      </c>
    </row>
    <row r="918">
      <c r="A918">
        <f>'03_DADOS_LIMPOS'!A889</f>
        <v/>
      </c>
      <c r="B918">
        <f>'03_DADOS_LIMPOS'!C889</f>
        <v/>
      </c>
      <c r="C918">
        <f>'03_DADOS_LIMPOS'!D889</f>
        <v/>
      </c>
      <c r="D918">
        <f>'03_DADOS_LIMPOS'!J889</f>
        <v/>
      </c>
      <c r="E918">
        <f>'03_DADOS_LIMPOS'!K889</f>
        <v/>
      </c>
      <c r="F918">
        <f>$B$9+$B$10*D918+$B$11*E918</f>
        <v/>
      </c>
      <c r="G918">
        <f>C918-F918</f>
        <v/>
      </c>
      <c r="H918">
        <f>G918/$B$14</f>
        <v/>
      </c>
      <c r="I918">
        <f>ABS(H918)</f>
        <v/>
      </c>
    </row>
    <row r="919">
      <c r="A919">
        <f>'03_DADOS_LIMPOS'!A890</f>
        <v/>
      </c>
      <c r="B919">
        <f>'03_DADOS_LIMPOS'!C890</f>
        <v/>
      </c>
      <c r="C919">
        <f>'03_DADOS_LIMPOS'!D890</f>
        <v/>
      </c>
      <c r="D919">
        <f>'03_DADOS_LIMPOS'!J890</f>
        <v/>
      </c>
      <c r="E919">
        <f>'03_DADOS_LIMPOS'!K890</f>
        <v/>
      </c>
      <c r="F919">
        <f>$B$9+$B$10*D919+$B$11*E919</f>
        <v/>
      </c>
      <c r="G919">
        <f>C919-F919</f>
        <v/>
      </c>
      <c r="H919">
        <f>G919/$B$14</f>
        <v/>
      </c>
      <c r="I919">
        <f>ABS(H919)</f>
        <v/>
      </c>
    </row>
    <row r="920">
      <c r="A920">
        <f>'03_DADOS_LIMPOS'!A891</f>
        <v/>
      </c>
      <c r="B920">
        <f>'03_DADOS_LIMPOS'!C891</f>
        <v/>
      </c>
      <c r="C920">
        <f>'03_DADOS_LIMPOS'!D891</f>
        <v/>
      </c>
      <c r="D920">
        <f>'03_DADOS_LIMPOS'!J891</f>
        <v/>
      </c>
      <c r="E920">
        <f>'03_DADOS_LIMPOS'!K891</f>
        <v/>
      </c>
      <c r="F920">
        <f>$B$9+$B$10*D920+$B$11*E920</f>
        <v/>
      </c>
      <c r="G920">
        <f>C920-F920</f>
        <v/>
      </c>
      <c r="H920">
        <f>G920/$B$14</f>
        <v/>
      </c>
      <c r="I920">
        <f>ABS(H920)</f>
        <v/>
      </c>
    </row>
    <row r="921">
      <c r="A921">
        <f>'03_DADOS_LIMPOS'!A892</f>
        <v/>
      </c>
      <c r="B921">
        <f>'03_DADOS_LIMPOS'!C892</f>
        <v/>
      </c>
      <c r="C921">
        <f>'03_DADOS_LIMPOS'!D892</f>
        <v/>
      </c>
      <c r="D921">
        <f>'03_DADOS_LIMPOS'!J892</f>
        <v/>
      </c>
      <c r="E921">
        <f>'03_DADOS_LIMPOS'!K892</f>
        <v/>
      </c>
      <c r="F921">
        <f>$B$9+$B$10*D921+$B$11*E921</f>
        <v/>
      </c>
      <c r="G921">
        <f>C921-F921</f>
        <v/>
      </c>
      <c r="H921">
        <f>G921/$B$14</f>
        <v/>
      </c>
      <c r="I921">
        <f>ABS(H921)</f>
        <v/>
      </c>
    </row>
    <row r="922">
      <c r="A922">
        <f>'03_DADOS_LIMPOS'!A893</f>
        <v/>
      </c>
      <c r="B922">
        <f>'03_DADOS_LIMPOS'!C893</f>
        <v/>
      </c>
      <c r="C922">
        <f>'03_DADOS_LIMPOS'!D893</f>
        <v/>
      </c>
      <c r="D922">
        <f>'03_DADOS_LIMPOS'!J893</f>
        <v/>
      </c>
      <c r="E922">
        <f>'03_DADOS_LIMPOS'!K893</f>
        <v/>
      </c>
      <c r="F922">
        <f>$B$9+$B$10*D922+$B$11*E922</f>
        <v/>
      </c>
      <c r="G922">
        <f>C922-F922</f>
        <v/>
      </c>
      <c r="H922">
        <f>G922/$B$14</f>
        <v/>
      </c>
      <c r="I922">
        <f>ABS(H922)</f>
        <v/>
      </c>
    </row>
    <row r="923">
      <c r="A923">
        <f>'03_DADOS_LIMPOS'!A894</f>
        <v/>
      </c>
      <c r="B923">
        <f>'03_DADOS_LIMPOS'!C894</f>
        <v/>
      </c>
      <c r="C923">
        <f>'03_DADOS_LIMPOS'!D894</f>
        <v/>
      </c>
      <c r="D923">
        <f>'03_DADOS_LIMPOS'!J894</f>
        <v/>
      </c>
      <c r="E923">
        <f>'03_DADOS_LIMPOS'!K894</f>
        <v/>
      </c>
      <c r="F923">
        <f>$B$9+$B$10*D923+$B$11*E923</f>
        <v/>
      </c>
      <c r="G923">
        <f>C923-F923</f>
        <v/>
      </c>
      <c r="H923">
        <f>G923/$B$14</f>
        <v/>
      </c>
      <c r="I923">
        <f>ABS(H923)</f>
        <v/>
      </c>
    </row>
    <row r="924">
      <c r="A924">
        <f>'03_DADOS_LIMPOS'!A895</f>
        <v/>
      </c>
      <c r="B924">
        <f>'03_DADOS_LIMPOS'!C895</f>
        <v/>
      </c>
      <c r="C924">
        <f>'03_DADOS_LIMPOS'!D895</f>
        <v/>
      </c>
      <c r="D924">
        <f>'03_DADOS_LIMPOS'!J895</f>
        <v/>
      </c>
      <c r="E924">
        <f>'03_DADOS_LIMPOS'!K895</f>
        <v/>
      </c>
      <c r="F924">
        <f>$B$9+$B$10*D924+$B$11*E924</f>
        <v/>
      </c>
      <c r="G924">
        <f>C924-F924</f>
        <v/>
      </c>
      <c r="H924">
        <f>G924/$B$14</f>
        <v/>
      </c>
      <c r="I924">
        <f>ABS(H924)</f>
        <v/>
      </c>
    </row>
    <row r="925">
      <c r="A925">
        <f>'03_DADOS_LIMPOS'!A896</f>
        <v/>
      </c>
      <c r="B925">
        <f>'03_DADOS_LIMPOS'!C896</f>
        <v/>
      </c>
      <c r="C925">
        <f>'03_DADOS_LIMPOS'!D896</f>
        <v/>
      </c>
      <c r="D925">
        <f>'03_DADOS_LIMPOS'!J896</f>
        <v/>
      </c>
      <c r="E925">
        <f>'03_DADOS_LIMPOS'!K896</f>
        <v/>
      </c>
      <c r="F925">
        <f>$B$9+$B$10*D925+$B$11*E925</f>
        <v/>
      </c>
      <c r="G925">
        <f>C925-F925</f>
        <v/>
      </c>
      <c r="H925">
        <f>G925/$B$14</f>
        <v/>
      </c>
      <c r="I925">
        <f>ABS(H925)</f>
        <v/>
      </c>
    </row>
    <row r="926">
      <c r="A926">
        <f>'03_DADOS_LIMPOS'!A897</f>
        <v/>
      </c>
      <c r="B926">
        <f>'03_DADOS_LIMPOS'!C897</f>
        <v/>
      </c>
      <c r="C926">
        <f>'03_DADOS_LIMPOS'!D897</f>
        <v/>
      </c>
      <c r="D926">
        <f>'03_DADOS_LIMPOS'!J897</f>
        <v/>
      </c>
      <c r="E926">
        <f>'03_DADOS_LIMPOS'!K897</f>
        <v/>
      </c>
      <c r="F926">
        <f>$B$9+$B$10*D926+$B$11*E926</f>
        <v/>
      </c>
      <c r="G926">
        <f>C926-F926</f>
        <v/>
      </c>
      <c r="H926">
        <f>G926/$B$14</f>
        <v/>
      </c>
      <c r="I926">
        <f>ABS(H926)</f>
        <v/>
      </c>
    </row>
    <row r="927">
      <c r="A927">
        <f>'03_DADOS_LIMPOS'!A898</f>
        <v/>
      </c>
      <c r="B927">
        <f>'03_DADOS_LIMPOS'!C898</f>
        <v/>
      </c>
      <c r="C927">
        <f>'03_DADOS_LIMPOS'!D898</f>
        <v/>
      </c>
      <c r="D927">
        <f>'03_DADOS_LIMPOS'!J898</f>
        <v/>
      </c>
      <c r="E927">
        <f>'03_DADOS_LIMPOS'!K898</f>
        <v/>
      </c>
      <c r="F927">
        <f>$B$9+$B$10*D927+$B$11*E927</f>
        <v/>
      </c>
      <c r="G927">
        <f>C927-F927</f>
        <v/>
      </c>
      <c r="H927">
        <f>G927/$B$14</f>
        <v/>
      </c>
      <c r="I927">
        <f>ABS(H927)</f>
        <v/>
      </c>
    </row>
    <row r="928">
      <c r="A928">
        <f>'03_DADOS_LIMPOS'!A899</f>
        <v/>
      </c>
      <c r="B928">
        <f>'03_DADOS_LIMPOS'!C899</f>
        <v/>
      </c>
      <c r="C928">
        <f>'03_DADOS_LIMPOS'!D899</f>
        <v/>
      </c>
      <c r="D928">
        <f>'03_DADOS_LIMPOS'!J899</f>
        <v/>
      </c>
      <c r="E928">
        <f>'03_DADOS_LIMPOS'!K899</f>
        <v/>
      </c>
      <c r="F928">
        <f>$B$9+$B$10*D928+$B$11*E928</f>
        <v/>
      </c>
      <c r="G928">
        <f>C928-F928</f>
        <v/>
      </c>
      <c r="H928">
        <f>G928/$B$14</f>
        <v/>
      </c>
      <c r="I928">
        <f>ABS(H928)</f>
        <v/>
      </c>
    </row>
    <row r="929">
      <c r="A929">
        <f>'03_DADOS_LIMPOS'!A900</f>
        <v/>
      </c>
      <c r="B929">
        <f>'03_DADOS_LIMPOS'!C900</f>
        <v/>
      </c>
      <c r="C929">
        <f>'03_DADOS_LIMPOS'!D900</f>
        <v/>
      </c>
      <c r="D929">
        <f>'03_DADOS_LIMPOS'!J900</f>
        <v/>
      </c>
      <c r="E929">
        <f>'03_DADOS_LIMPOS'!K900</f>
        <v/>
      </c>
      <c r="F929">
        <f>$B$9+$B$10*D929+$B$11*E929</f>
        <v/>
      </c>
      <c r="G929">
        <f>C929-F929</f>
        <v/>
      </c>
      <c r="H929">
        <f>G929/$B$14</f>
        <v/>
      </c>
      <c r="I929">
        <f>ABS(H929)</f>
        <v/>
      </c>
    </row>
    <row r="930">
      <c r="A930">
        <f>'03_DADOS_LIMPOS'!A901</f>
        <v/>
      </c>
      <c r="B930">
        <f>'03_DADOS_LIMPOS'!C901</f>
        <v/>
      </c>
      <c r="C930">
        <f>'03_DADOS_LIMPOS'!D901</f>
        <v/>
      </c>
      <c r="D930">
        <f>'03_DADOS_LIMPOS'!J901</f>
        <v/>
      </c>
      <c r="E930">
        <f>'03_DADOS_LIMPOS'!K901</f>
        <v/>
      </c>
      <c r="F930">
        <f>$B$9+$B$10*D930+$B$11*E930</f>
        <v/>
      </c>
      <c r="G930">
        <f>C930-F930</f>
        <v/>
      </c>
      <c r="H930">
        <f>G930/$B$14</f>
        <v/>
      </c>
      <c r="I930">
        <f>ABS(H930)</f>
        <v/>
      </c>
    </row>
    <row r="931">
      <c r="A931">
        <f>'03_DADOS_LIMPOS'!A902</f>
        <v/>
      </c>
      <c r="B931">
        <f>'03_DADOS_LIMPOS'!C902</f>
        <v/>
      </c>
      <c r="C931">
        <f>'03_DADOS_LIMPOS'!D902</f>
        <v/>
      </c>
      <c r="D931">
        <f>'03_DADOS_LIMPOS'!J902</f>
        <v/>
      </c>
      <c r="E931">
        <f>'03_DADOS_LIMPOS'!K902</f>
        <v/>
      </c>
      <c r="F931">
        <f>$B$9+$B$10*D931+$B$11*E931</f>
        <v/>
      </c>
      <c r="G931">
        <f>C931-F931</f>
        <v/>
      </c>
      <c r="H931">
        <f>G931/$B$14</f>
        <v/>
      </c>
      <c r="I931">
        <f>ABS(H931)</f>
        <v/>
      </c>
    </row>
    <row r="932">
      <c r="A932">
        <f>'03_DADOS_LIMPOS'!A903</f>
        <v/>
      </c>
      <c r="B932">
        <f>'03_DADOS_LIMPOS'!C903</f>
        <v/>
      </c>
      <c r="C932">
        <f>'03_DADOS_LIMPOS'!D903</f>
        <v/>
      </c>
      <c r="D932">
        <f>'03_DADOS_LIMPOS'!J903</f>
        <v/>
      </c>
      <c r="E932">
        <f>'03_DADOS_LIMPOS'!K903</f>
        <v/>
      </c>
      <c r="F932">
        <f>$B$9+$B$10*D932+$B$11*E932</f>
        <v/>
      </c>
      <c r="G932">
        <f>C932-F932</f>
        <v/>
      </c>
      <c r="H932">
        <f>G932/$B$14</f>
        <v/>
      </c>
      <c r="I932">
        <f>ABS(H932)</f>
        <v/>
      </c>
    </row>
    <row r="933">
      <c r="A933">
        <f>'03_DADOS_LIMPOS'!A904</f>
        <v/>
      </c>
      <c r="B933">
        <f>'03_DADOS_LIMPOS'!C904</f>
        <v/>
      </c>
      <c r="C933">
        <f>'03_DADOS_LIMPOS'!D904</f>
        <v/>
      </c>
      <c r="D933">
        <f>'03_DADOS_LIMPOS'!J904</f>
        <v/>
      </c>
      <c r="E933">
        <f>'03_DADOS_LIMPOS'!K904</f>
        <v/>
      </c>
      <c r="F933">
        <f>$B$9+$B$10*D933+$B$11*E933</f>
        <v/>
      </c>
      <c r="G933">
        <f>C933-F933</f>
        <v/>
      </c>
      <c r="H933">
        <f>G933/$B$14</f>
        <v/>
      </c>
      <c r="I933">
        <f>ABS(H933)</f>
        <v/>
      </c>
    </row>
    <row r="934">
      <c r="A934">
        <f>'03_DADOS_LIMPOS'!A905</f>
        <v/>
      </c>
      <c r="B934">
        <f>'03_DADOS_LIMPOS'!C905</f>
        <v/>
      </c>
      <c r="C934">
        <f>'03_DADOS_LIMPOS'!D905</f>
        <v/>
      </c>
      <c r="D934">
        <f>'03_DADOS_LIMPOS'!J905</f>
        <v/>
      </c>
      <c r="E934">
        <f>'03_DADOS_LIMPOS'!K905</f>
        <v/>
      </c>
      <c r="F934">
        <f>$B$9+$B$10*D934+$B$11*E934</f>
        <v/>
      </c>
      <c r="G934">
        <f>C934-F934</f>
        <v/>
      </c>
      <c r="H934">
        <f>G934/$B$14</f>
        <v/>
      </c>
      <c r="I934">
        <f>ABS(H934)</f>
        <v/>
      </c>
    </row>
    <row r="935">
      <c r="A935">
        <f>'03_DADOS_LIMPOS'!A906</f>
        <v/>
      </c>
      <c r="B935">
        <f>'03_DADOS_LIMPOS'!C906</f>
        <v/>
      </c>
      <c r="C935">
        <f>'03_DADOS_LIMPOS'!D906</f>
        <v/>
      </c>
      <c r="D935">
        <f>'03_DADOS_LIMPOS'!J906</f>
        <v/>
      </c>
      <c r="E935">
        <f>'03_DADOS_LIMPOS'!K906</f>
        <v/>
      </c>
      <c r="F935">
        <f>$B$9+$B$10*D935+$B$11*E935</f>
        <v/>
      </c>
      <c r="G935">
        <f>C935-F935</f>
        <v/>
      </c>
      <c r="H935">
        <f>G935/$B$14</f>
        <v/>
      </c>
      <c r="I935">
        <f>ABS(H935)</f>
        <v/>
      </c>
    </row>
    <row r="936">
      <c r="A936">
        <f>'03_DADOS_LIMPOS'!A907</f>
        <v/>
      </c>
      <c r="B936">
        <f>'03_DADOS_LIMPOS'!C907</f>
        <v/>
      </c>
      <c r="C936">
        <f>'03_DADOS_LIMPOS'!D907</f>
        <v/>
      </c>
      <c r="D936">
        <f>'03_DADOS_LIMPOS'!J907</f>
        <v/>
      </c>
      <c r="E936">
        <f>'03_DADOS_LIMPOS'!K907</f>
        <v/>
      </c>
      <c r="F936">
        <f>$B$9+$B$10*D936+$B$11*E936</f>
        <v/>
      </c>
      <c r="G936">
        <f>C936-F936</f>
        <v/>
      </c>
      <c r="H936">
        <f>G936/$B$14</f>
        <v/>
      </c>
      <c r="I936">
        <f>ABS(H936)</f>
        <v/>
      </c>
    </row>
    <row r="937">
      <c r="A937">
        <f>'03_DADOS_LIMPOS'!A908</f>
        <v/>
      </c>
      <c r="B937">
        <f>'03_DADOS_LIMPOS'!C908</f>
        <v/>
      </c>
      <c r="C937">
        <f>'03_DADOS_LIMPOS'!D908</f>
        <v/>
      </c>
      <c r="D937">
        <f>'03_DADOS_LIMPOS'!J908</f>
        <v/>
      </c>
      <c r="E937">
        <f>'03_DADOS_LIMPOS'!K908</f>
        <v/>
      </c>
      <c r="F937">
        <f>$B$9+$B$10*D937+$B$11*E937</f>
        <v/>
      </c>
      <c r="G937">
        <f>C937-F937</f>
        <v/>
      </c>
      <c r="H937">
        <f>G937/$B$14</f>
        <v/>
      </c>
      <c r="I937">
        <f>ABS(H937)</f>
        <v/>
      </c>
    </row>
    <row r="938">
      <c r="A938">
        <f>'03_DADOS_LIMPOS'!A909</f>
        <v/>
      </c>
      <c r="B938">
        <f>'03_DADOS_LIMPOS'!C909</f>
        <v/>
      </c>
      <c r="C938">
        <f>'03_DADOS_LIMPOS'!D909</f>
        <v/>
      </c>
      <c r="D938">
        <f>'03_DADOS_LIMPOS'!J909</f>
        <v/>
      </c>
      <c r="E938">
        <f>'03_DADOS_LIMPOS'!K909</f>
        <v/>
      </c>
      <c r="F938">
        <f>$B$9+$B$10*D938+$B$11*E938</f>
        <v/>
      </c>
      <c r="G938">
        <f>C938-F938</f>
        <v/>
      </c>
      <c r="H938">
        <f>G938/$B$14</f>
        <v/>
      </c>
      <c r="I938">
        <f>ABS(H938)</f>
        <v/>
      </c>
    </row>
    <row r="939">
      <c r="A939">
        <f>'03_DADOS_LIMPOS'!A910</f>
        <v/>
      </c>
      <c r="B939">
        <f>'03_DADOS_LIMPOS'!C910</f>
        <v/>
      </c>
      <c r="C939">
        <f>'03_DADOS_LIMPOS'!D910</f>
        <v/>
      </c>
      <c r="D939">
        <f>'03_DADOS_LIMPOS'!J910</f>
        <v/>
      </c>
      <c r="E939">
        <f>'03_DADOS_LIMPOS'!K910</f>
        <v/>
      </c>
      <c r="F939">
        <f>$B$9+$B$10*D939+$B$11*E939</f>
        <v/>
      </c>
      <c r="G939">
        <f>C939-F939</f>
        <v/>
      </c>
      <c r="H939">
        <f>G939/$B$14</f>
        <v/>
      </c>
      <c r="I939">
        <f>ABS(H939)</f>
        <v/>
      </c>
    </row>
    <row r="940">
      <c r="A940">
        <f>'03_DADOS_LIMPOS'!A911</f>
        <v/>
      </c>
      <c r="B940">
        <f>'03_DADOS_LIMPOS'!C911</f>
        <v/>
      </c>
      <c r="C940">
        <f>'03_DADOS_LIMPOS'!D911</f>
        <v/>
      </c>
      <c r="D940">
        <f>'03_DADOS_LIMPOS'!J911</f>
        <v/>
      </c>
      <c r="E940">
        <f>'03_DADOS_LIMPOS'!K911</f>
        <v/>
      </c>
      <c r="F940">
        <f>$B$9+$B$10*D940+$B$11*E940</f>
        <v/>
      </c>
      <c r="G940">
        <f>C940-F940</f>
        <v/>
      </c>
      <c r="H940">
        <f>G940/$B$14</f>
        <v/>
      </c>
      <c r="I940">
        <f>ABS(H940)</f>
        <v/>
      </c>
    </row>
    <row r="941">
      <c r="A941">
        <f>'03_DADOS_LIMPOS'!A912</f>
        <v/>
      </c>
      <c r="B941">
        <f>'03_DADOS_LIMPOS'!C912</f>
        <v/>
      </c>
      <c r="C941">
        <f>'03_DADOS_LIMPOS'!D912</f>
        <v/>
      </c>
      <c r="D941">
        <f>'03_DADOS_LIMPOS'!J912</f>
        <v/>
      </c>
      <c r="E941">
        <f>'03_DADOS_LIMPOS'!K912</f>
        <v/>
      </c>
      <c r="F941">
        <f>$B$9+$B$10*D941+$B$11*E941</f>
        <v/>
      </c>
      <c r="G941">
        <f>C941-F941</f>
        <v/>
      </c>
      <c r="H941">
        <f>G941/$B$14</f>
        <v/>
      </c>
      <c r="I941">
        <f>ABS(H941)</f>
        <v/>
      </c>
    </row>
    <row r="942">
      <c r="A942">
        <f>'03_DADOS_LIMPOS'!A913</f>
        <v/>
      </c>
      <c r="B942">
        <f>'03_DADOS_LIMPOS'!C913</f>
        <v/>
      </c>
      <c r="C942">
        <f>'03_DADOS_LIMPOS'!D913</f>
        <v/>
      </c>
      <c r="D942">
        <f>'03_DADOS_LIMPOS'!J913</f>
        <v/>
      </c>
      <c r="E942">
        <f>'03_DADOS_LIMPOS'!K913</f>
        <v/>
      </c>
      <c r="F942">
        <f>$B$9+$B$10*D942+$B$11*E942</f>
        <v/>
      </c>
      <c r="G942">
        <f>C942-F942</f>
        <v/>
      </c>
      <c r="H942">
        <f>G942/$B$14</f>
        <v/>
      </c>
      <c r="I942">
        <f>ABS(H942)</f>
        <v/>
      </c>
    </row>
    <row r="943">
      <c r="A943">
        <f>'03_DADOS_LIMPOS'!A914</f>
        <v/>
      </c>
      <c r="B943">
        <f>'03_DADOS_LIMPOS'!C914</f>
        <v/>
      </c>
      <c r="C943">
        <f>'03_DADOS_LIMPOS'!D914</f>
        <v/>
      </c>
      <c r="D943">
        <f>'03_DADOS_LIMPOS'!J914</f>
        <v/>
      </c>
      <c r="E943">
        <f>'03_DADOS_LIMPOS'!K914</f>
        <v/>
      </c>
      <c r="F943">
        <f>$B$9+$B$10*D943+$B$11*E943</f>
        <v/>
      </c>
      <c r="G943">
        <f>C943-F943</f>
        <v/>
      </c>
      <c r="H943">
        <f>G943/$B$14</f>
        <v/>
      </c>
      <c r="I943">
        <f>ABS(H943)</f>
        <v/>
      </c>
    </row>
    <row r="944">
      <c r="A944">
        <f>'03_DADOS_LIMPOS'!A915</f>
        <v/>
      </c>
      <c r="B944">
        <f>'03_DADOS_LIMPOS'!C915</f>
        <v/>
      </c>
      <c r="C944">
        <f>'03_DADOS_LIMPOS'!D915</f>
        <v/>
      </c>
      <c r="D944">
        <f>'03_DADOS_LIMPOS'!J915</f>
        <v/>
      </c>
      <c r="E944">
        <f>'03_DADOS_LIMPOS'!K915</f>
        <v/>
      </c>
      <c r="F944">
        <f>$B$9+$B$10*D944+$B$11*E944</f>
        <v/>
      </c>
      <c r="G944">
        <f>C944-F944</f>
        <v/>
      </c>
      <c r="H944">
        <f>G944/$B$14</f>
        <v/>
      </c>
      <c r="I944">
        <f>ABS(H944)</f>
        <v/>
      </c>
    </row>
    <row r="945">
      <c r="A945">
        <f>'03_DADOS_LIMPOS'!A916</f>
        <v/>
      </c>
      <c r="B945">
        <f>'03_DADOS_LIMPOS'!C916</f>
        <v/>
      </c>
      <c r="C945">
        <f>'03_DADOS_LIMPOS'!D916</f>
        <v/>
      </c>
      <c r="D945">
        <f>'03_DADOS_LIMPOS'!J916</f>
        <v/>
      </c>
      <c r="E945">
        <f>'03_DADOS_LIMPOS'!K916</f>
        <v/>
      </c>
      <c r="F945">
        <f>$B$9+$B$10*D945+$B$11*E945</f>
        <v/>
      </c>
      <c r="G945">
        <f>C945-F945</f>
        <v/>
      </c>
      <c r="H945">
        <f>G945/$B$14</f>
        <v/>
      </c>
      <c r="I945">
        <f>ABS(H945)</f>
        <v/>
      </c>
    </row>
    <row r="946">
      <c r="A946">
        <f>'03_DADOS_LIMPOS'!A917</f>
        <v/>
      </c>
      <c r="B946">
        <f>'03_DADOS_LIMPOS'!C917</f>
        <v/>
      </c>
      <c r="C946">
        <f>'03_DADOS_LIMPOS'!D917</f>
        <v/>
      </c>
      <c r="D946">
        <f>'03_DADOS_LIMPOS'!J917</f>
        <v/>
      </c>
      <c r="E946">
        <f>'03_DADOS_LIMPOS'!K917</f>
        <v/>
      </c>
      <c r="F946">
        <f>$B$9+$B$10*D946+$B$11*E946</f>
        <v/>
      </c>
      <c r="G946">
        <f>C946-F946</f>
        <v/>
      </c>
      <c r="H946">
        <f>G946/$B$14</f>
        <v/>
      </c>
      <c r="I946">
        <f>ABS(H946)</f>
        <v/>
      </c>
    </row>
    <row r="947">
      <c r="A947">
        <f>'03_DADOS_LIMPOS'!A918</f>
        <v/>
      </c>
      <c r="B947">
        <f>'03_DADOS_LIMPOS'!C918</f>
        <v/>
      </c>
      <c r="C947">
        <f>'03_DADOS_LIMPOS'!D918</f>
        <v/>
      </c>
      <c r="D947">
        <f>'03_DADOS_LIMPOS'!J918</f>
        <v/>
      </c>
      <c r="E947">
        <f>'03_DADOS_LIMPOS'!K918</f>
        <v/>
      </c>
      <c r="F947">
        <f>$B$9+$B$10*D947+$B$11*E947</f>
        <v/>
      </c>
      <c r="G947">
        <f>C947-F947</f>
        <v/>
      </c>
      <c r="H947">
        <f>G947/$B$14</f>
        <v/>
      </c>
      <c r="I947">
        <f>ABS(H947)</f>
        <v/>
      </c>
    </row>
    <row r="948">
      <c r="A948">
        <f>'03_DADOS_LIMPOS'!A919</f>
        <v/>
      </c>
      <c r="B948">
        <f>'03_DADOS_LIMPOS'!C919</f>
        <v/>
      </c>
      <c r="C948">
        <f>'03_DADOS_LIMPOS'!D919</f>
        <v/>
      </c>
      <c r="D948">
        <f>'03_DADOS_LIMPOS'!J919</f>
        <v/>
      </c>
      <c r="E948">
        <f>'03_DADOS_LIMPOS'!K919</f>
        <v/>
      </c>
      <c r="F948">
        <f>$B$9+$B$10*D948+$B$11*E948</f>
        <v/>
      </c>
      <c r="G948">
        <f>C948-F948</f>
        <v/>
      </c>
      <c r="H948">
        <f>G948/$B$14</f>
        <v/>
      </c>
      <c r="I948">
        <f>ABS(H948)</f>
        <v/>
      </c>
    </row>
    <row r="949">
      <c r="A949">
        <f>'03_DADOS_LIMPOS'!A920</f>
        <v/>
      </c>
      <c r="B949">
        <f>'03_DADOS_LIMPOS'!C920</f>
        <v/>
      </c>
      <c r="C949">
        <f>'03_DADOS_LIMPOS'!D920</f>
        <v/>
      </c>
      <c r="D949">
        <f>'03_DADOS_LIMPOS'!J920</f>
        <v/>
      </c>
      <c r="E949">
        <f>'03_DADOS_LIMPOS'!K920</f>
        <v/>
      </c>
      <c r="F949">
        <f>$B$9+$B$10*D949+$B$11*E949</f>
        <v/>
      </c>
      <c r="G949">
        <f>C949-F949</f>
        <v/>
      </c>
      <c r="H949">
        <f>G949/$B$14</f>
        <v/>
      </c>
      <c r="I949">
        <f>ABS(H949)</f>
        <v/>
      </c>
    </row>
    <row r="950">
      <c r="A950">
        <f>'03_DADOS_LIMPOS'!A921</f>
        <v/>
      </c>
      <c r="B950">
        <f>'03_DADOS_LIMPOS'!C921</f>
        <v/>
      </c>
      <c r="C950">
        <f>'03_DADOS_LIMPOS'!D921</f>
        <v/>
      </c>
      <c r="D950">
        <f>'03_DADOS_LIMPOS'!J921</f>
        <v/>
      </c>
      <c r="E950">
        <f>'03_DADOS_LIMPOS'!K921</f>
        <v/>
      </c>
      <c r="F950">
        <f>$B$9+$B$10*D950+$B$11*E950</f>
        <v/>
      </c>
      <c r="G950">
        <f>C950-F950</f>
        <v/>
      </c>
      <c r="H950">
        <f>G950/$B$14</f>
        <v/>
      </c>
      <c r="I950">
        <f>ABS(H950)</f>
        <v/>
      </c>
    </row>
    <row r="951">
      <c r="A951">
        <f>'03_DADOS_LIMPOS'!A922</f>
        <v/>
      </c>
      <c r="B951">
        <f>'03_DADOS_LIMPOS'!C922</f>
        <v/>
      </c>
      <c r="C951">
        <f>'03_DADOS_LIMPOS'!D922</f>
        <v/>
      </c>
      <c r="D951">
        <f>'03_DADOS_LIMPOS'!J922</f>
        <v/>
      </c>
      <c r="E951">
        <f>'03_DADOS_LIMPOS'!K922</f>
        <v/>
      </c>
      <c r="F951">
        <f>$B$9+$B$10*D951+$B$11*E951</f>
        <v/>
      </c>
      <c r="G951">
        <f>C951-F951</f>
        <v/>
      </c>
      <c r="H951">
        <f>G951/$B$14</f>
        <v/>
      </c>
      <c r="I951">
        <f>ABS(H951)</f>
        <v/>
      </c>
    </row>
    <row r="952">
      <c r="A952">
        <f>'03_DADOS_LIMPOS'!A923</f>
        <v/>
      </c>
      <c r="B952">
        <f>'03_DADOS_LIMPOS'!C923</f>
        <v/>
      </c>
      <c r="C952">
        <f>'03_DADOS_LIMPOS'!D923</f>
        <v/>
      </c>
      <c r="D952">
        <f>'03_DADOS_LIMPOS'!J923</f>
        <v/>
      </c>
      <c r="E952">
        <f>'03_DADOS_LIMPOS'!K923</f>
        <v/>
      </c>
      <c r="F952">
        <f>$B$9+$B$10*D952+$B$11*E952</f>
        <v/>
      </c>
      <c r="G952">
        <f>C952-F952</f>
        <v/>
      </c>
      <c r="H952">
        <f>G952/$B$14</f>
        <v/>
      </c>
      <c r="I952">
        <f>ABS(H952)</f>
        <v/>
      </c>
    </row>
    <row r="953">
      <c r="A953">
        <f>'03_DADOS_LIMPOS'!A924</f>
        <v/>
      </c>
      <c r="B953">
        <f>'03_DADOS_LIMPOS'!C924</f>
        <v/>
      </c>
      <c r="C953">
        <f>'03_DADOS_LIMPOS'!D924</f>
        <v/>
      </c>
      <c r="D953">
        <f>'03_DADOS_LIMPOS'!J924</f>
        <v/>
      </c>
      <c r="E953">
        <f>'03_DADOS_LIMPOS'!K924</f>
        <v/>
      </c>
      <c r="F953">
        <f>$B$9+$B$10*D953+$B$11*E953</f>
        <v/>
      </c>
      <c r="G953">
        <f>C953-F953</f>
        <v/>
      </c>
      <c r="H953">
        <f>G953/$B$14</f>
        <v/>
      </c>
      <c r="I953">
        <f>ABS(H953)</f>
        <v/>
      </c>
    </row>
    <row r="954">
      <c r="A954">
        <f>'03_DADOS_LIMPOS'!A925</f>
        <v/>
      </c>
      <c r="B954">
        <f>'03_DADOS_LIMPOS'!C925</f>
        <v/>
      </c>
      <c r="C954">
        <f>'03_DADOS_LIMPOS'!D925</f>
        <v/>
      </c>
      <c r="D954">
        <f>'03_DADOS_LIMPOS'!J925</f>
        <v/>
      </c>
      <c r="E954">
        <f>'03_DADOS_LIMPOS'!K925</f>
        <v/>
      </c>
      <c r="F954">
        <f>$B$9+$B$10*D954+$B$11*E954</f>
        <v/>
      </c>
      <c r="G954">
        <f>C954-F954</f>
        <v/>
      </c>
      <c r="H954">
        <f>G954/$B$14</f>
        <v/>
      </c>
      <c r="I954">
        <f>ABS(H954)</f>
        <v/>
      </c>
    </row>
    <row r="955">
      <c r="A955">
        <f>'03_DADOS_LIMPOS'!A926</f>
        <v/>
      </c>
      <c r="B955">
        <f>'03_DADOS_LIMPOS'!C926</f>
        <v/>
      </c>
      <c r="C955">
        <f>'03_DADOS_LIMPOS'!D926</f>
        <v/>
      </c>
      <c r="D955">
        <f>'03_DADOS_LIMPOS'!J926</f>
        <v/>
      </c>
      <c r="E955">
        <f>'03_DADOS_LIMPOS'!K926</f>
        <v/>
      </c>
      <c r="F955">
        <f>$B$9+$B$10*D955+$B$11*E955</f>
        <v/>
      </c>
      <c r="G955">
        <f>C955-F955</f>
        <v/>
      </c>
      <c r="H955">
        <f>G955/$B$14</f>
        <v/>
      </c>
      <c r="I955">
        <f>ABS(H955)</f>
        <v/>
      </c>
    </row>
    <row r="956">
      <c r="A956">
        <f>'03_DADOS_LIMPOS'!A927</f>
        <v/>
      </c>
      <c r="B956">
        <f>'03_DADOS_LIMPOS'!C927</f>
        <v/>
      </c>
      <c r="C956">
        <f>'03_DADOS_LIMPOS'!D927</f>
        <v/>
      </c>
      <c r="D956">
        <f>'03_DADOS_LIMPOS'!J927</f>
        <v/>
      </c>
      <c r="E956">
        <f>'03_DADOS_LIMPOS'!K927</f>
        <v/>
      </c>
      <c r="F956">
        <f>$B$9+$B$10*D956+$B$11*E956</f>
        <v/>
      </c>
      <c r="G956">
        <f>C956-F956</f>
        <v/>
      </c>
      <c r="H956">
        <f>G956/$B$14</f>
        <v/>
      </c>
      <c r="I956">
        <f>ABS(H956)</f>
        <v/>
      </c>
    </row>
    <row r="957">
      <c r="A957">
        <f>'03_DADOS_LIMPOS'!A928</f>
        <v/>
      </c>
      <c r="B957">
        <f>'03_DADOS_LIMPOS'!C928</f>
        <v/>
      </c>
      <c r="C957">
        <f>'03_DADOS_LIMPOS'!D928</f>
        <v/>
      </c>
      <c r="D957">
        <f>'03_DADOS_LIMPOS'!J928</f>
        <v/>
      </c>
      <c r="E957">
        <f>'03_DADOS_LIMPOS'!K928</f>
        <v/>
      </c>
      <c r="F957">
        <f>$B$9+$B$10*D957+$B$11*E957</f>
        <v/>
      </c>
      <c r="G957">
        <f>C957-F957</f>
        <v/>
      </c>
      <c r="H957">
        <f>G957/$B$14</f>
        <v/>
      </c>
      <c r="I957">
        <f>ABS(H957)</f>
        <v/>
      </c>
    </row>
    <row r="958">
      <c r="A958">
        <f>'03_DADOS_LIMPOS'!A929</f>
        <v/>
      </c>
      <c r="B958">
        <f>'03_DADOS_LIMPOS'!C929</f>
        <v/>
      </c>
      <c r="C958">
        <f>'03_DADOS_LIMPOS'!D929</f>
        <v/>
      </c>
      <c r="D958">
        <f>'03_DADOS_LIMPOS'!J929</f>
        <v/>
      </c>
      <c r="E958">
        <f>'03_DADOS_LIMPOS'!K929</f>
        <v/>
      </c>
      <c r="F958">
        <f>$B$9+$B$10*D958+$B$11*E958</f>
        <v/>
      </c>
      <c r="G958">
        <f>C958-F958</f>
        <v/>
      </c>
      <c r="H958">
        <f>G958/$B$14</f>
        <v/>
      </c>
      <c r="I958">
        <f>ABS(H958)</f>
        <v/>
      </c>
    </row>
    <row r="959">
      <c r="A959">
        <f>'03_DADOS_LIMPOS'!A930</f>
        <v/>
      </c>
      <c r="B959">
        <f>'03_DADOS_LIMPOS'!C930</f>
        <v/>
      </c>
      <c r="C959">
        <f>'03_DADOS_LIMPOS'!D930</f>
        <v/>
      </c>
      <c r="D959">
        <f>'03_DADOS_LIMPOS'!J930</f>
        <v/>
      </c>
      <c r="E959">
        <f>'03_DADOS_LIMPOS'!K930</f>
        <v/>
      </c>
      <c r="F959">
        <f>$B$9+$B$10*D959+$B$11*E959</f>
        <v/>
      </c>
      <c r="G959">
        <f>C959-F959</f>
        <v/>
      </c>
      <c r="H959">
        <f>G959/$B$14</f>
        <v/>
      </c>
      <c r="I959">
        <f>ABS(H959)</f>
        <v/>
      </c>
    </row>
    <row r="960">
      <c r="A960">
        <f>'03_DADOS_LIMPOS'!A931</f>
        <v/>
      </c>
      <c r="B960">
        <f>'03_DADOS_LIMPOS'!C931</f>
        <v/>
      </c>
      <c r="C960">
        <f>'03_DADOS_LIMPOS'!D931</f>
        <v/>
      </c>
      <c r="D960">
        <f>'03_DADOS_LIMPOS'!J931</f>
        <v/>
      </c>
      <c r="E960">
        <f>'03_DADOS_LIMPOS'!K931</f>
        <v/>
      </c>
      <c r="F960">
        <f>$B$9+$B$10*D960+$B$11*E960</f>
        <v/>
      </c>
      <c r="G960">
        <f>C960-F960</f>
        <v/>
      </c>
      <c r="H960">
        <f>G960/$B$14</f>
        <v/>
      </c>
      <c r="I960">
        <f>ABS(H960)</f>
        <v/>
      </c>
    </row>
    <row r="961">
      <c r="A961">
        <f>'03_DADOS_LIMPOS'!A932</f>
        <v/>
      </c>
      <c r="B961">
        <f>'03_DADOS_LIMPOS'!C932</f>
        <v/>
      </c>
      <c r="C961">
        <f>'03_DADOS_LIMPOS'!D932</f>
        <v/>
      </c>
      <c r="D961">
        <f>'03_DADOS_LIMPOS'!J932</f>
        <v/>
      </c>
      <c r="E961">
        <f>'03_DADOS_LIMPOS'!K932</f>
        <v/>
      </c>
      <c r="F961">
        <f>$B$9+$B$10*D961+$B$11*E961</f>
        <v/>
      </c>
      <c r="G961">
        <f>C961-F961</f>
        <v/>
      </c>
      <c r="H961">
        <f>G961/$B$14</f>
        <v/>
      </c>
      <c r="I961">
        <f>ABS(H961)</f>
        <v/>
      </c>
    </row>
    <row r="962">
      <c r="A962">
        <f>'03_DADOS_LIMPOS'!A933</f>
        <v/>
      </c>
      <c r="B962">
        <f>'03_DADOS_LIMPOS'!C933</f>
        <v/>
      </c>
      <c r="C962">
        <f>'03_DADOS_LIMPOS'!D933</f>
        <v/>
      </c>
      <c r="D962">
        <f>'03_DADOS_LIMPOS'!J933</f>
        <v/>
      </c>
      <c r="E962">
        <f>'03_DADOS_LIMPOS'!K933</f>
        <v/>
      </c>
      <c r="F962">
        <f>$B$9+$B$10*D962+$B$11*E962</f>
        <v/>
      </c>
      <c r="G962">
        <f>C962-F962</f>
        <v/>
      </c>
      <c r="H962">
        <f>G962/$B$14</f>
        <v/>
      </c>
      <c r="I962">
        <f>ABS(H962)</f>
        <v/>
      </c>
    </row>
    <row r="963">
      <c r="A963">
        <f>'03_DADOS_LIMPOS'!A934</f>
        <v/>
      </c>
      <c r="B963">
        <f>'03_DADOS_LIMPOS'!C934</f>
        <v/>
      </c>
      <c r="C963">
        <f>'03_DADOS_LIMPOS'!D934</f>
        <v/>
      </c>
      <c r="D963">
        <f>'03_DADOS_LIMPOS'!J934</f>
        <v/>
      </c>
      <c r="E963">
        <f>'03_DADOS_LIMPOS'!K934</f>
        <v/>
      </c>
      <c r="F963">
        <f>$B$9+$B$10*D963+$B$11*E963</f>
        <v/>
      </c>
      <c r="G963">
        <f>C963-F963</f>
        <v/>
      </c>
      <c r="H963">
        <f>G963/$B$14</f>
        <v/>
      </c>
      <c r="I963">
        <f>ABS(H963)</f>
        <v/>
      </c>
    </row>
    <row r="964">
      <c r="A964">
        <f>'03_DADOS_LIMPOS'!A935</f>
        <v/>
      </c>
      <c r="B964">
        <f>'03_DADOS_LIMPOS'!C935</f>
        <v/>
      </c>
      <c r="C964">
        <f>'03_DADOS_LIMPOS'!D935</f>
        <v/>
      </c>
      <c r="D964">
        <f>'03_DADOS_LIMPOS'!J935</f>
        <v/>
      </c>
      <c r="E964">
        <f>'03_DADOS_LIMPOS'!K935</f>
        <v/>
      </c>
      <c r="F964">
        <f>$B$9+$B$10*D964+$B$11*E964</f>
        <v/>
      </c>
      <c r="G964">
        <f>C964-F964</f>
        <v/>
      </c>
      <c r="H964">
        <f>G964/$B$14</f>
        <v/>
      </c>
      <c r="I964">
        <f>ABS(H964)</f>
        <v/>
      </c>
    </row>
    <row r="965">
      <c r="A965">
        <f>'03_DADOS_LIMPOS'!A936</f>
        <v/>
      </c>
      <c r="B965">
        <f>'03_DADOS_LIMPOS'!C936</f>
        <v/>
      </c>
      <c r="C965">
        <f>'03_DADOS_LIMPOS'!D936</f>
        <v/>
      </c>
      <c r="D965">
        <f>'03_DADOS_LIMPOS'!J936</f>
        <v/>
      </c>
      <c r="E965">
        <f>'03_DADOS_LIMPOS'!K936</f>
        <v/>
      </c>
      <c r="F965">
        <f>$B$9+$B$10*D965+$B$11*E965</f>
        <v/>
      </c>
      <c r="G965">
        <f>C965-F965</f>
        <v/>
      </c>
      <c r="H965">
        <f>G965/$B$14</f>
        <v/>
      </c>
      <c r="I965">
        <f>ABS(H965)</f>
        <v/>
      </c>
    </row>
    <row r="966">
      <c r="A966">
        <f>'03_DADOS_LIMPOS'!A937</f>
        <v/>
      </c>
      <c r="B966">
        <f>'03_DADOS_LIMPOS'!C937</f>
        <v/>
      </c>
      <c r="C966">
        <f>'03_DADOS_LIMPOS'!D937</f>
        <v/>
      </c>
      <c r="D966">
        <f>'03_DADOS_LIMPOS'!J937</f>
        <v/>
      </c>
      <c r="E966">
        <f>'03_DADOS_LIMPOS'!K937</f>
        <v/>
      </c>
      <c r="F966">
        <f>$B$9+$B$10*D966+$B$11*E966</f>
        <v/>
      </c>
      <c r="G966">
        <f>C966-F966</f>
        <v/>
      </c>
      <c r="H966">
        <f>G966/$B$14</f>
        <v/>
      </c>
      <c r="I966">
        <f>ABS(H966)</f>
        <v/>
      </c>
    </row>
    <row r="967">
      <c r="A967">
        <f>'03_DADOS_LIMPOS'!A938</f>
        <v/>
      </c>
      <c r="B967">
        <f>'03_DADOS_LIMPOS'!C938</f>
        <v/>
      </c>
      <c r="C967">
        <f>'03_DADOS_LIMPOS'!D938</f>
        <v/>
      </c>
      <c r="D967">
        <f>'03_DADOS_LIMPOS'!J938</f>
        <v/>
      </c>
      <c r="E967">
        <f>'03_DADOS_LIMPOS'!K938</f>
        <v/>
      </c>
      <c r="F967">
        <f>$B$9+$B$10*D967+$B$11*E967</f>
        <v/>
      </c>
      <c r="G967">
        <f>C967-F967</f>
        <v/>
      </c>
      <c r="H967">
        <f>G967/$B$14</f>
        <v/>
      </c>
      <c r="I967">
        <f>ABS(H967)</f>
        <v/>
      </c>
    </row>
    <row r="968">
      <c r="A968">
        <f>'03_DADOS_LIMPOS'!A939</f>
        <v/>
      </c>
      <c r="B968">
        <f>'03_DADOS_LIMPOS'!C939</f>
        <v/>
      </c>
      <c r="C968">
        <f>'03_DADOS_LIMPOS'!D939</f>
        <v/>
      </c>
      <c r="D968">
        <f>'03_DADOS_LIMPOS'!J939</f>
        <v/>
      </c>
      <c r="E968">
        <f>'03_DADOS_LIMPOS'!K939</f>
        <v/>
      </c>
      <c r="F968">
        <f>$B$9+$B$10*D968+$B$11*E968</f>
        <v/>
      </c>
      <c r="G968">
        <f>C968-F968</f>
        <v/>
      </c>
      <c r="H968">
        <f>G968/$B$14</f>
        <v/>
      </c>
      <c r="I968">
        <f>ABS(H968)</f>
        <v/>
      </c>
    </row>
    <row r="969">
      <c r="A969">
        <f>'03_DADOS_LIMPOS'!A940</f>
        <v/>
      </c>
      <c r="B969">
        <f>'03_DADOS_LIMPOS'!C940</f>
        <v/>
      </c>
      <c r="C969">
        <f>'03_DADOS_LIMPOS'!D940</f>
        <v/>
      </c>
      <c r="D969">
        <f>'03_DADOS_LIMPOS'!J940</f>
        <v/>
      </c>
      <c r="E969">
        <f>'03_DADOS_LIMPOS'!K940</f>
        <v/>
      </c>
      <c r="F969">
        <f>$B$9+$B$10*D969+$B$11*E969</f>
        <v/>
      </c>
      <c r="G969">
        <f>C969-F969</f>
        <v/>
      </c>
      <c r="H969">
        <f>G969/$B$14</f>
        <v/>
      </c>
      <c r="I969">
        <f>ABS(H969)</f>
        <v/>
      </c>
    </row>
    <row r="970">
      <c r="A970">
        <f>'03_DADOS_LIMPOS'!A941</f>
        <v/>
      </c>
      <c r="B970">
        <f>'03_DADOS_LIMPOS'!C941</f>
        <v/>
      </c>
      <c r="C970">
        <f>'03_DADOS_LIMPOS'!D941</f>
        <v/>
      </c>
      <c r="D970">
        <f>'03_DADOS_LIMPOS'!J941</f>
        <v/>
      </c>
      <c r="E970">
        <f>'03_DADOS_LIMPOS'!K941</f>
        <v/>
      </c>
      <c r="F970">
        <f>$B$9+$B$10*D970+$B$11*E970</f>
        <v/>
      </c>
      <c r="G970">
        <f>C970-F970</f>
        <v/>
      </c>
      <c r="H970">
        <f>G970/$B$14</f>
        <v/>
      </c>
      <c r="I970">
        <f>ABS(H970)</f>
        <v/>
      </c>
    </row>
    <row r="971">
      <c r="A971">
        <f>'03_DADOS_LIMPOS'!A942</f>
        <v/>
      </c>
      <c r="B971">
        <f>'03_DADOS_LIMPOS'!C942</f>
        <v/>
      </c>
      <c r="C971">
        <f>'03_DADOS_LIMPOS'!D942</f>
        <v/>
      </c>
      <c r="D971">
        <f>'03_DADOS_LIMPOS'!J942</f>
        <v/>
      </c>
      <c r="E971">
        <f>'03_DADOS_LIMPOS'!K942</f>
        <v/>
      </c>
      <c r="F971">
        <f>$B$9+$B$10*D971+$B$11*E971</f>
        <v/>
      </c>
      <c r="G971">
        <f>C971-F971</f>
        <v/>
      </c>
      <c r="H971">
        <f>G971/$B$14</f>
        <v/>
      </c>
      <c r="I971">
        <f>ABS(H971)</f>
        <v/>
      </c>
    </row>
    <row r="972">
      <c r="A972">
        <f>'03_DADOS_LIMPOS'!A943</f>
        <v/>
      </c>
      <c r="B972">
        <f>'03_DADOS_LIMPOS'!C943</f>
        <v/>
      </c>
      <c r="C972">
        <f>'03_DADOS_LIMPOS'!D943</f>
        <v/>
      </c>
      <c r="D972">
        <f>'03_DADOS_LIMPOS'!J943</f>
        <v/>
      </c>
      <c r="E972">
        <f>'03_DADOS_LIMPOS'!K943</f>
        <v/>
      </c>
      <c r="F972">
        <f>$B$9+$B$10*D972+$B$11*E972</f>
        <v/>
      </c>
      <c r="G972">
        <f>C972-F972</f>
        <v/>
      </c>
      <c r="H972">
        <f>G972/$B$14</f>
        <v/>
      </c>
      <c r="I972">
        <f>ABS(H972)</f>
        <v/>
      </c>
    </row>
    <row r="973">
      <c r="A973">
        <f>'03_DADOS_LIMPOS'!A944</f>
        <v/>
      </c>
      <c r="B973">
        <f>'03_DADOS_LIMPOS'!C944</f>
        <v/>
      </c>
      <c r="C973">
        <f>'03_DADOS_LIMPOS'!D944</f>
        <v/>
      </c>
      <c r="D973">
        <f>'03_DADOS_LIMPOS'!J944</f>
        <v/>
      </c>
      <c r="E973">
        <f>'03_DADOS_LIMPOS'!K944</f>
        <v/>
      </c>
      <c r="F973">
        <f>$B$9+$B$10*D973+$B$11*E973</f>
        <v/>
      </c>
      <c r="G973">
        <f>C973-F973</f>
        <v/>
      </c>
      <c r="H973">
        <f>G973/$B$14</f>
        <v/>
      </c>
      <c r="I973">
        <f>ABS(H973)</f>
        <v/>
      </c>
    </row>
    <row r="974">
      <c r="A974">
        <f>'03_DADOS_LIMPOS'!A945</f>
        <v/>
      </c>
      <c r="B974">
        <f>'03_DADOS_LIMPOS'!C945</f>
        <v/>
      </c>
      <c r="C974">
        <f>'03_DADOS_LIMPOS'!D945</f>
        <v/>
      </c>
      <c r="D974">
        <f>'03_DADOS_LIMPOS'!J945</f>
        <v/>
      </c>
      <c r="E974">
        <f>'03_DADOS_LIMPOS'!K945</f>
        <v/>
      </c>
      <c r="F974">
        <f>$B$9+$B$10*D974+$B$11*E974</f>
        <v/>
      </c>
      <c r="G974">
        <f>C974-F974</f>
        <v/>
      </c>
      <c r="H974">
        <f>G974/$B$14</f>
        <v/>
      </c>
      <c r="I974">
        <f>ABS(H974)</f>
        <v/>
      </c>
    </row>
    <row r="975">
      <c r="A975">
        <f>'03_DADOS_LIMPOS'!A946</f>
        <v/>
      </c>
      <c r="B975">
        <f>'03_DADOS_LIMPOS'!C946</f>
        <v/>
      </c>
      <c r="C975">
        <f>'03_DADOS_LIMPOS'!D946</f>
        <v/>
      </c>
      <c r="D975">
        <f>'03_DADOS_LIMPOS'!J946</f>
        <v/>
      </c>
      <c r="E975">
        <f>'03_DADOS_LIMPOS'!K946</f>
        <v/>
      </c>
      <c r="F975">
        <f>$B$9+$B$10*D975+$B$11*E975</f>
        <v/>
      </c>
      <c r="G975">
        <f>C975-F975</f>
        <v/>
      </c>
      <c r="H975">
        <f>G975/$B$14</f>
        <v/>
      </c>
      <c r="I975">
        <f>ABS(H975)</f>
        <v/>
      </c>
    </row>
    <row r="976">
      <c r="A976">
        <f>'03_DADOS_LIMPOS'!A947</f>
        <v/>
      </c>
      <c r="B976">
        <f>'03_DADOS_LIMPOS'!C947</f>
        <v/>
      </c>
      <c r="C976">
        <f>'03_DADOS_LIMPOS'!D947</f>
        <v/>
      </c>
      <c r="D976">
        <f>'03_DADOS_LIMPOS'!J947</f>
        <v/>
      </c>
      <c r="E976">
        <f>'03_DADOS_LIMPOS'!K947</f>
        <v/>
      </c>
      <c r="F976">
        <f>$B$9+$B$10*D976+$B$11*E976</f>
        <v/>
      </c>
      <c r="G976">
        <f>C976-F976</f>
        <v/>
      </c>
      <c r="H976">
        <f>G976/$B$14</f>
        <v/>
      </c>
      <c r="I976">
        <f>ABS(H976)</f>
        <v/>
      </c>
    </row>
    <row r="977">
      <c r="A977">
        <f>'03_DADOS_LIMPOS'!A948</f>
        <v/>
      </c>
      <c r="B977">
        <f>'03_DADOS_LIMPOS'!C948</f>
        <v/>
      </c>
      <c r="C977">
        <f>'03_DADOS_LIMPOS'!D948</f>
        <v/>
      </c>
      <c r="D977">
        <f>'03_DADOS_LIMPOS'!J948</f>
        <v/>
      </c>
      <c r="E977">
        <f>'03_DADOS_LIMPOS'!K948</f>
        <v/>
      </c>
      <c r="F977">
        <f>$B$9+$B$10*D977+$B$11*E977</f>
        <v/>
      </c>
      <c r="G977">
        <f>C977-F977</f>
        <v/>
      </c>
      <c r="H977">
        <f>G977/$B$14</f>
        <v/>
      </c>
      <c r="I977">
        <f>ABS(H977)</f>
        <v/>
      </c>
    </row>
    <row r="978">
      <c r="A978">
        <f>'03_DADOS_LIMPOS'!A949</f>
        <v/>
      </c>
      <c r="B978">
        <f>'03_DADOS_LIMPOS'!C949</f>
        <v/>
      </c>
      <c r="C978">
        <f>'03_DADOS_LIMPOS'!D949</f>
        <v/>
      </c>
      <c r="D978">
        <f>'03_DADOS_LIMPOS'!J949</f>
        <v/>
      </c>
      <c r="E978">
        <f>'03_DADOS_LIMPOS'!K949</f>
        <v/>
      </c>
      <c r="F978">
        <f>$B$9+$B$10*D978+$B$11*E978</f>
        <v/>
      </c>
      <c r="G978">
        <f>C978-F978</f>
        <v/>
      </c>
      <c r="H978">
        <f>G978/$B$14</f>
        <v/>
      </c>
      <c r="I978">
        <f>ABS(H978)</f>
        <v/>
      </c>
    </row>
    <row r="979">
      <c r="A979">
        <f>'03_DADOS_LIMPOS'!A950</f>
        <v/>
      </c>
      <c r="B979">
        <f>'03_DADOS_LIMPOS'!C950</f>
        <v/>
      </c>
      <c r="C979">
        <f>'03_DADOS_LIMPOS'!D950</f>
        <v/>
      </c>
      <c r="D979">
        <f>'03_DADOS_LIMPOS'!J950</f>
        <v/>
      </c>
      <c r="E979">
        <f>'03_DADOS_LIMPOS'!K950</f>
        <v/>
      </c>
      <c r="F979">
        <f>$B$9+$B$10*D979+$B$11*E979</f>
        <v/>
      </c>
      <c r="G979">
        <f>C979-F979</f>
        <v/>
      </c>
      <c r="H979">
        <f>G979/$B$14</f>
        <v/>
      </c>
      <c r="I979">
        <f>ABS(H979)</f>
        <v/>
      </c>
    </row>
    <row r="980">
      <c r="A980">
        <f>'03_DADOS_LIMPOS'!A951</f>
        <v/>
      </c>
      <c r="B980">
        <f>'03_DADOS_LIMPOS'!C951</f>
        <v/>
      </c>
      <c r="C980">
        <f>'03_DADOS_LIMPOS'!D951</f>
        <v/>
      </c>
      <c r="D980">
        <f>'03_DADOS_LIMPOS'!J951</f>
        <v/>
      </c>
      <c r="E980">
        <f>'03_DADOS_LIMPOS'!K951</f>
        <v/>
      </c>
      <c r="F980">
        <f>$B$9+$B$10*D980+$B$11*E980</f>
        <v/>
      </c>
      <c r="G980">
        <f>C980-F980</f>
        <v/>
      </c>
      <c r="H980">
        <f>G980/$B$14</f>
        <v/>
      </c>
      <c r="I980">
        <f>ABS(H980)</f>
        <v/>
      </c>
    </row>
    <row r="981">
      <c r="A981">
        <f>'03_DADOS_LIMPOS'!A952</f>
        <v/>
      </c>
      <c r="B981">
        <f>'03_DADOS_LIMPOS'!C952</f>
        <v/>
      </c>
      <c r="C981">
        <f>'03_DADOS_LIMPOS'!D952</f>
        <v/>
      </c>
      <c r="D981">
        <f>'03_DADOS_LIMPOS'!J952</f>
        <v/>
      </c>
      <c r="E981">
        <f>'03_DADOS_LIMPOS'!K952</f>
        <v/>
      </c>
      <c r="F981">
        <f>$B$9+$B$10*D981+$B$11*E981</f>
        <v/>
      </c>
      <c r="G981">
        <f>C981-F981</f>
        <v/>
      </c>
      <c r="H981">
        <f>G981/$B$14</f>
        <v/>
      </c>
      <c r="I981">
        <f>ABS(H981)</f>
        <v/>
      </c>
    </row>
    <row r="982">
      <c r="A982">
        <f>'03_DADOS_LIMPOS'!A953</f>
        <v/>
      </c>
      <c r="B982">
        <f>'03_DADOS_LIMPOS'!C953</f>
        <v/>
      </c>
      <c r="C982">
        <f>'03_DADOS_LIMPOS'!D953</f>
        <v/>
      </c>
      <c r="D982">
        <f>'03_DADOS_LIMPOS'!J953</f>
        <v/>
      </c>
      <c r="E982">
        <f>'03_DADOS_LIMPOS'!K953</f>
        <v/>
      </c>
      <c r="F982">
        <f>$B$9+$B$10*D982+$B$11*E982</f>
        <v/>
      </c>
      <c r="G982">
        <f>C982-F982</f>
        <v/>
      </c>
      <c r="H982">
        <f>G982/$B$14</f>
        <v/>
      </c>
      <c r="I982">
        <f>ABS(H982)</f>
        <v/>
      </c>
    </row>
    <row r="983">
      <c r="A983">
        <f>'03_DADOS_LIMPOS'!A954</f>
        <v/>
      </c>
      <c r="B983">
        <f>'03_DADOS_LIMPOS'!C954</f>
        <v/>
      </c>
      <c r="C983">
        <f>'03_DADOS_LIMPOS'!D954</f>
        <v/>
      </c>
      <c r="D983">
        <f>'03_DADOS_LIMPOS'!J954</f>
        <v/>
      </c>
      <c r="E983">
        <f>'03_DADOS_LIMPOS'!K954</f>
        <v/>
      </c>
      <c r="F983">
        <f>$B$9+$B$10*D983+$B$11*E983</f>
        <v/>
      </c>
      <c r="G983">
        <f>C983-F983</f>
        <v/>
      </c>
      <c r="H983">
        <f>G983/$B$14</f>
        <v/>
      </c>
      <c r="I983">
        <f>ABS(H983)</f>
        <v/>
      </c>
    </row>
    <row r="984">
      <c r="A984">
        <f>'03_DADOS_LIMPOS'!A955</f>
        <v/>
      </c>
      <c r="B984">
        <f>'03_DADOS_LIMPOS'!C955</f>
        <v/>
      </c>
      <c r="C984">
        <f>'03_DADOS_LIMPOS'!D955</f>
        <v/>
      </c>
      <c r="D984">
        <f>'03_DADOS_LIMPOS'!J955</f>
        <v/>
      </c>
      <c r="E984">
        <f>'03_DADOS_LIMPOS'!K955</f>
        <v/>
      </c>
      <c r="F984">
        <f>$B$9+$B$10*D984+$B$11*E984</f>
        <v/>
      </c>
      <c r="G984">
        <f>C984-F984</f>
        <v/>
      </c>
      <c r="H984">
        <f>G984/$B$14</f>
        <v/>
      </c>
      <c r="I984">
        <f>ABS(H984)</f>
        <v/>
      </c>
    </row>
    <row r="985">
      <c r="A985">
        <f>'03_DADOS_LIMPOS'!A956</f>
        <v/>
      </c>
      <c r="B985">
        <f>'03_DADOS_LIMPOS'!C956</f>
        <v/>
      </c>
      <c r="C985">
        <f>'03_DADOS_LIMPOS'!D956</f>
        <v/>
      </c>
      <c r="D985">
        <f>'03_DADOS_LIMPOS'!J956</f>
        <v/>
      </c>
      <c r="E985">
        <f>'03_DADOS_LIMPOS'!K956</f>
        <v/>
      </c>
      <c r="F985">
        <f>$B$9+$B$10*D985+$B$11*E985</f>
        <v/>
      </c>
      <c r="G985">
        <f>C985-F985</f>
        <v/>
      </c>
      <c r="H985">
        <f>G985/$B$14</f>
        <v/>
      </c>
      <c r="I985">
        <f>ABS(H985)</f>
        <v/>
      </c>
    </row>
    <row r="986">
      <c r="A986">
        <f>'03_DADOS_LIMPOS'!A957</f>
        <v/>
      </c>
      <c r="B986">
        <f>'03_DADOS_LIMPOS'!C957</f>
        <v/>
      </c>
      <c r="C986">
        <f>'03_DADOS_LIMPOS'!D957</f>
        <v/>
      </c>
      <c r="D986">
        <f>'03_DADOS_LIMPOS'!J957</f>
        <v/>
      </c>
      <c r="E986">
        <f>'03_DADOS_LIMPOS'!K957</f>
        <v/>
      </c>
      <c r="F986">
        <f>$B$9+$B$10*D986+$B$11*E986</f>
        <v/>
      </c>
      <c r="G986">
        <f>C986-F986</f>
        <v/>
      </c>
      <c r="H986">
        <f>G986/$B$14</f>
        <v/>
      </c>
      <c r="I986">
        <f>ABS(H986)</f>
        <v/>
      </c>
    </row>
    <row r="987">
      <c r="A987">
        <f>'03_DADOS_LIMPOS'!A958</f>
        <v/>
      </c>
      <c r="B987">
        <f>'03_DADOS_LIMPOS'!C958</f>
        <v/>
      </c>
      <c r="C987">
        <f>'03_DADOS_LIMPOS'!D958</f>
        <v/>
      </c>
      <c r="D987">
        <f>'03_DADOS_LIMPOS'!J958</f>
        <v/>
      </c>
      <c r="E987">
        <f>'03_DADOS_LIMPOS'!K958</f>
        <v/>
      </c>
      <c r="F987">
        <f>$B$9+$B$10*D987+$B$11*E987</f>
        <v/>
      </c>
      <c r="G987">
        <f>C987-F987</f>
        <v/>
      </c>
      <c r="H987">
        <f>G987/$B$14</f>
        <v/>
      </c>
      <c r="I987">
        <f>ABS(H987)</f>
        <v/>
      </c>
    </row>
    <row r="988">
      <c r="A988">
        <f>'03_DADOS_LIMPOS'!A959</f>
        <v/>
      </c>
      <c r="B988">
        <f>'03_DADOS_LIMPOS'!C959</f>
        <v/>
      </c>
      <c r="C988">
        <f>'03_DADOS_LIMPOS'!D959</f>
        <v/>
      </c>
      <c r="D988">
        <f>'03_DADOS_LIMPOS'!J959</f>
        <v/>
      </c>
      <c r="E988">
        <f>'03_DADOS_LIMPOS'!K959</f>
        <v/>
      </c>
      <c r="F988">
        <f>$B$9+$B$10*D988+$B$11*E988</f>
        <v/>
      </c>
      <c r="G988">
        <f>C988-F988</f>
        <v/>
      </c>
      <c r="H988">
        <f>G988/$B$14</f>
        <v/>
      </c>
      <c r="I988">
        <f>ABS(H988)</f>
        <v/>
      </c>
    </row>
    <row r="989">
      <c r="A989">
        <f>'03_DADOS_LIMPOS'!A960</f>
        <v/>
      </c>
      <c r="B989">
        <f>'03_DADOS_LIMPOS'!C960</f>
        <v/>
      </c>
      <c r="C989">
        <f>'03_DADOS_LIMPOS'!D960</f>
        <v/>
      </c>
      <c r="D989">
        <f>'03_DADOS_LIMPOS'!J960</f>
        <v/>
      </c>
      <c r="E989">
        <f>'03_DADOS_LIMPOS'!K960</f>
        <v/>
      </c>
      <c r="F989">
        <f>$B$9+$B$10*D989+$B$11*E989</f>
        <v/>
      </c>
      <c r="G989">
        <f>C989-F989</f>
        <v/>
      </c>
      <c r="H989">
        <f>G989/$B$14</f>
        <v/>
      </c>
      <c r="I989">
        <f>ABS(H989)</f>
        <v/>
      </c>
    </row>
    <row r="990">
      <c r="A990">
        <f>'03_DADOS_LIMPOS'!A961</f>
        <v/>
      </c>
      <c r="B990">
        <f>'03_DADOS_LIMPOS'!C961</f>
        <v/>
      </c>
      <c r="C990">
        <f>'03_DADOS_LIMPOS'!D961</f>
        <v/>
      </c>
      <c r="D990">
        <f>'03_DADOS_LIMPOS'!J961</f>
        <v/>
      </c>
      <c r="E990">
        <f>'03_DADOS_LIMPOS'!K961</f>
        <v/>
      </c>
      <c r="F990">
        <f>$B$9+$B$10*D990+$B$11*E990</f>
        <v/>
      </c>
      <c r="G990">
        <f>C990-F990</f>
        <v/>
      </c>
      <c r="H990">
        <f>G990/$B$14</f>
        <v/>
      </c>
      <c r="I990">
        <f>ABS(H990)</f>
        <v/>
      </c>
    </row>
    <row r="991">
      <c r="A991">
        <f>'03_DADOS_LIMPOS'!A962</f>
        <v/>
      </c>
      <c r="B991">
        <f>'03_DADOS_LIMPOS'!C962</f>
        <v/>
      </c>
      <c r="C991">
        <f>'03_DADOS_LIMPOS'!D962</f>
        <v/>
      </c>
      <c r="D991">
        <f>'03_DADOS_LIMPOS'!J962</f>
        <v/>
      </c>
      <c r="E991">
        <f>'03_DADOS_LIMPOS'!K962</f>
        <v/>
      </c>
      <c r="F991">
        <f>$B$9+$B$10*D991+$B$11*E991</f>
        <v/>
      </c>
      <c r="G991">
        <f>C991-F991</f>
        <v/>
      </c>
      <c r="H991">
        <f>G991/$B$14</f>
        <v/>
      </c>
      <c r="I991">
        <f>ABS(H991)</f>
        <v/>
      </c>
    </row>
    <row r="992">
      <c r="A992">
        <f>'03_DADOS_LIMPOS'!A963</f>
        <v/>
      </c>
      <c r="B992">
        <f>'03_DADOS_LIMPOS'!C963</f>
        <v/>
      </c>
      <c r="C992">
        <f>'03_DADOS_LIMPOS'!D963</f>
        <v/>
      </c>
      <c r="D992">
        <f>'03_DADOS_LIMPOS'!J963</f>
        <v/>
      </c>
      <c r="E992">
        <f>'03_DADOS_LIMPOS'!K963</f>
        <v/>
      </c>
      <c r="F992">
        <f>$B$9+$B$10*D992+$B$11*E992</f>
        <v/>
      </c>
      <c r="G992">
        <f>C992-F992</f>
        <v/>
      </c>
      <c r="H992">
        <f>G992/$B$14</f>
        <v/>
      </c>
      <c r="I992">
        <f>ABS(H992)</f>
        <v/>
      </c>
    </row>
    <row r="993">
      <c r="A993">
        <f>'03_DADOS_LIMPOS'!A964</f>
        <v/>
      </c>
      <c r="B993">
        <f>'03_DADOS_LIMPOS'!C964</f>
        <v/>
      </c>
      <c r="C993">
        <f>'03_DADOS_LIMPOS'!D964</f>
        <v/>
      </c>
      <c r="D993">
        <f>'03_DADOS_LIMPOS'!J964</f>
        <v/>
      </c>
      <c r="E993">
        <f>'03_DADOS_LIMPOS'!K964</f>
        <v/>
      </c>
      <c r="F993">
        <f>$B$9+$B$10*D993+$B$11*E993</f>
        <v/>
      </c>
      <c r="G993">
        <f>C993-F993</f>
        <v/>
      </c>
      <c r="H993">
        <f>G993/$B$14</f>
        <v/>
      </c>
      <c r="I993">
        <f>ABS(H993)</f>
        <v/>
      </c>
    </row>
    <row r="994">
      <c r="A994">
        <f>'03_DADOS_LIMPOS'!A965</f>
        <v/>
      </c>
      <c r="B994">
        <f>'03_DADOS_LIMPOS'!C965</f>
        <v/>
      </c>
      <c r="C994">
        <f>'03_DADOS_LIMPOS'!D965</f>
        <v/>
      </c>
      <c r="D994">
        <f>'03_DADOS_LIMPOS'!J965</f>
        <v/>
      </c>
      <c r="E994">
        <f>'03_DADOS_LIMPOS'!K965</f>
        <v/>
      </c>
      <c r="F994">
        <f>$B$9+$B$10*D994+$B$11*E994</f>
        <v/>
      </c>
      <c r="G994">
        <f>C994-F994</f>
        <v/>
      </c>
      <c r="H994">
        <f>G994/$B$14</f>
        <v/>
      </c>
      <c r="I994">
        <f>ABS(H994)</f>
        <v/>
      </c>
    </row>
    <row r="995">
      <c r="A995">
        <f>'03_DADOS_LIMPOS'!A966</f>
        <v/>
      </c>
      <c r="B995">
        <f>'03_DADOS_LIMPOS'!C966</f>
        <v/>
      </c>
      <c r="C995">
        <f>'03_DADOS_LIMPOS'!D966</f>
        <v/>
      </c>
      <c r="D995">
        <f>'03_DADOS_LIMPOS'!J966</f>
        <v/>
      </c>
      <c r="E995">
        <f>'03_DADOS_LIMPOS'!K966</f>
        <v/>
      </c>
      <c r="F995">
        <f>$B$9+$B$10*D995+$B$11*E995</f>
        <v/>
      </c>
      <c r="G995">
        <f>C995-F995</f>
        <v/>
      </c>
      <c r="H995">
        <f>G995/$B$14</f>
        <v/>
      </c>
      <c r="I995">
        <f>ABS(H995)</f>
        <v/>
      </c>
    </row>
    <row r="996">
      <c r="A996">
        <f>'03_DADOS_LIMPOS'!A967</f>
        <v/>
      </c>
      <c r="B996">
        <f>'03_DADOS_LIMPOS'!C967</f>
        <v/>
      </c>
      <c r="C996">
        <f>'03_DADOS_LIMPOS'!D967</f>
        <v/>
      </c>
      <c r="D996">
        <f>'03_DADOS_LIMPOS'!J967</f>
        <v/>
      </c>
      <c r="E996">
        <f>'03_DADOS_LIMPOS'!K967</f>
        <v/>
      </c>
      <c r="F996">
        <f>$B$9+$B$10*D996+$B$11*E996</f>
        <v/>
      </c>
      <c r="G996">
        <f>C996-F996</f>
        <v/>
      </c>
      <c r="H996">
        <f>G996/$B$14</f>
        <v/>
      </c>
      <c r="I996">
        <f>ABS(H996)</f>
        <v/>
      </c>
    </row>
    <row r="997">
      <c r="A997">
        <f>'03_DADOS_LIMPOS'!A968</f>
        <v/>
      </c>
      <c r="B997">
        <f>'03_DADOS_LIMPOS'!C968</f>
        <v/>
      </c>
      <c r="C997">
        <f>'03_DADOS_LIMPOS'!D968</f>
        <v/>
      </c>
      <c r="D997">
        <f>'03_DADOS_LIMPOS'!J968</f>
        <v/>
      </c>
      <c r="E997">
        <f>'03_DADOS_LIMPOS'!K968</f>
        <v/>
      </c>
      <c r="F997">
        <f>$B$9+$B$10*D997+$B$11*E997</f>
        <v/>
      </c>
      <c r="G997">
        <f>C997-F997</f>
        <v/>
      </c>
      <c r="H997">
        <f>G997/$B$14</f>
        <v/>
      </c>
      <c r="I997">
        <f>ABS(H997)</f>
        <v/>
      </c>
    </row>
    <row r="998">
      <c r="A998">
        <f>'03_DADOS_LIMPOS'!A969</f>
        <v/>
      </c>
      <c r="B998">
        <f>'03_DADOS_LIMPOS'!C969</f>
        <v/>
      </c>
      <c r="C998">
        <f>'03_DADOS_LIMPOS'!D969</f>
        <v/>
      </c>
      <c r="D998">
        <f>'03_DADOS_LIMPOS'!J969</f>
        <v/>
      </c>
      <c r="E998">
        <f>'03_DADOS_LIMPOS'!K969</f>
        <v/>
      </c>
      <c r="F998">
        <f>$B$9+$B$10*D998+$B$11*E998</f>
        <v/>
      </c>
      <c r="G998">
        <f>C998-F998</f>
        <v/>
      </c>
      <c r="H998">
        <f>G998/$B$14</f>
        <v/>
      </c>
      <c r="I998">
        <f>ABS(H998)</f>
        <v/>
      </c>
    </row>
    <row r="999">
      <c r="A999">
        <f>'03_DADOS_LIMPOS'!A970</f>
        <v/>
      </c>
      <c r="B999">
        <f>'03_DADOS_LIMPOS'!C970</f>
        <v/>
      </c>
      <c r="C999">
        <f>'03_DADOS_LIMPOS'!D970</f>
        <v/>
      </c>
      <c r="D999">
        <f>'03_DADOS_LIMPOS'!J970</f>
        <v/>
      </c>
      <c r="E999">
        <f>'03_DADOS_LIMPOS'!K970</f>
        <v/>
      </c>
      <c r="F999">
        <f>$B$9+$B$10*D999+$B$11*E999</f>
        <v/>
      </c>
      <c r="G999">
        <f>C999-F999</f>
        <v/>
      </c>
      <c r="H999">
        <f>G999/$B$14</f>
        <v/>
      </c>
      <c r="I999">
        <f>ABS(H999)</f>
        <v/>
      </c>
    </row>
    <row r="1000">
      <c r="A1000">
        <f>'03_DADOS_LIMPOS'!A971</f>
        <v/>
      </c>
      <c r="B1000">
        <f>'03_DADOS_LIMPOS'!C971</f>
        <v/>
      </c>
      <c r="C1000">
        <f>'03_DADOS_LIMPOS'!D971</f>
        <v/>
      </c>
      <c r="D1000">
        <f>'03_DADOS_LIMPOS'!J971</f>
        <v/>
      </c>
      <c r="E1000">
        <f>'03_DADOS_LIMPOS'!K971</f>
        <v/>
      </c>
      <c r="F1000">
        <f>$B$9+$B$10*D1000+$B$11*E1000</f>
        <v/>
      </c>
      <c r="G1000">
        <f>C1000-F1000</f>
        <v/>
      </c>
      <c r="H1000">
        <f>G1000/$B$14</f>
        <v/>
      </c>
      <c r="I1000">
        <f>ABS(H1000)</f>
        <v/>
      </c>
    </row>
    <row r="1001">
      <c r="A1001">
        <f>'03_DADOS_LIMPOS'!A972</f>
        <v/>
      </c>
      <c r="B1001">
        <f>'03_DADOS_LIMPOS'!C972</f>
        <v/>
      </c>
      <c r="C1001">
        <f>'03_DADOS_LIMPOS'!D972</f>
        <v/>
      </c>
      <c r="D1001">
        <f>'03_DADOS_LIMPOS'!J972</f>
        <v/>
      </c>
      <c r="E1001">
        <f>'03_DADOS_LIMPOS'!K972</f>
        <v/>
      </c>
      <c r="F1001">
        <f>$B$9+$B$10*D1001+$B$11*E1001</f>
        <v/>
      </c>
      <c r="G1001">
        <f>C1001-F1001</f>
        <v/>
      </c>
      <c r="H1001">
        <f>G1001/$B$14</f>
        <v/>
      </c>
      <c r="I1001">
        <f>ABS(H1001)</f>
        <v/>
      </c>
    </row>
    <row r="1002">
      <c r="A1002">
        <f>'03_DADOS_LIMPOS'!A973</f>
        <v/>
      </c>
      <c r="B1002">
        <f>'03_DADOS_LIMPOS'!C973</f>
        <v/>
      </c>
      <c r="C1002">
        <f>'03_DADOS_LIMPOS'!D973</f>
        <v/>
      </c>
      <c r="D1002">
        <f>'03_DADOS_LIMPOS'!J973</f>
        <v/>
      </c>
      <c r="E1002">
        <f>'03_DADOS_LIMPOS'!K973</f>
        <v/>
      </c>
      <c r="F1002">
        <f>$B$9+$B$10*D1002+$B$11*E1002</f>
        <v/>
      </c>
      <c r="G1002">
        <f>C1002-F1002</f>
        <v/>
      </c>
      <c r="H1002">
        <f>G1002/$B$14</f>
        <v/>
      </c>
      <c r="I1002">
        <f>ABS(H1002)</f>
        <v/>
      </c>
    </row>
    <row r="1003">
      <c r="A1003">
        <f>'03_DADOS_LIMPOS'!A974</f>
        <v/>
      </c>
      <c r="B1003">
        <f>'03_DADOS_LIMPOS'!C974</f>
        <v/>
      </c>
      <c r="C1003">
        <f>'03_DADOS_LIMPOS'!D974</f>
        <v/>
      </c>
      <c r="D1003">
        <f>'03_DADOS_LIMPOS'!J974</f>
        <v/>
      </c>
      <c r="E1003">
        <f>'03_DADOS_LIMPOS'!K974</f>
        <v/>
      </c>
      <c r="F1003">
        <f>$B$9+$B$10*D1003+$B$11*E1003</f>
        <v/>
      </c>
      <c r="G1003">
        <f>C1003-F1003</f>
        <v/>
      </c>
      <c r="H1003">
        <f>G1003/$B$14</f>
        <v/>
      </c>
      <c r="I1003">
        <f>ABS(H1003)</f>
        <v/>
      </c>
    </row>
    <row r="1004">
      <c r="A1004">
        <f>'03_DADOS_LIMPOS'!A975</f>
        <v/>
      </c>
      <c r="B1004">
        <f>'03_DADOS_LIMPOS'!C975</f>
        <v/>
      </c>
      <c r="C1004">
        <f>'03_DADOS_LIMPOS'!D975</f>
        <v/>
      </c>
      <c r="D1004">
        <f>'03_DADOS_LIMPOS'!J975</f>
        <v/>
      </c>
      <c r="E1004">
        <f>'03_DADOS_LIMPOS'!K975</f>
        <v/>
      </c>
      <c r="F1004">
        <f>$B$9+$B$10*D1004+$B$11*E1004</f>
        <v/>
      </c>
      <c r="G1004">
        <f>C1004-F1004</f>
        <v/>
      </c>
      <c r="H1004">
        <f>G1004/$B$14</f>
        <v/>
      </c>
      <c r="I1004">
        <f>ABS(H1004)</f>
        <v/>
      </c>
    </row>
    <row r="1005">
      <c r="A1005">
        <f>'03_DADOS_LIMPOS'!A976</f>
        <v/>
      </c>
      <c r="B1005">
        <f>'03_DADOS_LIMPOS'!C976</f>
        <v/>
      </c>
      <c r="C1005">
        <f>'03_DADOS_LIMPOS'!D976</f>
        <v/>
      </c>
      <c r="D1005">
        <f>'03_DADOS_LIMPOS'!J976</f>
        <v/>
      </c>
      <c r="E1005">
        <f>'03_DADOS_LIMPOS'!K976</f>
        <v/>
      </c>
      <c r="F1005">
        <f>$B$9+$B$10*D1005+$B$11*E1005</f>
        <v/>
      </c>
      <c r="G1005">
        <f>C1005-F1005</f>
        <v/>
      </c>
      <c r="H1005">
        <f>G1005/$B$14</f>
        <v/>
      </c>
      <c r="I1005">
        <f>ABS(H1005)</f>
        <v/>
      </c>
    </row>
    <row r="1006">
      <c r="A1006">
        <f>'03_DADOS_LIMPOS'!A977</f>
        <v/>
      </c>
      <c r="B1006">
        <f>'03_DADOS_LIMPOS'!C977</f>
        <v/>
      </c>
      <c r="C1006">
        <f>'03_DADOS_LIMPOS'!D977</f>
        <v/>
      </c>
      <c r="D1006">
        <f>'03_DADOS_LIMPOS'!J977</f>
        <v/>
      </c>
      <c r="E1006">
        <f>'03_DADOS_LIMPOS'!K977</f>
        <v/>
      </c>
      <c r="F1006">
        <f>$B$9+$B$10*D1006+$B$11*E1006</f>
        <v/>
      </c>
      <c r="G1006">
        <f>C1006-F1006</f>
        <v/>
      </c>
      <c r="H1006">
        <f>G1006/$B$14</f>
        <v/>
      </c>
      <c r="I1006">
        <f>ABS(H1006)</f>
        <v/>
      </c>
    </row>
    <row r="1007">
      <c r="A1007">
        <f>'03_DADOS_LIMPOS'!A978</f>
        <v/>
      </c>
      <c r="B1007">
        <f>'03_DADOS_LIMPOS'!C978</f>
        <v/>
      </c>
      <c r="C1007">
        <f>'03_DADOS_LIMPOS'!D978</f>
        <v/>
      </c>
      <c r="D1007">
        <f>'03_DADOS_LIMPOS'!J978</f>
        <v/>
      </c>
      <c r="E1007">
        <f>'03_DADOS_LIMPOS'!K978</f>
        <v/>
      </c>
      <c r="F1007">
        <f>$B$9+$B$10*D1007+$B$11*E1007</f>
        <v/>
      </c>
      <c r="G1007">
        <f>C1007-F1007</f>
        <v/>
      </c>
      <c r="H1007">
        <f>G1007/$B$14</f>
        <v/>
      </c>
      <c r="I1007">
        <f>ABS(H1007)</f>
        <v/>
      </c>
    </row>
    <row r="1008">
      <c r="A1008">
        <f>'03_DADOS_LIMPOS'!A979</f>
        <v/>
      </c>
      <c r="B1008">
        <f>'03_DADOS_LIMPOS'!C979</f>
        <v/>
      </c>
      <c r="C1008">
        <f>'03_DADOS_LIMPOS'!D979</f>
        <v/>
      </c>
      <c r="D1008">
        <f>'03_DADOS_LIMPOS'!J979</f>
        <v/>
      </c>
      <c r="E1008">
        <f>'03_DADOS_LIMPOS'!K979</f>
        <v/>
      </c>
      <c r="F1008">
        <f>$B$9+$B$10*D1008+$B$11*E1008</f>
        <v/>
      </c>
      <c r="G1008">
        <f>C1008-F1008</f>
        <v/>
      </c>
      <c r="H1008">
        <f>G1008/$B$14</f>
        <v/>
      </c>
      <c r="I1008">
        <f>ABS(H1008)</f>
        <v/>
      </c>
    </row>
    <row r="1009">
      <c r="A1009">
        <f>'03_DADOS_LIMPOS'!A980</f>
        <v/>
      </c>
      <c r="B1009">
        <f>'03_DADOS_LIMPOS'!C980</f>
        <v/>
      </c>
      <c r="C1009">
        <f>'03_DADOS_LIMPOS'!D980</f>
        <v/>
      </c>
      <c r="D1009">
        <f>'03_DADOS_LIMPOS'!J980</f>
        <v/>
      </c>
      <c r="E1009">
        <f>'03_DADOS_LIMPOS'!K980</f>
        <v/>
      </c>
      <c r="F1009">
        <f>$B$9+$B$10*D1009+$B$11*E1009</f>
        <v/>
      </c>
      <c r="G1009">
        <f>C1009-F1009</f>
        <v/>
      </c>
      <c r="H1009">
        <f>G1009/$B$14</f>
        <v/>
      </c>
      <c r="I1009">
        <f>ABS(H1009)</f>
        <v/>
      </c>
    </row>
    <row r="1010">
      <c r="A1010">
        <f>'03_DADOS_LIMPOS'!A981</f>
        <v/>
      </c>
      <c r="B1010">
        <f>'03_DADOS_LIMPOS'!C981</f>
        <v/>
      </c>
      <c r="C1010">
        <f>'03_DADOS_LIMPOS'!D981</f>
        <v/>
      </c>
      <c r="D1010">
        <f>'03_DADOS_LIMPOS'!J981</f>
        <v/>
      </c>
      <c r="E1010">
        <f>'03_DADOS_LIMPOS'!K981</f>
        <v/>
      </c>
      <c r="F1010">
        <f>$B$9+$B$10*D1010+$B$11*E1010</f>
        <v/>
      </c>
      <c r="G1010">
        <f>C1010-F1010</f>
        <v/>
      </c>
      <c r="H1010">
        <f>G1010/$B$14</f>
        <v/>
      </c>
      <c r="I1010">
        <f>ABS(H1010)</f>
        <v/>
      </c>
    </row>
    <row r="1011">
      <c r="A1011">
        <f>'03_DADOS_LIMPOS'!A982</f>
        <v/>
      </c>
      <c r="B1011">
        <f>'03_DADOS_LIMPOS'!C982</f>
        <v/>
      </c>
      <c r="C1011">
        <f>'03_DADOS_LIMPOS'!D982</f>
        <v/>
      </c>
      <c r="D1011">
        <f>'03_DADOS_LIMPOS'!J982</f>
        <v/>
      </c>
      <c r="E1011">
        <f>'03_DADOS_LIMPOS'!K982</f>
        <v/>
      </c>
      <c r="F1011">
        <f>$B$9+$B$10*D1011+$B$11*E1011</f>
        <v/>
      </c>
      <c r="G1011">
        <f>C1011-F1011</f>
        <v/>
      </c>
      <c r="H1011">
        <f>G1011/$B$14</f>
        <v/>
      </c>
      <c r="I1011">
        <f>ABS(H1011)</f>
        <v/>
      </c>
    </row>
    <row r="1012">
      <c r="A1012">
        <f>'03_DADOS_LIMPOS'!A983</f>
        <v/>
      </c>
      <c r="B1012">
        <f>'03_DADOS_LIMPOS'!C983</f>
        <v/>
      </c>
      <c r="C1012">
        <f>'03_DADOS_LIMPOS'!D983</f>
        <v/>
      </c>
      <c r="D1012">
        <f>'03_DADOS_LIMPOS'!J983</f>
        <v/>
      </c>
      <c r="E1012">
        <f>'03_DADOS_LIMPOS'!K983</f>
        <v/>
      </c>
      <c r="F1012">
        <f>$B$9+$B$10*D1012+$B$11*E1012</f>
        <v/>
      </c>
      <c r="G1012">
        <f>C1012-F1012</f>
        <v/>
      </c>
      <c r="H1012">
        <f>G1012/$B$14</f>
        <v/>
      </c>
      <c r="I1012">
        <f>ABS(H1012)</f>
        <v/>
      </c>
    </row>
    <row r="1013">
      <c r="A1013">
        <f>'03_DADOS_LIMPOS'!A984</f>
        <v/>
      </c>
      <c r="B1013">
        <f>'03_DADOS_LIMPOS'!C984</f>
        <v/>
      </c>
      <c r="C1013">
        <f>'03_DADOS_LIMPOS'!D984</f>
        <v/>
      </c>
      <c r="D1013">
        <f>'03_DADOS_LIMPOS'!J984</f>
        <v/>
      </c>
      <c r="E1013">
        <f>'03_DADOS_LIMPOS'!K984</f>
        <v/>
      </c>
      <c r="F1013">
        <f>$B$9+$B$10*D1013+$B$11*E1013</f>
        <v/>
      </c>
      <c r="G1013">
        <f>C1013-F1013</f>
        <v/>
      </c>
      <c r="H1013">
        <f>G1013/$B$14</f>
        <v/>
      </c>
      <c r="I1013">
        <f>ABS(H1013)</f>
        <v/>
      </c>
    </row>
    <row r="1014">
      <c r="A1014">
        <f>'03_DADOS_LIMPOS'!A985</f>
        <v/>
      </c>
      <c r="B1014">
        <f>'03_DADOS_LIMPOS'!C985</f>
        <v/>
      </c>
      <c r="C1014">
        <f>'03_DADOS_LIMPOS'!D985</f>
        <v/>
      </c>
      <c r="D1014">
        <f>'03_DADOS_LIMPOS'!J985</f>
        <v/>
      </c>
      <c r="E1014">
        <f>'03_DADOS_LIMPOS'!K985</f>
        <v/>
      </c>
      <c r="F1014">
        <f>$B$9+$B$10*D1014+$B$11*E1014</f>
        <v/>
      </c>
      <c r="G1014">
        <f>C1014-F1014</f>
        <v/>
      </c>
      <c r="H1014">
        <f>G1014/$B$14</f>
        <v/>
      </c>
      <c r="I1014">
        <f>ABS(H1014)</f>
        <v/>
      </c>
    </row>
    <row r="1015">
      <c r="A1015">
        <f>'03_DADOS_LIMPOS'!A986</f>
        <v/>
      </c>
      <c r="B1015">
        <f>'03_DADOS_LIMPOS'!C986</f>
        <v/>
      </c>
      <c r="C1015">
        <f>'03_DADOS_LIMPOS'!D986</f>
        <v/>
      </c>
      <c r="D1015">
        <f>'03_DADOS_LIMPOS'!J986</f>
        <v/>
      </c>
      <c r="E1015">
        <f>'03_DADOS_LIMPOS'!K986</f>
        <v/>
      </c>
      <c r="F1015">
        <f>$B$9+$B$10*D1015+$B$11*E1015</f>
        <v/>
      </c>
      <c r="G1015">
        <f>C1015-F1015</f>
        <v/>
      </c>
      <c r="H1015">
        <f>G1015/$B$14</f>
        <v/>
      </c>
      <c r="I1015">
        <f>ABS(H1015)</f>
        <v/>
      </c>
    </row>
    <row r="1016">
      <c r="A1016">
        <f>'03_DADOS_LIMPOS'!A987</f>
        <v/>
      </c>
      <c r="B1016">
        <f>'03_DADOS_LIMPOS'!C987</f>
        <v/>
      </c>
      <c r="C1016">
        <f>'03_DADOS_LIMPOS'!D987</f>
        <v/>
      </c>
      <c r="D1016">
        <f>'03_DADOS_LIMPOS'!J987</f>
        <v/>
      </c>
      <c r="E1016">
        <f>'03_DADOS_LIMPOS'!K987</f>
        <v/>
      </c>
      <c r="F1016">
        <f>$B$9+$B$10*D1016+$B$11*E1016</f>
        <v/>
      </c>
      <c r="G1016">
        <f>C1016-F1016</f>
        <v/>
      </c>
      <c r="H1016">
        <f>G1016/$B$14</f>
        <v/>
      </c>
      <c r="I1016">
        <f>ABS(H1016)</f>
        <v/>
      </c>
    </row>
    <row r="1017">
      <c r="A1017">
        <f>'03_DADOS_LIMPOS'!A988</f>
        <v/>
      </c>
      <c r="B1017">
        <f>'03_DADOS_LIMPOS'!C988</f>
        <v/>
      </c>
      <c r="C1017">
        <f>'03_DADOS_LIMPOS'!D988</f>
        <v/>
      </c>
      <c r="D1017">
        <f>'03_DADOS_LIMPOS'!J988</f>
        <v/>
      </c>
      <c r="E1017">
        <f>'03_DADOS_LIMPOS'!K988</f>
        <v/>
      </c>
      <c r="F1017">
        <f>$B$9+$B$10*D1017+$B$11*E1017</f>
        <v/>
      </c>
      <c r="G1017">
        <f>C1017-F1017</f>
        <v/>
      </c>
      <c r="H1017">
        <f>G1017/$B$14</f>
        <v/>
      </c>
      <c r="I1017">
        <f>ABS(H1017)</f>
        <v/>
      </c>
    </row>
    <row r="1018">
      <c r="A1018">
        <f>'03_DADOS_LIMPOS'!A989</f>
        <v/>
      </c>
      <c r="B1018">
        <f>'03_DADOS_LIMPOS'!C989</f>
        <v/>
      </c>
      <c r="C1018">
        <f>'03_DADOS_LIMPOS'!D989</f>
        <v/>
      </c>
      <c r="D1018">
        <f>'03_DADOS_LIMPOS'!J989</f>
        <v/>
      </c>
      <c r="E1018">
        <f>'03_DADOS_LIMPOS'!K989</f>
        <v/>
      </c>
      <c r="F1018">
        <f>$B$9+$B$10*D1018+$B$11*E1018</f>
        <v/>
      </c>
      <c r="G1018">
        <f>C1018-F1018</f>
        <v/>
      </c>
      <c r="H1018">
        <f>G1018/$B$14</f>
        <v/>
      </c>
      <c r="I1018">
        <f>ABS(H1018)</f>
        <v/>
      </c>
    </row>
    <row r="1019">
      <c r="A1019">
        <f>'03_DADOS_LIMPOS'!A990</f>
        <v/>
      </c>
      <c r="B1019">
        <f>'03_DADOS_LIMPOS'!C990</f>
        <v/>
      </c>
      <c r="C1019">
        <f>'03_DADOS_LIMPOS'!D990</f>
        <v/>
      </c>
      <c r="D1019">
        <f>'03_DADOS_LIMPOS'!J990</f>
        <v/>
      </c>
      <c r="E1019">
        <f>'03_DADOS_LIMPOS'!K990</f>
        <v/>
      </c>
      <c r="F1019">
        <f>$B$9+$B$10*D1019+$B$11*E1019</f>
        <v/>
      </c>
      <c r="G1019">
        <f>C1019-F1019</f>
        <v/>
      </c>
      <c r="H1019">
        <f>G1019/$B$14</f>
        <v/>
      </c>
      <c r="I1019">
        <f>ABS(H1019)</f>
        <v/>
      </c>
    </row>
    <row r="1020">
      <c r="A1020">
        <f>'03_DADOS_LIMPOS'!A991</f>
        <v/>
      </c>
      <c r="B1020">
        <f>'03_DADOS_LIMPOS'!C991</f>
        <v/>
      </c>
      <c r="C1020">
        <f>'03_DADOS_LIMPOS'!D991</f>
        <v/>
      </c>
      <c r="D1020">
        <f>'03_DADOS_LIMPOS'!J991</f>
        <v/>
      </c>
      <c r="E1020">
        <f>'03_DADOS_LIMPOS'!K991</f>
        <v/>
      </c>
      <c r="F1020">
        <f>$B$9+$B$10*D1020+$B$11*E1020</f>
        <v/>
      </c>
      <c r="G1020">
        <f>C1020-F1020</f>
        <v/>
      </c>
      <c r="H1020">
        <f>G1020/$B$14</f>
        <v/>
      </c>
      <c r="I1020">
        <f>ABS(H1020)</f>
        <v/>
      </c>
    </row>
    <row r="1021">
      <c r="A1021">
        <f>'03_DADOS_LIMPOS'!A992</f>
        <v/>
      </c>
      <c r="B1021">
        <f>'03_DADOS_LIMPOS'!C992</f>
        <v/>
      </c>
      <c r="C1021">
        <f>'03_DADOS_LIMPOS'!D992</f>
        <v/>
      </c>
      <c r="D1021">
        <f>'03_DADOS_LIMPOS'!J992</f>
        <v/>
      </c>
      <c r="E1021">
        <f>'03_DADOS_LIMPOS'!K992</f>
        <v/>
      </c>
      <c r="F1021">
        <f>$B$9+$B$10*D1021+$B$11*E1021</f>
        <v/>
      </c>
      <c r="G1021">
        <f>C1021-F1021</f>
        <v/>
      </c>
      <c r="H1021">
        <f>G1021/$B$14</f>
        <v/>
      </c>
      <c r="I1021">
        <f>ABS(H1021)</f>
        <v/>
      </c>
    </row>
    <row r="1022">
      <c r="A1022">
        <f>'03_DADOS_LIMPOS'!A993</f>
        <v/>
      </c>
      <c r="B1022">
        <f>'03_DADOS_LIMPOS'!C993</f>
        <v/>
      </c>
      <c r="C1022">
        <f>'03_DADOS_LIMPOS'!D993</f>
        <v/>
      </c>
      <c r="D1022">
        <f>'03_DADOS_LIMPOS'!J993</f>
        <v/>
      </c>
      <c r="E1022">
        <f>'03_DADOS_LIMPOS'!K993</f>
        <v/>
      </c>
      <c r="F1022">
        <f>$B$9+$B$10*D1022+$B$11*E1022</f>
        <v/>
      </c>
      <c r="G1022">
        <f>C1022-F1022</f>
        <v/>
      </c>
      <c r="H1022">
        <f>G1022/$B$14</f>
        <v/>
      </c>
      <c r="I1022">
        <f>ABS(H1022)</f>
        <v/>
      </c>
    </row>
    <row r="1023">
      <c r="A1023">
        <f>'03_DADOS_LIMPOS'!A994</f>
        <v/>
      </c>
      <c r="B1023">
        <f>'03_DADOS_LIMPOS'!C994</f>
        <v/>
      </c>
      <c r="C1023">
        <f>'03_DADOS_LIMPOS'!D994</f>
        <v/>
      </c>
      <c r="D1023">
        <f>'03_DADOS_LIMPOS'!J994</f>
        <v/>
      </c>
      <c r="E1023">
        <f>'03_DADOS_LIMPOS'!K994</f>
        <v/>
      </c>
      <c r="F1023">
        <f>$B$9+$B$10*D1023+$B$11*E1023</f>
        <v/>
      </c>
      <c r="G1023">
        <f>C1023-F1023</f>
        <v/>
      </c>
      <c r="H1023">
        <f>G1023/$B$14</f>
        <v/>
      </c>
      <c r="I1023">
        <f>ABS(H1023)</f>
        <v/>
      </c>
    </row>
    <row r="1024">
      <c r="A1024">
        <f>'03_DADOS_LIMPOS'!A995</f>
        <v/>
      </c>
      <c r="B1024">
        <f>'03_DADOS_LIMPOS'!C995</f>
        <v/>
      </c>
      <c r="C1024">
        <f>'03_DADOS_LIMPOS'!D995</f>
        <v/>
      </c>
      <c r="D1024">
        <f>'03_DADOS_LIMPOS'!J995</f>
        <v/>
      </c>
      <c r="E1024">
        <f>'03_DADOS_LIMPOS'!K995</f>
        <v/>
      </c>
      <c r="F1024">
        <f>$B$9+$B$10*D1024+$B$11*E1024</f>
        <v/>
      </c>
      <c r="G1024">
        <f>C1024-F1024</f>
        <v/>
      </c>
      <c r="H1024">
        <f>G1024/$B$14</f>
        <v/>
      </c>
      <c r="I1024">
        <f>ABS(H1024)</f>
        <v/>
      </c>
    </row>
    <row r="1025">
      <c r="A1025">
        <f>'03_DADOS_LIMPOS'!A996</f>
        <v/>
      </c>
      <c r="B1025">
        <f>'03_DADOS_LIMPOS'!C996</f>
        <v/>
      </c>
      <c r="C1025">
        <f>'03_DADOS_LIMPOS'!D996</f>
        <v/>
      </c>
      <c r="D1025">
        <f>'03_DADOS_LIMPOS'!J996</f>
        <v/>
      </c>
      <c r="E1025">
        <f>'03_DADOS_LIMPOS'!K996</f>
        <v/>
      </c>
      <c r="F1025">
        <f>$B$9+$B$10*D1025+$B$11*E1025</f>
        <v/>
      </c>
      <c r="G1025">
        <f>C1025-F1025</f>
        <v/>
      </c>
      <c r="H1025">
        <f>G1025/$B$14</f>
        <v/>
      </c>
      <c r="I1025">
        <f>ABS(H1025)</f>
        <v/>
      </c>
    </row>
    <row r="1026">
      <c r="A1026">
        <f>'03_DADOS_LIMPOS'!A997</f>
        <v/>
      </c>
      <c r="B1026">
        <f>'03_DADOS_LIMPOS'!C997</f>
        <v/>
      </c>
      <c r="C1026">
        <f>'03_DADOS_LIMPOS'!D997</f>
        <v/>
      </c>
      <c r="D1026">
        <f>'03_DADOS_LIMPOS'!J997</f>
        <v/>
      </c>
      <c r="E1026">
        <f>'03_DADOS_LIMPOS'!K997</f>
        <v/>
      </c>
      <c r="F1026">
        <f>$B$9+$B$10*D1026+$B$11*E1026</f>
        <v/>
      </c>
      <c r="G1026">
        <f>C1026-F1026</f>
        <v/>
      </c>
      <c r="H1026">
        <f>G1026/$B$14</f>
        <v/>
      </c>
      <c r="I1026">
        <f>ABS(H1026)</f>
        <v/>
      </c>
    </row>
    <row r="1027">
      <c r="A1027">
        <f>'03_DADOS_LIMPOS'!A998</f>
        <v/>
      </c>
      <c r="B1027">
        <f>'03_DADOS_LIMPOS'!C998</f>
        <v/>
      </c>
      <c r="C1027">
        <f>'03_DADOS_LIMPOS'!D998</f>
        <v/>
      </c>
      <c r="D1027">
        <f>'03_DADOS_LIMPOS'!J998</f>
        <v/>
      </c>
      <c r="E1027">
        <f>'03_DADOS_LIMPOS'!K998</f>
        <v/>
      </c>
      <c r="F1027">
        <f>$B$9+$B$10*D1027+$B$11*E1027</f>
        <v/>
      </c>
      <c r="G1027">
        <f>C1027-F1027</f>
        <v/>
      </c>
      <c r="H1027">
        <f>G1027/$B$14</f>
        <v/>
      </c>
      <c r="I1027">
        <f>ABS(H1027)</f>
        <v/>
      </c>
    </row>
    <row r="1028">
      <c r="A1028">
        <f>'03_DADOS_LIMPOS'!A999</f>
        <v/>
      </c>
      <c r="B1028">
        <f>'03_DADOS_LIMPOS'!C999</f>
        <v/>
      </c>
      <c r="C1028">
        <f>'03_DADOS_LIMPOS'!D999</f>
        <v/>
      </c>
      <c r="D1028">
        <f>'03_DADOS_LIMPOS'!J999</f>
        <v/>
      </c>
      <c r="E1028">
        <f>'03_DADOS_LIMPOS'!K999</f>
        <v/>
      </c>
      <c r="F1028">
        <f>$B$9+$B$10*D1028+$B$11*E1028</f>
        <v/>
      </c>
      <c r="G1028">
        <f>C1028-F1028</f>
        <v/>
      </c>
      <c r="H1028">
        <f>G1028/$B$14</f>
        <v/>
      </c>
      <c r="I1028">
        <f>ABS(H1028)</f>
        <v/>
      </c>
    </row>
    <row r="1029">
      <c r="A1029">
        <f>'03_DADOS_LIMPOS'!A1000</f>
        <v/>
      </c>
      <c r="B1029">
        <f>'03_DADOS_LIMPOS'!C1000</f>
        <v/>
      </c>
      <c r="C1029">
        <f>'03_DADOS_LIMPOS'!D1000</f>
        <v/>
      </c>
      <c r="D1029">
        <f>'03_DADOS_LIMPOS'!J1000</f>
        <v/>
      </c>
      <c r="E1029">
        <f>'03_DADOS_LIMPOS'!K1000</f>
        <v/>
      </c>
      <c r="F1029">
        <f>$B$9+$B$10*D1029+$B$11*E1029</f>
        <v/>
      </c>
      <c r="G1029">
        <f>C1029-F1029</f>
        <v/>
      </c>
      <c r="H1029">
        <f>G1029/$B$14</f>
        <v/>
      </c>
      <c r="I1029">
        <f>ABS(H1029)</f>
        <v/>
      </c>
    </row>
    <row r="1030">
      <c r="A1030">
        <f>'03_DADOS_LIMPOS'!A1001</f>
        <v/>
      </c>
      <c r="B1030">
        <f>'03_DADOS_LIMPOS'!C1001</f>
        <v/>
      </c>
      <c r="C1030">
        <f>'03_DADOS_LIMPOS'!D1001</f>
        <v/>
      </c>
      <c r="D1030">
        <f>'03_DADOS_LIMPOS'!J1001</f>
        <v/>
      </c>
      <c r="E1030">
        <f>'03_DADOS_LIMPOS'!K1001</f>
        <v/>
      </c>
      <c r="F1030">
        <f>$B$9+$B$10*D1030+$B$11*E1030</f>
        <v/>
      </c>
      <c r="G1030">
        <f>C1030-F1030</f>
        <v/>
      </c>
      <c r="H1030">
        <f>G1030/$B$14</f>
        <v/>
      </c>
      <c r="I1030">
        <f>ABS(H1030)</f>
        <v/>
      </c>
    </row>
    <row r="1031">
      <c r="A1031">
        <f>'03_DADOS_LIMPOS'!A1002</f>
        <v/>
      </c>
      <c r="B1031">
        <f>'03_DADOS_LIMPOS'!C1002</f>
        <v/>
      </c>
      <c r="C1031">
        <f>'03_DADOS_LIMPOS'!D1002</f>
        <v/>
      </c>
      <c r="D1031">
        <f>'03_DADOS_LIMPOS'!J1002</f>
        <v/>
      </c>
      <c r="E1031">
        <f>'03_DADOS_LIMPOS'!K1002</f>
        <v/>
      </c>
      <c r="F1031">
        <f>$B$9+$B$10*D1031+$B$11*E1031</f>
        <v/>
      </c>
      <c r="G1031">
        <f>C1031-F1031</f>
        <v/>
      </c>
      <c r="H1031">
        <f>G1031/$B$14</f>
        <v/>
      </c>
      <c r="I1031">
        <f>ABS(H1031)</f>
        <v/>
      </c>
    </row>
    <row r="1032">
      <c r="A1032">
        <f>'03_DADOS_LIMPOS'!A1003</f>
        <v/>
      </c>
      <c r="B1032">
        <f>'03_DADOS_LIMPOS'!C1003</f>
        <v/>
      </c>
      <c r="C1032">
        <f>'03_DADOS_LIMPOS'!D1003</f>
        <v/>
      </c>
      <c r="D1032">
        <f>'03_DADOS_LIMPOS'!J1003</f>
        <v/>
      </c>
      <c r="E1032">
        <f>'03_DADOS_LIMPOS'!K1003</f>
        <v/>
      </c>
      <c r="F1032">
        <f>$B$9+$B$10*D1032+$B$11*E1032</f>
        <v/>
      </c>
      <c r="G1032">
        <f>C1032-F1032</f>
        <v/>
      </c>
      <c r="H1032">
        <f>G1032/$B$14</f>
        <v/>
      </c>
      <c r="I1032">
        <f>ABS(H1032)</f>
        <v/>
      </c>
    </row>
    <row r="1033">
      <c r="A1033">
        <f>'03_DADOS_LIMPOS'!A1004</f>
        <v/>
      </c>
      <c r="B1033">
        <f>'03_DADOS_LIMPOS'!C1004</f>
        <v/>
      </c>
      <c r="C1033">
        <f>'03_DADOS_LIMPOS'!D1004</f>
        <v/>
      </c>
      <c r="D1033">
        <f>'03_DADOS_LIMPOS'!J1004</f>
        <v/>
      </c>
      <c r="E1033">
        <f>'03_DADOS_LIMPOS'!K1004</f>
        <v/>
      </c>
      <c r="F1033">
        <f>$B$9+$B$10*D1033+$B$11*E1033</f>
        <v/>
      </c>
      <c r="G1033">
        <f>C1033-F1033</f>
        <v/>
      </c>
      <c r="H1033">
        <f>G1033/$B$14</f>
        <v/>
      </c>
      <c r="I1033">
        <f>ABS(H1033)</f>
        <v/>
      </c>
    </row>
    <row r="1034">
      <c r="A1034">
        <f>'03_DADOS_LIMPOS'!A1005</f>
        <v/>
      </c>
      <c r="B1034">
        <f>'03_DADOS_LIMPOS'!C1005</f>
        <v/>
      </c>
      <c r="C1034">
        <f>'03_DADOS_LIMPOS'!D1005</f>
        <v/>
      </c>
      <c r="D1034">
        <f>'03_DADOS_LIMPOS'!J1005</f>
        <v/>
      </c>
      <c r="E1034">
        <f>'03_DADOS_LIMPOS'!K1005</f>
        <v/>
      </c>
      <c r="F1034">
        <f>$B$9+$B$10*D1034+$B$11*E1034</f>
        <v/>
      </c>
      <c r="G1034">
        <f>C1034-F1034</f>
        <v/>
      </c>
      <c r="H1034">
        <f>G1034/$B$14</f>
        <v/>
      </c>
      <c r="I1034">
        <f>ABS(H1034)</f>
        <v/>
      </c>
    </row>
    <row r="1035">
      <c r="A1035">
        <f>'03_DADOS_LIMPOS'!A1006</f>
        <v/>
      </c>
      <c r="B1035">
        <f>'03_DADOS_LIMPOS'!C1006</f>
        <v/>
      </c>
      <c r="C1035">
        <f>'03_DADOS_LIMPOS'!D1006</f>
        <v/>
      </c>
      <c r="D1035">
        <f>'03_DADOS_LIMPOS'!J1006</f>
        <v/>
      </c>
      <c r="E1035">
        <f>'03_DADOS_LIMPOS'!K1006</f>
        <v/>
      </c>
      <c r="F1035">
        <f>$B$9+$B$10*D1035+$B$11*E1035</f>
        <v/>
      </c>
      <c r="G1035">
        <f>C1035-F1035</f>
        <v/>
      </c>
      <c r="H1035">
        <f>G1035/$B$14</f>
        <v/>
      </c>
      <c r="I1035">
        <f>ABS(H1035)</f>
        <v/>
      </c>
    </row>
    <row r="1036">
      <c r="A1036">
        <f>'03_DADOS_LIMPOS'!A1007</f>
        <v/>
      </c>
      <c r="B1036">
        <f>'03_DADOS_LIMPOS'!C1007</f>
        <v/>
      </c>
      <c r="C1036">
        <f>'03_DADOS_LIMPOS'!D1007</f>
        <v/>
      </c>
      <c r="D1036">
        <f>'03_DADOS_LIMPOS'!J1007</f>
        <v/>
      </c>
      <c r="E1036">
        <f>'03_DADOS_LIMPOS'!K1007</f>
        <v/>
      </c>
      <c r="F1036">
        <f>$B$9+$B$10*D1036+$B$11*E1036</f>
        <v/>
      </c>
      <c r="G1036">
        <f>C1036-F1036</f>
        <v/>
      </c>
      <c r="H1036">
        <f>G1036/$B$14</f>
        <v/>
      </c>
      <c r="I1036">
        <f>ABS(H1036)</f>
        <v/>
      </c>
    </row>
    <row r="1037">
      <c r="A1037">
        <f>'03_DADOS_LIMPOS'!A1008</f>
        <v/>
      </c>
      <c r="B1037">
        <f>'03_DADOS_LIMPOS'!C1008</f>
        <v/>
      </c>
      <c r="C1037">
        <f>'03_DADOS_LIMPOS'!D1008</f>
        <v/>
      </c>
      <c r="D1037">
        <f>'03_DADOS_LIMPOS'!J1008</f>
        <v/>
      </c>
      <c r="E1037">
        <f>'03_DADOS_LIMPOS'!K1008</f>
        <v/>
      </c>
      <c r="F1037">
        <f>$B$9+$B$10*D1037+$B$11*E1037</f>
        <v/>
      </c>
      <c r="G1037">
        <f>C1037-F1037</f>
        <v/>
      </c>
      <c r="H1037">
        <f>G1037/$B$14</f>
        <v/>
      </c>
      <c r="I1037">
        <f>ABS(H1037)</f>
        <v/>
      </c>
    </row>
    <row r="1038">
      <c r="A1038">
        <f>'03_DADOS_LIMPOS'!A1009</f>
        <v/>
      </c>
      <c r="B1038">
        <f>'03_DADOS_LIMPOS'!C1009</f>
        <v/>
      </c>
      <c r="C1038">
        <f>'03_DADOS_LIMPOS'!D1009</f>
        <v/>
      </c>
      <c r="D1038">
        <f>'03_DADOS_LIMPOS'!J1009</f>
        <v/>
      </c>
      <c r="E1038">
        <f>'03_DADOS_LIMPOS'!K1009</f>
        <v/>
      </c>
      <c r="F1038">
        <f>$B$9+$B$10*D1038+$B$11*E1038</f>
        <v/>
      </c>
      <c r="G1038">
        <f>C1038-F1038</f>
        <v/>
      </c>
      <c r="H1038">
        <f>G1038/$B$14</f>
        <v/>
      </c>
      <c r="I1038">
        <f>ABS(H1038)</f>
        <v/>
      </c>
    </row>
    <row r="1039">
      <c r="A1039">
        <f>'03_DADOS_LIMPOS'!A1010</f>
        <v/>
      </c>
      <c r="B1039">
        <f>'03_DADOS_LIMPOS'!C1010</f>
        <v/>
      </c>
      <c r="C1039">
        <f>'03_DADOS_LIMPOS'!D1010</f>
        <v/>
      </c>
      <c r="D1039">
        <f>'03_DADOS_LIMPOS'!J1010</f>
        <v/>
      </c>
      <c r="E1039">
        <f>'03_DADOS_LIMPOS'!K1010</f>
        <v/>
      </c>
      <c r="F1039">
        <f>$B$9+$B$10*D1039+$B$11*E1039</f>
        <v/>
      </c>
      <c r="G1039">
        <f>C1039-F1039</f>
        <v/>
      </c>
      <c r="H1039">
        <f>G1039/$B$14</f>
        <v/>
      </c>
      <c r="I1039">
        <f>ABS(H1039)</f>
        <v/>
      </c>
    </row>
    <row r="1040">
      <c r="A1040">
        <f>'03_DADOS_LIMPOS'!A1011</f>
        <v/>
      </c>
      <c r="B1040">
        <f>'03_DADOS_LIMPOS'!C1011</f>
        <v/>
      </c>
      <c r="C1040">
        <f>'03_DADOS_LIMPOS'!D1011</f>
        <v/>
      </c>
      <c r="D1040">
        <f>'03_DADOS_LIMPOS'!J1011</f>
        <v/>
      </c>
      <c r="E1040">
        <f>'03_DADOS_LIMPOS'!K1011</f>
        <v/>
      </c>
      <c r="F1040">
        <f>$B$9+$B$10*D1040+$B$11*E1040</f>
        <v/>
      </c>
      <c r="G1040">
        <f>C1040-F1040</f>
        <v/>
      </c>
      <c r="H1040">
        <f>G1040/$B$14</f>
        <v/>
      </c>
      <c r="I1040">
        <f>ABS(H1040)</f>
        <v/>
      </c>
    </row>
    <row r="1041">
      <c r="A1041">
        <f>'03_DADOS_LIMPOS'!A1012</f>
        <v/>
      </c>
      <c r="B1041">
        <f>'03_DADOS_LIMPOS'!C1012</f>
        <v/>
      </c>
      <c r="C1041">
        <f>'03_DADOS_LIMPOS'!D1012</f>
        <v/>
      </c>
      <c r="D1041">
        <f>'03_DADOS_LIMPOS'!J1012</f>
        <v/>
      </c>
      <c r="E1041">
        <f>'03_DADOS_LIMPOS'!K1012</f>
        <v/>
      </c>
      <c r="F1041">
        <f>$B$9+$B$10*D1041+$B$11*E1041</f>
        <v/>
      </c>
      <c r="G1041">
        <f>C1041-F1041</f>
        <v/>
      </c>
      <c r="H1041">
        <f>G1041/$B$14</f>
        <v/>
      </c>
      <c r="I1041">
        <f>ABS(H1041)</f>
        <v/>
      </c>
    </row>
    <row r="1042">
      <c r="A1042">
        <f>'03_DADOS_LIMPOS'!A1013</f>
        <v/>
      </c>
      <c r="B1042">
        <f>'03_DADOS_LIMPOS'!C1013</f>
        <v/>
      </c>
      <c r="C1042">
        <f>'03_DADOS_LIMPOS'!D1013</f>
        <v/>
      </c>
      <c r="D1042">
        <f>'03_DADOS_LIMPOS'!J1013</f>
        <v/>
      </c>
      <c r="E1042">
        <f>'03_DADOS_LIMPOS'!K1013</f>
        <v/>
      </c>
      <c r="F1042">
        <f>$B$9+$B$10*D1042+$B$11*E1042</f>
        <v/>
      </c>
      <c r="G1042">
        <f>C1042-F1042</f>
        <v/>
      </c>
      <c r="H1042">
        <f>G1042/$B$14</f>
        <v/>
      </c>
      <c r="I1042">
        <f>ABS(H1042)</f>
        <v/>
      </c>
    </row>
    <row r="1043">
      <c r="A1043">
        <f>'03_DADOS_LIMPOS'!A1014</f>
        <v/>
      </c>
      <c r="B1043">
        <f>'03_DADOS_LIMPOS'!C1014</f>
        <v/>
      </c>
      <c r="C1043">
        <f>'03_DADOS_LIMPOS'!D1014</f>
        <v/>
      </c>
      <c r="D1043">
        <f>'03_DADOS_LIMPOS'!J1014</f>
        <v/>
      </c>
      <c r="E1043">
        <f>'03_DADOS_LIMPOS'!K1014</f>
        <v/>
      </c>
      <c r="F1043">
        <f>$B$9+$B$10*D1043+$B$11*E1043</f>
        <v/>
      </c>
      <c r="G1043">
        <f>C1043-F1043</f>
        <v/>
      </c>
      <c r="H1043">
        <f>G1043/$B$14</f>
        <v/>
      </c>
      <c r="I1043">
        <f>ABS(H1043)</f>
        <v/>
      </c>
    </row>
    <row r="1044">
      <c r="A1044">
        <f>'03_DADOS_LIMPOS'!A1015</f>
        <v/>
      </c>
      <c r="B1044">
        <f>'03_DADOS_LIMPOS'!C1015</f>
        <v/>
      </c>
      <c r="C1044">
        <f>'03_DADOS_LIMPOS'!D1015</f>
        <v/>
      </c>
      <c r="D1044">
        <f>'03_DADOS_LIMPOS'!J1015</f>
        <v/>
      </c>
      <c r="E1044">
        <f>'03_DADOS_LIMPOS'!K1015</f>
        <v/>
      </c>
      <c r="F1044">
        <f>$B$9+$B$10*D1044+$B$11*E1044</f>
        <v/>
      </c>
      <c r="G1044">
        <f>C1044-F1044</f>
        <v/>
      </c>
      <c r="H1044">
        <f>G1044/$B$14</f>
        <v/>
      </c>
      <c r="I1044">
        <f>ABS(H1044)</f>
        <v/>
      </c>
    </row>
    <row r="1045">
      <c r="A1045">
        <f>'03_DADOS_LIMPOS'!A1016</f>
        <v/>
      </c>
      <c r="B1045">
        <f>'03_DADOS_LIMPOS'!C1016</f>
        <v/>
      </c>
      <c r="C1045">
        <f>'03_DADOS_LIMPOS'!D1016</f>
        <v/>
      </c>
      <c r="D1045">
        <f>'03_DADOS_LIMPOS'!J1016</f>
        <v/>
      </c>
      <c r="E1045">
        <f>'03_DADOS_LIMPOS'!K1016</f>
        <v/>
      </c>
      <c r="F1045">
        <f>$B$9+$B$10*D1045+$B$11*E1045</f>
        <v/>
      </c>
      <c r="G1045">
        <f>C1045-F1045</f>
        <v/>
      </c>
      <c r="H1045">
        <f>G1045/$B$14</f>
        <v/>
      </c>
      <c r="I1045">
        <f>ABS(H1045)</f>
        <v/>
      </c>
    </row>
    <row r="1046">
      <c r="A1046">
        <f>'03_DADOS_LIMPOS'!A1017</f>
        <v/>
      </c>
      <c r="B1046">
        <f>'03_DADOS_LIMPOS'!C1017</f>
        <v/>
      </c>
      <c r="C1046">
        <f>'03_DADOS_LIMPOS'!D1017</f>
        <v/>
      </c>
      <c r="D1046">
        <f>'03_DADOS_LIMPOS'!J1017</f>
        <v/>
      </c>
      <c r="E1046">
        <f>'03_DADOS_LIMPOS'!K1017</f>
        <v/>
      </c>
      <c r="F1046">
        <f>$B$9+$B$10*D1046+$B$11*E1046</f>
        <v/>
      </c>
      <c r="G1046">
        <f>C1046-F1046</f>
        <v/>
      </c>
      <c r="H1046">
        <f>G1046/$B$14</f>
        <v/>
      </c>
      <c r="I1046">
        <f>ABS(H1046)</f>
        <v/>
      </c>
    </row>
    <row r="1047">
      <c r="A1047">
        <f>'03_DADOS_LIMPOS'!A1018</f>
        <v/>
      </c>
      <c r="B1047">
        <f>'03_DADOS_LIMPOS'!C1018</f>
        <v/>
      </c>
      <c r="C1047">
        <f>'03_DADOS_LIMPOS'!D1018</f>
        <v/>
      </c>
      <c r="D1047">
        <f>'03_DADOS_LIMPOS'!J1018</f>
        <v/>
      </c>
      <c r="E1047">
        <f>'03_DADOS_LIMPOS'!K1018</f>
        <v/>
      </c>
      <c r="F1047">
        <f>$B$9+$B$10*D1047+$B$11*E1047</f>
        <v/>
      </c>
      <c r="G1047">
        <f>C1047-F1047</f>
        <v/>
      </c>
      <c r="H1047">
        <f>G1047/$B$14</f>
        <v/>
      </c>
      <c r="I1047">
        <f>ABS(H1047)</f>
        <v/>
      </c>
    </row>
    <row r="1048">
      <c r="A1048">
        <f>'03_DADOS_LIMPOS'!A1019</f>
        <v/>
      </c>
      <c r="B1048">
        <f>'03_DADOS_LIMPOS'!C1019</f>
        <v/>
      </c>
      <c r="C1048">
        <f>'03_DADOS_LIMPOS'!D1019</f>
        <v/>
      </c>
      <c r="D1048">
        <f>'03_DADOS_LIMPOS'!J1019</f>
        <v/>
      </c>
      <c r="E1048">
        <f>'03_DADOS_LIMPOS'!K1019</f>
        <v/>
      </c>
      <c r="F1048">
        <f>$B$9+$B$10*D1048+$B$11*E1048</f>
        <v/>
      </c>
      <c r="G1048">
        <f>C1048-F1048</f>
        <v/>
      </c>
      <c r="H1048">
        <f>G1048/$B$14</f>
        <v/>
      </c>
      <c r="I1048">
        <f>ABS(H1048)</f>
        <v/>
      </c>
    </row>
    <row r="1049">
      <c r="A1049">
        <f>'03_DADOS_LIMPOS'!A1020</f>
        <v/>
      </c>
      <c r="B1049">
        <f>'03_DADOS_LIMPOS'!C1020</f>
        <v/>
      </c>
      <c r="C1049">
        <f>'03_DADOS_LIMPOS'!D1020</f>
        <v/>
      </c>
      <c r="D1049">
        <f>'03_DADOS_LIMPOS'!J1020</f>
        <v/>
      </c>
      <c r="E1049">
        <f>'03_DADOS_LIMPOS'!K1020</f>
        <v/>
      </c>
      <c r="F1049">
        <f>$B$9+$B$10*D1049+$B$11*E1049</f>
        <v/>
      </c>
      <c r="G1049">
        <f>C1049-F1049</f>
        <v/>
      </c>
      <c r="H1049">
        <f>G1049/$B$14</f>
        <v/>
      </c>
      <c r="I1049">
        <f>ABS(H1049)</f>
        <v/>
      </c>
    </row>
    <row r="1050">
      <c r="A1050">
        <f>'03_DADOS_LIMPOS'!A1021</f>
        <v/>
      </c>
      <c r="B1050">
        <f>'03_DADOS_LIMPOS'!C1021</f>
        <v/>
      </c>
      <c r="C1050">
        <f>'03_DADOS_LIMPOS'!D1021</f>
        <v/>
      </c>
      <c r="D1050">
        <f>'03_DADOS_LIMPOS'!J1021</f>
        <v/>
      </c>
      <c r="E1050">
        <f>'03_DADOS_LIMPOS'!K1021</f>
        <v/>
      </c>
      <c r="F1050">
        <f>$B$9+$B$10*D1050+$B$11*E1050</f>
        <v/>
      </c>
      <c r="G1050">
        <f>C1050-F1050</f>
        <v/>
      </c>
      <c r="H1050">
        <f>G1050/$B$14</f>
        <v/>
      </c>
      <c r="I1050">
        <f>ABS(H1050)</f>
        <v/>
      </c>
    </row>
    <row r="1051">
      <c r="A1051">
        <f>'03_DADOS_LIMPOS'!A1022</f>
        <v/>
      </c>
      <c r="B1051">
        <f>'03_DADOS_LIMPOS'!C1022</f>
        <v/>
      </c>
      <c r="C1051">
        <f>'03_DADOS_LIMPOS'!D1022</f>
        <v/>
      </c>
      <c r="D1051">
        <f>'03_DADOS_LIMPOS'!J1022</f>
        <v/>
      </c>
      <c r="E1051">
        <f>'03_DADOS_LIMPOS'!K1022</f>
        <v/>
      </c>
      <c r="F1051">
        <f>$B$9+$B$10*D1051+$B$11*E1051</f>
        <v/>
      </c>
      <c r="G1051">
        <f>C1051-F1051</f>
        <v/>
      </c>
      <c r="H1051">
        <f>G1051/$B$14</f>
        <v/>
      </c>
      <c r="I1051">
        <f>ABS(H1051)</f>
        <v/>
      </c>
    </row>
    <row r="1052">
      <c r="A1052">
        <f>'03_DADOS_LIMPOS'!A1023</f>
        <v/>
      </c>
      <c r="B1052">
        <f>'03_DADOS_LIMPOS'!C1023</f>
        <v/>
      </c>
      <c r="C1052">
        <f>'03_DADOS_LIMPOS'!D1023</f>
        <v/>
      </c>
      <c r="D1052">
        <f>'03_DADOS_LIMPOS'!J1023</f>
        <v/>
      </c>
      <c r="E1052">
        <f>'03_DADOS_LIMPOS'!K1023</f>
        <v/>
      </c>
      <c r="F1052">
        <f>$B$9+$B$10*D1052+$B$11*E1052</f>
        <v/>
      </c>
      <c r="G1052">
        <f>C1052-F1052</f>
        <v/>
      </c>
      <c r="H1052">
        <f>G1052/$B$14</f>
        <v/>
      </c>
      <c r="I1052">
        <f>ABS(H1052)</f>
        <v/>
      </c>
    </row>
    <row r="1053">
      <c r="A1053">
        <f>'03_DADOS_LIMPOS'!A1024</f>
        <v/>
      </c>
      <c r="B1053">
        <f>'03_DADOS_LIMPOS'!C1024</f>
        <v/>
      </c>
      <c r="C1053">
        <f>'03_DADOS_LIMPOS'!D1024</f>
        <v/>
      </c>
      <c r="D1053">
        <f>'03_DADOS_LIMPOS'!J1024</f>
        <v/>
      </c>
      <c r="E1053">
        <f>'03_DADOS_LIMPOS'!K1024</f>
        <v/>
      </c>
      <c r="F1053">
        <f>$B$9+$B$10*D1053+$B$11*E1053</f>
        <v/>
      </c>
      <c r="G1053">
        <f>C1053-F1053</f>
        <v/>
      </c>
      <c r="H1053">
        <f>G1053/$B$14</f>
        <v/>
      </c>
      <c r="I1053">
        <f>ABS(H1053)</f>
        <v/>
      </c>
    </row>
    <row r="1054">
      <c r="A1054">
        <f>'03_DADOS_LIMPOS'!A1025</f>
        <v/>
      </c>
      <c r="B1054">
        <f>'03_DADOS_LIMPOS'!C1025</f>
        <v/>
      </c>
      <c r="C1054">
        <f>'03_DADOS_LIMPOS'!D1025</f>
        <v/>
      </c>
      <c r="D1054">
        <f>'03_DADOS_LIMPOS'!J1025</f>
        <v/>
      </c>
      <c r="E1054">
        <f>'03_DADOS_LIMPOS'!K1025</f>
        <v/>
      </c>
      <c r="F1054">
        <f>$B$9+$B$10*D1054+$B$11*E1054</f>
        <v/>
      </c>
      <c r="G1054">
        <f>C1054-F1054</f>
        <v/>
      </c>
      <c r="H1054">
        <f>G1054/$B$14</f>
        <v/>
      </c>
      <c r="I1054">
        <f>ABS(H1054)</f>
        <v/>
      </c>
    </row>
    <row r="1055">
      <c r="A1055">
        <f>'03_DADOS_LIMPOS'!A1026</f>
        <v/>
      </c>
      <c r="B1055">
        <f>'03_DADOS_LIMPOS'!C1026</f>
        <v/>
      </c>
      <c r="C1055">
        <f>'03_DADOS_LIMPOS'!D1026</f>
        <v/>
      </c>
      <c r="D1055">
        <f>'03_DADOS_LIMPOS'!J1026</f>
        <v/>
      </c>
      <c r="E1055">
        <f>'03_DADOS_LIMPOS'!K1026</f>
        <v/>
      </c>
      <c r="F1055">
        <f>$B$9+$B$10*D1055+$B$11*E1055</f>
        <v/>
      </c>
      <c r="G1055">
        <f>C1055-F1055</f>
        <v/>
      </c>
      <c r="H1055">
        <f>G1055/$B$14</f>
        <v/>
      </c>
      <c r="I1055">
        <f>ABS(H1055)</f>
        <v/>
      </c>
    </row>
    <row r="1056">
      <c r="A1056">
        <f>'03_DADOS_LIMPOS'!A1027</f>
        <v/>
      </c>
      <c r="B1056">
        <f>'03_DADOS_LIMPOS'!C1027</f>
        <v/>
      </c>
      <c r="C1056">
        <f>'03_DADOS_LIMPOS'!D1027</f>
        <v/>
      </c>
      <c r="D1056">
        <f>'03_DADOS_LIMPOS'!J1027</f>
        <v/>
      </c>
      <c r="E1056">
        <f>'03_DADOS_LIMPOS'!K1027</f>
        <v/>
      </c>
      <c r="F1056">
        <f>$B$9+$B$10*D1056+$B$11*E1056</f>
        <v/>
      </c>
      <c r="G1056">
        <f>C1056-F1056</f>
        <v/>
      </c>
      <c r="H1056">
        <f>G1056/$B$14</f>
        <v/>
      </c>
      <c r="I1056">
        <f>ABS(H1056)</f>
        <v/>
      </c>
    </row>
    <row r="1057">
      <c r="A1057">
        <f>'03_DADOS_LIMPOS'!A1028</f>
        <v/>
      </c>
      <c r="B1057">
        <f>'03_DADOS_LIMPOS'!C1028</f>
        <v/>
      </c>
      <c r="C1057">
        <f>'03_DADOS_LIMPOS'!D1028</f>
        <v/>
      </c>
      <c r="D1057">
        <f>'03_DADOS_LIMPOS'!J1028</f>
        <v/>
      </c>
      <c r="E1057">
        <f>'03_DADOS_LIMPOS'!K1028</f>
        <v/>
      </c>
      <c r="F1057">
        <f>$B$9+$B$10*D1057+$B$11*E1057</f>
        <v/>
      </c>
      <c r="G1057">
        <f>C1057-F1057</f>
        <v/>
      </c>
      <c r="H1057">
        <f>G1057/$B$14</f>
        <v/>
      </c>
      <c r="I1057">
        <f>ABS(H1057)</f>
        <v/>
      </c>
    </row>
    <row r="1058">
      <c r="A1058">
        <f>'03_DADOS_LIMPOS'!A1029</f>
        <v/>
      </c>
      <c r="B1058">
        <f>'03_DADOS_LIMPOS'!C1029</f>
        <v/>
      </c>
      <c r="C1058">
        <f>'03_DADOS_LIMPOS'!D1029</f>
        <v/>
      </c>
      <c r="D1058">
        <f>'03_DADOS_LIMPOS'!J1029</f>
        <v/>
      </c>
      <c r="E1058">
        <f>'03_DADOS_LIMPOS'!K1029</f>
        <v/>
      </c>
      <c r="F1058">
        <f>$B$9+$B$10*D1058+$B$11*E1058</f>
        <v/>
      </c>
      <c r="G1058">
        <f>C1058-F1058</f>
        <v/>
      </c>
      <c r="H1058">
        <f>G1058/$B$14</f>
        <v/>
      </c>
      <c r="I1058">
        <f>ABS(H1058)</f>
        <v/>
      </c>
    </row>
    <row r="1059">
      <c r="A1059">
        <f>'03_DADOS_LIMPOS'!A1030</f>
        <v/>
      </c>
      <c r="B1059">
        <f>'03_DADOS_LIMPOS'!C1030</f>
        <v/>
      </c>
      <c r="C1059">
        <f>'03_DADOS_LIMPOS'!D1030</f>
        <v/>
      </c>
      <c r="D1059">
        <f>'03_DADOS_LIMPOS'!J1030</f>
        <v/>
      </c>
      <c r="E1059">
        <f>'03_DADOS_LIMPOS'!K1030</f>
        <v/>
      </c>
      <c r="F1059">
        <f>$B$9+$B$10*D1059+$B$11*E1059</f>
        <v/>
      </c>
      <c r="G1059">
        <f>C1059-F1059</f>
        <v/>
      </c>
      <c r="H1059">
        <f>G1059/$B$14</f>
        <v/>
      </c>
      <c r="I1059">
        <f>ABS(H1059)</f>
        <v/>
      </c>
    </row>
    <row r="1060">
      <c r="A1060">
        <f>'03_DADOS_LIMPOS'!A1031</f>
        <v/>
      </c>
      <c r="B1060">
        <f>'03_DADOS_LIMPOS'!C1031</f>
        <v/>
      </c>
      <c r="C1060">
        <f>'03_DADOS_LIMPOS'!D1031</f>
        <v/>
      </c>
      <c r="D1060">
        <f>'03_DADOS_LIMPOS'!J1031</f>
        <v/>
      </c>
      <c r="E1060">
        <f>'03_DADOS_LIMPOS'!K1031</f>
        <v/>
      </c>
      <c r="F1060">
        <f>$B$9+$B$10*D1060+$B$11*E1060</f>
        <v/>
      </c>
      <c r="G1060">
        <f>C1060-F1060</f>
        <v/>
      </c>
      <c r="H1060">
        <f>G1060/$B$14</f>
        <v/>
      </c>
      <c r="I1060">
        <f>ABS(H1060)</f>
        <v/>
      </c>
    </row>
    <row r="1061">
      <c r="A1061">
        <f>'03_DADOS_LIMPOS'!A1032</f>
        <v/>
      </c>
      <c r="B1061">
        <f>'03_DADOS_LIMPOS'!C1032</f>
        <v/>
      </c>
      <c r="C1061">
        <f>'03_DADOS_LIMPOS'!D1032</f>
        <v/>
      </c>
      <c r="D1061">
        <f>'03_DADOS_LIMPOS'!J1032</f>
        <v/>
      </c>
      <c r="E1061">
        <f>'03_DADOS_LIMPOS'!K1032</f>
        <v/>
      </c>
      <c r="F1061">
        <f>$B$9+$B$10*D1061+$B$11*E1061</f>
        <v/>
      </c>
      <c r="G1061">
        <f>C1061-F1061</f>
        <v/>
      </c>
      <c r="H1061">
        <f>G1061/$B$14</f>
        <v/>
      </c>
      <c r="I1061">
        <f>ABS(H1061)</f>
        <v/>
      </c>
    </row>
    <row r="1062">
      <c r="A1062">
        <f>'03_DADOS_LIMPOS'!A1033</f>
        <v/>
      </c>
      <c r="B1062">
        <f>'03_DADOS_LIMPOS'!C1033</f>
        <v/>
      </c>
      <c r="C1062">
        <f>'03_DADOS_LIMPOS'!D1033</f>
        <v/>
      </c>
      <c r="D1062">
        <f>'03_DADOS_LIMPOS'!J1033</f>
        <v/>
      </c>
      <c r="E1062">
        <f>'03_DADOS_LIMPOS'!K1033</f>
        <v/>
      </c>
      <c r="F1062">
        <f>$B$9+$B$10*D1062+$B$11*E1062</f>
        <v/>
      </c>
      <c r="G1062">
        <f>C1062-F1062</f>
        <v/>
      </c>
      <c r="H1062">
        <f>G1062/$B$14</f>
        <v/>
      </c>
      <c r="I1062">
        <f>ABS(H1062)</f>
        <v/>
      </c>
    </row>
    <row r="1063">
      <c r="A1063">
        <f>'03_DADOS_LIMPOS'!A1034</f>
        <v/>
      </c>
      <c r="B1063">
        <f>'03_DADOS_LIMPOS'!C1034</f>
        <v/>
      </c>
      <c r="C1063">
        <f>'03_DADOS_LIMPOS'!D1034</f>
        <v/>
      </c>
      <c r="D1063">
        <f>'03_DADOS_LIMPOS'!J1034</f>
        <v/>
      </c>
      <c r="E1063">
        <f>'03_DADOS_LIMPOS'!K1034</f>
        <v/>
      </c>
      <c r="F1063">
        <f>$B$9+$B$10*D1063+$B$11*E1063</f>
        <v/>
      </c>
      <c r="G1063">
        <f>C1063-F1063</f>
        <v/>
      </c>
      <c r="H1063">
        <f>G1063/$B$14</f>
        <v/>
      </c>
      <c r="I1063">
        <f>ABS(H1063)</f>
        <v/>
      </c>
    </row>
    <row r="1064">
      <c r="A1064">
        <f>'03_DADOS_LIMPOS'!A1035</f>
        <v/>
      </c>
      <c r="B1064">
        <f>'03_DADOS_LIMPOS'!C1035</f>
        <v/>
      </c>
      <c r="C1064">
        <f>'03_DADOS_LIMPOS'!D1035</f>
        <v/>
      </c>
      <c r="D1064">
        <f>'03_DADOS_LIMPOS'!J1035</f>
        <v/>
      </c>
      <c r="E1064">
        <f>'03_DADOS_LIMPOS'!K1035</f>
        <v/>
      </c>
      <c r="F1064">
        <f>$B$9+$B$10*D1064+$B$11*E1064</f>
        <v/>
      </c>
      <c r="G1064">
        <f>C1064-F1064</f>
        <v/>
      </c>
      <c r="H1064">
        <f>G1064/$B$14</f>
        <v/>
      </c>
      <c r="I1064">
        <f>ABS(H1064)</f>
        <v/>
      </c>
    </row>
    <row r="1065">
      <c r="A1065">
        <f>'03_DADOS_LIMPOS'!A1036</f>
        <v/>
      </c>
      <c r="B1065">
        <f>'03_DADOS_LIMPOS'!C1036</f>
        <v/>
      </c>
      <c r="C1065">
        <f>'03_DADOS_LIMPOS'!D1036</f>
        <v/>
      </c>
      <c r="D1065">
        <f>'03_DADOS_LIMPOS'!J1036</f>
        <v/>
      </c>
      <c r="E1065">
        <f>'03_DADOS_LIMPOS'!K1036</f>
        <v/>
      </c>
      <c r="F1065">
        <f>$B$9+$B$10*D1065+$B$11*E1065</f>
        <v/>
      </c>
      <c r="G1065">
        <f>C1065-F1065</f>
        <v/>
      </c>
      <c r="H1065">
        <f>G1065/$B$14</f>
        <v/>
      </c>
      <c r="I1065">
        <f>ABS(H1065)</f>
        <v/>
      </c>
    </row>
    <row r="1066">
      <c r="A1066">
        <f>'03_DADOS_LIMPOS'!A1037</f>
        <v/>
      </c>
      <c r="B1066">
        <f>'03_DADOS_LIMPOS'!C1037</f>
        <v/>
      </c>
      <c r="C1066">
        <f>'03_DADOS_LIMPOS'!D1037</f>
        <v/>
      </c>
      <c r="D1066">
        <f>'03_DADOS_LIMPOS'!J1037</f>
        <v/>
      </c>
      <c r="E1066">
        <f>'03_DADOS_LIMPOS'!K1037</f>
        <v/>
      </c>
      <c r="F1066">
        <f>$B$9+$B$10*D1066+$B$11*E1066</f>
        <v/>
      </c>
      <c r="G1066">
        <f>C1066-F1066</f>
        <v/>
      </c>
      <c r="H1066">
        <f>G1066/$B$14</f>
        <v/>
      </c>
      <c r="I1066">
        <f>ABS(H1066)</f>
        <v/>
      </c>
    </row>
    <row r="1067">
      <c r="A1067">
        <f>'03_DADOS_LIMPOS'!A1038</f>
        <v/>
      </c>
      <c r="B1067">
        <f>'03_DADOS_LIMPOS'!C1038</f>
        <v/>
      </c>
      <c r="C1067">
        <f>'03_DADOS_LIMPOS'!D1038</f>
        <v/>
      </c>
      <c r="D1067">
        <f>'03_DADOS_LIMPOS'!J1038</f>
        <v/>
      </c>
      <c r="E1067">
        <f>'03_DADOS_LIMPOS'!K1038</f>
        <v/>
      </c>
      <c r="F1067">
        <f>$B$9+$B$10*D1067+$B$11*E1067</f>
        <v/>
      </c>
      <c r="G1067">
        <f>C1067-F1067</f>
        <v/>
      </c>
      <c r="H1067">
        <f>G1067/$B$14</f>
        <v/>
      </c>
      <c r="I1067">
        <f>ABS(H1067)</f>
        <v/>
      </c>
    </row>
    <row r="1068">
      <c r="A1068">
        <f>'03_DADOS_LIMPOS'!A1039</f>
        <v/>
      </c>
      <c r="B1068">
        <f>'03_DADOS_LIMPOS'!C1039</f>
        <v/>
      </c>
      <c r="C1068">
        <f>'03_DADOS_LIMPOS'!D1039</f>
        <v/>
      </c>
      <c r="D1068">
        <f>'03_DADOS_LIMPOS'!J1039</f>
        <v/>
      </c>
      <c r="E1068">
        <f>'03_DADOS_LIMPOS'!K1039</f>
        <v/>
      </c>
      <c r="F1068">
        <f>$B$9+$B$10*D1068+$B$11*E1068</f>
        <v/>
      </c>
      <c r="G1068">
        <f>C1068-F1068</f>
        <v/>
      </c>
      <c r="H1068">
        <f>G1068/$B$14</f>
        <v/>
      </c>
      <c r="I1068">
        <f>ABS(H1068)</f>
        <v/>
      </c>
    </row>
    <row r="1069">
      <c r="A1069">
        <f>'03_DADOS_LIMPOS'!A1040</f>
        <v/>
      </c>
      <c r="B1069">
        <f>'03_DADOS_LIMPOS'!C1040</f>
        <v/>
      </c>
      <c r="C1069">
        <f>'03_DADOS_LIMPOS'!D1040</f>
        <v/>
      </c>
      <c r="D1069">
        <f>'03_DADOS_LIMPOS'!J1040</f>
        <v/>
      </c>
      <c r="E1069">
        <f>'03_DADOS_LIMPOS'!K1040</f>
        <v/>
      </c>
      <c r="F1069">
        <f>$B$9+$B$10*D1069+$B$11*E1069</f>
        <v/>
      </c>
      <c r="G1069">
        <f>C1069-F1069</f>
        <v/>
      </c>
      <c r="H1069">
        <f>G1069/$B$14</f>
        <v/>
      </c>
      <c r="I1069">
        <f>ABS(H1069)</f>
        <v/>
      </c>
    </row>
    <row r="1070">
      <c r="A1070">
        <f>'03_DADOS_LIMPOS'!A1041</f>
        <v/>
      </c>
      <c r="B1070">
        <f>'03_DADOS_LIMPOS'!C1041</f>
        <v/>
      </c>
      <c r="C1070">
        <f>'03_DADOS_LIMPOS'!D1041</f>
        <v/>
      </c>
      <c r="D1070">
        <f>'03_DADOS_LIMPOS'!J1041</f>
        <v/>
      </c>
      <c r="E1070">
        <f>'03_DADOS_LIMPOS'!K1041</f>
        <v/>
      </c>
      <c r="F1070">
        <f>$B$9+$B$10*D1070+$B$11*E1070</f>
        <v/>
      </c>
      <c r="G1070">
        <f>C1070-F1070</f>
        <v/>
      </c>
      <c r="H1070">
        <f>G1070/$B$14</f>
        <v/>
      </c>
      <c r="I1070">
        <f>ABS(H1070)</f>
        <v/>
      </c>
    </row>
    <row r="1071">
      <c r="A1071">
        <f>'03_DADOS_LIMPOS'!A1042</f>
        <v/>
      </c>
      <c r="B1071">
        <f>'03_DADOS_LIMPOS'!C1042</f>
        <v/>
      </c>
      <c r="C1071">
        <f>'03_DADOS_LIMPOS'!D1042</f>
        <v/>
      </c>
      <c r="D1071">
        <f>'03_DADOS_LIMPOS'!J1042</f>
        <v/>
      </c>
      <c r="E1071">
        <f>'03_DADOS_LIMPOS'!K1042</f>
        <v/>
      </c>
      <c r="F1071">
        <f>$B$9+$B$10*D1071+$B$11*E1071</f>
        <v/>
      </c>
      <c r="G1071">
        <f>C1071-F1071</f>
        <v/>
      </c>
      <c r="H1071">
        <f>G1071/$B$14</f>
        <v/>
      </c>
      <c r="I1071">
        <f>ABS(H1071)</f>
        <v/>
      </c>
    </row>
    <row r="1072">
      <c r="A1072">
        <f>'03_DADOS_LIMPOS'!A1043</f>
        <v/>
      </c>
      <c r="B1072">
        <f>'03_DADOS_LIMPOS'!C1043</f>
        <v/>
      </c>
      <c r="C1072">
        <f>'03_DADOS_LIMPOS'!D1043</f>
        <v/>
      </c>
      <c r="D1072">
        <f>'03_DADOS_LIMPOS'!J1043</f>
        <v/>
      </c>
      <c r="E1072">
        <f>'03_DADOS_LIMPOS'!K1043</f>
        <v/>
      </c>
      <c r="F1072">
        <f>$B$9+$B$10*D1072+$B$11*E1072</f>
        <v/>
      </c>
      <c r="G1072">
        <f>C1072-F1072</f>
        <v/>
      </c>
      <c r="H1072">
        <f>G1072/$B$14</f>
        <v/>
      </c>
      <c r="I1072">
        <f>ABS(H1072)</f>
        <v/>
      </c>
    </row>
    <row r="1073">
      <c r="A1073">
        <f>'03_DADOS_LIMPOS'!A1044</f>
        <v/>
      </c>
      <c r="B1073">
        <f>'03_DADOS_LIMPOS'!C1044</f>
        <v/>
      </c>
      <c r="C1073">
        <f>'03_DADOS_LIMPOS'!D1044</f>
        <v/>
      </c>
      <c r="D1073">
        <f>'03_DADOS_LIMPOS'!J1044</f>
        <v/>
      </c>
      <c r="E1073">
        <f>'03_DADOS_LIMPOS'!K1044</f>
        <v/>
      </c>
      <c r="F1073">
        <f>$B$9+$B$10*D1073+$B$11*E1073</f>
        <v/>
      </c>
      <c r="G1073">
        <f>C1073-F1073</f>
        <v/>
      </c>
      <c r="H1073">
        <f>G1073/$B$14</f>
        <v/>
      </c>
      <c r="I1073">
        <f>ABS(H1073)</f>
        <v/>
      </c>
    </row>
    <row r="1074">
      <c r="A1074">
        <f>'03_DADOS_LIMPOS'!A1045</f>
        <v/>
      </c>
      <c r="B1074">
        <f>'03_DADOS_LIMPOS'!C1045</f>
        <v/>
      </c>
      <c r="C1074">
        <f>'03_DADOS_LIMPOS'!D1045</f>
        <v/>
      </c>
      <c r="D1074">
        <f>'03_DADOS_LIMPOS'!J1045</f>
        <v/>
      </c>
      <c r="E1074">
        <f>'03_DADOS_LIMPOS'!K1045</f>
        <v/>
      </c>
      <c r="F1074">
        <f>$B$9+$B$10*D1074+$B$11*E1074</f>
        <v/>
      </c>
      <c r="G1074">
        <f>C1074-F1074</f>
        <v/>
      </c>
      <c r="H1074">
        <f>G1074/$B$14</f>
        <v/>
      </c>
      <c r="I1074">
        <f>ABS(H1074)</f>
        <v/>
      </c>
    </row>
    <row r="1075">
      <c r="A1075">
        <f>'03_DADOS_LIMPOS'!A1046</f>
        <v/>
      </c>
      <c r="B1075">
        <f>'03_DADOS_LIMPOS'!C1046</f>
        <v/>
      </c>
      <c r="C1075">
        <f>'03_DADOS_LIMPOS'!D1046</f>
        <v/>
      </c>
      <c r="D1075">
        <f>'03_DADOS_LIMPOS'!J1046</f>
        <v/>
      </c>
      <c r="E1075">
        <f>'03_DADOS_LIMPOS'!K1046</f>
        <v/>
      </c>
      <c r="F1075">
        <f>$B$9+$B$10*D1075+$B$11*E1075</f>
        <v/>
      </c>
      <c r="G1075">
        <f>C1075-F1075</f>
        <v/>
      </c>
      <c r="H1075">
        <f>G1075/$B$14</f>
        <v/>
      </c>
      <c r="I1075">
        <f>ABS(H1075)</f>
        <v/>
      </c>
    </row>
    <row r="1076">
      <c r="A1076">
        <f>'03_DADOS_LIMPOS'!A1047</f>
        <v/>
      </c>
      <c r="B1076">
        <f>'03_DADOS_LIMPOS'!C1047</f>
        <v/>
      </c>
      <c r="C1076">
        <f>'03_DADOS_LIMPOS'!D1047</f>
        <v/>
      </c>
      <c r="D1076">
        <f>'03_DADOS_LIMPOS'!J1047</f>
        <v/>
      </c>
      <c r="E1076">
        <f>'03_DADOS_LIMPOS'!K1047</f>
        <v/>
      </c>
      <c r="F1076">
        <f>$B$9+$B$10*D1076+$B$11*E1076</f>
        <v/>
      </c>
      <c r="G1076">
        <f>C1076-F1076</f>
        <v/>
      </c>
      <c r="H1076">
        <f>G1076/$B$14</f>
        <v/>
      </c>
      <c r="I1076">
        <f>ABS(H1076)</f>
        <v/>
      </c>
    </row>
    <row r="1077">
      <c r="A1077">
        <f>'03_DADOS_LIMPOS'!A1048</f>
        <v/>
      </c>
      <c r="B1077">
        <f>'03_DADOS_LIMPOS'!C1048</f>
        <v/>
      </c>
      <c r="C1077">
        <f>'03_DADOS_LIMPOS'!D1048</f>
        <v/>
      </c>
      <c r="D1077">
        <f>'03_DADOS_LIMPOS'!J1048</f>
        <v/>
      </c>
      <c r="E1077">
        <f>'03_DADOS_LIMPOS'!K1048</f>
        <v/>
      </c>
      <c r="F1077">
        <f>$B$9+$B$10*D1077+$B$11*E1077</f>
        <v/>
      </c>
      <c r="G1077">
        <f>C1077-F1077</f>
        <v/>
      </c>
      <c r="H1077">
        <f>G1077/$B$14</f>
        <v/>
      </c>
      <c r="I1077">
        <f>ABS(H1077)</f>
        <v/>
      </c>
    </row>
    <row r="1078">
      <c r="A1078">
        <f>'03_DADOS_LIMPOS'!A1049</f>
        <v/>
      </c>
      <c r="B1078">
        <f>'03_DADOS_LIMPOS'!C1049</f>
        <v/>
      </c>
      <c r="C1078">
        <f>'03_DADOS_LIMPOS'!D1049</f>
        <v/>
      </c>
      <c r="D1078">
        <f>'03_DADOS_LIMPOS'!J1049</f>
        <v/>
      </c>
      <c r="E1078">
        <f>'03_DADOS_LIMPOS'!K1049</f>
        <v/>
      </c>
      <c r="F1078">
        <f>$B$9+$B$10*D1078+$B$11*E1078</f>
        <v/>
      </c>
      <c r="G1078">
        <f>C1078-F1078</f>
        <v/>
      </c>
      <c r="H1078">
        <f>G1078/$B$14</f>
        <v/>
      </c>
      <c r="I1078">
        <f>ABS(H1078)</f>
        <v/>
      </c>
    </row>
    <row r="1079">
      <c r="A1079">
        <f>'03_DADOS_LIMPOS'!A1050</f>
        <v/>
      </c>
      <c r="B1079">
        <f>'03_DADOS_LIMPOS'!C1050</f>
        <v/>
      </c>
      <c r="C1079">
        <f>'03_DADOS_LIMPOS'!D1050</f>
        <v/>
      </c>
      <c r="D1079">
        <f>'03_DADOS_LIMPOS'!J1050</f>
        <v/>
      </c>
      <c r="E1079">
        <f>'03_DADOS_LIMPOS'!K1050</f>
        <v/>
      </c>
      <c r="F1079">
        <f>$B$9+$B$10*D1079+$B$11*E1079</f>
        <v/>
      </c>
      <c r="G1079">
        <f>C1079-F1079</f>
        <v/>
      </c>
      <c r="H1079">
        <f>G1079/$B$14</f>
        <v/>
      </c>
      <c r="I1079">
        <f>ABS(H1079)</f>
        <v/>
      </c>
    </row>
    <row r="1080">
      <c r="A1080">
        <f>'03_DADOS_LIMPOS'!A1051</f>
        <v/>
      </c>
      <c r="B1080">
        <f>'03_DADOS_LIMPOS'!C1051</f>
        <v/>
      </c>
      <c r="C1080">
        <f>'03_DADOS_LIMPOS'!D1051</f>
        <v/>
      </c>
      <c r="D1080">
        <f>'03_DADOS_LIMPOS'!J1051</f>
        <v/>
      </c>
      <c r="E1080">
        <f>'03_DADOS_LIMPOS'!K1051</f>
        <v/>
      </c>
      <c r="F1080">
        <f>$B$9+$B$10*D1080+$B$11*E1080</f>
        <v/>
      </c>
      <c r="G1080">
        <f>C1080-F1080</f>
        <v/>
      </c>
      <c r="H1080">
        <f>G1080/$B$14</f>
        <v/>
      </c>
      <c r="I1080">
        <f>ABS(H1080)</f>
        <v/>
      </c>
    </row>
    <row r="1081">
      <c r="A1081">
        <f>'03_DADOS_LIMPOS'!A1052</f>
        <v/>
      </c>
      <c r="B1081">
        <f>'03_DADOS_LIMPOS'!C1052</f>
        <v/>
      </c>
      <c r="C1081">
        <f>'03_DADOS_LIMPOS'!D1052</f>
        <v/>
      </c>
      <c r="D1081">
        <f>'03_DADOS_LIMPOS'!J1052</f>
        <v/>
      </c>
      <c r="E1081">
        <f>'03_DADOS_LIMPOS'!K1052</f>
        <v/>
      </c>
      <c r="F1081">
        <f>$B$9+$B$10*D1081+$B$11*E1081</f>
        <v/>
      </c>
      <c r="G1081">
        <f>C1081-F1081</f>
        <v/>
      </c>
      <c r="H1081">
        <f>G1081/$B$14</f>
        <v/>
      </c>
      <c r="I1081">
        <f>ABS(H1081)</f>
        <v/>
      </c>
    </row>
    <row r="1082">
      <c r="A1082">
        <f>'03_DADOS_LIMPOS'!A1053</f>
        <v/>
      </c>
      <c r="B1082">
        <f>'03_DADOS_LIMPOS'!C1053</f>
        <v/>
      </c>
      <c r="C1082">
        <f>'03_DADOS_LIMPOS'!D1053</f>
        <v/>
      </c>
      <c r="D1082">
        <f>'03_DADOS_LIMPOS'!J1053</f>
        <v/>
      </c>
      <c r="E1082">
        <f>'03_DADOS_LIMPOS'!K1053</f>
        <v/>
      </c>
      <c r="F1082">
        <f>$B$9+$B$10*D1082+$B$11*E1082</f>
        <v/>
      </c>
      <c r="G1082">
        <f>C1082-F1082</f>
        <v/>
      </c>
      <c r="H1082">
        <f>G1082/$B$14</f>
        <v/>
      </c>
      <c r="I1082">
        <f>ABS(H1082)</f>
        <v/>
      </c>
    </row>
    <row r="1083">
      <c r="A1083">
        <f>'03_DADOS_LIMPOS'!A1054</f>
        <v/>
      </c>
      <c r="B1083">
        <f>'03_DADOS_LIMPOS'!C1054</f>
        <v/>
      </c>
      <c r="C1083">
        <f>'03_DADOS_LIMPOS'!D1054</f>
        <v/>
      </c>
      <c r="D1083">
        <f>'03_DADOS_LIMPOS'!J1054</f>
        <v/>
      </c>
      <c r="E1083">
        <f>'03_DADOS_LIMPOS'!K1054</f>
        <v/>
      </c>
      <c r="F1083">
        <f>$B$9+$B$10*D1083+$B$11*E1083</f>
        <v/>
      </c>
      <c r="G1083">
        <f>C1083-F1083</f>
        <v/>
      </c>
      <c r="H1083">
        <f>G1083/$B$14</f>
        <v/>
      </c>
      <c r="I1083">
        <f>ABS(H1083)</f>
        <v/>
      </c>
    </row>
    <row r="1084">
      <c r="A1084">
        <f>'03_DADOS_LIMPOS'!A1055</f>
        <v/>
      </c>
      <c r="B1084">
        <f>'03_DADOS_LIMPOS'!C1055</f>
        <v/>
      </c>
      <c r="C1084">
        <f>'03_DADOS_LIMPOS'!D1055</f>
        <v/>
      </c>
      <c r="D1084">
        <f>'03_DADOS_LIMPOS'!J1055</f>
        <v/>
      </c>
      <c r="E1084">
        <f>'03_DADOS_LIMPOS'!K1055</f>
        <v/>
      </c>
      <c r="F1084">
        <f>$B$9+$B$10*D1084+$B$11*E1084</f>
        <v/>
      </c>
      <c r="G1084">
        <f>C1084-F1084</f>
        <v/>
      </c>
      <c r="H1084">
        <f>G1084/$B$14</f>
        <v/>
      </c>
      <c r="I1084">
        <f>ABS(H1084)</f>
        <v/>
      </c>
    </row>
    <row r="1085">
      <c r="A1085">
        <f>'03_DADOS_LIMPOS'!A1056</f>
        <v/>
      </c>
      <c r="B1085">
        <f>'03_DADOS_LIMPOS'!C1056</f>
        <v/>
      </c>
      <c r="C1085">
        <f>'03_DADOS_LIMPOS'!D1056</f>
        <v/>
      </c>
      <c r="D1085">
        <f>'03_DADOS_LIMPOS'!J1056</f>
        <v/>
      </c>
      <c r="E1085">
        <f>'03_DADOS_LIMPOS'!K1056</f>
        <v/>
      </c>
      <c r="F1085">
        <f>$B$9+$B$10*D1085+$B$11*E1085</f>
        <v/>
      </c>
      <c r="G1085">
        <f>C1085-F1085</f>
        <v/>
      </c>
      <c r="H1085">
        <f>G1085/$B$14</f>
        <v/>
      </c>
      <c r="I1085">
        <f>ABS(H1085)</f>
        <v/>
      </c>
    </row>
    <row r="1086">
      <c r="A1086">
        <f>'03_DADOS_LIMPOS'!A1057</f>
        <v/>
      </c>
      <c r="B1086">
        <f>'03_DADOS_LIMPOS'!C1057</f>
        <v/>
      </c>
      <c r="C1086">
        <f>'03_DADOS_LIMPOS'!D1057</f>
        <v/>
      </c>
      <c r="D1086">
        <f>'03_DADOS_LIMPOS'!J1057</f>
        <v/>
      </c>
      <c r="E1086">
        <f>'03_DADOS_LIMPOS'!K1057</f>
        <v/>
      </c>
      <c r="F1086">
        <f>$B$9+$B$10*D1086+$B$11*E1086</f>
        <v/>
      </c>
      <c r="G1086">
        <f>C1086-F1086</f>
        <v/>
      </c>
      <c r="H1086">
        <f>G1086/$B$14</f>
        <v/>
      </c>
      <c r="I1086">
        <f>ABS(H1086)</f>
        <v/>
      </c>
    </row>
    <row r="1087">
      <c r="A1087">
        <f>'03_DADOS_LIMPOS'!A1058</f>
        <v/>
      </c>
      <c r="B1087">
        <f>'03_DADOS_LIMPOS'!C1058</f>
        <v/>
      </c>
      <c r="C1087">
        <f>'03_DADOS_LIMPOS'!D1058</f>
        <v/>
      </c>
      <c r="D1087">
        <f>'03_DADOS_LIMPOS'!J1058</f>
        <v/>
      </c>
      <c r="E1087">
        <f>'03_DADOS_LIMPOS'!K1058</f>
        <v/>
      </c>
      <c r="F1087">
        <f>$B$9+$B$10*D1087+$B$11*E1087</f>
        <v/>
      </c>
      <c r="G1087">
        <f>C1087-F1087</f>
        <v/>
      </c>
      <c r="H1087">
        <f>G1087/$B$14</f>
        <v/>
      </c>
      <c r="I1087">
        <f>ABS(H1087)</f>
        <v/>
      </c>
    </row>
    <row r="1088">
      <c r="A1088">
        <f>'03_DADOS_LIMPOS'!A1059</f>
        <v/>
      </c>
      <c r="B1088">
        <f>'03_DADOS_LIMPOS'!C1059</f>
        <v/>
      </c>
      <c r="C1088">
        <f>'03_DADOS_LIMPOS'!D1059</f>
        <v/>
      </c>
      <c r="D1088">
        <f>'03_DADOS_LIMPOS'!J1059</f>
        <v/>
      </c>
      <c r="E1088">
        <f>'03_DADOS_LIMPOS'!K1059</f>
        <v/>
      </c>
      <c r="F1088">
        <f>$B$9+$B$10*D1088+$B$11*E1088</f>
        <v/>
      </c>
      <c r="G1088">
        <f>C1088-F1088</f>
        <v/>
      </c>
      <c r="H1088">
        <f>G1088/$B$14</f>
        <v/>
      </c>
      <c r="I1088">
        <f>ABS(H1088)</f>
        <v/>
      </c>
    </row>
    <row r="1089">
      <c r="A1089">
        <f>'03_DADOS_LIMPOS'!A1060</f>
        <v/>
      </c>
      <c r="B1089">
        <f>'03_DADOS_LIMPOS'!C1060</f>
        <v/>
      </c>
      <c r="C1089">
        <f>'03_DADOS_LIMPOS'!D1060</f>
        <v/>
      </c>
      <c r="D1089">
        <f>'03_DADOS_LIMPOS'!J1060</f>
        <v/>
      </c>
      <c r="E1089">
        <f>'03_DADOS_LIMPOS'!K1060</f>
        <v/>
      </c>
      <c r="F1089">
        <f>$B$9+$B$10*D1089+$B$11*E1089</f>
        <v/>
      </c>
      <c r="G1089">
        <f>C1089-F1089</f>
        <v/>
      </c>
      <c r="H1089">
        <f>G1089/$B$14</f>
        <v/>
      </c>
      <c r="I1089">
        <f>ABS(H1089)</f>
        <v/>
      </c>
    </row>
    <row r="1090">
      <c r="A1090">
        <f>'03_DADOS_LIMPOS'!A1061</f>
        <v/>
      </c>
      <c r="B1090">
        <f>'03_DADOS_LIMPOS'!C1061</f>
        <v/>
      </c>
      <c r="C1090">
        <f>'03_DADOS_LIMPOS'!D1061</f>
        <v/>
      </c>
      <c r="D1090">
        <f>'03_DADOS_LIMPOS'!J1061</f>
        <v/>
      </c>
      <c r="E1090">
        <f>'03_DADOS_LIMPOS'!K1061</f>
        <v/>
      </c>
      <c r="F1090">
        <f>$B$9+$B$10*D1090+$B$11*E1090</f>
        <v/>
      </c>
      <c r="G1090">
        <f>C1090-F1090</f>
        <v/>
      </c>
      <c r="H1090">
        <f>G1090/$B$14</f>
        <v/>
      </c>
      <c r="I1090">
        <f>ABS(H1090)</f>
        <v/>
      </c>
    </row>
    <row r="1091">
      <c r="A1091">
        <f>'03_DADOS_LIMPOS'!A1062</f>
        <v/>
      </c>
      <c r="B1091">
        <f>'03_DADOS_LIMPOS'!C1062</f>
        <v/>
      </c>
      <c r="C1091">
        <f>'03_DADOS_LIMPOS'!D1062</f>
        <v/>
      </c>
      <c r="D1091">
        <f>'03_DADOS_LIMPOS'!J1062</f>
        <v/>
      </c>
      <c r="E1091">
        <f>'03_DADOS_LIMPOS'!K1062</f>
        <v/>
      </c>
      <c r="F1091">
        <f>$B$9+$B$10*D1091+$B$11*E1091</f>
        <v/>
      </c>
      <c r="G1091">
        <f>C1091-F1091</f>
        <v/>
      </c>
      <c r="H1091">
        <f>G1091/$B$14</f>
        <v/>
      </c>
      <c r="I1091">
        <f>ABS(H1091)</f>
        <v/>
      </c>
    </row>
    <row r="1092">
      <c r="A1092">
        <f>'03_DADOS_LIMPOS'!A1063</f>
        <v/>
      </c>
      <c r="B1092">
        <f>'03_DADOS_LIMPOS'!C1063</f>
        <v/>
      </c>
      <c r="C1092">
        <f>'03_DADOS_LIMPOS'!D1063</f>
        <v/>
      </c>
      <c r="D1092">
        <f>'03_DADOS_LIMPOS'!J1063</f>
        <v/>
      </c>
      <c r="E1092">
        <f>'03_DADOS_LIMPOS'!K1063</f>
        <v/>
      </c>
      <c r="F1092">
        <f>$B$9+$B$10*D1092+$B$11*E1092</f>
        <v/>
      </c>
      <c r="G1092">
        <f>C1092-F1092</f>
        <v/>
      </c>
      <c r="H1092">
        <f>G1092/$B$14</f>
        <v/>
      </c>
      <c r="I1092">
        <f>ABS(H1092)</f>
        <v/>
      </c>
    </row>
    <row r="1093">
      <c r="A1093">
        <f>'03_DADOS_LIMPOS'!A1064</f>
        <v/>
      </c>
      <c r="B1093">
        <f>'03_DADOS_LIMPOS'!C1064</f>
        <v/>
      </c>
      <c r="C1093">
        <f>'03_DADOS_LIMPOS'!D1064</f>
        <v/>
      </c>
      <c r="D1093">
        <f>'03_DADOS_LIMPOS'!J1064</f>
        <v/>
      </c>
      <c r="E1093">
        <f>'03_DADOS_LIMPOS'!K1064</f>
        <v/>
      </c>
      <c r="F1093">
        <f>$B$9+$B$10*D1093+$B$11*E1093</f>
        <v/>
      </c>
      <c r="G1093">
        <f>C1093-F1093</f>
        <v/>
      </c>
      <c r="H1093">
        <f>G1093/$B$14</f>
        <v/>
      </c>
      <c r="I1093">
        <f>ABS(H1093)</f>
        <v/>
      </c>
    </row>
    <row r="1094">
      <c r="A1094">
        <f>'03_DADOS_LIMPOS'!A1065</f>
        <v/>
      </c>
      <c r="B1094">
        <f>'03_DADOS_LIMPOS'!C1065</f>
        <v/>
      </c>
      <c r="C1094">
        <f>'03_DADOS_LIMPOS'!D1065</f>
        <v/>
      </c>
      <c r="D1094">
        <f>'03_DADOS_LIMPOS'!J1065</f>
        <v/>
      </c>
      <c r="E1094">
        <f>'03_DADOS_LIMPOS'!K1065</f>
        <v/>
      </c>
      <c r="F1094">
        <f>$B$9+$B$10*D1094+$B$11*E1094</f>
        <v/>
      </c>
      <c r="G1094">
        <f>C1094-F1094</f>
        <v/>
      </c>
      <c r="H1094">
        <f>G1094/$B$14</f>
        <v/>
      </c>
      <c r="I1094">
        <f>ABS(H1094)</f>
        <v/>
      </c>
    </row>
    <row r="1095">
      <c r="A1095">
        <f>'03_DADOS_LIMPOS'!A1066</f>
        <v/>
      </c>
      <c r="B1095">
        <f>'03_DADOS_LIMPOS'!C1066</f>
        <v/>
      </c>
      <c r="C1095">
        <f>'03_DADOS_LIMPOS'!D1066</f>
        <v/>
      </c>
      <c r="D1095">
        <f>'03_DADOS_LIMPOS'!J1066</f>
        <v/>
      </c>
      <c r="E1095">
        <f>'03_DADOS_LIMPOS'!K1066</f>
        <v/>
      </c>
      <c r="F1095">
        <f>$B$9+$B$10*D1095+$B$11*E1095</f>
        <v/>
      </c>
      <c r="G1095">
        <f>C1095-F1095</f>
        <v/>
      </c>
      <c r="H1095">
        <f>G1095/$B$14</f>
        <v/>
      </c>
      <c r="I1095">
        <f>ABS(H1095)</f>
        <v/>
      </c>
    </row>
    <row r="1096">
      <c r="A1096">
        <f>'03_DADOS_LIMPOS'!A1067</f>
        <v/>
      </c>
      <c r="B1096">
        <f>'03_DADOS_LIMPOS'!C1067</f>
        <v/>
      </c>
      <c r="C1096">
        <f>'03_DADOS_LIMPOS'!D1067</f>
        <v/>
      </c>
      <c r="D1096">
        <f>'03_DADOS_LIMPOS'!J1067</f>
        <v/>
      </c>
      <c r="E1096">
        <f>'03_DADOS_LIMPOS'!K1067</f>
        <v/>
      </c>
      <c r="F1096">
        <f>$B$9+$B$10*D1096+$B$11*E1096</f>
        <v/>
      </c>
      <c r="G1096">
        <f>C1096-F1096</f>
        <v/>
      </c>
      <c r="H1096">
        <f>G1096/$B$14</f>
        <v/>
      </c>
      <c r="I1096">
        <f>ABS(H1096)</f>
        <v/>
      </c>
    </row>
    <row r="1097">
      <c r="A1097">
        <f>'03_DADOS_LIMPOS'!A1068</f>
        <v/>
      </c>
      <c r="B1097">
        <f>'03_DADOS_LIMPOS'!C1068</f>
        <v/>
      </c>
      <c r="C1097">
        <f>'03_DADOS_LIMPOS'!D1068</f>
        <v/>
      </c>
      <c r="D1097">
        <f>'03_DADOS_LIMPOS'!J1068</f>
        <v/>
      </c>
      <c r="E1097">
        <f>'03_DADOS_LIMPOS'!K1068</f>
        <v/>
      </c>
      <c r="F1097">
        <f>$B$9+$B$10*D1097+$B$11*E1097</f>
        <v/>
      </c>
      <c r="G1097">
        <f>C1097-F1097</f>
        <v/>
      </c>
      <c r="H1097">
        <f>G1097/$B$14</f>
        <v/>
      </c>
      <c r="I1097">
        <f>ABS(H1097)</f>
        <v/>
      </c>
    </row>
    <row r="1098">
      <c r="A1098">
        <f>'03_DADOS_LIMPOS'!A1069</f>
        <v/>
      </c>
      <c r="B1098">
        <f>'03_DADOS_LIMPOS'!C1069</f>
        <v/>
      </c>
      <c r="C1098">
        <f>'03_DADOS_LIMPOS'!D1069</f>
        <v/>
      </c>
      <c r="D1098">
        <f>'03_DADOS_LIMPOS'!J1069</f>
        <v/>
      </c>
      <c r="E1098">
        <f>'03_DADOS_LIMPOS'!K1069</f>
        <v/>
      </c>
      <c r="F1098">
        <f>$B$9+$B$10*D1098+$B$11*E1098</f>
        <v/>
      </c>
      <c r="G1098">
        <f>C1098-F1098</f>
        <v/>
      </c>
      <c r="H1098">
        <f>G1098/$B$14</f>
        <v/>
      </c>
      <c r="I1098">
        <f>ABS(H1098)</f>
        <v/>
      </c>
    </row>
    <row r="1099">
      <c r="A1099">
        <f>'03_DADOS_LIMPOS'!A1070</f>
        <v/>
      </c>
      <c r="B1099">
        <f>'03_DADOS_LIMPOS'!C1070</f>
        <v/>
      </c>
      <c r="C1099">
        <f>'03_DADOS_LIMPOS'!D1070</f>
        <v/>
      </c>
      <c r="D1099">
        <f>'03_DADOS_LIMPOS'!J1070</f>
        <v/>
      </c>
      <c r="E1099">
        <f>'03_DADOS_LIMPOS'!K1070</f>
        <v/>
      </c>
      <c r="F1099">
        <f>$B$9+$B$10*D1099+$B$11*E1099</f>
        <v/>
      </c>
      <c r="G1099">
        <f>C1099-F1099</f>
        <v/>
      </c>
      <c r="H1099">
        <f>G1099/$B$14</f>
        <v/>
      </c>
      <c r="I1099">
        <f>ABS(H1099)</f>
        <v/>
      </c>
    </row>
    <row r="1100">
      <c r="A1100">
        <f>'03_DADOS_LIMPOS'!A1071</f>
        <v/>
      </c>
      <c r="B1100">
        <f>'03_DADOS_LIMPOS'!C1071</f>
        <v/>
      </c>
      <c r="C1100">
        <f>'03_DADOS_LIMPOS'!D1071</f>
        <v/>
      </c>
      <c r="D1100">
        <f>'03_DADOS_LIMPOS'!J1071</f>
        <v/>
      </c>
      <c r="E1100">
        <f>'03_DADOS_LIMPOS'!K1071</f>
        <v/>
      </c>
      <c r="F1100">
        <f>$B$9+$B$10*D1100+$B$11*E1100</f>
        <v/>
      </c>
      <c r="G1100">
        <f>C1100-F1100</f>
        <v/>
      </c>
      <c r="H1100">
        <f>G1100/$B$14</f>
        <v/>
      </c>
      <c r="I1100">
        <f>ABS(H1100)</f>
        <v/>
      </c>
    </row>
    <row r="1101">
      <c r="A1101">
        <f>'03_DADOS_LIMPOS'!A1072</f>
        <v/>
      </c>
      <c r="B1101">
        <f>'03_DADOS_LIMPOS'!C1072</f>
        <v/>
      </c>
      <c r="C1101">
        <f>'03_DADOS_LIMPOS'!D1072</f>
        <v/>
      </c>
      <c r="D1101">
        <f>'03_DADOS_LIMPOS'!J1072</f>
        <v/>
      </c>
      <c r="E1101">
        <f>'03_DADOS_LIMPOS'!K1072</f>
        <v/>
      </c>
      <c r="F1101">
        <f>$B$9+$B$10*D1101+$B$11*E1101</f>
        <v/>
      </c>
      <c r="G1101">
        <f>C1101-F1101</f>
        <v/>
      </c>
      <c r="H1101">
        <f>G1101/$B$14</f>
        <v/>
      </c>
      <c r="I1101">
        <f>ABS(H1101)</f>
        <v/>
      </c>
    </row>
    <row r="1102">
      <c r="A1102">
        <f>'03_DADOS_LIMPOS'!A1073</f>
        <v/>
      </c>
      <c r="B1102">
        <f>'03_DADOS_LIMPOS'!C1073</f>
        <v/>
      </c>
      <c r="C1102">
        <f>'03_DADOS_LIMPOS'!D1073</f>
        <v/>
      </c>
      <c r="D1102">
        <f>'03_DADOS_LIMPOS'!J1073</f>
        <v/>
      </c>
      <c r="E1102">
        <f>'03_DADOS_LIMPOS'!K1073</f>
        <v/>
      </c>
      <c r="F1102">
        <f>$B$9+$B$10*D1102+$B$11*E1102</f>
        <v/>
      </c>
      <c r="G1102">
        <f>C1102-F1102</f>
        <v/>
      </c>
      <c r="H1102">
        <f>G1102/$B$14</f>
        <v/>
      </c>
      <c r="I1102">
        <f>ABS(H1102)</f>
        <v/>
      </c>
    </row>
    <row r="1103">
      <c r="A1103">
        <f>'03_DADOS_LIMPOS'!A1074</f>
        <v/>
      </c>
      <c r="B1103">
        <f>'03_DADOS_LIMPOS'!C1074</f>
        <v/>
      </c>
      <c r="C1103">
        <f>'03_DADOS_LIMPOS'!D1074</f>
        <v/>
      </c>
      <c r="D1103">
        <f>'03_DADOS_LIMPOS'!J1074</f>
        <v/>
      </c>
      <c r="E1103">
        <f>'03_DADOS_LIMPOS'!K1074</f>
        <v/>
      </c>
      <c r="F1103">
        <f>$B$9+$B$10*D1103+$B$11*E1103</f>
        <v/>
      </c>
      <c r="G1103">
        <f>C1103-F1103</f>
        <v/>
      </c>
      <c r="H1103">
        <f>G1103/$B$14</f>
        <v/>
      </c>
      <c r="I1103">
        <f>ABS(H1103)</f>
        <v/>
      </c>
    </row>
    <row r="1104">
      <c r="A1104">
        <f>'03_DADOS_LIMPOS'!A1075</f>
        <v/>
      </c>
      <c r="B1104">
        <f>'03_DADOS_LIMPOS'!C1075</f>
        <v/>
      </c>
      <c r="C1104">
        <f>'03_DADOS_LIMPOS'!D1075</f>
        <v/>
      </c>
      <c r="D1104">
        <f>'03_DADOS_LIMPOS'!J1075</f>
        <v/>
      </c>
      <c r="E1104">
        <f>'03_DADOS_LIMPOS'!K1075</f>
        <v/>
      </c>
      <c r="F1104">
        <f>$B$9+$B$10*D1104+$B$11*E1104</f>
        <v/>
      </c>
      <c r="G1104">
        <f>C1104-F1104</f>
        <v/>
      </c>
      <c r="H1104">
        <f>G1104/$B$14</f>
        <v/>
      </c>
      <c r="I1104">
        <f>ABS(H1104)</f>
        <v/>
      </c>
    </row>
    <row r="1105">
      <c r="A1105">
        <f>'03_DADOS_LIMPOS'!A1076</f>
        <v/>
      </c>
      <c r="B1105">
        <f>'03_DADOS_LIMPOS'!C1076</f>
        <v/>
      </c>
      <c r="C1105">
        <f>'03_DADOS_LIMPOS'!D1076</f>
        <v/>
      </c>
      <c r="D1105">
        <f>'03_DADOS_LIMPOS'!J1076</f>
        <v/>
      </c>
      <c r="E1105">
        <f>'03_DADOS_LIMPOS'!K1076</f>
        <v/>
      </c>
      <c r="F1105">
        <f>$B$9+$B$10*D1105+$B$11*E1105</f>
        <v/>
      </c>
      <c r="G1105">
        <f>C1105-F1105</f>
        <v/>
      </c>
      <c r="H1105">
        <f>G1105/$B$14</f>
        <v/>
      </c>
      <c r="I1105">
        <f>ABS(H1105)</f>
        <v/>
      </c>
    </row>
    <row r="1106">
      <c r="A1106">
        <f>'03_DADOS_LIMPOS'!A1077</f>
        <v/>
      </c>
      <c r="B1106">
        <f>'03_DADOS_LIMPOS'!C1077</f>
        <v/>
      </c>
      <c r="C1106">
        <f>'03_DADOS_LIMPOS'!D1077</f>
        <v/>
      </c>
      <c r="D1106">
        <f>'03_DADOS_LIMPOS'!J1077</f>
        <v/>
      </c>
      <c r="E1106">
        <f>'03_DADOS_LIMPOS'!K1077</f>
        <v/>
      </c>
      <c r="F1106">
        <f>$B$9+$B$10*D1106+$B$11*E1106</f>
        <v/>
      </c>
      <c r="G1106">
        <f>C1106-F1106</f>
        <v/>
      </c>
      <c r="H1106">
        <f>G1106/$B$14</f>
        <v/>
      </c>
      <c r="I1106">
        <f>ABS(H1106)</f>
        <v/>
      </c>
    </row>
    <row r="1107">
      <c r="A1107">
        <f>'03_DADOS_LIMPOS'!A1078</f>
        <v/>
      </c>
      <c r="B1107">
        <f>'03_DADOS_LIMPOS'!C1078</f>
        <v/>
      </c>
      <c r="C1107">
        <f>'03_DADOS_LIMPOS'!D1078</f>
        <v/>
      </c>
      <c r="D1107">
        <f>'03_DADOS_LIMPOS'!J1078</f>
        <v/>
      </c>
      <c r="E1107">
        <f>'03_DADOS_LIMPOS'!K1078</f>
        <v/>
      </c>
      <c r="F1107">
        <f>$B$9+$B$10*D1107+$B$11*E1107</f>
        <v/>
      </c>
      <c r="G1107">
        <f>C1107-F1107</f>
        <v/>
      </c>
      <c r="H1107">
        <f>G1107/$B$14</f>
        <v/>
      </c>
      <c r="I1107">
        <f>ABS(H1107)</f>
        <v/>
      </c>
    </row>
    <row r="1108">
      <c r="A1108">
        <f>'03_DADOS_LIMPOS'!A1079</f>
        <v/>
      </c>
      <c r="B1108">
        <f>'03_DADOS_LIMPOS'!C1079</f>
        <v/>
      </c>
      <c r="C1108">
        <f>'03_DADOS_LIMPOS'!D1079</f>
        <v/>
      </c>
      <c r="D1108">
        <f>'03_DADOS_LIMPOS'!J1079</f>
        <v/>
      </c>
      <c r="E1108">
        <f>'03_DADOS_LIMPOS'!K1079</f>
        <v/>
      </c>
      <c r="F1108">
        <f>$B$9+$B$10*D1108+$B$11*E1108</f>
        <v/>
      </c>
      <c r="G1108">
        <f>C1108-F1108</f>
        <v/>
      </c>
      <c r="H1108">
        <f>G1108/$B$14</f>
        <v/>
      </c>
      <c r="I1108">
        <f>ABS(H1108)</f>
        <v/>
      </c>
    </row>
    <row r="1109">
      <c r="A1109">
        <f>'03_DADOS_LIMPOS'!A1080</f>
        <v/>
      </c>
      <c r="B1109">
        <f>'03_DADOS_LIMPOS'!C1080</f>
        <v/>
      </c>
      <c r="C1109">
        <f>'03_DADOS_LIMPOS'!D1080</f>
        <v/>
      </c>
      <c r="D1109">
        <f>'03_DADOS_LIMPOS'!J1080</f>
        <v/>
      </c>
      <c r="E1109">
        <f>'03_DADOS_LIMPOS'!K1080</f>
        <v/>
      </c>
      <c r="F1109">
        <f>$B$9+$B$10*D1109+$B$11*E1109</f>
        <v/>
      </c>
      <c r="G1109">
        <f>C1109-F1109</f>
        <v/>
      </c>
      <c r="H1109">
        <f>G1109/$B$14</f>
        <v/>
      </c>
      <c r="I1109">
        <f>ABS(H1109)</f>
        <v/>
      </c>
    </row>
    <row r="1110">
      <c r="A1110">
        <f>'03_DADOS_LIMPOS'!A1081</f>
        <v/>
      </c>
      <c r="B1110">
        <f>'03_DADOS_LIMPOS'!C1081</f>
        <v/>
      </c>
      <c r="C1110">
        <f>'03_DADOS_LIMPOS'!D1081</f>
        <v/>
      </c>
      <c r="D1110">
        <f>'03_DADOS_LIMPOS'!J1081</f>
        <v/>
      </c>
      <c r="E1110">
        <f>'03_DADOS_LIMPOS'!K1081</f>
        <v/>
      </c>
      <c r="F1110">
        <f>$B$9+$B$10*D1110+$B$11*E1110</f>
        <v/>
      </c>
      <c r="G1110">
        <f>C1110-F1110</f>
        <v/>
      </c>
      <c r="H1110">
        <f>G1110/$B$14</f>
        <v/>
      </c>
      <c r="I1110">
        <f>ABS(H1110)</f>
        <v/>
      </c>
    </row>
    <row r="1111">
      <c r="A1111">
        <f>'03_DADOS_LIMPOS'!A1082</f>
        <v/>
      </c>
      <c r="B1111">
        <f>'03_DADOS_LIMPOS'!C1082</f>
        <v/>
      </c>
      <c r="C1111">
        <f>'03_DADOS_LIMPOS'!D1082</f>
        <v/>
      </c>
      <c r="D1111">
        <f>'03_DADOS_LIMPOS'!J1082</f>
        <v/>
      </c>
      <c r="E1111">
        <f>'03_DADOS_LIMPOS'!K1082</f>
        <v/>
      </c>
      <c r="F1111">
        <f>$B$9+$B$10*D1111+$B$11*E1111</f>
        <v/>
      </c>
      <c r="G1111">
        <f>C1111-F1111</f>
        <v/>
      </c>
      <c r="H1111">
        <f>G1111/$B$14</f>
        <v/>
      </c>
      <c r="I1111">
        <f>ABS(H1111)</f>
        <v/>
      </c>
    </row>
    <row r="1112">
      <c r="A1112">
        <f>'03_DADOS_LIMPOS'!A1083</f>
        <v/>
      </c>
      <c r="B1112">
        <f>'03_DADOS_LIMPOS'!C1083</f>
        <v/>
      </c>
      <c r="C1112">
        <f>'03_DADOS_LIMPOS'!D1083</f>
        <v/>
      </c>
      <c r="D1112">
        <f>'03_DADOS_LIMPOS'!J1083</f>
        <v/>
      </c>
      <c r="E1112">
        <f>'03_DADOS_LIMPOS'!K1083</f>
        <v/>
      </c>
      <c r="F1112">
        <f>$B$9+$B$10*D1112+$B$11*E1112</f>
        <v/>
      </c>
      <c r="G1112">
        <f>C1112-F1112</f>
        <v/>
      </c>
      <c r="H1112">
        <f>G1112/$B$14</f>
        <v/>
      </c>
      <c r="I1112">
        <f>ABS(H1112)</f>
        <v/>
      </c>
    </row>
    <row r="1113">
      <c r="A1113">
        <f>'03_DADOS_LIMPOS'!A1084</f>
        <v/>
      </c>
      <c r="B1113">
        <f>'03_DADOS_LIMPOS'!C1084</f>
        <v/>
      </c>
      <c r="C1113">
        <f>'03_DADOS_LIMPOS'!D1084</f>
        <v/>
      </c>
      <c r="D1113">
        <f>'03_DADOS_LIMPOS'!J1084</f>
        <v/>
      </c>
      <c r="E1113">
        <f>'03_DADOS_LIMPOS'!K1084</f>
        <v/>
      </c>
      <c r="F1113">
        <f>$B$9+$B$10*D1113+$B$11*E1113</f>
        <v/>
      </c>
      <c r="G1113">
        <f>C1113-F1113</f>
        <v/>
      </c>
      <c r="H1113">
        <f>G1113/$B$14</f>
        <v/>
      </c>
      <c r="I1113">
        <f>ABS(H1113)</f>
        <v/>
      </c>
    </row>
    <row r="1114">
      <c r="A1114">
        <f>'03_DADOS_LIMPOS'!A1085</f>
        <v/>
      </c>
      <c r="B1114">
        <f>'03_DADOS_LIMPOS'!C1085</f>
        <v/>
      </c>
      <c r="C1114">
        <f>'03_DADOS_LIMPOS'!D1085</f>
        <v/>
      </c>
      <c r="D1114">
        <f>'03_DADOS_LIMPOS'!J1085</f>
        <v/>
      </c>
      <c r="E1114">
        <f>'03_DADOS_LIMPOS'!K1085</f>
        <v/>
      </c>
      <c r="F1114">
        <f>$B$9+$B$10*D1114+$B$11*E1114</f>
        <v/>
      </c>
      <c r="G1114">
        <f>C1114-F1114</f>
        <v/>
      </c>
      <c r="H1114">
        <f>G1114/$B$14</f>
        <v/>
      </c>
      <c r="I1114">
        <f>ABS(H1114)</f>
        <v/>
      </c>
    </row>
    <row r="1115">
      <c r="A1115">
        <f>'03_DADOS_LIMPOS'!A1086</f>
        <v/>
      </c>
      <c r="B1115">
        <f>'03_DADOS_LIMPOS'!C1086</f>
        <v/>
      </c>
      <c r="C1115">
        <f>'03_DADOS_LIMPOS'!D1086</f>
        <v/>
      </c>
      <c r="D1115">
        <f>'03_DADOS_LIMPOS'!J1086</f>
        <v/>
      </c>
      <c r="E1115">
        <f>'03_DADOS_LIMPOS'!K1086</f>
        <v/>
      </c>
      <c r="F1115">
        <f>$B$9+$B$10*D1115+$B$11*E1115</f>
        <v/>
      </c>
      <c r="G1115">
        <f>C1115-F1115</f>
        <v/>
      </c>
      <c r="H1115">
        <f>G1115/$B$14</f>
        <v/>
      </c>
      <c r="I1115">
        <f>ABS(H1115)</f>
        <v/>
      </c>
    </row>
    <row r="1116">
      <c r="A1116">
        <f>'03_DADOS_LIMPOS'!A1087</f>
        <v/>
      </c>
      <c r="B1116">
        <f>'03_DADOS_LIMPOS'!C1087</f>
        <v/>
      </c>
      <c r="C1116">
        <f>'03_DADOS_LIMPOS'!D1087</f>
        <v/>
      </c>
      <c r="D1116">
        <f>'03_DADOS_LIMPOS'!J1087</f>
        <v/>
      </c>
      <c r="E1116">
        <f>'03_DADOS_LIMPOS'!K1087</f>
        <v/>
      </c>
      <c r="F1116">
        <f>$B$9+$B$10*D1116+$B$11*E1116</f>
        <v/>
      </c>
      <c r="G1116">
        <f>C1116-F1116</f>
        <v/>
      </c>
      <c r="H1116">
        <f>G1116/$B$14</f>
        <v/>
      </c>
      <c r="I1116">
        <f>ABS(H1116)</f>
        <v/>
      </c>
    </row>
    <row r="1117">
      <c r="A1117">
        <f>'03_DADOS_LIMPOS'!A1088</f>
        <v/>
      </c>
      <c r="B1117">
        <f>'03_DADOS_LIMPOS'!C1088</f>
        <v/>
      </c>
      <c r="C1117">
        <f>'03_DADOS_LIMPOS'!D1088</f>
        <v/>
      </c>
      <c r="D1117">
        <f>'03_DADOS_LIMPOS'!J1088</f>
        <v/>
      </c>
      <c r="E1117">
        <f>'03_DADOS_LIMPOS'!K1088</f>
        <v/>
      </c>
      <c r="F1117">
        <f>$B$9+$B$10*D1117+$B$11*E1117</f>
        <v/>
      </c>
      <c r="G1117">
        <f>C1117-F1117</f>
        <v/>
      </c>
      <c r="H1117">
        <f>G1117/$B$14</f>
        <v/>
      </c>
      <c r="I1117">
        <f>ABS(H1117)</f>
        <v/>
      </c>
    </row>
    <row r="1118">
      <c r="A1118">
        <f>'03_DADOS_LIMPOS'!A1089</f>
        <v/>
      </c>
      <c r="B1118">
        <f>'03_DADOS_LIMPOS'!C1089</f>
        <v/>
      </c>
      <c r="C1118">
        <f>'03_DADOS_LIMPOS'!D1089</f>
        <v/>
      </c>
      <c r="D1118">
        <f>'03_DADOS_LIMPOS'!J1089</f>
        <v/>
      </c>
      <c r="E1118">
        <f>'03_DADOS_LIMPOS'!K1089</f>
        <v/>
      </c>
      <c r="F1118">
        <f>$B$9+$B$10*D1118+$B$11*E1118</f>
        <v/>
      </c>
      <c r="G1118">
        <f>C1118-F1118</f>
        <v/>
      </c>
      <c r="H1118">
        <f>G1118/$B$14</f>
        <v/>
      </c>
      <c r="I1118">
        <f>ABS(H1118)</f>
        <v/>
      </c>
    </row>
    <row r="1119">
      <c r="A1119">
        <f>'03_DADOS_LIMPOS'!A1090</f>
        <v/>
      </c>
      <c r="B1119">
        <f>'03_DADOS_LIMPOS'!C1090</f>
        <v/>
      </c>
      <c r="C1119">
        <f>'03_DADOS_LIMPOS'!D1090</f>
        <v/>
      </c>
      <c r="D1119">
        <f>'03_DADOS_LIMPOS'!J1090</f>
        <v/>
      </c>
      <c r="E1119">
        <f>'03_DADOS_LIMPOS'!K1090</f>
        <v/>
      </c>
      <c r="F1119">
        <f>$B$9+$B$10*D1119+$B$11*E1119</f>
        <v/>
      </c>
      <c r="G1119">
        <f>C1119-F1119</f>
        <v/>
      </c>
      <c r="H1119">
        <f>G1119/$B$14</f>
        <v/>
      </c>
      <c r="I1119">
        <f>ABS(H1119)</f>
        <v/>
      </c>
    </row>
    <row r="1120">
      <c r="A1120">
        <f>'03_DADOS_LIMPOS'!A1091</f>
        <v/>
      </c>
      <c r="B1120">
        <f>'03_DADOS_LIMPOS'!C1091</f>
        <v/>
      </c>
      <c r="C1120">
        <f>'03_DADOS_LIMPOS'!D1091</f>
        <v/>
      </c>
      <c r="D1120">
        <f>'03_DADOS_LIMPOS'!J1091</f>
        <v/>
      </c>
      <c r="E1120">
        <f>'03_DADOS_LIMPOS'!K1091</f>
        <v/>
      </c>
      <c r="F1120">
        <f>$B$9+$B$10*D1120+$B$11*E1120</f>
        <v/>
      </c>
      <c r="G1120">
        <f>C1120-F1120</f>
        <v/>
      </c>
      <c r="H1120">
        <f>G1120/$B$14</f>
        <v/>
      </c>
      <c r="I1120">
        <f>ABS(H1120)</f>
        <v/>
      </c>
    </row>
    <row r="1121">
      <c r="A1121">
        <f>'03_DADOS_LIMPOS'!A1092</f>
        <v/>
      </c>
      <c r="B1121">
        <f>'03_DADOS_LIMPOS'!C1092</f>
        <v/>
      </c>
      <c r="C1121">
        <f>'03_DADOS_LIMPOS'!D1092</f>
        <v/>
      </c>
      <c r="D1121">
        <f>'03_DADOS_LIMPOS'!J1092</f>
        <v/>
      </c>
      <c r="E1121">
        <f>'03_DADOS_LIMPOS'!K1092</f>
        <v/>
      </c>
      <c r="F1121">
        <f>$B$9+$B$10*D1121+$B$11*E1121</f>
        <v/>
      </c>
      <c r="G1121">
        <f>C1121-F1121</f>
        <v/>
      </c>
      <c r="H1121">
        <f>G1121/$B$14</f>
        <v/>
      </c>
      <c r="I1121">
        <f>ABS(H1121)</f>
        <v/>
      </c>
    </row>
    <row r="1122">
      <c r="A1122">
        <f>'03_DADOS_LIMPOS'!A1093</f>
        <v/>
      </c>
      <c r="B1122">
        <f>'03_DADOS_LIMPOS'!C1093</f>
        <v/>
      </c>
      <c r="C1122">
        <f>'03_DADOS_LIMPOS'!D1093</f>
        <v/>
      </c>
      <c r="D1122">
        <f>'03_DADOS_LIMPOS'!J1093</f>
        <v/>
      </c>
      <c r="E1122">
        <f>'03_DADOS_LIMPOS'!K1093</f>
        <v/>
      </c>
      <c r="F1122">
        <f>$B$9+$B$10*D1122+$B$11*E1122</f>
        <v/>
      </c>
      <c r="G1122">
        <f>C1122-F1122</f>
        <v/>
      </c>
      <c r="H1122">
        <f>G1122/$B$14</f>
        <v/>
      </c>
      <c r="I1122">
        <f>ABS(H1122)</f>
        <v/>
      </c>
    </row>
    <row r="1123">
      <c r="A1123">
        <f>'03_DADOS_LIMPOS'!A1094</f>
        <v/>
      </c>
      <c r="B1123">
        <f>'03_DADOS_LIMPOS'!C1094</f>
        <v/>
      </c>
      <c r="C1123">
        <f>'03_DADOS_LIMPOS'!D1094</f>
        <v/>
      </c>
      <c r="D1123">
        <f>'03_DADOS_LIMPOS'!J1094</f>
        <v/>
      </c>
      <c r="E1123">
        <f>'03_DADOS_LIMPOS'!K1094</f>
        <v/>
      </c>
      <c r="F1123">
        <f>$B$9+$B$10*D1123+$B$11*E1123</f>
        <v/>
      </c>
      <c r="G1123">
        <f>C1123-F1123</f>
        <v/>
      </c>
      <c r="H1123">
        <f>G1123/$B$14</f>
        <v/>
      </c>
      <c r="I1123">
        <f>ABS(H1123)</f>
        <v/>
      </c>
    </row>
    <row r="1124">
      <c r="A1124">
        <f>'03_DADOS_LIMPOS'!A1095</f>
        <v/>
      </c>
      <c r="B1124">
        <f>'03_DADOS_LIMPOS'!C1095</f>
        <v/>
      </c>
      <c r="C1124">
        <f>'03_DADOS_LIMPOS'!D1095</f>
        <v/>
      </c>
      <c r="D1124">
        <f>'03_DADOS_LIMPOS'!J1095</f>
        <v/>
      </c>
      <c r="E1124">
        <f>'03_DADOS_LIMPOS'!K1095</f>
        <v/>
      </c>
      <c r="F1124">
        <f>$B$9+$B$10*D1124+$B$11*E1124</f>
        <v/>
      </c>
      <c r="G1124">
        <f>C1124-F1124</f>
        <v/>
      </c>
      <c r="H1124">
        <f>G1124/$B$14</f>
        <v/>
      </c>
      <c r="I1124">
        <f>ABS(H1124)</f>
        <v/>
      </c>
    </row>
    <row r="1125">
      <c r="A1125">
        <f>'03_DADOS_LIMPOS'!A1096</f>
        <v/>
      </c>
      <c r="B1125">
        <f>'03_DADOS_LIMPOS'!C1096</f>
        <v/>
      </c>
      <c r="C1125">
        <f>'03_DADOS_LIMPOS'!D1096</f>
        <v/>
      </c>
      <c r="D1125">
        <f>'03_DADOS_LIMPOS'!J1096</f>
        <v/>
      </c>
      <c r="E1125">
        <f>'03_DADOS_LIMPOS'!K1096</f>
        <v/>
      </c>
      <c r="F1125">
        <f>$B$9+$B$10*D1125+$B$11*E1125</f>
        <v/>
      </c>
      <c r="G1125">
        <f>C1125-F1125</f>
        <v/>
      </c>
      <c r="H1125">
        <f>G1125/$B$14</f>
        <v/>
      </c>
      <c r="I1125">
        <f>ABS(H1125)</f>
        <v/>
      </c>
    </row>
    <row r="1126">
      <c r="A1126">
        <f>'03_DADOS_LIMPOS'!A1097</f>
        <v/>
      </c>
      <c r="B1126">
        <f>'03_DADOS_LIMPOS'!C1097</f>
        <v/>
      </c>
      <c r="C1126">
        <f>'03_DADOS_LIMPOS'!D1097</f>
        <v/>
      </c>
      <c r="D1126">
        <f>'03_DADOS_LIMPOS'!J1097</f>
        <v/>
      </c>
      <c r="E1126">
        <f>'03_DADOS_LIMPOS'!K1097</f>
        <v/>
      </c>
      <c r="F1126">
        <f>$B$9+$B$10*D1126+$B$11*E1126</f>
        <v/>
      </c>
      <c r="G1126">
        <f>C1126-F1126</f>
        <v/>
      </c>
      <c r="H1126">
        <f>G1126/$B$14</f>
        <v/>
      </c>
      <c r="I1126">
        <f>ABS(H1126)</f>
        <v/>
      </c>
    </row>
    <row r="1127">
      <c r="A1127">
        <f>'03_DADOS_LIMPOS'!A1098</f>
        <v/>
      </c>
      <c r="B1127">
        <f>'03_DADOS_LIMPOS'!C1098</f>
        <v/>
      </c>
      <c r="C1127">
        <f>'03_DADOS_LIMPOS'!D1098</f>
        <v/>
      </c>
      <c r="D1127">
        <f>'03_DADOS_LIMPOS'!J1098</f>
        <v/>
      </c>
      <c r="E1127">
        <f>'03_DADOS_LIMPOS'!K1098</f>
        <v/>
      </c>
      <c r="F1127">
        <f>$B$9+$B$10*D1127+$B$11*E1127</f>
        <v/>
      </c>
      <c r="G1127">
        <f>C1127-F1127</f>
        <v/>
      </c>
      <c r="H1127">
        <f>G1127/$B$14</f>
        <v/>
      </c>
      <c r="I1127">
        <f>ABS(H1127)</f>
        <v/>
      </c>
    </row>
    <row r="1128">
      <c r="A1128">
        <f>'03_DADOS_LIMPOS'!A1099</f>
        <v/>
      </c>
      <c r="B1128">
        <f>'03_DADOS_LIMPOS'!C1099</f>
        <v/>
      </c>
      <c r="C1128">
        <f>'03_DADOS_LIMPOS'!D1099</f>
        <v/>
      </c>
      <c r="D1128">
        <f>'03_DADOS_LIMPOS'!J1099</f>
        <v/>
      </c>
      <c r="E1128">
        <f>'03_DADOS_LIMPOS'!K1099</f>
        <v/>
      </c>
      <c r="F1128">
        <f>$B$9+$B$10*D1128+$B$11*E1128</f>
        <v/>
      </c>
      <c r="G1128">
        <f>C1128-F1128</f>
        <v/>
      </c>
      <c r="H1128">
        <f>G1128/$B$14</f>
        <v/>
      </c>
      <c r="I1128">
        <f>ABS(H1128)</f>
        <v/>
      </c>
    </row>
    <row r="1129">
      <c r="A1129">
        <f>'03_DADOS_LIMPOS'!A1100</f>
        <v/>
      </c>
      <c r="B1129">
        <f>'03_DADOS_LIMPOS'!C1100</f>
        <v/>
      </c>
      <c r="C1129">
        <f>'03_DADOS_LIMPOS'!D1100</f>
        <v/>
      </c>
      <c r="D1129">
        <f>'03_DADOS_LIMPOS'!J1100</f>
        <v/>
      </c>
      <c r="E1129">
        <f>'03_DADOS_LIMPOS'!K1100</f>
        <v/>
      </c>
      <c r="F1129">
        <f>$B$9+$B$10*D1129+$B$11*E1129</f>
        <v/>
      </c>
      <c r="G1129">
        <f>C1129-F1129</f>
        <v/>
      </c>
      <c r="H1129">
        <f>G1129/$B$14</f>
        <v/>
      </c>
      <c r="I1129">
        <f>ABS(H1129)</f>
        <v/>
      </c>
    </row>
    <row r="1130">
      <c r="A1130">
        <f>'03_DADOS_LIMPOS'!A1101</f>
        <v/>
      </c>
      <c r="B1130">
        <f>'03_DADOS_LIMPOS'!C1101</f>
        <v/>
      </c>
      <c r="C1130">
        <f>'03_DADOS_LIMPOS'!D1101</f>
        <v/>
      </c>
      <c r="D1130">
        <f>'03_DADOS_LIMPOS'!J1101</f>
        <v/>
      </c>
      <c r="E1130">
        <f>'03_DADOS_LIMPOS'!K1101</f>
        <v/>
      </c>
      <c r="F1130">
        <f>$B$9+$B$10*D1130+$B$11*E1130</f>
        <v/>
      </c>
      <c r="G1130">
        <f>C1130-F1130</f>
        <v/>
      </c>
      <c r="H1130">
        <f>G1130/$B$14</f>
        <v/>
      </c>
      <c r="I1130">
        <f>ABS(H1130)</f>
        <v/>
      </c>
    </row>
    <row r="1131">
      <c r="A1131">
        <f>'03_DADOS_LIMPOS'!A1102</f>
        <v/>
      </c>
      <c r="B1131">
        <f>'03_DADOS_LIMPOS'!C1102</f>
        <v/>
      </c>
      <c r="C1131">
        <f>'03_DADOS_LIMPOS'!D1102</f>
        <v/>
      </c>
      <c r="D1131">
        <f>'03_DADOS_LIMPOS'!J1102</f>
        <v/>
      </c>
      <c r="E1131">
        <f>'03_DADOS_LIMPOS'!K1102</f>
        <v/>
      </c>
      <c r="F1131">
        <f>$B$9+$B$10*D1131+$B$11*E1131</f>
        <v/>
      </c>
      <c r="G1131">
        <f>C1131-F1131</f>
        <v/>
      </c>
      <c r="H1131">
        <f>G1131/$B$14</f>
        <v/>
      </c>
      <c r="I1131">
        <f>ABS(H1131)</f>
        <v/>
      </c>
    </row>
    <row r="1132">
      <c r="A1132">
        <f>'03_DADOS_LIMPOS'!A1103</f>
        <v/>
      </c>
      <c r="B1132">
        <f>'03_DADOS_LIMPOS'!C1103</f>
        <v/>
      </c>
      <c r="C1132">
        <f>'03_DADOS_LIMPOS'!D1103</f>
        <v/>
      </c>
      <c r="D1132">
        <f>'03_DADOS_LIMPOS'!J1103</f>
        <v/>
      </c>
      <c r="E1132">
        <f>'03_DADOS_LIMPOS'!K1103</f>
        <v/>
      </c>
      <c r="F1132">
        <f>$B$9+$B$10*D1132+$B$11*E1132</f>
        <v/>
      </c>
      <c r="G1132">
        <f>C1132-F1132</f>
        <v/>
      </c>
      <c r="H1132">
        <f>G1132/$B$14</f>
        <v/>
      </c>
      <c r="I1132">
        <f>ABS(H1132)</f>
        <v/>
      </c>
    </row>
    <row r="1133">
      <c r="A1133">
        <f>'03_DADOS_LIMPOS'!A1104</f>
        <v/>
      </c>
      <c r="B1133">
        <f>'03_DADOS_LIMPOS'!C1104</f>
        <v/>
      </c>
      <c r="C1133">
        <f>'03_DADOS_LIMPOS'!D1104</f>
        <v/>
      </c>
      <c r="D1133">
        <f>'03_DADOS_LIMPOS'!J1104</f>
        <v/>
      </c>
      <c r="E1133">
        <f>'03_DADOS_LIMPOS'!K1104</f>
        <v/>
      </c>
      <c r="F1133">
        <f>$B$9+$B$10*D1133+$B$11*E1133</f>
        <v/>
      </c>
      <c r="G1133">
        <f>C1133-F1133</f>
        <v/>
      </c>
      <c r="H1133">
        <f>G1133/$B$14</f>
        <v/>
      </c>
      <c r="I1133">
        <f>ABS(H1133)</f>
        <v/>
      </c>
    </row>
    <row r="1134">
      <c r="A1134">
        <f>'03_DADOS_LIMPOS'!A1105</f>
        <v/>
      </c>
      <c r="B1134">
        <f>'03_DADOS_LIMPOS'!C1105</f>
        <v/>
      </c>
      <c r="C1134">
        <f>'03_DADOS_LIMPOS'!D1105</f>
        <v/>
      </c>
      <c r="D1134">
        <f>'03_DADOS_LIMPOS'!J1105</f>
        <v/>
      </c>
      <c r="E1134">
        <f>'03_DADOS_LIMPOS'!K1105</f>
        <v/>
      </c>
      <c r="F1134">
        <f>$B$9+$B$10*D1134+$B$11*E1134</f>
        <v/>
      </c>
      <c r="G1134">
        <f>C1134-F1134</f>
        <v/>
      </c>
      <c r="H1134">
        <f>G1134/$B$14</f>
        <v/>
      </c>
      <c r="I1134">
        <f>ABS(H1134)</f>
        <v/>
      </c>
    </row>
    <row r="1135">
      <c r="A1135">
        <f>'03_DADOS_LIMPOS'!A1106</f>
        <v/>
      </c>
      <c r="B1135">
        <f>'03_DADOS_LIMPOS'!C1106</f>
        <v/>
      </c>
      <c r="C1135">
        <f>'03_DADOS_LIMPOS'!D1106</f>
        <v/>
      </c>
      <c r="D1135">
        <f>'03_DADOS_LIMPOS'!J1106</f>
        <v/>
      </c>
      <c r="E1135">
        <f>'03_DADOS_LIMPOS'!K1106</f>
        <v/>
      </c>
      <c r="F1135">
        <f>$B$9+$B$10*D1135+$B$11*E1135</f>
        <v/>
      </c>
      <c r="G1135">
        <f>C1135-F1135</f>
        <v/>
      </c>
      <c r="H1135">
        <f>G1135/$B$14</f>
        <v/>
      </c>
      <c r="I1135">
        <f>ABS(H1135)</f>
        <v/>
      </c>
    </row>
    <row r="1136">
      <c r="A1136">
        <f>'03_DADOS_LIMPOS'!A1107</f>
        <v/>
      </c>
      <c r="B1136">
        <f>'03_DADOS_LIMPOS'!C1107</f>
        <v/>
      </c>
      <c r="C1136">
        <f>'03_DADOS_LIMPOS'!D1107</f>
        <v/>
      </c>
      <c r="D1136">
        <f>'03_DADOS_LIMPOS'!J1107</f>
        <v/>
      </c>
      <c r="E1136">
        <f>'03_DADOS_LIMPOS'!K1107</f>
        <v/>
      </c>
      <c r="F1136">
        <f>$B$9+$B$10*D1136+$B$11*E1136</f>
        <v/>
      </c>
      <c r="G1136">
        <f>C1136-F1136</f>
        <v/>
      </c>
      <c r="H1136">
        <f>G1136/$B$14</f>
        <v/>
      </c>
      <c r="I1136">
        <f>ABS(H1136)</f>
        <v/>
      </c>
    </row>
    <row r="1137">
      <c r="A1137">
        <f>'03_DADOS_LIMPOS'!A1108</f>
        <v/>
      </c>
      <c r="B1137">
        <f>'03_DADOS_LIMPOS'!C1108</f>
        <v/>
      </c>
      <c r="C1137">
        <f>'03_DADOS_LIMPOS'!D1108</f>
        <v/>
      </c>
      <c r="D1137">
        <f>'03_DADOS_LIMPOS'!J1108</f>
        <v/>
      </c>
      <c r="E1137">
        <f>'03_DADOS_LIMPOS'!K1108</f>
        <v/>
      </c>
      <c r="F1137">
        <f>$B$9+$B$10*D1137+$B$11*E1137</f>
        <v/>
      </c>
      <c r="G1137">
        <f>C1137-F1137</f>
        <v/>
      </c>
      <c r="H1137">
        <f>G1137/$B$14</f>
        <v/>
      </c>
      <c r="I1137">
        <f>ABS(H1137)</f>
        <v/>
      </c>
    </row>
    <row r="1138">
      <c r="A1138">
        <f>'03_DADOS_LIMPOS'!A1109</f>
        <v/>
      </c>
      <c r="B1138">
        <f>'03_DADOS_LIMPOS'!C1109</f>
        <v/>
      </c>
      <c r="C1138">
        <f>'03_DADOS_LIMPOS'!D1109</f>
        <v/>
      </c>
      <c r="D1138">
        <f>'03_DADOS_LIMPOS'!J1109</f>
        <v/>
      </c>
      <c r="E1138">
        <f>'03_DADOS_LIMPOS'!K1109</f>
        <v/>
      </c>
      <c r="F1138">
        <f>$B$9+$B$10*D1138+$B$11*E1138</f>
        <v/>
      </c>
      <c r="G1138">
        <f>C1138-F1138</f>
        <v/>
      </c>
      <c r="H1138">
        <f>G1138/$B$14</f>
        <v/>
      </c>
      <c r="I1138">
        <f>ABS(H1138)</f>
        <v/>
      </c>
    </row>
    <row r="1139">
      <c r="A1139">
        <f>'03_DADOS_LIMPOS'!A1110</f>
        <v/>
      </c>
      <c r="B1139">
        <f>'03_DADOS_LIMPOS'!C1110</f>
        <v/>
      </c>
      <c r="C1139">
        <f>'03_DADOS_LIMPOS'!D1110</f>
        <v/>
      </c>
      <c r="D1139">
        <f>'03_DADOS_LIMPOS'!J1110</f>
        <v/>
      </c>
      <c r="E1139">
        <f>'03_DADOS_LIMPOS'!K1110</f>
        <v/>
      </c>
      <c r="F1139">
        <f>$B$9+$B$10*D1139+$B$11*E1139</f>
        <v/>
      </c>
      <c r="G1139">
        <f>C1139-F1139</f>
        <v/>
      </c>
      <c r="H1139">
        <f>G1139/$B$14</f>
        <v/>
      </c>
      <c r="I1139">
        <f>ABS(H1139)</f>
        <v/>
      </c>
    </row>
    <row r="1140">
      <c r="A1140">
        <f>'03_DADOS_LIMPOS'!A1111</f>
        <v/>
      </c>
      <c r="B1140">
        <f>'03_DADOS_LIMPOS'!C1111</f>
        <v/>
      </c>
      <c r="C1140">
        <f>'03_DADOS_LIMPOS'!D1111</f>
        <v/>
      </c>
      <c r="D1140">
        <f>'03_DADOS_LIMPOS'!J1111</f>
        <v/>
      </c>
      <c r="E1140">
        <f>'03_DADOS_LIMPOS'!K1111</f>
        <v/>
      </c>
      <c r="F1140">
        <f>$B$9+$B$10*D1140+$B$11*E1140</f>
        <v/>
      </c>
      <c r="G1140">
        <f>C1140-F1140</f>
        <v/>
      </c>
      <c r="H1140">
        <f>G1140/$B$14</f>
        <v/>
      </c>
      <c r="I1140">
        <f>ABS(H1140)</f>
        <v/>
      </c>
    </row>
    <row r="1141">
      <c r="A1141">
        <f>'03_DADOS_LIMPOS'!A1112</f>
        <v/>
      </c>
      <c r="B1141">
        <f>'03_DADOS_LIMPOS'!C1112</f>
        <v/>
      </c>
      <c r="C1141">
        <f>'03_DADOS_LIMPOS'!D1112</f>
        <v/>
      </c>
      <c r="D1141">
        <f>'03_DADOS_LIMPOS'!J1112</f>
        <v/>
      </c>
      <c r="E1141">
        <f>'03_DADOS_LIMPOS'!K1112</f>
        <v/>
      </c>
      <c r="F1141">
        <f>$B$9+$B$10*D1141+$B$11*E1141</f>
        <v/>
      </c>
      <c r="G1141">
        <f>C1141-F1141</f>
        <v/>
      </c>
      <c r="H1141">
        <f>G1141/$B$14</f>
        <v/>
      </c>
      <c r="I1141">
        <f>ABS(H1141)</f>
        <v/>
      </c>
    </row>
    <row r="1142">
      <c r="A1142">
        <f>'03_DADOS_LIMPOS'!A1113</f>
        <v/>
      </c>
      <c r="B1142">
        <f>'03_DADOS_LIMPOS'!C1113</f>
        <v/>
      </c>
      <c r="C1142">
        <f>'03_DADOS_LIMPOS'!D1113</f>
        <v/>
      </c>
      <c r="D1142">
        <f>'03_DADOS_LIMPOS'!J1113</f>
        <v/>
      </c>
      <c r="E1142">
        <f>'03_DADOS_LIMPOS'!K1113</f>
        <v/>
      </c>
      <c r="F1142">
        <f>$B$9+$B$10*D1142+$B$11*E1142</f>
        <v/>
      </c>
      <c r="G1142">
        <f>C1142-F1142</f>
        <v/>
      </c>
      <c r="H1142">
        <f>G1142/$B$14</f>
        <v/>
      </c>
      <c r="I1142">
        <f>ABS(H1142)</f>
        <v/>
      </c>
    </row>
    <row r="1143">
      <c r="A1143">
        <f>'03_DADOS_LIMPOS'!A1114</f>
        <v/>
      </c>
      <c r="B1143">
        <f>'03_DADOS_LIMPOS'!C1114</f>
        <v/>
      </c>
      <c r="C1143">
        <f>'03_DADOS_LIMPOS'!D1114</f>
        <v/>
      </c>
      <c r="D1143">
        <f>'03_DADOS_LIMPOS'!J1114</f>
        <v/>
      </c>
      <c r="E1143">
        <f>'03_DADOS_LIMPOS'!K1114</f>
        <v/>
      </c>
      <c r="F1143">
        <f>$B$9+$B$10*D1143+$B$11*E1143</f>
        <v/>
      </c>
      <c r="G1143">
        <f>C1143-F1143</f>
        <v/>
      </c>
      <c r="H1143">
        <f>G1143/$B$14</f>
        <v/>
      </c>
      <c r="I1143">
        <f>ABS(H1143)</f>
        <v/>
      </c>
    </row>
    <row r="1144">
      <c r="A1144">
        <f>'03_DADOS_LIMPOS'!A1115</f>
        <v/>
      </c>
      <c r="B1144">
        <f>'03_DADOS_LIMPOS'!C1115</f>
        <v/>
      </c>
      <c r="C1144">
        <f>'03_DADOS_LIMPOS'!D1115</f>
        <v/>
      </c>
      <c r="D1144">
        <f>'03_DADOS_LIMPOS'!J1115</f>
        <v/>
      </c>
      <c r="E1144">
        <f>'03_DADOS_LIMPOS'!K1115</f>
        <v/>
      </c>
      <c r="F1144">
        <f>$B$9+$B$10*D1144+$B$11*E1144</f>
        <v/>
      </c>
      <c r="G1144">
        <f>C1144-F1144</f>
        <v/>
      </c>
      <c r="H1144">
        <f>G1144/$B$14</f>
        <v/>
      </c>
      <c r="I1144">
        <f>ABS(H1144)</f>
        <v/>
      </c>
    </row>
    <row r="1145">
      <c r="A1145">
        <f>'03_DADOS_LIMPOS'!A1116</f>
        <v/>
      </c>
      <c r="B1145">
        <f>'03_DADOS_LIMPOS'!C1116</f>
        <v/>
      </c>
      <c r="C1145">
        <f>'03_DADOS_LIMPOS'!D1116</f>
        <v/>
      </c>
      <c r="D1145">
        <f>'03_DADOS_LIMPOS'!J1116</f>
        <v/>
      </c>
      <c r="E1145">
        <f>'03_DADOS_LIMPOS'!K1116</f>
        <v/>
      </c>
      <c r="F1145">
        <f>$B$9+$B$10*D1145+$B$11*E1145</f>
        <v/>
      </c>
      <c r="G1145">
        <f>C1145-F1145</f>
        <v/>
      </c>
      <c r="H1145">
        <f>G1145/$B$14</f>
        <v/>
      </c>
      <c r="I1145">
        <f>ABS(H1145)</f>
        <v/>
      </c>
    </row>
    <row r="1146">
      <c r="A1146">
        <f>'03_DADOS_LIMPOS'!A1117</f>
        <v/>
      </c>
      <c r="B1146">
        <f>'03_DADOS_LIMPOS'!C1117</f>
        <v/>
      </c>
      <c r="C1146">
        <f>'03_DADOS_LIMPOS'!D1117</f>
        <v/>
      </c>
      <c r="D1146">
        <f>'03_DADOS_LIMPOS'!J1117</f>
        <v/>
      </c>
      <c r="E1146">
        <f>'03_DADOS_LIMPOS'!K1117</f>
        <v/>
      </c>
      <c r="F1146">
        <f>$B$9+$B$10*D1146+$B$11*E1146</f>
        <v/>
      </c>
      <c r="G1146">
        <f>C1146-F1146</f>
        <v/>
      </c>
      <c r="H1146">
        <f>G1146/$B$14</f>
        <v/>
      </c>
      <c r="I1146">
        <f>ABS(H1146)</f>
        <v/>
      </c>
    </row>
    <row r="1147">
      <c r="A1147">
        <f>'03_DADOS_LIMPOS'!A1118</f>
        <v/>
      </c>
      <c r="B1147">
        <f>'03_DADOS_LIMPOS'!C1118</f>
        <v/>
      </c>
      <c r="C1147">
        <f>'03_DADOS_LIMPOS'!D1118</f>
        <v/>
      </c>
      <c r="D1147">
        <f>'03_DADOS_LIMPOS'!J1118</f>
        <v/>
      </c>
      <c r="E1147">
        <f>'03_DADOS_LIMPOS'!K1118</f>
        <v/>
      </c>
      <c r="F1147">
        <f>$B$9+$B$10*D1147+$B$11*E1147</f>
        <v/>
      </c>
      <c r="G1147">
        <f>C1147-F1147</f>
        <v/>
      </c>
      <c r="H1147">
        <f>G1147/$B$14</f>
        <v/>
      </c>
      <c r="I1147">
        <f>ABS(H1147)</f>
        <v/>
      </c>
    </row>
    <row r="1148">
      <c r="A1148">
        <f>'03_DADOS_LIMPOS'!A1119</f>
        <v/>
      </c>
      <c r="B1148">
        <f>'03_DADOS_LIMPOS'!C1119</f>
        <v/>
      </c>
      <c r="C1148">
        <f>'03_DADOS_LIMPOS'!D1119</f>
        <v/>
      </c>
      <c r="D1148">
        <f>'03_DADOS_LIMPOS'!J1119</f>
        <v/>
      </c>
      <c r="E1148">
        <f>'03_DADOS_LIMPOS'!K1119</f>
        <v/>
      </c>
      <c r="F1148">
        <f>$B$9+$B$10*D1148+$B$11*E1148</f>
        <v/>
      </c>
      <c r="G1148">
        <f>C1148-F1148</f>
        <v/>
      </c>
      <c r="H1148">
        <f>G1148/$B$14</f>
        <v/>
      </c>
      <c r="I1148">
        <f>ABS(H1148)</f>
        <v/>
      </c>
    </row>
    <row r="1149">
      <c r="A1149">
        <f>'03_DADOS_LIMPOS'!A1120</f>
        <v/>
      </c>
      <c r="B1149">
        <f>'03_DADOS_LIMPOS'!C1120</f>
        <v/>
      </c>
      <c r="C1149">
        <f>'03_DADOS_LIMPOS'!D1120</f>
        <v/>
      </c>
      <c r="D1149">
        <f>'03_DADOS_LIMPOS'!J1120</f>
        <v/>
      </c>
      <c r="E1149">
        <f>'03_DADOS_LIMPOS'!K1120</f>
        <v/>
      </c>
      <c r="F1149">
        <f>$B$9+$B$10*D1149+$B$11*E1149</f>
        <v/>
      </c>
      <c r="G1149">
        <f>C1149-F1149</f>
        <v/>
      </c>
      <c r="H1149">
        <f>G1149/$B$14</f>
        <v/>
      </c>
      <c r="I1149">
        <f>ABS(H1149)</f>
        <v/>
      </c>
    </row>
    <row r="1150">
      <c r="A1150">
        <f>'03_DADOS_LIMPOS'!A1121</f>
        <v/>
      </c>
      <c r="B1150">
        <f>'03_DADOS_LIMPOS'!C1121</f>
        <v/>
      </c>
      <c r="C1150">
        <f>'03_DADOS_LIMPOS'!D1121</f>
        <v/>
      </c>
      <c r="D1150">
        <f>'03_DADOS_LIMPOS'!J1121</f>
        <v/>
      </c>
      <c r="E1150">
        <f>'03_DADOS_LIMPOS'!K1121</f>
        <v/>
      </c>
      <c r="F1150">
        <f>$B$9+$B$10*D1150+$B$11*E1150</f>
        <v/>
      </c>
      <c r="G1150">
        <f>C1150-F1150</f>
        <v/>
      </c>
      <c r="H1150">
        <f>G1150/$B$14</f>
        <v/>
      </c>
      <c r="I1150">
        <f>ABS(H1150)</f>
        <v/>
      </c>
    </row>
    <row r="1151">
      <c r="A1151">
        <f>'03_DADOS_LIMPOS'!A1122</f>
        <v/>
      </c>
      <c r="B1151">
        <f>'03_DADOS_LIMPOS'!C1122</f>
        <v/>
      </c>
      <c r="C1151">
        <f>'03_DADOS_LIMPOS'!D1122</f>
        <v/>
      </c>
      <c r="D1151">
        <f>'03_DADOS_LIMPOS'!J1122</f>
        <v/>
      </c>
      <c r="E1151">
        <f>'03_DADOS_LIMPOS'!K1122</f>
        <v/>
      </c>
      <c r="F1151">
        <f>$B$9+$B$10*D1151+$B$11*E1151</f>
        <v/>
      </c>
      <c r="G1151">
        <f>C1151-F1151</f>
        <v/>
      </c>
      <c r="H1151">
        <f>G1151/$B$14</f>
        <v/>
      </c>
      <c r="I1151">
        <f>ABS(H1151)</f>
        <v/>
      </c>
    </row>
    <row r="1152">
      <c r="A1152">
        <f>'03_DADOS_LIMPOS'!A1123</f>
        <v/>
      </c>
      <c r="B1152">
        <f>'03_DADOS_LIMPOS'!C1123</f>
        <v/>
      </c>
      <c r="C1152">
        <f>'03_DADOS_LIMPOS'!D1123</f>
        <v/>
      </c>
      <c r="D1152">
        <f>'03_DADOS_LIMPOS'!J1123</f>
        <v/>
      </c>
      <c r="E1152">
        <f>'03_DADOS_LIMPOS'!K1123</f>
        <v/>
      </c>
      <c r="F1152">
        <f>$B$9+$B$10*D1152+$B$11*E1152</f>
        <v/>
      </c>
      <c r="G1152">
        <f>C1152-F1152</f>
        <v/>
      </c>
      <c r="H1152">
        <f>G1152/$B$14</f>
        <v/>
      </c>
      <c r="I1152">
        <f>ABS(H1152)</f>
        <v/>
      </c>
    </row>
    <row r="1153">
      <c r="A1153">
        <f>'03_DADOS_LIMPOS'!A1124</f>
        <v/>
      </c>
      <c r="B1153">
        <f>'03_DADOS_LIMPOS'!C1124</f>
        <v/>
      </c>
      <c r="C1153">
        <f>'03_DADOS_LIMPOS'!D1124</f>
        <v/>
      </c>
      <c r="D1153">
        <f>'03_DADOS_LIMPOS'!J1124</f>
        <v/>
      </c>
      <c r="E1153">
        <f>'03_DADOS_LIMPOS'!K1124</f>
        <v/>
      </c>
      <c r="F1153">
        <f>$B$9+$B$10*D1153+$B$11*E1153</f>
        <v/>
      </c>
      <c r="G1153">
        <f>C1153-F1153</f>
        <v/>
      </c>
      <c r="H1153">
        <f>G1153/$B$14</f>
        <v/>
      </c>
      <c r="I1153">
        <f>ABS(H1153)</f>
        <v/>
      </c>
    </row>
    <row r="1154">
      <c r="A1154">
        <f>'03_DADOS_LIMPOS'!A1125</f>
        <v/>
      </c>
      <c r="B1154">
        <f>'03_DADOS_LIMPOS'!C1125</f>
        <v/>
      </c>
      <c r="C1154">
        <f>'03_DADOS_LIMPOS'!D1125</f>
        <v/>
      </c>
      <c r="D1154">
        <f>'03_DADOS_LIMPOS'!J1125</f>
        <v/>
      </c>
      <c r="E1154">
        <f>'03_DADOS_LIMPOS'!K1125</f>
        <v/>
      </c>
      <c r="F1154">
        <f>$B$9+$B$10*D1154+$B$11*E1154</f>
        <v/>
      </c>
      <c r="G1154">
        <f>C1154-F1154</f>
        <v/>
      </c>
      <c r="H1154">
        <f>G1154/$B$14</f>
        <v/>
      </c>
      <c r="I1154">
        <f>ABS(H1154)</f>
        <v/>
      </c>
    </row>
    <row r="1155">
      <c r="A1155">
        <f>'03_DADOS_LIMPOS'!A1126</f>
        <v/>
      </c>
      <c r="B1155">
        <f>'03_DADOS_LIMPOS'!C1126</f>
        <v/>
      </c>
      <c r="C1155">
        <f>'03_DADOS_LIMPOS'!D1126</f>
        <v/>
      </c>
      <c r="D1155">
        <f>'03_DADOS_LIMPOS'!J1126</f>
        <v/>
      </c>
      <c r="E1155">
        <f>'03_DADOS_LIMPOS'!K1126</f>
        <v/>
      </c>
      <c r="F1155">
        <f>$B$9+$B$10*D1155+$B$11*E1155</f>
        <v/>
      </c>
      <c r="G1155">
        <f>C1155-F1155</f>
        <v/>
      </c>
      <c r="H1155">
        <f>G1155/$B$14</f>
        <v/>
      </c>
      <c r="I1155">
        <f>ABS(H1155)</f>
        <v/>
      </c>
    </row>
    <row r="1156">
      <c r="A1156">
        <f>'03_DADOS_LIMPOS'!A1127</f>
        <v/>
      </c>
      <c r="B1156">
        <f>'03_DADOS_LIMPOS'!C1127</f>
        <v/>
      </c>
      <c r="C1156">
        <f>'03_DADOS_LIMPOS'!D1127</f>
        <v/>
      </c>
      <c r="D1156">
        <f>'03_DADOS_LIMPOS'!J1127</f>
        <v/>
      </c>
      <c r="E1156">
        <f>'03_DADOS_LIMPOS'!K1127</f>
        <v/>
      </c>
      <c r="F1156">
        <f>$B$9+$B$10*D1156+$B$11*E1156</f>
        <v/>
      </c>
      <c r="G1156">
        <f>C1156-F1156</f>
        <v/>
      </c>
      <c r="H1156">
        <f>G1156/$B$14</f>
        <v/>
      </c>
      <c r="I1156">
        <f>ABS(H1156)</f>
        <v/>
      </c>
    </row>
    <row r="1157">
      <c r="A1157">
        <f>'03_DADOS_LIMPOS'!A1128</f>
        <v/>
      </c>
      <c r="B1157">
        <f>'03_DADOS_LIMPOS'!C1128</f>
        <v/>
      </c>
      <c r="C1157">
        <f>'03_DADOS_LIMPOS'!D1128</f>
        <v/>
      </c>
      <c r="D1157">
        <f>'03_DADOS_LIMPOS'!J1128</f>
        <v/>
      </c>
      <c r="E1157">
        <f>'03_DADOS_LIMPOS'!K1128</f>
        <v/>
      </c>
      <c r="F1157">
        <f>$B$9+$B$10*D1157+$B$11*E1157</f>
        <v/>
      </c>
      <c r="G1157">
        <f>C1157-F1157</f>
        <v/>
      </c>
      <c r="H1157">
        <f>G1157/$B$14</f>
        <v/>
      </c>
      <c r="I1157">
        <f>ABS(H1157)</f>
        <v/>
      </c>
    </row>
    <row r="1158">
      <c r="A1158">
        <f>'03_DADOS_LIMPOS'!A1129</f>
        <v/>
      </c>
      <c r="B1158">
        <f>'03_DADOS_LIMPOS'!C1129</f>
        <v/>
      </c>
      <c r="C1158">
        <f>'03_DADOS_LIMPOS'!D1129</f>
        <v/>
      </c>
      <c r="D1158">
        <f>'03_DADOS_LIMPOS'!J1129</f>
        <v/>
      </c>
      <c r="E1158">
        <f>'03_DADOS_LIMPOS'!K1129</f>
        <v/>
      </c>
      <c r="F1158">
        <f>$B$9+$B$10*D1158+$B$11*E1158</f>
        <v/>
      </c>
      <c r="G1158">
        <f>C1158-F1158</f>
        <v/>
      </c>
      <c r="H1158">
        <f>G1158/$B$14</f>
        <v/>
      </c>
      <c r="I1158">
        <f>ABS(H1158)</f>
        <v/>
      </c>
    </row>
    <row r="1159">
      <c r="A1159">
        <f>'03_DADOS_LIMPOS'!A1130</f>
        <v/>
      </c>
      <c r="B1159">
        <f>'03_DADOS_LIMPOS'!C1130</f>
        <v/>
      </c>
      <c r="C1159">
        <f>'03_DADOS_LIMPOS'!D1130</f>
        <v/>
      </c>
      <c r="D1159">
        <f>'03_DADOS_LIMPOS'!J1130</f>
        <v/>
      </c>
      <c r="E1159">
        <f>'03_DADOS_LIMPOS'!K1130</f>
        <v/>
      </c>
      <c r="F1159">
        <f>$B$9+$B$10*D1159+$B$11*E1159</f>
        <v/>
      </c>
      <c r="G1159">
        <f>C1159-F1159</f>
        <v/>
      </c>
      <c r="H1159">
        <f>G1159/$B$14</f>
        <v/>
      </c>
      <c r="I1159">
        <f>ABS(H1159)</f>
        <v/>
      </c>
    </row>
    <row r="1160">
      <c r="A1160">
        <f>'03_DADOS_LIMPOS'!A1131</f>
        <v/>
      </c>
      <c r="B1160">
        <f>'03_DADOS_LIMPOS'!C1131</f>
        <v/>
      </c>
      <c r="C1160">
        <f>'03_DADOS_LIMPOS'!D1131</f>
        <v/>
      </c>
      <c r="D1160">
        <f>'03_DADOS_LIMPOS'!J1131</f>
        <v/>
      </c>
      <c r="E1160">
        <f>'03_DADOS_LIMPOS'!K1131</f>
        <v/>
      </c>
      <c r="F1160">
        <f>$B$9+$B$10*D1160+$B$11*E1160</f>
        <v/>
      </c>
      <c r="G1160">
        <f>C1160-F1160</f>
        <v/>
      </c>
      <c r="H1160">
        <f>G1160/$B$14</f>
        <v/>
      </c>
      <c r="I1160">
        <f>ABS(H1160)</f>
        <v/>
      </c>
    </row>
    <row r="1161">
      <c r="A1161">
        <f>'03_DADOS_LIMPOS'!A1132</f>
        <v/>
      </c>
      <c r="B1161">
        <f>'03_DADOS_LIMPOS'!C1132</f>
        <v/>
      </c>
      <c r="C1161">
        <f>'03_DADOS_LIMPOS'!D1132</f>
        <v/>
      </c>
      <c r="D1161">
        <f>'03_DADOS_LIMPOS'!J1132</f>
        <v/>
      </c>
      <c r="E1161">
        <f>'03_DADOS_LIMPOS'!K1132</f>
        <v/>
      </c>
      <c r="F1161">
        <f>$B$9+$B$10*D1161+$B$11*E1161</f>
        <v/>
      </c>
      <c r="G1161">
        <f>C1161-F1161</f>
        <v/>
      </c>
      <c r="H1161">
        <f>G1161/$B$14</f>
        <v/>
      </c>
      <c r="I1161">
        <f>ABS(H1161)</f>
        <v/>
      </c>
    </row>
    <row r="1162">
      <c r="A1162">
        <f>'03_DADOS_LIMPOS'!A1133</f>
        <v/>
      </c>
      <c r="B1162">
        <f>'03_DADOS_LIMPOS'!C1133</f>
        <v/>
      </c>
      <c r="C1162">
        <f>'03_DADOS_LIMPOS'!D1133</f>
        <v/>
      </c>
      <c r="D1162">
        <f>'03_DADOS_LIMPOS'!J1133</f>
        <v/>
      </c>
      <c r="E1162">
        <f>'03_DADOS_LIMPOS'!K1133</f>
        <v/>
      </c>
      <c r="F1162">
        <f>$B$9+$B$10*D1162+$B$11*E1162</f>
        <v/>
      </c>
      <c r="G1162">
        <f>C1162-F1162</f>
        <v/>
      </c>
      <c r="H1162">
        <f>G1162/$B$14</f>
        <v/>
      </c>
      <c r="I1162">
        <f>ABS(H1162)</f>
        <v/>
      </c>
    </row>
    <row r="1163">
      <c r="A1163">
        <f>'03_DADOS_LIMPOS'!A1134</f>
        <v/>
      </c>
      <c r="B1163">
        <f>'03_DADOS_LIMPOS'!C1134</f>
        <v/>
      </c>
      <c r="C1163">
        <f>'03_DADOS_LIMPOS'!D1134</f>
        <v/>
      </c>
      <c r="D1163">
        <f>'03_DADOS_LIMPOS'!J1134</f>
        <v/>
      </c>
      <c r="E1163">
        <f>'03_DADOS_LIMPOS'!K1134</f>
        <v/>
      </c>
      <c r="F1163">
        <f>$B$9+$B$10*D1163+$B$11*E1163</f>
        <v/>
      </c>
      <c r="G1163">
        <f>C1163-F1163</f>
        <v/>
      </c>
      <c r="H1163">
        <f>G1163/$B$14</f>
        <v/>
      </c>
      <c r="I1163">
        <f>ABS(H1163)</f>
        <v/>
      </c>
    </row>
    <row r="1164">
      <c r="A1164">
        <f>'03_DADOS_LIMPOS'!A1135</f>
        <v/>
      </c>
      <c r="B1164">
        <f>'03_DADOS_LIMPOS'!C1135</f>
        <v/>
      </c>
      <c r="C1164">
        <f>'03_DADOS_LIMPOS'!D1135</f>
        <v/>
      </c>
      <c r="D1164">
        <f>'03_DADOS_LIMPOS'!J1135</f>
        <v/>
      </c>
      <c r="E1164">
        <f>'03_DADOS_LIMPOS'!K1135</f>
        <v/>
      </c>
      <c r="F1164">
        <f>$B$9+$B$10*D1164+$B$11*E1164</f>
        <v/>
      </c>
      <c r="G1164">
        <f>C1164-F1164</f>
        <v/>
      </c>
      <c r="H1164">
        <f>G1164/$B$14</f>
        <v/>
      </c>
      <c r="I1164">
        <f>ABS(H1164)</f>
        <v/>
      </c>
    </row>
    <row r="1165">
      <c r="A1165">
        <f>'03_DADOS_LIMPOS'!A1136</f>
        <v/>
      </c>
      <c r="B1165">
        <f>'03_DADOS_LIMPOS'!C1136</f>
        <v/>
      </c>
      <c r="C1165">
        <f>'03_DADOS_LIMPOS'!D1136</f>
        <v/>
      </c>
      <c r="D1165">
        <f>'03_DADOS_LIMPOS'!J1136</f>
        <v/>
      </c>
      <c r="E1165">
        <f>'03_DADOS_LIMPOS'!K1136</f>
        <v/>
      </c>
      <c r="F1165">
        <f>$B$9+$B$10*D1165+$B$11*E1165</f>
        <v/>
      </c>
      <c r="G1165">
        <f>C1165-F1165</f>
        <v/>
      </c>
      <c r="H1165">
        <f>G1165/$B$14</f>
        <v/>
      </c>
      <c r="I1165">
        <f>ABS(H1165)</f>
        <v/>
      </c>
    </row>
    <row r="1166">
      <c r="A1166">
        <f>'03_DADOS_LIMPOS'!A1137</f>
        <v/>
      </c>
      <c r="B1166">
        <f>'03_DADOS_LIMPOS'!C1137</f>
        <v/>
      </c>
      <c r="C1166">
        <f>'03_DADOS_LIMPOS'!D1137</f>
        <v/>
      </c>
      <c r="D1166">
        <f>'03_DADOS_LIMPOS'!J1137</f>
        <v/>
      </c>
      <c r="E1166">
        <f>'03_DADOS_LIMPOS'!K1137</f>
        <v/>
      </c>
      <c r="F1166">
        <f>$B$9+$B$10*D1166+$B$11*E1166</f>
        <v/>
      </c>
      <c r="G1166">
        <f>C1166-F1166</f>
        <v/>
      </c>
      <c r="H1166">
        <f>G1166/$B$14</f>
        <v/>
      </c>
      <c r="I1166">
        <f>ABS(H1166)</f>
        <v/>
      </c>
    </row>
    <row r="1167">
      <c r="A1167">
        <f>'03_DADOS_LIMPOS'!A1138</f>
        <v/>
      </c>
      <c r="B1167">
        <f>'03_DADOS_LIMPOS'!C1138</f>
        <v/>
      </c>
      <c r="C1167">
        <f>'03_DADOS_LIMPOS'!D1138</f>
        <v/>
      </c>
      <c r="D1167">
        <f>'03_DADOS_LIMPOS'!J1138</f>
        <v/>
      </c>
      <c r="E1167">
        <f>'03_DADOS_LIMPOS'!K1138</f>
        <v/>
      </c>
      <c r="F1167">
        <f>$B$9+$B$10*D1167+$B$11*E1167</f>
        <v/>
      </c>
      <c r="G1167">
        <f>C1167-F1167</f>
        <v/>
      </c>
      <c r="H1167">
        <f>G1167/$B$14</f>
        <v/>
      </c>
      <c r="I1167">
        <f>ABS(H1167)</f>
        <v/>
      </c>
    </row>
    <row r="1168">
      <c r="A1168">
        <f>'03_DADOS_LIMPOS'!A1139</f>
        <v/>
      </c>
      <c r="B1168">
        <f>'03_DADOS_LIMPOS'!C1139</f>
        <v/>
      </c>
      <c r="C1168">
        <f>'03_DADOS_LIMPOS'!D1139</f>
        <v/>
      </c>
      <c r="D1168">
        <f>'03_DADOS_LIMPOS'!J1139</f>
        <v/>
      </c>
      <c r="E1168">
        <f>'03_DADOS_LIMPOS'!K1139</f>
        <v/>
      </c>
      <c r="F1168">
        <f>$B$9+$B$10*D1168+$B$11*E1168</f>
        <v/>
      </c>
      <c r="G1168">
        <f>C1168-F1168</f>
        <v/>
      </c>
      <c r="H1168">
        <f>G1168/$B$14</f>
        <v/>
      </c>
      <c r="I1168">
        <f>ABS(H1168)</f>
        <v/>
      </c>
    </row>
    <row r="1169">
      <c r="A1169">
        <f>'03_DADOS_LIMPOS'!A1140</f>
        <v/>
      </c>
      <c r="B1169">
        <f>'03_DADOS_LIMPOS'!C1140</f>
        <v/>
      </c>
      <c r="C1169">
        <f>'03_DADOS_LIMPOS'!D1140</f>
        <v/>
      </c>
      <c r="D1169">
        <f>'03_DADOS_LIMPOS'!J1140</f>
        <v/>
      </c>
      <c r="E1169">
        <f>'03_DADOS_LIMPOS'!K1140</f>
        <v/>
      </c>
      <c r="F1169">
        <f>$B$9+$B$10*D1169+$B$11*E1169</f>
        <v/>
      </c>
      <c r="G1169">
        <f>C1169-F1169</f>
        <v/>
      </c>
      <c r="H1169">
        <f>G1169/$B$14</f>
        <v/>
      </c>
      <c r="I1169">
        <f>ABS(H1169)</f>
        <v/>
      </c>
    </row>
    <row r="1170">
      <c r="A1170">
        <f>'03_DADOS_LIMPOS'!A1141</f>
        <v/>
      </c>
      <c r="B1170">
        <f>'03_DADOS_LIMPOS'!C1141</f>
        <v/>
      </c>
      <c r="C1170">
        <f>'03_DADOS_LIMPOS'!D1141</f>
        <v/>
      </c>
      <c r="D1170">
        <f>'03_DADOS_LIMPOS'!J1141</f>
        <v/>
      </c>
      <c r="E1170">
        <f>'03_DADOS_LIMPOS'!K1141</f>
        <v/>
      </c>
      <c r="F1170">
        <f>$B$9+$B$10*D1170+$B$11*E1170</f>
        <v/>
      </c>
      <c r="G1170">
        <f>C1170-F1170</f>
        <v/>
      </c>
      <c r="H1170">
        <f>G1170/$B$14</f>
        <v/>
      </c>
      <c r="I1170">
        <f>ABS(H1170)</f>
        <v/>
      </c>
    </row>
    <row r="1171">
      <c r="A1171">
        <f>'03_DADOS_LIMPOS'!A1142</f>
        <v/>
      </c>
      <c r="B1171">
        <f>'03_DADOS_LIMPOS'!C1142</f>
        <v/>
      </c>
      <c r="C1171">
        <f>'03_DADOS_LIMPOS'!D1142</f>
        <v/>
      </c>
      <c r="D1171">
        <f>'03_DADOS_LIMPOS'!J1142</f>
        <v/>
      </c>
      <c r="E1171">
        <f>'03_DADOS_LIMPOS'!K1142</f>
        <v/>
      </c>
      <c r="F1171">
        <f>$B$9+$B$10*D1171+$B$11*E1171</f>
        <v/>
      </c>
      <c r="G1171">
        <f>C1171-F1171</f>
        <v/>
      </c>
      <c r="H1171">
        <f>G1171/$B$14</f>
        <v/>
      </c>
      <c r="I1171">
        <f>ABS(H1171)</f>
        <v/>
      </c>
    </row>
    <row r="1172">
      <c r="A1172">
        <f>'03_DADOS_LIMPOS'!A1143</f>
        <v/>
      </c>
      <c r="B1172">
        <f>'03_DADOS_LIMPOS'!C1143</f>
        <v/>
      </c>
      <c r="C1172">
        <f>'03_DADOS_LIMPOS'!D1143</f>
        <v/>
      </c>
      <c r="D1172">
        <f>'03_DADOS_LIMPOS'!J1143</f>
        <v/>
      </c>
      <c r="E1172">
        <f>'03_DADOS_LIMPOS'!K1143</f>
        <v/>
      </c>
      <c r="F1172">
        <f>$B$9+$B$10*D1172+$B$11*E1172</f>
        <v/>
      </c>
      <c r="G1172">
        <f>C1172-F1172</f>
        <v/>
      </c>
      <c r="H1172">
        <f>G1172/$B$14</f>
        <v/>
      </c>
      <c r="I1172">
        <f>ABS(H1172)</f>
        <v/>
      </c>
    </row>
    <row r="1173">
      <c r="A1173">
        <f>'03_DADOS_LIMPOS'!A1144</f>
        <v/>
      </c>
      <c r="B1173">
        <f>'03_DADOS_LIMPOS'!C1144</f>
        <v/>
      </c>
      <c r="C1173">
        <f>'03_DADOS_LIMPOS'!D1144</f>
        <v/>
      </c>
      <c r="D1173">
        <f>'03_DADOS_LIMPOS'!J1144</f>
        <v/>
      </c>
      <c r="E1173">
        <f>'03_DADOS_LIMPOS'!K1144</f>
        <v/>
      </c>
      <c r="F1173">
        <f>$B$9+$B$10*D1173+$B$11*E1173</f>
        <v/>
      </c>
      <c r="G1173">
        <f>C1173-F1173</f>
        <v/>
      </c>
      <c r="H1173">
        <f>G1173/$B$14</f>
        <v/>
      </c>
      <c r="I1173">
        <f>ABS(H1173)</f>
        <v/>
      </c>
    </row>
    <row r="1174">
      <c r="A1174">
        <f>'03_DADOS_LIMPOS'!A1145</f>
        <v/>
      </c>
      <c r="B1174">
        <f>'03_DADOS_LIMPOS'!C1145</f>
        <v/>
      </c>
      <c r="C1174">
        <f>'03_DADOS_LIMPOS'!D1145</f>
        <v/>
      </c>
      <c r="D1174">
        <f>'03_DADOS_LIMPOS'!J1145</f>
        <v/>
      </c>
      <c r="E1174">
        <f>'03_DADOS_LIMPOS'!K1145</f>
        <v/>
      </c>
      <c r="F1174">
        <f>$B$9+$B$10*D1174+$B$11*E1174</f>
        <v/>
      </c>
      <c r="G1174">
        <f>C1174-F1174</f>
        <v/>
      </c>
      <c r="H1174">
        <f>G1174/$B$14</f>
        <v/>
      </c>
      <c r="I1174">
        <f>ABS(H1174)</f>
        <v/>
      </c>
    </row>
    <row r="1175">
      <c r="A1175">
        <f>'03_DADOS_LIMPOS'!A1146</f>
        <v/>
      </c>
      <c r="B1175">
        <f>'03_DADOS_LIMPOS'!C1146</f>
        <v/>
      </c>
      <c r="C1175">
        <f>'03_DADOS_LIMPOS'!D1146</f>
        <v/>
      </c>
      <c r="D1175">
        <f>'03_DADOS_LIMPOS'!J1146</f>
        <v/>
      </c>
      <c r="E1175">
        <f>'03_DADOS_LIMPOS'!K1146</f>
        <v/>
      </c>
      <c r="F1175">
        <f>$B$9+$B$10*D1175+$B$11*E1175</f>
        <v/>
      </c>
      <c r="G1175">
        <f>C1175-F1175</f>
        <v/>
      </c>
      <c r="H1175">
        <f>G1175/$B$14</f>
        <v/>
      </c>
      <c r="I1175">
        <f>ABS(H1175)</f>
        <v/>
      </c>
    </row>
    <row r="1176">
      <c r="A1176">
        <f>'03_DADOS_LIMPOS'!A1147</f>
        <v/>
      </c>
      <c r="B1176">
        <f>'03_DADOS_LIMPOS'!C1147</f>
        <v/>
      </c>
      <c r="C1176">
        <f>'03_DADOS_LIMPOS'!D1147</f>
        <v/>
      </c>
      <c r="D1176">
        <f>'03_DADOS_LIMPOS'!J1147</f>
        <v/>
      </c>
      <c r="E1176">
        <f>'03_DADOS_LIMPOS'!K1147</f>
        <v/>
      </c>
      <c r="F1176">
        <f>$B$9+$B$10*D1176+$B$11*E1176</f>
        <v/>
      </c>
      <c r="G1176">
        <f>C1176-F1176</f>
        <v/>
      </c>
      <c r="H1176">
        <f>G1176/$B$14</f>
        <v/>
      </c>
      <c r="I1176">
        <f>ABS(H1176)</f>
        <v/>
      </c>
    </row>
    <row r="1177">
      <c r="A1177">
        <f>'03_DADOS_LIMPOS'!A1148</f>
        <v/>
      </c>
      <c r="B1177">
        <f>'03_DADOS_LIMPOS'!C1148</f>
        <v/>
      </c>
      <c r="C1177">
        <f>'03_DADOS_LIMPOS'!D1148</f>
        <v/>
      </c>
      <c r="D1177">
        <f>'03_DADOS_LIMPOS'!J1148</f>
        <v/>
      </c>
      <c r="E1177">
        <f>'03_DADOS_LIMPOS'!K1148</f>
        <v/>
      </c>
      <c r="F1177">
        <f>$B$9+$B$10*D1177+$B$11*E1177</f>
        <v/>
      </c>
      <c r="G1177">
        <f>C1177-F1177</f>
        <v/>
      </c>
      <c r="H1177">
        <f>G1177/$B$14</f>
        <v/>
      </c>
      <c r="I1177">
        <f>ABS(H1177)</f>
        <v/>
      </c>
    </row>
    <row r="1178">
      <c r="A1178">
        <f>'03_DADOS_LIMPOS'!A1149</f>
        <v/>
      </c>
      <c r="B1178">
        <f>'03_DADOS_LIMPOS'!C1149</f>
        <v/>
      </c>
      <c r="C1178">
        <f>'03_DADOS_LIMPOS'!D1149</f>
        <v/>
      </c>
      <c r="D1178">
        <f>'03_DADOS_LIMPOS'!J1149</f>
        <v/>
      </c>
      <c r="E1178">
        <f>'03_DADOS_LIMPOS'!K1149</f>
        <v/>
      </c>
      <c r="F1178">
        <f>$B$9+$B$10*D1178+$B$11*E1178</f>
        <v/>
      </c>
      <c r="G1178">
        <f>C1178-F1178</f>
        <v/>
      </c>
      <c r="H1178">
        <f>G1178/$B$14</f>
        <v/>
      </c>
      <c r="I1178">
        <f>ABS(H1178)</f>
        <v/>
      </c>
    </row>
    <row r="1179">
      <c r="A1179">
        <f>'03_DADOS_LIMPOS'!A1150</f>
        <v/>
      </c>
      <c r="B1179">
        <f>'03_DADOS_LIMPOS'!C1150</f>
        <v/>
      </c>
      <c r="C1179">
        <f>'03_DADOS_LIMPOS'!D1150</f>
        <v/>
      </c>
      <c r="D1179">
        <f>'03_DADOS_LIMPOS'!J1150</f>
        <v/>
      </c>
      <c r="E1179">
        <f>'03_DADOS_LIMPOS'!K1150</f>
        <v/>
      </c>
      <c r="F1179">
        <f>$B$9+$B$10*D1179+$B$11*E1179</f>
        <v/>
      </c>
      <c r="G1179">
        <f>C1179-F1179</f>
        <v/>
      </c>
      <c r="H1179">
        <f>G1179/$B$14</f>
        <v/>
      </c>
      <c r="I1179">
        <f>ABS(H1179)</f>
        <v/>
      </c>
    </row>
    <row r="1180">
      <c r="A1180">
        <f>'03_DADOS_LIMPOS'!A1151</f>
        <v/>
      </c>
      <c r="B1180">
        <f>'03_DADOS_LIMPOS'!C1151</f>
        <v/>
      </c>
      <c r="C1180">
        <f>'03_DADOS_LIMPOS'!D1151</f>
        <v/>
      </c>
      <c r="D1180">
        <f>'03_DADOS_LIMPOS'!J1151</f>
        <v/>
      </c>
      <c r="E1180">
        <f>'03_DADOS_LIMPOS'!K1151</f>
        <v/>
      </c>
      <c r="F1180">
        <f>$B$9+$B$10*D1180+$B$11*E1180</f>
        <v/>
      </c>
      <c r="G1180">
        <f>C1180-F1180</f>
        <v/>
      </c>
      <c r="H1180">
        <f>G1180/$B$14</f>
        <v/>
      </c>
      <c r="I1180">
        <f>ABS(H1180)</f>
        <v/>
      </c>
    </row>
    <row r="1181">
      <c r="A1181">
        <f>'03_DADOS_LIMPOS'!A1152</f>
        <v/>
      </c>
      <c r="B1181">
        <f>'03_DADOS_LIMPOS'!C1152</f>
        <v/>
      </c>
      <c r="C1181">
        <f>'03_DADOS_LIMPOS'!D1152</f>
        <v/>
      </c>
      <c r="D1181">
        <f>'03_DADOS_LIMPOS'!J1152</f>
        <v/>
      </c>
      <c r="E1181">
        <f>'03_DADOS_LIMPOS'!K1152</f>
        <v/>
      </c>
      <c r="F1181">
        <f>$B$9+$B$10*D1181+$B$11*E1181</f>
        <v/>
      </c>
      <c r="G1181">
        <f>C1181-F1181</f>
        <v/>
      </c>
      <c r="H1181">
        <f>G1181/$B$14</f>
        <v/>
      </c>
      <c r="I1181">
        <f>ABS(H1181)</f>
        <v/>
      </c>
    </row>
    <row r="1182">
      <c r="A1182">
        <f>'03_DADOS_LIMPOS'!A1153</f>
        <v/>
      </c>
      <c r="B1182">
        <f>'03_DADOS_LIMPOS'!C1153</f>
        <v/>
      </c>
      <c r="C1182">
        <f>'03_DADOS_LIMPOS'!D1153</f>
        <v/>
      </c>
      <c r="D1182">
        <f>'03_DADOS_LIMPOS'!J1153</f>
        <v/>
      </c>
      <c r="E1182">
        <f>'03_DADOS_LIMPOS'!K1153</f>
        <v/>
      </c>
      <c r="F1182">
        <f>$B$9+$B$10*D1182+$B$11*E1182</f>
        <v/>
      </c>
      <c r="G1182">
        <f>C1182-F1182</f>
        <v/>
      </c>
      <c r="H1182">
        <f>G1182/$B$14</f>
        <v/>
      </c>
      <c r="I1182">
        <f>ABS(H1182)</f>
        <v/>
      </c>
    </row>
    <row r="1183">
      <c r="A1183">
        <f>'03_DADOS_LIMPOS'!A1154</f>
        <v/>
      </c>
      <c r="B1183">
        <f>'03_DADOS_LIMPOS'!C1154</f>
        <v/>
      </c>
      <c r="C1183">
        <f>'03_DADOS_LIMPOS'!D1154</f>
        <v/>
      </c>
      <c r="D1183">
        <f>'03_DADOS_LIMPOS'!J1154</f>
        <v/>
      </c>
      <c r="E1183">
        <f>'03_DADOS_LIMPOS'!K1154</f>
        <v/>
      </c>
      <c r="F1183">
        <f>$B$9+$B$10*D1183+$B$11*E1183</f>
        <v/>
      </c>
      <c r="G1183">
        <f>C1183-F1183</f>
        <v/>
      </c>
      <c r="H1183">
        <f>G1183/$B$14</f>
        <v/>
      </c>
      <c r="I1183">
        <f>ABS(H1183)</f>
        <v/>
      </c>
    </row>
    <row r="1184">
      <c r="A1184">
        <f>'03_DADOS_LIMPOS'!A1155</f>
        <v/>
      </c>
      <c r="B1184">
        <f>'03_DADOS_LIMPOS'!C1155</f>
        <v/>
      </c>
      <c r="C1184">
        <f>'03_DADOS_LIMPOS'!D1155</f>
        <v/>
      </c>
      <c r="D1184">
        <f>'03_DADOS_LIMPOS'!J1155</f>
        <v/>
      </c>
      <c r="E1184">
        <f>'03_DADOS_LIMPOS'!K1155</f>
        <v/>
      </c>
      <c r="F1184">
        <f>$B$9+$B$10*D1184+$B$11*E1184</f>
        <v/>
      </c>
      <c r="G1184">
        <f>C1184-F1184</f>
        <v/>
      </c>
      <c r="H1184">
        <f>G1184/$B$14</f>
        <v/>
      </c>
      <c r="I1184">
        <f>ABS(H1184)</f>
        <v/>
      </c>
    </row>
    <row r="1185">
      <c r="A1185">
        <f>'03_DADOS_LIMPOS'!A1156</f>
        <v/>
      </c>
      <c r="B1185">
        <f>'03_DADOS_LIMPOS'!C1156</f>
        <v/>
      </c>
      <c r="C1185">
        <f>'03_DADOS_LIMPOS'!D1156</f>
        <v/>
      </c>
      <c r="D1185">
        <f>'03_DADOS_LIMPOS'!J1156</f>
        <v/>
      </c>
      <c r="E1185">
        <f>'03_DADOS_LIMPOS'!K1156</f>
        <v/>
      </c>
      <c r="F1185">
        <f>$B$9+$B$10*D1185+$B$11*E1185</f>
        <v/>
      </c>
      <c r="G1185">
        <f>C1185-F1185</f>
        <v/>
      </c>
      <c r="H1185">
        <f>G1185/$B$14</f>
        <v/>
      </c>
      <c r="I1185">
        <f>ABS(H1185)</f>
        <v/>
      </c>
    </row>
    <row r="1186">
      <c r="A1186">
        <f>'03_DADOS_LIMPOS'!A1157</f>
        <v/>
      </c>
      <c r="B1186">
        <f>'03_DADOS_LIMPOS'!C1157</f>
        <v/>
      </c>
      <c r="C1186">
        <f>'03_DADOS_LIMPOS'!D1157</f>
        <v/>
      </c>
      <c r="D1186">
        <f>'03_DADOS_LIMPOS'!J1157</f>
        <v/>
      </c>
      <c r="E1186">
        <f>'03_DADOS_LIMPOS'!K1157</f>
        <v/>
      </c>
      <c r="F1186">
        <f>$B$9+$B$10*D1186+$B$11*E1186</f>
        <v/>
      </c>
      <c r="G1186">
        <f>C1186-F1186</f>
        <v/>
      </c>
      <c r="H1186">
        <f>G1186/$B$14</f>
        <v/>
      </c>
      <c r="I1186">
        <f>ABS(H1186)</f>
        <v/>
      </c>
    </row>
    <row r="1187">
      <c r="A1187">
        <f>'03_DADOS_LIMPOS'!A1158</f>
        <v/>
      </c>
      <c r="B1187">
        <f>'03_DADOS_LIMPOS'!C1158</f>
        <v/>
      </c>
      <c r="C1187">
        <f>'03_DADOS_LIMPOS'!D1158</f>
        <v/>
      </c>
      <c r="D1187">
        <f>'03_DADOS_LIMPOS'!J1158</f>
        <v/>
      </c>
      <c r="E1187">
        <f>'03_DADOS_LIMPOS'!K1158</f>
        <v/>
      </c>
      <c r="F1187">
        <f>$B$9+$B$10*D1187+$B$11*E1187</f>
        <v/>
      </c>
      <c r="G1187">
        <f>C1187-F1187</f>
        <v/>
      </c>
      <c r="H1187">
        <f>G1187/$B$14</f>
        <v/>
      </c>
      <c r="I1187">
        <f>ABS(H1187)</f>
        <v/>
      </c>
    </row>
    <row r="1188">
      <c r="A1188">
        <f>'03_DADOS_LIMPOS'!A1159</f>
        <v/>
      </c>
      <c r="B1188">
        <f>'03_DADOS_LIMPOS'!C1159</f>
        <v/>
      </c>
      <c r="C1188">
        <f>'03_DADOS_LIMPOS'!D1159</f>
        <v/>
      </c>
      <c r="D1188">
        <f>'03_DADOS_LIMPOS'!J1159</f>
        <v/>
      </c>
      <c r="E1188">
        <f>'03_DADOS_LIMPOS'!K1159</f>
        <v/>
      </c>
      <c r="F1188">
        <f>$B$9+$B$10*D1188+$B$11*E1188</f>
        <v/>
      </c>
      <c r="G1188">
        <f>C1188-F1188</f>
        <v/>
      </c>
      <c r="H1188">
        <f>G1188/$B$14</f>
        <v/>
      </c>
      <c r="I1188">
        <f>ABS(H1188)</f>
        <v/>
      </c>
    </row>
    <row r="1189">
      <c r="A1189">
        <f>'03_DADOS_LIMPOS'!A1160</f>
        <v/>
      </c>
      <c r="B1189">
        <f>'03_DADOS_LIMPOS'!C1160</f>
        <v/>
      </c>
      <c r="C1189">
        <f>'03_DADOS_LIMPOS'!D1160</f>
        <v/>
      </c>
      <c r="D1189">
        <f>'03_DADOS_LIMPOS'!J1160</f>
        <v/>
      </c>
      <c r="E1189">
        <f>'03_DADOS_LIMPOS'!K1160</f>
        <v/>
      </c>
      <c r="F1189">
        <f>$B$9+$B$10*D1189+$B$11*E1189</f>
        <v/>
      </c>
      <c r="G1189">
        <f>C1189-F1189</f>
        <v/>
      </c>
      <c r="H1189">
        <f>G1189/$B$14</f>
        <v/>
      </c>
      <c r="I1189">
        <f>ABS(H1189)</f>
        <v/>
      </c>
    </row>
    <row r="1190">
      <c r="A1190">
        <f>'03_DADOS_LIMPOS'!A1161</f>
        <v/>
      </c>
      <c r="B1190">
        <f>'03_DADOS_LIMPOS'!C1161</f>
        <v/>
      </c>
      <c r="C1190">
        <f>'03_DADOS_LIMPOS'!D1161</f>
        <v/>
      </c>
      <c r="D1190">
        <f>'03_DADOS_LIMPOS'!J1161</f>
        <v/>
      </c>
      <c r="E1190">
        <f>'03_DADOS_LIMPOS'!K1161</f>
        <v/>
      </c>
      <c r="F1190">
        <f>$B$9+$B$10*D1190+$B$11*E1190</f>
        <v/>
      </c>
      <c r="G1190">
        <f>C1190-F1190</f>
        <v/>
      </c>
      <c r="H1190">
        <f>G1190/$B$14</f>
        <v/>
      </c>
      <c r="I1190">
        <f>ABS(H1190)</f>
        <v/>
      </c>
    </row>
    <row r="1191">
      <c r="A1191">
        <f>'03_DADOS_LIMPOS'!A1162</f>
        <v/>
      </c>
      <c r="B1191">
        <f>'03_DADOS_LIMPOS'!C1162</f>
        <v/>
      </c>
      <c r="C1191">
        <f>'03_DADOS_LIMPOS'!D1162</f>
        <v/>
      </c>
      <c r="D1191">
        <f>'03_DADOS_LIMPOS'!J1162</f>
        <v/>
      </c>
      <c r="E1191">
        <f>'03_DADOS_LIMPOS'!K1162</f>
        <v/>
      </c>
      <c r="F1191">
        <f>$B$9+$B$10*D1191+$B$11*E1191</f>
        <v/>
      </c>
      <c r="G1191">
        <f>C1191-F1191</f>
        <v/>
      </c>
      <c r="H1191">
        <f>G1191/$B$14</f>
        <v/>
      </c>
      <c r="I1191">
        <f>ABS(H1191)</f>
        <v/>
      </c>
    </row>
    <row r="1192">
      <c r="A1192">
        <f>'03_DADOS_LIMPOS'!A1163</f>
        <v/>
      </c>
      <c r="B1192">
        <f>'03_DADOS_LIMPOS'!C1163</f>
        <v/>
      </c>
      <c r="C1192">
        <f>'03_DADOS_LIMPOS'!D1163</f>
        <v/>
      </c>
      <c r="D1192">
        <f>'03_DADOS_LIMPOS'!J1163</f>
        <v/>
      </c>
      <c r="E1192">
        <f>'03_DADOS_LIMPOS'!K1163</f>
        <v/>
      </c>
      <c r="F1192">
        <f>$B$9+$B$10*D1192+$B$11*E1192</f>
        <v/>
      </c>
      <c r="G1192">
        <f>C1192-F1192</f>
        <v/>
      </c>
      <c r="H1192">
        <f>G1192/$B$14</f>
        <v/>
      </c>
      <c r="I1192">
        <f>ABS(H1192)</f>
        <v/>
      </c>
    </row>
    <row r="1193">
      <c r="A1193">
        <f>'03_DADOS_LIMPOS'!A1164</f>
        <v/>
      </c>
      <c r="B1193">
        <f>'03_DADOS_LIMPOS'!C1164</f>
        <v/>
      </c>
      <c r="C1193">
        <f>'03_DADOS_LIMPOS'!D1164</f>
        <v/>
      </c>
      <c r="D1193">
        <f>'03_DADOS_LIMPOS'!J1164</f>
        <v/>
      </c>
      <c r="E1193">
        <f>'03_DADOS_LIMPOS'!K1164</f>
        <v/>
      </c>
      <c r="F1193">
        <f>$B$9+$B$10*D1193+$B$11*E1193</f>
        <v/>
      </c>
      <c r="G1193">
        <f>C1193-F1193</f>
        <v/>
      </c>
      <c r="H1193">
        <f>G1193/$B$14</f>
        <v/>
      </c>
      <c r="I1193">
        <f>ABS(H1193)</f>
        <v/>
      </c>
    </row>
    <row r="1194">
      <c r="A1194">
        <f>'03_DADOS_LIMPOS'!A1165</f>
        <v/>
      </c>
      <c r="B1194">
        <f>'03_DADOS_LIMPOS'!C1165</f>
        <v/>
      </c>
      <c r="C1194">
        <f>'03_DADOS_LIMPOS'!D1165</f>
        <v/>
      </c>
      <c r="D1194">
        <f>'03_DADOS_LIMPOS'!J1165</f>
        <v/>
      </c>
      <c r="E1194">
        <f>'03_DADOS_LIMPOS'!K1165</f>
        <v/>
      </c>
      <c r="F1194">
        <f>$B$9+$B$10*D1194+$B$11*E1194</f>
        <v/>
      </c>
      <c r="G1194">
        <f>C1194-F1194</f>
        <v/>
      </c>
      <c r="H1194">
        <f>G1194/$B$14</f>
        <v/>
      </c>
      <c r="I1194">
        <f>ABS(H1194)</f>
        <v/>
      </c>
    </row>
    <row r="1195">
      <c r="A1195">
        <f>'03_DADOS_LIMPOS'!A1166</f>
        <v/>
      </c>
      <c r="B1195">
        <f>'03_DADOS_LIMPOS'!C1166</f>
        <v/>
      </c>
      <c r="C1195">
        <f>'03_DADOS_LIMPOS'!D1166</f>
        <v/>
      </c>
      <c r="D1195">
        <f>'03_DADOS_LIMPOS'!J1166</f>
        <v/>
      </c>
      <c r="E1195">
        <f>'03_DADOS_LIMPOS'!K1166</f>
        <v/>
      </c>
      <c r="F1195">
        <f>$B$9+$B$10*D1195+$B$11*E1195</f>
        <v/>
      </c>
      <c r="G1195">
        <f>C1195-F1195</f>
        <v/>
      </c>
      <c r="H1195">
        <f>G1195/$B$14</f>
        <v/>
      </c>
      <c r="I1195">
        <f>ABS(H1195)</f>
        <v/>
      </c>
    </row>
    <row r="1196">
      <c r="A1196">
        <f>'03_DADOS_LIMPOS'!A1167</f>
        <v/>
      </c>
      <c r="B1196">
        <f>'03_DADOS_LIMPOS'!C1167</f>
        <v/>
      </c>
      <c r="C1196">
        <f>'03_DADOS_LIMPOS'!D1167</f>
        <v/>
      </c>
      <c r="D1196">
        <f>'03_DADOS_LIMPOS'!J1167</f>
        <v/>
      </c>
      <c r="E1196">
        <f>'03_DADOS_LIMPOS'!K1167</f>
        <v/>
      </c>
      <c r="F1196">
        <f>$B$9+$B$10*D1196+$B$11*E1196</f>
        <v/>
      </c>
      <c r="G1196">
        <f>C1196-F1196</f>
        <v/>
      </c>
      <c r="H1196">
        <f>G1196/$B$14</f>
        <v/>
      </c>
      <c r="I1196">
        <f>ABS(H1196)</f>
        <v/>
      </c>
    </row>
    <row r="1197">
      <c r="A1197">
        <f>'03_DADOS_LIMPOS'!A1168</f>
        <v/>
      </c>
      <c r="B1197">
        <f>'03_DADOS_LIMPOS'!C1168</f>
        <v/>
      </c>
      <c r="C1197">
        <f>'03_DADOS_LIMPOS'!D1168</f>
        <v/>
      </c>
      <c r="D1197">
        <f>'03_DADOS_LIMPOS'!J1168</f>
        <v/>
      </c>
      <c r="E1197">
        <f>'03_DADOS_LIMPOS'!K1168</f>
        <v/>
      </c>
      <c r="F1197">
        <f>$B$9+$B$10*D1197+$B$11*E1197</f>
        <v/>
      </c>
      <c r="G1197">
        <f>C1197-F1197</f>
        <v/>
      </c>
      <c r="H1197">
        <f>G1197/$B$14</f>
        <v/>
      </c>
      <c r="I1197">
        <f>ABS(H1197)</f>
        <v/>
      </c>
    </row>
    <row r="1198">
      <c r="A1198">
        <f>'03_DADOS_LIMPOS'!A1169</f>
        <v/>
      </c>
      <c r="B1198">
        <f>'03_DADOS_LIMPOS'!C1169</f>
        <v/>
      </c>
      <c r="C1198">
        <f>'03_DADOS_LIMPOS'!D1169</f>
        <v/>
      </c>
      <c r="D1198">
        <f>'03_DADOS_LIMPOS'!J1169</f>
        <v/>
      </c>
      <c r="E1198">
        <f>'03_DADOS_LIMPOS'!K1169</f>
        <v/>
      </c>
      <c r="F1198">
        <f>$B$9+$B$10*D1198+$B$11*E1198</f>
        <v/>
      </c>
      <c r="G1198">
        <f>C1198-F1198</f>
        <v/>
      </c>
      <c r="H1198">
        <f>G1198/$B$14</f>
        <v/>
      </c>
      <c r="I1198">
        <f>ABS(H1198)</f>
        <v/>
      </c>
    </row>
    <row r="1199">
      <c r="A1199">
        <f>'03_DADOS_LIMPOS'!A1170</f>
        <v/>
      </c>
      <c r="B1199">
        <f>'03_DADOS_LIMPOS'!C1170</f>
        <v/>
      </c>
      <c r="C1199">
        <f>'03_DADOS_LIMPOS'!D1170</f>
        <v/>
      </c>
      <c r="D1199">
        <f>'03_DADOS_LIMPOS'!J1170</f>
        <v/>
      </c>
      <c r="E1199">
        <f>'03_DADOS_LIMPOS'!K1170</f>
        <v/>
      </c>
      <c r="F1199">
        <f>$B$9+$B$10*D1199+$B$11*E1199</f>
        <v/>
      </c>
      <c r="G1199">
        <f>C1199-F1199</f>
        <v/>
      </c>
      <c r="H1199">
        <f>G1199/$B$14</f>
        <v/>
      </c>
      <c r="I1199">
        <f>ABS(H1199)</f>
        <v/>
      </c>
    </row>
    <row r="1200">
      <c r="A1200">
        <f>'03_DADOS_LIMPOS'!A1171</f>
        <v/>
      </c>
      <c r="B1200">
        <f>'03_DADOS_LIMPOS'!C1171</f>
        <v/>
      </c>
      <c r="C1200">
        <f>'03_DADOS_LIMPOS'!D1171</f>
        <v/>
      </c>
      <c r="D1200">
        <f>'03_DADOS_LIMPOS'!J1171</f>
        <v/>
      </c>
      <c r="E1200">
        <f>'03_DADOS_LIMPOS'!K1171</f>
        <v/>
      </c>
      <c r="F1200">
        <f>$B$9+$B$10*D1200+$B$11*E1200</f>
        <v/>
      </c>
      <c r="G1200">
        <f>C1200-F1200</f>
        <v/>
      </c>
      <c r="H1200">
        <f>G1200/$B$14</f>
        <v/>
      </c>
      <c r="I1200">
        <f>ABS(H1200)</f>
        <v/>
      </c>
    </row>
    <row r="1201">
      <c r="A1201">
        <f>'03_DADOS_LIMPOS'!A1172</f>
        <v/>
      </c>
      <c r="B1201">
        <f>'03_DADOS_LIMPOS'!C1172</f>
        <v/>
      </c>
      <c r="C1201">
        <f>'03_DADOS_LIMPOS'!D1172</f>
        <v/>
      </c>
      <c r="D1201">
        <f>'03_DADOS_LIMPOS'!J1172</f>
        <v/>
      </c>
      <c r="E1201">
        <f>'03_DADOS_LIMPOS'!K1172</f>
        <v/>
      </c>
      <c r="F1201">
        <f>$B$9+$B$10*D1201+$B$11*E1201</f>
        <v/>
      </c>
      <c r="G1201">
        <f>C1201-F1201</f>
        <v/>
      </c>
      <c r="H1201">
        <f>G1201/$B$14</f>
        <v/>
      </c>
      <c r="I1201">
        <f>ABS(H1201)</f>
        <v/>
      </c>
    </row>
    <row r="1202">
      <c r="A1202">
        <f>'03_DADOS_LIMPOS'!A1173</f>
        <v/>
      </c>
      <c r="B1202">
        <f>'03_DADOS_LIMPOS'!C1173</f>
        <v/>
      </c>
      <c r="C1202">
        <f>'03_DADOS_LIMPOS'!D1173</f>
        <v/>
      </c>
      <c r="D1202">
        <f>'03_DADOS_LIMPOS'!J1173</f>
        <v/>
      </c>
      <c r="E1202">
        <f>'03_DADOS_LIMPOS'!K1173</f>
        <v/>
      </c>
      <c r="F1202">
        <f>$B$9+$B$10*D1202+$B$11*E1202</f>
        <v/>
      </c>
      <c r="G1202">
        <f>C1202-F1202</f>
        <v/>
      </c>
      <c r="H1202">
        <f>G1202/$B$14</f>
        <v/>
      </c>
      <c r="I1202">
        <f>ABS(H1202)</f>
        <v/>
      </c>
    </row>
    <row r="1203">
      <c r="A1203">
        <f>'03_DADOS_LIMPOS'!A1174</f>
        <v/>
      </c>
      <c r="B1203">
        <f>'03_DADOS_LIMPOS'!C1174</f>
        <v/>
      </c>
      <c r="C1203">
        <f>'03_DADOS_LIMPOS'!D1174</f>
        <v/>
      </c>
      <c r="D1203">
        <f>'03_DADOS_LIMPOS'!J1174</f>
        <v/>
      </c>
      <c r="E1203">
        <f>'03_DADOS_LIMPOS'!K1174</f>
        <v/>
      </c>
      <c r="F1203">
        <f>$B$9+$B$10*D1203+$B$11*E1203</f>
        <v/>
      </c>
      <c r="G1203">
        <f>C1203-F1203</f>
        <v/>
      </c>
      <c r="H1203">
        <f>G1203/$B$14</f>
        <v/>
      </c>
      <c r="I1203">
        <f>ABS(H1203)</f>
        <v/>
      </c>
    </row>
    <row r="1204">
      <c r="A1204">
        <f>'03_DADOS_LIMPOS'!A1175</f>
        <v/>
      </c>
      <c r="B1204">
        <f>'03_DADOS_LIMPOS'!C1175</f>
        <v/>
      </c>
      <c r="C1204">
        <f>'03_DADOS_LIMPOS'!D1175</f>
        <v/>
      </c>
      <c r="D1204">
        <f>'03_DADOS_LIMPOS'!J1175</f>
        <v/>
      </c>
      <c r="E1204">
        <f>'03_DADOS_LIMPOS'!K1175</f>
        <v/>
      </c>
      <c r="F1204">
        <f>$B$9+$B$10*D1204+$B$11*E1204</f>
        <v/>
      </c>
      <c r="G1204">
        <f>C1204-F1204</f>
        <v/>
      </c>
      <c r="H1204">
        <f>G1204/$B$14</f>
        <v/>
      </c>
      <c r="I1204">
        <f>ABS(H1204)</f>
        <v/>
      </c>
    </row>
    <row r="1205">
      <c r="A1205">
        <f>'03_DADOS_LIMPOS'!A1176</f>
        <v/>
      </c>
      <c r="B1205">
        <f>'03_DADOS_LIMPOS'!C1176</f>
        <v/>
      </c>
      <c r="C1205">
        <f>'03_DADOS_LIMPOS'!D1176</f>
        <v/>
      </c>
      <c r="D1205">
        <f>'03_DADOS_LIMPOS'!J1176</f>
        <v/>
      </c>
      <c r="E1205">
        <f>'03_DADOS_LIMPOS'!K1176</f>
        <v/>
      </c>
      <c r="F1205">
        <f>$B$9+$B$10*D1205+$B$11*E1205</f>
        <v/>
      </c>
      <c r="G1205">
        <f>C1205-F1205</f>
        <v/>
      </c>
      <c r="H1205">
        <f>G1205/$B$14</f>
        <v/>
      </c>
      <c r="I1205">
        <f>ABS(H1205)</f>
        <v/>
      </c>
    </row>
    <row r="1206">
      <c r="A1206">
        <f>'03_DADOS_LIMPOS'!A1177</f>
        <v/>
      </c>
      <c r="B1206">
        <f>'03_DADOS_LIMPOS'!C1177</f>
        <v/>
      </c>
      <c r="C1206">
        <f>'03_DADOS_LIMPOS'!D1177</f>
        <v/>
      </c>
      <c r="D1206">
        <f>'03_DADOS_LIMPOS'!J1177</f>
        <v/>
      </c>
      <c r="E1206">
        <f>'03_DADOS_LIMPOS'!K1177</f>
        <v/>
      </c>
      <c r="F1206">
        <f>$B$9+$B$10*D1206+$B$11*E1206</f>
        <v/>
      </c>
      <c r="G1206">
        <f>C1206-F1206</f>
        <v/>
      </c>
      <c r="H1206">
        <f>G1206/$B$14</f>
        <v/>
      </c>
      <c r="I1206">
        <f>ABS(H1206)</f>
        <v/>
      </c>
    </row>
    <row r="1207">
      <c r="A1207">
        <f>'03_DADOS_LIMPOS'!A1178</f>
        <v/>
      </c>
      <c r="B1207">
        <f>'03_DADOS_LIMPOS'!C1178</f>
        <v/>
      </c>
      <c r="C1207">
        <f>'03_DADOS_LIMPOS'!D1178</f>
        <v/>
      </c>
      <c r="D1207">
        <f>'03_DADOS_LIMPOS'!J1178</f>
        <v/>
      </c>
      <c r="E1207">
        <f>'03_DADOS_LIMPOS'!K1178</f>
        <v/>
      </c>
      <c r="F1207">
        <f>$B$9+$B$10*D1207+$B$11*E1207</f>
        <v/>
      </c>
      <c r="G1207">
        <f>C1207-F1207</f>
        <v/>
      </c>
      <c r="H1207">
        <f>G1207/$B$14</f>
        <v/>
      </c>
      <c r="I1207">
        <f>ABS(H1207)</f>
        <v/>
      </c>
    </row>
    <row r="1208">
      <c r="A1208">
        <f>'03_DADOS_LIMPOS'!A1179</f>
        <v/>
      </c>
      <c r="B1208">
        <f>'03_DADOS_LIMPOS'!C1179</f>
        <v/>
      </c>
      <c r="C1208">
        <f>'03_DADOS_LIMPOS'!D1179</f>
        <v/>
      </c>
      <c r="D1208">
        <f>'03_DADOS_LIMPOS'!J1179</f>
        <v/>
      </c>
      <c r="E1208">
        <f>'03_DADOS_LIMPOS'!K1179</f>
        <v/>
      </c>
      <c r="F1208">
        <f>$B$9+$B$10*D1208+$B$11*E1208</f>
        <v/>
      </c>
      <c r="G1208">
        <f>C1208-F1208</f>
        <v/>
      </c>
      <c r="H1208">
        <f>G1208/$B$14</f>
        <v/>
      </c>
      <c r="I1208">
        <f>ABS(H1208)</f>
        <v/>
      </c>
    </row>
    <row r="1209">
      <c r="A1209">
        <f>'03_DADOS_LIMPOS'!A1180</f>
        <v/>
      </c>
      <c r="B1209">
        <f>'03_DADOS_LIMPOS'!C1180</f>
        <v/>
      </c>
      <c r="C1209">
        <f>'03_DADOS_LIMPOS'!D1180</f>
        <v/>
      </c>
      <c r="D1209">
        <f>'03_DADOS_LIMPOS'!J1180</f>
        <v/>
      </c>
      <c r="E1209">
        <f>'03_DADOS_LIMPOS'!K1180</f>
        <v/>
      </c>
      <c r="F1209">
        <f>$B$9+$B$10*D1209+$B$11*E1209</f>
        <v/>
      </c>
      <c r="G1209">
        <f>C1209-F1209</f>
        <v/>
      </c>
      <c r="H1209">
        <f>G1209/$B$14</f>
        <v/>
      </c>
      <c r="I1209">
        <f>ABS(H1209)</f>
        <v/>
      </c>
    </row>
    <row r="1210">
      <c r="A1210">
        <f>'03_DADOS_LIMPOS'!A1181</f>
        <v/>
      </c>
      <c r="B1210">
        <f>'03_DADOS_LIMPOS'!C1181</f>
        <v/>
      </c>
      <c r="C1210">
        <f>'03_DADOS_LIMPOS'!D1181</f>
        <v/>
      </c>
      <c r="D1210">
        <f>'03_DADOS_LIMPOS'!J1181</f>
        <v/>
      </c>
      <c r="E1210">
        <f>'03_DADOS_LIMPOS'!K1181</f>
        <v/>
      </c>
      <c r="F1210">
        <f>$B$9+$B$10*D1210+$B$11*E1210</f>
        <v/>
      </c>
      <c r="G1210">
        <f>C1210-F1210</f>
        <v/>
      </c>
      <c r="H1210">
        <f>G1210/$B$14</f>
        <v/>
      </c>
      <c r="I1210">
        <f>ABS(H1210)</f>
        <v/>
      </c>
    </row>
    <row r="1211">
      <c r="A1211">
        <f>'03_DADOS_LIMPOS'!A1182</f>
        <v/>
      </c>
      <c r="B1211">
        <f>'03_DADOS_LIMPOS'!C1182</f>
        <v/>
      </c>
      <c r="C1211">
        <f>'03_DADOS_LIMPOS'!D1182</f>
        <v/>
      </c>
      <c r="D1211">
        <f>'03_DADOS_LIMPOS'!J1182</f>
        <v/>
      </c>
      <c r="E1211">
        <f>'03_DADOS_LIMPOS'!K1182</f>
        <v/>
      </c>
      <c r="F1211">
        <f>$B$9+$B$10*D1211+$B$11*E1211</f>
        <v/>
      </c>
      <c r="G1211">
        <f>C1211-F1211</f>
        <v/>
      </c>
      <c r="H1211">
        <f>G1211/$B$14</f>
        <v/>
      </c>
      <c r="I1211">
        <f>ABS(H1211)</f>
        <v/>
      </c>
    </row>
    <row r="1212">
      <c r="A1212">
        <f>'03_DADOS_LIMPOS'!A1183</f>
        <v/>
      </c>
      <c r="B1212">
        <f>'03_DADOS_LIMPOS'!C1183</f>
        <v/>
      </c>
      <c r="C1212">
        <f>'03_DADOS_LIMPOS'!D1183</f>
        <v/>
      </c>
      <c r="D1212">
        <f>'03_DADOS_LIMPOS'!J1183</f>
        <v/>
      </c>
      <c r="E1212">
        <f>'03_DADOS_LIMPOS'!K1183</f>
        <v/>
      </c>
      <c r="F1212">
        <f>$B$9+$B$10*D1212+$B$11*E1212</f>
        <v/>
      </c>
      <c r="G1212">
        <f>C1212-F1212</f>
        <v/>
      </c>
      <c r="H1212">
        <f>G1212/$B$14</f>
        <v/>
      </c>
      <c r="I1212">
        <f>ABS(H1212)</f>
        <v/>
      </c>
    </row>
    <row r="1213">
      <c r="A1213">
        <f>'03_DADOS_LIMPOS'!A1184</f>
        <v/>
      </c>
      <c r="B1213">
        <f>'03_DADOS_LIMPOS'!C1184</f>
        <v/>
      </c>
      <c r="C1213">
        <f>'03_DADOS_LIMPOS'!D1184</f>
        <v/>
      </c>
      <c r="D1213">
        <f>'03_DADOS_LIMPOS'!J1184</f>
        <v/>
      </c>
      <c r="E1213">
        <f>'03_DADOS_LIMPOS'!K1184</f>
        <v/>
      </c>
      <c r="F1213">
        <f>$B$9+$B$10*D1213+$B$11*E1213</f>
        <v/>
      </c>
      <c r="G1213">
        <f>C1213-F1213</f>
        <v/>
      </c>
      <c r="H1213">
        <f>G1213/$B$14</f>
        <v/>
      </c>
      <c r="I1213">
        <f>ABS(H1213)</f>
        <v/>
      </c>
    </row>
    <row r="1214">
      <c r="A1214">
        <f>'03_DADOS_LIMPOS'!A1185</f>
        <v/>
      </c>
      <c r="B1214">
        <f>'03_DADOS_LIMPOS'!C1185</f>
        <v/>
      </c>
      <c r="C1214">
        <f>'03_DADOS_LIMPOS'!D1185</f>
        <v/>
      </c>
      <c r="D1214">
        <f>'03_DADOS_LIMPOS'!J1185</f>
        <v/>
      </c>
      <c r="E1214">
        <f>'03_DADOS_LIMPOS'!K1185</f>
        <v/>
      </c>
      <c r="F1214">
        <f>$B$9+$B$10*D1214+$B$11*E1214</f>
        <v/>
      </c>
      <c r="G1214">
        <f>C1214-F1214</f>
        <v/>
      </c>
      <c r="H1214">
        <f>G1214/$B$14</f>
        <v/>
      </c>
      <c r="I1214">
        <f>ABS(H1214)</f>
        <v/>
      </c>
    </row>
    <row r="1215">
      <c r="A1215">
        <f>'03_DADOS_LIMPOS'!A1186</f>
        <v/>
      </c>
      <c r="B1215">
        <f>'03_DADOS_LIMPOS'!C1186</f>
        <v/>
      </c>
      <c r="C1215">
        <f>'03_DADOS_LIMPOS'!D1186</f>
        <v/>
      </c>
      <c r="D1215">
        <f>'03_DADOS_LIMPOS'!J1186</f>
        <v/>
      </c>
      <c r="E1215">
        <f>'03_DADOS_LIMPOS'!K1186</f>
        <v/>
      </c>
      <c r="F1215">
        <f>$B$9+$B$10*D1215+$B$11*E1215</f>
        <v/>
      </c>
      <c r="G1215">
        <f>C1215-F1215</f>
        <v/>
      </c>
      <c r="H1215">
        <f>G1215/$B$14</f>
        <v/>
      </c>
      <c r="I1215">
        <f>ABS(H1215)</f>
        <v/>
      </c>
    </row>
    <row r="1216">
      <c r="A1216">
        <f>'03_DADOS_LIMPOS'!A1187</f>
        <v/>
      </c>
      <c r="B1216">
        <f>'03_DADOS_LIMPOS'!C1187</f>
        <v/>
      </c>
      <c r="C1216">
        <f>'03_DADOS_LIMPOS'!D1187</f>
        <v/>
      </c>
      <c r="D1216">
        <f>'03_DADOS_LIMPOS'!J1187</f>
        <v/>
      </c>
      <c r="E1216">
        <f>'03_DADOS_LIMPOS'!K1187</f>
        <v/>
      </c>
      <c r="F1216">
        <f>$B$9+$B$10*D1216+$B$11*E1216</f>
        <v/>
      </c>
      <c r="G1216">
        <f>C1216-F1216</f>
        <v/>
      </c>
      <c r="H1216">
        <f>G1216/$B$14</f>
        <v/>
      </c>
      <c r="I1216">
        <f>ABS(H1216)</f>
        <v/>
      </c>
    </row>
    <row r="1217">
      <c r="A1217">
        <f>'03_DADOS_LIMPOS'!A1188</f>
        <v/>
      </c>
      <c r="B1217">
        <f>'03_DADOS_LIMPOS'!C1188</f>
        <v/>
      </c>
      <c r="C1217">
        <f>'03_DADOS_LIMPOS'!D1188</f>
        <v/>
      </c>
      <c r="D1217">
        <f>'03_DADOS_LIMPOS'!J1188</f>
        <v/>
      </c>
      <c r="E1217">
        <f>'03_DADOS_LIMPOS'!K1188</f>
        <v/>
      </c>
      <c r="F1217">
        <f>$B$9+$B$10*D1217+$B$11*E1217</f>
        <v/>
      </c>
      <c r="G1217">
        <f>C1217-F1217</f>
        <v/>
      </c>
      <c r="H1217">
        <f>G1217/$B$14</f>
        <v/>
      </c>
      <c r="I1217">
        <f>ABS(H1217)</f>
        <v/>
      </c>
    </row>
    <row r="1218">
      <c r="A1218">
        <f>'03_DADOS_LIMPOS'!A1189</f>
        <v/>
      </c>
      <c r="B1218">
        <f>'03_DADOS_LIMPOS'!C1189</f>
        <v/>
      </c>
      <c r="C1218">
        <f>'03_DADOS_LIMPOS'!D1189</f>
        <v/>
      </c>
      <c r="D1218">
        <f>'03_DADOS_LIMPOS'!J1189</f>
        <v/>
      </c>
      <c r="E1218">
        <f>'03_DADOS_LIMPOS'!K1189</f>
        <v/>
      </c>
      <c r="F1218">
        <f>$B$9+$B$10*D1218+$B$11*E1218</f>
        <v/>
      </c>
      <c r="G1218">
        <f>C1218-F1218</f>
        <v/>
      </c>
      <c r="H1218">
        <f>G1218/$B$14</f>
        <v/>
      </c>
      <c r="I1218">
        <f>ABS(H1218)</f>
        <v/>
      </c>
    </row>
    <row r="1219">
      <c r="A1219">
        <f>'03_DADOS_LIMPOS'!A1190</f>
        <v/>
      </c>
      <c r="B1219">
        <f>'03_DADOS_LIMPOS'!C1190</f>
        <v/>
      </c>
      <c r="C1219">
        <f>'03_DADOS_LIMPOS'!D1190</f>
        <v/>
      </c>
      <c r="D1219">
        <f>'03_DADOS_LIMPOS'!J1190</f>
        <v/>
      </c>
      <c r="E1219">
        <f>'03_DADOS_LIMPOS'!K1190</f>
        <v/>
      </c>
      <c r="F1219">
        <f>$B$9+$B$10*D1219+$B$11*E1219</f>
        <v/>
      </c>
      <c r="G1219">
        <f>C1219-F1219</f>
        <v/>
      </c>
      <c r="H1219">
        <f>G1219/$B$14</f>
        <v/>
      </c>
      <c r="I1219">
        <f>ABS(H1219)</f>
        <v/>
      </c>
    </row>
    <row r="1220">
      <c r="A1220">
        <f>'03_DADOS_LIMPOS'!A1191</f>
        <v/>
      </c>
      <c r="B1220">
        <f>'03_DADOS_LIMPOS'!C1191</f>
        <v/>
      </c>
      <c r="C1220">
        <f>'03_DADOS_LIMPOS'!D1191</f>
        <v/>
      </c>
      <c r="D1220">
        <f>'03_DADOS_LIMPOS'!J1191</f>
        <v/>
      </c>
      <c r="E1220">
        <f>'03_DADOS_LIMPOS'!K1191</f>
        <v/>
      </c>
      <c r="F1220">
        <f>$B$9+$B$10*D1220+$B$11*E1220</f>
        <v/>
      </c>
      <c r="G1220">
        <f>C1220-F1220</f>
        <v/>
      </c>
      <c r="H1220">
        <f>G1220/$B$14</f>
        <v/>
      </c>
      <c r="I1220">
        <f>ABS(H1220)</f>
        <v/>
      </c>
    </row>
    <row r="1221">
      <c r="A1221">
        <f>'03_DADOS_LIMPOS'!A1192</f>
        <v/>
      </c>
      <c r="B1221">
        <f>'03_DADOS_LIMPOS'!C1192</f>
        <v/>
      </c>
      <c r="C1221">
        <f>'03_DADOS_LIMPOS'!D1192</f>
        <v/>
      </c>
      <c r="D1221">
        <f>'03_DADOS_LIMPOS'!J1192</f>
        <v/>
      </c>
      <c r="E1221">
        <f>'03_DADOS_LIMPOS'!K1192</f>
        <v/>
      </c>
      <c r="F1221">
        <f>$B$9+$B$10*D1221+$B$11*E1221</f>
        <v/>
      </c>
      <c r="G1221">
        <f>C1221-F1221</f>
        <v/>
      </c>
      <c r="H1221">
        <f>G1221/$B$14</f>
        <v/>
      </c>
      <c r="I1221">
        <f>ABS(H1221)</f>
        <v/>
      </c>
    </row>
    <row r="1222">
      <c r="A1222">
        <f>'03_DADOS_LIMPOS'!A1193</f>
        <v/>
      </c>
      <c r="B1222">
        <f>'03_DADOS_LIMPOS'!C1193</f>
        <v/>
      </c>
      <c r="C1222">
        <f>'03_DADOS_LIMPOS'!D1193</f>
        <v/>
      </c>
      <c r="D1222">
        <f>'03_DADOS_LIMPOS'!J1193</f>
        <v/>
      </c>
      <c r="E1222">
        <f>'03_DADOS_LIMPOS'!K1193</f>
        <v/>
      </c>
      <c r="F1222">
        <f>$B$9+$B$10*D1222+$B$11*E1222</f>
        <v/>
      </c>
      <c r="G1222">
        <f>C1222-F1222</f>
        <v/>
      </c>
      <c r="H1222">
        <f>G1222/$B$14</f>
        <v/>
      </c>
      <c r="I1222">
        <f>ABS(H1222)</f>
        <v/>
      </c>
    </row>
    <row r="1223">
      <c r="A1223">
        <f>'03_DADOS_LIMPOS'!A1194</f>
        <v/>
      </c>
      <c r="B1223">
        <f>'03_DADOS_LIMPOS'!C1194</f>
        <v/>
      </c>
      <c r="C1223">
        <f>'03_DADOS_LIMPOS'!D1194</f>
        <v/>
      </c>
      <c r="D1223">
        <f>'03_DADOS_LIMPOS'!J1194</f>
        <v/>
      </c>
      <c r="E1223">
        <f>'03_DADOS_LIMPOS'!K1194</f>
        <v/>
      </c>
      <c r="F1223">
        <f>$B$9+$B$10*D1223+$B$11*E1223</f>
        <v/>
      </c>
      <c r="G1223">
        <f>C1223-F1223</f>
        <v/>
      </c>
      <c r="H1223">
        <f>G1223/$B$14</f>
        <v/>
      </c>
      <c r="I1223">
        <f>ABS(H1223)</f>
        <v/>
      </c>
    </row>
    <row r="1224">
      <c r="A1224">
        <f>'03_DADOS_LIMPOS'!A1195</f>
        <v/>
      </c>
      <c r="B1224">
        <f>'03_DADOS_LIMPOS'!C1195</f>
        <v/>
      </c>
      <c r="C1224">
        <f>'03_DADOS_LIMPOS'!D1195</f>
        <v/>
      </c>
      <c r="D1224">
        <f>'03_DADOS_LIMPOS'!J1195</f>
        <v/>
      </c>
      <c r="E1224">
        <f>'03_DADOS_LIMPOS'!K1195</f>
        <v/>
      </c>
      <c r="F1224">
        <f>$B$9+$B$10*D1224+$B$11*E1224</f>
        <v/>
      </c>
      <c r="G1224">
        <f>C1224-F1224</f>
        <v/>
      </c>
      <c r="H1224">
        <f>G1224/$B$14</f>
        <v/>
      </c>
      <c r="I1224">
        <f>ABS(H1224)</f>
        <v/>
      </c>
    </row>
    <row r="1225">
      <c r="A1225">
        <f>'03_DADOS_LIMPOS'!A1196</f>
        <v/>
      </c>
      <c r="B1225">
        <f>'03_DADOS_LIMPOS'!C1196</f>
        <v/>
      </c>
      <c r="C1225">
        <f>'03_DADOS_LIMPOS'!D1196</f>
        <v/>
      </c>
      <c r="D1225">
        <f>'03_DADOS_LIMPOS'!J1196</f>
        <v/>
      </c>
      <c r="E1225">
        <f>'03_DADOS_LIMPOS'!K1196</f>
        <v/>
      </c>
      <c r="F1225">
        <f>$B$9+$B$10*D1225+$B$11*E1225</f>
        <v/>
      </c>
      <c r="G1225">
        <f>C1225-F1225</f>
        <v/>
      </c>
      <c r="H1225">
        <f>G1225/$B$14</f>
        <v/>
      </c>
      <c r="I1225">
        <f>ABS(H1225)</f>
        <v/>
      </c>
    </row>
    <row r="1226">
      <c r="A1226">
        <f>'03_DADOS_LIMPOS'!A1197</f>
        <v/>
      </c>
      <c r="B1226">
        <f>'03_DADOS_LIMPOS'!C1197</f>
        <v/>
      </c>
      <c r="C1226">
        <f>'03_DADOS_LIMPOS'!D1197</f>
        <v/>
      </c>
      <c r="D1226">
        <f>'03_DADOS_LIMPOS'!J1197</f>
        <v/>
      </c>
      <c r="E1226">
        <f>'03_DADOS_LIMPOS'!K1197</f>
        <v/>
      </c>
      <c r="F1226">
        <f>$B$9+$B$10*D1226+$B$11*E1226</f>
        <v/>
      </c>
      <c r="G1226">
        <f>C1226-F1226</f>
        <v/>
      </c>
      <c r="H1226">
        <f>G1226/$B$14</f>
        <v/>
      </c>
      <c r="I1226">
        <f>ABS(H1226)</f>
        <v/>
      </c>
    </row>
    <row r="1227">
      <c r="A1227">
        <f>'03_DADOS_LIMPOS'!A1198</f>
        <v/>
      </c>
      <c r="B1227">
        <f>'03_DADOS_LIMPOS'!C1198</f>
        <v/>
      </c>
      <c r="C1227">
        <f>'03_DADOS_LIMPOS'!D1198</f>
        <v/>
      </c>
      <c r="D1227">
        <f>'03_DADOS_LIMPOS'!J1198</f>
        <v/>
      </c>
      <c r="E1227">
        <f>'03_DADOS_LIMPOS'!K1198</f>
        <v/>
      </c>
      <c r="F1227">
        <f>$B$9+$B$10*D1227+$B$11*E1227</f>
        <v/>
      </c>
      <c r="G1227">
        <f>C1227-F1227</f>
        <v/>
      </c>
      <c r="H1227">
        <f>G1227/$B$14</f>
        <v/>
      </c>
      <c r="I1227">
        <f>ABS(H1227)</f>
        <v/>
      </c>
    </row>
    <row r="1228">
      <c r="A1228">
        <f>'03_DADOS_LIMPOS'!A1199</f>
        <v/>
      </c>
      <c r="B1228">
        <f>'03_DADOS_LIMPOS'!C1199</f>
        <v/>
      </c>
      <c r="C1228">
        <f>'03_DADOS_LIMPOS'!D1199</f>
        <v/>
      </c>
      <c r="D1228">
        <f>'03_DADOS_LIMPOS'!J1199</f>
        <v/>
      </c>
      <c r="E1228">
        <f>'03_DADOS_LIMPOS'!K1199</f>
        <v/>
      </c>
      <c r="F1228">
        <f>$B$9+$B$10*D1228+$B$11*E1228</f>
        <v/>
      </c>
      <c r="G1228">
        <f>C1228-F1228</f>
        <v/>
      </c>
      <c r="H1228">
        <f>G1228/$B$14</f>
        <v/>
      </c>
      <c r="I1228">
        <f>ABS(H1228)</f>
        <v/>
      </c>
    </row>
    <row r="1229">
      <c r="A1229">
        <f>'03_DADOS_LIMPOS'!A1200</f>
        <v/>
      </c>
      <c r="B1229">
        <f>'03_DADOS_LIMPOS'!C1200</f>
        <v/>
      </c>
      <c r="C1229">
        <f>'03_DADOS_LIMPOS'!D1200</f>
        <v/>
      </c>
      <c r="D1229">
        <f>'03_DADOS_LIMPOS'!J1200</f>
        <v/>
      </c>
      <c r="E1229">
        <f>'03_DADOS_LIMPOS'!K1200</f>
        <v/>
      </c>
      <c r="F1229">
        <f>$B$9+$B$10*D1229+$B$11*E1229</f>
        <v/>
      </c>
      <c r="G1229">
        <f>C1229-F1229</f>
        <v/>
      </c>
      <c r="H1229">
        <f>G1229/$B$14</f>
        <v/>
      </c>
      <c r="I1229">
        <f>ABS(H1229)</f>
        <v/>
      </c>
    </row>
    <row r="1230">
      <c r="A1230">
        <f>'03_DADOS_LIMPOS'!A1201</f>
        <v/>
      </c>
      <c r="B1230">
        <f>'03_DADOS_LIMPOS'!C1201</f>
        <v/>
      </c>
      <c r="C1230">
        <f>'03_DADOS_LIMPOS'!D1201</f>
        <v/>
      </c>
      <c r="D1230">
        <f>'03_DADOS_LIMPOS'!J1201</f>
        <v/>
      </c>
      <c r="E1230">
        <f>'03_DADOS_LIMPOS'!K1201</f>
        <v/>
      </c>
      <c r="F1230">
        <f>$B$9+$B$10*D1230+$B$11*E1230</f>
        <v/>
      </c>
      <c r="G1230">
        <f>C1230-F1230</f>
        <v/>
      </c>
      <c r="H1230">
        <f>G1230/$B$14</f>
        <v/>
      </c>
      <c r="I1230">
        <f>ABS(H1230)</f>
        <v/>
      </c>
    </row>
    <row r="1231">
      <c r="A1231">
        <f>'03_DADOS_LIMPOS'!A1202</f>
        <v/>
      </c>
      <c r="B1231">
        <f>'03_DADOS_LIMPOS'!C1202</f>
        <v/>
      </c>
      <c r="C1231">
        <f>'03_DADOS_LIMPOS'!D1202</f>
        <v/>
      </c>
      <c r="D1231">
        <f>'03_DADOS_LIMPOS'!J1202</f>
        <v/>
      </c>
      <c r="E1231">
        <f>'03_DADOS_LIMPOS'!K1202</f>
        <v/>
      </c>
      <c r="F1231">
        <f>$B$9+$B$10*D1231+$B$11*E1231</f>
        <v/>
      </c>
      <c r="G1231">
        <f>C1231-F1231</f>
        <v/>
      </c>
      <c r="H1231">
        <f>G1231/$B$14</f>
        <v/>
      </c>
      <c r="I1231">
        <f>ABS(H1231)</f>
        <v/>
      </c>
    </row>
    <row r="1232">
      <c r="A1232">
        <f>'03_DADOS_LIMPOS'!A1203</f>
        <v/>
      </c>
      <c r="B1232">
        <f>'03_DADOS_LIMPOS'!C1203</f>
        <v/>
      </c>
      <c r="C1232">
        <f>'03_DADOS_LIMPOS'!D1203</f>
        <v/>
      </c>
      <c r="D1232">
        <f>'03_DADOS_LIMPOS'!J1203</f>
        <v/>
      </c>
      <c r="E1232">
        <f>'03_DADOS_LIMPOS'!K1203</f>
        <v/>
      </c>
      <c r="F1232">
        <f>$B$9+$B$10*D1232+$B$11*E1232</f>
        <v/>
      </c>
      <c r="G1232">
        <f>C1232-F1232</f>
        <v/>
      </c>
      <c r="H1232">
        <f>G1232/$B$14</f>
        <v/>
      </c>
      <c r="I1232">
        <f>ABS(H1232)</f>
        <v/>
      </c>
    </row>
    <row r="1233">
      <c r="A1233">
        <f>'03_DADOS_LIMPOS'!A1204</f>
        <v/>
      </c>
      <c r="B1233">
        <f>'03_DADOS_LIMPOS'!C1204</f>
        <v/>
      </c>
      <c r="C1233">
        <f>'03_DADOS_LIMPOS'!D1204</f>
        <v/>
      </c>
      <c r="D1233">
        <f>'03_DADOS_LIMPOS'!J1204</f>
        <v/>
      </c>
      <c r="E1233">
        <f>'03_DADOS_LIMPOS'!K1204</f>
        <v/>
      </c>
      <c r="F1233">
        <f>$B$9+$B$10*D1233+$B$11*E1233</f>
        <v/>
      </c>
      <c r="G1233">
        <f>C1233-F1233</f>
        <v/>
      </c>
      <c r="H1233">
        <f>G1233/$B$14</f>
        <v/>
      </c>
      <c r="I1233">
        <f>ABS(H1233)</f>
        <v/>
      </c>
    </row>
    <row r="1234">
      <c r="A1234">
        <f>'03_DADOS_LIMPOS'!A1205</f>
        <v/>
      </c>
      <c r="B1234">
        <f>'03_DADOS_LIMPOS'!C1205</f>
        <v/>
      </c>
      <c r="C1234">
        <f>'03_DADOS_LIMPOS'!D1205</f>
        <v/>
      </c>
      <c r="D1234">
        <f>'03_DADOS_LIMPOS'!J1205</f>
        <v/>
      </c>
      <c r="E1234">
        <f>'03_DADOS_LIMPOS'!K1205</f>
        <v/>
      </c>
      <c r="F1234">
        <f>$B$9+$B$10*D1234+$B$11*E1234</f>
        <v/>
      </c>
      <c r="G1234">
        <f>C1234-F1234</f>
        <v/>
      </c>
      <c r="H1234">
        <f>G1234/$B$14</f>
        <v/>
      </c>
      <c r="I1234">
        <f>ABS(H1234)</f>
        <v/>
      </c>
    </row>
    <row r="1235">
      <c r="A1235">
        <f>'03_DADOS_LIMPOS'!A1206</f>
        <v/>
      </c>
      <c r="B1235">
        <f>'03_DADOS_LIMPOS'!C1206</f>
        <v/>
      </c>
      <c r="C1235">
        <f>'03_DADOS_LIMPOS'!D1206</f>
        <v/>
      </c>
      <c r="D1235">
        <f>'03_DADOS_LIMPOS'!J1206</f>
        <v/>
      </c>
      <c r="E1235">
        <f>'03_DADOS_LIMPOS'!K1206</f>
        <v/>
      </c>
      <c r="F1235">
        <f>$B$9+$B$10*D1235+$B$11*E1235</f>
        <v/>
      </c>
      <c r="G1235">
        <f>C1235-F1235</f>
        <v/>
      </c>
      <c r="H1235">
        <f>G1235/$B$14</f>
        <v/>
      </c>
      <c r="I1235">
        <f>ABS(H1235)</f>
        <v/>
      </c>
    </row>
    <row r="1236">
      <c r="A1236">
        <f>'03_DADOS_LIMPOS'!A1207</f>
        <v/>
      </c>
      <c r="B1236">
        <f>'03_DADOS_LIMPOS'!C1207</f>
        <v/>
      </c>
      <c r="C1236">
        <f>'03_DADOS_LIMPOS'!D1207</f>
        <v/>
      </c>
      <c r="D1236">
        <f>'03_DADOS_LIMPOS'!J1207</f>
        <v/>
      </c>
      <c r="E1236">
        <f>'03_DADOS_LIMPOS'!K1207</f>
        <v/>
      </c>
      <c r="F1236">
        <f>$B$9+$B$10*D1236+$B$11*E1236</f>
        <v/>
      </c>
      <c r="G1236">
        <f>C1236-F1236</f>
        <v/>
      </c>
      <c r="H1236">
        <f>G1236/$B$14</f>
        <v/>
      </c>
      <c r="I1236">
        <f>ABS(H1236)</f>
        <v/>
      </c>
    </row>
    <row r="1237">
      <c r="A1237">
        <f>'03_DADOS_LIMPOS'!A1208</f>
        <v/>
      </c>
      <c r="B1237">
        <f>'03_DADOS_LIMPOS'!C1208</f>
        <v/>
      </c>
      <c r="C1237">
        <f>'03_DADOS_LIMPOS'!D1208</f>
        <v/>
      </c>
      <c r="D1237">
        <f>'03_DADOS_LIMPOS'!J1208</f>
        <v/>
      </c>
      <c r="E1237">
        <f>'03_DADOS_LIMPOS'!K1208</f>
        <v/>
      </c>
      <c r="F1237">
        <f>$B$9+$B$10*D1237+$B$11*E1237</f>
        <v/>
      </c>
      <c r="G1237">
        <f>C1237-F1237</f>
        <v/>
      </c>
      <c r="H1237">
        <f>G1237/$B$14</f>
        <v/>
      </c>
      <c r="I1237">
        <f>ABS(H1237)</f>
        <v/>
      </c>
    </row>
    <row r="1238">
      <c r="A1238">
        <f>'03_DADOS_LIMPOS'!A1209</f>
        <v/>
      </c>
      <c r="B1238">
        <f>'03_DADOS_LIMPOS'!C1209</f>
        <v/>
      </c>
      <c r="C1238">
        <f>'03_DADOS_LIMPOS'!D1209</f>
        <v/>
      </c>
      <c r="D1238">
        <f>'03_DADOS_LIMPOS'!J1209</f>
        <v/>
      </c>
      <c r="E1238">
        <f>'03_DADOS_LIMPOS'!K1209</f>
        <v/>
      </c>
      <c r="F1238">
        <f>$B$9+$B$10*D1238+$B$11*E1238</f>
        <v/>
      </c>
      <c r="G1238">
        <f>C1238-F1238</f>
        <v/>
      </c>
      <c r="H1238">
        <f>G1238/$B$14</f>
        <v/>
      </c>
      <c r="I1238">
        <f>ABS(H1238)</f>
        <v/>
      </c>
    </row>
    <row r="1239">
      <c r="A1239">
        <f>'03_DADOS_LIMPOS'!A1210</f>
        <v/>
      </c>
      <c r="B1239">
        <f>'03_DADOS_LIMPOS'!C1210</f>
        <v/>
      </c>
      <c r="C1239">
        <f>'03_DADOS_LIMPOS'!D1210</f>
        <v/>
      </c>
      <c r="D1239">
        <f>'03_DADOS_LIMPOS'!J1210</f>
        <v/>
      </c>
      <c r="E1239">
        <f>'03_DADOS_LIMPOS'!K1210</f>
        <v/>
      </c>
      <c r="F1239">
        <f>$B$9+$B$10*D1239+$B$11*E1239</f>
        <v/>
      </c>
      <c r="G1239">
        <f>C1239-F1239</f>
        <v/>
      </c>
      <c r="H1239">
        <f>G1239/$B$14</f>
        <v/>
      </c>
      <c r="I1239">
        <f>ABS(H1239)</f>
        <v/>
      </c>
    </row>
    <row r="1240">
      <c r="A1240">
        <f>'03_DADOS_LIMPOS'!A1211</f>
        <v/>
      </c>
      <c r="B1240">
        <f>'03_DADOS_LIMPOS'!C1211</f>
        <v/>
      </c>
      <c r="C1240">
        <f>'03_DADOS_LIMPOS'!D1211</f>
        <v/>
      </c>
      <c r="D1240">
        <f>'03_DADOS_LIMPOS'!J1211</f>
        <v/>
      </c>
      <c r="E1240">
        <f>'03_DADOS_LIMPOS'!K1211</f>
        <v/>
      </c>
      <c r="F1240">
        <f>$B$9+$B$10*D1240+$B$11*E1240</f>
        <v/>
      </c>
      <c r="G1240">
        <f>C1240-F1240</f>
        <v/>
      </c>
      <c r="H1240">
        <f>G1240/$B$14</f>
        <v/>
      </c>
      <c r="I1240">
        <f>ABS(H1240)</f>
        <v/>
      </c>
    </row>
    <row r="1241">
      <c r="A1241">
        <f>'03_DADOS_LIMPOS'!A1212</f>
        <v/>
      </c>
      <c r="B1241">
        <f>'03_DADOS_LIMPOS'!C1212</f>
        <v/>
      </c>
      <c r="C1241">
        <f>'03_DADOS_LIMPOS'!D1212</f>
        <v/>
      </c>
      <c r="D1241">
        <f>'03_DADOS_LIMPOS'!J1212</f>
        <v/>
      </c>
      <c r="E1241">
        <f>'03_DADOS_LIMPOS'!K1212</f>
        <v/>
      </c>
      <c r="F1241">
        <f>$B$9+$B$10*D1241+$B$11*E1241</f>
        <v/>
      </c>
      <c r="G1241">
        <f>C1241-F1241</f>
        <v/>
      </c>
      <c r="H1241">
        <f>G1241/$B$14</f>
        <v/>
      </c>
      <c r="I1241">
        <f>ABS(H1241)</f>
        <v/>
      </c>
    </row>
    <row r="1242">
      <c r="A1242">
        <f>'03_DADOS_LIMPOS'!A1213</f>
        <v/>
      </c>
      <c r="B1242">
        <f>'03_DADOS_LIMPOS'!C1213</f>
        <v/>
      </c>
      <c r="C1242">
        <f>'03_DADOS_LIMPOS'!D1213</f>
        <v/>
      </c>
      <c r="D1242">
        <f>'03_DADOS_LIMPOS'!J1213</f>
        <v/>
      </c>
      <c r="E1242">
        <f>'03_DADOS_LIMPOS'!K1213</f>
        <v/>
      </c>
      <c r="F1242">
        <f>$B$9+$B$10*D1242+$B$11*E1242</f>
        <v/>
      </c>
      <c r="G1242">
        <f>C1242-F1242</f>
        <v/>
      </c>
      <c r="H1242">
        <f>G1242/$B$14</f>
        <v/>
      </c>
      <c r="I1242">
        <f>ABS(H1242)</f>
        <v/>
      </c>
    </row>
    <row r="1243">
      <c r="A1243">
        <f>'03_DADOS_LIMPOS'!A1214</f>
        <v/>
      </c>
      <c r="B1243">
        <f>'03_DADOS_LIMPOS'!C1214</f>
        <v/>
      </c>
      <c r="C1243">
        <f>'03_DADOS_LIMPOS'!D1214</f>
        <v/>
      </c>
      <c r="D1243">
        <f>'03_DADOS_LIMPOS'!J1214</f>
        <v/>
      </c>
      <c r="E1243">
        <f>'03_DADOS_LIMPOS'!K1214</f>
        <v/>
      </c>
      <c r="F1243">
        <f>$B$9+$B$10*D1243+$B$11*E1243</f>
        <v/>
      </c>
      <c r="G1243">
        <f>C1243-F1243</f>
        <v/>
      </c>
      <c r="H1243">
        <f>G1243/$B$14</f>
        <v/>
      </c>
      <c r="I1243">
        <f>ABS(H1243)</f>
        <v/>
      </c>
    </row>
    <row r="1244">
      <c r="A1244">
        <f>'03_DADOS_LIMPOS'!A1215</f>
        <v/>
      </c>
      <c r="B1244">
        <f>'03_DADOS_LIMPOS'!C1215</f>
        <v/>
      </c>
      <c r="C1244">
        <f>'03_DADOS_LIMPOS'!D1215</f>
        <v/>
      </c>
      <c r="D1244">
        <f>'03_DADOS_LIMPOS'!J1215</f>
        <v/>
      </c>
      <c r="E1244">
        <f>'03_DADOS_LIMPOS'!K1215</f>
        <v/>
      </c>
      <c r="F1244">
        <f>$B$9+$B$10*D1244+$B$11*E1244</f>
        <v/>
      </c>
      <c r="G1244">
        <f>C1244-F1244</f>
        <v/>
      </c>
      <c r="H1244">
        <f>G1244/$B$14</f>
        <v/>
      </c>
      <c r="I1244">
        <f>ABS(H1244)</f>
        <v/>
      </c>
    </row>
    <row r="1245">
      <c r="A1245">
        <f>'03_DADOS_LIMPOS'!A1216</f>
        <v/>
      </c>
      <c r="B1245">
        <f>'03_DADOS_LIMPOS'!C1216</f>
        <v/>
      </c>
      <c r="C1245">
        <f>'03_DADOS_LIMPOS'!D1216</f>
        <v/>
      </c>
      <c r="D1245">
        <f>'03_DADOS_LIMPOS'!J1216</f>
        <v/>
      </c>
      <c r="E1245">
        <f>'03_DADOS_LIMPOS'!K1216</f>
        <v/>
      </c>
      <c r="F1245">
        <f>$B$9+$B$10*D1245+$B$11*E1245</f>
        <v/>
      </c>
      <c r="G1245">
        <f>C1245-F1245</f>
        <v/>
      </c>
      <c r="H1245">
        <f>G1245/$B$14</f>
        <v/>
      </c>
      <c r="I1245">
        <f>ABS(H1245)</f>
        <v/>
      </c>
    </row>
    <row r="1246">
      <c r="A1246">
        <f>'03_DADOS_LIMPOS'!A1217</f>
        <v/>
      </c>
      <c r="B1246">
        <f>'03_DADOS_LIMPOS'!C1217</f>
        <v/>
      </c>
      <c r="C1246">
        <f>'03_DADOS_LIMPOS'!D1217</f>
        <v/>
      </c>
      <c r="D1246">
        <f>'03_DADOS_LIMPOS'!J1217</f>
        <v/>
      </c>
      <c r="E1246">
        <f>'03_DADOS_LIMPOS'!K1217</f>
        <v/>
      </c>
      <c r="F1246">
        <f>$B$9+$B$10*D1246+$B$11*E1246</f>
        <v/>
      </c>
      <c r="G1246">
        <f>C1246-F1246</f>
        <v/>
      </c>
      <c r="H1246">
        <f>G1246/$B$14</f>
        <v/>
      </c>
      <c r="I1246">
        <f>ABS(H1246)</f>
        <v/>
      </c>
    </row>
    <row r="1247">
      <c r="A1247">
        <f>'03_DADOS_LIMPOS'!A1218</f>
        <v/>
      </c>
      <c r="B1247">
        <f>'03_DADOS_LIMPOS'!C1218</f>
        <v/>
      </c>
      <c r="C1247">
        <f>'03_DADOS_LIMPOS'!D1218</f>
        <v/>
      </c>
      <c r="D1247">
        <f>'03_DADOS_LIMPOS'!J1218</f>
        <v/>
      </c>
      <c r="E1247">
        <f>'03_DADOS_LIMPOS'!K1218</f>
        <v/>
      </c>
      <c r="F1247">
        <f>$B$9+$B$10*D1247+$B$11*E1247</f>
        <v/>
      </c>
      <c r="G1247">
        <f>C1247-F1247</f>
        <v/>
      </c>
      <c r="H1247">
        <f>G1247/$B$14</f>
        <v/>
      </c>
      <c r="I1247">
        <f>ABS(H1247)</f>
        <v/>
      </c>
    </row>
    <row r="1248">
      <c r="A1248">
        <f>'03_DADOS_LIMPOS'!A1219</f>
        <v/>
      </c>
      <c r="B1248">
        <f>'03_DADOS_LIMPOS'!C1219</f>
        <v/>
      </c>
      <c r="C1248">
        <f>'03_DADOS_LIMPOS'!D1219</f>
        <v/>
      </c>
      <c r="D1248">
        <f>'03_DADOS_LIMPOS'!J1219</f>
        <v/>
      </c>
      <c r="E1248">
        <f>'03_DADOS_LIMPOS'!K1219</f>
        <v/>
      </c>
      <c r="F1248">
        <f>$B$9+$B$10*D1248+$B$11*E1248</f>
        <v/>
      </c>
      <c r="G1248">
        <f>C1248-F1248</f>
        <v/>
      </c>
      <c r="H1248">
        <f>G1248/$B$14</f>
        <v/>
      </c>
      <c r="I1248">
        <f>ABS(H1248)</f>
        <v/>
      </c>
    </row>
    <row r="1249">
      <c r="A1249">
        <f>'03_DADOS_LIMPOS'!A1220</f>
        <v/>
      </c>
      <c r="B1249">
        <f>'03_DADOS_LIMPOS'!C1220</f>
        <v/>
      </c>
      <c r="C1249">
        <f>'03_DADOS_LIMPOS'!D1220</f>
        <v/>
      </c>
      <c r="D1249">
        <f>'03_DADOS_LIMPOS'!J1220</f>
        <v/>
      </c>
      <c r="E1249">
        <f>'03_DADOS_LIMPOS'!K1220</f>
        <v/>
      </c>
      <c r="F1249">
        <f>$B$9+$B$10*D1249+$B$11*E1249</f>
        <v/>
      </c>
      <c r="G1249">
        <f>C1249-F1249</f>
        <v/>
      </c>
      <c r="H1249">
        <f>G1249/$B$14</f>
        <v/>
      </c>
      <c r="I1249">
        <f>ABS(H1249)</f>
        <v/>
      </c>
    </row>
    <row r="1250">
      <c r="A1250">
        <f>'03_DADOS_LIMPOS'!A1221</f>
        <v/>
      </c>
      <c r="B1250">
        <f>'03_DADOS_LIMPOS'!C1221</f>
        <v/>
      </c>
      <c r="C1250">
        <f>'03_DADOS_LIMPOS'!D1221</f>
        <v/>
      </c>
      <c r="D1250">
        <f>'03_DADOS_LIMPOS'!J1221</f>
        <v/>
      </c>
      <c r="E1250">
        <f>'03_DADOS_LIMPOS'!K1221</f>
        <v/>
      </c>
      <c r="F1250">
        <f>$B$9+$B$10*D1250+$B$11*E1250</f>
        <v/>
      </c>
      <c r="G1250">
        <f>C1250-F1250</f>
        <v/>
      </c>
      <c r="H1250">
        <f>G1250/$B$14</f>
        <v/>
      </c>
      <c r="I1250">
        <f>ABS(H1250)</f>
        <v/>
      </c>
    </row>
    <row r="1251">
      <c r="A1251">
        <f>'03_DADOS_LIMPOS'!A1222</f>
        <v/>
      </c>
      <c r="B1251">
        <f>'03_DADOS_LIMPOS'!C1222</f>
        <v/>
      </c>
      <c r="C1251">
        <f>'03_DADOS_LIMPOS'!D1222</f>
        <v/>
      </c>
      <c r="D1251">
        <f>'03_DADOS_LIMPOS'!J1222</f>
        <v/>
      </c>
      <c r="E1251">
        <f>'03_DADOS_LIMPOS'!K1222</f>
        <v/>
      </c>
      <c r="F1251">
        <f>$B$9+$B$10*D1251+$B$11*E1251</f>
        <v/>
      </c>
      <c r="G1251">
        <f>C1251-F1251</f>
        <v/>
      </c>
      <c r="H1251">
        <f>G1251/$B$14</f>
        <v/>
      </c>
      <c r="I1251">
        <f>ABS(H1251)</f>
        <v/>
      </c>
    </row>
    <row r="1252">
      <c r="A1252">
        <f>'03_DADOS_LIMPOS'!A1223</f>
        <v/>
      </c>
      <c r="B1252">
        <f>'03_DADOS_LIMPOS'!C1223</f>
        <v/>
      </c>
      <c r="C1252">
        <f>'03_DADOS_LIMPOS'!D1223</f>
        <v/>
      </c>
      <c r="D1252">
        <f>'03_DADOS_LIMPOS'!J1223</f>
        <v/>
      </c>
      <c r="E1252">
        <f>'03_DADOS_LIMPOS'!K1223</f>
        <v/>
      </c>
      <c r="F1252">
        <f>$B$9+$B$10*D1252+$B$11*E1252</f>
        <v/>
      </c>
      <c r="G1252">
        <f>C1252-F1252</f>
        <v/>
      </c>
      <c r="H1252">
        <f>G1252/$B$14</f>
        <v/>
      </c>
      <c r="I1252">
        <f>ABS(H1252)</f>
        <v/>
      </c>
    </row>
    <row r="1253">
      <c r="A1253">
        <f>'03_DADOS_LIMPOS'!A1224</f>
        <v/>
      </c>
      <c r="B1253">
        <f>'03_DADOS_LIMPOS'!C1224</f>
        <v/>
      </c>
      <c r="C1253">
        <f>'03_DADOS_LIMPOS'!D1224</f>
        <v/>
      </c>
      <c r="D1253">
        <f>'03_DADOS_LIMPOS'!J1224</f>
        <v/>
      </c>
      <c r="E1253">
        <f>'03_DADOS_LIMPOS'!K1224</f>
        <v/>
      </c>
      <c r="F1253">
        <f>$B$9+$B$10*D1253+$B$11*E1253</f>
        <v/>
      </c>
      <c r="G1253">
        <f>C1253-F1253</f>
        <v/>
      </c>
      <c r="H1253">
        <f>G1253/$B$14</f>
        <v/>
      </c>
      <c r="I1253">
        <f>ABS(H1253)</f>
        <v/>
      </c>
    </row>
    <row r="1254">
      <c r="A1254">
        <f>'03_DADOS_LIMPOS'!A1225</f>
        <v/>
      </c>
      <c r="B1254">
        <f>'03_DADOS_LIMPOS'!C1225</f>
        <v/>
      </c>
      <c r="C1254">
        <f>'03_DADOS_LIMPOS'!D1225</f>
        <v/>
      </c>
      <c r="D1254">
        <f>'03_DADOS_LIMPOS'!J1225</f>
        <v/>
      </c>
      <c r="E1254">
        <f>'03_DADOS_LIMPOS'!K1225</f>
        <v/>
      </c>
      <c r="F1254">
        <f>$B$9+$B$10*D1254+$B$11*E1254</f>
        <v/>
      </c>
      <c r="G1254">
        <f>C1254-F1254</f>
        <v/>
      </c>
      <c r="H1254">
        <f>G1254/$B$14</f>
        <v/>
      </c>
      <c r="I1254">
        <f>ABS(H1254)</f>
        <v/>
      </c>
    </row>
    <row r="1255">
      <c r="A1255">
        <f>'03_DADOS_LIMPOS'!A1226</f>
        <v/>
      </c>
      <c r="B1255">
        <f>'03_DADOS_LIMPOS'!C1226</f>
        <v/>
      </c>
      <c r="C1255">
        <f>'03_DADOS_LIMPOS'!D1226</f>
        <v/>
      </c>
      <c r="D1255">
        <f>'03_DADOS_LIMPOS'!J1226</f>
        <v/>
      </c>
      <c r="E1255">
        <f>'03_DADOS_LIMPOS'!K1226</f>
        <v/>
      </c>
      <c r="F1255">
        <f>$B$9+$B$10*D1255+$B$11*E1255</f>
        <v/>
      </c>
      <c r="G1255">
        <f>C1255-F1255</f>
        <v/>
      </c>
      <c r="H1255">
        <f>G1255/$B$14</f>
        <v/>
      </c>
      <c r="I1255">
        <f>ABS(H1255)</f>
        <v/>
      </c>
    </row>
    <row r="1256">
      <c r="A1256">
        <f>'03_DADOS_LIMPOS'!A1227</f>
        <v/>
      </c>
      <c r="B1256">
        <f>'03_DADOS_LIMPOS'!C1227</f>
        <v/>
      </c>
      <c r="C1256">
        <f>'03_DADOS_LIMPOS'!D1227</f>
        <v/>
      </c>
      <c r="D1256">
        <f>'03_DADOS_LIMPOS'!J1227</f>
        <v/>
      </c>
      <c r="E1256">
        <f>'03_DADOS_LIMPOS'!K1227</f>
        <v/>
      </c>
      <c r="F1256">
        <f>$B$9+$B$10*D1256+$B$11*E1256</f>
        <v/>
      </c>
      <c r="G1256">
        <f>C1256-F1256</f>
        <v/>
      </c>
      <c r="H1256">
        <f>G1256/$B$14</f>
        <v/>
      </c>
      <c r="I1256">
        <f>ABS(H1256)</f>
        <v/>
      </c>
    </row>
    <row r="1257">
      <c r="A1257">
        <f>'03_DADOS_LIMPOS'!A1228</f>
        <v/>
      </c>
      <c r="B1257">
        <f>'03_DADOS_LIMPOS'!C1228</f>
        <v/>
      </c>
      <c r="C1257">
        <f>'03_DADOS_LIMPOS'!D1228</f>
        <v/>
      </c>
      <c r="D1257">
        <f>'03_DADOS_LIMPOS'!J1228</f>
        <v/>
      </c>
      <c r="E1257">
        <f>'03_DADOS_LIMPOS'!K1228</f>
        <v/>
      </c>
      <c r="F1257">
        <f>$B$9+$B$10*D1257+$B$11*E1257</f>
        <v/>
      </c>
      <c r="G1257">
        <f>C1257-F1257</f>
        <v/>
      </c>
      <c r="H1257">
        <f>G1257/$B$14</f>
        <v/>
      </c>
      <c r="I1257">
        <f>ABS(H1257)</f>
        <v/>
      </c>
    </row>
    <row r="1258">
      <c r="A1258">
        <f>'03_DADOS_LIMPOS'!A1229</f>
        <v/>
      </c>
      <c r="B1258">
        <f>'03_DADOS_LIMPOS'!C1229</f>
        <v/>
      </c>
      <c r="C1258">
        <f>'03_DADOS_LIMPOS'!D1229</f>
        <v/>
      </c>
      <c r="D1258">
        <f>'03_DADOS_LIMPOS'!J1229</f>
        <v/>
      </c>
      <c r="E1258">
        <f>'03_DADOS_LIMPOS'!K1229</f>
        <v/>
      </c>
      <c r="F1258">
        <f>$B$9+$B$10*D1258+$B$11*E1258</f>
        <v/>
      </c>
      <c r="G1258">
        <f>C1258-F1258</f>
        <v/>
      </c>
      <c r="H1258">
        <f>G1258/$B$14</f>
        <v/>
      </c>
      <c r="I1258">
        <f>ABS(H1258)</f>
        <v/>
      </c>
    </row>
    <row r="1259">
      <c r="A1259">
        <f>'03_DADOS_LIMPOS'!A1230</f>
        <v/>
      </c>
      <c r="B1259">
        <f>'03_DADOS_LIMPOS'!C1230</f>
        <v/>
      </c>
      <c r="C1259">
        <f>'03_DADOS_LIMPOS'!D1230</f>
        <v/>
      </c>
      <c r="D1259">
        <f>'03_DADOS_LIMPOS'!J1230</f>
        <v/>
      </c>
      <c r="E1259">
        <f>'03_DADOS_LIMPOS'!K1230</f>
        <v/>
      </c>
      <c r="F1259">
        <f>$B$9+$B$10*D1259+$B$11*E1259</f>
        <v/>
      </c>
      <c r="G1259">
        <f>C1259-F1259</f>
        <v/>
      </c>
      <c r="H1259">
        <f>G1259/$B$14</f>
        <v/>
      </c>
      <c r="I1259">
        <f>ABS(H1259)</f>
        <v/>
      </c>
    </row>
    <row r="1260">
      <c r="A1260">
        <f>'03_DADOS_LIMPOS'!A1231</f>
        <v/>
      </c>
      <c r="B1260">
        <f>'03_DADOS_LIMPOS'!C1231</f>
        <v/>
      </c>
      <c r="C1260">
        <f>'03_DADOS_LIMPOS'!D1231</f>
        <v/>
      </c>
      <c r="D1260">
        <f>'03_DADOS_LIMPOS'!J1231</f>
        <v/>
      </c>
      <c r="E1260">
        <f>'03_DADOS_LIMPOS'!K1231</f>
        <v/>
      </c>
      <c r="F1260">
        <f>$B$9+$B$10*D1260+$B$11*E1260</f>
        <v/>
      </c>
      <c r="G1260">
        <f>C1260-F1260</f>
        <v/>
      </c>
      <c r="H1260">
        <f>G1260/$B$14</f>
        <v/>
      </c>
      <c r="I1260">
        <f>ABS(H1260)</f>
        <v/>
      </c>
    </row>
    <row r="1261">
      <c r="A1261">
        <f>'03_DADOS_LIMPOS'!A1232</f>
        <v/>
      </c>
      <c r="B1261">
        <f>'03_DADOS_LIMPOS'!C1232</f>
        <v/>
      </c>
      <c r="C1261">
        <f>'03_DADOS_LIMPOS'!D1232</f>
        <v/>
      </c>
      <c r="D1261">
        <f>'03_DADOS_LIMPOS'!J1232</f>
        <v/>
      </c>
      <c r="E1261">
        <f>'03_DADOS_LIMPOS'!K1232</f>
        <v/>
      </c>
      <c r="F1261">
        <f>$B$9+$B$10*D1261+$B$11*E1261</f>
        <v/>
      </c>
      <c r="G1261">
        <f>C1261-F1261</f>
        <v/>
      </c>
      <c r="H1261">
        <f>G1261/$B$14</f>
        <v/>
      </c>
      <c r="I1261">
        <f>ABS(H1261)</f>
        <v/>
      </c>
    </row>
    <row r="1262">
      <c r="A1262">
        <f>'03_DADOS_LIMPOS'!A1233</f>
        <v/>
      </c>
      <c r="B1262">
        <f>'03_DADOS_LIMPOS'!C1233</f>
        <v/>
      </c>
      <c r="C1262">
        <f>'03_DADOS_LIMPOS'!D1233</f>
        <v/>
      </c>
      <c r="D1262">
        <f>'03_DADOS_LIMPOS'!J1233</f>
        <v/>
      </c>
      <c r="E1262">
        <f>'03_DADOS_LIMPOS'!K1233</f>
        <v/>
      </c>
      <c r="F1262">
        <f>$B$9+$B$10*D1262+$B$11*E1262</f>
        <v/>
      </c>
      <c r="G1262">
        <f>C1262-F1262</f>
        <v/>
      </c>
      <c r="H1262">
        <f>G1262/$B$14</f>
        <v/>
      </c>
      <c r="I1262">
        <f>ABS(H1262)</f>
        <v/>
      </c>
    </row>
    <row r="1263">
      <c r="A1263">
        <f>'03_DADOS_LIMPOS'!A1234</f>
        <v/>
      </c>
      <c r="B1263">
        <f>'03_DADOS_LIMPOS'!C1234</f>
        <v/>
      </c>
      <c r="C1263">
        <f>'03_DADOS_LIMPOS'!D1234</f>
        <v/>
      </c>
      <c r="D1263">
        <f>'03_DADOS_LIMPOS'!J1234</f>
        <v/>
      </c>
      <c r="E1263">
        <f>'03_DADOS_LIMPOS'!K1234</f>
        <v/>
      </c>
      <c r="F1263">
        <f>$B$9+$B$10*D1263+$B$11*E1263</f>
        <v/>
      </c>
      <c r="G1263">
        <f>C1263-F1263</f>
        <v/>
      </c>
      <c r="H1263">
        <f>G1263/$B$14</f>
        <v/>
      </c>
      <c r="I1263">
        <f>ABS(H1263)</f>
        <v/>
      </c>
    </row>
    <row r="1264">
      <c r="A1264">
        <f>'03_DADOS_LIMPOS'!A1235</f>
        <v/>
      </c>
      <c r="B1264">
        <f>'03_DADOS_LIMPOS'!C1235</f>
        <v/>
      </c>
      <c r="C1264">
        <f>'03_DADOS_LIMPOS'!D1235</f>
        <v/>
      </c>
      <c r="D1264">
        <f>'03_DADOS_LIMPOS'!J1235</f>
        <v/>
      </c>
      <c r="E1264">
        <f>'03_DADOS_LIMPOS'!K1235</f>
        <v/>
      </c>
      <c r="F1264">
        <f>$B$9+$B$10*D1264+$B$11*E1264</f>
        <v/>
      </c>
      <c r="G1264">
        <f>C1264-F1264</f>
        <v/>
      </c>
      <c r="H1264">
        <f>G1264/$B$14</f>
        <v/>
      </c>
      <c r="I1264">
        <f>ABS(H1264)</f>
        <v/>
      </c>
    </row>
    <row r="1265">
      <c r="A1265">
        <f>'03_DADOS_LIMPOS'!A1236</f>
        <v/>
      </c>
      <c r="B1265">
        <f>'03_DADOS_LIMPOS'!C1236</f>
        <v/>
      </c>
      <c r="C1265">
        <f>'03_DADOS_LIMPOS'!D1236</f>
        <v/>
      </c>
      <c r="D1265">
        <f>'03_DADOS_LIMPOS'!J1236</f>
        <v/>
      </c>
      <c r="E1265">
        <f>'03_DADOS_LIMPOS'!K1236</f>
        <v/>
      </c>
      <c r="F1265">
        <f>$B$9+$B$10*D1265+$B$11*E1265</f>
        <v/>
      </c>
      <c r="G1265">
        <f>C1265-F1265</f>
        <v/>
      </c>
      <c r="H1265">
        <f>G1265/$B$14</f>
        <v/>
      </c>
      <c r="I1265">
        <f>ABS(H1265)</f>
        <v/>
      </c>
    </row>
    <row r="1266">
      <c r="A1266">
        <f>'03_DADOS_LIMPOS'!A1237</f>
        <v/>
      </c>
      <c r="B1266">
        <f>'03_DADOS_LIMPOS'!C1237</f>
        <v/>
      </c>
      <c r="C1266">
        <f>'03_DADOS_LIMPOS'!D1237</f>
        <v/>
      </c>
      <c r="D1266">
        <f>'03_DADOS_LIMPOS'!J1237</f>
        <v/>
      </c>
      <c r="E1266">
        <f>'03_DADOS_LIMPOS'!K1237</f>
        <v/>
      </c>
      <c r="F1266">
        <f>$B$9+$B$10*D1266+$B$11*E1266</f>
        <v/>
      </c>
      <c r="G1266">
        <f>C1266-F1266</f>
        <v/>
      </c>
      <c r="H1266">
        <f>G1266/$B$14</f>
        <v/>
      </c>
      <c r="I1266">
        <f>ABS(H1266)</f>
        <v/>
      </c>
    </row>
    <row r="1267">
      <c r="A1267">
        <f>'03_DADOS_LIMPOS'!A1238</f>
        <v/>
      </c>
      <c r="B1267">
        <f>'03_DADOS_LIMPOS'!C1238</f>
        <v/>
      </c>
      <c r="C1267">
        <f>'03_DADOS_LIMPOS'!D1238</f>
        <v/>
      </c>
      <c r="D1267">
        <f>'03_DADOS_LIMPOS'!J1238</f>
        <v/>
      </c>
      <c r="E1267">
        <f>'03_DADOS_LIMPOS'!K1238</f>
        <v/>
      </c>
      <c r="F1267">
        <f>$B$9+$B$10*D1267+$B$11*E1267</f>
        <v/>
      </c>
      <c r="G1267">
        <f>C1267-F1267</f>
        <v/>
      </c>
      <c r="H1267">
        <f>G1267/$B$14</f>
        <v/>
      </c>
      <c r="I1267">
        <f>ABS(H1267)</f>
        <v/>
      </c>
    </row>
    <row r="1268">
      <c r="A1268">
        <f>'03_DADOS_LIMPOS'!A1239</f>
        <v/>
      </c>
      <c r="B1268">
        <f>'03_DADOS_LIMPOS'!C1239</f>
        <v/>
      </c>
      <c r="C1268">
        <f>'03_DADOS_LIMPOS'!D1239</f>
        <v/>
      </c>
      <c r="D1268">
        <f>'03_DADOS_LIMPOS'!J1239</f>
        <v/>
      </c>
      <c r="E1268">
        <f>'03_DADOS_LIMPOS'!K1239</f>
        <v/>
      </c>
      <c r="F1268">
        <f>$B$9+$B$10*D1268+$B$11*E1268</f>
        <v/>
      </c>
      <c r="G1268">
        <f>C1268-F1268</f>
        <v/>
      </c>
      <c r="H1268">
        <f>G1268/$B$14</f>
        <v/>
      </c>
      <c r="I1268">
        <f>ABS(H1268)</f>
        <v/>
      </c>
    </row>
    <row r="1269">
      <c r="A1269">
        <f>'03_DADOS_LIMPOS'!A1240</f>
        <v/>
      </c>
      <c r="B1269">
        <f>'03_DADOS_LIMPOS'!C1240</f>
        <v/>
      </c>
      <c r="C1269">
        <f>'03_DADOS_LIMPOS'!D1240</f>
        <v/>
      </c>
      <c r="D1269">
        <f>'03_DADOS_LIMPOS'!J1240</f>
        <v/>
      </c>
      <c r="E1269">
        <f>'03_DADOS_LIMPOS'!K1240</f>
        <v/>
      </c>
      <c r="F1269">
        <f>$B$9+$B$10*D1269+$B$11*E1269</f>
        <v/>
      </c>
      <c r="G1269">
        <f>C1269-F1269</f>
        <v/>
      </c>
      <c r="H1269">
        <f>G1269/$B$14</f>
        <v/>
      </c>
      <c r="I1269">
        <f>ABS(H1269)</f>
        <v/>
      </c>
    </row>
    <row r="1270">
      <c r="A1270">
        <f>'03_DADOS_LIMPOS'!A1241</f>
        <v/>
      </c>
      <c r="B1270">
        <f>'03_DADOS_LIMPOS'!C1241</f>
        <v/>
      </c>
      <c r="C1270">
        <f>'03_DADOS_LIMPOS'!D1241</f>
        <v/>
      </c>
      <c r="D1270">
        <f>'03_DADOS_LIMPOS'!J1241</f>
        <v/>
      </c>
      <c r="E1270">
        <f>'03_DADOS_LIMPOS'!K1241</f>
        <v/>
      </c>
      <c r="F1270">
        <f>$B$9+$B$10*D1270+$B$11*E1270</f>
        <v/>
      </c>
      <c r="G1270">
        <f>C1270-F1270</f>
        <v/>
      </c>
      <c r="H1270">
        <f>G1270/$B$14</f>
        <v/>
      </c>
      <c r="I1270">
        <f>ABS(H1270)</f>
        <v/>
      </c>
    </row>
    <row r="1271">
      <c r="A1271">
        <f>'03_DADOS_LIMPOS'!A1242</f>
        <v/>
      </c>
      <c r="B1271">
        <f>'03_DADOS_LIMPOS'!C1242</f>
        <v/>
      </c>
      <c r="C1271">
        <f>'03_DADOS_LIMPOS'!D1242</f>
        <v/>
      </c>
      <c r="D1271">
        <f>'03_DADOS_LIMPOS'!J1242</f>
        <v/>
      </c>
      <c r="E1271">
        <f>'03_DADOS_LIMPOS'!K1242</f>
        <v/>
      </c>
      <c r="F1271">
        <f>$B$9+$B$10*D1271+$B$11*E1271</f>
        <v/>
      </c>
      <c r="G1271">
        <f>C1271-F1271</f>
        <v/>
      </c>
      <c r="H1271">
        <f>G1271/$B$14</f>
        <v/>
      </c>
      <c r="I1271">
        <f>ABS(H1271)</f>
        <v/>
      </c>
    </row>
    <row r="1272">
      <c r="A1272">
        <f>'03_DADOS_LIMPOS'!A1243</f>
        <v/>
      </c>
      <c r="B1272">
        <f>'03_DADOS_LIMPOS'!C1243</f>
        <v/>
      </c>
      <c r="C1272">
        <f>'03_DADOS_LIMPOS'!D1243</f>
        <v/>
      </c>
      <c r="D1272">
        <f>'03_DADOS_LIMPOS'!J1243</f>
        <v/>
      </c>
      <c r="E1272">
        <f>'03_DADOS_LIMPOS'!K1243</f>
        <v/>
      </c>
      <c r="F1272">
        <f>$B$9+$B$10*D1272+$B$11*E1272</f>
        <v/>
      </c>
      <c r="G1272">
        <f>C1272-F1272</f>
        <v/>
      </c>
      <c r="H1272">
        <f>G1272/$B$14</f>
        <v/>
      </c>
      <c r="I1272">
        <f>ABS(H1272)</f>
        <v/>
      </c>
    </row>
    <row r="1273">
      <c r="A1273">
        <f>'03_DADOS_LIMPOS'!A1244</f>
        <v/>
      </c>
      <c r="B1273">
        <f>'03_DADOS_LIMPOS'!C1244</f>
        <v/>
      </c>
      <c r="C1273">
        <f>'03_DADOS_LIMPOS'!D1244</f>
        <v/>
      </c>
      <c r="D1273">
        <f>'03_DADOS_LIMPOS'!J1244</f>
        <v/>
      </c>
      <c r="E1273">
        <f>'03_DADOS_LIMPOS'!K1244</f>
        <v/>
      </c>
      <c r="F1273">
        <f>$B$9+$B$10*D1273+$B$11*E1273</f>
        <v/>
      </c>
      <c r="G1273">
        <f>C1273-F1273</f>
        <v/>
      </c>
      <c r="H1273">
        <f>G1273/$B$14</f>
        <v/>
      </c>
      <c r="I1273">
        <f>ABS(H1273)</f>
        <v/>
      </c>
    </row>
    <row r="1274">
      <c r="A1274">
        <f>'03_DADOS_LIMPOS'!A1245</f>
        <v/>
      </c>
      <c r="B1274">
        <f>'03_DADOS_LIMPOS'!C1245</f>
        <v/>
      </c>
      <c r="C1274">
        <f>'03_DADOS_LIMPOS'!D1245</f>
        <v/>
      </c>
      <c r="D1274">
        <f>'03_DADOS_LIMPOS'!J1245</f>
        <v/>
      </c>
      <c r="E1274">
        <f>'03_DADOS_LIMPOS'!K1245</f>
        <v/>
      </c>
      <c r="F1274">
        <f>$B$9+$B$10*D1274+$B$11*E1274</f>
        <v/>
      </c>
      <c r="G1274">
        <f>C1274-F1274</f>
        <v/>
      </c>
      <c r="H1274">
        <f>G1274/$B$14</f>
        <v/>
      </c>
      <c r="I1274">
        <f>ABS(H1274)</f>
        <v/>
      </c>
    </row>
    <row r="1275">
      <c r="A1275">
        <f>'03_DADOS_LIMPOS'!A1246</f>
        <v/>
      </c>
      <c r="B1275">
        <f>'03_DADOS_LIMPOS'!C1246</f>
        <v/>
      </c>
      <c r="C1275">
        <f>'03_DADOS_LIMPOS'!D1246</f>
        <v/>
      </c>
      <c r="D1275">
        <f>'03_DADOS_LIMPOS'!J1246</f>
        <v/>
      </c>
      <c r="E1275">
        <f>'03_DADOS_LIMPOS'!K1246</f>
        <v/>
      </c>
      <c r="F1275">
        <f>$B$9+$B$10*D1275+$B$11*E1275</f>
        <v/>
      </c>
      <c r="G1275">
        <f>C1275-F1275</f>
        <v/>
      </c>
      <c r="H1275">
        <f>G1275/$B$14</f>
        <v/>
      </c>
      <c r="I1275">
        <f>ABS(H1275)</f>
        <v/>
      </c>
    </row>
    <row r="1276">
      <c r="A1276">
        <f>'03_DADOS_LIMPOS'!A1247</f>
        <v/>
      </c>
      <c r="B1276">
        <f>'03_DADOS_LIMPOS'!C1247</f>
        <v/>
      </c>
      <c r="C1276">
        <f>'03_DADOS_LIMPOS'!D1247</f>
        <v/>
      </c>
      <c r="D1276">
        <f>'03_DADOS_LIMPOS'!J1247</f>
        <v/>
      </c>
      <c r="E1276">
        <f>'03_DADOS_LIMPOS'!K1247</f>
        <v/>
      </c>
      <c r="F1276">
        <f>$B$9+$B$10*D1276+$B$11*E1276</f>
        <v/>
      </c>
      <c r="G1276">
        <f>C1276-F1276</f>
        <v/>
      </c>
      <c r="H1276">
        <f>G1276/$B$14</f>
        <v/>
      </c>
      <c r="I1276">
        <f>ABS(H1276)</f>
        <v/>
      </c>
    </row>
    <row r="1277">
      <c r="A1277">
        <f>'03_DADOS_LIMPOS'!A1248</f>
        <v/>
      </c>
      <c r="B1277">
        <f>'03_DADOS_LIMPOS'!C1248</f>
        <v/>
      </c>
      <c r="C1277">
        <f>'03_DADOS_LIMPOS'!D1248</f>
        <v/>
      </c>
      <c r="D1277">
        <f>'03_DADOS_LIMPOS'!J1248</f>
        <v/>
      </c>
      <c r="E1277">
        <f>'03_DADOS_LIMPOS'!K1248</f>
        <v/>
      </c>
      <c r="F1277">
        <f>$B$9+$B$10*D1277+$B$11*E1277</f>
        <v/>
      </c>
      <c r="G1277">
        <f>C1277-F1277</f>
        <v/>
      </c>
      <c r="H1277">
        <f>G1277/$B$14</f>
        <v/>
      </c>
      <c r="I1277">
        <f>ABS(H1277)</f>
        <v/>
      </c>
    </row>
    <row r="1278">
      <c r="A1278">
        <f>'03_DADOS_LIMPOS'!A1249</f>
        <v/>
      </c>
      <c r="B1278">
        <f>'03_DADOS_LIMPOS'!C1249</f>
        <v/>
      </c>
      <c r="C1278">
        <f>'03_DADOS_LIMPOS'!D1249</f>
        <v/>
      </c>
      <c r="D1278">
        <f>'03_DADOS_LIMPOS'!J1249</f>
        <v/>
      </c>
      <c r="E1278">
        <f>'03_DADOS_LIMPOS'!K1249</f>
        <v/>
      </c>
      <c r="F1278">
        <f>$B$9+$B$10*D1278+$B$11*E1278</f>
        <v/>
      </c>
      <c r="G1278">
        <f>C1278-F1278</f>
        <v/>
      </c>
      <c r="H1278">
        <f>G1278/$B$14</f>
        <v/>
      </c>
      <c r="I1278">
        <f>ABS(H1278)</f>
        <v/>
      </c>
    </row>
    <row r="1279">
      <c r="A1279">
        <f>'03_DADOS_LIMPOS'!A1250</f>
        <v/>
      </c>
      <c r="B1279">
        <f>'03_DADOS_LIMPOS'!C1250</f>
        <v/>
      </c>
      <c r="C1279">
        <f>'03_DADOS_LIMPOS'!D1250</f>
        <v/>
      </c>
      <c r="D1279">
        <f>'03_DADOS_LIMPOS'!J1250</f>
        <v/>
      </c>
      <c r="E1279">
        <f>'03_DADOS_LIMPOS'!K1250</f>
        <v/>
      </c>
      <c r="F1279">
        <f>$B$9+$B$10*D1279+$B$11*E1279</f>
        <v/>
      </c>
      <c r="G1279">
        <f>C1279-F1279</f>
        <v/>
      </c>
      <c r="H1279">
        <f>G1279/$B$14</f>
        <v/>
      </c>
      <c r="I1279">
        <f>ABS(H1279)</f>
        <v/>
      </c>
    </row>
    <row r="1280">
      <c r="A1280">
        <f>'03_DADOS_LIMPOS'!A1251</f>
        <v/>
      </c>
      <c r="B1280">
        <f>'03_DADOS_LIMPOS'!C1251</f>
        <v/>
      </c>
      <c r="C1280">
        <f>'03_DADOS_LIMPOS'!D1251</f>
        <v/>
      </c>
      <c r="D1280">
        <f>'03_DADOS_LIMPOS'!J1251</f>
        <v/>
      </c>
      <c r="E1280">
        <f>'03_DADOS_LIMPOS'!K1251</f>
        <v/>
      </c>
      <c r="F1280">
        <f>$B$9+$B$10*D1280+$B$11*E1280</f>
        <v/>
      </c>
      <c r="G1280">
        <f>C1280-F1280</f>
        <v/>
      </c>
      <c r="H1280">
        <f>G1280/$B$14</f>
        <v/>
      </c>
      <c r="I1280">
        <f>ABS(H1280)</f>
        <v/>
      </c>
    </row>
    <row r="1281">
      <c r="A1281">
        <f>'03_DADOS_LIMPOS'!A1252</f>
        <v/>
      </c>
      <c r="B1281">
        <f>'03_DADOS_LIMPOS'!C1252</f>
        <v/>
      </c>
      <c r="C1281">
        <f>'03_DADOS_LIMPOS'!D1252</f>
        <v/>
      </c>
      <c r="D1281">
        <f>'03_DADOS_LIMPOS'!J1252</f>
        <v/>
      </c>
      <c r="E1281">
        <f>'03_DADOS_LIMPOS'!K1252</f>
        <v/>
      </c>
      <c r="F1281">
        <f>$B$9+$B$10*D1281+$B$11*E1281</f>
        <v/>
      </c>
      <c r="G1281">
        <f>C1281-F1281</f>
        <v/>
      </c>
      <c r="H1281">
        <f>G1281/$B$14</f>
        <v/>
      </c>
      <c r="I1281">
        <f>ABS(H1281)</f>
        <v/>
      </c>
    </row>
    <row r="1282">
      <c r="A1282">
        <f>'03_DADOS_LIMPOS'!A1253</f>
        <v/>
      </c>
      <c r="B1282">
        <f>'03_DADOS_LIMPOS'!C1253</f>
        <v/>
      </c>
      <c r="C1282">
        <f>'03_DADOS_LIMPOS'!D1253</f>
        <v/>
      </c>
      <c r="D1282">
        <f>'03_DADOS_LIMPOS'!J1253</f>
        <v/>
      </c>
      <c r="E1282">
        <f>'03_DADOS_LIMPOS'!K1253</f>
        <v/>
      </c>
      <c r="F1282">
        <f>$B$9+$B$10*D1282+$B$11*E1282</f>
        <v/>
      </c>
      <c r="G1282">
        <f>C1282-F1282</f>
        <v/>
      </c>
      <c r="H1282">
        <f>G1282/$B$14</f>
        <v/>
      </c>
      <c r="I1282">
        <f>ABS(H1282)</f>
        <v/>
      </c>
    </row>
    <row r="1283">
      <c r="A1283">
        <f>'03_DADOS_LIMPOS'!A1254</f>
        <v/>
      </c>
      <c r="B1283">
        <f>'03_DADOS_LIMPOS'!C1254</f>
        <v/>
      </c>
      <c r="C1283">
        <f>'03_DADOS_LIMPOS'!D1254</f>
        <v/>
      </c>
      <c r="D1283">
        <f>'03_DADOS_LIMPOS'!J1254</f>
        <v/>
      </c>
      <c r="E1283">
        <f>'03_DADOS_LIMPOS'!K1254</f>
        <v/>
      </c>
      <c r="F1283">
        <f>$B$9+$B$10*D1283+$B$11*E1283</f>
        <v/>
      </c>
      <c r="G1283">
        <f>C1283-F1283</f>
        <v/>
      </c>
      <c r="H1283">
        <f>G1283/$B$14</f>
        <v/>
      </c>
      <c r="I1283">
        <f>ABS(H1283)</f>
        <v/>
      </c>
    </row>
    <row r="1284">
      <c r="A1284">
        <f>'03_DADOS_LIMPOS'!A1255</f>
        <v/>
      </c>
      <c r="B1284">
        <f>'03_DADOS_LIMPOS'!C1255</f>
        <v/>
      </c>
      <c r="C1284">
        <f>'03_DADOS_LIMPOS'!D1255</f>
        <v/>
      </c>
      <c r="D1284">
        <f>'03_DADOS_LIMPOS'!J1255</f>
        <v/>
      </c>
      <c r="E1284">
        <f>'03_DADOS_LIMPOS'!K1255</f>
        <v/>
      </c>
      <c r="F1284">
        <f>$B$9+$B$10*D1284+$B$11*E1284</f>
        <v/>
      </c>
      <c r="G1284">
        <f>C1284-F1284</f>
        <v/>
      </c>
      <c r="H1284">
        <f>G1284/$B$14</f>
        <v/>
      </c>
      <c r="I1284">
        <f>ABS(H1284)</f>
        <v/>
      </c>
    </row>
    <row r="1285">
      <c r="A1285">
        <f>'03_DADOS_LIMPOS'!A1256</f>
        <v/>
      </c>
      <c r="B1285">
        <f>'03_DADOS_LIMPOS'!C1256</f>
        <v/>
      </c>
      <c r="C1285">
        <f>'03_DADOS_LIMPOS'!D1256</f>
        <v/>
      </c>
      <c r="D1285">
        <f>'03_DADOS_LIMPOS'!J1256</f>
        <v/>
      </c>
      <c r="E1285">
        <f>'03_DADOS_LIMPOS'!K1256</f>
        <v/>
      </c>
      <c r="F1285">
        <f>$B$9+$B$10*D1285+$B$11*E1285</f>
        <v/>
      </c>
      <c r="G1285">
        <f>C1285-F1285</f>
        <v/>
      </c>
      <c r="H1285">
        <f>G1285/$B$14</f>
        <v/>
      </c>
      <c r="I1285">
        <f>ABS(H1285)</f>
        <v/>
      </c>
    </row>
    <row r="1286">
      <c r="A1286">
        <f>'03_DADOS_LIMPOS'!A1257</f>
        <v/>
      </c>
      <c r="B1286">
        <f>'03_DADOS_LIMPOS'!C1257</f>
        <v/>
      </c>
      <c r="C1286">
        <f>'03_DADOS_LIMPOS'!D1257</f>
        <v/>
      </c>
      <c r="D1286">
        <f>'03_DADOS_LIMPOS'!J1257</f>
        <v/>
      </c>
      <c r="E1286">
        <f>'03_DADOS_LIMPOS'!K1257</f>
        <v/>
      </c>
      <c r="F1286">
        <f>$B$9+$B$10*D1286+$B$11*E1286</f>
        <v/>
      </c>
      <c r="G1286">
        <f>C1286-F1286</f>
        <v/>
      </c>
      <c r="H1286">
        <f>G1286/$B$14</f>
        <v/>
      </c>
      <c r="I1286">
        <f>ABS(H1286)</f>
        <v/>
      </c>
    </row>
    <row r="1287">
      <c r="A1287">
        <f>'03_DADOS_LIMPOS'!A1258</f>
        <v/>
      </c>
      <c r="B1287">
        <f>'03_DADOS_LIMPOS'!C1258</f>
        <v/>
      </c>
      <c r="C1287">
        <f>'03_DADOS_LIMPOS'!D1258</f>
        <v/>
      </c>
      <c r="D1287">
        <f>'03_DADOS_LIMPOS'!J1258</f>
        <v/>
      </c>
      <c r="E1287">
        <f>'03_DADOS_LIMPOS'!K1258</f>
        <v/>
      </c>
      <c r="F1287">
        <f>$B$9+$B$10*D1287+$B$11*E1287</f>
        <v/>
      </c>
      <c r="G1287">
        <f>C1287-F1287</f>
        <v/>
      </c>
      <c r="H1287">
        <f>G1287/$B$14</f>
        <v/>
      </c>
      <c r="I1287">
        <f>ABS(H1287)</f>
        <v/>
      </c>
    </row>
    <row r="1288">
      <c r="A1288">
        <f>'03_DADOS_LIMPOS'!A1259</f>
        <v/>
      </c>
      <c r="B1288">
        <f>'03_DADOS_LIMPOS'!C1259</f>
        <v/>
      </c>
      <c r="C1288">
        <f>'03_DADOS_LIMPOS'!D1259</f>
        <v/>
      </c>
      <c r="D1288">
        <f>'03_DADOS_LIMPOS'!J1259</f>
        <v/>
      </c>
      <c r="E1288">
        <f>'03_DADOS_LIMPOS'!K1259</f>
        <v/>
      </c>
      <c r="F1288">
        <f>$B$9+$B$10*D1288+$B$11*E1288</f>
        <v/>
      </c>
      <c r="G1288">
        <f>C1288-F1288</f>
        <v/>
      </c>
      <c r="H1288">
        <f>G1288/$B$14</f>
        <v/>
      </c>
      <c r="I1288">
        <f>ABS(H1288)</f>
        <v/>
      </c>
    </row>
    <row r="1289">
      <c r="A1289">
        <f>'03_DADOS_LIMPOS'!A1260</f>
        <v/>
      </c>
      <c r="B1289">
        <f>'03_DADOS_LIMPOS'!C1260</f>
        <v/>
      </c>
      <c r="C1289">
        <f>'03_DADOS_LIMPOS'!D1260</f>
        <v/>
      </c>
      <c r="D1289">
        <f>'03_DADOS_LIMPOS'!J1260</f>
        <v/>
      </c>
      <c r="E1289">
        <f>'03_DADOS_LIMPOS'!K1260</f>
        <v/>
      </c>
      <c r="F1289">
        <f>$B$9+$B$10*D1289+$B$11*E1289</f>
        <v/>
      </c>
      <c r="G1289">
        <f>C1289-F1289</f>
        <v/>
      </c>
      <c r="H1289">
        <f>G1289/$B$14</f>
        <v/>
      </c>
      <c r="I1289">
        <f>ABS(H1289)</f>
        <v/>
      </c>
    </row>
    <row r="1290">
      <c r="A1290">
        <f>'03_DADOS_LIMPOS'!A1261</f>
        <v/>
      </c>
      <c r="B1290">
        <f>'03_DADOS_LIMPOS'!C1261</f>
        <v/>
      </c>
      <c r="C1290">
        <f>'03_DADOS_LIMPOS'!D1261</f>
        <v/>
      </c>
      <c r="D1290">
        <f>'03_DADOS_LIMPOS'!J1261</f>
        <v/>
      </c>
      <c r="E1290">
        <f>'03_DADOS_LIMPOS'!K1261</f>
        <v/>
      </c>
      <c r="F1290">
        <f>$B$9+$B$10*D1290+$B$11*E1290</f>
        <v/>
      </c>
      <c r="G1290">
        <f>C1290-F1290</f>
        <v/>
      </c>
      <c r="H1290">
        <f>G1290/$B$14</f>
        <v/>
      </c>
      <c r="I1290">
        <f>ABS(H1290)</f>
        <v/>
      </c>
    </row>
    <row r="1291">
      <c r="A1291">
        <f>'03_DADOS_LIMPOS'!A1262</f>
        <v/>
      </c>
      <c r="B1291">
        <f>'03_DADOS_LIMPOS'!C1262</f>
        <v/>
      </c>
      <c r="C1291">
        <f>'03_DADOS_LIMPOS'!D1262</f>
        <v/>
      </c>
      <c r="D1291">
        <f>'03_DADOS_LIMPOS'!J1262</f>
        <v/>
      </c>
      <c r="E1291">
        <f>'03_DADOS_LIMPOS'!K1262</f>
        <v/>
      </c>
      <c r="F1291">
        <f>$B$9+$B$10*D1291+$B$11*E1291</f>
        <v/>
      </c>
      <c r="G1291">
        <f>C1291-F1291</f>
        <v/>
      </c>
      <c r="H1291">
        <f>G1291/$B$14</f>
        <v/>
      </c>
      <c r="I1291">
        <f>ABS(H1291)</f>
        <v/>
      </c>
    </row>
    <row r="1292">
      <c r="A1292">
        <f>'03_DADOS_LIMPOS'!A1263</f>
        <v/>
      </c>
      <c r="B1292">
        <f>'03_DADOS_LIMPOS'!C1263</f>
        <v/>
      </c>
      <c r="C1292">
        <f>'03_DADOS_LIMPOS'!D1263</f>
        <v/>
      </c>
      <c r="D1292">
        <f>'03_DADOS_LIMPOS'!J1263</f>
        <v/>
      </c>
      <c r="E1292">
        <f>'03_DADOS_LIMPOS'!K1263</f>
        <v/>
      </c>
      <c r="F1292">
        <f>$B$9+$B$10*D1292+$B$11*E1292</f>
        <v/>
      </c>
      <c r="G1292">
        <f>C1292-F1292</f>
        <v/>
      </c>
      <c r="H1292">
        <f>G1292/$B$14</f>
        <v/>
      </c>
      <c r="I1292">
        <f>ABS(H1292)</f>
        <v/>
      </c>
    </row>
    <row r="1293">
      <c r="A1293">
        <f>'03_DADOS_LIMPOS'!A1264</f>
        <v/>
      </c>
      <c r="B1293">
        <f>'03_DADOS_LIMPOS'!C1264</f>
        <v/>
      </c>
      <c r="C1293">
        <f>'03_DADOS_LIMPOS'!D1264</f>
        <v/>
      </c>
      <c r="D1293">
        <f>'03_DADOS_LIMPOS'!J1264</f>
        <v/>
      </c>
      <c r="E1293">
        <f>'03_DADOS_LIMPOS'!K1264</f>
        <v/>
      </c>
      <c r="F1293">
        <f>$B$9+$B$10*D1293+$B$11*E1293</f>
        <v/>
      </c>
      <c r="G1293">
        <f>C1293-F1293</f>
        <v/>
      </c>
      <c r="H1293">
        <f>G1293/$B$14</f>
        <v/>
      </c>
      <c r="I1293">
        <f>ABS(H1293)</f>
        <v/>
      </c>
    </row>
    <row r="1294">
      <c r="A1294">
        <f>'03_DADOS_LIMPOS'!A1265</f>
        <v/>
      </c>
      <c r="B1294">
        <f>'03_DADOS_LIMPOS'!C1265</f>
        <v/>
      </c>
      <c r="C1294">
        <f>'03_DADOS_LIMPOS'!D1265</f>
        <v/>
      </c>
      <c r="D1294">
        <f>'03_DADOS_LIMPOS'!J1265</f>
        <v/>
      </c>
      <c r="E1294">
        <f>'03_DADOS_LIMPOS'!K1265</f>
        <v/>
      </c>
      <c r="F1294">
        <f>$B$9+$B$10*D1294+$B$11*E1294</f>
        <v/>
      </c>
      <c r="G1294">
        <f>C1294-F1294</f>
        <v/>
      </c>
      <c r="H1294">
        <f>G1294/$B$14</f>
        <v/>
      </c>
      <c r="I1294">
        <f>ABS(H1294)</f>
        <v/>
      </c>
    </row>
    <row r="1295">
      <c r="A1295">
        <f>'03_DADOS_LIMPOS'!A1266</f>
        <v/>
      </c>
      <c r="B1295">
        <f>'03_DADOS_LIMPOS'!C1266</f>
        <v/>
      </c>
      <c r="C1295">
        <f>'03_DADOS_LIMPOS'!D1266</f>
        <v/>
      </c>
      <c r="D1295">
        <f>'03_DADOS_LIMPOS'!J1266</f>
        <v/>
      </c>
      <c r="E1295">
        <f>'03_DADOS_LIMPOS'!K1266</f>
        <v/>
      </c>
      <c r="F1295">
        <f>$B$9+$B$10*D1295+$B$11*E1295</f>
        <v/>
      </c>
      <c r="G1295">
        <f>C1295-F1295</f>
        <v/>
      </c>
      <c r="H1295">
        <f>G1295/$B$14</f>
        <v/>
      </c>
      <c r="I1295">
        <f>ABS(H1295)</f>
        <v/>
      </c>
    </row>
    <row r="1296">
      <c r="A1296">
        <f>'03_DADOS_LIMPOS'!A1267</f>
        <v/>
      </c>
      <c r="B1296">
        <f>'03_DADOS_LIMPOS'!C1267</f>
        <v/>
      </c>
      <c r="C1296">
        <f>'03_DADOS_LIMPOS'!D1267</f>
        <v/>
      </c>
      <c r="D1296">
        <f>'03_DADOS_LIMPOS'!J1267</f>
        <v/>
      </c>
      <c r="E1296">
        <f>'03_DADOS_LIMPOS'!K1267</f>
        <v/>
      </c>
      <c r="F1296">
        <f>$B$9+$B$10*D1296+$B$11*E1296</f>
        <v/>
      </c>
      <c r="G1296">
        <f>C1296-F1296</f>
        <v/>
      </c>
      <c r="H1296">
        <f>G1296/$B$14</f>
        <v/>
      </c>
      <c r="I1296">
        <f>ABS(H1296)</f>
        <v/>
      </c>
    </row>
    <row r="1297">
      <c r="A1297">
        <f>'03_DADOS_LIMPOS'!A1268</f>
        <v/>
      </c>
      <c r="B1297">
        <f>'03_DADOS_LIMPOS'!C1268</f>
        <v/>
      </c>
      <c r="C1297">
        <f>'03_DADOS_LIMPOS'!D1268</f>
        <v/>
      </c>
      <c r="D1297">
        <f>'03_DADOS_LIMPOS'!J1268</f>
        <v/>
      </c>
      <c r="E1297">
        <f>'03_DADOS_LIMPOS'!K1268</f>
        <v/>
      </c>
      <c r="F1297">
        <f>$B$9+$B$10*D1297+$B$11*E1297</f>
        <v/>
      </c>
      <c r="G1297">
        <f>C1297-F1297</f>
        <v/>
      </c>
      <c r="H1297">
        <f>G1297/$B$14</f>
        <v/>
      </c>
      <c r="I1297">
        <f>ABS(H1297)</f>
        <v/>
      </c>
    </row>
    <row r="1298">
      <c r="A1298">
        <f>'03_DADOS_LIMPOS'!A1269</f>
        <v/>
      </c>
      <c r="B1298">
        <f>'03_DADOS_LIMPOS'!C1269</f>
        <v/>
      </c>
      <c r="C1298">
        <f>'03_DADOS_LIMPOS'!D1269</f>
        <v/>
      </c>
      <c r="D1298">
        <f>'03_DADOS_LIMPOS'!J1269</f>
        <v/>
      </c>
      <c r="E1298">
        <f>'03_DADOS_LIMPOS'!K1269</f>
        <v/>
      </c>
      <c r="F1298">
        <f>$B$9+$B$10*D1298+$B$11*E1298</f>
        <v/>
      </c>
      <c r="G1298">
        <f>C1298-F1298</f>
        <v/>
      </c>
      <c r="H1298">
        <f>G1298/$B$14</f>
        <v/>
      </c>
      <c r="I1298">
        <f>ABS(H1298)</f>
        <v/>
      </c>
    </row>
    <row r="1299">
      <c r="A1299">
        <f>'03_DADOS_LIMPOS'!A1270</f>
        <v/>
      </c>
      <c r="B1299">
        <f>'03_DADOS_LIMPOS'!C1270</f>
        <v/>
      </c>
      <c r="C1299">
        <f>'03_DADOS_LIMPOS'!D1270</f>
        <v/>
      </c>
      <c r="D1299">
        <f>'03_DADOS_LIMPOS'!J1270</f>
        <v/>
      </c>
      <c r="E1299">
        <f>'03_DADOS_LIMPOS'!K1270</f>
        <v/>
      </c>
      <c r="F1299">
        <f>$B$9+$B$10*D1299+$B$11*E1299</f>
        <v/>
      </c>
      <c r="G1299">
        <f>C1299-F1299</f>
        <v/>
      </c>
      <c r="H1299">
        <f>G1299/$B$14</f>
        <v/>
      </c>
      <c r="I1299">
        <f>ABS(H1299)</f>
        <v/>
      </c>
    </row>
    <row r="1300">
      <c r="A1300">
        <f>'03_DADOS_LIMPOS'!A1271</f>
        <v/>
      </c>
      <c r="B1300">
        <f>'03_DADOS_LIMPOS'!C1271</f>
        <v/>
      </c>
      <c r="C1300">
        <f>'03_DADOS_LIMPOS'!D1271</f>
        <v/>
      </c>
      <c r="D1300">
        <f>'03_DADOS_LIMPOS'!J1271</f>
        <v/>
      </c>
      <c r="E1300">
        <f>'03_DADOS_LIMPOS'!K1271</f>
        <v/>
      </c>
      <c r="F1300">
        <f>$B$9+$B$10*D1300+$B$11*E1300</f>
        <v/>
      </c>
      <c r="G1300">
        <f>C1300-F1300</f>
        <v/>
      </c>
      <c r="H1300">
        <f>G1300/$B$14</f>
        <v/>
      </c>
      <c r="I1300">
        <f>ABS(H1300)</f>
        <v/>
      </c>
    </row>
    <row r="1301">
      <c r="A1301">
        <f>'03_DADOS_LIMPOS'!A1272</f>
        <v/>
      </c>
      <c r="B1301">
        <f>'03_DADOS_LIMPOS'!C1272</f>
        <v/>
      </c>
      <c r="C1301">
        <f>'03_DADOS_LIMPOS'!D1272</f>
        <v/>
      </c>
      <c r="D1301">
        <f>'03_DADOS_LIMPOS'!J1272</f>
        <v/>
      </c>
      <c r="E1301">
        <f>'03_DADOS_LIMPOS'!K1272</f>
        <v/>
      </c>
      <c r="F1301">
        <f>$B$9+$B$10*D1301+$B$11*E1301</f>
        <v/>
      </c>
      <c r="G1301">
        <f>C1301-F1301</f>
        <v/>
      </c>
      <c r="H1301">
        <f>G1301/$B$14</f>
        <v/>
      </c>
      <c r="I1301">
        <f>ABS(H1301)</f>
        <v/>
      </c>
    </row>
    <row r="1302">
      <c r="A1302">
        <f>'03_DADOS_LIMPOS'!A1273</f>
        <v/>
      </c>
      <c r="B1302">
        <f>'03_DADOS_LIMPOS'!C1273</f>
        <v/>
      </c>
      <c r="C1302">
        <f>'03_DADOS_LIMPOS'!D1273</f>
        <v/>
      </c>
      <c r="D1302">
        <f>'03_DADOS_LIMPOS'!J1273</f>
        <v/>
      </c>
      <c r="E1302">
        <f>'03_DADOS_LIMPOS'!K1273</f>
        <v/>
      </c>
      <c r="F1302">
        <f>$B$9+$B$10*D1302+$B$11*E1302</f>
        <v/>
      </c>
      <c r="G1302">
        <f>C1302-F1302</f>
        <v/>
      </c>
      <c r="H1302">
        <f>G1302/$B$14</f>
        <v/>
      </c>
      <c r="I1302">
        <f>ABS(H1302)</f>
        <v/>
      </c>
    </row>
    <row r="1303">
      <c r="A1303">
        <f>'03_DADOS_LIMPOS'!A1274</f>
        <v/>
      </c>
      <c r="B1303">
        <f>'03_DADOS_LIMPOS'!C1274</f>
        <v/>
      </c>
      <c r="C1303">
        <f>'03_DADOS_LIMPOS'!D1274</f>
        <v/>
      </c>
      <c r="D1303">
        <f>'03_DADOS_LIMPOS'!J1274</f>
        <v/>
      </c>
      <c r="E1303">
        <f>'03_DADOS_LIMPOS'!K1274</f>
        <v/>
      </c>
      <c r="F1303">
        <f>$B$9+$B$10*D1303+$B$11*E1303</f>
        <v/>
      </c>
      <c r="G1303">
        <f>C1303-F1303</f>
        <v/>
      </c>
      <c r="H1303">
        <f>G1303/$B$14</f>
        <v/>
      </c>
      <c r="I1303">
        <f>ABS(H1303)</f>
        <v/>
      </c>
    </row>
    <row r="1304">
      <c r="A1304">
        <f>'03_DADOS_LIMPOS'!A1275</f>
        <v/>
      </c>
      <c r="B1304">
        <f>'03_DADOS_LIMPOS'!C1275</f>
        <v/>
      </c>
      <c r="C1304">
        <f>'03_DADOS_LIMPOS'!D1275</f>
        <v/>
      </c>
      <c r="D1304">
        <f>'03_DADOS_LIMPOS'!J1275</f>
        <v/>
      </c>
      <c r="E1304">
        <f>'03_DADOS_LIMPOS'!K1275</f>
        <v/>
      </c>
      <c r="F1304">
        <f>$B$9+$B$10*D1304+$B$11*E1304</f>
        <v/>
      </c>
      <c r="G1304">
        <f>C1304-F1304</f>
        <v/>
      </c>
      <c r="H1304">
        <f>G1304/$B$14</f>
        <v/>
      </c>
      <c r="I1304">
        <f>ABS(H1304)</f>
        <v/>
      </c>
    </row>
    <row r="1305">
      <c r="A1305">
        <f>'03_DADOS_LIMPOS'!A1276</f>
        <v/>
      </c>
      <c r="B1305">
        <f>'03_DADOS_LIMPOS'!C1276</f>
        <v/>
      </c>
      <c r="C1305">
        <f>'03_DADOS_LIMPOS'!D1276</f>
        <v/>
      </c>
      <c r="D1305">
        <f>'03_DADOS_LIMPOS'!J1276</f>
        <v/>
      </c>
      <c r="E1305">
        <f>'03_DADOS_LIMPOS'!K1276</f>
        <v/>
      </c>
      <c r="F1305">
        <f>$B$9+$B$10*D1305+$B$11*E1305</f>
        <v/>
      </c>
      <c r="G1305">
        <f>C1305-F1305</f>
        <v/>
      </c>
      <c r="H1305">
        <f>G1305/$B$14</f>
        <v/>
      </c>
      <c r="I1305">
        <f>ABS(H1305)</f>
        <v/>
      </c>
    </row>
    <row r="1306">
      <c r="A1306">
        <f>'03_DADOS_LIMPOS'!A1277</f>
        <v/>
      </c>
      <c r="B1306">
        <f>'03_DADOS_LIMPOS'!C1277</f>
        <v/>
      </c>
      <c r="C1306">
        <f>'03_DADOS_LIMPOS'!D1277</f>
        <v/>
      </c>
      <c r="D1306">
        <f>'03_DADOS_LIMPOS'!J1277</f>
        <v/>
      </c>
      <c r="E1306">
        <f>'03_DADOS_LIMPOS'!K1277</f>
        <v/>
      </c>
      <c r="F1306">
        <f>$B$9+$B$10*D1306+$B$11*E1306</f>
        <v/>
      </c>
      <c r="G1306">
        <f>C1306-F1306</f>
        <v/>
      </c>
      <c r="H1306">
        <f>G1306/$B$14</f>
        <v/>
      </c>
      <c r="I1306">
        <f>ABS(H1306)</f>
        <v/>
      </c>
    </row>
    <row r="1307">
      <c r="A1307">
        <f>'03_DADOS_LIMPOS'!A1278</f>
        <v/>
      </c>
      <c r="B1307">
        <f>'03_DADOS_LIMPOS'!C1278</f>
        <v/>
      </c>
      <c r="C1307">
        <f>'03_DADOS_LIMPOS'!D1278</f>
        <v/>
      </c>
      <c r="D1307">
        <f>'03_DADOS_LIMPOS'!J1278</f>
        <v/>
      </c>
      <c r="E1307">
        <f>'03_DADOS_LIMPOS'!K1278</f>
        <v/>
      </c>
      <c r="F1307">
        <f>$B$9+$B$10*D1307+$B$11*E1307</f>
        <v/>
      </c>
      <c r="G1307">
        <f>C1307-F1307</f>
        <v/>
      </c>
      <c r="H1307">
        <f>G1307/$B$14</f>
        <v/>
      </c>
      <c r="I1307">
        <f>ABS(H1307)</f>
        <v/>
      </c>
    </row>
    <row r="1308">
      <c r="A1308">
        <f>'03_DADOS_LIMPOS'!A1279</f>
        <v/>
      </c>
      <c r="B1308">
        <f>'03_DADOS_LIMPOS'!C1279</f>
        <v/>
      </c>
      <c r="C1308">
        <f>'03_DADOS_LIMPOS'!D1279</f>
        <v/>
      </c>
      <c r="D1308">
        <f>'03_DADOS_LIMPOS'!J1279</f>
        <v/>
      </c>
      <c r="E1308">
        <f>'03_DADOS_LIMPOS'!K1279</f>
        <v/>
      </c>
      <c r="F1308">
        <f>$B$9+$B$10*D1308+$B$11*E1308</f>
        <v/>
      </c>
      <c r="G1308">
        <f>C1308-F1308</f>
        <v/>
      </c>
      <c r="H1308">
        <f>G1308/$B$14</f>
        <v/>
      </c>
      <c r="I1308">
        <f>ABS(H1308)</f>
        <v/>
      </c>
    </row>
    <row r="1309">
      <c r="A1309">
        <f>'03_DADOS_LIMPOS'!A1280</f>
        <v/>
      </c>
      <c r="B1309">
        <f>'03_DADOS_LIMPOS'!C1280</f>
        <v/>
      </c>
      <c r="C1309">
        <f>'03_DADOS_LIMPOS'!D1280</f>
        <v/>
      </c>
      <c r="D1309">
        <f>'03_DADOS_LIMPOS'!J1280</f>
        <v/>
      </c>
      <c r="E1309">
        <f>'03_DADOS_LIMPOS'!K1280</f>
        <v/>
      </c>
      <c r="F1309">
        <f>$B$9+$B$10*D1309+$B$11*E1309</f>
        <v/>
      </c>
      <c r="G1309">
        <f>C1309-F1309</f>
        <v/>
      </c>
      <c r="H1309">
        <f>G1309/$B$14</f>
        <v/>
      </c>
      <c r="I1309">
        <f>ABS(H1309)</f>
        <v/>
      </c>
    </row>
    <row r="1310">
      <c r="A1310">
        <f>'03_DADOS_LIMPOS'!A1281</f>
        <v/>
      </c>
      <c r="B1310">
        <f>'03_DADOS_LIMPOS'!C1281</f>
        <v/>
      </c>
      <c r="C1310">
        <f>'03_DADOS_LIMPOS'!D1281</f>
        <v/>
      </c>
      <c r="D1310">
        <f>'03_DADOS_LIMPOS'!J1281</f>
        <v/>
      </c>
      <c r="E1310">
        <f>'03_DADOS_LIMPOS'!K1281</f>
        <v/>
      </c>
      <c r="F1310">
        <f>$B$9+$B$10*D1310+$B$11*E1310</f>
        <v/>
      </c>
      <c r="G1310">
        <f>C1310-F1310</f>
        <v/>
      </c>
      <c r="H1310">
        <f>G1310/$B$14</f>
        <v/>
      </c>
      <c r="I1310">
        <f>ABS(H1310)</f>
        <v/>
      </c>
    </row>
    <row r="1311">
      <c r="A1311">
        <f>'03_DADOS_LIMPOS'!A1282</f>
        <v/>
      </c>
      <c r="B1311">
        <f>'03_DADOS_LIMPOS'!C1282</f>
        <v/>
      </c>
      <c r="C1311">
        <f>'03_DADOS_LIMPOS'!D1282</f>
        <v/>
      </c>
      <c r="D1311">
        <f>'03_DADOS_LIMPOS'!J1282</f>
        <v/>
      </c>
      <c r="E1311">
        <f>'03_DADOS_LIMPOS'!K1282</f>
        <v/>
      </c>
      <c r="F1311">
        <f>$B$9+$B$10*D1311+$B$11*E1311</f>
        <v/>
      </c>
      <c r="G1311">
        <f>C1311-F1311</f>
        <v/>
      </c>
      <c r="H1311">
        <f>G1311/$B$14</f>
        <v/>
      </c>
      <c r="I1311">
        <f>ABS(H1311)</f>
        <v/>
      </c>
    </row>
    <row r="1312">
      <c r="A1312">
        <f>'03_DADOS_LIMPOS'!A1283</f>
        <v/>
      </c>
      <c r="B1312">
        <f>'03_DADOS_LIMPOS'!C1283</f>
        <v/>
      </c>
      <c r="C1312">
        <f>'03_DADOS_LIMPOS'!D1283</f>
        <v/>
      </c>
      <c r="D1312">
        <f>'03_DADOS_LIMPOS'!J1283</f>
        <v/>
      </c>
      <c r="E1312">
        <f>'03_DADOS_LIMPOS'!K1283</f>
        <v/>
      </c>
      <c r="F1312">
        <f>$B$9+$B$10*D1312+$B$11*E1312</f>
        <v/>
      </c>
      <c r="G1312">
        <f>C1312-F1312</f>
        <v/>
      </c>
      <c r="H1312">
        <f>G1312/$B$14</f>
        <v/>
      </c>
      <c r="I1312">
        <f>ABS(H1312)</f>
        <v/>
      </c>
    </row>
    <row r="1313">
      <c r="A1313">
        <f>'03_DADOS_LIMPOS'!A1284</f>
        <v/>
      </c>
      <c r="B1313">
        <f>'03_DADOS_LIMPOS'!C1284</f>
        <v/>
      </c>
      <c r="C1313">
        <f>'03_DADOS_LIMPOS'!D1284</f>
        <v/>
      </c>
      <c r="D1313">
        <f>'03_DADOS_LIMPOS'!J1284</f>
        <v/>
      </c>
      <c r="E1313">
        <f>'03_DADOS_LIMPOS'!K1284</f>
        <v/>
      </c>
      <c r="F1313">
        <f>$B$9+$B$10*D1313+$B$11*E1313</f>
        <v/>
      </c>
      <c r="G1313">
        <f>C1313-F1313</f>
        <v/>
      </c>
      <c r="H1313">
        <f>G1313/$B$14</f>
        <v/>
      </c>
      <c r="I1313">
        <f>ABS(H1313)</f>
        <v/>
      </c>
    </row>
    <row r="1314">
      <c r="A1314">
        <f>'03_DADOS_LIMPOS'!A1285</f>
        <v/>
      </c>
      <c r="B1314">
        <f>'03_DADOS_LIMPOS'!C1285</f>
        <v/>
      </c>
      <c r="C1314">
        <f>'03_DADOS_LIMPOS'!D1285</f>
        <v/>
      </c>
      <c r="D1314">
        <f>'03_DADOS_LIMPOS'!J1285</f>
        <v/>
      </c>
      <c r="E1314">
        <f>'03_DADOS_LIMPOS'!K1285</f>
        <v/>
      </c>
      <c r="F1314">
        <f>$B$9+$B$10*D1314+$B$11*E1314</f>
        <v/>
      </c>
      <c r="G1314">
        <f>C1314-F1314</f>
        <v/>
      </c>
      <c r="H1314">
        <f>G1314/$B$14</f>
        <v/>
      </c>
      <c r="I1314">
        <f>ABS(H1314)</f>
        <v/>
      </c>
    </row>
    <row r="1315">
      <c r="A1315">
        <f>'03_DADOS_LIMPOS'!A1286</f>
        <v/>
      </c>
      <c r="B1315">
        <f>'03_DADOS_LIMPOS'!C1286</f>
        <v/>
      </c>
      <c r="C1315">
        <f>'03_DADOS_LIMPOS'!D1286</f>
        <v/>
      </c>
      <c r="D1315">
        <f>'03_DADOS_LIMPOS'!J1286</f>
        <v/>
      </c>
      <c r="E1315">
        <f>'03_DADOS_LIMPOS'!K1286</f>
        <v/>
      </c>
      <c r="F1315">
        <f>$B$9+$B$10*D1315+$B$11*E1315</f>
        <v/>
      </c>
      <c r="G1315">
        <f>C1315-F1315</f>
        <v/>
      </c>
      <c r="H1315">
        <f>G1315/$B$14</f>
        <v/>
      </c>
      <c r="I1315">
        <f>ABS(H1315)</f>
        <v/>
      </c>
    </row>
    <row r="1316">
      <c r="A1316">
        <f>'03_DADOS_LIMPOS'!A1287</f>
        <v/>
      </c>
      <c r="B1316">
        <f>'03_DADOS_LIMPOS'!C1287</f>
        <v/>
      </c>
      <c r="C1316">
        <f>'03_DADOS_LIMPOS'!D1287</f>
        <v/>
      </c>
      <c r="D1316">
        <f>'03_DADOS_LIMPOS'!J1287</f>
        <v/>
      </c>
      <c r="E1316">
        <f>'03_DADOS_LIMPOS'!K1287</f>
        <v/>
      </c>
      <c r="F1316">
        <f>$B$9+$B$10*D1316+$B$11*E1316</f>
        <v/>
      </c>
      <c r="G1316">
        <f>C1316-F1316</f>
        <v/>
      </c>
      <c r="H1316">
        <f>G1316/$B$14</f>
        <v/>
      </c>
      <c r="I1316">
        <f>ABS(H1316)</f>
        <v/>
      </c>
    </row>
    <row r="1317">
      <c r="A1317">
        <f>'03_DADOS_LIMPOS'!A1288</f>
        <v/>
      </c>
      <c r="B1317">
        <f>'03_DADOS_LIMPOS'!C1288</f>
        <v/>
      </c>
      <c r="C1317">
        <f>'03_DADOS_LIMPOS'!D1288</f>
        <v/>
      </c>
      <c r="D1317">
        <f>'03_DADOS_LIMPOS'!J1288</f>
        <v/>
      </c>
      <c r="E1317">
        <f>'03_DADOS_LIMPOS'!K1288</f>
        <v/>
      </c>
      <c r="F1317">
        <f>$B$9+$B$10*D1317+$B$11*E1317</f>
        <v/>
      </c>
      <c r="G1317">
        <f>C1317-F1317</f>
        <v/>
      </c>
      <c r="H1317">
        <f>G1317/$B$14</f>
        <v/>
      </c>
      <c r="I1317">
        <f>ABS(H1317)</f>
        <v/>
      </c>
    </row>
    <row r="1318">
      <c r="A1318">
        <f>'03_DADOS_LIMPOS'!A1289</f>
        <v/>
      </c>
      <c r="B1318">
        <f>'03_DADOS_LIMPOS'!C1289</f>
        <v/>
      </c>
      <c r="C1318">
        <f>'03_DADOS_LIMPOS'!D1289</f>
        <v/>
      </c>
      <c r="D1318">
        <f>'03_DADOS_LIMPOS'!J1289</f>
        <v/>
      </c>
      <c r="E1318">
        <f>'03_DADOS_LIMPOS'!K1289</f>
        <v/>
      </c>
      <c r="F1318">
        <f>$B$9+$B$10*D1318+$B$11*E1318</f>
        <v/>
      </c>
      <c r="G1318">
        <f>C1318-F1318</f>
        <v/>
      </c>
      <c r="H1318">
        <f>G1318/$B$14</f>
        <v/>
      </c>
      <c r="I1318">
        <f>ABS(H1318)</f>
        <v/>
      </c>
    </row>
    <row r="1319">
      <c r="A1319">
        <f>'03_DADOS_LIMPOS'!A1290</f>
        <v/>
      </c>
      <c r="B1319">
        <f>'03_DADOS_LIMPOS'!C1290</f>
        <v/>
      </c>
      <c r="C1319">
        <f>'03_DADOS_LIMPOS'!D1290</f>
        <v/>
      </c>
      <c r="D1319">
        <f>'03_DADOS_LIMPOS'!J1290</f>
        <v/>
      </c>
      <c r="E1319">
        <f>'03_DADOS_LIMPOS'!K1290</f>
        <v/>
      </c>
      <c r="F1319">
        <f>$B$9+$B$10*D1319+$B$11*E1319</f>
        <v/>
      </c>
      <c r="G1319">
        <f>C1319-F1319</f>
        <v/>
      </c>
      <c r="H1319">
        <f>G1319/$B$14</f>
        <v/>
      </c>
      <c r="I1319">
        <f>ABS(H1319)</f>
        <v/>
      </c>
    </row>
    <row r="1320">
      <c r="A1320">
        <f>'03_DADOS_LIMPOS'!A1291</f>
        <v/>
      </c>
      <c r="B1320">
        <f>'03_DADOS_LIMPOS'!C1291</f>
        <v/>
      </c>
      <c r="C1320">
        <f>'03_DADOS_LIMPOS'!D1291</f>
        <v/>
      </c>
      <c r="D1320">
        <f>'03_DADOS_LIMPOS'!J1291</f>
        <v/>
      </c>
      <c r="E1320">
        <f>'03_DADOS_LIMPOS'!K1291</f>
        <v/>
      </c>
      <c r="F1320">
        <f>$B$9+$B$10*D1320+$B$11*E1320</f>
        <v/>
      </c>
      <c r="G1320">
        <f>C1320-F1320</f>
        <v/>
      </c>
      <c r="H1320">
        <f>G1320/$B$14</f>
        <v/>
      </c>
      <c r="I1320">
        <f>ABS(H1320)</f>
        <v/>
      </c>
    </row>
    <row r="1321">
      <c r="A1321">
        <f>'03_DADOS_LIMPOS'!A1292</f>
        <v/>
      </c>
      <c r="B1321">
        <f>'03_DADOS_LIMPOS'!C1292</f>
        <v/>
      </c>
      <c r="C1321">
        <f>'03_DADOS_LIMPOS'!D1292</f>
        <v/>
      </c>
      <c r="D1321">
        <f>'03_DADOS_LIMPOS'!J1292</f>
        <v/>
      </c>
      <c r="E1321">
        <f>'03_DADOS_LIMPOS'!K1292</f>
        <v/>
      </c>
      <c r="F1321">
        <f>$B$9+$B$10*D1321+$B$11*E1321</f>
        <v/>
      </c>
      <c r="G1321">
        <f>C1321-F1321</f>
        <v/>
      </c>
      <c r="H1321">
        <f>G1321/$B$14</f>
        <v/>
      </c>
      <c r="I1321">
        <f>ABS(H1321)</f>
        <v/>
      </c>
    </row>
    <row r="1322">
      <c r="A1322">
        <f>'03_DADOS_LIMPOS'!A1293</f>
        <v/>
      </c>
      <c r="B1322">
        <f>'03_DADOS_LIMPOS'!C1293</f>
        <v/>
      </c>
      <c r="C1322">
        <f>'03_DADOS_LIMPOS'!D1293</f>
        <v/>
      </c>
      <c r="D1322">
        <f>'03_DADOS_LIMPOS'!J1293</f>
        <v/>
      </c>
      <c r="E1322">
        <f>'03_DADOS_LIMPOS'!K1293</f>
        <v/>
      </c>
      <c r="F1322">
        <f>$B$9+$B$10*D1322+$B$11*E1322</f>
        <v/>
      </c>
      <c r="G1322">
        <f>C1322-F1322</f>
        <v/>
      </c>
      <c r="H1322">
        <f>G1322/$B$14</f>
        <v/>
      </c>
      <c r="I1322">
        <f>ABS(H1322)</f>
        <v/>
      </c>
    </row>
    <row r="1323">
      <c r="A1323">
        <f>'03_DADOS_LIMPOS'!A1294</f>
        <v/>
      </c>
      <c r="B1323">
        <f>'03_DADOS_LIMPOS'!C1294</f>
        <v/>
      </c>
      <c r="C1323">
        <f>'03_DADOS_LIMPOS'!D1294</f>
        <v/>
      </c>
      <c r="D1323">
        <f>'03_DADOS_LIMPOS'!J1294</f>
        <v/>
      </c>
      <c r="E1323">
        <f>'03_DADOS_LIMPOS'!K1294</f>
        <v/>
      </c>
      <c r="F1323">
        <f>$B$9+$B$10*D1323+$B$11*E1323</f>
        <v/>
      </c>
      <c r="G1323">
        <f>C1323-F1323</f>
        <v/>
      </c>
      <c r="H1323">
        <f>G1323/$B$14</f>
        <v/>
      </c>
      <c r="I1323">
        <f>ABS(H1323)</f>
        <v/>
      </c>
    </row>
    <row r="1324">
      <c r="A1324">
        <f>'03_DADOS_LIMPOS'!A1295</f>
        <v/>
      </c>
      <c r="B1324">
        <f>'03_DADOS_LIMPOS'!C1295</f>
        <v/>
      </c>
      <c r="C1324">
        <f>'03_DADOS_LIMPOS'!D1295</f>
        <v/>
      </c>
      <c r="D1324">
        <f>'03_DADOS_LIMPOS'!J1295</f>
        <v/>
      </c>
      <c r="E1324">
        <f>'03_DADOS_LIMPOS'!K1295</f>
        <v/>
      </c>
      <c r="F1324">
        <f>$B$9+$B$10*D1324+$B$11*E1324</f>
        <v/>
      </c>
      <c r="G1324">
        <f>C1324-F1324</f>
        <v/>
      </c>
      <c r="H1324">
        <f>G1324/$B$14</f>
        <v/>
      </c>
      <c r="I1324">
        <f>ABS(H1324)</f>
        <v/>
      </c>
    </row>
    <row r="1325">
      <c r="A1325">
        <f>'03_DADOS_LIMPOS'!A1296</f>
        <v/>
      </c>
      <c r="B1325">
        <f>'03_DADOS_LIMPOS'!C1296</f>
        <v/>
      </c>
      <c r="C1325">
        <f>'03_DADOS_LIMPOS'!D1296</f>
        <v/>
      </c>
      <c r="D1325">
        <f>'03_DADOS_LIMPOS'!J1296</f>
        <v/>
      </c>
      <c r="E1325">
        <f>'03_DADOS_LIMPOS'!K1296</f>
        <v/>
      </c>
      <c r="F1325">
        <f>$B$9+$B$10*D1325+$B$11*E1325</f>
        <v/>
      </c>
      <c r="G1325">
        <f>C1325-F1325</f>
        <v/>
      </c>
      <c r="H1325">
        <f>G1325/$B$14</f>
        <v/>
      </c>
      <c r="I1325">
        <f>ABS(H1325)</f>
        <v/>
      </c>
    </row>
    <row r="1326">
      <c r="A1326">
        <f>'03_DADOS_LIMPOS'!A1297</f>
        <v/>
      </c>
      <c r="B1326">
        <f>'03_DADOS_LIMPOS'!C1297</f>
        <v/>
      </c>
      <c r="C1326">
        <f>'03_DADOS_LIMPOS'!D1297</f>
        <v/>
      </c>
      <c r="D1326">
        <f>'03_DADOS_LIMPOS'!J1297</f>
        <v/>
      </c>
      <c r="E1326">
        <f>'03_DADOS_LIMPOS'!K1297</f>
        <v/>
      </c>
      <c r="F1326">
        <f>$B$9+$B$10*D1326+$B$11*E1326</f>
        <v/>
      </c>
      <c r="G1326">
        <f>C1326-F1326</f>
        <v/>
      </c>
      <c r="H1326">
        <f>G1326/$B$14</f>
        <v/>
      </c>
      <c r="I1326">
        <f>ABS(H1326)</f>
        <v/>
      </c>
    </row>
    <row r="1327">
      <c r="A1327">
        <f>'03_DADOS_LIMPOS'!A1298</f>
        <v/>
      </c>
      <c r="B1327">
        <f>'03_DADOS_LIMPOS'!C1298</f>
        <v/>
      </c>
      <c r="C1327">
        <f>'03_DADOS_LIMPOS'!D1298</f>
        <v/>
      </c>
      <c r="D1327">
        <f>'03_DADOS_LIMPOS'!J1298</f>
        <v/>
      </c>
      <c r="E1327">
        <f>'03_DADOS_LIMPOS'!K1298</f>
        <v/>
      </c>
      <c r="F1327">
        <f>$B$9+$B$10*D1327+$B$11*E1327</f>
        <v/>
      </c>
      <c r="G1327">
        <f>C1327-F1327</f>
        <v/>
      </c>
      <c r="H1327">
        <f>G1327/$B$14</f>
        <v/>
      </c>
      <c r="I1327">
        <f>ABS(H1327)</f>
        <v/>
      </c>
    </row>
    <row r="1328">
      <c r="A1328">
        <f>'03_DADOS_LIMPOS'!A1299</f>
        <v/>
      </c>
      <c r="B1328">
        <f>'03_DADOS_LIMPOS'!C1299</f>
        <v/>
      </c>
      <c r="C1328">
        <f>'03_DADOS_LIMPOS'!D1299</f>
        <v/>
      </c>
      <c r="D1328">
        <f>'03_DADOS_LIMPOS'!J1299</f>
        <v/>
      </c>
      <c r="E1328">
        <f>'03_DADOS_LIMPOS'!K1299</f>
        <v/>
      </c>
      <c r="F1328">
        <f>$B$9+$B$10*D1328+$B$11*E1328</f>
        <v/>
      </c>
      <c r="G1328">
        <f>C1328-F1328</f>
        <v/>
      </c>
      <c r="H1328">
        <f>G1328/$B$14</f>
        <v/>
      </c>
      <c r="I1328">
        <f>ABS(H1328)</f>
        <v/>
      </c>
    </row>
    <row r="1329">
      <c r="A1329">
        <f>'03_DADOS_LIMPOS'!A1300</f>
        <v/>
      </c>
      <c r="B1329">
        <f>'03_DADOS_LIMPOS'!C1300</f>
        <v/>
      </c>
      <c r="C1329">
        <f>'03_DADOS_LIMPOS'!D1300</f>
        <v/>
      </c>
      <c r="D1329">
        <f>'03_DADOS_LIMPOS'!J1300</f>
        <v/>
      </c>
      <c r="E1329">
        <f>'03_DADOS_LIMPOS'!K1300</f>
        <v/>
      </c>
      <c r="F1329">
        <f>$B$9+$B$10*D1329+$B$11*E1329</f>
        <v/>
      </c>
      <c r="G1329">
        <f>C1329-F1329</f>
        <v/>
      </c>
      <c r="H1329">
        <f>G1329/$B$14</f>
        <v/>
      </c>
      <c r="I1329">
        <f>ABS(H1329)</f>
        <v/>
      </c>
    </row>
    <row r="1330">
      <c r="A1330">
        <f>'03_DADOS_LIMPOS'!A1301</f>
        <v/>
      </c>
      <c r="B1330">
        <f>'03_DADOS_LIMPOS'!C1301</f>
        <v/>
      </c>
      <c r="C1330">
        <f>'03_DADOS_LIMPOS'!D1301</f>
        <v/>
      </c>
      <c r="D1330">
        <f>'03_DADOS_LIMPOS'!J1301</f>
        <v/>
      </c>
      <c r="E1330">
        <f>'03_DADOS_LIMPOS'!K1301</f>
        <v/>
      </c>
      <c r="F1330">
        <f>$B$9+$B$10*D1330+$B$11*E1330</f>
        <v/>
      </c>
      <c r="G1330">
        <f>C1330-F1330</f>
        <v/>
      </c>
      <c r="H1330">
        <f>G1330/$B$14</f>
        <v/>
      </c>
      <c r="I1330">
        <f>ABS(H1330)</f>
        <v/>
      </c>
    </row>
    <row r="1331">
      <c r="A1331">
        <f>'03_DADOS_LIMPOS'!A1302</f>
        <v/>
      </c>
      <c r="B1331">
        <f>'03_DADOS_LIMPOS'!C1302</f>
        <v/>
      </c>
      <c r="C1331">
        <f>'03_DADOS_LIMPOS'!D1302</f>
        <v/>
      </c>
      <c r="D1331">
        <f>'03_DADOS_LIMPOS'!J1302</f>
        <v/>
      </c>
      <c r="E1331">
        <f>'03_DADOS_LIMPOS'!K1302</f>
        <v/>
      </c>
      <c r="F1331">
        <f>$B$9+$B$10*D1331+$B$11*E1331</f>
        <v/>
      </c>
      <c r="G1331">
        <f>C1331-F1331</f>
        <v/>
      </c>
      <c r="H1331">
        <f>G1331/$B$14</f>
        <v/>
      </c>
      <c r="I1331">
        <f>ABS(H1331)</f>
        <v/>
      </c>
    </row>
    <row r="1332">
      <c r="A1332">
        <f>'03_DADOS_LIMPOS'!A1303</f>
        <v/>
      </c>
      <c r="B1332">
        <f>'03_DADOS_LIMPOS'!C1303</f>
        <v/>
      </c>
      <c r="C1332">
        <f>'03_DADOS_LIMPOS'!D1303</f>
        <v/>
      </c>
      <c r="D1332">
        <f>'03_DADOS_LIMPOS'!J1303</f>
        <v/>
      </c>
      <c r="E1332">
        <f>'03_DADOS_LIMPOS'!K1303</f>
        <v/>
      </c>
      <c r="F1332">
        <f>$B$9+$B$10*D1332+$B$11*E1332</f>
        <v/>
      </c>
      <c r="G1332">
        <f>C1332-F1332</f>
        <v/>
      </c>
      <c r="H1332">
        <f>G1332/$B$14</f>
        <v/>
      </c>
      <c r="I1332">
        <f>ABS(H1332)</f>
        <v/>
      </c>
    </row>
    <row r="1333">
      <c r="A1333">
        <f>'03_DADOS_LIMPOS'!A1304</f>
        <v/>
      </c>
      <c r="B1333">
        <f>'03_DADOS_LIMPOS'!C1304</f>
        <v/>
      </c>
      <c r="C1333">
        <f>'03_DADOS_LIMPOS'!D1304</f>
        <v/>
      </c>
      <c r="D1333">
        <f>'03_DADOS_LIMPOS'!J1304</f>
        <v/>
      </c>
      <c r="E1333">
        <f>'03_DADOS_LIMPOS'!K1304</f>
        <v/>
      </c>
      <c r="F1333">
        <f>$B$9+$B$10*D1333+$B$11*E1333</f>
        <v/>
      </c>
      <c r="G1333">
        <f>C1333-F1333</f>
        <v/>
      </c>
      <c r="H1333">
        <f>G1333/$B$14</f>
        <v/>
      </c>
      <c r="I1333">
        <f>ABS(H1333)</f>
        <v/>
      </c>
    </row>
    <row r="1334">
      <c r="A1334">
        <f>'03_DADOS_LIMPOS'!A1305</f>
        <v/>
      </c>
      <c r="B1334">
        <f>'03_DADOS_LIMPOS'!C1305</f>
        <v/>
      </c>
      <c r="C1334">
        <f>'03_DADOS_LIMPOS'!D1305</f>
        <v/>
      </c>
      <c r="D1334">
        <f>'03_DADOS_LIMPOS'!J1305</f>
        <v/>
      </c>
      <c r="E1334">
        <f>'03_DADOS_LIMPOS'!K1305</f>
        <v/>
      </c>
      <c r="F1334">
        <f>$B$9+$B$10*D1334+$B$11*E1334</f>
        <v/>
      </c>
      <c r="G1334">
        <f>C1334-F1334</f>
        <v/>
      </c>
      <c r="H1334">
        <f>G1334/$B$14</f>
        <v/>
      </c>
      <c r="I1334">
        <f>ABS(H1334)</f>
        <v/>
      </c>
    </row>
    <row r="1335">
      <c r="A1335">
        <f>'03_DADOS_LIMPOS'!A1306</f>
        <v/>
      </c>
      <c r="B1335">
        <f>'03_DADOS_LIMPOS'!C1306</f>
        <v/>
      </c>
      <c r="C1335">
        <f>'03_DADOS_LIMPOS'!D1306</f>
        <v/>
      </c>
      <c r="D1335">
        <f>'03_DADOS_LIMPOS'!J1306</f>
        <v/>
      </c>
      <c r="E1335">
        <f>'03_DADOS_LIMPOS'!K1306</f>
        <v/>
      </c>
      <c r="F1335">
        <f>$B$9+$B$10*D1335+$B$11*E1335</f>
        <v/>
      </c>
      <c r="G1335">
        <f>C1335-F1335</f>
        <v/>
      </c>
      <c r="H1335">
        <f>G1335/$B$14</f>
        <v/>
      </c>
      <c r="I1335">
        <f>ABS(H1335)</f>
        <v/>
      </c>
    </row>
    <row r="1336">
      <c r="A1336">
        <f>'03_DADOS_LIMPOS'!A1307</f>
        <v/>
      </c>
      <c r="B1336">
        <f>'03_DADOS_LIMPOS'!C1307</f>
        <v/>
      </c>
      <c r="C1336">
        <f>'03_DADOS_LIMPOS'!D1307</f>
        <v/>
      </c>
      <c r="D1336">
        <f>'03_DADOS_LIMPOS'!J1307</f>
        <v/>
      </c>
      <c r="E1336">
        <f>'03_DADOS_LIMPOS'!K1307</f>
        <v/>
      </c>
      <c r="F1336">
        <f>$B$9+$B$10*D1336+$B$11*E1336</f>
        <v/>
      </c>
      <c r="G1336">
        <f>C1336-F1336</f>
        <v/>
      </c>
      <c r="H1336">
        <f>G1336/$B$14</f>
        <v/>
      </c>
      <c r="I1336">
        <f>ABS(H1336)</f>
        <v/>
      </c>
    </row>
    <row r="1337">
      <c r="A1337">
        <f>'03_DADOS_LIMPOS'!A1308</f>
        <v/>
      </c>
      <c r="B1337">
        <f>'03_DADOS_LIMPOS'!C1308</f>
        <v/>
      </c>
      <c r="C1337">
        <f>'03_DADOS_LIMPOS'!D1308</f>
        <v/>
      </c>
      <c r="D1337">
        <f>'03_DADOS_LIMPOS'!J1308</f>
        <v/>
      </c>
      <c r="E1337">
        <f>'03_DADOS_LIMPOS'!K1308</f>
        <v/>
      </c>
      <c r="F1337">
        <f>$B$9+$B$10*D1337+$B$11*E1337</f>
        <v/>
      </c>
      <c r="G1337">
        <f>C1337-F1337</f>
        <v/>
      </c>
      <c r="H1337">
        <f>G1337/$B$14</f>
        <v/>
      </c>
      <c r="I1337">
        <f>ABS(H1337)</f>
        <v/>
      </c>
    </row>
    <row r="1338">
      <c r="A1338">
        <f>'03_DADOS_LIMPOS'!A1309</f>
        <v/>
      </c>
      <c r="B1338">
        <f>'03_DADOS_LIMPOS'!C1309</f>
        <v/>
      </c>
      <c r="C1338">
        <f>'03_DADOS_LIMPOS'!D1309</f>
        <v/>
      </c>
      <c r="D1338">
        <f>'03_DADOS_LIMPOS'!J1309</f>
        <v/>
      </c>
      <c r="E1338">
        <f>'03_DADOS_LIMPOS'!K1309</f>
        <v/>
      </c>
      <c r="F1338">
        <f>$B$9+$B$10*D1338+$B$11*E1338</f>
        <v/>
      </c>
      <c r="G1338">
        <f>C1338-F1338</f>
        <v/>
      </c>
      <c r="H1338">
        <f>G1338/$B$14</f>
        <v/>
      </c>
      <c r="I1338">
        <f>ABS(H1338)</f>
        <v/>
      </c>
    </row>
    <row r="1339">
      <c r="A1339">
        <f>'03_DADOS_LIMPOS'!A1310</f>
        <v/>
      </c>
      <c r="B1339">
        <f>'03_DADOS_LIMPOS'!C1310</f>
        <v/>
      </c>
      <c r="C1339">
        <f>'03_DADOS_LIMPOS'!D1310</f>
        <v/>
      </c>
      <c r="D1339">
        <f>'03_DADOS_LIMPOS'!J1310</f>
        <v/>
      </c>
      <c r="E1339">
        <f>'03_DADOS_LIMPOS'!K1310</f>
        <v/>
      </c>
      <c r="F1339">
        <f>$B$9+$B$10*D1339+$B$11*E1339</f>
        <v/>
      </c>
      <c r="G1339">
        <f>C1339-F1339</f>
        <v/>
      </c>
      <c r="H1339">
        <f>G1339/$B$14</f>
        <v/>
      </c>
      <c r="I1339">
        <f>ABS(H1339)</f>
        <v/>
      </c>
    </row>
    <row r="1340">
      <c r="A1340">
        <f>'03_DADOS_LIMPOS'!A1311</f>
        <v/>
      </c>
      <c r="B1340">
        <f>'03_DADOS_LIMPOS'!C1311</f>
        <v/>
      </c>
      <c r="C1340">
        <f>'03_DADOS_LIMPOS'!D1311</f>
        <v/>
      </c>
      <c r="D1340">
        <f>'03_DADOS_LIMPOS'!J1311</f>
        <v/>
      </c>
      <c r="E1340">
        <f>'03_DADOS_LIMPOS'!K1311</f>
        <v/>
      </c>
      <c r="F1340">
        <f>$B$9+$B$10*D1340+$B$11*E1340</f>
        <v/>
      </c>
      <c r="G1340">
        <f>C1340-F1340</f>
        <v/>
      </c>
      <c r="H1340">
        <f>G1340/$B$14</f>
        <v/>
      </c>
      <c r="I1340">
        <f>ABS(H1340)</f>
        <v/>
      </c>
    </row>
    <row r="1341">
      <c r="A1341">
        <f>'03_DADOS_LIMPOS'!A1312</f>
        <v/>
      </c>
      <c r="B1341">
        <f>'03_DADOS_LIMPOS'!C1312</f>
        <v/>
      </c>
      <c r="C1341">
        <f>'03_DADOS_LIMPOS'!D1312</f>
        <v/>
      </c>
      <c r="D1341">
        <f>'03_DADOS_LIMPOS'!J1312</f>
        <v/>
      </c>
      <c r="E1341">
        <f>'03_DADOS_LIMPOS'!K1312</f>
        <v/>
      </c>
      <c r="F1341">
        <f>$B$9+$B$10*D1341+$B$11*E1341</f>
        <v/>
      </c>
      <c r="G1341">
        <f>C1341-F1341</f>
        <v/>
      </c>
      <c r="H1341">
        <f>G1341/$B$14</f>
        <v/>
      </c>
      <c r="I1341">
        <f>ABS(H1341)</f>
        <v/>
      </c>
    </row>
    <row r="1342">
      <c r="A1342">
        <f>'03_DADOS_LIMPOS'!A1313</f>
        <v/>
      </c>
      <c r="B1342">
        <f>'03_DADOS_LIMPOS'!C1313</f>
        <v/>
      </c>
      <c r="C1342">
        <f>'03_DADOS_LIMPOS'!D1313</f>
        <v/>
      </c>
      <c r="D1342">
        <f>'03_DADOS_LIMPOS'!J1313</f>
        <v/>
      </c>
      <c r="E1342">
        <f>'03_DADOS_LIMPOS'!K1313</f>
        <v/>
      </c>
      <c r="F1342">
        <f>$B$9+$B$10*D1342+$B$11*E1342</f>
        <v/>
      </c>
      <c r="G1342">
        <f>C1342-F1342</f>
        <v/>
      </c>
      <c r="H1342">
        <f>G1342/$B$14</f>
        <v/>
      </c>
      <c r="I1342">
        <f>ABS(H1342)</f>
        <v/>
      </c>
    </row>
    <row r="1343">
      <c r="A1343">
        <f>'03_DADOS_LIMPOS'!A1314</f>
        <v/>
      </c>
      <c r="B1343">
        <f>'03_DADOS_LIMPOS'!C1314</f>
        <v/>
      </c>
      <c r="C1343">
        <f>'03_DADOS_LIMPOS'!D1314</f>
        <v/>
      </c>
      <c r="D1343">
        <f>'03_DADOS_LIMPOS'!J1314</f>
        <v/>
      </c>
      <c r="E1343">
        <f>'03_DADOS_LIMPOS'!K1314</f>
        <v/>
      </c>
      <c r="F1343">
        <f>$B$9+$B$10*D1343+$B$11*E1343</f>
        <v/>
      </c>
      <c r="G1343">
        <f>C1343-F1343</f>
        <v/>
      </c>
      <c r="H1343">
        <f>G1343/$B$14</f>
        <v/>
      </c>
      <c r="I1343">
        <f>ABS(H1343)</f>
        <v/>
      </c>
    </row>
    <row r="1344">
      <c r="A1344">
        <f>'03_DADOS_LIMPOS'!A1315</f>
        <v/>
      </c>
      <c r="B1344">
        <f>'03_DADOS_LIMPOS'!C1315</f>
        <v/>
      </c>
      <c r="C1344">
        <f>'03_DADOS_LIMPOS'!D1315</f>
        <v/>
      </c>
      <c r="D1344">
        <f>'03_DADOS_LIMPOS'!J1315</f>
        <v/>
      </c>
      <c r="E1344">
        <f>'03_DADOS_LIMPOS'!K1315</f>
        <v/>
      </c>
      <c r="F1344">
        <f>$B$9+$B$10*D1344+$B$11*E1344</f>
        <v/>
      </c>
      <c r="G1344">
        <f>C1344-F1344</f>
        <v/>
      </c>
      <c r="H1344">
        <f>G1344/$B$14</f>
        <v/>
      </c>
      <c r="I1344">
        <f>ABS(H1344)</f>
        <v/>
      </c>
    </row>
    <row r="1345">
      <c r="A1345">
        <f>'03_DADOS_LIMPOS'!A1316</f>
        <v/>
      </c>
      <c r="B1345">
        <f>'03_DADOS_LIMPOS'!C1316</f>
        <v/>
      </c>
      <c r="C1345">
        <f>'03_DADOS_LIMPOS'!D1316</f>
        <v/>
      </c>
      <c r="D1345">
        <f>'03_DADOS_LIMPOS'!J1316</f>
        <v/>
      </c>
      <c r="E1345">
        <f>'03_DADOS_LIMPOS'!K1316</f>
        <v/>
      </c>
      <c r="F1345">
        <f>$B$9+$B$10*D1345+$B$11*E1345</f>
        <v/>
      </c>
      <c r="G1345">
        <f>C1345-F1345</f>
        <v/>
      </c>
      <c r="H1345">
        <f>G1345/$B$14</f>
        <v/>
      </c>
      <c r="I1345">
        <f>ABS(H1345)</f>
        <v/>
      </c>
    </row>
    <row r="1346">
      <c r="A1346">
        <f>'03_DADOS_LIMPOS'!A1317</f>
        <v/>
      </c>
      <c r="B1346">
        <f>'03_DADOS_LIMPOS'!C1317</f>
        <v/>
      </c>
      <c r="C1346">
        <f>'03_DADOS_LIMPOS'!D1317</f>
        <v/>
      </c>
      <c r="D1346">
        <f>'03_DADOS_LIMPOS'!J1317</f>
        <v/>
      </c>
      <c r="E1346">
        <f>'03_DADOS_LIMPOS'!K1317</f>
        <v/>
      </c>
      <c r="F1346">
        <f>$B$9+$B$10*D1346+$B$11*E1346</f>
        <v/>
      </c>
      <c r="G1346">
        <f>C1346-F1346</f>
        <v/>
      </c>
      <c r="H1346">
        <f>G1346/$B$14</f>
        <v/>
      </c>
      <c r="I1346">
        <f>ABS(H1346)</f>
        <v/>
      </c>
    </row>
    <row r="1347">
      <c r="A1347">
        <f>'03_DADOS_LIMPOS'!A1318</f>
        <v/>
      </c>
      <c r="B1347">
        <f>'03_DADOS_LIMPOS'!C1318</f>
        <v/>
      </c>
      <c r="C1347">
        <f>'03_DADOS_LIMPOS'!D1318</f>
        <v/>
      </c>
      <c r="D1347">
        <f>'03_DADOS_LIMPOS'!J1318</f>
        <v/>
      </c>
      <c r="E1347">
        <f>'03_DADOS_LIMPOS'!K1318</f>
        <v/>
      </c>
      <c r="F1347">
        <f>$B$9+$B$10*D1347+$B$11*E1347</f>
        <v/>
      </c>
      <c r="G1347">
        <f>C1347-F1347</f>
        <v/>
      </c>
      <c r="H1347">
        <f>G1347/$B$14</f>
        <v/>
      </c>
      <c r="I1347">
        <f>ABS(H1347)</f>
        <v/>
      </c>
    </row>
    <row r="1348">
      <c r="A1348">
        <f>'03_DADOS_LIMPOS'!A1319</f>
        <v/>
      </c>
      <c r="B1348">
        <f>'03_DADOS_LIMPOS'!C1319</f>
        <v/>
      </c>
      <c r="C1348">
        <f>'03_DADOS_LIMPOS'!D1319</f>
        <v/>
      </c>
      <c r="D1348">
        <f>'03_DADOS_LIMPOS'!J1319</f>
        <v/>
      </c>
      <c r="E1348">
        <f>'03_DADOS_LIMPOS'!K1319</f>
        <v/>
      </c>
      <c r="F1348">
        <f>$B$9+$B$10*D1348+$B$11*E1348</f>
        <v/>
      </c>
      <c r="G1348">
        <f>C1348-F1348</f>
        <v/>
      </c>
      <c r="H1348">
        <f>G1348/$B$14</f>
        <v/>
      </c>
      <c r="I1348">
        <f>ABS(H1348)</f>
        <v/>
      </c>
    </row>
    <row r="1349">
      <c r="A1349">
        <f>'03_DADOS_LIMPOS'!A1320</f>
        <v/>
      </c>
      <c r="B1349">
        <f>'03_DADOS_LIMPOS'!C1320</f>
        <v/>
      </c>
      <c r="C1349">
        <f>'03_DADOS_LIMPOS'!D1320</f>
        <v/>
      </c>
      <c r="D1349">
        <f>'03_DADOS_LIMPOS'!J1320</f>
        <v/>
      </c>
      <c r="E1349">
        <f>'03_DADOS_LIMPOS'!K1320</f>
        <v/>
      </c>
      <c r="F1349">
        <f>$B$9+$B$10*D1349+$B$11*E1349</f>
        <v/>
      </c>
      <c r="G1349">
        <f>C1349-F1349</f>
        <v/>
      </c>
      <c r="H1349">
        <f>G1349/$B$14</f>
        <v/>
      </c>
      <c r="I1349">
        <f>ABS(H1349)</f>
        <v/>
      </c>
    </row>
    <row r="1350">
      <c r="A1350">
        <f>'03_DADOS_LIMPOS'!A1321</f>
        <v/>
      </c>
      <c r="B1350">
        <f>'03_DADOS_LIMPOS'!C1321</f>
        <v/>
      </c>
      <c r="C1350">
        <f>'03_DADOS_LIMPOS'!D1321</f>
        <v/>
      </c>
      <c r="D1350">
        <f>'03_DADOS_LIMPOS'!J1321</f>
        <v/>
      </c>
      <c r="E1350">
        <f>'03_DADOS_LIMPOS'!K1321</f>
        <v/>
      </c>
      <c r="F1350">
        <f>$B$9+$B$10*D1350+$B$11*E1350</f>
        <v/>
      </c>
      <c r="G1350">
        <f>C1350-F1350</f>
        <v/>
      </c>
      <c r="H1350">
        <f>G1350/$B$14</f>
        <v/>
      </c>
      <c r="I1350">
        <f>ABS(H1350)</f>
        <v/>
      </c>
    </row>
    <row r="1351">
      <c r="A1351">
        <f>'03_DADOS_LIMPOS'!A1322</f>
        <v/>
      </c>
      <c r="B1351">
        <f>'03_DADOS_LIMPOS'!C1322</f>
        <v/>
      </c>
      <c r="C1351">
        <f>'03_DADOS_LIMPOS'!D1322</f>
        <v/>
      </c>
      <c r="D1351">
        <f>'03_DADOS_LIMPOS'!J1322</f>
        <v/>
      </c>
      <c r="E1351">
        <f>'03_DADOS_LIMPOS'!K1322</f>
        <v/>
      </c>
      <c r="F1351">
        <f>$B$9+$B$10*D1351+$B$11*E1351</f>
        <v/>
      </c>
      <c r="G1351">
        <f>C1351-F1351</f>
        <v/>
      </c>
      <c r="H1351">
        <f>G1351/$B$14</f>
        <v/>
      </c>
      <c r="I1351">
        <f>ABS(H1351)</f>
        <v/>
      </c>
    </row>
    <row r="1352">
      <c r="A1352">
        <f>'03_DADOS_LIMPOS'!A1323</f>
        <v/>
      </c>
      <c r="B1352">
        <f>'03_DADOS_LIMPOS'!C1323</f>
        <v/>
      </c>
      <c r="C1352">
        <f>'03_DADOS_LIMPOS'!D1323</f>
        <v/>
      </c>
      <c r="D1352">
        <f>'03_DADOS_LIMPOS'!J1323</f>
        <v/>
      </c>
      <c r="E1352">
        <f>'03_DADOS_LIMPOS'!K1323</f>
        <v/>
      </c>
      <c r="F1352">
        <f>$B$9+$B$10*D1352+$B$11*E1352</f>
        <v/>
      </c>
      <c r="G1352">
        <f>C1352-F1352</f>
        <v/>
      </c>
      <c r="H1352">
        <f>G1352/$B$14</f>
        <v/>
      </c>
      <c r="I1352">
        <f>ABS(H1352)</f>
        <v/>
      </c>
    </row>
    <row r="1353">
      <c r="A1353">
        <f>'03_DADOS_LIMPOS'!A1324</f>
        <v/>
      </c>
      <c r="B1353">
        <f>'03_DADOS_LIMPOS'!C1324</f>
        <v/>
      </c>
      <c r="C1353">
        <f>'03_DADOS_LIMPOS'!D1324</f>
        <v/>
      </c>
      <c r="D1353">
        <f>'03_DADOS_LIMPOS'!J1324</f>
        <v/>
      </c>
      <c r="E1353">
        <f>'03_DADOS_LIMPOS'!K1324</f>
        <v/>
      </c>
      <c r="F1353">
        <f>$B$9+$B$10*D1353+$B$11*E1353</f>
        <v/>
      </c>
      <c r="G1353">
        <f>C1353-F1353</f>
        <v/>
      </c>
      <c r="H1353">
        <f>G1353/$B$14</f>
        <v/>
      </c>
      <c r="I1353">
        <f>ABS(H1353)</f>
        <v/>
      </c>
    </row>
    <row r="1354">
      <c r="A1354">
        <f>'03_DADOS_LIMPOS'!A1325</f>
        <v/>
      </c>
      <c r="B1354">
        <f>'03_DADOS_LIMPOS'!C1325</f>
        <v/>
      </c>
      <c r="C1354">
        <f>'03_DADOS_LIMPOS'!D1325</f>
        <v/>
      </c>
      <c r="D1354">
        <f>'03_DADOS_LIMPOS'!J1325</f>
        <v/>
      </c>
      <c r="E1354">
        <f>'03_DADOS_LIMPOS'!K1325</f>
        <v/>
      </c>
      <c r="F1354">
        <f>$B$9+$B$10*D1354+$B$11*E1354</f>
        <v/>
      </c>
      <c r="G1354">
        <f>C1354-F1354</f>
        <v/>
      </c>
      <c r="H1354">
        <f>G1354/$B$14</f>
        <v/>
      </c>
      <c r="I1354">
        <f>ABS(H1354)</f>
        <v/>
      </c>
    </row>
    <row r="1355">
      <c r="A1355">
        <f>'03_DADOS_LIMPOS'!A1326</f>
        <v/>
      </c>
      <c r="B1355">
        <f>'03_DADOS_LIMPOS'!C1326</f>
        <v/>
      </c>
      <c r="C1355">
        <f>'03_DADOS_LIMPOS'!D1326</f>
        <v/>
      </c>
      <c r="D1355">
        <f>'03_DADOS_LIMPOS'!J1326</f>
        <v/>
      </c>
      <c r="E1355">
        <f>'03_DADOS_LIMPOS'!K1326</f>
        <v/>
      </c>
      <c r="F1355">
        <f>$B$9+$B$10*D1355+$B$11*E1355</f>
        <v/>
      </c>
      <c r="G1355">
        <f>C1355-F1355</f>
        <v/>
      </c>
      <c r="H1355">
        <f>G1355/$B$14</f>
        <v/>
      </c>
      <c r="I1355">
        <f>ABS(H1355)</f>
        <v/>
      </c>
    </row>
    <row r="1356">
      <c r="A1356">
        <f>'03_DADOS_LIMPOS'!A1327</f>
        <v/>
      </c>
      <c r="B1356">
        <f>'03_DADOS_LIMPOS'!C1327</f>
        <v/>
      </c>
      <c r="C1356">
        <f>'03_DADOS_LIMPOS'!D1327</f>
        <v/>
      </c>
      <c r="D1356">
        <f>'03_DADOS_LIMPOS'!J1327</f>
        <v/>
      </c>
      <c r="E1356">
        <f>'03_DADOS_LIMPOS'!K1327</f>
        <v/>
      </c>
      <c r="F1356">
        <f>$B$9+$B$10*D1356+$B$11*E1356</f>
        <v/>
      </c>
      <c r="G1356">
        <f>C1356-F1356</f>
        <v/>
      </c>
      <c r="H1356">
        <f>G1356/$B$14</f>
        <v/>
      </c>
      <c r="I1356">
        <f>ABS(H1356)</f>
        <v/>
      </c>
    </row>
    <row r="1357">
      <c r="A1357">
        <f>'03_DADOS_LIMPOS'!A1328</f>
        <v/>
      </c>
      <c r="B1357">
        <f>'03_DADOS_LIMPOS'!C1328</f>
        <v/>
      </c>
      <c r="C1357">
        <f>'03_DADOS_LIMPOS'!D1328</f>
        <v/>
      </c>
      <c r="D1357">
        <f>'03_DADOS_LIMPOS'!J1328</f>
        <v/>
      </c>
      <c r="E1357">
        <f>'03_DADOS_LIMPOS'!K1328</f>
        <v/>
      </c>
      <c r="F1357">
        <f>$B$9+$B$10*D1357+$B$11*E1357</f>
        <v/>
      </c>
      <c r="G1357">
        <f>C1357-F1357</f>
        <v/>
      </c>
      <c r="H1357">
        <f>G1357/$B$14</f>
        <v/>
      </c>
      <c r="I1357">
        <f>ABS(H1357)</f>
        <v/>
      </c>
    </row>
    <row r="1358">
      <c r="A1358">
        <f>'03_DADOS_LIMPOS'!A1329</f>
        <v/>
      </c>
      <c r="B1358">
        <f>'03_DADOS_LIMPOS'!C1329</f>
        <v/>
      </c>
      <c r="C1358">
        <f>'03_DADOS_LIMPOS'!D1329</f>
        <v/>
      </c>
      <c r="D1358">
        <f>'03_DADOS_LIMPOS'!J1329</f>
        <v/>
      </c>
      <c r="E1358">
        <f>'03_DADOS_LIMPOS'!K1329</f>
        <v/>
      </c>
      <c r="F1358">
        <f>$B$9+$B$10*D1358+$B$11*E1358</f>
        <v/>
      </c>
      <c r="G1358">
        <f>C1358-F1358</f>
        <v/>
      </c>
      <c r="H1358">
        <f>G1358/$B$14</f>
        <v/>
      </c>
      <c r="I1358">
        <f>ABS(H1358)</f>
        <v/>
      </c>
    </row>
    <row r="1359">
      <c r="A1359">
        <f>'03_DADOS_LIMPOS'!A1330</f>
        <v/>
      </c>
      <c r="B1359">
        <f>'03_DADOS_LIMPOS'!C1330</f>
        <v/>
      </c>
      <c r="C1359">
        <f>'03_DADOS_LIMPOS'!D1330</f>
        <v/>
      </c>
      <c r="D1359">
        <f>'03_DADOS_LIMPOS'!J1330</f>
        <v/>
      </c>
      <c r="E1359">
        <f>'03_DADOS_LIMPOS'!K1330</f>
        <v/>
      </c>
      <c r="F1359">
        <f>$B$9+$B$10*D1359+$B$11*E1359</f>
        <v/>
      </c>
      <c r="G1359">
        <f>C1359-F1359</f>
        <v/>
      </c>
      <c r="H1359">
        <f>G1359/$B$14</f>
        <v/>
      </c>
      <c r="I1359">
        <f>ABS(H1359)</f>
        <v/>
      </c>
    </row>
    <row r="1360">
      <c r="A1360">
        <f>'03_DADOS_LIMPOS'!A1331</f>
        <v/>
      </c>
      <c r="B1360">
        <f>'03_DADOS_LIMPOS'!C1331</f>
        <v/>
      </c>
      <c r="C1360">
        <f>'03_DADOS_LIMPOS'!D1331</f>
        <v/>
      </c>
      <c r="D1360">
        <f>'03_DADOS_LIMPOS'!J1331</f>
        <v/>
      </c>
      <c r="E1360">
        <f>'03_DADOS_LIMPOS'!K1331</f>
        <v/>
      </c>
      <c r="F1360">
        <f>$B$9+$B$10*D1360+$B$11*E1360</f>
        <v/>
      </c>
      <c r="G1360">
        <f>C1360-F1360</f>
        <v/>
      </c>
      <c r="H1360">
        <f>G1360/$B$14</f>
        <v/>
      </c>
      <c r="I1360">
        <f>ABS(H1360)</f>
        <v/>
      </c>
    </row>
    <row r="1361">
      <c r="A1361">
        <f>'03_DADOS_LIMPOS'!A1332</f>
        <v/>
      </c>
      <c r="B1361">
        <f>'03_DADOS_LIMPOS'!C1332</f>
        <v/>
      </c>
      <c r="C1361">
        <f>'03_DADOS_LIMPOS'!D1332</f>
        <v/>
      </c>
      <c r="D1361">
        <f>'03_DADOS_LIMPOS'!J1332</f>
        <v/>
      </c>
      <c r="E1361">
        <f>'03_DADOS_LIMPOS'!K1332</f>
        <v/>
      </c>
      <c r="F1361">
        <f>$B$9+$B$10*D1361+$B$11*E1361</f>
        <v/>
      </c>
      <c r="G1361">
        <f>C1361-F1361</f>
        <v/>
      </c>
      <c r="H1361">
        <f>G1361/$B$14</f>
        <v/>
      </c>
      <c r="I1361">
        <f>ABS(H1361)</f>
        <v/>
      </c>
    </row>
    <row r="1362">
      <c r="A1362">
        <f>'03_DADOS_LIMPOS'!A1333</f>
        <v/>
      </c>
      <c r="B1362">
        <f>'03_DADOS_LIMPOS'!C1333</f>
        <v/>
      </c>
      <c r="C1362">
        <f>'03_DADOS_LIMPOS'!D1333</f>
        <v/>
      </c>
      <c r="D1362">
        <f>'03_DADOS_LIMPOS'!J1333</f>
        <v/>
      </c>
      <c r="E1362">
        <f>'03_DADOS_LIMPOS'!K1333</f>
        <v/>
      </c>
      <c r="F1362">
        <f>$B$9+$B$10*D1362+$B$11*E1362</f>
        <v/>
      </c>
      <c r="G1362">
        <f>C1362-F1362</f>
        <v/>
      </c>
      <c r="H1362">
        <f>G1362/$B$14</f>
        <v/>
      </c>
      <c r="I1362">
        <f>ABS(H1362)</f>
        <v/>
      </c>
    </row>
    <row r="1363">
      <c r="A1363">
        <f>'03_DADOS_LIMPOS'!A1334</f>
        <v/>
      </c>
      <c r="B1363">
        <f>'03_DADOS_LIMPOS'!C1334</f>
        <v/>
      </c>
      <c r="C1363">
        <f>'03_DADOS_LIMPOS'!D1334</f>
        <v/>
      </c>
      <c r="D1363">
        <f>'03_DADOS_LIMPOS'!J1334</f>
        <v/>
      </c>
      <c r="E1363">
        <f>'03_DADOS_LIMPOS'!K1334</f>
        <v/>
      </c>
      <c r="F1363">
        <f>$B$9+$B$10*D1363+$B$11*E1363</f>
        <v/>
      </c>
      <c r="G1363">
        <f>C1363-F1363</f>
        <v/>
      </c>
      <c r="H1363">
        <f>G1363/$B$14</f>
        <v/>
      </c>
      <c r="I1363">
        <f>ABS(H1363)</f>
        <v/>
      </c>
    </row>
    <row r="1364">
      <c r="A1364">
        <f>'03_DADOS_LIMPOS'!A1335</f>
        <v/>
      </c>
      <c r="B1364">
        <f>'03_DADOS_LIMPOS'!C1335</f>
        <v/>
      </c>
      <c r="C1364">
        <f>'03_DADOS_LIMPOS'!D1335</f>
        <v/>
      </c>
      <c r="D1364">
        <f>'03_DADOS_LIMPOS'!J1335</f>
        <v/>
      </c>
      <c r="E1364">
        <f>'03_DADOS_LIMPOS'!K1335</f>
        <v/>
      </c>
      <c r="F1364">
        <f>$B$9+$B$10*D1364+$B$11*E1364</f>
        <v/>
      </c>
      <c r="G1364">
        <f>C1364-F1364</f>
        <v/>
      </c>
      <c r="H1364">
        <f>G1364/$B$14</f>
        <v/>
      </c>
      <c r="I1364">
        <f>ABS(H1364)</f>
        <v/>
      </c>
    </row>
    <row r="1365">
      <c r="A1365">
        <f>'03_DADOS_LIMPOS'!A1336</f>
        <v/>
      </c>
      <c r="B1365">
        <f>'03_DADOS_LIMPOS'!C1336</f>
        <v/>
      </c>
      <c r="C1365">
        <f>'03_DADOS_LIMPOS'!D1336</f>
        <v/>
      </c>
      <c r="D1365">
        <f>'03_DADOS_LIMPOS'!J1336</f>
        <v/>
      </c>
      <c r="E1365">
        <f>'03_DADOS_LIMPOS'!K1336</f>
        <v/>
      </c>
      <c r="F1365">
        <f>$B$9+$B$10*D1365+$B$11*E1365</f>
        <v/>
      </c>
      <c r="G1365">
        <f>C1365-F1365</f>
        <v/>
      </c>
      <c r="H1365">
        <f>G1365/$B$14</f>
        <v/>
      </c>
      <c r="I1365">
        <f>ABS(H1365)</f>
        <v/>
      </c>
    </row>
    <row r="1366">
      <c r="A1366">
        <f>'03_DADOS_LIMPOS'!A1337</f>
        <v/>
      </c>
      <c r="B1366">
        <f>'03_DADOS_LIMPOS'!C1337</f>
        <v/>
      </c>
      <c r="C1366">
        <f>'03_DADOS_LIMPOS'!D1337</f>
        <v/>
      </c>
      <c r="D1366">
        <f>'03_DADOS_LIMPOS'!J1337</f>
        <v/>
      </c>
      <c r="E1366">
        <f>'03_DADOS_LIMPOS'!K1337</f>
        <v/>
      </c>
      <c r="F1366">
        <f>$B$9+$B$10*D1366+$B$11*E1366</f>
        <v/>
      </c>
      <c r="G1366">
        <f>C1366-F1366</f>
        <v/>
      </c>
      <c r="H1366">
        <f>G1366/$B$14</f>
        <v/>
      </c>
      <c r="I1366">
        <f>ABS(H1366)</f>
        <v/>
      </c>
    </row>
    <row r="1367">
      <c r="A1367">
        <f>'03_DADOS_LIMPOS'!A1338</f>
        <v/>
      </c>
      <c r="B1367">
        <f>'03_DADOS_LIMPOS'!C1338</f>
        <v/>
      </c>
      <c r="C1367">
        <f>'03_DADOS_LIMPOS'!D1338</f>
        <v/>
      </c>
      <c r="D1367">
        <f>'03_DADOS_LIMPOS'!J1338</f>
        <v/>
      </c>
      <c r="E1367">
        <f>'03_DADOS_LIMPOS'!K1338</f>
        <v/>
      </c>
      <c r="F1367">
        <f>$B$9+$B$10*D1367+$B$11*E1367</f>
        <v/>
      </c>
      <c r="G1367">
        <f>C1367-F1367</f>
        <v/>
      </c>
      <c r="H1367">
        <f>G1367/$B$14</f>
        <v/>
      </c>
      <c r="I1367">
        <f>ABS(H1367)</f>
        <v/>
      </c>
    </row>
    <row r="1368">
      <c r="A1368">
        <f>'03_DADOS_LIMPOS'!A1339</f>
        <v/>
      </c>
      <c r="B1368">
        <f>'03_DADOS_LIMPOS'!C1339</f>
        <v/>
      </c>
      <c r="C1368">
        <f>'03_DADOS_LIMPOS'!D1339</f>
        <v/>
      </c>
      <c r="D1368">
        <f>'03_DADOS_LIMPOS'!J1339</f>
        <v/>
      </c>
      <c r="E1368">
        <f>'03_DADOS_LIMPOS'!K1339</f>
        <v/>
      </c>
      <c r="F1368">
        <f>$B$9+$B$10*D1368+$B$11*E1368</f>
        <v/>
      </c>
      <c r="G1368">
        <f>C1368-F1368</f>
        <v/>
      </c>
      <c r="H1368">
        <f>G1368/$B$14</f>
        <v/>
      </c>
      <c r="I1368">
        <f>ABS(H1368)</f>
        <v/>
      </c>
    </row>
    <row r="1369">
      <c r="A1369">
        <f>'03_DADOS_LIMPOS'!A1340</f>
        <v/>
      </c>
      <c r="B1369">
        <f>'03_DADOS_LIMPOS'!C1340</f>
        <v/>
      </c>
      <c r="C1369">
        <f>'03_DADOS_LIMPOS'!D1340</f>
        <v/>
      </c>
      <c r="D1369">
        <f>'03_DADOS_LIMPOS'!J1340</f>
        <v/>
      </c>
      <c r="E1369">
        <f>'03_DADOS_LIMPOS'!K1340</f>
        <v/>
      </c>
      <c r="F1369">
        <f>$B$9+$B$10*D1369+$B$11*E1369</f>
        <v/>
      </c>
      <c r="G1369">
        <f>C1369-F1369</f>
        <v/>
      </c>
      <c r="H1369">
        <f>G1369/$B$14</f>
        <v/>
      </c>
      <c r="I1369">
        <f>ABS(H1369)</f>
        <v/>
      </c>
    </row>
    <row r="1370">
      <c r="A1370">
        <f>'03_DADOS_LIMPOS'!A1341</f>
        <v/>
      </c>
      <c r="B1370">
        <f>'03_DADOS_LIMPOS'!C1341</f>
        <v/>
      </c>
      <c r="C1370">
        <f>'03_DADOS_LIMPOS'!D1341</f>
        <v/>
      </c>
      <c r="D1370">
        <f>'03_DADOS_LIMPOS'!J1341</f>
        <v/>
      </c>
      <c r="E1370">
        <f>'03_DADOS_LIMPOS'!K1341</f>
        <v/>
      </c>
      <c r="F1370">
        <f>$B$9+$B$10*D1370+$B$11*E1370</f>
        <v/>
      </c>
      <c r="G1370">
        <f>C1370-F1370</f>
        <v/>
      </c>
      <c r="H1370">
        <f>G1370/$B$14</f>
        <v/>
      </c>
      <c r="I1370">
        <f>ABS(H1370)</f>
        <v/>
      </c>
    </row>
    <row r="1371">
      <c r="A1371">
        <f>'03_DADOS_LIMPOS'!A1342</f>
        <v/>
      </c>
      <c r="B1371">
        <f>'03_DADOS_LIMPOS'!C1342</f>
        <v/>
      </c>
      <c r="C1371">
        <f>'03_DADOS_LIMPOS'!D1342</f>
        <v/>
      </c>
      <c r="D1371">
        <f>'03_DADOS_LIMPOS'!J1342</f>
        <v/>
      </c>
      <c r="E1371">
        <f>'03_DADOS_LIMPOS'!K1342</f>
        <v/>
      </c>
      <c r="F1371">
        <f>$B$9+$B$10*D1371+$B$11*E1371</f>
        <v/>
      </c>
      <c r="G1371">
        <f>C1371-F1371</f>
        <v/>
      </c>
      <c r="H1371">
        <f>G1371/$B$14</f>
        <v/>
      </c>
      <c r="I1371">
        <f>ABS(H1371)</f>
        <v/>
      </c>
    </row>
    <row r="1372">
      <c r="A1372">
        <f>'03_DADOS_LIMPOS'!A1343</f>
        <v/>
      </c>
      <c r="B1372">
        <f>'03_DADOS_LIMPOS'!C1343</f>
        <v/>
      </c>
      <c r="C1372">
        <f>'03_DADOS_LIMPOS'!D1343</f>
        <v/>
      </c>
      <c r="D1372">
        <f>'03_DADOS_LIMPOS'!J1343</f>
        <v/>
      </c>
      <c r="E1372">
        <f>'03_DADOS_LIMPOS'!K1343</f>
        <v/>
      </c>
      <c r="F1372">
        <f>$B$9+$B$10*D1372+$B$11*E1372</f>
        <v/>
      </c>
      <c r="G1372">
        <f>C1372-F1372</f>
        <v/>
      </c>
      <c r="H1372">
        <f>G1372/$B$14</f>
        <v/>
      </c>
      <c r="I1372">
        <f>ABS(H1372)</f>
        <v/>
      </c>
    </row>
    <row r="1373">
      <c r="A1373">
        <f>'03_DADOS_LIMPOS'!A1344</f>
        <v/>
      </c>
      <c r="B1373">
        <f>'03_DADOS_LIMPOS'!C1344</f>
        <v/>
      </c>
      <c r="C1373">
        <f>'03_DADOS_LIMPOS'!D1344</f>
        <v/>
      </c>
      <c r="D1373">
        <f>'03_DADOS_LIMPOS'!J1344</f>
        <v/>
      </c>
      <c r="E1373">
        <f>'03_DADOS_LIMPOS'!K1344</f>
        <v/>
      </c>
      <c r="F1373">
        <f>$B$9+$B$10*D1373+$B$11*E1373</f>
        <v/>
      </c>
      <c r="G1373">
        <f>C1373-F1373</f>
        <v/>
      </c>
      <c r="H1373">
        <f>G1373/$B$14</f>
        <v/>
      </c>
      <c r="I1373">
        <f>ABS(H1373)</f>
        <v/>
      </c>
    </row>
    <row r="1374">
      <c r="A1374">
        <f>'03_DADOS_LIMPOS'!A1345</f>
        <v/>
      </c>
      <c r="B1374">
        <f>'03_DADOS_LIMPOS'!C1345</f>
        <v/>
      </c>
      <c r="C1374">
        <f>'03_DADOS_LIMPOS'!D1345</f>
        <v/>
      </c>
      <c r="D1374">
        <f>'03_DADOS_LIMPOS'!J1345</f>
        <v/>
      </c>
      <c r="E1374">
        <f>'03_DADOS_LIMPOS'!K1345</f>
        <v/>
      </c>
      <c r="F1374">
        <f>$B$9+$B$10*D1374+$B$11*E1374</f>
        <v/>
      </c>
      <c r="G1374">
        <f>C1374-F1374</f>
        <v/>
      </c>
      <c r="H1374">
        <f>G1374/$B$14</f>
        <v/>
      </c>
      <c r="I1374">
        <f>ABS(H1374)</f>
        <v/>
      </c>
    </row>
    <row r="1375">
      <c r="A1375">
        <f>'03_DADOS_LIMPOS'!A1346</f>
        <v/>
      </c>
      <c r="B1375">
        <f>'03_DADOS_LIMPOS'!C1346</f>
        <v/>
      </c>
      <c r="C1375">
        <f>'03_DADOS_LIMPOS'!D1346</f>
        <v/>
      </c>
      <c r="D1375">
        <f>'03_DADOS_LIMPOS'!J1346</f>
        <v/>
      </c>
      <c r="E1375">
        <f>'03_DADOS_LIMPOS'!K1346</f>
        <v/>
      </c>
      <c r="F1375">
        <f>$B$9+$B$10*D1375+$B$11*E1375</f>
        <v/>
      </c>
      <c r="G1375">
        <f>C1375-F1375</f>
        <v/>
      </c>
      <c r="H1375">
        <f>G1375/$B$14</f>
        <v/>
      </c>
      <c r="I1375">
        <f>ABS(H1375)</f>
        <v/>
      </c>
    </row>
    <row r="1376">
      <c r="A1376">
        <f>'03_DADOS_LIMPOS'!A1347</f>
        <v/>
      </c>
      <c r="B1376">
        <f>'03_DADOS_LIMPOS'!C1347</f>
        <v/>
      </c>
      <c r="C1376">
        <f>'03_DADOS_LIMPOS'!D1347</f>
        <v/>
      </c>
      <c r="D1376">
        <f>'03_DADOS_LIMPOS'!J1347</f>
        <v/>
      </c>
      <c r="E1376">
        <f>'03_DADOS_LIMPOS'!K1347</f>
        <v/>
      </c>
      <c r="F1376">
        <f>$B$9+$B$10*D1376+$B$11*E1376</f>
        <v/>
      </c>
      <c r="G1376">
        <f>C1376-F1376</f>
        <v/>
      </c>
      <c r="H1376">
        <f>G1376/$B$14</f>
        <v/>
      </c>
      <c r="I1376">
        <f>ABS(H1376)</f>
        <v/>
      </c>
    </row>
    <row r="1377">
      <c r="A1377">
        <f>'03_DADOS_LIMPOS'!A1348</f>
        <v/>
      </c>
      <c r="B1377">
        <f>'03_DADOS_LIMPOS'!C1348</f>
        <v/>
      </c>
      <c r="C1377">
        <f>'03_DADOS_LIMPOS'!D1348</f>
        <v/>
      </c>
      <c r="D1377">
        <f>'03_DADOS_LIMPOS'!J1348</f>
        <v/>
      </c>
      <c r="E1377">
        <f>'03_DADOS_LIMPOS'!K1348</f>
        <v/>
      </c>
      <c r="F1377">
        <f>$B$9+$B$10*D1377+$B$11*E1377</f>
        <v/>
      </c>
      <c r="G1377">
        <f>C1377-F1377</f>
        <v/>
      </c>
      <c r="H1377">
        <f>G1377/$B$14</f>
        <v/>
      </c>
      <c r="I1377">
        <f>ABS(H1377)</f>
        <v/>
      </c>
    </row>
    <row r="1378">
      <c r="A1378">
        <f>'03_DADOS_LIMPOS'!A1349</f>
        <v/>
      </c>
      <c r="B1378">
        <f>'03_DADOS_LIMPOS'!C1349</f>
        <v/>
      </c>
      <c r="C1378">
        <f>'03_DADOS_LIMPOS'!D1349</f>
        <v/>
      </c>
      <c r="D1378">
        <f>'03_DADOS_LIMPOS'!J1349</f>
        <v/>
      </c>
      <c r="E1378">
        <f>'03_DADOS_LIMPOS'!K1349</f>
        <v/>
      </c>
      <c r="F1378">
        <f>$B$9+$B$10*D1378+$B$11*E1378</f>
        <v/>
      </c>
      <c r="G1378">
        <f>C1378-F1378</f>
        <v/>
      </c>
      <c r="H1378">
        <f>G1378/$B$14</f>
        <v/>
      </c>
      <c r="I1378">
        <f>ABS(H1378)</f>
        <v/>
      </c>
    </row>
    <row r="1379">
      <c r="A1379">
        <f>'03_DADOS_LIMPOS'!A1350</f>
        <v/>
      </c>
      <c r="B1379">
        <f>'03_DADOS_LIMPOS'!C1350</f>
        <v/>
      </c>
      <c r="C1379">
        <f>'03_DADOS_LIMPOS'!D1350</f>
        <v/>
      </c>
      <c r="D1379">
        <f>'03_DADOS_LIMPOS'!J1350</f>
        <v/>
      </c>
      <c r="E1379">
        <f>'03_DADOS_LIMPOS'!K1350</f>
        <v/>
      </c>
      <c r="F1379">
        <f>$B$9+$B$10*D1379+$B$11*E1379</f>
        <v/>
      </c>
      <c r="G1379">
        <f>C1379-F1379</f>
        <v/>
      </c>
      <c r="H1379">
        <f>G1379/$B$14</f>
        <v/>
      </c>
      <c r="I1379">
        <f>ABS(H1379)</f>
        <v/>
      </c>
    </row>
    <row r="1380">
      <c r="A1380">
        <f>'03_DADOS_LIMPOS'!A1351</f>
        <v/>
      </c>
      <c r="B1380">
        <f>'03_DADOS_LIMPOS'!C1351</f>
        <v/>
      </c>
      <c r="C1380">
        <f>'03_DADOS_LIMPOS'!D1351</f>
        <v/>
      </c>
      <c r="D1380">
        <f>'03_DADOS_LIMPOS'!J1351</f>
        <v/>
      </c>
      <c r="E1380">
        <f>'03_DADOS_LIMPOS'!K1351</f>
        <v/>
      </c>
      <c r="F1380">
        <f>$B$9+$B$10*D1380+$B$11*E1380</f>
        <v/>
      </c>
      <c r="G1380">
        <f>C1380-F1380</f>
        <v/>
      </c>
      <c r="H1380">
        <f>G1380/$B$14</f>
        <v/>
      </c>
      <c r="I1380">
        <f>ABS(H1380)</f>
        <v/>
      </c>
    </row>
    <row r="1381">
      <c r="A1381">
        <f>'03_DADOS_LIMPOS'!A1352</f>
        <v/>
      </c>
      <c r="B1381">
        <f>'03_DADOS_LIMPOS'!C1352</f>
        <v/>
      </c>
      <c r="C1381">
        <f>'03_DADOS_LIMPOS'!D1352</f>
        <v/>
      </c>
      <c r="D1381">
        <f>'03_DADOS_LIMPOS'!J1352</f>
        <v/>
      </c>
      <c r="E1381">
        <f>'03_DADOS_LIMPOS'!K1352</f>
        <v/>
      </c>
      <c r="F1381">
        <f>$B$9+$B$10*D1381+$B$11*E1381</f>
        <v/>
      </c>
      <c r="G1381">
        <f>C1381-F1381</f>
        <v/>
      </c>
      <c r="H1381">
        <f>G1381/$B$14</f>
        <v/>
      </c>
      <c r="I1381">
        <f>ABS(H1381)</f>
        <v/>
      </c>
    </row>
    <row r="1382">
      <c r="A1382">
        <f>'03_DADOS_LIMPOS'!A1353</f>
        <v/>
      </c>
      <c r="B1382">
        <f>'03_DADOS_LIMPOS'!C1353</f>
        <v/>
      </c>
      <c r="C1382">
        <f>'03_DADOS_LIMPOS'!D1353</f>
        <v/>
      </c>
      <c r="D1382">
        <f>'03_DADOS_LIMPOS'!J1353</f>
        <v/>
      </c>
      <c r="E1382">
        <f>'03_DADOS_LIMPOS'!K1353</f>
        <v/>
      </c>
      <c r="F1382">
        <f>$B$9+$B$10*D1382+$B$11*E1382</f>
        <v/>
      </c>
      <c r="G1382">
        <f>C1382-F1382</f>
        <v/>
      </c>
      <c r="H1382">
        <f>G1382/$B$14</f>
        <v/>
      </c>
      <c r="I1382">
        <f>ABS(H1382)</f>
        <v/>
      </c>
    </row>
    <row r="1383">
      <c r="A1383">
        <f>'03_DADOS_LIMPOS'!A1354</f>
        <v/>
      </c>
      <c r="B1383">
        <f>'03_DADOS_LIMPOS'!C1354</f>
        <v/>
      </c>
      <c r="C1383">
        <f>'03_DADOS_LIMPOS'!D1354</f>
        <v/>
      </c>
      <c r="D1383">
        <f>'03_DADOS_LIMPOS'!J1354</f>
        <v/>
      </c>
      <c r="E1383">
        <f>'03_DADOS_LIMPOS'!K1354</f>
        <v/>
      </c>
      <c r="F1383">
        <f>$B$9+$B$10*D1383+$B$11*E1383</f>
        <v/>
      </c>
      <c r="G1383">
        <f>C1383-F1383</f>
        <v/>
      </c>
      <c r="H1383">
        <f>G1383/$B$14</f>
        <v/>
      </c>
      <c r="I1383">
        <f>ABS(H1383)</f>
        <v/>
      </c>
    </row>
    <row r="1384">
      <c r="A1384">
        <f>'03_DADOS_LIMPOS'!A1355</f>
        <v/>
      </c>
      <c r="B1384">
        <f>'03_DADOS_LIMPOS'!C1355</f>
        <v/>
      </c>
      <c r="C1384">
        <f>'03_DADOS_LIMPOS'!D1355</f>
        <v/>
      </c>
      <c r="D1384">
        <f>'03_DADOS_LIMPOS'!J1355</f>
        <v/>
      </c>
      <c r="E1384">
        <f>'03_DADOS_LIMPOS'!K1355</f>
        <v/>
      </c>
      <c r="F1384">
        <f>$B$9+$B$10*D1384+$B$11*E1384</f>
        <v/>
      </c>
      <c r="G1384">
        <f>C1384-F1384</f>
        <v/>
      </c>
      <c r="H1384">
        <f>G1384/$B$14</f>
        <v/>
      </c>
      <c r="I1384">
        <f>ABS(H1384)</f>
        <v/>
      </c>
    </row>
    <row r="1385">
      <c r="A1385">
        <f>'03_DADOS_LIMPOS'!A1356</f>
        <v/>
      </c>
      <c r="B1385">
        <f>'03_DADOS_LIMPOS'!C1356</f>
        <v/>
      </c>
      <c r="C1385">
        <f>'03_DADOS_LIMPOS'!D1356</f>
        <v/>
      </c>
      <c r="D1385">
        <f>'03_DADOS_LIMPOS'!J1356</f>
        <v/>
      </c>
      <c r="E1385">
        <f>'03_DADOS_LIMPOS'!K1356</f>
        <v/>
      </c>
      <c r="F1385">
        <f>$B$9+$B$10*D1385+$B$11*E1385</f>
        <v/>
      </c>
      <c r="G1385">
        <f>C1385-F1385</f>
        <v/>
      </c>
      <c r="H1385">
        <f>G1385/$B$14</f>
        <v/>
      </c>
      <c r="I1385">
        <f>ABS(H1385)</f>
        <v/>
      </c>
    </row>
    <row r="1386">
      <c r="A1386">
        <f>'03_DADOS_LIMPOS'!A1357</f>
        <v/>
      </c>
      <c r="B1386">
        <f>'03_DADOS_LIMPOS'!C1357</f>
        <v/>
      </c>
      <c r="C1386">
        <f>'03_DADOS_LIMPOS'!D1357</f>
        <v/>
      </c>
      <c r="D1386">
        <f>'03_DADOS_LIMPOS'!J1357</f>
        <v/>
      </c>
      <c r="E1386">
        <f>'03_DADOS_LIMPOS'!K1357</f>
        <v/>
      </c>
      <c r="F1386">
        <f>$B$9+$B$10*D1386+$B$11*E1386</f>
        <v/>
      </c>
      <c r="G1386">
        <f>C1386-F1386</f>
        <v/>
      </c>
      <c r="H1386">
        <f>G1386/$B$14</f>
        <v/>
      </c>
      <c r="I1386">
        <f>ABS(H1386)</f>
        <v/>
      </c>
    </row>
    <row r="1387">
      <c r="A1387">
        <f>'03_DADOS_LIMPOS'!A1358</f>
        <v/>
      </c>
      <c r="B1387">
        <f>'03_DADOS_LIMPOS'!C1358</f>
        <v/>
      </c>
      <c r="C1387">
        <f>'03_DADOS_LIMPOS'!D1358</f>
        <v/>
      </c>
      <c r="D1387">
        <f>'03_DADOS_LIMPOS'!J1358</f>
        <v/>
      </c>
      <c r="E1387">
        <f>'03_DADOS_LIMPOS'!K1358</f>
        <v/>
      </c>
      <c r="F1387">
        <f>$B$9+$B$10*D1387+$B$11*E1387</f>
        <v/>
      </c>
      <c r="G1387">
        <f>C1387-F1387</f>
        <v/>
      </c>
      <c r="H1387">
        <f>G1387/$B$14</f>
        <v/>
      </c>
      <c r="I1387">
        <f>ABS(H1387)</f>
        <v/>
      </c>
    </row>
    <row r="1388">
      <c r="A1388">
        <f>'03_DADOS_LIMPOS'!A1359</f>
        <v/>
      </c>
      <c r="B1388">
        <f>'03_DADOS_LIMPOS'!C1359</f>
        <v/>
      </c>
      <c r="C1388">
        <f>'03_DADOS_LIMPOS'!D1359</f>
        <v/>
      </c>
      <c r="D1388">
        <f>'03_DADOS_LIMPOS'!J1359</f>
        <v/>
      </c>
      <c r="E1388">
        <f>'03_DADOS_LIMPOS'!K1359</f>
        <v/>
      </c>
      <c r="F1388">
        <f>$B$9+$B$10*D1388+$B$11*E1388</f>
        <v/>
      </c>
      <c r="G1388">
        <f>C1388-F1388</f>
        <v/>
      </c>
      <c r="H1388">
        <f>G1388/$B$14</f>
        <v/>
      </c>
      <c r="I1388">
        <f>ABS(H1388)</f>
        <v/>
      </c>
    </row>
    <row r="1389">
      <c r="A1389">
        <f>'03_DADOS_LIMPOS'!A1360</f>
        <v/>
      </c>
      <c r="B1389">
        <f>'03_DADOS_LIMPOS'!C1360</f>
        <v/>
      </c>
      <c r="C1389">
        <f>'03_DADOS_LIMPOS'!D1360</f>
        <v/>
      </c>
      <c r="D1389">
        <f>'03_DADOS_LIMPOS'!J1360</f>
        <v/>
      </c>
      <c r="E1389">
        <f>'03_DADOS_LIMPOS'!K1360</f>
        <v/>
      </c>
      <c r="F1389">
        <f>$B$9+$B$10*D1389+$B$11*E1389</f>
        <v/>
      </c>
      <c r="G1389">
        <f>C1389-F1389</f>
        <v/>
      </c>
      <c r="H1389">
        <f>G1389/$B$14</f>
        <v/>
      </c>
      <c r="I1389">
        <f>ABS(H1389)</f>
        <v/>
      </c>
    </row>
    <row r="1390">
      <c r="A1390">
        <f>'03_DADOS_LIMPOS'!A1361</f>
        <v/>
      </c>
      <c r="B1390">
        <f>'03_DADOS_LIMPOS'!C1361</f>
        <v/>
      </c>
      <c r="C1390">
        <f>'03_DADOS_LIMPOS'!D1361</f>
        <v/>
      </c>
      <c r="D1390">
        <f>'03_DADOS_LIMPOS'!J1361</f>
        <v/>
      </c>
      <c r="E1390">
        <f>'03_DADOS_LIMPOS'!K1361</f>
        <v/>
      </c>
      <c r="F1390">
        <f>$B$9+$B$10*D1390+$B$11*E1390</f>
        <v/>
      </c>
      <c r="G1390">
        <f>C1390-F1390</f>
        <v/>
      </c>
      <c r="H1390">
        <f>G1390/$B$14</f>
        <v/>
      </c>
      <c r="I1390">
        <f>ABS(H1390)</f>
        <v/>
      </c>
    </row>
    <row r="1391">
      <c r="A1391">
        <f>'03_DADOS_LIMPOS'!A1362</f>
        <v/>
      </c>
      <c r="B1391">
        <f>'03_DADOS_LIMPOS'!C1362</f>
        <v/>
      </c>
      <c r="C1391">
        <f>'03_DADOS_LIMPOS'!D1362</f>
        <v/>
      </c>
      <c r="D1391">
        <f>'03_DADOS_LIMPOS'!J1362</f>
        <v/>
      </c>
      <c r="E1391">
        <f>'03_DADOS_LIMPOS'!K1362</f>
        <v/>
      </c>
      <c r="F1391">
        <f>$B$9+$B$10*D1391+$B$11*E1391</f>
        <v/>
      </c>
      <c r="G1391">
        <f>C1391-F1391</f>
        <v/>
      </c>
      <c r="H1391">
        <f>G1391/$B$14</f>
        <v/>
      </c>
      <c r="I1391">
        <f>ABS(H1391)</f>
        <v/>
      </c>
    </row>
    <row r="1392">
      <c r="A1392">
        <f>'03_DADOS_LIMPOS'!A1363</f>
        <v/>
      </c>
      <c r="B1392">
        <f>'03_DADOS_LIMPOS'!C1363</f>
        <v/>
      </c>
      <c r="C1392">
        <f>'03_DADOS_LIMPOS'!D1363</f>
        <v/>
      </c>
      <c r="D1392">
        <f>'03_DADOS_LIMPOS'!J1363</f>
        <v/>
      </c>
      <c r="E1392">
        <f>'03_DADOS_LIMPOS'!K1363</f>
        <v/>
      </c>
      <c r="F1392">
        <f>$B$9+$B$10*D1392+$B$11*E1392</f>
        <v/>
      </c>
      <c r="G1392">
        <f>C1392-F1392</f>
        <v/>
      </c>
      <c r="H1392">
        <f>G1392/$B$14</f>
        <v/>
      </c>
      <c r="I1392">
        <f>ABS(H1392)</f>
        <v/>
      </c>
    </row>
    <row r="1393">
      <c r="A1393">
        <f>'03_DADOS_LIMPOS'!A1364</f>
        <v/>
      </c>
      <c r="B1393">
        <f>'03_DADOS_LIMPOS'!C1364</f>
        <v/>
      </c>
      <c r="C1393">
        <f>'03_DADOS_LIMPOS'!D1364</f>
        <v/>
      </c>
      <c r="D1393">
        <f>'03_DADOS_LIMPOS'!J1364</f>
        <v/>
      </c>
      <c r="E1393">
        <f>'03_DADOS_LIMPOS'!K1364</f>
        <v/>
      </c>
      <c r="F1393">
        <f>$B$9+$B$10*D1393+$B$11*E1393</f>
        <v/>
      </c>
      <c r="G1393">
        <f>C1393-F1393</f>
        <v/>
      </c>
      <c r="H1393">
        <f>G1393/$B$14</f>
        <v/>
      </c>
      <c r="I1393">
        <f>ABS(H1393)</f>
        <v/>
      </c>
    </row>
    <row r="1394">
      <c r="A1394">
        <f>'03_DADOS_LIMPOS'!A1365</f>
        <v/>
      </c>
      <c r="B1394">
        <f>'03_DADOS_LIMPOS'!C1365</f>
        <v/>
      </c>
      <c r="C1394">
        <f>'03_DADOS_LIMPOS'!D1365</f>
        <v/>
      </c>
      <c r="D1394">
        <f>'03_DADOS_LIMPOS'!J1365</f>
        <v/>
      </c>
      <c r="E1394">
        <f>'03_DADOS_LIMPOS'!K1365</f>
        <v/>
      </c>
      <c r="F1394">
        <f>$B$9+$B$10*D1394+$B$11*E1394</f>
        <v/>
      </c>
      <c r="G1394">
        <f>C1394-F1394</f>
        <v/>
      </c>
      <c r="H1394">
        <f>G1394/$B$14</f>
        <v/>
      </c>
      <c r="I1394">
        <f>ABS(H1394)</f>
        <v/>
      </c>
    </row>
    <row r="1395">
      <c r="A1395">
        <f>'03_DADOS_LIMPOS'!A1366</f>
        <v/>
      </c>
      <c r="B1395">
        <f>'03_DADOS_LIMPOS'!C1366</f>
        <v/>
      </c>
      <c r="C1395">
        <f>'03_DADOS_LIMPOS'!D1366</f>
        <v/>
      </c>
      <c r="D1395">
        <f>'03_DADOS_LIMPOS'!J1366</f>
        <v/>
      </c>
      <c r="E1395">
        <f>'03_DADOS_LIMPOS'!K1366</f>
        <v/>
      </c>
      <c r="F1395">
        <f>$B$9+$B$10*D1395+$B$11*E1395</f>
        <v/>
      </c>
      <c r="G1395">
        <f>C1395-F1395</f>
        <v/>
      </c>
      <c r="H1395">
        <f>G1395/$B$14</f>
        <v/>
      </c>
      <c r="I1395">
        <f>ABS(H1395)</f>
        <v/>
      </c>
    </row>
    <row r="1396">
      <c r="A1396">
        <f>'03_DADOS_LIMPOS'!A1367</f>
        <v/>
      </c>
      <c r="B1396">
        <f>'03_DADOS_LIMPOS'!C1367</f>
        <v/>
      </c>
      <c r="C1396">
        <f>'03_DADOS_LIMPOS'!D1367</f>
        <v/>
      </c>
      <c r="D1396">
        <f>'03_DADOS_LIMPOS'!J1367</f>
        <v/>
      </c>
      <c r="E1396">
        <f>'03_DADOS_LIMPOS'!K1367</f>
        <v/>
      </c>
      <c r="F1396">
        <f>$B$9+$B$10*D1396+$B$11*E1396</f>
        <v/>
      </c>
      <c r="G1396">
        <f>C1396-F1396</f>
        <v/>
      </c>
      <c r="H1396">
        <f>G1396/$B$14</f>
        <v/>
      </c>
      <c r="I1396">
        <f>ABS(H1396)</f>
        <v/>
      </c>
    </row>
    <row r="1397">
      <c r="A1397">
        <f>'03_DADOS_LIMPOS'!A1368</f>
        <v/>
      </c>
      <c r="B1397">
        <f>'03_DADOS_LIMPOS'!C1368</f>
        <v/>
      </c>
      <c r="C1397">
        <f>'03_DADOS_LIMPOS'!D1368</f>
        <v/>
      </c>
      <c r="D1397">
        <f>'03_DADOS_LIMPOS'!J1368</f>
        <v/>
      </c>
      <c r="E1397">
        <f>'03_DADOS_LIMPOS'!K1368</f>
        <v/>
      </c>
      <c r="F1397">
        <f>$B$9+$B$10*D1397+$B$11*E1397</f>
        <v/>
      </c>
      <c r="G1397">
        <f>C1397-F1397</f>
        <v/>
      </c>
      <c r="H1397">
        <f>G1397/$B$14</f>
        <v/>
      </c>
      <c r="I1397">
        <f>ABS(H1397)</f>
        <v/>
      </c>
    </row>
    <row r="1398">
      <c r="A1398">
        <f>'03_DADOS_LIMPOS'!A1369</f>
        <v/>
      </c>
      <c r="B1398">
        <f>'03_DADOS_LIMPOS'!C1369</f>
        <v/>
      </c>
      <c r="C1398">
        <f>'03_DADOS_LIMPOS'!D1369</f>
        <v/>
      </c>
      <c r="D1398">
        <f>'03_DADOS_LIMPOS'!J1369</f>
        <v/>
      </c>
      <c r="E1398">
        <f>'03_DADOS_LIMPOS'!K1369</f>
        <v/>
      </c>
      <c r="F1398">
        <f>$B$9+$B$10*D1398+$B$11*E1398</f>
        <v/>
      </c>
      <c r="G1398">
        <f>C1398-F1398</f>
        <v/>
      </c>
      <c r="H1398">
        <f>G1398/$B$14</f>
        <v/>
      </c>
      <c r="I1398">
        <f>ABS(H1398)</f>
        <v/>
      </c>
    </row>
    <row r="1399">
      <c r="A1399">
        <f>'03_DADOS_LIMPOS'!A1370</f>
        <v/>
      </c>
      <c r="B1399">
        <f>'03_DADOS_LIMPOS'!C1370</f>
        <v/>
      </c>
      <c r="C1399">
        <f>'03_DADOS_LIMPOS'!D1370</f>
        <v/>
      </c>
      <c r="D1399">
        <f>'03_DADOS_LIMPOS'!J1370</f>
        <v/>
      </c>
      <c r="E1399">
        <f>'03_DADOS_LIMPOS'!K1370</f>
        <v/>
      </c>
      <c r="F1399">
        <f>$B$9+$B$10*D1399+$B$11*E1399</f>
        <v/>
      </c>
      <c r="G1399">
        <f>C1399-F1399</f>
        <v/>
      </c>
      <c r="H1399">
        <f>G1399/$B$14</f>
        <v/>
      </c>
      <c r="I1399">
        <f>ABS(H1399)</f>
        <v/>
      </c>
    </row>
    <row r="1400">
      <c r="A1400">
        <f>'03_DADOS_LIMPOS'!A1371</f>
        <v/>
      </c>
      <c r="B1400">
        <f>'03_DADOS_LIMPOS'!C1371</f>
        <v/>
      </c>
      <c r="C1400">
        <f>'03_DADOS_LIMPOS'!D1371</f>
        <v/>
      </c>
      <c r="D1400">
        <f>'03_DADOS_LIMPOS'!J1371</f>
        <v/>
      </c>
      <c r="E1400">
        <f>'03_DADOS_LIMPOS'!K1371</f>
        <v/>
      </c>
      <c r="F1400">
        <f>$B$9+$B$10*D1400+$B$11*E1400</f>
        <v/>
      </c>
      <c r="G1400">
        <f>C1400-F1400</f>
        <v/>
      </c>
      <c r="H1400">
        <f>G1400/$B$14</f>
        <v/>
      </c>
      <c r="I1400">
        <f>ABS(H1400)</f>
        <v/>
      </c>
    </row>
    <row r="1401">
      <c r="A1401">
        <f>'03_DADOS_LIMPOS'!A1372</f>
        <v/>
      </c>
      <c r="B1401">
        <f>'03_DADOS_LIMPOS'!C1372</f>
        <v/>
      </c>
      <c r="C1401">
        <f>'03_DADOS_LIMPOS'!D1372</f>
        <v/>
      </c>
      <c r="D1401">
        <f>'03_DADOS_LIMPOS'!J1372</f>
        <v/>
      </c>
      <c r="E1401">
        <f>'03_DADOS_LIMPOS'!K1372</f>
        <v/>
      </c>
      <c r="F1401">
        <f>$B$9+$B$10*D1401+$B$11*E1401</f>
        <v/>
      </c>
      <c r="G1401">
        <f>C1401-F1401</f>
        <v/>
      </c>
      <c r="H1401">
        <f>G1401/$B$14</f>
        <v/>
      </c>
      <c r="I1401">
        <f>ABS(H1401)</f>
        <v/>
      </c>
    </row>
    <row r="1402">
      <c r="A1402">
        <f>'03_DADOS_LIMPOS'!A1373</f>
        <v/>
      </c>
      <c r="B1402">
        <f>'03_DADOS_LIMPOS'!C1373</f>
        <v/>
      </c>
      <c r="C1402">
        <f>'03_DADOS_LIMPOS'!D1373</f>
        <v/>
      </c>
      <c r="D1402">
        <f>'03_DADOS_LIMPOS'!J1373</f>
        <v/>
      </c>
      <c r="E1402">
        <f>'03_DADOS_LIMPOS'!K1373</f>
        <v/>
      </c>
      <c r="F1402">
        <f>$B$9+$B$10*D1402+$B$11*E1402</f>
        <v/>
      </c>
      <c r="G1402">
        <f>C1402-F1402</f>
        <v/>
      </c>
      <c r="H1402">
        <f>G1402/$B$14</f>
        <v/>
      </c>
      <c r="I1402">
        <f>ABS(H1402)</f>
        <v/>
      </c>
    </row>
    <row r="1403">
      <c r="A1403">
        <f>'03_DADOS_LIMPOS'!A1374</f>
        <v/>
      </c>
      <c r="B1403">
        <f>'03_DADOS_LIMPOS'!C1374</f>
        <v/>
      </c>
      <c r="C1403">
        <f>'03_DADOS_LIMPOS'!D1374</f>
        <v/>
      </c>
      <c r="D1403">
        <f>'03_DADOS_LIMPOS'!J1374</f>
        <v/>
      </c>
      <c r="E1403">
        <f>'03_DADOS_LIMPOS'!K1374</f>
        <v/>
      </c>
      <c r="F1403">
        <f>$B$9+$B$10*D1403+$B$11*E1403</f>
        <v/>
      </c>
      <c r="G1403">
        <f>C1403-F1403</f>
        <v/>
      </c>
      <c r="H1403">
        <f>G1403/$B$14</f>
        <v/>
      </c>
      <c r="I1403">
        <f>ABS(H1403)</f>
        <v/>
      </c>
    </row>
    <row r="1404">
      <c r="A1404">
        <f>'03_DADOS_LIMPOS'!A1375</f>
        <v/>
      </c>
      <c r="B1404">
        <f>'03_DADOS_LIMPOS'!C1375</f>
        <v/>
      </c>
      <c r="C1404">
        <f>'03_DADOS_LIMPOS'!D1375</f>
        <v/>
      </c>
      <c r="D1404">
        <f>'03_DADOS_LIMPOS'!J1375</f>
        <v/>
      </c>
      <c r="E1404">
        <f>'03_DADOS_LIMPOS'!K1375</f>
        <v/>
      </c>
      <c r="F1404">
        <f>$B$9+$B$10*D1404+$B$11*E1404</f>
        <v/>
      </c>
      <c r="G1404">
        <f>C1404-F1404</f>
        <v/>
      </c>
      <c r="H1404">
        <f>G1404/$B$14</f>
        <v/>
      </c>
      <c r="I1404">
        <f>ABS(H1404)</f>
        <v/>
      </c>
    </row>
    <row r="1405">
      <c r="A1405">
        <f>'03_DADOS_LIMPOS'!A1376</f>
        <v/>
      </c>
      <c r="B1405">
        <f>'03_DADOS_LIMPOS'!C1376</f>
        <v/>
      </c>
      <c r="C1405">
        <f>'03_DADOS_LIMPOS'!D1376</f>
        <v/>
      </c>
      <c r="D1405">
        <f>'03_DADOS_LIMPOS'!J1376</f>
        <v/>
      </c>
      <c r="E1405">
        <f>'03_DADOS_LIMPOS'!K1376</f>
        <v/>
      </c>
      <c r="F1405">
        <f>$B$9+$B$10*D1405+$B$11*E1405</f>
        <v/>
      </c>
      <c r="G1405">
        <f>C1405-F1405</f>
        <v/>
      </c>
      <c r="H1405">
        <f>G1405/$B$14</f>
        <v/>
      </c>
      <c r="I1405">
        <f>ABS(H1405)</f>
        <v/>
      </c>
    </row>
    <row r="1406">
      <c r="A1406">
        <f>'03_DADOS_LIMPOS'!A1377</f>
        <v/>
      </c>
      <c r="B1406">
        <f>'03_DADOS_LIMPOS'!C1377</f>
        <v/>
      </c>
      <c r="C1406">
        <f>'03_DADOS_LIMPOS'!D1377</f>
        <v/>
      </c>
      <c r="D1406">
        <f>'03_DADOS_LIMPOS'!J1377</f>
        <v/>
      </c>
      <c r="E1406">
        <f>'03_DADOS_LIMPOS'!K1377</f>
        <v/>
      </c>
      <c r="F1406">
        <f>$B$9+$B$10*D1406+$B$11*E1406</f>
        <v/>
      </c>
      <c r="G1406">
        <f>C1406-F1406</f>
        <v/>
      </c>
      <c r="H1406">
        <f>G1406/$B$14</f>
        <v/>
      </c>
      <c r="I1406">
        <f>ABS(H1406)</f>
        <v/>
      </c>
    </row>
    <row r="1407">
      <c r="A1407">
        <f>'03_DADOS_LIMPOS'!A1378</f>
        <v/>
      </c>
      <c r="B1407">
        <f>'03_DADOS_LIMPOS'!C1378</f>
        <v/>
      </c>
      <c r="C1407">
        <f>'03_DADOS_LIMPOS'!D1378</f>
        <v/>
      </c>
      <c r="D1407">
        <f>'03_DADOS_LIMPOS'!J1378</f>
        <v/>
      </c>
      <c r="E1407">
        <f>'03_DADOS_LIMPOS'!K1378</f>
        <v/>
      </c>
      <c r="F1407">
        <f>$B$9+$B$10*D1407+$B$11*E1407</f>
        <v/>
      </c>
      <c r="G1407">
        <f>C1407-F1407</f>
        <v/>
      </c>
      <c r="H1407">
        <f>G1407/$B$14</f>
        <v/>
      </c>
      <c r="I1407">
        <f>ABS(H1407)</f>
        <v/>
      </c>
    </row>
    <row r="1408">
      <c r="A1408">
        <f>'03_DADOS_LIMPOS'!A1379</f>
        <v/>
      </c>
      <c r="B1408">
        <f>'03_DADOS_LIMPOS'!C1379</f>
        <v/>
      </c>
      <c r="C1408">
        <f>'03_DADOS_LIMPOS'!D1379</f>
        <v/>
      </c>
      <c r="D1408">
        <f>'03_DADOS_LIMPOS'!J1379</f>
        <v/>
      </c>
      <c r="E1408">
        <f>'03_DADOS_LIMPOS'!K1379</f>
        <v/>
      </c>
      <c r="F1408">
        <f>$B$9+$B$10*D1408+$B$11*E1408</f>
        <v/>
      </c>
      <c r="G1408">
        <f>C1408-F1408</f>
        <v/>
      </c>
      <c r="H1408">
        <f>G1408/$B$14</f>
        <v/>
      </c>
      <c r="I1408">
        <f>ABS(H1408)</f>
        <v/>
      </c>
    </row>
    <row r="1409">
      <c r="A1409">
        <f>'03_DADOS_LIMPOS'!A1380</f>
        <v/>
      </c>
      <c r="B1409">
        <f>'03_DADOS_LIMPOS'!C1380</f>
        <v/>
      </c>
      <c r="C1409">
        <f>'03_DADOS_LIMPOS'!D1380</f>
        <v/>
      </c>
      <c r="D1409">
        <f>'03_DADOS_LIMPOS'!J1380</f>
        <v/>
      </c>
      <c r="E1409">
        <f>'03_DADOS_LIMPOS'!K1380</f>
        <v/>
      </c>
      <c r="F1409">
        <f>$B$9+$B$10*D1409+$B$11*E1409</f>
        <v/>
      </c>
      <c r="G1409">
        <f>C1409-F1409</f>
        <v/>
      </c>
      <c r="H1409">
        <f>G1409/$B$14</f>
        <v/>
      </c>
      <c r="I1409">
        <f>ABS(H1409)</f>
        <v/>
      </c>
    </row>
    <row r="1410">
      <c r="A1410">
        <f>'03_DADOS_LIMPOS'!A1381</f>
        <v/>
      </c>
      <c r="B1410">
        <f>'03_DADOS_LIMPOS'!C1381</f>
        <v/>
      </c>
      <c r="C1410">
        <f>'03_DADOS_LIMPOS'!D1381</f>
        <v/>
      </c>
      <c r="D1410">
        <f>'03_DADOS_LIMPOS'!J1381</f>
        <v/>
      </c>
      <c r="E1410">
        <f>'03_DADOS_LIMPOS'!K1381</f>
        <v/>
      </c>
      <c r="F1410">
        <f>$B$9+$B$10*D1410+$B$11*E1410</f>
        <v/>
      </c>
      <c r="G1410">
        <f>C1410-F1410</f>
        <v/>
      </c>
      <c r="H1410">
        <f>G1410/$B$14</f>
        <v/>
      </c>
      <c r="I1410">
        <f>ABS(H1410)</f>
        <v/>
      </c>
    </row>
    <row r="1411">
      <c r="A1411">
        <f>'03_DADOS_LIMPOS'!A1382</f>
        <v/>
      </c>
      <c r="B1411">
        <f>'03_DADOS_LIMPOS'!C1382</f>
        <v/>
      </c>
      <c r="C1411">
        <f>'03_DADOS_LIMPOS'!D1382</f>
        <v/>
      </c>
      <c r="D1411">
        <f>'03_DADOS_LIMPOS'!J1382</f>
        <v/>
      </c>
      <c r="E1411">
        <f>'03_DADOS_LIMPOS'!K1382</f>
        <v/>
      </c>
      <c r="F1411">
        <f>$B$9+$B$10*D1411+$B$11*E1411</f>
        <v/>
      </c>
      <c r="G1411">
        <f>C1411-F1411</f>
        <v/>
      </c>
      <c r="H1411">
        <f>G1411/$B$14</f>
        <v/>
      </c>
      <c r="I1411">
        <f>ABS(H1411)</f>
        <v/>
      </c>
    </row>
    <row r="1412">
      <c r="A1412">
        <f>'03_DADOS_LIMPOS'!A1383</f>
        <v/>
      </c>
      <c r="B1412">
        <f>'03_DADOS_LIMPOS'!C1383</f>
        <v/>
      </c>
      <c r="C1412">
        <f>'03_DADOS_LIMPOS'!D1383</f>
        <v/>
      </c>
      <c r="D1412">
        <f>'03_DADOS_LIMPOS'!J1383</f>
        <v/>
      </c>
      <c r="E1412">
        <f>'03_DADOS_LIMPOS'!K1383</f>
        <v/>
      </c>
      <c r="F1412">
        <f>$B$9+$B$10*D1412+$B$11*E1412</f>
        <v/>
      </c>
      <c r="G1412">
        <f>C1412-F1412</f>
        <v/>
      </c>
      <c r="H1412">
        <f>G1412/$B$14</f>
        <v/>
      </c>
      <c r="I1412">
        <f>ABS(H1412)</f>
        <v/>
      </c>
    </row>
    <row r="1413">
      <c r="A1413">
        <f>'03_DADOS_LIMPOS'!A1384</f>
        <v/>
      </c>
      <c r="B1413">
        <f>'03_DADOS_LIMPOS'!C1384</f>
        <v/>
      </c>
      <c r="C1413">
        <f>'03_DADOS_LIMPOS'!D1384</f>
        <v/>
      </c>
      <c r="D1413">
        <f>'03_DADOS_LIMPOS'!J1384</f>
        <v/>
      </c>
      <c r="E1413">
        <f>'03_DADOS_LIMPOS'!K1384</f>
        <v/>
      </c>
      <c r="F1413">
        <f>$B$9+$B$10*D1413+$B$11*E1413</f>
        <v/>
      </c>
      <c r="G1413">
        <f>C1413-F1413</f>
        <v/>
      </c>
      <c r="H1413">
        <f>G1413/$B$14</f>
        <v/>
      </c>
      <c r="I1413">
        <f>ABS(H1413)</f>
        <v/>
      </c>
    </row>
    <row r="1414">
      <c r="A1414">
        <f>'03_DADOS_LIMPOS'!A1385</f>
        <v/>
      </c>
      <c r="B1414">
        <f>'03_DADOS_LIMPOS'!C1385</f>
        <v/>
      </c>
      <c r="C1414">
        <f>'03_DADOS_LIMPOS'!D1385</f>
        <v/>
      </c>
      <c r="D1414">
        <f>'03_DADOS_LIMPOS'!J1385</f>
        <v/>
      </c>
      <c r="E1414">
        <f>'03_DADOS_LIMPOS'!K1385</f>
        <v/>
      </c>
      <c r="F1414">
        <f>$B$9+$B$10*D1414+$B$11*E1414</f>
        <v/>
      </c>
      <c r="G1414">
        <f>C1414-F1414</f>
        <v/>
      </c>
      <c r="H1414">
        <f>G1414/$B$14</f>
        <v/>
      </c>
      <c r="I1414">
        <f>ABS(H1414)</f>
        <v/>
      </c>
    </row>
    <row r="1415">
      <c r="A1415">
        <f>'03_DADOS_LIMPOS'!A1386</f>
        <v/>
      </c>
      <c r="B1415">
        <f>'03_DADOS_LIMPOS'!C1386</f>
        <v/>
      </c>
      <c r="C1415">
        <f>'03_DADOS_LIMPOS'!D1386</f>
        <v/>
      </c>
      <c r="D1415">
        <f>'03_DADOS_LIMPOS'!J1386</f>
        <v/>
      </c>
      <c r="E1415">
        <f>'03_DADOS_LIMPOS'!K1386</f>
        <v/>
      </c>
      <c r="F1415">
        <f>$B$9+$B$10*D1415+$B$11*E1415</f>
        <v/>
      </c>
      <c r="G1415">
        <f>C1415-F1415</f>
        <v/>
      </c>
      <c r="H1415">
        <f>G1415/$B$14</f>
        <v/>
      </c>
      <c r="I1415">
        <f>ABS(H1415)</f>
        <v/>
      </c>
    </row>
    <row r="1416">
      <c r="A1416">
        <f>'03_DADOS_LIMPOS'!A1387</f>
        <v/>
      </c>
      <c r="B1416">
        <f>'03_DADOS_LIMPOS'!C1387</f>
        <v/>
      </c>
      <c r="C1416">
        <f>'03_DADOS_LIMPOS'!D1387</f>
        <v/>
      </c>
      <c r="D1416">
        <f>'03_DADOS_LIMPOS'!J1387</f>
        <v/>
      </c>
      <c r="E1416">
        <f>'03_DADOS_LIMPOS'!K1387</f>
        <v/>
      </c>
      <c r="F1416">
        <f>$B$9+$B$10*D1416+$B$11*E1416</f>
        <v/>
      </c>
      <c r="G1416">
        <f>C1416-F1416</f>
        <v/>
      </c>
      <c r="H1416">
        <f>G1416/$B$14</f>
        <v/>
      </c>
      <c r="I1416">
        <f>ABS(H1416)</f>
        <v/>
      </c>
    </row>
    <row r="1417">
      <c r="A1417">
        <f>'03_DADOS_LIMPOS'!A1388</f>
        <v/>
      </c>
      <c r="B1417">
        <f>'03_DADOS_LIMPOS'!C1388</f>
        <v/>
      </c>
      <c r="C1417">
        <f>'03_DADOS_LIMPOS'!D1388</f>
        <v/>
      </c>
      <c r="D1417">
        <f>'03_DADOS_LIMPOS'!J1388</f>
        <v/>
      </c>
      <c r="E1417">
        <f>'03_DADOS_LIMPOS'!K1388</f>
        <v/>
      </c>
      <c r="F1417">
        <f>$B$9+$B$10*D1417+$B$11*E1417</f>
        <v/>
      </c>
      <c r="G1417">
        <f>C1417-F1417</f>
        <v/>
      </c>
      <c r="H1417">
        <f>G1417/$B$14</f>
        <v/>
      </c>
      <c r="I1417">
        <f>ABS(H1417)</f>
        <v/>
      </c>
    </row>
    <row r="1418">
      <c r="A1418">
        <f>'03_DADOS_LIMPOS'!A1389</f>
        <v/>
      </c>
      <c r="B1418">
        <f>'03_DADOS_LIMPOS'!C1389</f>
        <v/>
      </c>
      <c r="C1418">
        <f>'03_DADOS_LIMPOS'!D1389</f>
        <v/>
      </c>
      <c r="D1418">
        <f>'03_DADOS_LIMPOS'!J1389</f>
        <v/>
      </c>
      <c r="E1418">
        <f>'03_DADOS_LIMPOS'!K1389</f>
        <v/>
      </c>
      <c r="F1418">
        <f>$B$9+$B$10*D1418+$B$11*E1418</f>
        <v/>
      </c>
      <c r="G1418">
        <f>C1418-F1418</f>
        <v/>
      </c>
      <c r="H1418">
        <f>G1418/$B$14</f>
        <v/>
      </c>
      <c r="I1418">
        <f>ABS(H1418)</f>
        <v/>
      </c>
    </row>
    <row r="1419">
      <c r="A1419">
        <f>'03_DADOS_LIMPOS'!A1390</f>
        <v/>
      </c>
      <c r="B1419">
        <f>'03_DADOS_LIMPOS'!C1390</f>
        <v/>
      </c>
      <c r="C1419">
        <f>'03_DADOS_LIMPOS'!D1390</f>
        <v/>
      </c>
      <c r="D1419">
        <f>'03_DADOS_LIMPOS'!J1390</f>
        <v/>
      </c>
      <c r="E1419">
        <f>'03_DADOS_LIMPOS'!K1390</f>
        <v/>
      </c>
      <c r="F1419">
        <f>$B$9+$B$10*D1419+$B$11*E1419</f>
        <v/>
      </c>
      <c r="G1419">
        <f>C1419-F1419</f>
        <v/>
      </c>
      <c r="H1419">
        <f>G1419/$B$14</f>
        <v/>
      </c>
      <c r="I1419">
        <f>ABS(H1419)</f>
        <v/>
      </c>
    </row>
    <row r="1420">
      <c r="A1420">
        <f>'03_DADOS_LIMPOS'!A1391</f>
        <v/>
      </c>
      <c r="B1420">
        <f>'03_DADOS_LIMPOS'!C1391</f>
        <v/>
      </c>
      <c r="C1420">
        <f>'03_DADOS_LIMPOS'!D1391</f>
        <v/>
      </c>
      <c r="D1420">
        <f>'03_DADOS_LIMPOS'!J1391</f>
        <v/>
      </c>
      <c r="E1420">
        <f>'03_DADOS_LIMPOS'!K1391</f>
        <v/>
      </c>
      <c r="F1420">
        <f>$B$9+$B$10*D1420+$B$11*E1420</f>
        <v/>
      </c>
      <c r="G1420">
        <f>C1420-F1420</f>
        <v/>
      </c>
      <c r="H1420">
        <f>G1420/$B$14</f>
        <v/>
      </c>
      <c r="I1420">
        <f>ABS(H1420)</f>
        <v/>
      </c>
    </row>
    <row r="1421">
      <c r="A1421">
        <f>'03_DADOS_LIMPOS'!A1392</f>
        <v/>
      </c>
      <c r="B1421">
        <f>'03_DADOS_LIMPOS'!C1392</f>
        <v/>
      </c>
      <c r="C1421">
        <f>'03_DADOS_LIMPOS'!D1392</f>
        <v/>
      </c>
      <c r="D1421">
        <f>'03_DADOS_LIMPOS'!J1392</f>
        <v/>
      </c>
      <c r="E1421">
        <f>'03_DADOS_LIMPOS'!K1392</f>
        <v/>
      </c>
      <c r="F1421">
        <f>$B$9+$B$10*D1421+$B$11*E1421</f>
        <v/>
      </c>
      <c r="G1421">
        <f>C1421-F1421</f>
        <v/>
      </c>
      <c r="H1421">
        <f>G1421/$B$14</f>
        <v/>
      </c>
      <c r="I1421">
        <f>ABS(H1421)</f>
        <v/>
      </c>
    </row>
    <row r="1422">
      <c r="A1422">
        <f>'03_DADOS_LIMPOS'!A1393</f>
        <v/>
      </c>
      <c r="B1422">
        <f>'03_DADOS_LIMPOS'!C1393</f>
        <v/>
      </c>
      <c r="C1422">
        <f>'03_DADOS_LIMPOS'!D1393</f>
        <v/>
      </c>
      <c r="D1422">
        <f>'03_DADOS_LIMPOS'!J1393</f>
        <v/>
      </c>
      <c r="E1422">
        <f>'03_DADOS_LIMPOS'!K1393</f>
        <v/>
      </c>
      <c r="F1422">
        <f>$B$9+$B$10*D1422+$B$11*E1422</f>
        <v/>
      </c>
      <c r="G1422">
        <f>C1422-F1422</f>
        <v/>
      </c>
      <c r="H1422">
        <f>G1422/$B$14</f>
        <v/>
      </c>
      <c r="I1422">
        <f>ABS(H1422)</f>
        <v/>
      </c>
    </row>
    <row r="1423">
      <c r="A1423">
        <f>'03_DADOS_LIMPOS'!A1394</f>
        <v/>
      </c>
      <c r="B1423">
        <f>'03_DADOS_LIMPOS'!C1394</f>
        <v/>
      </c>
      <c r="C1423">
        <f>'03_DADOS_LIMPOS'!D1394</f>
        <v/>
      </c>
      <c r="D1423">
        <f>'03_DADOS_LIMPOS'!J1394</f>
        <v/>
      </c>
      <c r="E1423">
        <f>'03_DADOS_LIMPOS'!K1394</f>
        <v/>
      </c>
      <c r="F1423">
        <f>$B$9+$B$10*D1423+$B$11*E1423</f>
        <v/>
      </c>
      <c r="G1423">
        <f>C1423-F1423</f>
        <v/>
      </c>
      <c r="H1423">
        <f>G1423/$B$14</f>
        <v/>
      </c>
      <c r="I1423">
        <f>ABS(H1423)</f>
        <v/>
      </c>
    </row>
    <row r="1424">
      <c r="A1424">
        <f>'03_DADOS_LIMPOS'!A1395</f>
        <v/>
      </c>
      <c r="B1424">
        <f>'03_DADOS_LIMPOS'!C1395</f>
        <v/>
      </c>
      <c r="C1424">
        <f>'03_DADOS_LIMPOS'!D1395</f>
        <v/>
      </c>
      <c r="D1424">
        <f>'03_DADOS_LIMPOS'!J1395</f>
        <v/>
      </c>
      <c r="E1424">
        <f>'03_DADOS_LIMPOS'!K1395</f>
        <v/>
      </c>
      <c r="F1424">
        <f>$B$9+$B$10*D1424+$B$11*E1424</f>
        <v/>
      </c>
      <c r="G1424">
        <f>C1424-F1424</f>
        <v/>
      </c>
      <c r="H1424">
        <f>G1424/$B$14</f>
        <v/>
      </c>
      <c r="I1424">
        <f>ABS(H1424)</f>
        <v/>
      </c>
    </row>
    <row r="1425">
      <c r="A1425">
        <f>'03_DADOS_LIMPOS'!A1396</f>
        <v/>
      </c>
      <c r="B1425">
        <f>'03_DADOS_LIMPOS'!C1396</f>
        <v/>
      </c>
      <c r="C1425">
        <f>'03_DADOS_LIMPOS'!D1396</f>
        <v/>
      </c>
      <c r="D1425">
        <f>'03_DADOS_LIMPOS'!J1396</f>
        <v/>
      </c>
      <c r="E1425">
        <f>'03_DADOS_LIMPOS'!K1396</f>
        <v/>
      </c>
      <c r="F1425">
        <f>$B$9+$B$10*D1425+$B$11*E1425</f>
        <v/>
      </c>
      <c r="G1425">
        <f>C1425-F1425</f>
        <v/>
      </c>
      <c r="H1425">
        <f>G1425/$B$14</f>
        <v/>
      </c>
      <c r="I1425">
        <f>ABS(H1425)</f>
        <v/>
      </c>
    </row>
    <row r="1426">
      <c r="A1426">
        <f>'03_DADOS_LIMPOS'!A1397</f>
        <v/>
      </c>
      <c r="B1426">
        <f>'03_DADOS_LIMPOS'!C1397</f>
        <v/>
      </c>
      <c r="C1426">
        <f>'03_DADOS_LIMPOS'!D1397</f>
        <v/>
      </c>
      <c r="D1426">
        <f>'03_DADOS_LIMPOS'!J1397</f>
        <v/>
      </c>
      <c r="E1426">
        <f>'03_DADOS_LIMPOS'!K1397</f>
        <v/>
      </c>
      <c r="F1426">
        <f>$B$9+$B$10*D1426+$B$11*E1426</f>
        <v/>
      </c>
      <c r="G1426">
        <f>C1426-F1426</f>
        <v/>
      </c>
      <c r="H1426">
        <f>G1426/$B$14</f>
        <v/>
      </c>
      <c r="I1426">
        <f>ABS(H1426)</f>
        <v/>
      </c>
    </row>
    <row r="1427">
      <c r="A1427">
        <f>'03_DADOS_LIMPOS'!A1398</f>
        <v/>
      </c>
      <c r="B1427">
        <f>'03_DADOS_LIMPOS'!C1398</f>
        <v/>
      </c>
      <c r="C1427">
        <f>'03_DADOS_LIMPOS'!D1398</f>
        <v/>
      </c>
      <c r="D1427">
        <f>'03_DADOS_LIMPOS'!J1398</f>
        <v/>
      </c>
      <c r="E1427">
        <f>'03_DADOS_LIMPOS'!K1398</f>
        <v/>
      </c>
      <c r="F1427">
        <f>$B$9+$B$10*D1427+$B$11*E1427</f>
        <v/>
      </c>
      <c r="G1427">
        <f>C1427-F1427</f>
        <v/>
      </c>
      <c r="H1427">
        <f>G1427/$B$14</f>
        <v/>
      </c>
      <c r="I1427">
        <f>ABS(H1427)</f>
        <v/>
      </c>
    </row>
    <row r="1428">
      <c r="A1428">
        <f>'03_DADOS_LIMPOS'!A1399</f>
        <v/>
      </c>
      <c r="B1428">
        <f>'03_DADOS_LIMPOS'!C1399</f>
        <v/>
      </c>
      <c r="C1428">
        <f>'03_DADOS_LIMPOS'!D1399</f>
        <v/>
      </c>
      <c r="D1428">
        <f>'03_DADOS_LIMPOS'!J1399</f>
        <v/>
      </c>
      <c r="E1428">
        <f>'03_DADOS_LIMPOS'!K1399</f>
        <v/>
      </c>
      <c r="F1428">
        <f>$B$9+$B$10*D1428+$B$11*E1428</f>
        <v/>
      </c>
      <c r="G1428">
        <f>C1428-F1428</f>
        <v/>
      </c>
      <c r="H1428">
        <f>G1428/$B$14</f>
        <v/>
      </c>
      <c r="I1428">
        <f>ABS(H1428)</f>
        <v/>
      </c>
    </row>
    <row r="1429">
      <c r="A1429">
        <f>'03_DADOS_LIMPOS'!A1400</f>
        <v/>
      </c>
      <c r="B1429">
        <f>'03_DADOS_LIMPOS'!C1400</f>
        <v/>
      </c>
      <c r="C1429">
        <f>'03_DADOS_LIMPOS'!D1400</f>
        <v/>
      </c>
      <c r="D1429">
        <f>'03_DADOS_LIMPOS'!J1400</f>
        <v/>
      </c>
      <c r="E1429">
        <f>'03_DADOS_LIMPOS'!K1400</f>
        <v/>
      </c>
      <c r="F1429">
        <f>$B$9+$B$10*D1429+$B$11*E1429</f>
        <v/>
      </c>
      <c r="G1429">
        <f>C1429-F1429</f>
        <v/>
      </c>
      <c r="H1429">
        <f>G1429/$B$14</f>
        <v/>
      </c>
      <c r="I1429">
        <f>ABS(H1429)</f>
        <v/>
      </c>
    </row>
    <row r="1430">
      <c r="A1430">
        <f>'03_DADOS_LIMPOS'!A1401</f>
        <v/>
      </c>
      <c r="B1430">
        <f>'03_DADOS_LIMPOS'!C1401</f>
        <v/>
      </c>
      <c r="C1430">
        <f>'03_DADOS_LIMPOS'!D1401</f>
        <v/>
      </c>
      <c r="D1430">
        <f>'03_DADOS_LIMPOS'!J1401</f>
        <v/>
      </c>
      <c r="E1430">
        <f>'03_DADOS_LIMPOS'!K1401</f>
        <v/>
      </c>
      <c r="F1430">
        <f>$B$9+$B$10*D1430+$B$11*E1430</f>
        <v/>
      </c>
      <c r="G1430">
        <f>C1430-F1430</f>
        <v/>
      </c>
      <c r="H1430">
        <f>G1430/$B$14</f>
        <v/>
      </c>
      <c r="I1430">
        <f>ABS(H1430)</f>
        <v/>
      </c>
    </row>
    <row r="1431">
      <c r="A1431">
        <f>'03_DADOS_LIMPOS'!A1402</f>
        <v/>
      </c>
      <c r="B1431">
        <f>'03_DADOS_LIMPOS'!C1402</f>
        <v/>
      </c>
      <c r="C1431">
        <f>'03_DADOS_LIMPOS'!D1402</f>
        <v/>
      </c>
      <c r="D1431">
        <f>'03_DADOS_LIMPOS'!J1402</f>
        <v/>
      </c>
      <c r="E1431">
        <f>'03_DADOS_LIMPOS'!K1402</f>
        <v/>
      </c>
      <c r="F1431">
        <f>$B$9+$B$10*D1431+$B$11*E1431</f>
        <v/>
      </c>
      <c r="G1431">
        <f>C1431-F1431</f>
        <v/>
      </c>
      <c r="H1431">
        <f>G1431/$B$14</f>
        <v/>
      </c>
      <c r="I1431">
        <f>ABS(H1431)</f>
        <v/>
      </c>
    </row>
    <row r="1432">
      <c r="A1432">
        <f>'03_DADOS_LIMPOS'!A1403</f>
        <v/>
      </c>
      <c r="B1432">
        <f>'03_DADOS_LIMPOS'!C1403</f>
        <v/>
      </c>
      <c r="C1432">
        <f>'03_DADOS_LIMPOS'!D1403</f>
        <v/>
      </c>
      <c r="D1432">
        <f>'03_DADOS_LIMPOS'!J1403</f>
        <v/>
      </c>
      <c r="E1432">
        <f>'03_DADOS_LIMPOS'!K1403</f>
        <v/>
      </c>
      <c r="F1432">
        <f>$B$9+$B$10*D1432+$B$11*E1432</f>
        <v/>
      </c>
      <c r="G1432">
        <f>C1432-F1432</f>
        <v/>
      </c>
      <c r="H1432">
        <f>G1432/$B$14</f>
        <v/>
      </c>
      <c r="I1432">
        <f>ABS(H1432)</f>
        <v/>
      </c>
    </row>
    <row r="1433">
      <c r="A1433">
        <f>'03_DADOS_LIMPOS'!A1404</f>
        <v/>
      </c>
      <c r="B1433">
        <f>'03_DADOS_LIMPOS'!C1404</f>
        <v/>
      </c>
      <c r="C1433">
        <f>'03_DADOS_LIMPOS'!D1404</f>
        <v/>
      </c>
      <c r="D1433">
        <f>'03_DADOS_LIMPOS'!J1404</f>
        <v/>
      </c>
      <c r="E1433">
        <f>'03_DADOS_LIMPOS'!K1404</f>
        <v/>
      </c>
      <c r="F1433">
        <f>$B$9+$B$10*D1433+$B$11*E1433</f>
        <v/>
      </c>
      <c r="G1433">
        <f>C1433-F1433</f>
        <v/>
      </c>
      <c r="H1433">
        <f>G1433/$B$14</f>
        <v/>
      </c>
      <c r="I1433">
        <f>ABS(H1433)</f>
        <v/>
      </c>
    </row>
    <row r="1434">
      <c r="A1434">
        <f>'03_DADOS_LIMPOS'!A1405</f>
        <v/>
      </c>
      <c r="B1434">
        <f>'03_DADOS_LIMPOS'!C1405</f>
        <v/>
      </c>
      <c r="C1434">
        <f>'03_DADOS_LIMPOS'!D1405</f>
        <v/>
      </c>
      <c r="D1434">
        <f>'03_DADOS_LIMPOS'!J1405</f>
        <v/>
      </c>
      <c r="E1434">
        <f>'03_DADOS_LIMPOS'!K1405</f>
        <v/>
      </c>
      <c r="F1434">
        <f>$B$9+$B$10*D1434+$B$11*E1434</f>
        <v/>
      </c>
      <c r="G1434">
        <f>C1434-F1434</f>
        <v/>
      </c>
      <c r="H1434">
        <f>G1434/$B$14</f>
        <v/>
      </c>
      <c r="I1434">
        <f>ABS(H1434)</f>
        <v/>
      </c>
    </row>
    <row r="1435">
      <c r="A1435">
        <f>'03_DADOS_LIMPOS'!A1406</f>
        <v/>
      </c>
      <c r="B1435">
        <f>'03_DADOS_LIMPOS'!C1406</f>
        <v/>
      </c>
      <c r="C1435">
        <f>'03_DADOS_LIMPOS'!D1406</f>
        <v/>
      </c>
      <c r="D1435">
        <f>'03_DADOS_LIMPOS'!J1406</f>
        <v/>
      </c>
      <c r="E1435">
        <f>'03_DADOS_LIMPOS'!K1406</f>
        <v/>
      </c>
      <c r="F1435">
        <f>$B$9+$B$10*D1435+$B$11*E1435</f>
        <v/>
      </c>
      <c r="G1435">
        <f>C1435-F1435</f>
        <v/>
      </c>
      <c r="H1435">
        <f>G1435/$B$14</f>
        <v/>
      </c>
      <c r="I1435">
        <f>ABS(H1435)</f>
        <v/>
      </c>
    </row>
    <row r="1436">
      <c r="A1436">
        <f>'03_DADOS_LIMPOS'!A1407</f>
        <v/>
      </c>
      <c r="B1436">
        <f>'03_DADOS_LIMPOS'!C1407</f>
        <v/>
      </c>
      <c r="C1436">
        <f>'03_DADOS_LIMPOS'!D1407</f>
        <v/>
      </c>
      <c r="D1436">
        <f>'03_DADOS_LIMPOS'!J1407</f>
        <v/>
      </c>
      <c r="E1436">
        <f>'03_DADOS_LIMPOS'!K1407</f>
        <v/>
      </c>
      <c r="F1436">
        <f>$B$9+$B$10*D1436+$B$11*E1436</f>
        <v/>
      </c>
      <c r="G1436">
        <f>C1436-F1436</f>
        <v/>
      </c>
      <c r="H1436">
        <f>G1436/$B$14</f>
        <v/>
      </c>
      <c r="I1436">
        <f>ABS(H1436)</f>
        <v/>
      </c>
    </row>
    <row r="1437">
      <c r="A1437">
        <f>'03_DADOS_LIMPOS'!A1408</f>
        <v/>
      </c>
      <c r="B1437">
        <f>'03_DADOS_LIMPOS'!C1408</f>
        <v/>
      </c>
      <c r="C1437">
        <f>'03_DADOS_LIMPOS'!D1408</f>
        <v/>
      </c>
      <c r="D1437">
        <f>'03_DADOS_LIMPOS'!J1408</f>
        <v/>
      </c>
      <c r="E1437">
        <f>'03_DADOS_LIMPOS'!K1408</f>
        <v/>
      </c>
      <c r="F1437">
        <f>$B$9+$B$10*D1437+$B$11*E1437</f>
        <v/>
      </c>
      <c r="G1437">
        <f>C1437-F1437</f>
        <v/>
      </c>
      <c r="H1437">
        <f>G1437/$B$14</f>
        <v/>
      </c>
      <c r="I1437">
        <f>ABS(H1437)</f>
        <v/>
      </c>
    </row>
    <row r="1438">
      <c r="A1438">
        <f>'03_DADOS_LIMPOS'!A1409</f>
        <v/>
      </c>
      <c r="B1438">
        <f>'03_DADOS_LIMPOS'!C1409</f>
        <v/>
      </c>
      <c r="C1438">
        <f>'03_DADOS_LIMPOS'!D1409</f>
        <v/>
      </c>
      <c r="D1438">
        <f>'03_DADOS_LIMPOS'!J1409</f>
        <v/>
      </c>
      <c r="E1438">
        <f>'03_DADOS_LIMPOS'!K1409</f>
        <v/>
      </c>
      <c r="F1438">
        <f>$B$9+$B$10*D1438+$B$11*E1438</f>
        <v/>
      </c>
      <c r="G1438">
        <f>C1438-F1438</f>
        <v/>
      </c>
      <c r="H1438">
        <f>G1438/$B$14</f>
        <v/>
      </c>
      <c r="I1438">
        <f>ABS(H1438)</f>
        <v/>
      </c>
    </row>
    <row r="1439">
      <c r="A1439">
        <f>'03_DADOS_LIMPOS'!A1410</f>
        <v/>
      </c>
      <c r="B1439">
        <f>'03_DADOS_LIMPOS'!C1410</f>
        <v/>
      </c>
      <c r="C1439">
        <f>'03_DADOS_LIMPOS'!D1410</f>
        <v/>
      </c>
      <c r="D1439">
        <f>'03_DADOS_LIMPOS'!J1410</f>
        <v/>
      </c>
      <c r="E1439">
        <f>'03_DADOS_LIMPOS'!K1410</f>
        <v/>
      </c>
      <c r="F1439">
        <f>$B$9+$B$10*D1439+$B$11*E1439</f>
        <v/>
      </c>
      <c r="G1439">
        <f>C1439-F1439</f>
        <v/>
      </c>
      <c r="H1439">
        <f>G1439/$B$14</f>
        <v/>
      </c>
      <c r="I1439">
        <f>ABS(H1439)</f>
        <v/>
      </c>
    </row>
    <row r="1440">
      <c r="A1440">
        <f>'03_DADOS_LIMPOS'!A1411</f>
        <v/>
      </c>
      <c r="B1440">
        <f>'03_DADOS_LIMPOS'!C1411</f>
        <v/>
      </c>
      <c r="C1440">
        <f>'03_DADOS_LIMPOS'!D1411</f>
        <v/>
      </c>
      <c r="D1440">
        <f>'03_DADOS_LIMPOS'!J1411</f>
        <v/>
      </c>
      <c r="E1440">
        <f>'03_DADOS_LIMPOS'!K1411</f>
        <v/>
      </c>
      <c r="F1440">
        <f>$B$9+$B$10*D1440+$B$11*E1440</f>
        <v/>
      </c>
      <c r="G1440">
        <f>C1440-F1440</f>
        <v/>
      </c>
      <c r="H1440">
        <f>G1440/$B$14</f>
        <v/>
      </c>
      <c r="I1440">
        <f>ABS(H1440)</f>
        <v/>
      </c>
    </row>
    <row r="1441">
      <c r="A1441">
        <f>'03_DADOS_LIMPOS'!A1412</f>
        <v/>
      </c>
      <c r="B1441">
        <f>'03_DADOS_LIMPOS'!C1412</f>
        <v/>
      </c>
      <c r="C1441">
        <f>'03_DADOS_LIMPOS'!D1412</f>
        <v/>
      </c>
      <c r="D1441">
        <f>'03_DADOS_LIMPOS'!J1412</f>
        <v/>
      </c>
      <c r="E1441">
        <f>'03_DADOS_LIMPOS'!K1412</f>
        <v/>
      </c>
      <c r="F1441">
        <f>$B$9+$B$10*D1441+$B$11*E1441</f>
        <v/>
      </c>
      <c r="G1441">
        <f>C1441-F1441</f>
        <v/>
      </c>
      <c r="H1441">
        <f>G1441/$B$14</f>
        <v/>
      </c>
      <c r="I1441">
        <f>ABS(H1441)</f>
        <v/>
      </c>
    </row>
    <row r="1442">
      <c r="A1442">
        <f>'03_DADOS_LIMPOS'!A1413</f>
        <v/>
      </c>
      <c r="B1442">
        <f>'03_DADOS_LIMPOS'!C1413</f>
        <v/>
      </c>
      <c r="C1442">
        <f>'03_DADOS_LIMPOS'!D1413</f>
        <v/>
      </c>
      <c r="D1442">
        <f>'03_DADOS_LIMPOS'!J1413</f>
        <v/>
      </c>
      <c r="E1442">
        <f>'03_DADOS_LIMPOS'!K1413</f>
        <v/>
      </c>
      <c r="F1442">
        <f>$B$9+$B$10*D1442+$B$11*E1442</f>
        <v/>
      </c>
      <c r="G1442">
        <f>C1442-F1442</f>
        <v/>
      </c>
      <c r="H1442">
        <f>G1442/$B$14</f>
        <v/>
      </c>
      <c r="I1442">
        <f>ABS(H1442)</f>
        <v/>
      </c>
    </row>
    <row r="1443">
      <c r="A1443">
        <f>'03_DADOS_LIMPOS'!A1414</f>
        <v/>
      </c>
      <c r="B1443">
        <f>'03_DADOS_LIMPOS'!C1414</f>
        <v/>
      </c>
      <c r="C1443">
        <f>'03_DADOS_LIMPOS'!D1414</f>
        <v/>
      </c>
      <c r="D1443">
        <f>'03_DADOS_LIMPOS'!J1414</f>
        <v/>
      </c>
      <c r="E1443">
        <f>'03_DADOS_LIMPOS'!K1414</f>
        <v/>
      </c>
      <c r="F1443">
        <f>$B$9+$B$10*D1443+$B$11*E1443</f>
        <v/>
      </c>
      <c r="G1443">
        <f>C1443-F1443</f>
        <v/>
      </c>
      <c r="H1443">
        <f>G1443/$B$14</f>
        <v/>
      </c>
      <c r="I1443">
        <f>ABS(H1443)</f>
        <v/>
      </c>
    </row>
    <row r="1444">
      <c r="A1444">
        <f>'03_DADOS_LIMPOS'!A1415</f>
        <v/>
      </c>
      <c r="B1444">
        <f>'03_DADOS_LIMPOS'!C1415</f>
        <v/>
      </c>
      <c r="C1444">
        <f>'03_DADOS_LIMPOS'!D1415</f>
        <v/>
      </c>
      <c r="D1444">
        <f>'03_DADOS_LIMPOS'!J1415</f>
        <v/>
      </c>
      <c r="E1444">
        <f>'03_DADOS_LIMPOS'!K1415</f>
        <v/>
      </c>
      <c r="F1444">
        <f>$B$9+$B$10*D1444+$B$11*E1444</f>
        <v/>
      </c>
      <c r="G1444">
        <f>C1444-F1444</f>
        <v/>
      </c>
      <c r="H1444">
        <f>G1444/$B$14</f>
        <v/>
      </c>
      <c r="I1444">
        <f>ABS(H1444)</f>
        <v/>
      </c>
    </row>
    <row r="1445">
      <c r="A1445">
        <f>'03_DADOS_LIMPOS'!A1416</f>
        <v/>
      </c>
      <c r="B1445">
        <f>'03_DADOS_LIMPOS'!C1416</f>
        <v/>
      </c>
      <c r="C1445">
        <f>'03_DADOS_LIMPOS'!D1416</f>
        <v/>
      </c>
      <c r="D1445">
        <f>'03_DADOS_LIMPOS'!J1416</f>
        <v/>
      </c>
      <c r="E1445">
        <f>'03_DADOS_LIMPOS'!K1416</f>
        <v/>
      </c>
      <c r="F1445">
        <f>$B$9+$B$10*D1445+$B$11*E1445</f>
        <v/>
      </c>
      <c r="G1445">
        <f>C1445-F1445</f>
        <v/>
      </c>
      <c r="H1445">
        <f>G1445/$B$14</f>
        <v/>
      </c>
      <c r="I1445">
        <f>ABS(H1445)</f>
        <v/>
      </c>
    </row>
    <row r="1446">
      <c r="A1446">
        <f>'03_DADOS_LIMPOS'!A1417</f>
        <v/>
      </c>
      <c r="B1446">
        <f>'03_DADOS_LIMPOS'!C1417</f>
        <v/>
      </c>
      <c r="C1446">
        <f>'03_DADOS_LIMPOS'!D1417</f>
        <v/>
      </c>
      <c r="D1446">
        <f>'03_DADOS_LIMPOS'!J1417</f>
        <v/>
      </c>
      <c r="E1446">
        <f>'03_DADOS_LIMPOS'!K1417</f>
        <v/>
      </c>
      <c r="F1446">
        <f>$B$9+$B$10*D1446+$B$11*E1446</f>
        <v/>
      </c>
      <c r="G1446">
        <f>C1446-F1446</f>
        <v/>
      </c>
      <c r="H1446">
        <f>G1446/$B$14</f>
        <v/>
      </c>
      <c r="I1446">
        <f>ABS(H1446)</f>
        <v/>
      </c>
    </row>
    <row r="1447">
      <c r="A1447">
        <f>'03_DADOS_LIMPOS'!A1418</f>
        <v/>
      </c>
      <c r="B1447">
        <f>'03_DADOS_LIMPOS'!C1418</f>
        <v/>
      </c>
      <c r="C1447">
        <f>'03_DADOS_LIMPOS'!D1418</f>
        <v/>
      </c>
      <c r="D1447">
        <f>'03_DADOS_LIMPOS'!J1418</f>
        <v/>
      </c>
      <c r="E1447">
        <f>'03_DADOS_LIMPOS'!K1418</f>
        <v/>
      </c>
      <c r="F1447">
        <f>$B$9+$B$10*D1447+$B$11*E1447</f>
        <v/>
      </c>
      <c r="G1447">
        <f>C1447-F1447</f>
        <v/>
      </c>
      <c r="H1447">
        <f>G1447/$B$14</f>
        <v/>
      </c>
      <c r="I1447">
        <f>ABS(H1447)</f>
        <v/>
      </c>
    </row>
    <row r="1448">
      <c r="A1448">
        <f>'03_DADOS_LIMPOS'!A1419</f>
        <v/>
      </c>
      <c r="B1448">
        <f>'03_DADOS_LIMPOS'!C1419</f>
        <v/>
      </c>
      <c r="C1448">
        <f>'03_DADOS_LIMPOS'!D1419</f>
        <v/>
      </c>
      <c r="D1448">
        <f>'03_DADOS_LIMPOS'!J1419</f>
        <v/>
      </c>
      <c r="E1448">
        <f>'03_DADOS_LIMPOS'!K1419</f>
        <v/>
      </c>
      <c r="F1448">
        <f>$B$9+$B$10*D1448+$B$11*E1448</f>
        <v/>
      </c>
      <c r="G1448">
        <f>C1448-F1448</f>
        <v/>
      </c>
      <c r="H1448">
        <f>G1448/$B$14</f>
        <v/>
      </c>
      <c r="I1448">
        <f>ABS(H1448)</f>
        <v/>
      </c>
    </row>
    <row r="1449">
      <c r="A1449">
        <f>'03_DADOS_LIMPOS'!A1420</f>
        <v/>
      </c>
      <c r="B1449">
        <f>'03_DADOS_LIMPOS'!C1420</f>
        <v/>
      </c>
      <c r="C1449">
        <f>'03_DADOS_LIMPOS'!D1420</f>
        <v/>
      </c>
      <c r="D1449">
        <f>'03_DADOS_LIMPOS'!J1420</f>
        <v/>
      </c>
      <c r="E1449">
        <f>'03_DADOS_LIMPOS'!K1420</f>
        <v/>
      </c>
      <c r="F1449">
        <f>$B$9+$B$10*D1449+$B$11*E1449</f>
        <v/>
      </c>
      <c r="G1449">
        <f>C1449-F1449</f>
        <v/>
      </c>
      <c r="H1449">
        <f>G1449/$B$14</f>
        <v/>
      </c>
      <c r="I1449">
        <f>ABS(H1449)</f>
        <v/>
      </c>
    </row>
    <row r="1450">
      <c r="A1450">
        <f>'03_DADOS_LIMPOS'!A1421</f>
        <v/>
      </c>
      <c r="B1450">
        <f>'03_DADOS_LIMPOS'!C1421</f>
        <v/>
      </c>
      <c r="C1450">
        <f>'03_DADOS_LIMPOS'!D1421</f>
        <v/>
      </c>
      <c r="D1450">
        <f>'03_DADOS_LIMPOS'!J1421</f>
        <v/>
      </c>
      <c r="E1450">
        <f>'03_DADOS_LIMPOS'!K1421</f>
        <v/>
      </c>
      <c r="F1450">
        <f>$B$9+$B$10*D1450+$B$11*E1450</f>
        <v/>
      </c>
      <c r="G1450">
        <f>C1450-F1450</f>
        <v/>
      </c>
      <c r="H1450">
        <f>G1450/$B$14</f>
        <v/>
      </c>
      <c r="I1450">
        <f>ABS(H1450)</f>
        <v/>
      </c>
    </row>
    <row r="1451">
      <c r="A1451">
        <f>'03_DADOS_LIMPOS'!A1422</f>
        <v/>
      </c>
      <c r="B1451">
        <f>'03_DADOS_LIMPOS'!C1422</f>
        <v/>
      </c>
      <c r="C1451">
        <f>'03_DADOS_LIMPOS'!D1422</f>
        <v/>
      </c>
      <c r="D1451">
        <f>'03_DADOS_LIMPOS'!J1422</f>
        <v/>
      </c>
      <c r="E1451">
        <f>'03_DADOS_LIMPOS'!K1422</f>
        <v/>
      </c>
      <c r="F1451">
        <f>$B$9+$B$10*D1451+$B$11*E1451</f>
        <v/>
      </c>
      <c r="G1451">
        <f>C1451-F1451</f>
        <v/>
      </c>
      <c r="H1451">
        <f>G1451/$B$14</f>
        <v/>
      </c>
      <c r="I1451">
        <f>ABS(H1451)</f>
        <v/>
      </c>
    </row>
    <row r="1452">
      <c r="A1452">
        <f>'03_DADOS_LIMPOS'!A1423</f>
        <v/>
      </c>
      <c r="B1452">
        <f>'03_DADOS_LIMPOS'!C1423</f>
        <v/>
      </c>
      <c r="C1452">
        <f>'03_DADOS_LIMPOS'!D1423</f>
        <v/>
      </c>
      <c r="D1452">
        <f>'03_DADOS_LIMPOS'!J1423</f>
        <v/>
      </c>
      <c r="E1452">
        <f>'03_DADOS_LIMPOS'!K1423</f>
        <v/>
      </c>
      <c r="F1452">
        <f>$B$9+$B$10*D1452+$B$11*E1452</f>
        <v/>
      </c>
      <c r="G1452">
        <f>C1452-F1452</f>
        <v/>
      </c>
      <c r="H1452">
        <f>G1452/$B$14</f>
        <v/>
      </c>
      <c r="I1452">
        <f>ABS(H1452)</f>
        <v/>
      </c>
    </row>
    <row r="1453">
      <c r="A1453">
        <f>'03_DADOS_LIMPOS'!A1424</f>
        <v/>
      </c>
      <c r="B1453">
        <f>'03_DADOS_LIMPOS'!C1424</f>
        <v/>
      </c>
      <c r="C1453">
        <f>'03_DADOS_LIMPOS'!D1424</f>
        <v/>
      </c>
      <c r="D1453">
        <f>'03_DADOS_LIMPOS'!J1424</f>
        <v/>
      </c>
      <c r="E1453">
        <f>'03_DADOS_LIMPOS'!K1424</f>
        <v/>
      </c>
      <c r="F1453">
        <f>$B$9+$B$10*D1453+$B$11*E1453</f>
        <v/>
      </c>
      <c r="G1453">
        <f>C1453-F1453</f>
        <v/>
      </c>
      <c r="H1453">
        <f>G1453/$B$14</f>
        <v/>
      </c>
      <c r="I1453">
        <f>ABS(H1453)</f>
        <v/>
      </c>
    </row>
    <row r="1454">
      <c r="A1454">
        <f>'03_DADOS_LIMPOS'!A1425</f>
        <v/>
      </c>
      <c r="B1454">
        <f>'03_DADOS_LIMPOS'!C1425</f>
        <v/>
      </c>
      <c r="C1454">
        <f>'03_DADOS_LIMPOS'!D1425</f>
        <v/>
      </c>
      <c r="D1454">
        <f>'03_DADOS_LIMPOS'!J1425</f>
        <v/>
      </c>
      <c r="E1454">
        <f>'03_DADOS_LIMPOS'!K1425</f>
        <v/>
      </c>
      <c r="F1454">
        <f>$B$9+$B$10*D1454+$B$11*E1454</f>
        <v/>
      </c>
      <c r="G1454">
        <f>C1454-F1454</f>
        <v/>
      </c>
      <c r="H1454">
        <f>G1454/$B$14</f>
        <v/>
      </c>
      <c r="I1454">
        <f>ABS(H1454)</f>
        <v/>
      </c>
    </row>
    <row r="1455">
      <c r="A1455">
        <f>'03_DADOS_LIMPOS'!A1426</f>
        <v/>
      </c>
      <c r="B1455">
        <f>'03_DADOS_LIMPOS'!C1426</f>
        <v/>
      </c>
      <c r="C1455">
        <f>'03_DADOS_LIMPOS'!D1426</f>
        <v/>
      </c>
      <c r="D1455">
        <f>'03_DADOS_LIMPOS'!J1426</f>
        <v/>
      </c>
      <c r="E1455">
        <f>'03_DADOS_LIMPOS'!K1426</f>
        <v/>
      </c>
      <c r="F1455">
        <f>$B$9+$B$10*D1455+$B$11*E1455</f>
        <v/>
      </c>
      <c r="G1455">
        <f>C1455-F1455</f>
        <v/>
      </c>
      <c r="H1455">
        <f>G1455/$B$14</f>
        <v/>
      </c>
      <c r="I1455">
        <f>ABS(H1455)</f>
        <v/>
      </c>
    </row>
    <row r="1456">
      <c r="A1456">
        <f>'03_DADOS_LIMPOS'!A1427</f>
        <v/>
      </c>
      <c r="B1456">
        <f>'03_DADOS_LIMPOS'!C1427</f>
        <v/>
      </c>
      <c r="C1456">
        <f>'03_DADOS_LIMPOS'!D1427</f>
        <v/>
      </c>
      <c r="D1456">
        <f>'03_DADOS_LIMPOS'!J1427</f>
        <v/>
      </c>
      <c r="E1456">
        <f>'03_DADOS_LIMPOS'!K1427</f>
        <v/>
      </c>
      <c r="F1456">
        <f>$B$9+$B$10*D1456+$B$11*E1456</f>
        <v/>
      </c>
      <c r="G1456">
        <f>C1456-F1456</f>
        <v/>
      </c>
      <c r="H1456">
        <f>G1456/$B$14</f>
        <v/>
      </c>
      <c r="I1456">
        <f>ABS(H1456)</f>
        <v/>
      </c>
    </row>
    <row r="1457">
      <c r="A1457">
        <f>'03_DADOS_LIMPOS'!A1428</f>
        <v/>
      </c>
      <c r="B1457">
        <f>'03_DADOS_LIMPOS'!C1428</f>
        <v/>
      </c>
      <c r="C1457">
        <f>'03_DADOS_LIMPOS'!D1428</f>
        <v/>
      </c>
      <c r="D1457">
        <f>'03_DADOS_LIMPOS'!J1428</f>
        <v/>
      </c>
      <c r="E1457">
        <f>'03_DADOS_LIMPOS'!K1428</f>
        <v/>
      </c>
      <c r="F1457">
        <f>$B$9+$B$10*D1457+$B$11*E1457</f>
        <v/>
      </c>
      <c r="G1457">
        <f>C1457-F1457</f>
        <v/>
      </c>
      <c r="H1457">
        <f>G1457/$B$14</f>
        <v/>
      </c>
      <c r="I1457">
        <f>ABS(H1457)</f>
        <v/>
      </c>
    </row>
    <row r="1458">
      <c r="A1458">
        <f>'03_DADOS_LIMPOS'!A1429</f>
        <v/>
      </c>
      <c r="B1458">
        <f>'03_DADOS_LIMPOS'!C1429</f>
        <v/>
      </c>
      <c r="C1458">
        <f>'03_DADOS_LIMPOS'!D1429</f>
        <v/>
      </c>
      <c r="D1458">
        <f>'03_DADOS_LIMPOS'!J1429</f>
        <v/>
      </c>
      <c r="E1458">
        <f>'03_DADOS_LIMPOS'!K1429</f>
        <v/>
      </c>
      <c r="F1458">
        <f>$B$9+$B$10*D1458+$B$11*E1458</f>
        <v/>
      </c>
      <c r="G1458">
        <f>C1458-F1458</f>
        <v/>
      </c>
      <c r="H1458">
        <f>G1458/$B$14</f>
        <v/>
      </c>
      <c r="I1458">
        <f>ABS(H1458)</f>
        <v/>
      </c>
    </row>
    <row r="1459">
      <c r="A1459">
        <f>'03_DADOS_LIMPOS'!A1430</f>
        <v/>
      </c>
      <c r="B1459">
        <f>'03_DADOS_LIMPOS'!C1430</f>
        <v/>
      </c>
      <c r="C1459">
        <f>'03_DADOS_LIMPOS'!D1430</f>
        <v/>
      </c>
      <c r="D1459">
        <f>'03_DADOS_LIMPOS'!J1430</f>
        <v/>
      </c>
      <c r="E1459">
        <f>'03_DADOS_LIMPOS'!K1430</f>
        <v/>
      </c>
      <c r="F1459">
        <f>$B$9+$B$10*D1459+$B$11*E1459</f>
        <v/>
      </c>
      <c r="G1459">
        <f>C1459-F1459</f>
        <v/>
      </c>
      <c r="H1459">
        <f>G1459/$B$14</f>
        <v/>
      </c>
      <c r="I1459">
        <f>ABS(H1459)</f>
        <v/>
      </c>
    </row>
    <row r="1460">
      <c r="A1460">
        <f>'03_DADOS_LIMPOS'!A1431</f>
        <v/>
      </c>
      <c r="B1460">
        <f>'03_DADOS_LIMPOS'!C1431</f>
        <v/>
      </c>
      <c r="C1460">
        <f>'03_DADOS_LIMPOS'!D1431</f>
        <v/>
      </c>
      <c r="D1460">
        <f>'03_DADOS_LIMPOS'!J1431</f>
        <v/>
      </c>
      <c r="E1460">
        <f>'03_DADOS_LIMPOS'!K1431</f>
        <v/>
      </c>
      <c r="F1460">
        <f>$B$9+$B$10*D1460+$B$11*E1460</f>
        <v/>
      </c>
      <c r="G1460">
        <f>C1460-F1460</f>
        <v/>
      </c>
      <c r="H1460">
        <f>G1460/$B$14</f>
        <v/>
      </c>
      <c r="I1460">
        <f>ABS(H1460)</f>
        <v/>
      </c>
    </row>
    <row r="1461">
      <c r="A1461">
        <f>'03_DADOS_LIMPOS'!A1432</f>
        <v/>
      </c>
      <c r="B1461">
        <f>'03_DADOS_LIMPOS'!C1432</f>
        <v/>
      </c>
      <c r="C1461">
        <f>'03_DADOS_LIMPOS'!D1432</f>
        <v/>
      </c>
      <c r="D1461">
        <f>'03_DADOS_LIMPOS'!J1432</f>
        <v/>
      </c>
      <c r="E1461">
        <f>'03_DADOS_LIMPOS'!K1432</f>
        <v/>
      </c>
      <c r="F1461">
        <f>$B$9+$B$10*D1461+$B$11*E1461</f>
        <v/>
      </c>
      <c r="G1461">
        <f>C1461-F1461</f>
        <v/>
      </c>
      <c r="H1461">
        <f>G1461/$B$14</f>
        <v/>
      </c>
      <c r="I1461">
        <f>ABS(H1461)</f>
        <v/>
      </c>
    </row>
    <row r="1462">
      <c r="A1462">
        <f>'03_DADOS_LIMPOS'!A1433</f>
        <v/>
      </c>
      <c r="B1462">
        <f>'03_DADOS_LIMPOS'!C1433</f>
        <v/>
      </c>
      <c r="C1462">
        <f>'03_DADOS_LIMPOS'!D1433</f>
        <v/>
      </c>
      <c r="D1462">
        <f>'03_DADOS_LIMPOS'!J1433</f>
        <v/>
      </c>
      <c r="E1462">
        <f>'03_DADOS_LIMPOS'!K1433</f>
        <v/>
      </c>
      <c r="F1462">
        <f>$B$9+$B$10*D1462+$B$11*E1462</f>
        <v/>
      </c>
      <c r="G1462">
        <f>C1462-F1462</f>
        <v/>
      </c>
      <c r="H1462">
        <f>G1462/$B$14</f>
        <v/>
      </c>
      <c r="I1462">
        <f>ABS(H1462)</f>
        <v/>
      </c>
    </row>
    <row r="1463">
      <c r="A1463">
        <f>'03_DADOS_LIMPOS'!A1434</f>
        <v/>
      </c>
      <c r="B1463">
        <f>'03_DADOS_LIMPOS'!C1434</f>
        <v/>
      </c>
      <c r="C1463">
        <f>'03_DADOS_LIMPOS'!D1434</f>
        <v/>
      </c>
      <c r="D1463">
        <f>'03_DADOS_LIMPOS'!J1434</f>
        <v/>
      </c>
      <c r="E1463">
        <f>'03_DADOS_LIMPOS'!K1434</f>
        <v/>
      </c>
      <c r="F1463">
        <f>$B$9+$B$10*D1463+$B$11*E1463</f>
        <v/>
      </c>
      <c r="G1463">
        <f>C1463-F1463</f>
        <v/>
      </c>
      <c r="H1463">
        <f>G1463/$B$14</f>
        <v/>
      </c>
      <c r="I1463">
        <f>ABS(H1463)</f>
        <v/>
      </c>
    </row>
    <row r="1464">
      <c r="A1464">
        <f>'03_DADOS_LIMPOS'!A1435</f>
        <v/>
      </c>
      <c r="B1464">
        <f>'03_DADOS_LIMPOS'!C1435</f>
        <v/>
      </c>
      <c r="C1464">
        <f>'03_DADOS_LIMPOS'!D1435</f>
        <v/>
      </c>
      <c r="D1464">
        <f>'03_DADOS_LIMPOS'!J1435</f>
        <v/>
      </c>
      <c r="E1464">
        <f>'03_DADOS_LIMPOS'!K1435</f>
        <v/>
      </c>
      <c r="F1464">
        <f>$B$9+$B$10*D1464+$B$11*E1464</f>
        <v/>
      </c>
      <c r="G1464">
        <f>C1464-F1464</f>
        <v/>
      </c>
      <c r="H1464">
        <f>G1464/$B$14</f>
        <v/>
      </c>
      <c r="I1464">
        <f>ABS(H1464)</f>
        <v/>
      </c>
    </row>
    <row r="1465">
      <c r="A1465">
        <f>'03_DADOS_LIMPOS'!A1436</f>
        <v/>
      </c>
      <c r="B1465">
        <f>'03_DADOS_LIMPOS'!C1436</f>
        <v/>
      </c>
      <c r="C1465">
        <f>'03_DADOS_LIMPOS'!D1436</f>
        <v/>
      </c>
      <c r="D1465">
        <f>'03_DADOS_LIMPOS'!J1436</f>
        <v/>
      </c>
      <c r="E1465">
        <f>'03_DADOS_LIMPOS'!K1436</f>
        <v/>
      </c>
      <c r="F1465">
        <f>$B$9+$B$10*D1465+$B$11*E1465</f>
        <v/>
      </c>
      <c r="G1465">
        <f>C1465-F1465</f>
        <v/>
      </c>
      <c r="H1465">
        <f>G1465/$B$14</f>
        <v/>
      </c>
      <c r="I1465">
        <f>ABS(H1465)</f>
        <v/>
      </c>
    </row>
    <row r="1466">
      <c r="A1466">
        <f>'03_DADOS_LIMPOS'!A1437</f>
        <v/>
      </c>
      <c r="B1466">
        <f>'03_DADOS_LIMPOS'!C1437</f>
        <v/>
      </c>
      <c r="C1466">
        <f>'03_DADOS_LIMPOS'!D1437</f>
        <v/>
      </c>
      <c r="D1466">
        <f>'03_DADOS_LIMPOS'!J1437</f>
        <v/>
      </c>
      <c r="E1466">
        <f>'03_DADOS_LIMPOS'!K1437</f>
        <v/>
      </c>
      <c r="F1466">
        <f>$B$9+$B$10*D1466+$B$11*E1466</f>
        <v/>
      </c>
      <c r="G1466">
        <f>C1466-F1466</f>
        <v/>
      </c>
      <c r="H1466">
        <f>G1466/$B$14</f>
        <v/>
      </c>
      <c r="I1466">
        <f>ABS(H1466)</f>
        <v/>
      </c>
    </row>
    <row r="1467">
      <c r="A1467">
        <f>'03_DADOS_LIMPOS'!A1438</f>
        <v/>
      </c>
      <c r="B1467">
        <f>'03_DADOS_LIMPOS'!C1438</f>
        <v/>
      </c>
      <c r="C1467">
        <f>'03_DADOS_LIMPOS'!D1438</f>
        <v/>
      </c>
      <c r="D1467">
        <f>'03_DADOS_LIMPOS'!J1438</f>
        <v/>
      </c>
      <c r="E1467">
        <f>'03_DADOS_LIMPOS'!K1438</f>
        <v/>
      </c>
      <c r="F1467">
        <f>$B$9+$B$10*D1467+$B$11*E1467</f>
        <v/>
      </c>
      <c r="G1467">
        <f>C1467-F1467</f>
        <v/>
      </c>
      <c r="H1467">
        <f>G1467/$B$14</f>
        <v/>
      </c>
      <c r="I1467">
        <f>ABS(H1467)</f>
        <v/>
      </c>
    </row>
    <row r="1468">
      <c r="A1468">
        <f>'03_DADOS_LIMPOS'!A1439</f>
        <v/>
      </c>
      <c r="B1468">
        <f>'03_DADOS_LIMPOS'!C1439</f>
        <v/>
      </c>
      <c r="C1468">
        <f>'03_DADOS_LIMPOS'!D1439</f>
        <v/>
      </c>
      <c r="D1468">
        <f>'03_DADOS_LIMPOS'!J1439</f>
        <v/>
      </c>
      <c r="E1468">
        <f>'03_DADOS_LIMPOS'!K1439</f>
        <v/>
      </c>
      <c r="F1468">
        <f>$B$9+$B$10*D1468+$B$11*E1468</f>
        <v/>
      </c>
      <c r="G1468">
        <f>C1468-F1468</f>
        <v/>
      </c>
      <c r="H1468">
        <f>G1468/$B$14</f>
        <v/>
      </c>
      <c r="I1468">
        <f>ABS(H1468)</f>
        <v/>
      </c>
    </row>
    <row r="1469">
      <c r="A1469">
        <f>'03_DADOS_LIMPOS'!A1440</f>
        <v/>
      </c>
      <c r="B1469">
        <f>'03_DADOS_LIMPOS'!C1440</f>
        <v/>
      </c>
      <c r="C1469">
        <f>'03_DADOS_LIMPOS'!D1440</f>
        <v/>
      </c>
      <c r="D1469">
        <f>'03_DADOS_LIMPOS'!J1440</f>
        <v/>
      </c>
      <c r="E1469">
        <f>'03_DADOS_LIMPOS'!K1440</f>
        <v/>
      </c>
      <c r="F1469">
        <f>$B$9+$B$10*D1469+$B$11*E1469</f>
        <v/>
      </c>
      <c r="G1469">
        <f>C1469-F1469</f>
        <v/>
      </c>
      <c r="H1469">
        <f>G1469/$B$14</f>
        <v/>
      </c>
      <c r="I1469">
        <f>ABS(H1469)</f>
        <v/>
      </c>
    </row>
    <row r="1470">
      <c r="A1470">
        <f>'03_DADOS_LIMPOS'!A1441</f>
        <v/>
      </c>
      <c r="B1470">
        <f>'03_DADOS_LIMPOS'!C1441</f>
        <v/>
      </c>
      <c r="C1470">
        <f>'03_DADOS_LIMPOS'!D1441</f>
        <v/>
      </c>
      <c r="D1470">
        <f>'03_DADOS_LIMPOS'!J1441</f>
        <v/>
      </c>
      <c r="E1470">
        <f>'03_DADOS_LIMPOS'!K1441</f>
        <v/>
      </c>
      <c r="F1470">
        <f>$B$9+$B$10*D1470+$B$11*E1470</f>
        <v/>
      </c>
      <c r="G1470">
        <f>C1470-F1470</f>
        <v/>
      </c>
      <c r="H1470">
        <f>G1470/$B$14</f>
        <v/>
      </c>
      <c r="I1470">
        <f>ABS(H1470)</f>
        <v/>
      </c>
    </row>
    <row r="1471">
      <c r="A1471">
        <f>'03_DADOS_LIMPOS'!A1442</f>
        <v/>
      </c>
      <c r="B1471">
        <f>'03_DADOS_LIMPOS'!C1442</f>
        <v/>
      </c>
      <c r="C1471">
        <f>'03_DADOS_LIMPOS'!D1442</f>
        <v/>
      </c>
      <c r="D1471">
        <f>'03_DADOS_LIMPOS'!J1442</f>
        <v/>
      </c>
      <c r="E1471">
        <f>'03_DADOS_LIMPOS'!K1442</f>
        <v/>
      </c>
      <c r="F1471">
        <f>$B$9+$B$10*D1471+$B$11*E1471</f>
        <v/>
      </c>
      <c r="G1471">
        <f>C1471-F1471</f>
        <v/>
      </c>
      <c r="H1471">
        <f>G1471/$B$14</f>
        <v/>
      </c>
      <c r="I1471">
        <f>ABS(H1471)</f>
        <v/>
      </c>
    </row>
    <row r="1472">
      <c r="A1472">
        <f>'03_DADOS_LIMPOS'!A1443</f>
        <v/>
      </c>
      <c r="B1472">
        <f>'03_DADOS_LIMPOS'!C1443</f>
        <v/>
      </c>
      <c r="C1472">
        <f>'03_DADOS_LIMPOS'!D1443</f>
        <v/>
      </c>
      <c r="D1472">
        <f>'03_DADOS_LIMPOS'!J1443</f>
        <v/>
      </c>
      <c r="E1472">
        <f>'03_DADOS_LIMPOS'!K1443</f>
        <v/>
      </c>
      <c r="F1472">
        <f>$B$9+$B$10*D1472+$B$11*E1472</f>
        <v/>
      </c>
      <c r="G1472">
        <f>C1472-F1472</f>
        <v/>
      </c>
      <c r="H1472">
        <f>G1472/$B$14</f>
        <v/>
      </c>
      <c r="I1472">
        <f>ABS(H1472)</f>
        <v/>
      </c>
    </row>
    <row r="1473">
      <c r="A1473">
        <f>'03_DADOS_LIMPOS'!A1444</f>
        <v/>
      </c>
      <c r="B1473">
        <f>'03_DADOS_LIMPOS'!C1444</f>
        <v/>
      </c>
      <c r="C1473">
        <f>'03_DADOS_LIMPOS'!D1444</f>
        <v/>
      </c>
      <c r="D1473">
        <f>'03_DADOS_LIMPOS'!J1444</f>
        <v/>
      </c>
      <c r="E1473">
        <f>'03_DADOS_LIMPOS'!K1444</f>
        <v/>
      </c>
      <c r="F1473">
        <f>$B$9+$B$10*D1473+$B$11*E1473</f>
        <v/>
      </c>
      <c r="G1473">
        <f>C1473-F1473</f>
        <v/>
      </c>
      <c r="H1473">
        <f>G1473/$B$14</f>
        <v/>
      </c>
      <c r="I1473">
        <f>ABS(H1473)</f>
        <v/>
      </c>
    </row>
    <row r="1474">
      <c r="A1474">
        <f>'03_DADOS_LIMPOS'!A1445</f>
        <v/>
      </c>
      <c r="B1474">
        <f>'03_DADOS_LIMPOS'!C1445</f>
        <v/>
      </c>
      <c r="C1474">
        <f>'03_DADOS_LIMPOS'!D1445</f>
        <v/>
      </c>
      <c r="D1474">
        <f>'03_DADOS_LIMPOS'!J1445</f>
        <v/>
      </c>
      <c r="E1474">
        <f>'03_DADOS_LIMPOS'!K1445</f>
        <v/>
      </c>
      <c r="F1474">
        <f>$B$9+$B$10*D1474+$B$11*E1474</f>
        <v/>
      </c>
      <c r="G1474">
        <f>C1474-F1474</f>
        <v/>
      </c>
      <c r="H1474">
        <f>G1474/$B$14</f>
        <v/>
      </c>
      <c r="I1474">
        <f>ABS(H1474)</f>
        <v/>
      </c>
    </row>
    <row r="1475">
      <c r="A1475">
        <f>'03_DADOS_LIMPOS'!A1446</f>
        <v/>
      </c>
      <c r="B1475">
        <f>'03_DADOS_LIMPOS'!C1446</f>
        <v/>
      </c>
      <c r="C1475">
        <f>'03_DADOS_LIMPOS'!D1446</f>
        <v/>
      </c>
      <c r="D1475">
        <f>'03_DADOS_LIMPOS'!J1446</f>
        <v/>
      </c>
      <c r="E1475">
        <f>'03_DADOS_LIMPOS'!K1446</f>
        <v/>
      </c>
      <c r="F1475">
        <f>$B$9+$B$10*D1475+$B$11*E1475</f>
        <v/>
      </c>
      <c r="G1475">
        <f>C1475-F1475</f>
        <v/>
      </c>
      <c r="H1475">
        <f>G1475/$B$14</f>
        <v/>
      </c>
      <c r="I1475">
        <f>ABS(H1475)</f>
        <v/>
      </c>
    </row>
    <row r="1476">
      <c r="A1476">
        <f>'03_DADOS_LIMPOS'!A1447</f>
        <v/>
      </c>
      <c r="B1476">
        <f>'03_DADOS_LIMPOS'!C1447</f>
        <v/>
      </c>
      <c r="C1476">
        <f>'03_DADOS_LIMPOS'!D1447</f>
        <v/>
      </c>
      <c r="D1476">
        <f>'03_DADOS_LIMPOS'!J1447</f>
        <v/>
      </c>
      <c r="E1476">
        <f>'03_DADOS_LIMPOS'!K1447</f>
        <v/>
      </c>
      <c r="F1476">
        <f>$B$9+$B$10*D1476+$B$11*E1476</f>
        <v/>
      </c>
      <c r="G1476">
        <f>C1476-F1476</f>
        <v/>
      </c>
      <c r="H1476">
        <f>G1476/$B$14</f>
        <v/>
      </c>
      <c r="I1476">
        <f>ABS(H1476)</f>
        <v/>
      </c>
    </row>
    <row r="1477">
      <c r="A1477">
        <f>'03_DADOS_LIMPOS'!A1448</f>
        <v/>
      </c>
      <c r="B1477">
        <f>'03_DADOS_LIMPOS'!C1448</f>
        <v/>
      </c>
      <c r="C1477">
        <f>'03_DADOS_LIMPOS'!D1448</f>
        <v/>
      </c>
      <c r="D1477">
        <f>'03_DADOS_LIMPOS'!J1448</f>
        <v/>
      </c>
      <c r="E1477">
        <f>'03_DADOS_LIMPOS'!K1448</f>
        <v/>
      </c>
      <c r="F1477">
        <f>$B$9+$B$10*D1477+$B$11*E1477</f>
        <v/>
      </c>
      <c r="G1477">
        <f>C1477-F1477</f>
        <v/>
      </c>
      <c r="H1477">
        <f>G1477/$B$14</f>
        <v/>
      </c>
      <c r="I1477">
        <f>ABS(H1477)</f>
        <v/>
      </c>
    </row>
    <row r="1478">
      <c r="A1478">
        <f>'03_DADOS_LIMPOS'!A1449</f>
        <v/>
      </c>
      <c r="B1478">
        <f>'03_DADOS_LIMPOS'!C1449</f>
        <v/>
      </c>
      <c r="C1478">
        <f>'03_DADOS_LIMPOS'!D1449</f>
        <v/>
      </c>
      <c r="D1478">
        <f>'03_DADOS_LIMPOS'!J1449</f>
        <v/>
      </c>
      <c r="E1478">
        <f>'03_DADOS_LIMPOS'!K1449</f>
        <v/>
      </c>
      <c r="F1478">
        <f>$B$9+$B$10*D1478+$B$11*E1478</f>
        <v/>
      </c>
      <c r="G1478">
        <f>C1478-F1478</f>
        <v/>
      </c>
      <c r="H1478">
        <f>G1478/$B$14</f>
        <v/>
      </c>
      <c r="I1478">
        <f>ABS(H1478)</f>
        <v/>
      </c>
    </row>
    <row r="1479">
      <c r="A1479">
        <f>'03_DADOS_LIMPOS'!A1450</f>
        <v/>
      </c>
      <c r="B1479">
        <f>'03_DADOS_LIMPOS'!C1450</f>
        <v/>
      </c>
      <c r="C1479">
        <f>'03_DADOS_LIMPOS'!D1450</f>
        <v/>
      </c>
      <c r="D1479">
        <f>'03_DADOS_LIMPOS'!J1450</f>
        <v/>
      </c>
      <c r="E1479">
        <f>'03_DADOS_LIMPOS'!K1450</f>
        <v/>
      </c>
      <c r="F1479">
        <f>$B$9+$B$10*D1479+$B$11*E1479</f>
        <v/>
      </c>
      <c r="G1479">
        <f>C1479-F1479</f>
        <v/>
      </c>
      <c r="H1479">
        <f>G1479/$B$14</f>
        <v/>
      </c>
      <c r="I1479">
        <f>ABS(H1479)</f>
        <v/>
      </c>
    </row>
    <row r="1480">
      <c r="A1480">
        <f>'03_DADOS_LIMPOS'!A1451</f>
        <v/>
      </c>
      <c r="B1480">
        <f>'03_DADOS_LIMPOS'!C1451</f>
        <v/>
      </c>
      <c r="C1480">
        <f>'03_DADOS_LIMPOS'!D1451</f>
        <v/>
      </c>
      <c r="D1480">
        <f>'03_DADOS_LIMPOS'!J1451</f>
        <v/>
      </c>
      <c r="E1480">
        <f>'03_DADOS_LIMPOS'!K1451</f>
        <v/>
      </c>
      <c r="F1480">
        <f>$B$9+$B$10*D1480+$B$11*E1480</f>
        <v/>
      </c>
      <c r="G1480">
        <f>C1480-F1480</f>
        <v/>
      </c>
      <c r="H1480">
        <f>G1480/$B$14</f>
        <v/>
      </c>
      <c r="I1480">
        <f>ABS(H1480)</f>
        <v/>
      </c>
    </row>
    <row r="1481">
      <c r="A1481">
        <f>'03_DADOS_LIMPOS'!A1452</f>
        <v/>
      </c>
      <c r="B1481">
        <f>'03_DADOS_LIMPOS'!C1452</f>
        <v/>
      </c>
      <c r="C1481">
        <f>'03_DADOS_LIMPOS'!D1452</f>
        <v/>
      </c>
      <c r="D1481">
        <f>'03_DADOS_LIMPOS'!J1452</f>
        <v/>
      </c>
      <c r="E1481">
        <f>'03_DADOS_LIMPOS'!K1452</f>
        <v/>
      </c>
      <c r="F1481">
        <f>$B$9+$B$10*D1481+$B$11*E1481</f>
        <v/>
      </c>
      <c r="G1481">
        <f>C1481-F1481</f>
        <v/>
      </c>
      <c r="H1481">
        <f>G1481/$B$14</f>
        <v/>
      </c>
      <c r="I1481">
        <f>ABS(H1481)</f>
        <v/>
      </c>
    </row>
    <row r="1482">
      <c r="A1482">
        <f>'03_DADOS_LIMPOS'!A1453</f>
        <v/>
      </c>
      <c r="B1482">
        <f>'03_DADOS_LIMPOS'!C1453</f>
        <v/>
      </c>
      <c r="C1482">
        <f>'03_DADOS_LIMPOS'!D1453</f>
        <v/>
      </c>
      <c r="D1482">
        <f>'03_DADOS_LIMPOS'!J1453</f>
        <v/>
      </c>
      <c r="E1482">
        <f>'03_DADOS_LIMPOS'!K1453</f>
        <v/>
      </c>
      <c r="F1482">
        <f>$B$9+$B$10*D1482+$B$11*E1482</f>
        <v/>
      </c>
      <c r="G1482">
        <f>C1482-F1482</f>
        <v/>
      </c>
      <c r="H1482">
        <f>G1482/$B$14</f>
        <v/>
      </c>
      <c r="I1482">
        <f>ABS(H1482)</f>
        <v/>
      </c>
    </row>
    <row r="1483">
      <c r="A1483">
        <f>'03_DADOS_LIMPOS'!A1454</f>
        <v/>
      </c>
      <c r="B1483">
        <f>'03_DADOS_LIMPOS'!C1454</f>
        <v/>
      </c>
      <c r="C1483">
        <f>'03_DADOS_LIMPOS'!D1454</f>
        <v/>
      </c>
      <c r="D1483">
        <f>'03_DADOS_LIMPOS'!J1454</f>
        <v/>
      </c>
      <c r="E1483">
        <f>'03_DADOS_LIMPOS'!K1454</f>
        <v/>
      </c>
      <c r="F1483">
        <f>$B$9+$B$10*D1483+$B$11*E1483</f>
        <v/>
      </c>
      <c r="G1483">
        <f>C1483-F1483</f>
        <v/>
      </c>
      <c r="H1483">
        <f>G1483/$B$14</f>
        <v/>
      </c>
      <c r="I1483">
        <f>ABS(H1483)</f>
        <v/>
      </c>
    </row>
    <row r="1484">
      <c r="A1484">
        <f>'03_DADOS_LIMPOS'!A1455</f>
        <v/>
      </c>
      <c r="B1484">
        <f>'03_DADOS_LIMPOS'!C1455</f>
        <v/>
      </c>
      <c r="C1484">
        <f>'03_DADOS_LIMPOS'!D1455</f>
        <v/>
      </c>
      <c r="D1484">
        <f>'03_DADOS_LIMPOS'!J1455</f>
        <v/>
      </c>
      <c r="E1484">
        <f>'03_DADOS_LIMPOS'!K1455</f>
        <v/>
      </c>
      <c r="F1484">
        <f>$B$9+$B$10*D1484+$B$11*E1484</f>
        <v/>
      </c>
      <c r="G1484">
        <f>C1484-F1484</f>
        <v/>
      </c>
      <c r="H1484">
        <f>G1484/$B$14</f>
        <v/>
      </c>
      <c r="I1484">
        <f>ABS(H1484)</f>
        <v/>
      </c>
    </row>
    <row r="1485">
      <c r="A1485">
        <f>'03_DADOS_LIMPOS'!A1456</f>
        <v/>
      </c>
      <c r="B1485">
        <f>'03_DADOS_LIMPOS'!C1456</f>
        <v/>
      </c>
      <c r="C1485">
        <f>'03_DADOS_LIMPOS'!D1456</f>
        <v/>
      </c>
      <c r="D1485">
        <f>'03_DADOS_LIMPOS'!J1456</f>
        <v/>
      </c>
      <c r="E1485">
        <f>'03_DADOS_LIMPOS'!K1456</f>
        <v/>
      </c>
      <c r="F1485">
        <f>$B$9+$B$10*D1485+$B$11*E1485</f>
        <v/>
      </c>
      <c r="G1485">
        <f>C1485-F1485</f>
        <v/>
      </c>
      <c r="H1485">
        <f>G1485/$B$14</f>
        <v/>
      </c>
      <c r="I1485">
        <f>ABS(H1485)</f>
        <v/>
      </c>
    </row>
    <row r="1486">
      <c r="A1486">
        <f>'03_DADOS_LIMPOS'!A1457</f>
        <v/>
      </c>
      <c r="B1486">
        <f>'03_DADOS_LIMPOS'!C1457</f>
        <v/>
      </c>
      <c r="C1486">
        <f>'03_DADOS_LIMPOS'!D1457</f>
        <v/>
      </c>
      <c r="D1486">
        <f>'03_DADOS_LIMPOS'!J1457</f>
        <v/>
      </c>
      <c r="E1486">
        <f>'03_DADOS_LIMPOS'!K1457</f>
        <v/>
      </c>
      <c r="F1486">
        <f>$B$9+$B$10*D1486+$B$11*E1486</f>
        <v/>
      </c>
      <c r="G1486">
        <f>C1486-F1486</f>
        <v/>
      </c>
      <c r="H1486">
        <f>G1486/$B$14</f>
        <v/>
      </c>
      <c r="I1486">
        <f>ABS(H1486)</f>
        <v/>
      </c>
    </row>
    <row r="1487">
      <c r="A1487">
        <f>'03_DADOS_LIMPOS'!A1458</f>
        <v/>
      </c>
      <c r="B1487">
        <f>'03_DADOS_LIMPOS'!C1458</f>
        <v/>
      </c>
      <c r="C1487">
        <f>'03_DADOS_LIMPOS'!D1458</f>
        <v/>
      </c>
      <c r="D1487">
        <f>'03_DADOS_LIMPOS'!J1458</f>
        <v/>
      </c>
      <c r="E1487">
        <f>'03_DADOS_LIMPOS'!K1458</f>
        <v/>
      </c>
      <c r="F1487">
        <f>$B$9+$B$10*D1487+$B$11*E1487</f>
        <v/>
      </c>
      <c r="G1487">
        <f>C1487-F1487</f>
        <v/>
      </c>
      <c r="H1487">
        <f>G1487/$B$14</f>
        <v/>
      </c>
      <c r="I1487">
        <f>ABS(H1487)</f>
        <v/>
      </c>
    </row>
    <row r="1488">
      <c r="A1488">
        <f>'03_DADOS_LIMPOS'!A1459</f>
        <v/>
      </c>
      <c r="B1488">
        <f>'03_DADOS_LIMPOS'!C1459</f>
        <v/>
      </c>
      <c r="C1488">
        <f>'03_DADOS_LIMPOS'!D1459</f>
        <v/>
      </c>
      <c r="D1488">
        <f>'03_DADOS_LIMPOS'!J1459</f>
        <v/>
      </c>
      <c r="E1488">
        <f>'03_DADOS_LIMPOS'!K1459</f>
        <v/>
      </c>
      <c r="F1488">
        <f>$B$9+$B$10*D1488+$B$11*E1488</f>
        <v/>
      </c>
      <c r="G1488">
        <f>C1488-F1488</f>
        <v/>
      </c>
      <c r="H1488">
        <f>G1488/$B$14</f>
        <v/>
      </c>
      <c r="I1488">
        <f>ABS(H1488)</f>
        <v/>
      </c>
    </row>
    <row r="1489">
      <c r="A1489">
        <f>'03_DADOS_LIMPOS'!A1460</f>
        <v/>
      </c>
      <c r="B1489">
        <f>'03_DADOS_LIMPOS'!C1460</f>
        <v/>
      </c>
      <c r="C1489">
        <f>'03_DADOS_LIMPOS'!D1460</f>
        <v/>
      </c>
      <c r="D1489">
        <f>'03_DADOS_LIMPOS'!J1460</f>
        <v/>
      </c>
      <c r="E1489">
        <f>'03_DADOS_LIMPOS'!K1460</f>
        <v/>
      </c>
      <c r="F1489">
        <f>$B$9+$B$10*D1489+$B$11*E1489</f>
        <v/>
      </c>
      <c r="G1489">
        <f>C1489-F1489</f>
        <v/>
      </c>
      <c r="H1489">
        <f>G1489/$B$14</f>
        <v/>
      </c>
      <c r="I1489">
        <f>ABS(H1489)</f>
        <v/>
      </c>
    </row>
    <row r="1490">
      <c r="A1490">
        <f>'03_DADOS_LIMPOS'!A1461</f>
        <v/>
      </c>
      <c r="B1490">
        <f>'03_DADOS_LIMPOS'!C1461</f>
        <v/>
      </c>
      <c r="C1490">
        <f>'03_DADOS_LIMPOS'!D1461</f>
        <v/>
      </c>
      <c r="D1490">
        <f>'03_DADOS_LIMPOS'!J1461</f>
        <v/>
      </c>
      <c r="E1490">
        <f>'03_DADOS_LIMPOS'!K1461</f>
        <v/>
      </c>
      <c r="F1490">
        <f>$B$9+$B$10*D1490+$B$11*E1490</f>
        <v/>
      </c>
      <c r="G1490">
        <f>C1490-F1490</f>
        <v/>
      </c>
      <c r="H1490">
        <f>G1490/$B$14</f>
        <v/>
      </c>
      <c r="I1490">
        <f>ABS(H1490)</f>
        <v/>
      </c>
    </row>
    <row r="1491">
      <c r="A1491">
        <f>'03_DADOS_LIMPOS'!A1462</f>
        <v/>
      </c>
      <c r="B1491">
        <f>'03_DADOS_LIMPOS'!C1462</f>
        <v/>
      </c>
      <c r="C1491">
        <f>'03_DADOS_LIMPOS'!D1462</f>
        <v/>
      </c>
      <c r="D1491">
        <f>'03_DADOS_LIMPOS'!J1462</f>
        <v/>
      </c>
      <c r="E1491">
        <f>'03_DADOS_LIMPOS'!K1462</f>
        <v/>
      </c>
      <c r="F1491">
        <f>$B$9+$B$10*D1491+$B$11*E1491</f>
        <v/>
      </c>
      <c r="G1491">
        <f>C1491-F1491</f>
        <v/>
      </c>
      <c r="H1491">
        <f>G1491/$B$14</f>
        <v/>
      </c>
      <c r="I1491">
        <f>ABS(H1491)</f>
        <v/>
      </c>
    </row>
    <row r="1492">
      <c r="A1492">
        <f>'03_DADOS_LIMPOS'!A1463</f>
        <v/>
      </c>
      <c r="B1492">
        <f>'03_DADOS_LIMPOS'!C1463</f>
        <v/>
      </c>
      <c r="C1492">
        <f>'03_DADOS_LIMPOS'!D1463</f>
        <v/>
      </c>
      <c r="D1492">
        <f>'03_DADOS_LIMPOS'!J1463</f>
        <v/>
      </c>
      <c r="E1492">
        <f>'03_DADOS_LIMPOS'!K1463</f>
        <v/>
      </c>
      <c r="F1492">
        <f>$B$9+$B$10*D1492+$B$11*E1492</f>
        <v/>
      </c>
      <c r="G1492">
        <f>C1492-F1492</f>
        <v/>
      </c>
      <c r="H1492">
        <f>G1492/$B$14</f>
        <v/>
      </c>
      <c r="I1492">
        <f>ABS(H1492)</f>
        <v/>
      </c>
    </row>
    <row r="1493">
      <c r="A1493">
        <f>'03_DADOS_LIMPOS'!A1464</f>
        <v/>
      </c>
      <c r="B1493">
        <f>'03_DADOS_LIMPOS'!C1464</f>
        <v/>
      </c>
      <c r="C1493">
        <f>'03_DADOS_LIMPOS'!D1464</f>
        <v/>
      </c>
      <c r="D1493">
        <f>'03_DADOS_LIMPOS'!J1464</f>
        <v/>
      </c>
      <c r="E1493">
        <f>'03_DADOS_LIMPOS'!K1464</f>
        <v/>
      </c>
      <c r="F1493">
        <f>$B$9+$B$10*D1493+$B$11*E1493</f>
        <v/>
      </c>
      <c r="G1493">
        <f>C1493-F1493</f>
        <v/>
      </c>
      <c r="H1493">
        <f>G1493/$B$14</f>
        <v/>
      </c>
      <c r="I1493">
        <f>ABS(H1493)</f>
        <v/>
      </c>
    </row>
    <row r="1494">
      <c r="A1494">
        <f>'03_DADOS_LIMPOS'!A1465</f>
        <v/>
      </c>
      <c r="B1494">
        <f>'03_DADOS_LIMPOS'!C1465</f>
        <v/>
      </c>
      <c r="C1494">
        <f>'03_DADOS_LIMPOS'!D1465</f>
        <v/>
      </c>
      <c r="D1494">
        <f>'03_DADOS_LIMPOS'!J1465</f>
        <v/>
      </c>
      <c r="E1494">
        <f>'03_DADOS_LIMPOS'!K1465</f>
        <v/>
      </c>
      <c r="F1494">
        <f>$B$9+$B$10*D1494+$B$11*E1494</f>
        <v/>
      </c>
      <c r="G1494">
        <f>C1494-F1494</f>
        <v/>
      </c>
      <c r="H1494">
        <f>G1494/$B$14</f>
        <v/>
      </c>
      <c r="I1494">
        <f>ABS(H1494)</f>
        <v/>
      </c>
    </row>
    <row r="1495">
      <c r="A1495">
        <f>'03_DADOS_LIMPOS'!A1466</f>
        <v/>
      </c>
      <c r="B1495">
        <f>'03_DADOS_LIMPOS'!C1466</f>
        <v/>
      </c>
      <c r="C1495">
        <f>'03_DADOS_LIMPOS'!D1466</f>
        <v/>
      </c>
      <c r="D1495">
        <f>'03_DADOS_LIMPOS'!J1466</f>
        <v/>
      </c>
      <c r="E1495">
        <f>'03_DADOS_LIMPOS'!K1466</f>
        <v/>
      </c>
      <c r="F1495">
        <f>$B$9+$B$10*D1495+$B$11*E1495</f>
        <v/>
      </c>
      <c r="G1495">
        <f>C1495-F1495</f>
        <v/>
      </c>
      <c r="H1495">
        <f>G1495/$B$14</f>
        <v/>
      </c>
      <c r="I1495">
        <f>ABS(H1495)</f>
        <v/>
      </c>
    </row>
    <row r="1496">
      <c r="A1496">
        <f>'03_DADOS_LIMPOS'!A1467</f>
        <v/>
      </c>
      <c r="B1496">
        <f>'03_DADOS_LIMPOS'!C1467</f>
        <v/>
      </c>
      <c r="C1496">
        <f>'03_DADOS_LIMPOS'!D1467</f>
        <v/>
      </c>
      <c r="D1496">
        <f>'03_DADOS_LIMPOS'!J1467</f>
        <v/>
      </c>
      <c r="E1496">
        <f>'03_DADOS_LIMPOS'!K1467</f>
        <v/>
      </c>
      <c r="F1496">
        <f>$B$9+$B$10*D1496+$B$11*E1496</f>
        <v/>
      </c>
      <c r="G1496">
        <f>C1496-F1496</f>
        <v/>
      </c>
      <c r="H1496">
        <f>G1496/$B$14</f>
        <v/>
      </c>
      <c r="I1496">
        <f>ABS(H1496)</f>
        <v/>
      </c>
    </row>
    <row r="1497">
      <c r="A1497">
        <f>'03_DADOS_LIMPOS'!A1468</f>
        <v/>
      </c>
      <c r="B1497">
        <f>'03_DADOS_LIMPOS'!C1468</f>
        <v/>
      </c>
      <c r="C1497">
        <f>'03_DADOS_LIMPOS'!D1468</f>
        <v/>
      </c>
      <c r="D1497">
        <f>'03_DADOS_LIMPOS'!J1468</f>
        <v/>
      </c>
      <c r="E1497">
        <f>'03_DADOS_LIMPOS'!K1468</f>
        <v/>
      </c>
      <c r="F1497">
        <f>$B$9+$B$10*D1497+$B$11*E1497</f>
        <v/>
      </c>
      <c r="G1497">
        <f>C1497-F1497</f>
        <v/>
      </c>
      <c r="H1497">
        <f>G1497/$B$14</f>
        <v/>
      </c>
      <c r="I1497">
        <f>ABS(H1497)</f>
        <v/>
      </c>
    </row>
    <row r="1498">
      <c r="A1498">
        <f>'03_DADOS_LIMPOS'!A1469</f>
        <v/>
      </c>
      <c r="B1498">
        <f>'03_DADOS_LIMPOS'!C1469</f>
        <v/>
      </c>
      <c r="C1498">
        <f>'03_DADOS_LIMPOS'!D1469</f>
        <v/>
      </c>
      <c r="D1498">
        <f>'03_DADOS_LIMPOS'!J1469</f>
        <v/>
      </c>
      <c r="E1498">
        <f>'03_DADOS_LIMPOS'!K1469</f>
        <v/>
      </c>
      <c r="F1498">
        <f>$B$9+$B$10*D1498+$B$11*E1498</f>
        <v/>
      </c>
      <c r="G1498">
        <f>C1498-F1498</f>
        <v/>
      </c>
      <c r="H1498">
        <f>G1498/$B$14</f>
        <v/>
      </c>
      <c r="I1498">
        <f>ABS(H1498)</f>
        <v/>
      </c>
    </row>
    <row r="1499">
      <c r="A1499">
        <f>'03_DADOS_LIMPOS'!A1470</f>
        <v/>
      </c>
      <c r="B1499">
        <f>'03_DADOS_LIMPOS'!C1470</f>
        <v/>
      </c>
      <c r="C1499">
        <f>'03_DADOS_LIMPOS'!D1470</f>
        <v/>
      </c>
      <c r="D1499">
        <f>'03_DADOS_LIMPOS'!J1470</f>
        <v/>
      </c>
      <c r="E1499">
        <f>'03_DADOS_LIMPOS'!K1470</f>
        <v/>
      </c>
      <c r="F1499">
        <f>$B$9+$B$10*D1499+$B$11*E1499</f>
        <v/>
      </c>
      <c r="G1499">
        <f>C1499-F1499</f>
        <v/>
      </c>
      <c r="H1499">
        <f>G1499/$B$14</f>
        <v/>
      </c>
      <c r="I1499">
        <f>ABS(H1499)</f>
        <v/>
      </c>
    </row>
    <row r="1500">
      <c r="A1500">
        <f>'03_DADOS_LIMPOS'!A1471</f>
        <v/>
      </c>
      <c r="B1500">
        <f>'03_DADOS_LIMPOS'!C1471</f>
        <v/>
      </c>
      <c r="C1500">
        <f>'03_DADOS_LIMPOS'!D1471</f>
        <v/>
      </c>
      <c r="D1500">
        <f>'03_DADOS_LIMPOS'!J1471</f>
        <v/>
      </c>
      <c r="E1500">
        <f>'03_DADOS_LIMPOS'!K1471</f>
        <v/>
      </c>
      <c r="F1500">
        <f>$B$9+$B$10*D1500+$B$11*E1500</f>
        <v/>
      </c>
      <c r="G1500">
        <f>C1500-F1500</f>
        <v/>
      </c>
      <c r="H1500">
        <f>G1500/$B$14</f>
        <v/>
      </c>
      <c r="I1500">
        <f>ABS(H1500)</f>
        <v/>
      </c>
    </row>
    <row r="1501">
      <c r="A1501">
        <f>'03_DADOS_LIMPOS'!A1472</f>
        <v/>
      </c>
      <c r="B1501">
        <f>'03_DADOS_LIMPOS'!C1472</f>
        <v/>
      </c>
      <c r="C1501">
        <f>'03_DADOS_LIMPOS'!D1472</f>
        <v/>
      </c>
      <c r="D1501">
        <f>'03_DADOS_LIMPOS'!J1472</f>
        <v/>
      </c>
      <c r="E1501">
        <f>'03_DADOS_LIMPOS'!K1472</f>
        <v/>
      </c>
      <c r="F1501">
        <f>$B$9+$B$10*D1501+$B$11*E1501</f>
        <v/>
      </c>
      <c r="G1501">
        <f>C1501-F1501</f>
        <v/>
      </c>
      <c r="H1501">
        <f>G1501/$B$14</f>
        <v/>
      </c>
      <c r="I1501">
        <f>ABS(H1501)</f>
        <v/>
      </c>
    </row>
    <row r="1502">
      <c r="A1502">
        <f>'03_DADOS_LIMPOS'!A1473</f>
        <v/>
      </c>
      <c r="B1502">
        <f>'03_DADOS_LIMPOS'!C1473</f>
        <v/>
      </c>
      <c r="C1502">
        <f>'03_DADOS_LIMPOS'!D1473</f>
        <v/>
      </c>
      <c r="D1502">
        <f>'03_DADOS_LIMPOS'!J1473</f>
        <v/>
      </c>
      <c r="E1502">
        <f>'03_DADOS_LIMPOS'!K1473</f>
        <v/>
      </c>
      <c r="F1502">
        <f>$B$9+$B$10*D1502+$B$11*E1502</f>
        <v/>
      </c>
      <c r="G1502">
        <f>C1502-F1502</f>
        <v/>
      </c>
      <c r="H1502">
        <f>G1502/$B$14</f>
        <v/>
      </c>
      <c r="I1502">
        <f>ABS(H1502)</f>
        <v/>
      </c>
    </row>
    <row r="1503">
      <c r="A1503">
        <f>'03_DADOS_LIMPOS'!A1474</f>
        <v/>
      </c>
      <c r="B1503">
        <f>'03_DADOS_LIMPOS'!C1474</f>
        <v/>
      </c>
      <c r="C1503">
        <f>'03_DADOS_LIMPOS'!D1474</f>
        <v/>
      </c>
      <c r="D1503">
        <f>'03_DADOS_LIMPOS'!J1474</f>
        <v/>
      </c>
      <c r="E1503">
        <f>'03_DADOS_LIMPOS'!K1474</f>
        <v/>
      </c>
      <c r="F1503">
        <f>$B$9+$B$10*D1503+$B$11*E1503</f>
        <v/>
      </c>
      <c r="G1503">
        <f>C1503-F1503</f>
        <v/>
      </c>
      <c r="H1503">
        <f>G1503/$B$14</f>
        <v/>
      </c>
      <c r="I1503">
        <f>ABS(H1503)</f>
        <v/>
      </c>
    </row>
    <row r="1504">
      <c r="A1504">
        <f>'03_DADOS_LIMPOS'!A1475</f>
        <v/>
      </c>
      <c r="B1504">
        <f>'03_DADOS_LIMPOS'!C1475</f>
        <v/>
      </c>
      <c r="C1504">
        <f>'03_DADOS_LIMPOS'!D1475</f>
        <v/>
      </c>
      <c r="D1504">
        <f>'03_DADOS_LIMPOS'!J1475</f>
        <v/>
      </c>
      <c r="E1504">
        <f>'03_DADOS_LIMPOS'!K1475</f>
        <v/>
      </c>
      <c r="F1504">
        <f>$B$9+$B$10*D1504+$B$11*E1504</f>
        <v/>
      </c>
      <c r="G1504">
        <f>C1504-F1504</f>
        <v/>
      </c>
      <c r="H1504">
        <f>G1504/$B$14</f>
        <v/>
      </c>
      <c r="I1504">
        <f>ABS(H1504)</f>
        <v/>
      </c>
    </row>
    <row r="1505">
      <c r="A1505">
        <f>'03_DADOS_LIMPOS'!A1476</f>
        <v/>
      </c>
      <c r="B1505">
        <f>'03_DADOS_LIMPOS'!C1476</f>
        <v/>
      </c>
      <c r="C1505">
        <f>'03_DADOS_LIMPOS'!D1476</f>
        <v/>
      </c>
      <c r="D1505">
        <f>'03_DADOS_LIMPOS'!J1476</f>
        <v/>
      </c>
      <c r="E1505">
        <f>'03_DADOS_LIMPOS'!K1476</f>
        <v/>
      </c>
      <c r="F1505">
        <f>$B$9+$B$10*D1505+$B$11*E1505</f>
        <v/>
      </c>
      <c r="G1505">
        <f>C1505-F1505</f>
        <v/>
      </c>
      <c r="H1505">
        <f>G1505/$B$14</f>
        <v/>
      </c>
      <c r="I1505">
        <f>ABS(H1505)</f>
        <v/>
      </c>
    </row>
    <row r="1506">
      <c r="A1506">
        <f>'03_DADOS_LIMPOS'!A1477</f>
        <v/>
      </c>
      <c r="B1506">
        <f>'03_DADOS_LIMPOS'!C1477</f>
        <v/>
      </c>
      <c r="C1506">
        <f>'03_DADOS_LIMPOS'!D1477</f>
        <v/>
      </c>
      <c r="D1506">
        <f>'03_DADOS_LIMPOS'!J1477</f>
        <v/>
      </c>
      <c r="E1506">
        <f>'03_DADOS_LIMPOS'!K1477</f>
        <v/>
      </c>
      <c r="F1506">
        <f>$B$9+$B$10*D1506+$B$11*E1506</f>
        <v/>
      </c>
      <c r="G1506">
        <f>C1506-F1506</f>
        <v/>
      </c>
      <c r="H1506">
        <f>G1506/$B$14</f>
        <v/>
      </c>
      <c r="I1506">
        <f>ABS(H1506)</f>
        <v/>
      </c>
    </row>
    <row r="1507">
      <c r="A1507">
        <f>'03_DADOS_LIMPOS'!A1478</f>
        <v/>
      </c>
      <c r="B1507">
        <f>'03_DADOS_LIMPOS'!C1478</f>
        <v/>
      </c>
      <c r="C1507">
        <f>'03_DADOS_LIMPOS'!D1478</f>
        <v/>
      </c>
      <c r="D1507">
        <f>'03_DADOS_LIMPOS'!J1478</f>
        <v/>
      </c>
      <c r="E1507">
        <f>'03_DADOS_LIMPOS'!K1478</f>
        <v/>
      </c>
      <c r="F1507">
        <f>$B$9+$B$10*D1507+$B$11*E1507</f>
        <v/>
      </c>
      <c r="G1507">
        <f>C1507-F1507</f>
        <v/>
      </c>
      <c r="H1507">
        <f>G1507/$B$14</f>
        <v/>
      </c>
      <c r="I1507">
        <f>ABS(H1507)</f>
        <v/>
      </c>
    </row>
    <row r="1508">
      <c r="A1508">
        <f>'03_DADOS_LIMPOS'!A1479</f>
        <v/>
      </c>
      <c r="B1508">
        <f>'03_DADOS_LIMPOS'!C1479</f>
        <v/>
      </c>
      <c r="C1508">
        <f>'03_DADOS_LIMPOS'!D1479</f>
        <v/>
      </c>
      <c r="D1508">
        <f>'03_DADOS_LIMPOS'!J1479</f>
        <v/>
      </c>
      <c r="E1508">
        <f>'03_DADOS_LIMPOS'!K1479</f>
        <v/>
      </c>
      <c r="F1508">
        <f>$B$9+$B$10*D1508+$B$11*E1508</f>
        <v/>
      </c>
      <c r="G1508">
        <f>C1508-F1508</f>
        <v/>
      </c>
      <c r="H1508">
        <f>G1508/$B$14</f>
        <v/>
      </c>
      <c r="I1508">
        <f>ABS(H1508)</f>
        <v/>
      </c>
    </row>
    <row r="1509">
      <c r="A1509">
        <f>'03_DADOS_LIMPOS'!A1480</f>
        <v/>
      </c>
      <c r="B1509">
        <f>'03_DADOS_LIMPOS'!C1480</f>
        <v/>
      </c>
      <c r="C1509">
        <f>'03_DADOS_LIMPOS'!D1480</f>
        <v/>
      </c>
      <c r="D1509">
        <f>'03_DADOS_LIMPOS'!J1480</f>
        <v/>
      </c>
      <c r="E1509">
        <f>'03_DADOS_LIMPOS'!K1480</f>
        <v/>
      </c>
      <c r="F1509">
        <f>$B$9+$B$10*D1509+$B$11*E1509</f>
        <v/>
      </c>
      <c r="G1509">
        <f>C1509-F1509</f>
        <v/>
      </c>
      <c r="H1509">
        <f>G1509/$B$14</f>
        <v/>
      </c>
      <c r="I1509">
        <f>ABS(H1509)</f>
        <v/>
      </c>
    </row>
    <row r="1510">
      <c r="A1510">
        <f>'03_DADOS_LIMPOS'!A1481</f>
        <v/>
      </c>
      <c r="B1510">
        <f>'03_DADOS_LIMPOS'!C1481</f>
        <v/>
      </c>
      <c r="C1510">
        <f>'03_DADOS_LIMPOS'!D1481</f>
        <v/>
      </c>
      <c r="D1510">
        <f>'03_DADOS_LIMPOS'!J1481</f>
        <v/>
      </c>
      <c r="E1510">
        <f>'03_DADOS_LIMPOS'!K1481</f>
        <v/>
      </c>
      <c r="F1510">
        <f>$B$9+$B$10*D1510+$B$11*E1510</f>
        <v/>
      </c>
      <c r="G1510">
        <f>C1510-F1510</f>
        <v/>
      </c>
      <c r="H1510">
        <f>G1510/$B$14</f>
        <v/>
      </c>
      <c r="I1510">
        <f>ABS(H1510)</f>
        <v/>
      </c>
    </row>
    <row r="1511">
      <c r="A1511">
        <f>'03_DADOS_LIMPOS'!A1482</f>
        <v/>
      </c>
      <c r="B1511">
        <f>'03_DADOS_LIMPOS'!C1482</f>
        <v/>
      </c>
      <c r="C1511">
        <f>'03_DADOS_LIMPOS'!D1482</f>
        <v/>
      </c>
      <c r="D1511">
        <f>'03_DADOS_LIMPOS'!J1482</f>
        <v/>
      </c>
      <c r="E1511">
        <f>'03_DADOS_LIMPOS'!K1482</f>
        <v/>
      </c>
      <c r="F1511">
        <f>$B$9+$B$10*D1511+$B$11*E1511</f>
        <v/>
      </c>
      <c r="G1511">
        <f>C1511-F1511</f>
        <v/>
      </c>
      <c r="H1511">
        <f>G1511/$B$14</f>
        <v/>
      </c>
      <c r="I1511">
        <f>ABS(H1511)</f>
        <v/>
      </c>
    </row>
    <row r="1512">
      <c r="A1512">
        <f>'03_DADOS_LIMPOS'!A1483</f>
        <v/>
      </c>
      <c r="B1512">
        <f>'03_DADOS_LIMPOS'!C1483</f>
        <v/>
      </c>
      <c r="C1512">
        <f>'03_DADOS_LIMPOS'!D1483</f>
        <v/>
      </c>
      <c r="D1512">
        <f>'03_DADOS_LIMPOS'!J1483</f>
        <v/>
      </c>
      <c r="E1512">
        <f>'03_DADOS_LIMPOS'!K1483</f>
        <v/>
      </c>
      <c r="F1512">
        <f>$B$9+$B$10*D1512+$B$11*E1512</f>
        <v/>
      </c>
      <c r="G1512">
        <f>C1512-F1512</f>
        <v/>
      </c>
      <c r="H1512">
        <f>G1512/$B$14</f>
        <v/>
      </c>
      <c r="I1512">
        <f>ABS(H1512)</f>
        <v/>
      </c>
    </row>
    <row r="1513">
      <c r="A1513">
        <f>'03_DADOS_LIMPOS'!A1484</f>
        <v/>
      </c>
      <c r="B1513">
        <f>'03_DADOS_LIMPOS'!C1484</f>
        <v/>
      </c>
      <c r="C1513">
        <f>'03_DADOS_LIMPOS'!D1484</f>
        <v/>
      </c>
      <c r="D1513">
        <f>'03_DADOS_LIMPOS'!J1484</f>
        <v/>
      </c>
      <c r="E1513">
        <f>'03_DADOS_LIMPOS'!K1484</f>
        <v/>
      </c>
      <c r="F1513">
        <f>$B$9+$B$10*D1513+$B$11*E1513</f>
        <v/>
      </c>
      <c r="G1513">
        <f>C1513-F1513</f>
        <v/>
      </c>
      <c r="H1513">
        <f>G1513/$B$14</f>
        <v/>
      </c>
      <c r="I1513">
        <f>ABS(H1513)</f>
        <v/>
      </c>
    </row>
    <row r="1514">
      <c r="A1514">
        <f>'03_DADOS_LIMPOS'!A1485</f>
        <v/>
      </c>
      <c r="B1514">
        <f>'03_DADOS_LIMPOS'!C1485</f>
        <v/>
      </c>
      <c r="C1514">
        <f>'03_DADOS_LIMPOS'!D1485</f>
        <v/>
      </c>
      <c r="D1514">
        <f>'03_DADOS_LIMPOS'!J1485</f>
        <v/>
      </c>
      <c r="E1514">
        <f>'03_DADOS_LIMPOS'!K1485</f>
        <v/>
      </c>
      <c r="F1514">
        <f>$B$9+$B$10*D1514+$B$11*E1514</f>
        <v/>
      </c>
      <c r="G1514">
        <f>C1514-F1514</f>
        <v/>
      </c>
      <c r="H1514">
        <f>G1514/$B$14</f>
        <v/>
      </c>
      <c r="I1514">
        <f>ABS(H1514)</f>
        <v/>
      </c>
    </row>
    <row r="1515">
      <c r="A1515">
        <f>'03_DADOS_LIMPOS'!A1486</f>
        <v/>
      </c>
      <c r="B1515">
        <f>'03_DADOS_LIMPOS'!C1486</f>
        <v/>
      </c>
      <c r="C1515">
        <f>'03_DADOS_LIMPOS'!D1486</f>
        <v/>
      </c>
      <c r="D1515">
        <f>'03_DADOS_LIMPOS'!J1486</f>
        <v/>
      </c>
      <c r="E1515">
        <f>'03_DADOS_LIMPOS'!K1486</f>
        <v/>
      </c>
      <c r="F1515">
        <f>$B$9+$B$10*D1515+$B$11*E1515</f>
        <v/>
      </c>
      <c r="G1515">
        <f>C1515-F1515</f>
        <v/>
      </c>
      <c r="H1515">
        <f>G1515/$B$14</f>
        <v/>
      </c>
      <c r="I1515">
        <f>ABS(H1515)</f>
        <v/>
      </c>
    </row>
    <row r="1516">
      <c r="A1516">
        <f>'03_DADOS_LIMPOS'!A1487</f>
        <v/>
      </c>
      <c r="B1516">
        <f>'03_DADOS_LIMPOS'!C1487</f>
        <v/>
      </c>
      <c r="C1516">
        <f>'03_DADOS_LIMPOS'!D1487</f>
        <v/>
      </c>
      <c r="D1516">
        <f>'03_DADOS_LIMPOS'!J1487</f>
        <v/>
      </c>
      <c r="E1516">
        <f>'03_DADOS_LIMPOS'!K1487</f>
        <v/>
      </c>
      <c r="F1516">
        <f>$B$9+$B$10*D1516+$B$11*E1516</f>
        <v/>
      </c>
      <c r="G1516">
        <f>C1516-F1516</f>
        <v/>
      </c>
      <c r="H1516">
        <f>G1516/$B$14</f>
        <v/>
      </c>
      <c r="I1516">
        <f>ABS(H1516)</f>
        <v/>
      </c>
    </row>
    <row r="1517">
      <c r="A1517">
        <f>'03_DADOS_LIMPOS'!A1488</f>
        <v/>
      </c>
      <c r="B1517">
        <f>'03_DADOS_LIMPOS'!C1488</f>
        <v/>
      </c>
      <c r="C1517">
        <f>'03_DADOS_LIMPOS'!D1488</f>
        <v/>
      </c>
      <c r="D1517">
        <f>'03_DADOS_LIMPOS'!J1488</f>
        <v/>
      </c>
      <c r="E1517">
        <f>'03_DADOS_LIMPOS'!K1488</f>
        <v/>
      </c>
      <c r="F1517">
        <f>$B$9+$B$10*D1517+$B$11*E1517</f>
        <v/>
      </c>
      <c r="G1517">
        <f>C1517-F1517</f>
        <v/>
      </c>
      <c r="H1517">
        <f>G1517/$B$14</f>
        <v/>
      </c>
      <c r="I1517">
        <f>ABS(H1517)</f>
        <v/>
      </c>
    </row>
    <row r="1518">
      <c r="A1518">
        <f>'03_DADOS_LIMPOS'!A1489</f>
        <v/>
      </c>
      <c r="B1518">
        <f>'03_DADOS_LIMPOS'!C1489</f>
        <v/>
      </c>
      <c r="C1518">
        <f>'03_DADOS_LIMPOS'!D1489</f>
        <v/>
      </c>
      <c r="D1518">
        <f>'03_DADOS_LIMPOS'!J1489</f>
        <v/>
      </c>
      <c r="E1518">
        <f>'03_DADOS_LIMPOS'!K1489</f>
        <v/>
      </c>
      <c r="F1518">
        <f>$B$9+$B$10*D1518+$B$11*E1518</f>
        <v/>
      </c>
      <c r="G1518">
        <f>C1518-F1518</f>
        <v/>
      </c>
      <c r="H1518">
        <f>G1518/$B$14</f>
        <v/>
      </c>
      <c r="I1518">
        <f>ABS(H1518)</f>
        <v/>
      </c>
    </row>
    <row r="1519">
      <c r="A1519">
        <f>'03_DADOS_LIMPOS'!A1490</f>
        <v/>
      </c>
      <c r="B1519">
        <f>'03_DADOS_LIMPOS'!C1490</f>
        <v/>
      </c>
      <c r="C1519">
        <f>'03_DADOS_LIMPOS'!D1490</f>
        <v/>
      </c>
      <c r="D1519">
        <f>'03_DADOS_LIMPOS'!J1490</f>
        <v/>
      </c>
      <c r="E1519">
        <f>'03_DADOS_LIMPOS'!K1490</f>
        <v/>
      </c>
      <c r="F1519">
        <f>$B$9+$B$10*D1519+$B$11*E1519</f>
        <v/>
      </c>
      <c r="G1519">
        <f>C1519-F1519</f>
        <v/>
      </c>
      <c r="H1519">
        <f>G1519/$B$14</f>
        <v/>
      </c>
      <c r="I1519">
        <f>ABS(H1519)</f>
        <v/>
      </c>
    </row>
    <row r="1520">
      <c r="A1520">
        <f>'03_DADOS_LIMPOS'!A1491</f>
        <v/>
      </c>
      <c r="B1520">
        <f>'03_DADOS_LIMPOS'!C1491</f>
        <v/>
      </c>
      <c r="C1520">
        <f>'03_DADOS_LIMPOS'!D1491</f>
        <v/>
      </c>
      <c r="D1520">
        <f>'03_DADOS_LIMPOS'!J1491</f>
        <v/>
      </c>
      <c r="E1520">
        <f>'03_DADOS_LIMPOS'!K1491</f>
        <v/>
      </c>
      <c r="F1520">
        <f>$B$9+$B$10*D1520+$B$11*E1520</f>
        <v/>
      </c>
      <c r="G1520">
        <f>C1520-F1520</f>
        <v/>
      </c>
      <c r="H1520">
        <f>G1520/$B$14</f>
        <v/>
      </c>
      <c r="I1520">
        <f>ABS(H1520)</f>
        <v/>
      </c>
    </row>
    <row r="1521">
      <c r="A1521">
        <f>'03_DADOS_LIMPOS'!A1492</f>
        <v/>
      </c>
      <c r="B1521">
        <f>'03_DADOS_LIMPOS'!C1492</f>
        <v/>
      </c>
      <c r="C1521">
        <f>'03_DADOS_LIMPOS'!D1492</f>
        <v/>
      </c>
      <c r="D1521">
        <f>'03_DADOS_LIMPOS'!J1492</f>
        <v/>
      </c>
      <c r="E1521">
        <f>'03_DADOS_LIMPOS'!K1492</f>
        <v/>
      </c>
      <c r="F1521">
        <f>$B$9+$B$10*D1521+$B$11*E1521</f>
        <v/>
      </c>
      <c r="G1521">
        <f>C1521-F1521</f>
        <v/>
      </c>
      <c r="H1521">
        <f>G1521/$B$14</f>
        <v/>
      </c>
      <c r="I1521">
        <f>ABS(H1521)</f>
        <v/>
      </c>
    </row>
    <row r="1522">
      <c r="A1522">
        <f>'03_DADOS_LIMPOS'!A1493</f>
        <v/>
      </c>
      <c r="B1522">
        <f>'03_DADOS_LIMPOS'!C1493</f>
        <v/>
      </c>
      <c r="C1522">
        <f>'03_DADOS_LIMPOS'!D1493</f>
        <v/>
      </c>
      <c r="D1522">
        <f>'03_DADOS_LIMPOS'!J1493</f>
        <v/>
      </c>
      <c r="E1522">
        <f>'03_DADOS_LIMPOS'!K1493</f>
        <v/>
      </c>
      <c r="F1522">
        <f>$B$9+$B$10*D1522+$B$11*E1522</f>
        <v/>
      </c>
      <c r="G1522">
        <f>C1522-F1522</f>
        <v/>
      </c>
      <c r="H1522">
        <f>G1522/$B$14</f>
        <v/>
      </c>
      <c r="I1522">
        <f>ABS(H1522)</f>
        <v/>
      </c>
    </row>
    <row r="1523">
      <c r="A1523">
        <f>'03_DADOS_LIMPOS'!A1494</f>
        <v/>
      </c>
      <c r="B1523">
        <f>'03_DADOS_LIMPOS'!C1494</f>
        <v/>
      </c>
      <c r="C1523">
        <f>'03_DADOS_LIMPOS'!D1494</f>
        <v/>
      </c>
      <c r="D1523">
        <f>'03_DADOS_LIMPOS'!J1494</f>
        <v/>
      </c>
      <c r="E1523">
        <f>'03_DADOS_LIMPOS'!K1494</f>
        <v/>
      </c>
      <c r="F1523">
        <f>$B$9+$B$10*D1523+$B$11*E1523</f>
        <v/>
      </c>
      <c r="G1523">
        <f>C1523-F1523</f>
        <v/>
      </c>
      <c r="H1523">
        <f>G1523/$B$14</f>
        <v/>
      </c>
      <c r="I1523">
        <f>ABS(H1523)</f>
        <v/>
      </c>
    </row>
    <row r="1524">
      <c r="A1524">
        <f>'03_DADOS_LIMPOS'!A1495</f>
        <v/>
      </c>
      <c r="B1524">
        <f>'03_DADOS_LIMPOS'!C1495</f>
        <v/>
      </c>
      <c r="C1524">
        <f>'03_DADOS_LIMPOS'!D1495</f>
        <v/>
      </c>
      <c r="D1524">
        <f>'03_DADOS_LIMPOS'!J1495</f>
        <v/>
      </c>
      <c r="E1524">
        <f>'03_DADOS_LIMPOS'!K1495</f>
        <v/>
      </c>
      <c r="F1524">
        <f>$B$9+$B$10*D1524+$B$11*E1524</f>
        <v/>
      </c>
      <c r="G1524">
        <f>C1524-F1524</f>
        <v/>
      </c>
      <c r="H1524">
        <f>G1524/$B$14</f>
        <v/>
      </c>
      <c r="I1524">
        <f>ABS(H1524)</f>
        <v/>
      </c>
    </row>
    <row r="1525">
      <c r="A1525">
        <f>'03_DADOS_LIMPOS'!A1496</f>
        <v/>
      </c>
      <c r="B1525">
        <f>'03_DADOS_LIMPOS'!C1496</f>
        <v/>
      </c>
      <c r="C1525">
        <f>'03_DADOS_LIMPOS'!D1496</f>
        <v/>
      </c>
      <c r="D1525">
        <f>'03_DADOS_LIMPOS'!J1496</f>
        <v/>
      </c>
      <c r="E1525">
        <f>'03_DADOS_LIMPOS'!K1496</f>
        <v/>
      </c>
      <c r="F1525">
        <f>$B$9+$B$10*D1525+$B$11*E1525</f>
        <v/>
      </c>
      <c r="G1525">
        <f>C1525-F1525</f>
        <v/>
      </c>
      <c r="H1525">
        <f>G1525/$B$14</f>
        <v/>
      </c>
      <c r="I1525">
        <f>ABS(H1525)</f>
        <v/>
      </c>
    </row>
    <row r="1526">
      <c r="A1526">
        <f>'03_DADOS_LIMPOS'!A1497</f>
        <v/>
      </c>
      <c r="B1526">
        <f>'03_DADOS_LIMPOS'!C1497</f>
        <v/>
      </c>
      <c r="C1526">
        <f>'03_DADOS_LIMPOS'!D1497</f>
        <v/>
      </c>
      <c r="D1526">
        <f>'03_DADOS_LIMPOS'!J1497</f>
        <v/>
      </c>
      <c r="E1526">
        <f>'03_DADOS_LIMPOS'!K1497</f>
        <v/>
      </c>
      <c r="F1526">
        <f>$B$9+$B$10*D1526+$B$11*E1526</f>
        <v/>
      </c>
      <c r="G1526">
        <f>C1526-F1526</f>
        <v/>
      </c>
      <c r="H1526">
        <f>G1526/$B$14</f>
        <v/>
      </c>
      <c r="I1526">
        <f>ABS(H1526)</f>
        <v/>
      </c>
    </row>
    <row r="1527">
      <c r="A1527">
        <f>'03_DADOS_LIMPOS'!A1498</f>
        <v/>
      </c>
      <c r="B1527">
        <f>'03_DADOS_LIMPOS'!C1498</f>
        <v/>
      </c>
      <c r="C1527">
        <f>'03_DADOS_LIMPOS'!D1498</f>
        <v/>
      </c>
      <c r="D1527">
        <f>'03_DADOS_LIMPOS'!J1498</f>
        <v/>
      </c>
      <c r="E1527">
        <f>'03_DADOS_LIMPOS'!K1498</f>
        <v/>
      </c>
      <c r="F1527">
        <f>$B$9+$B$10*D1527+$B$11*E1527</f>
        <v/>
      </c>
      <c r="G1527">
        <f>C1527-F1527</f>
        <v/>
      </c>
      <c r="H1527">
        <f>G1527/$B$14</f>
        <v/>
      </c>
      <c r="I1527">
        <f>ABS(H1527)</f>
        <v/>
      </c>
    </row>
    <row r="1528">
      <c r="A1528">
        <f>'03_DADOS_LIMPOS'!A1499</f>
        <v/>
      </c>
      <c r="B1528">
        <f>'03_DADOS_LIMPOS'!C1499</f>
        <v/>
      </c>
      <c r="C1528">
        <f>'03_DADOS_LIMPOS'!D1499</f>
        <v/>
      </c>
      <c r="D1528">
        <f>'03_DADOS_LIMPOS'!J1499</f>
        <v/>
      </c>
      <c r="E1528">
        <f>'03_DADOS_LIMPOS'!K1499</f>
        <v/>
      </c>
      <c r="F1528">
        <f>$B$9+$B$10*D1528+$B$11*E1528</f>
        <v/>
      </c>
      <c r="G1528">
        <f>C1528-F1528</f>
        <v/>
      </c>
      <c r="H1528">
        <f>G1528/$B$14</f>
        <v/>
      </c>
      <c r="I1528">
        <f>ABS(H1528)</f>
        <v/>
      </c>
    </row>
    <row r="1529">
      <c r="A1529">
        <f>'03_DADOS_LIMPOS'!A1500</f>
        <v/>
      </c>
      <c r="B1529">
        <f>'03_DADOS_LIMPOS'!C1500</f>
        <v/>
      </c>
      <c r="C1529">
        <f>'03_DADOS_LIMPOS'!D1500</f>
        <v/>
      </c>
      <c r="D1529">
        <f>'03_DADOS_LIMPOS'!J1500</f>
        <v/>
      </c>
      <c r="E1529">
        <f>'03_DADOS_LIMPOS'!K1500</f>
        <v/>
      </c>
      <c r="F1529">
        <f>$B$9+$B$10*D1529+$B$11*E1529</f>
        <v/>
      </c>
      <c r="G1529">
        <f>C1529-F1529</f>
        <v/>
      </c>
      <c r="H1529">
        <f>G1529/$B$14</f>
        <v/>
      </c>
      <c r="I1529">
        <f>ABS(H1529)</f>
        <v/>
      </c>
    </row>
    <row r="1530">
      <c r="A1530">
        <f>'03_DADOS_LIMPOS'!A1501</f>
        <v/>
      </c>
      <c r="B1530">
        <f>'03_DADOS_LIMPOS'!C1501</f>
        <v/>
      </c>
      <c r="C1530">
        <f>'03_DADOS_LIMPOS'!D1501</f>
        <v/>
      </c>
      <c r="D1530">
        <f>'03_DADOS_LIMPOS'!J1501</f>
        <v/>
      </c>
      <c r="E1530">
        <f>'03_DADOS_LIMPOS'!K1501</f>
        <v/>
      </c>
      <c r="F1530">
        <f>$B$9+$B$10*D1530+$B$11*E1530</f>
        <v/>
      </c>
      <c r="G1530">
        <f>C1530-F1530</f>
        <v/>
      </c>
      <c r="H1530">
        <f>G1530/$B$14</f>
        <v/>
      </c>
      <c r="I1530">
        <f>ABS(H1530)</f>
        <v/>
      </c>
    </row>
    <row r="1531">
      <c r="A1531">
        <f>'03_DADOS_LIMPOS'!A1502</f>
        <v/>
      </c>
      <c r="B1531">
        <f>'03_DADOS_LIMPOS'!C1502</f>
        <v/>
      </c>
      <c r="C1531">
        <f>'03_DADOS_LIMPOS'!D1502</f>
        <v/>
      </c>
      <c r="D1531">
        <f>'03_DADOS_LIMPOS'!J1502</f>
        <v/>
      </c>
      <c r="E1531">
        <f>'03_DADOS_LIMPOS'!K1502</f>
        <v/>
      </c>
      <c r="F1531">
        <f>$B$9+$B$10*D1531+$B$11*E1531</f>
        <v/>
      </c>
      <c r="G1531">
        <f>C1531-F1531</f>
        <v/>
      </c>
      <c r="H1531">
        <f>G1531/$B$14</f>
        <v/>
      </c>
      <c r="I1531">
        <f>ABS(H1531)</f>
        <v/>
      </c>
    </row>
    <row r="1532">
      <c r="A1532">
        <f>'03_DADOS_LIMPOS'!A1503</f>
        <v/>
      </c>
      <c r="B1532">
        <f>'03_DADOS_LIMPOS'!C1503</f>
        <v/>
      </c>
      <c r="C1532">
        <f>'03_DADOS_LIMPOS'!D1503</f>
        <v/>
      </c>
      <c r="D1532">
        <f>'03_DADOS_LIMPOS'!J1503</f>
        <v/>
      </c>
      <c r="E1532">
        <f>'03_DADOS_LIMPOS'!K1503</f>
        <v/>
      </c>
      <c r="F1532">
        <f>$B$9+$B$10*D1532+$B$11*E1532</f>
        <v/>
      </c>
      <c r="G1532">
        <f>C1532-F1532</f>
        <v/>
      </c>
      <c r="H1532">
        <f>G1532/$B$14</f>
        <v/>
      </c>
      <c r="I1532">
        <f>ABS(H1532)</f>
        <v/>
      </c>
    </row>
    <row r="1533">
      <c r="A1533">
        <f>'03_DADOS_LIMPOS'!A1504</f>
        <v/>
      </c>
      <c r="B1533">
        <f>'03_DADOS_LIMPOS'!C1504</f>
        <v/>
      </c>
      <c r="C1533">
        <f>'03_DADOS_LIMPOS'!D1504</f>
        <v/>
      </c>
      <c r="D1533">
        <f>'03_DADOS_LIMPOS'!J1504</f>
        <v/>
      </c>
      <c r="E1533">
        <f>'03_DADOS_LIMPOS'!K1504</f>
        <v/>
      </c>
      <c r="F1533">
        <f>$B$9+$B$10*D1533+$B$11*E1533</f>
        <v/>
      </c>
      <c r="G1533">
        <f>C1533-F1533</f>
        <v/>
      </c>
      <c r="H1533">
        <f>G1533/$B$14</f>
        <v/>
      </c>
      <c r="I1533">
        <f>ABS(H1533)</f>
        <v/>
      </c>
    </row>
    <row r="1534">
      <c r="A1534">
        <f>'03_DADOS_LIMPOS'!A1505</f>
        <v/>
      </c>
      <c r="B1534">
        <f>'03_DADOS_LIMPOS'!C1505</f>
        <v/>
      </c>
      <c r="C1534">
        <f>'03_DADOS_LIMPOS'!D1505</f>
        <v/>
      </c>
      <c r="D1534">
        <f>'03_DADOS_LIMPOS'!J1505</f>
        <v/>
      </c>
      <c r="E1534">
        <f>'03_DADOS_LIMPOS'!K1505</f>
        <v/>
      </c>
      <c r="F1534">
        <f>$B$9+$B$10*D1534+$B$11*E1534</f>
        <v/>
      </c>
      <c r="G1534">
        <f>C1534-F1534</f>
        <v/>
      </c>
      <c r="H1534">
        <f>G1534/$B$14</f>
        <v/>
      </c>
      <c r="I1534">
        <f>ABS(H1534)</f>
        <v/>
      </c>
    </row>
    <row r="1535">
      <c r="A1535">
        <f>'03_DADOS_LIMPOS'!A1506</f>
        <v/>
      </c>
      <c r="B1535">
        <f>'03_DADOS_LIMPOS'!C1506</f>
        <v/>
      </c>
      <c r="C1535">
        <f>'03_DADOS_LIMPOS'!D1506</f>
        <v/>
      </c>
      <c r="D1535">
        <f>'03_DADOS_LIMPOS'!J1506</f>
        <v/>
      </c>
      <c r="E1535">
        <f>'03_DADOS_LIMPOS'!K1506</f>
        <v/>
      </c>
      <c r="F1535">
        <f>$B$9+$B$10*D1535+$B$11*E1535</f>
        <v/>
      </c>
      <c r="G1535">
        <f>C1535-F1535</f>
        <v/>
      </c>
      <c r="H1535">
        <f>G1535/$B$14</f>
        <v/>
      </c>
      <c r="I1535">
        <f>ABS(H1535)</f>
        <v/>
      </c>
    </row>
    <row r="1536">
      <c r="A1536">
        <f>'03_DADOS_LIMPOS'!A1507</f>
        <v/>
      </c>
      <c r="B1536">
        <f>'03_DADOS_LIMPOS'!C1507</f>
        <v/>
      </c>
      <c r="C1536">
        <f>'03_DADOS_LIMPOS'!D1507</f>
        <v/>
      </c>
      <c r="D1536">
        <f>'03_DADOS_LIMPOS'!J1507</f>
        <v/>
      </c>
      <c r="E1536">
        <f>'03_DADOS_LIMPOS'!K1507</f>
        <v/>
      </c>
      <c r="F1536">
        <f>$B$9+$B$10*D1536+$B$11*E1536</f>
        <v/>
      </c>
      <c r="G1536">
        <f>C1536-F1536</f>
        <v/>
      </c>
      <c r="H1536">
        <f>G1536/$B$14</f>
        <v/>
      </c>
      <c r="I1536">
        <f>ABS(H1536)</f>
        <v/>
      </c>
    </row>
    <row r="1537">
      <c r="A1537">
        <f>'03_DADOS_LIMPOS'!A1508</f>
        <v/>
      </c>
      <c r="B1537">
        <f>'03_DADOS_LIMPOS'!C1508</f>
        <v/>
      </c>
      <c r="C1537">
        <f>'03_DADOS_LIMPOS'!D1508</f>
        <v/>
      </c>
      <c r="D1537">
        <f>'03_DADOS_LIMPOS'!J1508</f>
        <v/>
      </c>
      <c r="E1537">
        <f>'03_DADOS_LIMPOS'!K1508</f>
        <v/>
      </c>
      <c r="F1537">
        <f>$B$9+$B$10*D1537+$B$11*E1537</f>
        <v/>
      </c>
      <c r="G1537">
        <f>C1537-F1537</f>
        <v/>
      </c>
      <c r="H1537">
        <f>G1537/$B$14</f>
        <v/>
      </c>
      <c r="I1537">
        <f>ABS(H1537)</f>
        <v/>
      </c>
    </row>
    <row r="1538">
      <c r="A1538">
        <f>'03_DADOS_LIMPOS'!A1509</f>
        <v/>
      </c>
      <c r="B1538">
        <f>'03_DADOS_LIMPOS'!C1509</f>
        <v/>
      </c>
      <c r="C1538">
        <f>'03_DADOS_LIMPOS'!D1509</f>
        <v/>
      </c>
      <c r="D1538">
        <f>'03_DADOS_LIMPOS'!J1509</f>
        <v/>
      </c>
      <c r="E1538">
        <f>'03_DADOS_LIMPOS'!K1509</f>
        <v/>
      </c>
      <c r="F1538">
        <f>$B$9+$B$10*D1538+$B$11*E1538</f>
        <v/>
      </c>
      <c r="G1538">
        <f>C1538-F1538</f>
        <v/>
      </c>
      <c r="H1538">
        <f>G1538/$B$14</f>
        <v/>
      </c>
      <c r="I1538">
        <f>ABS(H1538)</f>
        <v/>
      </c>
    </row>
    <row r="1539">
      <c r="A1539">
        <f>'03_DADOS_LIMPOS'!A1510</f>
        <v/>
      </c>
      <c r="B1539">
        <f>'03_DADOS_LIMPOS'!C1510</f>
        <v/>
      </c>
      <c r="C1539">
        <f>'03_DADOS_LIMPOS'!D1510</f>
        <v/>
      </c>
      <c r="D1539">
        <f>'03_DADOS_LIMPOS'!J1510</f>
        <v/>
      </c>
      <c r="E1539">
        <f>'03_DADOS_LIMPOS'!K1510</f>
        <v/>
      </c>
      <c r="F1539">
        <f>$B$9+$B$10*D1539+$B$11*E1539</f>
        <v/>
      </c>
      <c r="G1539">
        <f>C1539-F1539</f>
        <v/>
      </c>
      <c r="H1539">
        <f>G1539/$B$14</f>
        <v/>
      </c>
      <c r="I1539">
        <f>ABS(H1539)</f>
        <v/>
      </c>
    </row>
    <row r="1540">
      <c r="A1540">
        <f>'03_DADOS_LIMPOS'!A1511</f>
        <v/>
      </c>
      <c r="B1540">
        <f>'03_DADOS_LIMPOS'!C1511</f>
        <v/>
      </c>
      <c r="C1540">
        <f>'03_DADOS_LIMPOS'!D1511</f>
        <v/>
      </c>
      <c r="D1540">
        <f>'03_DADOS_LIMPOS'!J1511</f>
        <v/>
      </c>
      <c r="E1540">
        <f>'03_DADOS_LIMPOS'!K1511</f>
        <v/>
      </c>
      <c r="F1540">
        <f>$B$9+$B$10*D1540+$B$11*E1540</f>
        <v/>
      </c>
      <c r="G1540">
        <f>C1540-F1540</f>
        <v/>
      </c>
      <c r="H1540">
        <f>G1540/$B$14</f>
        <v/>
      </c>
      <c r="I1540">
        <f>ABS(H1540)</f>
        <v/>
      </c>
    </row>
    <row r="1541">
      <c r="A1541">
        <f>'03_DADOS_LIMPOS'!A1512</f>
        <v/>
      </c>
      <c r="B1541">
        <f>'03_DADOS_LIMPOS'!C1512</f>
        <v/>
      </c>
      <c r="C1541">
        <f>'03_DADOS_LIMPOS'!D1512</f>
        <v/>
      </c>
      <c r="D1541">
        <f>'03_DADOS_LIMPOS'!J1512</f>
        <v/>
      </c>
      <c r="E1541">
        <f>'03_DADOS_LIMPOS'!K1512</f>
        <v/>
      </c>
      <c r="F1541">
        <f>$B$9+$B$10*D1541+$B$11*E1541</f>
        <v/>
      </c>
      <c r="G1541">
        <f>C1541-F1541</f>
        <v/>
      </c>
      <c r="H1541">
        <f>G1541/$B$14</f>
        <v/>
      </c>
      <c r="I1541">
        <f>ABS(H1541)</f>
        <v/>
      </c>
    </row>
    <row r="1542">
      <c r="A1542">
        <f>'03_DADOS_LIMPOS'!A1513</f>
        <v/>
      </c>
      <c r="B1542">
        <f>'03_DADOS_LIMPOS'!C1513</f>
        <v/>
      </c>
      <c r="C1542">
        <f>'03_DADOS_LIMPOS'!D1513</f>
        <v/>
      </c>
      <c r="D1542">
        <f>'03_DADOS_LIMPOS'!J1513</f>
        <v/>
      </c>
      <c r="E1542">
        <f>'03_DADOS_LIMPOS'!K1513</f>
        <v/>
      </c>
      <c r="F1542">
        <f>$B$9+$B$10*D1542+$B$11*E1542</f>
        <v/>
      </c>
      <c r="G1542">
        <f>C1542-F1542</f>
        <v/>
      </c>
      <c r="H1542">
        <f>G1542/$B$14</f>
        <v/>
      </c>
      <c r="I1542">
        <f>ABS(H1542)</f>
        <v/>
      </c>
    </row>
    <row r="1543">
      <c r="A1543">
        <f>'03_DADOS_LIMPOS'!A1514</f>
        <v/>
      </c>
      <c r="B1543">
        <f>'03_DADOS_LIMPOS'!C1514</f>
        <v/>
      </c>
      <c r="C1543">
        <f>'03_DADOS_LIMPOS'!D1514</f>
        <v/>
      </c>
      <c r="D1543">
        <f>'03_DADOS_LIMPOS'!J1514</f>
        <v/>
      </c>
      <c r="E1543">
        <f>'03_DADOS_LIMPOS'!K1514</f>
        <v/>
      </c>
      <c r="F1543">
        <f>$B$9+$B$10*D1543+$B$11*E1543</f>
        <v/>
      </c>
      <c r="G1543">
        <f>C1543-F1543</f>
        <v/>
      </c>
      <c r="H1543">
        <f>G1543/$B$14</f>
        <v/>
      </c>
      <c r="I1543">
        <f>ABS(H1543)</f>
        <v/>
      </c>
    </row>
    <row r="1544">
      <c r="A1544">
        <f>'03_DADOS_LIMPOS'!A1515</f>
        <v/>
      </c>
      <c r="B1544">
        <f>'03_DADOS_LIMPOS'!C1515</f>
        <v/>
      </c>
      <c r="C1544">
        <f>'03_DADOS_LIMPOS'!D1515</f>
        <v/>
      </c>
      <c r="D1544">
        <f>'03_DADOS_LIMPOS'!J1515</f>
        <v/>
      </c>
      <c r="E1544">
        <f>'03_DADOS_LIMPOS'!K1515</f>
        <v/>
      </c>
      <c r="F1544">
        <f>$B$9+$B$10*D1544+$B$11*E1544</f>
        <v/>
      </c>
      <c r="G1544">
        <f>C1544-F1544</f>
        <v/>
      </c>
      <c r="H1544">
        <f>G1544/$B$14</f>
        <v/>
      </c>
      <c r="I1544">
        <f>ABS(H1544)</f>
        <v/>
      </c>
    </row>
    <row r="1545">
      <c r="A1545">
        <f>'03_DADOS_LIMPOS'!A1516</f>
        <v/>
      </c>
      <c r="B1545">
        <f>'03_DADOS_LIMPOS'!C1516</f>
        <v/>
      </c>
      <c r="C1545">
        <f>'03_DADOS_LIMPOS'!D1516</f>
        <v/>
      </c>
      <c r="D1545">
        <f>'03_DADOS_LIMPOS'!J1516</f>
        <v/>
      </c>
      <c r="E1545">
        <f>'03_DADOS_LIMPOS'!K1516</f>
        <v/>
      </c>
      <c r="F1545">
        <f>$B$9+$B$10*D1545+$B$11*E1545</f>
        <v/>
      </c>
      <c r="G1545">
        <f>C1545-F1545</f>
        <v/>
      </c>
      <c r="H1545">
        <f>G1545/$B$14</f>
        <v/>
      </c>
      <c r="I1545">
        <f>ABS(H1545)</f>
        <v/>
      </c>
    </row>
    <row r="1546">
      <c r="A1546">
        <f>'03_DADOS_LIMPOS'!A1517</f>
        <v/>
      </c>
      <c r="B1546">
        <f>'03_DADOS_LIMPOS'!C1517</f>
        <v/>
      </c>
      <c r="C1546">
        <f>'03_DADOS_LIMPOS'!D1517</f>
        <v/>
      </c>
      <c r="D1546">
        <f>'03_DADOS_LIMPOS'!J1517</f>
        <v/>
      </c>
      <c r="E1546">
        <f>'03_DADOS_LIMPOS'!K1517</f>
        <v/>
      </c>
      <c r="F1546">
        <f>$B$9+$B$10*D1546+$B$11*E1546</f>
        <v/>
      </c>
      <c r="G1546">
        <f>C1546-F1546</f>
        <v/>
      </c>
      <c r="H1546">
        <f>G1546/$B$14</f>
        <v/>
      </c>
      <c r="I1546">
        <f>ABS(H1546)</f>
        <v/>
      </c>
    </row>
    <row r="1547">
      <c r="A1547">
        <f>'03_DADOS_LIMPOS'!A1518</f>
        <v/>
      </c>
      <c r="B1547">
        <f>'03_DADOS_LIMPOS'!C1518</f>
        <v/>
      </c>
      <c r="C1547">
        <f>'03_DADOS_LIMPOS'!D1518</f>
        <v/>
      </c>
      <c r="D1547">
        <f>'03_DADOS_LIMPOS'!J1518</f>
        <v/>
      </c>
      <c r="E1547">
        <f>'03_DADOS_LIMPOS'!K1518</f>
        <v/>
      </c>
      <c r="F1547">
        <f>$B$9+$B$10*D1547+$B$11*E1547</f>
        <v/>
      </c>
      <c r="G1547">
        <f>C1547-F1547</f>
        <v/>
      </c>
      <c r="H1547">
        <f>G1547/$B$14</f>
        <v/>
      </c>
      <c r="I1547">
        <f>ABS(H1547)</f>
        <v/>
      </c>
    </row>
    <row r="1548">
      <c r="A1548">
        <f>'03_DADOS_LIMPOS'!A1519</f>
        <v/>
      </c>
      <c r="B1548">
        <f>'03_DADOS_LIMPOS'!C1519</f>
        <v/>
      </c>
      <c r="C1548">
        <f>'03_DADOS_LIMPOS'!D1519</f>
        <v/>
      </c>
      <c r="D1548">
        <f>'03_DADOS_LIMPOS'!J1519</f>
        <v/>
      </c>
      <c r="E1548">
        <f>'03_DADOS_LIMPOS'!K1519</f>
        <v/>
      </c>
      <c r="F1548">
        <f>$B$9+$B$10*D1548+$B$11*E1548</f>
        <v/>
      </c>
      <c r="G1548">
        <f>C1548-F1548</f>
        <v/>
      </c>
      <c r="H1548">
        <f>G1548/$B$14</f>
        <v/>
      </c>
      <c r="I1548">
        <f>ABS(H1548)</f>
        <v/>
      </c>
    </row>
    <row r="1549">
      <c r="A1549">
        <f>'03_DADOS_LIMPOS'!A1520</f>
        <v/>
      </c>
      <c r="B1549">
        <f>'03_DADOS_LIMPOS'!C1520</f>
        <v/>
      </c>
      <c r="C1549">
        <f>'03_DADOS_LIMPOS'!D1520</f>
        <v/>
      </c>
      <c r="D1549">
        <f>'03_DADOS_LIMPOS'!J1520</f>
        <v/>
      </c>
      <c r="E1549">
        <f>'03_DADOS_LIMPOS'!K1520</f>
        <v/>
      </c>
      <c r="F1549">
        <f>$B$9+$B$10*D1549+$B$11*E1549</f>
        <v/>
      </c>
      <c r="G1549">
        <f>C1549-F1549</f>
        <v/>
      </c>
      <c r="H1549">
        <f>G1549/$B$14</f>
        <v/>
      </c>
      <c r="I1549">
        <f>ABS(H1549)</f>
        <v/>
      </c>
    </row>
    <row r="1550">
      <c r="A1550">
        <f>'03_DADOS_LIMPOS'!A1521</f>
        <v/>
      </c>
      <c r="B1550">
        <f>'03_DADOS_LIMPOS'!C1521</f>
        <v/>
      </c>
      <c r="C1550">
        <f>'03_DADOS_LIMPOS'!D1521</f>
        <v/>
      </c>
      <c r="D1550">
        <f>'03_DADOS_LIMPOS'!J1521</f>
        <v/>
      </c>
      <c r="E1550">
        <f>'03_DADOS_LIMPOS'!K1521</f>
        <v/>
      </c>
      <c r="F1550">
        <f>$B$9+$B$10*D1550+$B$11*E1550</f>
        <v/>
      </c>
      <c r="G1550">
        <f>C1550-F1550</f>
        <v/>
      </c>
      <c r="H1550">
        <f>G1550/$B$14</f>
        <v/>
      </c>
      <c r="I1550">
        <f>ABS(H1550)</f>
        <v/>
      </c>
    </row>
    <row r="1551">
      <c r="A1551">
        <f>'03_DADOS_LIMPOS'!A1522</f>
        <v/>
      </c>
      <c r="B1551">
        <f>'03_DADOS_LIMPOS'!C1522</f>
        <v/>
      </c>
      <c r="C1551">
        <f>'03_DADOS_LIMPOS'!D1522</f>
        <v/>
      </c>
      <c r="D1551">
        <f>'03_DADOS_LIMPOS'!J1522</f>
        <v/>
      </c>
      <c r="E1551">
        <f>'03_DADOS_LIMPOS'!K1522</f>
        <v/>
      </c>
      <c r="F1551">
        <f>$B$9+$B$10*D1551+$B$11*E1551</f>
        <v/>
      </c>
      <c r="G1551">
        <f>C1551-F1551</f>
        <v/>
      </c>
      <c r="H1551">
        <f>G1551/$B$14</f>
        <v/>
      </c>
      <c r="I1551">
        <f>ABS(H1551)</f>
        <v/>
      </c>
    </row>
    <row r="1552">
      <c r="A1552">
        <f>'03_DADOS_LIMPOS'!A1523</f>
        <v/>
      </c>
      <c r="B1552">
        <f>'03_DADOS_LIMPOS'!C1523</f>
        <v/>
      </c>
      <c r="C1552">
        <f>'03_DADOS_LIMPOS'!D1523</f>
        <v/>
      </c>
      <c r="D1552">
        <f>'03_DADOS_LIMPOS'!J1523</f>
        <v/>
      </c>
      <c r="E1552">
        <f>'03_DADOS_LIMPOS'!K1523</f>
        <v/>
      </c>
      <c r="F1552">
        <f>$B$9+$B$10*D1552+$B$11*E1552</f>
        <v/>
      </c>
      <c r="G1552">
        <f>C1552-F1552</f>
        <v/>
      </c>
      <c r="H1552">
        <f>G1552/$B$14</f>
        <v/>
      </c>
      <c r="I1552">
        <f>ABS(H1552)</f>
        <v/>
      </c>
    </row>
    <row r="1553">
      <c r="A1553">
        <f>'03_DADOS_LIMPOS'!A1524</f>
        <v/>
      </c>
      <c r="B1553">
        <f>'03_DADOS_LIMPOS'!C1524</f>
        <v/>
      </c>
      <c r="C1553">
        <f>'03_DADOS_LIMPOS'!D1524</f>
        <v/>
      </c>
      <c r="D1553">
        <f>'03_DADOS_LIMPOS'!J1524</f>
        <v/>
      </c>
      <c r="E1553">
        <f>'03_DADOS_LIMPOS'!K1524</f>
        <v/>
      </c>
      <c r="F1553">
        <f>$B$9+$B$10*D1553+$B$11*E1553</f>
        <v/>
      </c>
      <c r="G1553">
        <f>C1553-F1553</f>
        <v/>
      </c>
      <c r="H1553">
        <f>G1553/$B$14</f>
        <v/>
      </c>
      <c r="I1553">
        <f>ABS(H1553)</f>
        <v/>
      </c>
    </row>
    <row r="1554">
      <c r="A1554">
        <f>'03_DADOS_LIMPOS'!A1525</f>
        <v/>
      </c>
      <c r="B1554">
        <f>'03_DADOS_LIMPOS'!C1525</f>
        <v/>
      </c>
      <c r="C1554">
        <f>'03_DADOS_LIMPOS'!D1525</f>
        <v/>
      </c>
      <c r="D1554">
        <f>'03_DADOS_LIMPOS'!J1525</f>
        <v/>
      </c>
      <c r="E1554">
        <f>'03_DADOS_LIMPOS'!K1525</f>
        <v/>
      </c>
      <c r="F1554">
        <f>$B$9+$B$10*D1554+$B$11*E1554</f>
        <v/>
      </c>
      <c r="G1554">
        <f>C1554-F1554</f>
        <v/>
      </c>
      <c r="H1554">
        <f>G1554/$B$14</f>
        <v/>
      </c>
      <c r="I1554">
        <f>ABS(H1554)</f>
        <v/>
      </c>
    </row>
    <row r="1555">
      <c r="A1555">
        <f>'03_DADOS_LIMPOS'!A1526</f>
        <v/>
      </c>
      <c r="B1555">
        <f>'03_DADOS_LIMPOS'!C1526</f>
        <v/>
      </c>
      <c r="C1555">
        <f>'03_DADOS_LIMPOS'!D1526</f>
        <v/>
      </c>
      <c r="D1555">
        <f>'03_DADOS_LIMPOS'!J1526</f>
        <v/>
      </c>
      <c r="E1555">
        <f>'03_DADOS_LIMPOS'!K1526</f>
        <v/>
      </c>
      <c r="F1555">
        <f>$B$9+$B$10*D1555+$B$11*E1555</f>
        <v/>
      </c>
      <c r="G1555">
        <f>C1555-F1555</f>
        <v/>
      </c>
      <c r="H1555">
        <f>G1555/$B$14</f>
        <v/>
      </c>
      <c r="I1555">
        <f>ABS(H1555)</f>
        <v/>
      </c>
    </row>
    <row r="1556">
      <c r="A1556">
        <f>'03_DADOS_LIMPOS'!A1527</f>
        <v/>
      </c>
      <c r="B1556">
        <f>'03_DADOS_LIMPOS'!C1527</f>
        <v/>
      </c>
      <c r="C1556">
        <f>'03_DADOS_LIMPOS'!D1527</f>
        <v/>
      </c>
      <c r="D1556">
        <f>'03_DADOS_LIMPOS'!J1527</f>
        <v/>
      </c>
      <c r="E1556">
        <f>'03_DADOS_LIMPOS'!K1527</f>
        <v/>
      </c>
      <c r="F1556">
        <f>$B$9+$B$10*D1556+$B$11*E1556</f>
        <v/>
      </c>
      <c r="G1556">
        <f>C1556-F1556</f>
        <v/>
      </c>
      <c r="H1556">
        <f>G1556/$B$14</f>
        <v/>
      </c>
      <c r="I1556">
        <f>ABS(H1556)</f>
        <v/>
      </c>
    </row>
    <row r="1557">
      <c r="A1557">
        <f>'03_DADOS_LIMPOS'!A1528</f>
        <v/>
      </c>
      <c r="B1557">
        <f>'03_DADOS_LIMPOS'!C1528</f>
        <v/>
      </c>
      <c r="C1557">
        <f>'03_DADOS_LIMPOS'!D1528</f>
        <v/>
      </c>
      <c r="D1557">
        <f>'03_DADOS_LIMPOS'!J1528</f>
        <v/>
      </c>
      <c r="E1557">
        <f>'03_DADOS_LIMPOS'!K1528</f>
        <v/>
      </c>
      <c r="F1557">
        <f>$B$9+$B$10*D1557+$B$11*E1557</f>
        <v/>
      </c>
      <c r="G1557">
        <f>C1557-F1557</f>
        <v/>
      </c>
      <c r="H1557">
        <f>G1557/$B$14</f>
        <v/>
      </c>
      <c r="I1557">
        <f>ABS(H1557)</f>
        <v/>
      </c>
    </row>
    <row r="1558">
      <c r="A1558">
        <f>'03_DADOS_LIMPOS'!A1529</f>
        <v/>
      </c>
      <c r="B1558">
        <f>'03_DADOS_LIMPOS'!C1529</f>
        <v/>
      </c>
      <c r="C1558">
        <f>'03_DADOS_LIMPOS'!D1529</f>
        <v/>
      </c>
      <c r="D1558">
        <f>'03_DADOS_LIMPOS'!J1529</f>
        <v/>
      </c>
      <c r="E1558">
        <f>'03_DADOS_LIMPOS'!K1529</f>
        <v/>
      </c>
      <c r="F1558">
        <f>$B$9+$B$10*D1558+$B$11*E1558</f>
        <v/>
      </c>
      <c r="G1558">
        <f>C1558-F1558</f>
        <v/>
      </c>
      <c r="H1558">
        <f>G1558/$B$14</f>
        <v/>
      </c>
      <c r="I1558">
        <f>ABS(H1558)</f>
        <v/>
      </c>
    </row>
    <row r="1559">
      <c r="A1559">
        <f>'03_DADOS_LIMPOS'!A1530</f>
        <v/>
      </c>
      <c r="B1559">
        <f>'03_DADOS_LIMPOS'!C1530</f>
        <v/>
      </c>
      <c r="C1559">
        <f>'03_DADOS_LIMPOS'!D1530</f>
        <v/>
      </c>
      <c r="D1559">
        <f>'03_DADOS_LIMPOS'!J1530</f>
        <v/>
      </c>
      <c r="E1559">
        <f>'03_DADOS_LIMPOS'!K1530</f>
        <v/>
      </c>
      <c r="F1559">
        <f>$B$9+$B$10*D1559+$B$11*E1559</f>
        <v/>
      </c>
      <c r="G1559">
        <f>C1559-F1559</f>
        <v/>
      </c>
      <c r="H1559">
        <f>G1559/$B$14</f>
        <v/>
      </c>
      <c r="I1559">
        <f>ABS(H1559)</f>
        <v/>
      </c>
    </row>
    <row r="1560">
      <c r="A1560">
        <f>'03_DADOS_LIMPOS'!A1531</f>
        <v/>
      </c>
      <c r="B1560">
        <f>'03_DADOS_LIMPOS'!C1531</f>
        <v/>
      </c>
      <c r="C1560">
        <f>'03_DADOS_LIMPOS'!D1531</f>
        <v/>
      </c>
      <c r="D1560">
        <f>'03_DADOS_LIMPOS'!J1531</f>
        <v/>
      </c>
      <c r="E1560">
        <f>'03_DADOS_LIMPOS'!K1531</f>
        <v/>
      </c>
      <c r="F1560">
        <f>$B$9+$B$10*D1560+$B$11*E1560</f>
        <v/>
      </c>
      <c r="G1560">
        <f>C1560-F1560</f>
        <v/>
      </c>
      <c r="H1560">
        <f>G1560/$B$14</f>
        <v/>
      </c>
      <c r="I1560">
        <f>ABS(H1560)</f>
        <v/>
      </c>
    </row>
    <row r="1561">
      <c r="A1561">
        <f>'03_DADOS_LIMPOS'!A1532</f>
        <v/>
      </c>
      <c r="B1561">
        <f>'03_DADOS_LIMPOS'!C1532</f>
        <v/>
      </c>
      <c r="C1561">
        <f>'03_DADOS_LIMPOS'!D1532</f>
        <v/>
      </c>
      <c r="D1561">
        <f>'03_DADOS_LIMPOS'!J1532</f>
        <v/>
      </c>
      <c r="E1561">
        <f>'03_DADOS_LIMPOS'!K1532</f>
        <v/>
      </c>
      <c r="F1561">
        <f>$B$9+$B$10*D1561+$B$11*E1561</f>
        <v/>
      </c>
      <c r="G1561">
        <f>C1561-F1561</f>
        <v/>
      </c>
      <c r="H1561">
        <f>G1561/$B$14</f>
        <v/>
      </c>
      <c r="I1561">
        <f>ABS(H1561)</f>
        <v/>
      </c>
    </row>
    <row r="1562">
      <c r="A1562">
        <f>'03_DADOS_LIMPOS'!A1533</f>
        <v/>
      </c>
      <c r="B1562">
        <f>'03_DADOS_LIMPOS'!C1533</f>
        <v/>
      </c>
      <c r="C1562">
        <f>'03_DADOS_LIMPOS'!D1533</f>
        <v/>
      </c>
      <c r="D1562">
        <f>'03_DADOS_LIMPOS'!J1533</f>
        <v/>
      </c>
      <c r="E1562">
        <f>'03_DADOS_LIMPOS'!K1533</f>
        <v/>
      </c>
      <c r="F1562">
        <f>$B$9+$B$10*D1562+$B$11*E1562</f>
        <v/>
      </c>
      <c r="G1562">
        <f>C1562-F1562</f>
        <v/>
      </c>
      <c r="H1562">
        <f>G1562/$B$14</f>
        <v/>
      </c>
      <c r="I1562">
        <f>ABS(H1562)</f>
        <v/>
      </c>
    </row>
    <row r="1563">
      <c r="A1563">
        <f>'03_DADOS_LIMPOS'!A1534</f>
        <v/>
      </c>
      <c r="B1563">
        <f>'03_DADOS_LIMPOS'!C1534</f>
        <v/>
      </c>
      <c r="C1563">
        <f>'03_DADOS_LIMPOS'!D1534</f>
        <v/>
      </c>
      <c r="D1563">
        <f>'03_DADOS_LIMPOS'!J1534</f>
        <v/>
      </c>
      <c r="E1563">
        <f>'03_DADOS_LIMPOS'!K1534</f>
        <v/>
      </c>
      <c r="F1563">
        <f>$B$9+$B$10*D1563+$B$11*E1563</f>
        <v/>
      </c>
      <c r="G1563">
        <f>C1563-F1563</f>
        <v/>
      </c>
      <c r="H1563">
        <f>G1563/$B$14</f>
        <v/>
      </c>
      <c r="I1563">
        <f>ABS(H1563)</f>
        <v/>
      </c>
    </row>
    <row r="1564">
      <c r="A1564">
        <f>'03_DADOS_LIMPOS'!A1535</f>
        <v/>
      </c>
      <c r="B1564">
        <f>'03_DADOS_LIMPOS'!C1535</f>
        <v/>
      </c>
      <c r="C1564">
        <f>'03_DADOS_LIMPOS'!D1535</f>
        <v/>
      </c>
      <c r="D1564">
        <f>'03_DADOS_LIMPOS'!J1535</f>
        <v/>
      </c>
      <c r="E1564">
        <f>'03_DADOS_LIMPOS'!K1535</f>
        <v/>
      </c>
      <c r="F1564">
        <f>$B$9+$B$10*D1564+$B$11*E1564</f>
        <v/>
      </c>
      <c r="G1564">
        <f>C1564-F1564</f>
        <v/>
      </c>
      <c r="H1564">
        <f>G1564/$B$14</f>
        <v/>
      </c>
      <c r="I1564">
        <f>ABS(H1564)</f>
        <v/>
      </c>
    </row>
    <row r="1565">
      <c r="A1565">
        <f>'03_DADOS_LIMPOS'!A1536</f>
        <v/>
      </c>
      <c r="B1565">
        <f>'03_DADOS_LIMPOS'!C1536</f>
        <v/>
      </c>
      <c r="C1565">
        <f>'03_DADOS_LIMPOS'!D1536</f>
        <v/>
      </c>
      <c r="D1565">
        <f>'03_DADOS_LIMPOS'!J1536</f>
        <v/>
      </c>
      <c r="E1565">
        <f>'03_DADOS_LIMPOS'!K1536</f>
        <v/>
      </c>
      <c r="F1565">
        <f>$B$9+$B$10*D1565+$B$11*E1565</f>
        <v/>
      </c>
      <c r="G1565">
        <f>C1565-F1565</f>
        <v/>
      </c>
      <c r="H1565">
        <f>G1565/$B$14</f>
        <v/>
      </c>
      <c r="I1565">
        <f>ABS(H1565)</f>
        <v/>
      </c>
    </row>
    <row r="1566">
      <c r="A1566">
        <f>'03_DADOS_LIMPOS'!A1537</f>
        <v/>
      </c>
      <c r="B1566">
        <f>'03_DADOS_LIMPOS'!C1537</f>
        <v/>
      </c>
      <c r="C1566">
        <f>'03_DADOS_LIMPOS'!D1537</f>
        <v/>
      </c>
      <c r="D1566">
        <f>'03_DADOS_LIMPOS'!J1537</f>
        <v/>
      </c>
      <c r="E1566">
        <f>'03_DADOS_LIMPOS'!K1537</f>
        <v/>
      </c>
      <c r="F1566">
        <f>$B$9+$B$10*D1566+$B$11*E1566</f>
        <v/>
      </c>
      <c r="G1566">
        <f>C1566-F1566</f>
        <v/>
      </c>
      <c r="H1566">
        <f>G1566/$B$14</f>
        <v/>
      </c>
      <c r="I1566">
        <f>ABS(H1566)</f>
        <v/>
      </c>
    </row>
    <row r="1567">
      <c r="A1567">
        <f>'03_DADOS_LIMPOS'!A1538</f>
        <v/>
      </c>
      <c r="B1567">
        <f>'03_DADOS_LIMPOS'!C1538</f>
        <v/>
      </c>
      <c r="C1567">
        <f>'03_DADOS_LIMPOS'!D1538</f>
        <v/>
      </c>
      <c r="D1567">
        <f>'03_DADOS_LIMPOS'!J1538</f>
        <v/>
      </c>
      <c r="E1567">
        <f>'03_DADOS_LIMPOS'!K1538</f>
        <v/>
      </c>
      <c r="F1567">
        <f>$B$9+$B$10*D1567+$B$11*E1567</f>
        <v/>
      </c>
      <c r="G1567">
        <f>C1567-F1567</f>
        <v/>
      </c>
      <c r="H1567">
        <f>G1567/$B$14</f>
        <v/>
      </c>
      <c r="I1567">
        <f>ABS(H1567)</f>
        <v/>
      </c>
    </row>
    <row r="1568">
      <c r="A1568">
        <f>'03_DADOS_LIMPOS'!A1539</f>
        <v/>
      </c>
      <c r="B1568">
        <f>'03_DADOS_LIMPOS'!C1539</f>
        <v/>
      </c>
      <c r="C1568">
        <f>'03_DADOS_LIMPOS'!D1539</f>
        <v/>
      </c>
      <c r="D1568">
        <f>'03_DADOS_LIMPOS'!J1539</f>
        <v/>
      </c>
      <c r="E1568">
        <f>'03_DADOS_LIMPOS'!K1539</f>
        <v/>
      </c>
      <c r="F1568">
        <f>$B$9+$B$10*D1568+$B$11*E1568</f>
        <v/>
      </c>
      <c r="G1568">
        <f>C1568-F1568</f>
        <v/>
      </c>
      <c r="H1568">
        <f>G1568/$B$14</f>
        <v/>
      </c>
      <c r="I1568">
        <f>ABS(H1568)</f>
        <v/>
      </c>
    </row>
    <row r="1569">
      <c r="A1569">
        <f>'03_DADOS_LIMPOS'!A1540</f>
        <v/>
      </c>
      <c r="B1569">
        <f>'03_DADOS_LIMPOS'!C1540</f>
        <v/>
      </c>
      <c r="C1569">
        <f>'03_DADOS_LIMPOS'!D1540</f>
        <v/>
      </c>
      <c r="D1569">
        <f>'03_DADOS_LIMPOS'!J1540</f>
        <v/>
      </c>
      <c r="E1569">
        <f>'03_DADOS_LIMPOS'!K1540</f>
        <v/>
      </c>
      <c r="F1569">
        <f>$B$9+$B$10*D1569+$B$11*E1569</f>
        <v/>
      </c>
      <c r="G1569">
        <f>C1569-F1569</f>
        <v/>
      </c>
      <c r="H1569">
        <f>G1569/$B$14</f>
        <v/>
      </c>
      <c r="I1569">
        <f>ABS(H1569)</f>
        <v/>
      </c>
    </row>
    <row r="1570">
      <c r="A1570">
        <f>'03_DADOS_LIMPOS'!A1541</f>
        <v/>
      </c>
      <c r="B1570">
        <f>'03_DADOS_LIMPOS'!C1541</f>
        <v/>
      </c>
      <c r="C1570">
        <f>'03_DADOS_LIMPOS'!D1541</f>
        <v/>
      </c>
      <c r="D1570">
        <f>'03_DADOS_LIMPOS'!J1541</f>
        <v/>
      </c>
      <c r="E1570">
        <f>'03_DADOS_LIMPOS'!K1541</f>
        <v/>
      </c>
      <c r="F1570">
        <f>$B$9+$B$10*D1570+$B$11*E1570</f>
        <v/>
      </c>
      <c r="G1570">
        <f>C1570-F1570</f>
        <v/>
      </c>
      <c r="H1570">
        <f>G1570/$B$14</f>
        <v/>
      </c>
      <c r="I1570">
        <f>ABS(H1570)</f>
        <v/>
      </c>
    </row>
    <row r="1571">
      <c r="A1571">
        <f>'03_DADOS_LIMPOS'!A1542</f>
        <v/>
      </c>
      <c r="B1571">
        <f>'03_DADOS_LIMPOS'!C1542</f>
        <v/>
      </c>
      <c r="C1571">
        <f>'03_DADOS_LIMPOS'!D1542</f>
        <v/>
      </c>
      <c r="D1571">
        <f>'03_DADOS_LIMPOS'!J1542</f>
        <v/>
      </c>
      <c r="E1571">
        <f>'03_DADOS_LIMPOS'!K1542</f>
        <v/>
      </c>
      <c r="F1571">
        <f>$B$9+$B$10*D1571+$B$11*E1571</f>
        <v/>
      </c>
      <c r="G1571">
        <f>C1571-F1571</f>
        <v/>
      </c>
      <c r="H1571">
        <f>G1571/$B$14</f>
        <v/>
      </c>
      <c r="I1571">
        <f>ABS(H1571)</f>
        <v/>
      </c>
    </row>
    <row r="1572">
      <c r="A1572">
        <f>'03_DADOS_LIMPOS'!A1543</f>
        <v/>
      </c>
      <c r="B1572">
        <f>'03_DADOS_LIMPOS'!C1543</f>
        <v/>
      </c>
      <c r="C1572">
        <f>'03_DADOS_LIMPOS'!D1543</f>
        <v/>
      </c>
      <c r="D1572">
        <f>'03_DADOS_LIMPOS'!J1543</f>
        <v/>
      </c>
      <c r="E1572">
        <f>'03_DADOS_LIMPOS'!K1543</f>
        <v/>
      </c>
      <c r="F1572">
        <f>$B$9+$B$10*D1572+$B$11*E1572</f>
        <v/>
      </c>
      <c r="G1572">
        <f>C1572-F1572</f>
        <v/>
      </c>
      <c r="H1572">
        <f>G1572/$B$14</f>
        <v/>
      </c>
      <c r="I1572">
        <f>ABS(H1572)</f>
        <v/>
      </c>
    </row>
    <row r="1573">
      <c r="A1573">
        <f>'03_DADOS_LIMPOS'!A1544</f>
        <v/>
      </c>
      <c r="B1573">
        <f>'03_DADOS_LIMPOS'!C1544</f>
        <v/>
      </c>
      <c r="C1573">
        <f>'03_DADOS_LIMPOS'!D1544</f>
        <v/>
      </c>
      <c r="D1573">
        <f>'03_DADOS_LIMPOS'!J1544</f>
        <v/>
      </c>
      <c r="E1573">
        <f>'03_DADOS_LIMPOS'!K1544</f>
        <v/>
      </c>
      <c r="F1573">
        <f>$B$9+$B$10*D1573+$B$11*E1573</f>
        <v/>
      </c>
      <c r="G1573">
        <f>C1573-F1573</f>
        <v/>
      </c>
      <c r="H1573">
        <f>G1573/$B$14</f>
        <v/>
      </c>
      <c r="I1573">
        <f>ABS(H1573)</f>
        <v/>
      </c>
    </row>
    <row r="1574">
      <c r="A1574">
        <f>'03_DADOS_LIMPOS'!A1545</f>
        <v/>
      </c>
      <c r="B1574">
        <f>'03_DADOS_LIMPOS'!C1545</f>
        <v/>
      </c>
      <c r="C1574">
        <f>'03_DADOS_LIMPOS'!D1545</f>
        <v/>
      </c>
      <c r="D1574">
        <f>'03_DADOS_LIMPOS'!J1545</f>
        <v/>
      </c>
      <c r="E1574">
        <f>'03_DADOS_LIMPOS'!K1545</f>
        <v/>
      </c>
      <c r="F1574">
        <f>$B$9+$B$10*D1574+$B$11*E1574</f>
        <v/>
      </c>
      <c r="G1574">
        <f>C1574-F1574</f>
        <v/>
      </c>
      <c r="H1574">
        <f>G1574/$B$14</f>
        <v/>
      </c>
      <c r="I1574">
        <f>ABS(H1574)</f>
        <v/>
      </c>
    </row>
    <row r="1575">
      <c r="A1575">
        <f>'03_DADOS_LIMPOS'!A1546</f>
        <v/>
      </c>
      <c r="B1575">
        <f>'03_DADOS_LIMPOS'!C1546</f>
        <v/>
      </c>
      <c r="C1575">
        <f>'03_DADOS_LIMPOS'!D1546</f>
        <v/>
      </c>
      <c r="D1575">
        <f>'03_DADOS_LIMPOS'!J1546</f>
        <v/>
      </c>
      <c r="E1575">
        <f>'03_DADOS_LIMPOS'!K1546</f>
        <v/>
      </c>
      <c r="F1575">
        <f>$B$9+$B$10*D1575+$B$11*E1575</f>
        <v/>
      </c>
      <c r="G1575">
        <f>C1575-F1575</f>
        <v/>
      </c>
      <c r="H1575">
        <f>G1575/$B$14</f>
        <v/>
      </c>
      <c r="I1575">
        <f>ABS(H1575)</f>
        <v/>
      </c>
    </row>
    <row r="1576">
      <c r="A1576">
        <f>'03_DADOS_LIMPOS'!A1547</f>
        <v/>
      </c>
      <c r="B1576">
        <f>'03_DADOS_LIMPOS'!C1547</f>
        <v/>
      </c>
      <c r="C1576">
        <f>'03_DADOS_LIMPOS'!D1547</f>
        <v/>
      </c>
      <c r="D1576">
        <f>'03_DADOS_LIMPOS'!J1547</f>
        <v/>
      </c>
      <c r="E1576">
        <f>'03_DADOS_LIMPOS'!K1547</f>
        <v/>
      </c>
      <c r="F1576">
        <f>$B$9+$B$10*D1576+$B$11*E1576</f>
        <v/>
      </c>
      <c r="G1576">
        <f>C1576-F1576</f>
        <v/>
      </c>
      <c r="H1576">
        <f>G1576/$B$14</f>
        <v/>
      </c>
      <c r="I1576">
        <f>ABS(H1576)</f>
        <v/>
      </c>
    </row>
    <row r="1577">
      <c r="A1577">
        <f>'03_DADOS_LIMPOS'!A1548</f>
        <v/>
      </c>
      <c r="B1577">
        <f>'03_DADOS_LIMPOS'!C1548</f>
        <v/>
      </c>
      <c r="C1577">
        <f>'03_DADOS_LIMPOS'!D1548</f>
        <v/>
      </c>
      <c r="D1577">
        <f>'03_DADOS_LIMPOS'!J1548</f>
        <v/>
      </c>
      <c r="E1577">
        <f>'03_DADOS_LIMPOS'!K1548</f>
        <v/>
      </c>
      <c r="F1577">
        <f>$B$9+$B$10*D1577+$B$11*E1577</f>
        <v/>
      </c>
      <c r="G1577">
        <f>C1577-F1577</f>
        <v/>
      </c>
      <c r="H1577">
        <f>G1577/$B$14</f>
        <v/>
      </c>
      <c r="I1577">
        <f>ABS(H1577)</f>
        <v/>
      </c>
    </row>
    <row r="1578">
      <c r="A1578">
        <f>'03_DADOS_LIMPOS'!A1549</f>
        <v/>
      </c>
      <c r="B1578">
        <f>'03_DADOS_LIMPOS'!C1549</f>
        <v/>
      </c>
      <c r="C1578">
        <f>'03_DADOS_LIMPOS'!D1549</f>
        <v/>
      </c>
      <c r="D1578">
        <f>'03_DADOS_LIMPOS'!J1549</f>
        <v/>
      </c>
      <c r="E1578">
        <f>'03_DADOS_LIMPOS'!K1549</f>
        <v/>
      </c>
      <c r="F1578">
        <f>$B$9+$B$10*D1578+$B$11*E1578</f>
        <v/>
      </c>
      <c r="G1578">
        <f>C1578-F1578</f>
        <v/>
      </c>
      <c r="H1578">
        <f>G1578/$B$14</f>
        <v/>
      </c>
      <c r="I1578">
        <f>ABS(H1578)</f>
        <v/>
      </c>
    </row>
    <row r="1579">
      <c r="A1579">
        <f>'03_DADOS_LIMPOS'!A1550</f>
        <v/>
      </c>
      <c r="B1579">
        <f>'03_DADOS_LIMPOS'!C1550</f>
        <v/>
      </c>
      <c r="C1579">
        <f>'03_DADOS_LIMPOS'!D1550</f>
        <v/>
      </c>
      <c r="D1579">
        <f>'03_DADOS_LIMPOS'!J1550</f>
        <v/>
      </c>
      <c r="E1579">
        <f>'03_DADOS_LIMPOS'!K1550</f>
        <v/>
      </c>
      <c r="F1579">
        <f>$B$9+$B$10*D1579+$B$11*E1579</f>
        <v/>
      </c>
      <c r="G1579">
        <f>C1579-F1579</f>
        <v/>
      </c>
      <c r="H1579">
        <f>G1579/$B$14</f>
        <v/>
      </c>
      <c r="I1579">
        <f>ABS(H1579)</f>
        <v/>
      </c>
    </row>
    <row r="1580">
      <c r="A1580">
        <f>'03_DADOS_LIMPOS'!A1551</f>
        <v/>
      </c>
      <c r="B1580">
        <f>'03_DADOS_LIMPOS'!C1551</f>
        <v/>
      </c>
      <c r="C1580">
        <f>'03_DADOS_LIMPOS'!D1551</f>
        <v/>
      </c>
      <c r="D1580">
        <f>'03_DADOS_LIMPOS'!J1551</f>
        <v/>
      </c>
      <c r="E1580">
        <f>'03_DADOS_LIMPOS'!K1551</f>
        <v/>
      </c>
      <c r="F1580">
        <f>$B$9+$B$10*D1580+$B$11*E1580</f>
        <v/>
      </c>
      <c r="G1580">
        <f>C1580-F1580</f>
        <v/>
      </c>
      <c r="H1580">
        <f>G1580/$B$14</f>
        <v/>
      </c>
      <c r="I1580">
        <f>ABS(H1580)</f>
        <v/>
      </c>
    </row>
    <row r="1581">
      <c r="A1581">
        <f>'03_DADOS_LIMPOS'!A1552</f>
        <v/>
      </c>
      <c r="B1581">
        <f>'03_DADOS_LIMPOS'!C1552</f>
        <v/>
      </c>
      <c r="C1581">
        <f>'03_DADOS_LIMPOS'!D1552</f>
        <v/>
      </c>
      <c r="D1581">
        <f>'03_DADOS_LIMPOS'!J1552</f>
        <v/>
      </c>
      <c r="E1581">
        <f>'03_DADOS_LIMPOS'!K1552</f>
        <v/>
      </c>
      <c r="F1581">
        <f>$B$9+$B$10*D1581+$B$11*E1581</f>
        <v/>
      </c>
      <c r="G1581">
        <f>C1581-F1581</f>
        <v/>
      </c>
      <c r="H1581">
        <f>G1581/$B$14</f>
        <v/>
      </c>
      <c r="I1581">
        <f>ABS(H1581)</f>
        <v/>
      </c>
    </row>
    <row r="1582">
      <c r="A1582">
        <f>'03_DADOS_LIMPOS'!A1553</f>
        <v/>
      </c>
      <c r="B1582">
        <f>'03_DADOS_LIMPOS'!C1553</f>
        <v/>
      </c>
      <c r="C1582">
        <f>'03_DADOS_LIMPOS'!D1553</f>
        <v/>
      </c>
      <c r="D1582">
        <f>'03_DADOS_LIMPOS'!J1553</f>
        <v/>
      </c>
      <c r="E1582">
        <f>'03_DADOS_LIMPOS'!K1553</f>
        <v/>
      </c>
      <c r="F1582">
        <f>$B$9+$B$10*D1582+$B$11*E1582</f>
        <v/>
      </c>
      <c r="G1582">
        <f>C1582-F1582</f>
        <v/>
      </c>
      <c r="H1582">
        <f>G1582/$B$14</f>
        <v/>
      </c>
      <c r="I1582">
        <f>ABS(H1582)</f>
        <v/>
      </c>
    </row>
    <row r="1583">
      <c r="A1583">
        <f>'03_DADOS_LIMPOS'!A1554</f>
        <v/>
      </c>
      <c r="B1583">
        <f>'03_DADOS_LIMPOS'!C1554</f>
        <v/>
      </c>
      <c r="C1583">
        <f>'03_DADOS_LIMPOS'!D1554</f>
        <v/>
      </c>
      <c r="D1583">
        <f>'03_DADOS_LIMPOS'!J1554</f>
        <v/>
      </c>
      <c r="E1583">
        <f>'03_DADOS_LIMPOS'!K1554</f>
        <v/>
      </c>
      <c r="F1583">
        <f>$B$9+$B$10*D1583+$B$11*E1583</f>
        <v/>
      </c>
      <c r="G1583">
        <f>C1583-F1583</f>
        <v/>
      </c>
      <c r="H1583">
        <f>G1583/$B$14</f>
        <v/>
      </c>
      <c r="I1583">
        <f>ABS(H1583)</f>
        <v/>
      </c>
    </row>
    <row r="1584">
      <c r="A1584">
        <f>'03_DADOS_LIMPOS'!A1555</f>
        <v/>
      </c>
      <c r="B1584">
        <f>'03_DADOS_LIMPOS'!C1555</f>
        <v/>
      </c>
      <c r="C1584">
        <f>'03_DADOS_LIMPOS'!D1555</f>
        <v/>
      </c>
      <c r="D1584">
        <f>'03_DADOS_LIMPOS'!J1555</f>
        <v/>
      </c>
      <c r="E1584">
        <f>'03_DADOS_LIMPOS'!K1555</f>
        <v/>
      </c>
      <c r="F1584">
        <f>$B$9+$B$10*D1584+$B$11*E1584</f>
        <v/>
      </c>
      <c r="G1584">
        <f>C1584-F1584</f>
        <v/>
      </c>
      <c r="H1584">
        <f>G1584/$B$14</f>
        <v/>
      </c>
      <c r="I1584">
        <f>ABS(H1584)</f>
        <v/>
      </c>
    </row>
    <row r="1585">
      <c r="A1585">
        <f>'03_DADOS_LIMPOS'!A1556</f>
        <v/>
      </c>
      <c r="B1585">
        <f>'03_DADOS_LIMPOS'!C1556</f>
        <v/>
      </c>
      <c r="C1585">
        <f>'03_DADOS_LIMPOS'!D1556</f>
        <v/>
      </c>
      <c r="D1585">
        <f>'03_DADOS_LIMPOS'!J1556</f>
        <v/>
      </c>
      <c r="E1585">
        <f>'03_DADOS_LIMPOS'!K1556</f>
        <v/>
      </c>
      <c r="F1585">
        <f>$B$9+$B$10*D1585+$B$11*E1585</f>
        <v/>
      </c>
      <c r="G1585">
        <f>C1585-F1585</f>
        <v/>
      </c>
      <c r="H1585">
        <f>G1585/$B$14</f>
        <v/>
      </c>
      <c r="I1585">
        <f>ABS(H1585)</f>
        <v/>
      </c>
    </row>
    <row r="1586">
      <c r="A1586">
        <f>'03_DADOS_LIMPOS'!A1557</f>
        <v/>
      </c>
      <c r="B1586">
        <f>'03_DADOS_LIMPOS'!C1557</f>
        <v/>
      </c>
      <c r="C1586">
        <f>'03_DADOS_LIMPOS'!D1557</f>
        <v/>
      </c>
      <c r="D1586">
        <f>'03_DADOS_LIMPOS'!J1557</f>
        <v/>
      </c>
      <c r="E1586">
        <f>'03_DADOS_LIMPOS'!K1557</f>
        <v/>
      </c>
      <c r="F1586">
        <f>$B$9+$B$10*D1586+$B$11*E1586</f>
        <v/>
      </c>
      <c r="G1586">
        <f>C1586-F1586</f>
        <v/>
      </c>
      <c r="H1586">
        <f>G1586/$B$14</f>
        <v/>
      </c>
      <c r="I1586">
        <f>ABS(H1586)</f>
        <v/>
      </c>
    </row>
    <row r="1587">
      <c r="A1587">
        <f>'03_DADOS_LIMPOS'!A1558</f>
        <v/>
      </c>
      <c r="B1587">
        <f>'03_DADOS_LIMPOS'!C1558</f>
        <v/>
      </c>
      <c r="C1587">
        <f>'03_DADOS_LIMPOS'!D1558</f>
        <v/>
      </c>
      <c r="D1587">
        <f>'03_DADOS_LIMPOS'!J1558</f>
        <v/>
      </c>
      <c r="E1587">
        <f>'03_DADOS_LIMPOS'!K1558</f>
        <v/>
      </c>
      <c r="F1587">
        <f>$B$9+$B$10*D1587+$B$11*E1587</f>
        <v/>
      </c>
      <c r="G1587">
        <f>C1587-F1587</f>
        <v/>
      </c>
      <c r="H1587">
        <f>G1587/$B$14</f>
        <v/>
      </c>
      <c r="I1587">
        <f>ABS(H1587)</f>
        <v/>
      </c>
    </row>
    <row r="1588">
      <c r="A1588">
        <f>'03_DADOS_LIMPOS'!A1559</f>
        <v/>
      </c>
      <c r="B1588">
        <f>'03_DADOS_LIMPOS'!C1559</f>
        <v/>
      </c>
      <c r="C1588">
        <f>'03_DADOS_LIMPOS'!D1559</f>
        <v/>
      </c>
      <c r="D1588">
        <f>'03_DADOS_LIMPOS'!J1559</f>
        <v/>
      </c>
      <c r="E1588">
        <f>'03_DADOS_LIMPOS'!K1559</f>
        <v/>
      </c>
      <c r="F1588">
        <f>$B$9+$B$10*D1588+$B$11*E1588</f>
        <v/>
      </c>
      <c r="G1588">
        <f>C1588-F1588</f>
        <v/>
      </c>
      <c r="H1588">
        <f>G1588/$B$14</f>
        <v/>
      </c>
      <c r="I1588">
        <f>ABS(H1588)</f>
        <v/>
      </c>
    </row>
    <row r="1589">
      <c r="A1589">
        <f>'03_DADOS_LIMPOS'!A1560</f>
        <v/>
      </c>
      <c r="B1589">
        <f>'03_DADOS_LIMPOS'!C1560</f>
        <v/>
      </c>
      <c r="C1589">
        <f>'03_DADOS_LIMPOS'!D1560</f>
        <v/>
      </c>
      <c r="D1589">
        <f>'03_DADOS_LIMPOS'!J1560</f>
        <v/>
      </c>
      <c r="E1589">
        <f>'03_DADOS_LIMPOS'!K1560</f>
        <v/>
      </c>
      <c r="F1589">
        <f>$B$9+$B$10*D1589+$B$11*E1589</f>
        <v/>
      </c>
      <c r="G1589">
        <f>C1589-F1589</f>
        <v/>
      </c>
      <c r="H1589">
        <f>G1589/$B$14</f>
        <v/>
      </c>
      <c r="I1589">
        <f>ABS(H1589)</f>
        <v/>
      </c>
    </row>
    <row r="1590">
      <c r="A1590">
        <f>'03_DADOS_LIMPOS'!A1561</f>
        <v/>
      </c>
      <c r="B1590">
        <f>'03_DADOS_LIMPOS'!C1561</f>
        <v/>
      </c>
      <c r="C1590">
        <f>'03_DADOS_LIMPOS'!D1561</f>
        <v/>
      </c>
      <c r="D1590">
        <f>'03_DADOS_LIMPOS'!J1561</f>
        <v/>
      </c>
      <c r="E1590">
        <f>'03_DADOS_LIMPOS'!K1561</f>
        <v/>
      </c>
      <c r="F1590">
        <f>$B$9+$B$10*D1590+$B$11*E1590</f>
        <v/>
      </c>
      <c r="G1590">
        <f>C1590-F1590</f>
        <v/>
      </c>
      <c r="H1590">
        <f>G1590/$B$14</f>
        <v/>
      </c>
      <c r="I1590">
        <f>ABS(H1590)</f>
        <v/>
      </c>
    </row>
    <row r="1591">
      <c r="A1591">
        <f>'03_DADOS_LIMPOS'!A1562</f>
        <v/>
      </c>
      <c r="B1591">
        <f>'03_DADOS_LIMPOS'!C1562</f>
        <v/>
      </c>
      <c r="C1591">
        <f>'03_DADOS_LIMPOS'!D1562</f>
        <v/>
      </c>
      <c r="D1591">
        <f>'03_DADOS_LIMPOS'!J1562</f>
        <v/>
      </c>
      <c r="E1591">
        <f>'03_DADOS_LIMPOS'!K1562</f>
        <v/>
      </c>
      <c r="F1591">
        <f>$B$9+$B$10*D1591+$B$11*E1591</f>
        <v/>
      </c>
      <c r="G1591">
        <f>C1591-F1591</f>
        <v/>
      </c>
      <c r="H1591">
        <f>G1591/$B$14</f>
        <v/>
      </c>
      <c r="I1591">
        <f>ABS(H1591)</f>
        <v/>
      </c>
    </row>
    <row r="1592">
      <c r="A1592">
        <f>'03_DADOS_LIMPOS'!A1563</f>
        <v/>
      </c>
      <c r="B1592">
        <f>'03_DADOS_LIMPOS'!C1563</f>
        <v/>
      </c>
      <c r="C1592">
        <f>'03_DADOS_LIMPOS'!D1563</f>
        <v/>
      </c>
      <c r="D1592">
        <f>'03_DADOS_LIMPOS'!J1563</f>
        <v/>
      </c>
      <c r="E1592">
        <f>'03_DADOS_LIMPOS'!K1563</f>
        <v/>
      </c>
      <c r="F1592">
        <f>$B$9+$B$10*D1592+$B$11*E1592</f>
        <v/>
      </c>
      <c r="G1592">
        <f>C1592-F1592</f>
        <v/>
      </c>
      <c r="H1592">
        <f>G1592/$B$14</f>
        <v/>
      </c>
      <c r="I1592">
        <f>ABS(H1592)</f>
        <v/>
      </c>
    </row>
    <row r="1593">
      <c r="A1593">
        <f>'03_DADOS_LIMPOS'!A1564</f>
        <v/>
      </c>
      <c r="B1593">
        <f>'03_DADOS_LIMPOS'!C1564</f>
        <v/>
      </c>
      <c r="C1593">
        <f>'03_DADOS_LIMPOS'!D1564</f>
        <v/>
      </c>
      <c r="D1593">
        <f>'03_DADOS_LIMPOS'!J1564</f>
        <v/>
      </c>
      <c r="E1593">
        <f>'03_DADOS_LIMPOS'!K1564</f>
        <v/>
      </c>
      <c r="F1593">
        <f>$B$9+$B$10*D1593+$B$11*E1593</f>
        <v/>
      </c>
      <c r="G1593">
        <f>C1593-F1593</f>
        <v/>
      </c>
      <c r="H1593">
        <f>G1593/$B$14</f>
        <v/>
      </c>
      <c r="I1593">
        <f>ABS(H1593)</f>
        <v/>
      </c>
    </row>
    <row r="1594">
      <c r="A1594">
        <f>'03_DADOS_LIMPOS'!A1565</f>
        <v/>
      </c>
      <c r="B1594">
        <f>'03_DADOS_LIMPOS'!C1565</f>
        <v/>
      </c>
      <c r="C1594">
        <f>'03_DADOS_LIMPOS'!D1565</f>
        <v/>
      </c>
      <c r="D1594">
        <f>'03_DADOS_LIMPOS'!J1565</f>
        <v/>
      </c>
      <c r="E1594">
        <f>'03_DADOS_LIMPOS'!K1565</f>
        <v/>
      </c>
      <c r="F1594">
        <f>$B$9+$B$10*D1594+$B$11*E1594</f>
        <v/>
      </c>
      <c r="G1594">
        <f>C1594-F1594</f>
        <v/>
      </c>
      <c r="H1594">
        <f>G1594/$B$14</f>
        <v/>
      </c>
      <c r="I1594">
        <f>ABS(H1594)</f>
        <v/>
      </c>
    </row>
    <row r="1595">
      <c r="A1595">
        <f>'03_DADOS_LIMPOS'!A1566</f>
        <v/>
      </c>
      <c r="B1595">
        <f>'03_DADOS_LIMPOS'!C1566</f>
        <v/>
      </c>
      <c r="C1595">
        <f>'03_DADOS_LIMPOS'!D1566</f>
        <v/>
      </c>
      <c r="D1595">
        <f>'03_DADOS_LIMPOS'!J1566</f>
        <v/>
      </c>
      <c r="E1595">
        <f>'03_DADOS_LIMPOS'!K1566</f>
        <v/>
      </c>
      <c r="F1595">
        <f>$B$9+$B$10*D1595+$B$11*E1595</f>
        <v/>
      </c>
      <c r="G1595">
        <f>C1595-F1595</f>
        <v/>
      </c>
      <c r="H1595">
        <f>G1595/$B$14</f>
        <v/>
      </c>
      <c r="I1595">
        <f>ABS(H1595)</f>
        <v/>
      </c>
    </row>
    <row r="1596">
      <c r="A1596">
        <f>'03_DADOS_LIMPOS'!A1567</f>
        <v/>
      </c>
      <c r="B1596">
        <f>'03_DADOS_LIMPOS'!C1567</f>
        <v/>
      </c>
      <c r="C1596">
        <f>'03_DADOS_LIMPOS'!D1567</f>
        <v/>
      </c>
      <c r="D1596">
        <f>'03_DADOS_LIMPOS'!J1567</f>
        <v/>
      </c>
      <c r="E1596">
        <f>'03_DADOS_LIMPOS'!K1567</f>
        <v/>
      </c>
      <c r="F1596">
        <f>$B$9+$B$10*D1596+$B$11*E1596</f>
        <v/>
      </c>
      <c r="G1596">
        <f>C1596-F1596</f>
        <v/>
      </c>
      <c r="H1596">
        <f>G1596/$B$14</f>
        <v/>
      </c>
      <c r="I1596">
        <f>ABS(H1596)</f>
        <v/>
      </c>
    </row>
    <row r="1597">
      <c r="A1597">
        <f>'03_DADOS_LIMPOS'!A1568</f>
        <v/>
      </c>
      <c r="B1597">
        <f>'03_DADOS_LIMPOS'!C1568</f>
        <v/>
      </c>
      <c r="C1597">
        <f>'03_DADOS_LIMPOS'!D1568</f>
        <v/>
      </c>
      <c r="D1597">
        <f>'03_DADOS_LIMPOS'!J1568</f>
        <v/>
      </c>
      <c r="E1597">
        <f>'03_DADOS_LIMPOS'!K1568</f>
        <v/>
      </c>
      <c r="F1597">
        <f>$B$9+$B$10*D1597+$B$11*E1597</f>
        <v/>
      </c>
      <c r="G1597">
        <f>C1597-F1597</f>
        <v/>
      </c>
      <c r="H1597">
        <f>G1597/$B$14</f>
        <v/>
      </c>
      <c r="I1597">
        <f>ABS(H1597)</f>
        <v/>
      </c>
    </row>
    <row r="1598">
      <c r="A1598">
        <f>'03_DADOS_LIMPOS'!A1569</f>
        <v/>
      </c>
      <c r="B1598">
        <f>'03_DADOS_LIMPOS'!C1569</f>
        <v/>
      </c>
      <c r="C1598">
        <f>'03_DADOS_LIMPOS'!D1569</f>
        <v/>
      </c>
      <c r="D1598">
        <f>'03_DADOS_LIMPOS'!J1569</f>
        <v/>
      </c>
      <c r="E1598">
        <f>'03_DADOS_LIMPOS'!K1569</f>
        <v/>
      </c>
      <c r="F1598">
        <f>$B$9+$B$10*D1598+$B$11*E1598</f>
        <v/>
      </c>
      <c r="G1598">
        <f>C1598-F1598</f>
        <v/>
      </c>
      <c r="H1598">
        <f>G1598/$B$14</f>
        <v/>
      </c>
      <c r="I1598">
        <f>ABS(H1598)</f>
        <v/>
      </c>
    </row>
    <row r="1599">
      <c r="A1599">
        <f>'03_DADOS_LIMPOS'!A1570</f>
        <v/>
      </c>
      <c r="B1599">
        <f>'03_DADOS_LIMPOS'!C1570</f>
        <v/>
      </c>
      <c r="C1599">
        <f>'03_DADOS_LIMPOS'!D1570</f>
        <v/>
      </c>
      <c r="D1599">
        <f>'03_DADOS_LIMPOS'!J1570</f>
        <v/>
      </c>
      <c r="E1599">
        <f>'03_DADOS_LIMPOS'!K1570</f>
        <v/>
      </c>
      <c r="F1599">
        <f>$B$9+$B$10*D1599+$B$11*E1599</f>
        <v/>
      </c>
      <c r="G1599">
        <f>C1599-F1599</f>
        <v/>
      </c>
      <c r="H1599">
        <f>G1599/$B$14</f>
        <v/>
      </c>
      <c r="I1599">
        <f>ABS(H1599)</f>
        <v/>
      </c>
    </row>
    <row r="1600">
      <c r="A1600">
        <f>'03_DADOS_LIMPOS'!A1571</f>
        <v/>
      </c>
      <c r="B1600">
        <f>'03_DADOS_LIMPOS'!C1571</f>
        <v/>
      </c>
      <c r="C1600">
        <f>'03_DADOS_LIMPOS'!D1571</f>
        <v/>
      </c>
      <c r="D1600">
        <f>'03_DADOS_LIMPOS'!J1571</f>
        <v/>
      </c>
      <c r="E1600">
        <f>'03_DADOS_LIMPOS'!K1571</f>
        <v/>
      </c>
      <c r="F1600">
        <f>$B$9+$B$10*D1600+$B$11*E1600</f>
        <v/>
      </c>
      <c r="G1600">
        <f>C1600-F1600</f>
        <v/>
      </c>
      <c r="H1600">
        <f>G1600/$B$14</f>
        <v/>
      </c>
      <c r="I1600">
        <f>ABS(H1600)</f>
        <v/>
      </c>
    </row>
    <row r="1601">
      <c r="A1601">
        <f>'03_DADOS_LIMPOS'!A1572</f>
        <v/>
      </c>
      <c r="B1601">
        <f>'03_DADOS_LIMPOS'!C1572</f>
        <v/>
      </c>
      <c r="C1601">
        <f>'03_DADOS_LIMPOS'!D1572</f>
        <v/>
      </c>
      <c r="D1601">
        <f>'03_DADOS_LIMPOS'!J1572</f>
        <v/>
      </c>
      <c r="E1601">
        <f>'03_DADOS_LIMPOS'!K1572</f>
        <v/>
      </c>
      <c r="F1601">
        <f>$B$9+$B$10*D1601+$B$11*E1601</f>
        <v/>
      </c>
      <c r="G1601">
        <f>C1601-F1601</f>
        <v/>
      </c>
      <c r="H1601">
        <f>G1601/$B$14</f>
        <v/>
      </c>
      <c r="I1601">
        <f>ABS(H1601)</f>
        <v/>
      </c>
    </row>
    <row r="1602">
      <c r="A1602">
        <f>'03_DADOS_LIMPOS'!A1573</f>
        <v/>
      </c>
      <c r="B1602">
        <f>'03_DADOS_LIMPOS'!C1573</f>
        <v/>
      </c>
      <c r="C1602">
        <f>'03_DADOS_LIMPOS'!D1573</f>
        <v/>
      </c>
      <c r="D1602">
        <f>'03_DADOS_LIMPOS'!J1573</f>
        <v/>
      </c>
      <c r="E1602">
        <f>'03_DADOS_LIMPOS'!K1573</f>
        <v/>
      </c>
      <c r="F1602">
        <f>$B$9+$B$10*D1602+$B$11*E1602</f>
        <v/>
      </c>
      <c r="G1602">
        <f>C1602-F1602</f>
        <v/>
      </c>
      <c r="H1602">
        <f>G1602/$B$14</f>
        <v/>
      </c>
      <c r="I1602">
        <f>ABS(H1602)</f>
        <v/>
      </c>
    </row>
    <row r="1603">
      <c r="A1603">
        <f>'03_DADOS_LIMPOS'!A1574</f>
        <v/>
      </c>
      <c r="B1603">
        <f>'03_DADOS_LIMPOS'!C1574</f>
        <v/>
      </c>
      <c r="C1603">
        <f>'03_DADOS_LIMPOS'!D1574</f>
        <v/>
      </c>
      <c r="D1603">
        <f>'03_DADOS_LIMPOS'!J1574</f>
        <v/>
      </c>
      <c r="E1603">
        <f>'03_DADOS_LIMPOS'!K1574</f>
        <v/>
      </c>
      <c r="F1603">
        <f>$B$9+$B$10*D1603+$B$11*E1603</f>
        <v/>
      </c>
      <c r="G1603">
        <f>C1603-F1603</f>
        <v/>
      </c>
      <c r="H1603">
        <f>G1603/$B$14</f>
        <v/>
      </c>
      <c r="I1603">
        <f>ABS(H1603)</f>
        <v/>
      </c>
    </row>
    <row r="1604">
      <c r="A1604">
        <f>'03_DADOS_LIMPOS'!A1575</f>
        <v/>
      </c>
      <c r="B1604">
        <f>'03_DADOS_LIMPOS'!C1575</f>
        <v/>
      </c>
      <c r="C1604">
        <f>'03_DADOS_LIMPOS'!D1575</f>
        <v/>
      </c>
      <c r="D1604">
        <f>'03_DADOS_LIMPOS'!J1575</f>
        <v/>
      </c>
      <c r="E1604">
        <f>'03_DADOS_LIMPOS'!K1575</f>
        <v/>
      </c>
      <c r="F1604">
        <f>$B$9+$B$10*D1604+$B$11*E1604</f>
        <v/>
      </c>
      <c r="G1604">
        <f>C1604-F1604</f>
        <v/>
      </c>
      <c r="H1604">
        <f>G1604/$B$14</f>
        <v/>
      </c>
      <c r="I1604">
        <f>ABS(H1604)</f>
        <v/>
      </c>
    </row>
    <row r="1605">
      <c r="A1605">
        <f>'03_DADOS_LIMPOS'!A1576</f>
        <v/>
      </c>
      <c r="B1605">
        <f>'03_DADOS_LIMPOS'!C1576</f>
        <v/>
      </c>
      <c r="C1605">
        <f>'03_DADOS_LIMPOS'!D1576</f>
        <v/>
      </c>
      <c r="D1605">
        <f>'03_DADOS_LIMPOS'!J1576</f>
        <v/>
      </c>
      <c r="E1605">
        <f>'03_DADOS_LIMPOS'!K1576</f>
        <v/>
      </c>
      <c r="F1605">
        <f>$B$9+$B$10*D1605+$B$11*E1605</f>
        <v/>
      </c>
      <c r="G1605">
        <f>C1605-F1605</f>
        <v/>
      </c>
      <c r="H1605">
        <f>G1605/$B$14</f>
        <v/>
      </c>
      <c r="I1605">
        <f>ABS(H1605)</f>
        <v/>
      </c>
    </row>
    <row r="1606">
      <c r="A1606">
        <f>'03_DADOS_LIMPOS'!A1577</f>
        <v/>
      </c>
      <c r="B1606">
        <f>'03_DADOS_LIMPOS'!C1577</f>
        <v/>
      </c>
      <c r="C1606">
        <f>'03_DADOS_LIMPOS'!D1577</f>
        <v/>
      </c>
      <c r="D1606">
        <f>'03_DADOS_LIMPOS'!J1577</f>
        <v/>
      </c>
      <c r="E1606">
        <f>'03_DADOS_LIMPOS'!K1577</f>
        <v/>
      </c>
      <c r="F1606">
        <f>$B$9+$B$10*D1606+$B$11*E1606</f>
        <v/>
      </c>
      <c r="G1606">
        <f>C1606-F1606</f>
        <v/>
      </c>
      <c r="H1606">
        <f>G1606/$B$14</f>
        <v/>
      </c>
      <c r="I1606">
        <f>ABS(H1606)</f>
        <v/>
      </c>
    </row>
    <row r="1607">
      <c r="A1607">
        <f>'03_DADOS_LIMPOS'!A1578</f>
        <v/>
      </c>
      <c r="B1607">
        <f>'03_DADOS_LIMPOS'!C1578</f>
        <v/>
      </c>
      <c r="C1607">
        <f>'03_DADOS_LIMPOS'!D1578</f>
        <v/>
      </c>
      <c r="D1607">
        <f>'03_DADOS_LIMPOS'!J1578</f>
        <v/>
      </c>
      <c r="E1607">
        <f>'03_DADOS_LIMPOS'!K1578</f>
        <v/>
      </c>
      <c r="F1607">
        <f>$B$9+$B$10*D1607+$B$11*E1607</f>
        <v/>
      </c>
      <c r="G1607">
        <f>C1607-F1607</f>
        <v/>
      </c>
      <c r="H1607">
        <f>G1607/$B$14</f>
        <v/>
      </c>
      <c r="I1607">
        <f>ABS(H1607)</f>
        <v/>
      </c>
    </row>
    <row r="1608">
      <c r="A1608">
        <f>'03_DADOS_LIMPOS'!A1579</f>
        <v/>
      </c>
      <c r="B1608">
        <f>'03_DADOS_LIMPOS'!C1579</f>
        <v/>
      </c>
      <c r="C1608">
        <f>'03_DADOS_LIMPOS'!D1579</f>
        <v/>
      </c>
      <c r="D1608">
        <f>'03_DADOS_LIMPOS'!J1579</f>
        <v/>
      </c>
      <c r="E1608">
        <f>'03_DADOS_LIMPOS'!K1579</f>
        <v/>
      </c>
      <c r="F1608">
        <f>$B$9+$B$10*D1608+$B$11*E1608</f>
        <v/>
      </c>
      <c r="G1608">
        <f>C1608-F1608</f>
        <v/>
      </c>
      <c r="H1608">
        <f>G1608/$B$14</f>
        <v/>
      </c>
      <c r="I1608">
        <f>ABS(H1608)</f>
        <v/>
      </c>
    </row>
    <row r="1609">
      <c r="A1609">
        <f>'03_DADOS_LIMPOS'!A1580</f>
        <v/>
      </c>
      <c r="B1609">
        <f>'03_DADOS_LIMPOS'!C1580</f>
        <v/>
      </c>
      <c r="C1609">
        <f>'03_DADOS_LIMPOS'!D1580</f>
        <v/>
      </c>
      <c r="D1609">
        <f>'03_DADOS_LIMPOS'!J1580</f>
        <v/>
      </c>
      <c r="E1609">
        <f>'03_DADOS_LIMPOS'!K1580</f>
        <v/>
      </c>
      <c r="F1609">
        <f>$B$9+$B$10*D1609+$B$11*E1609</f>
        <v/>
      </c>
      <c r="G1609">
        <f>C1609-F1609</f>
        <v/>
      </c>
      <c r="H1609">
        <f>G1609/$B$14</f>
        <v/>
      </c>
      <c r="I1609">
        <f>ABS(H1609)</f>
        <v/>
      </c>
    </row>
    <row r="1610">
      <c r="A1610">
        <f>'03_DADOS_LIMPOS'!A1581</f>
        <v/>
      </c>
      <c r="B1610">
        <f>'03_DADOS_LIMPOS'!C1581</f>
        <v/>
      </c>
      <c r="C1610">
        <f>'03_DADOS_LIMPOS'!D1581</f>
        <v/>
      </c>
      <c r="D1610">
        <f>'03_DADOS_LIMPOS'!J1581</f>
        <v/>
      </c>
      <c r="E1610">
        <f>'03_DADOS_LIMPOS'!K1581</f>
        <v/>
      </c>
      <c r="F1610">
        <f>$B$9+$B$10*D1610+$B$11*E1610</f>
        <v/>
      </c>
      <c r="G1610">
        <f>C1610-F1610</f>
        <v/>
      </c>
      <c r="H1610">
        <f>G1610/$B$14</f>
        <v/>
      </c>
      <c r="I1610">
        <f>ABS(H1610)</f>
        <v/>
      </c>
    </row>
    <row r="1611">
      <c r="A1611">
        <f>'03_DADOS_LIMPOS'!A1582</f>
        <v/>
      </c>
      <c r="B1611">
        <f>'03_DADOS_LIMPOS'!C1582</f>
        <v/>
      </c>
      <c r="C1611">
        <f>'03_DADOS_LIMPOS'!D1582</f>
        <v/>
      </c>
      <c r="D1611">
        <f>'03_DADOS_LIMPOS'!J1582</f>
        <v/>
      </c>
      <c r="E1611">
        <f>'03_DADOS_LIMPOS'!K1582</f>
        <v/>
      </c>
      <c r="F1611">
        <f>$B$9+$B$10*D1611+$B$11*E1611</f>
        <v/>
      </c>
      <c r="G1611">
        <f>C1611-F1611</f>
        <v/>
      </c>
      <c r="H1611">
        <f>G1611/$B$14</f>
        <v/>
      </c>
      <c r="I1611">
        <f>ABS(H1611)</f>
        <v/>
      </c>
    </row>
    <row r="1612">
      <c r="A1612">
        <f>'03_DADOS_LIMPOS'!A1583</f>
        <v/>
      </c>
      <c r="B1612">
        <f>'03_DADOS_LIMPOS'!C1583</f>
        <v/>
      </c>
      <c r="C1612">
        <f>'03_DADOS_LIMPOS'!D1583</f>
        <v/>
      </c>
      <c r="D1612">
        <f>'03_DADOS_LIMPOS'!J1583</f>
        <v/>
      </c>
      <c r="E1612">
        <f>'03_DADOS_LIMPOS'!K1583</f>
        <v/>
      </c>
      <c r="F1612">
        <f>$B$9+$B$10*D1612+$B$11*E1612</f>
        <v/>
      </c>
      <c r="G1612">
        <f>C1612-F1612</f>
        <v/>
      </c>
      <c r="H1612">
        <f>G1612/$B$14</f>
        <v/>
      </c>
      <c r="I1612">
        <f>ABS(H1612)</f>
        <v/>
      </c>
    </row>
    <row r="1613">
      <c r="A1613">
        <f>'03_DADOS_LIMPOS'!A1584</f>
        <v/>
      </c>
      <c r="B1613">
        <f>'03_DADOS_LIMPOS'!C1584</f>
        <v/>
      </c>
      <c r="C1613">
        <f>'03_DADOS_LIMPOS'!D1584</f>
        <v/>
      </c>
      <c r="D1613">
        <f>'03_DADOS_LIMPOS'!J1584</f>
        <v/>
      </c>
      <c r="E1613">
        <f>'03_DADOS_LIMPOS'!K1584</f>
        <v/>
      </c>
      <c r="F1613">
        <f>$B$9+$B$10*D1613+$B$11*E1613</f>
        <v/>
      </c>
      <c r="G1613">
        <f>C1613-F1613</f>
        <v/>
      </c>
      <c r="H1613">
        <f>G1613/$B$14</f>
        <v/>
      </c>
      <c r="I1613">
        <f>ABS(H1613)</f>
        <v/>
      </c>
    </row>
    <row r="1614">
      <c r="A1614">
        <f>'03_DADOS_LIMPOS'!A1585</f>
        <v/>
      </c>
      <c r="B1614">
        <f>'03_DADOS_LIMPOS'!C1585</f>
        <v/>
      </c>
      <c r="C1614">
        <f>'03_DADOS_LIMPOS'!D1585</f>
        <v/>
      </c>
      <c r="D1614">
        <f>'03_DADOS_LIMPOS'!J1585</f>
        <v/>
      </c>
      <c r="E1614">
        <f>'03_DADOS_LIMPOS'!K1585</f>
        <v/>
      </c>
      <c r="F1614">
        <f>$B$9+$B$10*D1614+$B$11*E1614</f>
        <v/>
      </c>
      <c r="G1614">
        <f>C1614-F1614</f>
        <v/>
      </c>
      <c r="H1614">
        <f>G1614/$B$14</f>
        <v/>
      </c>
      <c r="I1614">
        <f>ABS(H1614)</f>
        <v/>
      </c>
    </row>
    <row r="1615">
      <c r="A1615">
        <f>'03_DADOS_LIMPOS'!A1586</f>
        <v/>
      </c>
      <c r="B1615">
        <f>'03_DADOS_LIMPOS'!C1586</f>
        <v/>
      </c>
      <c r="C1615">
        <f>'03_DADOS_LIMPOS'!D1586</f>
        <v/>
      </c>
      <c r="D1615">
        <f>'03_DADOS_LIMPOS'!J1586</f>
        <v/>
      </c>
      <c r="E1615">
        <f>'03_DADOS_LIMPOS'!K1586</f>
        <v/>
      </c>
      <c r="F1615">
        <f>$B$9+$B$10*D1615+$B$11*E1615</f>
        <v/>
      </c>
      <c r="G1615">
        <f>C1615-F1615</f>
        <v/>
      </c>
      <c r="H1615">
        <f>G1615/$B$14</f>
        <v/>
      </c>
      <c r="I1615">
        <f>ABS(H1615)</f>
        <v/>
      </c>
    </row>
    <row r="1616">
      <c r="A1616">
        <f>'03_DADOS_LIMPOS'!A1587</f>
        <v/>
      </c>
      <c r="B1616">
        <f>'03_DADOS_LIMPOS'!C1587</f>
        <v/>
      </c>
      <c r="C1616">
        <f>'03_DADOS_LIMPOS'!D1587</f>
        <v/>
      </c>
      <c r="D1616">
        <f>'03_DADOS_LIMPOS'!J1587</f>
        <v/>
      </c>
      <c r="E1616">
        <f>'03_DADOS_LIMPOS'!K1587</f>
        <v/>
      </c>
      <c r="F1616">
        <f>$B$9+$B$10*D1616+$B$11*E1616</f>
        <v/>
      </c>
      <c r="G1616">
        <f>C1616-F1616</f>
        <v/>
      </c>
      <c r="H1616">
        <f>G1616/$B$14</f>
        <v/>
      </c>
      <c r="I1616">
        <f>ABS(H1616)</f>
        <v/>
      </c>
    </row>
    <row r="1617">
      <c r="A1617">
        <f>'03_DADOS_LIMPOS'!A1588</f>
        <v/>
      </c>
      <c r="B1617">
        <f>'03_DADOS_LIMPOS'!C1588</f>
        <v/>
      </c>
      <c r="C1617">
        <f>'03_DADOS_LIMPOS'!D1588</f>
        <v/>
      </c>
      <c r="D1617">
        <f>'03_DADOS_LIMPOS'!J1588</f>
        <v/>
      </c>
      <c r="E1617">
        <f>'03_DADOS_LIMPOS'!K1588</f>
        <v/>
      </c>
      <c r="F1617">
        <f>$B$9+$B$10*D1617+$B$11*E1617</f>
        <v/>
      </c>
      <c r="G1617">
        <f>C1617-F1617</f>
        <v/>
      </c>
      <c r="H1617">
        <f>G1617/$B$14</f>
        <v/>
      </c>
      <c r="I1617">
        <f>ABS(H1617)</f>
        <v/>
      </c>
    </row>
    <row r="1618">
      <c r="A1618">
        <f>'03_DADOS_LIMPOS'!A1589</f>
        <v/>
      </c>
      <c r="B1618">
        <f>'03_DADOS_LIMPOS'!C1589</f>
        <v/>
      </c>
      <c r="C1618">
        <f>'03_DADOS_LIMPOS'!D1589</f>
        <v/>
      </c>
      <c r="D1618">
        <f>'03_DADOS_LIMPOS'!J1589</f>
        <v/>
      </c>
      <c r="E1618">
        <f>'03_DADOS_LIMPOS'!K1589</f>
        <v/>
      </c>
      <c r="F1618">
        <f>$B$9+$B$10*D1618+$B$11*E1618</f>
        <v/>
      </c>
      <c r="G1618">
        <f>C1618-F1618</f>
        <v/>
      </c>
      <c r="H1618">
        <f>G1618/$B$14</f>
        <v/>
      </c>
      <c r="I1618">
        <f>ABS(H1618)</f>
        <v/>
      </c>
    </row>
    <row r="1619">
      <c r="A1619">
        <f>'03_DADOS_LIMPOS'!A1590</f>
        <v/>
      </c>
      <c r="B1619">
        <f>'03_DADOS_LIMPOS'!C1590</f>
        <v/>
      </c>
      <c r="C1619">
        <f>'03_DADOS_LIMPOS'!D1590</f>
        <v/>
      </c>
      <c r="D1619">
        <f>'03_DADOS_LIMPOS'!J1590</f>
        <v/>
      </c>
      <c r="E1619">
        <f>'03_DADOS_LIMPOS'!K1590</f>
        <v/>
      </c>
      <c r="F1619">
        <f>$B$9+$B$10*D1619+$B$11*E1619</f>
        <v/>
      </c>
      <c r="G1619">
        <f>C1619-F1619</f>
        <v/>
      </c>
      <c r="H1619">
        <f>G1619/$B$14</f>
        <v/>
      </c>
      <c r="I1619">
        <f>ABS(H1619)</f>
        <v/>
      </c>
    </row>
    <row r="1620">
      <c r="A1620">
        <f>'03_DADOS_LIMPOS'!A1591</f>
        <v/>
      </c>
      <c r="B1620">
        <f>'03_DADOS_LIMPOS'!C1591</f>
        <v/>
      </c>
      <c r="C1620">
        <f>'03_DADOS_LIMPOS'!D1591</f>
        <v/>
      </c>
      <c r="D1620">
        <f>'03_DADOS_LIMPOS'!J1591</f>
        <v/>
      </c>
      <c r="E1620">
        <f>'03_DADOS_LIMPOS'!K1591</f>
        <v/>
      </c>
      <c r="F1620">
        <f>$B$9+$B$10*D1620+$B$11*E1620</f>
        <v/>
      </c>
      <c r="G1620">
        <f>C1620-F1620</f>
        <v/>
      </c>
      <c r="H1620">
        <f>G1620/$B$14</f>
        <v/>
      </c>
      <c r="I1620">
        <f>ABS(H1620)</f>
        <v/>
      </c>
    </row>
    <row r="1621">
      <c r="A1621">
        <f>'03_DADOS_LIMPOS'!A1592</f>
        <v/>
      </c>
      <c r="B1621">
        <f>'03_DADOS_LIMPOS'!C1592</f>
        <v/>
      </c>
      <c r="C1621">
        <f>'03_DADOS_LIMPOS'!D1592</f>
        <v/>
      </c>
      <c r="D1621">
        <f>'03_DADOS_LIMPOS'!J1592</f>
        <v/>
      </c>
      <c r="E1621">
        <f>'03_DADOS_LIMPOS'!K1592</f>
        <v/>
      </c>
      <c r="F1621">
        <f>$B$9+$B$10*D1621+$B$11*E1621</f>
        <v/>
      </c>
      <c r="G1621">
        <f>C1621-F1621</f>
        <v/>
      </c>
      <c r="H1621">
        <f>G1621/$B$14</f>
        <v/>
      </c>
      <c r="I1621">
        <f>ABS(H1621)</f>
        <v/>
      </c>
    </row>
    <row r="1622">
      <c r="A1622">
        <f>'03_DADOS_LIMPOS'!A1593</f>
        <v/>
      </c>
      <c r="B1622">
        <f>'03_DADOS_LIMPOS'!C1593</f>
        <v/>
      </c>
      <c r="C1622">
        <f>'03_DADOS_LIMPOS'!D1593</f>
        <v/>
      </c>
      <c r="D1622">
        <f>'03_DADOS_LIMPOS'!J1593</f>
        <v/>
      </c>
      <c r="E1622">
        <f>'03_DADOS_LIMPOS'!K1593</f>
        <v/>
      </c>
      <c r="F1622">
        <f>$B$9+$B$10*D1622+$B$11*E1622</f>
        <v/>
      </c>
      <c r="G1622">
        <f>C1622-F1622</f>
        <v/>
      </c>
      <c r="H1622">
        <f>G1622/$B$14</f>
        <v/>
      </c>
      <c r="I1622">
        <f>ABS(H1622)</f>
        <v/>
      </c>
    </row>
    <row r="1623">
      <c r="A1623">
        <f>'03_DADOS_LIMPOS'!A1594</f>
        <v/>
      </c>
      <c r="B1623">
        <f>'03_DADOS_LIMPOS'!C1594</f>
        <v/>
      </c>
      <c r="C1623">
        <f>'03_DADOS_LIMPOS'!D1594</f>
        <v/>
      </c>
      <c r="D1623">
        <f>'03_DADOS_LIMPOS'!J1594</f>
        <v/>
      </c>
      <c r="E1623">
        <f>'03_DADOS_LIMPOS'!K1594</f>
        <v/>
      </c>
      <c r="F1623">
        <f>$B$9+$B$10*D1623+$B$11*E1623</f>
        <v/>
      </c>
      <c r="G1623">
        <f>C1623-F1623</f>
        <v/>
      </c>
      <c r="H1623">
        <f>G1623/$B$14</f>
        <v/>
      </c>
      <c r="I1623">
        <f>ABS(H1623)</f>
        <v/>
      </c>
    </row>
    <row r="1624">
      <c r="A1624">
        <f>'03_DADOS_LIMPOS'!A1595</f>
        <v/>
      </c>
      <c r="B1624">
        <f>'03_DADOS_LIMPOS'!C1595</f>
        <v/>
      </c>
      <c r="C1624">
        <f>'03_DADOS_LIMPOS'!D1595</f>
        <v/>
      </c>
      <c r="D1624">
        <f>'03_DADOS_LIMPOS'!J1595</f>
        <v/>
      </c>
      <c r="E1624">
        <f>'03_DADOS_LIMPOS'!K1595</f>
        <v/>
      </c>
      <c r="F1624">
        <f>$B$9+$B$10*D1624+$B$11*E1624</f>
        <v/>
      </c>
      <c r="G1624">
        <f>C1624-F1624</f>
        <v/>
      </c>
      <c r="H1624">
        <f>G1624/$B$14</f>
        <v/>
      </c>
      <c r="I1624">
        <f>ABS(H1624)</f>
        <v/>
      </c>
    </row>
    <row r="1625">
      <c r="A1625">
        <f>'03_DADOS_LIMPOS'!A1596</f>
        <v/>
      </c>
      <c r="B1625">
        <f>'03_DADOS_LIMPOS'!C1596</f>
        <v/>
      </c>
      <c r="C1625">
        <f>'03_DADOS_LIMPOS'!D1596</f>
        <v/>
      </c>
      <c r="D1625">
        <f>'03_DADOS_LIMPOS'!J1596</f>
        <v/>
      </c>
      <c r="E1625">
        <f>'03_DADOS_LIMPOS'!K1596</f>
        <v/>
      </c>
      <c r="F1625">
        <f>$B$9+$B$10*D1625+$B$11*E1625</f>
        <v/>
      </c>
      <c r="G1625">
        <f>C1625-F1625</f>
        <v/>
      </c>
      <c r="H1625">
        <f>G1625/$B$14</f>
        <v/>
      </c>
      <c r="I1625">
        <f>ABS(H1625)</f>
        <v/>
      </c>
    </row>
    <row r="1626">
      <c r="A1626">
        <f>'03_DADOS_LIMPOS'!A1597</f>
        <v/>
      </c>
      <c r="B1626">
        <f>'03_DADOS_LIMPOS'!C1597</f>
        <v/>
      </c>
      <c r="C1626">
        <f>'03_DADOS_LIMPOS'!D1597</f>
        <v/>
      </c>
      <c r="D1626">
        <f>'03_DADOS_LIMPOS'!J1597</f>
        <v/>
      </c>
      <c r="E1626">
        <f>'03_DADOS_LIMPOS'!K1597</f>
        <v/>
      </c>
      <c r="F1626">
        <f>$B$9+$B$10*D1626+$B$11*E1626</f>
        <v/>
      </c>
      <c r="G1626">
        <f>C1626-F1626</f>
        <v/>
      </c>
      <c r="H1626">
        <f>G1626/$B$14</f>
        <v/>
      </c>
      <c r="I1626">
        <f>ABS(H1626)</f>
        <v/>
      </c>
    </row>
    <row r="1627">
      <c r="A1627">
        <f>'03_DADOS_LIMPOS'!A1598</f>
        <v/>
      </c>
      <c r="B1627">
        <f>'03_DADOS_LIMPOS'!C1598</f>
        <v/>
      </c>
      <c r="C1627">
        <f>'03_DADOS_LIMPOS'!D1598</f>
        <v/>
      </c>
      <c r="D1627">
        <f>'03_DADOS_LIMPOS'!J1598</f>
        <v/>
      </c>
      <c r="E1627">
        <f>'03_DADOS_LIMPOS'!K1598</f>
        <v/>
      </c>
      <c r="F1627">
        <f>$B$9+$B$10*D1627+$B$11*E1627</f>
        <v/>
      </c>
      <c r="G1627">
        <f>C1627-F1627</f>
        <v/>
      </c>
      <c r="H1627">
        <f>G1627/$B$14</f>
        <v/>
      </c>
      <c r="I1627">
        <f>ABS(H1627)</f>
        <v/>
      </c>
    </row>
    <row r="1628">
      <c r="A1628">
        <f>'03_DADOS_LIMPOS'!A1599</f>
        <v/>
      </c>
      <c r="B1628">
        <f>'03_DADOS_LIMPOS'!C1599</f>
        <v/>
      </c>
      <c r="C1628">
        <f>'03_DADOS_LIMPOS'!D1599</f>
        <v/>
      </c>
      <c r="D1628">
        <f>'03_DADOS_LIMPOS'!J1599</f>
        <v/>
      </c>
      <c r="E1628">
        <f>'03_DADOS_LIMPOS'!K1599</f>
        <v/>
      </c>
      <c r="F1628">
        <f>$B$9+$B$10*D1628+$B$11*E1628</f>
        <v/>
      </c>
      <c r="G1628">
        <f>C1628-F1628</f>
        <v/>
      </c>
      <c r="H1628">
        <f>G1628/$B$14</f>
        <v/>
      </c>
      <c r="I1628">
        <f>ABS(H1628)</f>
        <v/>
      </c>
    </row>
    <row r="1629">
      <c r="A1629">
        <f>'03_DADOS_LIMPOS'!A1600</f>
        <v/>
      </c>
      <c r="B1629">
        <f>'03_DADOS_LIMPOS'!C1600</f>
        <v/>
      </c>
      <c r="C1629">
        <f>'03_DADOS_LIMPOS'!D1600</f>
        <v/>
      </c>
      <c r="D1629">
        <f>'03_DADOS_LIMPOS'!J1600</f>
        <v/>
      </c>
      <c r="E1629">
        <f>'03_DADOS_LIMPOS'!K1600</f>
        <v/>
      </c>
      <c r="F1629">
        <f>$B$9+$B$10*D1629+$B$11*E1629</f>
        <v/>
      </c>
      <c r="G1629">
        <f>C1629-F1629</f>
        <v/>
      </c>
      <c r="H1629">
        <f>G1629/$B$14</f>
        <v/>
      </c>
      <c r="I1629">
        <f>ABS(H1629)</f>
        <v/>
      </c>
    </row>
    <row r="1630">
      <c r="A1630">
        <f>'03_DADOS_LIMPOS'!A1601</f>
        <v/>
      </c>
      <c r="B1630">
        <f>'03_DADOS_LIMPOS'!C1601</f>
        <v/>
      </c>
      <c r="C1630">
        <f>'03_DADOS_LIMPOS'!D1601</f>
        <v/>
      </c>
      <c r="D1630">
        <f>'03_DADOS_LIMPOS'!J1601</f>
        <v/>
      </c>
      <c r="E1630">
        <f>'03_DADOS_LIMPOS'!K1601</f>
        <v/>
      </c>
      <c r="F1630">
        <f>$B$9+$B$10*D1630+$B$11*E1630</f>
        <v/>
      </c>
      <c r="G1630">
        <f>C1630-F1630</f>
        <v/>
      </c>
      <c r="H1630">
        <f>G1630/$B$14</f>
        <v/>
      </c>
      <c r="I1630">
        <f>ABS(H1630)</f>
        <v/>
      </c>
    </row>
    <row r="1631">
      <c r="A1631">
        <f>'03_DADOS_LIMPOS'!A1602</f>
        <v/>
      </c>
      <c r="B1631">
        <f>'03_DADOS_LIMPOS'!C1602</f>
        <v/>
      </c>
      <c r="C1631">
        <f>'03_DADOS_LIMPOS'!D1602</f>
        <v/>
      </c>
      <c r="D1631">
        <f>'03_DADOS_LIMPOS'!J1602</f>
        <v/>
      </c>
      <c r="E1631">
        <f>'03_DADOS_LIMPOS'!K1602</f>
        <v/>
      </c>
      <c r="F1631">
        <f>$B$9+$B$10*D1631+$B$11*E1631</f>
        <v/>
      </c>
      <c r="G1631">
        <f>C1631-F1631</f>
        <v/>
      </c>
      <c r="H1631">
        <f>G1631/$B$14</f>
        <v/>
      </c>
      <c r="I1631">
        <f>ABS(H1631)</f>
        <v/>
      </c>
    </row>
    <row r="1632">
      <c r="A1632">
        <f>'03_DADOS_LIMPOS'!A1603</f>
        <v/>
      </c>
      <c r="B1632">
        <f>'03_DADOS_LIMPOS'!C1603</f>
        <v/>
      </c>
      <c r="C1632">
        <f>'03_DADOS_LIMPOS'!D1603</f>
        <v/>
      </c>
      <c r="D1632">
        <f>'03_DADOS_LIMPOS'!J1603</f>
        <v/>
      </c>
      <c r="E1632">
        <f>'03_DADOS_LIMPOS'!K1603</f>
        <v/>
      </c>
      <c r="F1632">
        <f>$B$9+$B$10*D1632+$B$11*E1632</f>
        <v/>
      </c>
      <c r="G1632">
        <f>C1632-F1632</f>
        <v/>
      </c>
      <c r="H1632">
        <f>G1632/$B$14</f>
        <v/>
      </c>
      <c r="I1632">
        <f>ABS(H1632)</f>
        <v/>
      </c>
    </row>
    <row r="1633">
      <c r="A1633">
        <f>'03_DADOS_LIMPOS'!A1604</f>
        <v/>
      </c>
      <c r="B1633">
        <f>'03_DADOS_LIMPOS'!C1604</f>
        <v/>
      </c>
      <c r="C1633">
        <f>'03_DADOS_LIMPOS'!D1604</f>
        <v/>
      </c>
      <c r="D1633">
        <f>'03_DADOS_LIMPOS'!J1604</f>
        <v/>
      </c>
      <c r="E1633">
        <f>'03_DADOS_LIMPOS'!K1604</f>
        <v/>
      </c>
      <c r="F1633">
        <f>$B$9+$B$10*D1633+$B$11*E1633</f>
        <v/>
      </c>
      <c r="G1633">
        <f>C1633-F1633</f>
        <v/>
      </c>
      <c r="H1633">
        <f>G1633/$B$14</f>
        <v/>
      </c>
      <c r="I1633">
        <f>ABS(H1633)</f>
        <v/>
      </c>
    </row>
    <row r="1634">
      <c r="A1634">
        <f>'03_DADOS_LIMPOS'!A1605</f>
        <v/>
      </c>
      <c r="B1634">
        <f>'03_DADOS_LIMPOS'!C1605</f>
        <v/>
      </c>
      <c r="C1634">
        <f>'03_DADOS_LIMPOS'!D1605</f>
        <v/>
      </c>
      <c r="D1634">
        <f>'03_DADOS_LIMPOS'!J1605</f>
        <v/>
      </c>
      <c r="E1634">
        <f>'03_DADOS_LIMPOS'!K1605</f>
        <v/>
      </c>
      <c r="F1634">
        <f>$B$9+$B$10*D1634+$B$11*E1634</f>
        <v/>
      </c>
      <c r="G1634">
        <f>C1634-F1634</f>
        <v/>
      </c>
      <c r="H1634">
        <f>G1634/$B$14</f>
        <v/>
      </c>
      <c r="I1634">
        <f>ABS(H1634)</f>
        <v/>
      </c>
    </row>
    <row r="1635">
      <c r="A1635">
        <f>'03_DADOS_LIMPOS'!A1606</f>
        <v/>
      </c>
      <c r="B1635">
        <f>'03_DADOS_LIMPOS'!C1606</f>
        <v/>
      </c>
      <c r="C1635">
        <f>'03_DADOS_LIMPOS'!D1606</f>
        <v/>
      </c>
      <c r="D1635">
        <f>'03_DADOS_LIMPOS'!J1606</f>
        <v/>
      </c>
      <c r="E1635">
        <f>'03_DADOS_LIMPOS'!K1606</f>
        <v/>
      </c>
      <c r="F1635">
        <f>$B$9+$B$10*D1635+$B$11*E1635</f>
        <v/>
      </c>
      <c r="G1635">
        <f>C1635-F1635</f>
        <v/>
      </c>
      <c r="H1635">
        <f>G1635/$B$14</f>
        <v/>
      </c>
      <c r="I1635">
        <f>ABS(H1635)</f>
        <v/>
      </c>
    </row>
    <row r="1636">
      <c r="A1636">
        <f>'03_DADOS_LIMPOS'!A1607</f>
        <v/>
      </c>
      <c r="B1636">
        <f>'03_DADOS_LIMPOS'!C1607</f>
        <v/>
      </c>
      <c r="C1636">
        <f>'03_DADOS_LIMPOS'!D1607</f>
        <v/>
      </c>
      <c r="D1636">
        <f>'03_DADOS_LIMPOS'!J1607</f>
        <v/>
      </c>
      <c r="E1636">
        <f>'03_DADOS_LIMPOS'!K1607</f>
        <v/>
      </c>
      <c r="F1636">
        <f>$B$9+$B$10*D1636+$B$11*E1636</f>
        <v/>
      </c>
      <c r="G1636">
        <f>C1636-F1636</f>
        <v/>
      </c>
      <c r="H1636">
        <f>G1636/$B$14</f>
        <v/>
      </c>
      <c r="I1636">
        <f>ABS(H1636)</f>
        <v/>
      </c>
    </row>
    <row r="1637">
      <c r="A1637">
        <f>'03_DADOS_LIMPOS'!A1608</f>
        <v/>
      </c>
      <c r="B1637">
        <f>'03_DADOS_LIMPOS'!C1608</f>
        <v/>
      </c>
      <c r="C1637">
        <f>'03_DADOS_LIMPOS'!D1608</f>
        <v/>
      </c>
      <c r="D1637">
        <f>'03_DADOS_LIMPOS'!J1608</f>
        <v/>
      </c>
      <c r="E1637">
        <f>'03_DADOS_LIMPOS'!K1608</f>
        <v/>
      </c>
      <c r="F1637">
        <f>$B$9+$B$10*D1637+$B$11*E1637</f>
        <v/>
      </c>
      <c r="G1637">
        <f>C1637-F1637</f>
        <v/>
      </c>
      <c r="H1637">
        <f>G1637/$B$14</f>
        <v/>
      </c>
      <c r="I1637">
        <f>ABS(H1637)</f>
        <v/>
      </c>
    </row>
    <row r="1638">
      <c r="A1638">
        <f>'03_DADOS_LIMPOS'!A1609</f>
        <v/>
      </c>
      <c r="B1638">
        <f>'03_DADOS_LIMPOS'!C1609</f>
        <v/>
      </c>
      <c r="C1638">
        <f>'03_DADOS_LIMPOS'!D1609</f>
        <v/>
      </c>
      <c r="D1638">
        <f>'03_DADOS_LIMPOS'!J1609</f>
        <v/>
      </c>
      <c r="E1638">
        <f>'03_DADOS_LIMPOS'!K1609</f>
        <v/>
      </c>
      <c r="F1638">
        <f>$B$9+$B$10*D1638+$B$11*E1638</f>
        <v/>
      </c>
      <c r="G1638">
        <f>C1638-F1638</f>
        <v/>
      </c>
      <c r="H1638">
        <f>G1638/$B$14</f>
        <v/>
      </c>
      <c r="I1638">
        <f>ABS(H1638)</f>
        <v/>
      </c>
    </row>
    <row r="1639">
      <c r="A1639">
        <f>'03_DADOS_LIMPOS'!A1610</f>
        <v/>
      </c>
      <c r="B1639">
        <f>'03_DADOS_LIMPOS'!C1610</f>
        <v/>
      </c>
      <c r="C1639">
        <f>'03_DADOS_LIMPOS'!D1610</f>
        <v/>
      </c>
      <c r="D1639">
        <f>'03_DADOS_LIMPOS'!J1610</f>
        <v/>
      </c>
      <c r="E1639">
        <f>'03_DADOS_LIMPOS'!K1610</f>
        <v/>
      </c>
      <c r="F1639">
        <f>$B$9+$B$10*D1639+$B$11*E1639</f>
        <v/>
      </c>
      <c r="G1639">
        <f>C1639-F1639</f>
        <v/>
      </c>
      <c r="H1639">
        <f>G1639/$B$14</f>
        <v/>
      </c>
      <c r="I1639">
        <f>ABS(H1639)</f>
        <v/>
      </c>
    </row>
    <row r="1640">
      <c r="A1640">
        <f>'03_DADOS_LIMPOS'!A1611</f>
        <v/>
      </c>
      <c r="B1640">
        <f>'03_DADOS_LIMPOS'!C1611</f>
        <v/>
      </c>
      <c r="C1640">
        <f>'03_DADOS_LIMPOS'!D1611</f>
        <v/>
      </c>
      <c r="D1640">
        <f>'03_DADOS_LIMPOS'!J1611</f>
        <v/>
      </c>
      <c r="E1640">
        <f>'03_DADOS_LIMPOS'!K1611</f>
        <v/>
      </c>
      <c r="F1640">
        <f>$B$9+$B$10*D1640+$B$11*E1640</f>
        <v/>
      </c>
      <c r="G1640">
        <f>C1640-F1640</f>
        <v/>
      </c>
      <c r="H1640">
        <f>G1640/$B$14</f>
        <v/>
      </c>
      <c r="I1640">
        <f>ABS(H1640)</f>
        <v/>
      </c>
    </row>
    <row r="1641">
      <c r="A1641">
        <f>'03_DADOS_LIMPOS'!A1612</f>
        <v/>
      </c>
      <c r="B1641">
        <f>'03_DADOS_LIMPOS'!C1612</f>
        <v/>
      </c>
      <c r="C1641">
        <f>'03_DADOS_LIMPOS'!D1612</f>
        <v/>
      </c>
      <c r="D1641">
        <f>'03_DADOS_LIMPOS'!J1612</f>
        <v/>
      </c>
      <c r="E1641">
        <f>'03_DADOS_LIMPOS'!K1612</f>
        <v/>
      </c>
      <c r="F1641">
        <f>$B$9+$B$10*D1641+$B$11*E1641</f>
        <v/>
      </c>
      <c r="G1641">
        <f>C1641-F1641</f>
        <v/>
      </c>
      <c r="H1641">
        <f>G1641/$B$14</f>
        <v/>
      </c>
      <c r="I1641">
        <f>ABS(H1641)</f>
        <v/>
      </c>
    </row>
    <row r="1642">
      <c r="A1642">
        <f>'03_DADOS_LIMPOS'!A1613</f>
        <v/>
      </c>
      <c r="B1642">
        <f>'03_DADOS_LIMPOS'!C1613</f>
        <v/>
      </c>
      <c r="C1642">
        <f>'03_DADOS_LIMPOS'!D1613</f>
        <v/>
      </c>
      <c r="D1642">
        <f>'03_DADOS_LIMPOS'!J1613</f>
        <v/>
      </c>
      <c r="E1642">
        <f>'03_DADOS_LIMPOS'!K1613</f>
        <v/>
      </c>
      <c r="F1642">
        <f>$B$9+$B$10*D1642+$B$11*E1642</f>
        <v/>
      </c>
      <c r="G1642">
        <f>C1642-F1642</f>
        <v/>
      </c>
      <c r="H1642">
        <f>G1642/$B$14</f>
        <v/>
      </c>
      <c r="I1642">
        <f>ABS(H1642)</f>
        <v/>
      </c>
    </row>
    <row r="1643">
      <c r="A1643">
        <f>'03_DADOS_LIMPOS'!A1614</f>
        <v/>
      </c>
      <c r="B1643">
        <f>'03_DADOS_LIMPOS'!C1614</f>
        <v/>
      </c>
      <c r="C1643">
        <f>'03_DADOS_LIMPOS'!D1614</f>
        <v/>
      </c>
      <c r="D1643">
        <f>'03_DADOS_LIMPOS'!J1614</f>
        <v/>
      </c>
      <c r="E1643">
        <f>'03_DADOS_LIMPOS'!K1614</f>
        <v/>
      </c>
      <c r="F1643">
        <f>$B$9+$B$10*D1643+$B$11*E1643</f>
        <v/>
      </c>
      <c r="G1643">
        <f>C1643-F1643</f>
        <v/>
      </c>
      <c r="H1643">
        <f>G1643/$B$14</f>
        <v/>
      </c>
      <c r="I1643">
        <f>ABS(H1643)</f>
        <v/>
      </c>
    </row>
    <row r="1644">
      <c r="A1644">
        <f>'03_DADOS_LIMPOS'!A1615</f>
        <v/>
      </c>
      <c r="B1644">
        <f>'03_DADOS_LIMPOS'!C1615</f>
        <v/>
      </c>
      <c r="C1644">
        <f>'03_DADOS_LIMPOS'!D1615</f>
        <v/>
      </c>
      <c r="D1644">
        <f>'03_DADOS_LIMPOS'!J1615</f>
        <v/>
      </c>
      <c r="E1644">
        <f>'03_DADOS_LIMPOS'!K1615</f>
        <v/>
      </c>
      <c r="F1644">
        <f>$B$9+$B$10*D1644+$B$11*E1644</f>
        <v/>
      </c>
      <c r="G1644">
        <f>C1644-F1644</f>
        <v/>
      </c>
      <c r="H1644">
        <f>G1644/$B$14</f>
        <v/>
      </c>
      <c r="I1644">
        <f>ABS(H1644)</f>
        <v/>
      </c>
    </row>
    <row r="1645">
      <c r="A1645">
        <f>'03_DADOS_LIMPOS'!A1616</f>
        <v/>
      </c>
      <c r="B1645">
        <f>'03_DADOS_LIMPOS'!C1616</f>
        <v/>
      </c>
      <c r="C1645">
        <f>'03_DADOS_LIMPOS'!D1616</f>
        <v/>
      </c>
      <c r="D1645">
        <f>'03_DADOS_LIMPOS'!J1616</f>
        <v/>
      </c>
      <c r="E1645">
        <f>'03_DADOS_LIMPOS'!K1616</f>
        <v/>
      </c>
      <c r="F1645">
        <f>$B$9+$B$10*D1645+$B$11*E1645</f>
        <v/>
      </c>
      <c r="G1645">
        <f>C1645-F1645</f>
        <v/>
      </c>
      <c r="H1645">
        <f>G1645/$B$14</f>
        <v/>
      </c>
      <c r="I1645">
        <f>ABS(H1645)</f>
        <v/>
      </c>
    </row>
    <row r="1646">
      <c r="A1646">
        <f>'03_DADOS_LIMPOS'!A1617</f>
        <v/>
      </c>
      <c r="B1646">
        <f>'03_DADOS_LIMPOS'!C1617</f>
        <v/>
      </c>
      <c r="C1646">
        <f>'03_DADOS_LIMPOS'!D1617</f>
        <v/>
      </c>
      <c r="D1646">
        <f>'03_DADOS_LIMPOS'!J1617</f>
        <v/>
      </c>
      <c r="E1646">
        <f>'03_DADOS_LIMPOS'!K1617</f>
        <v/>
      </c>
      <c r="F1646">
        <f>$B$9+$B$10*D1646+$B$11*E1646</f>
        <v/>
      </c>
      <c r="G1646">
        <f>C1646-F1646</f>
        <v/>
      </c>
      <c r="H1646">
        <f>G1646/$B$14</f>
        <v/>
      </c>
      <c r="I1646">
        <f>ABS(H1646)</f>
        <v/>
      </c>
    </row>
    <row r="1647">
      <c r="A1647">
        <f>'03_DADOS_LIMPOS'!A1618</f>
        <v/>
      </c>
      <c r="B1647">
        <f>'03_DADOS_LIMPOS'!C1618</f>
        <v/>
      </c>
      <c r="C1647">
        <f>'03_DADOS_LIMPOS'!D1618</f>
        <v/>
      </c>
      <c r="D1647">
        <f>'03_DADOS_LIMPOS'!J1618</f>
        <v/>
      </c>
      <c r="E1647">
        <f>'03_DADOS_LIMPOS'!K1618</f>
        <v/>
      </c>
      <c r="F1647">
        <f>$B$9+$B$10*D1647+$B$11*E1647</f>
        <v/>
      </c>
      <c r="G1647">
        <f>C1647-F1647</f>
        <v/>
      </c>
      <c r="H1647">
        <f>G1647/$B$14</f>
        <v/>
      </c>
      <c r="I1647">
        <f>ABS(H1647)</f>
        <v/>
      </c>
    </row>
    <row r="1648">
      <c r="A1648">
        <f>'03_DADOS_LIMPOS'!A1619</f>
        <v/>
      </c>
      <c r="B1648">
        <f>'03_DADOS_LIMPOS'!C1619</f>
        <v/>
      </c>
      <c r="C1648">
        <f>'03_DADOS_LIMPOS'!D1619</f>
        <v/>
      </c>
      <c r="D1648">
        <f>'03_DADOS_LIMPOS'!J1619</f>
        <v/>
      </c>
      <c r="E1648">
        <f>'03_DADOS_LIMPOS'!K1619</f>
        <v/>
      </c>
      <c r="F1648">
        <f>$B$9+$B$10*D1648+$B$11*E1648</f>
        <v/>
      </c>
      <c r="G1648">
        <f>C1648-F1648</f>
        <v/>
      </c>
      <c r="H1648">
        <f>G1648/$B$14</f>
        <v/>
      </c>
      <c r="I1648">
        <f>ABS(H1648)</f>
        <v/>
      </c>
    </row>
    <row r="1649">
      <c r="A1649">
        <f>'03_DADOS_LIMPOS'!A1620</f>
        <v/>
      </c>
      <c r="B1649">
        <f>'03_DADOS_LIMPOS'!C1620</f>
        <v/>
      </c>
      <c r="C1649">
        <f>'03_DADOS_LIMPOS'!D1620</f>
        <v/>
      </c>
      <c r="D1649">
        <f>'03_DADOS_LIMPOS'!J1620</f>
        <v/>
      </c>
      <c r="E1649">
        <f>'03_DADOS_LIMPOS'!K1620</f>
        <v/>
      </c>
      <c r="F1649">
        <f>$B$9+$B$10*D1649+$B$11*E1649</f>
        <v/>
      </c>
      <c r="G1649">
        <f>C1649-F1649</f>
        <v/>
      </c>
      <c r="H1649">
        <f>G1649/$B$14</f>
        <v/>
      </c>
      <c r="I1649">
        <f>ABS(H1649)</f>
        <v/>
      </c>
    </row>
    <row r="1650">
      <c r="A1650">
        <f>'03_DADOS_LIMPOS'!A1621</f>
        <v/>
      </c>
      <c r="B1650">
        <f>'03_DADOS_LIMPOS'!C1621</f>
        <v/>
      </c>
      <c r="C1650">
        <f>'03_DADOS_LIMPOS'!D1621</f>
        <v/>
      </c>
      <c r="D1650">
        <f>'03_DADOS_LIMPOS'!J1621</f>
        <v/>
      </c>
      <c r="E1650">
        <f>'03_DADOS_LIMPOS'!K1621</f>
        <v/>
      </c>
      <c r="F1650">
        <f>$B$9+$B$10*D1650+$B$11*E1650</f>
        <v/>
      </c>
      <c r="G1650">
        <f>C1650-F1650</f>
        <v/>
      </c>
      <c r="H1650">
        <f>G1650/$B$14</f>
        <v/>
      </c>
      <c r="I1650">
        <f>ABS(H1650)</f>
        <v/>
      </c>
    </row>
    <row r="1651">
      <c r="A1651">
        <f>'03_DADOS_LIMPOS'!A1622</f>
        <v/>
      </c>
      <c r="B1651">
        <f>'03_DADOS_LIMPOS'!C1622</f>
        <v/>
      </c>
      <c r="C1651">
        <f>'03_DADOS_LIMPOS'!D1622</f>
        <v/>
      </c>
      <c r="D1651">
        <f>'03_DADOS_LIMPOS'!J1622</f>
        <v/>
      </c>
      <c r="E1651">
        <f>'03_DADOS_LIMPOS'!K1622</f>
        <v/>
      </c>
      <c r="F1651">
        <f>$B$9+$B$10*D1651+$B$11*E1651</f>
        <v/>
      </c>
      <c r="G1651">
        <f>C1651-F1651</f>
        <v/>
      </c>
      <c r="H1651">
        <f>G1651/$B$14</f>
        <v/>
      </c>
      <c r="I1651">
        <f>ABS(H1651)</f>
        <v/>
      </c>
    </row>
    <row r="1652">
      <c r="A1652">
        <f>'03_DADOS_LIMPOS'!A1623</f>
        <v/>
      </c>
      <c r="B1652">
        <f>'03_DADOS_LIMPOS'!C1623</f>
        <v/>
      </c>
      <c r="C1652">
        <f>'03_DADOS_LIMPOS'!D1623</f>
        <v/>
      </c>
      <c r="D1652">
        <f>'03_DADOS_LIMPOS'!J1623</f>
        <v/>
      </c>
      <c r="E1652">
        <f>'03_DADOS_LIMPOS'!K1623</f>
        <v/>
      </c>
      <c r="F1652">
        <f>$B$9+$B$10*D1652+$B$11*E1652</f>
        <v/>
      </c>
      <c r="G1652">
        <f>C1652-F1652</f>
        <v/>
      </c>
      <c r="H1652">
        <f>G1652/$B$14</f>
        <v/>
      </c>
      <c r="I1652">
        <f>ABS(H1652)</f>
        <v/>
      </c>
    </row>
    <row r="1653">
      <c r="A1653">
        <f>'03_DADOS_LIMPOS'!A1624</f>
        <v/>
      </c>
      <c r="B1653">
        <f>'03_DADOS_LIMPOS'!C1624</f>
        <v/>
      </c>
      <c r="C1653">
        <f>'03_DADOS_LIMPOS'!D1624</f>
        <v/>
      </c>
      <c r="D1653">
        <f>'03_DADOS_LIMPOS'!J1624</f>
        <v/>
      </c>
      <c r="E1653">
        <f>'03_DADOS_LIMPOS'!K1624</f>
        <v/>
      </c>
      <c r="F1653">
        <f>$B$9+$B$10*D1653+$B$11*E1653</f>
        <v/>
      </c>
      <c r="G1653">
        <f>C1653-F1653</f>
        <v/>
      </c>
      <c r="H1653">
        <f>G1653/$B$14</f>
        <v/>
      </c>
      <c r="I1653">
        <f>ABS(H1653)</f>
        <v/>
      </c>
    </row>
    <row r="1654">
      <c r="A1654">
        <f>'03_DADOS_LIMPOS'!A1625</f>
        <v/>
      </c>
      <c r="B1654">
        <f>'03_DADOS_LIMPOS'!C1625</f>
        <v/>
      </c>
      <c r="C1654">
        <f>'03_DADOS_LIMPOS'!D1625</f>
        <v/>
      </c>
      <c r="D1654">
        <f>'03_DADOS_LIMPOS'!J1625</f>
        <v/>
      </c>
      <c r="E1654">
        <f>'03_DADOS_LIMPOS'!K1625</f>
        <v/>
      </c>
      <c r="F1654">
        <f>$B$9+$B$10*D1654+$B$11*E1654</f>
        <v/>
      </c>
      <c r="G1654">
        <f>C1654-F1654</f>
        <v/>
      </c>
      <c r="H1654">
        <f>G1654/$B$14</f>
        <v/>
      </c>
      <c r="I1654">
        <f>ABS(H1654)</f>
        <v/>
      </c>
    </row>
    <row r="1655">
      <c r="A1655">
        <f>'03_DADOS_LIMPOS'!A1626</f>
        <v/>
      </c>
      <c r="B1655">
        <f>'03_DADOS_LIMPOS'!C1626</f>
        <v/>
      </c>
      <c r="C1655">
        <f>'03_DADOS_LIMPOS'!D1626</f>
        <v/>
      </c>
      <c r="D1655">
        <f>'03_DADOS_LIMPOS'!J1626</f>
        <v/>
      </c>
      <c r="E1655">
        <f>'03_DADOS_LIMPOS'!K1626</f>
        <v/>
      </c>
      <c r="F1655">
        <f>$B$9+$B$10*D1655+$B$11*E1655</f>
        <v/>
      </c>
      <c r="G1655">
        <f>C1655-F1655</f>
        <v/>
      </c>
      <c r="H1655">
        <f>G1655/$B$14</f>
        <v/>
      </c>
      <c r="I1655">
        <f>ABS(H1655)</f>
        <v/>
      </c>
    </row>
    <row r="1656">
      <c r="A1656">
        <f>'03_DADOS_LIMPOS'!A1627</f>
        <v/>
      </c>
      <c r="B1656">
        <f>'03_DADOS_LIMPOS'!C1627</f>
        <v/>
      </c>
      <c r="C1656">
        <f>'03_DADOS_LIMPOS'!D1627</f>
        <v/>
      </c>
      <c r="D1656">
        <f>'03_DADOS_LIMPOS'!J1627</f>
        <v/>
      </c>
      <c r="E1656">
        <f>'03_DADOS_LIMPOS'!K1627</f>
        <v/>
      </c>
      <c r="F1656">
        <f>$B$9+$B$10*D1656+$B$11*E1656</f>
        <v/>
      </c>
      <c r="G1656">
        <f>C1656-F1656</f>
        <v/>
      </c>
      <c r="H1656">
        <f>G1656/$B$14</f>
        <v/>
      </c>
      <c r="I1656">
        <f>ABS(H1656)</f>
        <v/>
      </c>
    </row>
    <row r="1657">
      <c r="A1657">
        <f>'03_DADOS_LIMPOS'!A1628</f>
        <v/>
      </c>
      <c r="B1657">
        <f>'03_DADOS_LIMPOS'!C1628</f>
        <v/>
      </c>
      <c r="C1657">
        <f>'03_DADOS_LIMPOS'!D1628</f>
        <v/>
      </c>
      <c r="D1657">
        <f>'03_DADOS_LIMPOS'!J1628</f>
        <v/>
      </c>
      <c r="E1657">
        <f>'03_DADOS_LIMPOS'!K1628</f>
        <v/>
      </c>
      <c r="F1657">
        <f>$B$9+$B$10*D1657+$B$11*E1657</f>
        <v/>
      </c>
      <c r="G1657">
        <f>C1657-F1657</f>
        <v/>
      </c>
      <c r="H1657">
        <f>G1657/$B$14</f>
        <v/>
      </c>
      <c r="I1657">
        <f>ABS(H1657)</f>
        <v/>
      </c>
    </row>
    <row r="1658">
      <c r="A1658">
        <f>'03_DADOS_LIMPOS'!A1629</f>
        <v/>
      </c>
      <c r="B1658">
        <f>'03_DADOS_LIMPOS'!C1629</f>
        <v/>
      </c>
      <c r="C1658">
        <f>'03_DADOS_LIMPOS'!D1629</f>
        <v/>
      </c>
      <c r="D1658">
        <f>'03_DADOS_LIMPOS'!J1629</f>
        <v/>
      </c>
      <c r="E1658">
        <f>'03_DADOS_LIMPOS'!K1629</f>
        <v/>
      </c>
      <c r="F1658">
        <f>$B$9+$B$10*D1658+$B$11*E1658</f>
        <v/>
      </c>
      <c r="G1658">
        <f>C1658-F1658</f>
        <v/>
      </c>
      <c r="H1658">
        <f>G1658/$B$14</f>
        <v/>
      </c>
      <c r="I1658">
        <f>ABS(H1658)</f>
        <v/>
      </c>
    </row>
    <row r="1659">
      <c r="A1659">
        <f>'03_DADOS_LIMPOS'!A1630</f>
        <v/>
      </c>
      <c r="B1659">
        <f>'03_DADOS_LIMPOS'!C1630</f>
        <v/>
      </c>
      <c r="C1659">
        <f>'03_DADOS_LIMPOS'!D1630</f>
        <v/>
      </c>
      <c r="D1659">
        <f>'03_DADOS_LIMPOS'!J1630</f>
        <v/>
      </c>
      <c r="E1659">
        <f>'03_DADOS_LIMPOS'!K1630</f>
        <v/>
      </c>
      <c r="F1659">
        <f>$B$9+$B$10*D1659+$B$11*E1659</f>
        <v/>
      </c>
      <c r="G1659">
        <f>C1659-F1659</f>
        <v/>
      </c>
      <c r="H1659">
        <f>G1659/$B$14</f>
        <v/>
      </c>
      <c r="I1659">
        <f>ABS(H1659)</f>
        <v/>
      </c>
    </row>
    <row r="1660">
      <c r="A1660">
        <f>'03_DADOS_LIMPOS'!A1631</f>
        <v/>
      </c>
      <c r="B1660">
        <f>'03_DADOS_LIMPOS'!C1631</f>
        <v/>
      </c>
      <c r="C1660">
        <f>'03_DADOS_LIMPOS'!D1631</f>
        <v/>
      </c>
      <c r="D1660">
        <f>'03_DADOS_LIMPOS'!J1631</f>
        <v/>
      </c>
      <c r="E1660">
        <f>'03_DADOS_LIMPOS'!K1631</f>
        <v/>
      </c>
      <c r="F1660">
        <f>$B$9+$B$10*D1660+$B$11*E1660</f>
        <v/>
      </c>
      <c r="G1660">
        <f>C1660-F1660</f>
        <v/>
      </c>
      <c r="H1660">
        <f>G1660/$B$14</f>
        <v/>
      </c>
      <c r="I1660">
        <f>ABS(H1660)</f>
        <v/>
      </c>
    </row>
    <row r="1661">
      <c r="A1661">
        <f>'03_DADOS_LIMPOS'!A1632</f>
        <v/>
      </c>
      <c r="B1661">
        <f>'03_DADOS_LIMPOS'!C1632</f>
        <v/>
      </c>
      <c r="C1661">
        <f>'03_DADOS_LIMPOS'!D1632</f>
        <v/>
      </c>
      <c r="D1661">
        <f>'03_DADOS_LIMPOS'!J1632</f>
        <v/>
      </c>
      <c r="E1661">
        <f>'03_DADOS_LIMPOS'!K1632</f>
        <v/>
      </c>
      <c r="F1661">
        <f>$B$9+$B$10*D1661+$B$11*E1661</f>
        <v/>
      </c>
      <c r="G1661">
        <f>C1661-F1661</f>
        <v/>
      </c>
      <c r="H1661">
        <f>G1661/$B$14</f>
        <v/>
      </c>
      <c r="I1661">
        <f>ABS(H1661)</f>
        <v/>
      </c>
    </row>
    <row r="1662">
      <c r="A1662">
        <f>'03_DADOS_LIMPOS'!A1633</f>
        <v/>
      </c>
      <c r="B1662">
        <f>'03_DADOS_LIMPOS'!C1633</f>
        <v/>
      </c>
      <c r="C1662">
        <f>'03_DADOS_LIMPOS'!D1633</f>
        <v/>
      </c>
      <c r="D1662">
        <f>'03_DADOS_LIMPOS'!J1633</f>
        <v/>
      </c>
      <c r="E1662">
        <f>'03_DADOS_LIMPOS'!K1633</f>
        <v/>
      </c>
      <c r="F1662">
        <f>$B$9+$B$10*D1662+$B$11*E1662</f>
        <v/>
      </c>
      <c r="G1662">
        <f>C1662-F1662</f>
        <v/>
      </c>
      <c r="H1662">
        <f>G1662/$B$14</f>
        <v/>
      </c>
      <c r="I1662">
        <f>ABS(H1662)</f>
        <v/>
      </c>
    </row>
    <row r="1663">
      <c r="A1663">
        <f>'03_DADOS_LIMPOS'!A1634</f>
        <v/>
      </c>
      <c r="B1663">
        <f>'03_DADOS_LIMPOS'!C1634</f>
        <v/>
      </c>
      <c r="C1663">
        <f>'03_DADOS_LIMPOS'!D1634</f>
        <v/>
      </c>
      <c r="D1663">
        <f>'03_DADOS_LIMPOS'!J1634</f>
        <v/>
      </c>
      <c r="E1663">
        <f>'03_DADOS_LIMPOS'!K1634</f>
        <v/>
      </c>
      <c r="F1663">
        <f>$B$9+$B$10*D1663+$B$11*E1663</f>
        <v/>
      </c>
      <c r="G1663">
        <f>C1663-F1663</f>
        <v/>
      </c>
      <c r="H1663">
        <f>G1663/$B$14</f>
        <v/>
      </c>
      <c r="I1663">
        <f>ABS(H1663)</f>
        <v/>
      </c>
    </row>
    <row r="1664">
      <c r="A1664">
        <f>'03_DADOS_LIMPOS'!A1635</f>
        <v/>
      </c>
      <c r="B1664">
        <f>'03_DADOS_LIMPOS'!C1635</f>
        <v/>
      </c>
      <c r="C1664">
        <f>'03_DADOS_LIMPOS'!D1635</f>
        <v/>
      </c>
      <c r="D1664">
        <f>'03_DADOS_LIMPOS'!J1635</f>
        <v/>
      </c>
      <c r="E1664">
        <f>'03_DADOS_LIMPOS'!K1635</f>
        <v/>
      </c>
      <c r="F1664">
        <f>$B$9+$B$10*D1664+$B$11*E1664</f>
        <v/>
      </c>
      <c r="G1664">
        <f>C1664-F1664</f>
        <v/>
      </c>
      <c r="H1664">
        <f>G1664/$B$14</f>
        <v/>
      </c>
      <c r="I1664">
        <f>ABS(H1664)</f>
        <v/>
      </c>
    </row>
    <row r="1665">
      <c r="A1665">
        <f>'03_DADOS_LIMPOS'!A1636</f>
        <v/>
      </c>
      <c r="B1665">
        <f>'03_DADOS_LIMPOS'!C1636</f>
        <v/>
      </c>
      <c r="C1665">
        <f>'03_DADOS_LIMPOS'!D1636</f>
        <v/>
      </c>
      <c r="D1665">
        <f>'03_DADOS_LIMPOS'!J1636</f>
        <v/>
      </c>
      <c r="E1665">
        <f>'03_DADOS_LIMPOS'!K1636</f>
        <v/>
      </c>
      <c r="F1665">
        <f>$B$9+$B$10*D1665+$B$11*E1665</f>
        <v/>
      </c>
      <c r="G1665">
        <f>C1665-F1665</f>
        <v/>
      </c>
      <c r="H1665">
        <f>G1665/$B$14</f>
        <v/>
      </c>
      <c r="I1665">
        <f>ABS(H1665)</f>
        <v/>
      </c>
    </row>
    <row r="1666">
      <c r="A1666">
        <f>'03_DADOS_LIMPOS'!A1637</f>
        <v/>
      </c>
      <c r="B1666">
        <f>'03_DADOS_LIMPOS'!C1637</f>
        <v/>
      </c>
      <c r="C1666">
        <f>'03_DADOS_LIMPOS'!D1637</f>
        <v/>
      </c>
      <c r="D1666">
        <f>'03_DADOS_LIMPOS'!J1637</f>
        <v/>
      </c>
      <c r="E1666">
        <f>'03_DADOS_LIMPOS'!K1637</f>
        <v/>
      </c>
      <c r="F1666">
        <f>$B$9+$B$10*D1666+$B$11*E1666</f>
        <v/>
      </c>
      <c r="G1666">
        <f>C1666-F1666</f>
        <v/>
      </c>
      <c r="H1666">
        <f>G1666/$B$14</f>
        <v/>
      </c>
      <c r="I1666">
        <f>ABS(H1666)</f>
        <v/>
      </c>
    </row>
    <row r="1667">
      <c r="A1667">
        <f>'03_DADOS_LIMPOS'!A1638</f>
        <v/>
      </c>
      <c r="B1667">
        <f>'03_DADOS_LIMPOS'!C1638</f>
        <v/>
      </c>
      <c r="C1667">
        <f>'03_DADOS_LIMPOS'!D1638</f>
        <v/>
      </c>
      <c r="D1667">
        <f>'03_DADOS_LIMPOS'!J1638</f>
        <v/>
      </c>
      <c r="E1667">
        <f>'03_DADOS_LIMPOS'!K1638</f>
        <v/>
      </c>
      <c r="F1667">
        <f>$B$9+$B$10*D1667+$B$11*E1667</f>
        <v/>
      </c>
      <c r="G1667">
        <f>C1667-F1667</f>
        <v/>
      </c>
      <c r="H1667">
        <f>G1667/$B$14</f>
        <v/>
      </c>
      <c r="I1667">
        <f>ABS(H1667)</f>
        <v/>
      </c>
    </row>
    <row r="1668">
      <c r="A1668">
        <f>'03_DADOS_LIMPOS'!A1639</f>
        <v/>
      </c>
      <c r="B1668">
        <f>'03_DADOS_LIMPOS'!C1639</f>
        <v/>
      </c>
      <c r="C1668">
        <f>'03_DADOS_LIMPOS'!D1639</f>
        <v/>
      </c>
      <c r="D1668">
        <f>'03_DADOS_LIMPOS'!J1639</f>
        <v/>
      </c>
      <c r="E1668">
        <f>'03_DADOS_LIMPOS'!K1639</f>
        <v/>
      </c>
      <c r="F1668">
        <f>$B$9+$B$10*D1668+$B$11*E1668</f>
        <v/>
      </c>
      <c r="G1668">
        <f>C1668-F1668</f>
        <v/>
      </c>
      <c r="H1668">
        <f>G1668/$B$14</f>
        <v/>
      </c>
      <c r="I1668">
        <f>ABS(H1668)</f>
        <v/>
      </c>
    </row>
    <row r="1669">
      <c r="A1669">
        <f>'03_DADOS_LIMPOS'!A1640</f>
        <v/>
      </c>
      <c r="B1669">
        <f>'03_DADOS_LIMPOS'!C1640</f>
        <v/>
      </c>
      <c r="C1669">
        <f>'03_DADOS_LIMPOS'!D1640</f>
        <v/>
      </c>
      <c r="D1669">
        <f>'03_DADOS_LIMPOS'!J1640</f>
        <v/>
      </c>
      <c r="E1669">
        <f>'03_DADOS_LIMPOS'!K1640</f>
        <v/>
      </c>
      <c r="F1669">
        <f>$B$9+$B$10*D1669+$B$11*E1669</f>
        <v/>
      </c>
      <c r="G1669">
        <f>C1669-F1669</f>
        <v/>
      </c>
      <c r="H1669">
        <f>G1669/$B$14</f>
        <v/>
      </c>
      <c r="I1669">
        <f>ABS(H1669)</f>
        <v/>
      </c>
    </row>
    <row r="1670">
      <c r="A1670">
        <f>'03_DADOS_LIMPOS'!A1641</f>
        <v/>
      </c>
      <c r="B1670">
        <f>'03_DADOS_LIMPOS'!C1641</f>
        <v/>
      </c>
      <c r="C1670">
        <f>'03_DADOS_LIMPOS'!D1641</f>
        <v/>
      </c>
      <c r="D1670">
        <f>'03_DADOS_LIMPOS'!J1641</f>
        <v/>
      </c>
      <c r="E1670">
        <f>'03_DADOS_LIMPOS'!K1641</f>
        <v/>
      </c>
      <c r="F1670">
        <f>$B$9+$B$10*D1670+$B$11*E1670</f>
        <v/>
      </c>
      <c r="G1670">
        <f>C1670-F1670</f>
        <v/>
      </c>
      <c r="H1670">
        <f>G1670/$B$14</f>
        <v/>
      </c>
      <c r="I1670">
        <f>ABS(H1670)</f>
        <v/>
      </c>
    </row>
    <row r="1671">
      <c r="A1671">
        <f>'03_DADOS_LIMPOS'!A1642</f>
        <v/>
      </c>
      <c r="B1671">
        <f>'03_DADOS_LIMPOS'!C1642</f>
        <v/>
      </c>
      <c r="C1671">
        <f>'03_DADOS_LIMPOS'!D1642</f>
        <v/>
      </c>
      <c r="D1671">
        <f>'03_DADOS_LIMPOS'!J1642</f>
        <v/>
      </c>
      <c r="E1671">
        <f>'03_DADOS_LIMPOS'!K1642</f>
        <v/>
      </c>
      <c r="F1671">
        <f>$B$9+$B$10*D1671+$B$11*E1671</f>
        <v/>
      </c>
      <c r="G1671">
        <f>C1671-F1671</f>
        <v/>
      </c>
      <c r="H1671">
        <f>G1671/$B$14</f>
        <v/>
      </c>
      <c r="I1671">
        <f>ABS(H1671)</f>
        <v/>
      </c>
    </row>
    <row r="1672">
      <c r="A1672">
        <f>'03_DADOS_LIMPOS'!A1643</f>
        <v/>
      </c>
      <c r="B1672">
        <f>'03_DADOS_LIMPOS'!C1643</f>
        <v/>
      </c>
      <c r="C1672">
        <f>'03_DADOS_LIMPOS'!D1643</f>
        <v/>
      </c>
      <c r="D1672">
        <f>'03_DADOS_LIMPOS'!J1643</f>
        <v/>
      </c>
      <c r="E1672">
        <f>'03_DADOS_LIMPOS'!K1643</f>
        <v/>
      </c>
      <c r="F1672">
        <f>$B$9+$B$10*D1672+$B$11*E1672</f>
        <v/>
      </c>
      <c r="G1672">
        <f>C1672-F1672</f>
        <v/>
      </c>
      <c r="H1672">
        <f>G1672/$B$14</f>
        <v/>
      </c>
      <c r="I1672">
        <f>ABS(H1672)</f>
        <v/>
      </c>
    </row>
    <row r="1673">
      <c r="A1673">
        <f>'03_DADOS_LIMPOS'!A1644</f>
        <v/>
      </c>
      <c r="B1673">
        <f>'03_DADOS_LIMPOS'!C1644</f>
        <v/>
      </c>
      <c r="C1673">
        <f>'03_DADOS_LIMPOS'!D1644</f>
        <v/>
      </c>
      <c r="D1673">
        <f>'03_DADOS_LIMPOS'!J1644</f>
        <v/>
      </c>
      <c r="E1673">
        <f>'03_DADOS_LIMPOS'!K1644</f>
        <v/>
      </c>
      <c r="F1673">
        <f>$B$9+$B$10*D1673+$B$11*E1673</f>
        <v/>
      </c>
      <c r="G1673">
        <f>C1673-F1673</f>
        <v/>
      </c>
      <c r="H1673">
        <f>G1673/$B$14</f>
        <v/>
      </c>
      <c r="I1673">
        <f>ABS(H1673)</f>
        <v/>
      </c>
    </row>
    <row r="1674">
      <c r="A1674">
        <f>'03_DADOS_LIMPOS'!A1645</f>
        <v/>
      </c>
      <c r="B1674">
        <f>'03_DADOS_LIMPOS'!C1645</f>
        <v/>
      </c>
      <c r="C1674">
        <f>'03_DADOS_LIMPOS'!D1645</f>
        <v/>
      </c>
      <c r="D1674">
        <f>'03_DADOS_LIMPOS'!J1645</f>
        <v/>
      </c>
      <c r="E1674">
        <f>'03_DADOS_LIMPOS'!K1645</f>
        <v/>
      </c>
      <c r="F1674">
        <f>$B$9+$B$10*D1674+$B$11*E1674</f>
        <v/>
      </c>
      <c r="G1674">
        <f>C1674-F1674</f>
        <v/>
      </c>
      <c r="H1674">
        <f>G1674/$B$14</f>
        <v/>
      </c>
      <c r="I1674">
        <f>ABS(H1674)</f>
        <v/>
      </c>
    </row>
    <row r="1675">
      <c r="A1675">
        <f>'03_DADOS_LIMPOS'!A1646</f>
        <v/>
      </c>
      <c r="B1675">
        <f>'03_DADOS_LIMPOS'!C1646</f>
        <v/>
      </c>
      <c r="C1675">
        <f>'03_DADOS_LIMPOS'!D1646</f>
        <v/>
      </c>
      <c r="D1675">
        <f>'03_DADOS_LIMPOS'!J1646</f>
        <v/>
      </c>
      <c r="E1675">
        <f>'03_DADOS_LIMPOS'!K1646</f>
        <v/>
      </c>
      <c r="F1675">
        <f>$B$9+$B$10*D1675+$B$11*E1675</f>
        <v/>
      </c>
      <c r="G1675">
        <f>C1675-F1675</f>
        <v/>
      </c>
      <c r="H1675">
        <f>G1675/$B$14</f>
        <v/>
      </c>
      <c r="I1675">
        <f>ABS(H1675)</f>
        <v/>
      </c>
    </row>
    <row r="1676">
      <c r="A1676">
        <f>'03_DADOS_LIMPOS'!A1647</f>
        <v/>
      </c>
      <c r="B1676">
        <f>'03_DADOS_LIMPOS'!C1647</f>
        <v/>
      </c>
      <c r="C1676">
        <f>'03_DADOS_LIMPOS'!D1647</f>
        <v/>
      </c>
      <c r="D1676">
        <f>'03_DADOS_LIMPOS'!J1647</f>
        <v/>
      </c>
      <c r="E1676">
        <f>'03_DADOS_LIMPOS'!K1647</f>
        <v/>
      </c>
      <c r="F1676">
        <f>$B$9+$B$10*D1676+$B$11*E1676</f>
        <v/>
      </c>
      <c r="G1676">
        <f>C1676-F1676</f>
        <v/>
      </c>
      <c r="H1676">
        <f>G1676/$B$14</f>
        <v/>
      </c>
      <c r="I1676">
        <f>ABS(H1676)</f>
        <v/>
      </c>
    </row>
    <row r="1677">
      <c r="A1677">
        <f>'03_DADOS_LIMPOS'!A1648</f>
        <v/>
      </c>
      <c r="B1677">
        <f>'03_DADOS_LIMPOS'!C1648</f>
        <v/>
      </c>
      <c r="C1677">
        <f>'03_DADOS_LIMPOS'!D1648</f>
        <v/>
      </c>
      <c r="D1677">
        <f>'03_DADOS_LIMPOS'!J1648</f>
        <v/>
      </c>
      <c r="E1677">
        <f>'03_DADOS_LIMPOS'!K1648</f>
        <v/>
      </c>
      <c r="F1677">
        <f>$B$9+$B$10*D1677+$B$11*E1677</f>
        <v/>
      </c>
      <c r="G1677">
        <f>C1677-F1677</f>
        <v/>
      </c>
      <c r="H1677">
        <f>G1677/$B$14</f>
        <v/>
      </c>
      <c r="I1677">
        <f>ABS(H1677)</f>
        <v/>
      </c>
    </row>
    <row r="1678">
      <c r="A1678">
        <f>'03_DADOS_LIMPOS'!A1649</f>
        <v/>
      </c>
      <c r="B1678">
        <f>'03_DADOS_LIMPOS'!C1649</f>
        <v/>
      </c>
      <c r="C1678">
        <f>'03_DADOS_LIMPOS'!D1649</f>
        <v/>
      </c>
      <c r="D1678">
        <f>'03_DADOS_LIMPOS'!J1649</f>
        <v/>
      </c>
      <c r="E1678">
        <f>'03_DADOS_LIMPOS'!K1649</f>
        <v/>
      </c>
      <c r="F1678">
        <f>$B$9+$B$10*D1678+$B$11*E1678</f>
        <v/>
      </c>
      <c r="G1678">
        <f>C1678-F1678</f>
        <v/>
      </c>
      <c r="H1678">
        <f>G1678/$B$14</f>
        <v/>
      </c>
      <c r="I1678">
        <f>ABS(H1678)</f>
        <v/>
      </c>
    </row>
    <row r="1679">
      <c r="A1679">
        <f>'03_DADOS_LIMPOS'!A1650</f>
        <v/>
      </c>
      <c r="B1679">
        <f>'03_DADOS_LIMPOS'!C1650</f>
        <v/>
      </c>
      <c r="C1679">
        <f>'03_DADOS_LIMPOS'!D1650</f>
        <v/>
      </c>
      <c r="D1679">
        <f>'03_DADOS_LIMPOS'!J1650</f>
        <v/>
      </c>
      <c r="E1679">
        <f>'03_DADOS_LIMPOS'!K1650</f>
        <v/>
      </c>
      <c r="F1679">
        <f>$B$9+$B$10*D1679+$B$11*E1679</f>
        <v/>
      </c>
      <c r="G1679">
        <f>C1679-F1679</f>
        <v/>
      </c>
      <c r="H1679">
        <f>G1679/$B$14</f>
        <v/>
      </c>
      <c r="I1679">
        <f>ABS(H1679)</f>
        <v/>
      </c>
    </row>
    <row r="1680">
      <c r="A1680">
        <f>'03_DADOS_LIMPOS'!A1651</f>
        <v/>
      </c>
      <c r="B1680">
        <f>'03_DADOS_LIMPOS'!C1651</f>
        <v/>
      </c>
      <c r="C1680">
        <f>'03_DADOS_LIMPOS'!D1651</f>
        <v/>
      </c>
      <c r="D1680">
        <f>'03_DADOS_LIMPOS'!J1651</f>
        <v/>
      </c>
      <c r="E1680">
        <f>'03_DADOS_LIMPOS'!K1651</f>
        <v/>
      </c>
      <c r="F1680">
        <f>$B$9+$B$10*D1680+$B$11*E1680</f>
        <v/>
      </c>
      <c r="G1680">
        <f>C1680-F1680</f>
        <v/>
      </c>
      <c r="H1680">
        <f>G1680/$B$14</f>
        <v/>
      </c>
      <c r="I1680">
        <f>ABS(H1680)</f>
        <v/>
      </c>
    </row>
    <row r="1681">
      <c r="A1681">
        <f>'03_DADOS_LIMPOS'!A1652</f>
        <v/>
      </c>
      <c r="B1681">
        <f>'03_DADOS_LIMPOS'!C1652</f>
        <v/>
      </c>
      <c r="C1681">
        <f>'03_DADOS_LIMPOS'!D1652</f>
        <v/>
      </c>
      <c r="D1681">
        <f>'03_DADOS_LIMPOS'!J1652</f>
        <v/>
      </c>
      <c r="E1681">
        <f>'03_DADOS_LIMPOS'!K1652</f>
        <v/>
      </c>
      <c r="F1681">
        <f>$B$9+$B$10*D1681+$B$11*E1681</f>
        <v/>
      </c>
      <c r="G1681">
        <f>C1681-F1681</f>
        <v/>
      </c>
      <c r="H1681">
        <f>G1681/$B$14</f>
        <v/>
      </c>
      <c r="I1681">
        <f>ABS(H1681)</f>
        <v/>
      </c>
    </row>
    <row r="1682">
      <c r="A1682">
        <f>'03_DADOS_LIMPOS'!A1653</f>
        <v/>
      </c>
      <c r="B1682">
        <f>'03_DADOS_LIMPOS'!C1653</f>
        <v/>
      </c>
      <c r="C1682">
        <f>'03_DADOS_LIMPOS'!D1653</f>
        <v/>
      </c>
      <c r="D1682">
        <f>'03_DADOS_LIMPOS'!J1653</f>
        <v/>
      </c>
      <c r="E1682">
        <f>'03_DADOS_LIMPOS'!K1653</f>
        <v/>
      </c>
      <c r="F1682">
        <f>$B$9+$B$10*D1682+$B$11*E1682</f>
        <v/>
      </c>
      <c r="G1682">
        <f>C1682-F1682</f>
        <v/>
      </c>
      <c r="H1682">
        <f>G1682/$B$14</f>
        <v/>
      </c>
      <c r="I1682">
        <f>ABS(H1682)</f>
        <v/>
      </c>
    </row>
    <row r="1683">
      <c r="A1683">
        <f>'03_DADOS_LIMPOS'!A1654</f>
        <v/>
      </c>
      <c r="B1683">
        <f>'03_DADOS_LIMPOS'!C1654</f>
        <v/>
      </c>
      <c r="C1683">
        <f>'03_DADOS_LIMPOS'!D1654</f>
        <v/>
      </c>
      <c r="D1683">
        <f>'03_DADOS_LIMPOS'!J1654</f>
        <v/>
      </c>
      <c r="E1683">
        <f>'03_DADOS_LIMPOS'!K1654</f>
        <v/>
      </c>
      <c r="F1683">
        <f>$B$9+$B$10*D1683+$B$11*E1683</f>
        <v/>
      </c>
      <c r="G1683">
        <f>C1683-F1683</f>
        <v/>
      </c>
      <c r="H1683">
        <f>G1683/$B$14</f>
        <v/>
      </c>
      <c r="I1683">
        <f>ABS(H1683)</f>
        <v/>
      </c>
    </row>
    <row r="1684">
      <c r="A1684">
        <f>'03_DADOS_LIMPOS'!A1655</f>
        <v/>
      </c>
      <c r="B1684">
        <f>'03_DADOS_LIMPOS'!C1655</f>
        <v/>
      </c>
      <c r="C1684">
        <f>'03_DADOS_LIMPOS'!D1655</f>
        <v/>
      </c>
      <c r="D1684">
        <f>'03_DADOS_LIMPOS'!J1655</f>
        <v/>
      </c>
      <c r="E1684">
        <f>'03_DADOS_LIMPOS'!K1655</f>
        <v/>
      </c>
      <c r="F1684">
        <f>$B$9+$B$10*D1684+$B$11*E1684</f>
        <v/>
      </c>
      <c r="G1684">
        <f>C1684-F1684</f>
        <v/>
      </c>
      <c r="H1684">
        <f>G1684/$B$14</f>
        <v/>
      </c>
      <c r="I1684">
        <f>ABS(H1684)</f>
        <v/>
      </c>
    </row>
    <row r="1685">
      <c r="A1685">
        <f>'03_DADOS_LIMPOS'!A1656</f>
        <v/>
      </c>
      <c r="B1685">
        <f>'03_DADOS_LIMPOS'!C1656</f>
        <v/>
      </c>
      <c r="C1685">
        <f>'03_DADOS_LIMPOS'!D1656</f>
        <v/>
      </c>
      <c r="D1685">
        <f>'03_DADOS_LIMPOS'!J1656</f>
        <v/>
      </c>
      <c r="E1685">
        <f>'03_DADOS_LIMPOS'!K1656</f>
        <v/>
      </c>
      <c r="F1685">
        <f>$B$9+$B$10*D1685+$B$11*E1685</f>
        <v/>
      </c>
      <c r="G1685">
        <f>C1685-F1685</f>
        <v/>
      </c>
      <c r="H1685">
        <f>G1685/$B$14</f>
        <v/>
      </c>
      <c r="I1685">
        <f>ABS(H1685)</f>
        <v/>
      </c>
    </row>
    <row r="1686">
      <c r="A1686">
        <f>'03_DADOS_LIMPOS'!A1657</f>
        <v/>
      </c>
      <c r="B1686">
        <f>'03_DADOS_LIMPOS'!C1657</f>
        <v/>
      </c>
      <c r="C1686">
        <f>'03_DADOS_LIMPOS'!D1657</f>
        <v/>
      </c>
      <c r="D1686">
        <f>'03_DADOS_LIMPOS'!J1657</f>
        <v/>
      </c>
      <c r="E1686">
        <f>'03_DADOS_LIMPOS'!K1657</f>
        <v/>
      </c>
      <c r="F1686">
        <f>$B$9+$B$10*D1686+$B$11*E1686</f>
        <v/>
      </c>
      <c r="G1686">
        <f>C1686-F1686</f>
        <v/>
      </c>
      <c r="H1686">
        <f>G1686/$B$14</f>
        <v/>
      </c>
      <c r="I1686">
        <f>ABS(H1686)</f>
        <v/>
      </c>
    </row>
    <row r="1687">
      <c r="A1687">
        <f>'03_DADOS_LIMPOS'!A1658</f>
        <v/>
      </c>
      <c r="B1687">
        <f>'03_DADOS_LIMPOS'!C1658</f>
        <v/>
      </c>
      <c r="C1687">
        <f>'03_DADOS_LIMPOS'!D1658</f>
        <v/>
      </c>
      <c r="D1687">
        <f>'03_DADOS_LIMPOS'!J1658</f>
        <v/>
      </c>
      <c r="E1687">
        <f>'03_DADOS_LIMPOS'!K1658</f>
        <v/>
      </c>
      <c r="F1687">
        <f>$B$9+$B$10*D1687+$B$11*E1687</f>
        <v/>
      </c>
      <c r="G1687">
        <f>C1687-F1687</f>
        <v/>
      </c>
      <c r="H1687">
        <f>G1687/$B$14</f>
        <v/>
      </c>
      <c r="I1687">
        <f>ABS(H1687)</f>
        <v/>
      </c>
    </row>
    <row r="1688">
      <c r="A1688">
        <f>'03_DADOS_LIMPOS'!A1659</f>
        <v/>
      </c>
      <c r="B1688">
        <f>'03_DADOS_LIMPOS'!C1659</f>
        <v/>
      </c>
      <c r="C1688">
        <f>'03_DADOS_LIMPOS'!D1659</f>
        <v/>
      </c>
      <c r="D1688">
        <f>'03_DADOS_LIMPOS'!J1659</f>
        <v/>
      </c>
      <c r="E1688">
        <f>'03_DADOS_LIMPOS'!K1659</f>
        <v/>
      </c>
      <c r="F1688">
        <f>$B$9+$B$10*D1688+$B$11*E1688</f>
        <v/>
      </c>
      <c r="G1688">
        <f>C1688-F1688</f>
        <v/>
      </c>
      <c r="H1688">
        <f>G1688/$B$14</f>
        <v/>
      </c>
      <c r="I1688">
        <f>ABS(H1688)</f>
        <v/>
      </c>
    </row>
    <row r="1689">
      <c r="A1689">
        <f>'03_DADOS_LIMPOS'!A1660</f>
        <v/>
      </c>
      <c r="B1689">
        <f>'03_DADOS_LIMPOS'!C1660</f>
        <v/>
      </c>
      <c r="C1689">
        <f>'03_DADOS_LIMPOS'!D1660</f>
        <v/>
      </c>
      <c r="D1689">
        <f>'03_DADOS_LIMPOS'!J1660</f>
        <v/>
      </c>
      <c r="E1689">
        <f>'03_DADOS_LIMPOS'!K1660</f>
        <v/>
      </c>
      <c r="F1689">
        <f>$B$9+$B$10*D1689+$B$11*E1689</f>
        <v/>
      </c>
      <c r="G1689">
        <f>C1689-F1689</f>
        <v/>
      </c>
      <c r="H1689">
        <f>G1689/$B$14</f>
        <v/>
      </c>
      <c r="I1689">
        <f>ABS(H1689)</f>
        <v/>
      </c>
    </row>
    <row r="1690">
      <c r="A1690">
        <f>'03_DADOS_LIMPOS'!A1661</f>
        <v/>
      </c>
      <c r="B1690">
        <f>'03_DADOS_LIMPOS'!C1661</f>
        <v/>
      </c>
      <c r="C1690">
        <f>'03_DADOS_LIMPOS'!D1661</f>
        <v/>
      </c>
      <c r="D1690">
        <f>'03_DADOS_LIMPOS'!J1661</f>
        <v/>
      </c>
      <c r="E1690">
        <f>'03_DADOS_LIMPOS'!K1661</f>
        <v/>
      </c>
      <c r="F1690">
        <f>$B$9+$B$10*D1690+$B$11*E1690</f>
        <v/>
      </c>
      <c r="G1690">
        <f>C1690-F1690</f>
        <v/>
      </c>
      <c r="H1690">
        <f>G1690/$B$14</f>
        <v/>
      </c>
      <c r="I1690">
        <f>ABS(H1690)</f>
        <v/>
      </c>
    </row>
    <row r="1691">
      <c r="A1691">
        <f>'03_DADOS_LIMPOS'!A1662</f>
        <v/>
      </c>
      <c r="B1691">
        <f>'03_DADOS_LIMPOS'!C1662</f>
        <v/>
      </c>
      <c r="C1691">
        <f>'03_DADOS_LIMPOS'!D1662</f>
        <v/>
      </c>
      <c r="D1691">
        <f>'03_DADOS_LIMPOS'!J1662</f>
        <v/>
      </c>
      <c r="E1691">
        <f>'03_DADOS_LIMPOS'!K1662</f>
        <v/>
      </c>
      <c r="F1691">
        <f>$B$9+$B$10*D1691+$B$11*E1691</f>
        <v/>
      </c>
      <c r="G1691">
        <f>C1691-F1691</f>
        <v/>
      </c>
      <c r="H1691">
        <f>G1691/$B$14</f>
        <v/>
      </c>
      <c r="I1691">
        <f>ABS(H1691)</f>
        <v/>
      </c>
    </row>
    <row r="1692">
      <c r="A1692">
        <f>'03_DADOS_LIMPOS'!A1663</f>
        <v/>
      </c>
      <c r="B1692">
        <f>'03_DADOS_LIMPOS'!C1663</f>
        <v/>
      </c>
      <c r="C1692">
        <f>'03_DADOS_LIMPOS'!D1663</f>
        <v/>
      </c>
      <c r="D1692">
        <f>'03_DADOS_LIMPOS'!J1663</f>
        <v/>
      </c>
      <c r="E1692">
        <f>'03_DADOS_LIMPOS'!K1663</f>
        <v/>
      </c>
      <c r="F1692">
        <f>$B$9+$B$10*D1692+$B$11*E1692</f>
        <v/>
      </c>
      <c r="G1692">
        <f>C1692-F1692</f>
        <v/>
      </c>
      <c r="H1692">
        <f>G1692/$B$14</f>
        <v/>
      </c>
      <c r="I1692">
        <f>ABS(H1692)</f>
        <v/>
      </c>
    </row>
    <row r="1693">
      <c r="A1693">
        <f>'03_DADOS_LIMPOS'!A1664</f>
        <v/>
      </c>
      <c r="B1693">
        <f>'03_DADOS_LIMPOS'!C1664</f>
        <v/>
      </c>
      <c r="C1693">
        <f>'03_DADOS_LIMPOS'!D1664</f>
        <v/>
      </c>
      <c r="D1693">
        <f>'03_DADOS_LIMPOS'!J1664</f>
        <v/>
      </c>
      <c r="E1693">
        <f>'03_DADOS_LIMPOS'!K1664</f>
        <v/>
      </c>
      <c r="F1693">
        <f>$B$9+$B$10*D1693+$B$11*E1693</f>
        <v/>
      </c>
      <c r="G1693">
        <f>C1693-F1693</f>
        <v/>
      </c>
      <c r="H1693">
        <f>G1693/$B$14</f>
        <v/>
      </c>
      <c r="I1693">
        <f>ABS(H1693)</f>
        <v/>
      </c>
    </row>
    <row r="1694">
      <c r="A1694">
        <f>'03_DADOS_LIMPOS'!A1665</f>
        <v/>
      </c>
      <c r="B1694">
        <f>'03_DADOS_LIMPOS'!C1665</f>
        <v/>
      </c>
      <c r="C1694">
        <f>'03_DADOS_LIMPOS'!D1665</f>
        <v/>
      </c>
      <c r="D1694">
        <f>'03_DADOS_LIMPOS'!J1665</f>
        <v/>
      </c>
      <c r="E1694">
        <f>'03_DADOS_LIMPOS'!K1665</f>
        <v/>
      </c>
      <c r="F1694">
        <f>$B$9+$B$10*D1694+$B$11*E1694</f>
        <v/>
      </c>
      <c r="G1694">
        <f>C1694-F1694</f>
        <v/>
      </c>
      <c r="H1694">
        <f>G1694/$B$14</f>
        <v/>
      </c>
      <c r="I1694">
        <f>ABS(H1694)</f>
        <v/>
      </c>
    </row>
    <row r="1695">
      <c r="A1695">
        <f>'03_DADOS_LIMPOS'!A1666</f>
        <v/>
      </c>
      <c r="B1695">
        <f>'03_DADOS_LIMPOS'!C1666</f>
        <v/>
      </c>
      <c r="C1695">
        <f>'03_DADOS_LIMPOS'!D1666</f>
        <v/>
      </c>
      <c r="D1695">
        <f>'03_DADOS_LIMPOS'!J1666</f>
        <v/>
      </c>
      <c r="E1695">
        <f>'03_DADOS_LIMPOS'!K1666</f>
        <v/>
      </c>
      <c r="F1695">
        <f>$B$9+$B$10*D1695+$B$11*E1695</f>
        <v/>
      </c>
      <c r="G1695">
        <f>C1695-F1695</f>
        <v/>
      </c>
      <c r="H1695">
        <f>G1695/$B$14</f>
        <v/>
      </c>
      <c r="I1695">
        <f>ABS(H1695)</f>
        <v/>
      </c>
    </row>
    <row r="1696">
      <c r="A1696">
        <f>'03_DADOS_LIMPOS'!A1667</f>
        <v/>
      </c>
      <c r="B1696">
        <f>'03_DADOS_LIMPOS'!C1667</f>
        <v/>
      </c>
      <c r="C1696">
        <f>'03_DADOS_LIMPOS'!D1667</f>
        <v/>
      </c>
      <c r="D1696">
        <f>'03_DADOS_LIMPOS'!J1667</f>
        <v/>
      </c>
      <c r="E1696">
        <f>'03_DADOS_LIMPOS'!K1667</f>
        <v/>
      </c>
      <c r="F1696">
        <f>$B$9+$B$10*D1696+$B$11*E1696</f>
        <v/>
      </c>
      <c r="G1696">
        <f>C1696-F1696</f>
        <v/>
      </c>
      <c r="H1696">
        <f>G1696/$B$14</f>
        <v/>
      </c>
      <c r="I1696">
        <f>ABS(H1696)</f>
        <v/>
      </c>
    </row>
    <row r="1697">
      <c r="A1697">
        <f>'03_DADOS_LIMPOS'!A1668</f>
        <v/>
      </c>
      <c r="B1697">
        <f>'03_DADOS_LIMPOS'!C1668</f>
        <v/>
      </c>
      <c r="C1697">
        <f>'03_DADOS_LIMPOS'!D1668</f>
        <v/>
      </c>
      <c r="D1697">
        <f>'03_DADOS_LIMPOS'!J1668</f>
        <v/>
      </c>
      <c r="E1697">
        <f>'03_DADOS_LIMPOS'!K1668</f>
        <v/>
      </c>
      <c r="F1697">
        <f>$B$9+$B$10*D1697+$B$11*E1697</f>
        <v/>
      </c>
      <c r="G1697">
        <f>C1697-F1697</f>
        <v/>
      </c>
      <c r="H1697">
        <f>G1697/$B$14</f>
        <v/>
      </c>
      <c r="I1697">
        <f>ABS(H1697)</f>
        <v/>
      </c>
    </row>
    <row r="1698">
      <c r="A1698">
        <f>'03_DADOS_LIMPOS'!A1669</f>
        <v/>
      </c>
      <c r="B1698">
        <f>'03_DADOS_LIMPOS'!C1669</f>
        <v/>
      </c>
      <c r="C1698">
        <f>'03_DADOS_LIMPOS'!D1669</f>
        <v/>
      </c>
      <c r="D1698">
        <f>'03_DADOS_LIMPOS'!J1669</f>
        <v/>
      </c>
      <c r="E1698">
        <f>'03_DADOS_LIMPOS'!K1669</f>
        <v/>
      </c>
      <c r="F1698">
        <f>$B$9+$B$10*D1698+$B$11*E1698</f>
        <v/>
      </c>
      <c r="G1698">
        <f>C1698-F1698</f>
        <v/>
      </c>
      <c r="H1698">
        <f>G1698/$B$14</f>
        <v/>
      </c>
      <c r="I1698">
        <f>ABS(H1698)</f>
        <v/>
      </c>
    </row>
    <row r="1699">
      <c r="A1699">
        <f>'03_DADOS_LIMPOS'!A1670</f>
        <v/>
      </c>
      <c r="B1699">
        <f>'03_DADOS_LIMPOS'!C1670</f>
        <v/>
      </c>
      <c r="C1699">
        <f>'03_DADOS_LIMPOS'!D1670</f>
        <v/>
      </c>
      <c r="D1699">
        <f>'03_DADOS_LIMPOS'!J1670</f>
        <v/>
      </c>
      <c r="E1699">
        <f>'03_DADOS_LIMPOS'!K1670</f>
        <v/>
      </c>
      <c r="F1699">
        <f>$B$9+$B$10*D1699+$B$11*E1699</f>
        <v/>
      </c>
      <c r="G1699">
        <f>C1699-F1699</f>
        <v/>
      </c>
      <c r="H1699">
        <f>G1699/$B$14</f>
        <v/>
      </c>
      <c r="I1699">
        <f>ABS(H1699)</f>
        <v/>
      </c>
    </row>
    <row r="1700">
      <c r="A1700">
        <f>'03_DADOS_LIMPOS'!A1671</f>
        <v/>
      </c>
      <c r="B1700">
        <f>'03_DADOS_LIMPOS'!C1671</f>
        <v/>
      </c>
      <c r="C1700">
        <f>'03_DADOS_LIMPOS'!D1671</f>
        <v/>
      </c>
      <c r="D1700">
        <f>'03_DADOS_LIMPOS'!J1671</f>
        <v/>
      </c>
      <c r="E1700">
        <f>'03_DADOS_LIMPOS'!K1671</f>
        <v/>
      </c>
      <c r="F1700">
        <f>$B$9+$B$10*D1700+$B$11*E1700</f>
        <v/>
      </c>
      <c r="G1700">
        <f>C1700-F1700</f>
        <v/>
      </c>
      <c r="H1700">
        <f>G1700/$B$14</f>
        <v/>
      </c>
      <c r="I1700">
        <f>ABS(H1700)</f>
        <v/>
      </c>
    </row>
    <row r="1701">
      <c r="A1701">
        <f>'03_DADOS_LIMPOS'!A1672</f>
        <v/>
      </c>
      <c r="B1701">
        <f>'03_DADOS_LIMPOS'!C1672</f>
        <v/>
      </c>
      <c r="C1701">
        <f>'03_DADOS_LIMPOS'!D1672</f>
        <v/>
      </c>
      <c r="D1701">
        <f>'03_DADOS_LIMPOS'!J1672</f>
        <v/>
      </c>
      <c r="E1701">
        <f>'03_DADOS_LIMPOS'!K1672</f>
        <v/>
      </c>
      <c r="F1701">
        <f>$B$9+$B$10*D1701+$B$11*E1701</f>
        <v/>
      </c>
      <c r="G1701">
        <f>C1701-F1701</f>
        <v/>
      </c>
      <c r="H1701">
        <f>G1701/$B$14</f>
        <v/>
      </c>
      <c r="I1701">
        <f>ABS(H1701)</f>
        <v/>
      </c>
    </row>
    <row r="1702">
      <c r="A1702">
        <f>'03_DADOS_LIMPOS'!A1673</f>
        <v/>
      </c>
      <c r="B1702">
        <f>'03_DADOS_LIMPOS'!C1673</f>
        <v/>
      </c>
      <c r="C1702">
        <f>'03_DADOS_LIMPOS'!D1673</f>
        <v/>
      </c>
      <c r="D1702">
        <f>'03_DADOS_LIMPOS'!J1673</f>
        <v/>
      </c>
      <c r="E1702">
        <f>'03_DADOS_LIMPOS'!K1673</f>
        <v/>
      </c>
      <c r="F1702">
        <f>$B$9+$B$10*D1702+$B$11*E1702</f>
        <v/>
      </c>
      <c r="G1702">
        <f>C1702-F1702</f>
        <v/>
      </c>
      <c r="H1702">
        <f>G1702/$B$14</f>
        <v/>
      </c>
      <c r="I1702">
        <f>ABS(H1702)</f>
        <v/>
      </c>
    </row>
    <row r="1703">
      <c r="A1703">
        <f>'03_DADOS_LIMPOS'!A1674</f>
        <v/>
      </c>
      <c r="B1703">
        <f>'03_DADOS_LIMPOS'!C1674</f>
        <v/>
      </c>
      <c r="C1703">
        <f>'03_DADOS_LIMPOS'!D1674</f>
        <v/>
      </c>
      <c r="D1703">
        <f>'03_DADOS_LIMPOS'!J1674</f>
        <v/>
      </c>
      <c r="E1703">
        <f>'03_DADOS_LIMPOS'!K1674</f>
        <v/>
      </c>
      <c r="F1703">
        <f>$B$9+$B$10*D1703+$B$11*E1703</f>
        <v/>
      </c>
      <c r="G1703">
        <f>C1703-F1703</f>
        <v/>
      </c>
      <c r="H1703">
        <f>G1703/$B$14</f>
        <v/>
      </c>
      <c r="I1703">
        <f>ABS(H1703)</f>
        <v/>
      </c>
    </row>
    <row r="1704">
      <c r="A1704">
        <f>'03_DADOS_LIMPOS'!A1675</f>
        <v/>
      </c>
      <c r="B1704">
        <f>'03_DADOS_LIMPOS'!C1675</f>
        <v/>
      </c>
      <c r="C1704">
        <f>'03_DADOS_LIMPOS'!D1675</f>
        <v/>
      </c>
      <c r="D1704">
        <f>'03_DADOS_LIMPOS'!J1675</f>
        <v/>
      </c>
      <c r="E1704">
        <f>'03_DADOS_LIMPOS'!K1675</f>
        <v/>
      </c>
      <c r="F1704">
        <f>$B$9+$B$10*D1704+$B$11*E1704</f>
        <v/>
      </c>
      <c r="G1704">
        <f>C1704-F1704</f>
        <v/>
      </c>
      <c r="H1704">
        <f>G1704/$B$14</f>
        <v/>
      </c>
      <c r="I1704">
        <f>ABS(H1704)</f>
        <v/>
      </c>
    </row>
    <row r="1705">
      <c r="A1705">
        <f>'03_DADOS_LIMPOS'!A1676</f>
        <v/>
      </c>
      <c r="B1705">
        <f>'03_DADOS_LIMPOS'!C1676</f>
        <v/>
      </c>
      <c r="C1705">
        <f>'03_DADOS_LIMPOS'!D1676</f>
        <v/>
      </c>
      <c r="D1705">
        <f>'03_DADOS_LIMPOS'!J1676</f>
        <v/>
      </c>
      <c r="E1705">
        <f>'03_DADOS_LIMPOS'!K1676</f>
        <v/>
      </c>
      <c r="F1705">
        <f>$B$9+$B$10*D1705+$B$11*E1705</f>
        <v/>
      </c>
      <c r="G1705">
        <f>C1705-F1705</f>
        <v/>
      </c>
      <c r="H1705">
        <f>G1705/$B$14</f>
        <v/>
      </c>
      <c r="I1705">
        <f>ABS(H1705)</f>
        <v/>
      </c>
    </row>
    <row r="1706">
      <c r="A1706">
        <f>'03_DADOS_LIMPOS'!A1677</f>
        <v/>
      </c>
      <c r="B1706">
        <f>'03_DADOS_LIMPOS'!C1677</f>
        <v/>
      </c>
      <c r="C1706">
        <f>'03_DADOS_LIMPOS'!D1677</f>
        <v/>
      </c>
      <c r="D1706">
        <f>'03_DADOS_LIMPOS'!J1677</f>
        <v/>
      </c>
      <c r="E1706">
        <f>'03_DADOS_LIMPOS'!K1677</f>
        <v/>
      </c>
      <c r="F1706">
        <f>$B$9+$B$10*D1706+$B$11*E1706</f>
        <v/>
      </c>
      <c r="G1706">
        <f>C1706-F1706</f>
        <v/>
      </c>
      <c r="H1706">
        <f>G1706/$B$14</f>
        <v/>
      </c>
      <c r="I1706">
        <f>ABS(H1706)</f>
        <v/>
      </c>
    </row>
    <row r="1707">
      <c r="A1707">
        <f>'03_DADOS_LIMPOS'!A1678</f>
        <v/>
      </c>
      <c r="B1707">
        <f>'03_DADOS_LIMPOS'!C1678</f>
        <v/>
      </c>
      <c r="C1707">
        <f>'03_DADOS_LIMPOS'!D1678</f>
        <v/>
      </c>
      <c r="D1707">
        <f>'03_DADOS_LIMPOS'!J1678</f>
        <v/>
      </c>
      <c r="E1707">
        <f>'03_DADOS_LIMPOS'!K1678</f>
        <v/>
      </c>
      <c r="F1707">
        <f>$B$9+$B$10*D1707+$B$11*E1707</f>
        <v/>
      </c>
      <c r="G1707">
        <f>C1707-F1707</f>
        <v/>
      </c>
      <c r="H1707">
        <f>G1707/$B$14</f>
        <v/>
      </c>
      <c r="I1707">
        <f>ABS(H1707)</f>
        <v/>
      </c>
    </row>
    <row r="1708">
      <c r="A1708">
        <f>'03_DADOS_LIMPOS'!A1679</f>
        <v/>
      </c>
      <c r="B1708">
        <f>'03_DADOS_LIMPOS'!C1679</f>
        <v/>
      </c>
      <c r="C1708">
        <f>'03_DADOS_LIMPOS'!D1679</f>
        <v/>
      </c>
      <c r="D1708">
        <f>'03_DADOS_LIMPOS'!J1679</f>
        <v/>
      </c>
      <c r="E1708">
        <f>'03_DADOS_LIMPOS'!K1679</f>
        <v/>
      </c>
      <c r="F1708">
        <f>$B$9+$B$10*D1708+$B$11*E1708</f>
        <v/>
      </c>
      <c r="G1708">
        <f>C1708-F1708</f>
        <v/>
      </c>
      <c r="H1708">
        <f>G1708/$B$14</f>
        <v/>
      </c>
      <c r="I1708">
        <f>ABS(H1708)</f>
        <v/>
      </c>
    </row>
    <row r="1709">
      <c r="A1709">
        <f>'03_DADOS_LIMPOS'!A1680</f>
        <v/>
      </c>
      <c r="B1709">
        <f>'03_DADOS_LIMPOS'!C1680</f>
        <v/>
      </c>
      <c r="C1709">
        <f>'03_DADOS_LIMPOS'!D1680</f>
        <v/>
      </c>
      <c r="D1709">
        <f>'03_DADOS_LIMPOS'!J1680</f>
        <v/>
      </c>
      <c r="E1709">
        <f>'03_DADOS_LIMPOS'!K1680</f>
        <v/>
      </c>
      <c r="F1709">
        <f>$B$9+$B$10*D1709+$B$11*E1709</f>
        <v/>
      </c>
      <c r="G1709">
        <f>C1709-F1709</f>
        <v/>
      </c>
      <c r="H1709">
        <f>G1709/$B$14</f>
        <v/>
      </c>
      <c r="I1709">
        <f>ABS(H1709)</f>
        <v/>
      </c>
    </row>
    <row r="1710">
      <c r="A1710">
        <f>'03_DADOS_LIMPOS'!A1681</f>
        <v/>
      </c>
      <c r="B1710">
        <f>'03_DADOS_LIMPOS'!C1681</f>
        <v/>
      </c>
      <c r="C1710">
        <f>'03_DADOS_LIMPOS'!D1681</f>
        <v/>
      </c>
      <c r="D1710">
        <f>'03_DADOS_LIMPOS'!J1681</f>
        <v/>
      </c>
      <c r="E1710">
        <f>'03_DADOS_LIMPOS'!K1681</f>
        <v/>
      </c>
      <c r="F1710">
        <f>$B$9+$B$10*D1710+$B$11*E1710</f>
        <v/>
      </c>
      <c r="G1710">
        <f>C1710-F1710</f>
        <v/>
      </c>
      <c r="H1710">
        <f>G1710/$B$14</f>
        <v/>
      </c>
      <c r="I1710">
        <f>ABS(H1710)</f>
        <v/>
      </c>
    </row>
    <row r="1711">
      <c r="A1711">
        <f>'03_DADOS_LIMPOS'!A1682</f>
        <v/>
      </c>
      <c r="B1711">
        <f>'03_DADOS_LIMPOS'!C1682</f>
        <v/>
      </c>
      <c r="C1711">
        <f>'03_DADOS_LIMPOS'!D1682</f>
        <v/>
      </c>
      <c r="D1711">
        <f>'03_DADOS_LIMPOS'!J1682</f>
        <v/>
      </c>
      <c r="E1711">
        <f>'03_DADOS_LIMPOS'!K1682</f>
        <v/>
      </c>
      <c r="F1711">
        <f>$B$9+$B$10*D1711+$B$11*E1711</f>
        <v/>
      </c>
      <c r="G1711">
        <f>C1711-F1711</f>
        <v/>
      </c>
      <c r="H1711">
        <f>G1711/$B$14</f>
        <v/>
      </c>
      <c r="I1711">
        <f>ABS(H1711)</f>
        <v/>
      </c>
    </row>
    <row r="1712">
      <c r="A1712">
        <f>'03_DADOS_LIMPOS'!A1683</f>
        <v/>
      </c>
      <c r="B1712">
        <f>'03_DADOS_LIMPOS'!C1683</f>
        <v/>
      </c>
      <c r="C1712">
        <f>'03_DADOS_LIMPOS'!D1683</f>
        <v/>
      </c>
      <c r="D1712">
        <f>'03_DADOS_LIMPOS'!J1683</f>
        <v/>
      </c>
      <c r="E1712">
        <f>'03_DADOS_LIMPOS'!K1683</f>
        <v/>
      </c>
      <c r="F1712">
        <f>$B$9+$B$10*D1712+$B$11*E1712</f>
        <v/>
      </c>
      <c r="G1712">
        <f>C1712-F1712</f>
        <v/>
      </c>
      <c r="H1712">
        <f>G1712/$B$14</f>
        <v/>
      </c>
      <c r="I1712">
        <f>ABS(H1712)</f>
        <v/>
      </c>
    </row>
    <row r="1713">
      <c r="A1713">
        <f>'03_DADOS_LIMPOS'!A1684</f>
        <v/>
      </c>
      <c r="B1713">
        <f>'03_DADOS_LIMPOS'!C1684</f>
        <v/>
      </c>
      <c r="C1713">
        <f>'03_DADOS_LIMPOS'!D1684</f>
        <v/>
      </c>
      <c r="D1713">
        <f>'03_DADOS_LIMPOS'!J1684</f>
        <v/>
      </c>
      <c r="E1713">
        <f>'03_DADOS_LIMPOS'!K1684</f>
        <v/>
      </c>
      <c r="F1713">
        <f>$B$9+$B$10*D1713+$B$11*E1713</f>
        <v/>
      </c>
      <c r="G1713">
        <f>C1713-F1713</f>
        <v/>
      </c>
      <c r="H1713">
        <f>G1713/$B$14</f>
        <v/>
      </c>
      <c r="I1713">
        <f>ABS(H1713)</f>
        <v/>
      </c>
    </row>
    <row r="1714">
      <c r="A1714">
        <f>'03_DADOS_LIMPOS'!A1685</f>
        <v/>
      </c>
      <c r="B1714">
        <f>'03_DADOS_LIMPOS'!C1685</f>
        <v/>
      </c>
      <c r="C1714">
        <f>'03_DADOS_LIMPOS'!D1685</f>
        <v/>
      </c>
      <c r="D1714">
        <f>'03_DADOS_LIMPOS'!J1685</f>
        <v/>
      </c>
      <c r="E1714">
        <f>'03_DADOS_LIMPOS'!K1685</f>
        <v/>
      </c>
      <c r="F1714">
        <f>$B$9+$B$10*D1714+$B$11*E1714</f>
        <v/>
      </c>
      <c r="G1714">
        <f>C1714-F1714</f>
        <v/>
      </c>
      <c r="H1714">
        <f>G1714/$B$14</f>
        <v/>
      </c>
      <c r="I1714">
        <f>ABS(H1714)</f>
        <v/>
      </c>
    </row>
    <row r="1715">
      <c r="A1715">
        <f>'03_DADOS_LIMPOS'!A1686</f>
        <v/>
      </c>
      <c r="B1715">
        <f>'03_DADOS_LIMPOS'!C1686</f>
        <v/>
      </c>
      <c r="C1715">
        <f>'03_DADOS_LIMPOS'!D1686</f>
        <v/>
      </c>
      <c r="D1715">
        <f>'03_DADOS_LIMPOS'!J1686</f>
        <v/>
      </c>
      <c r="E1715">
        <f>'03_DADOS_LIMPOS'!K1686</f>
        <v/>
      </c>
      <c r="F1715">
        <f>$B$9+$B$10*D1715+$B$11*E1715</f>
        <v/>
      </c>
      <c r="G1715">
        <f>C1715-F1715</f>
        <v/>
      </c>
      <c r="H1715">
        <f>G1715/$B$14</f>
        <v/>
      </c>
      <c r="I1715">
        <f>ABS(H1715)</f>
        <v/>
      </c>
    </row>
    <row r="1716">
      <c r="A1716">
        <f>'03_DADOS_LIMPOS'!A1687</f>
        <v/>
      </c>
      <c r="B1716">
        <f>'03_DADOS_LIMPOS'!C1687</f>
        <v/>
      </c>
      <c r="C1716">
        <f>'03_DADOS_LIMPOS'!D1687</f>
        <v/>
      </c>
      <c r="D1716">
        <f>'03_DADOS_LIMPOS'!J1687</f>
        <v/>
      </c>
      <c r="E1716">
        <f>'03_DADOS_LIMPOS'!K1687</f>
        <v/>
      </c>
      <c r="F1716">
        <f>$B$9+$B$10*D1716+$B$11*E1716</f>
        <v/>
      </c>
      <c r="G1716">
        <f>C1716-F1716</f>
        <v/>
      </c>
      <c r="H1716">
        <f>G1716/$B$14</f>
        <v/>
      </c>
      <c r="I1716">
        <f>ABS(H1716)</f>
        <v/>
      </c>
    </row>
    <row r="1717">
      <c r="A1717">
        <f>'03_DADOS_LIMPOS'!A1688</f>
        <v/>
      </c>
      <c r="B1717">
        <f>'03_DADOS_LIMPOS'!C1688</f>
        <v/>
      </c>
      <c r="C1717">
        <f>'03_DADOS_LIMPOS'!D1688</f>
        <v/>
      </c>
      <c r="D1717">
        <f>'03_DADOS_LIMPOS'!J1688</f>
        <v/>
      </c>
      <c r="E1717">
        <f>'03_DADOS_LIMPOS'!K1688</f>
        <v/>
      </c>
      <c r="F1717">
        <f>$B$9+$B$10*D1717+$B$11*E1717</f>
        <v/>
      </c>
      <c r="G1717">
        <f>C1717-F1717</f>
        <v/>
      </c>
      <c r="H1717">
        <f>G1717/$B$14</f>
        <v/>
      </c>
      <c r="I1717">
        <f>ABS(H1717)</f>
        <v/>
      </c>
    </row>
    <row r="1718">
      <c r="A1718">
        <f>'03_DADOS_LIMPOS'!A1689</f>
        <v/>
      </c>
      <c r="B1718">
        <f>'03_DADOS_LIMPOS'!C1689</f>
        <v/>
      </c>
      <c r="C1718">
        <f>'03_DADOS_LIMPOS'!D1689</f>
        <v/>
      </c>
      <c r="D1718">
        <f>'03_DADOS_LIMPOS'!J1689</f>
        <v/>
      </c>
      <c r="E1718">
        <f>'03_DADOS_LIMPOS'!K1689</f>
        <v/>
      </c>
      <c r="F1718">
        <f>$B$9+$B$10*D1718+$B$11*E1718</f>
        <v/>
      </c>
      <c r="G1718">
        <f>C1718-F1718</f>
        <v/>
      </c>
      <c r="H1718">
        <f>G1718/$B$14</f>
        <v/>
      </c>
      <c r="I1718">
        <f>ABS(H1718)</f>
        <v/>
      </c>
    </row>
    <row r="1719">
      <c r="A1719">
        <f>'03_DADOS_LIMPOS'!A1690</f>
        <v/>
      </c>
      <c r="B1719">
        <f>'03_DADOS_LIMPOS'!C1690</f>
        <v/>
      </c>
      <c r="C1719">
        <f>'03_DADOS_LIMPOS'!D1690</f>
        <v/>
      </c>
      <c r="D1719">
        <f>'03_DADOS_LIMPOS'!J1690</f>
        <v/>
      </c>
      <c r="E1719">
        <f>'03_DADOS_LIMPOS'!K1690</f>
        <v/>
      </c>
      <c r="F1719">
        <f>$B$9+$B$10*D1719+$B$11*E1719</f>
        <v/>
      </c>
      <c r="G1719">
        <f>C1719-F1719</f>
        <v/>
      </c>
      <c r="H1719">
        <f>G1719/$B$14</f>
        <v/>
      </c>
      <c r="I1719">
        <f>ABS(H1719)</f>
        <v/>
      </c>
    </row>
    <row r="1720">
      <c r="A1720">
        <f>'03_DADOS_LIMPOS'!A1691</f>
        <v/>
      </c>
      <c r="B1720">
        <f>'03_DADOS_LIMPOS'!C1691</f>
        <v/>
      </c>
      <c r="C1720">
        <f>'03_DADOS_LIMPOS'!D1691</f>
        <v/>
      </c>
      <c r="D1720">
        <f>'03_DADOS_LIMPOS'!J1691</f>
        <v/>
      </c>
      <c r="E1720">
        <f>'03_DADOS_LIMPOS'!K1691</f>
        <v/>
      </c>
      <c r="F1720">
        <f>$B$9+$B$10*D1720+$B$11*E1720</f>
        <v/>
      </c>
      <c r="G1720">
        <f>C1720-F1720</f>
        <v/>
      </c>
      <c r="H1720">
        <f>G1720/$B$14</f>
        <v/>
      </c>
      <c r="I1720">
        <f>ABS(H1720)</f>
        <v/>
      </c>
    </row>
    <row r="1721">
      <c r="A1721">
        <f>'03_DADOS_LIMPOS'!A1692</f>
        <v/>
      </c>
      <c r="B1721">
        <f>'03_DADOS_LIMPOS'!C1692</f>
        <v/>
      </c>
      <c r="C1721">
        <f>'03_DADOS_LIMPOS'!D1692</f>
        <v/>
      </c>
      <c r="D1721">
        <f>'03_DADOS_LIMPOS'!J1692</f>
        <v/>
      </c>
      <c r="E1721">
        <f>'03_DADOS_LIMPOS'!K1692</f>
        <v/>
      </c>
      <c r="F1721">
        <f>$B$9+$B$10*D1721+$B$11*E1721</f>
        <v/>
      </c>
      <c r="G1721">
        <f>C1721-F1721</f>
        <v/>
      </c>
      <c r="H1721">
        <f>G1721/$B$14</f>
        <v/>
      </c>
      <c r="I1721">
        <f>ABS(H1721)</f>
        <v/>
      </c>
    </row>
    <row r="1722">
      <c r="A1722">
        <f>'03_DADOS_LIMPOS'!A1693</f>
        <v/>
      </c>
      <c r="B1722">
        <f>'03_DADOS_LIMPOS'!C1693</f>
        <v/>
      </c>
      <c r="C1722">
        <f>'03_DADOS_LIMPOS'!D1693</f>
        <v/>
      </c>
      <c r="D1722">
        <f>'03_DADOS_LIMPOS'!J1693</f>
        <v/>
      </c>
      <c r="E1722">
        <f>'03_DADOS_LIMPOS'!K1693</f>
        <v/>
      </c>
      <c r="F1722">
        <f>$B$9+$B$10*D1722+$B$11*E1722</f>
        <v/>
      </c>
      <c r="G1722">
        <f>C1722-F1722</f>
        <v/>
      </c>
      <c r="H1722">
        <f>G1722/$B$14</f>
        <v/>
      </c>
      <c r="I1722">
        <f>ABS(H1722)</f>
        <v/>
      </c>
    </row>
    <row r="1723">
      <c r="A1723">
        <f>'03_DADOS_LIMPOS'!A1694</f>
        <v/>
      </c>
      <c r="B1723">
        <f>'03_DADOS_LIMPOS'!C1694</f>
        <v/>
      </c>
      <c r="C1723">
        <f>'03_DADOS_LIMPOS'!D1694</f>
        <v/>
      </c>
      <c r="D1723">
        <f>'03_DADOS_LIMPOS'!J1694</f>
        <v/>
      </c>
      <c r="E1723">
        <f>'03_DADOS_LIMPOS'!K1694</f>
        <v/>
      </c>
      <c r="F1723">
        <f>$B$9+$B$10*D1723+$B$11*E1723</f>
        <v/>
      </c>
      <c r="G1723">
        <f>C1723-F1723</f>
        <v/>
      </c>
      <c r="H1723">
        <f>G1723/$B$14</f>
        <v/>
      </c>
      <c r="I1723">
        <f>ABS(H1723)</f>
        <v/>
      </c>
    </row>
    <row r="1724">
      <c r="A1724">
        <f>'03_DADOS_LIMPOS'!A1695</f>
        <v/>
      </c>
      <c r="B1724">
        <f>'03_DADOS_LIMPOS'!C1695</f>
        <v/>
      </c>
      <c r="C1724">
        <f>'03_DADOS_LIMPOS'!D1695</f>
        <v/>
      </c>
      <c r="D1724">
        <f>'03_DADOS_LIMPOS'!J1695</f>
        <v/>
      </c>
      <c r="E1724">
        <f>'03_DADOS_LIMPOS'!K1695</f>
        <v/>
      </c>
      <c r="F1724">
        <f>$B$9+$B$10*D1724+$B$11*E1724</f>
        <v/>
      </c>
      <c r="G1724">
        <f>C1724-F1724</f>
        <v/>
      </c>
      <c r="H1724">
        <f>G1724/$B$14</f>
        <v/>
      </c>
      <c r="I1724">
        <f>ABS(H1724)</f>
        <v/>
      </c>
    </row>
    <row r="1725">
      <c r="A1725">
        <f>'03_DADOS_LIMPOS'!A1696</f>
        <v/>
      </c>
      <c r="B1725">
        <f>'03_DADOS_LIMPOS'!C1696</f>
        <v/>
      </c>
      <c r="C1725">
        <f>'03_DADOS_LIMPOS'!D1696</f>
        <v/>
      </c>
      <c r="D1725">
        <f>'03_DADOS_LIMPOS'!J1696</f>
        <v/>
      </c>
      <c r="E1725">
        <f>'03_DADOS_LIMPOS'!K1696</f>
        <v/>
      </c>
      <c r="F1725">
        <f>$B$9+$B$10*D1725+$B$11*E1725</f>
        <v/>
      </c>
      <c r="G1725">
        <f>C1725-F1725</f>
        <v/>
      </c>
      <c r="H1725">
        <f>G1725/$B$14</f>
        <v/>
      </c>
      <c r="I1725">
        <f>ABS(H1725)</f>
        <v/>
      </c>
    </row>
    <row r="1726">
      <c r="A1726">
        <f>'03_DADOS_LIMPOS'!A1697</f>
        <v/>
      </c>
      <c r="B1726">
        <f>'03_DADOS_LIMPOS'!C1697</f>
        <v/>
      </c>
      <c r="C1726">
        <f>'03_DADOS_LIMPOS'!D1697</f>
        <v/>
      </c>
      <c r="D1726">
        <f>'03_DADOS_LIMPOS'!J1697</f>
        <v/>
      </c>
      <c r="E1726">
        <f>'03_DADOS_LIMPOS'!K1697</f>
        <v/>
      </c>
      <c r="F1726">
        <f>$B$9+$B$10*D1726+$B$11*E1726</f>
        <v/>
      </c>
      <c r="G1726">
        <f>C1726-F1726</f>
        <v/>
      </c>
      <c r="H1726">
        <f>G1726/$B$14</f>
        <v/>
      </c>
      <c r="I1726">
        <f>ABS(H1726)</f>
        <v/>
      </c>
    </row>
    <row r="1727">
      <c r="A1727">
        <f>'03_DADOS_LIMPOS'!A1698</f>
        <v/>
      </c>
      <c r="B1727">
        <f>'03_DADOS_LIMPOS'!C1698</f>
        <v/>
      </c>
      <c r="C1727">
        <f>'03_DADOS_LIMPOS'!D1698</f>
        <v/>
      </c>
      <c r="D1727">
        <f>'03_DADOS_LIMPOS'!J1698</f>
        <v/>
      </c>
      <c r="E1727">
        <f>'03_DADOS_LIMPOS'!K1698</f>
        <v/>
      </c>
      <c r="F1727">
        <f>$B$9+$B$10*D1727+$B$11*E1727</f>
        <v/>
      </c>
      <c r="G1727">
        <f>C1727-F1727</f>
        <v/>
      </c>
      <c r="H1727">
        <f>G1727/$B$14</f>
        <v/>
      </c>
      <c r="I1727">
        <f>ABS(H1727)</f>
        <v/>
      </c>
    </row>
    <row r="1728">
      <c r="A1728">
        <f>'03_DADOS_LIMPOS'!A1699</f>
        <v/>
      </c>
      <c r="B1728">
        <f>'03_DADOS_LIMPOS'!C1699</f>
        <v/>
      </c>
      <c r="C1728">
        <f>'03_DADOS_LIMPOS'!D1699</f>
        <v/>
      </c>
      <c r="D1728">
        <f>'03_DADOS_LIMPOS'!J1699</f>
        <v/>
      </c>
      <c r="E1728">
        <f>'03_DADOS_LIMPOS'!K1699</f>
        <v/>
      </c>
      <c r="F1728">
        <f>$B$9+$B$10*D1728+$B$11*E1728</f>
        <v/>
      </c>
      <c r="G1728">
        <f>C1728-F1728</f>
        <v/>
      </c>
      <c r="H1728">
        <f>G1728/$B$14</f>
        <v/>
      </c>
      <c r="I1728">
        <f>ABS(H1728)</f>
        <v/>
      </c>
    </row>
    <row r="1729">
      <c r="A1729">
        <f>'03_DADOS_LIMPOS'!A1700</f>
        <v/>
      </c>
      <c r="B1729">
        <f>'03_DADOS_LIMPOS'!C1700</f>
        <v/>
      </c>
      <c r="C1729">
        <f>'03_DADOS_LIMPOS'!D1700</f>
        <v/>
      </c>
      <c r="D1729">
        <f>'03_DADOS_LIMPOS'!J1700</f>
        <v/>
      </c>
      <c r="E1729">
        <f>'03_DADOS_LIMPOS'!K1700</f>
        <v/>
      </c>
      <c r="F1729">
        <f>$B$9+$B$10*D1729+$B$11*E1729</f>
        <v/>
      </c>
      <c r="G1729">
        <f>C1729-F1729</f>
        <v/>
      </c>
      <c r="H1729">
        <f>G1729/$B$14</f>
        <v/>
      </c>
      <c r="I1729">
        <f>ABS(H1729)</f>
        <v/>
      </c>
    </row>
    <row r="1730">
      <c r="A1730">
        <f>'03_DADOS_LIMPOS'!A1701</f>
        <v/>
      </c>
      <c r="B1730">
        <f>'03_DADOS_LIMPOS'!C1701</f>
        <v/>
      </c>
      <c r="C1730">
        <f>'03_DADOS_LIMPOS'!D1701</f>
        <v/>
      </c>
      <c r="D1730">
        <f>'03_DADOS_LIMPOS'!J1701</f>
        <v/>
      </c>
      <c r="E1730">
        <f>'03_DADOS_LIMPOS'!K1701</f>
        <v/>
      </c>
      <c r="F1730">
        <f>$B$9+$B$10*D1730+$B$11*E1730</f>
        <v/>
      </c>
      <c r="G1730">
        <f>C1730-F1730</f>
        <v/>
      </c>
      <c r="H1730">
        <f>G1730/$B$14</f>
        <v/>
      </c>
      <c r="I1730">
        <f>ABS(H1730)</f>
        <v/>
      </c>
    </row>
    <row r="1731">
      <c r="A1731">
        <f>'03_DADOS_LIMPOS'!A1702</f>
        <v/>
      </c>
      <c r="B1731">
        <f>'03_DADOS_LIMPOS'!C1702</f>
        <v/>
      </c>
      <c r="C1731">
        <f>'03_DADOS_LIMPOS'!D1702</f>
        <v/>
      </c>
      <c r="D1731">
        <f>'03_DADOS_LIMPOS'!J1702</f>
        <v/>
      </c>
      <c r="E1731">
        <f>'03_DADOS_LIMPOS'!K1702</f>
        <v/>
      </c>
      <c r="F1731">
        <f>$B$9+$B$10*D1731+$B$11*E1731</f>
        <v/>
      </c>
      <c r="G1731">
        <f>C1731-F1731</f>
        <v/>
      </c>
      <c r="H1731">
        <f>G1731/$B$14</f>
        <v/>
      </c>
      <c r="I1731">
        <f>ABS(H1731)</f>
        <v/>
      </c>
    </row>
    <row r="1732">
      <c r="A1732">
        <f>'03_DADOS_LIMPOS'!A1703</f>
        <v/>
      </c>
      <c r="B1732">
        <f>'03_DADOS_LIMPOS'!C1703</f>
        <v/>
      </c>
      <c r="C1732">
        <f>'03_DADOS_LIMPOS'!D1703</f>
        <v/>
      </c>
      <c r="D1732">
        <f>'03_DADOS_LIMPOS'!J1703</f>
        <v/>
      </c>
      <c r="E1732">
        <f>'03_DADOS_LIMPOS'!K1703</f>
        <v/>
      </c>
      <c r="F1732">
        <f>$B$9+$B$10*D1732+$B$11*E1732</f>
        <v/>
      </c>
      <c r="G1732">
        <f>C1732-F1732</f>
        <v/>
      </c>
      <c r="H1732">
        <f>G1732/$B$14</f>
        <v/>
      </c>
      <c r="I1732">
        <f>ABS(H1732)</f>
        <v/>
      </c>
    </row>
    <row r="1733">
      <c r="A1733">
        <f>'03_DADOS_LIMPOS'!A1704</f>
        <v/>
      </c>
      <c r="B1733">
        <f>'03_DADOS_LIMPOS'!C1704</f>
        <v/>
      </c>
      <c r="C1733">
        <f>'03_DADOS_LIMPOS'!D1704</f>
        <v/>
      </c>
      <c r="D1733">
        <f>'03_DADOS_LIMPOS'!J1704</f>
        <v/>
      </c>
      <c r="E1733">
        <f>'03_DADOS_LIMPOS'!K1704</f>
        <v/>
      </c>
      <c r="F1733">
        <f>$B$9+$B$10*D1733+$B$11*E1733</f>
        <v/>
      </c>
      <c r="G1733">
        <f>C1733-F1733</f>
        <v/>
      </c>
      <c r="H1733">
        <f>G1733/$B$14</f>
        <v/>
      </c>
      <c r="I1733">
        <f>ABS(H1733)</f>
        <v/>
      </c>
    </row>
    <row r="1734">
      <c r="A1734">
        <f>'03_DADOS_LIMPOS'!A1705</f>
        <v/>
      </c>
      <c r="B1734">
        <f>'03_DADOS_LIMPOS'!C1705</f>
        <v/>
      </c>
      <c r="C1734">
        <f>'03_DADOS_LIMPOS'!D1705</f>
        <v/>
      </c>
      <c r="D1734">
        <f>'03_DADOS_LIMPOS'!J1705</f>
        <v/>
      </c>
      <c r="E1734">
        <f>'03_DADOS_LIMPOS'!K1705</f>
        <v/>
      </c>
      <c r="F1734">
        <f>$B$9+$B$10*D1734+$B$11*E1734</f>
        <v/>
      </c>
      <c r="G1734">
        <f>C1734-F1734</f>
        <v/>
      </c>
      <c r="H1734">
        <f>G1734/$B$14</f>
        <v/>
      </c>
      <c r="I1734">
        <f>ABS(H1734)</f>
        <v/>
      </c>
    </row>
    <row r="1735">
      <c r="A1735">
        <f>'03_DADOS_LIMPOS'!A1706</f>
        <v/>
      </c>
      <c r="B1735">
        <f>'03_DADOS_LIMPOS'!C1706</f>
        <v/>
      </c>
      <c r="C1735">
        <f>'03_DADOS_LIMPOS'!D1706</f>
        <v/>
      </c>
      <c r="D1735">
        <f>'03_DADOS_LIMPOS'!J1706</f>
        <v/>
      </c>
      <c r="E1735">
        <f>'03_DADOS_LIMPOS'!K1706</f>
        <v/>
      </c>
      <c r="F1735">
        <f>$B$9+$B$10*D1735+$B$11*E1735</f>
        <v/>
      </c>
      <c r="G1735">
        <f>C1735-F1735</f>
        <v/>
      </c>
      <c r="H1735">
        <f>G1735/$B$14</f>
        <v/>
      </c>
      <c r="I1735">
        <f>ABS(H1735)</f>
        <v/>
      </c>
    </row>
    <row r="1736">
      <c r="A1736">
        <f>'03_DADOS_LIMPOS'!A1707</f>
        <v/>
      </c>
      <c r="B1736">
        <f>'03_DADOS_LIMPOS'!C1707</f>
        <v/>
      </c>
      <c r="C1736">
        <f>'03_DADOS_LIMPOS'!D1707</f>
        <v/>
      </c>
      <c r="D1736">
        <f>'03_DADOS_LIMPOS'!J1707</f>
        <v/>
      </c>
      <c r="E1736">
        <f>'03_DADOS_LIMPOS'!K1707</f>
        <v/>
      </c>
      <c r="F1736">
        <f>$B$9+$B$10*D1736+$B$11*E1736</f>
        <v/>
      </c>
      <c r="G1736">
        <f>C1736-F1736</f>
        <v/>
      </c>
      <c r="H1736">
        <f>G1736/$B$14</f>
        <v/>
      </c>
      <c r="I1736">
        <f>ABS(H1736)</f>
        <v/>
      </c>
    </row>
    <row r="1737">
      <c r="A1737">
        <f>'03_DADOS_LIMPOS'!A1708</f>
        <v/>
      </c>
      <c r="B1737">
        <f>'03_DADOS_LIMPOS'!C1708</f>
        <v/>
      </c>
      <c r="C1737">
        <f>'03_DADOS_LIMPOS'!D1708</f>
        <v/>
      </c>
      <c r="D1737">
        <f>'03_DADOS_LIMPOS'!J1708</f>
        <v/>
      </c>
      <c r="E1737">
        <f>'03_DADOS_LIMPOS'!K1708</f>
        <v/>
      </c>
      <c r="F1737">
        <f>$B$9+$B$10*D1737+$B$11*E1737</f>
        <v/>
      </c>
      <c r="G1737">
        <f>C1737-F1737</f>
        <v/>
      </c>
      <c r="H1737">
        <f>G1737/$B$14</f>
        <v/>
      </c>
      <c r="I1737">
        <f>ABS(H1737)</f>
        <v/>
      </c>
    </row>
    <row r="1738">
      <c r="A1738">
        <f>'03_DADOS_LIMPOS'!A1709</f>
        <v/>
      </c>
      <c r="B1738">
        <f>'03_DADOS_LIMPOS'!C1709</f>
        <v/>
      </c>
      <c r="C1738">
        <f>'03_DADOS_LIMPOS'!D1709</f>
        <v/>
      </c>
      <c r="D1738">
        <f>'03_DADOS_LIMPOS'!J1709</f>
        <v/>
      </c>
      <c r="E1738">
        <f>'03_DADOS_LIMPOS'!K1709</f>
        <v/>
      </c>
      <c r="F1738">
        <f>$B$9+$B$10*D1738+$B$11*E1738</f>
        <v/>
      </c>
      <c r="G1738">
        <f>C1738-F1738</f>
        <v/>
      </c>
      <c r="H1738">
        <f>G1738/$B$14</f>
        <v/>
      </c>
      <c r="I1738">
        <f>ABS(H1738)</f>
        <v/>
      </c>
    </row>
    <row r="1739">
      <c r="A1739">
        <f>'03_DADOS_LIMPOS'!A1710</f>
        <v/>
      </c>
      <c r="B1739">
        <f>'03_DADOS_LIMPOS'!C1710</f>
        <v/>
      </c>
      <c r="C1739">
        <f>'03_DADOS_LIMPOS'!D1710</f>
        <v/>
      </c>
      <c r="D1739">
        <f>'03_DADOS_LIMPOS'!J1710</f>
        <v/>
      </c>
      <c r="E1739">
        <f>'03_DADOS_LIMPOS'!K1710</f>
        <v/>
      </c>
      <c r="F1739">
        <f>$B$9+$B$10*D1739+$B$11*E1739</f>
        <v/>
      </c>
      <c r="G1739">
        <f>C1739-F1739</f>
        <v/>
      </c>
      <c r="H1739">
        <f>G1739/$B$14</f>
        <v/>
      </c>
      <c r="I1739">
        <f>ABS(H1739)</f>
        <v/>
      </c>
    </row>
    <row r="1740">
      <c r="A1740">
        <f>'03_DADOS_LIMPOS'!A1711</f>
        <v/>
      </c>
      <c r="B1740">
        <f>'03_DADOS_LIMPOS'!C1711</f>
        <v/>
      </c>
      <c r="C1740">
        <f>'03_DADOS_LIMPOS'!D1711</f>
        <v/>
      </c>
      <c r="D1740">
        <f>'03_DADOS_LIMPOS'!J1711</f>
        <v/>
      </c>
      <c r="E1740">
        <f>'03_DADOS_LIMPOS'!K1711</f>
        <v/>
      </c>
      <c r="F1740">
        <f>$B$9+$B$10*D1740+$B$11*E1740</f>
        <v/>
      </c>
      <c r="G1740">
        <f>C1740-F1740</f>
        <v/>
      </c>
      <c r="H1740">
        <f>G1740/$B$14</f>
        <v/>
      </c>
      <c r="I1740">
        <f>ABS(H1740)</f>
        <v/>
      </c>
    </row>
    <row r="1741">
      <c r="A1741">
        <f>'03_DADOS_LIMPOS'!A1712</f>
        <v/>
      </c>
      <c r="B1741">
        <f>'03_DADOS_LIMPOS'!C1712</f>
        <v/>
      </c>
      <c r="C1741">
        <f>'03_DADOS_LIMPOS'!D1712</f>
        <v/>
      </c>
      <c r="D1741">
        <f>'03_DADOS_LIMPOS'!J1712</f>
        <v/>
      </c>
      <c r="E1741">
        <f>'03_DADOS_LIMPOS'!K1712</f>
        <v/>
      </c>
      <c r="F1741">
        <f>$B$9+$B$10*D1741+$B$11*E1741</f>
        <v/>
      </c>
      <c r="G1741">
        <f>C1741-F1741</f>
        <v/>
      </c>
      <c r="H1741">
        <f>G1741/$B$14</f>
        <v/>
      </c>
      <c r="I1741">
        <f>ABS(H1741)</f>
        <v/>
      </c>
    </row>
    <row r="1742">
      <c r="A1742">
        <f>'03_DADOS_LIMPOS'!A1713</f>
        <v/>
      </c>
      <c r="B1742">
        <f>'03_DADOS_LIMPOS'!C1713</f>
        <v/>
      </c>
      <c r="C1742">
        <f>'03_DADOS_LIMPOS'!D1713</f>
        <v/>
      </c>
      <c r="D1742">
        <f>'03_DADOS_LIMPOS'!J1713</f>
        <v/>
      </c>
      <c r="E1742">
        <f>'03_DADOS_LIMPOS'!K1713</f>
        <v/>
      </c>
      <c r="F1742">
        <f>$B$9+$B$10*D1742+$B$11*E1742</f>
        <v/>
      </c>
      <c r="G1742">
        <f>C1742-F1742</f>
        <v/>
      </c>
      <c r="H1742">
        <f>G1742/$B$14</f>
        <v/>
      </c>
      <c r="I1742">
        <f>ABS(H1742)</f>
        <v/>
      </c>
    </row>
    <row r="1743">
      <c r="A1743">
        <f>'03_DADOS_LIMPOS'!A1714</f>
        <v/>
      </c>
      <c r="B1743">
        <f>'03_DADOS_LIMPOS'!C1714</f>
        <v/>
      </c>
      <c r="C1743">
        <f>'03_DADOS_LIMPOS'!D1714</f>
        <v/>
      </c>
      <c r="D1743">
        <f>'03_DADOS_LIMPOS'!J1714</f>
        <v/>
      </c>
      <c r="E1743">
        <f>'03_DADOS_LIMPOS'!K1714</f>
        <v/>
      </c>
      <c r="F1743">
        <f>$B$9+$B$10*D1743+$B$11*E1743</f>
        <v/>
      </c>
      <c r="G1743">
        <f>C1743-F1743</f>
        <v/>
      </c>
      <c r="H1743">
        <f>G1743/$B$14</f>
        <v/>
      </c>
      <c r="I1743">
        <f>ABS(H1743)</f>
        <v/>
      </c>
    </row>
    <row r="1744">
      <c r="A1744">
        <f>'03_DADOS_LIMPOS'!A1715</f>
        <v/>
      </c>
      <c r="B1744">
        <f>'03_DADOS_LIMPOS'!C1715</f>
        <v/>
      </c>
      <c r="C1744">
        <f>'03_DADOS_LIMPOS'!D1715</f>
        <v/>
      </c>
      <c r="D1744">
        <f>'03_DADOS_LIMPOS'!J1715</f>
        <v/>
      </c>
      <c r="E1744">
        <f>'03_DADOS_LIMPOS'!K1715</f>
        <v/>
      </c>
      <c r="F1744">
        <f>$B$9+$B$10*D1744+$B$11*E1744</f>
        <v/>
      </c>
      <c r="G1744">
        <f>C1744-F1744</f>
        <v/>
      </c>
      <c r="H1744">
        <f>G1744/$B$14</f>
        <v/>
      </c>
      <c r="I1744">
        <f>ABS(H1744)</f>
        <v/>
      </c>
    </row>
    <row r="1745">
      <c r="A1745">
        <f>'03_DADOS_LIMPOS'!A1716</f>
        <v/>
      </c>
      <c r="B1745">
        <f>'03_DADOS_LIMPOS'!C1716</f>
        <v/>
      </c>
      <c r="C1745">
        <f>'03_DADOS_LIMPOS'!D1716</f>
        <v/>
      </c>
      <c r="D1745">
        <f>'03_DADOS_LIMPOS'!J1716</f>
        <v/>
      </c>
      <c r="E1745">
        <f>'03_DADOS_LIMPOS'!K1716</f>
        <v/>
      </c>
      <c r="F1745">
        <f>$B$9+$B$10*D1745+$B$11*E1745</f>
        <v/>
      </c>
      <c r="G1745">
        <f>C1745-F1745</f>
        <v/>
      </c>
      <c r="H1745">
        <f>G1745/$B$14</f>
        <v/>
      </c>
      <c r="I1745">
        <f>ABS(H1745)</f>
        <v/>
      </c>
    </row>
    <row r="1746">
      <c r="A1746">
        <f>'03_DADOS_LIMPOS'!A1717</f>
        <v/>
      </c>
      <c r="B1746">
        <f>'03_DADOS_LIMPOS'!C1717</f>
        <v/>
      </c>
      <c r="C1746">
        <f>'03_DADOS_LIMPOS'!D1717</f>
        <v/>
      </c>
      <c r="D1746">
        <f>'03_DADOS_LIMPOS'!J1717</f>
        <v/>
      </c>
      <c r="E1746">
        <f>'03_DADOS_LIMPOS'!K1717</f>
        <v/>
      </c>
      <c r="F1746">
        <f>$B$9+$B$10*D1746+$B$11*E1746</f>
        <v/>
      </c>
      <c r="G1746">
        <f>C1746-F1746</f>
        <v/>
      </c>
      <c r="H1746">
        <f>G1746/$B$14</f>
        <v/>
      </c>
      <c r="I1746">
        <f>ABS(H1746)</f>
        <v/>
      </c>
    </row>
    <row r="1747">
      <c r="A1747">
        <f>'03_DADOS_LIMPOS'!A1718</f>
        <v/>
      </c>
      <c r="B1747">
        <f>'03_DADOS_LIMPOS'!C1718</f>
        <v/>
      </c>
      <c r="C1747">
        <f>'03_DADOS_LIMPOS'!D1718</f>
        <v/>
      </c>
      <c r="D1747">
        <f>'03_DADOS_LIMPOS'!J1718</f>
        <v/>
      </c>
      <c r="E1747">
        <f>'03_DADOS_LIMPOS'!K1718</f>
        <v/>
      </c>
      <c r="F1747">
        <f>$B$9+$B$10*D1747+$B$11*E1747</f>
        <v/>
      </c>
      <c r="G1747">
        <f>C1747-F1747</f>
        <v/>
      </c>
      <c r="H1747">
        <f>G1747/$B$14</f>
        <v/>
      </c>
      <c r="I1747">
        <f>ABS(H1747)</f>
        <v/>
      </c>
    </row>
    <row r="1748">
      <c r="A1748">
        <f>'03_DADOS_LIMPOS'!A1719</f>
        <v/>
      </c>
      <c r="B1748">
        <f>'03_DADOS_LIMPOS'!C1719</f>
        <v/>
      </c>
      <c r="C1748">
        <f>'03_DADOS_LIMPOS'!D1719</f>
        <v/>
      </c>
      <c r="D1748">
        <f>'03_DADOS_LIMPOS'!J1719</f>
        <v/>
      </c>
      <c r="E1748">
        <f>'03_DADOS_LIMPOS'!K1719</f>
        <v/>
      </c>
      <c r="F1748">
        <f>$B$9+$B$10*D1748+$B$11*E1748</f>
        <v/>
      </c>
      <c r="G1748">
        <f>C1748-F1748</f>
        <v/>
      </c>
      <c r="H1748">
        <f>G1748/$B$14</f>
        <v/>
      </c>
      <c r="I1748">
        <f>ABS(H1748)</f>
        <v/>
      </c>
    </row>
    <row r="1749">
      <c r="A1749">
        <f>'03_DADOS_LIMPOS'!A1720</f>
        <v/>
      </c>
      <c r="B1749">
        <f>'03_DADOS_LIMPOS'!C1720</f>
        <v/>
      </c>
      <c r="C1749">
        <f>'03_DADOS_LIMPOS'!D1720</f>
        <v/>
      </c>
      <c r="D1749">
        <f>'03_DADOS_LIMPOS'!J1720</f>
        <v/>
      </c>
      <c r="E1749">
        <f>'03_DADOS_LIMPOS'!K1720</f>
        <v/>
      </c>
      <c r="F1749">
        <f>$B$9+$B$10*D1749+$B$11*E1749</f>
        <v/>
      </c>
      <c r="G1749">
        <f>C1749-F1749</f>
        <v/>
      </c>
      <c r="H1749">
        <f>G1749/$B$14</f>
        <v/>
      </c>
      <c r="I1749">
        <f>ABS(H1749)</f>
        <v/>
      </c>
    </row>
    <row r="1750">
      <c r="A1750">
        <f>'03_DADOS_LIMPOS'!A1721</f>
        <v/>
      </c>
      <c r="B1750">
        <f>'03_DADOS_LIMPOS'!C1721</f>
        <v/>
      </c>
      <c r="C1750">
        <f>'03_DADOS_LIMPOS'!D1721</f>
        <v/>
      </c>
      <c r="D1750">
        <f>'03_DADOS_LIMPOS'!J1721</f>
        <v/>
      </c>
      <c r="E1750">
        <f>'03_DADOS_LIMPOS'!K1721</f>
        <v/>
      </c>
      <c r="F1750">
        <f>$B$9+$B$10*D1750+$B$11*E1750</f>
        <v/>
      </c>
      <c r="G1750">
        <f>C1750-F1750</f>
        <v/>
      </c>
      <c r="H1750">
        <f>G1750/$B$14</f>
        <v/>
      </c>
      <c r="I1750">
        <f>ABS(H1750)</f>
        <v/>
      </c>
    </row>
    <row r="1751">
      <c r="A1751">
        <f>'03_DADOS_LIMPOS'!A1722</f>
        <v/>
      </c>
      <c r="B1751">
        <f>'03_DADOS_LIMPOS'!C1722</f>
        <v/>
      </c>
      <c r="C1751">
        <f>'03_DADOS_LIMPOS'!D1722</f>
        <v/>
      </c>
      <c r="D1751">
        <f>'03_DADOS_LIMPOS'!J1722</f>
        <v/>
      </c>
      <c r="E1751">
        <f>'03_DADOS_LIMPOS'!K1722</f>
        <v/>
      </c>
      <c r="F1751">
        <f>$B$9+$B$10*D1751+$B$11*E1751</f>
        <v/>
      </c>
      <c r="G1751">
        <f>C1751-F1751</f>
        <v/>
      </c>
      <c r="H1751">
        <f>G1751/$B$14</f>
        <v/>
      </c>
      <c r="I1751">
        <f>ABS(H1751)</f>
        <v/>
      </c>
    </row>
    <row r="1752">
      <c r="A1752">
        <f>'03_DADOS_LIMPOS'!A1723</f>
        <v/>
      </c>
      <c r="B1752">
        <f>'03_DADOS_LIMPOS'!C1723</f>
        <v/>
      </c>
      <c r="C1752">
        <f>'03_DADOS_LIMPOS'!D1723</f>
        <v/>
      </c>
      <c r="D1752">
        <f>'03_DADOS_LIMPOS'!J1723</f>
        <v/>
      </c>
      <c r="E1752">
        <f>'03_DADOS_LIMPOS'!K1723</f>
        <v/>
      </c>
      <c r="F1752">
        <f>$B$9+$B$10*D1752+$B$11*E1752</f>
        <v/>
      </c>
      <c r="G1752">
        <f>C1752-F1752</f>
        <v/>
      </c>
      <c r="H1752">
        <f>G1752/$B$14</f>
        <v/>
      </c>
      <c r="I1752">
        <f>ABS(H1752)</f>
        <v/>
      </c>
    </row>
    <row r="1753">
      <c r="A1753">
        <f>'03_DADOS_LIMPOS'!A1724</f>
        <v/>
      </c>
      <c r="B1753">
        <f>'03_DADOS_LIMPOS'!C1724</f>
        <v/>
      </c>
      <c r="C1753">
        <f>'03_DADOS_LIMPOS'!D1724</f>
        <v/>
      </c>
      <c r="D1753">
        <f>'03_DADOS_LIMPOS'!J1724</f>
        <v/>
      </c>
      <c r="E1753">
        <f>'03_DADOS_LIMPOS'!K1724</f>
        <v/>
      </c>
      <c r="F1753">
        <f>$B$9+$B$10*D1753+$B$11*E1753</f>
        <v/>
      </c>
      <c r="G1753">
        <f>C1753-F1753</f>
        <v/>
      </c>
      <c r="H1753">
        <f>G1753/$B$14</f>
        <v/>
      </c>
      <c r="I1753">
        <f>ABS(H1753)</f>
        <v/>
      </c>
    </row>
    <row r="1754">
      <c r="A1754">
        <f>'03_DADOS_LIMPOS'!A1725</f>
        <v/>
      </c>
      <c r="B1754">
        <f>'03_DADOS_LIMPOS'!C1725</f>
        <v/>
      </c>
      <c r="C1754">
        <f>'03_DADOS_LIMPOS'!D1725</f>
        <v/>
      </c>
      <c r="D1754">
        <f>'03_DADOS_LIMPOS'!J1725</f>
        <v/>
      </c>
      <c r="E1754">
        <f>'03_DADOS_LIMPOS'!K1725</f>
        <v/>
      </c>
      <c r="F1754">
        <f>$B$9+$B$10*D1754+$B$11*E1754</f>
        <v/>
      </c>
      <c r="G1754">
        <f>C1754-F1754</f>
        <v/>
      </c>
      <c r="H1754">
        <f>G1754/$B$14</f>
        <v/>
      </c>
      <c r="I1754">
        <f>ABS(H1754)</f>
        <v/>
      </c>
    </row>
    <row r="1755">
      <c r="A1755">
        <f>'03_DADOS_LIMPOS'!A1726</f>
        <v/>
      </c>
      <c r="B1755">
        <f>'03_DADOS_LIMPOS'!C1726</f>
        <v/>
      </c>
      <c r="C1755">
        <f>'03_DADOS_LIMPOS'!D1726</f>
        <v/>
      </c>
      <c r="D1755">
        <f>'03_DADOS_LIMPOS'!J1726</f>
        <v/>
      </c>
      <c r="E1755">
        <f>'03_DADOS_LIMPOS'!K1726</f>
        <v/>
      </c>
      <c r="F1755">
        <f>$B$9+$B$10*D1755+$B$11*E1755</f>
        <v/>
      </c>
      <c r="G1755">
        <f>C1755-F1755</f>
        <v/>
      </c>
      <c r="H1755">
        <f>G1755/$B$14</f>
        <v/>
      </c>
      <c r="I1755">
        <f>ABS(H1755)</f>
        <v/>
      </c>
    </row>
    <row r="1756">
      <c r="A1756">
        <f>'03_DADOS_LIMPOS'!A1727</f>
        <v/>
      </c>
      <c r="B1756">
        <f>'03_DADOS_LIMPOS'!C1727</f>
        <v/>
      </c>
      <c r="C1756">
        <f>'03_DADOS_LIMPOS'!D1727</f>
        <v/>
      </c>
      <c r="D1756">
        <f>'03_DADOS_LIMPOS'!J1727</f>
        <v/>
      </c>
      <c r="E1756">
        <f>'03_DADOS_LIMPOS'!K1727</f>
        <v/>
      </c>
      <c r="F1756">
        <f>$B$9+$B$10*D1756+$B$11*E1756</f>
        <v/>
      </c>
      <c r="G1756">
        <f>C1756-F1756</f>
        <v/>
      </c>
      <c r="H1756">
        <f>G1756/$B$14</f>
        <v/>
      </c>
      <c r="I1756">
        <f>ABS(H1756)</f>
        <v/>
      </c>
    </row>
    <row r="1757">
      <c r="A1757">
        <f>'03_DADOS_LIMPOS'!A1728</f>
        <v/>
      </c>
      <c r="B1757">
        <f>'03_DADOS_LIMPOS'!C1728</f>
        <v/>
      </c>
      <c r="C1757">
        <f>'03_DADOS_LIMPOS'!D1728</f>
        <v/>
      </c>
      <c r="D1757">
        <f>'03_DADOS_LIMPOS'!J1728</f>
        <v/>
      </c>
      <c r="E1757">
        <f>'03_DADOS_LIMPOS'!K1728</f>
        <v/>
      </c>
      <c r="F1757">
        <f>$B$9+$B$10*D1757+$B$11*E1757</f>
        <v/>
      </c>
      <c r="G1757">
        <f>C1757-F1757</f>
        <v/>
      </c>
      <c r="H1757">
        <f>G1757/$B$14</f>
        <v/>
      </c>
      <c r="I1757">
        <f>ABS(H1757)</f>
        <v/>
      </c>
    </row>
    <row r="1758">
      <c r="A1758">
        <f>'03_DADOS_LIMPOS'!A1729</f>
        <v/>
      </c>
      <c r="B1758">
        <f>'03_DADOS_LIMPOS'!C1729</f>
        <v/>
      </c>
      <c r="C1758">
        <f>'03_DADOS_LIMPOS'!D1729</f>
        <v/>
      </c>
      <c r="D1758">
        <f>'03_DADOS_LIMPOS'!J1729</f>
        <v/>
      </c>
      <c r="E1758">
        <f>'03_DADOS_LIMPOS'!K1729</f>
        <v/>
      </c>
      <c r="F1758">
        <f>$B$9+$B$10*D1758+$B$11*E1758</f>
        <v/>
      </c>
      <c r="G1758">
        <f>C1758-F1758</f>
        <v/>
      </c>
      <c r="H1758">
        <f>G1758/$B$14</f>
        <v/>
      </c>
      <c r="I1758">
        <f>ABS(H1758)</f>
        <v/>
      </c>
    </row>
    <row r="1759">
      <c r="A1759">
        <f>'03_DADOS_LIMPOS'!A1730</f>
        <v/>
      </c>
      <c r="B1759">
        <f>'03_DADOS_LIMPOS'!C1730</f>
        <v/>
      </c>
      <c r="C1759">
        <f>'03_DADOS_LIMPOS'!D1730</f>
        <v/>
      </c>
      <c r="D1759">
        <f>'03_DADOS_LIMPOS'!J1730</f>
        <v/>
      </c>
      <c r="E1759">
        <f>'03_DADOS_LIMPOS'!K1730</f>
        <v/>
      </c>
      <c r="F1759">
        <f>$B$9+$B$10*D1759+$B$11*E1759</f>
        <v/>
      </c>
      <c r="G1759">
        <f>C1759-F1759</f>
        <v/>
      </c>
      <c r="H1759">
        <f>G1759/$B$14</f>
        <v/>
      </c>
      <c r="I1759">
        <f>ABS(H1759)</f>
        <v/>
      </c>
    </row>
    <row r="1760">
      <c r="A1760">
        <f>'03_DADOS_LIMPOS'!A1731</f>
        <v/>
      </c>
      <c r="B1760">
        <f>'03_DADOS_LIMPOS'!C1731</f>
        <v/>
      </c>
      <c r="C1760">
        <f>'03_DADOS_LIMPOS'!D1731</f>
        <v/>
      </c>
      <c r="D1760">
        <f>'03_DADOS_LIMPOS'!J1731</f>
        <v/>
      </c>
      <c r="E1760">
        <f>'03_DADOS_LIMPOS'!K1731</f>
        <v/>
      </c>
      <c r="F1760">
        <f>$B$9+$B$10*D1760+$B$11*E1760</f>
        <v/>
      </c>
      <c r="G1760">
        <f>C1760-F1760</f>
        <v/>
      </c>
      <c r="H1760">
        <f>G1760/$B$14</f>
        <v/>
      </c>
      <c r="I1760">
        <f>ABS(H1760)</f>
        <v/>
      </c>
    </row>
    <row r="1761">
      <c r="A1761">
        <f>'03_DADOS_LIMPOS'!A1732</f>
        <v/>
      </c>
      <c r="B1761">
        <f>'03_DADOS_LIMPOS'!C1732</f>
        <v/>
      </c>
      <c r="C1761">
        <f>'03_DADOS_LIMPOS'!D1732</f>
        <v/>
      </c>
      <c r="D1761">
        <f>'03_DADOS_LIMPOS'!J1732</f>
        <v/>
      </c>
      <c r="E1761">
        <f>'03_DADOS_LIMPOS'!K1732</f>
        <v/>
      </c>
      <c r="F1761">
        <f>$B$9+$B$10*D1761+$B$11*E1761</f>
        <v/>
      </c>
      <c r="G1761">
        <f>C1761-F1761</f>
        <v/>
      </c>
      <c r="H1761">
        <f>G1761/$B$14</f>
        <v/>
      </c>
      <c r="I1761">
        <f>ABS(H1761)</f>
        <v/>
      </c>
    </row>
    <row r="1762">
      <c r="A1762">
        <f>'03_DADOS_LIMPOS'!A1733</f>
        <v/>
      </c>
      <c r="B1762">
        <f>'03_DADOS_LIMPOS'!C1733</f>
        <v/>
      </c>
      <c r="C1762">
        <f>'03_DADOS_LIMPOS'!D1733</f>
        <v/>
      </c>
      <c r="D1762">
        <f>'03_DADOS_LIMPOS'!J1733</f>
        <v/>
      </c>
      <c r="E1762">
        <f>'03_DADOS_LIMPOS'!K1733</f>
        <v/>
      </c>
      <c r="F1762">
        <f>$B$9+$B$10*D1762+$B$11*E1762</f>
        <v/>
      </c>
      <c r="G1762">
        <f>C1762-F1762</f>
        <v/>
      </c>
      <c r="H1762">
        <f>G1762/$B$14</f>
        <v/>
      </c>
      <c r="I1762">
        <f>ABS(H1762)</f>
        <v/>
      </c>
    </row>
    <row r="1763">
      <c r="A1763">
        <f>'03_DADOS_LIMPOS'!A1734</f>
        <v/>
      </c>
      <c r="B1763">
        <f>'03_DADOS_LIMPOS'!C1734</f>
        <v/>
      </c>
      <c r="C1763">
        <f>'03_DADOS_LIMPOS'!D1734</f>
        <v/>
      </c>
      <c r="D1763">
        <f>'03_DADOS_LIMPOS'!J1734</f>
        <v/>
      </c>
      <c r="E1763">
        <f>'03_DADOS_LIMPOS'!K1734</f>
        <v/>
      </c>
      <c r="F1763">
        <f>$B$9+$B$10*D1763+$B$11*E1763</f>
        <v/>
      </c>
      <c r="G1763">
        <f>C1763-F1763</f>
        <v/>
      </c>
      <c r="H1763">
        <f>G1763/$B$14</f>
        <v/>
      </c>
      <c r="I1763">
        <f>ABS(H1763)</f>
        <v/>
      </c>
    </row>
    <row r="1764">
      <c r="A1764">
        <f>'03_DADOS_LIMPOS'!A1735</f>
        <v/>
      </c>
      <c r="B1764">
        <f>'03_DADOS_LIMPOS'!C1735</f>
        <v/>
      </c>
      <c r="C1764">
        <f>'03_DADOS_LIMPOS'!D1735</f>
        <v/>
      </c>
      <c r="D1764">
        <f>'03_DADOS_LIMPOS'!J1735</f>
        <v/>
      </c>
      <c r="E1764">
        <f>'03_DADOS_LIMPOS'!K1735</f>
        <v/>
      </c>
      <c r="F1764">
        <f>$B$9+$B$10*D1764+$B$11*E1764</f>
        <v/>
      </c>
      <c r="G1764">
        <f>C1764-F1764</f>
        <v/>
      </c>
      <c r="H1764">
        <f>G1764/$B$14</f>
        <v/>
      </c>
      <c r="I1764">
        <f>ABS(H1764)</f>
        <v/>
      </c>
    </row>
    <row r="1765">
      <c r="A1765">
        <f>'03_DADOS_LIMPOS'!A1736</f>
        <v/>
      </c>
      <c r="B1765">
        <f>'03_DADOS_LIMPOS'!C1736</f>
        <v/>
      </c>
      <c r="C1765">
        <f>'03_DADOS_LIMPOS'!D1736</f>
        <v/>
      </c>
      <c r="D1765">
        <f>'03_DADOS_LIMPOS'!J1736</f>
        <v/>
      </c>
      <c r="E1765">
        <f>'03_DADOS_LIMPOS'!K1736</f>
        <v/>
      </c>
      <c r="F1765">
        <f>$B$9+$B$10*D1765+$B$11*E1765</f>
        <v/>
      </c>
      <c r="G1765">
        <f>C1765-F1765</f>
        <v/>
      </c>
      <c r="H1765">
        <f>G1765/$B$14</f>
        <v/>
      </c>
      <c r="I1765">
        <f>ABS(H1765)</f>
        <v/>
      </c>
    </row>
    <row r="1766">
      <c r="A1766">
        <f>'03_DADOS_LIMPOS'!A1737</f>
        <v/>
      </c>
      <c r="B1766">
        <f>'03_DADOS_LIMPOS'!C1737</f>
        <v/>
      </c>
      <c r="C1766">
        <f>'03_DADOS_LIMPOS'!D1737</f>
        <v/>
      </c>
      <c r="D1766">
        <f>'03_DADOS_LIMPOS'!J1737</f>
        <v/>
      </c>
      <c r="E1766">
        <f>'03_DADOS_LIMPOS'!K1737</f>
        <v/>
      </c>
      <c r="F1766">
        <f>$B$9+$B$10*D1766+$B$11*E1766</f>
        <v/>
      </c>
      <c r="G1766">
        <f>C1766-F1766</f>
        <v/>
      </c>
      <c r="H1766">
        <f>G1766/$B$14</f>
        <v/>
      </c>
      <c r="I1766">
        <f>ABS(H1766)</f>
        <v/>
      </c>
    </row>
    <row r="1767">
      <c r="A1767">
        <f>'03_DADOS_LIMPOS'!A1738</f>
        <v/>
      </c>
      <c r="B1767">
        <f>'03_DADOS_LIMPOS'!C1738</f>
        <v/>
      </c>
      <c r="C1767">
        <f>'03_DADOS_LIMPOS'!D1738</f>
        <v/>
      </c>
      <c r="D1767">
        <f>'03_DADOS_LIMPOS'!J1738</f>
        <v/>
      </c>
      <c r="E1767">
        <f>'03_DADOS_LIMPOS'!K1738</f>
        <v/>
      </c>
      <c r="F1767">
        <f>$B$9+$B$10*D1767+$B$11*E1767</f>
        <v/>
      </c>
      <c r="G1767">
        <f>C1767-F1767</f>
        <v/>
      </c>
      <c r="H1767">
        <f>G1767/$B$14</f>
        <v/>
      </c>
      <c r="I1767">
        <f>ABS(H1767)</f>
        <v/>
      </c>
    </row>
    <row r="1768">
      <c r="A1768">
        <f>'03_DADOS_LIMPOS'!A1739</f>
        <v/>
      </c>
      <c r="B1768">
        <f>'03_DADOS_LIMPOS'!C1739</f>
        <v/>
      </c>
      <c r="C1768">
        <f>'03_DADOS_LIMPOS'!D1739</f>
        <v/>
      </c>
      <c r="D1768">
        <f>'03_DADOS_LIMPOS'!J1739</f>
        <v/>
      </c>
      <c r="E1768">
        <f>'03_DADOS_LIMPOS'!K1739</f>
        <v/>
      </c>
      <c r="F1768">
        <f>$B$9+$B$10*D1768+$B$11*E1768</f>
        <v/>
      </c>
      <c r="G1768">
        <f>C1768-F1768</f>
        <v/>
      </c>
      <c r="H1768">
        <f>G1768/$B$14</f>
        <v/>
      </c>
      <c r="I1768">
        <f>ABS(H1768)</f>
        <v/>
      </c>
    </row>
    <row r="1769">
      <c r="A1769">
        <f>'03_DADOS_LIMPOS'!A1740</f>
        <v/>
      </c>
      <c r="B1769">
        <f>'03_DADOS_LIMPOS'!C1740</f>
        <v/>
      </c>
      <c r="C1769">
        <f>'03_DADOS_LIMPOS'!D1740</f>
        <v/>
      </c>
      <c r="D1769">
        <f>'03_DADOS_LIMPOS'!J1740</f>
        <v/>
      </c>
      <c r="E1769">
        <f>'03_DADOS_LIMPOS'!K1740</f>
        <v/>
      </c>
      <c r="F1769">
        <f>$B$9+$B$10*D1769+$B$11*E1769</f>
        <v/>
      </c>
      <c r="G1769">
        <f>C1769-F1769</f>
        <v/>
      </c>
      <c r="H1769">
        <f>G1769/$B$14</f>
        <v/>
      </c>
      <c r="I1769">
        <f>ABS(H1769)</f>
        <v/>
      </c>
    </row>
    <row r="1770">
      <c r="A1770">
        <f>'03_DADOS_LIMPOS'!A1741</f>
        <v/>
      </c>
      <c r="B1770">
        <f>'03_DADOS_LIMPOS'!C1741</f>
        <v/>
      </c>
      <c r="C1770">
        <f>'03_DADOS_LIMPOS'!D1741</f>
        <v/>
      </c>
      <c r="D1770">
        <f>'03_DADOS_LIMPOS'!J1741</f>
        <v/>
      </c>
      <c r="E1770">
        <f>'03_DADOS_LIMPOS'!K1741</f>
        <v/>
      </c>
      <c r="F1770">
        <f>$B$9+$B$10*D1770+$B$11*E1770</f>
        <v/>
      </c>
      <c r="G1770">
        <f>C1770-F1770</f>
        <v/>
      </c>
      <c r="H1770">
        <f>G1770/$B$14</f>
        <v/>
      </c>
      <c r="I1770">
        <f>ABS(H1770)</f>
        <v/>
      </c>
    </row>
    <row r="1771">
      <c r="A1771">
        <f>'03_DADOS_LIMPOS'!A1742</f>
        <v/>
      </c>
      <c r="B1771">
        <f>'03_DADOS_LIMPOS'!C1742</f>
        <v/>
      </c>
      <c r="C1771">
        <f>'03_DADOS_LIMPOS'!D1742</f>
        <v/>
      </c>
      <c r="D1771">
        <f>'03_DADOS_LIMPOS'!J1742</f>
        <v/>
      </c>
      <c r="E1771">
        <f>'03_DADOS_LIMPOS'!K1742</f>
        <v/>
      </c>
      <c r="F1771">
        <f>$B$9+$B$10*D1771+$B$11*E1771</f>
        <v/>
      </c>
      <c r="G1771">
        <f>C1771-F1771</f>
        <v/>
      </c>
      <c r="H1771">
        <f>G1771/$B$14</f>
        <v/>
      </c>
      <c r="I1771">
        <f>ABS(H1771)</f>
        <v/>
      </c>
    </row>
    <row r="1772">
      <c r="A1772">
        <f>'03_DADOS_LIMPOS'!A1743</f>
        <v/>
      </c>
      <c r="B1772">
        <f>'03_DADOS_LIMPOS'!C1743</f>
        <v/>
      </c>
      <c r="C1772">
        <f>'03_DADOS_LIMPOS'!D1743</f>
        <v/>
      </c>
      <c r="D1772">
        <f>'03_DADOS_LIMPOS'!J1743</f>
        <v/>
      </c>
      <c r="E1772">
        <f>'03_DADOS_LIMPOS'!K1743</f>
        <v/>
      </c>
      <c r="F1772">
        <f>$B$9+$B$10*D1772+$B$11*E1772</f>
        <v/>
      </c>
      <c r="G1772">
        <f>C1772-F1772</f>
        <v/>
      </c>
      <c r="H1772">
        <f>G1772/$B$14</f>
        <v/>
      </c>
      <c r="I1772">
        <f>ABS(H1772)</f>
        <v/>
      </c>
    </row>
    <row r="1773">
      <c r="A1773">
        <f>'03_DADOS_LIMPOS'!A1744</f>
        <v/>
      </c>
      <c r="B1773">
        <f>'03_DADOS_LIMPOS'!C1744</f>
        <v/>
      </c>
      <c r="C1773">
        <f>'03_DADOS_LIMPOS'!D1744</f>
        <v/>
      </c>
      <c r="D1773">
        <f>'03_DADOS_LIMPOS'!J1744</f>
        <v/>
      </c>
      <c r="E1773">
        <f>'03_DADOS_LIMPOS'!K1744</f>
        <v/>
      </c>
      <c r="F1773">
        <f>$B$9+$B$10*D1773+$B$11*E1773</f>
        <v/>
      </c>
      <c r="G1773">
        <f>C1773-F1773</f>
        <v/>
      </c>
      <c r="H1773">
        <f>G1773/$B$14</f>
        <v/>
      </c>
      <c r="I1773">
        <f>ABS(H1773)</f>
        <v/>
      </c>
    </row>
    <row r="1774">
      <c r="A1774">
        <f>'03_DADOS_LIMPOS'!A1745</f>
        <v/>
      </c>
      <c r="B1774">
        <f>'03_DADOS_LIMPOS'!C1745</f>
        <v/>
      </c>
      <c r="C1774">
        <f>'03_DADOS_LIMPOS'!D1745</f>
        <v/>
      </c>
      <c r="D1774">
        <f>'03_DADOS_LIMPOS'!J1745</f>
        <v/>
      </c>
      <c r="E1774">
        <f>'03_DADOS_LIMPOS'!K1745</f>
        <v/>
      </c>
      <c r="F1774">
        <f>$B$9+$B$10*D1774+$B$11*E1774</f>
        <v/>
      </c>
      <c r="G1774">
        <f>C1774-F1774</f>
        <v/>
      </c>
      <c r="H1774">
        <f>G1774/$B$14</f>
        <v/>
      </c>
      <c r="I1774">
        <f>ABS(H1774)</f>
        <v/>
      </c>
    </row>
    <row r="1775">
      <c r="A1775">
        <f>'03_DADOS_LIMPOS'!A1746</f>
        <v/>
      </c>
      <c r="B1775">
        <f>'03_DADOS_LIMPOS'!C1746</f>
        <v/>
      </c>
      <c r="C1775">
        <f>'03_DADOS_LIMPOS'!D1746</f>
        <v/>
      </c>
      <c r="D1775">
        <f>'03_DADOS_LIMPOS'!J1746</f>
        <v/>
      </c>
      <c r="E1775">
        <f>'03_DADOS_LIMPOS'!K1746</f>
        <v/>
      </c>
      <c r="F1775">
        <f>$B$9+$B$10*D1775+$B$11*E1775</f>
        <v/>
      </c>
      <c r="G1775">
        <f>C1775-F1775</f>
        <v/>
      </c>
      <c r="H1775">
        <f>G1775/$B$14</f>
        <v/>
      </c>
      <c r="I1775">
        <f>ABS(H1775)</f>
        <v/>
      </c>
    </row>
    <row r="1776">
      <c r="A1776">
        <f>'03_DADOS_LIMPOS'!A1747</f>
        <v/>
      </c>
      <c r="B1776">
        <f>'03_DADOS_LIMPOS'!C1747</f>
        <v/>
      </c>
      <c r="C1776">
        <f>'03_DADOS_LIMPOS'!D1747</f>
        <v/>
      </c>
      <c r="D1776">
        <f>'03_DADOS_LIMPOS'!J1747</f>
        <v/>
      </c>
      <c r="E1776">
        <f>'03_DADOS_LIMPOS'!K1747</f>
        <v/>
      </c>
      <c r="F1776">
        <f>$B$9+$B$10*D1776+$B$11*E1776</f>
        <v/>
      </c>
      <c r="G1776">
        <f>C1776-F1776</f>
        <v/>
      </c>
      <c r="H1776">
        <f>G1776/$B$14</f>
        <v/>
      </c>
      <c r="I1776">
        <f>ABS(H1776)</f>
        <v/>
      </c>
    </row>
    <row r="1777">
      <c r="A1777">
        <f>'03_DADOS_LIMPOS'!A1748</f>
        <v/>
      </c>
      <c r="B1777">
        <f>'03_DADOS_LIMPOS'!C1748</f>
        <v/>
      </c>
      <c r="C1777">
        <f>'03_DADOS_LIMPOS'!D1748</f>
        <v/>
      </c>
      <c r="D1777">
        <f>'03_DADOS_LIMPOS'!J1748</f>
        <v/>
      </c>
      <c r="E1777">
        <f>'03_DADOS_LIMPOS'!K1748</f>
        <v/>
      </c>
      <c r="F1777">
        <f>$B$9+$B$10*D1777+$B$11*E1777</f>
        <v/>
      </c>
      <c r="G1777">
        <f>C1777-F1777</f>
        <v/>
      </c>
      <c r="H1777">
        <f>G1777/$B$14</f>
        <v/>
      </c>
      <c r="I1777">
        <f>ABS(H1777)</f>
        <v/>
      </c>
    </row>
    <row r="1778">
      <c r="A1778">
        <f>'03_DADOS_LIMPOS'!A1749</f>
        <v/>
      </c>
      <c r="B1778">
        <f>'03_DADOS_LIMPOS'!C1749</f>
        <v/>
      </c>
      <c r="C1778">
        <f>'03_DADOS_LIMPOS'!D1749</f>
        <v/>
      </c>
      <c r="D1778">
        <f>'03_DADOS_LIMPOS'!J1749</f>
        <v/>
      </c>
      <c r="E1778">
        <f>'03_DADOS_LIMPOS'!K1749</f>
        <v/>
      </c>
      <c r="F1778">
        <f>$B$9+$B$10*D1778+$B$11*E1778</f>
        <v/>
      </c>
      <c r="G1778">
        <f>C1778-F1778</f>
        <v/>
      </c>
      <c r="H1778">
        <f>G1778/$B$14</f>
        <v/>
      </c>
      <c r="I1778">
        <f>ABS(H1778)</f>
        <v/>
      </c>
    </row>
    <row r="1779">
      <c r="A1779">
        <f>'03_DADOS_LIMPOS'!A1750</f>
        <v/>
      </c>
      <c r="B1779">
        <f>'03_DADOS_LIMPOS'!C1750</f>
        <v/>
      </c>
      <c r="C1779">
        <f>'03_DADOS_LIMPOS'!D1750</f>
        <v/>
      </c>
      <c r="D1779">
        <f>'03_DADOS_LIMPOS'!J1750</f>
        <v/>
      </c>
      <c r="E1779">
        <f>'03_DADOS_LIMPOS'!K1750</f>
        <v/>
      </c>
      <c r="F1779">
        <f>$B$9+$B$10*D1779+$B$11*E1779</f>
        <v/>
      </c>
      <c r="G1779">
        <f>C1779-F1779</f>
        <v/>
      </c>
      <c r="H1779">
        <f>G1779/$B$14</f>
        <v/>
      </c>
      <c r="I1779">
        <f>ABS(H1779)</f>
        <v/>
      </c>
    </row>
    <row r="1780">
      <c r="A1780">
        <f>'03_DADOS_LIMPOS'!A1751</f>
        <v/>
      </c>
      <c r="B1780">
        <f>'03_DADOS_LIMPOS'!C1751</f>
        <v/>
      </c>
      <c r="C1780">
        <f>'03_DADOS_LIMPOS'!D1751</f>
        <v/>
      </c>
      <c r="D1780">
        <f>'03_DADOS_LIMPOS'!J1751</f>
        <v/>
      </c>
      <c r="E1780">
        <f>'03_DADOS_LIMPOS'!K1751</f>
        <v/>
      </c>
      <c r="F1780">
        <f>$B$9+$B$10*D1780+$B$11*E1780</f>
        <v/>
      </c>
      <c r="G1780">
        <f>C1780-F1780</f>
        <v/>
      </c>
      <c r="H1780">
        <f>G1780/$B$14</f>
        <v/>
      </c>
      <c r="I1780">
        <f>ABS(H1780)</f>
        <v/>
      </c>
    </row>
    <row r="1781">
      <c r="A1781">
        <f>'03_DADOS_LIMPOS'!A1752</f>
        <v/>
      </c>
      <c r="B1781">
        <f>'03_DADOS_LIMPOS'!C1752</f>
        <v/>
      </c>
      <c r="C1781">
        <f>'03_DADOS_LIMPOS'!D1752</f>
        <v/>
      </c>
      <c r="D1781">
        <f>'03_DADOS_LIMPOS'!J1752</f>
        <v/>
      </c>
      <c r="E1781">
        <f>'03_DADOS_LIMPOS'!K1752</f>
        <v/>
      </c>
      <c r="F1781">
        <f>$B$9+$B$10*D1781+$B$11*E1781</f>
        <v/>
      </c>
      <c r="G1781">
        <f>C1781-F1781</f>
        <v/>
      </c>
      <c r="H1781">
        <f>G1781/$B$14</f>
        <v/>
      </c>
      <c r="I1781">
        <f>ABS(H1781)</f>
        <v/>
      </c>
    </row>
    <row r="1782">
      <c r="A1782">
        <f>'03_DADOS_LIMPOS'!A1753</f>
        <v/>
      </c>
      <c r="B1782">
        <f>'03_DADOS_LIMPOS'!C1753</f>
        <v/>
      </c>
      <c r="C1782">
        <f>'03_DADOS_LIMPOS'!D1753</f>
        <v/>
      </c>
      <c r="D1782">
        <f>'03_DADOS_LIMPOS'!J1753</f>
        <v/>
      </c>
      <c r="E1782">
        <f>'03_DADOS_LIMPOS'!K1753</f>
        <v/>
      </c>
      <c r="F1782">
        <f>$B$9+$B$10*D1782+$B$11*E1782</f>
        <v/>
      </c>
      <c r="G1782">
        <f>C1782-F1782</f>
        <v/>
      </c>
      <c r="H1782">
        <f>G1782/$B$14</f>
        <v/>
      </c>
      <c r="I1782">
        <f>ABS(H1782)</f>
        <v/>
      </c>
    </row>
    <row r="1783">
      <c r="A1783">
        <f>'03_DADOS_LIMPOS'!A1754</f>
        <v/>
      </c>
      <c r="B1783">
        <f>'03_DADOS_LIMPOS'!C1754</f>
        <v/>
      </c>
      <c r="C1783">
        <f>'03_DADOS_LIMPOS'!D1754</f>
        <v/>
      </c>
      <c r="D1783">
        <f>'03_DADOS_LIMPOS'!J1754</f>
        <v/>
      </c>
      <c r="E1783">
        <f>'03_DADOS_LIMPOS'!K1754</f>
        <v/>
      </c>
      <c r="F1783">
        <f>$B$9+$B$10*D1783+$B$11*E1783</f>
        <v/>
      </c>
      <c r="G1783">
        <f>C1783-F1783</f>
        <v/>
      </c>
      <c r="H1783">
        <f>G1783/$B$14</f>
        <v/>
      </c>
      <c r="I1783">
        <f>ABS(H1783)</f>
        <v/>
      </c>
    </row>
    <row r="1784">
      <c r="A1784">
        <f>'03_DADOS_LIMPOS'!A1755</f>
        <v/>
      </c>
      <c r="B1784">
        <f>'03_DADOS_LIMPOS'!C1755</f>
        <v/>
      </c>
      <c r="C1784">
        <f>'03_DADOS_LIMPOS'!D1755</f>
        <v/>
      </c>
      <c r="D1784">
        <f>'03_DADOS_LIMPOS'!J1755</f>
        <v/>
      </c>
      <c r="E1784">
        <f>'03_DADOS_LIMPOS'!K1755</f>
        <v/>
      </c>
      <c r="F1784">
        <f>$B$9+$B$10*D1784+$B$11*E1784</f>
        <v/>
      </c>
      <c r="G1784">
        <f>C1784-F1784</f>
        <v/>
      </c>
      <c r="H1784">
        <f>G1784/$B$14</f>
        <v/>
      </c>
      <c r="I1784">
        <f>ABS(H1784)</f>
        <v/>
      </c>
    </row>
    <row r="1785">
      <c r="A1785">
        <f>'03_DADOS_LIMPOS'!A1756</f>
        <v/>
      </c>
      <c r="B1785">
        <f>'03_DADOS_LIMPOS'!C1756</f>
        <v/>
      </c>
      <c r="C1785">
        <f>'03_DADOS_LIMPOS'!D1756</f>
        <v/>
      </c>
      <c r="D1785">
        <f>'03_DADOS_LIMPOS'!J1756</f>
        <v/>
      </c>
      <c r="E1785">
        <f>'03_DADOS_LIMPOS'!K1756</f>
        <v/>
      </c>
      <c r="F1785">
        <f>$B$9+$B$10*D1785+$B$11*E1785</f>
        <v/>
      </c>
      <c r="G1785">
        <f>C1785-F1785</f>
        <v/>
      </c>
      <c r="H1785">
        <f>G1785/$B$14</f>
        <v/>
      </c>
      <c r="I1785">
        <f>ABS(H1785)</f>
        <v/>
      </c>
    </row>
    <row r="1786">
      <c r="A1786">
        <f>'03_DADOS_LIMPOS'!A1757</f>
        <v/>
      </c>
      <c r="B1786">
        <f>'03_DADOS_LIMPOS'!C1757</f>
        <v/>
      </c>
      <c r="C1786">
        <f>'03_DADOS_LIMPOS'!D1757</f>
        <v/>
      </c>
      <c r="D1786">
        <f>'03_DADOS_LIMPOS'!J1757</f>
        <v/>
      </c>
      <c r="E1786">
        <f>'03_DADOS_LIMPOS'!K1757</f>
        <v/>
      </c>
      <c r="F1786">
        <f>$B$9+$B$10*D1786+$B$11*E1786</f>
        <v/>
      </c>
      <c r="G1786">
        <f>C1786-F1786</f>
        <v/>
      </c>
      <c r="H1786">
        <f>G1786/$B$14</f>
        <v/>
      </c>
      <c r="I1786">
        <f>ABS(H1786)</f>
        <v/>
      </c>
    </row>
    <row r="1787">
      <c r="A1787">
        <f>'03_DADOS_LIMPOS'!A1758</f>
        <v/>
      </c>
      <c r="B1787">
        <f>'03_DADOS_LIMPOS'!C1758</f>
        <v/>
      </c>
      <c r="C1787">
        <f>'03_DADOS_LIMPOS'!D1758</f>
        <v/>
      </c>
      <c r="D1787">
        <f>'03_DADOS_LIMPOS'!J1758</f>
        <v/>
      </c>
      <c r="E1787">
        <f>'03_DADOS_LIMPOS'!K1758</f>
        <v/>
      </c>
      <c r="F1787">
        <f>$B$9+$B$10*D1787+$B$11*E1787</f>
        <v/>
      </c>
      <c r="G1787">
        <f>C1787-F1787</f>
        <v/>
      </c>
      <c r="H1787">
        <f>G1787/$B$14</f>
        <v/>
      </c>
      <c r="I1787">
        <f>ABS(H1787)</f>
        <v/>
      </c>
    </row>
    <row r="1788">
      <c r="A1788">
        <f>'03_DADOS_LIMPOS'!A1759</f>
        <v/>
      </c>
      <c r="B1788">
        <f>'03_DADOS_LIMPOS'!C1759</f>
        <v/>
      </c>
      <c r="C1788">
        <f>'03_DADOS_LIMPOS'!D1759</f>
        <v/>
      </c>
      <c r="D1788">
        <f>'03_DADOS_LIMPOS'!J1759</f>
        <v/>
      </c>
      <c r="E1788">
        <f>'03_DADOS_LIMPOS'!K1759</f>
        <v/>
      </c>
      <c r="F1788">
        <f>$B$9+$B$10*D1788+$B$11*E1788</f>
        <v/>
      </c>
      <c r="G1788">
        <f>C1788-F1788</f>
        <v/>
      </c>
      <c r="H1788">
        <f>G1788/$B$14</f>
        <v/>
      </c>
      <c r="I1788">
        <f>ABS(H1788)</f>
        <v/>
      </c>
    </row>
    <row r="1789">
      <c r="A1789">
        <f>'03_DADOS_LIMPOS'!A1760</f>
        <v/>
      </c>
      <c r="B1789">
        <f>'03_DADOS_LIMPOS'!C1760</f>
        <v/>
      </c>
      <c r="C1789">
        <f>'03_DADOS_LIMPOS'!D1760</f>
        <v/>
      </c>
      <c r="D1789">
        <f>'03_DADOS_LIMPOS'!J1760</f>
        <v/>
      </c>
      <c r="E1789">
        <f>'03_DADOS_LIMPOS'!K1760</f>
        <v/>
      </c>
      <c r="F1789">
        <f>$B$9+$B$10*D1789+$B$11*E1789</f>
        <v/>
      </c>
      <c r="G1789">
        <f>C1789-F1789</f>
        <v/>
      </c>
      <c r="H1789">
        <f>G1789/$B$14</f>
        <v/>
      </c>
      <c r="I1789">
        <f>ABS(H1789)</f>
        <v/>
      </c>
    </row>
    <row r="1790">
      <c r="A1790">
        <f>'03_DADOS_LIMPOS'!A1761</f>
        <v/>
      </c>
      <c r="B1790">
        <f>'03_DADOS_LIMPOS'!C1761</f>
        <v/>
      </c>
      <c r="C1790">
        <f>'03_DADOS_LIMPOS'!D1761</f>
        <v/>
      </c>
      <c r="D1790">
        <f>'03_DADOS_LIMPOS'!J1761</f>
        <v/>
      </c>
      <c r="E1790">
        <f>'03_DADOS_LIMPOS'!K1761</f>
        <v/>
      </c>
      <c r="F1790">
        <f>$B$9+$B$10*D1790+$B$11*E1790</f>
        <v/>
      </c>
      <c r="G1790">
        <f>C1790-F1790</f>
        <v/>
      </c>
      <c r="H1790">
        <f>G1790/$B$14</f>
        <v/>
      </c>
      <c r="I1790">
        <f>ABS(H1790)</f>
        <v/>
      </c>
    </row>
    <row r="1791">
      <c r="A1791">
        <f>'03_DADOS_LIMPOS'!A1762</f>
        <v/>
      </c>
      <c r="B1791">
        <f>'03_DADOS_LIMPOS'!C1762</f>
        <v/>
      </c>
      <c r="C1791">
        <f>'03_DADOS_LIMPOS'!D1762</f>
        <v/>
      </c>
      <c r="D1791">
        <f>'03_DADOS_LIMPOS'!J1762</f>
        <v/>
      </c>
      <c r="E1791">
        <f>'03_DADOS_LIMPOS'!K1762</f>
        <v/>
      </c>
      <c r="F1791">
        <f>$B$9+$B$10*D1791+$B$11*E1791</f>
        <v/>
      </c>
      <c r="G1791">
        <f>C1791-F1791</f>
        <v/>
      </c>
      <c r="H1791">
        <f>G1791/$B$14</f>
        <v/>
      </c>
      <c r="I1791">
        <f>ABS(H1791)</f>
        <v/>
      </c>
    </row>
    <row r="1792">
      <c r="A1792">
        <f>'03_DADOS_LIMPOS'!A1763</f>
        <v/>
      </c>
      <c r="B1792">
        <f>'03_DADOS_LIMPOS'!C1763</f>
        <v/>
      </c>
      <c r="C1792">
        <f>'03_DADOS_LIMPOS'!D1763</f>
        <v/>
      </c>
      <c r="D1792">
        <f>'03_DADOS_LIMPOS'!J1763</f>
        <v/>
      </c>
      <c r="E1792">
        <f>'03_DADOS_LIMPOS'!K1763</f>
        <v/>
      </c>
      <c r="F1792">
        <f>$B$9+$B$10*D1792+$B$11*E1792</f>
        <v/>
      </c>
      <c r="G1792">
        <f>C1792-F1792</f>
        <v/>
      </c>
      <c r="H1792">
        <f>G1792/$B$14</f>
        <v/>
      </c>
      <c r="I1792">
        <f>ABS(H1792)</f>
        <v/>
      </c>
    </row>
    <row r="1793">
      <c r="A1793">
        <f>'03_DADOS_LIMPOS'!A1764</f>
        <v/>
      </c>
      <c r="B1793">
        <f>'03_DADOS_LIMPOS'!C1764</f>
        <v/>
      </c>
      <c r="C1793">
        <f>'03_DADOS_LIMPOS'!D1764</f>
        <v/>
      </c>
      <c r="D1793">
        <f>'03_DADOS_LIMPOS'!J1764</f>
        <v/>
      </c>
      <c r="E1793">
        <f>'03_DADOS_LIMPOS'!K1764</f>
        <v/>
      </c>
      <c r="F1793">
        <f>$B$9+$B$10*D1793+$B$11*E1793</f>
        <v/>
      </c>
      <c r="G1793">
        <f>C1793-F1793</f>
        <v/>
      </c>
      <c r="H1793">
        <f>G1793/$B$14</f>
        <v/>
      </c>
      <c r="I1793">
        <f>ABS(H1793)</f>
        <v/>
      </c>
    </row>
    <row r="1794">
      <c r="A1794">
        <f>'03_DADOS_LIMPOS'!A1765</f>
        <v/>
      </c>
      <c r="B1794">
        <f>'03_DADOS_LIMPOS'!C1765</f>
        <v/>
      </c>
      <c r="C1794">
        <f>'03_DADOS_LIMPOS'!D1765</f>
        <v/>
      </c>
      <c r="D1794">
        <f>'03_DADOS_LIMPOS'!J1765</f>
        <v/>
      </c>
      <c r="E1794">
        <f>'03_DADOS_LIMPOS'!K1765</f>
        <v/>
      </c>
      <c r="F1794">
        <f>$B$9+$B$10*D1794+$B$11*E1794</f>
        <v/>
      </c>
      <c r="G1794">
        <f>C1794-F1794</f>
        <v/>
      </c>
      <c r="H1794">
        <f>G1794/$B$14</f>
        <v/>
      </c>
      <c r="I1794">
        <f>ABS(H1794)</f>
        <v/>
      </c>
    </row>
    <row r="1795">
      <c r="A1795">
        <f>'03_DADOS_LIMPOS'!A1766</f>
        <v/>
      </c>
      <c r="B1795">
        <f>'03_DADOS_LIMPOS'!C1766</f>
        <v/>
      </c>
      <c r="C1795">
        <f>'03_DADOS_LIMPOS'!D1766</f>
        <v/>
      </c>
      <c r="D1795">
        <f>'03_DADOS_LIMPOS'!J1766</f>
        <v/>
      </c>
      <c r="E1795">
        <f>'03_DADOS_LIMPOS'!K1766</f>
        <v/>
      </c>
      <c r="F1795">
        <f>$B$9+$B$10*D1795+$B$11*E1795</f>
        <v/>
      </c>
      <c r="G1795">
        <f>C1795-F1795</f>
        <v/>
      </c>
      <c r="H1795">
        <f>G1795/$B$14</f>
        <v/>
      </c>
      <c r="I1795">
        <f>ABS(H1795)</f>
        <v/>
      </c>
    </row>
    <row r="1796">
      <c r="A1796">
        <f>'03_DADOS_LIMPOS'!A1767</f>
        <v/>
      </c>
      <c r="B1796">
        <f>'03_DADOS_LIMPOS'!C1767</f>
        <v/>
      </c>
      <c r="C1796">
        <f>'03_DADOS_LIMPOS'!D1767</f>
        <v/>
      </c>
      <c r="D1796">
        <f>'03_DADOS_LIMPOS'!J1767</f>
        <v/>
      </c>
      <c r="E1796">
        <f>'03_DADOS_LIMPOS'!K1767</f>
        <v/>
      </c>
      <c r="F1796">
        <f>$B$9+$B$10*D1796+$B$11*E1796</f>
        <v/>
      </c>
      <c r="G1796">
        <f>C1796-F1796</f>
        <v/>
      </c>
      <c r="H1796">
        <f>G1796/$B$14</f>
        <v/>
      </c>
      <c r="I1796">
        <f>ABS(H1796)</f>
        <v/>
      </c>
    </row>
    <row r="1797">
      <c r="A1797">
        <f>'03_DADOS_LIMPOS'!A1768</f>
        <v/>
      </c>
      <c r="B1797">
        <f>'03_DADOS_LIMPOS'!C1768</f>
        <v/>
      </c>
      <c r="C1797">
        <f>'03_DADOS_LIMPOS'!D1768</f>
        <v/>
      </c>
      <c r="D1797">
        <f>'03_DADOS_LIMPOS'!J1768</f>
        <v/>
      </c>
      <c r="E1797">
        <f>'03_DADOS_LIMPOS'!K1768</f>
        <v/>
      </c>
      <c r="F1797">
        <f>$B$9+$B$10*D1797+$B$11*E1797</f>
        <v/>
      </c>
      <c r="G1797">
        <f>C1797-F1797</f>
        <v/>
      </c>
      <c r="H1797">
        <f>G1797/$B$14</f>
        <v/>
      </c>
      <c r="I1797">
        <f>ABS(H1797)</f>
        <v/>
      </c>
    </row>
    <row r="1798">
      <c r="A1798">
        <f>'03_DADOS_LIMPOS'!A1769</f>
        <v/>
      </c>
      <c r="B1798">
        <f>'03_DADOS_LIMPOS'!C1769</f>
        <v/>
      </c>
      <c r="C1798">
        <f>'03_DADOS_LIMPOS'!D1769</f>
        <v/>
      </c>
      <c r="D1798">
        <f>'03_DADOS_LIMPOS'!J1769</f>
        <v/>
      </c>
      <c r="E1798">
        <f>'03_DADOS_LIMPOS'!K1769</f>
        <v/>
      </c>
      <c r="F1798">
        <f>$B$9+$B$10*D1798+$B$11*E1798</f>
        <v/>
      </c>
      <c r="G1798">
        <f>C1798-F1798</f>
        <v/>
      </c>
      <c r="H1798">
        <f>G1798/$B$14</f>
        <v/>
      </c>
      <c r="I1798">
        <f>ABS(H1798)</f>
        <v/>
      </c>
    </row>
    <row r="1799">
      <c r="A1799">
        <f>'03_DADOS_LIMPOS'!A1770</f>
        <v/>
      </c>
      <c r="B1799">
        <f>'03_DADOS_LIMPOS'!C1770</f>
        <v/>
      </c>
      <c r="C1799">
        <f>'03_DADOS_LIMPOS'!D1770</f>
        <v/>
      </c>
      <c r="D1799">
        <f>'03_DADOS_LIMPOS'!J1770</f>
        <v/>
      </c>
      <c r="E1799">
        <f>'03_DADOS_LIMPOS'!K1770</f>
        <v/>
      </c>
      <c r="F1799">
        <f>$B$9+$B$10*D1799+$B$11*E1799</f>
        <v/>
      </c>
      <c r="G1799">
        <f>C1799-F1799</f>
        <v/>
      </c>
      <c r="H1799">
        <f>G1799/$B$14</f>
        <v/>
      </c>
      <c r="I1799">
        <f>ABS(H1799)</f>
        <v/>
      </c>
    </row>
    <row r="1800">
      <c r="A1800">
        <f>'03_DADOS_LIMPOS'!A1771</f>
        <v/>
      </c>
      <c r="B1800">
        <f>'03_DADOS_LIMPOS'!C1771</f>
        <v/>
      </c>
      <c r="C1800">
        <f>'03_DADOS_LIMPOS'!D1771</f>
        <v/>
      </c>
      <c r="D1800">
        <f>'03_DADOS_LIMPOS'!J1771</f>
        <v/>
      </c>
      <c r="E1800">
        <f>'03_DADOS_LIMPOS'!K1771</f>
        <v/>
      </c>
      <c r="F1800">
        <f>$B$9+$B$10*D1800+$B$11*E1800</f>
        <v/>
      </c>
      <c r="G1800">
        <f>C1800-F1800</f>
        <v/>
      </c>
      <c r="H1800">
        <f>G1800/$B$14</f>
        <v/>
      </c>
      <c r="I1800">
        <f>ABS(H1800)</f>
        <v/>
      </c>
    </row>
    <row r="1801">
      <c r="A1801">
        <f>'03_DADOS_LIMPOS'!A1772</f>
        <v/>
      </c>
      <c r="B1801">
        <f>'03_DADOS_LIMPOS'!C1772</f>
        <v/>
      </c>
      <c r="C1801">
        <f>'03_DADOS_LIMPOS'!D1772</f>
        <v/>
      </c>
      <c r="D1801">
        <f>'03_DADOS_LIMPOS'!J1772</f>
        <v/>
      </c>
      <c r="E1801">
        <f>'03_DADOS_LIMPOS'!K1772</f>
        <v/>
      </c>
      <c r="F1801">
        <f>$B$9+$B$10*D1801+$B$11*E1801</f>
        <v/>
      </c>
      <c r="G1801">
        <f>C1801-F1801</f>
        <v/>
      </c>
      <c r="H1801">
        <f>G1801/$B$14</f>
        <v/>
      </c>
      <c r="I1801">
        <f>ABS(H1801)</f>
        <v/>
      </c>
    </row>
    <row r="1802">
      <c r="A1802">
        <f>'03_DADOS_LIMPOS'!A1773</f>
        <v/>
      </c>
      <c r="B1802">
        <f>'03_DADOS_LIMPOS'!C1773</f>
        <v/>
      </c>
      <c r="C1802">
        <f>'03_DADOS_LIMPOS'!D1773</f>
        <v/>
      </c>
      <c r="D1802">
        <f>'03_DADOS_LIMPOS'!J1773</f>
        <v/>
      </c>
      <c r="E1802">
        <f>'03_DADOS_LIMPOS'!K1773</f>
        <v/>
      </c>
      <c r="F1802">
        <f>$B$9+$B$10*D1802+$B$11*E1802</f>
        <v/>
      </c>
      <c r="G1802">
        <f>C1802-F1802</f>
        <v/>
      </c>
      <c r="H1802">
        <f>G1802/$B$14</f>
        <v/>
      </c>
      <c r="I1802">
        <f>ABS(H1802)</f>
        <v/>
      </c>
    </row>
    <row r="1803">
      <c r="A1803">
        <f>'03_DADOS_LIMPOS'!A1774</f>
        <v/>
      </c>
      <c r="B1803">
        <f>'03_DADOS_LIMPOS'!C1774</f>
        <v/>
      </c>
      <c r="C1803">
        <f>'03_DADOS_LIMPOS'!D1774</f>
        <v/>
      </c>
      <c r="D1803">
        <f>'03_DADOS_LIMPOS'!J1774</f>
        <v/>
      </c>
      <c r="E1803">
        <f>'03_DADOS_LIMPOS'!K1774</f>
        <v/>
      </c>
      <c r="F1803">
        <f>$B$9+$B$10*D1803+$B$11*E1803</f>
        <v/>
      </c>
      <c r="G1803">
        <f>C1803-F1803</f>
        <v/>
      </c>
      <c r="H1803">
        <f>G1803/$B$14</f>
        <v/>
      </c>
      <c r="I1803">
        <f>ABS(H1803)</f>
        <v/>
      </c>
    </row>
    <row r="1804">
      <c r="A1804">
        <f>'03_DADOS_LIMPOS'!A1775</f>
        <v/>
      </c>
      <c r="B1804">
        <f>'03_DADOS_LIMPOS'!C1775</f>
        <v/>
      </c>
      <c r="C1804">
        <f>'03_DADOS_LIMPOS'!D1775</f>
        <v/>
      </c>
      <c r="D1804">
        <f>'03_DADOS_LIMPOS'!J1775</f>
        <v/>
      </c>
      <c r="E1804">
        <f>'03_DADOS_LIMPOS'!K1775</f>
        <v/>
      </c>
      <c r="F1804">
        <f>$B$9+$B$10*D1804+$B$11*E1804</f>
        <v/>
      </c>
      <c r="G1804">
        <f>C1804-F1804</f>
        <v/>
      </c>
      <c r="H1804">
        <f>G1804/$B$14</f>
        <v/>
      </c>
      <c r="I1804">
        <f>ABS(H1804)</f>
        <v/>
      </c>
    </row>
    <row r="1805">
      <c r="A1805">
        <f>'03_DADOS_LIMPOS'!A1776</f>
        <v/>
      </c>
      <c r="B1805">
        <f>'03_DADOS_LIMPOS'!C1776</f>
        <v/>
      </c>
      <c r="C1805">
        <f>'03_DADOS_LIMPOS'!D1776</f>
        <v/>
      </c>
      <c r="D1805">
        <f>'03_DADOS_LIMPOS'!J1776</f>
        <v/>
      </c>
      <c r="E1805">
        <f>'03_DADOS_LIMPOS'!K1776</f>
        <v/>
      </c>
      <c r="F1805">
        <f>$B$9+$B$10*D1805+$B$11*E1805</f>
        <v/>
      </c>
      <c r="G1805">
        <f>C1805-F1805</f>
        <v/>
      </c>
      <c r="H1805">
        <f>G1805/$B$14</f>
        <v/>
      </c>
      <c r="I1805">
        <f>ABS(H1805)</f>
        <v/>
      </c>
    </row>
    <row r="1806">
      <c r="A1806">
        <f>'03_DADOS_LIMPOS'!A1777</f>
        <v/>
      </c>
      <c r="B1806">
        <f>'03_DADOS_LIMPOS'!C1777</f>
        <v/>
      </c>
      <c r="C1806">
        <f>'03_DADOS_LIMPOS'!D1777</f>
        <v/>
      </c>
      <c r="D1806">
        <f>'03_DADOS_LIMPOS'!J1777</f>
        <v/>
      </c>
      <c r="E1806">
        <f>'03_DADOS_LIMPOS'!K1777</f>
        <v/>
      </c>
      <c r="F1806">
        <f>$B$9+$B$10*D1806+$B$11*E1806</f>
        <v/>
      </c>
      <c r="G1806">
        <f>C1806-F1806</f>
        <v/>
      </c>
      <c r="H1806">
        <f>G1806/$B$14</f>
        <v/>
      </c>
      <c r="I1806">
        <f>ABS(H1806)</f>
        <v/>
      </c>
    </row>
    <row r="1807">
      <c r="A1807">
        <f>'03_DADOS_LIMPOS'!A1778</f>
        <v/>
      </c>
      <c r="B1807">
        <f>'03_DADOS_LIMPOS'!C1778</f>
        <v/>
      </c>
      <c r="C1807">
        <f>'03_DADOS_LIMPOS'!D1778</f>
        <v/>
      </c>
      <c r="D1807">
        <f>'03_DADOS_LIMPOS'!J1778</f>
        <v/>
      </c>
      <c r="E1807">
        <f>'03_DADOS_LIMPOS'!K1778</f>
        <v/>
      </c>
      <c r="F1807">
        <f>$B$9+$B$10*D1807+$B$11*E1807</f>
        <v/>
      </c>
      <c r="G1807">
        <f>C1807-F1807</f>
        <v/>
      </c>
      <c r="H1807">
        <f>G1807/$B$14</f>
        <v/>
      </c>
      <c r="I1807">
        <f>ABS(H1807)</f>
        <v/>
      </c>
    </row>
    <row r="1808">
      <c r="A1808">
        <f>'03_DADOS_LIMPOS'!A1779</f>
        <v/>
      </c>
      <c r="B1808">
        <f>'03_DADOS_LIMPOS'!C1779</f>
        <v/>
      </c>
      <c r="C1808">
        <f>'03_DADOS_LIMPOS'!D1779</f>
        <v/>
      </c>
      <c r="D1808">
        <f>'03_DADOS_LIMPOS'!J1779</f>
        <v/>
      </c>
      <c r="E1808">
        <f>'03_DADOS_LIMPOS'!K1779</f>
        <v/>
      </c>
      <c r="F1808">
        <f>$B$9+$B$10*D1808+$B$11*E1808</f>
        <v/>
      </c>
      <c r="G1808">
        <f>C1808-F1808</f>
        <v/>
      </c>
      <c r="H1808">
        <f>G1808/$B$14</f>
        <v/>
      </c>
      <c r="I1808">
        <f>ABS(H1808)</f>
        <v/>
      </c>
    </row>
    <row r="1809">
      <c r="A1809">
        <f>'03_DADOS_LIMPOS'!A1780</f>
        <v/>
      </c>
      <c r="B1809">
        <f>'03_DADOS_LIMPOS'!C1780</f>
        <v/>
      </c>
      <c r="C1809">
        <f>'03_DADOS_LIMPOS'!D1780</f>
        <v/>
      </c>
      <c r="D1809">
        <f>'03_DADOS_LIMPOS'!J1780</f>
        <v/>
      </c>
      <c r="E1809">
        <f>'03_DADOS_LIMPOS'!K1780</f>
        <v/>
      </c>
      <c r="F1809">
        <f>$B$9+$B$10*D1809+$B$11*E1809</f>
        <v/>
      </c>
      <c r="G1809">
        <f>C1809-F1809</f>
        <v/>
      </c>
      <c r="H1809">
        <f>G1809/$B$14</f>
        <v/>
      </c>
      <c r="I1809">
        <f>ABS(H1809)</f>
        <v/>
      </c>
    </row>
    <row r="1810">
      <c r="A1810">
        <f>'03_DADOS_LIMPOS'!A1781</f>
        <v/>
      </c>
      <c r="B1810">
        <f>'03_DADOS_LIMPOS'!C1781</f>
        <v/>
      </c>
      <c r="C1810">
        <f>'03_DADOS_LIMPOS'!D1781</f>
        <v/>
      </c>
      <c r="D1810">
        <f>'03_DADOS_LIMPOS'!J1781</f>
        <v/>
      </c>
      <c r="E1810">
        <f>'03_DADOS_LIMPOS'!K1781</f>
        <v/>
      </c>
      <c r="F1810">
        <f>$B$9+$B$10*D1810+$B$11*E1810</f>
        <v/>
      </c>
      <c r="G1810">
        <f>C1810-F1810</f>
        <v/>
      </c>
      <c r="H1810">
        <f>G1810/$B$14</f>
        <v/>
      </c>
      <c r="I1810">
        <f>ABS(H1810)</f>
        <v/>
      </c>
    </row>
    <row r="1811">
      <c r="A1811">
        <f>'03_DADOS_LIMPOS'!A1782</f>
        <v/>
      </c>
      <c r="B1811">
        <f>'03_DADOS_LIMPOS'!C1782</f>
        <v/>
      </c>
      <c r="C1811">
        <f>'03_DADOS_LIMPOS'!D1782</f>
        <v/>
      </c>
      <c r="D1811">
        <f>'03_DADOS_LIMPOS'!J1782</f>
        <v/>
      </c>
      <c r="E1811">
        <f>'03_DADOS_LIMPOS'!K1782</f>
        <v/>
      </c>
      <c r="F1811">
        <f>$B$9+$B$10*D1811+$B$11*E1811</f>
        <v/>
      </c>
      <c r="G1811">
        <f>C1811-F1811</f>
        <v/>
      </c>
      <c r="H1811">
        <f>G1811/$B$14</f>
        <v/>
      </c>
      <c r="I1811">
        <f>ABS(H1811)</f>
        <v/>
      </c>
    </row>
    <row r="1812">
      <c r="A1812">
        <f>'03_DADOS_LIMPOS'!A1783</f>
        <v/>
      </c>
      <c r="B1812">
        <f>'03_DADOS_LIMPOS'!C1783</f>
        <v/>
      </c>
      <c r="C1812">
        <f>'03_DADOS_LIMPOS'!D1783</f>
        <v/>
      </c>
      <c r="D1812">
        <f>'03_DADOS_LIMPOS'!J1783</f>
        <v/>
      </c>
      <c r="E1812">
        <f>'03_DADOS_LIMPOS'!K1783</f>
        <v/>
      </c>
      <c r="F1812">
        <f>$B$9+$B$10*D1812+$B$11*E1812</f>
        <v/>
      </c>
      <c r="G1812">
        <f>C1812-F1812</f>
        <v/>
      </c>
      <c r="H1812">
        <f>G1812/$B$14</f>
        <v/>
      </c>
      <c r="I1812">
        <f>ABS(H1812)</f>
        <v/>
      </c>
    </row>
    <row r="1813">
      <c r="A1813">
        <f>'03_DADOS_LIMPOS'!A1784</f>
        <v/>
      </c>
      <c r="B1813">
        <f>'03_DADOS_LIMPOS'!C1784</f>
        <v/>
      </c>
      <c r="C1813">
        <f>'03_DADOS_LIMPOS'!D1784</f>
        <v/>
      </c>
      <c r="D1813">
        <f>'03_DADOS_LIMPOS'!J1784</f>
        <v/>
      </c>
      <c r="E1813">
        <f>'03_DADOS_LIMPOS'!K1784</f>
        <v/>
      </c>
      <c r="F1813">
        <f>$B$9+$B$10*D1813+$B$11*E1813</f>
        <v/>
      </c>
      <c r="G1813">
        <f>C1813-F1813</f>
        <v/>
      </c>
      <c r="H1813">
        <f>G1813/$B$14</f>
        <v/>
      </c>
      <c r="I1813">
        <f>ABS(H1813)</f>
        <v/>
      </c>
    </row>
    <row r="1814">
      <c r="A1814">
        <f>'03_DADOS_LIMPOS'!A1785</f>
        <v/>
      </c>
      <c r="B1814">
        <f>'03_DADOS_LIMPOS'!C1785</f>
        <v/>
      </c>
      <c r="C1814">
        <f>'03_DADOS_LIMPOS'!D1785</f>
        <v/>
      </c>
      <c r="D1814">
        <f>'03_DADOS_LIMPOS'!J1785</f>
        <v/>
      </c>
      <c r="E1814">
        <f>'03_DADOS_LIMPOS'!K1785</f>
        <v/>
      </c>
      <c r="F1814">
        <f>$B$9+$B$10*D1814+$B$11*E1814</f>
        <v/>
      </c>
      <c r="G1814">
        <f>C1814-F1814</f>
        <v/>
      </c>
      <c r="H1814">
        <f>G1814/$B$14</f>
        <v/>
      </c>
      <c r="I1814">
        <f>ABS(H1814)</f>
        <v/>
      </c>
    </row>
    <row r="1815">
      <c r="A1815">
        <f>'03_DADOS_LIMPOS'!A1786</f>
        <v/>
      </c>
      <c r="B1815">
        <f>'03_DADOS_LIMPOS'!C1786</f>
        <v/>
      </c>
      <c r="C1815">
        <f>'03_DADOS_LIMPOS'!D1786</f>
        <v/>
      </c>
      <c r="D1815">
        <f>'03_DADOS_LIMPOS'!J1786</f>
        <v/>
      </c>
      <c r="E1815">
        <f>'03_DADOS_LIMPOS'!K1786</f>
        <v/>
      </c>
      <c r="F1815">
        <f>$B$9+$B$10*D1815+$B$11*E1815</f>
        <v/>
      </c>
      <c r="G1815">
        <f>C1815-F1815</f>
        <v/>
      </c>
      <c r="H1815">
        <f>G1815/$B$14</f>
        <v/>
      </c>
      <c r="I1815">
        <f>ABS(H1815)</f>
        <v/>
      </c>
    </row>
    <row r="1816">
      <c r="A1816">
        <f>'03_DADOS_LIMPOS'!A1787</f>
        <v/>
      </c>
      <c r="B1816">
        <f>'03_DADOS_LIMPOS'!C1787</f>
        <v/>
      </c>
      <c r="C1816">
        <f>'03_DADOS_LIMPOS'!D1787</f>
        <v/>
      </c>
      <c r="D1816">
        <f>'03_DADOS_LIMPOS'!J1787</f>
        <v/>
      </c>
      <c r="E1816">
        <f>'03_DADOS_LIMPOS'!K1787</f>
        <v/>
      </c>
      <c r="F1816">
        <f>$B$9+$B$10*D1816+$B$11*E1816</f>
        <v/>
      </c>
      <c r="G1816">
        <f>C1816-F1816</f>
        <v/>
      </c>
      <c r="H1816">
        <f>G1816/$B$14</f>
        <v/>
      </c>
      <c r="I1816">
        <f>ABS(H1816)</f>
        <v/>
      </c>
    </row>
    <row r="1817">
      <c r="A1817">
        <f>'03_DADOS_LIMPOS'!A1788</f>
        <v/>
      </c>
      <c r="B1817">
        <f>'03_DADOS_LIMPOS'!C1788</f>
        <v/>
      </c>
      <c r="C1817">
        <f>'03_DADOS_LIMPOS'!D1788</f>
        <v/>
      </c>
      <c r="D1817">
        <f>'03_DADOS_LIMPOS'!J1788</f>
        <v/>
      </c>
      <c r="E1817">
        <f>'03_DADOS_LIMPOS'!K1788</f>
        <v/>
      </c>
      <c r="F1817">
        <f>$B$9+$B$10*D1817+$B$11*E1817</f>
        <v/>
      </c>
      <c r="G1817">
        <f>C1817-F1817</f>
        <v/>
      </c>
      <c r="H1817">
        <f>G1817/$B$14</f>
        <v/>
      </c>
      <c r="I1817">
        <f>ABS(H1817)</f>
        <v/>
      </c>
    </row>
    <row r="1818">
      <c r="A1818">
        <f>'03_DADOS_LIMPOS'!A1789</f>
        <v/>
      </c>
      <c r="B1818">
        <f>'03_DADOS_LIMPOS'!C1789</f>
        <v/>
      </c>
      <c r="C1818">
        <f>'03_DADOS_LIMPOS'!D1789</f>
        <v/>
      </c>
      <c r="D1818">
        <f>'03_DADOS_LIMPOS'!J1789</f>
        <v/>
      </c>
      <c r="E1818">
        <f>'03_DADOS_LIMPOS'!K1789</f>
        <v/>
      </c>
      <c r="F1818">
        <f>$B$9+$B$10*D1818+$B$11*E1818</f>
        <v/>
      </c>
      <c r="G1818">
        <f>C1818-F1818</f>
        <v/>
      </c>
      <c r="H1818">
        <f>G1818/$B$14</f>
        <v/>
      </c>
      <c r="I1818">
        <f>ABS(H1818)</f>
        <v/>
      </c>
    </row>
    <row r="1819">
      <c r="A1819">
        <f>'03_DADOS_LIMPOS'!A1790</f>
        <v/>
      </c>
      <c r="B1819">
        <f>'03_DADOS_LIMPOS'!C1790</f>
        <v/>
      </c>
      <c r="C1819">
        <f>'03_DADOS_LIMPOS'!D1790</f>
        <v/>
      </c>
      <c r="D1819">
        <f>'03_DADOS_LIMPOS'!J1790</f>
        <v/>
      </c>
      <c r="E1819">
        <f>'03_DADOS_LIMPOS'!K1790</f>
        <v/>
      </c>
      <c r="F1819">
        <f>$B$9+$B$10*D1819+$B$11*E1819</f>
        <v/>
      </c>
      <c r="G1819">
        <f>C1819-F1819</f>
        <v/>
      </c>
      <c r="H1819">
        <f>G1819/$B$14</f>
        <v/>
      </c>
      <c r="I1819">
        <f>ABS(H1819)</f>
        <v/>
      </c>
    </row>
    <row r="1820">
      <c r="A1820">
        <f>'03_DADOS_LIMPOS'!A1791</f>
        <v/>
      </c>
      <c r="B1820">
        <f>'03_DADOS_LIMPOS'!C1791</f>
        <v/>
      </c>
      <c r="C1820">
        <f>'03_DADOS_LIMPOS'!D1791</f>
        <v/>
      </c>
      <c r="D1820">
        <f>'03_DADOS_LIMPOS'!J1791</f>
        <v/>
      </c>
      <c r="E1820">
        <f>'03_DADOS_LIMPOS'!K1791</f>
        <v/>
      </c>
      <c r="F1820">
        <f>$B$9+$B$10*D1820+$B$11*E1820</f>
        <v/>
      </c>
      <c r="G1820">
        <f>C1820-F1820</f>
        <v/>
      </c>
      <c r="H1820">
        <f>G1820/$B$14</f>
        <v/>
      </c>
      <c r="I1820">
        <f>ABS(H1820)</f>
        <v/>
      </c>
    </row>
    <row r="1821">
      <c r="A1821">
        <f>'03_DADOS_LIMPOS'!A1792</f>
        <v/>
      </c>
      <c r="B1821">
        <f>'03_DADOS_LIMPOS'!C1792</f>
        <v/>
      </c>
      <c r="C1821">
        <f>'03_DADOS_LIMPOS'!D1792</f>
        <v/>
      </c>
      <c r="D1821">
        <f>'03_DADOS_LIMPOS'!J1792</f>
        <v/>
      </c>
      <c r="E1821">
        <f>'03_DADOS_LIMPOS'!K1792</f>
        <v/>
      </c>
      <c r="F1821">
        <f>$B$9+$B$10*D1821+$B$11*E1821</f>
        <v/>
      </c>
      <c r="G1821">
        <f>C1821-F1821</f>
        <v/>
      </c>
      <c r="H1821">
        <f>G1821/$B$14</f>
        <v/>
      </c>
      <c r="I1821">
        <f>ABS(H1821)</f>
        <v/>
      </c>
    </row>
    <row r="1822">
      <c r="A1822">
        <f>'03_DADOS_LIMPOS'!A1793</f>
        <v/>
      </c>
      <c r="B1822">
        <f>'03_DADOS_LIMPOS'!C1793</f>
        <v/>
      </c>
      <c r="C1822">
        <f>'03_DADOS_LIMPOS'!D1793</f>
        <v/>
      </c>
      <c r="D1822">
        <f>'03_DADOS_LIMPOS'!J1793</f>
        <v/>
      </c>
      <c r="E1822">
        <f>'03_DADOS_LIMPOS'!K1793</f>
        <v/>
      </c>
      <c r="F1822">
        <f>$B$9+$B$10*D1822+$B$11*E1822</f>
        <v/>
      </c>
      <c r="G1822">
        <f>C1822-F1822</f>
        <v/>
      </c>
      <c r="H1822">
        <f>G1822/$B$14</f>
        <v/>
      </c>
      <c r="I1822">
        <f>ABS(H1822)</f>
        <v/>
      </c>
    </row>
    <row r="1823">
      <c r="A1823">
        <f>'03_DADOS_LIMPOS'!A1794</f>
        <v/>
      </c>
      <c r="B1823">
        <f>'03_DADOS_LIMPOS'!C1794</f>
        <v/>
      </c>
      <c r="C1823">
        <f>'03_DADOS_LIMPOS'!D1794</f>
        <v/>
      </c>
      <c r="D1823">
        <f>'03_DADOS_LIMPOS'!J1794</f>
        <v/>
      </c>
      <c r="E1823">
        <f>'03_DADOS_LIMPOS'!K1794</f>
        <v/>
      </c>
      <c r="F1823">
        <f>$B$9+$B$10*D1823+$B$11*E1823</f>
        <v/>
      </c>
      <c r="G1823">
        <f>C1823-F1823</f>
        <v/>
      </c>
      <c r="H1823">
        <f>G1823/$B$14</f>
        <v/>
      </c>
      <c r="I1823">
        <f>ABS(H1823)</f>
        <v/>
      </c>
    </row>
    <row r="1824">
      <c r="A1824">
        <f>'03_DADOS_LIMPOS'!A1795</f>
        <v/>
      </c>
      <c r="B1824">
        <f>'03_DADOS_LIMPOS'!C1795</f>
        <v/>
      </c>
      <c r="C1824">
        <f>'03_DADOS_LIMPOS'!D1795</f>
        <v/>
      </c>
      <c r="D1824">
        <f>'03_DADOS_LIMPOS'!J1795</f>
        <v/>
      </c>
      <c r="E1824">
        <f>'03_DADOS_LIMPOS'!K1795</f>
        <v/>
      </c>
      <c r="F1824">
        <f>$B$9+$B$10*D1824+$B$11*E1824</f>
        <v/>
      </c>
      <c r="G1824">
        <f>C1824-F1824</f>
        <v/>
      </c>
      <c r="H1824">
        <f>G1824/$B$14</f>
        <v/>
      </c>
      <c r="I1824">
        <f>ABS(H1824)</f>
        <v/>
      </c>
    </row>
    <row r="1825">
      <c r="A1825">
        <f>'03_DADOS_LIMPOS'!A1796</f>
        <v/>
      </c>
      <c r="B1825">
        <f>'03_DADOS_LIMPOS'!C1796</f>
        <v/>
      </c>
      <c r="C1825">
        <f>'03_DADOS_LIMPOS'!D1796</f>
        <v/>
      </c>
      <c r="D1825">
        <f>'03_DADOS_LIMPOS'!J1796</f>
        <v/>
      </c>
      <c r="E1825">
        <f>'03_DADOS_LIMPOS'!K1796</f>
        <v/>
      </c>
      <c r="F1825">
        <f>$B$9+$B$10*D1825+$B$11*E1825</f>
        <v/>
      </c>
      <c r="G1825">
        <f>C1825-F1825</f>
        <v/>
      </c>
      <c r="H1825">
        <f>G1825/$B$14</f>
        <v/>
      </c>
      <c r="I1825">
        <f>ABS(H1825)</f>
        <v/>
      </c>
    </row>
    <row r="1826">
      <c r="A1826">
        <f>'03_DADOS_LIMPOS'!A1797</f>
        <v/>
      </c>
      <c r="B1826">
        <f>'03_DADOS_LIMPOS'!C1797</f>
        <v/>
      </c>
      <c r="C1826">
        <f>'03_DADOS_LIMPOS'!D1797</f>
        <v/>
      </c>
      <c r="D1826">
        <f>'03_DADOS_LIMPOS'!J1797</f>
        <v/>
      </c>
      <c r="E1826">
        <f>'03_DADOS_LIMPOS'!K1797</f>
        <v/>
      </c>
      <c r="F1826">
        <f>$B$9+$B$10*D1826+$B$11*E1826</f>
        <v/>
      </c>
      <c r="G1826">
        <f>C1826-F1826</f>
        <v/>
      </c>
      <c r="H1826">
        <f>G1826/$B$14</f>
        <v/>
      </c>
      <c r="I1826">
        <f>ABS(H1826)</f>
        <v/>
      </c>
    </row>
    <row r="1827">
      <c r="A1827">
        <f>'03_DADOS_LIMPOS'!A1798</f>
        <v/>
      </c>
      <c r="B1827">
        <f>'03_DADOS_LIMPOS'!C1798</f>
        <v/>
      </c>
      <c r="C1827">
        <f>'03_DADOS_LIMPOS'!D1798</f>
        <v/>
      </c>
      <c r="D1827">
        <f>'03_DADOS_LIMPOS'!J1798</f>
        <v/>
      </c>
      <c r="E1827">
        <f>'03_DADOS_LIMPOS'!K1798</f>
        <v/>
      </c>
      <c r="F1827">
        <f>$B$9+$B$10*D1827+$B$11*E1827</f>
        <v/>
      </c>
      <c r="G1827">
        <f>C1827-F1827</f>
        <v/>
      </c>
      <c r="H1827">
        <f>G1827/$B$14</f>
        <v/>
      </c>
      <c r="I1827">
        <f>ABS(H1827)</f>
        <v/>
      </c>
    </row>
    <row r="1828">
      <c r="A1828">
        <f>'03_DADOS_LIMPOS'!A1799</f>
        <v/>
      </c>
      <c r="B1828">
        <f>'03_DADOS_LIMPOS'!C1799</f>
        <v/>
      </c>
      <c r="C1828">
        <f>'03_DADOS_LIMPOS'!D1799</f>
        <v/>
      </c>
      <c r="D1828">
        <f>'03_DADOS_LIMPOS'!J1799</f>
        <v/>
      </c>
      <c r="E1828">
        <f>'03_DADOS_LIMPOS'!K1799</f>
        <v/>
      </c>
      <c r="F1828">
        <f>$B$9+$B$10*D1828+$B$11*E1828</f>
        <v/>
      </c>
      <c r="G1828">
        <f>C1828-F1828</f>
        <v/>
      </c>
      <c r="H1828">
        <f>G1828/$B$14</f>
        <v/>
      </c>
      <c r="I1828">
        <f>ABS(H1828)</f>
        <v/>
      </c>
    </row>
    <row r="1829">
      <c r="A1829">
        <f>'03_DADOS_LIMPOS'!A1800</f>
        <v/>
      </c>
      <c r="B1829">
        <f>'03_DADOS_LIMPOS'!C1800</f>
        <v/>
      </c>
      <c r="C1829">
        <f>'03_DADOS_LIMPOS'!D1800</f>
        <v/>
      </c>
      <c r="D1829">
        <f>'03_DADOS_LIMPOS'!J1800</f>
        <v/>
      </c>
      <c r="E1829">
        <f>'03_DADOS_LIMPOS'!K1800</f>
        <v/>
      </c>
      <c r="F1829">
        <f>$B$9+$B$10*D1829+$B$11*E1829</f>
        <v/>
      </c>
      <c r="G1829">
        <f>C1829-F1829</f>
        <v/>
      </c>
      <c r="H1829">
        <f>G1829/$B$14</f>
        <v/>
      </c>
      <c r="I1829">
        <f>ABS(H1829)</f>
        <v/>
      </c>
    </row>
    <row r="1830">
      <c r="A1830">
        <f>'03_DADOS_LIMPOS'!A1801</f>
        <v/>
      </c>
      <c r="B1830">
        <f>'03_DADOS_LIMPOS'!C1801</f>
        <v/>
      </c>
      <c r="C1830">
        <f>'03_DADOS_LIMPOS'!D1801</f>
        <v/>
      </c>
      <c r="D1830">
        <f>'03_DADOS_LIMPOS'!J1801</f>
        <v/>
      </c>
      <c r="E1830">
        <f>'03_DADOS_LIMPOS'!K1801</f>
        <v/>
      </c>
      <c r="F1830">
        <f>$B$9+$B$10*D1830+$B$11*E1830</f>
        <v/>
      </c>
      <c r="G1830">
        <f>C1830-F1830</f>
        <v/>
      </c>
      <c r="H1830">
        <f>G1830/$B$14</f>
        <v/>
      </c>
      <c r="I1830">
        <f>ABS(H1830)</f>
        <v/>
      </c>
    </row>
    <row r="1831">
      <c r="A1831">
        <f>'03_DADOS_LIMPOS'!A1802</f>
        <v/>
      </c>
      <c r="B1831">
        <f>'03_DADOS_LIMPOS'!C1802</f>
        <v/>
      </c>
      <c r="C1831">
        <f>'03_DADOS_LIMPOS'!D1802</f>
        <v/>
      </c>
      <c r="D1831">
        <f>'03_DADOS_LIMPOS'!J1802</f>
        <v/>
      </c>
      <c r="E1831">
        <f>'03_DADOS_LIMPOS'!K1802</f>
        <v/>
      </c>
      <c r="F1831">
        <f>$B$9+$B$10*D1831+$B$11*E1831</f>
        <v/>
      </c>
      <c r="G1831">
        <f>C1831-F1831</f>
        <v/>
      </c>
      <c r="H1831">
        <f>G1831/$B$14</f>
        <v/>
      </c>
      <c r="I1831">
        <f>ABS(H1831)</f>
        <v/>
      </c>
    </row>
    <row r="1832">
      <c r="A1832">
        <f>'03_DADOS_LIMPOS'!A1803</f>
        <v/>
      </c>
      <c r="B1832">
        <f>'03_DADOS_LIMPOS'!C1803</f>
        <v/>
      </c>
      <c r="C1832">
        <f>'03_DADOS_LIMPOS'!D1803</f>
        <v/>
      </c>
      <c r="D1832">
        <f>'03_DADOS_LIMPOS'!J1803</f>
        <v/>
      </c>
      <c r="E1832">
        <f>'03_DADOS_LIMPOS'!K1803</f>
        <v/>
      </c>
      <c r="F1832">
        <f>$B$9+$B$10*D1832+$B$11*E1832</f>
        <v/>
      </c>
      <c r="G1832">
        <f>C1832-F1832</f>
        <v/>
      </c>
      <c r="H1832">
        <f>G1832/$B$14</f>
        <v/>
      </c>
      <c r="I1832">
        <f>ABS(H1832)</f>
        <v/>
      </c>
    </row>
    <row r="1833">
      <c r="A1833">
        <f>'03_DADOS_LIMPOS'!A1804</f>
        <v/>
      </c>
      <c r="B1833">
        <f>'03_DADOS_LIMPOS'!C1804</f>
        <v/>
      </c>
      <c r="C1833">
        <f>'03_DADOS_LIMPOS'!D1804</f>
        <v/>
      </c>
      <c r="D1833">
        <f>'03_DADOS_LIMPOS'!J1804</f>
        <v/>
      </c>
      <c r="E1833">
        <f>'03_DADOS_LIMPOS'!K1804</f>
        <v/>
      </c>
      <c r="F1833">
        <f>$B$9+$B$10*D1833+$B$11*E1833</f>
        <v/>
      </c>
      <c r="G1833">
        <f>C1833-F1833</f>
        <v/>
      </c>
      <c r="H1833">
        <f>G1833/$B$14</f>
        <v/>
      </c>
      <c r="I1833">
        <f>ABS(H1833)</f>
        <v/>
      </c>
    </row>
    <row r="1834">
      <c r="A1834">
        <f>'03_DADOS_LIMPOS'!A1805</f>
        <v/>
      </c>
      <c r="B1834">
        <f>'03_DADOS_LIMPOS'!C1805</f>
        <v/>
      </c>
      <c r="C1834">
        <f>'03_DADOS_LIMPOS'!D1805</f>
        <v/>
      </c>
      <c r="D1834">
        <f>'03_DADOS_LIMPOS'!J1805</f>
        <v/>
      </c>
      <c r="E1834">
        <f>'03_DADOS_LIMPOS'!K1805</f>
        <v/>
      </c>
      <c r="F1834">
        <f>$B$9+$B$10*D1834+$B$11*E1834</f>
        <v/>
      </c>
      <c r="G1834">
        <f>C1834-F1834</f>
        <v/>
      </c>
      <c r="H1834">
        <f>G1834/$B$14</f>
        <v/>
      </c>
      <c r="I1834">
        <f>ABS(H1834)</f>
        <v/>
      </c>
    </row>
    <row r="1835">
      <c r="A1835">
        <f>'03_DADOS_LIMPOS'!A1806</f>
        <v/>
      </c>
      <c r="B1835">
        <f>'03_DADOS_LIMPOS'!C1806</f>
        <v/>
      </c>
      <c r="C1835">
        <f>'03_DADOS_LIMPOS'!D1806</f>
        <v/>
      </c>
      <c r="D1835">
        <f>'03_DADOS_LIMPOS'!J1806</f>
        <v/>
      </c>
      <c r="E1835">
        <f>'03_DADOS_LIMPOS'!K1806</f>
        <v/>
      </c>
      <c r="F1835">
        <f>$B$9+$B$10*D1835+$B$11*E1835</f>
        <v/>
      </c>
      <c r="G1835">
        <f>C1835-F1835</f>
        <v/>
      </c>
      <c r="H1835">
        <f>G1835/$B$14</f>
        <v/>
      </c>
      <c r="I1835">
        <f>ABS(H1835)</f>
        <v/>
      </c>
    </row>
    <row r="1836">
      <c r="A1836">
        <f>'03_DADOS_LIMPOS'!A1807</f>
        <v/>
      </c>
      <c r="B1836">
        <f>'03_DADOS_LIMPOS'!C1807</f>
        <v/>
      </c>
      <c r="C1836">
        <f>'03_DADOS_LIMPOS'!D1807</f>
        <v/>
      </c>
      <c r="D1836">
        <f>'03_DADOS_LIMPOS'!J1807</f>
        <v/>
      </c>
      <c r="E1836">
        <f>'03_DADOS_LIMPOS'!K1807</f>
        <v/>
      </c>
      <c r="F1836">
        <f>$B$9+$B$10*D1836+$B$11*E1836</f>
        <v/>
      </c>
      <c r="G1836">
        <f>C1836-F1836</f>
        <v/>
      </c>
      <c r="H1836">
        <f>G1836/$B$14</f>
        <v/>
      </c>
      <c r="I1836">
        <f>ABS(H1836)</f>
        <v/>
      </c>
    </row>
    <row r="1837">
      <c r="A1837">
        <f>'03_DADOS_LIMPOS'!A1808</f>
        <v/>
      </c>
      <c r="B1837">
        <f>'03_DADOS_LIMPOS'!C1808</f>
        <v/>
      </c>
      <c r="C1837">
        <f>'03_DADOS_LIMPOS'!D1808</f>
        <v/>
      </c>
      <c r="D1837">
        <f>'03_DADOS_LIMPOS'!J1808</f>
        <v/>
      </c>
      <c r="E1837">
        <f>'03_DADOS_LIMPOS'!K1808</f>
        <v/>
      </c>
      <c r="F1837">
        <f>$B$9+$B$10*D1837+$B$11*E1837</f>
        <v/>
      </c>
      <c r="G1837">
        <f>C1837-F1837</f>
        <v/>
      </c>
      <c r="H1837">
        <f>G1837/$B$14</f>
        <v/>
      </c>
      <c r="I1837">
        <f>ABS(H1837)</f>
        <v/>
      </c>
    </row>
    <row r="1838">
      <c r="A1838">
        <f>'03_DADOS_LIMPOS'!A1809</f>
        <v/>
      </c>
      <c r="B1838">
        <f>'03_DADOS_LIMPOS'!C1809</f>
        <v/>
      </c>
      <c r="C1838">
        <f>'03_DADOS_LIMPOS'!D1809</f>
        <v/>
      </c>
      <c r="D1838">
        <f>'03_DADOS_LIMPOS'!J1809</f>
        <v/>
      </c>
      <c r="E1838">
        <f>'03_DADOS_LIMPOS'!K1809</f>
        <v/>
      </c>
      <c r="F1838">
        <f>$B$9+$B$10*D1838+$B$11*E1838</f>
        <v/>
      </c>
      <c r="G1838">
        <f>C1838-F1838</f>
        <v/>
      </c>
      <c r="H1838">
        <f>G1838/$B$14</f>
        <v/>
      </c>
      <c r="I1838">
        <f>ABS(H1838)</f>
        <v/>
      </c>
    </row>
    <row r="1839">
      <c r="A1839">
        <f>'03_DADOS_LIMPOS'!A1810</f>
        <v/>
      </c>
      <c r="B1839">
        <f>'03_DADOS_LIMPOS'!C1810</f>
        <v/>
      </c>
      <c r="C1839">
        <f>'03_DADOS_LIMPOS'!D1810</f>
        <v/>
      </c>
      <c r="D1839">
        <f>'03_DADOS_LIMPOS'!J1810</f>
        <v/>
      </c>
      <c r="E1839">
        <f>'03_DADOS_LIMPOS'!K1810</f>
        <v/>
      </c>
      <c r="F1839">
        <f>$B$9+$B$10*D1839+$B$11*E1839</f>
        <v/>
      </c>
      <c r="G1839">
        <f>C1839-F1839</f>
        <v/>
      </c>
      <c r="H1839">
        <f>G1839/$B$14</f>
        <v/>
      </c>
      <c r="I1839">
        <f>ABS(H1839)</f>
        <v/>
      </c>
    </row>
    <row r="1840">
      <c r="A1840">
        <f>'03_DADOS_LIMPOS'!A1811</f>
        <v/>
      </c>
      <c r="B1840">
        <f>'03_DADOS_LIMPOS'!C1811</f>
        <v/>
      </c>
      <c r="C1840">
        <f>'03_DADOS_LIMPOS'!D1811</f>
        <v/>
      </c>
      <c r="D1840">
        <f>'03_DADOS_LIMPOS'!J1811</f>
        <v/>
      </c>
      <c r="E1840">
        <f>'03_DADOS_LIMPOS'!K1811</f>
        <v/>
      </c>
      <c r="F1840">
        <f>$B$9+$B$10*D1840+$B$11*E1840</f>
        <v/>
      </c>
      <c r="G1840">
        <f>C1840-F1840</f>
        <v/>
      </c>
      <c r="H1840">
        <f>G1840/$B$14</f>
        <v/>
      </c>
      <c r="I1840">
        <f>ABS(H1840)</f>
        <v/>
      </c>
    </row>
    <row r="1841">
      <c r="A1841">
        <f>'03_DADOS_LIMPOS'!A1812</f>
        <v/>
      </c>
      <c r="B1841">
        <f>'03_DADOS_LIMPOS'!C1812</f>
        <v/>
      </c>
      <c r="C1841">
        <f>'03_DADOS_LIMPOS'!D1812</f>
        <v/>
      </c>
      <c r="D1841">
        <f>'03_DADOS_LIMPOS'!J1812</f>
        <v/>
      </c>
      <c r="E1841">
        <f>'03_DADOS_LIMPOS'!K1812</f>
        <v/>
      </c>
      <c r="F1841">
        <f>$B$9+$B$10*D1841+$B$11*E1841</f>
        <v/>
      </c>
      <c r="G1841">
        <f>C1841-F1841</f>
        <v/>
      </c>
      <c r="H1841">
        <f>G1841/$B$14</f>
        <v/>
      </c>
      <c r="I1841">
        <f>ABS(H1841)</f>
        <v/>
      </c>
    </row>
    <row r="1842">
      <c r="A1842">
        <f>'03_DADOS_LIMPOS'!A1813</f>
        <v/>
      </c>
      <c r="B1842">
        <f>'03_DADOS_LIMPOS'!C1813</f>
        <v/>
      </c>
      <c r="C1842">
        <f>'03_DADOS_LIMPOS'!D1813</f>
        <v/>
      </c>
      <c r="D1842">
        <f>'03_DADOS_LIMPOS'!J1813</f>
        <v/>
      </c>
      <c r="E1842">
        <f>'03_DADOS_LIMPOS'!K1813</f>
        <v/>
      </c>
      <c r="F1842">
        <f>$B$9+$B$10*D1842+$B$11*E1842</f>
        <v/>
      </c>
      <c r="G1842">
        <f>C1842-F1842</f>
        <v/>
      </c>
      <c r="H1842">
        <f>G1842/$B$14</f>
        <v/>
      </c>
      <c r="I1842">
        <f>ABS(H1842)</f>
        <v/>
      </c>
    </row>
    <row r="1843">
      <c r="A1843">
        <f>'03_DADOS_LIMPOS'!A1814</f>
        <v/>
      </c>
      <c r="B1843">
        <f>'03_DADOS_LIMPOS'!C1814</f>
        <v/>
      </c>
      <c r="C1843">
        <f>'03_DADOS_LIMPOS'!D1814</f>
        <v/>
      </c>
      <c r="D1843">
        <f>'03_DADOS_LIMPOS'!J1814</f>
        <v/>
      </c>
      <c r="E1843">
        <f>'03_DADOS_LIMPOS'!K1814</f>
        <v/>
      </c>
      <c r="F1843">
        <f>$B$9+$B$10*D1843+$B$11*E1843</f>
        <v/>
      </c>
      <c r="G1843">
        <f>C1843-F1843</f>
        <v/>
      </c>
      <c r="H1843">
        <f>G1843/$B$14</f>
        <v/>
      </c>
      <c r="I1843">
        <f>ABS(H1843)</f>
        <v/>
      </c>
    </row>
    <row r="1844">
      <c r="A1844">
        <f>'03_DADOS_LIMPOS'!A1815</f>
        <v/>
      </c>
      <c r="B1844">
        <f>'03_DADOS_LIMPOS'!C1815</f>
        <v/>
      </c>
      <c r="C1844">
        <f>'03_DADOS_LIMPOS'!D1815</f>
        <v/>
      </c>
      <c r="D1844">
        <f>'03_DADOS_LIMPOS'!J1815</f>
        <v/>
      </c>
      <c r="E1844">
        <f>'03_DADOS_LIMPOS'!K1815</f>
        <v/>
      </c>
      <c r="F1844">
        <f>$B$9+$B$10*D1844+$B$11*E1844</f>
        <v/>
      </c>
      <c r="G1844">
        <f>C1844-F1844</f>
        <v/>
      </c>
      <c r="H1844">
        <f>G1844/$B$14</f>
        <v/>
      </c>
      <c r="I1844">
        <f>ABS(H1844)</f>
        <v/>
      </c>
    </row>
    <row r="1845">
      <c r="A1845">
        <f>'03_DADOS_LIMPOS'!A1816</f>
        <v/>
      </c>
      <c r="B1845">
        <f>'03_DADOS_LIMPOS'!C1816</f>
        <v/>
      </c>
      <c r="C1845">
        <f>'03_DADOS_LIMPOS'!D1816</f>
        <v/>
      </c>
      <c r="D1845">
        <f>'03_DADOS_LIMPOS'!J1816</f>
        <v/>
      </c>
      <c r="E1845">
        <f>'03_DADOS_LIMPOS'!K1816</f>
        <v/>
      </c>
      <c r="F1845">
        <f>$B$9+$B$10*D1845+$B$11*E1845</f>
        <v/>
      </c>
      <c r="G1845">
        <f>C1845-F1845</f>
        <v/>
      </c>
      <c r="H1845">
        <f>G1845/$B$14</f>
        <v/>
      </c>
      <c r="I1845">
        <f>ABS(H1845)</f>
        <v/>
      </c>
    </row>
    <row r="1846">
      <c r="A1846">
        <f>'03_DADOS_LIMPOS'!A1817</f>
        <v/>
      </c>
      <c r="B1846">
        <f>'03_DADOS_LIMPOS'!C1817</f>
        <v/>
      </c>
      <c r="C1846">
        <f>'03_DADOS_LIMPOS'!D1817</f>
        <v/>
      </c>
      <c r="D1846">
        <f>'03_DADOS_LIMPOS'!J1817</f>
        <v/>
      </c>
      <c r="E1846">
        <f>'03_DADOS_LIMPOS'!K1817</f>
        <v/>
      </c>
      <c r="F1846">
        <f>$B$9+$B$10*D1846+$B$11*E1846</f>
        <v/>
      </c>
      <c r="G1846">
        <f>C1846-F1846</f>
        <v/>
      </c>
      <c r="H1846">
        <f>G1846/$B$14</f>
        <v/>
      </c>
      <c r="I1846">
        <f>ABS(H1846)</f>
        <v/>
      </c>
    </row>
    <row r="1847">
      <c r="A1847">
        <f>'03_DADOS_LIMPOS'!A1818</f>
        <v/>
      </c>
      <c r="B1847">
        <f>'03_DADOS_LIMPOS'!C1818</f>
        <v/>
      </c>
      <c r="C1847">
        <f>'03_DADOS_LIMPOS'!D1818</f>
        <v/>
      </c>
      <c r="D1847">
        <f>'03_DADOS_LIMPOS'!J1818</f>
        <v/>
      </c>
      <c r="E1847">
        <f>'03_DADOS_LIMPOS'!K1818</f>
        <v/>
      </c>
      <c r="F1847">
        <f>$B$9+$B$10*D1847+$B$11*E1847</f>
        <v/>
      </c>
      <c r="G1847">
        <f>C1847-F1847</f>
        <v/>
      </c>
      <c r="H1847">
        <f>G1847/$B$14</f>
        <v/>
      </c>
      <c r="I1847">
        <f>ABS(H1847)</f>
        <v/>
      </c>
    </row>
    <row r="1848">
      <c r="A1848">
        <f>'03_DADOS_LIMPOS'!A1819</f>
        <v/>
      </c>
      <c r="B1848">
        <f>'03_DADOS_LIMPOS'!C1819</f>
        <v/>
      </c>
      <c r="C1848">
        <f>'03_DADOS_LIMPOS'!D1819</f>
        <v/>
      </c>
      <c r="D1848">
        <f>'03_DADOS_LIMPOS'!J1819</f>
        <v/>
      </c>
      <c r="E1848">
        <f>'03_DADOS_LIMPOS'!K1819</f>
        <v/>
      </c>
      <c r="F1848">
        <f>$B$9+$B$10*D1848+$B$11*E1848</f>
        <v/>
      </c>
      <c r="G1848">
        <f>C1848-F1848</f>
        <v/>
      </c>
      <c r="H1848">
        <f>G1848/$B$14</f>
        <v/>
      </c>
      <c r="I1848">
        <f>ABS(H1848)</f>
        <v/>
      </c>
    </row>
    <row r="1849">
      <c r="A1849">
        <f>'03_DADOS_LIMPOS'!A1820</f>
        <v/>
      </c>
      <c r="B1849">
        <f>'03_DADOS_LIMPOS'!C1820</f>
        <v/>
      </c>
      <c r="C1849">
        <f>'03_DADOS_LIMPOS'!D1820</f>
        <v/>
      </c>
      <c r="D1849">
        <f>'03_DADOS_LIMPOS'!J1820</f>
        <v/>
      </c>
      <c r="E1849">
        <f>'03_DADOS_LIMPOS'!K1820</f>
        <v/>
      </c>
      <c r="F1849">
        <f>$B$9+$B$10*D1849+$B$11*E1849</f>
        <v/>
      </c>
      <c r="G1849">
        <f>C1849-F1849</f>
        <v/>
      </c>
      <c r="H1849">
        <f>G1849/$B$14</f>
        <v/>
      </c>
      <c r="I1849">
        <f>ABS(H1849)</f>
        <v/>
      </c>
    </row>
    <row r="1850">
      <c r="A1850">
        <f>'03_DADOS_LIMPOS'!A1821</f>
        <v/>
      </c>
      <c r="B1850">
        <f>'03_DADOS_LIMPOS'!C1821</f>
        <v/>
      </c>
      <c r="C1850">
        <f>'03_DADOS_LIMPOS'!D1821</f>
        <v/>
      </c>
      <c r="D1850">
        <f>'03_DADOS_LIMPOS'!J1821</f>
        <v/>
      </c>
      <c r="E1850">
        <f>'03_DADOS_LIMPOS'!K1821</f>
        <v/>
      </c>
      <c r="F1850">
        <f>$B$9+$B$10*D1850+$B$11*E1850</f>
        <v/>
      </c>
      <c r="G1850">
        <f>C1850-F1850</f>
        <v/>
      </c>
      <c r="H1850">
        <f>G1850/$B$14</f>
        <v/>
      </c>
      <c r="I1850">
        <f>ABS(H1850)</f>
        <v/>
      </c>
    </row>
    <row r="1851">
      <c r="A1851">
        <f>'03_DADOS_LIMPOS'!A1822</f>
        <v/>
      </c>
      <c r="B1851">
        <f>'03_DADOS_LIMPOS'!C1822</f>
        <v/>
      </c>
      <c r="C1851">
        <f>'03_DADOS_LIMPOS'!D1822</f>
        <v/>
      </c>
      <c r="D1851">
        <f>'03_DADOS_LIMPOS'!J1822</f>
        <v/>
      </c>
      <c r="E1851">
        <f>'03_DADOS_LIMPOS'!K1822</f>
        <v/>
      </c>
      <c r="F1851">
        <f>$B$9+$B$10*D1851+$B$11*E1851</f>
        <v/>
      </c>
      <c r="G1851">
        <f>C1851-F1851</f>
        <v/>
      </c>
      <c r="H1851">
        <f>G1851/$B$14</f>
        <v/>
      </c>
      <c r="I1851">
        <f>ABS(H1851)</f>
        <v/>
      </c>
    </row>
    <row r="1852">
      <c r="A1852">
        <f>'03_DADOS_LIMPOS'!A1823</f>
        <v/>
      </c>
      <c r="B1852">
        <f>'03_DADOS_LIMPOS'!C1823</f>
        <v/>
      </c>
      <c r="C1852">
        <f>'03_DADOS_LIMPOS'!D1823</f>
        <v/>
      </c>
      <c r="D1852">
        <f>'03_DADOS_LIMPOS'!J1823</f>
        <v/>
      </c>
      <c r="E1852">
        <f>'03_DADOS_LIMPOS'!K1823</f>
        <v/>
      </c>
      <c r="F1852">
        <f>$B$9+$B$10*D1852+$B$11*E1852</f>
        <v/>
      </c>
      <c r="G1852">
        <f>C1852-F1852</f>
        <v/>
      </c>
      <c r="H1852">
        <f>G1852/$B$14</f>
        <v/>
      </c>
      <c r="I1852">
        <f>ABS(H1852)</f>
        <v/>
      </c>
    </row>
    <row r="1853">
      <c r="A1853">
        <f>'03_DADOS_LIMPOS'!A1824</f>
        <v/>
      </c>
      <c r="B1853">
        <f>'03_DADOS_LIMPOS'!C1824</f>
        <v/>
      </c>
      <c r="C1853">
        <f>'03_DADOS_LIMPOS'!D1824</f>
        <v/>
      </c>
      <c r="D1853">
        <f>'03_DADOS_LIMPOS'!J1824</f>
        <v/>
      </c>
      <c r="E1853">
        <f>'03_DADOS_LIMPOS'!K1824</f>
        <v/>
      </c>
      <c r="F1853">
        <f>$B$9+$B$10*D1853+$B$11*E1853</f>
        <v/>
      </c>
      <c r="G1853">
        <f>C1853-F1853</f>
        <v/>
      </c>
      <c r="H1853">
        <f>G1853/$B$14</f>
        <v/>
      </c>
      <c r="I1853">
        <f>ABS(H1853)</f>
        <v/>
      </c>
    </row>
    <row r="1854">
      <c r="A1854">
        <f>'03_DADOS_LIMPOS'!A1825</f>
        <v/>
      </c>
      <c r="B1854">
        <f>'03_DADOS_LIMPOS'!C1825</f>
        <v/>
      </c>
      <c r="C1854">
        <f>'03_DADOS_LIMPOS'!D1825</f>
        <v/>
      </c>
      <c r="D1854">
        <f>'03_DADOS_LIMPOS'!J1825</f>
        <v/>
      </c>
      <c r="E1854">
        <f>'03_DADOS_LIMPOS'!K1825</f>
        <v/>
      </c>
      <c r="F1854">
        <f>$B$9+$B$10*D1854+$B$11*E1854</f>
        <v/>
      </c>
      <c r="G1854">
        <f>C1854-F1854</f>
        <v/>
      </c>
      <c r="H1854">
        <f>G1854/$B$14</f>
        <v/>
      </c>
      <c r="I1854">
        <f>ABS(H1854)</f>
        <v/>
      </c>
    </row>
    <row r="1855">
      <c r="A1855">
        <f>'03_DADOS_LIMPOS'!A1826</f>
        <v/>
      </c>
      <c r="B1855">
        <f>'03_DADOS_LIMPOS'!C1826</f>
        <v/>
      </c>
      <c r="C1855">
        <f>'03_DADOS_LIMPOS'!D1826</f>
        <v/>
      </c>
      <c r="D1855">
        <f>'03_DADOS_LIMPOS'!J1826</f>
        <v/>
      </c>
      <c r="E1855">
        <f>'03_DADOS_LIMPOS'!K1826</f>
        <v/>
      </c>
      <c r="F1855">
        <f>$B$9+$B$10*D1855+$B$11*E1855</f>
        <v/>
      </c>
      <c r="G1855">
        <f>C1855-F1855</f>
        <v/>
      </c>
      <c r="H1855">
        <f>G1855/$B$14</f>
        <v/>
      </c>
      <c r="I1855">
        <f>ABS(H1855)</f>
        <v/>
      </c>
    </row>
    <row r="1856">
      <c r="A1856">
        <f>'03_DADOS_LIMPOS'!A1827</f>
        <v/>
      </c>
      <c r="B1856">
        <f>'03_DADOS_LIMPOS'!C1827</f>
        <v/>
      </c>
      <c r="C1856">
        <f>'03_DADOS_LIMPOS'!D1827</f>
        <v/>
      </c>
      <c r="D1856">
        <f>'03_DADOS_LIMPOS'!J1827</f>
        <v/>
      </c>
      <c r="E1856">
        <f>'03_DADOS_LIMPOS'!K1827</f>
        <v/>
      </c>
      <c r="F1856">
        <f>$B$9+$B$10*D1856+$B$11*E1856</f>
        <v/>
      </c>
      <c r="G1856">
        <f>C1856-F1856</f>
        <v/>
      </c>
      <c r="H1856">
        <f>G1856/$B$14</f>
        <v/>
      </c>
      <c r="I1856">
        <f>ABS(H1856)</f>
        <v/>
      </c>
    </row>
    <row r="1857">
      <c r="A1857">
        <f>'03_DADOS_LIMPOS'!A1828</f>
        <v/>
      </c>
      <c r="B1857">
        <f>'03_DADOS_LIMPOS'!C1828</f>
        <v/>
      </c>
      <c r="C1857">
        <f>'03_DADOS_LIMPOS'!D1828</f>
        <v/>
      </c>
      <c r="D1857">
        <f>'03_DADOS_LIMPOS'!J1828</f>
        <v/>
      </c>
      <c r="E1857">
        <f>'03_DADOS_LIMPOS'!K1828</f>
        <v/>
      </c>
      <c r="F1857">
        <f>$B$9+$B$10*D1857+$B$11*E1857</f>
        <v/>
      </c>
      <c r="G1857">
        <f>C1857-F1857</f>
        <v/>
      </c>
      <c r="H1857">
        <f>G1857/$B$14</f>
        <v/>
      </c>
      <c r="I1857">
        <f>ABS(H1857)</f>
        <v/>
      </c>
    </row>
    <row r="1858">
      <c r="A1858">
        <f>'03_DADOS_LIMPOS'!A1829</f>
        <v/>
      </c>
      <c r="B1858">
        <f>'03_DADOS_LIMPOS'!C1829</f>
        <v/>
      </c>
      <c r="C1858">
        <f>'03_DADOS_LIMPOS'!D1829</f>
        <v/>
      </c>
      <c r="D1858">
        <f>'03_DADOS_LIMPOS'!J1829</f>
        <v/>
      </c>
      <c r="E1858">
        <f>'03_DADOS_LIMPOS'!K1829</f>
        <v/>
      </c>
      <c r="F1858">
        <f>$B$9+$B$10*D1858+$B$11*E1858</f>
        <v/>
      </c>
      <c r="G1858">
        <f>C1858-F1858</f>
        <v/>
      </c>
      <c r="H1858">
        <f>G1858/$B$14</f>
        <v/>
      </c>
      <c r="I1858">
        <f>ABS(H1858)</f>
        <v/>
      </c>
    </row>
    <row r="1859">
      <c r="A1859">
        <f>'03_DADOS_LIMPOS'!A1830</f>
        <v/>
      </c>
      <c r="B1859">
        <f>'03_DADOS_LIMPOS'!C1830</f>
        <v/>
      </c>
      <c r="C1859">
        <f>'03_DADOS_LIMPOS'!D1830</f>
        <v/>
      </c>
      <c r="D1859">
        <f>'03_DADOS_LIMPOS'!J1830</f>
        <v/>
      </c>
      <c r="E1859">
        <f>'03_DADOS_LIMPOS'!K1830</f>
        <v/>
      </c>
      <c r="F1859">
        <f>$B$9+$B$10*D1859+$B$11*E1859</f>
        <v/>
      </c>
      <c r="G1859">
        <f>C1859-F1859</f>
        <v/>
      </c>
      <c r="H1859">
        <f>G1859/$B$14</f>
        <v/>
      </c>
      <c r="I1859">
        <f>ABS(H1859)</f>
        <v/>
      </c>
    </row>
    <row r="1860">
      <c r="A1860">
        <f>'03_DADOS_LIMPOS'!A1831</f>
        <v/>
      </c>
      <c r="B1860">
        <f>'03_DADOS_LIMPOS'!C1831</f>
        <v/>
      </c>
      <c r="C1860">
        <f>'03_DADOS_LIMPOS'!D1831</f>
        <v/>
      </c>
      <c r="D1860">
        <f>'03_DADOS_LIMPOS'!J1831</f>
        <v/>
      </c>
      <c r="E1860">
        <f>'03_DADOS_LIMPOS'!K1831</f>
        <v/>
      </c>
      <c r="F1860">
        <f>$B$9+$B$10*D1860+$B$11*E1860</f>
        <v/>
      </c>
      <c r="G1860">
        <f>C1860-F1860</f>
        <v/>
      </c>
      <c r="H1860">
        <f>G1860/$B$14</f>
        <v/>
      </c>
      <c r="I1860">
        <f>ABS(H1860)</f>
        <v/>
      </c>
    </row>
    <row r="1861">
      <c r="A1861">
        <f>'03_DADOS_LIMPOS'!A1832</f>
        <v/>
      </c>
      <c r="B1861">
        <f>'03_DADOS_LIMPOS'!C1832</f>
        <v/>
      </c>
      <c r="C1861">
        <f>'03_DADOS_LIMPOS'!D1832</f>
        <v/>
      </c>
      <c r="D1861">
        <f>'03_DADOS_LIMPOS'!J1832</f>
        <v/>
      </c>
      <c r="E1861">
        <f>'03_DADOS_LIMPOS'!K1832</f>
        <v/>
      </c>
      <c r="F1861">
        <f>$B$9+$B$10*D1861+$B$11*E1861</f>
        <v/>
      </c>
      <c r="G1861">
        <f>C1861-F1861</f>
        <v/>
      </c>
      <c r="H1861">
        <f>G1861/$B$14</f>
        <v/>
      </c>
      <c r="I1861">
        <f>ABS(H1861)</f>
        <v/>
      </c>
    </row>
    <row r="1862">
      <c r="A1862">
        <f>'03_DADOS_LIMPOS'!A1833</f>
        <v/>
      </c>
      <c r="B1862">
        <f>'03_DADOS_LIMPOS'!C1833</f>
        <v/>
      </c>
      <c r="C1862">
        <f>'03_DADOS_LIMPOS'!D1833</f>
        <v/>
      </c>
      <c r="D1862">
        <f>'03_DADOS_LIMPOS'!J1833</f>
        <v/>
      </c>
      <c r="E1862">
        <f>'03_DADOS_LIMPOS'!K1833</f>
        <v/>
      </c>
      <c r="F1862">
        <f>$B$9+$B$10*D1862+$B$11*E1862</f>
        <v/>
      </c>
      <c r="G1862">
        <f>C1862-F1862</f>
        <v/>
      </c>
      <c r="H1862">
        <f>G1862/$B$14</f>
        <v/>
      </c>
      <c r="I1862">
        <f>ABS(H1862)</f>
        <v/>
      </c>
    </row>
    <row r="1863">
      <c r="A1863">
        <f>'03_DADOS_LIMPOS'!A1834</f>
        <v/>
      </c>
      <c r="B1863">
        <f>'03_DADOS_LIMPOS'!C1834</f>
        <v/>
      </c>
      <c r="C1863">
        <f>'03_DADOS_LIMPOS'!D1834</f>
        <v/>
      </c>
      <c r="D1863">
        <f>'03_DADOS_LIMPOS'!J1834</f>
        <v/>
      </c>
      <c r="E1863">
        <f>'03_DADOS_LIMPOS'!K1834</f>
        <v/>
      </c>
      <c r="F1863">
        <f>$B$9+$B$10*D1863+$B$11*E1863</f>
        <v/>
      </c>
      <c r="G1863">
        <f>C1863-F1863</f>
        <v/>
      </c>
      <c r="H1863">
        <f>G1863/$B$14</f>
        <v/>
      </c>
      <c r="I1863">
        <f>ABS(H1863)</f>
        <v/>
      </c>
    </row>
    <row r="1864">
      <c r="A1864">
        <f>'03_DADOS_LIMPOS'!A1835</f>
        <v/>
      </c>
      <c r="B1864">
        <f>'03_DADOS_LIMPOS'!C1835</f>
        <v/>
      </c>
      <c r="C1864">
        <f>'03_DADOS_LIMPOS'!D1835</f>
        <v/>
      </c>
      <c r="D1864">
        <f>'03_DADOS_LIMPOS'!J1835</f>
        <v/>
      </c>
      <c r="E1864">
        <f>'03_DADOS_LIMPOS'!K1835</f>
        <v/>
      </c>
      <c r="F1864">
        <f>$B$9+$B$10*D1864+$B$11*E1864</f>
        <v/>
      </c>
      <c r="G1864">
        <f>C1864-F1864</f>
        <v/>
      </c>
      <c r="H1864">
        <f>G1864/$B$14</f>
        <v/>
      </c>
      <c r="I1864">
        <f>ABS(H1864)</f>
        <v/>
      </c>
    </row>
    <row r="1865">
      <c r="A1865">
        <f>'03_DADOS_LIMPOS'!A1836</f>
        <v/>
      </c>
      <c r="B1865">
        <f>'03_DADOS_LIMPOS'!C1836</f>
        <v/>
      </c>
      <c r="C1865">
        <f>'03_DADOS_LIMPOS'!D1836</f>
        <v/>
      </c>
      <c r="D1865">
        <f>'03_DADOS_LIMPOS'!J1836</f>
        <v/>
      </c>
      <c r="E1865">
        <f>'03_DADOS_LIMPOS'!K1836</f>
        <v/>
      </c>
      <c r="F1865">
        <f>$B$9+$B$10*D1865+$B$11*E1865</f>
        <v/>
      </c>
      <c r="G1865">
        <f>C1865-F1865</f>
        <v/>
      </c>
      <c r="H1865">
        <f>G1865/$B$14</f>
        <v/>
      </c>
      <c r="I1865">
        <f>ABS(H1865)</f>
        <v/>
      </c>
    </row>
    <row r="1866">
      <c r="A1866">
        <f>'03_DADOS_LIMPOS'!A1837</f>
        <v/>
      </c>
      <c r="B1866">
        <f>'03_DADOS_LIMPOS'!C1837</f>
        <v/>
      </c>
      <c r="C1866">
        <f>'03_DADOS_LIMPOS'!D1837</f>
        <v/>
      </c>
      <c r="D1866">
        <f>'03_DADOS_LIMPOS'!J1837</f>
        <v/>
      </c>
      <c r="E1866">
        <f>'03_DADOS_LIMPOS'!K1837</f>
        <v/>
      </c>
      <c r="F1866">
        <f>$B$9+$B$10*D1866+$B$11*E1866</f>
        <v/>
      </c>
      <c r="G1866">
        <f>C1866-F1866</f>
        <v/>
      </c>
      <c r="H1866">
        <f>G1866/$B$14</f>
        <v/>
      </c>
      <c r="I1866">
        <f>ABS(H1866)</f>
        <v/>
      </c>
    </row>
    <row r="1867">
      <c r="A1867">
        <f>'03_DADOS_LIMPOS'!A1838</f>
        <v/>
      </c>
      <c r="B1867">
        <f>'03_DADOS_LIMPOS'!C1838</f>
        <v/>
      </c>
      <c r="C1867">
        <f>'03_DADOS_LIMPOS'!D1838</f>
        <v/>
      </c>
      <c r="D1867">
        <f>'03_DADOS_LIMPOS'!J1838</f>
        <v/>
      </c>
      <c r="E1867">
        <f>'03_DADOS_LIMPOS'!K1838</f>
        <v/>
      </c>
      <c r="F1867">
        <f>$B$9+$B$10*D1867+$B$11*E1867</f>
        <v/>
      </c>
      <c r="G1867">
        <f>C1867-F1867</f>
        <v/>
      </c>
      <c r="H1867">
        <f>G1867/$B$14</f>
        <v/>
      </c>
      <c r="I1867">
        <f>ABS(H1867)</f>
        <v/>
      </c>
    </row>
    <row r="1868">
      <c r="A1868">
        <f>'03_DADOS_LIMPOS'!A1839</f>
        <v/>
      </c>
      <c r="B1868">
        <f>'03_DADOS_LIMPOS'!C1839</f>
        <v/>
      </c>
      <c r="C1868">
        <f>'03_DADOS_LIMPOS'!D1839</f>
        <v/>
      </c>
      <c r="D1868">
        <f>'03_DADOS_LIMPOS'!J1839</f>
        <v/>
      </c>
      <c r="E1868">
        <f>'03_DADOS_LIMPOS'!K1839</f>
        <v/>
      </c>
      <c r="F1868">
        <f>$B$9+$B$10*D1868+$B$11*E1868</f>
        <v/>
      </c>
      <c r="G1868">
        <f>C1868-F1868</f>
        <v/>
      </c>
      <c r="H1868">
        <f>G1868/$B$14</f>
        <v/>
      </c>
      <c r="I1868">
        <f>ABS(H1868)</f>
        <v/>
      </c>
    </row>
    <row r="1869">
      <c r="A1869">
        <f>'03_DADOS_LIMPOS'!A1840</f>
        <v/>
      </c>
      <c r="B1869">
        <f>'03_DADOS_LIMPOS'!C1840</f>
        <v/>
      </c>
      <c r="C1869">
        <f>'03_DADOS_LIMPOS'!D1840</f>
        <v/>
      </c>
      <c r="D1869">
        <f>'03_DADOS_LIMPOS'!J1840</f>
        <v/>
      </c>
      <c r="E1869">
        <f>'03_DADOS_LIMPOS'!K1840</f>
        <v/>
      </c>
      <c r="F1869">
        <f>$B$9+$B$10*D1869+$B$11*E1869</f>
        <v/>
      </c>
      <c r="G1869">
        <f>C1869-F1869</f>
        <v/>
      </c>
      <c r="H1869">
        <f>G1869/$B$14</f>
        <v/>
      </c>
      <c r="I1869">
        <f>ABS(H1869)</f>
        <v/>
      </c>
    </row>
    <row r="1870">
      <c r="A1870">
        <f>'03_DADOS_LIMPOS'!A1841</f>
        <v/>
      </c>
      <c r="B1870">
        <f>'03_DADOS_LIMPOS'!C1841</f>
        <v/>
      </c>
      <c r="C1870">
        <f>'03_DADOS_LIMPOS'!D1841</f>
        <v/>
      </c>
      <c r="D1870">
        <f>'03_DADOS_LIMPOS'!J1841</f>
        <v/>
      </c>
      <c r="E1870">
        <f>'03_DADOS_LIMPOS'!K1841</f>
        <v/>
      </c>
      <c r="F1870">
        <f>$B$9+$B$10*D1870+$B$11*E1870</f>
        <v/>
      </c>
      <c r="G1870">
        <f>C1870-F1870</f>
        <v/>
      </c>
      <c r="H1870">
        <f>G1870/$B$14</f>
        <v/>
      </c>
      <c r="I1870">
        <f>ABS(H1870)</f>
        <v/>
      </c>
    </row>
    <row r="1871">
      <c r="A1871">
        <f>'03_DADOS_LIMPOS'!A1842</f>
        <v/>
      </c>
      <c r="B1871">
        <f>'03_DADOS_LIMPOS'!C1842</f>
        <v/>
      </c>
      <c r="C1871">
        <f>'03_DADOS_LIMPOS'!D1842</f>
        <v/>
      </c>
      <c r="D1871">
        <f>'03_DADOS_LIMPOS'!J1842</f>
        <v/>
      </c>
      <c r="E1871">
        <f>'03_DADOS_LIMPOS'!K1842</f>
        <v/>
      </c>
      <c r="F1871">
        <f>$B$9+$B$10*D1871+$B$11*E1871</f>
        <v/>
      </c>
      <c r="G1871">
        <f>C1871-F1871</f>
        <v/>
      </c>
      <c r="H1871">
        <f>G1871/$B$14</f>
        <v/>
      </c>
      <c r="I1871">
        <f>ABS(H1871)</f>
        <v/>
      </c>
    </row>
    <row r="1872">
      <c r="A1872">
        <f>'03_DADOS_LIMPOS'!A1843</f>
        <v/>
      </c>
      <c r="B1872">
        <f>'03_DADOS_LIMPOS'!C1843</f>
        <v/>
      </c>
      <c r="C1872">
        <f>'03_DADOS_LIMPOS'!D1843</f>
        <v/>
      </c>
      <c r="D1872">
        <f>'03_DADOS_LIMPOS'!J1843</f>
        <v/>
      </c>
      <c r="E1872">
        <f>'03_DADOS_LIMPOS'!K1843</f>
        <v/>
      </c>
      <c r="F1872">
        <f>$B$9+$B$10*D1872+$B$11*E1872</f>
        <v/>
      </c>
      <c r="G1872">
        <f>C1872-F1872</f>
        <v/>
      </c>
      <c r="H1872">
        <f>G1872/$B$14</f>
        <v/>
      </c>
      <c r="I1872">
        <f>ABS(H1872)</f>
        <v/>
      </c>
    </row>
    <row r="1873">
      <c r="A1873">
        <f>'03_DADOS_LIMPOS'!A1844</f>
        <v/>
      </c>
      <c r="B1873">
        <f>'03_DADOS_LIMPOS'!C1844</f>
        <v/>
      </c>
      <c r="C1873">
        <f>'03_DADOS_LIMPOS'!D1844</f>
        <v/>
      </c>
      <c r="D1873">
        <f>'03_DADOS_LIMPOS'!J1844</f>
        <v/>
      </c>
      <c r="E1873">
        <f>'03_DADOS_LIMPOS'!K1844</f>
        <v/>
      </c>
      <c r="F1873">
        <f>$B$9+$B$10*D1873+$B$11*E1873</f>
        <v/>
      </c>
      <c r="G1873">
        <f>C1873-F1873</f>
        <v/>
      </c>
      <c r="H1873">
        <f>G1873/$B$14</f>
        <v/>
      </c>
      <c r="I1873">
        <f>ABS(H1873)</f>
        <v/>
      </c>
    </row>
    <row r="1874">
      <c r="A1874">
        <f>'03_DADOS_LIMPOS'!A1845</f>
        <v/>
      </c>
      <c r="B1874">
        <f>'03_DADOS_LIMPOS'!C1845</f>
        <v/>
      </c>
      <c r="C1874">
        <f>'03_DADOS_LIMPOS'!D1845</f>
        <v/>
      </c>
      <c r="D1874">
        <f>'03_DADOS_LIMPOS'!J1845</f>
        <v/>
      </c>
      <c r="E1874">
        <f>'03_DADOS_LIMPOS'!K1845</f>
        <v/>
      </c>
      <c r="F1874">
        <f>$B$9+$B$10*D1874+$B$11*E1874</f>
        <v/>
      </c>
      <c r="G1874">
        <f>C1874-F1874</f>
        <v/>
      </c>
      <c r="H1874">
        <f>G1874/$B$14</f>
        <v/>
      </c>
      <c r="I1874">
        <f>ABS(H1874)</f>
        <v/>
      </c>
    </row>
    <row r="1875">
      <c r="A1875">
        <f>'03_DADOS_LIMPOS'!A1846</f>
        <v/>
      </c>
      <c r="B1875">
        <f>'03_DADOS_LIMPOS'!C1846</f>
        <v/>
      </c>
      <c r="C1875">
        <f>'03_DADOS_LIMPOS'!D1846</f>
        <v/>
      </c>
      <c r="D1875">
        <f>'03_DADOS_LIMPOS'!J1846</f>
        <v/>
      </c>
      <c r="E1875">
        <f>'03_DADOS_LIMPOS'!K1846</f>
        <v/>
      </c>
      <c r="F1875">
        <f>$B$9+$B$10*D1875+$B$11*E1875</f>
        <v/>
      </c>
      <c r="G1875">
        <f>C1875-F1875</f>
        <v/>
      </c>
      <c r="H1875">
        <f>G1875/$B$14</f>
        <v/>
      </c>
      <c r="I1875">
        <f>ABS(H1875)</f>
        <v/>
      </c>
    </row>
    <row r="1876">
      <c r="A1876">
        <f>'03_DADOS_LIMPOS'!A1847</f>
        <v/>
      </c>
      <c r="B1876">
        <f>'03_DADOS_LIMPOS'!C1847</f>
        <v/>
      </c>
      <c r="C1876">
        <f>'03_DADOS_LIMPOS'!D1847</f>
        <v/>
      </c>
      <c r="D1876">
        <f>'03_DADOS_LIMPOS'!J1847</f>
        <v/>
      </c>
      <c r="E1876">
        <f>'03_DADOS_LIMPOS'!K1847</f>
        <v/>
      </c>
      <c r="F1876">
        <f>$B$9+$B$10*D1876+$B$11*E1876</f>
        <v/>
      </c>
      <c r="G1876">
        <f>C1876-F1876</f>
        <v/>
      </c>
      <c r="H1876">
        <f>G1876/$B$14</f>
        <v/>
      </c>
      <c r="I1876">
        <f>ABS(H1876)</f>
        <v/>
      </c>
    </row>
    <row r="1877">
      <c r="A1877">
        <f>'03_DADOS_LIMPOS'!A1848</f>
        <v/>
      </c>
      <c r="B1877">
        <f>'03_DADOS_LIMPOS'!C1848</f>
        <v/>
      </c>
      <c r="C1877">
        <f>'03_DADOS_LIMPOS'!D1848</f>
        <v/>
      </c>
      <c r="D1877">
        <f>'03_DADOS_LIMPOS'!J1848</f>
        <v/>
      </c>
      <c r="E1877">
        <f>'03_DADOS_LIMPOS'!K1848</f>
        <v/>
      </c>
      <c r="F1877">
        <f>$B$9+$B$10*D1877+$B$11*E1877</f>
        <v/>
      </c>
      <c r="G1877">
        <f>C1877-F1877</f>
        <v/>
      </c>
      <c r="H1877">
        <f>G1877/$B$14</f>
        <v/>
      </c>
      <c r="I1877">
        <f>ABS(H1877)</f>
        <v/>
      </c>
    </row>
    <row r="1878">
      <c r="A1878">
        <f>'03_DADOS_LIMPOS'!A1849</f>
        <v/>
      </c>
      <c r="B1878">
        <f>'03_DADOS_LIMPOS'!C1849</f>
        <v/>
      </c>
      <c r="C1878">
        <f>'03_DADOS_LIMPOS'!D1849</f>
        <v/>
      </c>
      <c r="D1878">
        <f>'03_DADOS_LIMPOS'!J1849</f>
        <v/>
      </c>
      <c r="E1878">
        <f>'03_DADOS_LIMPOS'!K1849</f>
        <v/>
      </c>
      <c r="F1878">
        <f>$B$9+$B$10*D1878+$B$11*E1878</f>
        <v/>
      </c>
      <c r="G1878">
        <f>C1878-F1878</f>
        <v/>
      </c>
      <c r="H1878">
        <f>G1878/$B$14</f>
        <v/>
      </c>
      <c r="I1878">
        <f>ABS(H1878)</f>
        <v/>
      </c>
    </row>
    <row r="1879">
      <c r="A1879">
        <f>'03_DADOS_LIMPOS'!A1850</f>
        <v/>
      </c>
      <c r="B1879">
        <f>'03_DADOS_LIMPOS'!C1850</f>
        <v/>
      </c>
      <c r="C1879">
        <f>'03_DADOS_LIMPOS'!D1850</f>
        <v/>
      </c>
      <c r="D1879">
        <f>'03_DADOS_LIMPOS'!J1850</f>
        <v/>
      </c>
      <c r="E1879">
        <f>'03_DADOS_LIMPOS'!K1850</f>
        <v/>
      </c>
      <c r="F1879">
        <f>$B$9+$B$10*D1879+$B$11*E1879</f>
        <v/>
      </c>
      <c r="G1879">
        <f>C1879-F1879</f>
        <v/>
      </c>
      <c r="H1879">
        <f>G1879/$B$14</f>
        <v/>
      </c>
      <c r="I1879">
        <f>ABS(H1879)</f>
        <v/>
      </c>
    </row>
    <row r="1880">
      <c r="A1880">
        <f>'03_DADOS_LIMPOS'!A1851</f>
        <v/>
      </c>
      <c r="B1880">
        <f>'03_DADOS_LIMPOS'!C1851</f>
        <v/>
      </c>
      <c r="C1880">
        <f>'03_DADOS_LIMPOS'!D1851</f>
        <v/>
      </c>
      <c r="D1880">
        <f>'03_DADOS_LIMPOS'!J1851</f>
        <v/>
      </c>
      <c r="E1880">
        <f>'03_DADOS_LIMPOS'!K1851</f>
        <v/>
      </c>
      <c r="F1880">
        <f>$B$9+$B$10*D1880+$B$11*E1880</f>
        <v/>
      </c>
      <c r="G1880">
        <f>C1880-F1880</f>
        <v/>
      </c>
      <c r="H1880">
        <f>G1880/$B$14</f>
        <v/>
      </c>
      <c r="I1880">
        <f>ABS(H1880)</f>
        <v/>
      </c>
    </row>
    <row r="1881">
      <c r="A1881">
        <f>'03_DADOS_LIMPOS'!A1852</f>
        <v/>
      </c>
      <c r="B1881">
        <f>'03_DADOS_LIMPOS'!C1852</f>
        <v/>
      </c>
      <c r="C1881">
        <f>'03_DADOS_LIMPOS'!D1852</f>
        <v/>
      </c>
      <c r="D1881">
        <f>'03_DADOS_LIMPOS'!J1852</f>
        <v/>
      </c>
      <c r="E1881">
        <f>'03_DADOS_LIMPOS'!K1852</f>
        <v/>
      </c>
      <c r="F1881">
        <f>$B$9+$B$10*D1881+$B$11*E1881</f>
        <v/>
      </c>
      <c r="G1881">
        <f>C1881-F1881</f>
        <v/>
      </c>
      <c r="H1881">
        <f>G1881/$B$14</f>
        <v/>
      </c>
      <c r="I1881">
        <f>ABS(H1881)</f>
        <v/>
      </c>
    </row>
    <row r="1882">
      <c r="A1882">
        <f>'03_DADOS_LIMPOS'!A1853</f>
        <v/>
      </c>
      <c r="B1882">
        <f>'03_DADOS_LIMPOS'!C1853</f>
        <v/>
      </c>
      <c r="C1882">
        <f>'03_DADOS_LIMPOS'!D1853</f>
        <v/>
      </c>
      <c r="D1882">
        <f>'03_DADOS_LIMPOS'!J1853</f>
        <v/>
      </c>
      <c r="E1882">
        <f>'03_DADOS_LIMPOS'!K1853</f>
        <v/>
      </c>
      <c r="F1882">
        <f>$B$9+$B$10*D1882+$B$11*E1882</f>
        <v/>
      </c>
      <c r="G1882">
        <f>C1882-F1882</f>
        <v/>
      </c>
      <c r="H1882">
        <f>G1882/$B$14</f>
        <v/>
      </c>
      <c r="I1882">
        <f>ABS(H1882)</f>
        <v/>
      </c>
    </row>
    <row r="1883">
      <c r="A1883">
        <f>'03_DADOS_LIMPOS'!A1854</f>
        <v/>
      </c>
      <c r="B1883">
        <f>'03_DADOS_LIMPOS'!C1854</f>
        <v/>
      </c>
      <c r="C1883">
        <f>'03_DADOS_LIMPOS'!D1854</f>
        <v/>
      </c>
      <c r="D1883">
        <f>'03_DADOS_LIMPOS'!J1854</f>
        <v/>
      </c>
      <c r="E1883">
        <f>'03_DADOS_LIMPOS'!K1854</f>
        <v/>
      </c>
      <c r="F1883">
        <f>$B$9+$B$10*D1883+$B$11*E1883</f>
        <v/>
      </c>
      <c r="G1883">
        <f>C1883-F1883</f>
        <v/>
      </c>
      <c r="H1883">
        <f>G1883/$B$14</f>
        <v/>
      </c>
      <c r="I1883">
        <f>ABS(H1883)</f>
        <v/>
      </c>
    </row>
    <row r="1884">
      <c r="A1884">
        <f>'03_DADOS_LIMPOS'!A1855</f>
        <v/>
      </c>
      <c r="B1884">
        <f>'03_DADOS_LIMPOS'!C1855</f>
        <v/>
      </c>
      <c r="C1884">
        <f>'03_DADOS_LIMPOS'!D1855</f>
        <v/>
      </c>
      <c r="D1884">
        <f>'03_DADOS_LIMPOS'!J1855</f>
        <v/>
      </c>
      <c r="E1884">
        <f>'03_DADOS_LIMPOS'!K1855</f>
        <v/>
      </c>
      <c r="F1884">
        <f>$B$9+$B$10*D1884+$B$11*E1884</f>
        <v/>
      </c>
      <c r="G1884">
        <f>C1884-F1884</f>
        <v/>
      </c>
      <c r="H1884">
        <f>G1884/$B$14</f>
        <v/>
      </c>
      <c r="I1884">
        <f>ABS(H1884)</f>
        <v/>
      </c>
    </row>
    <row r="1885">
      <c r="A1885">
        <f>'03_DADOS_LIMPOS'!A1856</f>
        <v/>
      </c>
      <c r="B1885">
        <f>'03_DADOS_LIMPOS'!C1856</f>
        <v/>
      </c>
      <c r="C1885">
        <f>'03_DADOS_LIMPOS'!D1856</f>
        <v/>
      </c>
      <c r="D1885">
        <f>'03_DADOS_LIMPOS'!J1856</f>
        <v/>
      </c>
      <c r="E1885">
        <f>'03_DADOS_LIMPOS'!K1856</f>
        <v/>
      </c>
      <c r="F1885">
        <f>$B$9+$B$10*D1885+$B$11*E1885</f>
        <v/>
      </c>
      <c r="G1885">
        <f>C1885-F1885</f>
        <v/>
      </c>
      <c r="H1885">
        <f>G1885/$B$14</f>
        <v/>
      </c>
      <c r="I1885">
        <f>ABS(H1885)</f>
        <v/>
      </c>
    </row>
    <row r="1886">
      <c r="A1886">
        <f>'03_DADOS_LIMPOS'!A1857</f>
        <v/>
      </c>
      <c r="B1886">
        <f>'03_DADOS_LIMPOS'!C1857</f>
        <v/>
      </c>
      <c r="C1886">
        <f>'03_DADOS_LIMPOS'!D1857</f>
        <v/>
      </c>
      <c r="D1886">
        <f>'03_DADOS_LIMPOS'!J1857</f>
        <v/>
      </c>
      <c r="E1886">
        <f>'03_DADOS_LIMPOS'!K1857</f>
        <v/>
      </c>
      <c r="F1886">
        <f>$B$9+$B$10*D1886+$B$11*E1886</f>
        <v/>
      </c>
      <c r="G1886">
        <f>C1886-F1886</f>
        <v/>
      </c>
      <c r="H1886">
        <f>G1886/$B$14</f>
        <v/>
      </c>
      <c r="I1886">
        <f>ABS(H1886)</f>
        <v/>
      </c>
    </row>
    <row r="1887">
      <c r="A1887">
        <f>'03_DADOS_LIMPOS'!A1858</f>
        <v/>
      </c>
      <c r="B1887">
        <f>'03_DADOS_LIMPOS'!C1858</f>
        <v/>
      </c>
      <c r="C1887">
        <f>'03_DADOS_LIMPOS'!D1858</f>
        <v/>
      </c>
      <c r="D1887">
        <f>'03_DADOS_LIMPOS'!J1858</f>
        <v/>
      </c>
      <c r="E1887">
        <f>'03_DADOS_LIMPOS'!K1858</f>
        <v/>
      </c>
      <c r="F1887">
        <f>$B$9+$B$10*D1887+$B$11*E1887</f>
        <v/>
      </c>
      <c r="G1887">
        <f>C1887-F1887</f>
        <v/>
      </c>
      <c r="H1887">
        <f>G1887/$B$14</f>
        <v/>
      </c>
      <c r="I1887">
        <f>ABS(H1887)</f>
        <v/>
      </c>
    </row>
    <row r="1888">
      <c r="A1888">
        <f>'03_DADOS_LIMPOS'!A1859</f>
        <v/>
      </c>
      <c r="B1888">
        <f>'03_DADOS_LIMPOS'!C1859</f>
        <v/>
      </c>
      <c r="C1888">
        <f>'03_DADOS_LIMPOS'!D1859</f>
        <v/>
      </c>
      <c r="D1888">
        <f>'03_DADOS_LIMPOS'!J1859</f>
        <v/>
      </c>
      <c r="E1888">
        <f>'03_DADOS_LIMPOS'!K1859</f>
        <v/>
      </c>
      <c r="F1888">
        <f>$B$9+$B$10*D1888+$B$11*E1888</f>
        <v/>
      </c>
      <c r="G1888">
        <f>C1888-F1888</f>
        <v/>
      </c>
      <c r="H1888">
        <f>G1888/$B$14</f>
        <v/>
      </c>
      <c r="I1888">
        <f>ABS(H1888)</f>
        <v/>
      </c>
    </row>
    <row r="1889">
      <c r="A1889">
        <f>'03_DADOS_LIMPOS'!A1860</f>
        <v/>
      </c>
      <c r="B1889">
        <f>'03_DADOS_LIMPOS'!C1860</f>
        <v/>
      </c>
      <c r="C1889">
        <f>'03_DADOS_LIMPOS'!D1860</f>
        <v/>
      </c>
      <c r="D1889">
        <f>'03_DADOS_LIMPOS'!J1860</f>
        <v/>
      </c>
      <c r="E1889">
        <f>'03_DADOS_LIMPOS'!K1860</f>
        <v/>
      </c>
      <c r="F1889">
        <f>$B$9+$B$10*D1889+$B$11*E1889</f>
        <v/>
      </c>
      <c r="G1889">
        <f>C1889-F1889</f>
        <v/>
      </c>
      <c r="H1889">
        <f>G1889/$B$14</f>
        <v/>
      </c>
      <c r="I1889">
        <f>ABS(H1889)</f>
        <v/>
      </c>
    </row>
    <row r="1890">
      <c r="A1890">
        <f>'03_DADOS_LIMPOS'!A1861</f>
        <v/>
      </c>
      <c r="B1890">
        <f>'03_DADOS_LIMPOS'!C1861</f>
        <v/>
      </c>
      <c r="C1890">
        <f>'03_DADOS_LIMPOS'!D1861</f>
        <v/>
      </c>
      <c r="D1890">
        <f>'03_DADOS_LIMPOS'!J1861</f>
        <v/>
      </c>
      <c r="E1890">
        <f>'03_DADOS_LIMPOS'!K1861</f>
        <v/>
      </c>
      <c r="F1890">
        <f>$B$9+$B$10*D1890+$B$11*E1890</f>
        <v/>
      </c>
      <c r="G1890">
        <f>C1890-F1890</f>
        <v/>
      </c>
      <c r="H1890">
        <f>G1890/$B$14</f>
        <v/>
      </c>
      <c r="I1890">
        <f>ABS(H1890)</f>
        <v/>
      </c>
    </row>
    <row r="1891">
      <c r="A1891">
        <f>'03_DADOS_LIMPOS'!A1862</f>
        <v/>
      </c>
      <c r="B1891">
        <f>'03_DADOS_LIMPOS'!C1862</f>
        <v/>
      </c>
      <c r="C1891">
        <f>'03_DADOS_LIMPOS'!D1862</f>
        <v/>
      </c>
      <c r="D1891">
        <f>'03_DADOS_LIMPOS'!J1862</f>
        <v/>
      </c>
      <c r="E1891">
        <f>'03_DADOS_LIMPOS'!K1862</f>
        <v/>
      </c>
      <c r="F1891">
        <f>$B$9+$B$10*D1891+$B$11*E1891</f>
        <v/>
      </c>
      <c r="G1891">
        <f>C1891-F1891</f>
        <v/>
      </c>
      <c r="H1891">
        <f>G1891/$B$14</f>
        <v/>
      </c>
      <c r="I1891">
        <f>ABS(H1891)</f>
        <v/>
      </c>
    </row>
    <row r="1892">
      <c r="A1892">
        <f>'03_DADOS_LIMPOS'!A1863</f>
        <v/>
      </c>
      <c r="B1892">
        <f>'03_DADOS_LIMPOS'!C1863</f>
        <v/>
      </c>
      <c r="C1892">
        <f>'03_DADOS_LIMPOS'!D1863</f>
        <v/>
      </c>
      <c r="D1892">
        <f>'03_DADOS_LIMPOS'!J1863</f>
        <v/>
      </c>
      <c r="E1892">
        <f>'03_DADOS_LIMPOS'!K1863</f>
        <v/>
      </c>
      <c r="F1892">
        <f>$B$9+$B$10*D1892+$B$11*E1892</f>
        <v/>
      </c>
      <c r="G1892">
        <f>C1892-F1892</f>
        <v/>
      </c>
      <c r="H1892">
        <f>G1892/$B$14</f>
        <v/>
      </c>
      <c r="I1892">
        <f>ABS(H1892)</f>
        <v/>
      </c>
    </row>
    <row r="1893">
      <c r="A1893">
        <f>'03_DADOS_LIMPOS'!A1864</f>
        <v/>
      </c>
      <c r="B1893">
        <f>'03_DADOS_LIMPOS'!C1864</f>
        <v/>
      </c>
      <c r="C1893">
        <f>'03_DADOS_LIMPOS'!D1864</f>
        <v/>
      </c>
      <c r="D1893">
        <f>'03_DADOS_LIMPOS'!J1864</f>
        <v/>
      </c>
      <c r="E1893">
        <f>'03_DADOS_LIMPOS'!K1864</f>
        <v/>
      </c>
      <c r="F1893">
        <f>$B$9+$B$10*D1893+$B$11*E1893</f>
        <v/>
      </c>
      <c r="G1893">
        <f>C1893-F1893</f>
        <v/>
      </c>
      <c r="H1893">
        <f>G1893/$B$14</f>
        <v/>
      </c>
      <c r="I1893">
        <f>ABS(H1893)</f>
        <v/>
      </c>
    </row>
    <row r="1894">
      <c r="A1894">
        <f>'03_DADOS_LIMPOS'!A1865</f>
        <v/>
      </c>
      <c r="B1894">
        <f>'03_DADOS_LIMPOS'!C1865</f>
        <v/>
      </c>
      <c r="C1894">
        <f>'03_DADOS_LIMPOS'!D1865</f>
        <v/>
      </c>
      <c r="D1894">
        <f>'03_DADOS_LIMPOS'!J1865</f>
        <v/>
      </c>
      <c r="E1894">
        <f>'03_DADOS_LIMPOS'!K1865</f>
        <v/>
      </c>
      <c r="F1894">
        <f>$B$9+$B$10*D1894+$B$11*E1894</f>
        <v/>
      </c>
      <c r="G1894">
        <f>C1894-F1894</f>
        <v/>
      </c>
      <c r="H1894">
        <f>G1894/$B$14</f>
        <v/>
      </c>
      <c r="I1894">
        <f>ABS(H1894)</f>
        <v/>
      </c>
    </row>
    <row r="1895">
      <c r="A1895">
        <f>'03_DADOS_LIMPOS'!A1866</f>
        <v/>
      </c>
      <c r="B1895">
        <f>'03_DADOS_LIMPOS'!C1866</f>
        <v/>
      </c>
      <c r="C1895">
        <f>'03_DADOS_LIMPOS'!D1866</f>
        <v/>
      </c>
      <c r="D1895">
        <f>'03_DADOS_LIMPOS'!J1866</f>
        <v/>
      </c>
      <c r="E1895">
        <f>'03_DADOS_LIMPOS'!K1866</f>
        <v/>
      </c>
      <c r="F1895">
        <f>$B$9+$B$10*D1895+$B$11*E1895</f>
        <v/>
      </c>
      <c r="G1895">
        <f>C1895-F1895</f>
        <v/>
      </c>
      <c r="H1895">
        <f>G1895/$B$14</f>
        <v/>
      </c>
      <c r="I1895">
        <f>ABS(H1895)</f>
        <v/>
      </c>
    </row>
    <row r="1896">
      <c r="A1896">
        <f>'03_DADOS_LIMPOS'!A1867</f>
        <v/>
      </c>
      <c r="B1896">
        <f>'03_DADOS_LIMPOS'!C1867</f>
        <v/>
      </c>
      <c r="C1896">
        <f>'03_DADOS_LIMPOS'!D1867</f>
        <v/>
      </c>
      <c r="D1896">
        <f>'03_DADOS_LIMPOS'!J1867</f>
        <v/>
      </c>
      <c r="E1896">
        <f>'03_DADOS_LIMPOS'!K1867</f>
        <v/>
      </c>
      <c r="F1896">
        <f>$B$9+$B$10*D1896+$B$11*E1896</f>
        <v/>
      </c>
      <c r="G1896">
        <f>C1896-F1896</f>
        <v/>
      </c>
      <c r="H1896">
        <f>G1896/$B$14</f>
        <v/>
      </c>
      <c r="I1896">
        <f>ABS(H1896)</f>
        <v/>
      </c>
    </row>
    <row r="1897">
      <c r="A1897">
        <f>'03_DADOS_LIMPOS'!A1868</f>
        <v/>
      </c>
      <c r="B1897">
        <f>'03_DADOS_LIMPOS'!C1868</f>
        <v/>
      </c>
      <c r="C1897">
        <f>'03_DADOS_LIMPOS'!D1868</f>
        <v/>
      </c>
      <c r="D1897">
        <f>'03_DADOS_LIMPOS'!J1868</f>
        <v/>
      </c>
      <c r="E1897">
        <f>'03_DADOS_LIMPOS'!K1868</f>
        <v/>
      </c>
      <c r="F1897">
        <f>$B$9+$B$10*D1897+$B$11*E1897</f>
        <v/>
      </c>
      <c r="G1897">
        <f>C1897-F1897</f>
        <v/>
      </c>
      <c r="H1897">
        <f>G1897/$B$14</f>
        <v/>
      </c>
      <c r="I1897">
        <f>ABS(H1897)</f>
        <v/>
      </c>
    </row>
    <row r="1898">
      <c r="A1898">
        <f>'03_DADOS_LIMPOS'!A1869</f>
        <v/>
      </c>
      <c r="B1898">
        <f>'03_DADOS_LIMPOS'!C1869</f>
        <v/>
      </c>
      <c r="C1898">
        <f>'03_DADOS_LIMPOS'!D1869</f>
        <v/>
      </c>
      <c r="D1898">
        <f>'03_DADOS_LIMPOS'!J1869</f>
        <v/>
      </c>
      <c r="E1898">
        <f>'03_DADOS_LIMPOS'!K1869</f>
        <v/>
      </c>
      <c r="F1898">
        <f>$B$9+$B$10*D1898+$B$11*E1898</f>
        <v/>
      </c>
      <c r="G1898">
        <f>C1898-F1898</f>
        <v/>
      </c>
      <c r="H1898">
        <f>G1898/$B$14</f>
        <v/>
      </c>
      <c r="I1898">
        <f>ABS(H1898)</f>
        <v/>
      </c>
    </row>
    <row r="1899">
      <c r="A1899">
        <f>'03_DADOS_LIMPOS'!A1870</f>
        <v/>
      </c>
      <c r="B1899">
        <f>'03_DADOS_LIMPOS'!C1870</f>
        <v/>
      </c>
      <c r="C1899">
        <f>'03_DADOS_LIMPOS'!D1870</f>
        <v/>
      </c>
      <c r="D1899">
        <f>'03_DADOS_LIMPOS'!J1870</f>
        <v/>
      </c>
      <c r="E1899">
        <f>'03_DADOS_LIMPOS'!K1870</f>
        <v/>
      </c>
      <c r="F1899">
        <f>$B$9+$B$10*D1899+$B$11*E1899</f>
        <v/>
      </c>
      <c r="G1899">
        <f>C1899-F1899</f>
        <v/>
      </c>
      <c r="H1899">
        <f>G1899/$B$14</f>
        <v/>
      </c>
      <c r="I1899">
        <f>ABS(H1899)</f>
        <v/>
      </c>
    </row>
    <row r="1900">
      <c r="A1900">
        <f>'03_DADOS_LIMPOS'!A1871</f>
        <v/>
      </c>
      <c r="B1900">
        <f>'03_DADOS_LIMPOS'!C1871</f>
        <v/>
      </c>
      <c r="C1900">
        <f>'03_DADOS_LIMPOS'!D1871</f>
        <v/>
      </c>
      <c r="D1900">
        <f>'03_DADOS_LIMPOS'!J1871</f>
        <v/>
      </c>
      <c r="E1900">
        <f>'03_DADOS_LIMPOS'!K1871</f>
        <v/>
      </c>
      <c r="F1900">
        <f>$B$9+$B$10*D1900+$B$11*E1900</f>
        <v/>
      </c>
      <c r="G1900">
        <f>C1900-F1900</f>
        <v/>
      </c>
      <c r="H1900">
        <f>G1900/$B$14</f>
        <v/>
      </c>
      <c r="I1900">
        <f>ABS(H1900)</f>
        <v/>
      </c>
    </row>
    <row r="1901">
      <c r="A1901">
        <f>'03_DADOS_LIMPOS'!A1872</f>
        <v/>
      </c>
      <c r="B1901">
        <f>'03_DADOS_LIMPOS'!C1872</f>
        <v/>
      </c>
      <c r="C1901">
        <f>'03_DADOS_LIMPOS'!D1872</f>
        <v/>
      </c>
      <c r="D1901">
        <f>'03_DADOS_LIMPOS'!J1872</f>
        <v/>
      </c>
      <c r="E1901">
        <f>'03_DADOS_LIMPOS'!K1872</f>
        <v/>
      </c>
      <c r="F1901">
        <f>$B$9+$B$10*D1901+$B$11*E1901</f>
        <v/>
      </c>
      <c r="G1901">
        <f>C1901-F1901</f>
        <v/>
      </c>
      <c r="H1901">
        <f>G1901/$B$14</f>
        <v/>
      </c>
      <c r="I1901">
        <f>ABS(H1901)</f>
        <v/>
      </c>
    </row>
    <row r="1902">
      <c r="A1902">
        <f>'03_DADOS_LIMPOS'!A1873</f>
        <v/>
      </c>
      <c r="B1902">
        <f>'03_DADOS_LIMPOS'!C1873</f>
        <v/>
      </c>
      <c r="C1902">
        <f>'03_DADOS_LIMPOS'!D1873</f>
        <v/>
      </c>
      <c r="D1902">
        <f>'03_DADOS_LIMPOS'!J1873</f>
        <v/>
      </c>
      <c r="E1902">
        <f>'03_DADOS_LIMPOS'!K1873</f>
        <v/>
      </c>
      <c r="F1902">
        <f>$B$9+$B$10*D1902+$B$11*E1902</f>
        <v/>
      </c>
      <c r="G1902">
        <f>C1902-F1902</f>
        <v/>
      </c>
      <c r="H1902">
        <f>G1902/$B$14</f>
        <v/>
      </c>
      <c r="I1902">
        <f>ABS(H1902)</f>
        <v/>
      </c>
    </row>
    <row r="1903">
      <c r="A1903">
        <f>'03_DADOS_LIMPOS'!A1874</f>
        <v/>
      </c>
      <c r="B1903">
        <f>'03_DADOS_LIMPOS'!C1874</f>
        <v/>
      </c>
      <c r="C1903">
        <f>'03_DADOS_LIMPOS'!D1874</f>
        <v/>
      </c>
      <c r="D1903">
        <f>'03_DADOS_LIMPOS'!J1874</f>
        <v/>
      </c>
      <c r="E1903">
        <f>'03_DADOS_LIMPOS'!K1874</f>
        <v/>
      </c>
      <c r="F1903">
        <f>$B$9+$B$10*D1903+$B$11*E1903</f>
        <v/>
      </c>
      <c r="G1903">
        <f>C1903-F1903</f>
        <v/>
      </c>
      <c r="H1903">
        <f>G1903/$B$14</f>
        <v/>
      </c>
      <c r="I1903">
        <f>ABS(H1903)</f>
        <v/>
      </c>
    </row>
    <row r="1904">
      <c r="A1904">
        <f>'03_DADOS_LIMPOS'!A1875</f>
        <v/>
      </c>
      <c r="B1904">
        <f>'03_DADOS_LIMPOS'!C1875</f>
        <v/>
      </c>
      <c r="C1904">
        <f>'03_DADOS_LIMPOS'!D1875</f>
        <v/>
      </c>
      <c r="D1904">
        <f>'03_DADOS_LIMPOS'!J1875</f>
        <v/>
      </c>
      <c r="E1904">
        <f>'03_DADOS_LIMPOS'!K1875</f>
        <v/>
      </c>
      <c r="F1904">
        <f>$B$9+$B$10*D1904+$B$11*E1904</f>
        <v/>
      </c>
      <c r="G1904">
        <f>C1904-F1904</f>
        <v/>
      </c>
      <c r="H1904">
        <f>G1904/$B$14</f>
        <v/>
      </c>
      <c r="I1904">
        <f>ABS(H1904)</f>
        <v/>
      </c>
    </row>
    <row r="1905">
      <c r="A1905">
        <f>'03_DADOS_LIMPOS'!A1876</f>
        <v/>
      </c>
      <c r="B1905">
        <f>'03_DADOS_LIMPOS'!C1876</f>
        <v/>
      </c>
      <c r="C1905">
        <f>'03_DADOS_LIMPOS'!D1876</f>
        <v/>
      </c>
      <c r="D1905">
        <f>'03_DADOS_LIMPOS'!J1876</f>
        <v/>
      </c>
      <c r="E1905">
        <f>'03_DADOS_LIMPOS'!K1876</f>
        <v/>
      </c>
      <c r="F1905">
        <f>$B$9+$B$10*D1905+$B$11*E1905</f>
        <v/>
      </c>
      <c r="G1905">
        <f>C1905-F1905</f>
        <v/>
      </c>
      <c r="H1905">
        <f>G1905/$B$14</f>
        <v/>
      </c>
      <c r="I1905">
        <f>ABS(H1905)</f>
        <v/>
      </c>
    </row>
    <row r="1906">
      <c r="A1906">
        <f>'03_DADOS_LIMPOS'!A1877</f>
        <v/>
      </c>
      <c r="B1906">
        <f>'03_DADOS_LIMPOS'!C1877</f>
        <v/>
      </c>
      <c r="C1906">
        <f>'03_DADOS_LIMPOS'!D1877</f>
        <v/>
      </c>
      <c r="D1906">
        <f>'03_DADOS_LIMPOS'!J1877</f>
        <v/>
      </c>
      <c r="E1906">
        <f>'03_DADOS_LIMPOS'!K1877</f>
        <v/>
      </c>
      <c r="F1906">
        <f>$B$9+$B$10*D1906+$B$11*E1906</f>
        <v/>
      </c>
      <c r="G1906">
        <f>C1906-F1906</f>
        <v/>
      </c>
      <c r="H1906">
        <f>G1906/$B$14</f>
        <v/>
      </c>
      <c r="I1906">
        <f>ABS(H1906)</f>
        <v/>
      </c>
    </row>
    <row r="1907">
      <c r="A1907">
        <f>'03_DADOS_LIMPOS'!A1878</f>
        <v/>
      </c>
      <c r="B1907">
        <f>'03_DADOS_LIMPOS'!C1878</f>
        <v/>
      </c>
      <c r="C1907">
        <f>'03_DADOS_LIMPOS'!D1878</f>
        <v/>
      </c>
      <c r="D1907">
        <f>'03_DADOS_LIMPOS'!J1878</f>
        <v/>
      </c>
      <c r="E1907">
        <f>'03_DADOS_LIMPOS'!K1878</f>
        <v/>
      </c>
      <c r="F1907">
        <f>$B$9+$B$10*D1907+$B$11*E1907</f>
        <v/>
      </c>
      <c r="G1907">
        <f>C1907-F1907</f>
        <v/>
      </c>
      <c r="H1907">
        <f>G1907/$B$14</f>
        <v/>
      </c>
      <c r="I1907">
        <f>ABS(H1907)</f>
        <v/>
      </c>
    </row>
    <row r="1908">
      <c r="A1908">
        <f>'03_DADOS_LIMPOS'!A1879</f>
        <v/>
      </c>
      <c r="B1908">
        <f>'03_DADOS_LIMPOS'!C1879</f>
        <v/>
      </c>
      <c r="C1908">
        <f>'03_DADOS_LIMPOS'!D1879</f>
        <v/>
      </c>
      <c r="D1908">
        <f>'03_DADOS_LIMPOS'!J1879</f>
        <v/>
      </c>
      <c r="E1908">
        <f>'03_DADOS_LIMPOS'!K1879</f>
        <v/>
      </c>
      <c r="F1908">
        <f>$B$9+$B$10*D1908+$B$11*E1908</f>
        <v/>
      </c>
      <c r="G1908">
        <f>C1908-F1908</f>
        <v/>
      </c>
      <c r="H1908">
        <f>G1908/$B$14</f>
        <v/>
      </c>
      <c r="I1908">
        <f>ABS(H1908)</f>
        <v/>
      </c>
    </row>
    <row r="1909">
      <c r="A1909">
        <f>'03_DADOS_LIMPOS'!A1880</f>
        <v/>
      </c>
      <c r="B1909">
        <f>'03_DADOS_LIMPOS'!C1880</f>
        <v/>
      </c>
      <c r="C1909">
        <f>'03_DADOS_LIMPOS'!D1880</f>
        <v/>
      </c>
      <c r="D1909">
        <f>'03_DADOS_LIMPOS'!J1880</f>
        <v/>
      </c>
      <c r="E1909">
        <f>'03_DADOS_LIMPOS'!K1880</f>
        <v/>
      </c>
      <c r="F1909">
        <f>$B$9+$B$10*D1909+$B$11*E1909</f>
        <v/>
      </c>
      <c r="G1909">
        <f>C1909-F1909</f>
        <v/>
      </c>
      <c r="H1909">
        <f>G1909/$B$14</f>
        <v/>
      </c>
      <c r="I1909">
        <f>ABS(H1909)</f>
        <v/>
      </c>
    </row>
    <row r="1910">
      <c r="A1910">
        <f>'03_DADOS_LIMPOS'!A1881</f>
        <v/>
      </c>
      <c r="B1910">
        <f>'03_DADOS_LIMPOS'!C1881</f>
        <v/>
      </c>
      <c r="C1910">
        <f>'03_DADOS_LIMPOS'!D1881</f>
        <v/>
      </c>
      <c r="D1910">
        <f>'03_DADOS_LIMPOS'!J1881</f>
        <v/>
      </c>
      <c r="E1910">
        <f>'03_DADOS_LIMPOS'!K1881</f>
        <v/>
      </c>
      <c r="F1910">
        <f>$B$9+$B$10*D1910+$B$11*E1910</f>
        <v/>
      </c>
      <c r="G1910">
        <f>C1910-F1910</f>
        <v/>
      </c>
      <c r="H1910">
        <f>G1910/$B$14</f>
        <v/>
      </c>
      <c r="I1910">
        <f>ABS(H1910)</f>
        <v/>
      </c>
    </row>
    <row r="1911">
      <c r="A1911">
        <f>'03_DADOS_LIMPOS'!A1882</f>
        <v/>
      </c>
      <c r="B1911">
        <f>'03_DADOS_LIMPOS'!C1882</f>
        <v/>
      </c>
      <c r="C1911">
        <f>'03_DADOS_LIMPOS'!D1882</f>
        <v/>
      </c>
      <c r="D1911">
        <f>'03_DADOS_LIMPOS'!J1882</f>
        <v/>
      </c>
      <c r="E1911">
        <f>'03_DADOS_LIMPOS'!K1882</f>
        <v/>
      </c>
      <c r="F1911">
        <f>$B$9+$B$10*D1911+$B$11*E1911</f>
        <v/>
      </c>
      <c r="G1911">
        <f>C1911-F1911</f>
        <v/>
      </c>
      <c r="H1911">
        <f>G1911/$B$14</f>
        <v/>
      </c>
      <c r="I1911">
        <f>ABS(H1911)</f>
        <v/>
      </c>
    </row>
    <row r="1912">
      <c r="A1912">
        <f>'03_DADOS_LIMPOS'!A1883</f>
        <v/>
      </c>
      <c r="B1912">
        <f>'03_DADOS_LIMPOS'!C1883</f>
        <v/>
      </c>
      <c r="C1912">
        <f>'03_DADOS_LIMPOS'!D1883</f>
        <v/>
      </c>
      <c r="D1912">
        <f>'03_DADOS_LIMPOS'!J1883</f>
        <v/>
      </c>
      <c r="E1912">
        <f>'03_DADOS_LIMPOS'!K1883</f>
        <v/>
      </c>
      <c r="F1912">
        <f>$B$9+$B$10*D1912+$B$11*E1912</f>
        <v/>
      </c>
      <c r="G1912">
        <f>C1912-F1912</f>
        <v/>
      </c>
      <c r="H1912">
        <f>G1912/$B$14</f>
        <v/>
      </c>
      <c r="I1912">
        <f>ABS(H1912)</f>
        <v/>
      </c>
    </row>
    <row r="1913">
      <c r="A1913">
        <f>'03_DADOS_LIMPOS'!A1884</f>
        <v/>
      </c>
      <c r="B1913">
        <f>'03_DADOS_LIMPOS'!C1884</f>
        <v/>
      </c>
      <c r="C1913">
        <f>'03_DADOS_LIMPOS'!D1884</f>
        <v/>
      </c>
      <c r="D1913">
        <f>'03_DADOS_LIMPOS'!J1884</f>
        <v/>
      </c>
      <c r="E1913">
        <f>'03_DADOS_LIMPOS'!K1884</f>
        <v/>
      </c>
      <c r="F1913">
        <f>$B$9+$B$10*D1913+$B$11*E1913</f>
        <v/>
      </c>
      <c r="G1913">
        <f>C1913-F1913</f>
        <v/>
      </c>
      <c r="H1913">
        <f>G1913/$B$14</f>
        <v/>
      </c>
      <c r="I1913">
        <f>ABS(H1913)</f>
        <v/>
      </c>
    </row>
    <row r="1914">
      <c r="A1914">
        <f>'03_DADOS_LIMPOS'!A1885</f>
        <v/>
      </c>
      <c r="B1914">
        <f>'03_DADOS_LIMPOS'!C1885</f>
        <v/>
      </c>
      <c r="C1914">
        <f>'03_DADOS_LIMPOS'!D1885</f>
        <v/>
      </c>
      <c r="D1914">
        <f>'03_DADOS_LIMPOS'!J1885</f>
        <v/>
      </c>
      <c r="E1914">
        <f>'03_DADOS_LIMPOS'!K1885</f>
        <v/>
      </c>
      <c r="F1914">
        <f>$B$9+$B$10*D1914+$B$11*E1914</f>
        <v/>
      </c>
      <c r="G1914">
        <f>C1914-F1914</f>
        <v/>
      </c>
      <c r="H1914">
        <f>G1914/$B$14</f>
        <v/>
      </c>
      <c r="I1914">
        <f>ABS(H1914)</f>
        <v/>
      </c>
    </row>
    <row r="1915">
      <c r="A1915">
        <f>'03_DADOS_LIMPOS'!A1886</f>
        <v/>
      </c>
      <c r="B1915">
        <f>'03_DADOS_LIMPOS'!C1886</f>
        <v/>
      </c>
      <c r="C1915">
        <f>'03_DADOS_LIMPOS'!D1886</f>
        <v/>
      </c>
      <c r="D1915">
        <f>'03_DADOS_LIMPOS'!J1886</f>
        <v/>
      </c>
      <c r="E1915">
        <f>'03_DADOS_LIMPOS'!K1886</f>
        <v/>
      </c>
      <c r="F1915">
        <f>$B$9+$B$10*D1915+$B$11*E1915</f>
        <v/>
      </c>
      <c r="G1915">
        <f>C1915-F1915</f>
        <v/>
      </c>
      <c r="H1915">
        <f>G1915/$B$14</f>
        <v/>
      </c>
      <c r="I1915">
        <f>ABS(H1915)</f>
        <v/>
      </c>
    </row>
    <row r="1916">
      <c r="A1916">
        <f>'03_DADOS_LIMPOS'!A1887</f>
        <v/>
      </c>
      <c r="B1916">
        <f>'03_DADOS_LIMPOS'!C1887</f>
        <v/>
      </c>
      <c r="C1916">
        <f>'03_DADOS_LIMPOS'!D1887</f>
        <v/>
      </c>
      <c r="D1916">
        <f>'03_DADOS_LIMPOS'!J1887</f>
        <v/>
      </c>
      <c r="E1916">
        <f>'03_DADOS_LIMPOS'!K1887</f>
        <v/>
      </c>
      <c r="F1916">
        <f>$B$9+$B$10*D1916+$B$11*E1916</f>
        <v/>
      </c>
      <c r="G1916">
        <f>C1916-F1916</f>
        <v/>
      </c>
      <c r="H1916">
        <f>G1916/$B$14</f>
        <v/>
      </c>
      <c r="I1916">
        <f>ABS(H1916)</f>
        <v/>
      </c>
    </row>
    <row r="1917">
      <c r="A1917">
        <f>'03_DADOS_LIMPOS'!A1888</f>
        <v/>
      </c>
      <c r="B1917">
        <f>'03_DADOS_LIMPOS'!C1888</f>
        <v/>
      </c>
      <c r="C1917">
        <f>'03_DADOS_LIMPOS'!D1888</f>
        <v/>
      </c>
      <c r="D1917">
        <f>'03_DADOS_LIMPOS'!J1888</f>
        <v/>
      </c>
      <c r="E1917">
        <f>'03_DADOS_LIMPOS'!K1888</f>
        <v/>
      </c>
      <c r="F1917">
        <f>$B$9+$B$10*D1917+$B$11*E1917</f>
        <v/>
      </c>
      <c r="G1917">
        <f>C1917-F1917</f>
        <v/>
      </c>
      <c r="H1917">
        <f>G1917/$B$14</f>
        <v/>
      </c>
      <c r="I1917">
        <f>ABS(H1917)</f>
        <v/>
      </c>
    </row>
    <row r="1918">
      <c r="A1918">
        <f>'03_DADOS_LIMPOS'!A1889</f>
        <v/>
      </c>
      <c r="B1918">
        <f>'03_DADOS_LIMPOS'!C1889</f>
        <v/>
      </c>
      <c r="C1918">
        <f>'03_DADOS_LIMPOS'!D1889</f>
        <v/>
      </c>
      <c r="D1918">
        <f>'03_DADOS_LIMPOS'!J1889</f>
        <v/>
      </c>
      <c r="E1918">
        <f>'03_DADOS_LIMPOS'!K1889</f>
        <v/>
      </c>
      <c r="F1918">
        <f>$B$9+$B$10*D1918+$B$11*E1918</f>
        <v/>
      </c>
      <c r="G1918">
        <f>C1918-F1918</f>
        <v/>
      </c>
      <c r="H1918">
        <f>G1918/$B$14</f>
        <v/>
      </c>
      <c r="I1918">
        <f>ABS(H1918)</f>
        <v/>
      </c>
    </row>
    <row r="1919">
      <c r="A1919">
        <f>'03_DADOS_LIMPOS'!A1890</f>
        <v/>
      </c>
      <c r="B1919">
        <f>'03_DADOS_LIMPOS'!C1890</f>
        <v/>
      </c>
      <c r="C1919">
        <f>'03_DADOS_LIMPOS'!D1890</f>
        <v/>
      </c>
      <c r="D1919">
        <f>'03_DADOS_LIMPOS'!J1890</f>
        <v/>
      </c>
      <c r="E1919">
        <f>'03_DADOS_LIMPOS'!K1890</f>
        <v/>
      </c>
      <c r="F1919">
        <f>$B$9+$B$10*D1919+$B$11*E1919</f>
        <v/>
      </c>
      <c r="G1919">
        <f>C1919-F1919</f>
        <v/>
      </c>
      <c r="H1919">
        <f>G1919/$B$14</f>
        <v/>
      </c>
      <c r="I1919">
        <f>ABS(H1919)</f>
        <v/>
      </c>
    </row>
    <row r="1920">
      <c r="A1920">
        <f>'03_DADOS_LIMPOS'!A1891</f>
        <v/>
      </c>
      <c r="B1920">
        <f>'03_DADOS_LIMPOS'!C1891</f>
        <v/>
      </c>
      <c r="C1920">
        <f>'03_DADOS_LIMPOS'!D1891</f>
        <v/>
      </c>
      <c r="D1920">
        <f>'03_DADOS_LIMPOS'!J1891</f>
        <v/>
      </c>
      <c r="E1920">
        <f>'03_DADOS_LIMPOS'!K1891</f>
        <v/>
      </c>
      <c r="F1920">
        <f>$B$9+$B$10*D1920+$B$11*E1920</f>
        <v/>
      </c>
      <c r="G1920">
        <f>C1920-F1920</f>
        <v/>
      </c>
      <c r="H1920">
        <f>G1920/$B$14</f>
        <v/>
      </c>
      <c r="I1920">
        <f>ABS(H1920)</f>
        <v/>
      </c>
    </row>
    <row r="1921">
      <c r="A1921">
        <f>'03_DADOS_LIMPOS'!A1892</f>
        <v/>
      </c>
      <c r="B1921">
        <f>'03_DADOS_LIMPOS'!C1892</f>
        <v/>
      </c>
      <c r="C1921">
        <f>'03_DADOS_LIMPOS'!D1892</f>
        <v/>
      </c>
      <c r="D1921">
        <f>'03_DADOS_LIMPOS'!J1892</f>
        <v/>
      </c>
      <c r="E1921">
        <f>'03_DADOS_LIMPOS'!K1892</f>
        <v/>
      </c>
      <c r="F1921">
        <f>$B$9+$B$10*D1921+$B$11*E1921</f>
        <v/>
      </c>
      <c r="G1921">
        <f>C1921-F1921</f>
        <v/>
      </c>
      <c r="H1921">
        <f>G1921/$B$14</f>
        <v/>
      </c>
      <c r="I1921">
        <f>ABS(H1921)</f>
        <v/>
      </c>
    </row>
    <row r="1922">
      <c r="A1922">
        <f>'03_DADOS_LIMPOS'!A1893</f>
        <v/>
      </c>
      <c r="B1922">
        <f>'03_DADOS_LIMPOS'!C1893</f>
        <v/>
      </c>
      <c r="C1922">
        <f>'03_DADOS_LIMPOS'!D1893</f>
        <v/>
      </c>
      <c r="D1922">
        <f>'03_DADOS_LIMPOS'!J1893</f>
        <v/>
      </c>
      <c r="E1922">
        <f>'03_DADOS_LIMPOS'!K1893</f>
        <v/>
      </c>
      <c r="F1922">
        <f>$B$9+$B$10*D1922+$B$11*E1922</f>
        <v/>
      </c>
      <c r="G1922">
        <f>C1922-F1922</f>
        <v/>
      </c>
      <c r="H1922">
        <f>G1922/$B$14</f>
        <v/>
      </c>
      <c r="I1922">
        <f>ABS(H1922)</f>
        <v/>
      </c>
    </row>
    <row r="1923">
      <c r="A1923">
        <f>'03_DADOS_LIMPOS'!A1894</f>
        <v/>
      </c>
      <c r="B1923">
        <f>'03_DADOS_LIMPOS'!C1894</f>
        <v/>
      </c>
      <c r="C1923">
        <f>'03_DADOS_LIMPOS'!D1894</f>
        <v/>
      </c>
      <c r="D1923">
        <f>'03_DADOS_LIMPOS'!J1894</f>
        <v/>
      </c>
      <c r="E1923">
        <f>'03_DADOS_LIMPOS'!K1894</f>
        <v/>
      </c>
      <c r="F1923">
        <f>$B$9+$B$10*D1923+$B$11*E1923</f>
        <v/>
      </c>
      <c r="G1923">
        <f>C1923-F1923</f>
        <v/>
      </c>
      <c r="H1923">
        <f>G1923/$B$14</f>
        <v/>
      </c>
      <c r="I1923">
        <f>ABS(H1923)</f>
        <v/>
      </c>
    </row>
    <row r="1924">
      <c r="A1924">
        <f>'03_DADOS_LIMPOS'!A1895</f>
        <v/>
      </c>
      <c r="B1924">
        <f>'03_DADOS_LIMPOS'!C1895</f>
        <v/>
      </c>
      <c r="C1924">
        <f>'03_DADOS_LIMPOS'!D1895</f>
        <v/>
      </c>
      <c r="D1924">
        <f>'03_DADOS_LIMPOS'!J1895</f>
        <v/>
      </c>
      <c r="E1924">
        <f>'03_DADOS_LIMPOS'!K1895</f>
        <v/>
      </c>
      <c r="F1924">
        <f>$B$9+$B$10*D1924+$B$11*E1924</f>
        <v/>
      </c>
      <c r="G1924">
        <f>C1924-F1924</f>
        <v/>
      </c>
      <c r="H1924">
        <f>G1924/$B$14</f>
        <v/>
      </c>
      <c r="I1924">
        <f>ABS(H1924)</f>
        <v/>
      </c>
    </row>
    <row r="1925">
      <c r="A1925">
        <f>'03_DADOS_LIMPOS'!A1896</f>
        <v/>
      </c>
      <c r="B1925">
        <f>'03_DADOS_LIMPOS'!C1896</f>
        <v/>
      </c>
      <c r="C1925">
        <f>'03_DADOS_LIMPOS'!D1896</f>
        <v/>
      </c>
      <c r="D1925">
        <f>'03_DADOS_LIMPOS'!J1896</f>
        <v/>
      </c>
      <c r="E1925">
        <f>'03_DADOS_LIMPOS'!K1896</f>
        <v/>
      </c>
      <c r="F1925">
        <f>$B$9+$B$10*D1925+$B$11*E1925</f>
        <v/>
      </c>
      <c r="G1925">
        <f>C1925-F1925</f>
        <v/>
      </c>
      <c r="H1925">
        <f>G1925/$B$14</f>
        <v/>
      </c>
      <c r="I1925">
        <f>ABS(H1925)</f>
        <v/>
      </c>
    </row>
    <row r="1926">
      <c r="A1926">
        <f>'03_DADOS_LIMPOS'!A1897</f>
        <v/>
      </c>
      <c r="B1926">
        <f>'03_DADOS_LIMPOS'!C1897</f>
        <v/>
      </c>
      <c r="C1926">
        <f>'03_DADOS_LIMPOS'!D1897</f>
        <v/>
      </c>
      <c r="D1926">
        <f>'03_DADOS_LIMPOS'!J1897</f>
        <v/>
      </c>
      <c r="E1926">
        <f>'03_DADOS_LIMPOS'!K1897</f>
        <v/>
      </c>
      <c r="F1926">
        <f>$B$9+$B$10*D1926+$B$11*E1926</f>
        <v/>
      </c>
      <c r="G1926">
        <f>C1926-F1926</f>
        <v/>
      </c>
      <c r="H1926">
        <f>G1926/$B$14</f>
        <v/>
      </c>
      <c r="I1926">
        <f>ABS(H1926)</f>
        <v/>
      </c>
    </row>
    <row r="1927">
      <c r="A1927">
        <f>'03_DADOS_LIMPOS'!A1898</f>
        <v/>
      </c>
      <c r="B1927">
        <f>'03_DADOS_LIMPOS'!C1898</f>
        <v/>
      </c>
      <c r="C1927">
        <f>'03_DADOS_LIMPOS'!D1898</f>
        <v/>
      </c>
      <c r="D1927">
        <f>'03_DADOS_LIMPOS'!J1898</f>
        <v/>
      </c>
      <c r="E1927">
        <f>'03_DADOS_LIMPOS'!K1898</f>
        <v/>
      </c>
      <c r="F1927">
        <f>$B$9+$B$10*D1927+$B$11*E1927</f>
        <v/>
      </c>
      <c r="G1927">
        <f>C1927-F1927</f>
        <v/>
      </c>
      <c r="H1927">
        <f>G1927/$B$14</f>
        <v/>
      </c>
      <c r="I1927">
        <f>ABS(H1927)</f>
        <v/>
      </c>
    </row>
    <row r="1928">
      <c r="A1928">
        <f>'03_DADOS_LIMPOS'!A1899</f>
        <v/>
      </c>
      <c r="B1928">
        <f>'03_DADOS_LIMPOS'!C1899</f>
        <v/>
      </c>
      <c r="C1928">
        <f>'03_DADOS_LIMPOS'!D1899</f>
        <v/>
      </c>
      <c r="D1928">
        <f>'03_DADOS_LIMPOS'!J1899</f>
        <v/>
      </c>
      <c r="E1928">
        <f>'03_DADOS_LIMPOS'!K1899</f>
        <v/>
      </c>
      <c r="F1928">
        <f>$B$9+$B$10*D1928+$B$11*E1928</f>
        <v/>
      </c>
      <c r="G1928">
        <f>C1928-F1928</f>
        <v/>
      </c>
      <c r="H1928">
        <f>G1928/$B$14</f>
        <v/>
      </c>
      <c r="I1928">
        <f>ABS(H1928)</f>
        <v/>
      </c>
    </row>
    <row r="1929">
      <c r="A1929">
        <f>'03_DADOS_LIMPOS'!A1900</f>
        <v/>
      </c>
      <c r="B1929">
        <f>'03_DADOS_LIMPOS'!C1900</f>
        <v/>
      </c>
      <c r="C1929">
        <f>'03_DADOS_LIMPOS'!D1900</f>
        <v/>
      </c>
      <c r="D1929">
        <f>'03_DADOS_LIMPOS'!J1900</f>
        <v/>
      </c>
      <c r="E1929">
        <f>'03_DADOS_LIMPOS'!K1900</f>
        <v/>
      </c>
      <c r="F1929">
        <f>$B$9+$B$10*D1929+$B$11*E1929</f>
        <v/>
      </c>
      <c r="G1929">
        <f>C1929-F1929</f>
        <v/>
      </c>
      <c r="H1929">
        <f>G1929/$B$14</f>
        <v/>
      </c>
      <c r="I1929">
        <f>ABS(H1929)</f>
        <v/>
      </c>
    </row>
    <row r="1930">
      <c r="A1930">
        <f>'03_DADOS_LIMPOS'!A1901</f>
        <v/>
      </c>
      <c r="B1930">
        <f>'03_DADOS_LIMPOS'!C1901</f>
        <v/>
      </c>
      <c r="C1930">
        <f>'03_DADOS_LIMPOS'!D1901</f>
        <v/>
      </c>
      <c r="D1930">
        <f>'03_DADOS_LIMPOS'!J1901</f>
        <v/>
      </c>
      <c r="E1930">
        <f>'03_DADOS_LIMPOS'!K1901</f>
        <v/>
      </c>
      <c r="F1930">
        <f>$B$9+$B$10*D1930+$B$11*E1930</f>
        <v/>
      </c>
      <c r="G1930">
        <f>C1930-F1930</f>
        <v/>
      </c>
      <c r="H1930">
        <f>G1930/$B$14</f>
        <v/>
      </c>
      <c r="I1930">
        <f>ABS(H1930)</f>
        <v/>
      </c>
    </row>
    <row r="1931">
      <c r="A1931">
        <f>'03_DADOS_LIMPOS'!A1902</f>
        <v/>
      </c>
      <c r="B1931">
        <f>'03_DADOS_LIMPOS'!C1902</f>
        <v/>
      </c>
      <c r="C1931">
        <f>'03_DADOS_LIMPOS'!D1902</f>
        <v/>
      </c>
      <c r="D1931">
        <f>'03_DADOS_LIMPOS'!J1902</f>
        <v/>
      </c>
      <c r="E1931">
        <f>'03_DADOS_LIMPOS'!K1902</f>
        <v/>
      </c>
      <c r="F1931">
        <f>$B$9+$B$10*D1931+$B$11*E1931</f>
        <v/>
      </c>
      <c r="G1931">
        <f>C1931-F1931</f>
        <v/>
      </c>
      <c r="H1931">
        <f>G1931/$B$14</f>
        <v/>
      </c>
      <c r="I1931">
        <f>ABS(H1931)</f>
        <v/>
      </c>
    </row>
    <row r="1932">
      <c r="A1932">
        <f>'03_DADOS_LIMPOS'!A1903</f>
        <v/>
      </c>
      <c r="B1932">
        <f>'03_DADOS_LIMPOS'!C1903</f>
        <v/>
      </c>
      <c r="C1932">
        <f>'03_DADOS_LIMPOS'!D1903</f>
        <v/>
      </c>
      <c r="D1932">
        <f>'03_DADOS_LIMPOS'!J1903</f>
        <v/>
      </c>
      <c r="E1932">
        <f>'03_DADOS_LIMPOS'!K1903</f>
        <v/>
      </c>
      <c r="F1932">
        <f>$B$9+$B$10*D1932+$B$11*E1932</f>
        <v/>
      </c>
      <c r="G1932">
        <f>C1932-F1932</f>
        <v/>
      </c>
      <c r="H1932">
        <f>G1932/$B$14</f>
        <v/>
      </c>
      <c r="I1932">
        <f>ABS(H1932)</f>
        <v/>
      </c>
    </row>
    <row r="1933">
      <c r="A1933">
        <f>'03_DADOS_LIMPOS'!A1904</f>
        <v/>
      </c>
      <c r="B1933">
        <f>'03_DADOS_LIMPOS'!C1904</f>
        <v/>
      </c>
      <c r="C1933">
        <f>'03_DADOS_LIMPOS'!D1904</f>
        <v/>
      </c>
      <c r="D1933">
        <f>'03_DADOS_LIMPOS'!J1904</f>
        <v/>
      </c>
      <c r="E1933">
        <f>'03_DADOS_LIMPOS'!K1904</f>
        <v/>
      </c>
      <c r="F1933">
        <f>$B$9+$B$10*D1933+$B$11*E1933</f>
        <v/>
      </c>
      <c r="G1933">
        <f>C1933-F1933</f>
        <v/>
      </c>
      <c r="H1933">
        <f>G1933/$B$14</f>
        <v/>
      </c>
      <c r="I1933">
        <f>ABS(H1933)</f>
        <v/>
      </c>
    </row>
    <row r="1934">
      <c r="A1934">
        <f>'03_DADOS_LIMPOS'!A1905</f>
        <v/>
      </c>
      <c r="B1934">
        <f>'03_DADOS_LIMPOS'!C1905</f>
        <v/>
      </c>
      <c r="C1934">
        <f>'03_DADOS_LIMPOS'!D1905</f>
        <v/>
      </c>
      <c r="D1934">
        <f>'03_DADOS_LIMPOS'!J1905</f>
        <v/>
      </c>
      <c r="E1934">
        <f>'03_DADOS_LIMPOS'!K1905</f>
        <v/>
      </c>
      <c r="F1934">
        <f>$B$9+$B$10*D1934+$B$11*E1934</f>
        <v/>
      </c>
      <c r="G1934">
        <f>C1934-F1934</f>
        <v/>
      </c>
      <c r="H1934">
        <f>G1934/$B$14</f>
        <v/>
      </c>
      <c r="I1934">
        <f>ABS(H1934)</f>
        <v/>
      </c>
    </row>
    <row r="1935">
      <c r="A1935">
        <f>'03_DADOS_LIMPOS'!A1906</f>
        <v/>
      </c>
      <c r="B1935">
        <f>'03_DADOS_LIMPOS'!C1906</f>
        <v/>
      </c>
      <c r="C1935">
        <f>'03_DADOS_LIMPOS'!D1906</f>
        <v/>
      </c>
      <c r="D1935">
        <f>'03_DADOS_LIMPOS'!J1906</f>
        <v/>
      </c>
      <c r="E1935">
        <f>'03_DADOS_LIMPOS'!K1906</f>
        <v/>
      </c>
      <c r="F1935">
        <f>$B$9+$B$10*D1935+$B$11*E1935</f>
        <v/>
      </c>
      <c r="G1935">
        <f>C1935-F1935</f>
        <v/>
      </c>
      <c r="H1935">
        <f>G1935/$B$14</f>
        <v/>
      </c>
      <c r="I1935">
        <f>ABS(H1935)</f>
        <v/>
      </c>
    </row>
    <row r="1936">
      <c r="A1936">
        <f>'03_DADOS_LIMPOS'!A1907</f>
        <v/>
      </c>
      <c r="B1936">
        <f>'03_DADOS_LIMPOS'!C1907</f>
        <v/>
      </c>
      <c r="C1936">
        <f>'03_DADOS_LIMPOS'!D1907</f>
        <v/>
      </c>
      <c r="D1936">
        <f>'03_DADOS_LIMPOS'!J1907</f>
        <v/>
      </c>
      <c r="E1936">
        <f>'03_DADOS_LIMPOS'!K1907</f>
        <v/>
      </c>
      <c r="F1936">
        <f>$B$9+$B$10*D1936+$B$11*E1936</f>
        <v/>
      </c>
      <c r="G1936">
        <f>C1936-F1936</f>
        <v/>
      </c>
      <c r="H1936">
        <f>G1936/$B$14</f>
        <v/>
      </c>
      <c r="I1936">
        <f>ABS(H1936)</f>
        <v/>
      </c>
    </row>
    <row r="1937">
      <c r="A1937">
        <f>'03_DADOS_LIMPOS'!A1908</f>
        <v/>
      </c>
      <c r="B1937">
        <f>'03_DADOS_LIMPOS'!C1908</f>
        <v/>
      </c>
      <c r="C1937">
        <f>'03_DADOS_LIMPOS'!D1908</f>
        <v/>
      </c>
      <c r="D1937">
        <f>'03_DADOS_LIMPOS'!J1908</f>
        <v/>
      </c>
      <c r="E1937">
        <f>'03_DADOS_LIMPOS'!K1908</f>
        <v/>
      </c>
      <c r="F1937">
        <f>$B$9+$B$10*D1937+$B$11*E1937</f>
        <v/>
      </c>
      <c r="G1937">
        <f>C1937-F1937</f>
        <v/>
      </c>
      <c r="H1937">
        <f>G1937/$B$14</f>
        <v/>
      </c>
      <c r="I1937">
        <f>ABS(H1937)</f>
        <v/>
      </c>
    </row>
    <row r="1938">
      <c r="A1938">
        <f>'03_DADOS_LIMPOS'!A1909</f>
        <v/>
      </c>
      <c r="B1938">
        <f>'03_DADOS_LIMPOS'!C1909</f>
        <v/>
      </c>
      <c r="C1938">
        <f>'03_DADOS_LIMPOS'!D1909</f>
        <v/>
      </c>
      <c r="D1938">
        <f>'03_DADOS_LIMPOS'!J1909</f>
        <v/>
      </c>
      <c r="E1938">
        <f>'03_DADOS_LIMPOS'!K1909</f>
        <v/>
      </c>
      <c r="F1938">
        <f>$B$9+$B$10*D1938+$B$11*E1938</f>
        <v/>
      </c>
      <c r="G1938">
        <f>C1938-F1938</f>
        <v/>
      </c>
      <c r="H1938">
        <f>G1938/$B$14</f>
        <v/>
      </c>
      <c r="I1938">
        <f>ABS(H1938)</f>
        <v/>
      </c>
    </row>
    <row r="1939">
      <c r="A1939">
        <f>'03_DADOS_LIMPOS'!A1910</f>
        <v/>
      </c>
      <c r="B1939">
        <f>'03_DADOS_LIMPOS'!C1910</f>
        <v/>
      </c>
      <c r="C1939">
        <f>'03_DADOS_LIMPOS'!D1910</f>
        <v/>
      </c>
      <c r="D1939">
        <f>'03_DADOS_LIMPOS'!J1910</f>
        <v/>
      </c>
      <c r="E1939">
        <f>'03_DADOS_LIMPOS'!K1910</f>
        <v/>
      </c>
      <c r="F1939">
        <f>$B$9+$B$10*D1939+$B$11*E1939</f>
        <v/>
      </c>
      <c r="G1939">
        <f>C1939-F1939</f>
        <v/>
      </c>
      <c r="H1939">
        <f>G1939/$B$14</f>
        <v/>
      </c>
      <c r="I1939">
        <f>ABS(H1939)</f>
        <v/>
      </c>
    </row>
    <row r="1940">
      <c r="A1940">
        <f>'03_DADOS_LIMPOS'!A1911</f>
        <v/>
      </c>
      <c r="B1940">
        <f>'03_DADOS_LIMPOS'!C1911</f>
        <v/>
      </c>
      <c r="C1940">
        <f>'03_DADOS_LIMPOS'!D1911</f>
        <v/>
      </c>
      <c r="D1940">
        <f>'03_DADOS_LIMPOS'!J1911</f>
        <v/>
      </c>
      <c r="E1940">
        <f>'03_DADOS_LIMPOS'!K1911</f>
        <v/>
      </c>
      <c r="F1940">
        <f>$B$9+$B$10*D1940+$B$11*E1940</f>
        <v/>
      </c>
      <c r="G1940">
        <f>C1940-F1940</f>
        <v/>
      </c>
      <c r="H1940">
        <f>G1940/$B$14</f>
        <v/>
      </c>
      <c r="I1940">
        <f>ABS(H1940)</f>
        <v/>
      </c>
    </row>
    <row r="1941">
      <c r="A1941">
        <f>'03_DADOS_LIMPOS'!A1912</f>
        <v/>
      </c>
      <c r="B1941">
        <f>'03_DADOS_LIMPOS'!C1912</f>
        <v/>
      </c>
      <c r="C1941">
        <f>'03_DADOS_LIMPOS'!D1912</f>
        <v/>
      </c>
      <c r="D1941">
        <f>'03_DADOS_LIMPOS'!J1912</f>
        <v/>
      </c>
      <c r="E1941">
        <f>'03_DADOS_LIMPOS'!K1912</f>
        <v/>
      </c>
      <c r="F1941">
        <f>$B$9+$B$10*D1941+$B$11*E1941</f>
        <v/>
      </c>
      <c r="G1941">
        <f>C1941-F1941</f>
        <v/>
      </c>
      <c r="H1941">
        <f>G1941/$B$14</f>
        <v/>
      </c>
      <c r="I1941">
        <f>ABS(H1941)</f>
        <v/>
      </c>
    </row>
    <row r="1942">
      <c r="A1942">
        <f>'03_DADOS_LIMPOS'!A1913</f>
        <v/>
      </c>
      <c r="B1942">
        <f>'03_DADOS_LIMPOS'!C1913</f>
        <v/>
      </c>
      <c r="C1942">
        <f>'03_DADOS_LIMPOS'!D1913</f>
        <v/>
      </c>
      <c r="D1942">
        <f>'03_DADOS_LIMPOS'!J1913</f>
        <v/>
      </c>
      <c r="E1942">
        <f>'03_DADOS_LIMPOS'!K1913</f>
        <v/>
      </c>
      <c r="F1942">
        <f>$B$9+$B$10*D1942+$B$11*E1942</f>
        <v/>
      </c>
      <c r="G1942">
        <f>C1942-F1942</f>
        <v/>
      </c>
      <c r="H1942">
        <f>G1942/$B$14</f>
        <v/>
      </c>
      <c r="I1942">
        <f>ABS(H1942)</f>
        <v/>
      </c>
    </row>
    <row r="1943">
      <c r="A1943">
        <f>'03_DADOS_LIMPOS'!A1914</f>
        <v/>
      </c>
      <c r="B1943">
        <f>'03_DADOS_LIMPOS'!C1914</f>
        <v/>
      </c>
      <c r="C1943">
        <f>'03_DADOS_LIMPOS'!D1914</f>
        <v/>
      </c>
      <c r="D1943">
        <f>'03_DADOS_LIMPOS'!J1914</f>
        <v/>
      </c>
      <c r="E1943">
        <f>'03_DADOS_LIMPOS'!K1914</f>
        <v/>
      </c>
      <c r="F1943">
        <f>$B$9+$B$10*D1943+$B$11*E1943</f>
        <v/>
      </c>
      <c r="G1943">
        <f>C1943-F1943</f>
        <v/>
      </c>
      <c r="H1943">
        <f>G1943/$B$14</f>
        <v/>
      </c>
      <c r="I1943">
        <f>ABS(H1943)</f>
        <v/>
      </c>
    </row>
    <row r="1944">
      <c r="A1944">
        <f>'03_DADOS_LIMPOS'!A1915</f>
        <v/>
      </c>
      <c r="B1944">
        <f>'03_DADOS_LIMPOS'!C1915</f>
        <v/>
      </c>
      <c r="C1944">
        <f>'03_DADOS_LIMPOS'!D1915</f>
        <v/>
      </c>
      <c r="D1944">
        <f>'03_DADOS_LIMPOS'!J1915</f>
        <v/>
      </c>
      <c r="E1944">
        <f>'03_DADOS_LIMPOS'!K1915</f>
        <v/>
      </c>
      <c r="F1944">
        <f>$B$9+$B$10*D1944+$B$11*E1944</f>
        <v/>
      </c>
      <c r="G1944">
        <f>C1944-F1944</f>
        <v/>
      </c>
      <c r="H1944">
        <f>G1944/$B$14</f>
        <v/>
      </c>
      <c r="I1944">
        <f>ABS(H1944)</f>
        <v/>
      </c>
    </row>
    <row r="1945">
      <c r="A1945">
        <f>'03_DADOS_LIMPOS'!A1916</f>
        <v/>
      </c>
      <c r="B1945">
        <f>'03_DADOS_LIMPOS'!C1916</f>
        <v/>
      </c>
      <c r="C1945">
        <f>'03_DADOS_LIMPOS'!D1916</f>
        <v/>
      </c>
      <c r="D1945">
        <f>'03_DADOS_LIMPOS'!J1916</f>
        <v/>
      </c>
      <c r="E1945">
        <f>'03_DADOS_LIMPOS'!K1916</f>
        <v/>
      </c>
      <c r="F1945">
        <f>$B$9+$B$10*D1945+$B$11*E1945</f>
        <v/>
      </c>
      <c r="G1945">
        <f>C1945-F1945</f>
        <v/>
      </c>
      <c r="H1945">
        <f>G1945/$B$14</f>
        <v/>
      </c>
      <c r="I1945">
        <f>ABS(H1945)</f>
        <v/>
      </c>
    </row>
    <row r="1946">
      <c r="A1946">
        <f>'03_DADOS_LIMPOS'!A1917</f>
        <v/>
      </c>
      <c r="B1946">
        <f>'03_DADOS_LIMPOS'!C1917</f>
        <v/>
      </c>
      <c r="C1946">
        <f>'03_DADOS_LIMPOS'!D1917</f>
        <v/>
      </c>
      <c r="D1946">
        <f>'03_DADOS_LIMPOS'!J1917</f>
        <v/>
      </c>
      <c r="E1946">
        <f>'03_DADOS_LIMPOS'!K1917</f>
        <v/>
      </c>
      <c r="F1946">
        <f>$B$9+$B$10*D1946+$B$11*E1946</f>
        <v/>
      </c>
      <c r="G1946">
        <f>C1946-F1946</f>
        <v/>
      </c>
      <c r="H1946">
        <f>G1946/$B$14</f>
        <v/>
      </c>
      <c r="I1946">
        <f>ABS(H1946)</f>
        <v/>
      </c>
    </row>
    <row r="1947">
      <c r="A1947">
        <f>'03_DADOS_LIMPOS'!A1918</f>
        <v/>
      </c>
      <c r="B1947">
        <f>'03_DADOS_LIMPOS'!C1918</f>
        <v/>
      </c>
      <c r="C1947">
        <f>'03_DADOS_LIMPOS'!D1918</f>
        <v/>
      </c>
      <c r="D1947">
        <f>'03_DADOS_LIMPOS'!J1918</f>
        <v/>
      </c>
      <c r="E1947">
        <f>'03_DADOS_LIMPOS'!K1918</f>
        <v/>
      </c>
      <c r="F1947">
        <f>$B$9+$B$10*D1947+$B$11*E1947</f>
        <v/>
      </c>
      <c r="G1947">
        <f>C1947-F1947</f>
        <v/>
      </c>
      <c r="H1947">
        <f>G1947/$B$14</f>
        <v/>
      </c>
      <c r="I1947">
        <f>ABS(H1947)</f>
        <v/>
      </c>
    </row>
    <row r="1948">
      <c r="A1948">
        <f>'03_DADOS_LIMPOS'!A1919</f>
        <v/>
      </c>
      <c r="B1948">
        <f>'03_DADOS_LIMPOS'!C1919</f>
        <v/>
      </c>
      <c r="C1948">
        <f>'03_DADOS_LIMPOS'!D1919</f>
        <v/>
      </c>
      <c r="D1948">
        <f>'03_DADOS_LIMPOS'!J1919</f>
        <v/>
      </c>
      <c r="E1948">
        <f>'03_DADOS_LIMPOS'!K1919</f>
        <v/>
      </c>
      <c r="F1948">
        <f>$B$9+$B$10*D1948+$B$11*E1948</f>
        <v/>
      </c>
      <c r="G1948">
        <f>C1948-F1948</f>
        <v/>
      </c>
      <c r="H1948">
        <f>G1948/$B$14</f>
        <v/>
      </c>
      <c r="I1948">
        <f>ABS(H1948)</f>
        <v/>
      </c>
    </row>
    <row r="1949">
      <c r="A1949">
        <f>'03_DADOS_LIMPOS'!A1920</f>
        <v/>
      </c>
      <c r="B1949">
        <f>'03_DADOS_LIMPOS'!C1920</f>
        <v/>
      </c>
      <c r="C1949">
        <f>'03_DADOS_LIMPOS'!D1920</f>
        <v/>
      </c>
      <c r="D1949">
        <f>'03_DADOS_LIMPOS'!J1920</f>
        <v/>
      </c>
      <c r="E1949">
        <f>'03_DADOS_LIMPOS'!K1920</f>
        <v/>
      </c>
      <c r="F1949">
        <f>$B$9+$B$10*D1949+$B$11*E1949</f>
        <v/>
      </c>
      <c r="G1949">
        <f>C1949-F1949</f>
        <v/>
      </c>
      <c r="H1949">
        <f>G1949/$B$14</f>
        <v/>
      </c>
      <c r="I1949">
        <f>ABS(H1949)</f>
        <v/>
      </c>
    </row>
    <row r="1950">
      <c r="A1950">
        <f>'03_DADOS_LIMPOS'!A1921</f>
        <v/>
      </c>
      <c r="B1950">
        <f>'03_DADOS_LIMPOS'!C1921</f>
        <v/>
      </c>
      <c r="C1950">
        <f>'03_DADOS_LIMPOS'!D1921</f>
        <v/>
      </c>
      <c r="D1950">
        <f>'03_DADOS_LIMPOS'!J1921</f>
        <v/>
      </c>
      <c r="E1950">
        <f>'03_DADOS_LIMPOS'!K1921</f>
        <v/>
      </c>
      <c r="F1950">
        <f>$B$9+$B$10*D1950+$B$11*E1950</f>
        <v/>
      </c>
      <c r="G1950">
        <f>C1950-F1950</f>
        <v/>
      </c>
      <c r="H1950">
        <f>G1950/$B$14</f>
        <v/>
      </c>
      <c r="I1950">
        <f>ABS(H1950)</f>
        <v/>
      </c>
    </row>
    <row r="1951">
      <c r="A1951">
        <f>'03_DADOS_LIMPOS'!A1922</f>
        <v/>
      </c>
      <c r="B1951">
        <f>'03_DADOS_LIMPOS'!C1922</f>
        <v/>
      </c>
      <c r="C1951">
        <f>'03_DADOS_LIMPOS'!D1922</f>
        <v/>
      </c>
      <c r="D1951">
        <f>'03_DADOS_LIMPOS'!J1922</f>
        <v/>
      </c>
      <c r="E1951">
        <f>'03_DADOS_LIMPOS'!K1922</f>
        <v/>
      </c>
      <c r="F1951">
        <f>$B$9+$B$10*D1951+$B$11*E1951</f>
        <v/>
      </c>
      <c r="G1951">
        <f>C1951-F1951</f>
        <v/>
      </c>
      <c r="H1951">
        <f>G1951/$B$14</f>
        <v/>
      </c>
      <c r="I1951">
        <f>ABS(H1951)</f>
        <v/>
      </c>
    </row>
    <row r="1952">
      <c r="A1952">
        <f>'03_DADOS_LIMPOS'!A1923</f>
        <v/>
      </c>
      <c r="B1952">
        <f>'03_DADOS_LIMPOS'!C1923</f>
        <v/>
      </c>
      <c r="C1952">
        <f>'03_DADOS_LIMPOS'!D1923</f>
        <v/>
      </c>
      <c r="D1952">
        <f>'03_DADOS_LIMPOS'!J1923</f>
        <v/>
      </c>
      <c r="E1952">
        <f>'03_DADOS_LIMPOS'!K1923</f>
        <v/>
      </c>
      <c r="F1952">
        <f>$B$9+$B$10*D1952+$B$11*E1952</f>
        <v/>
      </c>
      <c r="G1952">
        <f>C1952-F1952</f>
        <v/>
      </c>
      <c r="H1952">
        <f>G1952/$B$14</f>
        <v/>
      </c>
      <c r="I1952">
        <f>ABS(H1952)</f>
        <v/>
      </c>
    </row>
    <row r="1953">
      <c r="A1953">
        <f>'03_DADOS_LIMPOS'!A1924</f>
        <v/>
      </c>
      <c r="B1953">
        <f>'03_DADOS_LIMPOS'!C1924</f>
        <v/>
      </c>
      <c r="C1953">
        <f>'03_DADOS_LIMPOS'!D1924</f>
        <v/>
      </c>
      <c r="D1953">
        <f>'03_DADOS_LIMPOS'!J1924</f>
        <v/>
      </c>
      <c r="E1953">
        <f>'03_DADOS_LIMPOS'!K1924</f>
        <v/>
      </c>
      <c r="F1953">
        <f>$B$9+$B$10*D1953+$B$11*E1953</f>
        <v/>
      </c>
      <c r="G1953">
        <f>C1953-F1953</f>
        <v/>
      </c>
      <c r="H1953">
        <f>G1953/$B$14</f>
        <v/>
      </c>
      <c r="I1953">
        <f>ABS(H1953)</f>
        <v/>
      </c>
    </row>
    <row r="1954">
      <c r="A1954">
        <f>'03_DADOS_LIMPOS'!A1925</f>
        <v/>
      </c>
      <c r="B1954">
        <f>'03_DADOS_LIMPOS'!C1925</f>
        <v/>
      </c>
      <c r="C1954">
        <f>'03_DADOS_LIMPOS'!D1925</f>
        <v/>
      </c>
      <c r="D1954">
        <f>'03_DADOS_LIMPOS'!J1925</f>
        <v/>
      </c>
      <c r="E1954">
        <f>'03_DADOS_LIMPOS'!K1925</f>
        <v/>
      </c>
      <c r="F1954">
        <f>$B$9+$B$10*D1954+$B$11*E1954</f>
        <v/>
      </c>
      <c r="G1954">
        <f>C1954-F1954</f>
        <v/>
      </c>
      <c r="H1954">
        <f>G1954/$B$14</f>
        <v/>
      </c>
      <c r="I1954">
        <f>ABS(H1954)</f>
        <v/>
      </c>
    </row>
    <row r="1955">
      <c r="A1955">
        <f>'03_DADOS_LIMPOS'!A1926</f>
        <v/>
      </c>
      <c r="B1955">
        <f>'03_DADOS_LIMPOS'!C1926</f>
        <v/>
      </c>
      <c r="C1955">
        <f>'03_DADOS_LIMPOS'!D1926</f>
        <v/>
      </c>
      <c r="D1955">
        <f>'03_DADOS_LIMPOS'!J1926</f>
        <v/>
      </c>
      <c r="E1955">
        <f>'03_DADOS_LIMPOS'!K1926</f>
        <v/>
      </c>
      <c r="F1955">
        <f>$B$9+$B$10*D1955+$B$11*E1955</f>
        <v/>
      </c>
      <c r="G1955">
        <f>C1955-F1955</f>
        <v/>
      </c>
      <c r="H1955">
        <f>G1955/$B$14</f>
        <v/>
      </c>
      <c r="I1955">
        <f>ABS(H1955)</f>
        <v/>
      </c>
    </row>
    <row r="1956">
      <c r="A1956">
        <f>'03_DADOS_LIMPOS'!A1927</f>
        <v/>
      </c>
      <c r="B1956">
        <f>'03_DADOS_LIMPOS'!C1927</f>
        <v/>
      </c>
      <c r="C1956">
        <f>'03_DADOS_LIMPOS'!D1927</f>
        <v/>
      </c>
      <c r="D1956">
        <f>'03_DADOS_LIMPOS'!J1927</f>
        <v/>
      </c>
      <c r="E1956">
        <f>'03_DADOS_LIMPOS'!K1927</f>
        <v/>
      </c>
      <c r="F1956">
        <f>$B$9+$B$10*D1956+$B$11*E1956</f>
        <v/>
      </c>
      <c r="G1956">
        <f>C1956-F1956</f>
        <v/>
      </c>
      <c r="H1956">
        <f>G1956/$B$14</f>
        <v/>
      </c>
      <c r="I1956">
        <f>ABS(H1956)</f>
        <v/>
      </c>
    </row>
    <row r="1957">
      <c r="A1957">
        <f>'03_DADOS_LIMPOS'!A1928</f>
        <v/>
      </c>
      <c r="B1957">
        <f>'03_DADOS_LIMPOS'!C1928</f>
        <v/>
      </c>
      <c r="C1957">
        <f>'03_DADOS_LIMPOS'!D1928</f>
        <v/>
      </c>
      <c r="D1957">
        <f>'03_DADOS_LIMPOS'!J1928</f>
        <v/>
      </c>
      <c r="E1957">
        <f>'03_DADOS_LIMPOS'!K1928</f>
        <v/>
      </c>
      <c r="F1957">
        <f>$B$9+$B$10*D1957+$B$11*E1957</f>
        <v/>
      </c>
      <c r="G1957">
        <f>C1957-F1957</f>
        <v/>
      </c>
      <c r="H1957">
        <f>G1957/$B$14</f>
        <v/>
      </c>
      <c r="I1957">
        <f>ABS(H1957)</f>
        <v/>
      </c>
    </row>
    <row r="1958">
      <c r="A1958">
        <f>'03_DADOS_LIMPOS'!A1929</f>
        <v/>
      </c>
      <c r="B1958">
        <f>'03_DADOS_LIMPOS'!C1929</f>
        <v/>
      </c>
      <c r="C1958">
        <f>'03_DADOS_LIMPOS'!D1929</f>
        <v/>
      </c>
      <c r="D1958">
        <f>'03_DADOS_LIMPOS'!J1929</f>
        <v/>
      </c>
      <c r="E1958">
        <f>'03_DADOS_LIMPOS'!K1929</f>
        <v/>
      </c>
      <c r="F1958">
        <f>$B$9+$B$10*D1958+$B$11*E1958</f>
        <v/>
      </c>
      <c r="G1958">
        <f>C1958-F1958</f>
        <v/>
      </c>
      <c r="H1958">
        <f>G1958/$B$14</f>
        <v/>
      </c>
      <c r="I1958">
        <f>ABS(H1958)</f>
        <v/>
      </c>
    </row>
    <row r="1959">
      <c r="A1959">
        <f>'03_DADOS_LIMPOS'!A1930</f>
        <v/>
      </c>
      <c r="B1959">
        <f>'03_DADOS_LIMPOS'!C1930</f>
        <v/>
      </c>
      <c r="C1959">
        <f>'03_DADOS_LIMPOS'!D1930</f>
        <v/>
      </c>
      <c r="D1959">
        <f>'03_DADOS_LIMPOS'!J1930</f>
        <v/>
      </c>
      <c r="E1959">
        <f>'03_DADOS_LIMPOS'!K1930</f>
        <v/>
      </c>
      <c r="F1959">
        <f>$B$9+$B$10*D1959+$B$11*E1959</f>
        <v/>
      </c>
      <c r="G1959">
        <f>C1959-F1959</f>
        <v/>
      </c>
      <c r="H1959">
        <f>G1959/$B$14</f>
        <v/>
      </c>
      <c r="I1959">
        <f>ABS(H1959)</f>
        <v/>
      </c>
    </row>
    <row r="1960">
      <c r="A1960">
        <f>'03_DADOS_LIMPOS'!A1931</f>
        <v/>
      </c>
      <c r="B1960">
        <f>'03_DADOS_LIMPOS'!C1931</f>
        <v/>
      </c>
      <c r="C1960">
        <f>'03_DADOS_LIMPOS'!D1931</f>
        <v/>
      </c>
      <c r="D1960">
        <f>'03_DADOS_LIMPOS'!J1931</f>
        <v/>
      </c>
      <c r="E1960">
        <f>'03_DADOS_LIMPOS'!K1931</f>
        <v/>
      </c>
      <c r="F1960">
        <f>$B$9+$B$10*D1960+$B$11*E1960</f>
        <v/>
      </c>
      <c r="G1960">
        <f>C1960-F1960</f>
        <v/>
      </c>
      <c r="H1960">
        <f>G1960/$B$14</f>
        <v/>
      </c>
      <c r="I1960">
        <f>ABS(H1960)</f>
        <v/>
      </c>
    </row>
    <row r="1961">
      <c r="A1961">
        <f>'03_DADOS_LIMPOS'!A1932</f>
        <v/>
      </c>
      <c r="B1961">
        <f>'03_DADOS_LIMPOS'!C1932</f>
        <v/>
      </c>
      <c r="C1961">
        <f>'03_DADOS_LIMPOS'!D1932</f>
        <v/>
      </c>
      <c r="D1961">
        <f>'03_DADOS_LIMPOS'!J1932</f>
        <v/>
      </c>
      <c r="E1961">
        <f>'03_DADOS_LIMPOS'!K1932</f>
        <v/>
      </c>
      <c r="F1961">
        <f>$B$9+$B$10*D1961+$B$11*E1961</f>
        <v/>
      </c>
      <c r="G1961">
        <f>C1961-F1961</f>
        <v/>
      </c>
      <c r="H1961">
        <f>G1961/$B$14</f>
        <v/>
      </c>
      <c r="I1961">
        <f>ABS(H1961)</f>
        <v/>
      </c>
    </row>
    <row r="1962">
      <c r="A1962">
        <f>'03_DADOS_LIMPOS'!A1933</f>
        <v/>
      </c>
      <c r="B1962">
        <f>'03_DADOS_LIMPOS'!C1933</f>
        <v/>
      </c>
      <c r="C1962">
        <f>'03_DADOS_LIMPOS'!D1933</f>
        <v/>
      </c>
      <c r="D1962">
        <f>'03_DADOS_LIMPOS'!J1933</f>
        <v/>
      </c>
      <c r="E1962">
        <f>'03_DADOS_LIMPOS'!K1933</f>
        <v/>
      </c>
      <c r="F1962">
        <f>$B$9+$B$10*D1962+$B$11*E1962</f>
        <v/>
      </c>
      <c r="G1962">
        <f>C1962-F1962</f>
        <v/>
      </c>
      <c r="H1962">
        <f>G1962/$B$14</f>
        <v/>
      </c>
      <c r="I1962">
        <f>ABS(H1962)</f>
        <v/>
      </c>
    </row>
    <row r="1963">
      <c r="A1963">
        <f>'03_DADOS_LIMPOS'!A1934</f>
        <v/>
      </c>
      <c r="B1963">
        <f>'03_DADOS_LIMPOS'!C1934</f>
        <v/>
      </c>
      <c r="C1963">
        <f>'03_DADOS_LIMPOS'!D1934</f>
        <v/>
      </c>
      <c r="D1963">
        <f>'03_DADOS_LIMPOS'!J1934</f>
        <v/>
      </c>
      <c r="E1963">
        <f>'03_DADOS_LIMPOS'!K1934</f>
        <v/>
      </c>
      <c r="F1963">
        <f>$B$9+$B$10*D1963+$B$11*E1963</f>
        <v/>
      </c>
      <c r="G1963">
        <f>C1963-F1963</f>
        <v/>
      </c>
      <c r="H1963">
        <f>G1963/$B$14</f>
        <v/>
      </c>
      <c r="I1963">
        <f>ABS(H1963)</f>
        <v/>
      </c>
    </row>
    <row r="1964">
      <c r="A1964">
        <f>'03_DADOS_LIMPOS'!A1935</f>
        <v/>
      </c>
      <c r="B1964">
        <f>'03_DADOS_LIMPOS'!C1935</f>
        <v/>
      </c>
      <c r="C1964">
        <f>'03_DADOS_LIMPOS'!D1935</f>
        <v/>
      </c>
      <c r="D1964">
        <f>'03_DADOS_LIMPOS'!J1935</f>
        <v/>
      </c>
      <c r="E1964">
        <f>'03_DADOS_LIMPOS'!K1935</f>
        <v/>
      </c>
      <c r="F1964">
        <f>$B$9+$B$10*D1964+$B$11*E1964</f>
        <v/>
      </c>
      <c r="G1964">
        <f>C1964-F1964</f>
        <v/>
      </c>
      <c r="H1964">
        <f>G1964/$B$14</f>
        <v/>
      </c>
      <c r="I1964">
        <f>ABS(H1964)</f>
        <v/>
      </c>
    </row>
    <row r="1965">
      <c r="A1965">
        <f>'03_DADOS_LIMPOS'!A1936</f>
        <v/>
      </c>
      <c r="B1965">
        <f>'03_DADOS_LIMPOS'!C1936</f>
        <v/>
      </c>
      <c r="C1965">
        <f>'03_DADOS_LIMPOS'!D1936</f>
        <v/>
      </c>
      <c r="D1965">
        <f>'03_DADOS_LIMPOS'!J1936</f>
        <v/>
      </c>
      <c r="E1965">
        <f>'03_DADOS_LIMPOS'!K1936</f>
        <v/>
      </c>
      <c r="F1965">
        <f>$B$9+$B$10*D1965+$B$11*E1965</f>
        <v/>
      </c>
      <c r="G1965">
        <f>C1965-F1965</f>
        <v/>
      </c>
      <c r="H1965">
        <f>G1965/$B$14</f>
        <v/>
      </c>
      <c r="I1965">
        <f>ABS(H1965)</f>
        <v/>
      </c>
    </row>
    <row r="1966">
      <c r="A1966">
        <f>'03_DADOS_LIMPOS'!A1937</f>
        <v/>
      </c>
      <c r="B1966">
        <f>'03_DADOS_LIMPOS'!C1937</f>
        <v/>
      </c>
      <c r="C1966">
        <f>'03_DADOS_LIMPOS'!D1937</f>
        <v/>
      </c>
      <c r="D1966">
        <f>'03_DADOS_LIMPOS'!J1937</f>
        <v/>
      </c>
      <c r="E1966">
        <f>'03_DADOS_LIMPOS'!K1937</f>
        <v/>
      </c>
      <c r="F1966">
        <f>$B$9+$B$10*D1966+$B$11*E1966</f>
        <v/>
      </c>
      <c r="G1966">
        <f>C1966-F1966</f>
        <v/>
      </c>
      <c r="H1966">
        <f>G1966/$B$14</f>
        <v/>
      </c>
      <c r="I1966">
        <f>ABS(H1966)</f>
        <v/>
      </c>
    </row>
    <row r="1967">
      <c r="A1967">
        <f>'03_DADOS_LIMPOS'!A1938</f>
        <v/>
      </c>
      <c r="B1967">
        <f>'03_DADOS_LIMPOS'!C1938</f>
        <v/>
      </c>
      <c r="C1967">
        <f>'03_DADOS_LIMPOS'!D1938</f>
        <v/>
      </c>
      <c r="D1967">
        <f>'03_DADOS_LIMPOS'!J1938</f>
        <v/>
      </c>
      <c r="E1967">
        <f>'03_DADOS_LIMPOS'!K1938</f>
        <v/>
      </c>
      <c r="F1967">
        <f>$B$9+$B$10*D1967+$B$11*E1967</f>
        <v/>
      </c>
      <c r="G1967">
        <f>C1967-F1967</f>
        <v/>
      </c>
      <c r="H1967">
        <f>G1967/$B$14</f>
        <v/>
      </c>
      <c r="I1967">
        <f>ABS(H1967)</f>
        <v/>
      </c>
    </row>
    <row r="1968">
      <c r="A1968">
        <f>'03_DADOS_LIMPOS'!A1939</f>
        <v/>
      </c>
      <c r="B1968">
        <f>'03_DADOS_LIMPOS'!C1939</f>
        <v/>
      </c>
      <c r="C1968">
        <f>'03_DADOS_LIMPOS'!D1939</f>
        <v/>
      </c>
      <c r="D1968">
        <f>'03_DADOS_LIMPOS'!J1939</f>
        <v/>
      </c>
      <c r="E1968">
        <f>'03_DADOS_LIMPOS'!K1939</f>
        <v/>
      </c>
      <c r="F1968">
        <f>$B$9+$B$10*D1968+$B$11*E1968</f>
        <v/>
      </c>
      <c r="G1968">
        <f>C1968-F1968</f>
        <v/>
      </c>
      <c r="H1968">
        <f>G1968/$B$14</f>
        <v/>
      </c>
      <c r="I1968">
        <f>ABS(H1968)</f>
        <v/>
      </c>
    </row>
    <row r="1969">
      <c r="A1969">
        <f>'03_DADOS_LIMPOS'!A1940</f>
        <v/>
      </c>
      <c r="B1969">
        <f>'03_DADOS_LIMPOS'!C1940</f>
        <v/>
      </c>
      <c r="C1969">
        <f>'03_DADOS_LIMPOS'!D1940</f>
        <v/>
      </c>
      <c r="D1969">
        <f>'03_DADOS_LIMPOS'!J1940</f>
        <v/>
      </c>
      <c r="E1969">
        <f>'03_DADOS_LIMPOS'!K1940</f>
        <v/>
      </c>
      <c r="F1969">
        <f>$B$9+$B$10*D1969+$B$11*E1969</f>
        <v/>
      </c>
      <c r="G1969">
        <f>C1969-F1969</f>
        <v/>
      </c>
      <c r="H1969">
        <f>G1969/$B$14</f>
        <v/>
      </c>
      <c r="I1969">
        <f>ABS(H1969)</f>
        <v/>
      </c>
    </row>
    <row r="1970">
      <c r="A1970">
        <f>'03_DADOS_LIMPOS'!A1941</f>
        <v/>
      </c>
      <c r="B1970">
        <f>'03_DADOS_LIMPOS'!C1941</f>
        <v/>
      </c>
      <c r="C1970">
        <f>'03_DADOS_LIMPOS'!D1941</f>
        <v/>
      </c>
      <c r="D1970">
        <f>'03_DADOS_LIMPOS'!J1941</f>
        <v/>
      </c>
      <c r="E1970">
        <f>'03_DADOS_LIMPOS'!K1941</f>
        <v/>
      </c>
      <c r="F1970">
        <f>$B$9+$B$10*D1970+$B$11*E1970</f>
        <v/>
      </c>
      <c r="G1970">
        <f>C1970-F1970</f>
        <v/>
      </c>
      <c r="H1970">
        <f>G1970/$B$14</f>
        <v/>
      </c>
      <c r="I1970">
        <f>ABS(H1970)</f>
        <v/>
      </c>
    </row>
    <row r="1971">
      <c r="A1971">
        <f>'03_DADOS_LIMPOS'!A1942</f>
        <v/>
      </c>
      <c r="B1971">
        <f>'03_DADOS_LIMPOS'!C1942</f>
        <v/>
      </c>
      <c r="C1971">
        <f>'03_DADOS_LIMPOS'!D1942</f>
        <v/>
      </c>
      <c r="D1971">
        <f>'03_DADOS_LIMPOS'!J1942</f>
        <v/>
      </c>
      <c r="E1971">
        <f>'03_DADOS_LIMPOS'!K1942</f>
        <v/>
      </c>
      <c r="F1971">
        <f>$B$9+$B$10*D1971+$B$11*E1971</f>
        <v/>
      </c>
      <c r="G1971">
        <f>C1971-F1971</f>
        <v/>
      </c>
      <c r="H1971">
        <f>G1971/$B$14</f>
        <v/>
      </c>
      <c r="I1971">
        <f>ABS(H1971)</f>
        <v/>
      </c>
    </row>
    <row r="1972">
      <c r="A1972">
        <f>'03_DADOS_LIMPOS'!A1943</f>
        <v/>
      </c>
      <c r="B1972">
        <f>'03_DADOS_LIMPOS'!C1943</f>
        <v/>
      </c>
      <c r="C1972">
        <f>'03_DADOS_LIMPOS'!D1943</f>
        <v/>
      </c>
      <c r="D1972">
        <f>'03_DADOS_LIMPOS'!J1943</f>
        <v/>
      </c>
      <c r="E1972">
        <f>'03_DADOS_LIMPOS'!K1943</f>
        <v/>
      </c>
      <c r="F1972">
        <f>$B$9+$B$10*D1972+$B$11*E1972</f>
        <v/>
      </c>
      <c r="G1972">
        <f>C1972-F1972</f>
        <v/>
      </c>
      <c r="H1972">
        <f>G1972/$B$14</f>
        <v/>
      </c>
      <c r="I1972">
        <f>ABS(H1972)</f>
        <v/>
      </c>
    </row>
    <row r="1973">
      <c r="A1973">
        <f>'03_DADOS_LIMPOS'!A1944</f>
        <v/>
      </c>
      <c r="B1973">
        <f>'03_DADOS_LIMPOS'!C1944</f>
        <v/>
      </c>
      <c r="C1973">
        <f>'03_DADOS_LIMPOS'!D1944</f>
        <v/>
      </c>
      <c r="D1973">
        <f>'03_DADOS_LIMPOS'!J1944</f>
        <v/>
      </c>
      <c r="E1973">
        <f>'03_DADOS_LIMPOS'!K1944</f>
        <v/>
      </c>
      <c r="F1973">
        <f>$B$9+$B$10*D1973+$B$11*E1973</f>
        <v/>
      </c>
      <c r="G1973">
        <f>C1973-F1973</f>
        <v/>
      </c>
      <c r="H1973">
        <f>G1973/$B$14</f>
        <v/>
      </c>
      <c r="I1973">
        <f>ABS(H1973)</f>
        <v/>
      </c>
    </row>
    <row r="1974">
      <c r="A1974">
        <f>'03_DADOS_LIMPOS'!A1945</f>
        <v/>
      </c>
      <c r="B1974">
        <f>'03_DADOS_LIMPOS'!C1945</f>
        <v/>
      </c>
      <c r="C1974">
        <f>'03_DADOS_LIMPOS'!D1945</f>
        <v/>
      </c>
      <c r="D1974">
        <f>'03_DADOS_LIMPOS'!J1945</f>
        <v/>
      </c>
      <c r="E1974">
        <f>'03_DADOS_LIMPOS'!K1945</f>
        <v/>
      </c>
      <c r="F1974">
        <f>$B$9+$B$10*D1974+$B$11*E1974</f>
        <v/>
      </c>
      <c r="G1974">
        <f>C1974-F1974</f>
        <v/>
      </c>
      <c r="H1974">
        <f>G1974/$B$14</f>
        <v/>
      </c>
      <c r="I1974">
        <f>ABS(H1974)</f>
        <v/>
      </c>
    </row>
    <row r="1975">
      <c r="A1975">
        <f>'03_DADOS_LIMPOS'!A1946</f>
        <v/>
      </c>
      <c r="B1975">
        <f>'03_DADOS_LIMPOS'!C1946</f>
        <v/>
      </c>
      <c r="C1975">
        <f>'03_DADOS_LIMPOS'!D1946</f>
        <v/>
      </c>
      <c r="D1975">
        <f>'03_DADOS_LIMPOS'!J1946</f>
        <v/>
      </c>
      <c r="E1975">
        <f>'03_DADOS_LIMPOS'!K1946</f>
        <v/>
      </c>
      <c r="F1975">
        <f>$B$9+$B$10*D1975+$B$11*E1975</f>
        <v/>
      </c>
      <c r="G1975">
        <f>C1975-F1975</f>
        <v/>
      </c>
      <c r="H1975">
        <f>G1975/$B$14</f>
        <v/>
      </c>
      <c r="I1975">
        <f>ABS(H1975)</f>
        <v/>
      </c>
    </row>
    <row r="1976">
      <c r="A1976">
        <f>'03_DADOS_LIMPOS'!A1947</f>
        <v/>
      </c>
      <c r="B1976">
        <f>'03_DADOS_LIMPOS'!C1947</f>
        <v/>
      </c>
      <c r="C1976">
        <f>'03_DADOS_LIMPOS'!D1947</f>
        <v/>
      </c>
      <c r="D1976">
        <f>'03_DADOS_LIMPOS'!J1947</f>
        <v/>
      </c>
      <c r="E1976">
        <f>'03_DADOS_LIMPOS'!K1947</f>
        <v/>
      </c>
      <c r="F1976">
        <f>$B$9+$B$10*D1976+$B$11*E1976</f>
        <v/>
      </c>
      <c r="G1976">
        <f>C1976-F1976</f>
        <v/>
      </c>
      <c r="H1976">
        <f>G1976/$B$14</f>
        <v/>
      </c>
      <c r="I1976">
        <f>ABS(H1976)</f>
        <v/>
      </c>
    </row>
    <row r="1977">
      <c r="A1977">
        <f>'03_DADOS_LIMPOS'!A1948</f>
        <v/>
      </c>
      <c r="B1977">
        <f>'03_DADOS_LIMPOS'!C1948</f>
        <v/>
      </c>
      <c r="C1977">
        <f>'03_DADOS_LIMPOS'!D1948</f>
        <v/>
      </c>
      <c r="D1977">
        <f>'03_DADOS_LIMPOS'!J1948</f>
        <v/>
      </c>
      <c r="E1977">
        <f>'03_DADOS_LIMPOS'!K1948</f>
        <v/>
      </c>
      <c r="F1977">
        <f>$B$9+$B$10*D1977+$B$11*E1977</f>
        <v/>
      </c>
      <c r="G1977">
        <f>C1977-F1977</f>
        <v/>
      </c>
      <c r="H1977">
        <f>G1977/$B$14</f>
        <v/>
      </c>
      <c r="I1977">
        <f>ABS(H1977)</f>
        <v/>
      </c>
    </row>
    <row r="1978">
      <c r="A1978">
        <f>'03_DADOS_LIMPOS'!A1949</f>
        <v/>
      </c>
      <c r="B1978">
        <f>'03_DADOS_LIMPOS'!C1949</f>
        <v/>
      </c>
      <c r="C1978">
        <f>'03_DADOS_LIMPOS'!D1949</f>
        <v/>
      </c>
      <c r="D1978">
        <f>'03_DADOS_LIMPOS'!J1949</f>
        <v/>
      </c>
      <c r="E1978">
        <f>'03_DADOS_LIMPOS'!K1949</f>
        <v/>
      </c>
      <c r="F1978">
        <f>$B$9+$B$10*D1978+$B$11*E1978</f>
        <v/>
      </c>
      <c r="G1978">
        <f>C1978-F1978</f>
        <v/>
      </c>
      <c r="H1978">
        <f>G1978/$B$14</f>
        <v/>
      </c>
      <c r="I1978">
        <f>ABS(H1978)</f>
        <v/>
      </c>
    </row>
    <row r="1979">
      <c r="A1979">
        <f>'03_DADOS_LIMPOS'!A1950</f>
        <v/>
      </c>
      <c r="B1979">
        <f>'03_DADOS_LIMPOS'!C1950</f>
        <v/>
      </c>
      <c r="C1979">
        <f>'03_DADOS_LIMPOS'!D1950</f>
        <v/>
      </c>
      <c r="D1979">
        <f>'03_DADOS_LIMPOS'!J1950</f>
        <v/>
      </c>
      <c r="E1979">
        <f>'03_DADOS_LIMPOS'!K1950</f>
        <v/>
      </c>
      <c r="F1979">
        <f>$B$9+$B$10*D1979+$B$11*E1979</f>
        <v/>
      </c>
      <c r="G1979">
        <f>C1979-F1979</f>
        <v/>
      </c>
      <c r="H1979">
        <f>G1979/$B$14</f>
        <v/>
      </c>
      <c r="I1979">
        <f>ABS(H1979)</f>
        <v/>
      </c>
    </row>
    <row r="1980">
      <c r="A1980">
        <f>'03_DADOS_LIMPOS'!A1951</f>
        <v/>
      </c>
      <c r="B1980">
        <f>'03_DADOS_LIMPOS'!C1951</f>
        <v/>
      </c>
      <c r="C1980">
        <f>'03_DADOS_LIMPOS'!D1951</f>
        <v/>
      </c>
      <c r="D1980">
        <f>'03_DADOS_LIMPOS'!J1951</f>
        <v/>
      </c>
      <c r="E1980">
        <f>'03_DADOS_LIMPOS'!K1951</f>
        <v/>
      </c>
      <c r="F1980">
        <f>$B$9+$B$10*D1980+$B$11*E1980</f>
        <v/>
      </c>
      <c r="G1980">
        <f>C1980-F1980</f>
        <v/>
      </c>
      <c r="H1980">
        <f>G1980/$B$14</f>
        <v/>
      </c>
      <c r="I1980">
        <f>ABS(H1980)</f>
        <v/>
      </c>
    </row>
    <row r="1981">
      <c r="A1981">
        <f>'03_DADOS_LIMPOS'!A1952</f>
        <v/>
      </c>
      <c r="B1981">
        <f>'03_DADOS_LIMPOS'!C1952</f>
        <v/>
      </c>
      <c r="C1981">
        <f>'03_DADOS_LIMPOS'!D1952</f>
        <v/>
      </c>
      <c r="D1981">
        <f>'03_DADOS_LIMPOS'!J1952</f>
        <v/>
      </c>
      <c r="E1981">
        <f>'03_DADOS_LIMPOS'!K1952</f>
        <v/>
      </c>
      <c r="F1981">
        <f>$B$9+$B$10*D1981+$B$11*E1981</f>
        <v/>
      </c>
      <c r="G1981">
        <f>C1981-F1981</f>
        <v/>
      </c>
      <c r="H1981">
        <f>G1981/$B$14</f>
        <v/>
      </c>
      <c r="I1981">
        <f>ABS(H1981)</f>
        <v/>
      </c>
    </row>
    <row r="1982">
      <c r="A1982">
        <f>'03_DADOS_LIMPOS'!A1953</f>
        <v/>
      </c>
      <c r="B1982">
        <f>'03_DADOS_LIMPOS'!C1953</f>
        <v/>
      </c>
      <c r="C1982">
        <f>'03_DADOS_LIMPOS'!D1953</f>
        <v/>
      </c>
      <c r="D1982">
        <f>'03_DADOS_LIMPOS'!J1953</f>
        <v/>
      </c>
      <c r="E1982">
        <f>'03_DADOS_LIMPOS'!K1953</f>
        <v/>
      </c>
      <c r="F1982">
        <f>$B$9+$B$10*D1982+$B$11*E1982</f>
        <v/>
      </c>
      <c r="G1982">
        <f>C1982-F1982</f>
        <v/>
      </c>
      <c r="H1982">
        <f>G1982/$B$14</f>
        <v/>
      </c>
      <c r="I1982">
        <f>ABS(H1982)</f>
        <v/>
      </c>
    </row>
    <row r="1983">
      <c r="A1983">
        <f>'03_DADOS_LIMPOS'!A1954</f>
        <v/>
      </c>
      <c r="B1983">
        <f>'03_DADOS_LIMPOS'!C1954</f>
        <v/>
      </c>
      <c r="C1983">
        <f>'03_DADOS_LIMPOS'!D1954</f>
        <v/>
      </c>
      <c r="D1983">
        <f>'03_DADOS_LIMPOS'!J1954</f>
        <v/>
      </c>
      <c r="E1983">
        <f>'03_DADOS_LIMPOS'!K1954</f>
        <v/>
      </c>
      <c r="F1983">
        <f>$B$9+$B$10*D1983+$B$11*E1983</f>
        <v/>
      </c>
      <c r="G1983">
        <f>C1983-F1983</f>
        <v/>
      </c>
      <c r="H1983">
        <f>G1983/$B$14</f>
        <v/>
      </c>
      <c r="I1983">
        <f>ABS(H1983)</f>
        <v/>
      </c>
    </row>
    <row r="1984">
      <c r="A1984">
        <f>'03_DADOS_LIMPOS'!A1955</f>
        <v/>
      </c>
      <c r="B1984">
        <f>'03_DADOS_LIMPOS'!C1955</f>
        <v/>
      </c>
      <c r="C1984">
        <f>'03_DADOS_LIMPOS'!D1955</f>
        <v/>
      </c>
      <c r="D1984">
        <f>'03_DADOS_LIMPOS'!J1955</f>
        <v/>
      </c>
      <c r="E1984">
        <f>'03_DADOS_LIMPOS'!K1955</f>
        <v/>
      </c>
      <c r="F1984">
        <f>$B$9+$B$10*D1984+$B$11*E1984</f>
        <v/>
      </c>
      <c r="G1984">
        <f>C1984-F1984</f>
        <v/>
      </c>
      <c r="H1984">
        <f>G1984/$B$14</f>
        <v/>
      </c>
      <c r="I1984">
        <f>ABS(H1984)</f>
        <v/>
      </c>
    </row>
    <row r="1985">
      <c r="A1985">
        <f>'03_DADOS_LIMPOS'!A1956</f>
        <v/>
      </c>
      <c r="B1985">
        <f>'03_DADOS_LIMPOS'!C1956</f>
        <v/>
      </c>
      <c r="C1985">
        <f>'03_DADOS_LIMPOS'!D1956</f>
        <v/>
      </c>
      <c r="D1985">
        <f>'03_DADOS_LIMPOS'!J1956</f>
        <v/>
      </c>
      <c r="E1985">
        <f>'03_DADOS_LIMPOS'!K1956</f>
        <v/>
      </c>
      <c r="F1985">
        <f>$B$9+$B$10*D1985+$B$11*E1985</f>
        <v/>
      </c>
      <c r="G1985">
        <f>C1985-F1985</f>
        <v/>
      </c>
      <c r="H1985">
        <f>G1985/$B$14</f>
        <v/>
      </c>
      <c r="I1985">
        <f>ABS(H1985)</f>
        <v/>
      </c>
    </row>
    <row r="1986">
      <c r="A1986">
        <f>'03_DADOS_LIMPOS'!A1957</f>
        <v/>
      </c>
      <c r="B1986">
        <f>'03_DADOS_LIMPOS'!C1957</f>
        <v/>
      </c>
      <c r="C1986">
        <f>'03_DADOS_LIMPOS'!D1957</f>
        <v/>
      </c>
      <c r="D1986">
        <f>'03_DADOS_LIMPOS'!J1957</f>
        <v/>
      </c>
      <c r="E1986">
        <f>'03_DADOS_LIMPOS'!K1957</f>
        <v/>
      </c>
      <c r="F1986">
        <f>$B$9+$B$10*D1986+$B$11*E1986</f>
        <v/>
      </c>
      <c r="G1986">
        <f>C1986-F1986</f>
        <v/>
      </c>
      <c r="H1986">
        <f>G1986/$B$14</f>
        <v/>
      </c>
      <c r="I1986">
        <f>ABS(H1986)</f>
        <v/>
      </c>
    </row>
    <row r="1987">
      <c r="A1987">
        <f>'03_DADOS_LIMPOS'!A1958</f>
        <v/>
      </c>
      <c r="B1987">
        <f>'03_DADOS_LIMPOS'!C1958</f>
        <v/>
      </c>
      <c r="C1987">
        <f>'03_DADOS_LIMPOS'!D1958</f>
        <v/>
      </c>
      <c r="D1987">
        <f>'03_DADOS_LIMPOS'!J1958</f>
        <v/>
      </c>
      <c r="E1987">
        <f>'03_DADOS_LIMPOS'!K1958</f>
        <v/>
      </c>
      <c r="F1987">
        <f>$B$9+$B$10*D1987+$B$11*E1987</f>
        <v/>
      </c>
      <c r="G1987">
        <f>C1987-F1987</f>
        <v/>
      </c>
      <c r="H1987">
        <f>G1987/$B$14</f>
        <v/>
      </c>
      <c r="I1987">
        <f>ABS(H1987)</f>
        <v/>
      </c>
    </row>
    <row r="1988">
      <c r="A1988">
        <f>'03_DADOS_LIMPOS'!A1959</f>
        <v/>
      </c>
      <c r="B1988">
        <f>'03_DADOS_LIMPOS'!C1959</f>
        <v/>
      </c>
      <c r="C1988">
        <f>'03_DADOS_LIMPOS'!D1959</f>
        <v/>
      </c>
      <c r="D1988">
        <f>'03_DADOS_LIMPOS'!J1959</f>
        <v/>
      </c>
      <c r="E1988">
        <f>'03_DADOS_LIMPOS'!K1959</f>
        <v/>
      </c>
      <c r="F1988">
        <f>$B$9+$B$10*D1988+$B$11*E1988</f>
        <v/>
      </c>
      <c r="G1988">
        <f>C1988-F1988</f>
        <v/>
      </c>
      <c r="H1988">
        <f>G1988/$B$14</f>
        <v/>
      </c>
      <c r="I1988">
        <f>ABS(H1988)</f>
        <v/>
      </c>
    </row>
    <row r="1989">
      <c r="A1989">
        <f>'03_DADOS_LIMPOS'!A1960</f>
        <v/>
      </c>
      <c r="B1989">
        <f>'03_DADOS_LIMPOS'!C1960</f>
        <v/>
      </c>
      <c r="C1989">
        <f>'03_DADOS_LIMPOS'!D1960</f>
        <v/>
      </c>
      <c r="D1989">
        <f>'03_DADOS_LIMPOS'!J1960</f>
        <v/>
      </c>
      <c r="E1989">
        <f>'03_DADOS_LIMPOS'!K1960</f>
        <v/>
      </c>
      <c r="F1989">
        <f>$B$9+$B$10*D1989+$B$11*E1989</f>
        <v/>
      </c>
      <c r="G1989">
        <f>C1989-F1989</f>
        <v/>
      </c>
      <c r="H1989">
        <f>G1989/$B$14</f>
        <v/>
      </c>
      <c r="I1989">
        <f>ABS(H1989)</f>
        <v/>
      </c>
    </row>
    <row r="1990">
      <c r="A1990">
        <f>'03_DADOS_LIMPOS'!A1961</f>
        <v/>
      </c>
      <c r="B1990">
        <f>'03_DADOS_LIMPOS'!C1961</f>
        <v/>
      </c>
      <c r="C1990">
        <f>'03_DADOS_LIMPOS'!D1961</f>
        <v/>
      </c>
      <c r="D1990">
        <f>'03_DADOS_LIMPOS'!J1961</f>
        <v/>
      </c>
      <c r="E1990">
        <f>'03_DADOS_LIMPOS'!K1961</f>
        <v/>
      </c>
      <c r="F1990">
        <f>$B$9+$B$10*D1990+$B$11*E1990</f>
        <v/>
      </c>
      <c r="G1990">
        <f>C1990-F1990</f>
        <v/>
      </c>
      <c r="H1990">
        <f>G1990/$B$14</f>
        <v/>
      </c>
      <c r="I1990">
        <f>ABS(H1990)</f>
        <v/>
      </c>
    </row>
    <row r="1991">
      <c r="A1991">
        <f>'03_DADOS_LIMPOS'!A1962</f>
        <v/>
      </c>
      <c r="B1991">
        <f>'03_DADOS_LIMPOS'!C1962</f>
        <v/>
      </c>
      <c r="C1991">
        <f>'03_DADOS_LIMPOS'!D1962</f>
        <v/>
      </c>
      <c r="D1991">
        <f>'03_DADOS_LIMPOS'!J1962</f>
        <v/>
      </c>
      <c r="E1991">
        <f>'03_DADOS_LIMPOS'!K1962</f>
        <v/>
      </c>
      <c r="F1991">
        <f>$B$9+$B$10*D1991+$B$11*E1991</f>
        <v/>
      </c>
      <c r="G1991">
        <f>C1991-F1991</f>
        <v/>
      </c>
      <c r="H1991">
        <f>G1991/$B$14</f>
        <v/>
      </c>
      <c r="I1991">
        <f>ABS(H1991)</f>
        <v/>
      </c>
    </row>
    <row r="1992">
      <c r="A1992">
        <f>'03_DADOS_LIMPOS'!A1963</f>
        <v/>
      </c>
      <c r="B1992">
        <f>'03_DADOS_LIMPOS'!C1963</f>
        <v/>
      </c>
      <c r="C1992">
        <f>'03_DADOS_LIMPOS'!D1963</f>
        <v/>
      </c>
      <c r="D1992">
        <f>'03_DADOS_LIMPOS'!J1963</f>
        <v/>
      </c>
      <c r="E1992">
        <f>'03_DADOS_LIMPOS'!K1963</f>
        <v/>
      </c>
      <c r="F1992">
        <f>$B$9+$B$10*D1992+$B$11*E1992</f>
        <v/>
      </c>
      <c r="G1992">
        <f>C1992-F1992</f>
        <v/>
      </c>
      <c r="H1992">
        <f>G1992/$B$14</f>
        <v/>
      </c>
      <c r="I1992">
        <f>ABS(H1992)</f>
        <v/>
      </c>
    </row>
    <row r="1993">
      <c r="A1993">
        <f>'03_DADOS_LIMPOS'!A1964</f>
        <v/>
      </c>
      <c r="B1993">
        <f>'03_DADOS_LIMPOS'!C1964</f>
        <v/>
      </c>
      <c r="C1993">
        <f>'03_DADOS_LIMPOS'!D1964</f>
        <v/>
      </c>
      <c r="D1993">
        <f>'03_DADOS_LIMPOS'!J1964</f>
        <v/>
      </c>
      <c r="E1993">
        <f>'03_DADOS_LIMPOS'!K1964</f>
        <v/>
      </c>
      <c r="F1993">
        <f>$B$9+$B$10*D1993+$B$11*E1993</f>
        <v/>
      </c>
      <c r="G1993">
        <f>C1993-F1993</f>
        <v/>
      </c>
      <c r="H1993">
        <f>G1993/$B$14</f>
        <v/>
      </c>
      <c r="I1993">
        <f>ABS(H1993)</f>
        <v/>
      </c>
    </row>
    <row r="1994">
      <c r="A1994">
        <f>'03_DADOS_LIMPOS'!A1965</f>
        <v/>
      </c>
      <c r="B1994">
        <f>'03_DADOS_LIMPOS'!C1965</f>
        <v/>
      </c>
      <c r="C1994">
        <f>'03_DADOS_LIMPOS'!D1965</f>
        <v/>
      </c>
      <c r="D1994">
        <f>'03_DADOS_LIMPOS'!J1965</f>
        <v/>
      </c>
      <c r="E1994">
        <f>'03_DADOS_LIMPOS'!K1965</f>
        <v/>
      </c>
      <c r="F1994">
        <f>$B$9+$B$10*D1994+$B$11*E1994</f>
        <v/>
      </c>
      <c r="G1994">
        <f>C1994-F1994</f>
        <v/>
      </c>
      <c r="H1994">
        <f>G1994/$B$14</f>
        <v/>
      </c>
      <c r="I1994">
        <f>ABS(H1994)</f>
        <v/>
      </c>
    </row>
    <row r="1995">
      <c r="A1995">
        <f>'03_DADOS_LIMPOS'!A1966</f>
        <v/>
      </c>
      <c r="B1995">
        <f>'03_DADOS_LIMPOS'!C1966</f>
        <v/>
      </c>
      <c r="C1995">
        <f>'03_DADOS_LIMPOS'!D1966</f>
        <v/>
      </c>
      <c r="D1995">
        <f>'03_DADOS_LIMPOS'!J1966</f>
        <v/>
      </c>
      <c r="E1995">
        <f>'03_DADOS_LIMPOS'!K1966</f>
        <v/>
      </c>
      <c r="F1995">
        <f>$B$9+$B$10*D1995+$B$11*E1995</f>
        <v/>
      </c>
      <c r="G1995">
        <f>C1995-F1995</f>
        <v/>
      </c>
      <c r="H1995">
        <f>G1995/$B$14</f>
        <v/>
      </c>
      <c r="I1995">
        <f>ABS(H1995)</f>
        <v/>
      </c>
    </row>
    <row r="1996">
      <c r="A1996">
        <f>'03_DADOS_LIMPOS'!A1967</f>
        <v/>
      </c>
      <c r="B1996">
        <f>'03_DADOS_LIMPOS'!C1967</f>
        <v/>
      </c>
      <c r="C1996">
        <f>'03_DADOS_LIMPOS'!D1967</f>
        <v/>
      </c>
      <c r="D1996">
        <f>'03_DADOS_LIMPOS'!J1967</f>
        <v/>
      </c>
      <c r="E1996">
        <f>'03_DADOS_LIMPOS'!K1967</f>
        <v/>
      </c>
      <c r="F1996">
        <f>$B$9+$B$10*D1996+$B$11*E1996</f>
        <v/>
      </c>
      <c r="G1996">
        <f>C1996-F1996</f>
        <v/>
      </c>
      <c r="H1996">
        <f>G1996/$B$14</f>
        <v/>
      </c>
      <c r="I1996">
        <f>ABS(H1996)</f>
        <v/>
      </c>
    </row>
    <row r="1997">
      <c r="A1997">
        <f>'03_DADOS_LIMPOS'!A1968</f>
        <v/>
      </c>
      <c r="B1997">
        <f>'03_DADOS_LIMPOS'!C1968</f>
        <v/>
      </c>
      <c r="C1997">
        <f>'03_DADOS_LIMPOS'!D1968</f>
        <v/>
      </c>
      <c r="D1997">
        <f>'03_DADOS_LIMPOS'!J1968</f>
        <v/>
      </c>
      <c r="E1997">
        <f>'03_DADOS_LIMPOS'!K1968</f>
        <v/>
      </c>
      <c r="F1997">
        <f>$B$9+$B$10*D1997+$B$11*E1997</f>
        <v/>
      </c>
      <c r="G1997">
        <f>C1997-F1997</f>
        <v/>
      </c>
      <c r="H1997">
        <f>G1997/$B$14</f>
        <v/>
      </c>
      <c r="I1997">
        <f>ABS(H1997)</f>
        <v/>
      </c>
    </row>
    <row r="1998">
      <c r="A1998">
        <f>'03_DADOS_LIMPOS'!A1969</f>
        <v/>
      </c>
      <c r="B1998">
        <f>'03_DADOS_LIMPOS'!C1969</f>
        <v/>
      </c>
      <c r="C1998">
        <f>'03_DADOS_LIMPOS'!D1969</f>
        <v/>
      </c>
      <c r="D1998">
        <f>'03_DADOS_LIMPOS'!J1969</f>
        <v/>
      </c>
      <c r="E1998">
        <f>'03_DADOS_LIMPOS'!K1969</f>
        <v/>
      </c>
      <c r="F1998">
        <f>$B$9+$B$10*D1998+$B$11*E1998</f>
        <v/>
      </c>
      <c r="G1998">
        <f>C1998-F1998</f>
        <v/>
      </c>
      <c r="H1998">
        <f>G1998/$B$14</f>
        <v/>
      </c>
      <c r="I1998">
        <f>ABS(H1998)</f>
        <v/>
      </c>
    </row>
    <row r="1999">
      <c r="A1999">
        <f>'03_DADOS_LIMPOS'!A1970</f>
        <v/>
      </c>
      <c r="B1999">
        <f>'03_DADOS_LIMPOS'!C1970</f>
        <v/>
      </c>
      <c r="C1999">
        <f>'03_DADOS_LIMPOS'!D1970</f>
        <v/>
      </c>
      <c r="D1999">
        <f>'03_DADOS_LIMPOS'!J1970</f>
        <v/>
      </c>
      <c r="E1999">
        <f>'03_DADOS_LIMPOS'!K1970</f>
        <v/>
      </c>
      <c r="F1999">
        <f>$B$9+$B$10*D1999+$B$11*E1999</f>
        <v/>
      </c>
      <c r="G1999">
        <f>C1999-F1999</f>
        <v/>
      </c>
      <c r="H1999">
        <f>G1999/$B$14</f>
        <v/>
      </c>
      <c r="I1999">
        <f>ABS(H1999)</f>
        <v/>
      </c>
    </row>
    <row r="2000">
      <c r="A2000">
        <f>'03_DADOS_LIMPOS'!A1971</f>
        <v/>
      </c>
      <c r="B2000">
        <f>'03_DADOS_LIMPOS'!C1971</f>
        <v/>
      </c>
      <c r="C2000">
        <f>'03_DADOS_LIMPOS'!D1971</f>
        <v/>
      </c>
      <c r="D2000">
        <f>'03_DADOS_LIMPOS'!J1971</f>
        <v/>
      </c>
      <c r="E2000">
        <f>'03_DADOS_LIMPOS'!K1971</f>
        <v/>
      </c>
      <c r="F2000">
        <f>$B$9+$B$10*D2000+$B$11*E2000</f>
        <v/>
      </c>
      <c r="G2000">
        <f>C2000-F2000</f>
        <v/>
      </c>
      <c r="H2000">
        <f>G2000/$B$14</f>
        <v/>
      </c>
      <c r="I2000">
        <f>ABS(H2000)</f>
        <v/>
      </c>
    </row>
    <row r="2001">
      <c r="A2001">
        <f>'03_DADOS_LIMPOS'!A1972</f>
        <v/>
      </c>
      <c r="B2001">
        <f>'03_DADOS_LIMPOS'!C1972</f>
        <v/>
      </c>
      <c r="C2001">
        <f>'03_DADOS_LIMPOS'!D1972</f>
        <v/>
      </c>
      <c r="D2001">
        <f>'03_DADOS_LIMPOS'!J1972</f>
        <v/>
      </c>
      <c r="E2001">
        <f>'03_DADOS_LIMPOS'!K1972</f>
        <v/>
      </c>
      <c r="F2001">
        <f>$B$9+$B$10*D2001+$B$11*E2001</f>
        <v/>
      </c>
      <c r="G2001">
        <f>C2001-F2001</f>
        <v/>
      </c>
      <c r="H2001">
        <f>G2001/$B$14</f>
        <v/>
      </c>
      <c r="I2001">
        <f>ABS(H2001)</f>
        <v/>
      </c>
    </row>
    <row r="2002">
      <c r="A2002">
        <f>'03_DADOS_LIMPOS'!A1973</f>
        <v/>
      </c>
      <c r="B2002">
        <f>'03_DADOS_LIMPOS'!C1973</f>
        <v/>
      </c>
      <c r="C2002">
        <f>'03_DADOS_LIMPOS'!D1973</f>
        <v/>
      </c>
      <c r="D2002">
        <f>'03_DADOS_LIMPOS'!J1973</f>
        <v/>
      </c>
      <c r="E2002">
        <f>'03_DADOS_LIMPOS'!K1973</f>
        <v/>
      </c>
      <c r="F2002">
        <f>$B$9+$B$10*D2002+$B$11*E2002</f>
        <v/>
      </c>
      <c r="G2002">
        <f>C2002-F2002</f>
        <v/>
      </c>
      <c r="H2002">
        <f>G2002/$B$14</f>
        <v/>
      </c>
      <c r="I2002">
        <f>ABS(H2002)</f>
        <v/>
      </c>
    </row>
    <row r="2003">
      <c r="A2003">
        <f>'03_DADOS_LIMPOS'!A1974</f>
        <v/>
      </c>
      <c r="B2003">
        <f>'03_DADOS_LIMPOS'!C1974</f>
        <v/>
      </c>
      <c r="C2003">
        <f>'03_DADOS_LIMPOS'!D1974</f>
        <v/>
      </c>
      <c r="D2003">
        <f>'03_DADOS_LIMPOS'!J1974</f>
        <v/>
      </c>
      <c r="E2003">
        <f>'03_DADOS_LIMPOS'!K1974</f>
        <v/>
      </c>
      <c r="F2003">
        <f>$B$9+$B$10*D2003+$B$11*E2003</f>
        <v/>
      </c>
      <c r="G2003">
        <f>C2003-F2003</f>
        <v/>
      </c>
      <c r="H2003">
        <f>G2003/$B$14</f>
        <v/>
      </c>
      <c r="I2003">
        <f>ABS(H2003)</f>
        <v/>
      </c>
    </row>
    <row r="2004">
      <c r="A2004">
        <f>'03_DADOS_LIMPOS'!A1975</f>
        <v/>
      </c>
      <c r="B2004">
        <f>'03_DADOS_LIMPOS'!C1975</f>
        <v/>
      </c>
      <c r="C2004">
        <f>'03_DADOS_LIMPOS'!D1975</f>
        <v/>
      </c>
      <c r="D2004">
        <f>'03_DADOS_LIMPOS'!J1975</f>
        <v/>
      </c>
      <c r="E2004">
        <f>'03_DADOS_LIMPOS'!K1975</f>
        <v/>
      </c>
      <c r="F2004">
        <f>$B$9+$B$10*D2004+$B$11*E2004</f>
        <v/>
      </c>
      <c r="G2004">
        <f>C2004-F2004</f>
        <v/>
      </c>
      <c r="H2004">
        <f>G2004/$B$14</f>
        <v/>
      </c>
      <c r="I2004">
        <f>ABS(H2004)</f>
        <v/>
      </c>
    </row>
    <row r="2005">
      <c r="A2005">
        <f>'03_DADOS_LIMPOS'!A1976</f>
        <v/>
      </c>
      <c r="B2005">
        <f>'03_DADOS_LIMPOS'!C1976</f>
        <v/>
      </c>
      <c r="C2005">
        <f>'03_DADOS_LIMPOS'!D1976</f>
        <v/>
      </c>
      <c r="D2005">
        <f>'03_DADOS_LIMPOS'!J1976</f>
        <v/>
      </c>
      <c r="E2005">
        <f>'03_DADOS_LIMPOS'!K1976</f>
        <v/>
      </c>
      <c r="F2005">
        <f>$B$9+$B$10*D2005+$B$11*E2005</f>
        <v/>
      </c>
      <c r="G2005">
        <f>C2005-F2005</f>
        <v/>
      </c>
      <c r="H2005">
        <f>G2005/$B$14</f>
        <v/>
      </c>
      <c r="I2005">
        <f>ABS(H2005)</f>
        <v/>
      </c>
    </row>
    <row r="2006">
      <c r="A2006">
        <f>'03_DADOS_LIMPOS'!A1977</f>
        <v/>
      </c>
      <c r="B2006">
        <f>'03_DADOS_LIMPOS'!C1977</f>
        <v/>
      </c>
      <c r="C2006">
        <f>'03_DADOS_LIMPOS'!D1977</f>
        <v/>
      </c>
      <c r="D2006">
        <f>'03_DADOS_LIMPOS'!J1977</f>
        <v/>
      </c>
      <c r="E2006">
        <f>'03_DADOS_LIMPOS'!K1977</f>
        <v/>
      </c>
      <c r="F2006">
        <f>$B$9+$B$10*D2006+$B$11*E2006</f>
        <v/>
      </c>
      <c r="G2006">
        <f>C2006-F2006</f>
        <v/>
      </c>
      <c r="H2006">
        <f>G2006/$B$14</f>
        <v/>
      </c>
      <c r="I2006">
        <f>ABS(H2006)</f>
        <v/>
      </c>
    </row>
    <row r="2007">
      <c r="A2007">
        <f>'03_DADOS_LIMPOS'!A1978</f>
        <v/>
      </c>
      <c r="B2007">
        <f>'03_DADOS_LIMPOS'!C1978</f>
        <v/>
      </c>
      <c r="C2007">
        <f>'03_DADOS_LIMPOS'!D1978</f>
        <v/>
      </c>
      <c r="D2007">
        <f>'03_DADOS_LIMPOS'!J1978</f>
        <v/>
      </c>
      <c r="E2007">
        <f>'03_DADOS_LIMPOS'!K1978</f>
        <v/>
      </c>
      <c r="F2007">
        <f>$B$9+$B$10*D2007+$B$11*E2007</f>
        <v/>
      </c>
      <c r="G2007">
        <f>C2007-F2007</f>
        <v/>
      </c>
      <c r="H2007">
        <f>G2007/$B$14</f>
        <v/>
      </c>
      <c r="I2007">
        <f>ABS(H2007)</f>
        <v/>
      </c>
    </row>
    <row r="2008">
      <c r="A2008">
        <f>'03_DADOS_LIMPOS'!A1979</f>
        <v/>
      </c>
      <c r="B2008">
        <f>'03_DADOS_LIMPOS'!C1979</f>
        <v/>
      </c>
      <c r="C2008">
        <f>'03_DADOS_LIMPOS'!D1979</f>
        <v/>
      </c>
      <c r="D2008">
        <f>'03_DADOS_LIMPOS'!J1979</f>
        <v/>
      </c>
      <c r="E2008">
        <f>'03_DADOS_LIMPOS'!K1979</f>
        <v/>
      </c>
      <c r="F2008">
        <f>$B$9+$B$10*D2008+$B$11*E2008</f>
        <v/>
      </c>
      <c r="G2008">
        <f>C2008-F2008</f>
        <v/>
      </c>
      <c r="H2008">
        <f>G2008/$B$14</f>
        <v/>
      </c>
      <c r="I2008">
        <f>ABS(H2008)</f>
        <v/>
      </c>
    </row>
    <row r="2009">
      <c r="A2009">
        <f>'03_DADOS_LIMPOS'!A1980</f>
        <v/>
      </c>
      <c r="B2009">
        <f>'03_DADOS_LIMPOS'!C1980</f>
        <v/>
      </c>
      <c r="C2009">
        <f>'03_DADOS_LIMPOS'!D1980</f>
        <v/>
      </c>
      <c r="D2009">
        <f>'03_DADOS_LIMPOS'!J1980</f>
        <v/>
      </c>
      <c r="E2009">
        <f>'03_DADOS_LIMPOS'!K1980</f>
        <v/>
      </c>
      <c r="F2009">
        <f>$B$9+$B$10*D2009+$B$11*E2009</f>
        <v/>
      </c>
      <c r="G2009">
        <f>C2009-F2009</f>
        <v/>
      </c>
      <c r="H2009">
        <f>G2009/$B$14</f>
        <v/>
      </c>
      <c r="I2009">
        <f>ABS(H2009)</f>
        <v/>
      </c>
    </row>
    <row r="2010">
      <c r="A2010">
        <f>'03_DADOS_LIMPOS'!A1981</f>
        <v/>
      </c>
      <c r="B2010">
        <f>'03_DADOS_LIMPOS'!C1981</f>
        <v/>
      </c>
      <c r="C2010">
        <f>'03_DADOS_LIMPOS'!D1981</f>
        <v/>
      </c>
      <c r="D2010">
        <f>'03_DADOS_LIMPOS'!J1981</f>
        <v/>
      </c>
      <c r="E2010">
        <f>'03_DADOS_LIMPOS'!K1981</f>
        <v/>
      </c>
      <c r="F2010">
        <f>$B$9+$B$10*D2010+$B$11*E2010</f>
        <v/>
      </c>
      <c r="G2010">
        <f>C2010-F2010</f>
        <v/>
      </c>
      <c r="H2010">
        <f>G2010/$B$14</f>
        <v/>
      </c>
      <c r="I2010">
        <f>ABS(H2010)</f>
        <v/>
      </c>
    </row>
    <row r="2011">
      <c r="A2011">
        <f>'03_DADOS_LIMPOS'!A1982</f>
        <v/>
      </c>
      <c r="B2011">
        <f>'03_DADOS_LIMPOS'!C1982</f>
        <v/>
      </c>
      <c r="C2011">
        <f>'03_DADOS_LIMPOS'!D1982</f>
        <v/>
      </c>
      <c r="D2011">
        <f>'03_DADOS_LIMPOS'!J1982</f>
        <v/>
      </c>
      <c r="E2011">
        <f>'03_DADOS_LIMPOS'!K1982</f>
        <v/>
      </c>
      <c r="F2011">
        <f>$B$9+$B$10*D2011+$B$11*E2011</f>
        <v/>
      </c>
      <c r="G2011">
        <f>C2011-F2011</f>
        <v/>
      </c>
      <c r="H2011">
        <f>G2011/$B$14</f>
        <v/>
      </c>
      <c r="I2011">
        <f>ABS(H2011)</f>
        <v/>
      </c>
    </row>
    <row r="2012">
      <c r="A2012">
        <f>'03_DADOS_LIMPOS'!A1983</f>
        <v/>
      </c>
      <c r="B2012">
        <f>'03_DADOS_LIMPOS'!C1983</f>
        <v/>
      </c>
      <c r="C2012">
        <f>'03_DADOS_LIMPOS'!D1983</f>
        <v/>
      </c>
      <c r="D2012">
        <f>'03_DADOS_LIMPOS'!J1983</f>
        <v/>
      </c>
      <c r="E2012">
        <f>'03_DADOS_LIMPOS'!K1983</f>
        <v/>
      </c>
      <c r="F2012">
        <f>$B$9+$B$10*D2012+$B$11*E2012</f>
        <v/>
      </c>
      <c r="G2012">
        <f>C2012-F2012</f>
        <v/>
      </c>
      <c r="H2012">
        <f>G2012/$B$14</f>
        <v/>
      </c>
      <c r="I2012">
        <f>ABS(H2012)</f>
        <v/>
      </c>
    </row>
    <row r="2013">
      <c r="A2013">
        <f>'03_DADOS_LIMPOS'!A1984</f>
        <v/>
      </c>
      <c r="B2013">
        <f>'03_DADOS_LIMPOS'!C1984</f>
        <v/>
      </c>
      <c r="C2013">
        <f>'03_DADOS_LIMPOS'!D1984</f>
        <v/>
      </c>
      <c r="D2013">
        <f>'03_DADOS_LIMPOS'!J1984</f>
        <v/>
      </c>
      <c r="E2013">
        <f>'03_DADOS_LIMPOS'!K1984</f>
        <v/>
      </c>
      <c r="F2013">
        <f>$B$9+$B$10*D2013+$B$11*E2013</f>
        <v/>
      </c>
      <c r="G2013">
        <f>C2013-F2013</f>
        <v/>
      </c>
      <c r="H2013">
        <f>G2013/$B$14</f>
        <v/>
      </c>
      <c r="I2013">
        <f>ABS(H2013)</f>
        <v/>
      </c>
    </row>
    <row r="2014">
      <c r="A2014">
        <f>'03_DADOS_LIMPOS'!A1985</f>
        <v/>
      </c>
      <c r="B2014">
        <f>'03_DADOS_LIMPOS'!C1985</f>
        <v/>
      </c>
      <c r="C2014">
        <f>'03_DADOS_LIMPOS'!D1985</f>
        <v/>
      </c>
      <c r="D2014">
        <f>'03_DADOS_LIMPOS'!J1985</f>
        <v/>
      </c>
      <c r="E2014">
        <f>'03_DADOS_LIMPOS'!K1985</f>
        <v/>
      </c>
      <c r="F2014">
        <f>$B$9+$B$10*D2014+$B$11*E2014</f>
        <v/>
      </c>
      <c r="G2014">
        <f>C2014-F2014</f>
        <v/>
      </c>
      <c r="H2014">
        <f>G2014/$B$14</f>
        <v/>
      </c>
      <c r="I2014">
        <f>ABS(H2014)</f>
        <v/>
      </c>
    </row>
    <row r="2015">
      <c r="A2015">
        <f>'03_DADOS_LIMPOS'!A1986</f>
        <v/>
      </c>
      <c r="B2015">
        <f>'03_DADOS_LIMPOS'!C1986</f>
        <v/>
      </c>
      <c r="C2015">
        <f>'03_DADOS_LIMPOS'!D1986</f>
        <v/>
      </c>
      <c r="D2015">
        <f>'03_DADOS_LIMPOS'!J1986</f>
        <v/>
      </c>
      <c r="E2015">
        <f>'03_DADOS_LIMPOS'!K1986</f>
        <v/>
      </c>
      <c r="F2015">
        <f>$B$9+$B$10*D2015+$B$11*E2015</f>
        <v/>
      </c>
      <c r="G2015">
        <f>C2015-F2015</f>
        <v/>
      </c>
      <c r="H2015">
        <f>G2015/$B$14</f>
        <v/>
      </c>
      <c r="I2015">
        <f>ABS(H2015)</f>
        <v/>
      </c>
    </row>
    <row r="2016">
      <c r="A2016">
        <f>'03_DADOS_LIMPOS'!A1987</f>
        <v/>
      </c>
      <c r="B2016">
        <f>'03_DADOS_LIMPOS'!C1987</f>
        <v/>
      </c>
      <c r="C2016">
        <f>'03_DADOS_LIMPOS'!D1987</f>
        <v/>
      </c>
      <c r="D2016">
        <f>'03_DADOS_LIMPOS'!J1987</f>
        <v/>
      </c>
      <c r="E2016">
        <f>'03_DADOS_LIMPOS'!K1987</f>
        <v/>
      </c>
      <c r="F2016">
        <f>$B$9+$B$10*D2016+$B$11*E2016</f>
        <v/>
      </c>
      <c r="G2016">
        <f>C2016-F2016</f>
        <v/>
      </c>
      <c r="H2016">
        <f>G2016/$B$14</f>
        <v/>
      </c>
      <c r="I2016">
        <f>ABS(H2016)</f>
        <v/>
      </c>
    </row>
    <row r="2017">
      <c r="A2017">
        <f>'03_DADOS_LIMPOS'!A1988</f>
        <v/>
      </c>
      <c r="B2017">
        <f>'03_DADOS_LIMPOS'!C1988</f>
        <v/>
      </c>
      <c r="C2017">
        <f>'03_DADOS_LIMPOS'!D1988</f>
        <v/>
      </c>
      <c r="D2017">
        <f>'03_DADOS_LIMPOS'!J1988</f>
        <v/>
      </c>
      <c r="E2017">
        <f>'03_DADOS_LIMPOS'!K1988</f>
        <v/>
      </c>
      <c r="F2017">
        <f>$B$9+$B$10*D2017+$B$11*E2017</f>
        <v/>
      </c>
      <c r="G2017">
        <f>C2017-F2017</f>
        <v/>
      </c>
      <c r="H2017">
        <f>G2017/$B$14</f>
        <v/>
      </c>
      <c r="I2017">
        <f>ABS(H2017)</f>
        <v/>
      </c>
    </row>
    <row r="2018">
      <c r="A2018">
        <f>'03_DADOS_LIMPOS'!A1989</f>
        <v/>
      </c>
      <c r="B2018">
        <f>'03_DADOS_LIMPOS'!C1989</f>
        <v/>
      </c>
      <c r="C2018">
        <f>'03_DADOS_LIMPOS'!D1989</f>
        <v/>
      </c>
      <c r="D2018">
        <f>'03_DADOS_LIMPOS'!J1989</f>
        <v/>
      </c>
      <c r="E2018">
        <f>'03_DADOS_LIMPOS'!K1989</f>
        <v/>
      </c>
      <c r="F2018">
        <f>$B$9+$B$10*D2018+$B$11*E2018</f>
        <v/>
      </c>
      <c r="G2018">
        <f>C2018-F2018</f>
        <v/>
      </c>
      <c r="H2018">
        <f>G2018/$B$14</f>
        <v/>
      </c>
      <c r="I2018">
        <f>ABS(H2018)</f>
        <v/>
      </c>
    </row>
    <row r="2019">
      <c r="A2019">
        <f>'03_DADOS_LIMPOS'!A1990</f>
        <v/>
      </c>
      <c r="B2019">
        <f>'03_DADOS_LIMPOS'!C1990</f>
        <v/>
      </c>
      <c r="C2019">
        <f>'03_DADOS_LIMPOS'!D1990</f>
        <v/>
      </c>
      <c r="D2019">
        <f>'03_DADOS_LIMPOS'!J1990</f>
        <v/>
      </c>
      <c r="E2019">
        <f>'03_DADOS_LIMPOS'!K1990</f>
        <v/>
      </c>
      <c r="F2019">
        <f>$B$9+$B$10*D2019+$B$11*E2019</f>
        <v/>
      </c>
      <c r="G2019">
        <f>C2019-F2019</f>
        <v/>
      </c>
      <c r="H2019">
        <f>G2019/$B$14</f>
        <v/>
      </c>
      <c r="I2019">
        <f>ABS(H2019)</f>
        <v/>
      </c>
    </row>
    <row r="2020">
      <c r="A2020">
        <f>'03_DADOS_LIMPOS'!A1991</f>
        <v/>
      </c>
      <c r="B2020">
        <f>'03_DADOS_LIMPOS'!C1991</f>
        <v/>
      </c>
      <c r="C2020">
        <f>'03_DADOS_LIMPOS'!D1991</f>
        <v/>
      </c>
      <c r="D2020">
        <f>'03_DADOS_LIMPOS'!J1991</f>
        <v/>
      </c>
      <c r="E2020">
        <f>'03_DADOS_LIMPOS'!K1991</f>
        <v/>
      </c>
      <c r="F2020">
        <f>$B$9+$B$10*D2020+$B$11*E2020</f>
        <v/>
      </c>
      <c r="G2020">
        <f>C2020-F2020</f>
        <v/>
      </c>
      <c r="H2020">
        <f>G2020/$B$14</f>
        <v/>
      </c>
      <c r="I2020">
        <f>ABS(H2020)</f>
        <v/>
      </c>
    </row>
    <row r="2021">
      <c r="A2021">
        <f>'03_DADOS_LIMPOS'!A1992</f>
        <v/>
      </c>
      <c r="B2021">
        <f>'03_DADOS_LIMPOS'!C1992</f>
        <v/>
      </c>
      <c r="C2021">
        <f>'03_DADOS_LIMPOS'!D1992</f>
        <v/>
      </c>
      <c r="D2021">
        <f>'03_DADOS_LIMPOS'!J1992</f>
        <v/>
      </c>
      <c r="E2021">
        <f>'03_DADOS_LIMPOS'!K1992</f>
        <v/>
      </c>
      <c r="F2021">
        <f>$B$9+$B$10*D2021+$B$11*E2021</f>
        <v/>
      </c>
      <c r="G2021">
        <f>C2021-F2021</f>
        <v/>
      </c>
      <c r="H2021">
        <f>G2021/$B$14</f>
        <v/>
      </c>
      <c r="I2021">
        <f>ABS(H2021)</f>
        <v/>
      </c>
    </row>
    <row r="2022">
      <c r="A2022">
        <f>'03_DADOS_LIMPOS'!A1993</f>
        <v/>
      </c>
      <c r="B2022">
        <f>'03_DADOS_LIMPOS'!C1993</f>
        <v/>
      </c>
      <c r="C2022">
        <f>'03_DADOS_LIMPOS'!D1993</f>
        <v/>
      </c>
      <c r="D2022">
        <f>'03_DADOS_LIMPOS'!J1993</f>
        <v/>
      </c>
      <c r="E2022">
        <f>'03_DADOS_LIMPOS'!K1993</f>
        <v/>
      </c>
      <c r="F2022">
        <f>$B$9+$B$10*D2022+$B$11*E2022</f>
        <v/>
      </c>
      <c r="G2022">
        <f>C2022-F2022</f>
        <v/>
      </c>
      <c r="H2022">
        <f>G2022/$B$14</f>
        <v/>
      </c>
      <c r="I2022">
        <f>ABS(H2022)</f>
        <v/>
      </c>
    </row>
    <row r="2023">
      <c r="A2023">
        <f>'03_DADOS_LIMPOS'!A1994</f>
        <v/>
      </c>
      <c r="B2023">
        <f>'03_DADOS_LIMPOS'!C1994</f>
        <v/>
      </c>
      <c r="C2023">
        <f>'03_DADOS_LIMPOS'!D1994</f>
        <v/>
      </c>
      <c r="D2023">
        <f>'03_DADOS_LIMPOS'!J1994</f>
        <v/>
      </c>
      <c r="E2023">
        <f>'03_DADOS_LIMPOS'!K1994</f>
        <v/>
      </c>
      <c r="F2023">
        <f>$B$9+$B$10*D2023+$B$11*E2023</f>
        <v/>
      </c>
      <c r="G2023">
        <f>C2023-F2023</f>
        <v/>
      </c>
      <c r="H2023">
        <f>G2023/$B$14</f>
        <v/>
      </c>
      <c r="I2023">
        <f>ABS(H2023)</f>
        <v/>
      </c>
    </row>
    <row r="2024">
      <c r="A2024">
        <f>'03_DADOS_LIMPOS'!A1995</f>
        <v/>
      </c>
      <c r="B2024">
        <f>'03_DADOS_LIMPOS'!C1995</f>
        <v/>
      </c>
      <c r="C2024">
        <f>'03_DADOS_LIMPOS'!D1995</f>
        <v/>
      </c>
      <c r="D2024">
        <f>'03_DADOS_LIMPOS'!J1995</f>
        <v/>
      </c>
      <c r="E2024">
        <f>'03_DADOS_LIMPOS'!K1995</f>
        <v/>
      </c>
      <c r="F2024">
        <f>$B$9+$B$10*D2024+$B$11*E2024</f>
        <v/>
      </c>
      <c r="G2024">
        <f>C2024-F2024</f>
        <v/>
      </c>
      <c r="H2024">
        <f>G2024/$B$14</f>
        <v/>
      </c>
      <c r="I2024">
        <f>ABS(H2024)</f>
        <v/>
      </c>
    </row>
    <row r="2025">
      <c r="A2025">
        <f>'03_DADOS_LIMPOS'!A1996</f>
        <v/>
      </c>
      <c r="B2025">
        <f>'03_DADOS_LIMPOS'!C1996</f>
        <v/>
      </c>
      <c r="C2025">
        <f>'03_DADOS_LIMPOS'!D1996</f>
        <v/>
      </c>
      <c r="D2025">
        <f>'03_DADOS_LIMPOS'!J1996</f>
        <v/>
      </c>
      <c r="E2025">
        <f>'03_DADOS_LIMPOS'!K1996</f>
        <v/>
      </c>
      <c r="F2025">
        <f>$B$9+$B$10*D2025+$B$11*E2025</f>
        <v/>
      </c>
      <c r="G2025">
        <f>C2025-F2025</f>
        <v/>
      </c>
      <c r="H2025">
        <f>G2025/$B$14</f>
        <v/>
      </c>
      <c r="I2025">
        <f>ABS(H2025)</f>
        <v/>
      </c>
    </row>
    <row r="2026">
      <c r="A2026">
        <f>'03_DADOS_LIMPOS'!A1997</f>
        <v/>
      </c>
      <c r="B2026">
        <f>'03_DADOS_LIMPOS'!C1997</f>
        <v/>
      </c>
      <c r="C2026">
        <f>'03_DADOS_LIMPOS'!D1997</f>
        <v/>
      </c>
      <c r="D2026">
        <f>'03_DADOS_LIMPOS'!J1997</f>
        <v/>
      </c>
      <c r="E2026">
        <f>'03_DADOS_LIMPOS'!K1997</f>
        <v/>
      </c>
      <c r="F2026">
        <f>$B$9+$B$10*D2026+$B$11*E2026</f>
        <v/>
      </c>
      <c r="G2026">
        <f>C2026-F2026</f>
        <v/>
      </c>
      <c r="H2026">
        <f>G2026/$B$14</f>
        <v/>
      </c>
      <c r="I2026">
        <f>ABS(H2026)</f>
        <v/>
      </c>
    </row>
    <row r="2027">
      <c r="A2027">
        <f>'03_DADOS_LIMPOS'!A1998</f>
        <v/>
      </c>
      <c r="B2027">
        <f>'03_DADOS_LIMPOS'!C1998</f>
        <v/>
      </c>
      <c r="C2027">
        <f>'03_DADOS_LIMPOS'!D1998</f>
        <v/>
      </c>
      <c r="D2027">
        <f>'03_DADOS_LIMPOS'!J1998</f>
        <v/>
      </c>
      <c r="E2027">
        <f>'03_DADOS_LIMPOS'!K1998</f>
        <v/>
      </c>
      <c r="F2027">
        <f>$B$9+$B$10*D2027+$B$11*E2027</f>
        <v/>
      </c>
      <c r="G2027">
        <f>C2027-F2027</f>
        <v/>
      </c>
      <c r="H2027">
        <f>G2027/$B$14</f>
        <v/>
      </c>
      <c r="I2027">
        <f>ABS(H2027)</f>
        <v/>
      </c>
    </row>
    <row r="2028">
      <c r="A2028">
        <f>'03_DADOS_LIMPOS'!A1999</f>
        <v/>
      </c>
      <c r="B2028">
        <f>'03_DADOS_LIMPOS'!C1999</f>
        <v/>
      </c>
      <c r="C2028">
        <f>'03_DADOS_LIMPOS'!D1999</f>
        <v/>
      </c>
      <c r="D2028">
        <f>'03_DADOS_LIMPOS'!J1999</f>
        <v/>
      </c>
      <c r="E2028">
        <f>'03_DADOS_LIMPOS'!K1999</f>
        <v/>
      </c>
      <c r="F2028">
        <f>$B$9+$B$10*D2028+$B$11*E2028</f>
        <v/>
      </c>
      <c r="G2028">
        <f>C2028-F2028</f>
        <v/>
      </c>
      <c r="H2028">
        <f>G2028/$B$14</f>
        <v/>
      </c>
      <c r="I2028">
        <f>ABS(H2028)</f>
        <v/>
      </c>
    </row>
    <row r="2029">
      <c r="A2029">
        <f>'03_DADOS_LIMPOS'!A2000</f>
        <v/>
      </c>
      <c r="B2029">
        <f>'03_DADOS_LIMPOS'!C2000</f>
        <v/>
      </c>
      <c r="C2029">
        <f>'03_DADOS_LIMPOS'!D2000</f>
        <v/>
      </c>
      <c r="D2029">
        <f>'03_DADOS_LIMPOS'!J2000</f>
        <v/>
      </c>
      <c r="E2029">
        <f>'03_DADOS_LIMPOS'!K2000</f>
        <v/>
      </c>
      <c r="F2029">
        <f>$B$9+$B$10*D2029+$B$11*E2029</f>
        <v/>
      </c>
      <c r="G2029">
        <f>C2029-F2029</f>
        <v/>
      </c>
      <c r="H2029">
        <f>G2029/$B$14</f>
        <v/>
      </c>
      <c r="I2029">
        <f>ABS(H2029)</f>
        <v/>
      </c>
    </row>
    <row r="2030">
      <c r="A2030">
        <f>'03_DADOS_LIMPOS'!A2001</f>
        <v/>
      </c>
      <c r="B2030">
        <f>'03_DADOS_LIMPOS'!C2001</f>
        <v/>
      </c>
      <c r="C2030">
        <f>'03_DADOS_LIMPOS'!D2001</f>
        <v/>
      </c>
      <c r="D2030">
        <f>'03_DADOS_LIMPOS'!J2001</f>
        <v/>
      </c>
      <c r="E2030">
        <f>'03_DADOS_LIMPOS'!K2001</f>
        <v/>
      </c>
      <c r="F2030">
        <f>$B$9+$B$10*D2030+$B$11*E2030</f>
        <v/>
      </c>
      <c r="G2030">
        <f>C2030-F2030</f>
        <v/>
      </c>
      <c r="H2030">
        <f>G2030/$B$14</f>
        <v/>
      </c>
      <c r="I2030">
        <f>ABS(H2030)</f>
        <v/>
      </c>
    </row>
    <row r="2031">
      <c r="A2031">
        <f>'03_DADOS_LIMPOS'!A2002</f>
        <v/>
      </c>
      <c r="B2031">
        <f>'03_DADOS_LIMPOS'!C2002</f>
        <v/>
      </c>
      <c r="C2031">
        <f>'03_DADOS_LIMPOS'!D2002</f>
        <v/>
      </c>
      <c r="D2031">
        <f>'03_DADOS_LIMPOS'!J2002</f>
        <v/>
      </c>
      <c r="E2031">
        <f>'03_DADOS_LIMPOS'!K2002</f>
        <v/>
      </c>
      <c r="F2031">
        <f>$B$9+$B$10*D2031+$B$11*E2031</f>
        <v/>
      </c>
      <c r="G2031">
        <f>C2031-F2031</f>
        <v/>
      </c>
      <c r="H2031">
        <f>G2031/$B$14</f>
        <v/>
      </c>
      <c r="I2031">
        <f>ABS(H2031)</f>
        <v/>
      </c>
    </row>
    <row r="2032">
      <c r="A2032">
        <f>'03_DADOS_LIMPOS'!A2003</f>
        <v/>
      </c>
      <c r="B2032">
        <f>'03_DADOS_LIMPOS'!C2003</f>
        <v/>
      </c>
      <c r="C2032">
        <f>'03_DADOS_LIMPOS'!D2003</f>
        <v/>
      </c>
      <c r="D2032">
        <f>'03_DADOS_LIMPOS'!J2003</f>
        <v/>
      </c>
      <c r="E2032">
        <f>'03_DADOS_LIMPOS'!K2003</f>
        <v/>
      </c>
      <c r="F2032">
        <f>$B$9+$B$10*D2032+$B$11*E2032</f>
        <v/>
      </c>
      <c r="G2032">
        <f>C2032-F2032</f>
        <v/>
      </c>
      <c r="H2032">
        <f>G2032/$B$14</f>
        <v/>
      </c>
      <c r="I2032">
        <f>ABS(H2032)</f>
        <v/>
      </c>
    </row>
    <row r="2033">
      <c r="A2033">
        <f>'03_DADOS_LIMPOS'!A2004</f>
        <v/>
      </c>
      <c r="B2033">
        <f>'03_DADOS_LIMPOS'!C2004</f>
        <v/>
      </c>
      <c r="C2033">
        <f>'03_DADOS_LIMPOS'!D2004</f>
        <v/>
      </c>
      <c r="D2033">
        <f>'03_DADOS_LIMPOS'!J2004</f>
        <v/>
      </c>
      <c r="E2033">
        <f>'03_DADOS_LIMPOS'!K2004</f>
        <v/>
      </c>
      <c r="F2033">
        <f>$B$9+$B$10*D2033+$B$11*E2033</f>
        <v/>
      </c>
      <c r="G2033">
        <f>C2033-F2033</f>
        <v/>
      </c>
      <c r="H2033">
        <f>G2033/$B$14</f>
        <v/>
      </c>
      <c r="I2033">
        <f>ABS(H2033)</f>
        <v/>
      </c>
    </row>
    <row r="2034">
      <c r="A2034">
        <f>'03_DADOS_LIMPOS'!A2005</f>
        <v/>
      </c>
      <c r="B2034">
        <f>'03_DADOS_LIMPOS'!C2005</f>
        <v/>
      </c>
      <c r="C2034">
        <f>'03_DADOS_LIMPOS'!D2005</f>
        <v/>
      </c>
      <c r="D2034">
        <f>'03_DADOS_LIMPOS'!J2005</f>
        <v/>
      </c>
      <c r="E2034">
        <f>'03_DADOS_LIMPOS'!K2005</f>
        <v/>
      </c>
      <c r="F2034">
        <f>$B$9+$B$10*D2034+$B$11*E2034</f>
        <v/>
      </c>
      <c r="G2034">
        <f>C2034-F2034</f>
        <v/>
      </c>
      <c r="H2034">
        <f>G2034/$B$14</f>
        <v/>
      </c>
      <c r="I2034">
        <f>ABS(H2034)</f>
        <v/>
      </c>
    </row>
    <row r="2035">
      <c r="A2035">
        <f>'03_DADOS_LIMPOS'!A2006</f>
        <v/>
      </c>
      <c r="B2035">
        <f>'03_DADOS_LIMPOS'!C2006</f>
        <v/>
      </c>
      <c r="C2035">
        <f>'03_DADOS_LIMPOS'!D2006</f>
        <v/>
      </c>
      <c r="D2035">
        <f>'03_DADOS_LIMPOS'!J2006</f>
        <v/>
      </c>
      <c r="E2035">
        <f>'03_DADOS_LIMPOS'!K2006</f>
        <v/>
      </c>
      <c r="F2035">
        <f>$B$9+$B$10*D2035+$B$11*E2035</f>
        <v/>
      </c>
      <c r="G2035">
        <f>C2035-F2035</f>
        <v/>
      </c>
      <c r="H2035">
        <f>G2035/$B$14</f>
        <v/>
      </c>
      <c r="I2035">
        <f>ABS(H2035)</f>
        <v/>
      </c>
    </row>
    <row r="2036">
      <c r="A2036">
        <f>'03_DADOS_LIMPOS'!A2007</f>
        <v/>
      </c>
      <c r="B2036">
        <f>'03_DADOS_LIMPOS'!C2007</f>
        <v/>
      </c>
      <c r="C2036">
        <f>'03_DADOS_LIMPOS'!D2007</f>
        <v/>
      </c>
      <c r="D2036">
        <f>'03_DADOS_LIMPOS'!J2007</f>
        <v/>
      </c>
      <c r="E2036">
        <f>'03_DADOS_LIMPOS'!K2007</f>
        <v/>
      </c>
      <c r="F2036">
        <f>$B$9+$B$10*D2036+$B$11*E2036</f>
        <v/>
      </c>
      <c r="G2036">
        <f>C2036-F2036</f>
        <v/>
      </c>
      <c r="H2036">
        <f>G2036/$B$14</f>
        <v/>
      </c>
      <c r="I2036">
        <f>ABS(H2036)</f>
        <v/>
      </c>
    </row>
    <row r="2037">
      <c r="A2037">
        <f>'03_DADOS_LIMPOS'!A2008</f>
        <v/>
      </c>
      <c r="B2037">
        <f>'03_DADOS_LIMPOS'!C2008</f>
        <v/>
      </c>
      <c r="C2037">
        <f>'03_DADOS_LIMPOS'!D2008</f>
        <v/>
      </c>
      <c r="D2037">
        <f>'03_DADOS_LIMPOS'!J2008</f>
        <v/>
      </c>
      <c r="E2037">
        <f>'03_DADOS_LIMPOS'!K2008</f>
        <v/>
      </c>
      <c r="F2037">
        <f>$B$9+$B$10*D2037+$B$11*E2037</f>
        <v/>
      </c>
      <c r="G2037">
        <f>C2037-F2037</f>
        <v/>
      </c>
      <c r="H2037">
        <f>G2037/$B$14</f>
        <v/>
      </c>
      <c r="I2037">
        <f>ABS(H2037)</f>
        <v/>
      </c>
    </row>
    <row r="2038">
      <c r="A2038">
        <f>'03_DADOS_LIMPOS'!A2009</f>
        <v/>
      </c>
      <c r="B2038">
        <f>'03_DADOS_LIMPOS'!C2009</f>
        <v/>
      </c>
      <c r="C2038">
        <f>'03_DADOS_LIMPOS'!D2009</f>
        <v/>
      </c>
      <c r="D2038">
        <f>'03_DADOS_LIMPOS'!J2009</f>
        <v/>
      </c>
      <c r="E2038">
        <f>'03_DADOS_LIMPOS'!K2009</f>
        <v/>
      </c>
      <c r="F2038">
        <f>$B$9+$B$10*D2038+$B$11*E2038</f>
        <v/>
      </c>
      <c r="G2038">
        <f>C2038-F2038</f>
        <v/>
      </c>
      <c r="H2038">
        <f>G2038/$B$14</f>
        <v/>
      </c>
      <c r="I2038">
        <f>ABS(H2038)</f>
        <v/>
      </c>
    </row>
    <row r="2039">
      <c r="A2039">
        <f>'03_DADOS_LIMPOS'!A2010</f>
        <v/>
      </c>
      <c r="B2039">
        <f>'03_DADOS_LIMPOS'!C2010</f>
        <v/>
      </c>
      <c r="C2039">
        <f>'03_DADOS_LIMPOS'!D2010</f>
        <v/>
      </c>
      <c r="D2039">
        <f>'03_DADOS_LIMPOS'!J2010</f>
        <v/>
      </c>
      <c r="E2039">
        <f>'03_DADOS_LIMPOS'!K2010</f>
        <v/>
      </c>
      <c r="F2039">
        <f>$B$9+$B$10*D2039+$B$11*E2039</f>
        <v/>
      </c>
      <c r="G2039">
        <f>C2039-F2039</f>
        <v/>
      </c>
      <c r="H2039">
        <f>G2039/$B$14</f>
        <v/>
      </c>
      <c r="I2039">
        <f>ABS(H2039)</f>
        <v/>
      </c>
    </row>
    <row r="2040">
      <c r="A2040">
        <f>'03_DADOS_LIMPOS'!A2011</f>
        <v/>
      </c>
      <c r="B2040">
        <f>'03_DADOS_LIMPOS'!C2011</f>
        <v/>
      </c>
      <c r="C2040">
        <f>'03_DADOS_LIMPOS'!D2011</f>
        <v/>
      </c>
      <c r="D2040">
        <f>'03_DADOS_LIMPOS'!J2011</f>
        <v/>
      </c>
      <c r="E2040">
        <f>'03_DADOS_LIMPOS'!K2011</f>
        <v/>
      </c>
      <c r="F2040">
        <f>$B$9+$B$10*D2040+$B$11*E2040</f>
        <v/>
      </c>
      <c r="G2040">
        <f>C2040-F2040</f>
        <v/>
      </c>
      <c r="H2040">
        <f>G2040/$B$14</f>
        <v/>
      </c>
      <c r="I2040">
        <f>ABS(H2040)</f>
        <v/>
      </c>
    </row>
    <row r="2041">
      <c r="A2041">
        <f>'03_DADOS_LIMPOS'!A2012</f>
        <v/>
      </c>
      <c r="B2041">
        <f>'03_DADOS_LIMPOS'!C2012</f>
        <v/>
      </c>
      <c r="C2041">
        <f>'03_DADOS_LIMPOS'!D2012</f>
        <v/>
      </c>
      <c r="D2041">
        <f>'03_DADOS_LIMPOS'!J2012</f>
        <v/>
      </c>
      <c r="E2041">
        <f>'03_DADOS_LIMPOS'!K2012</f>
        <v/>
      </c>
      <c r="F2041">
        <f>$B$9+$B$10*D2041+$B$11*E2041</f>
        <v/>
      </c>
      <c r="G2041">
        <f>C2041-F2041</f>
        <v/>
      </c>
      <c r="H2041">
        <f>G2041/$B$14</f>
        <v/>
      </c>
      <c r="I2041">
        <f>ABS(H2041)</f>
        <v/>
      </c>
    </row>
    <row r="2042">
      <c r="A2042">
        <f>'03_DADOS_LIMPOS'!A2013</f>
        <v/>
      </c>
      <c r="B2042">
        <f>'03_DADOS_LIMPOS'!C2013</f>
        <v/>
      </c>
      <c r="C2042">
        <f>'03_DADOS_LIMPOS'!D2013</f>
        <v/>
      </c>
      <c r="D2042">
        <f>'03_DADOS_LIMPOS'!J2013</f>
        <v/>
      </c>
      <c r="E2042">
        <f>'03_DADOS_LIMPOS'!K2013</f>
        <v/>
      </c>
      <c r="F2042">
        <f>$B$9+$B$10*D2042+$B$11*E2042</f>
        <v/>
      </c>
      <c r="G2042">
        <f>C2042-F2042</f>
        <v/>
      </c>
      <c r="H2042">
        <f>G2042/$B$14</f>
        <v/>
      </c>
      <c r="I2042">
        <f>ABS(H2042)</f>
        <v/>
      </c>
    </row>
    <row r="2043">
      <c r="A2043">
        <f>'03_DADOS_LIMPOS'!A2014</f>
        <v/>
      </c>
      <c r="B2043">
        <f>'03_DADOS_LIMPOS'!C2014</f>
        <v/>
      </c>
      <c r="C2043">
        <f>'03_DADOS_LIMPOS'!D2014</f>
        <v/>
      </c>
      <c r="D2043">
        <f>'03_DADOS_LIMPOS'!J2014</f>
        <v/>
      </c>
      <c r="E2043">
        <f>'03_DADOS_LIMPOS'!K2014</f>
        <v/>
      </c>
      <c r="F2043">
        <f>$B$9+$B$10*D2043+$B$11*E2043</f>
        <v/>
      </c>
      <c r="G2043">
        <f>C2043-F2043</f>
        <v/>
      </c>
      <c r="H2043">
        <f>G2043/$B$14</f>
        <v/>
      </c>
      <c r="I2043">
        <f>ABS(H2043)</f>
        <v/>
      </c>
    </row>
    <row r="2044">
      <c r="A2044">
        <f>'03_DADOS_LIMPOS'!A2015</f>
        <v/>
      </c>
      <c r="B2044">
        <f>'03_DADOS_LIMPOS'!C2015</f>
        <v/>
      </c>
      <c r="C2044">
        <f>'03_DADOS_LIMPOS'!D2015</f>
        <v/>
      </c>
      <c r="D2044">
        <f>'03_DADOS_LIMPOS'!J2015</f>
        <v/>
      </c>
      <c r="E2044">
        <f>'03_DADOS_LIMPOS'!K2015</f>
        <v/>
      </c>
      <c r="F2044">
        <f>$B$9+$B$10*D2044+$B$11*E2044</f>
        <v/>
      </c>
      <c r="G2044">
        <f>C2044-F2044</f>
        <v/>
      </c>
      <c r="H2044">
        <f>G2044/$B$14</f>
        <v/>
      </c>
      <c r="I2044">
        <f>ABS(H2044)</f>
        <v/>
      </c>
    </row>
    <row r="2045">
      <c r="A2045">
        <f>'03_DADOS_LIMPOS'!A2016</f>
        <v/>
      </c>
      <c r="B2045">
        <f>'03_DADOS_LIMPOS'!C2016</f>
        <v/>
      </c>
      <c r="C2045">
        <f>'03_DADOS_LIMPOS'!D2016</f>
        <v/>
      </c>
      <c r="D2045">
        <f>'03_DADOS_LIMPOS'!J2016</f>
        <v/>
      </c>
      <c r="E2045">
        <f>'03_DADOS_LIMPOS'!K2016</f>
        <v/>
      </c>
      <c r="F2045">
        <f>$B$9+$B$10*D2045+$B$11*E2045</f>
        <v/>
      </c>
      <c r="G2045">
        <f>C2045-F2045</f>
        <v/>
      </c>
      <c r="H2045">
        <f>G2045/$B$14</f>
        <v/>
      </c>
      <c r="I2045">
        <f>ABS(H2045)</f>
        <v/>
      </c>
    </row>
    <row r="2046">
      <c r="A2046">
        <f>'03_DADOS_LIMPOS'!A2017</f>
        <v/>
      </c>
      <c r="B2046">
        <f>'03_DADOS_LIMPOS'!C2017</f>
        <v/>
      </c>
      <c r="C2046">
        <f>'03_DADOS_LIMPOS'!D2017</f>
        <v/>
      </c>
      <c r="D2046">
        <f>'03_DADOS_LIMPOS'!J2017</f>
        <v/>
      </c>
      <c r="E2046">
        <f>'03_DADOS_LIMPOS'!K2017</f>
        <v/>
      </c>
      <c r="F2046">
        <f>$B$9+$B$10*D2046+$B$11*E2046</f>
        <v/>
      </c>
      <c r="G2046">
        <f>C2046-F2046</f>
        <v/>
      </c>
      <c r="H2046">
        <f>G2046/$B$14</f>
        <v/>
      </c>
      <c r="I2046">
        <f>ABS(H2046)</f>
        <v/>
      </c>
    </row>
    <row r="2047">
      <c r="A2047">
        <f>'03_DADOS_LIMPOS'!A2018</f>
        <v/>
      </c>
      <c r="B2047">
        <f>'03_DADOS_LIMPOS'!C2018</f>
        <v/>
      </c>
      <c r="C2047">
        <f>'03_DADOS_LIMPOS'!D2018</f>
        <v/>
      </c>
      <c r="D2047">
        <f>'03_DADOS_LIMPOS'!J2018</f>
        <v/>
      </c>
      <c r="E2047">
        <f>'03_DADOS_LIMPOS'!K2018</f>
        <v/>
      </c>
      <c r="F2047">
        <f>$B$9+$B$10*D2047+$B$11*E2047</f>
        <v/>
      </c>
      <c r="G2047">
        <f>C2047-F2047</f>
        <v/>
      </c>
      <c r="H2047">
        <f>G2047/$B$14</f>
        <v/>
      </c>
      <c r="I2047">
        <f>ABS(H2047)</f>
        <v/>
      </c>
    </row>
    <row r="2048">
      <c r="A2048">
        <f>'03_DADOS_LIMPOS'!A2019</f>
        <v/>
      </c>
      <c r="B2048">
        <f>'03_DADOS_LIMPOS'!C2019</f>
        <v/>
      </c>
      <c r="C2048">
        <f>'03_DADOS_LIMPOS'!D2019</f>
        <v/>
      </c>
      <c r="D2048">
        <f>'03_DADOS_LIMPOS'!J2019</f>
        <v/>
      </c>
      <c r="E2048">
        <f>'03_DADOS_LIMPOS'!K2019</f>
        <v/>
      </c>
      <c r="F2048">
        <f>$B$9+$B$10*D2048+$B$11*E2048</f>
        <v/>
      </c>
      <c r="G2048">
        <f>C2048-F2048</f>
        <v/>
      </c>
      <c r="H2048">
        <f>G2048/$B$14</f>
        <v/>
      </c>
      <c r="I2048">
        <f>ABS(H2048)</f>
        <v/>
      </c>
    </row>
    <row r="2049">
      <c r="A2049">
        <f>'03_DADOS_LIMPOS'!A2020</f>
        <v/>
      </c>
      <c r="B2049">
        <f>'03_DADOS_LIMPOS'!C2020</f>
        <v/>
      </c>
      <c r="C2049">
        <f>'03_DADOS_LIMPOS'!D2020</f>
        <v/>
      </c>
      <c r="D2049">
        <f>'03_DADOS_LIMPOS'!J2020</f>
        <v/>
      </c>
      <c r="E2049">
        <f>'03_DADOS_LIMPOS'!K2020</f>
        <v/>
      </c>
      <c r="F2049">
        <f>$B$9+$B$10*D2049+$B$11*E2049</f>
        <v/>
      </c>
      <c r="G2049">
        <f>C2049-F2049</f>
        <v/>
      </c>
      <c r="H2049">
        <f>G2049/$B$14</f>
        <v/>
      </c>
      <c r="I2049">
        <f>ABS(H2049)</f>
        <v/>
      </c>
    </row>
    <row r="2050">
      <c r="A2050">
        <f>'03_DADOS_LIMPOS'!A2021</f>
        <v/>
      </c>
      <c r="B2050">
        <f>'03_DADOS_LIMPOS'!C2021</f>
        <v/>
      </c>
      <c r="C2050">
        <f>'03_DADOS_LIMPOS'!D2021</f>
        <v/>
      </c>
      <c r="D2050">
        <f>'03_DADOS_LIMPOS'!J2021</f>
        <v/>
      </c>
      <c r="E2050">
        <f>'03_DADOS_LIMPOS'!K2021</f>
        <v/>
      </c>
      <c r="F2050">
        <f>$B$9+$B$10*D2050+$B$11*E2050</f>
        <v/>
      </c>
      <c r="G2050">
        <f>C2050-F2050</f>
        <v/>
      </c>
      <c r="H2050">
        <f>G2050/$B$14</f>
        <v/>
      </c>
      <c r="I2050">
        <f>ABS(H2050)</f>
        <v/>
      </c>
    </row>
    <row r="2051">
      <c r="A2051">
        <f>'03_DADOS_LIMPOS'!A2022</f>
        <v/>
      </c>
      <c r="B2051">
        <f>'03_DADOS_LIMPOS'!C2022</f>
        <v/>
      </c>
      <c r="C2051">
        <f>'03_DADOS_LIMPOS'!D2022</f>
        <v/>
      </c>
      <c r="D2051">
        <f>'03_DADOS_LIMPOS'!J2022</f>
        <v/>
      </c>
      <c r="E2051">
        <f>'03_DADOS_LIMPOS'!K2022</f>
        <v/>
      </c>
      <c r="F2051">
        <f>$B$9+$B$10*D2051+$B$11*E2051</f>
        <v/>
      </c>
      <c r="G2051">
        <f>C2051-F2051</f>
        <v/>
      </c>
      <c r="H2051">
        <f>G2051/$B$14</f>
        <v/>
      </c>
      <c r="I2051">
        <f>ABS(H2051)</f>
        <v/>
      </c>
    </row>
    <row r="2052">
      <c r="A2052">
        <f>'03_DADOS_LIMPOS'!A2023</f>
        <v/>
      </c>
      <c r="B2052">
        <f>'03_DADOS_LIMPOS'!C2023</f>
        <v/>
      </c>
      <c r="C2052">
        <f>'03_DADOS_LIMPOS'!D2023</f>
        <v/>
      </c>
      <c r="D2052">
        <f>'03_DADOS_LIMPOS'!J2023</f>
        <v/>
      </c>
      <c r="E2052">
        <f>'03_DADOS_LIMPOS'!K2023</f>
        <v/>
      </c>
      <c r="F2052">
        <f>$B$9+$B$10*D2052+$B$11*E2052</f>
        <v/>
      </c>
      <c r="G2052">
        <f>C2052-F2052</f>
        <v/>
      </c>
      <c r="H2052">
        <f>G2052/$B$14</f>
        <v/>
      </c>
      <c r="I2052">
        <f>ABS(H2052)</f>
        <v/>
      </c>
    </row>
    <row r="2053">
      <c r="A2053">
        <f>'03_DADOS_LIMPOS'!A2024</f>
        <v/>
      </c>
      <c r="B2053">
        <f>'03_DADOS_LIMPOS'!C2024</f>
        <v/>
      </c>
      <c r="C2053">
        <f>'03_DADOS_LIMPOS'!D2024</f>
        <v/>
      </c>
      <c r="D2053">
        <f>'03_DADOS_LIMPOS'!J2024</f>
        <v/>
      </c>
      <c r="E2053">
        <f>'03_DADOS_LIMPOS'!K2024</f>
        <v/>
      </c>
      <c r="F2053">
        <f>$B$9+$B$10*D2053+$B$11*E2053</f>
        <v/>
      </c>
      <c r="G2053">
        <f>C2053-F2053</f>
        <v/>
      </c>
      <c r="H2053">
        <f>G2053/$B$14</f>
        <v/>
      </c>
      <c r="I2053">
        <f>ABS(H2053)</f>
        <v/>
      </c>
    </row>
    <row r="2054">
      <c r="A2054">
        <f>'03_DADOS_LIMPOS'!A2025</f>
        <v/>
      </c>
      <c r="B2054">
        <f>'03_DADOS_LIMPOS'!C2025</f>
        <v/>
      </c>
      <c r="C2054">
        <f>'03_DADOS_LIMPOS'!D2025</f>
        <v/>
      </c>
      <c r="D2054">
        <f>'03_DADOS_LIMPOS'!J2025</f>
        <v/>
      </c>
      <c r="E2054">
        <f>'03_DADOS_LIMPOS'!K2025</f>
        <v/>
      </c>
      <c r="F2054">
        <f>$B$9+$B$10*D2054+$B$11*E2054</f>
        <v/>
      </c>
      <c r="G2054">
        <f>C2054-F2054</f>
        <v/>
      </c>
      <c r="H2054">
        <f>G2054/$B$14</f>
        <v/>
      </c>
      <c r="I2054">
        <f>ABS(H2054)</f>
        <v/>
      </c>
    </row>
    <row r="2055">
      <c r="A2055">
        <f>'03_DADOS_LIMPOS'!A2026</f>
        <v/>
      </c>
      <c r="B2055">
        <f>'03_DADOS_LIMPOS'!C2026</f>
        <v/>
      </c>
      <c r="C2055">
        <f>'03_DADOS_LIMPOS'!D2026</f>
        <v/>
      </c>
      <c r="D2055">
        <f>'03_DADOS_LIMPOS'!J2026</f>
        <v/>
      </c>
      <c r="E2055">
        <f>'03_DADOS_LIMPOS'!K2026</f>
        <v/>
      </c>
      <c r="F2055">
        <f>$B$9+$B$10*D2055+$B$11*E2055</f>
        <v/>
      </c>
      <c r="G2055">
        <f>C2055-F2055</f>
        <v/>
      </c>
      <c r="H2055">
        <f>G2055/$B$14</f>
        <v/>
      </c>
      <c r="I2055">
        <f>ABS(H2055)</f>
        <v/>
      </c>
    </row>
    <row r="2056">
      <c r="A2056">
        <f>'03_DADOS_LIMPOS'!A2027</f>
        <v/>
      </c>
      <c r="B2056">
        <f>'03_DADOS_LIMPOS'!C2027</f>
        <v/>
      </c>
      <c r="C2056">
        <f>'03_DADOS_LIMPOS'!D2027</f>
        <v/>
      </c>
      <c r="D2056">
        <f>'03_DADOS_LIMPOS'!J2027</f>
        <v/>
      </c>
      <c r="E2056">
        <f>'03_DADOS_LIMPOS'!K2027</f>
        <v/>
      </c>
      <c r="F2056">
        <f>$B$9+$B$10*D2056+$B$11*E2056</f>
        <v/>
      </c>
      <c r="G2056">
        <f>C2056-F2056</f>
        <v/>
      </c>
      <c r="H2056">
        <f>G2056/$B$14</f>
        <v/>
      </c>
      <c r="I2056">
        <f>ABS(H2056)</f>
        <v/>
      </c>
    </row>
    <row r="2057">
      <c r="A2057">
        <f>'03_DADOS_LIMPOS'!A2028</f>
        <v/>
      </c>
      <c r="B2057">
        <f>'03_DADOS_LIMPOS'!C2028</f>
        <v/>
      </c>
      <c r="C2057">
        <f>'03_DADOS_LIMPOS'!D2028</f>
        <v/>
      </c>
      <c r="D2057">
        <f>'03_DADOS_LIMPOS'!J2028</f>
        <v/>
      </c>
      <c r="E2057">
        <f>'03_DADOS_LIMPOS'!K2028</f>
        <v/>
      </c>
      <c r="F2057">
        <f>$B$9+$B$10*D2057+$B$11*E2057</f>
        <v/>
      </c>
      <c r="G2057">
        <f>C2057-F2057</f>
        <v/>
      </c>
      <c r="H2057">
        <f>G2057/$B$14</f>
        <v/>
      </c>
      <c r="I2057">
        <f>ABS(H2057)</f>
        <v/>
      </c>
    </row>
    <row r="2058">
      <c r="A2058">
        <f>'03_DADOS_LIMPOS'!A2029</f>
        <v/>
      </c>
      <c r="B2058">
        <f>'03_DADOS_LIMPOS'!C2029</f>
        <v/>
      </c>
      <c r="C2058">
        <f>'03_DADOS_LIMPOS'!D2029</f>
        <v/>
      </c>
      <c r="D2058">
        <f>'03_DADOS_LIMPOS'!J2029</f>
        <v/>
      </c>
      <c r="E2058">
        <f>'03_DADOS_LIMPOS'!K2029</f>
        <v/>
      </c>
      <c r="F2058">
        <f>$B$9+$B$10*D2058+$B$11*E2058</f>
        <v/>
      </c>
      <c r="G2058">
        <f>C2058-F2058</f>
        <v/>
      </c>
      <c r="H2058">
        <f>G2058/$B$14</f>
        <v/>
      </c>
      <c r="I2058">
        <f>ABS(H2058)</f>
        <v/>
      </c>
    </row>
    <row r="2059">
      <c r="A2059">
        <f>'03_DADOS_LIMPOS'!A2030</f>
        <v/>
      </c>
      <c r="B2059">
        <f>'03_DADOS_LIMPOS'!C2030</f>
        <v/>
      </c>
      <c r="C2059">
        <f>'03_DADOS_LIMPOS'!D2030</f>
        <v/>
      </c>
      <c r="D2059">
        <f>'03_DADOS_LIMPOS'!J2030</f>
        <v/>
      </c>
      <c r="E2059">
        <f>'03_DADOS_LIMPOS'!K2030</f>
        <v/>
      </c>
      <c r="F2059">
        <f>$B$9+$B$10*D2059+$B$11*E2059</f>
        <v/>
      </c>
      <c r="G2059">
        <f>C2059-F2059</f>
        <v/>
      </c>
      <c r="H2059">
        <f>G2059/$B$14</f>
        <v/>
      </c>
      <c r="I2059">
        <f>ABS(H2059)</f>
        <v/>
      </c>
    </row>
    <row r="2060">
      <c r="A2060">
        <f>'03_DADOS_LIMPOS'!A2031</f>
        <v/>
      </c>
      <c r="B2060">
        <f>'03_DADOS_LIMPOS'!C2031</f>
        <v/>
      </c>
      <c r="C2060">
        <f>'03_DADOS_LIMPOS'!D2031</f>
        <v/>
      </c>
      <c r="D2060">
        <f>'03_DADOS_LIMPOS'!J2031</f>
        <v/>
      </c>
      <c r="E2060">
        <f>'03_DADOS_LIMPOS'!K2031</f>
        <v/>
      </c>
      <c r="F2060">
        <f>$B$9+$B$10*D2060+$B$11*E2060</f>
        <v/>
      </c>
      <c r="G2060">
        <f>C2060-F2060</f>
        <v/>
      </c>
      <c r="H2060">
        <f>G2060/$B$14</f>
        <v/>
      </c>
      <c r="I2060">
        <f>ABS(H2060)</f>
        <v/>
      </c>
    </row>
    <row r="2061">
      <c r="A2061">
        <f>'03_DADOS_LIMPOS'!A2032</f>
        <v/>
      </c>
      <c r="B2061">
        <f>'03_DADOS_LIMPOS'!C2032</f>
        <v/>
      </c>
      <c r="C2061">
        <f>'03_DADOS_LIMPOS'!D2032</f>
        <v/>
      </c>
      <c r="D2061">
        <f>'03_DADOS_LIMPOS'!J2032</f>
        <v/>
      </c>
      <c r="E2061">
        <f>'03_DADOS_LIMPOS'!K2032</f>
        <v/>
      </c>
      <c r="F2061">
        <f>$B$9+$B$10*D2061+$B$11*E2061</f>
        <v/>
      </c>
      <c r="G2061">
        <f>C2061-F2061</f>
        <v/>
      </c>
      <c r="H2061">
        <f>G2061/$B$14</f>
        <v/>
      </c>
      <c r="I2061">
        <f>ABS(H2061)</f>
        <v/>
      </c>
    </row>
    <row r="2062">
      <c r="A2062">
        <f>'03_DADOS_LIMPOS'!A2033</f>
        <v/>
      </c>
      <c r="B2062">
        <f>'03_DADOS_LIMPOS'!C2033</f>
        <v/>
      </c>
      <c r="C2062">
        <f>'03_DADOS_LIMPOS'!D2033</f>
        <v/>
      </c>
      <c r="D2062">
        <f>'03_DADOS_LIMPOS'!J2033</f>
        <v/>
      </c>
      <c r="E2062">
        <f>'03_DADOS_LIMPOS'!K2033</f>
        <v/>
      </c>
      <c r="F2062">
        <f>$B$9+$B$10*D2062+$B$11*E2062</f>
        <v/>
      </c>
      <c r="G2062">
        <f>C2062-F2062</f>
        <v/>
      </c>
      <c r="H2062">
        <f>G2062/$B$14</f>
        <v/>
      </c>
      <c r="I2062">
        <f>ABS(H2062)</f>
        <v/>
      </c>
    </row>
    <row r="2063">
      <c r="A2063">
        <f>'03_DADOS_LIMPOS'!A2034</f>
        <v/>
      </c>
      <c r="B2063">
        <f>'03_DADOS_LIMPOS'!C2034</f>
        <v/>
      </c>
      <c r="C2063">
        <f>'03_DADOS_LIMPOS'!D2034</f>
        <v/>
      </c>
      <c r="D2063">
        <f>'03_DADOS_LIMPOS'!J2034</f>
        <v/>
      </c>
      <c r="E2063">
        <f>'03_DADOS_LIMPOS'!K2034</f>
        <v/>
      </c>
      <c r="F2063">
        <f>$B$9+$B$10*D2063+$B$11*E2063</f>
        <v/>
      </c>
      <c r="G2063">
        <f>C2063-F2063</f>
        <v/>
      </c>
      <c r="H2063">
        <f>G2063/$B$14</f>
        <v/>
      </c>
      <c r="I2063">
        <f>ABS(H2063)</f>
        <v/>
      </c>
    </row>
    <row r="2064">
      <c r="A2064">
        <f>'03_DADOS_LIMPOS'!A2035</f>
        <v/>
      </c>
      <c r="B2064">
        <f>'03_DADOS_LIMPOS'!C2035</f>
        <v/>
      </c>
      <c r="C2064">
        <f>'03_DADOS_LIMPOS'!D2035</f>
        <v/>
      </c>
      <c r="D2064">
        <f>'03_DADOS_LIMPOS'!J2035</f>
        <v/>
      </c>
      <c r="E2064">
        <f>'03_DADOS_LIMPOS'!K2035</f>
        <v/>
      </c>
      <c r="F2064">
        <f>$B$9+$B$10*D2064+$B$11*E2064</f>
        <v/>
      </c>
      <c r="G2064">
        <f>C2064-F2064</f>
        <v/>
      </c>
      <c r="H2064">
        <f>G2064/$B$14</f>
        <v/>
      </c>
      <c r="I2064">
        <f>ABS(H2064)</f>
        <v/>
      </c>
    </row>
    <row r="2065">
      <c r="A2065">
        <f>'03_DADOS_LIMPOS'!A2036</f>
        <v/>
      </c>
      <c r="B2065">
        <f>'03_DADOS_LIMPOS'!C2036</f>
        <v/>
      </c>
      <c r="C2065">
        <f>'03_DADOS_LIMPOS'!D2036</f>
        <v/>
      </c>
      <c r="D2065">
        <f>'03_DADOS_LIMPOS'!J2036</f>
        <v/>
      </c>
      <c r="E2065">
        <f>'03_DADOS_LIMPOS'!K2036</f>
        <v/>
      </c>
      <c r="F2065">
        <f>$B$9+$B$10*D2065+$B$11*E2065</f>
        <v/>
      </c>
      <c r="G2065">
        <f>C2065-F2065</f>
        <v/>
      </c>
      <c r="H2065">
        <f>G2065/$B$14</f>
        <v/>
      </c>
      <c r="I2065">
        <f>ABS(H2065)</f>
        <v/>
      </c>
    </row>
    <row r="2066">
      <c r="A2066">
        <f>'03_DADOS_LIMPOS'!A2037</f>
        <v/>
      </c>
      <c r="B2066">
        <f>'03_DADOS_LIMPOS'!C2037</f>
        <v/>
      </c>
      <c r="C2066">
        <f>'03_DADOS_LIMPOS'!D2037</f>
        <v/>
      </c>
      <c r="D2066">
        <f>'03_DADOS_LIMPOS'!J2037</f>
        <v/>
      </c>
      <c r="E2066">
        <f>'03_DADOS_LIMPOS'!K2037</f>
        <v/>
      </c>
      <c r="F2066">
        <f>$B$9+$B$10*D2066+$B$11*E2066</f>
        <v/>
      </c>
      <c r="G2066">
        <f>C2066-F2066</f>
        <v/>
      </c>
      <c r="H2066">
        <f>G2066/$B$14</f>
        <v/>
      </c>
      <c r="I2066">
        <f>ABS(H2066)</f>
        <v/>
      </c>
    </row>
    <row r="2067">
      <c r="A2067">
        <f>'03_DADOS_LIMPOS'!A2038</f>
        <v/>
      </c>
      <c r="B2067">
        <f>'03_DADOS_LIMPOS'!C2038</f>
        <v/>
      </c>
      <c r="C2067">
        <f>'03_DADOS_LIMPOS'!D2038</f>
        <v/>
      </c>
      <c r="D2067">
        <f>'03_DADOS_LIMPOS'!J2038</f>
        <v/>
      </c>
      <c r="E2067">
        <f>'03_DADOS_LIMPOS'!K2038</f>
        <v/>
      </c>
      <c r="F2067">
        <f>$B$9+$B$10*D2067+$B$11*E2067</f>
        <v/>
      </c>
      <c r="G2067">
        <f>C2067-F2067</f>
        <v/>
      </c>
      <c r="H2067">
        <f>G2067/$B$14</f>
        <v/>
      </c>
      <c r="I2067">
        <f>ABS(H2067)</f>
        <v/>
      </c>
    </row>
    <row r="2068">
      <c r="A2068">
        <f>'03_DADOS_LIMPOS'!A2039</f>
        <v/>
      </c>
      <c r="B2068">
        <f>'03_DADOS_LIMPOS'!C2039</f>
        <v/>
      </c>
      <c r="C2068">
        <f>'03_DADOS_LIMPOS'!D2039</f>
        <v/>
      </c>
      <c r="D2068">
        <f>'03_DADOS_LIMPOS'!J2039</f>
        <v/>
      </c>
      <c r="E2068">
        <f>'03_DADOS_LIMPOS'!K2039</f>
        <v/>
      </c>
      <c r="F2068">
        <f>$B$9+$B$10*D2068+$B$11*E2068</f>
        <v/>
      </c>
      <c r="G2068">
        <f>C2068-F2068</f>
        <v/>
      </c>
      <c r="H2068">
        <f>G2068/$B$14</f>
        <v/>
      </c>
      <c r="I2068">
        <f>ABS(H2068)</f>
        <v/>
      </c>
    </row>
    <row r="2069">
      <c r="A2069">
        <f>'03_DADOS_LIMPOS'!A2040</f>
        <v/>
      </c>
      <c r="B2069">
        <f>'03_DADOS_LIMPOS'!C2040</f>
        <v/>
      </c>
      <c r="C2069">
        <f>'03_DADOS_LIMPOS'!D2040</f>
        <v/>
      </c>
      <c r="D2069">
        <f>'03_DADOS_LIMPOS'!J2040</f>
        <v/>
      </c>
      <c r="E2069">
        <f>'03_DADOS_LIMPOS'!K2040</f>
        <v/>
      </c>
      <c r="F2069">
        <f>$B$9+$B$10*D2069+$B$11*E2069</f>
        <v/>
      </c>
      <c r="G2069">
        <f>C2069-F2069</f>
        <v/>
      </c>
      <c r="H2069">
        <f>G2069/$B$14</f>
        <v/>
      </c>
      <c r="I2069">
        <f>ABS(H2069)</f>
        <v/>
      </c>
    </row>
    <row r="2070">
      <c r="A2070">
        <f>'03_DADOS_LIMPOS'!A2041</f>
        <v/>
      </c>
      <c r="B2070">
        <f>'03_DADOS_LIMPOS'!C2041</f>
        <v/>
      </c>
      <c r="C2070">
        <f>'03_DADOS_LIMPOS'!D2041</f>
        <v/>
      </c>
      <c r="D2070">
        <f>'03_DADOS_LIMPOS'!J2041</f>
        <v/>
      </c>
      <c r="E2070">
        <f>'03_DADOS_LIMPOS'!K2041</f>
        <v/>
      </c>
      <c r="F2070">
        <f>$B$9+$B$10*D2070+$B$11*E2070</f>
        <v/>
      </c>
      <c r="G2070">
        <f>C2070-F2070</f>
        <v/>
      </c>
      <c r="H2070">
        <f>G2070/$B$14</f>
        <v/>
      </c>
      <c r="I2070">
        <f>ABS(H2070)</f>
        <v/>
      </c>
    </row>
    <row r="2071">
      <c r="A2071">
        <f>'03_DADOS_LIMPOS'!A2042</f>
        <v/>
      </c>
      <c r="B2071">
        <f>'03_DADOS_LIMPOS'!C2042</f>
        <v/>
      </c>
      <c r="C2071">
        <f>'03_DADOS_LIMPOS'!D2042</f>
        <v/>
      </c>
      <c r="D2071">
        <f>'03_DADOS_LIMPOS'!J2042</f>
        <v/>
      </c>
      <c r="E2071">
        <f>'03_DADOS_LIMPOS'!K2042</f>
        <v/>
      </c>
      <c r="F2071">
        <f>$B$9+$B$10*D2071+$B$11*E2071</f>
        <v/>
      </c>
      <c r="G2071">
        <f>C2071-F2071</f>
        <v/>
      </c>
      <c r="H2071">
        <f>G2071/$B$14</f>
        <v/>
      </c>
      <c r="I2071">
        <f>ABS(H2071)</f>
        <v/>
      </c>
    </row>
    <row r="2072">
      <c r="A2072">
        <f>'03_DADOS_LIMPOS'!A2043</f>
        <v/>
      </c>
      <c r="B2072">
        <f>'03_DADOS_LIMPOS'!C2043</f>
        <v/>
      </c>
      <c r="C2072">
        <f>'03_DADOS_LIMPOS'!D2043</f>
        <v/>
      </c>
      <c r="D2072">
        <f>'03_DADOS_LIMPOS'!J2043</f>
        <v/>
      </c>
      <c r="E2072">
        <f>'03_DADOS_LIMPOS'!K2043</f>
        <v/>
      </c>
      <c r="F2072">
        <f>$B$9+$B$10*D2072+$B$11*E2072</f>
        <v/>
      </c>
      <c r="G2072">
        <f>C2072-F2072</f>
        <v/>
      </c>
      <c r="H2072">
        <f>G2072/$B$14</f>
        <v/>
      </c>
      <c r="I2072">
        <f>ABS(H2072)</f>
        <v/>
      </c>
    </row>
    <row r="2073">
      <c r="A2073">
        <f>'03_DADOS_LIMPOS'!A2044</f>
        <v/>
      </c>
      <c r="B2073">
        <f>'03_DADOS_LIMPOS'!C2044</f>
        <v/>
      </c>
      <c r="C2073">
        <f>'03_DADOS_LIMPOS'!D2044</f>
        <v/>
      </c>
      <c r="D2073">
        <f>'03_DADOS_LIMPOS'!J2044</f>
        <v/>
      </c>
      <c r="E2073">
        <f>'03_DADOS_LIMPOS'!K2044</f>
        <v/>
      </c>
      <c r="F2073">
        <f>$B$9+$B$10*D2073+$B$11*E2073</f>
        <v/>
      </c>
      <c r="G2073">
        <f>C2073-F2073</f>
        <v/>
      </c>
      <c r="H2073">
        <f>G2073/$B$14</f>
        <v/>
      </c>
      <c r="I2073">
        <f>ABS(H2073)</f>
        <v/>
      </c>
    </row>
    <row r="2074">
      <c r="A2074">
        <f>'03_DADOS_LIMPOS'!A2045</f>
        <v/>
      </c>
      <c r="B2074">
        <f>'03_DADOS_LIMPOS'!C2045</f>
        <v/>
      </c>
      <c r="C2074">
        <f>'03_DADOS_LIMPOS'!D2045</f>
        <v/>
      </c>
      <c r="D2074">
        <f>'03_DADOS_LIMPOS'!J2045</f>
        <v/>
      </c>
      <c r="E2074">
        <f>'03_DADOS_LIMPOS'!K2045</f>
        <v/>
      </c>
      <c r="F2074">
        <f>$B$9+$B$10*D2074+$B$11*E2074</f>
        <v/>
      </c>
      <c r="G2074">
        <f>C2074-F2074</f>
        <v/>
      </c>
      <c r="H2074">
        <f>G2074/$B$14</f>
        <v/>
      </c>
      <c r="I2074">
        <f>ABS(H2074)</f>
        <v/>
      </c>
    </row>
    <row r="2075">
      <c r="A2075">
        <f>'03_DADOS_LIMPOS'!A2046</f>
        <v/>
      </c>
      <c r="B2075">
        <f>'03_DADOS_LIMPOS'!C2046</f>
        <v/>
      </c>
      <c r="C2075">
        <f>'03_DADOS_LIMPOS'!D2046</f>
        <v/>
      </c>
      <c r="D2075">
        <f>'03_DADOS_LIMPOS'!J2046</f>
        <v/>
      </c>
      <c r="E2075">
        <f>'03_DADOS_LIMPOS'!K2046</f>
        <v/>
      </c>
      <c r="F2075">
        <f>$B$9+$B$10*D2075+$B$11*E2075</f>
        <v/>
      </c>
      <c r="G2075">
        <f>C2075-F2075</f>
        <v/>
      </c>
      <c r="H2075">
        <f>G2075/$B$14</f>
        <v/>
      </c>
      <c r="I2075">
        <f>ABS(H2075)</f>
        <v/>
      </c>
    </row>
    <row r="2076">
      <c r="A2076">
        <f>'03_DADOS_LIMPOS'!A2047</f>
        <v/>
      </c>
      <c r="B2076">
        <f>'03_DADOS_LIMPOS'!C2047</f>
        <v/>
      </c>
      <c r="C2076">
        <f>'03_DADOS_LIMPOS'!D2047</f>
        <v/>
      </c>
      <c r="D2076">
        <f>'03_DADOS_LIMPOS'!J2047</f>
        <v/>
      </c>
      <c r="E2076">
        <f>'03_DADOS_LIMPOS'!K2047</f>
        <v/>
      </c>
      <c r="F2076">
        <f>$B$9+$B$10*D2076+$B$11*E2076</f>
        <v/>
      </c>
      <c r="G2076">
        <f>C2076-F2076</f>
        <v/>
      </c>
      <c r="H2076">
        <f>G2076/$B$14</f>
        <v/>
      </c>
      <c r="I2076">
        <f>ABS(H2076)</f>
        <v/>
      </c>
    </row>
    <row r="2077">
      <c r="A2077">
        <f>'03_DADOS_LIMPOS'!A2048</f>
        <v/>
      </c>
      <c r="B2077">
        <f>'03_DADOS_LIMPOS'!C2048</f>
        <v/>
      </c>
      <c r="C2077">
        <f>'03_DADOS_LIMPOS'!D2048</f>
        <v/>
      </c>
      <c r="D2077">
        <f>'03_DADOS_LIMPOS'!J2048</f>
        <v/>
      </c>
      <c r="E2077">
        <f>'03_DADOS_LIMPOS'!K2048</f>
        <v/>
      </c>
      <c r="F2077">
        <f>$B$9+$B$10*D2077+$B$11*E2077</f>
        <v/>
      </c>
      <c r="G2077">
        <f>C2077-F2077</f>
        <v/>
      </c>
      <c r="H2077">
        <f>G2077/$B$14</f>
        <v/>
      </c>
      <c r="I2077">
        <f>ABS(H2077)</f>
        <v/>
      </c>
    </row>
    <row r="2078">
      <c r="A2078">
        <f>'03_DADOS_LIMPOS'!A2049</f>
        <v/>
      </c>
      <c r="B2078">
        <f>'03_DADOS_LIMPOS'!C2049</f>
        <v/>
      </c>
      <c r="C2078">
        <f>'03_DADOS_LIMPOS'!D2049</f>
        <v/>
      </c>
      <c r="D2078">
        <f>'03_DADOS_LIMPOS'!J2049</f>
        <v/>
      </c>
      <c r="E2078">
        <f>'03_DADOS_LIMPOS'!K2049</f>
        <v/>
      </c>
      <c r="F2078">
        <f>$B$9+$B$10*D2078+$B$11*E2078</f>
        <v/>
      </c>
      <c r="G2078">
        <f>C2078-F2078</f>
        <v/>
      </c>
      <c r="H2078">
        <f>G2078/$B$14</f>
        <v/>
      </c>
      <c r="I2078">
        <f>ABS(H2078)</f>
        <v/>
      </c>
    </row>
    <row r="2079">
      <c r="A2079">
        <f>'03_DADOS_LIMPOS'!A2050</f>
        <v/>
      </c>
      <c r="B2079">
        <f>'03_DADOS_LIMPOS'!C2050</f>
        <v/>
      </c>
      <c r="C2079">
        <f>'03_DADOS_LIMPOS'!D2050</f>
        <v/>
      </c>
      <c r="D2079">
        <f>'03_DADOS_LIMPOS'!J2050</f>
        <v/>
      </c>
      <c r="E2079">
        <f>'03_DADOS_LIMPOS'!K2050</f>
        <v/>
      </c>
      <c r="F2079">
        <f>$B$9+$B$10*D2079+$B$11*E2079</f>
        <v/>
      </c>
      <c r="G2079">
        <f>C2079-F2079</f>
        <v/>
      </c>
      <c r="H2079">
        <f>G2079/$B$14</f>
        <v/>
      </c>
      <c r="I2079">
        <f>ABS(H2079)</f>
        <v/>
      </c>
    </row>
    <row r="2080">
      <c r="A2080">
        <f>'03_DADOS_LIMPOS'!A2051</f>
        <v/>
      </c>
      <c r="B2080">
        <f>'03_DADOS_LIMPOS'!C2051</f>
        <v/>
      </c>
      <c r="C2080">
        <f>'03_DADOS_LIMPOS'!D2051</f>
        <v/>
      </c>
      <c r="D2080">
        <f>'03_DADOS_LIMPOS'!J2051</f>
        <v/>
      </c>
      <c r="E2080">
        <f>'03_DADOS_LIMPOS'!K2051</f>
        <v/>
      </c>
      <c r="F2080">
        <f>$B$9+$B$10*D2080+$B$11*E2080</f>
        <v/>
      </c>
      <c r="G2080">
        <f>C2080-F2080</f>
        <v/>
      </c>
      <c r="H2080">
        <f>G2080/$B$14</f>
        <v/>
      </c>
      <c r="I2080">
        <f>ABS(H2080)</f>
        <v/>
      </c>
    </row>
    <row r="2081">
      <c r="A2081">
        <f>'03_DADOS_LIMPOS'!A2052</f>
        <v/>
      </c>
      <c r="B2081">
        <f>'03_DADOS_LIMPOS'!C2052</f>
        <v/>
      </c>
      <c r="C2081">
        <f>'03_DADOS_LIMPOS'!D2052</f>
        <v/>
      </c>
      <c r="D2081">
        <f>'03_DADOS_LIMPOS'!J2052</f>
        <v/>
      </c>
      <c r="E2081">
        <f>'03_DADOS_LIMPOS'!K2052</f>
        <v/>
      </c>
      <c r="F2081">
        <f>$B$9+$B$10*D2081+$B$11*E2081</f>
        <v/>
      </c>
      <c r="G2081">
        <f>C2081-F2081</f>
        <v/>
      </c>
      <c r="H2081">
        <f>G2081/$B$14</f>
        <v/>
      </c>
      <c r="I2081">
        <f>ABS(H2081)</f>
        <v/>
      </c>
    </row>
    <row r="2082">
      <c r="A2082">
        <f>'03_DADOS_LIMPOS'!A2053</f>
        <v/>
      </c>
      <c r="B2082">
        <f>'03_DADOS_LIMPOS'!C2053</f>
        <v/>
      </c>
      <c r="C2082">
        <f>'03_DADOS_LIMPOS'!D2053</f>
        <v/>
      </c>
      <c r="D2082">
        <f>'03_DADOS_LIMPOS'!J2053</f>
        <v/>
      </c>
      <c r="E2082">
        <f>'03_DADOS_LIMPOS'!K2053</f>
        <v/>
      </c>
      <c r="F2082">
        <f>$B$9+$B$10*D2082+$B$11*E2082</f>
        <v/>
      </c>
      <c r="G2082">
        <f>C2082-F2082</f>
        <v/>
      </c>
      <c r="H2082">
        <f>G2082/$B$14</f>
        <v/>
      </c>
      <c r="I2082">
        <f>ABS(H2082)</f>
        <v/>
      </c>
    </row>
    <row r="2083">
      <c r="A2083">
        <f>'03_DADOS_LIMPOS'!A2054</f>
        <v/>
      </c>
      <c r="B2083">
        <f>'03_DADOS_LIMPOS'!C2054</f>
        <v/>
      </c>
      <c r="C2083">
        <f>'03_DADOS_LIMPOS'!D2054</f>
        <v/>
      </c>
      <c r="D2083">
        <f>'03_DADOS_LIMPOS'!J2054</f>
        <v/>
      </c>
      <c r="E2083">
        <f>'03_DADOS_LIMPOS'!K2054</f>
        <v/>
      </c>
      <c r="F2083">
        <f>$B$9+$B$10*D2083+$B$11*E2083</f>
        <v/>
      </c>
      <c r="G2083">
        <f>C2083-F2083</f>
        <v/>
      </c>
      <c r="H2083">
        <f>G2083/$B$14</f>
        <v/>
      </c>
      <c r="I2083">
        <f>ABS(H2083)</f>
        <v/>
      </c>
    </row>
    <row r="2084">
      <c r="A2084">
        <f>'03_DADOS_LIMPOS'!A2055</f>
        <v/>
      </c>
      <c r="B2084">
        <f>'03_DADOS_LIMPOS'!C2055</f>
        <v/>
      </c>
      <c r="C2084">
        <f>'03_DADOS_LIMPOS'!D2055</f>
        <v/>
      </c>
      <c r="D2084">
        <f>'03_DADOS_LIMPOS'!J2055</f>
        <v/>
      </c>
      <c r="E2084">
        <f>'03_DADOS_LIMPOS'!K2055</f>
        <v/>
      </c>
      <c r="F2084">
        <f>$B$9+$B$10*D2084+$B$11*E2084</f>
        <v/>
      </c>
      <c r="G2084">
        <f>C2084-F2084</f>
        <v/>
      </c>
      <c r="H2084">
        <f>G2084/$B$14</f>
        <v/>
      </c>
      <c r="I2084">
        <f>ABS(H2084)</f>
        <v/>
      </c>
    </row>
    <row r="2085">
      <c r="A2085">
        <f>'03_DADOS_LIMPOS'!A2056</f>
        <v/>
      </c>
      <c r="B2085">
        <f>'03_DADOS_LIMPOS'!C2056</f>
        <v/>
      </c>
      <c r="C2085">
        <f>'03_DADOS_LIMPOS'!D2056</f>
        <v/>
      </c>
      <c r="D2085">
        <f>'03_DADOS_LIMPOS'!J2056</f>
        <v/>
      </c>
      <c r="E2085">
        <f>'03_DADOS_LIMPOS'!K2056</f>
        <v/>
      </c>
      <c r="F2085">
        <f>$B$9+$B$10*D2085+$B$11*E2085</f>
        <v/>
      </c>
      <c r="G2085">
        <f>C2085-F2085</f>
        <v/>
      </c>
      <c r="H2085">
        <f>G2085/$B$14</f>
        <v/>
      </c>
      <c r="I2085">
        <f>ABS(H2085)</f>
        <v/>
      </c>
    </row>
    <row r="2086">
      <c r="A2086">
        <f>'03_DADOS_LIMPOS'!A2057</f>
        <v/>
      </c>
      <c r="B2086">
        <f>'03_DADOS_LIMPOS'!C2057</f>
        <v/>
      </c>
      <c r="C2086">
        <f>'03_DADOS_LIMPOS'!D2057</f>
        <v/>
      </c>
      <c r="D2086">
        <f>'03_DADOS_LIMPOS'!J2057</f>
        <v/>
      </c>
      <c r="E2086">
        <f>'03_DADOS_LIMPOS'!K2057</f>
        <v/>
      </c>
      <c r="F2086">
        <f>$B$9+$B$10*D2086+$B$11*E2086</f>
        <v/>
      </c>
      <c r="G2086">
        <f>C2086-F2086</f>
        <v/>
      </c>
      <c r="H2086">
        <f>G2086/$B$14</f>
        <v/>
      </c>
      <c r="I2086">
        <f>ABS(H2086)</f>
        <v/>
      </c>
    </row>
    <row r="2087">
      <c r="A2087">
        <f>'03_DADOS_LIMPOS'!A2058</f>
        <v/>
      </c>
      <c r="B2087">
        <f>'03_DADOS_LIMPOS'!C2058</f>
        <v/>
      </c>
      <c r="C2087">
        <f>'03_DADOS_LIMPOS'!D2058</f>
        <v/>
      </c>
      <c r="D2087">
        <f>'03_DADOS_LIMPOS'!J2058</f>
        <v/>
      </c>
      <c r="E2087">
        <f>'03_DADOS_LIMPOS'!K2058</f>
        <v/>
      </c>
      <c r="F2087">
        <f>$B$9+$B$10*D2087+$B$11*E2087</f>
        <v/>
      </c>
      <c r="G2087">
        <f>C2087-F2087</f>
        <v/>
      </c>
      <c r="H2087">
        <f>G2087/$B$14</f>
        <v/>
      </c>
      <c r="I2087">
        <f>ABS(H2087)</f>
        <v/>
      </c>
    </row>
    <row r="2088">
      <c r="A2088">
        <f>'03_DADOS_LIMPOS'!A2059</f>
        <v/>
      </c>
      <c r="B2088">
        <f>'03_DADOS_LIMPOS'!C2059</f>
        <v/>
      </c>
      <c r="C2088">
        <f>'03_DADOS_LIMPOS'!D2059</f>
        <v/>
      </c>
      <c r="D2088">
        <f>'03_DADOS_LIMPOS'!J2059</f>
        <v/>
      </c>
      <c r="E2088">
        <f>'03_DADOS_LIMPOS'!K2059</f>
        <v/>
      </c>
      <c r="F2088">
        <f>$B$9+$B$10*D2088+$B$11*E2088</f>
        <v/>
      </c>
      <c r="G2088">
        <f>C2088-F2088</f>
        <v/>
      </c>
      <c r="H2088">
        <f>G2088/$B$14</f>
        <v/>
      </c>
      <c r="I2088">
        <f>ABS(H2088)</f>
        <v/>
      </c>
    </row>
    <row r="2089">
      <c r="A2089">
        <f>'03_DADOS_LIMPOS'!A2060</f>
        <v/>
      </c>
      <c r="B2089">
        <f>'03_DADOS_LIMPOS'!C2060</f>
        <v/>
      </c>
      <c r="C2089">
        <f>'03_DADOS_LIMPOS'!D2060</f>
        <v/>
      </c>
      <c r="D2089">
        <f>'03_DADOS_LIMPOS'!J2060</f>
        <v/>
      </c>
      <c r="E2089">
        <f>'03_DADOS_LIMPOS'!K2060</f>
        <v/>
      </c>
      <c r="F2089">
        <f>$B$9+$B$10*D2089+$B$11*E2089</f>
        <v/>
      </c>
      <c r="G2089">
        <f>C2089-F2089</f>
        <v/>
      </c>
      <c r="H2089">
        <f>G2089/$B$14</f>
        <v/>
      </c>
      <c r="I2089">
        <f>ABS(H2089)</f>
        <v/>
      </c>
    </row>
    <row r="2090">
      <c r="A2090">
        <f>'03_DADOS_LIMPOS'!A2061</f>
        <v/>
      </c>
      <c r="B2090">
        <f>'03_DADOS_LIMPOS'!C2061</f>
        <v/>
      </c>
      <c r="C2090">
        <f>'03_DADOS_LIMPOS'!D2061</f>
        <v/>
      </c>
      <c r="D2090">
        <f>'03_DADOS_LIMPOS'!J2061</f>
        <v/>
      </c>
      <c r="E2090">
        <f>'03_DADOS_LIMPOS'!K2061</f>
        <v/>
      </c>
      <c r="F2090">
        <f>$B$9+$B$10*D2090+$B$11*E2090</f>
        <v/>
      </c>
      <c r="G2090">
        <f>C2090-F2090</f>
        <v/>
      </c>
      <c r="H2090">
        <f>G2090/$B$14</f>
        <v/>
      </c>
      <c r="I2090">
        <f>ABS(H2090)</f>
        <v/>
      </c>
    </row>
    <row r="2091">
      <c r="A2091">
        <f>'03_DADOS_LIMPOS'!A2062</f>
        <v/>
      </c>
      <c r="B2091">
        <f>'03_DADOS_LIMPOS'!C2062</f>
        <v/>
      </c>
      <c r="C2091">
        <f>'03_DADOS_LIMPOS'!D2062</f>
        <v/>
      </c>
      <c r="D2091">
        <f>'03_DADOS_LIMPOS'!J2062</f>
        <v/>
      </c>
      <c r="E2091">
        <f>'03_DADOS_LIMPOS'!K2062</f>
        <v/>
      </c>
      <c r="F2091">
        <f>$B$9+$B$10*D2091+$B$11*E2091</f>
        <v/>
      </c>
      <c r="G2091">
        <f>C2091-F2091</f>
        <v/>
      </c>
      <c r="H2091">
        <f>G2091/$B$14</f>
        <v/>
      </c>
      <c r="I2091">
        <f>ABS(H2091)</f>
        <v/>
      </c>
    </row>
    <row r="2092">
      <c r="A2092">
        <f>'03_DADOS_LIMPOS'!A2063</f>
        <v/>
      </c>
      <c r="B2092">
        <f>'03_DADOS_LIMPOS'!C2063</f>
        <v/>
      </c>
      <c r="C2092">
        <f>'03_DADOS_LIMPOS'!D2063</f>
        <v/>
      </c>
      <c r="D2092">
        <f>'03_DADOS_LIMPOS'!J2063</f>
        <v/>
      </c>
      <c r="E2092">
        <f>'03_DADOS_LIMPOS'!K2063</f>
        <v/>
      </c>
      <c r="F2092">
        <f>$B$9+$B$10*D2092+$B$11*E2092</f>
        <v/>
      </c>
      <c r="G2092">
        <f>C2092-F2092</f>
        <v/>
      </c>
      <c r="H2092">
        <f>G2092/$B$14</f>
        <v/>
      </c>
      <c r="I2092">
        <f>ABS(H2092)</f>
        <v/>
      </c>
    </row>
    <row r="2093">
      <c r="A2093">
        <f>'03_DADOS_LIMPOS'!A2064</f>
        <v/>
      </c>
      <c r="B2093">
        <f>'03_DADOS_LIMPOS'!C2064</f>
        <v/>
      </c>
      <c r="C2093">
        <f>'03_DADOS_LIMPOS'!D2064</f>
        <v/>
      </c>
      <c r="D2093">
        <f>'03_DADOS_LIMPOS'!J2064</f>
        <v/>
      </c>
      <c r="E2093">
        <f>'03_DADOS_LIMPOS'!K2064</f>
        <v/>
      </c>
      <c r="F2093">
        <f>$B$9+$B$10*D2093+$B$11*E2093</f>
        <v/>
      </c>
      <c r="G2093">
        <f>C2093-F2093</f>
        <v/>
      </c>
      <c r="H2093">
        <f>G2093/$B$14</f>
        <v/>
      </c>
      <c r="I2093">
        <f>ABS(H2093)</f>
        <v/>
      </c>
    </row>
    <row r="2094">
      <c r="A2094">
        <f>'03_DADOS_LIMPOS'!A2065</f>
        <v/>
      </c>
      <c r="B2094">
        <f>'03_DADOS_LIMPOS'!C2065</f>
        <v/>
      </c>
      <c r="C2094">
        <f>'03_DADOS_LIMPOS'!D2065</f>
        <v/>
      </c>
      <c r="D2094">
        <f>'03_DADOS_LIMPOS'!J2065</f>
        <v/>
      </c>
      <c r="E2094">
        <f>'03_DADOS_LIMPOS'!K2065</f>
        <v/>
      </c>
      <c r="F2094">
        <f>$B$9+$B$10*D2094+$B$11*E2094</f>
        <v/>
      </c>
      <c r="G2094">
        <f>C2094-F2094</f>
        <v/>
      </c>
      <c r="H2094">
        <f>G2094/$B$14</f>
        <v/>
      </c>
      <c r="I2094">
        <f>ABS(H2094)</f>
        <v/>
      </c>
    </row>
    <row r="2095">
      <c r="A2095">
        <f>'03_DADOS_LIMPOS'!A2066</f>
        <v/>
      </c>
      <c r="B2095">
        <f>'03_DADOS_LIMPOS'!C2066</f>
        <v/>
      </c>
      <c r="C2095">
        <f>'03_DADOS_LIMPOS'!D2066</f>
        <v/>
      </c>
      <c r="D2095">
        <f>'03_DADOS_LIMPOS'!J2066</f>
        <v/>
      </c>
      <c r="E2095">
        <f>'03_DADOS_LIMPOS'!K2066</f>
        <v/>
      </c>
      <c r="F2095">
        <f>$B$9+$B$10*D2095+$B$11*E2095</f>
        <v/>
      </c>
      <c r="G2095">
        <f>C2095-F2095</f>
        <v/>
      </c>
      <c r="H2095">
        <f>G2095/$B$14</f>
        <v/>
      </c>
      <c r="I2095">
        <f>ABS(H2095)</f>
        <v/>
      </c>
    </row>
    <row r="2096">
      <c r="A2096">
        <f>'03_DADOS_LIMPOS'!A2067</f>
        <v/>
      </c>
      <c r="B2096">
        <f>'03_DADOS_LIMPOS'!C2067</f>
        <v/>
      </c>
      <c r="C2096">
        <f>'03_DADOS_LIMPOS'!D2067</f>
        <v/>
      </c>
      <c r="D2096">
        <f>'03_DADOS_LIMPOS'!J2067</f>
        <v/>
      </c>
      <c r="E2096">
        <f>'03_DADOS_LIMPOS'!K2067</f>
        <v/>
      </c>
      <c r="F2096">
        <f>$B$9+$B$10*D2096+$B$11*E2096</f>
        <v/>
      </c>
      <c r="G2096">
        <f>C2096-F2096</f>
        <v/>
      </c>
      <c r="H2096">
        <f>G2096/$B$14</f>
        <v/>
      </c>
      <c r="I2096">
        <f>ABS(H2096)</f>
        <v/>
      </c>
    </row>
    <row r="2097">
      <c r="A2097">
        <f>'03_DADOS_LIMPOS'!A2068</f>
        <v/>
      </c>
      <c r="B2097">
        <f>'03_DADOS_LIMPOS'!C2068</f>
        <v/>
      </c>
      <c r="C2097">
        <f>'03_DADOS_LIMPOS'!D2068</f>
        <v/>
      </c>
      <c r="D2097">
        <f>'03_DADOS_LIMPOS'!J2068</f>
        <v/>
      </c>
      <c r="E2097">
        <f>'03_DADOS_LIMPOS'!K2068</f>
        <v/>
      </c>
      <c r="F2097">
        <f>$B$9+$B$10*D2097+$B$11*E2097</f>
        <v/>
      </c>
      <c r="G2097">
        <f>C2097-F2097</f>
        <v/>
      </c>
      <c r="H2097">
        <f>G2097/$B$14</f>
        <v/>
      </c>
      <c r="I2097">
        <f>ABS(H2097)</f>
        <v/>
      </c>
    </row>
    <row r="2098">
      <c r="A2098">
        <f>'03_DADOS_LIMPOS'!A2069</f>
        <v/>
      </c>
      <c r="B2098">
        <f>'03_DADOS_LIMPOS'!C2069</f>
        <v/>
      </c>
      <c r="C2098">
        <f>'03_DADOS_LIMPOS'!D2069</f>
        <v/>
      </c>
      <c r="D2098">
        <f>'03_DADOS_LIMPOS'!J2069</f>
        <v/>
      </c>
      <c r="E2098">
        <f>'03_DADOS_LIMPOS'!K2069</f>
        <v/>
      </c>
      <c r="F2098">
        <f>$B$9+$B$10*D2098+$B$11*E2098</f>
        <v/>
      </c>
      <c r="G2098">
        <f>C2098-F2098</f>
        <v/>
      </c>
      <c r="H2098">
        <f>G2098/$B$14</f>
        <v/>
      </c>
      <c r="I2098">
        <f>ABS(H2098)</f>
        <v/>
      </c>
    </row>
    <row r="2099">
      <c r="A2099">
        <f>'03_DADOS_LIMPOS'!A2070</f>
        <v/>
      </c>
      <c r="B2099">
        <f>'03_DADOS_LIMPOS'!C2070</f>
        <v/>
      </c>
      <c r="C2099">
        <f>'03_DADOS_LIMPOS'!D2070</f>
        <v/>
      </c>
      <c r="D2099">
        <f>'03_DADOS_LIMPOS'!J2070</f>
        <v/>
      </c>
      <c r="E2099">
        <f>'03_DADOS_LIMPOS'!K2070</f>
        <v/>
      </c>
      <c r="F2099">
        <f>$B$9+$B$10*D2099+$B$11*E2099</f>
        <v/>
      </c>
      <c r="G2099">
        <f>C2099-F2099</f>
        <v/>
      </c>
      <c r="H2099">
        <f>G2099/$B$14</f>
        <v/>
      </c>
      <c r="I2099">
        <f>ABS(H2099)</f>
        <v/>
      </c>
    </row>
    <row r="2100">
      <c r="A2100">
        <f>'03_DADOS_LIMPOS'!A2071</f>
        <v/>
      </c>
      <c r="B2100">
        <f>'03_DADOS_LIMPOS'!C2071</f>
        <v/>
      </c>
      <c r="C2100">
        <f>'03_DADOS_LIMPOS'!D2071</f>
        <v/>
      </c>
      <c r="D2100">
        <f>'03_DADOS_LIMPOS'!J2071</f>
        <v/>
      </c>
      <c r="E2100">
        <f>'03_DADOS_LIMPOS'!K2071</f>
        <v/>
      </c>
      <c r="F2100">
        <f>$B$9+$B$10*D2100+$B$11*E2100</f>
        <v/>
      </c>
      <c r="G2100">
        <f>C2100-F2100</f>
        <v/>
      </c>
      <c r="H2100">
        <f>G2100/$B$14</f>
        <v/>
      </c>
      <c r="I2100">
        <f>ABS(H2100)</f>
        <v/>
      </c>
    </row>
    <row r="2101">
      <c r="A2101">
        <f>'03_DADOS_LIMPOS'!A2072</f>
        <v/>
      </c>
      <c r="B2101">
        <f>'03_DADOS_LIMPOS'!C2072</f>
        <v/>
      </c>
      <c r="C2101">
        <f>'03_DADOS_LIMPOS'!D2072</f>
        <v/>
      </c>
      <c r="D2101">
        <f>'03_DADOS_LIMPOS'!J2072</f>
        <v/>
      </c>
      <c r="E2101">
        <f>'03_DADOS_LIMPOS'!K2072</f>
        <v/>
      </c>
      <c r="F2101">
        <f>$B$9+$B$10*D2101+$B$11*E2101</f>
        <v/>
      </c>
      <c r="G2101">
        <f>C2101-F2101</f>
        <v/>
      </c>
      <c r="H2101">
        <f>G2101/$B$14</f>
        <v/>
      </c>
      <c r="I2101">
        <f>ABS(H2101)</f>
        <v/>
      </c>
    </row>
    <row r="2102">
      <c r="A2102">
        <f>'03_DADOS_LIMPOS'!A2073</f>
        <v/>
      </c>
      <c r="B2102">
        <f>'03_DADOS_LIMPOS'!C2073</f>
        <v/>
      </c>
      <c r="C2102">
        <f>'03_DADOS_LIMPOS'!D2073</f>
        <v/>
      </c>
      <c r="D2102">
        <f>'03_DADOS_LIMPOS'!J2073</f>
        <v/>
      </c>
      <c r="E2102">
        <f>'03_DADOS_LIMPOS'!K2073</f>
        <v/>
      </c>
      <c r="F2102">
        <f>$B$9+$B$10*D2102+$B$11*E2102</f>
        <v/>
      </c>
      <c r="G2102">
        <f>C2102-F2102</f>
        <v/>
      </c>
      <c r="H2102">
        <f>G2102/$B$14</f>
        <v/>
      </c>
      <c r="I2102">
        <f>ABS(H2102)</f>
        <v/>
      </c>
    </row>
    <row r="2103">
      <c r="A2103">
        <f>'03_DADOS_LIMPOS'!A2074</f>
        <v/>
      </c>
      <c r="B2103">
        <f>'03_DADOS_LIMPOS'!C2074</f>
        <v/>
      </c>
      <c r="C2103">
        <f>'03_DADOS_LIMPOS'!D2074</f>
        <v/>
      </c>
      <c r="D2103">
        <f>'03_DADOS_LIMPOS'!J2074</f>
        <v/>
      </c>
      <c r="E2103">
        <f>'03_DADOS_LIMPOS'!K2074</f>
        <v/>
      </c>
      <c r="F2103">
        <f>$B$9+$B$10*D2103+$B$11*E2103</f>
        <v/>
      </c>
      <c r="G2103">
        <f>C2103-F2103</f>
        <v/>
      </c>
      <c r="H2103">
        <f>G2103/$B$14</f>
        <v/>
      </c>
      <c r="I2103">
        <f>ABS(H2103)</f>
        <v/>
      </c>
    </row>
    <row r="2104">
      <c r="A2104">
        <f>'03_DADOS_LIMPOS'!A2075</f>
        <v/>
      </c>
      <c r="B2104">
        <f>'03_DADOS_LIMPOS'!C2075</f>
        <v/>
      </c>
      <c r="C2104">
        <f>'03_DADOS_LIMPOS'!D2075</f>
        <v/>
      </c>
      <c r="D2104">
        <f>'03_DADOS_LIMPOS'!J2075</f>
        <v/>
      </c>
      <c r="E2104">
        <f>'03_DADOS_LIMPOS'!K2075</f>
        <v/>
      </c>
      <c r="F2104">
        <f>$B$9+$B$10*D2104+$B$11*E2104</f>
        <v/>
      </c>
      <c r="G2104">
        <f>C2104-F2104</f>
        <v/>
      </c>
      <c r="H2104">
        <f>G2104/$B$14</f>
        <v/>
      </c>
      <c r="I2104">
        <f>ABS(H2104)</f>
        <v/>
      </c>
    </row>
    <row r="2105">
      <c r="A2105">
        <f>'03_DADOS_LIMPOS'!A2076</f>
        <v/>
      </c>
      <c r="B2105">
        <f>'03_DADOS_LIMPOS'!C2076</f>
        <v/>
      </c>
      <c r="C2105">
        <f>'03_DADOS_LIMPOS'!D2076</f>
        <v/>
      </c>
      <c r="D2105">
        <f>'03_DADOS_LIMPOS'!J2076</f>
        <v/>
      </c>
      <c r="E2105">
        <f>'03_DADOS_LIMPOS'!K2076</f>
        <v/>
      </c>
      <c r="F2105">
        <f>$B$9+$B$10*D2105+$B$11*E2105</f>
        <v/>
      </c>
      <c r="G2105">
        <f>C2105-F2105</f>
        <v/>
      </c>
      <c r="H2105">
        <f>G2105/$B$14</f>
        <v/>
      </c>
      <c r="I2105">
        <f>ABS(H2105)</f>
        <v/>
      </c>
    </row>
    <row r="2106">
      <c r="A2106">
        <f>'03_DADOS_LIMPOS'!A2077</f>
        <v/>
      </c>
      <c r="B2106">
        <f>'03_DADOS_LIMPOS'!C2077</f>
        <v/>
      </c>
      <c r="C2106">
        <f>'03_DADOS_LIMPOS'!D2077</f>
        <v/>
      </c>
      <c r="D2106">
        <f>'03_DADOS_LIMPOS'!J2077</f>
        <v/>
      </c>
      <c r="E2106">
        <f>'03_DADOS_LIMPOS'!K2077</f>
        <v/>
      </c>
      <c r="F2106">
        <f>$B$9+$B$10*D2106+$B$11*E2106</f>
        <v/>
      </c>
      <c r="G2106">
        <f>C2106-F2106</f>
        <v/>
      </c>
      <c r="H2106">
        <f>G2106/$B$14</f>
        <v/>
      </c>
      <c r="I2106">
        <f>ABS(H2106)</f>
        <v/>
      </c>
    </row>
    <row r="2107">
      <c r="A2107">
        <f>'03_DADOS_LIMPOS'!A2078</f>
        <v/>
      </c>
      <c r="B2107">
        <f>'03_DADOS_LIMPOS'!C2078</f>
        <v/>
      </c>
      <c r="C2107">
        <f>'03_DADOS_LIMPOS'!D2078</f>
        <v/>
      </c>
      <c r="D2107">
        <f>'03_DADOS_LIMPOS'!J2078</f>
        <v/>
      </c>
      <c r="E2107">
        <f>'03_DADOS_LIMPOS'!K2078</f>
        <v/>
      </c>
      <c r="F2107">
        <f>$B$9+$B$10*D2107+$B$11*E2107</f>
        <v/>
      </c>
      <c r="G2107">
        <f>C2107-F2107</f>
        <v/>
      </c>
      <c r="H2107">
        <f>G2107/$B$14</f>
        <v/>
      </c>
      <c r="I2107">
        <f>ABS(H2107)</f>
        <v/>
      </c>
    </row>
    <row r="2108">
      <c r="A2108">
        <f>'03_DADOS_LIMPOS'!A2079</f>
        <v/>
      </c>
      <c r="B2108">
        <f>'03_DADOS_LIMPOS'!C2079</f>
        <v/>
      </c>
      <c r="C2108">
        <f>'03_DADOS_LIMPOS'!D2079</f>
        <v/>
      </c>
      <c r="D2108">
        <f>'03_DADOS_LIMPOS'!J2079</f>
        <v/>
      </c>
      <c r="E2108">
        <f>'03_DADOS_LIMPOS'!K2079</f>
        <v/>
      </c>
      <c r="F2108">
        <f>$B$9+$B$10*D2108+$B$11*E2108</f>
        <v/>
      </c>
      <c r="G2108">
        <f>C2108-F2108</f>
        <v/>
      </c>
      <c r="H2108">
        <f>G2108/$B$14</f>
        <v/>
      </c>
      <c r="I2108">
        <f>ABS(H2108)</f>
        <v/>
      </c>
    </row>
    <row r="2109">
      <c r="A2109">
        <f>'03_DADOS_LIMPOS'!A2080</f>
        <v/>
      </c>
      <c r="B2109">
        <f>'03_DADOS_LIMPOS'!C2080</f>
        <v/>
      </c>
      <c r="C2109">
        <f>'03_DADOS_LIMPOS'!D2080</f>
        <v/>
      </c>
      <c r="D2109">
        <f>'03_DADOS_LIMPOS'!J2080</f>
        <v/>
      </c>
      <c r="E2109">
        <f>'03_DADOS_LIMPOS'!K2080</f>
        <v/>
      </c>
      <c r="F2109">
        <f>$B$9+$B$10*D2109+$B$11*E2109</f>
        <v/>
      </c>
      <c r="G2109">
        <f>C2109-F2109</f>
        <v/>
      </c>
      <c r="H2109">
        <f>G2109/$B$14</f>
        <v/>
      </c>
      <c r="I2109">
        <f>ABS(H2109)</f>
        <v/>
      </c>
    </row>
    <row r="2110">
      <c r="A2110">
        <f>'03_DADOS_LIMPOS'!A2081</f>
        <v/>
      </c>
      <c r="B2110">
        <f>'03_DADOS_LIMPOS'!C2081</f>
        <v/>
      </c>
      <c r="C2110">
        <f>'03_DADOS_LIMPOS'!D2081</f>
        <v/>
      </c>
      <c r="D2110">
        <f>'03_DADOS_LIMPOS'!J2081</f>
        <v/>
      </c>
      <c r="E2110">
        <f>'03_DADOS_LIMPOS'!K2081</f>
        <v/>
      </c>
      <c r="F2110">
        <f>$B$9+$B$10*D2110+$B$11*E2110</f>
        <v/>
      </c>
      <c r="G2110">
        <f>C2110-F2110</f>
        <v/>
      </c>
      <c r="H2110">
        <f>G2110/$B$14</f>
        <v/>
      </c>
      <c r="I2110">
        <f>ABS(H2110)</f>
        <v/>
      </c>
    </row>
    <row r="2111">
      <c r="A2111">
        <f>'03_DADOS_LIMPOS'!A2082</f>
        <v/>
      </c>
      <c r="B2111">
        <f>'03_DADOS_LIMPOS'!C2082</f>
        <v/>
      </c>
      <c r="C2111">
        <f>'03_DADOS_LIMPOS'!D2082</f>
        <v/>
      </c>
      <c r="D2111">
        <f>'03_DADOS_LIMPOS'!J2082</f>
        <v/>
      </c>
      <c r="E2111">
        <f>'03_DADOS_LIMPOS'!K2082</f>
        <v/>
      </c>
      <c r="F2111">
        <f>$B$9+$B$10*D2111+$B$11*E2111</f>
        <v/>
      </c>
      <c r="G2111">
        <f>C2111-F2111</f>
        <v/>
      </c>
      <c r="H2111">
        <f>G2111/$B$14</f>
        <v/>
      </c>
      <c r="I2111">
        <f>ABS(H2111)</f>
        <v/>
      </c>
    </row>
    <row r="2112">
      <c r="A2112">
        <f>'03_DADOS_LIMPOS'!A2083</f>
        <v/>
      </c>
      <c r="B2112">
        <f>'03_DADOS_LIMPOS'!C2083</f>
        <v/>
      </c>
      <c r="C2112">
        <f>'03_DADOS_LIMPOS'!D2083</f>
        <v/>
      </c>
      <c r="D2112">
        <f>'03_DADOS_LIMPOS'!J2083</f>
        <v/>
      </c>
      <c r="E2112">
        <f>'03_DADOS_LIMPOS'!K2083</f>
        <v/>
      </c>
      <c r="F2112">
        <f>$B$9+$B$10*D2112+$B$11*E2112</f>
        <v/>
      </c>
      <c r="G2112">
        <f>C2112-F2112</f>
        <v/>
      </c>
      <c r="H2112">
        <f>G2112/$B$14</f>
        <v/>
      </c>
      <c r="I2112">
        <f>ABS(H2112)</f>
        <v/>
      </c>
    </row>
    <row r="2113">
      <c r="A2113">
        <f>'03_DADOS_LIMPOS'!A2084</f>
        <v/>
      </c>
      <c r="B2113">
        <f>'03_DADOS_LIMPOS'!C2084</f>
        <v/>
      </c>
      <c r="C2113">
        <f>'03_DADOS_LIMPOS'!D2084</f>
        <v/>
      </c>
      <c r="D2113">
        <f>'03_DADOS_LIMPOS'!J2084</f>
        <v/>
      </c>
      <c r="E2113">
        <f>'03_DADOS_LIMPOS'!K2084</f>
        <v/>
      </c>
      <c r="F2113">
        <f>$B$9+$B$10*D2113+$B$11*E2113</f>
        <v/>
      </c>
      <c r="G2113">
        <f>C2113-F2113</f>
        <v/>
      </c>
      <c r="H2113">
        <f>G2113/$B$14</f>
        <v/>
      </c>
      <c r="I2113">
        <f>ABS(H2113)</f>
        <v/>
      </c>
    </row>
    <row r="2114">
      <c r="A2114">
        <f>'03_DADOS_LIMPOS'!A2085</f>
        <v/>
      </c>
      <c r="B2114">
        <f>'03_DADOS_LIMPOS'!C2085</f>
        <v/>
      </c>
      <c r="C2114">
        <f>'03_DADOS_LIMPOS'!D2085</f>
        <v/>
      </c>
      <c r="D2114">
        <f>'03_DADOS_LIMPOS'!J2085</f>
        <v/>
      </c>
      <c r="E2114">
        <f>'03_DADOS_LIMPOS'!K2085</f>
        <v/>
      </c>
      <c r="F2114">
        <f>$B$9+$B$10*D2114+$B$11*E2114</f>
        <v/>
      </c>
      <c r="G2114">
        <f>C2114-F2114</f>
        <v/>
      </c>
      <c r="H2114">
        <f>G2114/$B$14</f>
        <v/>
      </c>
      <c r="I2114">
        <f>ABS(H2114)</f>
        <v/>
      </c>
    </row>
    <row r="2115">
      <c r="A2115">
        <f>'03_DADOS_LIMPOS'!A2086</f>
        <v/>
      </c>
      <c r="B2115">
        <f>'03_DADOS_LIMPOS'!C2086</f>
        <v/>
      </c>
      <c r="C2115">
        <f>'03_DADOS_LIMPOS'!D2086</f>
        <v/>
      </c>
      <c r="D2115">
        <f>'03_DADOS_LIMPOS'!J2086</f>
        <v/>
      </c>
      <c r="E2115">
        <f>'03_DADOS_LIMPOS'!K2086</f>
        <v/>
      </c>
      <c r="F2115">
        <f>$B$9+$B$10*D2115+$B$11*E2115</f>
        <v/>
      </c>
      <c r="G2115">
        <f>C2115-F2115</f>
        <v/>
      </c>
      <c r="H2115">
        <f>G2115/$B$14</f>
        <v/>
      </c>
      <c r="I2115">
        <f>ABS(H2115)</f>
        <v/>
      </c>
    </row>
    <row r="2116">
      <c r="A2116">
        <f>'03_DADOS_LIMPOS'!A2087</f>
        <v/>
      </c>
      <c r="B2116">
        <f>'03_DADOS_LIMPOS'!C2087</f>
        <v/>
      </c>
      <c r="C2116">
        <f>'03_DADOS_LIMPOS'!D2087</f>
        <v/>
      </c>
      <c r="D2116">
        <f>'03_DADOS_LIMPOS'!J2087</f>
        <v/>
      </c>
      <c r="E2116">
        <f>'03_DADOS_LIMPOS'!K2087</f>
        <v/>
      </c>
      <c r="F2116">
        <f>$B$9+$B$10*D2116+$B$11*E2116</f>
        <v/>
      </c>
      <c r="G2116">
        <f>C2116-F2116</f>
        <v/>
      </c>
      <c r="H2116">
        <f>G2116/$B$14</f>
        <v/>
      </c>
      <c r="I2116">
        <f>ABS(H2116)</f>
        <v/>
      </c>
    </row>
    <row r="2117">
      <c r="A2117">
        <f>'03_DADOS_LIMPOS'!A2088</f>
        <v/>
      </c>
      <c r="B2117">
        <f>'03_DADOS_LIMPOS'!C2088</f>
        <v/>
      </c>
      <c r="C2117">
        <f>'03_DADOS_LIMPOS'!D2088</f>
        <v/>
      </c>
      <c r="D2117">
        <f>'03_DADOS_LIMPOS'!J2088</f>
        <v/>
      </c>
      <c r="E2117">
        <f>'03_DADOS_LIMPOS'!K2088</f>
        <v/>
      </c>
      <c r="F2117">
        <f>$B$9+$B$10*D2117+$B$11*E2117</f>
        <v/>
      </c>
      <c r="G2117">
        <f>C2117-F2117</f>
        <v/>
      </c>
      <c r="H2117">
        <f>G2117/$B$14</f>
        <v/>
      </c>
      <c r="I2117">
        <f>ABS(H2117)</f>
        <v/>
      </c>
    </row>
    <row r="2118">
      <c r="A2118">
        <f>'03_DADOS_LIMPOS'!A2089</f>
        <v/>
      </c>
      <c r="B2118">
        <f>'03_DADOS_LIMPOS'!C2089</f>
        <v/>
      </c>
      <c r="C2118">
        <f>'03_DADOS_LIMPOS'!D2089</f>
        <v/>
      </c>
      <c r="D2118">
        <f>'03_DADOS_LIMPOS'!J2089</f>
        <v/>
      </c>
      <c r="E2118">
        <f>'03_DADOS_LIMPOS'!K2089</f>
        <v/>
      </c>
      <c r="F2118">
        <f>$B$9+$B$10*D2118+$B$11*E2118</f>
        <v/>
      </c>
      <c r="G2118">
        <f>C2118-F2118</f>
        <v/>
      </c>
      <c r="H2118">
        <f>G2118/$B$14</f>
        <v/>
      </c>
      <c r="I2118">
        <f>ABS(H2118)</f>
        <v/>
      </c>
    </row>
    <row r="2119">
      <c r="A2119">
        <f>'03_DADOS_LIMPOS'!A2090</f>
        <v/>
      </c>
      <c r="B2119">
        <f>'03_DADOS_LIMPOS'!C2090</f>
        <v/>
      </c>
      <c r="C2119">
        <f>'03_DADOS_LIMPOS'!D2090</f>
        <v/>
      </c>
      <c r="D2119">
        <f>'03_DADOS_LIMPOS'!J2090</f>
        <v/>
      </c>
      <c r="E2119">
        <f>'03_DADOS_LIMPOS'!K2090</f>
        <v/>
      </c>
      <c r="F2119">
        <f>$B$9+$B$10*D2119+$B$11*E2119</f>
        <v/>
      </c>
      <c r="G2119">
        <f>C2119-F2119</f>
        <v/>
      </c>
      <c r="H2119">
        <f>G2119/$B$14</f>
        <v/>
      </c>
      <c r="I2119">
        <f>ABS(H2119)</f>
        <v/>
      </c>
    </row>
    <row r="2120">
      <c r="A2120">
        <f>'03_DADOS_LIMPOS'!A2091</f>
        <v/>
      </c>
      <c r="B2120">
        <f>'03_DADOS_LIMPOS'!C2091</f>
        <v/>
      </c>
      <c r="C2120">
        <f>'03_DADOS_LIMPOS'!D2091</f>
        <v/>
      </c>
      <c r="D2120">
        <f>'03_DADOS_LIMPOS'!J2091</f>
        <v/>
      </c>
      <c r="E2120">
        <f>'03_DADOS_LIMPOS'!K2091</f>
        <v/>
      </c>
      <c r="F2120">
        <f>$B$9+$B$10*D2120+$B$11*E2120</f>
        <v/>
      </c>
      <c r="G2120">
        <f>C2120-F2120</f>
        <v/>
      </c>
      <c r="H2120">
        <f>G2120/$B$14</f>
        <v/>
      </c>
      <c r="I2120">
        <f>ABS(H2120)</f>
        <v/>
      </c>
    </row>
    <row r="2121">
      <c r="A2121">
        <f>'03_DADOS_LIMPOS'!A2092</f>
        <v/>
      </c>
      <c r="B2121">
        <f>'03_DADOS_LIMPOS'!C2092</f>
        <v/>
      </c>
      <c r="C2121">
        <f>'03_DADOS_LIMPOS'!D2092</f>
        <v/>
      </c>
      <c r="D2121">
        <f>'03_DADOS_LIMPOS'!J2092</f>
        <v/>
      </c>
      <c r="E2121">
        <f>'03_DADOS_LIMPOS'!K2092</f>
        <v/>
      </c>
      <c r="F2121">
        <f>$B$9+$B$10*D2121+$B$11*E2121</f>
        <v/>
      </c>
      <c r="G2121">
        <f>C2121-F2121</f>
        <v/>
      </c>
      <c r="H2121">
        <f>G2121/$B$14</f>
        <v/>
      </c>
      <c r="I2121">
        <f>ABS(H2121)</f>
        <v/>
      </c>
    </row>
    <row r="2122">
      <c r="A2122">
        <f>'03_DADOS_LIMPOS'!A2093</f>
        <v/>
      </c>
      <c r="B2122">
        <f>'03_DADOS_LIMPOS'!C2093</f>
        <v/>
      </c>
      <c r="C2122">
        <f>'03_DADOS_LIMPOS'!D2093</f>
        <v/>
      </c>
      <c r="D2122">
        <f>'03_DADOS_LIMPOS'!J2093</f>
        <v/>
      </c>
      <c r="E2122">
        <f>'03_DADOS_LIMPOS'!K2093</f>
        <v/>
      </c>
      <c r="F2122">
        <f>$B$9+$B$10*D2122+$B$11*E2122</f>
        <v/>
      </c>
      <c r="G2122">
        <f>C2122-F2122</f>
        <v/>
      </c>
      <c r="H2122">
        <f>G2122/$B$14</f>
        <v/>
      </c>
      <c r="I2122">
        <f>ABS(H2122)</f>
        <v/>
      </c>
    </row>
    <row r="2123">
      <c r="A2123">
        <f>'03_DADOS_LIMPOS'!A2094</f>
        <v/>
      </c>
      <c r="B2123">
        <f>'03_DADOS_LIMPOS'!C2094</f>
        <v/>
      </c>
      <c r="C2123">
        <f>'03_DADOS_LIMPOS'!D2094</f>
        <v/>
      </c>
      <c r="D2123">
        <f>'03_DADOS_LIMPOS'!J2094</f>
        <v/>
      </c>
      <c r="E2123">
        <f>'03_DADOS_LIMPOS'!K2094</f>
        <v/>
      </c>
      <c r="F2123">
        <f>$B$9+$B$10*D2123+$B$11*E2123</f>
        <v/>
      </c>
      <c r="G2123">
        <f>C2123-F2123</f>
        <v/>
      </c>
      <c r="H2123">
        <f>G2123/$B$14</f>
        <v/>
      </c>
      <c r="I2123">
        <f>ABS(H2123)</f>
        <v/>
      </c>
    </row>
    <row r="2124">
      <c r="A2124">
        <f>'03_DADOS_LIMPOS'!A2095</f>
        <v/>
      </c>
      <c r="B2124">
        <f>'03_DADOS_LIMPOS'!C2095</f>
        <v/>
      </c>
      <c r="C2124">
        <f>'03_DADOS_LIMPOS'!D2095</f>
        <v/>
      </c>
      <c r="D2124">
        <f>'03_DADOS_LIMPOS'!J2095</f>
        <v/>
      </c>
      <c r="E2124">
        <f>'03_DADOS_LIMPOS'!K2095</f>
        <v/>
      </c>
      <c r="F2124">
        <f>$B$9+$B$10*D2124+$B$11*E2124</f>
        <v/>
      </c>
      <c r="G2124">
        <f>C2124-F2124</f>
        <v/>
      </c>
      <c r="H2124">
        <f>G2124/$B$14</f>
        <v/>
      </c>
      <c r="I2124">
        <f>ABS(H2124)</f>
        <v/>
      </c>
    </row>
    <row r="2125">
      <c r="A2125">
        <f>'03_DADOS_LIMPOS'!A2096</f>
        <v/>
      </c>
      <c r="B2125">
        <f>'03_DADOS_LIMPOS'!C2096</f>
        <v/>
      </c>
      <c r="C2125">
        <f>'03_DADOS_LIMPOS'!D2096</f>
        <v/>
      </c>
      <c r="D2125">
        <f>'03_DADOS_LIMPOS'!J2096</f>
        <v/>
      </c>
      <c r="E2125">
        <f>'03_DADOS_LIMPOS'!K2096</f>
        <v/>
      </c>
      <c r="F2125">
        <f>$B$9+$B$10*D2125+$B$11*E2125</f>
        <v/>
      </c>
      <c r="G2125">
        <f>C2125-F2125</f>
        <v/>
      </c>
      <c r="H2125">
        <f>G2125/$B$14</f>
        <v/>
      </c>
      <c r="I2125">
        <f>ABS(H2125)</f>
        <v/>
      </c>
    </row>
    <row r="2126">
      <c r="A2126">
        <f>'03_DADOS_LIMPOS'!A2097</f>
        <v/>
      </c>
      <c r="B2126">
        <f>'03_DADOS_LIMPOS'!C2097</f>
        <v/>
      </c>
      <c r="C2126">
        <f>'03_DADOS_LIMPOS'!D2097</f>
        <v/>
      </c>
      <c r="D2126">
        <f>'03_DADOS_LIMPOS'!J2097</f>
        <v/>
      </c>
      <c r="E2126">
        <f>'03_DADOS_LIMPOS'!K2097</f>
        <v/>
      </c>
      <c r="F2126">
        <f>$B$9+$B$10*D2126+$B$11*E2126</f>
        <v/>
      </c>
      <c r="G2126">
        <f>C2126-F2126</f>
        <v/>
      </c>
      <c r="H2126">
        <f>G2126/$B$14</f>
        <v/>
      </c>
      <c r="I2126">
        <f>ABS(H2126)</f>
        <v/>
      </c>
    </row>
    <row r="2127">
      <c r="A2127">
        <f>'03_DADOS_LIMPOS'!A2098</f>
        <v/>
      </c>
      <c r="B2127">
        <f>'03_DADOS_LIMPOS'!C2098</f>
        <v/>
      </c>
      <c r="C2127">
        <f>'03_DADOS_LIMPOS'!D2098</f>
        <v/>
      </c>
      <c r="D2127">
        <f>'03_DADOS_LIMPOS'!J2098</f>
        <v/>
      </c>
      <c r="E2127">
        <f>'03_DADOS_LIMPOS'!K2098</f>
        <v/>
      </c>
      <c r="F2127">
        <f>$B$9+$B$10*D2127+$B$11*E2127</f>
        <v/>
      </c>
      <c r="G2127">
        <f>C2127-F2127</f>
        <v/>
      </c>
      <c r="H2127">
        <f>G2127/$B$14</f>
        <v/>
      </c>
      <c r="I2127">
        <f>ABS(H2127)</f>
        <v/>
      </c>
    </row>
    <row r="2128">
      <c r="A2128">
        <f>'03_DADOS_LIMPOS'!A2099</f>
        <v/>
      </c>
      <c r="B2128">
        <f>'03_DADOS_LIMPOS'!C2099</f>
        <v/>
      </c>
      <c r="C2128">
        <f>'03_DADOS_LIMPOS'!D2099</f>
        <v/>
      </c>
      <c r="D2128">
        <f>'03_DADOS_LIMPOS'!J2099</f>
        <v/>
      </c>
      <c r="E2128">
        <f>'03_DADOS_LIMPOS'!K2099</f>
        <v/>
      </c>
      <c r="F2128">
        <f>$B$9+$B$10*D2128+$B$11*E2128</f>
        <v/>
      </c>
      <c r="G2128">
        <f>C2128-F2128</f>
        <v/>
      </c>
      <c r="H2128">
        <f>G2128/$B$14</f>
        <v/>
      </c>
      <c r="I2128">
        <f>ABS(H2128)</f>
        <v/>
      </c>
    </row>
    <row r="2129">
      <c r="A2129">
        <f>'03_DADOS_LIMPOS'!A2100</f>
        <v/>
      </c>
      <c r="B2129">
        <f>'03_DADOS_LIMPOS'!C2100</f>
        <v/>
      </c>
      <c r="C2129">
        <f>'03_DADOS_LIMPOS'!D2100</f>
        <v/>
      </c>
      <c r="D2129">
        <f>'03_DADOS_LIMPOS'!J2100</f>
        <v/>
      </c>
      <c r="E2129">
        <f>'03_DADOS_LIMPOS'!K2100</f>
        <v/>
      </c>
      <c r="F2129">
        <f>$B$9+$B$10*D2129+$B$11*E2129</f>
        <v/>
      </c>
      <c r="G2129">
        <f>C2129-F2129</f>
        <v/>
      </c>
      <c r="H2129">
        <f>G2129/$B$14</f>
        <v/>
      </c>
      <c r="I2129">
        <f>ABS(H2129)</f>
        <v/>
      </c>
    </row>
    <row r="2130">
      <c r="A2130">
        <f>'03_DADOS_LIMPOS'!A2101</f>
        <v/>
      </c>
      <c r="B2130">
        <f>'03_DADOS_LIMPOS'!C2101</f>
        <v/>
      </c>
      <c r="C2130">
        <f>'03_DADOS_LIMPOS'!D2101</f>
        <v/>
      </c>
      <c r="D2130">
        <f>'03_DADOS_LIMPOS'!J2101</f>
        <v/>
      </c>
      <c r="E2130">
        <f>'03_DADOS_LIMPOS'!K2101</f>
        <v/>
      </c>
      <c r="F2130">
        <f>$B$9+$B$10*D2130+$B$11*E2130</f>
        <v/>
      </c>
      <c r="G2130">
        <f>C2130-F2130</f>
        <v/>
      </c>
      <c r="H2130">
        <f>G2130/$B$14</f>
        <v/>
      </c>
      <c r="I2130">
        <f>ABS(H2130)</f>
        <v/>
      </c>
    </row>
    <row r="2131">
      <c r="A2131">
        <f>'03_DADOS_LIMPOS'!A2102</f>
        <v/>
      </c>
      <c r="B2131">
        <f>'03_DADOS_LIMPOS'!C2102</f>
        <v/>
      </c>
      <c r="C2131">
        <f>'03_DADOS_LIMPOS'!D2102</f>
        <v/>
      </c>
      <c r="D2131">
        <f>'03_DADOS_LIMPOS'!J2102</f>
        <v/>
      </c>
      <c r="E2131">
        <f>'03_DADOS_LIMPOS'!K2102</f>
        <v/>
      </c>
      <c r="F2131">
        <f>$B$9+$B$10*D2131+$B$11*E2131</f>
        <v/>
      </c>
      <c r="G2131">
        <f>C2131-F2131</f>
        <v/>
      </c>
      <c r="H2131">
        <f>G2131/$B$14</f>
        <v/>
      </c>
      <c r="I2131">
        <f>ABS(H2131)</f>
        <v/>
      </c>
    </row>
    <row r="2132">
      <c r="A2132">
        <f>'03_DADOS_LIMPOS'!A2103</f>
        <v/>
      </c>
      <c r="B2132">
        <f>'03_DADOS_LIMPOS'!C2103</f>
        <v/>
      </c>
      <c r="C2132">
        <f>'03_DADOS_LIMPOS'!D2103</f>
        <v/>
      </c>
      <c r="D2132">
        <f>'03_DADOS_LIMPOS'!J2103</f>
        <v/>
      </c>
      <c r="E2132">
        <f>'03_DADOS_LIMPOS'!K2103</f>
        <v/>
      </c>
      <c r="F2132">
        <f>$B$9+$B$10*D2132+$B$11*E2132</f>
        <v/>
      </c>
      <c r="G2132">
        <f>C2132-F2132</f>
        <v/>
      </c>
      <c r="H2132">
        <f>G2132/$B$14</f>
        <v/>
      </c>
      <c r="I2132">
        <f>ABS(H2132)</f>
        <v/>
      </c>
    </row>
    <row r="2133">
      <c r="A2133">
        <f>'03_DADOS_LIMPOS'!A2104</f>
        <v/>
      </c>
      <c r="B2133">
        <f>'03_DADOS_LIMPOS'!C2104</f>
        <v/>
      </c>
      <c r="C2133">
        <f>'03_DADOS_LIMPOS'!D2104</f>
        <v/>
      </c>
      <c r="D2133">
        <f>'03_DADOS_LIMPOS'!J2104</f>
        <v/>
      </c>
      <c r="E2133">
        <f>'03_DADOS_LIMPOS'!K2104</f>
        <v/>
      </c>
      <c r="F2133">
        <f>$B$9+$B$10*D2133+$B$11*E2133</f>
        <v/>
      </c>
      <c r="G2133">
        <f>C2133-F2133</f>
        <v/>
      </c>
      <c r="H2133">
        <f>G2133/$B$14</f>
        <v/>
      </c>
      <c r="I2133">
        <f>ABS(H2133)</f>
        <v/>
      </c>
    </row>
    <row r="2134">
      <c r="A2134">
        <f>'03_DADOS_LIMPOS'!A2105</f>
        <v/>
      </c>
      <c r="B2134">
        <f>'03_DADOS_LIMPOS'!C2105</f>
        <v/>
      </c>
      <c r="C2134">
        <f>'03_DADOS_LIMPOS'!D2105</f>
        <v/>
      </c>
      <c r="D2134">
        <f>'03_DADOS_LIMPOS'!J2105</f>
        <v/>
      </c>
      <c r="E2134">
        <f>'03_DADOS_LIMPOS'!K2105</f>
        <v/>
      </c>
      <c r="F2134">
        <f>$B$9+$B$10*D2134+$B$11*E2134</f>
        <v/>
      </c>
      <c r="G2134">
        <f>C2134-F2134</f>
        <v/>
      </c>
      <c r="H2134">
        <f>G2134/$B$14</f>
        <v/>
      </c>
      <c r="I2134">
        <f>ABS(H2134)</f>
        <v/>
      </c>
    </row>
    <row r="2135">
      <c r="A2135">
        <f>'03_DADOS_LIMPOS'!A2106</f>
        <v/>
      </c>
      <c r="B2135">
        <f>'03_DADOS_LIMPOS'!C2106</f>
        <v/>
      </c>
      <c r="C2135">
        <f>'03_DADOS_LIMPOS'!D2106</f>
        <v/>
      </c>
      <c r="D2135">
        <f>'03_DADOS_LIMPOS'!J2106</f>
        <v/>
      </c>
      <c r="E2135">
        <f>'03_DADOS_LIMPOS'!K2106</f>
        <v/>
      </c>
      <c r="F2135">
        <f>$B$9+$B$10*D2135+$B$11*E2135</f>
        <v/>
      </c>
      <c r="G2135">
        <f>C2135-F2135</f>
        <v/>
      </c>
      <c r="H2135">
        <f>G2135/$B$14</f>
        <v/>
      </c>
      <c r="I2135">
        <f>ABS(H2135)</f>
        <v/>
      </c>
    </row>
    <row r="2136">
      <c r="A2136">
        <f>'03_DADOS_LIMPOS'!A2107</f>
        <v/>
      </c>
      <c r="B2136">
        <f>'03_DADOS_LIMPOS'!C2107</f>
        <v/>
      </c>
      <c r="C2136">
        <f>'03_DADOS_LIMPOS'!D2107</f>
        <v/>
      </c>
      <c r="D2136">
        <f>'03_DADOS_LIMPOS'!J2107</f>
        <v/>
      </c>
      <c r="E2136">
        <f>'03_DADOS_LIMPOS'!K2107</f>
        <v/>
      </c>
      <c r="F2136">
        <f>$B$9+$B$10*D2136+$B$11*E2136</f>
        <v/>
      </c>
      <c r="G2136">
        <f>C2136-F2136</f>
        <v/>
      </c>
      <c r="H2136">
        <f>G2136/$B$14</f>
        <v/>
      </c>
      <c r="I2136">
        <f>ABS(H2136)</f>
        <v/>
      </c>
    </row>
    <row r="2137">
      <c r="A2137">
        <f>'03_DADOS_LIMPOS'!A2108</f>
        <v/>
      </c>
      <c r="B2137">
        <f>'03_DADOS_LIMPOS'!C2108</f>
        <v/>
      </c>
      <c r="C2137">
        <f>'03_DADOS_LIMPOS'!D2108</f>
        <v/>
      </c>
      <c r="D2137">
        <f>'03_DADOS_LIMPOS'!J2108</f>
        <v/>
      </c>
      <c r="E2137">
        <f>'03_DADOS_LIMPOS'!K2108</f>
        <v/>
      </c>
      <c r="F2137">
        <f>$B$9+$B$10*D2137+$B$11*E2137</f>
        <v/>
      </c>
      <c r="G2137">
        <f>C2137-F2137</f>
        <v/>
      </c>
      <c r="H2137">
        <f>G2137/$B$14</f>
        <v/>
      </c>
      <c r="I2137">
        <f>ABS(H2137)</f>
        <v/>
      </c>
    </row>
    <row r="2138">
      <c r="A2138">
        <f>'03_DADOS_LIMPOS'!A2109</f>
        <v/>
      </c>
      <c r="B2138">
        <f>'03_DADOS_LIMPOS'!C2109</f>
        <v/>
      </c>
      <c r="C2138">
        <f>'03_DADOS_LIMPOS'!D2109</f>
        <v/>
      </c>
      <c r="D2138">
        <f>'03_DADOS_LIMPOS'!J2109</f>
        <v/>
      </c>
      <c r="E2138">
        <f>'03_DADOS_LIMPOS'!K2109</f>
        <v/>
      </c>
      <c r="F2138">
        <f>$B$9+$B$10*D2138+$B$11*E2138</f>
        <v/>
      </c>
      <c r="G2138">
        <f>C2138-F2138</f>
        <v/>
      </c>
      <c r="H2138">
        <f>G2138/$B$14</f>
        <v/>
      </c>
      <c r="I2138">
        <f>ABS(H2138)</f>
        <v/>
      </c>
    </row>
    <row r="2139">
      <c r="A2139">
        <f>'03_DADOS_LIMPOS'!A2110</f>
        <v/>
      </c>
      <c r="B2139">
        <f>'03_DADOS_LIMPOS'!C2110</f>
        <v/>
      </c>
      <c r="C2139">
        <f>'03_DADOS_LIMPOS'!D2110</f>
        <v/>
      </c>
      <c r="D2139">
        <f>'03_DADOS_LIMPOS'!J2110</f>
        <v/>
      </c>
      <c r="E2139">
        <f>'03_DADOS_LIMPOS'!K2110</f>
        <v/>
      </c>
      <c r="F2139">
        <f>$B$9+$B$10*D2139+$B$11*E2139</f>
        <v/>
      </c>
      <c r="G2139">
        <f>C2139-F2139</f>
        <v/>
      </c>
      <c r="H2139">
        <f>G2139/$B$14</f>
        <v/>
      </c>
      <c r="I2139">
        <f>ABS(H2139)</f>
        <v/>
      </c>
    </row>
    <row r="2140">
      <c r="A2140">
        <f>'03_DADOS_LIMPOS'!A2111</f>
        <v/>
      </c>
      <c r="B2140">
        <f>'03_DADOS_LIMPOS'!C2111</f>
        <v/>
      </c>
      <c r="C2140">
        <f>'03_DADOS_LIMPOS'!D2111</f>
        <v/>
      </c>
      <c r="D2140">
        <f>'03_DADOS_LIMPOS'!J2111</f>
        <v/>
      </c>
      <c r="E2140">
        <f>'03_DADOS_LIMPOS'!K2111</f>
        <v/>
      </c>
      <c r="F2140">
        <f>$B$9+$B$10*D2140+$B$11*E2140</f>
        <v/>
      </c>
      <c r="G2140">
        <f>C2140-F2140</f>
        <v/>
      </c>
      <c r="H2140">
        <f>G2140/$B$14</f>
        <v/>
      </c>
      <c r="I2140">
        <f>ABS(H2140)</f>
        <v/>
      </c>
    </row>
    <row r="2141">
      <c r="A2141">
        <f>'03_DADOS_LIMPOS'!A2112</f>
        <v/>
      </c>
      <c r="B2141">
        <f>'03_DADOS_LIMPOS'!C2112</f>
        <v/>
      </c>
      <c r="C2141">
        <f>'03_DADOS_LIMPOS'!D2112</f>
        <v/>
      </c>
      <c r="D2141">
        <f>'03_DADOS_LIMPOS'!J2112</f>
        <v/>
      </c>
      <c r="E2141">
        <f>'03_DADOS_LIMPOS'!K2112</f>
        <v/>
      </c>
      <c r="F2141">
        <f>$B$9+$B$10*D2141+$B$11*E2141</f>
        <v/>
      </c>
      <c r="G2141">
        <f>C2141-F2141</f>
        <v/>
      </c>
      <c r="H2141">
        <f>G2141/$B$14</f>
        <v/>
      </c>
      <c r="I2141">
        <f>ABS(H2141)</f>
        <v/>
      </c>
    </row>
    <row r="2142">
      <c r="A2142">
        <f>'03_DADOS_LIMPOS'!A2113</f>
        <v/>
      </c>
      <c r="B2142">
        <f>'03_DADOS_LIMPOS'!C2113</f>
        <v/>
      </c>
      <c r="C2142">
        <f>'03_DADOS_LIMPOS'!D2113</f>
        <v/>
      </c>
      <c r="D2142">
        <f>'03_DADOS_LIMPOS'!J2113</f>
        <v/>
      </c>
      <c r="E2142">
        <f>'03_DADOS_LIMPOS'!K2113</f>
        <v/>
      </c>
      <c r="F2142">
        <f>$B$9+$B$10*D2142+$B$11*E2142</f>
        <v/>
      </c>
      <c r="G2142">
        <f>C2142-F2142</f>
        <v/>
      </c>
      <c r="H2142">
        <f>G2142/$B$14</f>
        <v/>
      </c>
      <c r="I2142">
        <f>ABS(H2142)</f>
        <v/>
      </c>
    </row>
    <row r="2143">
      <c r="A2143">
        <f>'03_DADOS_LIMPOS'!A2114</f>
        <v/>
      </c>
      <c r="B2143">
        <f>'03_DADOS_LIMPOS'!C2114</f>
        <v/>
      </c>
      <c r="C2143">
        <f>'03_DADOS_LIMPOS'!D2114</f>
        <v/>
      </c>
      <c r="D2143">
        <f>'03_DADOS_LIMPOS'!J2114</f>
        <v/>
      </c>
      <c r="E2143">
        <f>'03_DADOS_LIMPOS'!K2114</f>
        <v/>
      </c>
      <c r="F2143">
        <f>$B$9+$B$10*D2143+$B$11*E2143</f>
        <v/>
      </c>
      <c r="G2143">
        <f>C2143-F2143</f>
        <v/>
      </c>
      <c r="H2143">
        <f>G2143/$B$14</f>
        <v/>
      </c>
      <c r="I2143">
        <f>ABS(H2143)</f>
        <v/>
      </c>
    </row>
    <row r="2144">
      <c r="A2144">
        <f>'03_DADOS_LIMPOS'!A2115</f>
        <v/>
      </c>
      <c r="B2144">
        <f>'03_DADOS_LIMPOS'!C2115</f>
        <v/>
      </c>
      <c r="C2144">
        <f>'03_DADOS_LIMPOS'!D2115</f>
        <v/>
      </c>
      <c r="D2144">
        <f>'03_DADOS_LIMPOS'!J2115</f>
        <v/>
      </c>
      <c r="E2144">
        <f>'03_DADOS_LIMPOS'!K2115</f>
        <v/>
      </c>
      <c r="F2144">
        <f>$B$9+$B$10*D2144+$B$11*E2144</f>
        <v/>
      </c>
      <c r="G2144">
        <f>C2144-F2144</f>
        <v/>
      </c>
      <c r="H2144">
        <f>G2144/$B$14</f>
        <v/>
      </c>
      <c r="I2144">
        <f>ABS(H2144)</f>
        <v/>
      </c>
    </row>
    <row r="2145">
      <c r="A2145">
        <f>'03_DADOS_LIMPOS'!A2116</f>
        <v/>
      </c>
      <c r="B2145">
        <f>'03_DADOS_LIMPOS'!C2116</f>
        <v/>
      </c>
      <c r="C2145">
        <f>'03_DADOS_LIMPOS'!D2116</f>
        <v/>
      </c>
      <c r="D2145">
        <f>'03_DADOS_LIMPOS'!J2116</f>
        <v/>
      </c>
      <c r="E2145">
        <f>'03_DADOS_LIMPOS'!K2116</f>
        <v/>
      </c>
      <c r="F2145">
        <f>$B$9+$B$10*D2145+$B$11*E2145</f>
        <v/>
      </c>
      <c r="G2145">
        <f>C2145-F2145</f>
        <v/>
      </c>
      <c r="H2145">
        <f>G2145/$B$14</f>
        <v/>
      </c>
      <c r="I2145">
        <f>ABS(H2145)</f>
        <v/>
      </c>
    </row>
    <row r="2146">
      <c r="A2146">
        <f>'03_DADOS_LIMPOS'!A2117</f>
        <v/>
      </c>
      <c r="B2146">
        <f>'03_DADOS_LIMPOS'!C2117</f>
        <v/>
      </c>
      <c r="C2146">
        <f>'03_DADOS_LIMPOS'!D2117</f>
        <v/>
      </c>
      <c r="D2146">
        <f>'03_DADOS_LIMPOS'!J2117</f>
        <v/>
      </c>
      <c r="E2146">
        <f>'03_DADOS_LIMPOS'!K2117</f>
        <v/>
      </c>
      <c r="F2146">
        <f>$B$9+$B$10*D2146+$B$11*E2146</f>
        <v/>
      </c>
      <c r="G2146">
        <f>C2146-F2146</f>
        <v/>
      </c>
      <c r="H2146">
        <f>G2146/$B$14</f>
        <v/>
      </c>
      <c r="I2146">
        <f>ABS(H2146)</f>
        <v/>
      </c>
    </row>
    <row r="2147">
      <c r="A2147">
        <f>'03_DADOS_LIMPOS'!A2118</f>
        <v/>
      </c>
      <c r="B2147">
        <f>'03_DADOS_LIMPOS'!C2118</f>
        <v/>
      </c>
      <c r="C2147">
        <f>'03_DADOS_LIMPOS'!D2118</f>
        <v/>
      </c>
      <c r="D2147">
        <f>'03_DADOS_LIMPOS'!J2118</f>
        <v/>
      </c>
      <c r="E2147">
        <f>'03_DADOS_LIMPOS'!K2118</f>
        <v/>
      </c>
      <c r="F2147">
        <f>$B$9+$B$10*D2147+$B$11*E2147</f>
        <v/>
      </c>
      <c r="G2147">
        <f>C2147-F2147</f>
        <v/>
      </c>
      <c r="H2147">
        <f>G2147/$B$14</f>
        <v/>
      </c>
      <c r="I2147">
        <f>ABS(H2147)</f>
        <v/>
      </c>
    </row>
    <row r="2148">
      <c r="A2148">
        <f>'03_DADOS_LIMPOS'!A2119</f>
        <v/>
      </c>
      <c r="B2148">
        <f>'03_DADOS_LIMPOS'!C2119</f>
        <v/>
      </c>
      <c r="C2148">
        <f>'03_DADOS_LIMPOS'!D2119</f>
        <v/>
      </c>
      <c r="D2148">
        <f>'03_DADOS_LIMPOS'!J2119</f>
        <v/>
      </c>
      <c r="E2148">
        <f>'03_DADOS_LIMPOS'!K2119</f>
        <v/>
      </c>
      <c r="F2148">
        <f>$B$9+$B$10*D2148+$B$11*E2148</f>
        <v/>
      </c>
      <c r="G2148">
        <f>C2148-F2148</f>
        <v/>
      </c>
      <c r="H2148">
        <f>G2148/$B$14</f>
        <v/>
      </c>
      <c r="I2148">
        <f>ABS(H2148)</f>
        <v/>
      </c>
    </row>
    <row r="2149">
      <c r="A2149">
        <f>'03_DADOS_LIMPOS'!A2120</f>
        <v/>
      </c>
      <c r="B2149">
        <f>'03_DADOS_LIMPOS'!C2120</f>
        <v/>
      </c>
      <c r="C2149">
        <f>'03_DADOS_LIMPOS'!D2120</f>
        <v/>
      </c>
      <c r="D2149">
        <f>'03_DADOS_LIMPOS'!J2120</f>
        <v/>
      </c>
      <c r="E2149">
        <f>'03_DADOS_LIMPOS'!K2120</f>
        <v/>
      </c>
      <c r="F2149">
        <f>$B$9+$B$10*D2149+$B$11*E2149</f>
        <v/>
      </c>
      <c r="G2149">
        <f>C2149-F2149</f>
        <v/>
      </c>
      <c r="H2149">
        <f>G2149/$B$14</f>
        <v/>
      </c>
      <c r="I2149">
        <f>ABS(H2149)</f>
        <v/>
      </c>
    </row>
    <row r="2150">
      <c r="A2150">
        <f>'03_DADOS_LIMPOS'!A2121</f>
        <v/>
      </c>
      <c r="B2150">
        <f>'03_DADOS_LIMPOS'!C2121</f>
        <v/>
      </c>
      <c r="C2150">
        <f>'03_DADOS_LIMPOS'!D2121</f>
        <v/>
      </c>
      <c r="D2150">
        <f>'03_DADOS_LIMPOS'!J2121</f>
        <v/>
      </c>
      <c r="E2150">
        <f>'03_DADOS_LIMPOS'!K2121</f>
        <v/>
      </c>
      <c r="F2150">
        <f>$B$9+$B$10*D2150+$B$11*E2150</f>
        <v/>
      </c>
      <c r="G2150">
        <f>C2150-F2150</f>
        <v/>
      </c>
      <c r="H2150">
        <f>G2150/$B$14</f>
        <v/>
      </c>
      <c r="I2150">
        <f>ABS(H2150)</f>
        <v/>
      </c>
    </row>
    <row r="2151">
      <c r="A2151">
        <f>'03_DADOS_LIMPOS'!A2122</f>
        <v/>
      </c>
      <c r="B2151">
        <f>'03_DADOS_LIMPOS'!C2122</f>
        <v/>
      </c>
      <c r="C2151">
        <f>'03_DADOS_LIMPOS'!D2122</f>
        <v/>
      </c>
      <c r="D2151">
        <f>'03_DADOS_LIMPOS'!J2122</f>
        <v/>
      </c>
      <c r="E2151">
        <f>'03_DADOS_LIMPOS'!K2122</f>
        <v/>
      </c>
      <c r="F2151">
        <f>$B$9+$B$10*D2151+$B$11*E2151</f>
        <v/>
      </c>
      <c r="G2151">
        <f>C2151-F2151</f>
        <v/>
      </c>
      <c r="H2151">
        <f>G2151/$B$14</f>
        <v/>
      </c>
      <c r="I2151">
        <f>ABS(H2151)</f>
        <v/>
      </c>
    </row>
    <row r="2152">
      <c r="A2152">
        <f>'03_DADOS_LIMPOS'!A2123</f>
        <v/>
      </c>
      <c r="B2152">
        <f>'03_DADOS_LIMPOS'!C2123</f>
        <v/>
      </c>
      <c r="C2152">
        <f>'03_DADOS_LIMPOS'!D2123</f>
        <v/>
      </c>
      <c r="D2152">
        <f>'03_DADOS_LIMPOS'!J2123</f>
        <v/>
      </c>
      <c r="E2152">
        <f>'03_DADOS_LIMPOS'!K2123</f>
        <v/>
      </c>
      <c r="F2152">
        <f>$B$9+$B$10*D2152+$B$11*E2152</f>
        <v/>
      </c>
      <c r="G2152">
        <f>C2152-F2152</f>
        <v/>
      </c>
      <c r="H2152">
        <f>G2152/$B$14</f>
        <v/>
      </c>
      <c r="I2152">
        <f>ABS(H2152)</f>
        <v/>
      </c>
    </row>
    <row r="2153">
      <c r="A2153">
        <f>'03_DADOS_LIMPOS'!A2124</f>
        <v/>
      </c>
      <c r="B2153">
        <f>'03_DADOS_LIMPOS'!C2124</f>
        <v/>
      </c>
      <c r="C2153">
        <f>'03_DADOS_LIMPOS'!D2124</f>
        <v/>
      </c>
      <c r="D2153">
        <f>'03_DADOS_LIMPOS'!J2124</f>
        <v/>
      </c>
      <c r="E2153">
        <f>'03_DADOS_LIMPOS'!K2124</f>
        <v/>
      </c>
      <c r="F2153">
        <f>$B$9+$B$10*D2153+$B$11*E2153</f>
        <v/>
      </c>
      <c r="G2153">
        <f>C2153-F2153</f>
        <v/>
      </c>
      <c r="H2153">
        <f>G2153/$B$14</f>
        <v/>
      </c>
      <c r="I2153">
        <f>ABS(H2153)</f>
        <v/>
      </c>
    </row>
    <row r="2154">
      <c r="A2154">
        <f>'03_DADOS_LIMPOS'!A2125</f>
        <v/>
      </c>
      <c r="B2154">
        <f>'03_DADOS_LIMPOS'!C2125</f>
        <v/>
      </c>
      <c r="C2154">
        <f>'03_DADOS_LIMPOS'!D2125</f>
        <v/>
      </c>
      <c r="D2154">
        <f>'03_DADOS_LIMPOS'!J2125</f>
        <v/>
      </c>
      <c r="E2154">
        <f>'03_DADOS_LIMPOS'!K2125</f>
        <v/>
      </c>
      <c r="F2154">
        <f>$B$9+$B$10*D2154+$B$11*E2154</f>
        <v/>
      </c>
      <c r="G2154">
        <f>C2154-F2154</f>
        <v/>
      </c>
      <c r="H2154">
        <f>G2154/$B$14</f>
        <v/>
      </c>
      <c r="I2154">
        <f>ABS(H2154)</f>
        <v/>
      </c>
    </row>
    <row r="2155">
      <c r="A2155">
        <f>'03_DADOS_LIMPOS'!A2126</f>
        <v/>
      </c>
      <c r="B2155">
        <f>'03_DADOS_LIMPOS'!C2126</f>
        <v/>
      </c>
      <c r="C2155">
        <f>'03_DADOS_LIMPOS'!D2126</f>
        <v/>
      </c>
      <c r="D2155">
        <f>'03_DADOS_LIMPOS'!J2126</f>
        <v/>
      </c>
      <c r="E2155">
        <f>'03_DADOS_LIMPOS'!K2126</f>
        <v/>
      </c>
      <c r="F2155">
        <f>$B$9+$B$10*D2155+$B$11*E2155</f>
        <v/>
      </c>
      <c r="G2155">
        <f>C2155-F2155</f>
        <v/>
      </c>
      <c r="H2155">
        <f>G2155/$B$14</f>
        <v/>
      </c>
      <c r="I2155">
        <f>ABS(H2155)</f>
        <v/>
      </c>
    </row>
    <row r="2156">
      <c r="A2156">
        <f>'03_DADOS_LIMPOS'!A2127</f>
        <v/>
      </c>
      <c r="B2156">
        <f>'03_DADOS_LIMPOS'!C2127</f>
        <v/>
      </c>
      <c r="C2156">
        <f>'03_DADOS_LIMPOS'!D2127</f>
        <v/>
      </c>
      <c r="D2156">
        <f>'03_DADOS_LIMPOS'!J2127</f>
        <v/>
      </c>
      <c r="E2156">
        <f>'03_DADOS_LIMPOS'!K2127</f>
        <v/>
      </c>
      <c r="F2156">
        <f>$B$9+$B$10*D2156+$B$11*E2156</f>
        <v/>
      </c>
      <c r="G2156">
        <f>C2156-F2156</f>
        <v/>
      </c>
      <c r="H2156">
        <f>G2156/$B$14</f>
        <v/>
      </c>
      <c r="I2156">
        <f>ABS(H2156)</f>
        <v/>
      </c>
    </row>
    <row r="2157">
      <c r="A2157">
        <f>'03_DADOS_LIMPOS'!A2128</f>
        <v/>
      </c>
      <c r="B2157">
        <f>'03_DADOS_LIMPOS'!C2128</f>
        <v/>
      </c>
      <c r="C2157">
        <f>'03_DADOS_LIMPOS'!D2128</f>
        <v/>
      </c>
      <c r="D2157">
        <f>'03_DADOS_LIMPOS'!J2128</f>
        <v/>
      </c>
      <c r="E2157">
        <f>'03_DADOS_LIMPOS'!K2128</f>
        <v/>
      </c>
      <c r="F2157">
        <f>$B$9+$B$10*D2157+$B$11*E2157</f>
        <v/>
      </c>
      <c r="G2157">
        <f>C2157-F2157</f>
        <v/>
      </c>
      <c r="H2157">
        <f>G2157/$B$14</f>
        <v/>
      </c>
      <c r="I2157">
        <f>ABS(H2157)</f>
        <v/>
      </c>
    </row>
    <row r="2158">
      <c r="A2158">
        <f>'03_DADOS_LIMPOS'!A2129</f>
        <v/>
      </c>
      <c r="B2158">
        <f>'03_DADOS_LIMPOS'!C2129</f>
        <v/>
      </c>
      <c r="C2158">
        <f>'03_DADOS_LIMPOS'!D2129</f>
        <v/>
      </c>
      <c r="D2158">
        <f>'03_DADOS_LIMPOS'!J2129</f>
        <v/>
      </c>
      <c r="E2158">
        <f>'03_DADOS_LIMPOS'!K2129</f>
        <v/>
      </c>
      <c r="F2158">
        <f>$B$9+$B$10*D2158+$B$11*E2158</f>
        <v/>
      </c>
      <c r="G2158">
        <f>C2158-F2158</f>
        <v/>
      </c>
      <c r="H2158">
        <f>G2158/$B$14</f>
        <v/>
      </c>
      <c r="I2158">
        <f>ABS(H2158)</f>
        <v/>
      </c>
    </row>
    <row r="2159">
      <c r="A2159">
        <f>'03_DADOS_LIMPOS'!A2130</f>
        <v/>
      </c>
      <c r="B2159">
        <f>'03_DADOS_LIMPOS'!C2130</f>
        <v/>
      </c>
      <c r="C2159">
        <f>'03_DADOS_LIMPOS'!D2130</f>
        <v/>
      </c>
      <c r="D2159">
        <f>'03_DADOS_LIMPOS'!J2130</f>
        <v/>
      </c>
      <c r="E2159">
        <f>'03_DADOS_LIMPOS'!K2130</f>
        <v/>
      </c>
      <c r="F2159">
        <f>$B$9+$B$10*D2159+$B$11*E2159</f>
        <v/>
      </c>
      <c r="G2159">
        <f>C2159-F2159</f>
        <v/>
      </c>
      <c r="H2159">
        <f>G2159/$B$14</f>
        <v/>
      </c>
      <c r="I2159">
        <f>ABS(H2159)</f>
        <v/>
      </c>
    </row>
    <row r="2160">
      <c r="A2160">
        <f>'03_DADOS_LIMPOS'!A2131</f>
        <v/>
      </c>
      <c r="B2160">
        <f>'03_DADOS_LIMPOS'!C2131</f>
        <v/>
      </c>
      <c r="C2160">
        <f>'03_DADOS_LIMPOS'!D2131</f>
        <v/>
      </c>
      <c r="D2160">
        <f>'03_DADOS_LIMPOS'!J2131</f>
        <v/>
      </c>
      <c r="E2160">
        <f>'03_DADOS_LIMPOS'!K2131</f>
        <v/>
      </c>
      <c r="F2160">
        <f>$B$9+$B$10*D2160+$B$11*E2160</f>
        <v/>
      </c>
      <c r="G2160">
        <f>C2160-F2160</f>
        <v/>
      </c>
      <c r="H2160">
        <f>G2160/$B$14</f>
        <v/>
      </c>
      <c r="I2160">
        <f>ABS(H2160)</f>
        <v/>
      </c>
    </row>
    <row r="2161">
      <c r="A2161">
        <f>'03_DADOS_LIMPOS'!A2132</f>
        <v/>
      </c>
      <c r="B2161">
        <f>'03_DADOS_LIMPOS'!C2132</f>
        <v/>
      </c>
      <c r="C2161">
        <f>'03_DADOS_LIMPOS'!D2132</f>
        <v/>
      </c>
      <c r="D2161">
        <f>'03_DADOS_LIMPOS'!J2132</f>
        <v/>
      </c>
      <c r="E2161">
        <f>'03_DADOS_LIMPOS'!K2132</f>
        <v/>
      </c>
      <c r="F2161">
        <f>$B$9+$B$10*D2161+$B$11*E2161</f>
        <v/>
      </c>
      <c r="G2161">
        <f>C2161-F2161</f>
        <v/>
      </c>
      <c r="H2161">
        <f>G2161/$B$14</f>
        <v/>
      </c>
      <c r="I2161">
        <f>ABS(H2161)</f>
        <v/>
      </c>
    </row>
    <row r="2162">
      <c r="A2162">
        <f>'03_DADOS_LIMPOS'!A2133</f>
        <v/>
      </c>
      <c r="B2162">
        <f>'03_DADOS_LIMPOS'!C2133</f>
        <v/>
      </c>
      <c r="C2162">
        <f>'03_DADOS_LIMPOS'!D2133</f>
        <v/>
      </c>
      <c r="D2162">
        <f>'03_DADOS_LIMPOS'!J2133</f>
        <v/>
      </c>
      <c r="E2162">
        <f>'03_DADOS_LIMPOS'!K2133</f>
        <v/>
      </c>
      <c r="F2162">
        <f>$B$9+$B$10*D2162+$B$11*E2162</f>
        <v/>
      </c>
      <c r="G2162">
        <f>C2162-F2162</f>
        <v/>
      </c>
      <c r="H2162">
        <f>G2162/$B$14</f>
        <v/>
      </c>
      <c r="I2162">
        <f>ABS(H2162)</f>
        <v/>
      </c>
    </row>
    <row r="2163">
      <c r="A2163">
        <f>'03_DADOS_LIMPOS'!A2134</f>
        <v/>
      </c>
      <c r="B2163">
        <f>'03_DADOS_LIMPOS'!C2134</f>
        <v/>
      </c>
      <c r="C2163">
        <f>'03_DADOS_LIMPOS'!D2134</f>
        <v/>
      </c>
      <c r="D2163">
        <f>'03_DADOS_LIMPOS'!J2134</f>
        <v/>
      </c>
      <c r="E2163">
        <f>'03_DADOS_LIMPOS'!K2134</f>
        <v/>
      </c>
      <c r="F2163">
        <f>$B$9+$B$10*D2163+$B$11*E2163</f>
        <v/>
      </c>
      <c r="G2163">
        <f>C2163-F2163</f>
        <v/>
      </c>
      <c r="H2163">
        <f>G2163/$B$14</f>
        <v/>
      </c>
      <c r="I2163">
        <f>ABS(H2163)</f>
        <v/>
      </c>
    </row>
    <row r="2164">
      <c r="A2164">
        <f>'03_DADOS_LIMPOS'!A2135</f>
        <v/>
      </c>
      <c r="B2164">
        <f>'03_DADOS_LIMPOS'!C2135</f>
        <v/>
      </c>
      <c r="C2164">
        <f>'03_DADOS_LIMPOS'!D2135</f>
        <v/>
      </c>
      <c r="D2164">
        <f>'03_DADOS_LIMPOS'!J2135</f>
        <v/>
      </c>
      <c r="E2164">
        <f>'03_DADOS_LIMPOS'!K2135</f>
        <v/>
      </c>
      <c r="F2164">
        <f>$B$9+$B$10*D2164+$B$11*E2164</f>
        <v/>
      </c>
      <c r="G2164">
        <f>C2164-F2164</f>
        <v/>
      </c>
      <c r="H2164">
        <f>G2164/$B$14</f>
        <v/>
      </c>
      <c r="I2164">
        <f>ABS(H2164)</f>
        <v/>
      </c>
    </row>
    <row r="2165">
      <c r="A2165">
        <f>'03_DADOS_LIMPOS'!A2136</f>
        <v/>
      </c>
      <c r="B2165">
        <f>'03_DADOS_LIMPOS'!C2136</f>
        <v/>
      </c>
      <c r="C2165">
        <f>'03_DADOS_LIMPOS'!D2136</f>
        <v/>
      </c>
      <c r="D2165">
        <f>'03_DADOS_LIMPOS'!J2136</f>
        <v/>
      </c>
      <c r="E2165">
        <f>'03_DADOS_LIMPOS'!K2136</f>
        <v/>
      </c>
      <c r="F2165">
        <f>$B$9+$B$10*D2165+$B$11*E2165</f>
        <v/>
      </c>
      <c r="G2165">
        <f>C2165-F2165</f>
        <v/>
      </c>
      <c r="H2165">
        <f>G2165/$B$14</f>
        <v/>
      </c>
      <c r="I2165">
        <f>ABS(H2165)</f>
        <v/>
      </c>
    </row>
    <row r="2166">
      <c r="A2166">
        <f>'03_DADOS_LIMPOS'!A2137</f>
        <v/>
      </c>
      <c r="B2166">
        <f>'03_DADOS_LIMPOS'!C2137</f>
        <v/>
      </c>
      <c r="C2166">
        <f>'03_DADOS_LIMPOS'!D2137</f>
        <v/>
      </c>
      <c r="D2166">
        <f>'03_DADOS_LIMPOS'!J2137</f>
        <v/>
      </c>
      <c r="E2166">
        <f>'03_DADOS_LIMPOS'!K2137</f>
        <v/>
      </c>
      <c r="F2166">
        <f>$B$9+$B$10*D2166+$B$11*E2166</f>
        <v/>
      </c>
      <c r="G2166">
        <f>C2166-F2166</f>
        <v/>
      </c>
      <c r="H2166">
        <f>G2166/$B$14</f>
        <v/>
      </c>
      <c r="I2166">
        <f>ABS(H2166)</f>
        <v/>
      </c>
    </row>
    <row r="2167">
      <c r="A2167">
        <f>'03_DADOS_LIMPOS'!A2138</f>
        <v/>
      </c>
      <c r="B2167">
        <f>'03_DADOS_LIMPOS'!C2138</f>
        <v/>
      </c>
      <c r="C2167">
        <f>'03_DADOS_LIMPOS'!D2138</f>
        <v/>
      </c>
      <c r="D2167">
        <f>'03_DADOS_LIMPOS'!J2138</f>
        <v/>
      </c>
      <c r="E2167">
        <f>'03_DADOS_LIMPOS'!K2138</f>
        <v/>
      </c>
      <c r="F2167">
        <f>$B$9+$B$10*D2167+$B$11*E2167</f>
        <v/>
      </c>
      <c r="G2167">
        <f>C2167-F2167</f>
        <v/>
      </c>
      <c r="H2167">
        <f>G2167/$B$14</f>
        <v/>
      </c>
      <c r="I2167">
        <f>ABS(H2167)</f>
        <v/>
      </c>
    </row>
    <row r="2168">
      <c r="A2168">
        <f>'03_DADOS_LIMPOS'!A2139</f>
        <v/>
      </c>
      <c r="B2168">
        <f>'03_DADOS_LIMPOS'!C2139</f>
        <v/>
      </c>
      <c r="C2168">
        <f>'03_DADOS_LIMPOS'!D2139</f>
        <v/>
      </c>
      <c r="D2168">
        <f>'03_DADOS_LIMPOS'!J2139</f>
        <v/>
      </c>
      <c r="E2168">
        <f>'03_DADOS_LIMPOS'!K2139</f>
        <v/>
      </c>
      <c r="F2168">
        <f>$B$9+$B$10*D2168+$B$11*E2168</f>
        <v/>
      </c>
      <c r="G2168">
        <f>C2168-F2168</f>
        <v/>
      </c>
      <c r="H2168">
        <f>G2168/$B$14</f>
        <v/>
      </c>
      <c r="I2168">
        <f>ABS(H2168)</f>
        <v/>
      </c>
    </row>
    <row r="2169">
      <c r="A2169">
        <f>'03_DADOS_LIMPOS'!A2140</f>
        <v/>
      </c>
      <c r="B2169">
        <f>'03_DADOS_LIMPOS'!C2140</f>
        <v/>
      </c>
      <c r="C2169">
        <f>'03_DADOS_LIMPOS'!D2140</f>
        <v/>
      </c>
      <c r="D2169">
        <f>'03_DADOS_LIMPOS'!J2140</f>
        <v/>
      </c>
      <c r="E2169">
        <f>'03_DADOS_LIMPOS'!K2140</f>
        <v/>
      </c>
      <c r="F2169">
        <f>$B$9+$B$10*D2169+$B$11*E2169</f>
        <v/>
      </c>
      <c r="G2169">
        <f>C2169-F2169</f>
        <v/>
      </c>
      <c r="H2169">
        <f>G2169/$B$14</f>
        <v/>
      </c>
      <c r="I2169">
        <f>ABS(H2169)</f>
        <v/>
      </c>
    </row>
    <row r="2170">
      <c r="A2170">
        <f>'03_DADOS_LIMPOS'!A2141</f>
        <v/>
      </c>
      <c r="B2170">
        <f>'03_DADOS_LIMPOS'!C2141</f>
        <v/>
      </c>
      <c r="C2170">
        <f>'03_DADOS_LIMPOS'!D2141</f>
        <v/>
      </c>
      <c r="D2170">
        <f>'03_DADOS_LIMPOS'!J2141</f>
        <v/>
      </c>
      <c r="E2170">
        <f>'03_DADOS_LIMPOS'!K2141</f>
        <v/>
      </c>
      <c r="F2170">
        <f>$B$9+$B$10*D2170+$B$11*E2170</f>
        <v/>
      </c>
      <c r="G2170">
        <f>C2170-F2170</f>
        <v/>
      </c>
      <c r="H2170">
        <f>G2170/$B$14</f>
        <v/>
      </c>
      <c r="I2170">
        <f>ABS(H2170)</f>
        <v/>
      </c>
    </row>
    <row r="2171">
      <c r="A2171">
        <f>'03_DADOS_LIMPOS'!A2142</f>
        <v/>
      </c>
      <c r="B2171">
        <f>'03_DADOS_LIMPOS'!C2142</f>
        <v/>
      </c>
      <c r="C2171">
        <f>'03_DADOS_LIMPOS'!D2142</f>
        <v/>
      </c>
      <c r="D2171">
        <f>'03_DADOS_LIMPOS'!J2142</f>
        <v/>
      </c>
      <c r="E2171">
        <f>'03_DADOS_LIMPOS'!K2142</f>
        <v/>
      </c>
      <c r="F2171">
        <f>$B$9+$B$10*D2171+$B$11*E2171</f>
        <v/>
      </c>
      <c r="G2171">
        <f>C2171-F2171</f>
        <v/>
      </c>
      <c r="H2171">
        <f>G2171/$B$14</f>
        <v/>
      </c>
      <c r="I2171">
        <f>ABS(H2171)</f>
        <v/>
      </c>
    </row>
    <row r="2172">
      <c r="A2172">
        <f>'03_DADOS_LIMPOS'!A2143</f>
        <v/>
      </c>
      <c r="B2172">
        <f>'03_DADOS_LIMPOS'!C2143</f>
        <v/>
      </c>
      <c r="C2172">
        <f>'03_DADOS_LIMPOS'!D2143</f>
        <v/>
      </c>
      <c r="D2172">
        <f>'03_DADOS_LIMPOS'!J2143</f>
        <v/>
      </c>
      <c r="E2172">
        <f>'03_DADOS_LIMPOS'!K2143</f>
        <v/>
      </c>
      <c r="F2172">
        <f>$B$9+$B$10*D2172+$B$11*E2172</f>
        <v/>
      </c>
      <c r="G2172">
        <f>C2172-F2172</f>
        <v/>
      </c>
      <c r="H2172">
        <f>G2172/$B$14</f>
        <v/>
      </c>
      <c r="I2172">
        <f>ABS(H2172)</f>
        <v/>
      </c>
    </row>
    <row r="2173">
      <c r="A2173">
        <f>'03_DADOS_LIMPOS'!A2144</f>
        <v/>
      </c>
      <c r="B2173">
        <f>'03_DADOS_LIMPOS'!C2144</f>
        <v/>
      </c>
      <c r="C2173">
        <f>'03_DADOS_LIMPOS'!D2144</f>
        <v/>
      </c>
      <c r="D2173">
        <f>'03_DADOS_LIMPOS'!J2144</f>
        <v/>
      </c>
      <c r="E2173">
        <f>'03_DADOS_LIMPOS'!K2144</f>
        <v/>
      </c>
      <c r="F2173">
        <f>$B$9+$B$10*D2173+$B$11*E2173</f>
        <v/>
      </c>
      <c r="G2173">
        <f>C2173-F2173</f>
        <v/>
      </c>
      <c r="H2173">
        <f>G2173/$B$14</f>
        <v/>
      </c>
      <c r="I2173">
        <f>ABS(H2173)</f>
        <v/>
      </c>
    </row>
    <row r="2174">
      <c r="A2174">
        <f>'03_DADOS_LIMPOS'!A2145</f>
        <v/>
      </c>
      <c r="B2174">
        <f>'03_DADOS_LIMPOS'!C2145</f>
        <v/>
      </c>
      <c r="C2174">
        <f>'03_DADOS_LIMPOS'!D2145</f>
        <v/>
      </c>
      <c r="D2174">
        <f>'03_DADOS_LIMPOS'!J2145</f>
        <v/>
      </c>
      <c r="E2174">
        <f>'03_DADOS_LIMPOS'!K2145</f>
        <v/>
      </c>
      <c r="F2174">
        <f>$B$9+$B$10*D2174+$B$11*E2174</f>
        <v/>
      </c>
      <c r="G2174">
        <f>C2174-F2174</f>
        <v/>
      </c>
      <c r="H2174">
        <f>G2174/$B$14</f>
        <v/>
      </c>
      <c r="I2174">
        <f>ABS(H2174)</f>
        <v/>
      </c>
    </row>
    <row r="2175">
      <c r="A2175">
        <f>'03_DADOS_LIMPOS'!A2146</f>
        <v/>
      </c>
      <c r="B2175">
        <f>'03_DADOS_LIMPOS'!C2146</f>
        <v/>
      </c>
      <c r="C2175">
        <f>'03_DADOS_LIMPOS'!D2146</f>
        <v/>
      </c>
      <c r="D2175">
        <f>'03_DADOS_LIMPOS'!J2146</f>
        <v/>
      </c>
      <c r="E2175">
        <f>'03_DADOS_LIMPOS'!K2146</f>
        <v/>
      </c>
      <c r="F2175">
        <f>$B$9+$B$10*D2175+$B$11*E2175</f>
        <v/>
      </c>
      <c r="G2175">
        <f>C2175-F2175</f>
        <v/>
      </c>
      <c r="H2175">
        <f>G2175/$B$14</f>
        <v/>
      </c>
      <c r="I2175">
        <f>ABS(H2175)</f>
        <v/>
      </c>
    </row>
    <row r="2176">
      <c r="A2176">
        <f>'03_DADOS_LIMPOS'!A2147</f>
        <v/>
      </c>
      <c r="B2176">
        <f>'03_DADOS_LIMPOS'!C2147</f>
        <v/>
      </c>
      <c r="C2176">
        <f>'03_DADOS_LIMPOS'!D2147</f>
        <v/>
      </c>
      <c r="D2176">
        <f>'03_DADOS_LIMPOS'!J2147</f>
        <v/>
      </c>
      <c r="E2176">
        <f>'03_DADOS_LIMPOS'!K2147</f>
        <v/>
      </c>
      <c r="F2176">
        <f>$B$9+$B$10*D2176+$B$11*E2176</f>
        <v/>
      </c>
      <c r="G2176">
        <f>C2176-F2176</f>
        <v/>
      </c>
      <c r="H2176">
        <f>G2176/$B$14</f>
        <v/>
      </c>
      <c r="I2176">
        <f>ABS(H2176)</f>
        <v/>
      </c>
    </row>
    <row r="2177">
      <c r="A2177">
        <f>'03_DADOS_LIMPOS'!A2148</f>
        <v/>
      </c>
      <c r="B2177">
        <f>'03_DADOS_LIMPOS'!C2148</f>
        <v/>
      </c>
      <c r="C2177">
        <f>'03_DADOS_LIMPOS'!D2148</f>
        <v/>
      </c>
      <c r="D2177">
        <f>'03_DADOS_LIMPOS'!J2148</f>
        <v/>
      </c>
      <c r="E2177">
        <f>'03_DADOS_LIMPOS'!K2148</f>
        <v/>
      </c>
      <c r="F2177">
        <f>$B$9+$B$10*D2177+$B$11*E2177</f>
        <v/>
      </c>
      <c r="G2177">
        <f>C2177-F2177</f>
        <v/>
      </c>
      <c r="H2177">
        <f>G2177/$B$14</f>
        <v/>
      </c>
      <c r="I2177">
        <f>ABS(H2177)</f>
        <v/>
      </c>
    </row>
    <row r="2178">
      <c r="A2178">
        <f>'03_DADOS_LIMPOS'!A2149</f>
        <v/>
      </c>
      <c r="B2178">
        <f>'03_DADOS_LIMPOS'!C2149</f>
        <v/>
      </c>
      <c r="C2178">
        <f>'03_DADOS_LIMPOS'!D2149</f>
        <v/>
      </c>
      <c r="D2178">
        <f>'03_DADOS_LIMPOS'!J2149</f>
        <v/>
      </c>
      <c r="E2178">
        <f>'03_DADOS_LIMPOS'!K2149</f>
        <v/>
      </c>
      <c r="F2178">
        <f>$B$9+$B$10*D2178+$B$11*E2178</f>
        <v/>
      </c>
      <c r="G2178">
        <f>C2178-F2178</f>
        <v/>
      </c>
      <c r="H2178">
        <f>G2178/$B$14</f>
        <v/>
      </c>
      <c r="I2178">
        <f>ABS(H2178)</f>
        <v/>
      </c>
    </row>
    <row r="2179">
      <c r="A2179">
        <f>'03_DADOS_LIMPOS'!A2150</f>
        <v/>
      </c>
      <c r="B2179">
        <f>'03_DADOS_LIMPOS'!C2150</f>
        <v/>
      </c>
      <c r="C2179">
        <f>'03_DADOS_LIMPOS'!D2150</f>
        <v/>
      </c>
      <c r="D2179">
        <f>'03_DADOS_LIMPOS'!J2150</f>
        <v/>
      </c>
      <c r="E2179">
        <f>'03_DADOS_LIMPOS'!K2150</f>
        <v/>
      </c>
      <c r="F2179">
        <f>$B$9+$B$10*D2179+$B$11*E2179</f>
        <v/>
      </c>
      <c r="G2179">
        <f>C2179-F2179</f>
        <v/>
      </c>
      <c r="H2179">
        <f>G2179/$B$14</f>
        <v/>
      </c>
      <c r="I2179">
        <f>ABS(H2179)</f>
        <v/>
      </c>
    </row>
    <row r="2180">
      <c r="A2180">
        <f>'03_DADOS_LIMPOS'!A2151</f>
        <v/>
      </c>
      <c r="B2180">
        <f>'03_DADOS_LIMPOS'!C2151</f>
        <v/>
      </c>
      <c r="C2180">
        <f>'03_DADOS_LIMPOS'!D2151</f>
        <v/>
      </c>
      <c r="D2180">
        <f>'03_DADOS_LIMPOS'!J2151</f>
        <v/>
      </c>
      <c r="E2180">
        <f>'03_DADOS_LIMPOS'!K2151</f>
        <v/>
      </c>
      <c r="F2180">
        <f>$B$9+$B$10*D2180+$B$11*E2180</f>
        <v/>
      </c>
      <c r="G2180">
        <f>C2180-F2180</f>
        <v/>
      </c>
      <c r="H2180">
        <f>G2180/$B$14</f>
        <v/>
      </c>
      <c r="I2180">
        <f>ABS(H2180)</f>
        <v/>
      </c>
    </row>
    <row r="2181">
      <c r="A2181">
        <f>'03_DADOS_LIMPOS'!A2152</f>
        <v/>
      </c>
      <c r="B2181">
        <f>'03_DADOS_LIMPOS'!C2152</f>
        <v/>
      </c>
      <c r="C2181">
        <f>'03_DADOS_LIMPOS'!D2152</f>
        <v/>
      </c>
      <c r="D2181">
        <f>'03_DADOS_LIMPOS'!J2152</f>
        <v/>
      </c>
      <c r="E2181">
        <f>'03_DADOS_LIMPOS'!K2152</f>
        <v/>
      </c>
      <c r="F2181">
        <f>$B$9+$B$10*D2181+$B$11*E2181</f>
        <v/>
      </c>
      <c r="G2181">
        <f>C2181-F2181</f>
        <v/>
      </c>
      <c r="H2181">
        <f>G2181/$B$14</f>
        <v/>
      </c>
      <c r="I2181">
        <f>ABS(H2181)</f>
        <v/>
      </c>
    </row>
    <row r="2182">
      <c r="A2182">
        <f>'03_DADOS_LIMPOS'!A2153</f>
        <v/>
      </c>
      <c r="B2182">
        <f>'03_DADOS_LIMPOS'!C2153</f>
        <v/>
      </c>
      <c r="C2182">
        <f>'03_DADOS_LIMPOS'!D2153</f>
        <v/>
      </c>
      <c r="D2182">
        <f>'03_DADOS_LIMPOS'!J2153</f>
        <v/>
      </c>
      <c r="E2182">
        <f>'03_DADOS_LIMPOS'!K2153</f>
        <v/>
      </c>
      <c r="F2182">
        <f>$B$9+$B$10*D2182+$B$11*E2182</f>
        <v/>
      </c>
      <c r="G2182">
        <f>C2182-F2182</f>
        <v/>
      </c>
      <c r="H2182">
        <f>G2182/$B$14</f>
        <v/>
      </c>
      <c r="I2182">
        <f>ABS(H2182)</f>
        <v/>
      </c>
    </row>
    <row r="2183">
      <c r="A2183">
        <f>'03_DADOS_LIMPOS'!A2154</f>
        <v/>
      </c>
      <c r="B2183">
        <f>'03_DADOS_LIMPOS'!C2154</f>
        <v/>
      </c>
      <c r="C2183">
        <f>'03_DADOS_LIMPOS'!D2154</f>
        <v/>
      </c>
      <c r="D2183">
        <f>'03_DADOS_LIMPOS'!J2154</f>
        <v/>
      </c>
      <c r="E2183">
        <f>'03_DADOS_LIMPOS'!K2154</f>
        <v/>
      </c>
      <c r="F2183">
        <f>$B$9+$B$10*D2183+$B$11*E2183</f>
        <v/>
      </c>
      <c r="G2183">
        <f>C2183-F2183</f>
        <v/>
      </c>
      <c r="H2183">
        <f>G2183/$B$14</f>
        <v/>
      </c>
      <c r="I2183">
        <f>ABS(H2183)</f>
        <v/>
      </c>
    </row>
    <row r="2184">
      <c r="A2184">
        <f>'03_DADOS_LIMPOS'!A2155</f>
        <v/>
      </c>
      <c r="B2184">
        <f>'03_DADOS_LIMPOS'!C2155</f>
        <v/>
      </c>
      <c r="C2184">
        <f>'03_DADOS_LIMPOS'!D2155</f>
        <v/>
      </c>
      <c r="D2184">
        <f>'03_DADOS_LIMPOS'!J2155</f>
        <v/>
      </c>
      <c r="E2184">
        <f>'03_DADOS_LIMPOS'!K2155</f>
        <v/>
      </c>
      <c r="F2184">
        <f>$B$9+$B$10*D2184+$B$11*E2184</f>
        <v/>
      </c>
      <c r="G2184">
        <f>C2184-F2184</f>
        <v/>
      </c>
      <c r="H2184">
        <f>G2184/$B$14</f>
        <v/>
      </c>
      <c r="I2184">
        <f>ABS(H2184)</f>
        <v/>
      </c>
    </row>
    <row r="2185">
      <c r="A2185">
        <f>'03_DADOS_LIMPOS'!A2156</f>
        <v/>
      </c>
      <c r="B2185">
        <f>'03_DADOS_LIMPOS'!C2156</f>
        <v/>
      </c>
      <c r="C2185">
        <f>'03_DADOS_LIMPOS'!D2156</f>
        <v/>
      </c>
      <c r="D2185">
        <f>'03_DADOS_LIMPOS'!J2156</f>
        <v/>
      </c>
      <c r="E2185">
        <f>'03_DADOS_LIMPOS'!K2156</f>
        <v/>
      </c>
      <c r="F2185">
        <f>$B$9+$B$10*D2185+$B$11*E2185</f>
        <v/>
      </c>
      <c r="G2185">
        <f>C2185-F2185</f>
        <v/>
      </c>
      <c r="H2185">
        <f>G2185/$B$14</f>
        <v/>
      </c>
      <c r="I2185">
        <f>ABS(H2185)</f>
        <v/>
      </c>
    </row>
    <row r="2186">
      <c r="A2186">
        <f>'03_DADOS_LIMPOS'!A2157</f>
        <v/>
      </c>
      <c r="B2186">
        <f>'03_DADOS_LIMPOS'!C2157</f>
        <v/>
      </c>
      <c r="C2186">
        <f>'03_DADOS_LIMPOS'!D2157</f>
        <v/>
      </c>
      <c r="D2186">
        <f>'03_DADOS_LIMPOS'!J2157</f>
        <v/>
      </c>
      <c r="E2186">
        <f>'03_DADOS_LIMPOS'!K2157</f>
        <v/>
      </c>
      <c r="F2186">
        <f>$B$9+$B$10*D2186+$B$11*E2186</f>
        <v/>
      </c>
      <c r="G2186">
        <f>C2186-F2186</f>
        <v/>
      </c>
      <c r="H2186">
        <f>G2186/$B$14</f>
        <v/>
      </c>
      <c r="I2186">
        <f>ABS(H2186)</f>
        <v/>
      </c>
    </row>
    <row r="2187">
      <c r="A2187">
        <f>'03_DADOS_LIMPOS'!A2158</f>
        <v/>
      </c>
      <c r="B2187">
        <f>'03_DADOS_LIMPOS'!C2158</f>
        <v/>
      </c>
      <c r="C2187">
        <f>'03_DADOS_LIMPOS'!D2158</f>
        <v/>
      </c>
      <c r="D2187">
        <f>'03_DADOS_LIMPOS'!J2158</f>
        <v/>
      </c>
      <c r="E2187">
        <f>'03_DADOS_LIMPOS'!K2158</f>
        <v/>
      </c>
      <c r="F2187">
        <f>$B$9+$B$10*D2187+$B$11*E2187</f>
        <v/>
      </c>
      <c r="G2187">
        <f>C2187-F2187</f>
        <v/>
      </c>
      <c r="H2187">
        <f>G2187/$B$14</f>
        <v/>
      </c>
      <c r="I2187">
        <f>ABS(H2187)</f>
        <v/>
      </c>
    </row>
    <row r="2188">
      <c r="A2188">
        <f>'03_DADOS_LIMPOS'!A2159</f>
        <v/>
      </c>
      <c r="B2188">
        <f>'03_DADOS_LIMPOS'!C2159</f>
        <v/>
      </c>
      <c r="C2188">
        <f>'03_DADOS_LIMPOS'!D2159</f>
        <v/>
      </c>
      <c r="D2188">
        <f>'03_DADOS_LIMPOS'!J2159</f>
        <v/>
      </c>
      <c r="E2188">
        <f>'03_DADOS_LIMPOS'!K2159</f>
        <v/>
      </c>
      <c r="F2188">
        <f>$B$9+$B$10*D2188+$B$11*E2188</f>
        <v/>
      </c>
      <c r="G2188">
        <f>C2188-F2188</f>
        <v/>
      </c>
      <c r="H2188">
        <f>G2188/$B$14</f>
        <v/>
      </c>
      <c r="I2188">
        <f>ABS(H2188)</f>
        <v/>
      </c>
    </row>
    <row r="2189">
      <c r="A2189">
        <f>'03_DADOS_LIMPOS'!A2160</f>
        <v/>
      </c>
      <c r="B2189">
        <f>'03_DADOS_LIMPOS'!C2160</f>
        <v/>
      </c>
      <c r="C2189">
        <f>'03_DADOS_LIMPOS'!D2160</f>
        <v/>
      </c>
      <c r="D2189">
        <f>'03_DADOS_LIMPOS'!J2160</f>
        <v/>
      </c>
      <c r="E2189">
        <f>'03_DADOS_LIMPOS'!K2160</f>
        <v/>
      </c>
      <c r="F2189">
        <f>$B$9+$B$10*D2189+$B$11*E2189</f>
        <v/>
      </c>
      <c r="G2189">
        <f>C2189-F2189</f>
        <v/>
      </c>
      <c r="H2189">
        <f>G2189/$B$14</f>
        <v/>
      </c>
      <c r="I2189">
        <f>ABS(H2189)</f>
        <v/>
      </c>
    </row>
    <row r="2190">
      <c r="A2190">
        <f>'03_DADOS_LIMPOS'!A2161</f>
        <v/>
      </c>
      <c r="B2190">
        <f>'03_DADOS_LIMPOS'!C2161</f>
        <v/>
      </c>
      <c r="C2190">
        <f>'03_DADOS_LIMPOS'!D2161</f>
        <v/>
      </c>
      <c r="D2190">
        <f>'03_DADOS_LIMPOS'!J2161</f>
        <v/>
      </c>
      <c r="E2190">
        <f>'03_DADOS_LIMPOS'!K2161</f>
        <v/>
      </c>
      <c r="F2190">
        <f>$B$9+$B$10*D2190+$B$11*E2190</f>
        <v/>
      </c>
      <c r="G2190">
        <f>C2190-F2190</f>
        <v/>
      </c>
      <c r="H2190">
        <f>G2190/$B$14</f>
        <v/>
      </c>
      <c r="I2190">
        <f>ABS(H2190)</f>
        <v/>
      </c>
    </row>
    <row r="2191">
      <c r="A2191">
        <f>'03_DADOS_LIMPOS'!A2162</f>
        <v/>
      </c>
      <c r="B2191">
        <f>'03_DADOS_LIMPOS'!C2162</f>
        <v/>
      </c>
      <c r="C2191">
        <f>'03_DADOS_LIMPOS'!D2162</f>
        <v/>
      </c>
      <c r="D2191">
        <f>'03_DADOS_LIMPOS'!J2162</f>
        <v/>
      </c>
      <c r="E2191">
        <f>'03_DADOS_LIMPOS'!K2162</f>
        <v/>
      </c>
      <c r="F2191">
        <f>$B$9+$B$10*D2191+$B$11*E2191</f>
        <v/>
      </c>
      <c r="G2191">
        <f>C2191-F2191</f>
        <v/>
      </c>
      <c r="H2191">
        <f>G2191/$B$14</f>
        <v/>
      </c>
      <c r="I2191">
        <f>ABS(H2191)</f>
        <v/>
      </c>
    </row>
    <row r="2192">
      <c r="A2192">
        <f>'03_DADOS_LIMPOS'!A2163</f>
        <v/>
      </c>
      <c r="B2192">
        <f>'03_DADOS_LIMPOS'!C2163</f>
        <v/>
      </c>
      <c r="C2192">
        <f>'03_DADOS_LIMPOS'!D2163</f>
        <v/>
      </c>
      <c r="D2192">
        <f>'03_DADOS_LIMPOS'!J2163</f>
        <v/>
      </c>
      <c r="E2192">
        <f>'03_DADOS_LIMPOS'!K2163</f>
        <v/>
      </c>
      <c r="F2192">
        <f>$B$9+$B$10*D2192+$B$11*E2192</f>
        <v/>
      </c>
      <c r="G2192">
        <f>C2192-F2192</f>
        <v/>
      </c>
      <c r="H2192">
        <f>G2192/$B$14</f>
        <v/>
      </c>
      <c r="I2192">
        <f>ABS(H2192)</f>
        <v/>
      </c>
    </row>
    <row r="2193">
      <c r="A2193">
        <f>'03_DADOS_LIMPOS'!A2164</f>
        <v/>
      </c>
      <c r="B2193">
        <f>'03_DADOS_LIMPOS'!C2164</f>
        <v/>
      </c>
      <c r="C2193">
        <f>'03_DADOS_LIMPOS'!D2164</f>
        <v/>
      </c>
      <c r="D2193">
        <f>'03_DADOS_LIMPOS'!J2164</f>
        <v/>
      </c>
      <c r="E2193">
        <f>'03_DADOS_LIMPOS'!K2164</f>
        <v/>
      </c>
      <c r="F2193">
        <f>$B$9+$B$10*D2193+$B$11*E2193</f>
        <v/>
      </c>
      <c r="G2193">
        <f>C2193-F2193</f>
        <v/>
      </c>
      <c r="H2193">
        <f>G2193/$B$14</f>
        <v/>
      </c>
      <c r="I2193">
        <f>ABS(H2193)</f>
        <v/>
      </c>
    </row>
    <row r="2194">
      <c r="A2194">
        <f>'03_DADOS_LIMPOS'!A2165</f>
        <v/>
      </c>
      <c r="B2194">
        <f>'03_DADOS_LIMPOS'!C2165</f>
        <v/>
      </c>
      <c r="C2194">
        <f>'03_DADOS_LIMPOS'!D2165</f>
        <v/>
      </c>
      <c r="D2194">
        <f>'03_DADOS_LIMPOS'!J2165</f>
        <v/>
      </c>
      <c r="E2194">
        <f>'03_DADOS_LIMPOS'!K2165</f>
        <v/>
      </c>
      <c r="F2194">
        <f>$B$9+$B$10*D2194+$B$11*E2194</f>
        <v/>
      </c>
      <c r="G2194">
        <f>C2194-F2194</f>
        <v/>
      </c>
      <c r="H2194">
        <f>G2194/$B$14</f>
        <v/>
      </c>
      <c r="I2194">
        <f>ABS(H2194)</f>
        <v/>
      </c>
    </row>
    <row r="2195">
      <c r="A2195">
        <f>'03_DADOS_LIMPOS'!A2166</f>
        <v/>
      </c>
      <c r="B2195">
        <f>'03_DADOS_LIMPOS'!C2166</f>
        <v/>
      </c>
      <c r="C2195">
        <f>'03_DADOS_LIMPOS'!D2166</f>
        <v/>
      </c>
      <c r="D2195">
        <f>'03_DADOS_LIMPOS'!J2166</f>
        <v/>
      </c>
      <c r="E2195">
        <f>'03_DADOS_LIMPOS'!K2166</f>
        <v/>
      </c>
      <c r="F2195">
        <f>$B$9+$B$10*D2195+$B$11*E2195</f>
        <v/>
      </c>
      <c r="G2195">
        <f>C2195-F2195</f>
        <v/>
      </c>
      <c r="H2195">
        <f>G2195/$B$14</f>
        <v/>
      </c>
      <c r="I2195">
        <f>ABS(H2195)</f>
        <v/>
      </c>
    </row>
    <row r="2196">
      <c r="A2196">
        <f>'03_DADOS_LIMPOS'!A2167</f>
        <v/>
      </c>
      <c r="B2196">
        <f>'03_DADOS_LIMPOS'!C2167</f>
        <v/>
      </c>
      <c r="C2196">
        <f>'03_DADOS_LIMPOS'!D2167</f>
        <v/>
      </c>
      <c r="D2196">
        <f>'03_DADOS_LIMPOS'!J2167</f>
        <v/>
      </c>
      <c r="E2196">
        <f>'03_DADOS_LIMPOS'!K2167</f>
        <v/>
      </c>
      <c r="F2196">
        <f>$B$9+$B$10*D2196+$B$11*E2196</f>
        <v/>
      </c>
      <c r="G2196">
        <f>C2196-F2196</f>
        <v/>
      </c>
      <c r="H2196">
        <f>G2196/$B$14</f>
        <v/>
      </c>
      <c r="I2196">
        <f>ABS(H2196)</f>
        <v/>
      </c>
    </row>
    <row r="2197">
      <c r="A2197">
        <f>'03_DADOS_LIMPOS'!A2168</f>
        <v/>
      </c>
      <c r="B2197">
        <f>'03_DADOS_LIMPOS'!C2168</f>
        <v/>
      </c>
      <c r="C2197">
        <f>'03_DADOS_LIMPOS'!D2168</f>
        <v/>
      </c>
      <c r="D2197">
        <f>'03_DADOS_LIMPOS'!J2168</f>
        <v/>
      </c>
      <c r="E2197">
        <f>'03_DADOS_LIMPOS'!K2168</f>
        <v/>
      </c>
      <c r="F2197">
        <f>$B$9+$B$10*D2197+$B$11*E2197</f>
        <v/>
      </c>
      <c r="G2197">
        <f>C2197-F2197</f>
        <v/>
      </c>
      <c r="H2197">
        <f>G2197/$B$14</f>
        <v/>
      </c>
      <c r="I2197">
        <f>ABS(H2197)</f>
        <v/>
      </c>
    </row>
    <row r="2198">
      <c r="A2198">
        <f>'03_DADOS_LIMPOS'!A2169</f>
        <v/>
      </c>
      <c r="B2198">
        <f>'03_DADOS_LIMPOS'!C2169</f>
        <v/>
      </c>
      <c r="C2198">
        <f>'03_DADOS_LIMPOS'!D2169</f>
        <v/>
      </c>
      <c r="D2198">
        <f>'03_DADOS_LIMPOS'!J2169</f>
        <v/>
      </c>
      <c r="E2198">
        <f>'03_DADOS_LIMPOS'!K2169</f>
        <v/>
      </c>
      <c r="F2198">
        <f>$B$9+$B$10*D2198+$B$11*E2198</f>
        <v/>
      </c>
      <c r="G2198">
        <f>C2198-F2198</f>
        <v/>
      </c>
      <c r="H2198">
        <f>G2198/$B$14</f>
        <v/>
      </c>
      <c r="I2198">
        <f>ABS(H2198)</f>
        <v/>
      </c>
    </row>
    <row r="2199">
      <c r="A2199">
        <f>'03_DADOS_LIMPOS'!A2170</f>
        <v/>
      </c>
      <c r="B2199">
        <f>'03_DADOS_LIMPOS'!C2170</f>
        <v/>
      </c>
      <c r="C2199">
        <f>'03_DADOS_LIMPOS'!D2170</f>
        <v/>
      </c>
      <c r="D2199">
        <f>'03_DADOS_LIMPOS'!J2170</f>
        <v/>
      </c>
      <c r="E2199">
        <f>'03_DADOS_LIMPOS'!K2170</f>
        <v/>
      </c>
      <c r="F2199">
        <f>$B$9+$B$10*D2199+$B$11*E2199</f>
        <v/>
      </c>
      <c r="G2199">
        <f>C2199-F2199</f>
        <v/>
      </c>
      <c r="H2199">
        <f>G2199/$B$14</f>
        <v/>
      </c>
      <c r="I2199">
        <f>ABS(H2199)</f>
        <v/>
      </c>
    </row>
    <row r="2200">
      <c r="A2200">
        <f>'03_DADOS_LIMPOS'!A2171</f>
        <v/>
      </c>
      <c r="B2200">
        <f>'03_DADOS_LIMPOS'!C2171</f>
        <v/>
      </c>
      <c r="C2200">
        <f>'03_DADOS_LIMPOS'!D2171</f>
        <v/>
      </c>
      <c r="D2200">
        <f>'03_DADOS_LIMPOS'!J2171</f>
        <v/>
      </c>
      <c r="E2200">
        <f>'03_DADOS_LIMPOS'!K2171</f>
        <v/>
      </c>
      <c r="F2200">
        <f>$B$9+$B$10*D2200+$B$11*E2200</f>
        <v/>
      </c>
      <c r="G2200">
        <f>C2200-F2200</f>
        <v/>
      </c>
      <c r="H2200">
        <f>G2200/$B$14</f>
        <v/>
      </c>
      <c r="I2200">
        <f>ABS(H2200)</f>
        <v/>
      </c>
    </row>
    <row r="2201">
      <c r="A2201">
        <f>'03_DADOS_LIMPOS'!A2172</f>
        <v/>
      </c>
      <c r="B2201">
        <f>'03_DADOS_LIMPOS'!C2172</f>
        <v/>
      </c>
      <c r="C2201">
        <f>'03_DADOS_LIMPOS'!D2172</f>
        <v/>
      </c>
      <c r="D2201">
        <f>'03_DADOS_LIMPOS'!J2172</f>
        <v/>
      </c>
      <c r="E2201">
        <f>'03_DADOS_LIMPOS'!K2172</f>
        <v/>
      </c>
      <c r="F2201">
        <f>$B$9+$B$10*D2201+$B$11*E2201</f>
        <v/>
      </c>
      <c r="G2201">
        <f>C2201-F2201</f>
        <v/>
      </c>
      <c r="H2201">
        <f>G2201/$B$14</f>
        <v/>
      </c>
      <c r="I2201">
        <f>ABS(H2201)</f>
        <v/>
      </c>
    </row>
    <row r="2202">
      <c r="A2202">
        <f>'03_DADOS_LIMPOS'!A2173</f>
        <v/>
      </c>
      <c r="B2202">
        <f>'03_DADOS_LIMPOS'!C2173</f>
        <v/>
      </c>
      <c r="C2202">
        <f>'03_DADOS_LIMPOS'!D2173</f>
        <v/>
      </c>
      <c r="D2202">
        <f>'03_DADOS_LIMPOS'!J2173</f>
        <v/>
      </c>
      <c r="E2202">
        <f>'03_DADOS_LIMPOS'!K2173</f>
        <v/>
      </c>
      <c r="F2202">
        <f>$B$9+$B$10*D2202+$B$11*E2202</f>
        <v/>
      </c>
      <c r="G2202">
        <f>C2202-F2202</f>
        <v/>
      </c>
      <c r="H2202">
        <f>G2202/$B$14</f>
        <v/>
      </c>
      <c r="I2202">
        <f>ABS(H2202)</f>
        <v/>
      </c>
    </row>
    <row r="2203">
      <c r="A2203">
        <f>'03_DADOS_LIMPOS'!A2174</f>
        <v/>
      </c>
      <c r="B2203">
        <f>'03_DADOS_LIMPOS'!C2174</f>
        <v/>
      </c>
      <c r="C2203">
        <f>'03_DADOS_LIMPOS'!D2174</f>
        <v/>
      </c>
      <c r="D2203">
        <f>'03_DADOS_LIMPOS'!J2174</f>
        <v/>
      </c>
      <c r="E2203">
        <f>'03_DADOS_LIMPOS'!K2174</f>
        <v/>
      </c>
      <c r="F2203">
        <f>$B$9+$B$10*D2203+$B$11*E2203</f>
        <v/>
      </c>
      <c r="G2203">
        <f>C2203-F2203</f>
        <v/>
      </c>
      <c r="H2203">
        <f>G2203/$B$14</f>
        <v/>
      </c>
      <c r="I2203">
        <f>ABS(H2203)</f>
        <v/>
      </c>
    </row>
    <row r="2204">
      <c r="A2204">
        <f>'03_DADOS_LIMPOS'!A2175</f>
        <v/>
      </c>
      <c r="B2204">
        <f>'03_DADOS_LIMPOS'!C2175</f>
        <v/>
      </c>
      <c r="C2204">
        <f>'03_DADOS_LIMPOS'!D2175</f>
        <v/>
      </c>
      <c r="D2204">
        <f>'03_DADOS_LIMPOS'!J2175</f>
        <v/>
      </c>
      <c r="E2204">
        <f>'03_DADOS_LIMPOS'!K2175</f>
        <v/>
      </c>
      <c r="F2204">
        <f>$B$9+$B$10*D2204+$B$11*E2204</f>
        <v/>
      </c>
      <c r="G2204">
        <f>C2204-F2204</f>
        <v/>
      </c>
      <c r="H2204">
        <f>G2204/$B$14</f>
        <v/>
      </c>
      <c r="I2204">
        <f>ABS(H2204)</f>
        <v/>
      </c>
    </row>
    <row r="2205">
      <c r="A2205">
        <f>'03_DADOS_LIMPOS'!A2176</f>
        <v/>
      </c>
      <c r="B2205">
        <f>'03_DADOS_LIMPOS'!C2176</f>
        <v/>
      </c>
      <c r="C2205">
        <f>'03_DADOS_LIMPOS'!D2176</f>
        <v/>
      </c>
      <c r="D2205">
        <f>'03_DADOS_LIMPOS'!J2176</f>
        <v/>
      </c>
      <c r="E2205">
        <f>'03_DADOS_LIMPOS'!K2176</f>
        <v/>
      </c>
      <c r="F2205">
        <f>$B$9+$B$10*D2205+$B$11*E2205</f>
        <v/>
      </c>
      <c r="G2205">
        <f>C2205-F2205</f>
        <v/>
      </c>
      <c r="H2205">
        <f>G2205/$B$14</f>
        <v/>
      </c>
      <c r="I2205">
        <f>ABS(H2205)</f>
        <v/>
      </c>
    </row>
    <row r="2206">
      <c r="A2206">
        <f>'03_DADOS_LIMPOS'!A2177</f>
        <v/>
      </c>
      <c r="B2206">
        <f>'03_DADOS_LIMPOS'!C2177</f>
        <v/>
      </c>
      <c r="C2206">
        <f>'03_DADOS_LIMPOS'!D2177</f>
        <v/>
      </c>
      <c r="D2206">
        <f>'03_DADOS_LIMPOS'!J2177</f>
        <v/>
      </c>
      <c r="E2206">
        <f>'03_DADOS_LIMPOS'!K2177</f>
        <v/>
      </c>
      <c r="F2206">
        <f>$B$9+$B$10*D2206+$B$11*E2206</f>
        <v/>
      </c>
      <c r="G2206">
        <f>C2206-F2206</f>
        <v/>
      </c>
      <c r="H2206">
        <f>G2206/$B$14</f>
        <v/>
      </c>
      <c r="I2206">
        <f>ABS(H2206)</f>
        <v/>
      </c>
    </row>
    <row r="2207">
      <c r="A2207">
        <f>'03_DADOS_LIMPOS'!A2178</f>
        <v/>
      </c>
      <c r="B2207">
        <f>'03_DADOS_LIMPOS'!C2178</f>
        <v/>
      </c>
      <c r="C2207">
        <f>'03_DADOS_LIMPOS'!D2178</f>
        <v/>
      </c>
      <c r="D2207">
        <f>'03_DADOS_LIMPOS'!J2178</f>
        <v/>
      </c>
      <c r="E2207">
        <f>'03_DADOS_LIMPOS'!K2178</f>
        <v/>
      </c>
      <c r="F2207">
        <f>$B$9+$B$10*D2207+$B$11*E2207</f>
        <v/>
      </c>
      <c r="G2207">
        <f>C2207-F2207</f>
        <v/>
      </c>
      <c r="H2207">
        <f>G2207/$B$14</f>
        <v/>
      </c>
      <c r="I2207">
        <f>ABS(H2207)</f>
        <v/>
      </c>
    </row>
    <row r="2208">
      <c r="A2208">
        <f>'03_DADOS_LIMPOS'!A2179</f>
        <v/>
      </c>
      <c r="B2208">
        <f>'03_DADOS_LIMPOS'!C2179</f>
        <v/>
      </c>
      <c r="C2208">
        <f>'03_DADOS_LIMPOS'!D2179</f>
        <v/>
      </c>
      <c r="D2208">
        <f>'03_DADOS_LIMPOS'!J2179</f>
        <v/>
      </c>
      <c r="E2208">
        <f>'03_DADOS_LIMPOS'!K2179</f>
        <v/>
      </c>
      <c r="F2208">
        <f>$B$9+$B$10*D2208+$B$11*E2208</f>
        <v/>
      </c>
      <c r="G2208">
        <f>C2208-F2208</f>
        <v/>
      </c>
      <c r="H2208">
        <f>G2208/$B$14</f>
        <v/>
      </c>
      <c r="I2208">
        <f>ABS(H2208)</f>
        <v/>
      </c>
    </row>
    <row r="2209">
      <c r="A2209">
        <f>'03_DADOS_LIMPOS'!A2180</f>
        <v/>
      </c>
      <c r="B2209">
        <f>'03_DADOS_LIMPOS'!C2180</f>
        <v/>
      </c>
      <c r="C2209">
        <f>'03_DADOS_LIMPOS'!D2180</f>
        <v/>
      </c>
      <c r="D2209">
        <f>'03_DADOS_LIMPOS'!J2180</f>
        <v/>
      </c>
      <c r="E2209">
        <f>'03_DADOS_LIMPOS'!K2180</f>
        <v/>
      </c>
      <c r="F2209">
        <f>$B$9+$B$10*D2209+$B$11*E2209</f>
        <v/>
      </c>
      <c r="G2209">
        <f>C2209-F2209</f>
        <v/>
      </c>
      <c r="H2209">
        <f>G2209/$B$14</f>
        <v/>
      </c>
      <c r="I2209">
        <f>ABS(H2209)</f>
        <v/>
      </c>
    </row>
    <row r="2210">
      <c r="A2210">
        <f>'03_DADOS_LIMPOS'!A2181</f>
        <v/>
      </c>
      <c r="B2210">
        <f>'03_DADOS_LIMPOS'!C2181</f>
        <v/>
      </c>
      <c r="C2210">
        <f>'03_DADOS_LIMPOS'!D2181</f>
        <v/>
      </c>
      <c r="D2210">
        <f>'03_DADOS_LIMPOS'!J2181</f>
        <v/>
      </c>
      <c r="E2210">
        <f>'03_DADOS_LIMPOS'!K2181</f>
        <v/>
      </c>
      <c r="F2210">
        <f>$B$9+$B$10*D2210+$B$11*E2210</f>
        <v/>
      </c>
      <c r="G2210">
        <f>C2210-F2210</f>
        <v/>
      </c>
      <c r="H2210">
        <f>G2210/$B$14</f>
        <v/>
      </c>
      <c r="I2210">
        <f>ABS(H2210)</f>
        <v/>
      </c>
    </row>
    <row r="2211">
      <c r="A2211">
        <f>'03_DADOS_LIMPOS'!A2182</f>
        <v/>
      </c>
      <c r="B2211">
        <f>'03_DADOS_LIMPOS'!C2182</f>
        <v/>
      </c>
      <c r="C2211">
        <f>'03_DADOS_LIMPOS'!D2182</f>
        <v/>
      </c>
      <c r="D2211">
        <f>'03_DADOS_LIMPOS'!J2182</f>
        <v/>
      </c>
      <c r="E2211">
        <f>'03_DADOS_LIMPOS'!K2182</f>
        <v/>
      </c>
      <c r="F2211">
        <f>$B$9+$B$10*D2211+$B$11*E2211</f>
        <v/>
      </c>
      <c r="G2211">
        <f>C2211-F2211</f>
        <v/>
      </c>
      <c r="H2211">
        <f>G2211/$B$14</f>
        <v/>
      </c>
      <c r="I2211">
        <f>ABS(H2211)</f>
        <v/>
      </c>
    </row>
    <row r="2212">
      <c r="A2212">
        <f>'03_DADOS_LIMPOS'!A2183</f>
        <v/>
      </c>
      <c r="B2212">
        <f>'03_DADOS_LIMPOS'!C2183</f>
        <v/>
      </c>
      <c r="C2212">
        <f>'03_DADOS_LIMPOS'!D2183</f>
        <v/>
      </c>
      <c r="D2212">
        <f>'03_DADOS_LIMPOS'!J2183</f>
        <v/>
      </c>
      <c r="E2212">
        <f>'03_DADOS_LIMPOS'!K2183</f>
        <v/>
      </c>
      <c r="F2212">
        <f>$B$9+$B$10*D2212+$B$11*E2212</f>
        <v/>
      </c>
      <c r="G2212">
        <f>C2212-F2212</f>
        <v/>
      </c>
      <c r="H2212">
        <f>G2212/$B$14</f>
        <v/>
      </c>
      <c r="I2212">
        <f>ABS(H2212)</f>
        <v/>
      </c>
    </row>
    <row r="2213">
      <c r="A2213">
        <f>'03_DADOS_LIMPOS'!A2184</f>
        <v/>
      </c>
      <c r="B2213">
        <f>'03_DADOS_LIMPOS'!C2184</f>
        <v/>
      </c>
      <c r="C2213">
        <f>'03_DADOS_LIMPOS'!D2184</f>
        <v/>
      </c>
      <c r="D2213">
        <f>'03_DADOS_LIMPOS'!J2184</f>
        <v/>
      </c>
      <c r="E2213">
        <f>'03_DADOS_LIMPOS'!K2184</f>
        <v/>
      </c>
      <c r="F2213">
        <f>$B$9+$B$10*D2213+$B$11*E2213</f>
        <v/>
      </c>
      <c r="G2213">
        <f>C2213-F2213</f>
        <v/>
      </c>
      <c r="H2213">
        <f>G2213/$B$14</f>
        <v/>
      </c>
      <c r="I2213">
        <f>ABS(H2213)</f>
        <v/>
      </c>
    </row>
    <row r="2214">
      <c r="A2214">
        <f>'03_DADOS_LIMPOS'!A2185</f>
        <v/>
      </c>
      <c r="B2214">
        <f>'03_DADOS_LIMPOS'!C2185</f>
        <v/>
      </c>
      <c r="C2214">
        <f>'03_DADOS_LIMPOS'!D2185</f>
        <v/>
      </c>
      <c r="D2214">
        <f>'03_DADOS_LIMPOS'!J2185</f>
        <v/>
      </c>
      <c r="E2214">
        <f>'03_DADOS_LIMPOS'!K2185</f>
        <v/>
      </c>
      <c r="F2214">
        <f>$B$9+$B$10*D2214+$B$11*E2214</f>
        <v/>
      </c>
      <c r="G2214">
        <f>C2214-F2214</f>
        <v/>
      </c>
      <c r="H2214">
        <f>G2214/$B$14</f>
        <v/>
      </c>
      <c r="I2214">
        <f>ABS(H2214)</f>
        <v/>
      </c>
    </row>
    <row r="2215">
      <c r="A2215">
        <f>'03_DADOS_LIMPOS'!A2186</f>
        <v/>
      </c>
      <c r="B2215">
        <f>'03_DADOS_LIMPOS'!C2186</f>
        <v/>
      </c>
      <c r="C2215">
        <f>'03_DADOS_LIMPOS'!D2186</f>
        <v/>
      </c>
      <c r="D2215">
        <f>'03_DADOS_LIMPOS'!J2186</f>
        <v/>
      </c>
      <c r="E2215">
        <f>'03_DADOS_LIMPOS'!K2186</f>
        <v/>
      </c>
      <c r="F2215">
        <f>$B$9+$B$10*D2215+$B$11*E2215</f>
        <v/>
      </c>
      <c r="G2215">
        <f>C2215-F2215</f>
        <v/>
      </c>
      <c r="H2215">
        <f>G2215/$B$14</f>
        <v/>
      </c>
      <c r="I2215">
        <f>ABS(H2215)</f>
        <v/>
      </c>
    </row>
    <row r="2216">
      <c r="A2216">
        <f>'03_DADOS_LIMPOS'!A2187</f>
        <v/>
      </c>
      <c r="B2216">
        <f>'03_DADOS_LIMPOS'!C2187</f>
        <v/>
      </c>
      <c r="C2216">
        <f>'03_DADOS_LIMPOS'!D2187</f>
        <v/>
      </c>
      <c r="D2216">
        <f>'03_DADOS_LIMPOS'!J2187</f>
        <v/>
      </c>
      <c r="E2216">
        <f>'03_DADOS_LIMPOS'!K2187</f>
        <v/>
      </c>
      <c r="F2216">
        <f>$B$9+$B$10*D2216+$B$11*E2216</f>
        <v/>
      </c>
      <c r="G2216">
        <f>C2216-F2216</f>
        <v/>
      </c>
      <c r="H2216">
        <f>G2216/$B$14</f>
        <v/>
      </c>
      <c r="I2216">
        <f>ABS(H2216)</f>
        <v/>
      </c>
    </row>
    <row r="2217">
      <c r="A2217">
        <f>'03_DADOS_LIMPOS'!A2188</f>
        <v/>
      </c>
      <c r="B2217">
        <f>'03_DADOS_LIMPOS'!C2188</f>
        <v/>
      </c>
      <c r="C2217">
        <f>'03_DADOS_LIMPOS'!D2188</f>
        <v/>
      </c>
      <c r="D2217">
        <f>'03_DADOS_LIMPOS'!J2188</f>
        <v/>
      </c>
      <c r="E2217">
        <f>'03_DADOS_LIMPOS'!K2188</f>
        <v/>
      </c>
      <c r="F2217">
        <f>$B$9+$B$10*D2217+$B$11*E2217</f>
        <v/>
      </c>
      <c r="G2217">
        <f>C2217-F2217</f>
        <v/>
      </c>
      <c r="H2217">
        <f>G2217/$B$14</f>
        <v/>
      </c>
      <c r="I2217">
        <f>ABS(H2217)</f>
        <v/>
      </c>
    </row>
    <row r="2218">
      <c r="A2218">
        <f>'03_DADOS_LIMPOS'!A2189</f>
        <v/>
      </c>
      <c r="B2218">
        <f>'03_DADOS_LIMPOS'!C2189</f>
        <v/>
      </c>
      <c r="C2218">
        <f>'03_DADOS_LIMPOS'!D2189</f>
        <v/>
      </c>
      <c r="D2218">
        <f>'03_DADOS_LIMPOS'!J2189</f>
        <v/>
      </c>
      <c r="E2218">
        <f>'03_DADOS_LIMPOS'!K2189</f>
        <v/>
      </c>
      <c r="F2218">
        <f>$B$9+$B$10*D2218+$B$11*E2218</f>
        <v/>
      </c>
      <c r="G2218">
        <f>C2218-F2218</f>
        <v/>
      </c>
      <c r="H2218">
        <f>G2218/$B$14</f>
        <v/>
      </c>
      <c r="I2218">
        <f>ABS(H2218)</f>
        <v/>
      </c>
    </row>
    <row r="2219">
      <c r="A2219">
        <f>'03_DADOS_LIMPOS'!A2190</f>
        <v/>
      </c>
      <c r="B2219">
        <f>'03_DADOS_LIMPOS'!C2190</f>
        <v/>
      </c>
      <c r="C2219">
        <f>'03_DADOS_LIMPOS'!D2190</f>
        <v/>
      </c>
      <c r="D2219">
        <f>'03_DADOS_LIMPOS'!J2190</f>
        <v/>
      </c>
      <c r="E2219">
        <f>'03_DADOS_LIMPOS'!K2190</f>
        <v/>
      </c>
      <c r="F2219">
        <f>$B$9+$B$10*D2219+$B$11*E2219</f>
        <v/>
      </c>
      <c r="G2219">
        <f>C2219-F2219</f>
        <v/>
      </c>
      <c r="H2219">
        <f>G2219/$B$14</f>
        <v/>
      </c>
      <c r="I2219">
        <f>ABS(H2219)</f>
        <v/>
      </c>
    </row>
    <row r="2220">
      <c r="A2220">
        <f>'03_DADOS_LIMPOS'!A2191</f>
        <v/>
      </c>
      <c r="B2220">
        <f>'03_DADOS_LIMPOS'!C2191</f>
        <v/>
      </c>
      <c r="C2220">
        <f>'03_DADOS_LIMPOS'!D2191</f>
        <v/>
      </c>
      <c r="D2220">
        <f>'03_DADOS_LIMPOS'!J2191</f>
        <v/>
      </c>
      <c r="E2220">
        <f>'03_DADOS_LIMPOS'!K2191</f>
        <v/>
      </c>
      <c r="F2220">
        <f>$B$9+$B$10*D2220+$B$11*E2220</f>
        <v/>
      </c>
      <c r="G2220">
        <f>C2220-F2220</f>
        <v/>
      </c>
      <c r="H2220">
        <f>G2220/$B$14</f>
        <v/>
      </c>
      <c r="I2220">
        <f>ABS(H2220)</f>
        <v/>
      </c>
    </row>
    <row r="2221">
      <c r="A2221">
        <f>'03_DADOS_LIMPOS'!A2192</f>
        <v/>
      </c>
      <c r="B2221">
        <f>'03_DADOS_LIMPOS'!C2192</f>
        <v/>
      </c>
      <c r="C2221">
        <f>'03_DADOS_LIMPOS'!D2192</f>
        <v/>
      </c>
      <c r="D2221">
        <f>'03_DADOS_LIMPOS'!J2192</f>
        <v/>
      </c>
      <c r="E2221">
        <f>'03_DADOS_LIMPOS'!K2192</f>
        <v/>
      </c>
      <c r="F2221">
        <f>$B$9+$B$10*D2221+$B$11*E2221</f>
        <v/>
      </c>
      <c r="G2221">
        <f>C2221-F2221</f>
        <v/>
      </c>
      <c r="H2221">
        <f>G2221/$B$14</f>
        <v/>
      </c>
      <c r="I2221">
        <f>ABS(H2221)</f>
        <v/>
      </c>
    </row>
    <row r="2222">
      <c r="A2222">
        <f>'03_DADOS_LIMPOS'!A2193</f>
        <v/>
      </c>
      <c r="B2222">
        <f>'03_DADOS_LIMPOS'!C2193</f>
        <v/>
      </c>
      <c r="C2222">
        <f>'03_DADOS_LIMPOS'!D2193</f>
        <v/>
      </c>
      <c r="D2222">
        <f>'03_DADOS_LIMPOS'!J2193</f>
        <v/>
      </c>
      <c r="E2222">
        <f>'03_DADOS_LIMPOS'!K2193</f>
        <v/>
      </c>
      <c r="F2222">
        <f>$B$9+$B$10*D2222+$B$11*E2222</f>
        <v/>
      </c>
      <c r="G2222">
        <f>C2222-F2222</f>
        <v/>
      </c>
      <c r="H2222">
        <f>G2222/$B$14</f>
        <v/>
      </c>
      <c r="I2222">
        <f>ABS(H2222)</f>
        <v/>
      </c>
    </row>
    <row r="2223">
      <c r="A2223">
        <f>'03_DADOS_LIMPOS'!A2194</f>
        <v/>
      </c>
      <c r="B2223">
        <f>'03_DADOS_LIMPOS'!C2194</f>
        <v/>
      </c>
      <c r="C2223">
        <f>'03_DADOS_LIMPOS'!D2194</f>
        <v/>
      </c>
      <c r="D2223">
        <f>'03_DADOS_LIMPOS'!J2194</f>
        <v/>
      </c>
      <c r="E2223">
        <f>'03_DADOS_LIMPOS'!K2194</f>
        <v/>
      </c>
      <c r="F2223">
        <f>$B$9+$B$10*D2223+$B$11*E2223</f>
        <v/>
      </c>
      <c r="G2223">
        <f>C2223-F2223</f>
        <v/>
      </c>
      <c r="H2223">
        <f>G2223/$B$14</f>
        <v/>
      </c>
      <c r="I2223">
        <f>ABS(H2223)</f>
        <v/>
      </c>
    </row>
    <row r="2224">
      <c r="A2224">
        <f>'03_DADOS_LIMPOS'!A2195</f>
        <v/>
      </c>
      <c r="B2224">
        <f>'03_DADOS_LIMPOS'!C2195</f>
        <v/>
      </c>
      <c r="C2224">
        <f>'03_DADOS_LIMPOS'!D2195</f>
        <v/>
      </c>
      <c r="D2224">
        <f>'03_DADOS_LIMPOS'!J2195</f>
        <v/>
      </c>
      <c r="E2224">
        <f>'03_DADOS_LIMPOS'!K2195</f>
        <v/>
      </c>
      <c r="F2224">
        <f>$B$9+$B$10*D2224+$B$11*E2224</f>
        <v/>
      </c>
      <c r="G2224">
        <f>C2224-F2224</f>
        <v/>
      </c>
      <c r="H2224">
        <f>G2224/$B$14</f>
        <v/>
      </c>
      <c r="I2224">
        <f>ABS(H2224)</f>
        <v/>
      </c>
    </row>
    <row r="2225">
      <c r="A2225">
        <f>'03_DADOS_LIMPOS'!A2196</f>
        <v/>
      </c>
      <c r="B2225">
        <f>'03_DADOS_LIMPOS'!C2196</f>
        <v/>
      </c>
      <c r="C2225">
        <f>'03_DADOS_LIMPOS'!D2196</f>
        <v/>
      </c>
      <c r="D2225">
        <f>'03_DADOS_LIMPOS'!J2196</f>
        <v/>
      </c>
      <c r="E2225">
        <f>'03_DADOS_LIMPOS'!K2196</f>
        <v/>
      </c>
      <c r="F2225">
        <f>$B$9+$B$10*D2225+$B$11*E2225</f>
        <v/>
      </c>
      <c r="G2225">
        <f>C2225-F2225</f>
        <v/>
      </c>
      <c r="H2225">
        <f>G2225/$B$14</f>
        <v/>
      </c>
      <c r="I2225">
        <f>ABS(H2225)</f>
        <v/>
      </c>
    </row>
    <row r="2226">
      <c r="A2226">
        <f>'03_DADOS_LIMPOS'!A2197</f>
        <v/>
      </c>
      <c r="B2226">
        <f>'03_DADOS_LIMPOS'!C2197</f>
        <v/>
      </c>
      <c r="C2226">
        <f>'03_DADOS_LIMPOS'!D2197</f>
        <v/>
      </c>
      <c r="D2226">
        <f>'03_DADOS_LIMPOS'!J2197</f>
        <v/>
      </c>
      <c r="E2226">
        <f>'03_DADOS_LIMPOS'!K2197</f>
        <v/>
      </c>
      <c r="F2226">
        <f>$B$9+$B$10*D2226+$B$11*E2226</f>
        <v/>
      </c>
      <c r="G2226">
        <f>C2226-F2226</f>
        <v/>
      </c>
      <c r="H2226">
        <f>G2226/$B$14</f>
        <v/>
      </c>
      <c r="I2226">
        <f>ABS(H2226)</f>
        <v/>
      </c>
    </row>
    <row r="2227">
      <c r="A2227">
        <f>'03_DADOS_LIMPOS'!A2198</f>
        <v/>
      </c>
      <c r="B2227">
        <f>'03_DADOS_LIMPOS'!C2198</f>
        <v/>
      </c>
      <c r="C2227">
        <f>'03_DADOS_LIMPOS'!D2198</f>
        <v/>
      </c>
      <c r="D2227">
        <f>'03_DADOS_LIMPOS'!J2198</f>
        <v/>
      </c>
      <c r="E2227">
        <f>'03_DADOS_LIMPOS'!K2198</f>
        <v/>
      </c>
      <c r="F2227">
        <f>$B$9+$B$10*D2227+$B$11*E2227</f>
        <v/>
      </c>
      <c r="G2227">
        <f>C2227-F2227</f>
        <v/>
      </c>
      <c r="H2227">
        <f>G2227/$B$14</f>
        <v/>
      </c>
      <c r="I2227">
        <f>ABS(H2227)</f>
        <v/>
      </c>
    </row>
    <row r="2228">
      <c r="A2228">
        <f>'03_DADOS_LIMPOS'!A2199</f>
        <v/>
      </c>
      <c r="B2228">
        <f>'03_DADOS_LIMPOS'!C2199</f>
        <v/>
      </c>
      <c r="C2228">
        <f>'03_DADOS_LIMPOS'!D2199</f>
        <v/>
      </c>
      <c r="D2228">
        <f>'03_DADOS_LIMPOS'!J2199</f>
        <v/>
      </c>
      <c r="E2228">
        <f>'03_DADOS_LIMPOS'!K2199</f>
        <v/>
      </c>
      <c r="F2228">
        <f>$B$9+$B$10*D2228+$B$11*E2228</f>
        <v/>
      </c>
      <c r="G2228">
        <f>C2228-F2228</f>
        <v/>
      </c>
      <c r="H2228">
        <f>G2228/$B$14</f>
        <v/>
      </c>
      <c r="I2228">
        <f>ABS(H2228)</f>
        <v/>
      </c>
    </row>
    <row r="2229">
      <c r="A2229">
        <f>'03_DADOS_LIMPOS'!A2200</f>
        <v/>
      </c>
      <c r="B2229">
        <f>'03_DADOS_LIMPOS'!C2200</f>
        <v/>
      </c>
      <c r="C2229">
        <f>'03_DADOS_LIMPOS'!D2200</f>
        <v/>
      </c>
      <c r="D2229">
        <f>'03_DADOS_LIMPOS'!J2200</f>
        <v/>
      </c>
      <c r="E2229">
        <f>'03_DADOS_LIMPOS'!K2200</f>
        <v/>
      </c>
      <c r="F2229">
        <f>$B$9+$B$10*D2229+$B$11*E2229</f>
        <v/>
      </c>
      <c r="G2229">
        <f>C2229-F2229</f>
        <v/>
      </c>
      <c r="H2229">
        <f>G2229/$B$14</f>
        <v/>
      </c>
      <c r="I2229">
        <f>ABS(H2229)</f>
        <v/>
      </c>
    </row>
    <row r="2230">
      <c r="A2230">
        <f>'03_DADOS_LIMPOS'!A2201</f>
        <v/>
      </c>
      <c r="B2230">
        <f>'03_DADOS_LIMPOS'!C2201</f>
        <v/>
      </c>
      <c r="C2230">
        <f>'03_DADOS_LIMPOS'!D2201</f>
        <v/>
      </c>
      <c r="D2230">
        <f>'03_DADOS_LIMPOS'!J2201</f>
        <v/>
      </c>
      <c r="E2230">
        <f>'03_DADOS_LIMPOS'!K2201</f>
        <v/>
      </c>
      <c r="F2230">
        <f>$B$9+$B$10*D2230+$B$11*E2230</f>
        <v/>
      </c>
      <c r="G2230">
        <f>C2230-F2230</f>
        <v/>
      </c>
      <c r="H2230">
        <f>G2230/$B$14</f>
        <v/>
      </c>
      <c r="I2230">
        <f>ABS(H2230)</f>
        <v/>
      </c>
    </row>
    <row r="2231">
      <c r="A2231">
        <f>'03_DADOS_LIMPOS'!A2202</f>
        <v/>
      </c>
      <c r="B2231">
        <f>'03_DADOS_LIMPOS'!C2202</f>
        <v/>
      </c>
      <c r="C2231">
        <f>'03_DADOS_LIMPOS'!D2202</f>
        <v/>
      </c>
      <c r="D2231">
        <f>'03_DADOS_LIMPOS'!J2202</f>
        <v/>
      </c>
      <c r="E2231">
        <f>'03_DADOS_LIMPOS'!K2202</f>
        <v/>
      </c>
      <c r="F2231">
        <f>$B$9+$B$10*D2231+$B$11*E2231</f>
        <v/>
      </c>
      <c r="G2231">
        <f>C2231-F2231</f>
        <v/>
      </c>
      <c r="H2231">
        <f>G2231/$B$14</f>
        <v/>
      </c>
      <c r="I2231">
        <f>ABS(H2231)</f>
        <v/>
      </c>
    </row>
    <row r="2232">
      <c r="A2232">
        <f>'03_DADOS_LIMPOS'!A2203</f>
        <v/>
      </c>
      <c r="B2232">
        <f>'03_DADOS_LIMPOS'!C2203</f>
        <v/>
      </c>
      <c r="C2232">
        <f>'03_DADOS_LIMPOS'!D2203</f>
        <v/>
      </c>
      <c r="D2232">
        <f>'03_DADOS_LIMPOS'!J2203</f>
        <v/>
      </c>
      <c r="E2232">
        <f>'03_DADOS_LIMPOS'!K2203</f>
        <v/>
      </c>
      <c r="F2232">
        <f>$B$9+$B$10*D2232+$B$11*E2232</f>
        <v/>
      </c>
      <c r="G2232">
        <f>C2232-F2232</f>
        <v/>
      </c>
      <c r="H2232">
        <f>G2232/$B$14</f>
        <v/>
      </c>
      <c r="I2232">
        <f>ABS(H2232)</f>
        <v/>
      </c>
    </row>
    <row r="2233">
      <c r="A2233">
        <f>'03_DADOS_LIMPOS'!A2204</f>
        <v/>
      </c>
      <c r="B2233">
        <f>'03_DADOS_LIMPOS'!C2204</f>
        <v/>
      </c>
      <c r="C2233">
        <f>'03_DADOS_LIMPOS'!D2204</f>
        <v/>
      </c>
      <c r="D2233">
        <f>'03_DADOS_LIMPOS'!J2204</f>
        <v/>
      </c>
      <c r="E2233">
        <f>'03_DADOS_LIMPOS'!K2204</f>
        <v/>
      </c>
      <c r="F2233">
        <f>$B$9+$B$10*D2233+$B$11*E2233</f>
        <v/>
      </c>
      <c r="G2233">
        <f>C2233-F2233</f>
        <v/>
      </c>
      <c r="H2233">
        <f>G2233/$B$14</f>
        <v/>
      </c>
      <c r="I2233">
        <f>ABS(H2233)</f>
        <v/>
      </c>
    </row>
    <row r="2234">
      <c r="A2234">
        <f>'03_DADOS_LIMPOS'!A2205</f>
        <v/>
      </c>
      <c r="B2234">
        <f>'03_DADOS_LIMPOS'!C2205</f>
        <v/>
      </c>
      <c r="C2234">
        <f>'03_DADOS_LIMPOS'!D2205</f>
        <v/>
      </c>
      <c r="D2234">
        <f>'03_DADOS_LIMPOS'!J2205</f>
        <v/>
      </c>
      <c r="E2234">
        <f>'03_DADOS_LIMPOS'!K2205</f>
        <v/>
      </c>
      <c r="F2234">
        <f>$B$9+$B$10*D2234+$B$11*E2234</f>
        <v/>
      </c>
      <c r="G2234">
        <f>C2234-F2234</f>
        <v/>
      </c>
      <c r="H2234">
        <f>G2234/$B$14</f>
        <v/>
      </c>
      <c r="I2234">
        <f>ABS(H2234)</f>
        <v/>
      </c>
    </row>
    <row r="2235">
      <c r="A2235">
        <f>'03_DADOS_LIMPOS'!A2206</f>
        <v/>
      </c>
      <c r="B2235">
        <f>'03_DADOS_LIMPOS'!C2206</f>
        <v/>
      </c>
      <c r="C2235">
        <f>'03_DADOS_LIMPOS'!D2206</f>
        <v/>
      </c>
      <c r="D2235">
        <f>'03_DADOS_LIMPOS'!J2206</f>
        <v/>
      </c>
      <c r="E2235">
        <f>'03_DADOS_LIMPOS'!K2206</f>
        <v/>
      </c>
      <c r="F2235">
        <f>$B$9+$B$10*D2235+$B$11*E2235</f>
        <v/>
      </c>
      <c r="G2235">
        <f>C2235-F2235</f>
        <v/>
      </c>
      <c r="H2235">
        <f>G2235/$B$14</f>
        <v/>
      </c>
      <c r="I2235">
        <f>ABS(H2235)</f>
        <v/>
      </c>
    </row>
    <row r="2236">
      <c r="A2236">
        <f>'03_DADOS_LIMPOS'!A2207</f>
        <v/>
      </c>
      <c r="B2236">
        <f>'03_DADOS_LIMPOS'!C2207</f>
        <v/>
      </c>
      <c r="C2236">
        <f>'03_DADOS_LIMPOS'!D2207</f>
        <v/>
      </c>
      <c r="D2236">
        <f>'03_DADOS_LIMPOS'!J2207</f>
        <v/>
      </c>
      <c r="E2236">
        <f>'03_DADOS_LIMPOS'!K2207</f>
        <v/>
      </c>
      <c r="F2236">
        <f>$B$9+$B$10*D2236+$B$11*E2236</f>
        <v/>
      </c>
      <c r="G2236">
        <f>C2236-F2236</f>
        <v/>
      </c>
      <c r="H2236">
        <f>G2236/$B$14</f>
        <v/>
      </c>
      <c r="I2236">
        <f>ABS(H2236)</f>
        <v/>
      </c>
    </row>
    <row r="2237">
      <c r="A2237">
        <f>'03_DADOS_LIMPOS'!A2208</f>
        <v/>
      </c>
      <c r="B2237">
        <f>'03_DADOS_LIMPOS'!C2208</f>
        <v/>
      </c>
      <c r="C2237">
        <f>'03_DADOS_LIMPOS'!D2208</f>
        <v/>
      </c>
      <c r="D2237">
        <f>'03_DADOS_LIMPOS'!J2208</f>
        <v/>
      </c>
      <c r="E2237">
        <f>'03_DADOS_LIMPOS'!K2208</f>
        <v/>
      </c>
      <c r="F2237">
        <f>$B$9+$B$10*D2237+$B$11*E2237</f>
        <v/>
      </c>
      <c r="G2237">
        <f>C2237-F2237</f>
        <v/>
      </c>
      <c r="H2237">
        <f>G2237/$B$14</f>
        <v/>
      </c>
      <c r="I2237">
        <f>ABS(H2237)</f>
        <v/>
      </c>
    </row>
    <row r="2238">
      <c r="A2238">
        <f>'03_DADOS_LIMPOS'!A2209</f>
        <v/>
      </c>
      <c r="B2238">
        <f>'03_DADOS_LIMPOS'!C2209</f>
        <v/>
      </c>
      <c r="C2238">
        <f>'03_DADOS_LIMPOS'!D2209</f>
        <v/>
      </c>
      <c r="D2238">
        <f>'03_DADOS_LIMPOS'!J2209</f>
        <v/>
      </c>
      <c r="E2238">
        <f>'03_DADOS_LIMPOS'!K2209</f>
        <v/>
      </c>
      <c r="F2238">
        <f>$B$9+$B$10*D2238+$B$11*E2238</f>
        <v/>
      </c>
      <c r="G2238">
        <f>C2238-F2238</f>
        <v/>
      </c>
      <c r="H2238">
        <f>G2238/$B$14</f>
        <v/>
      </c>
      <c r="I2238">
        <f>ABS(H2238)</f>
        <v/>
      </c>
    </row>
    <row r="2239">
      <c r="A2239">
        <f>'03_DADOS_LIMPOS'!A2210</f>
        <v/>
      </c>
      <c r="B2239">
        <f>'03_DADOS_LIMPOS'!C2210</f>
        <v/>
      </c>
      <c r="C2239">
        <f>'03_DADOS_LIMPOS'!D2210</f>
        <v/>
      </c>
      <c r="D2239">
        <f>'03_DADOS_LIMPOS'!J2210</f>
        <v/>
      </c>
      <c r="E2239">
        <f>'03_DADOS_LIMPOS'!K2210</f>
        <v/>
      </c>
      <c r="F2239">
        <f>$B$9+$B$10*D2239+$B$11*E2239</f>
        <v/>
      </c>
      <c r="G2239">
        <f>C2239-F2239</f>
        <v/>
      </c>
      <c r="H2239">
        <f>G2239/$B$14</f>
        <v/>
      </c>
      <c r="I2239">
        <f>ABS(H2239)</f>
        <v/>
      </c>
    </row>
    <row r="2240">
      <c r="A2240">
        <f>'03_DADOS_LIMPOS'!A2211</f>
        <v/>
      </c>
      <c r="B2240">
        <f>'03_DADOS_LIMPOS'!C2211</f>
        <v/>
      </c>
      <c r="C2240">
        <f>'03_DADOS_LIMPOS'!D2211</f>
        <v/>
      </c>
      <c r="D2240">
        <f>'03_DADOS_LIMPOS'!J2211</f>
        <v/>
      </c>
      <c r="E2240">
        <f>'03_DADOS_LIMPOS'!K2211</f>
        <v/>
      </c>
      <c r="F2240">
        <f>$B$9+$B$10*D2240+$B$11*E2240</f>
        <v/>
      </c>
      <c r="G2240">
        <f>C2240-F2240</f>
        <v/>
      </c>
      <c r="H2240">
        <f>G2240/$B$14</f>
        <v/>
      </c>
      <c r="I2240">
        <f>ABS(H2240)</f>
        <v/>
      </c>
    </row>
    <row r="2241">
      <c r="A2241">
        <f>'03_DADOS_LIMPOS'!A2212</f>
        <v/>
      </c>
      <c r="B2241">
        <f>'03_DADOS_LIMPOS'!C2212</f>
        <v/>
      </c>
      <c r="C2241">
        <f>'03_DADOS_LIMPOS'!D2212</f>
        <v/>
      </c>
      <c r="D2241">
        <f>'03_DADOS_LIMPOS'!J2212</f>
        <v/>
      </c>
      <c r="E2241">
        <f>'03_DADOS_LIMPOS'!K2212</f>
        <v/>
      </c>
      <c r="F2241">
        <f>$B$9+$B$10*D2241+$B$11*E2241</f>
        <v/>
      </c>
      <c r="G2241">
        <f>C2241-F2241</f>
        <v/>
      </c>
      <c r="H2241">
        <f>G2241/$B$14</f>
        <v/>
      </c>
      <c r="I2241">
        <f>ABS(H2241)</f>
        <v/>
      </c>
    </row>
    <row r="2242">
      <c r="A2242">
        <f>'03_DADOS_LIMPOS'!A2213</f>
        <v/>
      </c>
      <c r="B2242">
        <f>'03_DADOS_LIMPOS'!C2213</f>
        <v/>
      </c>
      <c r="C2242">
        <f>'03_DADOS_LIMPOS'!D2213</f>
        <v/>
      </c>
      <c r="D2242">
        <f>'03_DADOS_LIMPOS'!J2213</f>
        <v/>
      </c>
      <c r="E2242">
        <f>'03_DADOS_LIMPOS'!K2213</f>
        <v/>
      </c>
      <c r="F2242">
        <f>$B$9+$B$10*D2242+$B$11*E2242</f>
        <v/>
      </c>
      <c r="G2242">
        <f>C2242-F2242</f>
        <v/>
      </c>
      <c r="H2242">
        <f>G2242/$B$14</f>
        <v/>
      </c>
      <c r="I2242">
        <f>ABS(H2242)</f>
        <v/>
      </c>
    </row>
    <row r="2243">
      <c r="A2243">
        <f>'03_DADOS_LIMPOS'!A2214</f>
        <v/>
      </c>
      <c r="B2243">
        <f>'03_DADOS_LIMPOS'!C2214</f>
        <v/>
      </c>
      <c r="C2243">
        <f>'03_DADOS_LIMPOS'!D2214</f>
        <v/>
      </c>
      <c r="D2243">
        <f>'03_DADOS_LIMPOS'!J2214</f>
        <v/>
      </c>
      <c r="E2243">
        <f>'03_DADOS_LIMPOS'!K2214</f>
        <v/>
      </c>
      <c r="F2243">
        <f>$B$9+$B$10*D2243+$B$11*E2243</f>
        <v/>
      </c>
      <c r="G2243">
        <f>C2243-F2243</f>
        <v/>
      </c>
      <c r="H2243">
        <f>G2243/$B$14</f>
        <v/>
      </c>
      <c r="I2243">
        <f>ABS(H2243)</f>
        <v/>
      </c>
    </row>
    <row r="2244">
      <c r="A2244">
        <f>'03_DADOS_LIMPOS'!A2215</f>
        <v/>
      </c>
      <c r="B2244">
        <f>'03_DADOS_LIMPOS'!C2215</f>
        <v/>
      </c>
      <c r="C2244">
        <f>'03_DADOS_LIMPOS'!D2215</f>
        <v/>
      </c>
      <c r="D2244">
        <f>'03_DADOS_LIMPOS'!J2215</f>
        <v/>
      </c>
      <c r="E2244">
        <f>'03_DADOS_LIMPOS'!K2215</f>
        <v/>
      </c>
      <c r="F2244">
        <f>$B$9+$B$10*D2244+$B$11*E2244</f>
        <v/>
      </c>
      <c r="G2244">
        <f>C2244-F2244</f>
        <v/>
      </c>
      <c r="H2244">
        <f>G2244/$B$14</f>
        <v/>
      </c>
      <c r="I2244">
        <f>ABS(H2244)</f>
        <v/>
      </c>
    </row>
    <row r="2245">
      <c r="A2245">
        <f>'03_DADOS_LIMPOS'!A2216</f>
        <v/>
      </c>
      <c r="B2245">
        <f>'03_DADOS_LIMPOS'!C2216</f>
        <v/>
      </c>
      <c r="C2245">
        <f>'03_DADOS_LIMPOS'!D2216</f>
        <v/>
      </c>
      <c r="D2245">
        <f>'03_DADOS_LIMPOS'!J2216</f>
        <v/>
      </c>
      <c r="E2245">
        <f>'03_DADOS_LIMPOS'!K2216</f>
        <v/>
      </c>
      <c r="F2245">
        <f>$B$9+$B$10*D2245+$B$11*E2245</f>
        <v/>
      </c>
      <c r="G2245">
        <f>C2245-F2245</f>
        <v/>
      </c>
      <c r="H2245">
        <f>G2245/$B$14</f>
        <v/>
      </c>
      <c r="I2245">
        <f>ABS(H2245)</f>
        <v/>
      </c>
    </row>
    <row r="2246">
      <c r="A2246">
        <f>'03_DADOS_LIMPOS'!A2217</f>
        <v/>
      </c>
      <c r="B2246">
        <f>'03_DADOS_LIMPOS'!C2217</f>
        <v/>
      </c>
      <c r="C2246">
        <f>'03_DADOS_LIMPOS'!D2217</f>
        <v/>
      </c>
      <c r="D2246">
        <f>'03_DADOS_LIMPOS'!J2217</f>
        <v/>
      </c>
      <c r="E2246">
        <f>'03_DADOS_LIMPOS'!K2217</f>
        <v/>
      </c>
      <c r="F2246">
        <f>$B$9+$B$10*D2246+$B$11*E2246</f>
        <v/>
      </c>
      <c r="G2246">
        <f>C2246-F2246</f>
        <v/>
      </c>
      <c r="H2246">
        <f>G2246/$B$14</f>
        <v/>
      </c>
      <c r="I2246">
        <f>ABS(H2246)</f>
        <v/>
      </c>
    </row>
    <row r="2247">
      <c r="A2247">
        <f>'03_DADOS_LIMPOS'!A2218</f>
        <v/>
      </c>
      <c r="B2247">
        <f>'03_DADOS_LIMPOS'!C2218</f>
        <v/>
      </c>
      <c r="C2247">
        <f>'03_DADOS_LIMPOS'!D2218</f>
        <v/>
      </c>
      <c r="D2247">
        <f>'03_DADOS_LIMPOS'!J2218</f>
        <v/>
      </c>
      <c r="E2247">
        <f>'03_DADOS_LIMPOS'!K2218</f>
        <v/>
      </c>
      <c r="F2247">
        <f>$B$9+$B$10*D2247+$B$11*E2247</f>
        <v/>
      </c>
      <c r="G2247">
        <f>C2247-F2247</f>
        <v/>
      </c>
      <c r="H2247">
        <f>G2247/$B$14</f>
        <v/>
      </c>
      <c r="I2247">
        <f>ABS(H2247)</f>
        <v/>
      </c>
    </row>
    <row r="2248">
      <c r="A2248">
        <f>'03_DADOS_LIMPOS'!A2219</f>
        <v/>
      </c>
      <c r="B2248">
        <f>'03_DADOS_LIMPOS'!C2219</f>
        <v/>
      </c>
      <c r="C2248">
        <f>'03_DADOS_LIMPOS'!D2219</f>
        <v/>
      </c>
      <c r="D2248">
        <f>'03_DADOS_LIMPOS'!J2219</f>
        <v/>
      </c>
      <c r="E2248">
        <f>'03_DADOS_LIMPOS'!K2219</f>
        <v/>
      </c>
      <c r="F2248">
        <f>$B$9+$B$10*D2248+$B$11*E2248</f>
        <v/>
      </c>
      <c r="G2248">
        <f>C2248-F2248</f>
        <v/>
      </c>
      <c r="H2248">
        <f>G2248/$B$14</f>
        <v/>
      </c>
      <c r="I2248">
        <f>ABS(H2248)</f>
        <v/>
      </c>
    </row>
    <row r="2249">
      <c r="A2249">
        <f>'03_DADOS_LIMPOS'!A2220</f>
        <v/>
      </c>
      <c r="B2249">
        <f>'03_DADOS_LIMPOS'!C2220</f>
        <v/>
      </c>
      <c r="C2249">
        <f>'03_DADOS_LIMPOS'!D2220</f>
        <v/>
      </c>
      <c r="D2249">
        <f>'03_DADOS_LIMPOS'!J2220</f>
        <v/>
      </c>
      <c r="E2249">
        <f>'03_DADOS_LIMPOS'!K2220</f>
        <v/>
      </c>
      <c r="F2249">
        <f>$B$9+$B$10*D2249+$B$11*E2249</f>
        <v/>
      </c>
      <c r="G2249">
        <f>C2249-F2249</f>
        <v/>
      </c>
      <c r="H2249">
        <f>G2249/$B$14</f>
        <v/>
      </c>
      <c r="I2249">
        <f>ABS(H2249)</f>
        <v/>
      </c>
    </row>
    <row r="2250">
      <c r="A2250">
        <f>'03_DADOS_LIMPOS'!A2221</f>
        <v/>
      </c>
      <c r="B2250">
        <f>'03_DADOS_LIMPOS'!C2221</f>
        <v/>
      </c>
      <c r="C2250">
        <f>'03_DADOS_LIMPOS'!D2221</f>
        <v/>
      </c>
      <c r="D2250">
        <f>'03_DADOS_LIMPOS'!J2221</f>
        <v/>
      </c>
      <c r="E2250">
        <f>'03_DADOS_LIMPOS'!K2221</f>
        <v/>
      </c>
      <c r="F2250">
        <f>$B$9+$B$10*D2250+$B$11*E2250</f>
        <v/>
      </c>
      <c r="G2250">
        <f>C2250-F2250</f>
        <v/>
      </c>
      <c r="H2250">
        <f>G2250/$B$14</f>
        <v/>
      </c>
      <c r="I2250">
        <f>ABS(H2250)</f>
        <v/>
      </c>
    </row>
    <row r="2251">
      <c r="A2251">
        <f>'03_DADOS_LIMPOS'!A2222</f>
        <v/>
      </c>
      <c r="B2251">
        <f>'03_DADOS_LIMPOS'!C2222</f>
        <v/>
      </c>
      <c r="C2251">
        <f>'03_DADOS_LIMPOS'!D2222</f>
        <v/>
      </c>
      <c r="D2251">
        <f>'03_DADOS_LIMPOS'!J2222</f>
        <v/>
      </c>
      <c r="E2251">
        <f>'03_DADOS_LIMPOS'!K2222</f>
        <v/>
      </c>
      <c r="F2251">
        <f>$B$9+$B$10*D2251+$B$11*E2251</f>
        <v/>
      </c>
      <c r="G2251">
        <f>C2251-F2251</f>
        <v/>
      </c>
      <c r="H2251">
        <f>G2251/$B$14</f>
        <v/>
      </c>
      <c r="I2251">
        <f>ABS(H2251)</f>
        <v/>
      </c>
    </row>
    <row r="2252">
      <c r="A2252">
        <f>'03_DADOS_LIMPOS'!A2223</f>
        <v/>
      </c>
      <c r="B2252">
        <f>'03_DADOS_LIMPOS'!C2223</f>
        <v/>
      </c>
      <c r="C2252">
        <f>'03_DADOS_LIMPOS'!D2223</f>
        <v/>
      </c>
      <c r="D2252">
        <f>'03_DADOS_LIMPOS'!J2223</f>
        <v/>
      </c>
      <c r="E2252">
        <f>'03_DADOS_LIMPOS'!K2223</f>
        <v/>
      </c>
      <c r="F2252">
        <f>$B$9+$B$10*D2252+$B$11*E2252</f>
        <v/>
      </c>
      <c r="G2252">
        <f>C2252-F2252</f>
        <v/>
      </c>
      <c r="H2252">
        <f>G2252/$B$14</f>
        <v/>
      </c>
      <c r="I2252">
        <f>ABS(H2252)</f>
        <v/>
      </c>
    </row>
    <row r="2253">
      <c r="A2253">
        <f>'03_DADOS_LIMPOS'!A2224</f>
        <v/>
      </c>
      <c r="B2253">
        <f>'03_DADOS_LIMPOS'!C2224</f>
        <v/>
      </c>
      <c r="C2253">
        <f>'03_DADOS_LIMPOS'!D2224</f>
        <v/>
      </c>
      <c r="D2253">
        <f>'03_DADOS_LIMPOS'!J2224</f>
        <v/>
      </c>
      <c r="E2253">
        <f>'03_DADOS_LIMPOS'!K2224</f>
        <v/>
      </c>
      <c r="F2253">
        <f>$B$9+$B$10*D2253+$B$11*E2253</f>
        <v/>
      </c>
      <c r="G2253">
        <f>C2253-F2253</f>
        <v/>
      </c>
      <c r="H2253">
        <f>G2253/$B$14</f>
        <v/>
      </c>
      <c r="I2253">
        <f>ABS(H2253)</f>
        <v/>
      </c>
    </row>
    <row r="2254">
      <c r="A2254">
        <f>'03_DADOS_LIMPOS'!A2225</f>
        <v/>
      </c>
      <c r="B2254">
        <f>'03_DADOS_LIMPOS'!C2225</f>
        <v/>
      </c>
      <c r="C2254">
        <f>'03_DADOS_LIMPOS'!D2225</f>
        <v/>
      </c>
      <c r="D2254">
        <f>'03_DADOS_LIMPOS'!J2225</f>
        <v/>
      </c>
      <c r="E2254">
        <f>'03_DADOS_LIMPOS'!K2225</f>
        <v/>
      </c>
      <c r="F2254">
        <f>$B$9+$B$10*D2254+$B$11*E2254</f>
        <v/>
      </c>
      <c r="G2254">
        <f>C2254-F2254</f>
        <v/>
      </c>
      <c r="H2254">
        <f>G2254/$B$14</f>
        <v/>
      </c>
      <c r="I2254">
        <f>ABS(H2254)</f>
        <v/>
      </c>
    </row>
    <row r="2255">
      <c r="A2255">
        <f>'03_DADOS_LIMPOS'!A2226</f>
        <v/>
      </c>
      <c r="B2255">
        <f>'03_DADOS_LIMPOS'!C2226</f>
        <v/>
      </c>
      <c r="C2255">
        <f>'03_DADOS_LIMPOS'!D2226</f>
        <v/>
      </c>
      <c r="D2255">
        <f>'03_DADOS_LIMPOS'!J2226</f>
        <v/>
      </c>
      <c r="E2255">
        <f>'03_DADOS_LIMPOS'!K2226</f>
        <v/>
      </c>
      <c r="F2255">
        <f>$B$9+$B$10*D2255+$B$11*E2255</f>
        <v/>
      </c>
      <c r="G2255">
        <f>C2255-F2255</f>
        <v/>
      </c>
      <c r="H2255">
        <f>G2255/$B$14</f>
        <v/>
      </c>
      <c r="I2255">
        <f>ABS(H2255)</f>
        <v/>
      </c>
    </row>
    <row r="2256">
      <c r="A2256">
        <f>'03_DADOS_LIMPOS'!A2227</f>
        <v/>
      </c>
      <c r="B2256">
        <f>'03_DADOS_LIMPOS'!C2227</f>
        <v/>
      </c>
      <c r="C2256">
        <f>'03_DADOS_LIMPOS'!D2227</f>
        <v/>
      </c>
      <c r="D2256">
        <f>'03_DADOS_LIMPOS'!J2227</f>
        <v/>
      </c>
      <c r="E2256">
        <f>'03_DADOS_LIMPOS'!K2227</f>
        <v/>
      </c>
      <c r="F2256">
        <f>$B$9+$B$10*D2256+$B$11*E2256</f>
        <v/>
      </c>
      <c r="G2256">
        <f>C2256-F2256</f>
        <v/>
      </c>
      <c r="H2256">
        <f>G2256/$B$14</f>
        <v/>
      </c>
      <c r="I2256">
        <f>ABS(H2256)</f>
        <v/>
      </c>
    </row>
    <row r="2257">
      <c r="A2257">
        <f>'03_DADOS_LIMPOS'!A2228</f>
        <v/>
      </c>
      <c r="B2257">
        <f>'03_DADOS_LIMPOS'!C2228</f>
        <v/>
      </c>
      <c r="C2257">
        <f>'03_DADOS_LIMPOS'!D2228</f>
        <v/>
      </c>
      <c r="D2257">
        <f>'03_DADOS_LIMPOS'!J2228</f>
        <v/>
      </c>
      <c r="E2257">
        <f>'03_DADOS_LIMPOS'!K2228</f>
        <v/>
      </c>
      <c r="F2257">
        <f>$B$9+$B$10*D2257+$B$11*E2257</f>
        <v/>
      </c>
      <c r="G2257">
        <f>C2257-F2257</f>
        <v/>
      </c>
      <c r="H2257">
        <f>G2257/$B$14</f>
        <v/>
      </c>
      <c r="I2257">
        <f>ABS(H2257)</f>
        <v/>
      </c>
    </row>
    <row r="2258">
      <c r="A2258">
        <f>'03_DADOS_LIMPOS'!A2229</f>
        <v/>
      </c>
      <c r="B2258">
        <f>'03_DADOS_LIMPOS'!C2229</f>
        <v/>
      </c>
      <c r="C2258">
        <f>'03_DADOS_LIMPOS'!D2229</f>
        <v/>
      </c>
      <c r="D2258">
        <f>'03_DADOS_LIMPOS'!J2229</f>
        <v/>
      </c>
      <c r="E2258">
        <f>'03_DADOS_LIMPOS'!K2229</f>
        <v/>
      </c>
      <c r="F2258">
        <f>$B$9+$B$10*D2258+$B$11*E2258</f>
        <v/>
      </c>
      <c r="G2258">
        <f>C2258-F2258</f>
        <v/>
      </c>
      <c r="H2258">
        <f>G2258/$B$14</f>
        <v/>
      </c>
      <c r="I2258">
        <f>ABS(H2258)</f>
        <v/>
      </c>
    </row>
    <row r="2259">
      <c r="A2259">
        <f>'03_DADOS_LIMPOS'!A2230</f>
        <v/>
      </c>
      <c r="B2259">
        <f>'03_DADOS_LIMPOS'!C2230</f>
        <v/>
      </c>
      <c r="C2259">
        <f>'03_DADOS_LIMPOS'!D2230</f>
        <v/>
      </c>
      <c r="D2259">
        <f>'03_DADOS_LIMPOS'!J2230</f>
        <v/>
      </c>
      <c r="E2259">
        <f>'03_DADOS_LIMPOS'!K2230</f>
        <v/>
      </c>
      <c r="F2259">
        <f>$B$9+$B$10*D2259+$B$11*E2259</f>
        <v/>
      </c>
      <c r="G2259">
        <f>C2259-F2259</f>
        <v/>
      </c>
      <c r="H2259">
        <f>G2259/$B$14</f>
        <v/>
      </c>
      <c r="I2259">
        <f>ABS(H2259)</f>
        <v/>
      </c>
    </row>
    <row r="2260">
      <c r="A2260">
        <f>'03_DADOS_LIMPOS'!A2231</f>
        <v/>
      </c>
      <c r="B2260">
        <f>'03_DADOS_LIMPOS'!C2231</f>
        <v/>
      </c>
      <c r="C2260">
        <f>'03_DADOS_LIMPOS'!D2231</f>
        <v/>
      </c>
      <c r="D2260">
        <f>'03_DADOS_LIMPOS'!J2231</f>
        <v/>
      </c>
      <c r="E2260">
        <f>'03_DADOS_LIMPOS'!K2231</f>
        <v/>
      </c>
      <c r="F2260">
        <f>$B$9+$B$10*D2260+$B$11*E2260</f>
        <v/>
      </c>
      <c r="G2260">
        <f>C2260-F2260</f>
        <v/>
      </c>
      <c r="H2260">
        <f>G2260/$B$14</f>
        <v/>
      </c>
      <c r="I2260">
        <f>ABS(H2260)</f>
        <v/>
      </c>
    </row>
    <row r="2261">
      <c r="A2261">
        <f>'03_DADOS_LIMPOS'!A2232</f>
        <v/>
      </c>
      <c r="B2261">
        <f>'03_DADOS_LIMPOS'!C2232</f>
        <v/>
      </c>
      <c r="C2261">
        <f>'03_DADOS_LIMPOS'!D2232</f>
        <v/>
      </c>
      <c r="D2261">
        <f>'03_DADOS_LIMPOS'!J2232</f>
        <v/>
      </c>
      <c r="E2261">
        <f>'03_DADOS_LIMPOS'!K2232</f>
        <v/>
      </c>
      <c r="F2261">
        <f>$B$9+$B$10*D2261+$B$11*E2261</f>
        <v/>
      </c>
      <c r="G2261">
        <f>C2261-F2261</f>
        <v/>
      </c>
      <c r="H2261">
        <f>G2261/$B$14</f>
        <v/>
      </c>
      <c r="I2261">
        <f>ABS(H2261)</f>
        <v/>
      </c>
    </row>
    <row r="2262">
      <c r="A2262">
        <f>'03_DADOS_LIMPOS'!A2233</f>
        <v/>
      </c>
      <c r="B2262">
        <f>'03_DADOS_LIMPOS'!C2233</f>
        <v/>
      </c>
      <c r="C2262">
        <f>'03_DADOS_LIMPOS'!D2233</f>
        <v/>
      </c>
      <c r="D2262">
        <f>'03_DADOS_LIMPOS'!J2233</f>
        <v/>
      </c>
      <c r="E2262">
        <f>'03_DADOS_LIMPOS'!K2233</f>
        <v/>
      </c>
      <c r="F2262">
        <f>$B$9+$B$10*D2262+$B$11*E2262</f>
        <v/>
      </c>
      <c r="G2262">
        <f>C2262-F2262</f>
        <v/>
      </c>
      <c r="H2262">
        <f>G2262/$B$14</f>
        <v/>
      </c>
      <c r="I2262">
        <f>ABS(H2262)</f>
        <v/>
      </c>
    </row>
    <row r="2263">
      <c r="A2263">
        <f>'03_DADOS_LIMPOS'!A2234</f>
        <v/>
      </c>
      <c r="B2263">
        <f>'03_DADOS_LIMPOS'!C2234</f>
        <v/>
      </c>
      <c r="C2263">
        <f>'03_DADOS_LIMPOS'!D2234</f>
        <v/>
      </c>
      <c r="D2263">
        <f>'03_DADOS_LIMPOS'!J2234</f>
        <v/>
      </c>
      <c r="E2263">
        <f>'03_DADOS_LIMPOS'!K2234</f>
        <v/>
      </c>
      <c r="F2263">
        <f>$B$9+$B$10*D2263+$B$11*E2263</f>
        <v/>
      </c>
      <c r="G2263">
        <f>C2263-F2263</f>
        <v/>
      </c>
      <c r="H2263">
        <f>G2263/$B$14</f>
        <v/>
      </c>
      <c r="I2263">
        <f>ABS(H2263)</f>
        <v/>
      </c>
    </row>
    <row r="2264">
      <c r="A2264">
        <f>'03_DADOS_LIMPOS'!A2235</f>
        <v/>
      </c>
      <c r="B2264">
        <f>'03_DADOS_LIMPOS'!C2235</f>
        <v/>
      </c>
      <c r="C2264">
        <f>'03_DADOS_LIMPOS'!D2235</f>
        <v/>
      </c>
      <c r="D2264">
        <f>'03_DADOS_LIMPOS'!J2235</f>
        <v/>
      </c>
      <c r="E2264">
        <f>'03_DADOS_LIMPOS'!K2235</f>
        <v/>
      </c>
      <c r="F2264">
        <f>$B$9+$B$10*D2264+$B$11*E2264</f>
        <v/>
      </c>
      <c r="G2264">
        <f>C2264-F2264</f>
        <v/>
      </c>
      <c r="H2264">
        <f>G2264/$B$14</f>
        <v/>
      </c>
      <c r="I2264">
        <f>ABS(H2264)</f>
        <v/>
      </c>
    </row>
    <row r="2265">
      <c r="A2265">
        <f>'03_DADOS_LIMPOS'!A2236</f>
        <v/>
      </c>
      <c r="B2265">
        <f>'03_DADOS_LIMPOS'!C2236</f>
        <v/>
      </c>
      <c r="C2265">
        <f>'03_DADOS_LIMPOS'!D2236</f>
        <v/>
      </c>
      <c r="D2265">
        <f>'03_DADOS_LIMPOS'!J2236</f>
        <v/>
      </c>
      <c r="E2265">
        <f>'03_DADOS_LIMPOS'!K2236</f>
        <v/>
      </c>
      <c r="F2265">
        <f>$B$9+$B$10*D2265+$B$11*E2265</f>
        <v/>
      </c>
      <c r="G2265">
        <f>C2265-F2265</f>
        <v/>
      </c>
      <c r="H2265">
        <f>G2265/$B$14</f>
        <v/>
      </c>
      <c r="I2265">
        <f>ABS(H2265)</f>
        <v/>
      </c>
    </row>
    <row r="2266">
      <c r="A2266">
        <f>'03_DADOS_LIMPOS'!A2237</f>
        <v/>
      </c>
      <c r="B2266">
        <f>'03_DADOS_LIMPOS'!C2237</f>
        <v/>
      </c>
      <c r="C2266">
        <f>'03_DADOS_LIMPOS'!D2237</f>
        <v/>
      </c>
      <c r="D2266">
        <f>'03_DADOS_LIMPOS'!J2237</f>
        <v/>
      </c>
      <c r="E2266">
        <f>'03_DADOS_LIMPOS'!K2237</f>
        <v/>
      </c>
      <c r="F2266">
        <f>$B$9+$B$10*D2266+$B$11*E2266</f>
        <v/>
      </c>
      <c r="G2266">
        <f>C2266-F2266</f>
        <v/>
      </c>
      <c r="H2266">
        <f>G2266/$B$14</f>
        <v/>
      </c>
      <c r="I2266">
        <f>ABS(H2266)</f>
        <v/>
      </c>
    </row>
    <row r="2267">
      <c r="A2267">
        <f>'03_DADOS_LIMPOS'!A2238</f>
        <v/>
      </c>
      <c r="B2267">
        <f>'03_DADOS_LIMPOS'!C2238</f>
        <v/>
      </c>
      <c r="C2267">
        <f>'03_DADOS_LIMPOS'!D2238</f>
        <v/>
      </c>
      <c r="D2267">
        <f>'03_DADOS_LIMPOS'!J2238</f>
        <v/>
      </c>
      <c r="E2267">
        <f>'03_DADOS_LIMPOS'!K2238</f>
        <v/>
      </c>
      <c r="F2267">
        <f>$B$9+$B$10*D2267+$B$11*E2267</f>
        <v/>
      </c>
      <c r="G2267">
        <f>C2267-F2267</f>
        <v/>
      </c>
      <c r="H2267">
        <f>G2267/$B$14</f>
        <v/>
      </c>
      <c r="I2267">
        <f>ABS(H2267)</f>
        <v/>
      </c>
    </row>
    <row r="2268">
      <c r="A2268">
        <f>'03_DADOS_LIMPOS'!A2239</f>
        <v/>
      </c>
      <c r="B2268">
        <f>'03_DADOS_LIMPOS'!C2239</f>
        <v/>
      </c>
      <c r="C2268">
        <f>'03_DADOS_LIMPOS'!D2239</f>
        <v/>
      </c>
      <c r="D2268">
        <f>'03_DADOS_LIMPOS'!J2239</f>
        <v/>
      </c>
      <c r="E2268">
        <f>'03_DADOS_LIMPOS'!K2239</f>
        <v/>
      </c>
      <c r="F2268">
        <f>$B$9+$B$10*D2268+$B$11*E2268</f>
        <v/>
      </c>
      <c r="G2268">
        <f>C2268-F2268</f>
        <v/>
      </c>
      <c r="H2268">
        <f>G2268/$B$14</f>
        <v/>
      </c>
      <c r="I2268">
        <f>ABS(H2268)</f>
        <v/>
      </c>
    </row>
    <row r="2269">
      <c r="A2269">
        <f>'03_DADOS_LIMPOS'!A2240</f>
        <v/>
      </c>
      <c r="B2269">
        <f>'03_DADOS_LIMPOS'!C2240</f>
        <v/>
      </c>
      <c r="C2269">
        <f>'03_DADOS_LIMPOS'!D2240</f>
        <v/>
      </c>
      <c r="D2269">
        <f>'03_DADOS_LIMPOS'!J2240</f>
        <v/>
      </c>
      <c r="E2269">
        <f>'03_DADOS_LIMPOS'!K2240</f>
        <v/>
      </c>
      <c r="F2269">
        <f>$B$9+$B$10*D2269+$B$11*E2269</f>
        <v/>
      </c>
      <c r="G2269">
        <f>C2269-F2269</f>
        <v/>
      </c>
      <c r="H2269">
        <f>G2269/$B$14</f>
        <v/>
      </c>
      <c r="I2269">
        <f>ABS(H2269)</f>
        <v/>
      </c>
    </row>
    <row r="2270">
      <c r="A2270">
        <f>'03_DADOS_LIMPOS'!A2241</f>
        <v/>
      </c>
      <c r="B2270">
        <f>'03_DADOS_LIMPOS'!C2241</f>
        <v/>
      </c>
      <c r="C2270">
        <f>'03_DADOS_LIMPOS'!D2241</f>
        <v/>
      </c>
      <c r="D2270">
        <f>'03_DADOS_LIMPOS'!J2241</f>
        <v/>
      </c>
      <c r="E2270">
        <f>'03_DADOS_LIMPOS'!K2241</f>
        <v/>
      </c>
      <c r="F2270">
        <f>$B$9+$B$10*D2270+$B$11*E2270</f>
        <v/>
      </c>
      <c r="G2270">
        <f>C2270-F2270</f>
        <v/>
      </c>
      <c r="H2270">
        <f>G2270/$B$14</f>
        <v/>
      </c>
      <c r="I2270">
        <f>ABS(H2270)</f>
        <v/>
      </c>
    </row>
    <row r="2271">
      <c r="A2271">
        <f>'03_DADOS_LIMPOS'!A2242</f>
        <v/>
      </c>
      <c r="B2271">
        <f>'03_DADOS_LIMPOS'!C2242</f>
        <v/>
      </c>
      <c r="C2271">
        <f>'03_DADOS_LIMPOS'!D2242</f>
        <v/>
      </c>
      <c r="D2271">
        <f>'03_DADOS_LIMPOS'!J2242</f>
        <v/>
      </c>
      <c r="E2271">
        <f>'03_DADOS_LIMPOS'!K2242</f>
        <v/>
      </c>
      <c r="F2271">
        <f>$B$9+$B$10*D2271+$B$11*E2271</f>
        <v/>
      </c>
      <c r="G2271">
        <f>C2271-F2271</f>
        <v/>
      </c>
      <c r="H2271">
        <f>G2271/$B$14</f>
        <v/>
      </c>
      <c r="I2271">
        <f>ABS(H2271)</f>
        <v/>
      </c>
    </row>
    <row r="2272">
      <c r="A2272">
        <f>'03_DADOS_LIMPOS'!A2243</f>
        <v/>
      </c>
      <c r="B2272">
        <f>'03_DADOS_LIMPOS'!C2243</f>
        <v/>
      </c>
      <c r="C2272">
        <f>'03_DADOS_LIMPOS'!D2243</f>
        <v/>
      </c>
      <c r="D2272">
        <f>'03_DADOS_LIMPOS'!J2243</f>
        <v/>
      </c>
      <c r="E2272">
        <f>'03_DADOS_LIMPOS'!K2243</f>
        <v/>
      </c>
      <c r="F2272">
        <f>$B$9+$B$10*D2272+$B$11*E2272</f>
        <v/>
      </c>
      <c r="G2272">
        <f>C2272-F2272</f>
        <v/>
      </c>
      <c r="H2272">
        <f>G2272/$B$14</f>
        <v/>
      </c>
      <c r="I2272">
        <f>ABS(H2272)</f>
        <v/>
      </c>
    </row>
    <row r="2273">
      <c r="A2273">
        <f>'03_DADOS_LIMPOS'!A2244</f>
        <v/>
      </c>
      <c r="B2273">
        <f>'03_DADOS_LIMPOS'!C2244</f>
        <v/>
      </c>
      <c r="C2273">
        <f>'03_DADOS_LIMPOS'!D2244</f>
        <v/>
      </c>
      <c r="D2273">
        <f>'03_DADOS_LIMPOS'!J2244</f>
        <v/>
      </c>
      <c r="E2273">
        <f>'03_DADOS_LIMPOS'!K2244</f>
        <v/>
      </c>
      <c r="F2273">
        <f>$B$9+$B$10*D2273+$B$11*E2273</f>
        <v/>
      </c>
      <c r="G2273">
        <f>C2273-F2273</f>
        <v/>
      </c>
      <c r="H2273">
        <f>G2273/$B$14</f>
        <v/>
      </c>
      <c r="I2273">
        <f>ABS(H2273)</f>
        <v/>
      </c>
    </row>
    <row r="2274">
      <c r="A2274">
        <f>'03_DADOS_LIMPOS'!A2245</f>
        <v/>
      </c>
      <c r="B2274">
        <f>'03_DADOS_LIMPOS'!C2245</f>
        <v/>
      </c>
      <c r="C2274">
        <f>'03_DADOS_LIMPOS'!D2245</f>
        <v/>
      </c>
      <c r="D2274">
        <f>'03_DADOS_LIMPOS'!J2245</f>
        <v/>
      </c>
      <c r="E2274">
        <f>'03_DADOS_LIMPOS'!K2245</f>
        <v/>
      </c>
      <c r="F2274">
        <f>$B$9+$B$10*D2274+$B$11*E2274</f>
        <v/>
      </c>
      <c r="G2274">
        <f>C2274-F2274</f>
        <v/>
      </c>
      <c r="H2274">
        <f>G2274/$B$14</f>
        <v/>
      </c>
      <c r="I2274">
        <f>ABS(H2274)</f>
        <v/>
      </c>
    </row>
    <row r="2275">
      <c r="A2275">
        <f>'03_DADOS_LIMPOS'!A2246</f>
        <v/>
      </c>
      <c r="B2275">
        <f>'03_DADOS_LIMPOS'!C2246</f>
        <v/>
      </c>
      <c r="C2275">
        <f>'03_DADOS_LIMPOS'!D2246</f>
        <v/>
      </c>
      <c r="D2275">
        <f>'03_DADOS_LIMPOS'!J2246</f>
        <v/>
      </c>
      <c r="E2275">
        <f>'03_DADOS_LIMPOS'!K2246</f>
        <v/>
      </c>
      <c r="F2275">
        <f>$B$9+$B$10*D2275+$B$11*E2275</f>
        <v/>
      </c>
      <c r="G2275">
        <f>C2275-F2275</f>
        <v/>
      </c>
      <c r="H2275">
        <f>G2275/$B$14</f>
        <v/>
      </c>
      <c r="I2275">
        <f>ABS(H2275)</f>
        <v/>
      </c>
    </row>
    <row r="2276">
      <c r="A2276">
        <f>'03_DADOS_LIMPOS'!A2247</f>
        <v/>
      </c>
      <c r="B2276">
        <f>'03_DADOS_LIMPOS'!C2247</f>
        <v/>
      </c>
      <c r="C2276">
        <f>'03_DADOS_LIMPOS'!D2247</f>
        <v/>
      </c>
      <c r="D2276">
        <f>'03_DADOS_LIMPOS'!J2247</f>
        <v/>
      </c>
      <c r="E2276">
        <f>'03_DADOS_LIMPOS'!K2247</f>
        <v/>
      </c>
      <c r="F2276">
        <f>$B$9+$B$10*D2276+$B$11*E2276</f>
        <v/>
      </c>
      <c r="G2276">
        <f>C2276-F2276</f>
        <v/>
      </c>
      <c r="H2276">
        <f>G2276/$B$14</f>
        <v/>
      </c>
      <c r="I2276">
        <f>ABS(H2276)</f>
        <v/>
      </c>
    </row>
    <row r="2277">
      <c r="A2277">
        <f>'03_DADOS_LIMPOS'!A2248</f>
        <v/>
      </c>
      <c r="B2277">
        <f>'03_DADOS_LIMPOS'!C2248</f>
        <v/>
      </c>
      <c r="C2277">
        <f>'03_DADOS_LIMPOS'!D2248</f>
        <v/>
      </c>
      <c r="D2277">
        <f>'03_DADOS_LIMPOS'!J2248</f>
        <v/>
      </c>
      <c r="E2277">
        <f>'03_DADOS_LIMPOS'!K2248</f>
        <v/>
      </c>
      <c r="F2277">
        <f>$B$9+$B$10*D2277+$B$11*E2277</f>
        <v/>
      </c>
      <c r="G2277">
        <f>C2277-F2277</f>
        <v/>
      </c>
      <c r="H2277">
        <f>G2277/$B$14</f>
        <v/>
      </c>
      <c r="I2277">
        <f>ABS(H2277)</f>
        <v/>
      </c>
    </row>
    <row r="2278">
      <c r="A2278">
        <f>'03_DADOS_LIMPOS'!A2249</f>
        <v/>
      </c>
      <c r="B2278">
        <f>'03_DADOS_LIMPOS'!C2249</f>
        <v/>
      </c>
      <c r="C2278">
        <f>'03_DADOS_LIMPOS'!D2249</f>
        <v/>
      </c>
      <c r="D2278">
        <f>'03_DADOS_LIMPOS'!J2249</f>
        <v/>
      </c>
      <c r="E2278">
        <f>'03_DADOS_LIMPOS'!K2249</f>
        <v/>
      </c>
      <c r="F2278">
        <f>$B$9+$B$10*D2278+$B$11*E2278</f>
        <v/>
      </c>
      <c r="G2278">
        <f>C2278-F2278</f>
        <v/>
      </c>
      <c r="H2278">
        <f>G2278/$B$14</f>
        <v/>
      </c>
      <c r="I2278">
        <f>ABS(H2278)</f>
        <v/>
      </c>
    </row>
    <row r="2279">
      <c r="A2279">
        <f>'03_DADOS_LIMPOS'!A2250</f>
        <v/>
      </c>
      <c r="B2279">
        <f>'03_DADOS_LIMPOS'!C2250</f>
        <v/>
      </c>
      <c r="C2279">
        <f>'03_DADOS_LIMPOS'!D2250</f>
        <v/>
      </c>
      <c r="D2279">
        <f>'03_DADOS_LIMPOS'!J2250</f>
        <v/>
      </c>
      <c r="E2279">
        <f>'03_DADOS_LIMPOS'!K2250</f>
        <v/>
      </c>
      <c r="F2279">
        <f>$B$9+$B$10*D2279+$B$11*E2279</f>
        <v/>
      </c>
      <c r="G2279">
        <f>C2279-F2279</f>
        <v/>
      </c>
      <c r="H2279">
        <f>G2279/$B$14</f>
        <v/>
      </c>
      <c r="I2279">
        <f>ABS(H2279)</f>
        <v/>
      </c>
    </row>
    <row r="2280">
      <c r="A2280">
        <f>'03_DADOS_LIMPOS'!A2251</f>
        <v/>
      </c>
      <c r="B2280">
        <f>'03_DADOS_LIMPOS'!C2251</f>
        <v/>
      </c>
      <c r="C2280">
        <f>'03_DADOS_LIMPOS'!D2251</f>
        <v/>
      </c>
      <c r="D2280">
        <f>'03_DADOS_LIMPOS'!J2251</f>
        <v/>
      </c>
      <c r="E2280">
        <f>'03_DADOS_LIMPOS'!K2251</f>
        <v/>
      </c>
      <c r="F2280">
        <f>$B$9+$B$10*D2280+$B$11*E2280</f>
        <v/>
      </c>
      <c r="G2280">
        <f>C2280-F2280</f>
        <v/>
      </c>
      <c r="H2280">
        <f>G2280/$B$14</f>
        <v/>
      </c>
      <c r="I2280">
        <f>ABS(H2280)</f>
        <v/>
      </c>
    </row>
    <row r="2281">
      <c r="A2281">
        <f>'03_DADOS_LIMPOS'!A2252</f>
        <v/>
      </c>
      <c r="B2281">
        <f>'03_DADOS_LIMPOS'!C2252</f>
        <v/>
      </c>
      <c r="C2281">
        <f>'03_DADOS_LIMPOS'!D2252</f>
        <v/>
      </c>
      <c r="D2281">
        <f>'03_DADOS_LIMPOS'!J2252</f>
        <v/>
      </c>
      <c r="E2281">
        <f>'03_DADOS_LIMPOS'!K2252</f>
        <v/>
      </c>
      <c r="F2281">
        <f>$B$9+$B$10*D2281+$B$11*E2281</f>
        <v/>
      </c>
      <c r="G2281">
        <f>C2281-F2281</f>
        <v/>
      </c>
      <c r="H2281">
        <f>G2281/$B$14</f>
        <v/>
      </c>
      <c r="I2281">
        <f>ABS(H2281)</f>
        <v/>
      </c>
    </row>
    <row r="2282">
      <c r="A2282">
        <f>'03_DADOS_LIMPOS'!A2253</f>
        <v/>
      </c>
      <c r="B2282">
        <f>'03_DADOS_LIMPOS'!C2253</f>
        <v/>
      </c>
      <c r="C2282">
        <f>'03_DADOS_LIMPOS'!D2253</f>
        <v/>
      </c>
      <c r="D2282">
        <f>'03_DADOS_LIMPOS'!J2253</f>
        <v/>
      </c>
      <c r="E2282">
        <f>'03_DADOS_LIMPOS'!K2253</f>
        <v/>
      </c>
      <c r="F2282">
        <f>$B$9+$B$10*D2282+$B$11*E2282</f>
        <v/>
      </c>
      <c r="G2282">
        <f>C2282-F2282</f>
        <v/>
      </c>
      <c r="H2282">
        <f>G2282/$B$14</f>
        <v/>
      </c>
      <c r="I2282">
        <f>ABS(H2282)</f>
        <v/>
      </c>
    </row>
    <row r="2283">
      <c r="A2283">
        <f>'03_DADOS_LIMPOS'!A2254</f>
        <v/>
      </c>
      <c r="B2283">
        <f>'03_DADOS_LIMPOS'!C2254</f>
        <v/>
      </c>
      <c r="C2283">
        <f>'03_DADOS_LIMPOS'!D2254</f>
        <v/>
      </c>
      <c r="D2283">
        <f>'03_DADOS_LIMPOS'!J2254</f>
        <v/>
      </c>
      <c r="E2283">
        <f>'03_DADOS_LIMPOS'!K2254</f>
        <v/>
      </c>
      <c r="F2283">
        <f>$B$9+$B$10*D2283+$B$11*E2283</f>
        <v/>
      </c>
      <c r="G2283">
        <f>C2283-F2283</f>
        <v/>
      </c>
      <c r="H2283">
        <f>G2283/$B$14</f>
        <v/>
      </c>
      <c r="I2283">
        <f>ABS(H2283)</f>
        <v/>
      </c>
    </row>
    <row r="2284">
      <c r="A2284">
        <f>'03_DADOS_LIMPOS'!A2255</f>
        <v/>
      </c>
      <c r="B2284">
        <f>'03_DADOS_LIMPOS'!C2255</f>
        <v/>
      </c>
      <c r="C2284">
        <f>'03_DADOS_LIMPOS'!D2255</f>
        <v/>
      </c>
      <c r="D2284">
        <f>'03_DADOS_LIMPOS'!J2255</f>
        <v/>
      </c>
      <c r="E2284">
        <f>'03_DADOS_LIMPOS'!K2255</f>
        <v/>
      </c>
      <c r="F2284">
        <f>$B$9+$B$10*D2284+$B$11*E2284</f>
        <v/>
      </c>
      <c r="G2284">
        <f>C2284-F2284</f>
        <v/>
      </c>
      <c r="H2284">
        <f>G2284/$B$14</f>
        <v/>
      </c>
      <c r="I2284">
        <f>ABS(H2284)</f>
        <v/>
      </c>
    </row>
    <row r="2285">
      <c r="A2285">
        <f>'03_DADOS_LIMPOS'!A2256</f>
        <v/>
      </c>
      <c r="B2285">
        <f>'03_DADOS_LIMPOS'!C2256</f>
        <v/>
      </c>
      <c r="C2285">
        <f>'03_DADOS_LIMPOS'!D2256</f>
        <v/>
      </c>
      <c r="D2285">
        <f>'03_DADOS_LIMPOS'!J2256</f>
        <v/>
      </c>
      <c r="E2285">
        <f>'03_DADOS_LIMPOS'!K2256</f>
        <v/>
      </c>
      <c r="F2285">
        <f>$B$9+$B$10*D2285+$B$11*E2285</f>
        <v/>
      </c>
      <c r="G2285">
        <f>C2285-F2285</f>
        <v/>
      </c>
      <c r="H2285">
        <f>G2285/$B$14</f>
        <v/>
      </c>
      <c r="I2285">
        <f>ABS(H2285)</f>
        <v/>
      </c>
    </row>
    <row r="2286">
      <c r="A2286">
        <f>'03_DADOS_LIMPOS'!A2257</f>
        <v/>
      </c>
      <c r="B2286">
        <f>'03_DADOS_LIMPOS'!C2257</f>
        <v/>
      </c>
      <c r="C2286">
        <f>'03_DADOS_LIMPOS'!D2257</f>
        <v/>
      </c>
      <c r="D2286">
        <f>'03_DADOS_LIMPOS'!J2257</f>
        <v/>
      </c>
      <c r="E2286">
        <f>'03_DADOS_LIMPOS'!K2257</f>
        <v/>
      </c>
      <c r="F2286">
        <f>$B$9+$B$10*D2286+$B$11*E2286</f>
        <v/>
      </c>
      <c r="G2286">
        <f>C2286-F2286</f>
        <v/>
      </c>
      <c r="H2286">
        <f>G2286/$B$14</f>
        <v/>
      </c>
      <c r="I2286">
        <f>ABS(H2286)</f>
        <v/>
      </c>
    </row>
    <row r="2287">
      <c r="A2287">
        <f>'03_DADOS_LIMPOS'!A2258</f>
        <v/>
      </c>
      <c r="B2287">
        <f>'03_DADOS_LIMPOS'!C2258</f>
        <v/>
      </c>
      <c r="C2287">
        <f>'03_DADOS_LIMPOS'!D2258</f>
        <v/>
      </c>
      <c r="D2287">
        <f>'03_DADOS_LIMPOS'!J2258</f>
        <v/>
      </c>
      <c r="E2287">
        <f>'03_DADOS_LIMPOS'!K2258</f>
        <v/>
      </c>
      <c r="F2287">
        <f>$B$9+$B$10*D2287+$B$11*E2287</f>
        <v/>
      </c>
      <c r="G2287">
        <f>C2287-F2287</f>
        <v/>
      </c>
      <c r="H2287">
        <f>G2287/$B$14</f>
        <v/>
      </c>
      <c r="I2287">
        <f>ABS(H2287)</f>
        <v/>
      </c>
    </row>
    <row r="2288">
      <c r="A2288">
        <f>'03_DADOS_LIMPOS'!A2259</f>
        <v/>
      </c>
      <c r="B2288">
        <f>'03_DADOS_LIMPOS'!C2259</f>
        <v/>
      </c>
      <c r="C2288">
        <f>'03_DADOS_LIMPOS'!D2259</f>
        <v/>
      </c>
      <c r="D2288">
        <f>'03_DADOS_LIMPOS'!J2259</f>
        <v/>
      </c>
      <c r="E2288">
        <f>'03_DADOS_LIMPOS'!K2259</f>
        <v/>
      </c>
      <c r="F2288">
        <f>$B$9+$B$10*D2288+$B$11*E2288</f>
        <v/>
      </c>
      <c r="G2288">
        <f>C2288-F2288</f>
        <v/>
      </c>
      <c r="H2288">
        <f>G2288/$B$14</f>
        <v/>
      </c>
      <c r="I2288">
        <f>ABS(H2288)</f>
        <v/>
      </c>
    </row>
    <row r="2289">
      <c r="A2289">
        <f>'03_DADOS_LIMPOS'!A2260</f>
        <v/>
      </c>
      <c r="B2289">
        <f>'03_DADOS_LIMPOS'!C2260</f>
        <v/>
      </c>
      <c r="C2289">
        <f>'03_DADOS_LIMPOS'!D2260</f>
        <v/>
      </c>
      <c r="D2289">
        <f>'03_DADOS_LIMPOS'!J2260</f>
        <v/>
      </c>
      <c r="E2289">
        <f>'03_DADOS_LIMPOS'!K2260</f>
        <v/>
      </c>
      <c r="F2289">
        <f>$B$9+$B$10*D2289+$B$11*E2289</f>
        <v/>
      </c>
      <c r="G2289">
        <f>C2289-F2289</f>
        <v/>
      </c>
      <c r="H2289">
        <f>G2289/$B$14</f>
        <v/>
      </c>
      <c r="I2289">
        <f>ABS(H2289)</f>
        <v/>
      </c>
    </row>
    <row r="2290">
      <c r="A2290">
        <f>'03_DADOS_LIMPOS'!A2261</f>
        <v/>
      </c>
      <c r="B2290">
        <f>'03_DADOS_LIMPOS'!C2261</f>
        <v/>
      </c>
      <c r="C2290">
        <f>'03_DADOS_LIMPOS'!D2261</f>
        <v/>
      </c>
      <c r="D2290">
        <f>'03_DADOS_LIMPOS'!J2261</f>
        <v/>
      </c>
      <c r="E2290">
        <f>'03_DADOS_LIMPOS'!K2261</f>
        <v/>
      </c>
      <c r="F2290">
        <f>$B$9+$B$10*D2290+$B$11*E2290</f>
        <v/>
      </c>
      <c r="G2290">
        <f>C2290-F2290</f>
        <v/>
      </c>
      <c r="H2290">
        <f>G2290/$B$14</f>
        <v/>
      </c>
      <c r="I2290">
        <f>ABS(H2290)</f>
        <v/>
      </c>
    </row>
    <row r="2291">
      <c r="A2291">
        <f>'03_DADOS_LIMPOS'!A2262</f>
        <v/>
      </c>
      <c r="B2291">
        <f>'03_DADOS_LIMPOS'!C2262</f>
        <v/>
      </c>
      <c r="C2291">
        <f>'03_DADOS_LIMPOS'!D2262</f>
        <v/>
      </c>
      <c r="D2291">
        <f>'03_DADOS_LIMPOS'!J2262</f>
        <v/>
      </c>
      <c r="E2291">
        <f>'03_DADOS_LIMPOS'!K2262</f>
        <v/>
      </c>
      <c r="F2291">
        <f>$B$9+$B$10*D2291+$B$11*E2291</f>
        <v/>
      </c>
      <c r="G2291">
        <f>C2291-F2291</f>
        <v/>
      </c>
      <c r="H2291">
        <f>G2291/$B$14</f>
        <v/>
      </c>
      <c r="I2291">
        <f>ABS(H2291)</f>
        <v/>
      </c>
    </row>
    <row r="2292">
      <c r="A2292">
        <f>'03_DADOS_LIMPOS'!A2263</f>
        <v/>
      </c>
      <c r="B2292">
        <f>'03_DADOS_LIMPOS'!C2263</f>
        <v/>
      </c>
      <c r="C2292">
        <f>'03_DADOS_LIMPOS'!D2263</f>
        <v/>
      </c>
      <c r="D2292">
        <f>'03_DADOS_LIMPOS'!J2263</f>
        <v/>
      </c>
      <c r="E2292">
        <f>'03_DADOS_LIMPOS'!K2263</f>
        <v/>
      </c>
      <c r="F2292">
        <f>$B$9+$B$10*D2292+$B$11*E2292</f>
        <v/>
      </c>
      <c r="G2292">
        <f>C2292-F2292</f>
        <v/>
      </c>
      <c r="H2292">
        <f>G2292/$B$14</f>
        <v/>
      </c>
      <c r="I2292">
        <f>ABS(H2292)</f>
        <v/>
      </c>
    </row>
    <row r="2293">
      <c r="A2293">
        <f>'03_DADOS_LIMPOS'!A2264</f>
        <v/>
      </c>
      <c r="B2293">
        <f>'03_DADOS_LIMPOS'!C2264</f>
        <v/>
      </c>
      <c r="C2293">
        <f>'03_DADOS_LIMPOS'!D2264</f>
        <v/>
      </c>
      <c r="D2293">
        <f>'03_DADOS_LIMPOS'!J2264</f>
        <v/>
      </c>
      <c r="E2293">
        <f>'03_DADOS_LIMPOS'!K2264</f>
        <v/>
      </c>
      <c r="F2293">
        <f>$B$9+$B$10*D2293+$B$11*E2293</f>
        <v/>
      </c>
      <c r="G2293">
        <f>C2293-F2293</f>
        <v/>
      </c>
      <c r="H2293">
        <f>G2293/$B$14</f>
        <v/>
      </c>
      <c r="I2293">
        <f>ABS(H2293)</f>
        <v/>
      </c>
    </row>
    <row r="2294">
      <c r="A2294">
        <f>'03_DADOS_LIMPOS'!A2265</f>
        <v/>
      </c>
      <c r="B2294">
        <f>'03_DADOS_LIMPOS'!C2265</f>
        <v/>
      </c>
      <c r="C2294">
        <f>'03_DADOS_LIMPOS'!D2265</f>
        <v/>
      </c>
      <c r="D2294">
        <f>'03_DADOS_LIMPOS'!J2265</f>
        <v/>
      </c>
      <c r="E2294">
        <f>'03_DADOS_LIMPOS'!K2265</f>
        <v/>
      </c>
      <c r="F2294">
        <f>$B$9+$B$10*D2294+$B$11*E2294</f>
        <v/>
      </c>
      <c r="G2294">
        <f>C2294-F2294</f>
        <v/>
      </c>
      <c r="H2294">
        <f>G2294/$B$14</f>
        <v/>
      </c>
      <c r="I2294">
        <f>ABS(H2294)</f>
        <v/>
      </c>
    </row>
    <row r="2295">
      <c r="A2295">
        <f>'03_DADOS_LIMPOS'!A2266</f>
        <v/>
      </c>
      <c r="B2295">
        <f>'03_DADOS_LIMPOS'!C2266</f>
        <v/>
      </c>
      <c r="C2295">
        <f>'03_DADOS_LIMPOS'!D2266</f>
        <v/>
      </c>
      <c r="D2295">
        <f>'03_DADOS_LIMPOS'!J2266</f>
        <v/>
      </c>
      <c r="E2295">
        <f>'03_DADOS_LIMPOS'!K2266</f>
        <v/>
      </c>
      <c r="F2295">
        <f>$B$9+$B$10*D2295+$B$11*E2295</f>
        <v/>
      </c>
      <c r="G2295">
        <f>C2295-F2295</f>
        <v/>
      </c>
      <c r="H2295">
        <f>G2295/$B$14</f>
        <v/>
      </c>
      <c r="I2295">
        <f>ABS(H2295)</f>
        <v/>
      </c>
    </row>
    <row r="2296">
      <c r="A2296">
        <f>'03_DADOS_LIMPOS'!A2267</f>
        <v/>
      </c>
      <c r="B2296">
        <f>'03_DADOS_LIMPOS'!C2267</f>
        <v/>
      </c>
      <c r="C2296">
        <f>'03_DADOS_LIMPOS'!D2267</f>
        <v/>
      </c>
      <c r="D2296">
        <f>'03_DADOS_LIMPOS'!J2267</f>
        <v/>
      </c>
      <c r="E2296">
        <f>'03_DADOS_LIMPOS'!K2267</f>
        <v/>
      </c>
      <c r="F2296">
        <f>$B$9+$B$10*D2296+$B$11*E2296</f>
        <v/>
      </c>
      <c r="G2296">
        <f>C2296-F2296</f>
        <v/>
      </c>
      <c r="H2296">
        <f>G2296/$B$14</f>
        <v/>
      </c>
      <c r="I2296">
        <f>ABS(H2296)</f>
        <v/>
      </c>
    </row>
    <row r="2297">
      <c r="A2297">
        <f>'03_DADOS_LIMPOS'!A2268</f>
        <v/>
      </c>
      <c r="B2297">
        <f>'03_DADOS_LIMPOS'!C2268</f>
        <v/>
      </c>
      <c r="C2297">
        <f>'03_DADOS_LIMPOS'!D2268</f>
        <v/>
      </c>
      <c r="D2297">
        <f>'03_DADOS_LIMPOS'!J2268</f>
        <v/>
      </c>
      <c r="E2297">
        <f>'03_DADOS_LIMPOS'!K2268</f>
        <v/>
      </c>
      <c r="F2297">
        <f>$B$9+$B$10*D2297+$B$11*E2297</f>
        <v/>
      </c>
      <c r="G2297">
        <f>C2297-F2297</f>
        <v/>
      </c>
      <c r="H2297">
        <f>G2297/$B$14</f>
        <v/>
      </c>
      <c r="I2297">
        <f>ABS(H2297)</f>
        <v/>
      </c>
    </row>
    <row r="2298">
      <c r="A2298">
        <f>'03_DADOS_LIMPOS'!A2269</f>
        <v/>
      </c>
      <c r="B2298">
        <f>'03_DADOS_LIMPOS'!C2269</f>
        <v/>
      </c>
      <c r="C2298">
        <f>'03_DADOS_LIMPOS'!D2269</f>
        <v/>
      </c>
      <c r="D2298">
        <f>'03_DADOS_LIMPOS'!J2269</f>
        <v/>
      </c>
      <c r="E2298">
        <f>'03_DADOS_LIMPOS'!K2269</f>
        <v/>
      </c>
      <c r="F2298">
        <f>$B$9+$B$10*D2298+$B$11*E2298</f>
        <v/>
      </c>
      <c r="G2298">
        <f>C2298-F2298</f>
        <v/>
      </c>
      <c r="H2298">
        <f>G2298/$B$14</f>
        <v/>
      </c>
      <c r="I2298">
        <f>ABS(H2298)</f>
        <v/>
      </c>
    </row>
    <row r="2299">
      <c r="A2299">
        <f>'03_DADOS_LIMPOS'!A2270</f>
        <v/>
      </c>
      <c r="B2299">
        <f>'03_DADOS_LIMPOS'!C2270</f>
        <v/>
      </c>
      <c r="C2299">
        <f>'03_DADOS_LIMPOS'!D2270</f>
        <v/>
      </c>
      <c r="D2299">
        <f>'03_DADOS_LIMPOS'!J2270</f>
        <v/>
      </c>
      <c r="E2299">
        <f>'03_DADOS_LIMPOS'!K2270</f>
        <v/>
      </c>
      <c r="F2299">
        <f>$B$9+$B$10*D2299+$B$11*E2299</f>
        <v/>
      </c>
      <c r="G2299">
        <f>C2299-F2299</f>
        <v/>
      </c>
      <c r="H2299">
        <f>G2299/$B$14</f>
        <v/>
      </c>
      <c r="I2299">
        <f>ABS(H2299)</f>
        <v/>
      </c>
    </row>
    <row r="2300">
      <c r="A2300">
        <f>'03_DADOS_LIMPOS'!A2271</f>
        <v/>
      </c>
      <c r="B2300">
        <f>'03_DADOS_LIMPOS'!C2271</f>
        <v/>
      </c>
      <c r="C2300">
        <f>'03_DADOS_LIMPOS'!D2271</f>
        <v/>
      </c>
      <c r="D2300">
        <f>'03_DADOS_LIMPOS'!J2271</f>
        <v/>
      </c>
      <c r="E2300">
        <f>'03_DADOS_LIMPOS'!K2271</f>
        <v/>
      </c>
      <c r="F2300">
        <f>$B$9+$B$10*D2300+$B$11*E2300</f>
        <v/>
      </c>
      <c r="G2300">
        <f>C2300-F2300</f>
        <v/>
      </c>
      <c r="H2300">
        <f>G2300/$B$14</f>
        <v/>
      </c>
      <c r="I2300">
        <f>ABS(H2300)</f>
        <v/>
      </c>
    </row>
    <row r="2301">
      <c r="A2301">
        <f>'03_DADOS_LIMPOS'!A2272</f>
        <v/>
      </c>
      <c r="B2301">
        <f>'03_DADOS_LIMPOS'!C2272</f>
        <v/>
      </c>
      <c r="C2301">
        <f>'03_DADOS_LIMPOS'!D2272</f>
        <v/>
      </c>
      <c r="D2301">
        <f>'03_DADOS_LIMPOS'!J2272</f>
        <v/>
      </c>
      <c r="E2301">
        <f>'03_DADOS_LIMPOS'!K2272</f>
        <v/>
      </c>
      <c r="F2301">
        <f>$B$9+$B$10*D2301+$B$11*E2301</f>
        <v/>
      </c>
      <c r="G2301">
        <f>C2301-F2301</f>
        <v/>
      </c>
      <c r="H2301">
        <f>G2301/$B$14</f>
        <v/>
      </c>
      <c r="I2301">
        <f>ABS(H2301)</f>
        <v/>
      </c>
    </row>
    <row r="2302">
      <c r="A2302">
        <f>'03_DADOS_LIMPOS'!A2273</f>
        <v/>
      </c>
      <c r="B2302">
        <f>'03_DADOS_LIMPOS'!C2273</f>
        <v/>
      </c>
      <c r="C2302">
        <f>'03_DADOS_LIMPOS'!D2273</f>
        <v/>
      </c>
      <c r="D2302">
        <f>'03_DADOS_LIMPOS'!J2273</f>
        <v/>
      </c>
      <c r="E2302">
        <f>'03_DADOS_LIMPOS'!K2273</f>
        <v/>
      </c>
      <c r="F2302">
        <f>$B$9+$B$10*D2302+$B$11*E2302</f>
        <v/>
      </c>
      <c r="G2302">
        <f>C2302-F2302</f>
        <v/>
      </c>
      <c r="H2302">
        <f>G2302/$B$14</f>
        <v/>
      </c>
      <c r="I2302">
        <f>ABS(H2302)</f>
        <v/>
      </c>
    </row>
    <row r="2303">
      <c r="A2303">
        <f>'03_DADOS_LIMPOS'!A2274</f>
        <v/>
      </c>
      <c r="B2303">
        <f>'03_DADOS_LIMPOS'!C2274</f>
        <v/>
      </c>
      <c r="C2303">
        <f>'03_DADOS_LIMPOS'!D2274</f>
        <v/>
      </c>
      <c r="D2303">
        <f>'03_DADOS_LIMPOS'!J2274</f>
        <v/>
      </c>
      <c r="E2303">
        <f>'03_DADOS_LIMPOS'!K2274</f>
        <v/>
      </c>
      <c r="F2303">
        <f>$B$9+$B$10*D2303+$B$11*E2303</f>
        <v/>
      </c>
      <c r="G2303">
        <f>C2303-F2303</f>
        <v/>
      </c>
      <c r="H2303">
        <f>G2303/$B$14</f>
        <v/>
      </c>
      <c r="I2303">
        <f>ABS(H2303)</f>
        <v/>
      </c>
    </row>
    <row r="2304">
      <c r="A2304">
        <f>'03_DADOS_LIMPOS'!A2275</f>
        <v/>
      </c>
      <c r="B2304">
        <f>'03_DADOS_LIMPOS'!C2275</f>
        <v/>
      </c>
      <c r="C2304">
        <f>'03_DADOS_LIMPOS'!D2275</f>
        <v/>
      </c>
      <c r="D2304">
        <f>'03_DADOS_LIMPOS'!J2275</f>
        <v/>
      </c>
      <c r="E2304">
        <f>'03_DADOS_LIMPOS'!K2275</f>
        <v/>
      </c>
      <c r="F2304">
        <f>$B$9+$B$10*D2304+$B$11*E2304</f>
        <v/>
      </c>
      <c r="G2304">
        <f>C2304-F2304</f>
        <v/>
      </c>
      <c r="H2304">
        <f>G2304/$B$14</f>
        <v/>
      </c>
      <c r="I2304">
        <f>ABS(H2304)</f>
        <v/>
      </c>
    </row>
    <row r="2305">
      <c r="A2305">
        <f>'03_DADOS_LIMPOS'!A2276</f>
        <v/>
      </c>
      <c r="B2305">
        <f>'03_DADOS_LIMPOS'!C2276</f>
        <v/>
      </c>
      <c r="C2305">
        <f>'03_DADOS_LIMPOS'!D2276</f>
        <v/>
      </c>
      <c r="D2305">
        <f>'03_DADOS_LIMPOS'!J2276</f>
        <v/>
      </c>
      <c r="E2305">
        <f>'03_DADOS_LIMPOS'!K2276</f>
        <v/>
      </c>
      <c r="F2305">
        <f>$B$9+$B$10*D2305+$B$11*E2305</f>
        <v/>
      </c>
      <c r="G2305">
        <f>C2305-F2305</f>
        <v/>
      </c>
      <c r="H2305">
        <f>G2305/$B$14</f>
        <v/>
      </c>
      <c r="I2305">
        <f>ABS(H2305)</f>
        <v/>
      </c>
    </row>
    <row r="2306">
      <c r="A2306">
        <f>'03_DADOS_LIMPOS'!A2277</f>
        <v/>
      </c>
      <c r="B2306">
        <f>'03_DADOS_LIMPOS'!C2277</f>
        <v/>
      </c>
      <c r="C2306">
        <f>'03_DADOS_LIMPOS'!D2277</f>
        <v/>
      </c>
      <c r="D2306">
        <f>'03_DADOS_LIMPOS'!J2277</f>
        <v/>
      </c>
      <c r="E2306">
        <f>'03_DADOS_LIMPOS'!K2277</f>
        <v/>
      </c>
      <c r="F2306">
        <f>$B$9+$B$10*D2306+$B$11*E2306</f>
        <v/>
      </c>
      <c r="G2306">
        <f>C2306-F2306</f>
        <v/>
      </c>
      <c r="H2306">
        <f>G2306/$B$14</f>
        <v/>
      </c>
      <c r="I2306">
        <f>ABS(H2306)</f>
        <v/>
      </c>
    </row>
    <row r="2307">
      <c r="A2307">
        <f>'03_DADOS_LIMPOS'!A2278</f>
        <v/>
      </c>
      <c r="B2307">
        <f>'03_DADOS_LIMPOS'!C2278</f>
        <v/>
      </c>
      <c r="C2307">
        <f>'03_DADOS_LIMPOS'!D2278</f>
        <v/>
      </c>
      <c r="D2307">
        <f>'03_DADOS_LIMPOS'!J2278</f>
        <v/>
      </c>
      <c r="E2307">
        <f>'03_DADOS_LIMPOS'!K2278</f>
        <v/>
      </c>
      <c r="F2307">
        <f>$B$9+$B$10*D2307+$B$11*E2307</f>
        <v/>
      </c>
      <c r="G2307">
        <f>C2307-F2307</f>
        <v/>
      </c>
      <c r="H2307">
        <f>G2307/$B$14</f>
        <v/>
      </c>
      <c r="I2307">
        <f>ABS(H2307)</f>
        <v/>
      </c>
    </row>
    <row r="2308">
      <c r="A2308">
        <f>'03_DADOS_LIMPOS'!A2279</f>
        <v/>
      </c>
      <c r="B2308">
        <f>'03_DADOS_LIMPOS'!C2279</f>
        <v/>
      </c>
      <c r="C2308">
        <f>'03_DADOS_LIMPOS'!D2279</f>
        <v/>
      </c>
      <c r="D2308">
        <f>'03_DADOS_LIMPOS'!J2279</f>
        <v/>
      </c>
      <c r="E2308">
        <f>'03_DADOS_LIMPOS'!K2279</f>
        <v/>
      </c>
      <c r="F2308">
        <f>$B$9+$B$10*D2308+$B$11*E2308</f>
        <v/>
      </c>
      <c r="G2308">
        <f>C2308-F2308</f>
        <v/>
      </c>
      <c r="H2308">
        <f>G2308/$B$14</f>
        <v/>
      </c>
      <c r="I2308">
        <f>ABS(H2308)</f>
        <v/>
      </c>
    </row>
    <row r="2309">
      <c r="A2309">
        <f>'03_DADOS_LIMPOS'!A2280</f>
        <v/>
      </c>
      <c r="B2309">
        <f>'03_DADOS_LIMPOS'!C2280</f>
        <v/>
      </c>
      <c r="C2309">
        <f>'03_DADOS_LIMPOS'!D2280</f>
        <v/>
      </c>
      <c r="D2309">
        <f>'03_DADOS_LIMPOS'!J2280</f>
        <v/>
      </c>
      <c r="E2309">
        <f>'03_DADOS_LIMPOS'!K2280</f>
        <v/>
      </c>
      <c r="F2309">
        <f>$B$9+$B$10*D2309+$B$11*E2309</f>
        <v/>
      </c>
      <c r="G2309">
        <f>C2309-F2309</f>
        <v/>
      </c>
      <c r="H2309">
        <f>G2309/$B$14</f>
        <v/>
      </c>
      <c r="I2309">
        <f>ABS(H2309)</f>
        <v/>
      </c>
    </row>
    <row r="2310">
      <c r="A2310">
        <f>'03_DADOS_LIMPOS'!A2281</f>
        <v/>
      </c>
      <c r="B2310">
        <f>'03_DADOS_LIMPOS'!C2281</f>
        <v/>
      </c>
      <c r="C2310">
        <f>'03_DADOS_LIMPOS'!D2281</f>
        <v/>
      </c>
      <c r="D2310">
        <f>'03_DADOS_LIMPOS'!J2281</f>
        <v/>
      </c>
      <c r="E2310">
        <f>'03_DADOS_LIMPOS'!K2281</f>
        <v/>
      </c>
      <c r="F2310">
        <f>$B$9+$B$10*D2310+$B$11*E2310</f>
        <v/>
      </c>
      <c r="G2310">
        <f>C2310-F2310</f>
        <v/>
      </c>
      <c r="H2310">
        <f>G2310/$B$14</f>
        <v/>
      </c>
      <c r="I2310">
        <f>ABS(H2310)</f>
        <v/>
      </c>
    </row>
    <row r="2311">
      <c r="A2311">
        <f>'03_DADOS_LIMPOS'!A2282</f>
        <v/>
      </c>
      <c r="B2311">
        <f>'03_DADOS_LIMPOS'!C2282</f>
        <v/>
      </c>
      <c r="C2311">
        <f>'03_DADOS_LIMPOS'!D2282</f>
        <v/>
      </c>
      <c r="D2311">
        <f>'03_DADOS_LIMPOS'!J2282</f>
        <v/>
      </c>
      <c r="E2311">
        <f>'03_DADOS_LIMPOS'!K2282</f>
        <v/>
      </c>
      <c r="F2311">
        <f>$B$9+$B$10*D2311+$B$11*E2311</f>
        <v/>
      </c>
      <c r="G2311">
        <f>C2311-F2311</f>
        <v/>
      </c>
      <c r="H2311">
        <f>G2311/$B$14</f>
        <v/>
      </c>
      <c r="I2311">
        <f>ABS(H2311)</f>
        <v/>
      </c>
    </row>
    <row r="2312">
      <c r="A2312">
        <f>'03_DADOS_LIMPOS'!A2283</f>
        <v/>
      </c>
      <c r="B2312">
        <f>'03_DADOS_LIMPOS'!C2283</f>
        <v/>
      </c>
      <c r="C2312">
        <f>'03_DADOS_LIMPOS'!D2283</f>
        <v/>
      </c>
      <c r="D2312">
        <f>'03_DADOS_LIMPOS'!J2283</f>
        <v/>
      </c>
      <c r="E2312">
        <f>'03_DADOS_LIMPOS'!K2283</f>
        <v/>
      </c>
      <c r="F2312">
        <f>$B$9+$B$10*D2312+$B$11*E2312</f>
        <v/>
      </c>
      <c r="G2312">
        <f>C2312-F2312</f>
        <v/>
      </c>
      <c r="H2312">
        <f>G2312/$B$14</f>
        <v/>
      </c>
      <c r="I2312">
        <f>ABS(H2312)</f>
        <v/>
      </c>
    </row>
    <row r="2313">
      <c r="A2313">
        <f>'03_DADOS_LIMPOS'!A2284</f>
        <v/>
      </c>
      <c r="B2313">
        <f>'03_DADOS_LIMPOS'!C2284</f>
        <v/>
      </c>
      <c r="C2313">
        <f>'03_DADOS_LIMPOS'!D2284</f>
        <v/>
      </c>
      <c r="D2313">
        <f>'03_DADOS_LIMPOS'!J2284</f>
        <v/>
      </c>
      <c r="E2313">
        <f>'03_DADOS_LIMPOS'!K2284</f>
        <v/>
      </c>
      <c r="F2313">
        <f>$B$9+$B$10*D2313+$B$11*E2313</f>
        <v/>
      </c>
      <c r="G2313">
        <f>C2313-F2313</f>
        <v/>
      </c>
      <c r="H2313">
        <f>G2313/$B$14</f>
        <v/>
      </c>
      <c r="I2313">
        <f>ABS(H2313)</f>
        <v/>
      </c>
    </row>
    <row r="2314">
      <c r="A2314">
        <f>'03_DADOS_LIMPOS'!A2285</f>
        <v/>
      </c>
      <c r="B2314">
        <f>'03_DADOS_LIMPOS'!C2285</f>
        <v/>
      </c>
      <c r="C2314">
        <f>'03_DADOS_LIMPOS'!D2285</f>
        <v/>
      </c>
      <c r="D2314">
        <f>'03_DADOS_LIMPOS'!J2285</f>
        <v/>
      </c>
      <c r="E2314">
        <f>'03_DADOS_LIMPOS'!K2285</f>
        <v/>
      </c>
      <c r="F2314">
        <f>$B$9+$B$10*D2314+$B$11*E2314</f>
        <v/>
      </c>
      <c r="G2314">
        <f>C2314-F2314</f>
        <v/>
      </c>
      <c r="H2314">
        <f>G2314/$B$14</f>
        <v/>
      </c>
      <c r="I2314">
        <f>ABS(H2314)</f>
        <v/>
      </c>
    </row>
    <row r="2315">
      <c r="A2315">
        <f>'03_DADOS_LIMPOS'!A2286</f>
        <v/>
      </c>
      <c r="B2315">
        <f>'03_DADOS_LIMPOS'!C2286</f>
        <v/>
      </c>
      <c r="C2315">
        <f>'03_DADOS_LIMPOS'!D2286</f>
        <v/>
      </c>
      <c r="D2315">
        <f>'03_DADOS_LIMPOS'!J2286</f>
        <v/>
      </c>
      <c r="E2315">
        <f>'03_DADOS_LIMPOS'!K2286</f>
        <v/>
      </c>
      <c r="F2315">
        <f>$B$9+$B$10*D2315+$B$11*E2315</f>
        <v/>
      </c>
      <c r="G2315">
        <f>C2315-F2315</f>
        <v/>
      </c>
      <c r="H2315">
        <f>G2315/$B$14</f>
        <v/>
      </c>
      <c r="I2315">
        <f>ABS(H2315)</f>
        <v/>
      </c>
    </row>
    <row r="2316">
      <c r="A2316">
        <f>'03_DADOS_LIMPOS'!A2287</f>
        <v/>
      </c>
      <c r="B2316">
        <f>'03_DADOS_LIMPOS'!C2287</f>
        <v/>
      </c>
      <c r="C2316">
        <f>'03_DADOS_LIMPOS'!D2287</f>
        <v/>
      </c>
      <c r="D2316">
        <f>'03_DADOS_LIMPOS'!J2287</f>
        <v/>
      </c>
      <c r="E2316">
        <f>'03_DADOS_LIMPOS'!K2287</f>
        <v/>
      </c>
      <c r="F2316">
        <f>$B$9+$B$10*D2316+$B$11*E2316</f>
        <v/>
      </c>
      <c r="G2316">
        <f>C2316-F2316</f>
        <v/>
      </c>
      <c r="H2316">
        <f>G2316/$B$14</f>
        <v/>
      </c>
      <c r="I2316">
        <f>ABS(H2316)</f>
        <v/>
      </c>
    </row>
    <row r="2317">
      <c r="A2317">
        <f>'03_DADOS_LIMPOS'!A2288</f>
        <v/>
      </c>
      <c r="B2317">
        <f>'03_DADOS_LIMPOS'!C2288</f>
        <v/>
      </c>
      <c r="C2317">
        <f>'03_DADOS_LIMPOS'!D2288</f>
        <v/>
      </c>
      <c r="D2317">
        <f>'03_DADOS_LIMPOS'!J2288</f>
        <v/>
      </c>
      <c r="E2317">
        <f>'03_DADOS_LIMPOS'!K2288</f>
        <v/>
      </c>
      <c r="F2317">
        <f>$B$9+$B$10*D2317+$B$11*E2317</f>
        <v/>
      </c>
      <c r="G2317">
        <f>C2317-F2317</f>
        <v/>
      </c>
      <c r="H2317">
        <f>G2317/$B$14</f>
        <v/>
      </c>
      <c r="I2317">
        <f>ABS(H2317)</f>
        <v/>
      </c>
    </row>
    <row r="2318">
      <c r="A2318">
        <f>'03_DADOS_LIMPOS'!A2289</f>
        <v/>
      </c>
      <c r="B2318">
        <f>'03_DADOS_LIMPOS'!C2289</f>
        <v/>
      </c>
      <c r="C2318">
        <f>'03_DADOS_LIMPOS'!D2289</f>
        <v/>
      </c>
      <c r="D2318">
        <f>'03_DADOS_LIMPOS'!J2289</f>
        <v/>
      </c>
      <c r="E2318">
        <f>'03_DADOS_LIMPOS'!K2289</f>
        <v/>
      </c>
      <c r="F2318">
        <f>$B$9+$B$10*D2318+$B$11*E2318</f>
        <v/>
      </c>
      <c r="G2318">
        <f>C2318-F2318</f>
        <v/>
      </c>
      <c r="H2318">
        <f>G2318/$B$14</f>
        <v/>
      </c>
      <c r="I2318">
        <f>ABS(H2318)</f>
        <v/>
      </c>
    </row>
    <row r="2319">
      <c r="A2319">
        <f>'03_DADOS_LIMPOS'!A2290</f>
        <v/>
      </c>
      <c r="B2319">
        <f>'03_DADOS_LIMPOS'!C2290</f>
        <v/>
      </c>
      <c r="C2319">
        <f>'03_DADOS_LIMPOS'!D2290</f>
        <v/>
      </c>
      <c r="D2319">
        <f>'03_DADOS_LIMPOS'!J2290</f>
        <v/>
      </c>
      <c r="E2319">
        <f>'03_DADOS_LIMPOS'!K2290</f>
        <v/>
      </c>
      <c r="F2319">
        <f>$B$9+$B$10*D2319+$B$11*E2319</f>
        <v/>
      </c>
      <c r="G2319">
        <f>C2319-F2319</f>
        <v/>
      </c>
      <c r="H2319">
        <f>G2319/$B$14</f>
        <v/>
      </c>
      <c r="I2319">
        <f>ABS(H2319)</f>
        <v/>
      </c>
    </row>
    <row r="2320">
      <c r="A2320">
        <f>'03_DADOS_LIMPOS'!A2291</f>
        <v/>
      </c>
      <c r="B2320">
        <f>'03_DADOS_LIMPOS'!C2291</f>
        <v/>
      </c>
      <c r="C2320">
        <f>'03_DADOS_LIMPOS'!D2291</f>
        <v/>
      </c>
      <c r="D2320">
        <f>'03_DADOS_LIMPOS'!J2291</f>
        <v/>
      </c>
      <c r="E2320">
        <f>'03_DADOS_LIMPOS'!K2291</f>
        <v/>
      </c>
      <c r="F2320">
        <f>$B$9+$B$10*D2320+$B$11*E2320</f>
        <v/>
      </c>
      <c r="G2320">
        <f>C2320-F2320</f>
        <v/>
      </c>
      <c r="H2320">
        <f>G2320/$B$14</f>
        <v/>
      </c>
      <c r="I2320">
        <f>ABS(H2320)</f>
        <v/>
      </c>
    </row>
    <row r="2321">
      <c r="A2321">
        <f>'03_DADOS_LIMPOS'!A2292</f>
        <v/>
      </c>
      <c r="B2321">
        <f>'03_DADOS_LIMPOS'!C2292</f>
        <v/>
      </c>
      <c r="C2321">
        <f>'03_DADOS_LIMPOS'!D2292</f>
        <v/>
      </c>
      <c r="D2321">
        <f>'03_DADOS_LIMPOS'!J2292</f>
        <v/>
      </c>
      <c r="E2321">
        <f>'03_DADOS_LIMPOS'!K2292</f>
        <v/>
      </c>
      <c r="F2321">
        <f>$B$9+$B$10*D2321+$B$11*E2321</f>
        <v/>
      </c>
      <c r="G2321">
        <f>C2321-F2321</f>
        <v/>
      </c>
      <c r="H2321">
        <f>G2321/$B$14</f>
        <v/>
      </c>
      <c r="I2321">
        <f>ABS(H2321)</f>
        <v/>
      </c>
    </row>
    <row r="2322">
      <c r="A2322">
        <f>'03_DADOS_LIMPOS'!A2293</f>
        <v/>
      </c>
      <c r="B2322">
        <f>'03_DADOS_LIMPOS'!C2293</f>
        <v/>
      </c>
      <c r="C2322">
        <f>'03_DADOS_LIMPOS'!D2293</f>
        <v/>
      </c>
      <c r="D2322">
        <f>'03_DADOS_LIMPOS'!J2293</f>
        <v/>
      </c>
      <c r="E2322">
        <f>'03_DADOS_LIMPOS'!K2293</f>
        <v/>
      </c>
      <c r="F2322">
        <f>$B$9+$B$10*D2322+$B$11*E2322</f>
        <v/>
      </c>
      <c r="G2322">
        <f>C2322-F2322</f>
        <v/>
      </c>
      <c r="H2322">
        <f>G2322/$B$14</f>
        <v/>
      </c>
      <c r="I2322">
        <f>ABS(H2322)</f>
        <v/>
      </c>
    </row>
    <row r="2323">
      <c r="A2323">
        <f>'03_DADOS_LIMPOS'!A2294</f>
        <v/>
      </c>
      <c r="B2323">
        <f>'03_DADOS_LIMPOS'!C2294</f>
        <v/>
      </c>
      <c r="C2323">
        <f>'03_DADOS_LIMPOS'!D2294</f>
        <v/>
      </c>
      <c r="D2323">
        <f>'03_DADOS_LIMPOS'!J2294</f>
        <v/>
      </c>
      <c r="E2323">
        <f>'03_DADOS_LIMPOS'!K2294</f>
        <v/>
      </c>
      <c r="F2323">
        <f>$B$9+$B$10*D2323+$B$11*E2323</f>
        <v/>
      </c>
      <c r="G2323">
        <f>C2323-F2323</f>
        <v/>
      </c>
      <c r="H2323">
        <f>G2323/$B$14</f>
        <v/>
      </c>
      <c r="I2323">
        <f>ABS(H2323)</f>
        <v/>
      </c>
    </row>
    <row r="2324">
      <c r="A2324">
        <f>'03_DADOS_LIMPOS'!A2295</f>
        <v/>
      </c>
      <c r="B2324">
        <f>'03_DADOS_LIMPOS'!C2295</f>
        <v/>
      </c>
      <c r="C2324">
        <f>'03_DADOS_LIMPOS'!D2295</f>
        <v/>
      </c>
      <c r="D2324">
        <f>'03_DADOS_LIMPOS'!J2295</f>
        <v/>
      </c>
      <c r="E2324">
        <f>'03_DADOS_LIMPOS'!K2295</f>
        <v/>
      </c>
      <c r="F2324">
        <f>$B$9+$B$10*D2324+$B$11*E2324</f>
        <v/>
      </c>
      <c r="G2324">
        <f>C2324-F2324</f>
        <v/>
      </c>
      <c r="H2324">
        <f>G2324/$B$14</f>
        <v/>
      </c>
      <c r="I2324">
        <f>ABS(H2324)</f>
        <v/>
      </c>
    </row>
    <row r="2325">
      <c r="A2325">
        <f>'03_DADOS_LIMPOS'!A2296</f>
        <v/>
      </c>
      <c r="B2325">
        <f>'03_DADOS_LIMPOS'!C2296</f>
        <v/>
      </c>
      <c r="C2325">
        <f>'03_DADOS_LIMPOS'!D2296</f>
        <v/>
      </c>
      <c r="D2325">
        <f>'03_DADOS_LIMPOS'!J2296</f>
        <v/>
      </c>
      <c r="E2325">
        <f>'03_DADOS_LIMPOS'!K2296</f>
        <v/>
      </c>
      <c r="F2325">
        <f>$B$9+$B$10*D2325+$B$11*E2325</f>
        <v/>
      </c>
      <c r="G2325">
        <f>C2325-F2325</f>
        <v/>
      </c>
      <c r="H2325">
        <f>G2325/$B$14</f>
        <v/>
      </c>
      <c r="I2325">
        <f>ABS(H2325)</f>
        <v/>
      </c>
    </row>
    <row r="2326">
      <c r="A2326">
        <f>'03_DADOS_LIMPOS'!A2297</f>
        <v/>
      </c>
      <c r="B2326">
        <f>'03_DADOS_LIMPOS'!C2297</f>
        <v/>
      </c>
      <c r="C2326">
        <f>'03_DADOS_LIMPOS'!D2297</f>
        <v/>
      </c>
      <c r="D2326">
        <f>'03_DADOS_LIMPOS'!J2297</f>
        <v/>
      </c>
      <c r="E2326">
        <f>'03_DADOS_LIMPOS'!K2297</f>
        <v/>
      </c>
      <c r="F2326">
        <f>$B$9+$B$10*D2326+$B$11*E2326</f>
        <v/>
      </c>
      <c r="G2326">
        <f>C2326-F2326</f>
        <v/>
      </c>
      <c r="H2326">
        <f>G2326/$B$14</f>
        <v/>
      </c>
      <c r="I2326">
        <f>ABS(H2326)</f>
        <v/>
      </c>
    </row>
    <row r="2327">
      <c r="A2327">
        <f>'03_DADOS_LIMPOS'!A2298</f>
        <v/>
      </c>
      <c r="B2327">
        <f>'03_DADOS_LIMPOS'!C2298</f>
        <v/>
      </c>
      <c r="C2327">
        <f>'03_DADOS_LIMPOS'!D2298</f>
        <v/>
      </c>
      <c r="D2327">
        <f>'03_DADOS_LIMPOS'!J2298</f>
        <v/>
      </c>
      <c r="E2327">
        <f>'03_DADOS_LIMPOS'!K2298</f>
        <v/>
      </c>
      <c r="F2327">
        <f>$B$9+$B$10*D2327+$B$11*E2327</f>
        <v/>
      </c>
      <c r="G2327">
        <f>C2327-F2327</f>
        <v/>
      </c>
      <c r="H2327">
        <f>G2327/$B$14</f>
        <v/>
      </c>
      <c r="I2327">
        <f>ABS(H2327)</f>
        <v/>
      </c>
    </row>
    <row r="2328">
      <c r="A2328">
        <f>'03_DADOS_LIMPOS'!A2299</f>
        <v/>
      </c>
      <c r="B2328">
        <f>'03_DADOS_LIMPOS'!C2299</f>
        <v/>
      </c>
      <c r="C2328">
        <f>'03_DADOS_LIMPOS'!D2299</f>
        <v/>
      </c>
      <c r="D2328">
        <f>'03_DADOS_LIMPOS'!J2299</f>
        <v/>
      </c>
      <c r="E2328">
        <f>'03_DADOS_LIMPOS'!K2299</f>
        <v/>
      </c>
      <c r="F2328">
        <f>$B$9+$B$10*D2328+$B$11*E2328</f>
        <v/>
      </c>
      <c r="G2328">
        <f>C2328-F2328</f>
        <v/>
      </c>
      <c r="H2328">
        <f>G2328/$B$14</f>
        <v/>
      </c>
      <c r="I2328">
        <f>ABS(H2328)</f>
        <v/>
      </c>
    </row>
    <row r="2329">
      <c r="A2329">
        <f>'03_DADOS_LIMPOS'!A2300</f>
        <v/>
      </c>
      <c r="B2329">
        <f>'03_DADOS_LIMPOS'!C2300</f>
        <v/>
      </c>
      <c r="C2329">
        <f>'03_DADOS_LIMPOS'!D2300</f>
        <v/>
      </c>
      <c r="D2329">
        <f>'03_DADOS_LIMPOS'!J2300</f>
        <v/>
      </c>
      <c r="E2329">
        <f>'03_DADOS_LIMPOS'!K2300</f>
        <v/>
      </c>
      <c r="F2329">
        <f>$B$9+$B$10*D2329+$B$11*E2329</f>
        <v/>
      </c>
      <c r="G2329">
        <f>C2329-F2329</f>
        <v/>
      </c>
      <c r="H2329">
        <f>G2329/$B$14</f>
        <v/>
      </c>
      <c r="I2329">
        <f>ABS(H2329)</f>
        <v/>
      </c>
    </row>
    <row r="2330">
      <c r="A2330">
        <f>'03_DADOS_LIMPOS'!A2301</f>
        <v/>
      </c>
      <c r="B2330">
        <f>'03_DADOS_LIMPOS'!C2301</f>
        <v/>
      </c>
      <c r="C2330">
        <f>'03_DADOS_LIMPOS'!D2301</f>
        <v/>
      </c>
      <c r="D2330">
        <f>'03_DADOS_LIMPOS'!J2301</f>
        <v/>
      </c>
      <c r="E2330">
        <f>'03_DADOS_LIMPOS'!K2301</f>
        <v/>
      </c>
      <c r="F2330">
        <f>$B$9+$B$10*D2330+$B$11*E2330</f>
        <v/>
      </c>
      <c r="G2330">
        <f>C2330-F2330</f>
        <v/>
      </c>
      <c r="H2330">
        <f>G2330/$B$14</f>
        <v/>
      </c>
      <c r="I2330">
        <f>ABS(H2330)</f>
        <v/>
      </c>
    </row>
    <row r="2331">
      <c r="A2331">
        <f>'03_DADOS_LIMPOS'!A2302</f>
        <v/>
      </c>
      <c r="B2331">
        <f>'03_DADOS_LIMPOS'!C2302</f>
        <v/>
      </c>
      <c r="C2331">
        <f>'03_DADOS_LIMPOS'!D2302</f>
        <v/>
      </c>
      <c r="D2331">
        <f>'03_DADOS_LIMPOS'!J2302</f>
        <v/>
      </c>
      <c r="E2331">
        <f>'03_DADOS_LIMPOS'!K2302</f>
        <v/>
      </c>
      <c r="F2331">
        <f>$B$9+$B$10*D2331+$B$11*E2331</f>
        <v/>
      </c>
      <c r="G2331">
        <f>C2331-F2331</f>
        <v/>
      </c>
      <c r="H2331">
        <f>G2331/$B$14</f>
        <v/>
      </c>
      <c r="I2331">
        <f>ABS(H2331)</f>
        <v/>
      </c>
    </row>
    <row r="2332">
      <c r="A2332">
        <f>'03_DADOS_LIMPOS'!A2303</f>
        <v/>
      </c>
      <c r="B2332">
        <f>'03_DADOS_LIMPOS'!C2303</f>
        <v/>
      </c>
      <c r="C2332">
        <f>'03_DADOS_LIMPOS'!D2303</f>
        <v/>
      </c>
      <c r="D2332">
        <f>'03_DADOS_LIMPOS'!J2303</f>
        <v/>
      </c>
      <c r="E2332">
        <f>'03_DADOS_LIMPOS'!K2303</f>
        <v/>
      </c>
      <c r="F2332">
        <f>$B$9+$B$10*D2332+$B$11*E2332</f>
        <v/>
      </c>
      <c r="G2332">
        <f>C2332-F2332</f>
        <v/>
      </c>
      <c r="H2332">
        <f>G2332/$B$14</f>
        <v/>
      </c>
      <c r="I2332">
        <f>ABS(H2332)</f>
        <v/>
      </c>
    </row>
    <row r="2333">
      <c r="A2333">
        <f>'03_DADOS_LIMPOS'!A2304</f>
        <v/>
      </c>
      <c r="B2333">
        <f>'03_DADOS_LIMPOS'!C2304</f>
        <v/>
      </c>
      <c r="C2333">
        <f>'03_DADOS_LIMPOS'!D2304</f>
        <v/>
      </c>
      <c r="D2333">
        <f>'03_DADOS_LIMPOS'!J2304</f>
        <v/>
      </c>
      <c r="E2333">
        <f>'03_DADOS_LIMPOS'!K2304</f>
        <v/>
      </c>
      <c r="F2333">
        <f>$B$9+$B$10*D2333+$B$11*E2333</f>
        <v/>
      </c>
      <c r="G2333">
        <f>C2333-F2333</f>
        <v/>
      </c>
      <c r="H2333">
        <f>G2333/$B$14</f>
        <v/>
      </c>
      <c r="I2333">
        <f>ABS(H2333)</f>
        <v/>
      </c>
    </row>
    <row r="2334">
      <c r="A2334">
        <f>'03_DADOS_LIMPOS'!A2305</f>
        <v/>
      </c>
      <c r="B2334">
        <f>'03_DADOS_LIMPOS'!C2305</f>
        <v/>
      </c>
      <c r="C2334">
        <f>'03_DADOS_LIMPOS'!D2305</f>
        <v/>
      </c>
      <c r="D2334">
        <f>'03_DADOS_LIMPOS'!J2305</f>
        <v/>
      </c>
      <c r="E2334">
        <f>'03_DADOS_LIMPOS'!K2305</f>
        <v/>
      </c>
      <c r="F2334">
        <f>$B$9+$B$10*D2334+$B$11*E2334</f>
        <v/>
      </c>
      <c r="G2334">
        <f>C2334-F2334</f>
        <v/>
      </c>
      <c r="H2334">
        <f>G2334/$B$14</f>
        <v/>
      </c>
      <c r="I2334">
        <f>ABS(H2334)</f>
        <v/>
      </c>
    </row>
    <row r="2335">
      <c r="A2335">
        <f>'03_DADOS_LIMPOS'!A2306</f>
        <v/>
      </c>
      <c r="B2335">
        <f>'03_DADOS_LIMPOS'!C2306</f>
        <v/>
      </c>
      <c r="C2335">
        <f>'03_DADOS_LIMPOS'!D2306</f>
        <v/>
      </c>
      <c r="D2335">
        <f>'03_DADOS_LIMPOS'!J2306</f>
        <v/>
      </c>
      <c r="E2335">
        <f>'03_DADOS_LIMPOS'!K2306</f>
        <v/>
      </c>
      <c r="F2335">
        <f>$B$9+$B$10*D2335+$B$11*E2335</f>
        <v/>
      </c>
      <c r="G2335">
        <f>C2335-F2335</f>
        <v/>
      </c>
      <c r="H2335">
        <f>G2335/$B$14</f>
        <v/>
      </c>
      <c r="I2335">
        <f>ABS(H2335)</f>
        <v/>
      </c>
    </row>
    <row r="2336">
      <c r="A2336">
        <f>'03_DADOS_LIMPOS'!A2307</f>
        <v/>
      </c>
      <c r="B2336">
        <f>'03_DADOS_LIMPOS'!C2307</f>
        <v/>
      </c>
      <c r="C2336">
        <f>'03_DADOS_LIMPOS'!D2307</f>
        <v/>
      </c>
      <c r="D2336">
        <f>'03_DADOS_LIMPOS'!J2307</f>
        <v/>
      </c>
      <c r="E2336">
        <f>'03_DADOS_LIMPOS'!K2307</f>
        <v/>
      </c>
      <c r="F2336">
        <f>$B$9+$B$10*D2336+$B$11*E2336</f>
        <v/>
      </c>
      <c r="G2336">
        <f>C2336-F2336</f>
        <v/>
      </c>
      <c r="H2336">
        <f>G2336/$B$14</f>
        <v/>
      </c>
      <c r="I2336">
        <f>ABS(H2336)</f>
        <v/>
      </c>
    </row>
    <row r="2337">
      <c r="A2337">
        <f>'03_DADOS_LIMPOS'!A2308</f>
        <v/>
      </c>
      <c r="B2337">
        <f>'03_DADOS_LIMPOS'!C2308</f>
        <v/>
      </c>
      <c r="C2337">
        <f>'03_DADOS_LIMPOS'!D2308</f>
        <v/>
      </c>
      <c r="D2337">
        <f>'03_DADOS_LIMPOS'!J2308</f>
        <v/>
      </c>
      <c r="E2337">
        <f>'03_DADOS_LIMPOS'!K2308</f>
        <v/>
      </c>
      <c r="F2337">
        <f>$B$9+$B$10*D2337+$B$11*E2337</f>
        <v/>
      </c>
      <c r="G2337">
        <f>C2337-F2337</f>
        <v/>
      </c>
      <c r="H2337">
        <f>G2337/$B$14</f>
        <v/>
      </c>
      <c r="I2337">
        <f>ABS(H2337)</f>
        <v/>
      </c>
    </row>
    <row r="2338">
      <c r="A2338">
        <f>'03_DADOS_LIMPOS'!A2309</f>
        <v/>
      </c>
      <c r="B2338">
        <f>'03_DADOS_LIMPOS'!C2309</f>
        <v/>
      </c>
      <c r="C2338">
        <f>'03_DADOS_LIMPOS'!D2309</f>
        <v/>
      </c>
      <c r="D2338">
        <f>'03_DADOS_LIMPOS'!J2309</f>
        <v/>
      </c>
      <c r="E2338">
        <f>'03_DADOS_LIMPOS'!K2309</f>
        <v/>
      </c>
      <c r="F2338">
        <f>$B$9+$B$10*D2338+$B$11*E2338</f>
        <v/>
      </c>
      <c r="G2338">
        <f>C2338-F2338</f>
        <v/>
      </c>
      <c r="H2338">
        <f>G2338/$B$14</f>
        <v/>
      </c>
      <c r="I2338">
        <f>ABS(H2338)</f>
        <v/>
      </c>
    </row>
    <row r="2339">
      <c r="A2339">
        <f>'03_DADOS_LIMPOS'!A2310</f>
        <v/>
      </c>
      <c r="B2339">
        <f>'03_DADOS_LIMPOS'!C2310</f>
        <v/>
      </c>
      <c r="C2339">
        <f>'03_DADOS_LIMPOS'!D2310</f>
        <v/>
      </c>
      <c r="D2339">
        <f>'03_DADOS_LIMPOS'!J2310</f>
        <v/>
      </c>
      <c r="E2339">
        <f>'03_DADOS_LIMPOS'!K2310</f>
        <v/>
      </c>
      <c r="F2339">
        <f>$B$9+$B$10*D2339+$B$11*E2339</f>
        <v/>
      </c>
      <c r="G2339">
        <f>C2339-F2339</f>
        <v/>
      </c>
      <c r="H2339">
        <f>G2339/$B$14</f>
        <v/>
      </c>
      <c r="I2339">
        <f>ABS(H2339)</f>
        <v/>
      </c>
    </row>
    <row r="2340">
      <c r="A2340">
        <f>'03_DADOS_LIMPOS'!A2311</f>
        <v/>
      </c>
      <c r="B2340">
        <f>'03_DADOS_LIMPOS'!C2311</f>
        <v/>
      </c>
      <c r="C2340">
        <f>'03_DADOS_LIMPOS'!D2311</f>
        <v/>
      </c>
      <c r="D2340">
        <f>'03_DADOS_LIMPOS'!J2311</f>
        <v/>
      </c>
      <c r="E2340">
        <f>'03_DADOS_LIMPOS'!K2311</f>
        <v/>
      </c>
      <c r="F2340">
        <f>$B$9+$B$10*D2340+$B$11*E2340</f>
        <v/>
      </c>
      <c r="G2340">
        <f>C2340-F2340</f>
        <v/>
      </c>
      <c r="H2340">
        <f>G2340/$B$14</f>
        <v/>
      </c>
      <c r="I2340">
        <f>ABS(H2340)</f>
        <v/>
      </c>
    </row>
    <row r="2341">
      <c r="A2341">
        <f>'03_DADOS_LIMPOS'!A2312</f>
        <v/>
      </c>
      <c r="B2341">
        <f>'03_DADOS_LIMPOS'!C2312</f>
        <v/>
      </c>
      <c r="C2341">
        <f>'03_DADOS_LIMPOS'!D2312</f>
        <v/>
      </c>
      <c r="D2341">
        <f>'03_DADOS_LIMPOS'!J2312</f>
        <v/>
      </c>
      <c r="E2341">
        <f>'03_DADOS_LIMPOS'!K2312</f>
        <v/>
      </c>
      <c r="F2341">
        <f>$B$9+$B$10*D2341+$B$11*E2341</f>
        <v/>
      </c>
      <c r="G2341">
        <f>C2341-F2341</f>
        <v/>
      </c>
      <c r="H2341">
        <f>G2341/$B$14</f>
        <v/>
      </c>
      <c r="I2341">
        <f>ABS(H2341)</f>
        <v/>
      </c>
    </row>
    <row r="2342">
      <c r="A2342">
        <f>'03_DADOS_LIMPOS'!A2313</f>
        <v/>
      </c>
      <c r="B2342">
        <f>'03_DADOS_LIMPOS'!C2313</f>
        <v/>
      </c>
      <c r="C2342">
        <f>'03_DADOS_LIMPOS'!D2313</f>
        <v/>
      </c>
      <c r="D2342">
        <f>'03_DADOS_LIMPOS'!J2313</f>
        <v/>
      </c>
      <c r="E2342">
        <f>'03_DADOS_LIMPOS'!K2313</f>
        <v/>
      </c>
      <c r="F2342">
        <f>$B$9+$B$10*D2342+$B$11*E2342</f>
        <v/>
      </c>
      <c r="G2342">
        <f>C2342-F2342</f>
        <v/>
      </c>
      <c r="H2342">
        <f>G2342/$B$14</f>
        <v/>
      </c>
      <c r="I2342">
        <f>ABS(H2342)</f>
        <v/>
      </c>
    </row>
    <row r="2343">
      <c r="A2343">
        <f>'03_DADOS_LIMPOS'!A2314</f>
        <v/>
      </c>
      <c r="B2343">
        <f>'03_DADOS_LIMPOS'!C2314</f>
        <v/>
      </c>
      <c r="C2343">
        <f>'03_DADOS_LIMPOS'!D2314</f>
        <v/>
      </c>
      <c r="D2343">
        <f>'03_DADOS_LIMPOS'!J2314</f>
        <v/>
      </c>
      <c r="E2343">
        <f>'03_DADOS_LIMPOS'!K2314</f>
        <v/>
      </c>
      <c r="F2343">
        <f>$B$9+$B$10*D2343+$B$11*E2343</f>
        <v/>
      </c>
      <c r="G2343">
        <f>C2343-F2343</f>
        <v/>
      </c>
      <c r="H2343">
        <f>G2343/$B$14</f>
        <v/>
      </c>
      <c r="I2343">
        <f>ABS(H2343)</f>
        <v/>
      </c>
    </row>
    <row r="2344">
      <c r="A2344">
        <f>'03_DADOS_LIMPOS'!A2315</f>
        <v/>
      </c>
      <c r="B2344">
        <f>'03_DADOS_LIMPOS'!C2315</f>
        <v/>
      </c>
      <c r="C2344">
        <f>'03_DADOS_LIMPOS'!D2315</f>
        <v/>
      </c>
      <c r="D2344">
        <f>'03_DADOS_LIMPOS'!J2315</f>
        <v/>
      </c>
      <c r="E2344">
        <f>'03_DADOS_LIMPOS'!K2315</f>
        <v/>
      </c>
      <c r="F2344">
        <f>$B$9+$B$10*D2344+$B$11*E2344</f>
        <v/>
      </c>
      <c r="G2344">
        <f>C2344-F2344</f>
        <v/>
      </c>
      <c r="H2344">
        <f>G2344/$B$14</f>
        <v/>
      </c>
      <c r="I2344">
        <f>ABS(H2344)</f>
        <v/>
      </c>
    </row>
    <row r="2345">
      <c r="A2345">
        <f>'03_DADOS_LIMPOS'!A2316</f>
        <v/>
      </c>
      <c r="B2345">
        <f>'03_DADOS_LIMPOS'!C2316</f>
        <v/>
      </c>
      <c r="C2345">
        <f>'03_DADOS_LIMPOS'!D2316</f>
        <v/>
      </c>
      <c r="D2345">
        <f>'03_DADOS_LIMPOS'!J2316</f>
        <v/>
      </c>
      <c r="E2345">
        <f>'03_DADOS_LIMPOS'!K2316</f>
        <v/>
      </c>
      <c r="F2345">
        <f>$B$9+$B$10*D2345+$B$11*E2345</f>
        <v/>
      </c>
      <c r="G2345">
        <f>C2345-F2345</f>
        <v/>
      </c>
      <c r="H2345">
        <f>G2345/$B$14</f>
        <v/>
      </c>
      <c r="I2345">
        <f>ABS(H2345)</f>
        <v/>
      </c>
    </row>
    <row r="2346">
      <c r="A2346">
        <f>'03_DADOS_LIMPOS'!A2317</f>
        <v/>
      </c>
      <c r="B2346">
        <f>'03_DADOS_LIMPOS'!C2317</f>
        <v/>
      </c>
      <c r="C2346">
        <f>'03_DADOS_LIMPOS'!D2317</f>
        <v/>
      </c>
      <c r="D2346">
        <f>'03_DADOS_LIMPOS'!J2317</f>
        <v/>
      </c>
      <c r="E2346">
        <f>'03_DADOS_LIMPOS'!K2317</f>
        <v/>
      </c>
      <c r="F2346">
        <f>$B$9+$B$10*D2346+$B$11*E2346</f>
        <v/>
      </c>
      <c r="G2346">
        <f>C2346-F2346</f>
        <v/>
      </c>
      <c r="H2346">
        <f>G2346/$B$14</f>
        <v/>
      </c>
      <c r="I2346">
        <f>ABS(H2346)</f>
        <v/>
      </c>
    </row>
    <row r="2347">
      <c r="A2347">
        <f>'03_DADOS_LIMPOS'!A2318</f>
        <v/>
      </c>
      <c r="B2347">
        <f>'03_DADOS_LIMPOS'!C2318</f>
        <v/>
      </c>
      <c r="C2347">
        <f>'03_DADOS_LIMPOS'!D2318</f>
        <v/>
      </c>
      <c r="D2347">
        <f>'03_DADOS_LIMPOS'!J2318</f>
        <v/>
      </c>
      <c r="E2347">
        <f>'03_DADOS_LIMPOS'!K2318</f>
        <v/>
      </c>
      <c r="F2347">
        <f>$B$9+$B$10*D2347+$B$11*E2347</f>
        <v/>
      </c>
      <c r="G2347">
        <f>C2347-F2347</f>
        <v/>
      </c>
      <c r="H2347">
        <f>G2347/$B$14</f>
        <v/>
      </c>
      <c r="I2347">
        <f>ABS(H2347)</f>
        <v/>
      </c>
    </row>
    <row r="2348">
      <c r="A2348">
        <f>'03_DADOS_LIMPOS'!A2319</f>
        <v/>
      </c>
      <c r="B2348">
        <f>'03_DADOS_LIMPOS'!C2319</f>
        <v/>
      </c>
      <c r="C2348">
        <f>'03_DADOS_LIMPOS'!D2319</f>
        <v/>
      </c>
      <c r="D2348">
        <f>'03_DADOS_LIMPOS'!J2319</f>
        <v/>
      </c>
      <c r="E2348">
        <f>'03_DADOS_LIMPOS'!K2319</f>
        <v/>
      </c>
      <c r="F2348">
        <f>$B$9+$B$10*D2348+$B$11*E2348</f>
        <v/>
      </c>
      <c r="G2348">
        <f>C2348-F2348</f>
        <v/>
      </c>
      <c r="H2348">
        <f>G2348/$B$14</f>
        <v/>
      </c>
      <c r="I2348">
        <f>ABS(H2348)</f>
        <v/>
      </c>
    </row>
    <row r="2349">
      <c r="A2349">
        <f>'03_DADOS_LIMPOS'!A2320</f>
        <v/>
      </c>
      <c r="B2349">
        <f>'03_DADOS_LIMPOS'!C2320</f>
        <v/>
      </c>
      <c r="C2349">
        <f>'03_DADOS_LIMPOS'!D2320</f>
        <v/>
      </c>
      <c r="D2349">
        <f>'03_DADOS_LIMPOS'!J2320</f>
        <v/>
      </c>
      <c r="E2349">
        <f>'03_DADOS_LIMPOS'!K2320</f>
        <v/>
      </c>
      <c r="F2349">
        <f>$B$9+$B$10*D2349+$B$11*E2349</f>
        <v/>
      </c>
      <c r="G2349">
        <f>C2349-F2349</f>
        <v/>
      </c>
      <c r="H2349">
        <f>G2349/$B$14</f>
        <v/>
      </c>
      <c r="I2349">
        <f>ABS(H2349)</f>
        <v/>
      </c>
    </row>
    <row r="2350">
      <c r="A2350">
        <f>'03_DADOS_LIMPOS'!A2321</f>
        <v/>
      </c>
      <c r="B2350">
        <f>'03_DADOS_LIMPOS'!C2321</f>
        <v/>
      </c>
      <c r="C2350">
        <f>'03_DADOS_LIMPOS'!D2321</f>
        <v/>
      </c>
      <c r="D2350">
        <f>'03_DADOS_LIMPOS'!J2321</f>
        <v/>
      </c>
      <c r="E2350">
        <f>'03_DADOS_LIMPOS'!K2321</f>
        <v/>
      </c>
      <c r="F2350">
        <f>$B$9+$B$10*D2350+$B$11*E2350</f>
        <v/>
      </c>
      <c r="G2350">
        <f>C2350-F2350</f>
        <v/>
      </c>
      <c r="H2350">
        <f>G2350/$B$14</f>
        <v/>
      </c>
      <c r="I2350">
        <f>ABS(H2350)</f>
        <v/>
      </c>
    </row>
    <row r="2351">
      <c r="A2351">
        <f>'03_DADOS_LIMPOS'!A2322</f>
        <v/>
      </c>
      <c r="B2351">
        <f>'03_DADOS_LIMPOS'!C2322</f>
        <v/>
      </c>
      <c r="C2351">
        <f>'03_DADOS_LIMPOS'!D2322</f>
        <v/>
      </c>
      <c r="D2351">
        <f>'03_DADOS_LIMPOS'!J2322</f>
        <v/>
      </c>
      <c r="E2351">
        <f>'03_DADOS_LIMPOS'!K2322</f>
        <v/>
      </c>
      <c r="F2351">
        <f>$B$9+$B$10*D2351+$B$11*E2351</f>
        <v/>
      </c>
      <c r="G2351">
        <f>C2351-F2351</f>
        <v/>
      </c>
      <c r="H2351">
        <f>G2351/$B$14</f>
        <v/>
      </c>
      <c r="I2351">
        <f>ABS(H2351)</f>
        <v/>
      </c>
    </row>
    <row r="2352">
      <c r="A2352">
        <f>'03_DADOS_LIMPOS'!A2323</f>
        <v/>
      </c>
      <c r="B2352">
        <f>'03_DADOS_LIMPOS'!C2323</f>
        <v/>
      </c>
      <c r="C2352">
        <f>'03_DADOS_LIMPOS'!D2323</f>
        <v/>
      </c>
      <c r="D2352">
        <f>'03_DADOS_LIMPOS'!J2323</f>
        <v/>
      </c>
      <c r="E2352">
        <f>'03_DADOS_LIMPOS'!K2323</f>
        <v/>
      </c>
      <c r="F2352">
        <f>$B$9+$B$10*D2352+$B$11*E2352</f>
        <v/>
      </c>
      <c r="G2352">
        <f>C2352-F2352</f>
        <v/>
      </c>
      <c r="H2352">
        <f>G2352/$B$14</f>
        <v/>
      </c>
      <c r="I2352">
        <f>ABS(H2352)</f>
        <v/>
      </c>
    </row>
    <row r="2353">
      <c r="A2353">
        <f>'03_DADOS_LIMPOS'!A2324</f>
        <v/>
      </c>
      <c r="B2353">
        <f>'03_DADOS_LIMPOS'!C2324</f>
        <v/>
      </c>
      <c r="C2353">
        <f>'03_DADOS_LIMPOS'!D2324</f>
        <v/>
      </c>
      <c r="D2353">
        <f>'03_DADOS_LIMPOS'!J2324</f>
        <v/>
      </c>
      <c r="E2353">
        <f>'03_DADOS_LIMPOS'!K2324</f>
        <v/>
      </c>
      <c r="F2353">
        <f>$B$9+$B$10*D2353+$B$11*E2353</f>
        <v/>
      </c>
      <c r="G2353">
        <f>C2353-F2353</f>
        <v/>
      </c>
      <c r="H2353">
        <f>G2353/$B$14</f>
        <v/>
      </c>
      <c r="I2353">
        <f>ABS(H2353)</f>
        <v/>
      </c>
    </row>
    <row r="2354">
      <c r="A2354">
        <f>'03_DADOS_LIMPOS'!A2325</f>
        <v/>
      </c>
      <c r="B2354">
        <f>'03_DADOS_LIMPOS'!C2325</f>
        <v/>
      </c>
      <c r="C2354">
        <f>'03_DADOS_LIMPOS'!D2325</f>
        <v/>
      </c>
      <c r="D2354">
        <f>'03_DADOS_LIMPOS'!J2325</f>
        <v/>
      </c>
      <c r="E2354">
        <f>'03_DADOS_LIMPOS'!K2325</f>
        <v/>
      </c>
      <c r="F2354">
        <f>$B$9+$B$10*D2354+$B$11*E2354</f>
        <v/>
      </c>
      <c r="G2354">
        <f>C2354-F2354</f>
        <v/>
      </c>
      <c r="H2354">
        <f>G2354/$B$14</f>
        <v/>
      </c>
      <c r="I2354">
        <f>ABS(H2354)</f>
        <v/>
      </c>
    </row>
    <row r="2355">
      <c r="A2355">
        <f>'03_DADOS_LIMPOS'!A2326</f>
        <v/>
      </c>
      <c r="B2355">
        <f>'03_DADOS_LIMPOS'!C2326</f>
        <v/>
      </c>
      <c r="C2355">
        <f>'03_DADOS_LIMPOS'!D2326</f>
        <v/>
      </c>
      <c r="D2355">
        <f>'03_DADOS_LIMPOS'!J2326</f>
        <v/>
      </c>
      <c r="E2355">
        <f>'03_DADOS_LIMPOS'!K2326</f>
        <v/>
      </c>
      <c r="F2355">
        <f>$B$9+$B$10*D2355+$B$11*E2355</f>
        <v/>
      </c>
      <c r="G2355">
        <f>C2355-F2355</f>
        <v/>
      </c>
      <c r="H2355">
        <f>G2355/$B$14</f>
        <v/>
      </c>
      <c r="I2355">
        <f>ABS(H2355)</f>
        <v/>
      </c>
    </row>
    <row r="2356">
      <c r="A2356">
        <f>'03_DADOS_LIMPOS'!A2327</f>
        <v/>
      </c>
      <c r="B2356">
        <f>'03_DADOS_LIMPOS'!C2327</f>
        <v/>
      </c>
      <c r="C2356">
        <f>'03_DADOS_LIMPOS'!D2327</f>
        <v/>
      </c>
      <c r="D2356">
        <f>'03_DADOS_LIMPOS'!J2327</f>
        <v/>
      </c>
      <c r="E2356">
        <f>'03_DADOS_LIMPOS'!K2327</f>
        <v/>
      </c>
      <c r="F2356">
        <f>$B$9+$B$10*D2356+$B$11*E2356</f>
        <v/>
      </c>
      <c r="G2356">
        <f>C2356-F2356</f>
        <v/>
      </c>
      <c r="H2356">
        <f>G2356/$B$14</f>
        <v/>
      </c>
      <c r="I2356">
        <f>ABS(H2356)</f>
        <v/>
      </c>
    </row>
    <row r="2357">
      <c r="A2357">
        <f>'03_DADOS_LIMPOS'!A2328</f>
        <v/>
      </c>
      <c r="B2357">
        <f>'03_DADOS_LIMPOS'!C2328</f>
        <v/>
      </c>
      <c r="C2357">
        <f>'03_DADOS_LIMPOS'!D2328</f>
        <v/>
      </c>
      <c r="D2357">
        <f>'03_DADOS_LIMPOS'!J2328</f>
        <v/>
      </c>
      <c r="E2357">
        <f>'03_DADOS_LIMPOS'!K2328</f>
        <v/>
      </c>
      <c r="F2357">
        <f>$B$9+$B$10*D2357+$B$11*E2357</f>
        <v/>
      </c>
      <c r="G2357">
        <f>C2357-F2357</f>
        <v/>
      </c>
      <c r="H2357">
        <f>G2357/$B$14</f>
        <v/>
      </c>
      <c r="I2357">
        <f>ABS(H2357)</f>
        <v/>
      </c>
    </row>
    <row r="2358">
      <c r="A2358">
        <f>'03_DADOS_LIMPOS'!A2329</f>
        <v/>
      </c>
      <c r="B2358">
        <f>'03_DADOS_LIMPOS'!C2329</f>
        <v/>
      </c>
      <c r="C2358">
        <f>'03_DADOS_LIMPOS'!D2329</f>
        <v/>
      </c>
      <c r="D2358">
        <f>'03_DADOS_LIMPOS'!J2329</f>
        <v/>
      </c>
      <c r="E2358">
        <f>'03_DADOS_LIMPOS'!K2329</f>
        <v/>
      </c>
      <c r="F2358">
        <f>$B$9+$B$10*D2358+$B$11*E2358</f>
        <v/>
      </c>
      <c r="G2358">
        <f>C2358-F2358</f>
        <v/>
      </c>
      <c r="H2358">
        <f>G2358/$B$14</f>
        <v/>
      </c>
      <c r="I2358">
        <f>ABS(H2358)</f>
        <v/>
      </c>
    </row>
    <row r="2359">
      <c r="A2359">
        <f>'03_DADOS_LIMPOS'!A2330</f>
        <v/>
      </c>
      <c r="B2359">
        <f>'03_DADOS_LIMPOS'!C2330</f>
        <v/>
      </c>
      <c r="C2359">
        <f>'03_DADOS_LIMPOS'!D2330</f>
        <v/>
      </c>
      <c r="D2359">
        <f>'03_DADOS_LIMPOS'!J2330</f>
        <v/>
      </c>
      <c r="E2359">
        <f>'03_DADOS_LIMPOS'!K2330</f>
        <v/>
      </c>
      <c r="F2359">
        <f>$B$9+$B$10*D2359+$B$11*E2359</f>
        <v/>
      </c>
      <c r="G2359">
        <f>C2359-F2359</f>
        <v/>
      </c>
      <c r="H2359">
        <f>G2359/$B$14</f>
        <v/>
      </c>
      <c r="I2359">
        <f>ABS(H2359)</f>
        <v/>
      </c>
    </row>
    <row r="2360">
      <c r="A2360">
        <f>'03_DADOS_LIMPOS'!A2331</f>
        <v/>
      </c>
      <c r="B2360">
        <f>'03_DADOS_LIMPOS'!C2331</f>
        <v/>
      </c>
      <c r="C2360">
        <f>'03_DADOS_LIMPOS'!D2331</f>
        <v/>
      </c>
      <c r="D2360">
        <f>'03_DADOS_LIMPOS'!J2331</f>
        <v/>
      </c>
      <c r="E2360">
        <f>'03_DADOS_LIMPOS'!K2331</f>
        <v/>
      </c>
      <c r="F2360">
        <f>$B$9+$B$10*D2360+$B$11*E2360</f>
        <v/>
      </c>
      <c r="G2360">
        <f>C2360-F2360</f>
        <v/>
      </c>
      <c r="H2360">
        <f>G2360/$B$14</f>
        <v/>
      </c>
      <c r="I2360">
        <f>ABS(H2360)</f>
        <v/>
      </c>
    </row>
    <row r="2361">
      <c r="A2361">
        <f>'03_DADOS_LIMPOS'!A2332</f>
        <v/>
      </c>
      <c r="B2361">
        <f>'03_DADOS_LIMPOS'!C2332</f>
        <v/>
      </c>
      <c r="C2361">
        <f>'03_DADOS_LIMPOS'!D2332</f>
        <v/>
      </c>
      <c r="D2361">
        <f>'03_DADOS_LIMPOS'!J2332</f>
        <v/>
      </c>
      <c r="E2361">
        <f>'03_DADOS_LIMPOS'!K2332</f>
        <v/>
      </c>
      <c r="F2361">
        <f>$B$9+$B$10*D2361+$B$11*E2361</f>
        <v/>
      </c>
      <c r="G2361">
        <f>C2361-F2361</f>
        <v/>
      </c>
      <c r="H2361">
        <f>G2361/$B$14</f>
        <v/>
      </c>
      <c r="I2361">
        <f>ABS(H2361)</f>
        <v/>
      </c>
    </row>
    <row r="2362">
      <c r="A2362">
        <f>'03_DADOS_LIMPOS'!A2333</f>
        <v/>
      </c>
      <c r="B2362">
        <f>'03_DADOS_LIMPOS'!C2333</f>
        <v/>
      </c>
      <c r="C2362">
        <f>'03_DADOS_LIMPOS'!D2333</f>
        <v/>
      </c>
      <c r="D2362">
        <f>'03_DADOS_LIMPOS'!J2333</f>
        <v/>
      </c>
      <c r="E2362">
        <f>'03_DADOS_LIMPOS'!K2333</f>
        <v/>
      </c>
      <c r="F2362">
        <f>$B$9+$B$10*D2362+$B$11*E2362</f>
        <v/>
      </c>
      <c r="G2362">
        <f>C2362-F2362</f>
        <v/>
      </c>
      <c r="H2362">
        <f>G2362/$B$14</f>
        <v/>
      </c>
      <c r="I2362">
        <f>ABS(H2362)</f>
        <v/>
      </c>
    </row>
    <row r="2363">
      <c r="A2363">
        <f>'03_DADOS_LIMPOS'!A2334</f>
        <v/>
      </c>
      <c r="B2363">
        <f>'03_DADOS_LIMPOS'!C2334</f>
        <v/>
      </c>
      <c r="C2363">
        <f>'03_DADOS_LIMPOS'!D2334</f>
        <v/>
      </c>
      <c r="D2363">
        <f>'03_DADOS_LIMPOS'!J2334</f>
        <v/>
      </c>
      <c r="E2363">
        <f>'03_DADOS_LIMPOS'!K2334</f>
        <v/>
      </c>
      <c r="F2363">
        <f>$B$9+$B$10*D2363+$B$11*E2363</f>
        <v/>
      </c>
      <c r="G2363">
        <f>C2363-F2363</f>
        <v/>
      </c>
      <c r="H2363">
        <f>G2363/$B$14</f>
        <v/>
      </c>
      <c r="I2363">
        <f>ABS(H2363)</f>
        <v/>
      </c>
    </row>
    <row r="2364">
      <c r="A2364">
        <f>'03_DADOS_LIMPOS'!A2335</f>
        <v/>
      </c>
      <c r="B2364">
        <f>'03_DADOS_LIMPOS'!C2335</f>
        <v/>
      </c>
      <c r="C2364">
        <f>'03_DADOS_LIMPOS'!D2335</f>
        <v/>
      </c>
      <c r="D2364">
        <f>'03_DADOS_LIMPOS'!J2335</f>
        <v/>
      </c>
      <c r="E2364">
        <f>'03_DADOS_LIMPOS'!K2335</f>
        <v/>
      </c>
      <c r="F2364">
        <f>$B$9+$B$10*D2364+$B$11*E2364</f>
        <v/>
      </c>
      <c r="G2364">
        <f>C2364-F2364</f>
        <v/>
      </c>
      <c r="H2364">
        <f>G2364/$B$14</f>
        <v/>
      </c>
      <c r="I2364">
        <f>ABS(H2364)</f>
        <v/>
      </c>
    </row>
    <row r="2365">
      <c r="A2365">
        <f>'03_DADOS_LIMPOS'!A2336</f>
        <v/>
      </c>
      <c r="B2365">
        <f>'03_DADOS_LIMPOS'!C2336</f>
        <v/>
      </c>
      <c r="C2365">
        <f>'03_DADOS_LIMPOS'!D2336</f>
        <v/>
      </c>
      <c r="D2365">
        <f>'03_DADOS_LIMPOS'!J2336</f>
        <v/>
      </c>
      <c r="E2365">
        <f>'03_DADOS_LIMPOS'!K2336</f>
        <v/>
      </c>
      <c r="F2365">
        <f>$B$9+$B$10*D2365+$B$11*E2365</f>
        <v/>
      </c>
      <c r="G2365">
        <f>C2365-F2365</f>
        <v/>
      </c>
      <c r="H2365">
        <f>G2365/$B$14</f>
        <v/>
      </c>
      <c r="I2365">
        <f>ABS(H2365)</f>
        <v/>
      </c>
    </row>
    <row r="2366">
      <c r="A2366">
        <f>'03_DADOS_LIMPOS'!A2337</f>
        <v/>
      </c>
      <c r="B2366">
        <f>'03_DADOS_LIMPOS'!C2337</f>
        <v/>
      </c>
      <c r="C2366">
        <f>'03_DADOS_LIMPOS'!D2337</f>
        <v/>
      </c>
      <c r="D2366">
        <f>'03_DADOS_LIMPOS'!J2337</f>
        <v/>
      </c>
      <c r="E2366">
        <f>'03_DADOS_LIMPOS'!K2337</f>
        <v/>
      </c>
      <c r="F2366">
        <f>$B$9+$B$10*D2366+$B$11*E2366</f>
        <v/>
      </c>
      <c r="G2366">
        <f>C2366-F2366</f>
        <v/>
      </c>
      <c r="H2366">
        <f>G2366/$B$14</f>
        <v/>
      </c>
      <c r="I2366">
        <f>ABS(H2366)</f>
        <v/>
      </c>
    </row>
    <row r="2367">
      <c r="A2367">
        <f>'03_DADOS_LIMPOS'!A2338</f>
        <v/>
      </c>
      <c r="B2367">
        <f>'03_DADOS_LIMPOS'!C2338</f>
        <v/>
      </c>
      <c r="C2367">
        <f>'03_DADOS_LIMPOS'!D2338</f>
        <v/>
      </c>
      <c r="D2367">
        <f>'03_DADOS_LIMPOS'!J2338</f>
        <v/>
      </c>
      <c r="E2367">
        <f>'03_DADOS_LIMPOS'!K2338</f>
        <v/>
      </c>
      <c r="F2367">
        <f>$B$9+$B$10*D2367+$B$11*E2367</f>
        <v/>
      </c>
      <c r="G2367">
        <f>C2367-F2367</f>
        <v/>
      </c>
      <c r="H2367">
        <f>G2367/$B$14</f>
        <v/>
      </c>
      <c r="I2367">
        <f>ABS(H2367)</f>
        <v/>
      </c>
    </row>
    <row r="2368">
      <c r="A2368">
        <f>'03_DADOS_LIMPOS'!A2339</f>
        <v/>
      </c>
      <c r="B2368">
        <f>'03_DADOS_LIMPOS'!C2339</f>
        <v/>
      </c>
      <c r="C2368">
        <f>'03_DADOS_LIMPOS'!D2339</f>
        <v/>
      </c>
      <c r="D2368">
        <f>'03_DADOS_LIMPOS'!J2339</f>
        <v/>
      </c>
      <c r="E2368">
        <f>'03_DADOS_LIMPOS'!K2339</f>
        <v/>
      </c>
      <c r="F2368">
        <f>$B$9+$B$10*D2368+$B$11*E2368</f>
        <v/>
      </c>
      <c r="G2368">
        <f>C2368-F2368</f>
        <v/>
      </c>
      <c r="H2368">
        <f>G2368/$B$14</f>
        <v/>
      </c>
      <c r="I2368">
        <f>ABS(H2368)</f>
        <v/>
      </c>
    </row>
    <row r="2369">
      <c r="A2369">
        <f>'03_DADOS_LIMPOS'!A2340</f>
        <v/>
      </c>
      <c r="B2369">
        <f>'03_DADOS_LIMPOS'!C2340</f>
        <v/>
      </c>
      <c r="C2369">
        <f>'03_DADOS_LIMPOS'!D2340</f>
        <v/>
      </c>
      <c r="D2369">
        <f>'03_DADOS_LIMPOS'!J2340</f>
        <v/>
      </c>
      <c r="E2369">
        <f>'03_DADOS_LIMPOS'!K2340</f>
        <v/>
      </c>
      <c r="F2369">
        <f>$B$9+$B$10*D2369+$B$11*E2369</f>
        <v/>
      </c>
      <c r="G2369">
        <f>C2369-F2369</f>
        <v/>
      </c>
      <c r="H2369">
        <f>G2369/$B$14</f>
        <v/>
      </c>
      <c r="I2369">
        <f>ABS(H2369)</f>
        <v/>
      </c>
    </row>
    <row r="2370">
      <c r="A2370">
        <f>'03_DADOS_LIMPOS'!A2341</f>
        <v/>
      </c>
      <c r="B2370">
        <f>'03_DADOS_LIMPOS'!C2341</f>
        <v/>
      </c>
      <c r="C2370">
        <f>'03_DADOS_LIMPOS'!D2341</f>
        <v/>
      </c>
      <c r="D2370">
        <f>'03_DADOS_LIMPOS'!J2341</f>
        <v/>
      </c>
      <c r="E2370">
        <f>'03_DADOS_LIMPOS'!K2341</f>
        <v/>
      </c>
      <c r="F2370">
        <f>$B$9+$B$10*D2370+$B$11*E2370</f>
        <v/>
      </c>
      <c r="G2370">
        <f>C2370-F2370</f>
        <v/>
      </c>
      <c r="H2370">
        <f>G2370/$B$14</f>
        <v/>
      </c>
      <c r="I2370">
        <f>ABS(H2370)</f>
        <v/>
      </c>
    </row>
    <row r="2371">
      <c r="A2371">
        <f>'03_DADOS_LIMPOS'!A2342</f>
        <v/>
      </c>
      <c r="B2371">
        <f>'03_DADOS_LIMPOS'!C2342</f>
        <v/>
      </c>
      <c r="C2371">
        <f>'03_DADOS_LIMPOS'!D2342</f>
        <v/>
      </c>
      <c r="D2371">
        <f>'03_DADOS_LIMPOS'!J2342</f>
        <v/>
      </c>
      <c r="E2371">
        <f>'03_DADOS_LIMPOS'!K2342</f>
        <v/>
      </c>
      <c r="F2371">
        <f>$B$9+$B$10*D2371+$B$11*E2371</f>
        <v/>
      </c>
      <c r="G2371">
        <f>C2371-F2371</f>
        <v/>
      </c>
      <c r="H2371">
        <f>G2371/$B$14</f>
        <v/>
      </c>
      <c r="I2371">
        <f>ABS(H2371)</f>
        <v/>
      </c>
    </row>
    <row r="2372">
      <c r="A2372">
        <f>'03_DADOS_LIMPOS'!A2343</f>
        <v/>
      </c>
      <c r="B2372">
        <f>'03_DADOS_LIMPOS'!C2343</f>
        <v/>
      </c>
      <c r="C2372">
        <f>'03_DADOS_LIMPOS'!D2343</f>
        <v/>
      </c>
      <c r="D2372">
        <f>'03_DADOS_LIMPOS'!J2343</f>
        <v/>
      </c>
      <c r="E2372">
        <f>'03_DADOS_LIMPOS'!K2343</f>
        <v/>
      </c>
      <c r="F2372">
        <f>$B$9+$B$10*D2372+$B$11*E2372</f>
        <v/>
      </c>
      <c r="G2372">
        <f>C2372-F2372</f>
        <v/>
      </c>
      <c r="H2372">
        <f>G2372/$B$14</f>
        <v/>
      </c>
      <c r="I2372">
        <f>ABS(H2372)</f>
        <v/>
      </c>
    </row>
    <row r="2373">
      <c r="A2373">
        <f>'03_DADOS_LIMPOS'!A2344</f>
        <v/>
      </c>
      <c r="B2373">
        <f>'03_DADOS_LIMPOS'!C2344</f>
        <v/>
      </c>
      <c r="C2373">
        <f>'03_DADOS_LIMPOS'!D2344</f>
        <v/>
      </c>
      <c r="D2373">
        <f>'03_DADOS_LIMPOS'!J2344</f>
        <v/>
      </c>
      <c r="E2373">
        <f>'03_DADOS_LIMPOS'!K2344</f>
        <v/>
      </c>
      <c r="F2373">
        <f>$B$9+$B$10*D2373+$B$11*E2373</f>
        <v/>
      </c>
      <c r="G2373">
        <f>C2373-F2373</f>
        <v/>
      </c>
      <c r="H2373">
        <f>G2373/$B$14</f>
        <v/>
      </c>
      <c r="I2373">
        <f>ABS(H2373)</f>
        <v/>
      </c>
    </row>
    <row r="2374">
      <c r="A2374">
        <f>'03_DADOS_LIMPOS'!A2345</f>
        <v/>
      </c>
      <c r="B2374">
        <f>'03_DADOS_LIMPOS'!C2345</f>
        <v/>
      </c>
      <c r="C2374">
        <f>'03_DADOS_LIMPOS'!D2345</f>
        <v/>
      </c>
      <c r="D2374">
        <f>'03_DADOS_LIMPOS'!J2345</f>
        <v/>
      </c>
      <c r="E2374">
        <f>'03_DADOS_LIMPOS'!K2345</f>
        <v/>
      </c>
      <c r="F2374">
        <f>$B$9+$B$10*D2374+$B$11*E2374</f>
        <v/>
      </c>
      <c r="G2374">
        <f>C2374-F2374</f>
        <v/>
      </c>
      <c r="H2374">
        <f>G2374/$B$14</f>
        <v/>
      </c>
      <c r="I2374">
        <f>ABS(H2374)</f>
        <v/>
      </c>
    </row>
    <row r="2375">
      <c r="A2375">
        <f>'03_DADOS_LIMPOS'!A2346</f>
        <v/>
      </c>
      <c r="B2375">
        <f>'03_DADOS_LIMPOS'!C2346</f>
        <v/>
      </c>
      <c r="C2375">
        <f>'03_DADOS_LIMPOS'!D2346</f>
        <v/>
      </c>
      <c r="D2375">
        <f>'03_DADOS_LIMPOS'!J2346</f>
        <v/>
      </c>
      <c r="E2375">
        <f>'03_DADOS_LIMPOS'!K2346</f>
        <v/>
      </c>
      <c r="F2375">
        <f>$B$9+$B$10*D2375+$B$11*E2375</f>
        <v/>
      </c>
      <c r="G2375">
        <f>C2375-F2375</f>
        <v/>
      </c>
      <c r="H2375">
        <f>G2375/$B$14</f>
        <v/>
      </c>
      <c r="I2375">
        <f>ABS(H2375)</f>
        <v/>
      </c>
    </row>
    <row r="2376">
      <c r="A2376">
        <f>'03_DADOS_LIMPOS'!A2347</f>
        <v/>
      </c>
      <c r="B2376">
        <f>'03_DADOS_LIMPOS'!C2347</f>
        <v/>
      </c>
      <c r="C2376">
        <f>'03_DADOS_LIMPOS'!D2347</f>
        <v/>
      </c>
      <c r="D2376">
        <f>'03_DADOS_LIMPOS'!J2347</f>
        <v/>
      </c>
      <c r="E2376">
        <f>'03_DADOS_LIMPOS'!K2347</f>
        <v/>
      </c>
      <c r="F2376">
        <f>$B$9+$B$10*D2376+$B$11*E2376</f>
        <v/>
      </c>
      <c r="G2376">
        <f>C2376-F2376</f>
        <v/>
      </c>
      <c r="H2376">
        <f>G2376/$B$14</f>
        <v/>
      </c>
      <c r="I2376">
        <f>ABS(H2376)</f>
        <v/>
      </c>
    </row>
    <row r="2377">
      <c r="A2377">
        <f>'03_DADOS_LIMPOS'!A2348</f>
        <v/>
      </c>
      <c r="B2377">
        <f>'03_DADOS_LIMPOS'!C2348</f>
        <v/>
      </c>
      <c r="C2377">
        <f>'03_DADOS_LIMPOS'!D2348</f>
        <v/>
      </c>
      <c r="D2377">
        <f>'03_DADOS_LIMPOS'!J2348</f>
        <v/>
      </c>
      <c r="E2377">
        <f>'03_DADOS_LIMPOS'!K2348</f>
        <v/>
      </c>
      <c r="F2377">
        <f>$B$9+$B$10*D2377+$B$11*E2377</f>
        <v/>
      </c>
      <c r="G2377">
        <f>C2377-F2377</f>
        <v/>
      </c>
      <c r="H2377">
        <f>G2377/$B$14</f>
        <v/>
      </c>
      <c r="I2377">
        <f>ABS(H2377)</f>
        <v/>
      </c>
    </row>
    <row r="2378">
      <c r="A2378">
        <f>'03_DADOS_LIMPOS'!A2349</f>
        <v/>
      </c>
      <c r="B2378">
        <f>'03_DADOS_LIMPOS'!C2349</f>
        <v/>
      </c>
      <c r="C2378">
        <f>'03_DADOS_LIMPOS'!D2349</f>
        <v/>
      </c>
      <c r="D2378">
        <f>'03_DADOS_LIMPOS'!J2349</f>
        <v/>
      </c>
      <c r="E2378">
        <f>'03_DADOS_LIMPOS'!K2349</f>
        <v/>
      </c>
      <c r="F2378">
        <f>$B$9+$B$10*D2378+$B$11*E2378</f>
        <v/>
      </c>
      <c r="G2378">
        <f>C2378-F2378</f>
        <v/>
      </c>
      <c r="H2378">
        <f>G2378/$B$14</f>
        <v/>
      </c>
      <c r="I2378">
        <f>ABS(H2378)</f>
        <v/>
      </c>
    </row>
    <row r="2379">
      <c r="A2379">
        <f>'03_DADOS_LIMPOS'!A2350</f>
        <v/>
      </c>
      <c r="B2379">
        <f>'03_DADOS_LIMPOS'!C2350</f>
        <v/>
      </c>
      <c r="C2379">
        <f>'03_DADOS_LIMPOS'!D2350</f>
        <v/>
      </c>
      <c r="D2379">
        <f>'03_DADOS_LIMPOS'!J2350</f>
        <v/>
      </c>
      <c r="E2379">
        <f>'03_DADOS_LIMPOS'!K2350</f>
        <v/>
      </c>
      <c r="F2379">
        <f>$B$9+$B$10*D2379+$B$11*E2379</f>
        <v/>
      </c>
      <c r="G2379">
        <f>C2379-F2379</f>
        <v/>
      </c>
      <c r="H2379">
        <f>G2379/$B$14</f>
        <v/>
      </c>
      <c r="I2379">
        <f>ABS(H2379)</f>
        <v/>
      </c>
    </row>
    <row r="2380">
      <c r="A2380">
        <f>'03_DADOS_LIMPOS'!A2351</f>
        <v/>
      </c>
      <c r="B2380">
        <f>'03_DADOS_LIMPOS'!C2351</f>
        <v/>
      </c>
      <c r="C2380">
        <f>'03_DADOS_LIMPOS'!D2351</f>
        <v/>
      </c>
      <c r="D2380">
        <f>'03_DADOS_LIMPOS'!J2351</f>
        <v/>
      </c>
      <c r="E2380">
        <f>'03_DADOS_LIMPOS'!K2351</f>
        <v/>
      </c>
      <c r="F2380">
        <f>$B$9+$B$10*D2380+$B$11*E2380</f>
        <v/>
      </c>
      <c r="G2380">
        <f>C2380-F2380</f>
        <v/>
      </c>
      <c r="H2380">
        <f>G2380/$B$14</f>
        <v/>
      </c>
      <c r="I2380">
        <f>ABS(H2380)</f>
        <v/>
      </c>
    </row>
    <row r="2381">
      <c r="A2381">
        <f>'03_DADOS_LIMPOS'!A2352</f>
        <v/>
      </c>
      <c r="B2381">
        <f>'03_DADOS_LIMPOS'!C2352</f>
        <v/>
      </c>
      <c r="C2381">
        <f>'03_DADOS_LIMPOS'!D2352</f>
        <v/>
      </c>
      <c r="D2381">
        <f>'03_DADOS_LIMPOS'!J2352</f>
        <v/>
      </c>
      <c r="E2381">
        <f>'03_DADOS_LIMPOS'!K2352</f>
        <v/>
      </c>
      <c r="F2381">
        <f>$B$9+$B$10*D2381+$B$11*E2381</f>
        <v/>
      </c>
      <c r="G2381">
        <f>C2381-F2381</f>
        <v/>
      </c>
      <c r="H2381">
        <f>G2381/$B$14</f>
        <v/>
      </c>
      <c r="I2381">
        <f>ABS(H2381)</f>
        <v/>
      </c>
    </row>
    <row r="2382">
      <c r="A2382">
        <f>'03_DADOS_LIMPOS'!A2353</f>
        <v/>
      </c>
      <c r="B2382">
        <f>'03_DADOS_LIMPOS'!C2353</f>
        <v/>
      </c>
      <c r="C2382">
        <f>'03_DADOS_LIMPOS'!D2353</f>
        <v/>
      </c>
      <c r="D2382">
        <f>'03_DADOS_LIMPOS'!J2353</f>
        <v/>
      </c>
      <c r="E2382">
        <f>'03_DADOS_LIMPOS'!K2353</f>
        <v/>
      </c>
      <c r="F2382">
        <f>$B$9+$B$10*D2382+$B$11*E2382</f>
        <v/>
      </c>
      <c r="G2382">
        <f>C2382-F2382</f>
        <v/>
      </c>
      <c r="H2382">
        <f>G2382/$B$14</f>
        <v/>
      </c>
      <c r="I2382">
        <f>ABS(H2382)</f>
        <v/>
      </c>
    </row>
    <row r="2383">
      <c r="A2383">
        <f>'03_DADOS_LIMPOS'!A2354</f>
        <v/>
      </c>
      <c r="B2383">
        <f>'03_DADOS_LIMPOS'!C2354</f>
        <v/>
      </c>
      <c r="C2383">
        <f>'03_DADOS_LIMPOS'!D2354</f>
        <v/>
      </c>
      <c r="D2383">
        <f>'03_DADOS_LIMPOS'!J2354</f>
        <v/>
      </c>
      <c r="E2383">
        <f>'03_DADOS_LIMPOS'!K2354</f>
        <v/>
      </c>
      <c r="F2383">
        <f>$B$9+$B$10*D2383+$B$11*E2383</f>
        <v/>
      </c>
      <c r="G2383">
        <f>C2383-F2383</f>
        <v/>
      </c>
      <c r="H2383">
        <f>G2383/$B$14</f>
        <v/>
      </c>
      <c r="I2383">
        <f>ABS(H2383)</f>
        <v/>
      </c>
    </row>
    <row r="2384">
      <c r="A2384">
        <f>'03_DADOS_LIMPOS'!A2355</f>
        <v/>
      </c>
      <c r="B2384">
        <f>'03_DADOS_LIMPOS'!C2355</f>
        <v/>
      </c>
      <c r="C2384">
        <f>'03_DADOS_LIMPOS'!D2355</f>
        <v/>
      </c>
      <c r="D2384">
        <f>'03_DADOS_LIMPOS'!J2355</f>
        <v/>
      </c>
      <c r="E2384">
        <f>'03_DADOS_LIMPOS'!K2355</f>
        <v/>
      </c>
      <c r="F2384">
        <f>$B$9+$B$10*D2384+$B$11*E2384</f>
        <v/>
      </c>
      <c r="G2384">
        <f>C2384-F2384</f>
        <v/>
      </c>
      <c r="H2384">
        <f>G2384/$B$14</f>
        <v/>
      </c>
      <c r="I2384">
        <f>ABS(H2384)</f>
        <v/>
      </c>
    </row>
    <row r="2385">
      <c r="A2385">
        <f>'03_DADOS_LIMPOS'!A2356</f>
        <v/>
      </c>
      <c r="B2385">
        <f>'03_DADOS_LIMPOS'!C2356</f>
        <v/>
      </c>
      <c r="C2385">
        <f>'03_DADOS_LIMPOS'!D2356</f>
        <v/>
      </c>
      <c r="D2385">
        <f>'03_DADOS_LIMPOS'!J2356</f>
        <v/>
      </c>
      <c r="E2385">
        <f>'03_DADOS_LIMPOS'!K2356</f>
        <v/>
      </c>
      <c r="F2385">
        <f>$B$9+$B$10*D2385+$B$11*E2385</f>
        <v/>
      </c>
      <c r="G2385">
        <f>C2385-F2385</f>
        <v/>
      </c>
      <c r="H2385">
        <f>G2385/$B$14</f>
        <v/>
      </c>
      <c r="I2385">
        <f>ABS(H2385)</f>
        <v/>
      </c>
    </row>
    <row r="2386">
      <c r="A2386">
        <f>'03_DADOS_LIMPOS'!A2357</f>
        <v/>
      </c>
      <c r="B2386">
        <f>'03_DADOS_LIMPOS'!C2357</f>
        <v/>
      </c>
      <c r="C2386">
        <f>'03_DADOS_LIMPOS'!D2357</f>
        <v/>
      </c>
      <c r="D2386">
        <f>'03_DADOS_LIMPOS'!J2357</f>
        <v/>
      </c>
      <c r="E2386">
        <f>'03_DADOS_LIMPOS'!K2357</f>
        <v/>
      </c>
      <c r="F2386">
        <f>$B$9+$B$10*D2386+$B$11*E2386</f>
        <v/>
      </c>
      <c r="G2386">
        <f>C2386-F2386</f>
        <v/>
      </c>
      <c r="H2386">
        <f>G2386/$B$14</f>
        <v/>
      </c>
      <c r="I2386">
        <f>ABS(H2386)</f>
        <v/>
      </c>
    </row>
    <row r="2387">
      <c r="A2387">
        <f>'03_DADOS_LIMPOS'!A2358</f>
        <v/>
      </c>
      <c r="B2387">
        <f>'03_DADOS_LIMPOS'!C2358</f>
        <v/>
      </c>
      <c r="C2387">
        <f>'03_DADOS_LIMPOS'!D2358</f>
        <v/>
      </c>
      <c r="D2387">
        <f>'03_DADOS_LIMPOS'!J2358</f>
        <v/>
      </c>
      <c r="E2387">
        <f>'03_DADOS_LIMPOS'!K2358</f>
        <v/>
      </c>
      <c r="F2387">
        <f>$B$9+$B$10*D2387+$B$11*E2387</f>
        <v/>
      </c>
      <c r="G2387">
        <f>C2387-F2387</f>
        <v/>
      </c>
      <c r="H2387">
        <f>G2387/$B$14</f>
        <v/>
      </c>
      <c r="I2387">
        <f>ABS(H2387)</f>
        <v/>
      </c>
    </row>
    <row r="2388">
      <c r="A2388">
        <f>'03_DADOS_LIMPOS'!A2359</f>
        <v/>
      </c>
      <c r="B2388">
        <f>'03_DADOS_LIMPOS'!C2359</f>
        <v/>
      </c>
      <c r="C2388">
        <f>'03_DADOS_LIMPOS'!D2359</f>
        <v/>
      </c>
      <c r="D2388">
        <f>'03_DADOS_LIMPOS'!J2359</f>
        <v/>
      </c>
      <c r="E2388">
        <f>'03_DADOS_LIMPOS'!K2359</f>
        <v/>
      </c>
      <c r="F2388">
        <f>$B$9+$B$10*D2388+$B$11*E2388</f>
        <v/>
      </c>
      <c r="G2388">
        <f>C2388-F2388</f>
        <v/>
      </c>
      <c r="H2388">
        <f>G2388/$B$14</f>
        <v/>
      </c>
      <c r="I2388">
        <f>ABS(H2388)</f>
        <v/>
      </c>
    </row>
    <row r="2389">
      <c r="A2389">
        <f>'03_DADOS_LIMPOS'!A2360</f>
        <v/>
      </c>
      <c r="B2389">
        <f>'03_DADOS_LIMPOS'!C2360</f>
        <v/>
      </c>
      <c r="C2389">
        <f>'03_DADOS_LIMPOS'!D2360</f>
        <v/>
      </c>
      <c r="D2389">
        <f>'03_DADOS_LIMPOS'!J2360</f>
        <v/>
      </c>
      <c r="E2389">
        <f>'03_DADOS_LIMPOS'!K2360</f>
        <v/>
      </c>
      <c r="F2389">
        <f>$B$9+$B$10*D2389+$B$11*E2389</f>
        <v/>
      </c>
      <c r="G2389">
        <f>C2389-F2389</f>
        <v/>
      </c>
      <c r="H2389">
        <f>G2389/$B$14</f>
        <v/>
      </c>
      <c r="I2389">
        <f>ABS(H2389)</f>
        <v/>
      </c>
    </row>
    <row r="2390">
      <c r="A2390">
        <f>'03_DADOS_LIMPOS'!A2361</f>
        <v/>
      </c>
      <c r="B2390">
        <f>'03_DADOS_LIMPOS'!C2361</f>
        <v/>
      </c>
      <c r="C2390">
        <f>'03_DADOS_LIMPOS'!D2361</f>
        <v/>
      </c>
      <c r="D2390">
        <f>'03_DADOS_LIMPOS'!J2361</f>
        <v/>
      </c>
      <c r="E2390">
        <f>'03_DADOS_LIMPOS'!K2361</f>
        <v/>
      </c>
      <c r="F2390">
        <f>$B$9+$B$10*D2390+$B$11*E2390</f>
        <v/>
      </c>
      <c r="G2390">
        <f>C2390-F2390</f>
        <v/>
      </c>
      <c r="H2390">
        <f>G2390/$B$14</f>
        <v/>
      </c>
      <c r="I2390">
        <f>ABS(H2390)</f>
        <v/>
      </c>
    </row>
    <row r="2391">
      <c r="A2391">
        <f>'03_DADOS_LIMPOS'!A2362</f>
        <v/>
      </c>
      <c r="B2391">
        <f>'03_DADOS_LIMPOS'!C2362</f>
        <v/>
      </c>
      <c r="C2391">
        <f>'03_DADOS_LIMPOS'!D2362</f>
        <v/>
      </c>
      <c r="D2391">
        <f>'03_DADOS_LIMPOS'!J2362</f>
        <v/>
      </c>
      <c r="E2391">
        <f>'03_DADOS_LIMPOS'!K2362</f>
        <v/>
      </c>
      <c r="F2391">
        <f>$B$9+$B$10*D2391+$B$11*E2391</f>
        <v/>
      </c>
      <c r="G2391">
        <f>C2391-F2391</f>
        <v/>
      </c>
      <c r="H2391">
        <f>G2391/$B$14</f>
        <v/>
      </c>
      <c r="I2391">
        <f>ABS(H2391)</f>
        <v/>
      </c>
    </row>
    <row r="2392">
      <c r="A2392">
        <f>'03_DADOS_LIMPOS'!A2363</f>
        <v/>
      </c>
      <c r="B2392">
        <f>'03_DADOS_LIMPOS'!C2363</f>
        <v/>
      </c>
      <c r="C2392">
        <f>'03_DADOS_LIMPOS'!D2363</f>
        <v/>
      </c>
      <c r="D2392">
        <f>'03_DADOS_LIMPOS'!J2363</f>
        <v/>
      </c>
      <c r="E2392">
        <f>'03_DADOS_LIMPOS'!K2363</f>
        <v/>
      </c>
      <c r="F2392">
        <f>$B$9+$B$10*D2392+$B$11*E2392</f>
        <v/>
      </c>
      <c r="G2392">
        <f>C2392-F2392</f>
        <v/>
      </c>
      <c r="H2392">
        <f>G2392/$B$14</f>
        <v/>
      </c>
      <c r="I2392">
        <f>ABS(H2392)</f>
        <v/>
      </c>
    </row>
    <row r="2393">
      <c r="A2393">
        <f>'03_DADOS_LIMPOS'!A2364</f>
        <v/>
      </c>
      <c r="B2393">
        <f>'03_DADOS_LIMPOS'!C2364</f>
        <v/>
      </c>
      <c r="C2393">
        <f>'03_DADOS_LIMPOS'!D2364</f>
        <v/>
      </c>
      <c r="D2393">
        <f>'03_DADOS_LIMPOS'!J2364</f>
        <v/>
      </c>
      <c r="E2393">
        <f>'03_DADOS_LIMPOS'!K2364</f>
        <v/>
      </c>
      <c r="F2393">
        <f>$B$9+$B$10*D2393+$B$11*E2393</f>
        <v/>
      </c>
      <c r="G2393">
        <f>C2393-F2393</f>
        <v/>
      </c>
      <c r="H2393">
        <f>G2393/$B$14</f>
        <v/>
      </c>
      <c r="I2393">
        <f>ABS(H2393)</f>
        <v/>
      </c>
    </row>
    <row r="2394">
      <c r="A2394">
        <f>'03_DADOS_LIMPOS'!A2365</f>
        <v/>
      </c>
      <c r="B2394">
        <f>'03_DADOS_LIMPOS'!C2365</f>
        <v/>
      </c>
      <c r="C2394">
        <f>'03_DADOS_LIMPOS'!D2365</f>
        <v/>
      </c>
      <c r="D2394">
        <f>'03_DADOS_LIMPOS'!J2365</f>
        <v/>
      </c>
      <c r="E2394">
        <f>'03_DADOS_LIMPOS'!K2365</f>
        <v/>
      </c>
      <c r="F2394">
        <f>$B$9+$B$10*D2394+$B$11*E2394</f>
        <v/>
      </c>
      <c r="G2394">
        <f>C2394-F2394</f>
        <v/>
      </c>
      <c r="H2394">
        <f>G2394/$B$14</f>
        <v/>
      </c>
      <c r="I2394">
        <f>ABS(H2394)</f>
        <v/>
      </c>
    </row>
    <row r="2395">
      <c r="A2395">
        <f>'03_DADOS_LIMPOS'!A2366</f>
        <v/>
      </c>
      <c r="B2395">
        <f>'03_DADOS_LIMPOS'!C2366</f>
        <v/>
      </c>
      <c r="C2395">
        <f>'03_DADOS_LIMPOS'!D2366</f>
        <v/>
      </c>
      <c r="D2395">
        <f>'03_DADOS_LIMPOS'!J2366</f>
        <v/>
      </c>
      <c r="E2395">
        <f>'03_DADOS_LIMPOS'!K2366</f>
        <v/>
      </c>
      <c r="F2395">
        <f>$B$9+$B$10*D2395+$B$11*E2395</f>
        <v/>
      </c>
      <c r="G2395">
        <f>C2395-F2395</f>
        <v/>
      </c>
      <c r="H2395">
        <f>G2395/$B$14</f>
        <v/>
      </c>
      <c r="I2395">
        <f>ABS(H2395)</f>
        <v/>
      </c>
    </row>
    <row r="2396">
      <c r="A2396">
        <f>'03_DADOS_LIMPOS'!A2367</f>
        <v/>
      </c>
      <c r="B2396">
        <f>'03_DADOS_LIMPOS'!C2367</f>
        <v/>
      </c>
      <c r="C2396">
        <f>'03_DADOS_LIMPOS'!D2367</f>
        <v/>
      </c>
      <c r="D2396">
        <f>'03_DADOS_LIMPOS'!J2367</f>
        <v/>
      </c>
      <c r="E2396">
        <f>'03_DADOS_LIMPOS'!K2367</f>
        <v/>
      </c>
      <c r="F2396">
        <f>$B$9+$B$10*D2396+$B$11*E2396</f>
        <v/>
      </c>
      <c r="G2396">
        <f>C2396-F2396</f>
        <v/>
      </c>
      <c r="H2396">
        <f>G2396/$B$14</f>
        <v/>
      </c>
      <c r="I2396">
        <f>ABS(H2396)</f>
        <v/>
      </c>
    </row>
    <row r="2397">
      <c r="A2397">
        <f>'03_DADOS_LIMPOS'!A2368</f>
        <v/>
      </c>
      <c r="B2397">
        <f>'03_DADOS_LIMPOS'!C2368</f>
        <v/>
      </c>
      <c r="C2397">
        <f>'03_DADOS_LIMPOS'!D2368</f>
        <v/>
      </c>
      <c r="D2397">
        <f>'03_DADOS_LIMPOS'!J2368</f>
        <v/>
      </c>
      <c r="E2397">
        <f>'03_DADOS_LIMPOS'!K2368</f>
        <v/>
      </c>
      <c r="F2397">
        <f>$B$9+$B$10*D2397+$B$11*E2397</f>
        <v/>
      </c>
      <c r="G2397">
        <f>C2397-F2397</f>
        <v/>
      </c>
      <c r="H2397">
        <f>G2397/$B$14</f>
        <v/>
      </c>
      <c r="I2397">
        <f>ABS(H2397)</f>
        <v/>
      </c>
    </row>
    <row r="2398">
      <c r="A2398">
        <f>'03_DADOS_LIMPOS'!A2369</f>
        <v/>
      </c>
      <c r="B2398">
        <f>'03_DADOS_LIMPOS'!C2369</f>
        <v/>
      </c>
      <c r="C2398">
        <f>'03_DADOS_LIMPOS'!D2369</f>
        <v/>
      </c>
      <c r="D2398">
        <f>'03_DADOS_LIMPOS'!J2369</f>
        <v/>
      </c>
      <c r="E2398">
        <f>'03_DADOS_LIMPOS'!K2369</f>
        <v/>
      </c>
      <c r="F2398">
        <f>$B$9+$B$10*D2398+$B$11*E2398</f>
        <v/>
      </c>
      <c r="G2398">
        <f>C2398-F2398</f>
        <v/>
      </c>
      <c r="H2398">
        <f>G2398/$B$14</f>
        <v/>
      </c>
      <c r="I2398">
        <f>ABS(H2398)</f>
        <v/>
      </c>
    </row>
    <row r="2399">
      <c r="A2399">
        <f>'03_DADOS_LIMPOS'!A2370</f>
        <v/>
      </c>
      <c r="B2399">
        <f>'03_DADOS_LIMPOS'!C2370</f>
        <v/>
      </c>
      <c r="C2399">
        <f>'03_DADOS_LIMPOS'!D2370</f>
        <v/>
      </c>
      <c r="D2399">
        <f>'03_DADOS_LIMPOS'!J2370</f>
        <v/>
      </c>
      <c r="E2399">
        <f>'03_DADOS_LIMPOS'!K2370</f>
        <v/>
      </c>
      <c r="F2399">
        <f>$B$9+$B$10*D2399+$B$11*E2399</f>
        <v/>
      </c>
      <c r="G2399">
        <f>C2399-F2399</f>
        <v/>
      </c>
      <c r="H2399">
        <f>G2399/$B$14</f>
        <v/>
      </c>
      <c r="I2399">
        <f>ABS(H2399)</f>
        <v/>
      </c>
    </row>
    <row r="2400">
      <c r="A2400">
        <f>'03_DADOS_LIMPOS'!A2371</f>
        <v/>
      </c>
      <c r="B2400">
        <f>'03_DADOS_LIMPOS'!C2371</f>
        <v/>
      </c>
      <c r="C2400">
        <f>'03_DADOS_LIMPOS'!D2371</f>
        <v/>
      </c>
      <c r="D2400">
        <f>'03_DADOS_LIMPOS'!J2371</f>
        <v/>
      </c>
      <c r="E2400">
        <f>'03_DADOS_LIMPOS'!K2371</f>
        <v/>
      </c>
      <c r="F2400">
        <f>$B$9+$B$10*D2400+$B$11*E2400</f>
        <v/>
      </c>
      <c r="G2400">
        <f>C2400-F2400</f>
        <v/>
      </c>
      <c r="H2400">
        <f>G2400/$B$14</f>
        <v/>
      </c>
      <c r="I2400">
        <f>ABS(H2400)</f>
        <v/>
      </c>
    </row>
    <row r="2401">
      <c r="A2401">
        <f>'03_DADOS_LIMPOS'!A2372</f>
        <v/>
      </c>
      <c r="B2401">
        <f>'03_DADOS_LIMPOS'!C2372</f>
        <v/>
      </c>
      <c r="C2401">
        <f>'03_DADOS_LIMPOS'!D2372</f>
        <v/>
      </c>
      <c r="D2401">
        <f>'03_DADOS_LIMPOS'!J2372</f>
        <v/>
      </c>
      <c r="E2401">
        <f>'03_DADOS_LIMPOS'!K2372</f>
        <v/>
      </c>
      <c r="F2401">
        <f>$B$9+$B$10*D2401+$B$11*E2401</f>
        <v/>
      </c>
      <c r="G2401">
        <f>C2401-F2401</f>
        <v/>
      </c>
      <c r="H2401">
        <f>G2401/$B$14</f>
        <v/>
      </c>
      <c r="I2401">
        <f>ABS(H2401)</f>
        <v/>
      </c>
    </row>
    <row r="2402">
      <c r="A2402">
        <f>'03_DADOS_LIMPOS'!A2373</f>
        <v/>
      </c>
      <c r="B2402">
        <f>'03_DADOS_LIMPOS'!C2373</f>
        <v/>
      </c>
      <c r="C2402">
        <f>'03_DADOS_LIMPOS'!D2373</f>
        <v/>
      </c>
      <c r="D2402">
        <f>'03_DADOS_LIMPOS'!J2373</f>
        <v/>
      </c>
      <c r="E2402">
        <f>'03_DADOS_LIMPOS'!K2373</f>
        <v/>
      </c>
      <c r="F2402">
        <f>$B$9+$B$10*D2402+$B$11*E2402</f>
        <v/>
      </c>
      <c r="G2402">
        <f>C2402-F2402</f>
        <v/>
      </c>
      <c r="H2402">
        <f>G2402/$B$14</f>
        <v/>
      </c>
      <c r="I2402">
        <f>ABS(H2402)</f>
        <v/>
      </c>
    </row>
    <row r="2403">
      <c r="A2403">
        <f>'03_DADOS_LIMPOS'!A2374</f>
        <v/>
      </c>
      <c r="B2403">
        <f>'03_DADOS_LIMPOS'!C2374</f>
        <v/>
      </c>
      <c r="C2403">
        <f>'03_DADOS_LIMPOS'!D2374</f>
        <v/>
      </c>
      <c r="D2403">
        <f>'03_DADOS_LIMPOS'!J2374</f>
        <v/>
      </c>
      <c r="E2403">
        <f>'03_DADOS_LIMPOS'!K2374</f>
        <v/>
      </c>
      <c r="F2403">
        <f>$B$9+$B$10*D2403+$B$11*E2403</f>
        <v/>
      </c>
      <c r="G2403">
        <f>C2403-F2403</f>
        <v/>
      </c>
      <c r="H2403">
        <f>G2403/$B$14</f>
        <v/>
      </c>
      <c r="I2403">
        <f>ABS(H2403)</f>
        <v/>
      </c>
    </row>
    <row r="2404">
      <c r="A2404">
        <f>'03_DADOS_LIMPOS'!A2375</f>
        <v/>
      </c>
      <c r="B2404">
        <f>'03_DADOS_LIMPOS'!C2375</f>
        <v/>
      </c>
      <c r="C2404">
        <f>'03_DADOS_LIMPOS'!D2375</f>
        <v/>
      </c>
      <c r="D2404">
        <f>'03_DADOS_LIMPOS'!J2375</f>
        <v/>
      </c>
      <c r="E2404">
        <f>'03_DADOS_LIMPOS'!K2375</f>
        <v/>
      </c>
      <c r="F2404">
        <f>$B$9+$B$10*D2404+$B$11*E2404</f>
        <v/>
      </c>
      <c r="G2404">
        <f>C2404-F2404</f>
        <v/>
      </c>
      <c r="H2404">
        <f>G2404/$B$14</f>
        <v/>
      </c>
      <c r="I2404">
        <f>ABS(H2404)</f>
        <v/>
      </c>
    </row>
    <row r="2405">
      <c r="A2405">
        <f>'03_DADOS_LIMPOS'!A2376</f>
        <v/>
      </c>
      <c r="B2405">
        <f>'03_DADOS_LIMPOS'!C2376</f>
        <v/>
      </c>
      <c r="C2405">
        <f>'03_DADOS_LIMPOS'!D2376</f>
        <v/>
      </c>
      <c r="D2405">
        <f>'03_DADOS_LIMPOS'!J2376</f>
        <v/>
      </c>
      <c r="E2405">
        <f>'03_DADOS_LIMPOS'!K2376</f>
        <v/>
      </c>
      <c r="F2405">
        <f>$B$9+$B$10*D2405+$B$11*E2405</f>
        <v/>
      </c>
      <c r="G2405">
        <f>C2405-F2405</f>
        <v/>
      </c>
      <c r="H2405">
        <f>G2405/$B$14</f>
        <v/>
      </c>
      <c r="I2405">
        <f>ABS(H2405)</f>
        <v/>
      </c>
    </row>
    <row r="2406">
      <c r="A2406">
        <f>'03_DADOS_LIMPOS'!A2377</f>
        <v/>
      </c>
      <c r="B2406">
        <f>'03_DADOS_LIMPOS'!C2377</f>
        <v/>
      </c>
      <c r="C2406">
        <f>'03_DADOS_LIMPOS'!D2377</f>
        <v/>
      </c>
      <c r="D2406">
        <f>'03_DADOS_LIMPOS'!J2377</f>
        <v/>
      </c>
      <c r="E2406">
        <f>'03_DADOS_LIMPOS'!K2377</f>
        <v/>
      </c>
      <c r="F2406">
        <f>$B$9+$B$10*D2406+$B$11*E2406</f>
        <v/>
      </c>
      <c r="G2406">
        <f>C2406-F2406</f>
        <v/>
      </c>
      <c r="H2406">
        <f>G2406/$B$14</f>
        <v/>
      </c>
      <c r="I2406">
        <f>ABS(H2406)</f>
        <v/>
      </c>
    </row>
    <row r="2407">
      <c r="A2407">
        <f>'03_DADOS_LIMPOS'!A2378</f>
        <v/>
      </c>
      <c r="B2407">
        <f>'03_DADOS_LIMPOS'!C2378</f>
        <v/>
      </c>
      <c r="C2407">
        <f>'03_DADOS_LIMPOS'!D2378</f>
        <v/>
      </c>
      <c r="D2407">
        <f>'03_DADOS_LIMPOS'!J2378</f>
        <v/>
      </c>
      <c r="E2407">
        <f>'03_DADOS_LIMPOS'!K2378</f>
        <v/>
      </c>
      <c r="F2407">
        <f>$B$9+$B$10*D2407+$B$11*E2407</f>
        <v/>
      </c>
      <c r="G2407">
        <f>C2407-F2407</f>
        <v/>
      </c>
      <c r="H2407">
        <f>G2407/$B$14</f>
        <v/>
      </c>
      <c r="I2407">
        <f>ABS(H2407)</f>
        <v/>
      </c>
    </row>
    <row r="2408">
      <c r="A2408">
        <f>'03_DADOS_LIMPOS'!A2379</f>
        <v/>
      </c>
      <c r="B2408">
        <f>'03_DADOS_LIMPOS'!C2379</f>
        <v/>
      </c>
      <c r="C2408">
        <f>'03_DADOS_LIMPOS'!D2379</f>
        <v/>
      </c>
      <c r="D2408">
        <f>'03_DADOS_LIMPOS'!J2379</f>
        <v/>
      </c>
      <c r="E2408">
        <f>'03_DADOS_LIMPOS'!K2379</f>
        <v/>
      </c>
      <c r="F2408">
        <f>$B$9+$B$10*D2408+$B$11*E2408</f>
        <v/>
      </c>
      <c r="G2408">
        <f>C2408-F2408</f>
        <v/>
      </c>
      <c r="H2408">
        <f>G2408/$B$14</f>
        <v/>
      </c>
      <c r="I2408">
        <f>ABS(H2408)</f>
        <v/>
      </c>
    </row>
    <row r="2409">
      <c r="A2409">
        <f>'03_DADOS_LIMPOS'!A2380</f>
        <v/>
      </c>
      <c r="B2409">
        <f>'03_DADOS_LIMPOS'!C2380</f>
        <v/>
      </c>
      <c r="C2409">
        <f>'03_DADOS_LIMPOS'!D2380</f>
        <v/>
      </c>
      <c r="D2409">
        <f>'03_DADOS_LIMPOS'!J2380</f>
        <v/>
      </c>
      <c r="E2409">
        <f>'03_DADOS_LIMPOS'!K2380</f>
        <v/>
      </c>
      <c r="F2409">
        <f>$B$9+$B$10*D2409+$B$11*E2409</f>
        <v/>
      </c>
      <c r="G2409">
        <f>C2409-F2409</f>
        <v/>
      </c>
      <c r="H2409">
        <f>G2409/$B$14</f>
        <v/>
      </c>
      <c r="I2409">
        <f>ABS(H2409)</f>
        <v/>
      </c>
    </row>
    <row r="2410">
      <c r="A2410">
        <f>'03_DADOS_LIMPOS'!A2381</f>
        <v/>
      </c>
      <c r="B2410">
        <f>'03_DADOS_LIMPOS'!C2381</f>
        <v/>
      </c>
      <c r="C2410">
        <f>'03_DADOS_LIMPOS'!D2381</f>
        <v/>
      </c>
      <c r="D2410">
        <f>'03_DADOS_LIMPOS'!J2381</f>
        <v/>
      </c>
      <c r="E2410">
        <f>'03_DADOS_LIMPOS'!K2381</f>
        <v/>
      </c>
      <c r="F2410">
        <f>$B$9+$B$10*D2410+$B$11*E2410</f>
        <v/>
      </c>
      <c r="G2410">
        <f>C2410-F2410</f>
        <v/>
      </c>
      <c r="H2410">
        <f>G2410/$B$14</f>
        <v/>
      </c>
      <c r="I2410">
        <f>ABS(H2410)</f>
        <v/>
      </c>
    </row>
    <row r="2411">
      <c r="A2411">
        <f>'03_DADOS_LIMPOS'!A2382</f>
        <v/>
      </c>
      <c r="B2411">
        <f>'03_DADOS_LIMPOS'!C2382</f>
        <v/>
      </c>
      <c r="C2411">
        <f>'03_DADOS_LIMPOS'!D2382</f>
        <v/>
      </c>
      <c r="D2411">
        <f>'03_DADOS_LIMPOS'!J2382</f>
        <v/>
      </c>
      <c r="E2411">
        <f>'03_DADOS_LIMPOS'!K2382</f>
        <v/>
      </c>
      <c r="F2411">
        <f>$B$9+$B$10*D2411+$B$11*E2411</f>
        <v/>
      </c>
      <c r="G2411">
        <f>C2411-F2411</f>
        <v/>
      </c>
      <c r="H2411">
        <f>G2411/$B$14</f>
        <v/>
      </c>
      <c r="I2411">
        <f>ABS(H2411)</f>
        <v/>
      </c>
    </row>
    <row r="2412">
      <c r="A2412">
        <f>'03_DADOS_LIMPOS'!A2383</f>
        <v/>
      </c>
      <c r="B2412">
        <f>'03_DADOS_LIMPOS'!C2383</f>
        <v/>
      </c>
      <c r="C2412">
        <f>'03_DADOS_LIMPOS'!D2383</f>
        <v/>
      </c>
      <c r="D2412">
        <f>'03_DADOS_LIMPOS'!J2383</f>
        <v/>
      </c>
      <c r="E2412">
        <f>'03_DADOS_LIMPOS'!K2383</f>
        <v/>
      </c>
      <c r="F2412">
        <f>$B$9+$B$10*D2412+$B$11*E2412</f>
        <v/>
      </c>
      <c r="G2412">
        <f>C2412-F2412</f>
        <v/>
      </c>
      <c r="H2412">
        <f>G2412/$B$14</f>
        <v/>
      </c>
      <c r="I2412">
        <f>ABS(H2412)</f>
        <v/>
      </c>
    </row>
    <row r="2413">
      <c r="A2413">
        <f>'03_DADOS_LIMPOS'!A2384</f>
        <v/>
      </c>
      <c r="B2413">
        <f>'03_DADOS_LIMPOS'!C2384</f>
        <v/>
      </c>
      <c r="C2413">
        <f>'03_DADOS_LIMPOS'!D2384</f>
        <v/>
      </c>
      <c r="D2413">
        <f>'03_DADOS_LIMPOS'!J2384</f>
        <v/>
      </c>
      <c r="E2413">
        <f>'03_DADOS_LIMPOS'!K2384</f>
        <v/>
      </c>
      <c r="F2413">
        <f>$B$9+$B$10*D2413+$B$11*E2413</f>
        <v/>
      </c>
      <c r="G2413">
        <f>C2413-F2413</f>
        <v/>
      </c>
      <c r="H2413">
        <f>G2413/$B$14</f>
        <v/>
      </c>
      <c r="I2413">
        <f>ABS(H2413)</f>
        <v/>
      </c>
    </row>
    <row r="2414">
      <c r="A2414">
        <f>'03_DADOS_LIMPOS'!A2385</f>
        <v/>
      </c>
      <c r="B2414">
        <f>'03_DADOS_LIMPOS'!C2385</f>
        <v/>
      </c>
      <c r="C2414">
        <f>'03_DADOS_LIMPOS'!D2385</f>
        <v/>
      </c>
      <c r="D2414">
        <f>'03_DADOS_LIMPOS'!J2385</f>
        <v/>
      </c>
      <c r="E2414">
        <f>'03_DADOS_LIMPOS'!K2385</f>
        <v/>
      </c>
      <c r="F2414">
        <f>$B$9+$B$10*D2414+$B$11*E2414</f>
        <v/>
      </c>
      <c r="G2414">
        <f>C2414-F2414</f>
        <v/>
      </c>
      <c r="H2414">
        <f>G2414/$B$14</f>
        <v/>
      </c>
      <c r="I2414">
        <f>ABS(H2414)</f>
        <v/>
      </c>
    </row>
    <row r="2415">
      <c r="A2415">
        <f>'03_DADOS_LIMPOS'!A2386</f>
        <v/>
      </c>
      <c r="B2415">
        <f>'03_DADOS_LIMPOS'!C2386</f>
        <v/>
      </c>
      <c r="C2415">
        <f>'03_DADOS_LIMPOS'!D2386</f>
        <v/>
      </c>
      <c r="D2415">
        <f>'03_DADOS_LIMPOS'!J2386</f>
        <v/>
      </c>
      <c r="E2415">
        <f>'03_DADOS_LIMPOS'!K2386</f>
        <v/>
      </c>
      <c r="F2415">
        <f>$B$9+$B$10*D2415+$B$11*E2415</f>
        <v/>
      </c>
      <c r="G2415">
        <f>C2415-F2415</f>
        <v/>
      </c>
      <c r="H2415">
        <f>G2415/$B$14</f>
        <v/>
      </c>
      <c r="I2415">
        <f>ABS(H2415)</f>
        <v/>
      </c>
    </row>
    <row r="2416">
      <c r="A2416">
        <f>'03_DADOS_LIMPOS'!A2387</f>
        <v/>
      </c>
      <c r="B2416">
        <f>'03_DADOS_LIMPOS'!C2387</f>
        <v/>
      </c>
      <c r="C2416">
        <f>'03_DADOS_LIMPOS'!D2387</f>
        <v/>
      </c>
      <c r="D2416">
        <f>'03_DADOS_LIMPOS'!J2387</f>
        <v/>
      </c>
      <c r="E2416">
        <f>'03_DADOS_LIMPOS'!K2387</f>
        <v/>
      </c>
      <c r="F2416">
        <f>$B$9+$B$10*D2416+$B$11*E2416</f>
        <v/>
      </c>
      <c r="G2416">
        <f>C2416-F2416</f>
        <v/>
      </c>
      <c r="H2416">
        <f>G2416/$B$14</f>
        <v/>
      </c>
      <c r="I2416">
        <f>ABS(H2416)</f>
        <v/>
      </c>
    </row>
    <row r="2417">
      <c r="A2417">
        <f>'03_DADOS_LIMPOS'!A2388</f>
        <v/>
      </c>
      <c r="B2417">
        <f>'03_DADOS_LIMPOS'!C2388</f>
        <v/>
      </c>
      <c r="C2417">
        <f>'03_DADOS_LIMPOS'!D2388</f>
        <v/>
      </c>
      <c r="D2417">
        <f>'03_DADOS_LIMPOS'!J2388</f>
        <v/>
      </c>
      <c r="E2417">
        <f>'03_DADOS_LIMPOS'!K2388</f>
        <v/>
      </c>
      <c r="F2417">
        <f>$B$9+$B$10*D2417+$B$11*E2417</f>
        <v/>
      </c>
      <c r="G2417">
        <f>C2417-F2417</f>
        <v/>
      </c>
      <c r="H2417">
        <f>G2417/$B$14</f>
        <v/>
      </c>
      <c r="I2417">
        <f>ABS(H2417)</f>
        <v/>
      </c>
    </row>
    <row r="2418">
      <c r="A2418">
        <f>'03_DADOS_LIMPOS'!A2389</f>
        <v/>
      </c>
      <c r="B2418">
        <f>'03_DADOS_LIMPOS'!C2389</f>
        <v/>
      </c>
      <c r="C2418">
        <f>'03_DADOS_LIMPOS'!D2389</f>
        <v/>
      </c>
      <c r="D2418">
        <f>'03_DADOS_LIMPOS'!J2389</f>
        <v/>
      </c>
      <c r="E2418">
        <f>'03_DADOS_LIMPOS'!K2389</f>
        <v/>
      </c>
      <c r="F2418">
        <f>$B$9+$B$10*D2418+$B$11*E2418</f>
        <v/>
      </c>
      <c r="G2418">
        <f>C2418-F2418</f>
        <v/>
      </c>
      <c r="H2418">
        <f>G2418/$B$14</f>
        <v/>
      </c>
      <c r="I2418">
        <f>ABS(H2418)</f>
        <v/>
      </c>
    </row>
    <row r="2419">
      <c r="A2419">
        <f>'03_DADOS_LIMPOS'!A2390</f>
        <v/>
      </c>
      <c r="B2419">
        <f>'03_DADOS_LIMPOS'!C2390</f>
        <v/>
      </c>
      <c r="C2419">
        <f>'03_DADOS_LIMPOS'!D2390</f>
        <v/>
      </c>
      <c r="D2419">
        <f>'03_DADOS_LIMPOS'!J2390</f>
        <v/>
      </c>
      <c r="E2419">
        <f>'03_DADOS_LIMPOS'!K2390</f>
        <v/>
      </c>
      <c r="F2419">
        <f>$B$9+$B$10*D2419+$B$11*E2419</f>
        <v/>
      </c>
      <c r="G2419">
        <f>C2419-F2419</f>
        <v/>
      </c>
      <c r="H2419">
        <f>G2419/$B$14</f>
        <v/>
      </c>
      <c r="I2419">
        <f>ABS(H2419)</f>
        <v/>
      </c>
    </row>
    <row r="2420">
      <c r="A2420">
        <f>'03_DADOS_LIMPOS'!A2391</f>
        <v/>
      </c>
      <c r="B2420">
        <f>'03_DADOS_LIMPOS'!C2391</f>
        <v/>
      </c>
      <c r="C2420">
        <f>'03_DADOS_LIMPOS'!D2391</f>
        <v/>
      </c>
      <c r="D2420">
        <f>'03_DADOS_LIMPOS'!J2391</f>
        <v/>
      </c>
      <c r="E2420">
        <f>'03_DADOS_LIMPOS'!K2391</f>
        <v/>
      </c>
      <c r="F2420">
        <f>$B$9+$B$10*D2420+$B$11*E2420</f>
        <v/>
      </c>
      <c r="G2420">
        <f>C2420-F2420</f>
        <v/>
      </c>
      <c r="H2420">
        <f>G2420/$B$14</f>
        <v/>
      </c>
      <c r="I2420">
        <f>ABS(H2420)</f>
        <v/>
      </c>
    </row>
    <row r="2421">
      <c r="A2421">
        <f>'03_DADOS_LIMPOS'!A2392</f>
        <v/>
      </c>
      <c r="B2421">
        <f>'03_DADOS_LIMPOS'!C2392</f>
        <v/>
      </c>
      <c r="C2421">
        <f>'03_DADOS_LIMPOS'!D2392</f>
        <v/>
      </c>
      <c r="D2421">
        <f>'03_DADOS_LIMPOS'!J2392</f>
        <v/>
      </c>
      <c r="E2421">
        <f>'03_DADOS_LIMPOS'!K2392</f>
        <v/>
      </c>
      <c r="F2421">
        <f>$B$9+$B$10*D2421+$B$11*E2421</f>
        <v/>
      </c>
      <c r="G2421">
        <f>C2421-F2421</f>
        <v/>
      </c>
      <c r="H2421">
        <f>G2421/$B$14</f>
        <v/>
      </c>
      <c r="I2421">
        <f>ABS(H2421)</f>
        <v/>
      </c>
    </row>
    <row r="2422">
      <c r="A2422">
        <f>'03_DADOS_LIMPOS'!A2393</f>
        <v/>
      </c>
      <c r="B2422">
        <f>'03_DADOS_LIMPOS'!C2393</f>
        <v/>
      </c>
      <c r="C2422">
        <f>'03_DADOS_LIMPOS'!D2393</f>
        <v/>
      </c>
      <c r="D2422">
        <f>'03_DADOS_LIMPOS'!J2393</f>
        <v/>
      </c>
      <c r="E2422">
        <f>'03_DADOS_LIMPOS'!K2393</f>
        <v/>
      </c>
      <c r="F2422">
        <f>$B$9+$B$10*D2422+$B$11*E2422</f>
        <v/>
      </c>
      <c r="G2422">
        <f>C2422-F2422</f>
        <v/>
      </c>
      <c r="H2422">
        <f>G2422/$B$14</f>
        <v/>
      </c>
      <c r="I2422">
        <f>ABS(H2422)</f>
        <v/>
      </c>
    </row>
    <row r="2423">
      <c r="A2423">
        <f>'03_DADOS_LIMPOS'!A2394</f>
        <v/>
      </c>
      <c r="B2423">
        <f>'03_DADOS_LIMPOS'!C2394</f>
        <v/>
      </c>
      <c r="C2423">
        <f>'03_DADOS_LIMPOS'!D2394</f>
        <v/>
      </c>
      <c r="D2423">
        <f>'03_DADOS_LIMPOS'!J2394</f>
        <v/>
      </c>
      <c r="E2423">
        <f>'03_DADOS_LIMPOS'!K2394</f>
        <v/>
      </c>
      <c r="F2423">
        <f>$B$9+$B$10*D2423+$B$11*E2423</f>
        <v/>
      </c>
      <c r="G2423">
        <f>C2423-F2423</f>
        <v/>
      </c>
      <c r="H2423">
        <f>G2423/$B$14</f>
        <v/>
      </c>
      <c r="I2423">
        <f>ABS(H2423)</f>
        <v/>
      </c>
    </row>
    <row r="2424">
      <c r="A2424">
        <f>'03_DADOS_LIMPOS'!A2395</f>
        <v/>
      </c>
      <c r="B2424">
        <f>'03_DADOS_LIMPOS'!C2395</f>
        <v/>
      </c>
      <c r="C2424">
        <f>'03_DADOS_LIMPOS'!D2395</f>
        <v/>
      </c>
      <c r="D2424">
        <f>'03_DADOS_LIMPOS'!J2395</f>
        <v/>
      </c>
      <c r="E2424">
        <f>'03_DADOS_LIMPOS'!K2395</f>
        <v/>
      </c>
      <c r="F2424">
        <f>$B$9+$B$10*D2424+$B$11*E2424</f>
        <v/>
      </c>
      <c r="G2424">
        <f>C2424-F2424</f>
        <v/>
      </c>
      <c r="H2424">
        <f>G2424/$B$14</f>
        <v/>
      </c>
      <c r="I2424">
        <f>ABS(H2424)</f>
        <v/>
      </c>
    </row>
    <row r="2425">
      <c r="A2425">
        <f>'03_DADOS_LIMPOS'!A2396</f>
        <v/>
      </c>
      <c r="B2425">
        <f>'03_DADOS_LIMPOS'!C2396</f>
        <v/>
      </c>
      <c r="C2425">
        <f>'03_DADOS_LIMPOS'!D2396</f>
        <v/>
      </c>
      <c r="D2425">
        <f>'03_DADOS_LIMPOS'!J2396</f>
        <v/>
      </c>
      <c r="E2425">
        <f>'03_DADOS_LIMPOS'!K2396</f>
        <v/>
      </c>
      <c r="F2425">
        <f>$B$9+$B$10*D2425+$B$11*E2425</f>
        <v/>
      </c>
      <c r="G2425">
        <f>C2425-F2425</f>
        <v/>
      </c>
      <c r="H2425">
        <f>G2425/$B$14</f>
        <v/>
      </c>
      <c r="I2425">
        <f>ABS(H2425)</f>
        <v/>
      </c>
    </row>
    <row r="2426">
      <c r="A2426">
        <f>'03_DADOS_LIMPOS'!A2397</f>
        <v/>
      </c>
      <c r="B2426">
        <f>'03_DADOS_LIMPOS'!C2397</f>
        <v/>
      </c>
      <c r="C2426">
        <f>'03_DADOS_LIMPOS'!D2397</f>
        <v/>
      </c>
      <c r="D2426">
        <f>'03_DADOS_LIMPOS'!J2397</f>
        <v/>
      </c>
      <c r="E2426">
        <f>'03_DADOS_LIMPOS'!K2397</f>
        <v/>
      </c>
      <c r="F2426">
        <f>$B$9+$B$10*D2426+$B$11*E2426</f>
        <v/>
      </c>
      <c r="G2426">
        <f>C2426-F2426</f>
        <v/>
      </c>
      <c r="H2426">
        <f>G2426/$B$14</f>
        <v/>
      </c>
      <c r="I2426">
        <f>ABS(H2426)</f>
        <v/>
      </c>
    </row>
    <row r="2427">
      <c r="A2427">
        <f>'03_DADOS_LIMPOS'!A2398</f>
        <v/>
      </c>
      <c r="B2427">
        <f>'03_DADOS_LIMPOS'!C2398</f>
        <v/>
      </c>
      <c r="C2427">
        <f>'03_DADOS_LIMPOS'!D2398</f>
        <v/>
      </c>
      <c r="D2427">
        <f>'03_DADOS_LIMPOS'!J2398</f>
        <v/>
      </c>
      <c r="E2427">
        <f>'03_DADOS_LIMPOS'!K2398</f>
        <v/>
      </c>
      <c r="F2427">
        <f>$B$9+$B$10*D2427+$B$11*E2427</f>
        <v/>
      </c>
      <c r="G2427">
        <f>C2427-F2427</f>
        <v/>
      </c>
      <c r="H2427">
        <f>G2427/$B$14</f>
        <v/>
      </c>
      <c r="I2427">
        <f>ABS(H2427)</f>
        <v/>
      </c>
    </row>
    <row r="2428">
      <c r="A2428">
        <f>'03_DADOS_LIMPOS'!A2399</f>
        <v/>
      </c>
      <c r="B2428">
        <f>'03_DADOS_LIMPOS'!C2399</f>
        <v/>
      </c>
      <c r="C2428">
        <f>'03_DADOS_LIMPOS'!D2399</f>
        <v/>
      </c>
      <c r="D2428">
        <f>'03_DADOS_LIMPOS'!J2399</f>
        <v/>
      </c>
      <c r="E2428">
        <f>'03_DADOS_LIMPOS'!K2399</f>
        <v/>
      </c>
      <c r="F2428">
        <f>$B$9+$B$10*D2428+$B$11*E2428</f>
        <v/>
      </c>
      <c r="G2428">
        <f>C2428-F2428</f>
        <v/>
      </c>
      <c r="H2428">
        <f>G2428/$B$14</f>
        <v/>
      </c>
      <c r="I2428">
        <f>ABS(H2428)</f>
        <v/>
      </c>
    </row>
    <row r="2429">
      <c r="A2429">
        <f>'03_DADOS_LIMPOS'!A2400</f>
        <v/>
      </c>
      <c r="B2429">
        <f>'03_DADOS_LIMPOS'!C2400</f>
        <v/>
      </c>
      <c r="C2429">
        <f>'03_DADOS_LIMPOS'!D2400</f>
        <v/>
      </c>
      <c r="D2429">
        <f>'03_DADOS_LIMPOS'!J2400</f>
        <v/>
      </c>
      <c r="E2429">
        <f>'03_DADOS_LIMPOS'!K2400</f>
        <v/>
      </c>
      <c r="F2429">
        <f>$B$9+$B$10*D2429+$B$11*E2429</f>
        <v/>
      </c>
      <c r="G2429">
        <f>C2429-F2429</f>
        <v/>
      </c>
      <c r="H2429">
        <f>G2429/$B$14</f>
        <v/>
      </c>
      <c r="I2429">
        <f>ABS(H2429)</f>
        <v/>
      </c>
    </row>
    <row r="2430">
      <c r="A2430">
        <f>'03_DADOS_LIMPOS'!A2401</f>
        <v/>
      </c>
      <c r="B2430">
        <f>'03_DADOS_LIMPOS'!C2401</f>
        <v/>
      </c>
      <c r="C2430">
        <f>'03_DADOS_LIMPOS'!D2401</f>
        <v/>
      </c>
      <c r="D2430">
        <f>'03_DADOS_LIMPOS'!J2401</f>
        <v/>
      </c>
      <c r="E2430">
        <f>'03_DADOS_LIMPOS'!K2401</f>
        <v/>
      </c>
      <c r="F2430">
        <f>$B$9+$B$10*D2430+$B$11*E2430</f>
        <v/>
      </c>
      <c r="G2430">
        <f>C2430-F2430</f>
        <v/>
      </c>
      <c r="H2430">
        <f>G2430/$B$14</f>
        <v/>
      </c>
      <c r="I2430">
        <f>ABS(H2430)</f>
        <v/>
      </c>
    </row>
    <row r="2431">
      <c r="A2431">
        <f>'03_DADOS_LIMPOS'!A2402</f>
        <v/>
      </c>
      <c r="B2431">
        <f>'03_DADOS_LIMPOS'!C2402</f>
        <v/>
      </c>
      <c r="C2431">
        <f>'03_DADOS_LIMPOS'!D2402</f>
        <v/>
      </c>
      <c r="D2431">
        <f>'03_DADOS_LIMPOS'!J2402</f>
        <v/>
      </c>
      <c r="E2431">
        <f>'03_DADOS_LIMPOS'!K2402</f>
        <v/>
      </c>
      <c r="F2431">
        <f>$B$9+$B$10*D2431+$B$11*E2431</f>
        <v/>
      </c>
      <c r="G2431">
        <f>C2431-F2431</f>
        <v/>
      </c>
      <c r="H2431">
        <f>G2431/$B$14</f>
        <v/>
      </c>
      <c r="I2431">
        <f>ABS(H2431)</f>
        <v/>
      </c>
    </row>
    <row r="2432">
      <c r="A2432">
        <f>'03_DADOS_LIMPOS'!A2403</f>
        <v/>
      </c>
      <c r="B2432">
        <f>'03_DADOS_LIMPOS'!C2403</f>
        <v/>
      </c>
      <c r="C2432">
        <f>'03_DADOS_LIMPOS'!D2403</f>
        <v/>
      </c>
      <c r="D2432">
        <f>'03_DADOS_LIMPOS'!J2403</f>
        <v/>
      </c>
      <c r="E2432">
        <f>'03_DADOS_LIMPOS'!K2403</f>
        <v/>
      </c>
      <c r="F2432">
        <f>$B$9+$B$10*D2432+$B$11*E2432</f>
        <v/>
      </c>
      <c r="G2432">
        <f>C2432-F2432</f>
        <v/>
      </c>
      <c r="H2432">
        <f>G2432/$B$14</f>
        <v/>
      </c>
      <c r="I2432">
        <f>ABS(H2432)</f>
        <v/>
      </c>
    </row>
    <row r="2433">
      <c r="A2433">
        <f>'03_DADOS_LIMPOS'!A2404</f>
        <v/>
      </c>
      <c r="B2433">
        <f>'03_DADOS_LIMPOS'!C2404</f>
        <v/>
      </c>
      <c r="C2433">
        <f>'03_DADOS_LIMPOS'!D2404</f>
        <v/>
      </c>
      <c r="D2433">
        <f>'03_DADOS_LIMPOS'!J2404</f>
        <v/>
      </c>
      <c r="E2433">
        <f>'03_DADOS_LIMPOS'!K2404</f>
        <v/>
      </c>
      <c r="F2433">
        <f>$B$9+$B$10*D2433+$B$11*E2433</f>
        <v/>
      </c>
      <c r="G2433">
        <f>C2433-F2433</f>
        <v/>
      </c>
      <c r="H2433">
        <f>G2433/$B$14</f>
        <v/>
      </c>
      <c r="I2433">
        <f>ABS(H2433)</f>
        <v/>
      </c>
    </row>
    <row r="2434">
      <c r="A2434">
        <f>'03_DADOS_LIMPOS'!A2405</f>
        <v/>
      </c>
      <c r="B2434">
        <f>'03_DADOS_LIMPOS'!C2405</f>
        <v/>
      </c>
      <c r="C2434">
        <f>'03_DADOS_LIMPOS'!D2405</f>
        <v/>
      </c>
      <c r="D2434">
        <f>'03_DADOS_LIMPOS'!J2405</f>
        <v/>
      </c>
      <c r="E2434">
        <f>'03_DADOS_LIMPOS'!K2405</f>
        <v/>
      </c>
      <c r="F2434">
        <f>$B$9+$B$10*D2434+$B$11*E2434</f>
        <v/>
      </c>
      <c r="G2434">
        <f>C2434-F2434</f>
        <v/>
      </c>
      <c r="H2434">
        <f>G2434/$B$14</f>
        <v/>
      </c>
      <c r="I2434">
        <f>ABS(H2434)</f>
        <v/>
      </c>
    </row>
    <row r="2435">
      <c r="A2435">
        <f>'03_DADOS_LIMPOS'!A2406</f>
        <v/>
      </c>
      <c r="B2435">
        <f>'03_DADOS_LIMPOS'!C2406</f>
        <v/>
      </c>
      <c r="C2435">
        <f>'03_DADOS_LIMPOS'!D2406</f>
        <v/>
      </c>
      <c r="D2435">
        <f>'03_DADOS_LIMPOS'!J2406</f>
        <v/>
      </c>
      <c r="E2435">
        <f>'03_DADOS_LIMPOS'!K2406</f>
        <v/>
      </c>
      <c r="F2435">
        <f>$B$9+$B$10*D2435+$B$11*E2435</f>
        <v/>
      </c>
      <c r="G2435">
        <f>C2435-F2435</f>
        <v/>
      </c>
      <c r="H2435">
        <f>G2435/$B$14</f>
        <v/>
      </c>
      <c r="I2435">
        <f>ABS(H2435)</f>
        <v/>
      </c>
    </row>
    <row r="2436">
      <c r="A2436">
        <f>'03_DADOS_LIMPOS'!A2407</f>
        <v/>
      </c>
      <c r="B2436">
        <f>'03_DADOS_LIMPOS'!C2407</f>
        <v/>
      </c>
      <c r="C2436">
        <f>'03_DADOS_LIMPOS'!D2407</f>
        <v/>
      </c>
      <c r="D2436">
        <f>'03_DADOS_LIMPOS'!J2407</f>
        <v/>
      </c>
      <c r="E2436">
        <f>'03_DADOS_LIMPOS'!K2407</f>
        <v/>
      </c>
      <c r="F2436">
        <f>$B$9+$B$10*D2436+$B$11*E2436</f>
        <v/>
      </c>
      <c r="G2436">
        <f>C2436-F2436</f>
        <v/>
      </c>
      <c r="H2436">
        <f>G2436/$B$14</f>
        <v/>
      </c>
      <c r="I2436">
        <f>ABS(H2436)</f>
        <v/>
      </c>
    </row>
    <row r="2437">
      <c r="A2437">
        <f>'03_DADOS_LIMPOS'!A2408</f>
        <v/>
      </c>
      <c r="B2437">
        <f>'03_DADOS_LIMPOS'!C2408</f>
        <v/>
      </c>
      <c r="C2437">
        <f>'03_DADOS_LIMPOS'!D2408</f>
        <v/>
      </c>
      <c r="D2437">
        <f>'03_DADOS_LIMPOS'!J2408</f>
        <v/>
      </c>
      <c r="E2437">
        <f>'03_DADOS_LIMPOS'!K2408</f>
        <v/>
      </c>
      <c r="F2437">
        <f>$B$9+$B$10*D2437+$B$11*E2437</f>
        <v/>
      </c>
      <c r="G2437">
        <f>C2437-F2437</f>
        <v/>
      </c>
      <c r="H2437">
        <f>G2437/$B$14</f>
        <v/>
      </c>
      <c r="I2437">
        <f>ABS(H2437)</f>
        <v/>
      </c>
    </row>
    <row r="2438">
      <c r="A2438">
        <f>'03_DADOS_LIMPOS'!A2409</f>
        <v/>
      </c>
      <c r="B2438">
        <f>'03_DADOS_LIMPOS'!C2409</f>
        <v/>
      </c>
      <c r="C2438">
        <f>'03_DADOS_LIMPOS'!D2409</f>
        <v/>
      </c>
      <c r="D2438">
        <f>'03_DADOS_LIMPOS'!J2409</f>
        <v/>
      </c>
      <c r="E2438">
        <f>'03_DADOS_LIMPOS'!K2409</f>
        <v/>
      </c>
      <c r="F2438">
        <f>$B$9+$B$10*D2438+$B$11*E2438</f>
        <v/>
      </c>
      <c r="G2438">
        <f>C2438-F2438</f>
        <v/>
      </c>
      <c r="H2438">
        <f>G2438/$B$14</f>
        <v/>
      </c>
      <c r="I2438">
        <f>ABS(H2438)</f>
        <v/>
      </c>
    </row>
    <row r="2439">
      <c r="A2439">
        <f>'03_DADOS_LIMPOS'!A2410</f>
        <v/>
      </c>
      <c r="B2439">
        <f>'03_DADOS_LIMPOS'!C2410</f>
        <v/>
      </c>
      <c r="C2439">
        <f>'03_DADOS_LIMPOS'!D2410</f>
        <v/>
      </c>
      <c r="D2439">
        <f>'03_DADOS_LIMPOS'!J2410</f>
        <v/>
      </c>
      <c r="E2439">
        <f>'03_DADOS_LIMPOS'!K2410</f>
        <v/>
      </c>
      <c r="F2439">
        <f>$B$9+$B$10*D2439+$B$11*E2439</f>
        <v/>
      </c>
      <c r="G2439">
        <f>C2439-F2439</f>
        <v/>
      </c>
      <c r="H2439">
        <f>G2439/$B$14</f>
        <v/>
      </c>
      <c r="I2439">
        <f>ABS(H2439)</f>
        <v/>
      </c>
    </row>
    <row r="2440">
      <c r="A2440">
        <f>'03_DADOS_LIMPOS'!A2411</f>
        <v/>
      </c>
      <c r="B2440">
        <f>'03_DADOS_LIMPOS'!C2411</f>
        <v/>
      </c>
      <c r="C2440">
        <f>'03_DADOS_LIMPOS'!D2411</f>
        <v/>
      </c>
      <c r="D2440">
        <f>'03_DADOS_LIMPOS'!J2411</f>
        <v/>
      </c>
      <c r="E2440">
        <f>'03_DADOS_LIMPOS'!K2411</f>
        <v/>
      </c>
      <c r="F2440">
        <f>$B$9+$B$10*D2440+$B$11*E2440</f>
        <v/>
      </c>
      <c r="G2440">
        <f>C2440-F2440</f>
        <v/>
      </c>
      <c r="H2440">
        <f>G2440/$B$14</f>
        <v/>
      </c>
      <c r="I2440">
        <f>ABS(H2440)</f>
        <v/>
      </c>
    </row>
    <row r="2441">
      <c r="A2441">
        <f>'03_DADOS_LIMPOS'!A2412</f>
        <v/>
      </c>
      <c r="B2441">
        <f>'03_DADOS_LIMPOS'!C2412</f>
        <v/>
      </c>
      <c r="C2441">
        <f>'03_DADOS_LIMPOS'!D2412</f>
        <v/>
      </c>
      <c r="D2441">
        <f>'03_DADOS_LIMPOS'!J2412</f>
        <v/>
      </c>
      <c r="E2441">
        <f>'03_DADOS_LIMPOS'!K2412</f>
        <v/>
      </c>
      <c r="F2441">
        <f>$B$9+$B$10*D2441+$B$11*E2441</f>
        <v/>
      </c>
      <c r="G2441">
        <f>C2441-F2441</f>
        <v/>
      </c>
      <c r="H2441">
        <f>G2441/$B$14</f>
        <v/>
      </c>
      <c r="I2441">
        <f>ABS(H2441)</f>
        <v/>
      </c>
    </row>
    <row r="2442">
      <c r="A2442">
        <f>'03_DADOS_LIMPOS'!A2413</f>
        <v/>
      </c>
      <c r="B2442">
        <f>'03_DADOS_LIMPOS'!C2413</f>
        <v/>
      </c>
      <c r="C2442">
        <f>'03_DADOS_LIMPOS'!D2413</f>
        <v/>
      </c>
      <c r="D2442">
        <f>'03_DADOS_LIMPOS'!J2413</f>
        <v/>
      </c>
      <c r="E2442">
        <f>'03_DADOS_LIMPOS'!K2413</f>
        <v/>
      </c>
      <c r="F2442">
        <f>$B$9+$B$10*D2442+$B$11*E2442</f>
        <v/>
      </c>
      <c r="G2442">
        <f>C2442-F2442</f>
        <v/>
      </c>
      <c r="H2442">
        <f>G2442/$B$14</f>
        <v/>
      </c>
      <c r="I2442">
        <f>ABS(H2442)</f>
        <v/>
      </c>
    </row>
    <row r="2443">
      <c r="A2443">
        <f>'03_DADOS_LIMPOS'!A2414</f>
        <v/>
      </c>
      <c r="B2443">
        <f>'03_DADOS_LIMPOS'!C2414</f>
        <v/>
      </c>
      <c r="C2443">
        <f>'03_DADOS_LIMPOS'!D2414</f>
        <v/>
      </c>
      <c r="D2443">
        <f>'03_DADOS_LIMPOS'!J2414</f>
        <v/>
      </c>
      <c r="E2443">
        <f>'03_DADOS_LIMPOS'!K2414</f>
        <v/>
      </c>
      <c r="F2443">
        <f>$B$9+$B$10*D2443+$B$11*E2443</f>
        <v/>
      </c>
      <c r="G2443">
        <f>C2443-F2443</f>
        <v/>
      </c>
      <c r="H2443">
        <f>G2443/$B$14</f>
        <v/>
      </c>
      <c r="I2443">
        <f>ABS(H2443)</f>
        <v/>
      </c>
    </row>
    <row r="2444">
      <c r="A2444">
        <f>'03_DADOS_LIMPOS'!A2415</f>
        <v/>
      </c>
      <c r="B2444">
        <f>'03_DADOS_LIMPOS'!C2415</f>
        <v/>
      </c>
      <c r="C2444">
        <f>'03_DADOS_LIMPOS'!D2415</f>
        <v/>
      </c>
      <c r="D2444">
        <f>'03_DADOS_LIMPOS'!J2415</f>
        <v/>
      </c>
      <c r="E2444">
        <f>'03_DADOS_LIMPOS'!K2415</f>
        <v/>
      </c>
      <c r="F2444">
        <f>$B$9+$B$10*D2444+$B$11*E2444</f>
        <v/>
      </c>
      <c r="G2444">
        <f>C2444-F2444</f>
        <v/>
      </c>
      <c r="H2444">
        <f>G2444/$B$14</f>
        <v/>
      </c>
      <c r="I2444">
        <f>ABS(H2444)</f>
        <v/>
      </c>
    </row>
    <row r="2445">
      <c r="A2445">
        <f>'03_DADOS_LIMPOS'!A2416</f>
        <v/>
      </c>
      <c r="B2445">
        <f>'03_DADOS_LIMPOS'!C2416</f>
        <v/>
      </c>
      <c r="C2445">
        <f>'03_DADOS_LIMPOS'!D2416</f>
        <v/>
      </c>
      <c r="D2445">
        <f>'03_DADOS_LIMPOS'!J2416</f>
        <v/>
      </c>
      <c r="E2445">
        <f>'03_DADOS_LIMPOS'!K2416</f>
        <v/>
      </c>
      <c r="F2445">
        <f>$B$9+$B$10*D2445+$B$11*E2445</f>
        <v/>
      </c>
      <c r="G2445">
        <f>C2445-F2445</f>
        <v/>
      </c>
      <c r="H2445">
        <f>G2445/$B$14</f>
        <v/>
      </c>
      <c r="I2445">
        <f>ABS(H2445)</f>
        <v/>
      </c>
    </row>
    <row r="2446">
      <c r="A2446">
        <f>'03_DADOS_LIMPOS'!A2417</f>
        <v/>
      </c>
      <c r="B2446">
        <f>'03_DADOS_LIMPOS'!C2417</f>
        <v/>
      </c>
      <c r="C2446">
        <f>'03_DADOS_LIMPOS'!D2417</f>
        <v/>
      </c>
      <c r="D2446">
        <f>'03_DADOS_LIMPOS'!J2417</f>
        <v/>
      </c>
      <c r="E2446">
        <f>'03_DADOS_LIMPOS'!K2417</f>
        <v/>
      </c>
      <c r="F2446">
        <f>$B$9+$B$10*D2446+$B$11*E2446</f>
        <v/>
      </c>
      <c r="G2446">
        <f>C2446-F2446</f>
        <v/>
      </c>
      <c r="H2446">
        <f>G2446/$B$14</f>
        <v/>
      </c>
      <c r="I2446">
        <f>ABS(H2446)</f>
        <v/>
      </c>
    </row>
    <row r="2447">
      <c r="A2447">
        <f>'03_DADOS_LIMPOS'!A2418</f>
        <v/>
      </c>
      <c r="B2447">
        <f>'03_DADOS_LIMPOS'!C2418</f>
        <v/>
      </c>
      <c r="C2447">
        <f>'03_DADOS_LIMPOS'!D2418</f>
        <v/>
      </c>
      <c r="D2447">
        <f>'03_DADOS_LIMPOS'!J2418</f>
        <v/>
      </c>
      <c r="E2447">
        <f>'03_DADOS_LIMPOS'!K2418</f>
        <v/>
      </c>
      <c r="F2447">
        <f>$B$9+$B$10*D2447+$B$11*E2447</f>
        <v/>
      </c>
      <c r="G2447">
        <f>C2447-F2447</f>
        <v/>
      </c>
      <c r="H2447">
        <f>G2447/$B$14</f>
        <v/>
      </c>
      <c r="I2447">
        <f>ABS(H2447)</f>
        <v/>
      </c>
    </row>
    <row r="2448">
      <c r="A2448">
        <f>'03_DADOS_LIMPOS'!A2419</f>
        <v/>
      </c>
      <c r="B2448">
        <f>'03_DADOS_LIMPOS'!C2419</f>
        <v/>
      </c>
      <c r="C2448">
        <f>'03_DADOS_LIMPOS'!D2419</f>
        <v/>
      </c>
      <c r="D2448">
        <f>'03_DADOS_LIMPOS'!J2419</f>
        <v/>
      </c>
      <c r="E2448">
        <f>'03_DADOS_LIMPOS'!K2419</f>
        <v/>
      </c>
      <c r="F2448">
        <f>$B$9+$B$10*D2448+$B$11*E2448</f>
        <v/>
      </c>
      <c r="G2448">
        <f>C2448-F2448</f>
        <v/>
      </c>
      <c r="H2448">
        <f>G2448/$B$14</f>
        <v/>
      </c>
      <c r="I2448">
        <f>ABS(H2448)</f>
        <v/>
      </c>
    </row>
    <row r="2449">
      <c r="A2449">
        <f>'03_DADOS_LIMPOS'!A2420</f>
        <v/>
      </c>
      <c r="B2449">
        <f>'03_DADOS_LIMPOS'!C2420</f>
        <v/>
      </c>
      <c r="C2449">
        <f>'03_DADOS_LIMPOS'!D2420</f>
        <v/>
      </c>
      <c r="D2449">
        <f>'03_DADOS_LIMPOS'!J2420</f>
        <v/>
      </c>
      <c r="E2449">
        <f>'03_DADOS_LIMPOS'!K2420</f>
        <v/>
      </c>
      <c r="F2449">
        <f>$B$9+$B$10*D2449+$B$11*E2449</f>
        <v/>
      </c>
      <c r="G2449">
        <f>C2449-F2449</f>
        <v/>
      </c>
      <c r="H2449">
        <f>G2449/$B$14</f>
        <v/>
      </c>
      <c r="I2449">
        <f>ABS(H2449)</f>
        <v/>
      </c>
    </row>
    <row r="2450">
      <c r="A2450">
        <f>'03_DADOS_LIMPOS'!A2421</f>
        <v/>
      </c>
      <c r="B2450">
        <f>'03_DADOS_LIMPOS'!C2421</f>
        <v/>
      </c>
      <c r="C2450">
        <f>'03_DADOS_LIMPOS'!D2421</f>
        <v/>
      </c>
      <c r="D2450">
        <f>'03_DADOS_LIMPOS'!J2421</f>
        <v/>
      </c>
      <c r="E2450">
        <f>'03_DADOS_LIMPOS'!K2421</f>
        <v/>
      </c>
      <c r="F2450">
        <f>$B$9+$B$10*D2450+$B$11*E2450</f>
        <v/>
      </c>
      <c r="G2450">
        <f>C2450-F2450</f>
        <v/>
      </c>
      <c r="H2450">
        <f>G2450/$B$14</f>
        <v/>
      </c>
      <c r="I2450">
        <f>ABS(H2450)</f>
        <v/>
      </c>
    </row>
    <row r="2451">
      <c r="A2451">
        <f>'03_DADOS_LIMPOS'!A2422</f>
        <v/>
      </c>
      <c r="B2451">
        <f>'03_DADOS_LIMPOS'!C2422</f>
        <v/>
      </c>
      <c r="C2451">
        <f>'03_DADOS_LIMPOS'!D2422</f>
        <v/>
      </c>
      <c r="D2451">
        <f>'03_DADOS_LIMPOS'!J2422</f>
        <v/>
      </c>
      <c r="E2451">
        <f>'03_DADOS_LIMPOS'!K2422</f>
        <v/>
      </c>
      <c r="F2451">
        <f>$B$9+$B$10*D2451+$B$11*E2451</f>
        <v/>
      </c>
      <c r="G2451">
        <f>C2451-F2451</f>
        <v/>
      </c>
      <c r="H2451">
        <f>G2451/$B$14</f>
        <v/>
      </c>
      <c r="I2451">
        <f>ABS(H2451)</f>
        <v/>
      </c>
    </row>
    <row r="2452">
      <c r="A2452">
        <f>'03_DADOS_LIMPOS'!A2423</f>
        <v/>
      </c>
      <c r="B2452">
        <f>'03_DADOS_LIMPOS'!C2423</f>
        <v/>
      </c>
      <c r="C2452">
        <f>'03_DADOS_LIMPOS'!D2423</f>
        <v/>
      </c>
      <c r="D2452">
        <f>'03_DADOS_LIMPOS'!J2423</f>
        <v/>
      </c>
      <c r="E2452">
        <f>'03_DADOS_LIMPOS'!K2423</f>
        <v/>
      </c>
      <c r="F2452">
        <f>$B$9+$B$10*D2452+$B$11*E2452</f>
        <v/>
      </c>
      <c r="G2452">
        <f>C2452-F2452</f>
        <v/>
      </c>
      <c r="H2452">
        <f>G2452/$B$14</f>
        <v/>
      </c>
      <c r="I2452">
        <f>ABS(H2452)</f>
        <v/>
      </c>
    </row>
    <row r="2453">
      <c r="A2453">
        <f>'03_DADOS_LIMPOS'!A2424</f>
        <v/>
      </c>
      <c r="B2453">
        <f>'03_DADOS_LIMPOS'!C2424</f>
        <v/>
      </c>
      <c r="C2453">
        <f>'03_DADOS_LIMPOS'!D2424</f>
        <v/>
      </c>
      <c r="D2453">
        <f>'03_DADOS_LIMPOS'!J2424</f>
        <v/>
      </c>
      <c r="E2453">
        <f>'03_DADOS_LIMPOS'!K2424</f>
        <v/>
      </c>
      <c r="F2453">
        <f>$B$9+$B$10*D2453+$B$11*E2453</f>
        <v/>
      </c>
      <c r="G2453">
        <f>C2453-F2453</f>
        <v/>
      </c>
      <c r="H2453">
        <f>G2453/$B$14</f>
        <v/>
      </c>
      <c r="I2453">
        <f>ABS(H2453)</f>
        <v/>
      </c>
    </row>
    <row r="2454">
      <c r="A2454">
        <f>'03_DADOS_LIMPOS'!A2425</f>
        <v/>
      </c>
      <c r="B2454">
        <f>'03_DADOS_LIMPOS'!C2425</f>
        <v/>
      </c>
      <c r="C2454">
        <f>'03_DADOS_LIMPOS'!D2425</f>
        <v/>
      </c>
      <c r="D2454">
        <f>'03_DADOS_LIMPOS'!J2425</f>
        <v/>
      </c>
      <c r="E2454">
        <f>'03_DADOS_LIMPOS'!K2425</f>
        <v/>
      </c>
      <c r="F2454">
        <f>$B$9+$B$10*D2454+$B$11*E2454</f>
        <v/>
      </c>
      <c r="G2454">
        <f>C2454-F2454</f>
        <v/>
      </c>
      <c r="H2454">
        <f>G2454/$B$14</f>
        <v/>
      </c>
      <c r="I2454">
        <f>ABS(H2454)</f>
        <v/>
      </c>
    </row>
    <row r="2455">
      <c r="A2455">
        <f>'03_DADOS_LIMPOS'!A2426</f>
        <v/>
      </c>
      <c r="B2455">
        <f>'03_DADOS_LIMPOS'!C2426</f>
        <v/>
      </c>
      <c r="C2455">
        <f>'03_DADOS_LIMPOS'!D2426</f>
        <v/>
      </c>
      <c r="D2455">
        <f>'03_DADOS_LIMPOS'!J2426</f>
        <v/>
      </c>
      <c r="E2455">
        <f>'03_DADOS_LIMPOS'!K2426</f>
        <v/>
      </c>
      <c r="F2455">
        <f>$B$9+$B$10*D2455+$B$11*E2455</f>
        <v/>
      </c>
      <c r="G2455">
        <f>C2455-F2455</f>
        <v/>
      </c>
      <c r="H2455">
        <f>G2455/$B$14</f>
        <v/>
      </c>
      <c r="I2455">
        <f>ABS(H2455)</f>
        <v/>
      </c>
    </row>
    <row r="2456">
      <c r="A2456">
        <f>'03_DADOS_LIMPOS'!A2427</f>
        <v/>
      </c>
      <c r="B2456">
        <f>'03_DADOS_LIMPOS'!C2427</f>
        <v/>
      </c>
      <c r="C2456">
        <f>'03_DADOS_LIMPOS'!D2427</f>
        <v/>
      </c>
      <c r="D2456">
        <f>'03_DADOS_LIMPOS'!J2427</f>
        <v/>
      </c>
      <c r="E2456">
        <f>'03_DADOS_LIMPOS'!K2427</f>
        <v/>
      </c>
      <c r="F2456">
        <f>$B$9+$B$10*D2456+$B$11*E2456</f>
        <v/>
      </c>
      <c r="G2456">
        <f>C2456-F2456</f>
        <v/>
      </c>
      <c r="H2456">
        <f>G2456/$B$14</f>
        <v/>
      </c>
      <c r="I2456">
        <f>ABS(H2456)</f>
        <v/>
      </c>
    </row>
    <row r="2457">
      <c r="A2457">
        <f>'03_DADOS_LIMPOS'!A2428</f>
        <v/>
      </c>
      <c r="B2457">
        <f>'03_DADOS_LIMPOS'!C2428</f>
        <v/>
      </c>
      <c r="C2457">
        <f>'03_DADOS_LIMPOS'!D2428</f>
        <v/>
      </c>
      <c r="D2457">
        <f>'03_DADOS_LIMPOS'!J2428</f>
        <v/>
      </c>
      <c r="E2457">
        <f>'03_DADOS_LIMPOS'!K2428</f>
        <v/>
      </c>
      <c r="F2457">
        <f>$B$9+$B$10*D2457+$B$11*E2457</f>
        <v/>
      </c>
      <c r="G2457">
        <f>C2457-F2457</f>
        <v/>
      </c>
      <c r="H2457">
        <f>G2457/$B$14</f>
        <v/>
      </c>
      <c r="I2457">
        <f>ABS(H2457)</f>
        <v/>
      </c>
    </row>
    <row r="2458">
      <c r="A2458">
        <f>'03_DADOS_LIMPOS'!A2429</f>
        <v/>
      </c>
      <c r="B2458">
        <f>'03_DADOS_LIMPOS'!C2429</f>
        <v/>
      </c>
      <c r="C2458">
        <f>'03_DADOS_LIMPOS'!D2429</f>
        <v/>
      </c>
      <c r="D2458">
        <f>'03_DADOS_LIMPOS'!J2429</f>
        <v/>
      </c>
      <c r="E2458">
        <f>'03_DADOS_LIMPOS'!K2429</f>
        <v/>
      </c>
      <c r="F2458">
        <f>$B$9+$B$10*D2458+$B$11*E2458</f>
        <v/>
      </c>
      <c r="G2458">
        <f>C2458-F2458</f>
        <v/>
      </c>
      <c r="H2458">
        <f>G2458/$B$14</f>
        <v/>
      </c>
      <c r="I2458">
        <f>ABS(H2458)</f>
        <v/>
      </c>
    </row>
    <row r="2459">
      <c r="A2459">
        <f>'03_DADOS_LIMPOS'!A2430</f>
        <v/>
      </c>
      <c r="B2459">
        <f>'03_DADOS_LIMPOS'!C2430</f>
        <v/>
      </c>
      <c r="C2459">
        <f>'03_DADOS_LIMPOS'!D2430</f>
        <v/>
      </c>
      <c r="D2459">
        <f>'03_DADOS_LIMPOS'!J2430</f>
        <v/>
      </c>
      <c r="E2459">
        <f>'03_DADOS_LIMPOS'!K2430</f>
        <v/>
      </c>
      <c r="F2459">
        <f>$B$9+$B$10*D2459+$B$11*E2459</f>
        <v/>
      </c>
      <c r="G2459">
        <f>C2459-F2459</f>
        <v/>
      </c>
      <c r="H2459">
        <f>G2459/$B$14</f>
        <v/>
      </c>
      <c r="I2459">
        <f>ABS(H2459)</f>
        <v/>
      </c>
    </row>
    <row r="2460">
      <c r="A2460">
        <f>'03_DADOS_LIMPOS'!A2431</f>
        <v/>
      </c>
      <c r="B2460">
        <f>'03_DADOS_LIMPOS'!C2431</f>
        <v/>
      </c>
      <c r="C2460">
        <f>'03_DADOS_LIMPOS'!D2431</f>
        <v/>
      </c>
      <c r="D2460">
        <f>'03_DADOS_LIMPOS'!J2431</f>
        <v/>
      </c>
      <c r="E2460">
        <f>'03_DADOS_LIMPOS'!K2431</f>
        <v/>
      </c>
      <c r="F2460">
        <f>$B$9+$B$10*D2460+$B$11*E2460</f>
        <v/>
      </c>
      <c r="G2460">
        <f>C2460-F2460</f>
        <v/>
      </c>
      <c r="H2460">
        <f>G2460/$B$14</f>
        <v/>
      </c>
      <c r="I2460">
        <f>ABS(H2460)</f>
        <v/>
      </c>
    </row>
    <row r="2461">
      <c r="A2461">
        <f>'03_DADOS_LIMPOS'!A2432</f>
        <v/>
      </c>
      <c r="B2461">
        <f>'03_DADOS_LIMPOS'!C2432</f>
        <v/>
      </c>
      <c r="C2461">
        <f>'03_DADOS_LIMPOS'!D2432</f>
        <v/>
      </c>
      <c r="D2461">
        <f>'03_DADOS_LIMPOS'!J2432</f>
        <v/>
      </c>
      <c r="E2461">
        <f>'03_DADOS_LIMPOS'!K2432</f>
        <v/>
      </c>
      <c r="F2461">
        <f>$B$9+$B$10*D2461+$B$11*E2461</f>
        <v/>
      </c>
      <c r="G2461">
        <f>C2461-F2461</f>
        <v/>
      </c>
      <c r="H2461">
        <f>G2461/$B$14</f>
        <v/>
      </c>
      <c r="I2461">
        <f>ABS(H2461)</f>
        <v/>
      </c>
    </row>
    <row r="2462">
      <c r="A2462">
        <f>'03_DADOS_LIMPOS'!A2433</f>
        <v/>
      </c>
      <c r="B2462">
        <f>'03_DADOS_LIMPOS'!C2433</f>
        <v/>
      </c>
      <c r="C2462">
        <f>'03_DADOS_LIMPOS'!D2433</f>
        <v/>
      </c>
      <c r="D2462">
        <f>'03_DADOS_LIMPOS'!J2433</f>
        <v/>
      </c>
      <c r="E2462">
        <f>'03_DADOS_LIMPOS'!K2433</f>
        <v/>
      </c>
      <c r="F2462">
        <f>$B$9+$B$10*D2462+$B$11*E2462</f>
        <v/>
      </c>
      <c r="G2462">
        <f>C2462-F2462</f>
        <v/>
      </c>
      <c r="H2462">
        <f>G2462/$B$14</f>
        <v/>
      </c>
      <c r="I2462">
        <f>ABS(H2462)</f>
        <v/>
      </c>
    </row>
    <row r="2463">
      <c r="A2463">
        <f>'03_DADOS_LIMPOS'!A2434</f>
        <v/>
      </c>
      <c r="B2463">
        <f>'03_DADOS_LIMPOS'!C2434</f>
        <v/>
      </c>
      <c r="C2463">
        <f>'03_DADOS_LIMPOS'!D2434</f>
        <v/>
      </c>
      <c r="D2463">
        <f>'03_DADOS_LIMPOS'!J2434</f>
        <v/>
      </c>
      <c r="E2463">
        <f>'03_DADOS_LIMPOS'!K2434</f>
        <v/>
      </c>
      <c r="F2463">
        <f>$B$9+$B$10*D2463+$B$11*E2463</f>
        <v/>
      </c>
      <c r="G2463">
        <f>C2463-F2463</f>
        <v/>
      </c>
      <c r="H2463">
        <f>G2463/$B$14</f>
        <v/>
      </c>
      <c r="I2463">
        <f>ABS(H2463)</f>
        <v/>
      </c>
    </row>
    <row r="2464">
      <c r="A2464">
        <f>'03_DADOS_LIMPOS'!A2435</f>
        <v/>
      </c>
      <c r="B2464">
        <f>'03_DADOS_LIMPOS'!C2435</f>
        <v/>
      </c>
      <c r="C2464">
        <f>'03_DADOS_LIMPOS'!D2435</f>
        <v/>
      </c>
      <c r="D2464">
        <f>'03_DADOS_LIMPOS'!J2435</f>
        <v/>
      </c>
      <c r="E2464">
        <f>'03_DADOS_LIMPOS'!K2435</f>
        <v/>
      </c>
      <c r="F2464">
        <f>$B$9+$B$10*D2464+$B$11*E2464</f>
        <v/>
      </c>
      <c r="G2464">
        <f>C2464-F2464</f>
        <v/>
      </c>
      <c r="H2464">
        <f>G2464/$B$14</f>
        <v/>
      </c>
      <c r="I2464">
        <f>ABS(H2464)</f>
        <v/>
      </c>
    </row>
    <row r="2465">
      <c r="A2465">
        <f>'03_DADOS_LIMPOS'!A2436</f>
        <v/>
      </c>
      <c r="B2465">
        <f>'03_DADOS_LIMPOS'!C2436</f>
        <v/>
      </c>
      <c r="C2465">
        <f>'03_DADOS_LIMPOS'!D2436</f>
        <v/>
      </c>
      <c r="D2465">
        <f>'03_DADOS_LIMPOS'!J2436</f>
        <v/>
      </c>
      <c r="E2465">
        <f>'03_DADOS_LIMPOS'!K2436</f>
        <v/>
      </c>
      <c r="F2465">
        <f>$B$9+$B$10*D2465+$B$11*E2465</f>
        <v/>
      </c>
      <c r="G2465">
        <f>C2465-F2465</f>
        <v/>
      </c>
      <c r="H2465">
        <f>G2465/$B$14</f>
        <v/>
      </c>
      <c r="I2465">
        <f>ABS(H2465)</f>
        <v/>
      </c>
    </row>
    <row r="2466">
      <c r="A2466">
        <f>'03_DADOS_LIMPOS'!A2437</f>
        <v/>
      </c>
      <c r="B2466">
        <f>'03_DADOS_LIMPOS'!C2437</f>
        <v/>
      </c>
      <c r="C2466">
        <f>'03_DADOS_LIMPOS'!D2437</f>
        <v/>
      </c>
      <c r="D2466">
        <f>'03_DADOS_LIMPOS'!J2437</f>
        <v/>
      </c>
      <c r="E2466">
        <f>'03_DADOS_LIMPOS'!K2437</f>
        <v/>
      </c>
      <c r="F2466">
        <f>$B$9+$B$10*D2466+$B$11*E2466</f>
        <v/>
      </c>
      <c r="G2466">
        <f>C2466-F2466</f>
        <v/>
      </c>
      <c r="H2466">
        <f>G2466/$B$14</f>
        <v/>
      </c>
      <c r="I2466">
        <f>ABS(H2466)</f>
        <v/>
      </c>
    </row>
    <row r="2467">
      <c r="A2467">
        <f>'03_DADOS_LIMPOS'!A2438</f>
        <v/>
      </c>
      <c r="B2467">
        <f>'03_DADOS_LIMPOS'!C2438</f>
        <v/>
      </c>
      <c r="C2467">
        <f>'03_DADOS_LIMPOS'!D2438</f>
        <v/>
      </c>
      <c r="D2467">
        <f>'03_DADOS_LIMPOS'!J2438</f>
        <v/>
      </c>
      <c r="E2467">
        <f>'03_DADOS_LIMPOS'!K2438</f>
        <v/>
      </c>
      <c r="F2467">
        <f>$B$9+$B$10*D2467+$B$11*E2467</f>
        <v/>
      </c>
      <c r="G2467">
        <f>C2467-F2467</f>
        <v/>
      </c>
      <c r="H2467">
        <f>G2467/$B$14</f>
        <v/>
      </c>
      <c r="I2467">
        <f>ABS(H2467)</f>
        <v/>
      </c>
    </row>
    <row r="2468">
      <c r="A2468">
        <f>'03_DADOS_LIMPOS'!A2439</f>
        <v/>
      </c>
      <c r="B2468">
        <f>'03_DADOS_LIMPOS'!C2439</f>
        <v/>
      </c>
      <c r="C2468">
        <f>'03_DADOS_LIMPOS'!D2439</f>
        <v/>
      </c>
      <c r="D2468">
        <f>'03_DADOS_LIMPOS'!J2439</f>
        <v/>
      </c>
      <c r="E2468">
        <f>'03_DADOS_LIMPOS'!K2439</f>
        <v/>
      </c>
      <c r="F2468">
        <f>$B$9+$B$10*D2468+$B$11*E2468</f>
        <v/>
      </c>
      <c r="G2468">
        <f>C2468-F2468</f>
        <v/>
      </c>
      <c r="H2468">
        <f>G2468/$B$14</f>
        <v/>
      </c>
      <c r="I2468">
        <f>ABS(H2468)</f>
        <v/>
      </c>
    </row>
    <row r="2469">
      <c r="A2469">
        <f>'03_DADOS_LIMPOS'!A2440</f>
        <v/>
      </c>
      <c r="B2469">
        <f>'03_DADOS_LIMPOS'!C2440</f>
        <v/>
      </c>
      <c r="C2469">
        <f>'03_DADOS_LIMPOS'!D2440</f>
        <v/>
      </c>
      <c r="D2469">
        <f>'03_DADOS_LIMPOS'!J2440</f>
        <v/>
      </c>
      <c r="E2469">
        <f>'03_DADOS_LIMPOS'!K2440</f>
        <v/>
      </c>
      <c r="F2469">
        <f>$B$9+$B$10*D2469+$B$11*E2469</f>
        <v/>
      </c>
      <c r="G2469">
        <f>C2469-F2469</f>
        <v/>
      </c>
      <c r="H2469">
        <f>G2469/$B$14</f>
        <v/>
      </c>
      <c r="I2469">
        <f>ABS(H2469)</f>
        <v/>
      </c>
    </row>
    <row r="2470">
      <c r="A2470">
        <f>'03_DADOS_LIMPOS'!A2441</f>
        <v/>
      </c>
      <c r="B2470">
        <f>'03_DADOS_LIMPOS'!C2441</f>
        <v/>
      </c>
      <c r="C2470">
        <f>'03_DADOS_LIMPOS'!D2441</f>
        <v/>
      </c>
      <c r="D2470">
        <f>'03_DADOS_LIMPOS'!J2441</f>
        <v/>
      </c>
      <c r="E2470">
        <f>'03_DADOS_LIMPOS'!K2441</f>
        <v/>
      </c>
      <c r="F2470">
        <f>$B$9+$B$10*D2470+$B$11*E2470</f>
        <v/>
      </c>
      <c r="G2470">
        <f>C2470-F2470</f>
        <v/>
      </c>
      <c r="H2470">
        <f>G2470/$B$14</f>
        <v/>
      </c>
      <c r="I2470">
        <f>ABS(H2470)</f>
        <v/>
      </c>
    </row>
    <row r="2471">
      <c r="A2471">
        <f>'03_DADOS_LIMPOS'!A2442</f>
        <v/>
      </c>
      <c r="B2471">
        <f>'03_DADOS_LIMPOS'!C2442</f>
        <v/>
      </c>
      <c r="C2471">
        <f>'03_DADOS_LIMPOS'!D2442</f>
        <v/>
      </c>
      <c r="D2471">
        <f>'03_DADOS_LIMPOS'!J2442</f>
        <v/>
      </c>
      <c r="E2471">
        <f>'03_DADOS_LIMPOS'!K2442</f>
        <v/>
      </c>
      <c r="F2471">
        <f>$B$9+$B$10*D2471+$B$11*E2471</f>
        <v/>
      </c>
      <c r="G2471">
        <f>C2471-F2471</f>
        <v/>
      </c>
      <c r="H2471">
        <f>G2471/$B$14</f>
        <v/>
      </c>
      <c r="I2471">
        <f>ABS(H2471)</f>
        <v/>
      </c>
    </row>
    <row r="2472">
      <c r="A2472">
        <f>'03_DADOS_LIMPOS'!A2443</f>
        <v/>
      </c>
      <c r="B2472">
        <f>'03_DADOS_LIMPOS'!C2443</f>
        <v/>
      </c>
      <c r="C2472">
        <f>'03_DADOS_LIMPOS'!D2443</f>
        <v/>
      </c>
      <c r="D2472">
        <f>'03_DADOS_LIMPOS'!J2443</f>
        <v/>
      </c>
      <c r="E2472">
        <f>'03_DADOS_LIMPOS'!K2443</f>
        <v/>
      </c>
      <c r="F2472">
        <f>$B$9+$B$10*D2472+$B$11*E2472</f>
        <v/>
      </c>
      <c r="G2472">
        <f>C2472-F2472</f>
        <v/>
      </c>
      <c r="H2472">
        <f>G2472/$B$14</f>
        <v/>
      </c>
      <c r="I2472">
        <f>ABS(H2472)</f>
        <v/>
      </c>
    </row>
    <row r="2473">
      <c r="A2473">
        <f>'03_DADOS_LIMPOS'!A2444</f>
        <v/>
      </c>
      <c r="B2473">
        <f>'03_DADOS_LIMPOS'!C2444</f>
        <v/>
      </c>
      <c r="C2473">
        <f>'03_DADOS_LIMPOS'!D2444</f>
        <v/>
      </c>
      <c r="D2473">
        <f>'03_DADOS_LIMPOS'!J2444</f>
        <v/>
      </c>
      <c r="E2473">
        <f>'03_DADOS_LIMPOS'!K2444</f>
        <v/>
      </c>
      <c r="F2473">
        <f>$B$9+$B$10*D2473+$B$11*E2473</f>
        <v/>
      </c>
      <c r="G2473">
        <f>C2473-F2473</f>
        <v/>
      </c>
      <c r="H2473">
        <f>G2473/$B$14</f>
        <v/>
      </c>
      <c r="I2473">
        <f>ABS(H2473)</f>
        <v/>
      </c>
    </row>
    <row r="2474">
      <c r="A2474">
        <f>'03_DADOS_LIMPOS'!A2445</f>
        <v/>
      </c>
      <c r="B2474">
        <f>'03_DADOS_LIMPOS'!C2445</f>
        <v/>
      </c>
      <c r="C2474">
        <f>'03_DADOS_LIMPOS'!D2445</f>
        <v/>
      </c>
      <c r="D2474">
        <f>'03_DADOS_LIMPOS'!J2445</f>
        <v/>
      </c>
      <c r="E2474">
        <f>'03_DADOS_LIMPOS'!K2445</f>
        <v/>
      </c>
      <c r="F2474">
        <f>$B$9+$B$10*D2474+$B$11*E2474</f>
        <v/>
      </c>
      <c r="G2474">
        <f>C2474-F2474</f>
        <v/>
      </c>
      <c r="H2474">
        <f>G2474/$B$14</f>
        <v/>
      </c>
      <c r="I2474">
        <f>ABS(H2474)</f>
        <v/>
      </c>
    </row>
    <row r="2475">
      <c r="A2475">
        <f>'03_DADOS_LIMPOS'!A2446</f>
        <v/>
      </c>
      <c r="B2475">
        <f>'03_DADOS_LIMPOS'!C2446</f>
        <v/>
      </c>
      <c r="C2475">
        <f>'03_DADOS_LIMPOS'!D2446</f>
        <v/>
      </c>
      <c r="D2475">
        <f>'03_DADOS_LIMPOS'!J2446</f>
        <v/>
      </c>
      <c r="E2475">
        <f>'03_DADOS_LIMPOS'!K2446</f>
        <v/>
      </c>
      <c r="F2475">
        <f>$B$9+$B$10*D2475+$B$11*E2475</f>
        <v/>
      </c>
      <c r="G2475">
        <f>C2475-F2475</f>
        <v/>
      </c>
      <c r="H2475">
        <f>G2475/$B$14</f>
        <v/>
      </c>
      <c r="I2475">
        <f>ABS(H2475)</f>
        <v/>
      </c>
    </row>
    <row r="2476">
      <c r="A2476">
        <f>'03_DADOS_LIMPOS'!A2447</f>
        <v/>
      </c>
      <c r="B2476">
        <f>'03_DADOS_LIMPOS'!C2447</f>
        <v/>
      </c>
      <c r="C2476">
        <f>'03_DADOS_LIMPOS'!D2447</f>
        <v/>
      </c>
      <c r="D2476">
        <f>'03_DADOS_LIMPOS'!J2447</f>
        <v/>
      </c>
      <c r="E2476">
        <f>'03_DADOS_LIMPOS'!K2447</f>
        <v/>
      </c>
      <c r="F2476">
        <f>$B$9+$B$10*D2476+$B$11*E2476</f>
        <v/>
      </c>
      <c r="G2476">
        <f>C2476-F2476</f>
        <v/>
      </c>
      <c r="H2476">
        <f>G2476/$B$14</f>
        <v/>
      </c>
      <c r="I2476">
        <f>ABS(H2476)</f>
        <v/>
      </c>
    </row>
    <row r="2477">
      <c r="A2477">
        <f>'03_DADOS_LIMPOS'!A2448</f>
        <v/>
      </c>
      <c r="B2477">
        <f>'03_DADOS_LIMPOS'!C2448</f>
        <v/>
      </c>
      <c r="C2477">
        <f>'03_DADOS_LIMPOS'!D2448</f>
        <v/>
      </c>
      <c r="D2477">
        <f>'03_DADOS_LIMPOS'!J2448</f>
        <v/>
      </c>
      <c r="E2477">
        <f>'03_DADOS_LIMPOS'!K2448</f>
        <v/>
      </c>
      <c r="F2477">
        <f>$B$9+$B$10*D2477+$B$11*E2477</f>
        <v/>
      </c>
      <c r="G2477">
        <f>C2477-F2477</f>
        <v/>
      </c>
      <c r="H2477">
        <f>G2477/$B$14</f>
        <v/>
      </c>
      <c r="I2477">
        <f>ABS(H2477)</f>
        <v/>
      </c>
    </row>
    <row r="2478">
      <c r="A2478">
        <f>'03_DADOS_LIMPOS'!A2449</f>
        <v/>
      </c>
      <c r="B2478">
        <f>'03_DADOS_LIMPOS'!C2449</f>
        <v/>
      </c>
      <c r="C2478">
        <f>'03_DADOS_LIMPOS'!D2449</f>
        <v/>
      </c>
      <c r="D2478">
        <f>'03_DADOS_LIMPOS'!J2449</f>
        <v/>
      </c>
      <c r="E2478">
        <f>'03_DADOS_LIMPOS'!K2449</f>
        <v/>
      </c>
      <c r="F2478">
        <f>$B$9+$B$10*D2478+$B$11*E2478</f>
        <v/>
      </c>
      <c r="G2478">
        <f>C2478-F2478</f>
        <v/>
      </c>
      <c r="H2478">
        <f>G2478/$B$14</f>
        <v/>
      </c>
      <c r="I2478">
        <f>ABS(H2478)</f>
        <v/>
      </c>
    </row>
    <row r="2479">
      <c r="A2479">
        <f>'03_DADOS_LIMPOS'!A2450</f>
        <v/>
      </c>
      <c r="B2479">
        <f>'03_DADOS_LIMPOS'!C2450</f>
        <v/>
      </c>
      <c r="C2479">
        <f>'03_DADOS_LIMPOS'!D2450</f>
        <v/>
      </c>
      <c r="D2479">
        <f>'03_DADOS_LIMPOS'!J2450</f>
        <v/>
      </c>
      <c r="E2479">
        <f>'03_DADOS_LIMPOS'!K2450</f>
        <v/>
      </c>
      <c r="F2479">
        <f>$B$9+$B$10*D2479+$B$11*E2479</f>
        <v/>
      </c>
      <c r="G2479">
        <f>C2479-F2479</f>
        <v/>
      </c>
      <c r="H2479">
        <f>G2479/$B$14</f>
        <v/>
      </c>
      <c r="I2479">
        <f>ABS(H2479)</f>
        <v/>
      </c>
    </row>
    <row r="2480">
      <c r="A2480">
        <f>'03_DADOS_LIMPOS'!A2451</f>
        <v/>
      </c>
      <c r="B2480">
        <f>'03_DADOS_LIMPOS'!C2451</f>
        <v/>
      </c>
      <c r="C2480">
        <f>'03_DADOS_LIMPOS'!D2451</f>
        <v/>
      </c>
      <c r="D2480">
        <f>'03_DADOS_LIMPOS'!J2451</f>
        <v/>
      </c>
      <c r="E2480">
        <f>'03_DADOS_LIMPOS'!K2451</f>
        <v/>
      </c>
      <c r="F2480">
        <f>$B$9+$B$10*D2480+$B$11*E2480</f>
        <v/>
      </c>
      <c r="G2480">
        <f>C2480-F2480</f>
        <v/>
      </c>
      <c r="H2480">
        <f>G2480/$B$14</f>
        <v/>
      </c>
      <c r="I2480">
        <f>ABS(H2480)</f>
        <v/>
      </c>
    </row>
    <row r="2481">
      <c r="A2481">
        <f>'03_DADOS_LIMPOS'!A2452</f>
        <v/>
      </c>
      <c r="B2481">
        <f>'03_DADOS_LIMPOS'!C2452</f>
        <v/>
      </c>
      <c r="C2481">
        <f>'03_DADOS_LIMPOS'!D2452</f>
        <v/>
      </c>
      <c r="D2481">
        <f>'03_DADOS_LIMPOS'!J2452</f>
        <v/>
      </c>
      <c r="E2481">
        <f>'03_DADOS_LIMPOS'!K2452</f>
        <v/>
      </c>
      <c r="F2481">
        <f>$B$9+$B$10*D2481+$B$11*E2481</f>
        <v/>
      </c>
      <c r="G2481">
        <f>C2481-F2481</f>
        <v/>
      </c>
      <c r="H2481">
        <f>G2481/$B$14</f>
        <v/>
      </c>
      <c r="I2481">
        <f>ABS(H2481)</f>
        <v/>
      </c>
    </row>
    <row r="2482">
      <c r="A2482">
        <f>'03_DADOS_LIMPOS'!A2453</f>
        <v/>
      </c>
      <c r="B2482">
        <f>'03_DADOS_LIMPOS'!C2453</f>
        <v/>
      </c>
      <c r="C2482">
        <f>'03_DADOS_LIMPOS'!D2453</f>
        <v/>
      </c>
      <c r="D2482">
        <f>'03_DADOS_LIMPOS'!J2453</f>
        <v/>
      </c>
      <c r="E2482">
        <f>'03_DADOS_LIMPOS'!K2453</f>
        <v/>
      </c>
      <c r="F2482">
        <f>$B$9+$B$10*D2482+$B$11*E2482</f>
        <v/>
      </c>
      <c r="G2482">
        <f>C2482-F2482</f>
        <v/>
      </c>
      <c r="H2482">
        <f>G2482/$B$14</f>
        <v/>
      </c>
      <c r="I2482">
        <f>ABS(H2482)</f>
        <v/>
      </c>
    </row>
    <row r="2483">
      <c r="A2483">
        <f>'03_DADOS_LIMPOS'!A2454</f>
        <v/>
      </c>
      <c r="B2483">
        <f>'03_DADOS_LIMPOS'!C2454</f>
        <v/>
      </c>
      <c r="C2483">
        <f>'03_DADOS_LIMPOS'!D2454</f>
        <v/>
      </c>
      <c r="D2483">
        <f>'03_DADOS_LIMPOS'!J2454</f>
        <v/>
      </c>
      <c r="E2483">
        <f>'03_DADOS_LIMPOS'!K2454</f>
        <v/>
      </c>
      <c r="F2483">
        <f>$B$9+$B$10*D2483+$B$11*E2483</f>
        <v/>
      </c>
      <c r="G2483">
        <f>C2483-F2483</f>
        <v/>
      </c>
      <c r="H2483">
        <f>G2483/$B$14</f>
        <v/>
      </c>
      <c r="I2483">
        <f>ABS(H2483)</f>
        <v/>
      </c>
    </row>
    <row r="2484">
      <c r="A2484">
        <f>'03_DADOS_LIMPOS'!A2455</f>
        <v/>
      </c>
      <c r="B2484">
        <f>'03_DADOS_LIMPOS'!C2455</f>
        <v/>
      </c>
      <c r="C2484">
        <f>'03_DADOS_LIMPOS'!D2455</f>
        <v/>
      </c>
      <c r="D2484">
        <f>'03_DADOS_LIMPOS'!J2455</f>
        <v/>
      </c>
      <c r="E2484">
        <f>'03_DADOS_LIMPOS'!K2455</f>
        <v/>
      </c>
      <c r="F2484">
        <f>$B$9+$B$10*D2484+$B$11*E2484</f>
        <v/>
      </c>
      <c r="G2484">
        <f>C2484-F2484</f>
        <v/>
      </c>
      <c r="H2484">
        <f>G2484/$B$14</f>
        <v/>
      </c>
      <c r="I2484">
        <f>ABS(H2484)</f>
        <v/>
      </c>
    </row>
    <row r="2485">
      <c r="A2485">
        <f>'03_DADOS_LIMPOS'!A2456</f>
        <v/>
      </c>
      <c r="B2485">
        <f>'03_DADOS_LIMPOS'!C2456</f>
        <v/>
      </c>
      <c r="C2485">
        <f>'03_DADOS_LIMPOS'!D2456</f>
        <v/>
      </c>
      <c r="D2485">
        <f>'03_DADOS_LIMPOS'!J2456</f>
        <v/>
      </c>
      <c r="E2485">
        <f>'03_DADOS_LIMPOS'!K2456</f>
        <v/>
      </c>
      <c r="F2485">
        <f>$B$9+$B$10*D2485+$B$11*E2485</f>
        <v/>
      </c>
      <c r="G2485">
        <f>C2485-F2485</f>
        <v/>
      </c>
      <c r="H2485">
        <f>G2485/$B$14</f>
        <v/>
      </c>
      <c r="I2485">
        <f>ABS(H2485)</f>
        <v/>
      </c>
    </row>
    <row r="2486">
      <c r="A2486">
        <f>'03_DADOS_LIMPOS'!A2457</f>
        <v/>
      </c>
      <c r="B2486">
        <f>'03_DADOS_LIMPOS'!C2457</f>
        <v/>
      </c>
      <c r="C2486">
        <f>'03_DADOS_LIMPOS'!D2457</f>
        <v/>
      </c>
      <c r="D2486">
        <f>'03_DADOS_LIMPOS'!J2457</f>
        <v/>
      </c>
      <c r="E2486">
        <f>'03_DADOS_LIMPOS'!K2457</f>
        <v/>
      </c>
      <c r="F2486">
        <f>$B$9+$B$10*D2486+$B$11*E2486</f>
        <v/>
      </c>
      <c r="G2486">
        <f>C2486-F2486</f>
        <v/>
      </c>
      <c r="H2486">
        <f>G2486/$B$14</f>
        <v/>
      </c>
      <c r="I2486">
        <f>ABS(H2486)</f>
        <v/>
      </c>
    </row>
    <row r="2487">
      <c r="A2487">
        <f>'03_DADOS_LIMPOS'!A2458</f>
        <v/>
      </c>
      <c r="B2487">
        <f>'03_DADOS_LIMPOS'!C2458</f>
        <v/>
      </c>
      <c r="C2487">
        <f>'03_DADOS_LIMPOS'!D2458</f>
        <v/>
      </c>
      <c r="D2487">
        <f>'03_DADOS_LIMPOS'!J2458</f>
        <v/>
      </c>
      <c r="E2487">
        <f>'03_DADOS_LIMPOS'!K2458</f>
        <v/>
      </c>
      <c r="F2487">
        <f>$B$9+$B$10*D2487+$B$11*E2487</f>
        <v/>
      </c>
      <c r="G2487">
        <f>C2487-F2487</f>
        <v/>
      </c>
      <c r="H2487">
        <f>G2487/$B$14</f>
        <v/>
      </c>
      <c r="I2487">
        <f>ABS(H2487)</f>
        <v/>
      </c>
    </row>
    <row r="2488">
      <c r="A2488">
        <f>'03_DADOS_LIMPOS'!A2459</f>
        <v/>
      </c>
      <c r="B2488">
        <f>'03_DADOS_LIMPOS'!C2459</f>
        <v/>
      </c>
      <c r="C2488">
        <f>'03_DADOS_LIMPOS'!D2459</f>
        <v/>
      </c>
      <c r="D2488">
        <f>'03_DADOS_LIMPOS'!J2459</f>
        <v/>
      </c>
      <c r="E2488">
        <f>'03_DADOS_LIMPOS'!K2459</f>
        <v/>
      </c>
      <c r="F2488">
        <f>$B$9+$B$10*D2488+$B$11*E2488</f>
        <v/>
      </c>
      <c r="G2488">
        <f>C2488-F2488</f>
        <v/>
      </c>
      <c r="H2488">
        <f>G2488/$B$14</f>
        <v/>
      </c>
      <c r="I2488">
        <f>ABS(H2488)</f>
        <v/>
      </c>
    </row>
    <row r="2489">
      <c r="A2489">
        <f>'03_DADOS_LIMPOS'!A2460</f>
        <v/>
      </c>
      <c r="B2489">
        <f>'03_DADOS_LIMPOS'!C2460</f>
        <v/>
      </c>
      <c r="C2489">
        <f>'03_DADOS_LIMPOS'!D2460</f>
        <v/>
      </c>
      <c r="D2489">
        <f>'03_DADOS_LIMPOS'!J2460</f>
        <v/>
      </c>
      <c r="E2489">
        <f>'03_DADOS_LIMPOS'!K2460</f>
        <v/>
      </c>
      <c r="F2489">
        <f>$B$9+$B$10*D2489+$B$11*E2489</f>
        <v/>
      </c>
      <c r="G2489">
        <f>C2489-F2489</f>
        <v/>
      </c>
      <c r="H2489">
        <f>G2489/$B$14</f>
        <v/>
      </c>
      <c r="I2489">
        <f>ABS(H2489)</f>
        <v/>
      </c>
    </row>
    <row r="2490">
      <c r="A2490">
        <f>'03_DADOS_LIMPOS'!A2461</f>
        <v/>
      </c>
      <c r="B2490">
        <f>'03_DADOS_LIMPOS'!C2461</f>
        <v/>
      </c>
      <c r="C2490">
        <f>'03_DADOS_LIMPOS'!D2461</f>
        <v/>
      </c>
      <c r="D2490">
        <f>'03_DADOS_LIMPOS'!J2461</f>
        <v/>
      </c>
      <c r="E2490">
        <f>'03_DADOS_LIMPOS'!K2461</f>
        <v/>
      </c>
      <c r="F2490">
        <f>$B$9+$B$10*D2490+$B$11*E2490</f>
        <v/>
      </c>
      <c r="G2490">
        <f>C2490-F2490</f>
        <v/>
      </c>
      <c r="H2490">
        <f>G2490/$B$14</f>
        <v/>
      </c>
      <c r="I2490">
        <f>ABS(H2490)</f>
        <v/>
      </c>
    </row>
    <row r="2491">
      <c r="A2491">
        <f>'03_DADOS_LIMPOS'!A2462</f>
        <v/>
      </c>
      <c r="B2491">
        <f>'03_DADOS_LIMPOS'!C2462</f>
        <v/>
      </c>
      <c r="C2491">
        <f>'03_DADOS_LIMPOS'!D2462</f>
        <v/>
      </c>
      <c r="D2491">
        <f>'03_DADOS_LIMPOS'!J2462</f>
        <v/>
      </c>
      <c r="E2491">
        <f>'03_DADOS_LIMPOS'!K2462</f>
        <v/>
      </c>
      <c r="F2491">
        <f>$B$9+$B$10*D2491+$B$11*E2491</f>
        <v/>
      </c>
      <c r="G2491">
        <f>C2491-F2491</f>
        <v/>
      </c>
      <c r="H2491">
        <f>G2491/$B$14</f>
        <v/>
      </c>
      <c r="I2491">
        <f>ABS(H2491)</f>
        <v/>
      </c>
    </row>
    <row r="2492">
      <c r="A2492">
        <f>'03_DADOS_LIMPOS'!A2463</f>
        <v/>
      </c>
      <c r="B2492">
        <f>'03_DADOS_LIMPOS'!C2463</f>
        <v/>
      </c>
      <c r="C2492">
        <f>'03_DADOS_LIMPOS'!D2463</f>
        <v/>
      </c>
      <c r="D2492">
        <f>'03_DADOS_LIMPOS'!J2463</f>
        <v/>
      </c>
      <c r="E2492">
        <f>'03_DADOS_LIMPOS'!K2463</f>
        <v/>
      </c>
      <c r="F2492">
        <f>$B$9+$B$10*D2492+$B$11*E2492</f>
        <v/>
      </c>
      <c r="G2492">
        <f>C2492-F2492</f>
        <v/>
      </c>
      <c r="H2492">
        <f>G2492/$B$14</f>
        <v/>
      </c>
      <c r="I2492">
        <f>ABS(H2492)</f>
        <v/>
      </c>
    </row>
    <row r="2493">
      <c r="A2493">
        <f>'03_DADOS_LIMPOS'!A2464</f>
        <v/>
      </c>
      <c r="B2493">
        <f>'03_DADOS_LIMPOS'!C2464</f>
        <v/>
      </c>
      <c r="C2493">
        <f>'03_DADOS_LIMPOS'!D2464</f>
        <v/>
      </c>
      <c r="D2493">
        <f>'03_DADOS_LIMPOS'!J2464</f>
        <v/>
      </c>
      <c r="E2493">
        <f>'03_DADOS_LIMPOS'!K2464</f>
        <v/>
      </c>
      <c r="F2493">
        <f>$B$9+$B$10*D2493+$B$11*E2493</f>
        <v/>
      </c>
      <c r="G2493">
        <f>C2493-F2493</f>
        <v/>
      </c>
      <c r="H2493">
        <f>G2493/$B$14</f>
        <v/>
      </c>
      <c r="I2493">
        <f>ABS(H2493)</f>
        <v/>
      </c>
    </row>
    <row r="2494">
      <c r="A2494">
        <f>'03_DADOS_LIMPOS'!A2465</f>
        <v/>
      </c>
      <c r="B2494">
        <f>'03_DADOS_LIMPOS'!C2465</f>
        <v/>
      </c>
      <c r="C2494">
        <f>'03_DADOS_LIMPOS'!D2465</f>
        <v/>
      </c>
      <c r="D2494">
        <f>'03_DADOS_LIMPOS'!J2465</f>
        <v/>
      </c>
      <c r="E2494">
        <f>'03_DADOS_LIMPOS'!K2465</f>
        <v/>
      </c>
      <c r="F2494">
        <f>$B$9+$B$10*D2494+$B$11*E2494</f>
        <v/>
      </c>
      <c r="G2494">
        <f>C2494-F2494</f>
        <v/>
      </c>
      <c r="H2494">
        <f>G2494/$B$14</f>
        <v/>
      </c>
      <c r="I2494">
        <f>ABS(H2494)</f>
        <v/>
      </c>
    </row>
    <row r="2495">
      <c r="A2495">
        <f>'03_DADOS_LIMPOS'!A2466</f>
        <v/>
      </c>
      <c r="B2495">
        <f>'03_DADOS_LIMPOS'!C2466</f>
        <v/>
      </c>
      <c r="C2495">
        <f>'03_DADOS_LIMPOS'!D2466</f>
        <v/>
      </c>
      <c r="D2495">
        <f>'03_DADOS_LIMPOS'!J2466</f>
        <v/>
      </c>
      <c r="E2495">
        <f>'03_DADOS_LIMPOS'!K2466</f>
        <v/>
      </c>
      <c r="F2495">
        <f>$B$9+$B$10*D2495+$B$11*E2495</f>
        <v/>
      </c>
      <c r="G2495">
        <f>C2495-F2495</f>
        <v/>
      </c>
      <c r="H2495">
        <f>G2495/$B$14</f>
        <v/>
      </c>
      <c r="I2495">
        <f>ABS(H2495)</f>
        <v/>
      </c>
    </row>
    <row r="2496">
      <c r="A2496">
        <f>'03_DADOS_LIMPOS'!A2467</f>
        <v/>
      </c>
      <c r="B2496">
        <f>'03_DADOS_LIMPOS'!C2467</f>
        <v/>
      </c>
      <c r="C2496">
        <f>'03_DADOS_LIMPOS'!D2467</f>
        <v/>
      </c>
      <c r="D2496">
        <f>'03_DADOS_LIMPOS'!J2467</f>
        <v/>
      </c>
      <c r="E2496">
        <f>'03_DADOS_LIMPOS'!K2467</f>
        <v/>
      </c>
      <c r="F2496">
        <f>$B$9+$B$10*D2496+$B$11*E2496</f>
        <v/>
      </c>
      <c r="G2496">
        <f>C2496-F2496</f>
        <v/>
      </c>
      <c r="H2496">
        <f>G2496/$B$14</f>
        <v/>
      </c>
      <c r="I2496">
        <f>ABS(H2496)</f>
        <v/>
      </c>
    </row>
    <row r="2497">
      <c r="A2497">
        <f>'03_DADOS_LIMPOS'!A2468</f>
        <v/>
      </c>
      <c r="B2497">
        <f>'03_DADOS_LIMPOS'!C2468</f>
        <v/>
      </c>
      <c r="C2497">
        <f>'03_DADOS_LIMPOS'!D2468</f>
        <v/>
      </c>
      <c r="D2497">
        <f>'03_DADOS_LIMPOS'!J2468</f>
        <v/>
      </c>
      <c r="E2497">
        <f>'03_DADOS_LIMPOS'!K2468</f>
        <v/>
      </c>
      <c r="F2497">
        <f>$B$9+$B$10*D2497+$B$11*E2497</f>
        <v/>
      </c>
      <c r="G2497">
        <f>C2497-F2497</f>
        <v/>
      </c>
      <c r="H2497">
        <f>G2497/$B$14</f>
        <v/>
      </c>
      <c r="I2497">
        <f>ABS(H2497)</f>
        <v/>
      </c>
    </row>
    <row r="2498">
      <c r="A2498">
        <f>'03_DADOS_LIMPOS'!A2469</f>
        <v/>
      </c>
      <c r="B2498">
        <f>'03_DADOS_LIMPOS'!C2469</f>
        <v/>
      </c>
      <c r="C2498">
        <f>'03_DADOS_LIMPOS'!D2469</f>
        <v/>
      </c>
      <c r="D2498">
        <f>'03_DADOS_LIMPOS'!J2469</f>
        <v/>
      </c>
      <c r="E2498">
        <f>'03_DADOS_LIMPOS'!K2469</f>
        <v/>
      </c>
      <c r="F2498">
        <f>$B$9+$B$10*D2498+$B$11*E2498</f>
        <v/>
      </c>
      <c r="G2498">
        <f>C2498-F2498</f>
        <v/>
      </c>
      <c r="H2498">
        <f>G2498/$B$14</f>
        <v/>
      </c>
      <c r="I2498">
        <f>ABS(H2498)</f>
        <v/>
      </c>
    </row>
    <row r="2499">
      <c r="A2499">
        <f>'03_DADOS_LIMPOS'!A2470</f>
        <v/>
      </c>
      <c r="B2499">
        <f>'03_DADOS_LIMPOS'!C2470</f>
        <v/>
      </c>
      <c r="C2499">
        <f>'03_DADOS_LIMPOS'!D2470</f>
        <v/>
      </c>
      <c r="D2499">
        <f>'03_DADOS_LIMPOS'!J2470</f>
        <v/>
      </c>
      <c r="E2499">
        <f>'03_DADOS_LIMPOS'!K2470</f>
        <v/>
      </c>
      <c r="F2499">
        <f>$B$9+$B$10*D2499+$B$11*E2499</f>
        <v/>
      </c>
      <c r="G2499">
        <f>C2499-F2499</f>
        <v/>
      </c>
      <c r="H2499">
        <f>G2499/$B$14</f>
        <v/>
      </c>
      <c r="I2499">
        <f>ABS(H2499)</f>
        <v/>
      </c>
    </row>
    <row r="2500">
      <c r="A2500">
        <f>'03_DADOS_LIMPOS'!A2471</f>
        <v/>
      </c>
      <c r="B2500">
        <f>'03_DADOS_LIMPOS'!C2471</f>
        <v/>
      </c>
      <c r="C2500">
        <f>'03_DADOS_LIMPOS'!D2471</f>
        <v/>
      </c>
      <c r="D2500">
        <f>'03_DADOS_LIMPOS'!J2471</f>
        <v/>
      </c>
      <c r="E2500">
        <f>'03_DADOS_LIMPOS'!K2471</f>
        <v/>
      </c>
      <c r="F2500">
        <f>$B$9+$B$10*D2500+$B$11*E2500</f>
        <v/>
      </c>
      <c r="G2500">
        <f>C2500-F2500</f>
        <v/>
      </c>
      <c r="H2500">
        <f>G2500/$B$14</f>
        <v/>
      </c>
      <c r="I2500">
        <f>ABS(H2500)</f>
        <v/>
      </c>
    </row>
    <row r="2501">
      <c r="A2501">
        <f>'03_DADOS_LIMPOS'!A2472</f>
        <v/>
      </c>
      <c r="B2501">
        <f>'03_DADOS_LIMPOS'!C2472</f>
        <v/>
      </c>
      <c r="C2501">
        <f>'03_DADOS_LIMPOS'!D2472</f>
        <v/>
      </c>
      <c r="D2501">
        <f>'03_DADOS_LIMPOS'!J2472</f>
        <v/>
      </c>
      <c r="E2501">
        <f>'03_DADOS_LIMPOS'!K2472</f>
        <v/>
      </c>
      <c r="F2501">
        <f>$B$9+$B$10*D2501+$B$11*E2501</f>
        <v/>
      </c>
      <c r="G2501">
        <f>C2501-F2501</f>
        <v/>
      </c>
      <c r="H2501">
        <f>G2501/$B$14</f>
        <v/>
      </c>
      <c r="I2501">
        <f>ABS(H2501)</f>
        <v/>
      </c>
    </row>
    <row r="2502">
      <c r="A2502">
        <f>'03_DADOS_LIMPOS'!A2473</f>
        <v/>
      </c>
      <c r="B2502">
        <f>'03_DADOS_LIMPOS'!C2473</f>
        <v/>
      </c>
      <c r="C2502">
        <f>'03_DADOS_LIMPOS'!D2473</f>
        <v/>
      </c>
      <c r="D2502">
        <f>'03_DADOS_LIMPOS'!J2473</f>
        <v/>
      </c>
      <c r="E2502">
        <f>'03_DADOS_LIMPOS'!K2473</f>
        <v/>
      </c>
      <c r="F2502">
        <f>$B$9+$B$10*D2502+$B$11*E2502</f>
        <v/>
      </c>
      <c r="G2502">
        <f>C2502-F2502</f>
        <v/>
      </c>
      <c r="H2502">
        <f>G2502/$B$14</f>
        <v/>
      </c>
      <c r="I2502">
        <f>ABS(H2502)</f>
        <v/>
      </c>
    </row>
    <row r="2503">
      <c r="A2503">
        <f>'03_DADOS_LIMPOS'!A2474</f>
        <v/>
      </c>
      <c r="B2503">
        <f>'03_DADOS_LIMPOS'!C2474</f>
        <v/>
      </c>
      <c r="C2503">
        <f>'03_DADOS_LIMPOS'!D2474</f>
        <v/>
      </c>
      <c r="D2503">
        <f>'03_DADOS_LIMPOS'!J2474</f>
        <v/>
      </c>
      <c r="E2503">
        <f>'03_DADOS_LIMPOS'!K2474</f>
        <v/>
      </c>
      <c r="F2503">
        <f>$B$9+$B$10*D2503+$B$11*E2503</f>
        <v/>
      </c>
      <c r="G2503">
        <f>C2503-F2503</f>
        <v/>
      </c>
      <c r="H2503">
        <f>G2503/$B$14</f>
        <v/>
      </c>
      <c r="I2503">
        <f>ABS(H2503)</f>
        <v/>
      </c>
    </row>
    <row r="2504">
      <c r="A2504">
        <f>'03_DADOS_LIMPOS'!A2475</f>
        <v/>
      </c>
      <c r="B2504">
        <f>'03_DADOS_LIMPOS'!C2475</f>
        <v/>
      </c>
      <c r="C2504">
        <f>'03_DADOS_LIMPOS'!D2475</f>
        <v/>
      </c>
      <c r="D2504">
        <f>'03_DADOS_LIMPOS'!J2475</f>
        <v/>
      </c>
      <c r="E2504">
        <f>'03_DADOS_LIMPOS'!K2475</f>
        <v/>
      </c>
      <c r="F2504">
        <f>$B$9+$B$10*D2504+$B$11*E2504</f>
        <v/>
      </c>
      <c r="G2504">
        <f>C2504-F2504</f>
        <v/>
      </c>
      <c r="H2504">
        <f>G2504/$B$14</f>
        <v/>
      </c>
      <c r="I2504">
        <f>ABS(H2504)</f>
        <v/>
      </c>
    </row>
    <row r="2505">
      <c r="A2505">
        <f>'03_DADOS_LIMPOS'!A2476</f>
        <v/>
      </c>
      <c r="B2505">
        <f>'03_DADOS_LIMPOS'!C2476</f>
        <v/>
      </c>
      <c r="C2505">
        <f>'03_DADOS_LIMPOS'!D2476</f>
        <v/>
      </c>
      <c r="D2505">
        <f>'03_DADOS_LIMPOS'!J2476</f>
        <v/>
      </c>
      <c r="E2505">
        <f>'03_DADOS_LIMPOS'!K2476</f>
        <v/>
      </c>
      <c r="F2505">
        <f>$B$9+$B$10*D2505+$B$11*E2505</f>
        <v/>
      </c>
      <c r="G2505">
        <f>C2505-F2505</f>
        <v/>
      </c>
      <c r="H2505">
        <f>G2505/$B$14</f>
        <v/>
      </c>
      <c r="I2505">
        <f>ABS(H2505)</f>
        <v/>
      </c>
    </row>
    <row r="2506">
      <c r="A2506">
        <f>'03_DADOS_LIMPOS'!A2477</f>
        <v/>
      </c>
      <c r="B2506">
        <f>'03_DADOS_LIMPOS'!C2477</f>
        <v/>
      </c>
      <c r="C2506">
        <f>'03_DADOS_LIMPOS'!D2477</f>
        <v/>
      </c>
      <c r="D2506">
        <f>'03_DADOS_LIMPOS'!J2477</f>
        <v/>
      </c>
      <c r="E2506">
        <f>'03_DADOS_LIMPOS'!K2477</f>
        <v/>
      </c>
      <c r="F2506">
        <f>$B$9+$B$10*D2506+$B$11*E2506</f>
        <v/>
      </c>
      <c r="G2506">
        <f>C2506-F2506</f>
        <v/>
      </c>
      <c r="H2506">
        <f>G2506/$B$14</f>
        <v/>
      </c>
      <c r="I2506">
        <f>ABS(H2506)</f>
        <v/>
      </c>
    </row>
    <row r="2507">
      <c r="A2507">
        <f>'03_DADOS_LIMPOS'!A2478</f>
        <v/>
      </c>
      <c r="B2507">
        <f>'03_DADOS_LIMPOS'!C2478</f>
        <v/>
      </c>
      <c r="C2507">
        <f>'03_DADOS_LIMPOS'!D2478</f>
        <v/>
      </c>
      <c r="D2507">
        <f>'03_DADOS_LIMPOS'!J2478</f>
        <v/>
      </c>
      <c r="E2507">
        <f>'03_DADOS_LIMPOS'!K2478</f>
        <v/>
      </c>
      <c r="F2507">
        <f>$B$9+$B$10*D2507+$B$11*E2507</f>
        <v/>
      </c>
      <c r="G2507">
        <f>C2507-F2507</f>
        <v/>
      </c>
      <c r="H2507">
        <f>G2507/$B$14</f>
        <v/>
      </c>
      <c r="I2507">
        <f>ABS(H2507)</f>
        <v/>
      </c>
    </row>
    <row r="2508">
      <c r="A2508">
        <f>'03_DADOS_LIMPOS'!A2479</f>
        <v/>
      </c>
      <c r="B2508">
        <f>'03_DADOS_LIMPOS'!C2479</f>
        <v/>
      </c>
      <c r="C2508">
        <f>'03_DADOS_LIMPOS'!D2479</f>
        <v/>
      </c>
      <c r="D2508">
        <f>'03_DADOS_LIMPOS'!J2479</f>
        <v/>
      </c>
      <c r="E2508">
        <f>'03_DADOS_LIMPOS'!K2479</f>
        <v/>
      </c>
      <c r="F2508">
        <f>$B$9+$B$10*D2508+$B$11*E2508</f>
        <v/>
      </c>
      <c r="G2508">
        <f>C2508-F2508</f>
        <v/>
      </c>
      <c r="H2508">
        <f>G2508/$B$14</f>
        <v/>
      </c>
      <c r="I2508">
        <f>ABS(H2508)</f>
        <v/>
      </c>
    </row>
    <row r="2509">
      <c r="A2509">
        <f>'03_DADOS_LIMPOS'!A2480</f>
        <v/>
      </c>
      <c r="B2509">
        <f>'03_DADOS_LIMPOS'!C2480</f>
        <v/>
      </c>
      <c r="C2509">
        <f>'03_DADOS_LIMPOS'!D2480</f>
        <v/>
      </c>
      <c r="D2509">
        <f>'03_DADOS_LIMPOS'!J2480</f>
        <v/>
      </c>
      <c r="E2509">
        <f>'03_DADOS_LIMPOS'!K2480</f>
        <v/>
      </c>
      <c r="F2509">
        <f>$B$9+$B$10*D2509+$B$11*E2509</f>
        <v/>
      </c>
      <c r="G2509">
        <f>C2509-F2509</f>
        <v/>
      </c>
      <c r="H2509">
        <f>G2509/$B$14</f>
        <v/>
      </c>
      <c r="I2509">
        <f>ABS(H2509)</f>
        <v/>
      </c>
    </row>
    <row r="2510">
      <c r="A2510">
        <f>'03_DADOS_LIMPOS'!A2481</f>
        <v/>
      </c>
      <c r="B2510">
        <f>'03_DADOS_LIMPOS'!C2481</f>
        <v/>
      </c>
      <c r="C2510">
        <f>'03_DADOS_LIMPOS'!D2481</f>
        <v/>
      </c>
      <c r="D2510">
        <f>'03_DADOS_LIMPOS'!J2481</f>
        <v/>
      </c>
      <c r="E2510">
        <f>'03_DADOS_LIMPOS'!K2481</f>
        <v/>
      </c>
      <c r="F2510">
        <f>$B$9+$B$10*D2510+$B$11*E2510</f>
        <v/>
      </c>
      <c r="G2510">
        <f>C2510-F2510</f>
        <v/>
      </c>
      <c r="H2510">
        <f>G2510/$B$14</f>
        <v/>
      </c>
      <c r="I2510">
        <f>ABS(H2510)</f>
        <v/>
      </c>
    </row>
    <row r="2511">
      <c r="A2511">
        <f>'03_DADOS_LIMPOS'!A2482</f>
        <v/>
      </c>
      <c r="B2511">
        <f>'03_DADOS_LIMPOS'!C2482</f>
        <v/>
      </c>
      <c r="C2511">
        <f>'03_DADOS_LIMPOS'!D2482</f>
        <v/>
      </c>
      <c r="D2511">
        <f>'03_DADOS_LIMPOS'!J2482</f>
        <v/>
      </c>
      <c r="E2511">
        <f>'03_DADOS_LIMPOS'!K2482</f>
        <v/>
      </c>
      <c r="F2511">
        <f>$B$9+$B$10*D2511+$B$11*E2511</f>
        <v/>
      </c>
      <c r="G2511">
        <f>C2511-F2511</f>
        <v/>
      </c>
      <c r="H2511">
        <f>G2511/$B$14</f>
        <v/>
      </c>
      <c r="I2511">
        <f>ABS(H2511)</f>
        <v/>
      </c>
    </row>
    <row r="2512">
      <c r="A2512">
        <f>'03_DADOS_LIMPOS'!A2483</f>
        <v/>
      </c>
      <c r="B2512">
        <f>'03_DADOS_LIMPOS'!C2483</f>
        <v/>
      </c>
      <c r="C2512">
        <f>'03_DADOS_LIMPOS'!D2483</f>
        <v/>
      </c>
      <c r="D2512">
        <f>'03_DADOS_LIMPOS'!J2483</f>
        <v/>
      </c>
      <c r="E2512">
        <f>'03_DADOS_LIMPOS'!K2483</f>
        <v/>
      </c>
      <c r="F2512">
        <f>$B$9+$B$10*D2512+$B$11*E2512</f>
        <v/>
      </c>
      <c r="G2512">
        <f>C2512-F2512</f>
        <v/>
      </c>
      <c r="H2512">
        <f>G2512/$B$14</f>
        <v/>
      </c>
      <c r="I2512">
        <f>ABS(H2512)</f>
        <v/>
      </c>
    </row>
    <row r="2513">
      <c r="A2513">
        <f>'03_DADOS_LIMPOS'!A2484</f>
        <v/>
      </c>
      <c r="B2513">
        <f>'03_DADOS_LIMPOS'!C2484</f>
        <v/>
      </c>
      <c r="C2513">
        <f>'03_DADOS_LIMPOS'!D2484</f>
        <v/>
      </c>
      <c r="D2513">
        <f>'03_DADOS_LIMPOS'!J2484</f>
        <v/>
      </c>
      <c r="E2513">
        <f>'03_DADOS_LIMPOS'!K2484</f>
        <v/>
      </c>
      <c r="F2513">
        <f>$B$9+$B$10*D2513+$B$11*E2513</f>
        <v/>
      </c>
      <c r="G2513">
        <f>C2513-F2513</f>
        <v/>
      </c>
      <c r="H2513">
        <f>G2513/$B$14</f>
        <v/>
      </c>
      <c r="I2513">
        <f>ABS(H2513)</f>
        <v/>
      </c>
    </row>
    <row r="2514">
      <c r="A2514">
        <f>'03_DADOS_LIMPOS'!A2485</f>
        <v/>
      </c>
      <c r="B2514">
        <f>'03_DADOS_LIMPOS'!C2485</f>
        <v/>
      </c>
      <c r="C2514">
        <f>'03_DADOS_LIMPOS'!D2485</f>
        <v/>
      </c>
      <c r="D2514">
        <f>'03_DADOS_LIMPOS'!J2485</f>
        <v/>
      </c>
      <c r="E2514">
        <f>'03_DADOS_LIMPOS'!K2485</f>
        <v/>
      </c>
      <c r="F2514">
        <f>$B$9+$B$10*D2514+$B$11*E2514</f>
        <v/>
      </c>
      <c r="G2514">
        <f>C2514-F2514</f>
        <v/>
      </c>
      <c r="H2514">
        <f>G2514/$B$14</f>
        <v/>
      </c>
      <c r="I2514">
        <f>ABS(H2514)</f>
        <v/>
      </c>
    </row>
    <row r="2515">
      <c r="A2515">
        <f>'03_DADOS_LIMPOS'!A2486</f>
        <v/>
      </c>
      <c r="B2515">
        <f>'03_DADOS_LIMPOS'!C2486</f>
        <v/>
      </c>
      <c r="C2515">
        <f>'03_DADOS_LIMPOS'!D2486</f>
        <v/>
      </c>
      <c r="D2515">
        <f>'03_DADOS_LIMPOS'!J2486</f>
        <v/>
      </c>
      <c r="E2515">
        <f>'03_DADOS_LIMPOS'!K2486</f>
        <v/>
      </c>
      <c r="F2515">
        <f>$B$9+$B$10*D2515+$B$11*E2515</f>
        <v/>
      </c>
      <c r="G2515">
        <f>C2515-F2515</f>
        <v/>
      </c>
      <c r="H2515">
        <f>G2515/$B$14</f>
        <v/>
      </c>
      <c r="I2515">
        <f>ABS(H2515)</f>
        <v/>
      </c>
    </row>
    <row r="2516">
      <c r="A2516">
        <f>'03_DADOS_LIMPOS'!A2487</f>
        <v/>
      </c>
      <c r="B2516">
        <f>'03_DADOS_LIMPOS'!C2487</f>
        <v/>
      </c>
      <c r="C2516">
        <f>'03_DADOS_LIMPOS'!D2487</f>
        <v/>
      </c>
      <c r="D2516">
        <f>'03_DADOS_LIMPOS'!J2487</f>
        <v/>
      </c>
      <c r="E2516">
        <f>'03_DADOS_LIMPOS'!K2487</f>
        <v/>
      </c>
      <c r="F2516">
        <f>$B$9+$B$10*D2516+$B$11*E2516</f>
        <v/>
      </c>
      <c r="G2516">
        <f>C2516-F2516</f>
        <v/>
      </c>
      <c r="H2516">
        <f>G2516/$B$14</f>
        <v/>
      </c>
      <c r="I2516">
        <f>ABS(H2516)</f>
        <v/>
      </c>
    </row>
    <row r="2517">
      <c r="A2517">
        <f>'03_DADOS_LIMPOS'!A2488</f>
        <v/>
      </c>
      <c r="B2517">
        <f>'03_DADOS_LIMPOS'!C2488</f>
        <v/>
      </c>
      <c r="C2517">
        <f>'03_DADOS_LIMPOS'!D2488</f>
        <v/>
      </c>
      <c r="D2517">
        <f>'03_DADOS_LIMPOS'!J2488</f>
        <v/>
      </c>
      <c r="E2517">
        <f>'03_DADOS_LIMPOS'!K2488</f>
        <v/>
      </c>
      <c r="F2517">
        <f>$B$9+$B$10*D2517+$B$11*E2517</f>
        <v/>
      </c>
      <c r="G2517">
        <f>C2517-F2517</f>
        <v/>
      </c>
      <c r="H2517">
        <f>G2517/$B$14</f>
        <v/>
      </c>
      <c r="I2517">
        <f>ABS(H2517)</f>
        <v/>
      </c>
    </row>
    <row r="2518">
      <c r="A2518">
        <f>'03_DADOS_LIMPOS'!A2489</f>
        <v/>
      </c>
      <c r="B2518">
        <f>'03_DADOS_LIMPOS'!C2489</f>
        <v/>
      </c>
      <c r="C2518">
        <f>'03_DADOS_LIMPOS'!D2489</f>
        <v/>
      </c>
      <c r="D2518">
        <f>'03_DADOS_LIMPOS'!J2489</f>
        <v/>
      </c>
      <c r="E2518">
        <f>'03_DADOS_LIMPOS'!K2489</f>
        <v/>
      </c>
      <c r="F2518">
        <f>$B$9+$B$10*D2518+$B$11*E2518</f>
        <v/>
      </c>
      <c r="G2518">
        <f>C2518-F2518</f>
        <v/>
      </c>
      <c r="H2518">
        <f>G2518/$B$14</f>
        <v/>
      </c>
      <c r="I2518">
        <f>ABS(H2518)</f>
        <v/>
      </c>
    </row>
    <row r="2519">
      <c r="A2519">
        <f>'03_DADOS_LIMPOS'!A2490</f>
        <v/>
      </c>
      <c r="B2519">
        <f>'03_DADOS_LIMPOS'!C2490</f>
        <v/>
      </c>
      <c r="C2519">
        <f>'03_DADOS_LIMPOS'!D2490</f>
        <v/>
      </c>
      <c r="D2519">
        <f>'03_DADOS_LIMPOS'!J2490</f>
        <v/>
      </c>
      <c r="E2519">
        <f>'03_DADOS_LIMPOS'!K2490</f>
        <v/>
      </c>
      <c r="F2519">
        <f>$B$9+$B$10*D2519+$B$11*E2519</f>
        <v/>
      </c>
      <c r="G2519">
        <f>C2519-F2519</f>
        <v/>
      </c>
      <c r="H2519">
        <f>G2519/$B$14</f>
        <v/>
      </c>
      <c r="I2519">
        <f>ABS(H2519)</f>
        <v/>
      </c>
    </row>
    <row r="2520">
      <c r="A2520">
        <f>'03_DADOS_LIMPOS'!A2491</f>
        <v/>
      </c>
      <c r="B2520">
        <f>'03_DADOS_LIMPOS'!C2491</f>
        <v/>
      </c>
      <c r="C2520">
        <f>'03_DADOS_LIMPOS'!D2491</f>
        <v/>
      </c>
      <c r="D2520">
        <f>'03_DADOS_LIMPOS'!J2491</f>
        <v/>
      </c>
      <c r="E2520">
        <f>'03_DADOS_LIMPOS'!K2491</f>
        <v/>
      </c>
      <c r="F2520">
        <f>$B$9+$B$10*D2520+$B$11*E2520</f>
        <v/>
      </c>
      <c r="G2520">
        <f>C2520-F2520</f>
        <v/>
      </c>
      <c r="H2520">
        <f>G2520/$B$14</f>
        <v/>
      </c>
      <c r="I2520">
        <f>ABS(H2520)</f>
        <v/>
      </c>
    </row>
    <row r="2521">
      <c r="A2521">
        <f>'03_DADOS_LIMPOS'!A2492</f>
        <v/>
      </c>
      <c r="B2521">
        <f>'03_DADOS_LIMPOS'!C2492</f>
        <v/>
      </c>
      <c r="C2521">
        <f>'03_DADOS_LIMPOS'!D2492</f>
        <v/>
      </c>
      <c r="D2521">
        <f>'03_DADOS_LIMPOS'!J2492</f>
        <v/>
      </c>
      <c r="E2521">
        <f>'03_DADOS_LIMPOS'!K2492</f>
        <v/>
      </c>
      <c r="F2521">
        <f>$B$9+$B$10*D2521+$B$11*E2521</f>
        <v/>
      </c>
      <c r="G2521">
        <f>C2521-F2521</f>
        <v/>
      </c>
      <c r="H2521">
        <f>G2521/$B$14</f>
        <v/>
      </c>
      <c r="I2521">
        <f>ABS(H2521)</f>
        <v/>
      </c>
    </row>
    <row r="2522">
      <c r="A2522">
        <f>'03_DADOS_LIMPOS'!A2493</f>
        <v/>
      </c>
      <c r="B2522">
        <f>'03_DADOS_LIMPOS'!C2493</f>
        <v/>
      </c>
      <c r="C2522">
        <f>'03_DADOS_LIMPOS'!D2493</f>
        <v/>
      </c>
      <c r="D2522">
        <f>'03_DADOS_LIMPOS'!J2493</f>
        <v/>
      </c>
      <c r="E2522">
        <f>'03_DADOS_LIMPOS'!K2493</f>
        <v/>
      </c>
      <c r="F2522">
        <f>$B$9+$B$10*D2522+$B$11*E2522</f>
        <v/>
      </c>
      <c r="G2522">
        <f>C2522-F2522</f>
        <v/>
      </c>
      <c r="H2522">
        <f>G2522/$B$14</f>
        <v/>
      </c>
      <c r="I2522">
        <f>ABS(H2522)</f>
        <v/>
      </c>
    </row>
    <row r="2523">
      <c r="A2523">
        <f>'03_DADOS_LIMPOS'!A2494</f>
        <v/>
      </c>
      <c r="B2523">
        <f>'03_DADOS_LIMPOS'!C2494</f>
        <v/>
      </c>
      <c r="C2523">
        <f>'03_DADOS_LIMPOS'!D2494</f>
        <v/>
      </c>
      <c r="D2523">
        <f>'03_DADOS_LIMPOS'!J2494</f>
        <v/>
      </c>
      <c r="E2523">
        <f>'03_DADOS_LIMPOS'!K2494</f>
        <v/>
      </c>
      <c r="F2523">
        <f>$B$9+$B$10*D2523+$B$11*E2523</f>
        <v/>
      </c>
      <c r="G2523">
        <f>C2523-F2523</f>
        <v/>
      </c>
      <c r="H2523">
        <f>G2523/$B$14</f>
        <v/>
      </c>
      <c r="I2523">
        <f>ABS(H2523)</f>
        <v/>
      </c>
    </row>
    <row r="2524">
      <c r="A2524">
        <f>'03_DADOS_LIMPOS'!A2495</f>
        <v/>
      </c>
      <c r="B2524">
        <f>'03_DADOS_LIMPOS'!C2495</f>
        <v/>
      </c>
      <c r="C2524">
        <f>'03_DADOS_LIMPOS'!D2495</f>
        <v/>
      </c>
      <c r="D2524">
        <f>'03_DADOS_LIMPOS'!J2495</f>
        <v/>
      </c>
      <c r="E2524">
        <f>'03_DADOS_LIMPOS'!K2495</f>
        <v/>
      </c>
      <c r="F2524">
        <f>$B$9+$B$10*D2524+$B$11*E2524</f>
        <v/>
      </c>
      <c r="G2524">
        <f>C2524-F2524</f>
        <v/>
      </c>
      <c r="H2524">
        <f>G2524/$B$14</f>
        <v/>
      </c>
      <c r="I2524">
        <f>ABS(H2524)</f>
        <v/>
      </c>
    </row>
    <row r="2525">
      <c r="A2525">
        <f>'03_DADOS_LIMPOS'!A2496</f>
        <v/>
      </c>
      <c r="B2525">
        <f>'03_DADOS_LIMPOS'!C2496</f>
        <v/>
      </c>
      <c r="C2525">
        <f>'03_DADOS_LIMPOS'!D2496</f>
        <v/>
      </c>
      <c r="D2525">
        <f>'03_DADOS_LIMPOS'!J2496</f>
        <v/>
      </c>
      <c r="E2525">
        <f>'03_DADOS_LIMPOS'!K2496</f>
        <v/>
      </c>
      <c r="F2525">
        <f>$B$9+$B$10*D2525+$B$11*E2525</f>
        <v/>
      </c>
      <c r="G2525">
        <f>C2525-F2525</f>
        <v/>
      </c>
      <c r="H2525">
        <f>G2525/$B$14</f>
        <v/>
      </c>
      <c r="I2525">
        <f>ABS(H2525)</f>
        <v/>
      </c>
    </row>
    <row r="2526">
      <c r="A2526">
        <f>'03_DADOS_LIMPOS'!A2497</f>
        <v/>
      </c>
      <c r="B2526">
        <f>'03_DADOS_LIMPOS'!C2497</f>
        <v/>
      </c>
      <c r="C2526">
        <f>'03_DADOS_LIMPOS'!D2497</f>
        <v/>
      </c>
      <c r="D2526">
        <f>'03_DADOS_LIMPOS'!J2497</f>
        <v/>
      </c>
      <c r="E2526">
        <f>'03_DADOS_LIMPOS'!K2497</f>
        <v/>
      </c>
      <c r="F2526">
        <f>$B$9+$B$10*D2526+$B$11*E2526</f>
        <v/>
      </c>
      <c r="G2526">
        <f>C2526-F2526</f>
        <v/>
      </c>
      <c r="H2526">
        <f>G2526/$B$14</f>
        <v/>
      </c>
      <c r="I2526">
        <f>ABS(H2526)</f>
        <v/>
      </c>
    </row>
    <row r="2527">
      <c r="A2527">
        <f>'03_DADOS_LIMPOS'!A2498</f>
        <v/>
      </c>
      <c r="B2527">
        <f>'03_DADOS_LIMPOS'!C2498</f>
        <v/>
      </c>
      <c r="C2527">
        <f>'03_DADOS_LIMPOS'!D2498</f>
        <v/>
      </c>
      <c r="D2527">
        <f>'03_DADOS_LIMPOS'!J2498</f>
        <v/>
      </c>
      <c r="E2527">
        <f>'03_DADOS_LIMPOS'!K2498</f>
        <v/>
      </c>
      <c r="F2527">
        <f>$B$9+$B$10*D2527+$B$11*E2527</f>
        <v/>
      </c>
      <c r="G2527">
        <f>C2527-F2527</f>
        <v/>
      </c>
      <c r="H2527">
        <f>G2527/$B$14</f>
        <v/>
      </c>
      <c r="I2527">
        <f>ABS(H2527)</f>
        <v/>
      </c>
    </row>
    <row r="2528">
      <c r="A2528">
        <f>'03_DADOS_LIMPOS'!A2499</f>
        <v/>
      </c>
      <c r="B2528">
        <f>'03_DADOS_LIMPOS'!C2499</f>
        <v/>
      </c>
      <c r="C2528">
        <f>'03_DADOS_LIMPOS'!D2499</f>
        <v/>
      </c>
      <c r="D2528">
        <f>'03_DADOS_LIMPOS'!J2499</f>
        <v/>
      </c>
      <c r="E2528">
        <f>'03_DADOS_LIMPOS'!K2499</f>
        <v/>
      </c>
      <c r="F2528">
        <f>$B$9+$B$10*D2528+$B$11*E2528</f>
        <v/>
      </c>
      <c r="G2528">
        <f>C2528-F2528</f>
        <v/>
      </c>
      <c r="H2528">
        <f>G2528/$B$14</f>
        <v/>
      </c>
      <c r="I2528">
        <f>ABS(H2528)</f>
        <v/>
      </c>
    </row>
    <row r="2529">
      <c r="A2529">
        <f>'03_DADOS_LIMPOS'!A2500</f>
        <v/>
      </c>
      <c r="B2529">
        <f>'03_DADOS_LIMPOS'!C2500</f>
        <v/>
      </c>
      <c r="C2529">
        <f>'03_DADOS_LIMPOS'!D2500</f>
        <v/>
      </c>
      <c r="D2529">
        <f>'03_DADOS_LIMPOS'!J2500</f>
        <v/>
      </c>
      <c r="E2529">
        <f>'03_DADOS_LIMPOS'!K2500</f>
        <v/>
      </c>
      <c r="F2529">
        <f>$B$9+$B$10*D2529+$B$11*E2529</f>
        <v/>
      </c>
      <c r="G2529">
        <f>C2529-F2529</f>
        <v/>
      </c>
      <c r="H2529">
        <f>G2529/$B$14</f>
        <v/>
      </c>
      <c r="I2529">
        <f>ABS(H2529)</f>
        <v/>
      </c>
    </row>
    <row r="2530">
      <c r="A2530">
        <f>'03_DADOS_LIMPOS'!A2501</f>
        <v/>
      </c>
      <c r="B2530">
        <f>'03_DADOS_LIMPOS'!C2501</f>
        <v/>
      </c>
      <c r="C2530">
        <f>'03_DADOS_LIMPOS'!D2501</f>
        <v/>
      </c>
      <c r="D2530">
        <f>'03_DADOS_LIMPOS'!J2501</f>
        <v/>
      </c>
      <c r="E2530">
        <f>'03_DADOS_LIMPOS'!K2501</f>
        <v/>
      </c>
      <c r="F2530">
        <f>$B$9+$B$10*D2530+$B$11*E2530</f>
        <v/>
      </c>
      <c r="G2530">
        <f>C2530-F2530</f>
        <v/>
      </c>
      <c r="H2530">
        <f>G2530/$B$14</f>
        <v/>
      </c>
      <c r="I2530">
        <f>ABS(H2530)</f>
        <v/>
      </c>
    </row>
    <row r="2531">
      <c r="A2531">
        <f>'03_DADOS_LIMPOS'!A2502</f>
        <v/>
      </c>
      <c r="B2531">
        <f>'03_DADOS_LIMPOS'!C2502</f>
        <v/>
      </c>
      <c r="C2531">
        <f>'03_DADOS_LIMPOS'!D2502</f>
        <v/>
      </c>
      <c r="D2531">
        <f>'03_DADOS_LIMPOS'!J2502</f>
        <v/>
      </c>
      <c r="E2531">
        <f>'03_DADOS_LIMPOS'!K2502</f>
        <v/>
      </c>
      <c r="F2531">
        <f>$B$9+$B$10*D2531+$B$11*E2531</f>
        <v/>
      </c>
      <c r="G2531">
        <f>C2531-F2531</f>
        <v/>
      </c>
      <c r="H2531">
        <f>G2531/$B$14</f>
        <v/>
      </c>
      <c r="I2531">
        <f>ABS(H2531)</f>
        <v/>
      </c>
    </row>
    <row r="2532">
      <c r="A2532">
        <f>'03_DADOS_LIMPOS'!A2503</f>
        <v/>
      </c>
      <c r="B2532">
        <f>'03_DADOS_LIMPOS'!C2503</f>
        <v/>
      </c>
      <c r="C2532">
        <f>'03_DADOS_LIMPOS'!D2503</f>
        <v/>
      </c>
      <c r="D2532">
        <f>'03_DADOS_LIMPOS'!J2503</f>
        <v/>
      </c>
      <c r="E2532">
        <f>'03_DADOS_LIMPOS'!K2503</f>
        <v/>
      </c>
      <c r="F2532">
        <f>$B$9+$B$10*D2532+$B$11*E2532</f>
        <v/>
      </c>
      <c r="G2532">
        <f>C2532-F2532</f>
        <v/>
      </c>
      <c r="H2532">
        <f>G2532/$B$14</f>
        <v/>
      </c>
      <c r="I2532">
        <f>ABS(H2532)</f>
        <v/>
      </c>
    </row>
    <row r="2533">
      <c r="A2533">
        <f>'03_DADOS_LIMPOS'!A2504</f>
        <v/>
      </c>
      <c r="B2533">
        <f>'03_DADOS_LIMPOS'!C2504</f>
        <v/>
      </c>
      <c r="C2533">
        <f>'03_DADOS_LIMPOS'!D2504</f>
        <v/>
      </c>
      <c r="D2533">
        <f>'03_DADOS_LIMPOS'!J2504</f>
        <v/>
      </c>
      <c r="E2533">
        <f>'03_DADOS_LIMPOS'!K2504</f>
        <v/>
      </c>
      <c r="F2533">
        <f>$B$9+$B$10*D2533+$B$11*E2533</f>
        <v/>
      </c>
      <c r="G2533">
        <f>C2533-F2533</f>
        <v/>
      </c>
      <c r="H2533">
        <f>G2533/$B$14</f>
        <v/>
      </c>
      <c r="I2533">
        <f>ABS(H2533)</f>
        <v/>
      </c>
    </row>
    <row r="2534">
      <c r="A2534">
        <f>'03_DADOS_LIMPOS'!A2505</f>
        <v/>
      </c>
      <c r="B2534">
        <f>'03_DADOS_LIMPOS'!C2505</f>
        <v/>
      </c>
      <c r="C2534">
        <f>'03_DADOS_LIMPOS'!D2505</f>
        <v/>
      </c>
      <c r="D2534">
        <f>'03_DADOS_LIMPOS'!J2505</f>
        <v/>
      </c>
      <c r="E2534">
        <f>'03_DADOS_LIMPOS'!K2505</f>
        <v/>
      </c>
      <c r="F2534">
        <f>$B$9+$B$10*D2534+$B$11*E2534</f>
        <v/>
      </c>
      <c r="G2534">
        <f>C2534-F2534</f>
        <v/>
      </c>
      <c r="H2534">
        <f>G2534/$B$14</f>
        <v/>
      </c>
      <c r="I2534">
        <f>ABS(H2534)</f>
        <v/>
      </c>
    </row>
    <row r="2535">
      <c r="A2535">
        <f>'03_DADOS_LIMPOS'!A2506</f>
        <v/>
      </c>
      <c r="B2535">
        <f>'03_DADOS_LIMPOS'!C2506</f>
        <v/>
      </c>
      <c r="C2535">
        <f>'03_DADOS_LIMPOS'!D2506</f>
        <v/>
      </c>
      <c r="D2535">
        <f>'03_DADOS_LIMPOS'!J2506</f>
        <v/>
      </c>
      <c r="E2535">
        <f>'03_DADOS_LIMPOS'!K2506</f>
        <v/>
      </c>
      <c r="F2535">
        <f>$B$9+$B$10*D2535+$B$11*E2535</f>
        <v/>
      </c>
      <c r="G2535">
        <f>C2535-F2535</f>
        <v/>
      </c>
      <c r="H2535">
        <f>G2535/$B$14</f>
        <v/>
      </c>
      <c r="I2535">
        <f>ABS(H2535)</f>
        <v/>
      </c>
    </row>
    <row r="2536">
      <c r="A2536">
        <f>'03_DADOS_LIMPOS'!A2507</f>
        <v/>
      </c>
      <c r="B2536">
        <f>'03_DADOS_LIMPOS'!C2507</f>
        <v/>
      </c>
      <c r="C2536">
        <f>'03_DADOS_LIMPOS'!D2507</f>
        <v/>
      </c>
      <c r="D2536">
        <f>'03_DADOS_LIMPOS'!J2507</f>
        <v/>
      </c>
      <c r="E2536">
        <f>'03_DADOS_LIMPOS'!K2507</f>
        <v/>
      </c>
      <c r="F2536">
        <f>$B$9+$B$10*D2536+$B$11*E2536</f>
        <v/>
      </c>
      <c r="G2536">
        <f>C2536-F2536</f>
        <v/>
      </c>
      <c r="H2536">
        <f>G2536/$B$14</f>
        <v/>
      </c>
      <c r="I2536">
        <f>ABS(H2536)</f>
        <v/>
      </c>
    </row>
    <row r="2537">
      <c r="A2537">
        <f>'03_DADOS_LIMPOS'!A2508</f>
        <v/>
      </c>
      <c r="B2537">
        <f>'03_DADOS_LIMPOS'!C2508</f>
        <v/>
      </c>
      <c r="C2537">
        <f>'03_DADOS_LIMPOS'!D2508</f>
        <v/>
      </c>
      <c r="D2537">
        <f>'03_DADOS_LIMPOS'!J2508</f>
        <v/>
      </c>
      <c r="E2537">
        <f>'03_DADOS_LIMPOS'!K2508</f>
        <v/>
      </c>
      <c r="F2537">
        <f>$B$9+$B$10*D2537+$B$11*E2537</f>
        <v/>
      </c>
      <c r="G2537">
        <f>C2537-F2537</f>
        <v/>
      </c>
      <c r="H2537">
        <f>G2537/$B$14</f>
        <v/>
      </c>
      <c r="I2537">
        <f>ABS(H2537)</f>
        <v/>
      </c>
    </row>
    <row r="2538">
      <c r="A2538">
        <f>'03_DADOS_LIMPOS'!A2509</f>
        <v/>
      </c>
      <c r="B2538">
        <f>'03_DADOS_LIMPOS'!C2509</f>
        <v/>
      </c>
      <c r="C2538">
        <f>'03_DADOS_LIMPOS'!D2509</f>
        <v/>
      </c>
      <c r="D2538">
        <f>'03_DADOS_LIMPOS'!J2509</f>
        <v/>
      </c>
      <c r="E2538">
        <f>'03_DADOS_LIMPOS'!K2509</f>
        <v/>
      </c>
      <c r="F2538">
        <f>$B$9+$B$10*D2538+$B$11*E2538</f>
        <v/>
      </c>
      <c r="G2538">
        <f>C2538-F2538</f>
        <v/>
      </c>
      <c r="H2538">
        <f>G2538/$B$14</f>
        <v/>
      </c>
      <c r="I2538">
        <f>ABS(H2538)</f>
        <v/>
      </c>
    </row>
    <row r="2539">
      <c r="A2539">
        <f>'03_DADOS_LIMPOS'!A2510</f>
        <v/>
      </c>
      <c r="B2539">
        <f>'03_DADOS_LIMPOS'!C2510</f>
        <v/>
      </c>
      <c r="C2539">
        <f>'03_DADOS_LIMPOS'!D2510</f>
        <v/>
      </c>
      <c r="D2539">
        <f>'03_DADOS_LIMPOS'!J2510</f>
        <v/>
      </c>
      <c r="E2539">
        <f>'03_DADOS_LIMPOS'!K2510</f>
        <v/>
      </c>
      <c r="F2539">
        <f>$B$9+$B$10*D2539+$B$11*E2539</f>
        <v/>
      </c>
      <c r="G2539">
        <f>C2539-F2539</f>
        <v/>
      </c>
      <c r="H2539">
        <f>G2539/$B$14</f>
        <v/>
      </c>
      <c r="I2539">
        <f>ABS(H2539)</f>
        <v/>
      </c>
    </row>
    <row r="2540">
      <c r="A2540">
        <f>'03_DADOS_LIMPOS'!A2511</f>
        <v/>
      </c>
      <c r="B2540">
        <f>'03_DADOS_LIMPOS'!C2511</f>
        <v/>
      </c>
      <c r="C2540">
        <f>'03_DADOS_LIMPOS'!D2511</f>
        <v/>
      </c>
      <c r="D2540">
        <f>'03_DADOS_LIMPOS'!J2511</f>
        <v/>
      </c>
      <c r="E2540">
        <f>'03_DADOS_LIMPOS'!K2511</f>
        <v/>
      </c>
      <c r="F2540">
        <f>$B$9+$B$10*D2540+$B$11*E2540</f>
        <v/>
      </c>
      <c r="G2540">
        <f>C2540-F2540</f>
        <v/>
      </c>
      <c r="H2540">
        <f>G2540/$B$14</f>
        <v/>
      </c>
      <c r="I2540">
        <f>ABS(H2540)</f>
        <v/>
      </c>
    </row>
    <row r="2541">
      <c r="A2541">
        <f>'03_DADOS_LIMPOS'!A2512</f>
        <v/>
      </c>
      <c r="B2541">
        <f>'03_DADOS_LIMPOS'!C2512</f>
        <v/>
      </c>
      <c r="C2541">
        <f>'03_DADOS_LIMPOS'!D2512</f>
        <v/>
      </c>
      <c r="D2541">
        <f>'03_DADOS_LIMPOS'!J2512</f>
        <v/>
      </c>
      <c r="E2541">
        <f>'03_DADOS_LIMPOS'!K2512</f>
        <v/>
      </c>
      <c r="F2541">
        <f>$B$9+$B$10*D2541+$B$11*E2541</f>
        <v/>
      </c>
      <c r="G2541">
        <f>C2541-F2541</f>
        <v/>
      </c>
      <c r="H2541">
        <f>G2541/$B$14</f>
        <v/>
      </c>
      <c r="I2541">
        <f>ABS(H2541)</f>
        <v/>
      </c>
    </row>
    <row r="2542">
      <c r="A2542">
        <f>'03_DADOS_LIMPOS'!A2513</f>
        <v/>
      </c>
      <c r="B2542">
        <f>'03_DADOS_LIMPOS'!C2513</f>
        <v/>
      </c>
      <c r="C2542">
        <f>'03_DADOS_LIMPOS'!D2513</f>
        <v/>
      </c>
      <c r="D2542">
        <f>'03_DADOS_LIMPOS'!J2513</f>
        <v/>
      </c>
      <c r="E2542">
        <f>'03_DADOS_LIMPOS'!K2513</f>
        <v/>
      </c>
      <c r="F2542">
        <f>$B$9+$B$10*D2542+$B$11*E2542</f>
        <v/>
      </c>
      <c r="G2542">
        <f>C2542-F2542</f>
        <v/>
      </c>
      <c r="H2542">
        <f>G2542/$B$14</f>
        <v/>
      </c>
      <c r="I2542">
        <f>ABS(H2542)</f>
        <v/>
      </c>
    </row>
    <row r="2543">
      <c r="A2543">
        <f>'03_DADOS_LIMPOS'!A2514</f>
        <v/>
      </c>
      <c r="B2543">
        <f>'03_DADOS_LIMPOS'!C2514</f>
        <v/>
      </c>
      <c r="C2543">
        <f>'03_DADOS_LIMPOS'!D2514</f>
        <v/>
      </c>
      <c r="D2543">
        <f>'03_DADOS_LIMPOS'!J2514</f>
        <v/>
      </c>
      <c r="E2543">
        <f>'03_DADOS_LIMPOS'!K2514</f>
        <v/>
      </c>
      <c r="F2543">
        <f>$B$9+$B$10*D2543+$B$11*E2543</f>
        <v/>
      </c>
      <c r="G2543">
        <f>C2543-F2543</f>
        <v/>
      </c>
      <c r="H2543">
        <f>G2543/$B$14</f>
        <v/>
      </c>
      <c r="I2543">
        <f>ABS(H2543)</f>
        <v/>
      </c>
    </row>
    <row r="2544">
      <c r="A2544">
        <f>'03_DADOS_LIMPOS'!A2515</f>
        <v/>
      </c>
      <c r="B2544">
        <f>'03_DADOS_LIMPOS'!C2515</f>
        <v/>
      </c>
      <c r="C2544">
        <f>'03_DADOS_LIMPOS'!D2515</f>
        <v/>
      </c>
      <c r="D2544">
        <f>'03_DADOS_LIMPOS'!J2515</f>
        <v/>
      </c>
      <c r="E2544">
        <f>'03_DADOS_LIMPOS'!K2515</f>
        <v/>
      </c>
      <c r="F2544">
        <f>$B$9+$B$10*D2544+$B$11*E2544</f>
        <v/>
      </c>
      <c r="G2544">
        <f>C2544-F2544</f>
        <v/>
      </c>
      <c r="H2544">
        <f>G2544/$B$14</f>
        <v/>
      </c>
      <c r="I2544">
        <f>ABS(H2544)</f>
        <v/>
      </c>
    </row>
    <row r="2545">
      <c r="A2545">
        <f>'03_DADOS_LIMPOS'!A2516</f>
        <v/>
      </c>
      <c r="B2545">
        <f>'03_DADOS_LIMPOS'!C2516</f>
        <v/>
      </c>
      <c r="C2545">
        <f>'03_DADOS_LIMPOS'!D2516</f>
        <v/>
      </c>
      <c r="D2545">
        <f>'03_DADOS_LIMPOS'!J2516</f>
        <v/>
      </c>
      <c r="E2545">
        <f>'03_DADOS_LIMPOS'!K2516</f>
        <v/>
      </c>
      <c r="F2545">
        <f>$B$9+$B$10*D2545+$B$11*E2545</f>
        <v/>
      </c>
      <c r="G2545">
        <f>C2545-F2545</f>
        <v/>
      </c>
      <c r="H2545">
        <f>G2545/$B$14</f>
        <v/>
      </c>
      <c r="I2545">
        <f>ABS(H2545)</f>
        <v/>
      </c>
    </row>
    <row r="2546">
      <c r="A2546">
        <f>'03_DADOS_LIMPOS'!A2517</f>
        <v/>
      </c>
      <c r="B2546">
        <f>'03_DADOS_LIMPOS'!C2517</f>
        <v/>
      </c>
      <c r="C2546">
        <f>'03_DADOS_LIMPOS'!D2517</f>
        <v/>
      </c>
      <c r="D2546">
        <f>'03_DADOS_LIMPOS'!J2517</f>
        <v/>
      </c>
      <c r="E2546">
        <f>'03_DADOS_LIMPOS'!K2517</f>
        <v/>
      </c>
      <c r="F2546">
        <f>$B$9+$B$10*D2546+$B$11*E2546</f>
        <v/>
      </c>
      <c r="G2546">
        <f>C2546-F2546</f>
        <v/>
      </c>
      <c r="H2546">
        <f>G2546/$B$14</f>
        <v/>
      </c>
      <c r="I2546">
        <f>ABS(H2546)</f>
        <v/>
      </c>
    </row>
    <row r="2547">
      <c r="A2547">
        <f>'03_DADOS_LIMPOS'!A2518</f>
        <v/>
      </c>
      <c r="B2547">
        <f>'03_DADOS_LIMPOS'!C2518</f>
        <v/>
      </c>
      <c r="C2547">
        <f>'03_DADOS_LIMPOS'!D2518</f>
        <v/>
      </c>
      <c r="D2547">
        <f>'03_DADOS_LIMPOS'!J2518</f>
        <v/>
      </c>
      <c r="E2547">
        <f>'03_DADOS_LIMPOS'!K2518</f>
        <v/>
      </c>
      <c r="F2547">
        <f>$B$9+$B$10*D2547+$B$11*E2547</f>
        <v/>
      </c>
      <c r="G2547">
        <f>C2547-F2547</f>
        <v/>
      </c>
      <c r="H2547">
        <f>G2547/$B$14</f>
        <v/>
      </c>
      <c r="I2547">
        <f>ABS(H2547)</f>
        <v/>
      </c>
    </row>
    <row r="2548">
      <c r="A2548">
        <f>'03_DADOS_LIMPOS'!A2519</f>
        <v/>
      </c>
      <c r="B2548">
        <f>'03_DADOS_LIMPOS'!C2519</f>
        <v/>
      </c>
      <c r="C2548">
        <f>'03_DADOS_LIMPOS'!D2519</f>
        <v/>
      </c>
      <c r="D2548">
        <f>'03_DADOS_LIMPOS'!J2519</f>
        <v/>
      </c>
      <c r="E2548">
        <f>'03_DADOS_LIMPOS'!K2519</f>
        <v/>
      </c>
      <c r="F2548">
        <f>$B$9+$B$10*D2548+$B$11*E2548</f>
        <v/>
      </c>
      <c r="G2548">
        <f>C2548-F2548</f>
        <v/>
      </c>
      <c r="H2548">
        <f>G2548/$B$14</f>
        <v/>
      </c>
      <c r="I2548">
        <f>ABS(H2548)</f>
        <v/>
      </c>
    </row>
    <row r="2549">
      <c r="A2549">
        <f>'03_DADOS_LIMPOS'!A2520</f>
        <v/>
      </c>
      <c r="B2549">
        <f>'03_DADOS_LIMPOS'!C2520</f>
        <v/>
      </c>
      <c r="C2549">
        <f>'03_DADOS_LIMPOS'!D2520</f>
        <v/>
      </c>
      <c r="D2549">
        <f>'03_DADOS_LIMPOS'!J2520</f>
        <v/>
      </c>
      <c r="E2549">
        <f>'03_DADOS_LIMPOS'!K2520</f>
        <v/>
      </c>
      <c r="F2549">
        <f>$B$9+$B$10*D2549+$B$11*E2549</f>
        <v/>
      </c>
      <c r="G2549">
        <f>C2549-F2549</f>
        <v/>
      </c>
      <c r="H2549">
        <f>G2549/$B$14</f>
        <v/>
      </c>
      <c r="I2549">
        <f>ABS(H2549)</f>
        <v/>
      </c>
    </row>
    <row r="2550">
      <c r="A2550">
        <f>'03_DADOS_LIMPOS'!A2521</f>
        <v/>
      </c>
      <c r="B2550">
        <f>'03_DADOS_LIMPOS'!C2521</f>
        <v/>
      </c>
      <c r="C2550">
        <f>'03_DADOS_LIMPOS'!D2521</f>
        <v/>
      </c>
      <c r="D2550">
        <f>'03_DADOS_LIMPOS'!J2521</f>
        <v/>
      </c>
      <c r="E2550">
        <f>'03_DADOS_LIMPOS'!K2521</f>
        <v/>
      </c>
      <c r="F2550">
        <f>$B$9+$B$10*D2550+$B$11*E2550</f>
        <v/>
      </c>
      <c r="G2550">
        <f>C2550-F2550</f>
        <v/>
      </c>
      <c r="H2550">
        <f>G2550/$B$14</f>
        <v/>
      </c>
      <c r="I2550">
        <f>ABS(H2550)</f>
        <v/>
      </c>
    </row>
    <row r="2551">
      <c r="A2551">
        <f>'03_DADOS_LIMPOS'!A2522</f>
        <v/>
      </c>
      <c r="B2551">
        <f>'03_DADOS_LIMPOS'!C2522</f>
        <v/>
      </c>
      <c r="C2551">
        <f>'03_DADOS_LIMPOS'!D2522</f>
        <v/>
      </c>
      <c r="D2551">
        <f>'03_DADOS_LIMPOS'!J2522</f>
        <v/>
      </c>
      <c r="E2551">
        <f>'03_DADOS_LIMPOS'!K2522</f>
        <v/>
      </c>
      <c r="F2551">
        <f>$B$9+$B$10*D2551+$B$11*E2551</f>
        <v/>
      </c>
      <c r="G2551">
        <f>C2551-F2551</f>
        <v/>
      </c>
      <c r="H2551">
        <f>G2551/$B$14</f>
        <v/>
      </c>
      <c r="I2551">
        <f>ABS(H2551)</f>
        <v/>
      </c>
    </row>
    <row r="2552">
      <c r="A2552">
        <f>'03_DADOS_LIMPOS'!A2523</f>
        <v/>
      </c>
      <c r="B2552">
        <f>'03_DADOS_LIMPOS'!C2523</f>
        <v/>
      </c>
      <c r="C2552">
        <f>'03_DADOS_LIMPOS'!D2523</f>
        <v/>
      </c>
      <c r="D2552">
        <f>'03_DADOS_LIMPOS'!J2523</f>
        <v/>
      </c>
      <c r="E2552">
        <f>'03_DADOS_LIMPOS'!K2523</f>
        <v/>
      </c>
      <c r="F2552">
        <f>$B$9+$B$10*D2552+$B$11*E2552</f>
        <v/>
      </c>
      <c r="G2552">
        <f>C2552-F2552</f>
        <v/>
      </c>
      <c r="H2552">
        <f>G2552/$B$14</f>
        <v/>
      </c>
      <c r="I2552">
        <f>ABS(H2552)</f>
        <v/>
      </c>
    </row>
    <row r="2553">
      <c r="A2553">
        <f>'03_DADOS_LIMPOS'!A2524</f>
        <v/>
      </c>
      <c r="B2553">
        <f>'03_DADOS_LIMPOS'!C2524</f>
        <v/>
      </c>
      <c r="C2553">
        <f>'03_DADOS_LIMPOS'!D2524</f>
        <v/>
      </c>
      <c r="D2553">
        <f>'03_DADOS_LIMPOS'!J2524</f>
        <v/>
      </c>
      <c r="E2553">
        <f>'03_DADOS_LIMPOS'!K2524</f>
        <v/>
      </c>
      <c r="F2553">
        <f>$B$9+$B$10*D2553+$B$11*E2553</f>
        <v/>
      </c>
      <c r="G2553">
        <f>C2553-F2553</f>
        <v/>
      </c>
      <c r="H2553">
        <f>G2553/$B$14</f>
        <v/>
      </c>
      <c r="I2553">
        <f>ABS(H2553)</f>
        <v/>
      </c>
    </row>
    <row r="2554">
      <c r="A2554">
        <f>'03_DADOS_LIMPOS'!A2525</f>
        <v/>
      </c>
      <c r="B2554">
        <f>'03_DADOS_LIMPOS'!C2525</f>
        <v/>
      </c>
      <c r="C2554">
        <f>'03_DADOS_LIMPOS'!D2525</f>
        <v/>
      </c>
      <c r="D2554">
        <f>'03_DADOS_LIMPOS'!J2525</f>
        <v/>
      </c>
      <c r="E2554">
        <f>'03_DADOS_LIMPOS'!K2525</f>
        <v/>
      </c>
      <c r="F2554">
        <f>$B$9+$B$10*D2554+$B$11*E2554</f>
        <v/>
      </c>
      <c r="G2554">
        <f>C2554-F2554</f>
        <v/>
      </c>
      <c r="H2554">
        <f>G2554/$B$14</f>
        <v/>
      </c>
      <c r="I2554">
        <f>ABS(H2554)</f>
        <v/>
      </c>
    </row>
    <row r="2555">
      <c r="A2555">
        <f>'03_DADOS_LIMPOS'!A2526</f>
        <v/>
      </c>
      <c r="B2555">
        <f>'03_DADOS_LIMPOS'!C2526</f>
        <v/>
      </c>
      <c r="C2555">
        <f>'03_DADOS_LIMPOS'!D2526</f>
        <v/>
      </c>
      <c r="D2555">
        <f>'03_DADOS_LIMPOS'!J2526</f>
        <v/>
      </c>
      <c r="E2555">
        <f>'03_DADOS_LIMPOS'!K2526</f>
        <v/>
      </c>
      <c r="F2555">
        <f>$B$9+$B$10*D2555+$B$11*E2555</f>
        <v/>
      </c>
      <c r="G2555">
        <f>C2555-F2555</f>
        <v/>
      </c>
      <c r="H2555">
        <f>G2555/$B$14</f>
        <v/>
      </c>
      <c r="I2555">
        <f>ABS(H2555)</f>
        <v/>
      </c>
    </row>
    <row r="2556">
      <c r="A2556">
        <f>'03_DADOS_LIMPOS'!A2527</f>
        <v/>
      </c>
      <c r="B2556">
        <f>'03_DADOS_LIMPOS'!C2527</f>
        <v/>
      </c>
      <c r="C2556">
        <f>'03_DADOS_LIMPOS'!D2527</f>
        <v/>
      </c>
      <c r="D2556">
        <f>'03_DADOS_LIMPOS'!J2527</f>
        <v/>
      </c>
      <c r="E2556">
        <f>'03_DADOS_LIMPOS'!K2527</f>
        <v/>
      </c>
      <c r="F2556">
        <f>$B$9+$B$10*D2556+$B$11*E2556</f>
        <v/>
      </c>
      <c r="G2556">
        <f>C2556-F2556</f>
        <v/>
      </c>
      <c r="H2556">
        <f>G2556/$B$14</f>
        <v/>
      </c>
      <c r="I2556">
        <f>ABS(H2556)</f>
        <v/>
      </c>
    </row>
    <row r="2557">
      <c r="A2557">
        <f>'03_DADOS_LIMPOS'!A2528</f>
        <v/>
      </c>
      <c r="B2557">
        <f>'03_DADOS_LIMPOS'!C2528</f>
        <v/>
      </c>
      <c r="C2557">
        <f>'03_DADOS_LIMPOS'!D2528</f>
        <v/>
      </c>
      <c r="D2557">
        <f>'03_DADOS_LIMPOS'!J2528</f>
        <v/>
      </c>
      <c r="E2557">
        <f>'03_DADOS_LIMPOS'!K2528</f>
        <v/>
      </c>
      <c r="F2557">
        <f>$B$9+$B$10*D2557+$B$11*E2557</f>
        <v/>
      </c>
      <c r="G2557">
        <f>C2557-F2557</f>
        <v/>
      </c>
      <c r="H2557">
        <f>G2557/$B$14</f>
        <v/>
      </c>
      <c r="I2557">
        <f>ABS(H2557)</f>
        <v/>
      </c>
    </row>
    <row r="2558">
      <c r="A2558">
        <f>'03_DADOS_LIMPOS'!A2529</f>
        <v/>
      </c>
      <c r="B2558">
        <f>'03_DADOS_LIMPOS'!C2529</f>
        <v/>
      </c>
      <c r="C2558">
        <f>'03_DADOS_LIMPOS'!D2529</f>
        <v/>
      </c>
      <c r="D2558">
        <f>'03_DADOS_LIMPOS'!J2529</f>
        <v/>
      </c>
      <c r="E2558">
        <f>'03_DADOS_LIMPOS'!K2529</f>
        <v/>
      </c>
      <c r="F2558">
        <f>$B$9+$B$10*D2558+$B$11*E2558</f>
        <v/>
      </c>
      <c r="G2558">
        <f>C2558-F2558</f>
        <v/>
      </c>
      <c r="H2558">
        <f>G2558/$B$14</f>
        <v/>
      </c>
      <c r="I2558">
        <f>ABS(H2558)</f>
        <v/>
      </c>
    </row>
    <row r="2559">
      <c r="A2559">
        <f>'03_DADOS_LIMPOS'!A2530</f>
        <v/>
      </c>
      <c r="B2559">
        <f>'03_DADOS_LIMPOS'!C2530</f>
        <v/>
      </c>
      <c r="C2559">
        <f>'03_DADOS_LIMPOS'!D2530</f>
        <v/>
      </c>
      <c r="D2559">
        <f>'03_DADOS_LIMPOS'!J2530</f>
        <v/>
      </c>
      <c r="E2559">
        <f>'03_DADOS_LIMPOS'!K2530</f>
        <v/>
      </c>
      <c r="F2559">
        <f>$B$9+$B$10*D2559+$B$11*E2559</f>
        <v/>
      </c>
      <c r="G2559">
        <f>C2559-F2559</f>
        <v/>
      </c>
      <c r="H2559">
        <f>G2559/$B$14</f>
        <v/>
      </c>
      <c r="I2559">
        <f>ABS(H2559)</f>
        <v/>
      </c>
    </row>
    <row r="2560">
      <c r="A2560">
        <f>'03_DADOS_LIMPOS'!A2531</f>
        <v/>
      </c>
      <c r="B2560">
        <f>'03_DADOS_LIMPOS'!C2531</f>
        <v/>
      </c>
      <c r="C2560">
        <f>'03_DADOS_LIMPOS'!D2531</f>
        <v/>
      </c>
      <c r="D2560">
        <f>'03_DADOS_LIMPOS'!J2531</f>
        <v/>
      </c>
      <c r="E2560">
        <f>'03_DADOS_LIMPOS'!K2531</f>
        <v/>
      </c>
      <c r="F2560">
        <f>$B$9+$B$10*D2560+$B$11*E2560</f>
        <v/>
      </c>
      <c r="G2560">
        <f>C2560-F2560</f>
        <v/>
      </c>
      <c r="H2560">
        <f>G2560/$B$14</f>
        <v/>
      </c>
      <c r="I2560">
        <f>ABS(H2560)</f>
        <v/>
      </c>
    </row>
    <row r="2561">
      <c r="A2561">
        <f>'03_DADOS_LIMPOS'!A2532</f>
        <v/>
      </c>
      <c r="B2561">
        <f>'03_DADOS_LIMPOS'!C2532</f>
        <v/>
      </c>
      <c r="C2561">
        <f>'03_DADOS_LIMPOS'!D2532</f>
        <v/>
      </c>
      <c r="D2561">
        <f>'03_DADOS_LIMPOS'!J2532</f>
        <v/>
      </c>
      <c r="E2561">
        <f>'03_DADOS_LIMPOS'!K2532</f>
        <v/>
      </c>
      <c r="F2561">
        <f>$B$9+$B$10*D2561+$B$11*E2561</f>
        <v/>
      </c>
      <c r="G2561">
        <f>C2561-F2561</f>
        <v/>
      </c>
      <c r="H2561">
        <f>G2561/$B$14</f>
        <v/>
      </c>
      <c r="I2561">
        <f>ABS(H2561)</f>
        <v/>
      </c>
    </row>
    <row r="2562">
      <c r="A2562">
        <f>'03_DADOS_LIMPOS'!A2533</f>
        <v/>
      </c>
      <c r="B2562">
        <f>'03_DADOS_LIMPOS'!C2533</f>
        <v/>
      </c>
      <c r="C2562">
        <f>'03_DADOS_LIMPOS'!D2533</f>
        <v/>
      </c>
      <c r="D2562">
        <f>'03_DADOS_LIMPOS'!J2533</f>
        <v/>
      </c>
      <c r="E2562">
        <f>'03_DADOS_LIMPOS'!K2533</f>
        <v/>
      </c>
      <c r="F2562">
        <f>$B$9+$B$10*D2562+$B$11*E2562</f>
        <v/>
      </c>
      <c r="G2562">
        <f>C2562-F2562</f>
        <v/>
      </c>
      <c r="H2562">
        <f>G2562/$B$14</f>
        <v/>
      </c>
      <c r="I2562">
        <f>ABS(H2562)</f>
        <v/>
      </c>
    </row>
    <row r="2563">
      <c r="A2563">
        <f>'03_DADOS_LIMPOS'!A2534</f>
        <v/>
      </c>
      <c r="B2563">
        <f>'03_DADOS_LIMPOS'!C2534</f>
        <v/>
      </c>
      <c r="C2563">
        <f>'03_DADOS_LIMPOS'!D2534</f>
        <v/>
      </c>
      <c r="D2563">
        <f>'03_DADOS_LIMPOS'!J2534</f>
        <v/>
      </c>
      <c r="E2563">
        <f>'03_DADOS_LIMPOS'!K2534</f>
        <v/>
      </c>
      <c r="F2563">
        <f>$B$9+$B$10*D2563+$B$11*E2563</f>
        <v/>
      </c>
      <c r="G2563">
        <f>C2563-F2563</f>
        <v/>
      </c>
      <c r="H2563">
        <f>G2563/$B$14</f>
        <v/>
      </c>
      <c r="I2563">
        <f>ABS(H2563)</f>
        <v/>
      </c>
    </row>
    <row r="2564">
      <c r="A2564">
        <f>'03_DADOS_LIMPOS'!A2535</f>
        <v/>
      </c>
      <c r="B2564">
        <f>'03_DADOS_LIMPOS'!C2535</f>
        <v/>
      </c>
      <c r="C2564">
        <f>'03_DADOS_LIMPOS'!D2535</f>
        <v/>
      </c>
      <c r="D2564">
        <f>'03_DADOS_LIMPOS'!J2535</f>
        <v/>
      </c>
      <c r="E2564">
        <f>'03_DADOS_LIMPOS'!K2535</f>
        <v/>
      </c>
      <c r="F2564">
        <f>$B$9+$B$10*D2564+$B$11*E2564</f>
        <v/>
      </c>
      <c r="G2564">
        <f>C2564-F2564</f>
        <v/>
      </c>
      <c r="H2564">
        <f>G2564/$B$14</f>
        <v/>
      </c>
      <c r="I2564">
        <f>ABS(H2564)</f>
        <v/>
      </c>
    </row>
    <row r="2565">
      <c r="A2565">
        <f>'03_DADOS_LIMPOS'!A2536</f>
        <v/>
      </c>
      <c r="B2565">
        <f>'03_DADOS_LIMPOS'!C2536</f>
        <v/>
      </c>
      <c r="C2565">
        <f>'03_DADOS_LIMPOS'!D2536</f>
        <v/>
      </c>
      <c r="D2565">
        <f>'03_DADOS_LIMPOS'!J2536</f>
        <v/>
      </c>
      <c r="E2565">
        <f>'03_DADOS_LIMPOS'!K2536</f>
        <v/>
      </c>
      <c r="F2565">
        <f>$B$9+$B$10*D2565+$B$11*E2565</f>
        <v/>
      </c>
      <c r="G2565">
        <f>C2565-F2565</f>
        <v/>
      </c>
      <c r="H2565">
        <f>G2565/$B$14</f>
        <v/>
      </c>
      <c r="I2565">
        <f>ABS(H2565)</f>
        <v/>
      </c>
    </row>
    <row r="2566">
      <c r="A2566">
        <f>'03_DADOS_LIMPOS'!A2537</f>
        <v/>
      </c>
      <c r="B2566">
        <f>'03_DADOS_LIMPOS'!C2537</f>
        <v/>
      </c>
      <c r="C2566">
        <f>'03_DADOS_LIMPOS'!D2537</f>
        <v/>
      </c>
      <c r="D2566">
        <f>'03_DADOS_LIMPOS'!J2537</f>
        <v/>
      </c>
      <c r="E2566">
        <f>'03_DADOS_LIMPOS'!K2537</f>
        <v/>
      </c>
      <c r="F2566">
        <f>$B$9+$B$10*D2566+$B$11*E2566</f>
        <v/>
      </c>
      <c r="G2566">
        <f>C2566-F2566</f>
        <v/>
      </c>
      <c r="H2566">
        <f>G2566/$B$14</f>
        <v/>
      </c>
      <c r="I2566">
        <f>ABS(H2566)</f>
        <v/>
      </c>
    </row>
    <row r="2567">
      <c r="A2567">
        <f>'03_DADOS_LIMPOS'!A2538</f>
        <v/>
      </c>
      <c r="B2567">
        <f>'03_DADOS_LIMPOS'!C2538</f>
        <v/>
      </c>
      <c r="C2567">
        <f>'03_DADOS_LIMPOS'!D2538</f>
        <v/>
      </c>
      <c r="D2567">
        <f>'03_DADOS_LIMPOS'!J2538</f>
        <v/>
      </c>
      <c r="E2567">
        <f>'03_DADOS_LIMPOS'!K2538</f>
        <v/>
      </c>
      <c r="F2567">
        <f>$B$9+$B$10*D2567+$B$11*E2567</f>
        <v/>
      </c>
      <c r="G2567">
        <f>C2567-F2567</f>
        <v/>
      </c>
      <c r="H2567">
        <f>G2567/$B$14</f>
        <v/>
      </c>
      <c r="I2567">
        <f>ABS(H2567)</f>
        <v/>
      </c>
    </row>
    <row r="2568">
      <c r="A2568">
        <f>'03_DADOS_LIMPOS'!A2539</f>
        <v/>
      </c>
      <c r="B2568">
        <f>'03_DADOS_LIMPOS'!C2539</f>
        <v/>
      </c>
      <c r="C2568">
        <f>'03_DADOS_LIMPOS'!D2539</f>
        <v/>
      </c>
      <c r="D2568">
        <f>'03_DADOS_LIMPOS'!J2539</f>
        <v/>
      </c>
      <c r="E2568">
        <f>'03_DADOS_LIMPOS'!K2539</f>
        <v/>
      </c>
      <c r="F2568">
        <f>$B$9+$B$10*D2568+$B$11*E2568</f>
        <v/>
      </c>
      <c r="G2568">
        <f>C2568-F2568</f>
        <v/>
      </c>
      <c r="H2568">
        <f>G2568/$B$14</f>
        <v/>
      </c>
      <c r="I2568">
        <f>ABS(H2568)</f>
        <v/>
      </c>
    </row>
    <row r="2569">
      <c r="A2569">
        <f>'03_DADOS_LIMPOS'!A2540</f>
        <v/>
      </c>
      <c r="B2569">
        <f>'03_DADOS_LIMPOS'!C2540</f>
        <v/>
      </c>
      <c r="C2569">
        <f>'03_DADOS_LIMPOS'!D2540</f>
        <v/>
      </c>
      <c r="D2569">
        <f>'03_DADOS_LIMPOS'!J2540</f>
        <v/>
      </c>
      <c r="E2569">
        <f>'03_DADOS_LIMPOS'!K2540</f>
        <v/>
      </c>
      <c r="F2569">
        <f>$B$9+$B$10*D2569+$B$11*E2569</f>
        <v/>
      </c>
      <c r="G2569">
        <f>C2569-F2569</f>
        <v/>
      </c>
      <c r="H2569">
        <f>G2569/$B$14</f>
        <v/>
      </c>
      <c r="I2569">
        <f>ABS(H2569)</f>
        <v/>
      </c>
    </row>
    <row r="2570">
      <c r="A2570">
        <f>'03_DADOS_LIMPOS'!A2541</f>
        <v/>
      </c>
      <c r="B2570">
        <f>'03_DADOS_LIMPOS'!C2541</f>
        <v/>
      </c>
      <c r="C2570">
        <f>'03_DADOS_LIMPOS'!D2541</f>
        <v/>
      </c>
      <c r="D2570">
        <f>'03_DADOS_LIMPOS'!J2541</f>
        <v/>
      </c>
      <c r="E2570">
        <f>'03_DADOS_LIMPOS'!K2541</f>
        <v/>
      </c>
      <c r="F2570">
        <f>$B$9+$B$10*D2570+$B$11*E2570</f>
        <v/>
      </c>
      <c r="G2570">
        <f>C2570-F2570</f>
        <v/>
      </c>
      <c r="H2570">
        <f>G2570/$B$14</f>
        <v/>
      </c>
      <c r="I2570">
        <f>ABS(H2570)</f>
        <v/>
      </c>
    </row>
    <row r="2571">
      <c r="A2571">
        <f>'03_DADOS_LIMPOS'!A2542</f>
        <v/>
      </c>
      <c r="B2571">
        <f>'03_DADOS_LIMPOS'!C2542</f>
        <v/>
      </c>
      <c r="C2571">
        <f>'03_DADOS_LIMPOS'!D2542</f>
        <v/>
      </c>
      <c r="D2571">
        <f>'03_DADOS_LIMPOS'!J2542</f>
        <v/>
      </c>
      <c r="E2571">
        <f>'03_DADOS_LIMPOS'!K2542</f>
        <v/>
      </c>
      <c r="F2571">
        <f>$B$9+$B$10*D2571+$B$11*E2571</f>
        <v/>
      </c>
      <c r="G2571">
        <f>C2571-F2571</f>
        <v/>
      </c>
      <c r="H2571">
        <f>G2571/$B$14</f>
        <v/>
      </c>
      <c r="I2571">
        <f>ABS(H2571)</f>
        <v/>
      </c>
    </row>
    <row r="2572">
      <c r="A2572">
        <f>'03_DADOS_LIMPOS'!A2543</f>
        <v/>
      </c>
      <c r="B2572">
        <f>'03_DADOS_LIMPOS'!C2543</f>
        <v/>
      </c>
      <c r="C2572">
        <f>'03_DADOS_LIMPOS'!D2543</f>
        <v/>
      </c>
      <c r="D2572">
        <f>'03_DADOS_LIMPOS'!J2543</f>
        <v/>
      </c>
      <c r="E2572">
        <f>'03_DADOS_LIMPOS'!K2543</f>
        <v/>
      </c>
      <c r="F2572">
        <f>$B$9+$B$10*D2572+$B$11*E2572</f>
        <v/>
      </c>
      <c r="G2572">
        <f>C2572-F2572</f>
        <v/>
      </c>
      <c r="H2572">
        <f>G2572/$B$14</f>
        <v/>
      </c>
      <c r="I2572">
        <f>ABS(H2572)</f>
        <v/>
      </c>
    </row>
    <row r="2573">
      <c r="A2573">
        <f>'03_DADOS_LIMPOS'!A2544</f>
        <v/>
      </c>
      <c r="B2573">
        <f>'03_DADOS_LIMPOS'!C2544</f>
        <v/>
      </c>
      <c r="C2573">
        <f>'03_DADOS_LIMPOS'!D2544</f>
        <v/>
      </c>
      <c r="D2573">
        <f>'03_DADOS_LIMPOS'!J2544</f>
        <v/>
      </c>
      <c r="E2573">
        <f>'03_DADOS_LIMPOS'!K2544</f>
        <v/>
      </c>
      <c r="F2573">
        <f>$B$9+$B$10*D2573+$B$11*E2573</f>
        <v/>
      </c>
      <c r="G2573">
        <f>C2573-F2573</f>
        <v/>
      </c>
      <c r="H2573">
        <f>G2573/$B$14</f>
        <v/>
      </c>
      <c r="I2573">
        <f>ABS(H2573)</f>
        <v/>
      </c>
    </row>
    <row r="2574">
      <c r="A2574">
        <f>'03_DADOS_LIMPOS'!A2545</f>
        <v/>
      </c>
      <c r="B2574">
        <f>'03_DADOS_LIMPOS'!C2545</f>
        <v/>
      </c>
      <c r="C2574">
        <f>'03_DADOS_LIMPOS'!D2545</f>
        <v/>
      </c>
      <c r="D2574">
        <f>'03_DADOS_LIMPOS'!J2545</f>
        <v/>
      </c>
      <c r="E2574">
        <f>'03_DADOS_LIMPOS'!K2545</f>
        <v/>
      </c>
      <c r="F2574">
        <f>$B$9+$B$10*D2574+$B$11*E2574</f>
        <v/>
      </c>
      <c r="G2574">
        <f>C2574-F2574</f>
        <v/>
      </c>
      <c r="H2574">
        <f>G2574/$B$14</f>
        <v/>
      </c>
      <c r="I2574">
        <f>ABS(H2574)</f>
        <v/>
      </c>
    </row>
    <row r="2575">
      <c r="A2575">
        <f>'03_DADOS_LIMPOS'!A2546</f>
        <v/>
      </c>
      <c r="B2575">
        <f>'03_DADOS_LIMPOS'!C2546</f>
        <v/>
      </c>
      <c r="C2575">
        <f>'03_DADOS_LIMPOS'!D2546</f>
        <v/>
      </c>
      <c r="D2575">
        <f>'03_DADOS_LIMPOS'!J2546</f>
        <v/>
      </c>
      <c r="E2575">
        <f>'03_DADOS_LIMPOS'!K2546</f>
        <v/>
      </c>
      <c r="F2575">
        <f>$B$9+$B$10*D2575+$B$11*E2575</f>
        <v/>
      </c>
      <c r="G2575">
        <f>C2575-F2575</f>
        <v/>
      </c>
      <c r="H2575">
        <f>G2575/$B$14</f>
        <v/>
      </c>
      <c r="I2575">
        <f>ABS(H2575)</f>
        <v/>
      </c>
    </row>
    <row r="2576">
      <c r="A2576">
        <f>'03_DADOS_LIMPOS'!A2547</f>
        <v/>
      </c>
      <c r="B2576">
        <f>'03_DADOS_LIMPOS'!C2547</f>
        <v/>
      </c>
      <c r="C2576">
        <f>'03_DADOS_LIMPOS'!D2547</f>
        <v/>
      </c>
      <c r="D2576">
        <f>'03_DADOS_LIMPOS'!J2547</f>
        <v/>
      </c>
      <c r="E2576">
        <f>'03_DADOS_LIMPOS'!K2547</f>
        <v/>
      </c>
      <c r="F2576">
        <f>$B$9+$B$10*D2576+$B$11*E2576</f>
        <v/>
      </c>
      <c r="G2576">
        <f>C2576-F2576</f>
        <v/>
      </c>
      <c r="H2576">
        <f>G2576/$B$14</f>
        <v/>
      </c>
      <c r="I2576">
        <f>ABS(H2576)</f>
        <v/>
      </c>
    </row>
    <row r="2577">
      <c r="A2577">
        <f>'03_DADOS_LIMPOS'!A2548</f>
        <v/>
      </c>
      <c r="B2577">
        <f>'03_DADOS_LIMPOS'!C2548</f>
        <v/>
      </c>
      <c r="C2577">
        <f>'03_DADOS_LIMPOS'!D2548</f>
        <v/>
      </c>
      <c r="D2577">
        <f>'03_DADOS_LIMPOS'!J2548</f>
        <v/>
      </c>
      <c r="E2577">
        <f>'03_DADOS_LIMPOS'!K2548</f>
        <v/>
      </c>
      <c r="F2577">
        <f>$B$9+$B$10*D2577+$B$11*E2577</f>
        <v/>
      </c>
      <c r="G2577">
        <f>C2577-F2577</f>
        <v/>
      </c>
      <c r="H2577">
        <f>G2577/$B$14</f>
        <v/>
      </c>
      <c r="I2577">
        <f>ABS(H2577)</f>
        <v/>
      </c>
    </row>
    <row r="2578">
      <c r="A2578">
        <f>'03_DADOS_LIMPOS'!A2549</f>
        <v/>
      </c>
      <c r="B2578">
        <f>'03_DADOS_LIMPOS'!C2549</f>
        <v/>
      </c>
      <c r="C2578">
        <f>'03_DADOS_LIMPOS'!D2549</f>
        <v/>
      </c>
      <c r="D2578">
        <f>'03_DADOS_LIMPOS'!J2549</f>
        <v/>
      </c>
      <c r="E2578">
        <f>'03_DADOS_LIMPOS'!K2549</f>
        <v/>
      </c>
      <c r="F2578">
        <f>$B$9+$B$10*D2578+$B$11*E2578</f>
        <v/>
      </c>
      <c r="G2578">
        <f>C2578-F2578</f>
        <v/>
      </c>
      <c r="H2578">
        <f>G2578/$B$14</f>
        <v/>
      </c>
      <c r="I2578">
        <f>ABS(H2578)</f>
        <v/>
      </c>
    </row>
    <row r="2579">
      <c r="A2579">
        <f>'03_DADOS_LIMPOS'!A2550</f>
        <v/>
      </c>
      <c r="B2579">
        <f>'03_DADOS_LIMPOS'!C2550</f>
        <v/>
      </c>
      <c r="C2579">
        <f>'03_DADOS_LIMPOS'!D2550</f>
        <v/>
      </c>
      <c r="D2579">
        <f>'03_DADOS_LIMPOS'!J2550</f>
        <v/>
      </c>
      <c r="E2579">
        <f>'03_DADOS_LIMPOS'!K2550</f>
        <v/>
      </c>
      <c r="F2579">
        <f>$B$9+$B$10*D2579+$B$11*E2579</f>
        <v/>
      </c>
      <c r="G2579">
        <f>C2579-F2579</f>
        <v/>
      </c>
      <c r="H2579">
        <f>G2579/$B$14</f>
        <v/>
      </c>
      <c r="I2579">
        <f>ABS(H2579)</f>
        <v/>
      </c>
    </row>
    <row r="2580">
      <c r="A2580">
        <f>'03_DADOS_LIMPOS'!A2551</f>
        <v/>
      </c>
      <c r="B2580">
        <f>'03_DADOS_LIMPOS'!C2551</f>
        <v/>
      </c>
      <c r="C2580">
        <f>'03_DADOS_LIMPOS'!D2551</f>
        <v/>
      </c>
      <c r="D2580">
        <f>'03_DADOS_LIMPOS'!J2551</f>
        <v/>
      </c>
      <c r="E2580">
        <f>'03_DADOS_LIMPOS'!K2551</f>
        <v/>
      </c>
      <c r="F2580">
        <f>$B$9+$B$10*D2580+$B$11*E2580</f>
        <v/>
      </c>
      <c r="G2580">
        <f>C2580-F2580</f>
        <v/>
      </c>
      <c r="H2580">
        <f>G2580/$B$14</f>
        <v/>
      </c>
      <c r="I2580">
        <f>ABS(H2580)</f>
        <v/>
      </c>
    </row>
    <row r="2581">
      <c r="A2581">
        <f>'03_DADOS_LIMPOS'!A2552</f>
        <v/>
      </c>
      <c r="B2581">
        <f>'03_DADOS_LIMPOS'!C2552</f>
        <v/>
      </c>
      <c r="C2581">
        <f>'03_DADOS_LIMPOS'!D2552</f>
        <v/>
      </c>
      <c r="D2581">
        <f>'03_DADOS_LIMPOS'!J2552</f>
        <v/>
      </c>
      <c r="E2581">
        <f>'03_DADOS_LIMPOS'!K2552</f>
        <v/>
      </c>
      <c r="F2581">
        <f>$B$9+$B$10*D2581+$B$11*E2581</f>
        <v/>
      </c>
      <c r="G2581">
        <f>C2581-F2581</f>
        <v/>
      </c>
      <c r="H2581">
        <f>G2581/$B$14</f>
        <v/>
      </c>
      <c r="I2581">
        <f>ABS(H2581)</f>
        <v/>
      </c>
    </row>
    <row r="2582">
      <c r="A2582">
        <f>'03_DADOS_LIMPOS'!A2553</f>
        <v/>
      </c>
      <c r="B2582">
        <f>'03_DADOS_LIMPOS'!C2553</f>
        <v/>
      </c>
      <c r="C2582">
        <f>'03_DADOS_LIMPOS'!D2553</f>
        <v/>
      </c>
      <c r="D2582">
        <f>'03_DADOS_LIMPOS'!J2553</f>
        <v/>
      </c>
      <c r="E2582">
        <f>'03_DADOS_LIMPOS'!K2553</f>
        <v/>
      </c>
      <c r="F2582">
        <f>$B$9+$B$10*D2582+$B$11*E2582</f>
        <v/>
      </c>
      <c r="G2582">
        <f>C2582-F2582</f>
        <v/>
      </c>
      <c r="H2582">
        <f>G2582/$B$14</f>
        <v/>
      </c>
      <c r="I2582">
        <f>ABS(H2582)</f>
        <v/>
      </c>
    </row>
    <row r="2583">
      <c r="A2583">
        <f>'03_DADOS_LIMPOS'!A2554</f>
        <v/>
      </c>
      <c r="B2583">
        <f>'03_DADOS_LIMPOS'!C2554</f>
        <v/>
      </c>
      <c r="C2583">
        <f>'03_DADOS_LIMPOS'!D2554</f>
        <v/>
      </c>
      <c r="D2583">
        <f>'03_DADOS_LIMPOS'!J2554</f>
        <v/>
      </c>
      <c r="E2583">
        <f>'03_DADOS_LIMPOS'!K2554</f>
        <v/>
      </c>
      <c r="F2583">
        <f>$B$9+$B$10*D2583+$B$11*E2583</f>
        <v/>
      </c>
      <c r="G2583">
        <f>C2583-F2583</f>
        <v/>
      </c>
      <c r="H2583">
        <f>G2583/$B$14</f>
        <v/>
      </c>
      <c r="I2583">
        <f>ABS(H2583)</f>
        <v/>
      </c>
    </row>
    <row r="2584">
      <c r="A2584">
        <f>'03_DADOS_LIMPOS'!A2555</f>
        <v/>
      </c>
      <c r="B2584">
        <f>'03_DADOS_LIMPOS'!C2555</f>
        <v/>
      </c>
      <c r="C2584">
        <f>'03_DADOS_LIMPOS'!D2555</f>
        <v/>
      </c>
      <c r="D2584">
        <f>'03_DADOS_LIMPOS'!J2555</f>
        <v/>
      </c>
      <c r="E2584">
        <f>'03_DADOS_LIMPOS'!K2555</f>
        <v/>
      </c>
      <c r="F2584">
        <f>$B$9+$B$10*D2584+$B$11*E2584</f>
        <v/>
      </c>
      <c r="G2584">
        <f>C2584-F2584</f>
        <v/>
      </c>
      <c r="H2584">
        <f>G2584/$B$14</f>
        <v/>
      </c>
      <c r="I2584">
        <f>ABS(H2584)</f>
        <v/>
      </c>
    </row>
    <row r="2585">
      <c r="A2585">
        <f>'03_DADOS_LIMPOS'!A2556</f>
        <v/>
      </c>
      <c r="B2585">
        <f>'03_DADOS_LIMPOS'!C2556</f>
        <v/>
      </c>
      <c r="C2585">
        <f>'03_DADOS_LIMPOS'!D2556</f>
        <v/>
      </c>
      <c r="D2585">
        <f>'03_DADOS_LIMPOS'!J2556</f>
        <v/>
      </c>
      <c r="E2585">
        <f>'03_DADOS_LIMPOS'!K2556</f>
        <v/>
      </c>
      <c r="F2585">
        <f>$B$9+$B$10*D2585+$B$11*E2585</f>
        <v/>
      </c>
      <c r="G2585">
        <f>C2585-F2585</f>
        <v/>
      </c>
      <c r="H2585">
        <f>G2585/$B$14</f>
        <v/>
      </c>
      <c r="I2585">
        <f>ABS(H2585)</f>
        <v/>
      </c>
    </row>
    <row r="2586">
      <c r="A2586">
        <f>'03_DADOS_LIMPOS'!A2557</f>
        <v/>
      </c>
      <c r="B2586">
        <f>'03_DADOS_LIMPOS'!C2557</f>
        <v/>
      </c>
      <c r="C2586">
        <f>'03_DADOS_LIMPOS'!D2557</f>
        <v/>
      </c>
      <c r="D2586">
        <f>'03_DADOS_LIMPOS'!J2557</f>
        <v/>
      </c>
      <c r="E2586">
        <f>'03_DADOS_LIMPOS'!K2557</f>
        <v/>
      </c>
      <c r="F2586">
        <f>$B$9+$B$10*D2586+$B$11*E2586</f>
        <v/>
      </c>
      <c r="G2586">
        <f>C2586-F2586</f>
        <v/>
      </c>
      <c r="H2586">
        <f>G2586/$B$14</f>
        <v/>
      </c>
      <c r="I2586">
        <f>ABS(H2586)</f>
        <v/>
      </c>
    </row>
    <row r="2587">
      <c r="A2587">
        <f>'03_DADOS_LIMPOS'!A2558</f>
        <v/>
      </c>
      <c r="B2587">
        <f>'03_DADOS_LIMPOS'!C2558</f>
        <v/>
      </c>
      <c r="C2587">
        <f>'03_DADOS_LIMPOS'!D2558</f>
        <v/>
      </c>
      <c r="D2587">
        <f>'03_DADOS_LIMPOS'!J2558</f>
        <v/>
      </c>
      <c r="E2587">
        <f>'03_DADOS_LIMPOS'!K2558</f>
        <v/>
      </c>
      <c r="F2587">
        <f>$B$9+$B$10*D2587+$B$11*E2587</f>
        <v/>
      </c>
      <c r="G2587">
        <f>C2587-F2587</f>
        <v/>
      </c>
      <c r="H2587">
        <f>G2587/$B$14</f>
        <v/>
      </c>
      <c r="I2587">
        <f>ABS(H2587)</f>
        <v/>
      </c>
    </row>
    <row r="2588">
      <c r="A2588">
        <f>'03_DADOS_LIMPOS'!A2559</f>
        <v/>
      </c>
      <c r="B2588">
        <f>'03_DADOS_LIMPOS'!C2559</f>
        <v/>
      </c>
      <c r="C2588">
        <f>'03_DADOS_LIMPOS'!D2559</f>
        <v/>
      </c>
      <c r="D2588">
        <f>'03_DADOS_LIMPOS'!J2559</f>
        <v/>
      </c>
      <c r="E2588">
        <f>'03_DADOS_LIMPOS'!K2559</f>
        <v/>
      </c>
      <c r="F2588">
        <f>$B$9+$B$10*D2588+$B$11*E2588</f>
        <v/>
      </c>
      <c r="G2588">
        <f>C2588-F2588</f>
        <v/>
      </c>
      <c r="H2588">
        <f>G2588/$B$14</f>
        <v/>
      </c>
      <c r="I2588">
        <f>ABS(H2588)</f>
        <v/>
      </c>
    </row>
    <row r="2589">
      <c r="A2589">
        <f>'03_DADOS_LIMPOS'!A2560</f>
        <v/>
      </c>
      <c r="B2589">
        <f>'03_DADOS_LIMPOS'!C2560</f>
        <v/>
      </c>
      <c r="C2589">
        <f>'03_DADOS_LIMPOS'!D2560</f>
        <v/>
      </c>
      <c r="D2589">
        <f>'03_DADOS_LIMPOS'!J2560</f>
        <v/>
      </c>
      <c r="E2589">
        <f>'03_DADOS_LIMPOS'!K2560</f>
        <v/>
      </c>
      <c r="F2589">
        <f>$B$9+$B$10*D2589+$B$11*E2589</f>
        <v/>
      </c>
      <c r="G2589">
        <f>C2589-F2589</f>
        <v/>
      </c>
      <c r="H2589">
        <f>G2589/$B$14</f>
        <v/>
      </c>
      <c r="I2589">
        <f>ABS(H2589)</f>
        <v/>
      </c>
    </row>
    <row r="2590">
      <c r="A2590">
        <f>'03_DADOS_LIMPOS'!A2561</f>
        <v/>
      </c>
      <c r="B2590">
        <f>'03_DADOS_LIMPOS'!C2561</f>
        <v/>
      </c>
      <c r="C2590">
        <f>'03_DADOS_LIMPOS'!D2561</f>
        <v/>
      </c>
      <c r="D2590">
        <f>'03_DADOS_LIMPOS'!J2561</f>
        <v/>
      </c>
      <c r="E2590">
        <f>'03_DADOS_LIMPOS'!K2561</f>
        <v/>
      </c>
      <c r="F2590">
        <f>$B$9+$B$10*D2590+$B$11*E2590</f>
        <v/>
      </c>
      <c r="G2590">
        <f>C2590-F2590</f>
        <v/>
      </c>
      <c r="H2590">
        <f>G2590/$B$14</f>
        <v/>
      </c>
      <c r="I2590">
        <f>ABS(H2590)</f>
        <v/>
      </c>
    </row>
    <row r="2591">
      <c r="A2591">
        <f>'03_DADOS_LIMPOS'!A2562</f>
        <v/>
      </c>
      <c r="B2591">
        <f>'03_DADOS_LIMPOS'!C2562</f>
        <v/>
      </c>
      <c r="C2591">
        <f>'03_DADOS_LIMPOS'!D2562</f>
        <v/>
      </c>
      <c r="D2591">
        <f>'03_DADOS_LIMPOS'!J2562</f>
        <v/>
      </c>
      <c r="E2591">
        <f>'03_DADOS_LIMPOS'!K2562</f>
        <v/>
      </c>
      <c r="F2591">
        <f>$B$9+$B$10*D2591+$B$11*E2591</f>
        <v/>
      </c>
      <c r="G2591">
        <f>C2591-F2591</f>
        <v/>
      </c>
      <c r="H2591">
        <f>G2591/$B$14</f>
        <v/>
      </c>
      <c r="I2591">
        <f>ABS(H2591)</f>
        <v/>
      </c>
    </row>
    <row r="2592">
      <c r="A2592">
        <f>'03_DADOS_LIMPOS'!A2563</f>
        <v/>
      </c>
      <c r="B2592">
        <f>'03_DADOS_LIMPOS'!C2563</f>
        <v/>
      </c>
      <c r="C2592">
        <f>'03_DADOS_LIMPOS'!D2563</f>
        <v/>
      </c>
      <c r="D2592">
        <f>'03_DADOS_LIMPOS'!J2563</f>
        <v/>
      </c>
      <c r="E2592">
        <f>'03_DADOS_LIMPOS'!K2563</f>
        <v/>
      </c>
      <c r="F2592">
        <f>$B$9+$B$10*D2592+$B$11*E2592</f>
        <v/>
      </c>
      <c r="G2592">
        <f>C2592-F2592</f>
        <v/>
      </c>
      <c r="H2592">
        <f>G2592/$B$14</f>
        <v/>
      </c>
      <c r="I2592">
        <f>ABS(H2592)</f>
        <v/>
      </c>
    </row>
    <row r="2593">
      <c r="A2593">
        <f>'03_DADOS_LIMPOS'!A2564</f>
        <v/>
      </c>
      <c r="B2593">
        <f>'03_DADOS_LIMPOS'!C2564</f>
        <v/>
      </c>
      <c r="C2593">
        <f>'03_DADOS_LIMPOS'!D2564</f>
        <v/>
      </c>
      <c r="D2593">
        <f>'03_DADOS_LIMPOS'!J2564</f>
        <v/>
      </c>
      <c r="E2593">
        <f>'03_DADOS_LIMPOS'!K2564</f>
        <v/>
      </c>
      <c r="F2593">
        <f>$B$9+$B$10*D2593+$B$11*E2593</f>
        <v/>
      </c>
      <c r="G2593">
        <f>C2593-F2593</f>
        <v/>
      </c>
      <c r="H2593">
        <f>G2593/$B$14</f>
        <v/>
      </c>
      <c r="I2593">
        <f>ABS(H2593)</f>
        <v/>
      </c>
    </row>
    <row r="2594">
      <c r="A2594">
        <f>'03_DADOS_LIMPOS'!A2565</f>
        <v/>
      </c>
      <c r="B2594">
        <f>'03_DADOS_LIMPOS'!C2565</f>
        <v/>
      </c>
      <c r="C2594">
        <f>'03_DADOS_LIMPOS'!D2565</f>
        <v/>
      </c>
      <c r="D2594">
        <f>'03_DADOS_LIMPOS'!J2565</f>
        <v/>
      </c>
      <c r="E2594">
        <f>'03_DADOS_LIMPOS'!K2565</f>
        <v/>
      </c>
      <c r="F2594">
        <f>$B$9+$B$10*D2594+$B$11*E2594</f>
        <v/>
      </c>
      <c r="G2594">
        <f>C2594-F2594</f>
        <v/>
      </c>
      <c r="H2594">
        <f>G2594/$B$14</f>
        <v/>
      </c>
      <c r="I2594">
        <f>ABS(H2594)</f>
        <v/>
      </c>
    </row>
    <row r="2595">
      <c r="A2595">
        <f>'03_DADOS_LIMPOS'!A2566</f>
        <v/>
      </c>
      <c r="B2595">
        <f>'03_DADOS_LIMPOS'!C2566</f>
        <v/>
      </c>
      <c r="C2595">
        <f>'03_DADOS_LIMPOS'!D2566</f>
        <v/>
      </c>
      <c r="D2595">
        <f>'03_DADOS_LIMPOS'!J2566</f>
        <v/>
      </c>
      <c r="E2595">
        <f>'03_DADOS_LIMPOS'!K2566</f>
        <v/>
      </c>
      <c r="F2595">
        <f>$B$9+$B$10*D2595+$B$11*E2595</f>
        <v/>
      </c>
      <c r="G2595">
        <f>C2595-F2595</f>
        <v/>
      </c>
      <c r="H2595">
        <f>G2595/$B$14</f>
        <v/>
      </c>
      <c r="I2595">
        <f>ABS(H2595)</f>
        <v/>
      </c>
    </row>
    <row r="2596">
      <c r="A2596">
        <f>'03_DADOS_LIMPOS'!A2567</f>
        <v/>
      </c>
      <c r="B2596">
        <f>'03_DADOS_LIMPOS'!C2567</f>
        <v/>
      </c>
      <c r="C2596">
        <f>'03_DADOS_LIMPOS'!D2567</f>
        <v/>
      </c>
      <c r="D2596">
        <f>'03_DADOS_LIMPOS'!J2567</f>
        <v/>
      </c>
      <c r="E2596">
        <f>'03_DADOS_LIMPOS'!K2567</f>
        <v/>
      </c>
      <c r="F2596">
        <f>$B$9+$B$10*D2596+$B$11*E2596</f>
        <v/>
      </c>
      <c r="G2596">
        <f>C2596-F2596</f>
        <v/>
      </c>
      <c r="H2596">
        <f>G2596/$B$14</f>
        <v/>
      </c>
      <c r="I2596">
        <f>ABS(H2596)</f>
        <v/>
      </c>
    </row>
    <row r="2597">
      <c r="A2597">
        <f>'03_DADOS_LIMPOS'!A2568</f>
        <v/>
      </c>
      <c r="B2597">
        <f>'03_DADOS_LIMPOS'!C2568</f>
        <v/>
      </c>
      <c r="C2597">
        <f>'03_DADOS_LIMPOS'!D2568</f>
        <v/>
      </c>
      <c r="D2597">
        <f>'03_DADOS_LIMPOS'!J2568</f>
        <v/>
      </c>
      <c r="E2597">
        <f>'03_DADOS_LIMPOS'!K2568</f>
        <v/>
      </c>
      <c r="F2597">
        <f>$B$9+$B$10*D2597+$B$11*E2597</f>
        <v/>
      </c>
      <c r="G2597">
        <f>C2597-F2597</f>
        <v/>
      </c>
      <c r="H2597">
        <f>G2597/$B$14</f>
        <v/>
      </c>
      <c r="I2597">
        <f>ABS(H2597)</f>
        <v/>
      </c>
    </row>
    <row r="2598">
      <c r="A2598">
        <f>'03_DADOS_LIMPOS'!A2569</f>
        <v/>
      </c>
      <c r="B2598">
        <f>'03_DADOS_LIMPOS'!C2569</f>
        <v/>
      </c>
      <c r="C2598">
        <f>'03_DADOS_LIMPOS'!D2569</f>
        <v/>
      </c>
      <c r="D2598">
        <f>'03_DADOS_LIMPOS'!J2569</f>
        <v/>
      </c>
      <c r="E2598">
        <f>'03_DADOS_LIMPOS'!K2569</f>
        <v/>
      </c>
      <c r="F2598">
        <f>$B$9+$B$10*D2598+$B$11*E2598</f>
        <v/>
      </c>
      <c r="G2598">
        <f>C2598-F2598</f>
        <v/>
      </c>
      <c r="H2598">
        <f>G2598/$B$14</f>
        <v/>
      </c>
      <c r="I2598">
        <f>ABS(H2598)</f>
        <v/>
      </c>
    </row>
    <row r="2599">
      <c r="A2599">
        <f>'03_DADOS_LIMPOS'!A2570</f>
        <v/>
      </c>
      <c r="B2599">
        <f>'03_DADOS_LIMPOS'!C2570</f>
        <v/>
      </c>
      <c r="C2599">
        <f>'03_DADOS_LIMPOS'!D2570</f>
        <v/>
      </c>
      <c r="D2599">
        <f>'03_DADOS_LIMPOS'!J2570</f>
        <v/>
      </c>
      <c r="E2599">
        <f>'03_DADOS_LIMPOS'!K2570</f>
        <v/>
      </c>
      <c r="F2599">
        <f>$B$9+$B$10*D2599+$B$11*E2599</f>
        <v/>
      </c>
      <c r="G2599">
        <f>C2599-F2599</f>
        <v/>
      </c>
      <c r="H2599">
        <f>G2599/$B$14</f>
        <v/>
      </c>
      <c r="I2599">
        <f>ABS(H2599)</f>
        <v/>
      </c>
    </row>
    <row r="2600">
      <c r="A2600">
        <f>'03_DADOS_LIMPOS'!A2571</f>
        <v/>
      </c>
      <c r="B2600">
        <f>'03_DADOS_LIMPOS'!C2571</f>
        <v/>
      </c>
      <c r="C2600">
        <f>'03_DADOS_LIMPOS'!D2571</f>
        <v/>
      </c>
      <c r="D2600">
        <f>'03_DADOS_LIMPOS'!J2571</f>
        <v/>
      </c>
      <c r="E2600">
        <f>'03_DADOS_LIMPOS'!K2571</f>
        <v/>
      </c>
      <c r="F2600">
        <f>$B$9+$B$10*D2600+$B$11*E2600</f>
        <v/>
      </c>
      <c r="G2600">
        <f>C2600-F2600</f>
        <v/>
      </c>
      <c r="H2600">
        <f>G2600/$B$14</f>
        <v/>
      </c>
      <c r="I2600">
        <f>ABS(H2600)</f>
        <v/>
      </c>
    </row>
    <row r="2601">
      <c r="A2601">
        <f>'03_DADOS_LIMPOS'!A2572</f>
        <v/>
      </c>
      <c r="B2601">
        <f>'03_DADOS_LIMPOS'!C2572</f>
        <v/>
      </c>
      <c r="C2601">
        <f>'03_DADOS_LIMPOS'!D2572</f>
        <v/>
      </c>
      <c r="D2601">
        <f>'03_DADOS_LIMPOS'!J2572</f>
        <v/>
      </c>
      <c r="E2601">
        <f>'03_DADOS_LIMPOS'!K2572</f>
        <v/>
      </c>
      <c r="F2601">
        <f>$B$9+$B$10*D2601+$B$11*E2601</f>
        <v/>
      </c>
      <c r="G2601">
        <f>C2601-F2601</f>
        <v/>
      </c>
      <c r="H2601">
        <f>G2601/$B$14</f>
        <v/>
      </c>
      <c r="I2601">
        <f>ABS(H2601)</f>
        <v/>
      </c>
    </row>
    <row r="2602">
      <c r="A2602">
        <f>'03_DADOS_LIMPOS'!A2573</f>
        <v/>
      </c>
      <c r="B2602">
        <f>'03_DADOS_LIMPOS'!C2573</f>
        <v/>
      </c>
      <c r="C2602">
        <f>'03_DADOS_LIMPOS'!D2573</f>
        <v/>
      </c>
      <c r="D2602">
        <f>'03_DADOS_LIMPOS'!J2573</f>
        <v/>
      </c>
      <c r="E2602">
        <f>'03_DADOS_LIMPOS'!K2573</f>
        <v/>
      </c>
      <c r="F2602">
        <f>$B$9+$B$10*D2602+$B$11*E2602</f>
        <v/>
      </c>
      <c r="G2602">
        <f>C2602-F2602</f>
        <v/>
      </c>
      <c r="H2602">
        <f>G2602/$B$14</f>
        <v/>
      </c>
      <c r="I2602">
        <f>ABS(H2602)</f>
        <v/>
      </c>
    </row>
    <row r="2603">
      <c r="A2603">
        <f>'03_DADOS_LIMPOS'!A2574</f>
        <v/>
      </c>
      <c r="B2603">
        <f>'03_DADOS_LIMPOS'!C2574</f>
        <v/>
      </c>
      <c r="C2603">
        <f>'03_DADOS_LIMPOS'!D2574</f>
        <v/>
      </c>
      <c r="D2603">
        <f>'03_DADOS_LIMPOS'!J2574</f>
        <v/>
      </c>
      <c r="E2603">
        <f>'03_DADOS_LIMPOS'!K2574</f>
        <v/>
      </c>
      <c r="F2603">
        <f>$B$9+$B$10*D2603+$B$11*E2603</f>
        <v/>
      </c>
      <c r="G2603">
        <f>C2603-F2603</f>
        <v/>
      </c>
      <c r="H2603">
        <f>G2603/$B$14</f>
        <v/>
      </c>
      <c r="I2603">
        <f>ABS(H2603)</f>
        <v/>
      </c>
    </row>
    <row r="2604">
      <c r="A2604">
        <f>'03_DADOS_LIMPOS'!A2575</f>
        <v/>
      </c>
      <c r="B2604">
        <f>'03_DADOS_LIMPOS'!C2575</f>
        <v/>
      </c>
      <c r="C2604">
        <f>'03_DADOS_LIMPOS'!D2575</f>
        <v/>
      </c>
      <c r="D2604">
        <f>'03_DADOS_LIMPOS'!J2575</f>
        <v/>
      </c>
      <c r="E2604">
        <f>'03_DADOS_LIMPOS'!K2575</f>
        <v/>
      </c>
      <c r="F2604">
        <f>$B$9+$B$10*D2604+$B$11*E2604</f>
        <v/>
      </c>
      <c r="G2604">
        <f>C2604-F2604</f>
        <v/>
      </c>
      <c r="H2604">
        <f>G2604/$B$14</f>
        <v/>
      </c>
      <c r="I2604">
        <f>ABS(H2604)</f>
        <v/>
      </c>
    </row>
    <row r="2605">
      <c r="A2605">
        <f>'03_DADOS_LIMPOS'!A2576</f>
        <v/>
      </c>
      <c r="B2605">
        <f>'03_DADOS_LIMPOS'!C2576</f>
        <v/>
      </c>
      <c r="C2605">
        <f>'03_DADOS_LIMPOS'!D2576</f>
        <v/>
      </c>
      <c r="D2605">
        <f>'03_DADOS_LIMPOS'!J2576</f>
        <v/>
      </c>
      <c r="E2605">
        <f>'03_DADOS_LIMPOS'!K2576</f>
        <v/>
      </c>
      <c r="F2605">
        <f>$B$9+$B$10*D2605+$B$11*E2605</f>
        <v/>
      </c>
      <c r="G2605">
        <f>C2605-F2605</f>
        <v/>
      </c>
      <c r="H2605">
        <f>G2605/$B$14</f>
        <v/>
      </c>
      <c r="I2605">
        <f>ABS(H2605)</f>
        <v/>
      </c>
    </row>
    <row r="2606">
      <c r="A2606">
        <f>'03_DADOS_LIMPOS'!A2577</f>
        <v/>
      </c>
      <c r="B2606">
        <f>'03_DADOS_LIMPOS'!C2577</f>
        <v/>
      </c>
      <c r="C2606">
        <f>'03_DADOS_LIMPOS'!D2577</f>
        <v/>
      </c>
      <c r="D2606">
        <f>'03_DADOS_LIMPOS'!J2577</f>
        <v/>
      </c>
      <c r="E2606">
        <f>'03_DADOS_LIMPOS'!K2577</f>
        <v/>
      </c>
      <c r="F2606">
        <f>$B$9+$B$10*D2606+$B$11*E2606</f>
        <v/>
      </c>
      <c r="G2606">
        <f>C2606-F2606</f>
        <v/>
      </c>
      <c r="H2606">
        <f>G2606/$B$14</f>
        <v/>
      </c>
      <c r="I2606">
        <f>ABS(H2606)</f>
        <v/>
      </c>
    </row>
    <row r="2607">
      <c r="A2607">
        <f>'03_DADOS_LIMPOS'!A2578</f>
        <v/>
      </c>
      <c r="B2607">
        <f>'03_DADOS_LIMPOS'!C2578</f>
        <v/>
      </c>
      <c r="C2607">
        <f>'03_DADOS_LIMPOS'!D2578</f>
        <v/>
      </c>
      <c r="D2607">
        <f>'03_DADOS_LIMPOS'!J2578</f>
        <v/>
      </c>
      <c r="E2607">
        <f>'03_DADOS_LIMPOS'!K2578</f>
        <v/>
      </c>
      <c r="F2607">
        <f>$B$9+$B$10*D2607+$B$11*E2607</f>
        <v/>
      </c>
      <c r="G2607">
        <f>C2607-F2607</f>
        <v/>
      </c>
      <c r="H2607">
        <f>G2607/$B$14</f>
        <v/>
      </c>
      <c r="I2607">
        <f>ABS(H2607)</f>
        <v/>
      </c>
    </row>
    <row r="2608">
      <c r="A2608">
        <f>'03_DADOS_LIMPOS'!A2579</f>
        <v/>
      </c>
      <c r="B2608">
        <f>'03_DADOS_LIMPOS'!C2579</f>
        <v/>
      </c>
      <c r="C2608">
        <f>'03_DADOS_LIMPOS'!D2579</f>
        <v/>
      </c>
      <c r="D2608">
        <f>'03_DADOS_LIMPOS'!J2579</f>
        <v/>
      </c>
      <c r="E2608">
        <f>'03_DADOS_LIMPOS'!K2579</f>
        <v/>
      </c>
      <c r="F2608">
        <f>$B$9+$B$10*D2608+$B$11*E2608</f>
        <v/>
      </c>
      <c r="G2608">
        <f>C2608-F2608</f>
        <v/>
      </c>
      <c r="H2608">
        <f>G2608/$B$14</f>
        <v/>
      </c>
      <c r="I2608">
        <f>ABS(H2608)</f>
        <v/>
      </c>
    </row>
    <row r="2609">
      <c r="A2609">
        <f>'03_DADOS_LIMPOS'!A2580</f>
        <v/>
      </c>
      <c r="B2609">
        <f>'03_DADOS_LIMPOS'!C2580</f>
        <v/>
      </c>
      <c r="C2609">
        <f>'03_DADOS_LIMPOS'!D2580</f>
        <v/>
      </c>
      <c r="D2609">
        <f>'03_DADOS_LIMPOS'!J2580</f>
        <v/>
      </c>
      <c r="E2609">
        <f>'03_DADOS_LIMPOS'!K2580</f>
        <v/>
      </c>
      <c r="F2609">
        <f>$B$9+$B$10*D2609+$B$11*E2609</f>
        <v/>
      </c>
      <c r="G2609">
        <f>C2609-F2609</f>
        <v/>
      </c>
      <c r="H2609">
        <f>G2609/$B$14</f>
        <v/>
      </c>
      <c r="I2609">
        <f>ABS(H2609)</f>
        <v/>
      </c>
    </row>
    <row r="2610">
      <c r="A2610">
        <f>'03_DADOS_LIMPOS'!A2581</f>
        <v/>
      </c>
      <c r="B2610">
        <f>'03_DADOS_LIMPOS'!C2581</f>
        <v/>
      </c>
      <c r="C2610">
        <f>'03_DADOS_LIMPOS'!D2581</f>
        <v/>
      </c>
      <c r="D2610">
        <f>'03_DADOS_LIMPOS'!J2581</f>
        <v/>
      </c>
      <c r="E2610">
        <f>'03_DADOS_LIMPOS'!K2581</f>
        <v/>
      </c>
      <c r="F2610">
        <f>$B$9+$B$10*D2610+$B$11*E2610</f>
        <v/>
      </c>
      <c r="G2610">
        <f>C2610-F2610</f>
        <v/>
      </c>
      <c r="H2610">
        <f>G2610/$B$14</f>
        <v/>
      </c>
      <c r="I2610">
        <f>ABS(H2610)</f>
        <v/>
      </c>
    </row>
    <row r="2611">
      <c r="A2611">
        <f>'03_DADOS_LIMPOS'!A2582</f>
        <v/>
      </c>
      <c r="B2611">
        <f>'03_DADOS_LIMPOS'!C2582</f>
        <v/>
      </c>
      <c r="C2611">
        <f>'03_DADOS_LIMPOS'!D2582</f>
        <v/>
      </c>
      <c r="D2611">
        <f>'03_DADOS_LIMPOS'!J2582</f>
        <v/>
      </c>
      <c r="E2611">
        <f>'03_DADOS_LIMPOS'!K2582</f>
        <v/>
      </c>
      <c r="F2611">
        <f>$B$9+$B$10*D2611+$B$11*E2611</f>
        <v/>
      </c>
      <c r="G2611">
        <f>C2611-F2611</f>
        <v/>
      </c>
      <c r="H2611">
        <f>G2611/$B$14</f>
        <v/>
      </c>
      <c r="I2611">
        <f>ABS(H2611)</f>
        <v/>
      </c>
    </row>
    <row r="2612">
      <c r="A2612">
        <f>'03_DADOS_LIMPOS'!A2583</f>
        <v/>
      </c>
      <c r="B2612">
        <f>'03_DADOS_LIMPOS'!C2583</f>
        <v/>
      </c>
      <c r="C2612">
        <f>'03_DADOS_LIMPOS'!D2583</f>
        <v/>
      </c>
      <c r="D2612">
        <f>'03_DADOS_LIMPOS'!J2583</f>
        <v/>
      </c>
      <c r="E2612">
        <f>'03_DADOS_LIMPOS'!K2583</f>
        <v/>
      </c>
      <c r="F2612">
        <f>$B$9+$B$10*D2612+$B$11*E2612</f>
        <v/>
      </c>
      <c r="G2612">
        <f>C2612-F2612</f>
        <v/>
      </c>
      <c r="H2612">
        <f>G2612/$B$14</f>
        <v/>
      </c>
      <c r="I2612">
        <f>ABS(H2612)</f>
        <v/>
      </c>
    </row>
    <row r="2613">
      <c r="A2613">
        <f>'03_DADOS_LIMPOS'!A2584</f>
        <v/>
      </c>
      <c r="B2613">
        <f>'03_DADOS_LIMPOS'!C2584</f>
        <v/>
      </c>
      <c r="C2613">
        <f>'03_DADOS_LIMPOS'!D2584</f>
        <v/>
      </c>
      <c r="D2613">
        <f>'03_DADOS_LIMPOS'!J2584</f>
        <v/>
      </c>
      <c r="E2613">
        <f>'03_DADOS_LIMPOS'!K2584</f>
        <v/>
      </c>
      <c r="F2613">
        <f>$B$9+$B$10*D2613+$B$11*E2613</f>
        <v/>
      </c>
      <c r="G2613">
        <f>C2613-F2613</f>
        <v/>
      </c>
      <c r="H2613">
        <f>G2613/$B$14</f>
        <v/>
      </c>
      <c r="I2613">
        <f>ABS(H2613)</f>
        <v/>
      </c>
    </row>
    <row r="2614">
      <c r="A2614">
        <f>'03_DADOS_LIMPOS'!A2585</f>
        <v/>
      </c>
      <c r="B2614">
        <f>'03_DADOS_LIMPOS'!C2585</f>
        <v/>
      </c>
      <c r="C2614">
        <f>'03_DADOS_LIMPOS'!D2585</f>
        <v/>
      </c>
      <c r="D2614">
        <f>'03_DADOS_LIMPOS'!J2585</f>
        <v/>
      </c>
      <c r="E2614">
        <f>'03_DADOS_LIMPOS'!K2585</f>
        <v/>
      </c>
      <c r="F2614">
        <f>$B$9+$B$10*D2614+$B$11*E2614</f>
        <v/>
      </c>
      <c r="G2614">
        <f>C2614-F2614</f>
        <v/>
      </c>
      <c r="H2614">
        <f>G2614/$B$14</f>
        <v/>
      </c>
      <c r="I2614">
        <f>ABS(H2614)</f>
        <v/>
      </c>
    </row>
    <row r="2615">
      <c r="A2615">
        <f>'03_DADOS_LIMPOS'!A2586</f>
        <v/>
      </c>
      <c r="B2615">
        <f>'03_DADOS_LIMPOS'!C2586</f>
        <v/>
      </c>
      <c r="C2615">
        <f>'03_DADOS_LIMPOS'!D2586</f>
        <v/>
      </c>
      <c r="D2615">
        <f>'03_DADOS_LIMPOS'!J2586</f>
        <v/>
      </c>
      <c r="E2615">
        <f>'03_DADOS_LIMPOS'!K2586</f>
        <v/>
      </c>
      <c r="F2615">
        <f>$B$9+$B$10*D2615+$B$11*E2615</f>
        <v/>
      </c>
      <c r="G2615">
        <f>C2615-F2615</f>
        <v/>
      </c>
      <c r="H2615">
        <f>G2615/$B$14</f>
        <v/>
      </c>
      <c r="I2615">
        <f>ABS(H2615)</f>
        <v/>
      </c>
    </row>
    <row r="2616">
      <c r="A2616">
        <f>'03_DADOS_LIMPOS'!A2587</f>
        <v/>
      </c>
      <c r="B2616">
        <f>'03_DADOS_LIMPOS'!C2587</f>
        <v/>
      </c>
      <c r="C2616">
        <f>'03_DADOS_LIMPOS'!D2587</f>
        <v/>
      </c>
      <c r="D2616">
        <f>'03_DADOS_LIMPOS'!J2587</f>
        <v/>
      </c>
      <c r="E2616">
        <f>'03_DADOS_LIMPOS'!K2587</f>
        <v/>
      </c>
      <c r="F2616">
        <f>$B$9+$B$10*D2616+$B$11*E2616</f>
        <v/>
      </c>
      <c r="G2616">
        <f>C2616-F2616</f>
        <v/>
      </c>
      <c r="H2616">
        <f>G2616/$B$14</f>
        <v/>
      </c>
      <c r="I2616">
        <f>ABS(H2616)</f>
        <v/>
      </c>
    </row>
    <row r="2617">
      <c r="A2617">
        <f>'03_DADOS_LIMPOS'!A2588</f>
        <v/>
      </c>
      <c r="B2617">
        <f>'03_DADOS_LIMPOS'!C2588</f>
        <v/>
      </c>
      <c r="C2617">
        <f>'03_DADOS_LIMPOS'!D2588</f>
        <v/>
      </c>
      <c r="D2617">
        <f>'03_DADOS_LIMPOS'!J2588</f>
        <v/>
      </c>
      <c r="E2617">
        <f>'03_DADOS_LIMPOS'!K2588</f>
        <v/>
      </c>
      <c r="F2617">
        <f>$B$9+$B$10*D2617+$B$11*E2617</f>
        <v/>
      </c>
      <c r="G2617">
        <f>C2617-F2617</f>
        <v/>
      </c>
      <c r="H2617">
        <f>G2617/$B$14</f>
        <v/>
      </c>
      <c r="I2617">
        <f>ABS(H2617)</f>
        <v/>
      </c>
    </row>
    <row r="2618">
      <c r="A2618">
        <f>'03_DADOS_LIMPOS'!A2589</f>
        <v/>
      </c>
      <c r="B2618">
        <f>'03_DADOS_LIMPOS'!C2589</f>
        <v/>
      </c>
      <c r="C2618">
        <f>'03_DADOS_LIMPOS'!D2589</f>
        <v/>
      </c>
      <c r="D2618">
        <f>'03_DADOS_LIMPOS'!J2589</f>
        <v/>
      </c>
      <c r="E2618">
        <f>'03_DADOS_LIMPOS'!K2589</f>
        <v/>
      </c>
      <c r="F2618">
        <f>$B$9+$B$10*D2618+$B$11*E2618</f>
        <v/>
      </c>
      <c r="G2618">
        <f>C2618-F2618</f>
        <v/>
      </c>
      <c r="H2618">
        <f>G2618/$B$14</f>
        <v/>
      </c>
      <c r="I2618">
        <f>ABS(H2618)</f>
        <v/>
      </c>
    </row>
    <row r="2619">
      <c r="A2619">
        <f>'03_DADOS_LIMPOS'!A2590</f>
        <v/>
      </c>
      <c r="B2619">
        <f>'03_DADOS_LIMPOS'!C2590</f>
        <v/>
      </c>
      <c r="C2619">
        <f>'03_DADOS_LIMPOS'!D2590</f>
        <v/>
      </c>
      <c r="D2619">
        <f>'03_DADOS_LIMPOS'!J2590</f>
        <v/>
      </c>
      <c r="E2619">
        <f>'03_DADOS_LIMPOS'!K2590</f>
        <v/>
      </c>
      <c r="F2619">
        <f>$B$9+$B$10*D2619+$B$11*E2619</f>
        <v/>
      </c>
      <c r="G2619">
        <f>C2619-F2619</f>
        <v/>
      </c>
      <c r="H2619">
        <f>G2619/$B$14</f>
        <v/>
      </c>
      <c r="I2619">
        <f>ABS(H2619)</f>
        <v/>
      </c>
    </row>
    <row r="2620">
      <c r="A2620">
        <f>'03_DADOS_LIMPOS'!A2591</f>
        <v/>
      </c>
      <c r="B2620">
        <f>'03_DADOS_LIMPOS'!C2591</f>
        <v/>
      </c>
      <c r="C2620">
        <f>'03_DADOS_LIMPOS'!D2591</f>
        <v/>
      </c>
      <c r="D2620">
        <f>'03_DADOS_LIMPOS'!J2591</f>
        <v/>
      </c>
      <c r="E2620">
        <f>'03_DADOS_LIMPOS'!K2591</f>
        <v/>
      </c>
      <c r="F2620">
        <f>$B$9+$B$10*D2620+$B$11*E2620</f>
        <v/>
      </c>
      <c r="G2620">
        <f>C2620-F2620</f>
        <v/>
      </c>
      <c r="H2620">
        <f>G2620/$B$14</f>
        <v/>
      </c>
      <c r="I2620">
        <f>ABS(H2620)</f>
        <v/>
      </c>
    </row>
    <row r="2621">
      <c r="A2621">
        <f>'03_DADOS_LIMPOS'!A2592</f>
        <v/>
      </c>
      <c r="B2621">
        <f>'03_DADOS_LIMPOS'!C2592</f>
        <v/>
      </c>
      <c r="C2621">
        <f>'03_DADOS_LIMPOS'!D2592</f>
        <v/>
      </c>
      <c r="D2621">
        <f>'03_DADOS_LIMPOS'!J2592</f>
        <v/>
      </c>
      <c r="E2621">
        <f>'03_DADOS_LIMPOS'!K2592</f>
        <v/>
      </c>
      <c r="F2621">
        <f>$B$9+$B$10*D2621+$B$11*E2621</f>
        <v/>
      </c>
      <c r="G2621">
        <f>C2621-F2621</f>
        <v/>
      </c>
      <c r="H2621">
        <f>G2621/$B$14</f>
        <v/>
      </c>
      <c r="I2621">
        <f>ABS(H2621)</f>
        <v/>
      </c>
    </row>
    <row r="2622">
      <c r="A2622">
        <f>'03_DADOS_LIMPOS'!A2593</f>
        <v/>
      </c>
      <c r="B2622">
        <f>'03_DADOS_LIMPOS'!C2593</f>
        <v/>
      </c>
      <c r="C2622">
        <f>'03_DADOS_LIMPOS'!D2593</f>
        <v/>
      </c>
      <c r="D2622">
        <f>'03_DADOS_LIMPOS'!J2593</f>
        <v/>
      </c>
      <c r="E2622">
        <f>'03_DADOS_LIMPOS'!K2593</f>
        <v/>
      </c>
      <c r="F2622">
        <f>$B$9+$B$10*D2622+$B$11*E2622</f>
        <v/>
      </c>
      <c r="G2622">
        <f>C2622-F2622</f>
        <v/>
      </c>
      <c r="H2622">
        <f>G2622/$B$14</f>
        <v/>
      </c>
      <c r="I2622">
        <f>ABS(H2622)</f>
        <v/>
      </c>
    </row>
    <row r="2623">
      <c r="A2623">
        <f>'03_DADOS_LIMPOS'!A2594</f>
        <v/>
      </c>
      <c r="B2623">
        <f>'03_DADOS_LIMPOS'!C2594</f>
        <v/>
      </c>
      <c r="C2623">
        <f>'03_DADOS_LIMPOS'!D2594</f>
        <v/>
      </c>
      <c r="D2623">
        <f>'03_DADOS_LIMPOS'!J2594</f>
        <v/>
      </c>
      <c r="E2623">
        <f>'03_DADOS_LIMPOS'!K2594</f>
        <v/>
      </c>
      <c r="F2623">
        <f>$B$9+$B$10*D2623+$B$11*E2623</f>
        <v/>
      </c>
      <c r="G2623">
        <f>C2623-F2623</f>
        <v/>
      </c>
      <c r="H2623">
        <f>G2623/$B$14</f>
        <v/>
      </c>
      <c r="I2623">
        <f>ABS(H2623)</f>
        <v/>
      </c>
    </row>
    <row r="2624">
      <c r="A2624">
        <f>'03_DADOS_LIMPOS'!A2595</f>
        <v/>
      </c>
      <c r="B2624">
        <f>'03_DADOS_LIMPOS'!C2595</f>
        <v/>
      </c>
      <c r="C2624">
        <f>'03_DADOS_LIMPOS'!D2595</f>
        <v/>
      </c>
      <c r="D2624">
        <f>'03_DADOS_LIMPOS'!J2595</f>
        <v/>
      </c>
      <c r="E2624">
        <f>'03_DADOS_LIMPOS'!K2595</f>
        <v/>
      </c>
      <c r="F2624">
        <f>$B$9+$B$10*D2624+$B$11*E2624</f>
        <v/>
      </c>
      <c r="G2624">
        <f>C2624-F2624</f>
        <v/>
      </c>
      <c r="H2624">
        <f>G2624/$B$14</f>
        <v/>
      </c>
      <c r="I2624">
        <f>ABS(H2624)</f>
        <v/>
      </c>
    </row>
    <row r="2625">
      <c r="A2625">
        <f>'03_DADOS_LIMPOS'!A2596</f>
        <v/>
      </c>
      <c r="B2625">
        <f>'03_DADOS_LIMPOS'!C2596</f>
        <v/>
      </c>
      <c r="C2625">
        <f>'03_DADOS_LIMPOS'!D2596</f>
        <v/>
      </c>
      <c r="D2625">
        <f>'03_DADOS_LIMPOS'!J2596</f>
        <v/>
      </c>
      <c r="E2625">
        <f>'03_DADOS_LIMPOS'!K2596</f>
        <v/>
      </c>
      <c r="F2625">
        <f>$B$9+$B$10*D2625+$B$11*E2625</f>
        <v/>
      </c>
      <c r="G2625">
        <f>C2625-F2625</f>
        <v/>
      </c>
      <c r="H2625">
        <f>G2625/$B$14</f>
        <v/>
      </c>
      <c r="I2625">
        <f>ABS(H2625)</f>
        <v/>
      </c>
    </row>
    <row r="2626">
      <c r="A2626">
        <f>'03_DADOS_LIMPOS'!A2597</f>
        <v/>
      </c>
      <c r="B2626">
        <f>'03_DADOS_LIMPOS'!C2597</f>
        <v/>
      </c>
      <c r="C2626">
        <f>'03_DADOS_LIMPOS'!D2597</f>
        <v/>
      </c>
      <c r="D2626">
        <f>'03_DADOS_LIMPOS'!J2597</f>
        <v/>
      </c>
      <c r="E2626">
        <f>'03_DADOS_LIMPOS'!K2597</f>
        <v/>
      </c>
      <c r="F2626">
        <f>$B$9+$B$10*D2626+$B$11*E2626</f>
        <v/>
      </c>
      <c r="G2626">
        <f>C2626-F2626</f>
        <v/>
      </c>
      <c r="H2626">
        <f>G2626/$B$14</f>
        <v/>
      </c>
      <c r="I2626">
        <f>ABS(H2626)</f>
        <v/>
      </c>
    </row>
    <row r="2627">
      <c r="A2627">
        <f>'03_DADOS_LIMPOS'!A2598</f>
        <v/>
      </c>
      <c r="B2627">
        <f>'03_DADOS_LIMPOS'!C2598</f>
        <v/>
      </c>
      <c r="C2627">
        <f>'03_DADOS_LIMPOS'!D2598</f>
        <v/>
      </c>
      <c r="D2627">
        <f>'03_DADOS_LIMPOS'!J2598</f>
        <v/>
      </c>
      <c r="E2627">
        <f>'03_DADOS_LIMPOS'!K2598</f>
        <v/>
      </c>
      <c r="F2627">
        <f>$B$9+$B$10*D2627+$B$11*E2627</f>
        <v/>
      </c>
      <c r="G2627">
        <f>C2627-F2627</f>
        <v/>
      </c>
      <c r="H2627">
        <f>G2627/$B$14</f>
        <v/>
      </c>
      <c r="I2627">
        <f>ABS(H2627)</f>
        <v/>
      </c>
    </row>
    <row r="2628">
      <c r="A2628">
        <f>'03_DADOS_LIMPOS'!A2599</f>
        <v/>
      </c>
      <c r="B2628">
        <f>'03_DADOS_LIMPOS'!C2599</f>
        <v/>
      </c>
      <c r="C2628">
        <f>'03_DADOS_LIMPOS'!D2599</f>
        <v/>
      </c>
      <c r="D2628">
        <f>'03_DADOS_LIMPOS'!J2599</f>
        <v/>
      </c>
      <c r="E2628">
        <f>'03_DADOS_LIMPOS'!K2599</f>
        <v/>
      </c>
      <c r="F2628">
        <f>$B$9+$B$10*D2628+$B$11*E2628</f>
        <v/>
      </c>
      <c r="G2628">
        <f>C2628-F2628</f>
        <v/>
      </c>
      <c r="H2628">
        <f>G2628/$B$14</f>
        <v/>
      </c>
      <c r="I2628">
        <f>ABS(H2628)</f>
        <v/>
      </c>
    </row>
    <row r="2629">
      <c r="A2629">
        <f>'03_DADOS_LIMPOS'!A2600</f>
        <v/>
      </c>
      <c r="B2629">
        <f>'03_DADOS_LIMPOS'!C2600</f>
        <v/>
      </c>
      <c r="C2629">
        <f>'03_DADOS_LIMPOS'!D2600</f>
        <v/>
      </c>
      <c r="D2629">
        <f>'03_DADOS_LIMPOS'!J2600</f>
        <v/>
      </c>
      <c r="E2629">
        <f>'03_DADOS_LIMPOS'!K2600</f>
        <v/>
      </c>
      <c r="F2629">
        <f>$B$9+$B$10*D2629+$B$11*E2629</f>
        <v/>
      </c>
      <c r="G2629">
        <f>C2629-F2629</f>
        <v/>
      </c>
      <c r="H2629">
        <f>G2629/$B$14</f>
        <v/>
      </c>
      <c r="I2629">
        <f>ABS(H2629)</f>
        <v/>
      </c>
    </row>
    <row r="2630">
      <c r="A2630">
        <f>'03_DADOS_LIMPOS'!A2601</f>
        <v/>
      </c>
      <c r="B2630">
        <f>'03_DADOS_LIMPOS'!C2601</f>
        <v/>
      </c>
      <c r="C2630">
        <f>'03_DADOS_LIMPOS'!D2601</f>
        <v/>
      </c>
      <c r="D2630">
        <f>'03_DADOS_LIMPOS'!J2601</f>
        <v/>
      </c>
      <c r="E2630">
        <f>'03_DADOS_LIMPOS'!K2601</f>
        <v/>
      </c>
      <c r="F2630">
        <f>$B$9+$B$10*D2630+$B$11*E2630</f>
        <v/>
      </c>
      <c r="G2630">
        <f>C2630-F2630</f>
        <v/>
      </c>
      <c r="H2630">
        <f>G2630/$B$14</f>
        <v/>
      </c>
      <c r="I2630">
        <f>ABS(H2630)</f>
        <v/>
      </c>
    </row>
    <row r="2631">
      <c r="A2631">
        <f>'03_DADOS_LIMPOS'!A2602</f>
        <v/>
      </c>
      <c r="B2631">
        <f>'03_DADOS_LIMPOS'!C2602</f>
        <v/>
      </c>
      <c r="C2631">
        <f>'03_DADOS_LIMPOS'!D2602</f>
        <v/>
      </c>
      <c r="D2631">
        <f>'03_DADOS_LIMPOS'!J2602</f>
        <v/>
      </c>
      <c r="E2631">
        <f>'03_DADOS_LIMPOS'!K2602</f>
        <v/>
      </c>
      <c r="F2631">
        <f>$B$9+$B$10*D2631+$B$11*E2631</f>
        <v/>
      </c>
      <c r="G2631">
        <f>C2631-F2631</f>
        <v/>
      </c>
      <c r="H2631">
        <f>G2631/$B$14</f>
        <v/>
      </c>
      <c r="I2631">
        <f>ABS(H2631)</f>
        <v/>
      </c>
    </row>
    <row r="2632">
      <c r="A2632">
        <f>'03_DADOS_LIMPOS'!A2603</f>
        <v/>
      </c>
      <c r="B2632">
        <f>'03_DADOS_LIMPOS'!C2603</f>
        <v/>
      </c>
      <c r="C2632">
        <f>'03_DADOS_LIMPOS'!D2603</f>
        <v/>
      </c>
      <c r="D2632">
        <f>'03_DADOS_LIMPOS'!J2603</f>
        <v/>
      </c>
      <c r="E2632">
        <f>'03_DADOS_LIMPOS'!K2603</f>
        <v/>
      </c>
      <c r="F2632">
        <f>$B$9+$B$10*D2632+$B$11*E2632</f>
        <v/>
      </c>
      <c r="G2632">
        <f>C2632-F2632</f>
        <v/>
      </c>
      <c r="H2632">
        <f>G2632/$B$14</f>
        <v/>
      </c>
      <c r="I2632">
        <f>ABS(H2632)</f>
        <v/>
      </c>
    </row>
    <row r="2633">
      <c r="A2633">
        <f>'03_DADOS_LIMPOS'!A2604</f>
        <v/>
      </c>
      <c r="B2633">
        <f>'03_DADOS_LIMPOS'!C2604</f>
        <v/>
      </c>
      <c r="C2633">
        <f>'03_DADOS_LIMPOS'!D2604</f>
        <v/>
      </c>
      <c r="D2633">
        <f>'03_DADOS_LIMPOS'!J2604</f>
        <v/>
      </c>
      <c r="E2633">
        <f>'03_DADOS_LIMPOS'!K2604</f>
        <v/>
      </c>
      <c r="F2633">
        <f>$B$9+$B$10*D2633+$B$11*E2633</f>
        <v/>
      </c>
      <c r="G2633">
        <f>C2633-F2633</f>
        <v/>
      </c>
      <c r="H2633">
        <f>G2633/$B$14</f>
        <v/>
      </c>
      <c r="I2633">
        <f>ABS(H2633)</f>
        <v/>
      </c>
    </row>
    <row r="2634">
      <c r="A2634">
        <f>'03_DADOS_LIMPOS'!A2605</f>
        <v/>
      </c>
      <c r="B2634">
        <f>'03_DADOS_LIMPOS'!C2605</f>
        <v/>
      </c>
      <c r="C2634">
        <f>'03_DADOS_LIMPOS'!D2605</f>
        <v/>
      </c>
      <c r="D2634">
        <f>'03_DADOS_LIMPOS'!J2605</f>
        <v/>
      </c>
      <c r="E2634">
        <f>'03_DADOS_LIMPOS'!K2605</f>
        <v/>
      </c>
      <c r="F2634">
        <f>$B$9+$B$10*D2634+$B$11*E2634</f>
        <v/>
      </c>
      <c r="G2634">
        <f>C2634-F2634</f>
        <v/>
      </c>
      <c r="H2634">
        <f>G2634/$B$14</f>
        <v/>
      </c>
      <c r="I2634">
        <f>ABS(H2634)</f>
        <v/>
      </c>
    </row>
    <row r="2635">
      <c r="A2635">
        <f>'03_DADOS_LIMPOS'!A2606</f>
        <v/>
      </c>
      <c r="B2635">
        <f>'03_DADOS_LIMPOS'!C2606</f>
        <v/>
      </c>
      <c r="C2635">
        <f>'03_DADOS_LIMPOS'!D2606</f>
        <v/>
      </c>
      <c r="D2635">
        <f>'03_DADOS_LIMPOS'!J2606</f>
        <v/>
      </c>
      <c r="E2635">
        <f>'03_DADOS_LIMPOS'!K2606</f>
        <v/>
      </c>
      <c r="F2635">
        <f>$B$9+$B$10*D2635+$B$11*E2635</f>
        <v/>
      </c>
      <c r="G2635">
        <f>C2635-F2635</f>
        <v/>
      </c>
      <c r="H2635">
        <f>G2635/$B$14</f>
        <v/>
      </c>
      <c r="I2635">
        <f>ABS(H2635)</f>
        <v/>
      </c>
    </row>
    <row r="2636">
      <c r="A2636">
        <f>'03_DADOS_LIMPOS'!A2607</f>
        <v/>
      </c>
      <c r="B2636">
        <f>'03_DADOS_LIMPOS'!C2607</f>
        <v/>
      </c>
      <c r="C2636">
        <f>'03_DADOS_LIMPOS'!D2607</f>
        <v/>
      </c>
      <c r="D2636">
        <f>'03_DADOS_LIMPOS'!J2607</f>
        <v/>
      </c>
      <c r="E2636">
        <f>'03_DADOS_LIMPOS'!K2607</f>
        <v/>
      </c>
      <c r="F2636">
        <f>$B$9+$B$10*D2636+$B$11*E2636</f>
        <v/>
      </c>
      <c r="G2636">
        <f>C2636-F2636</f>
        <v/>
      </c>
      <c r="H2636">
        <f>G2636/$B$14</f>
        <v/>
      </c>
      <c r="I2636">
        <f>ABS(H2636)</f>
        <v/>
      </c>
    </row>
    <row r="2637">
      <c r="A2637">
        <f>'03_DADOS_LIMPOS'!A2608</f>
        <v/>
      </c>
      <c r="B2637">
        <f>'03_DADOS_LIMPOS'!C2608</f>
        <v/>
      </c>
      <c r="C2637">
        <f>'03_DADOS_LIMPOS'!D2608</f>
        <v/>
      </c>
      <c r="D2637">
        <f>'03_DADOS_LIMPOS'!J2608</f>
        <v/>
      </c>
      <c r="E2637">
        <f>'03_DADOS_LIMPOS'!K2608</f>
        <v/>
      </c>
      <c r="F2637">
        <f>$B$9+$B$10*D2637+$B$11*E2637</f>
        <v/>
      </c>
      <c r="G2637">
        <f>C2637-F2637</f>
        <v/>
      </c>
      <c r="H2637">
        <f>G2637/$B$14</f>
        <v/>
      </c>
      <c r="I2637">
        <f>ABS(H2637)</f>
        <v/>
      </c>
    </row>
    <row r="2638">
      <c r="A2638">
        <f>'03_DADOS_LIMPOS'!A2609</f>
        <v/>
      </c>
      <c r="B2638">
        <f>'03_DADOS_LIMPOS'!C2609</f>
        <v/>
      </c>
      <c r="C2638">
        <f>'03_DADOS_LIMPOS'!D2609</f>
        <v/>
      </c>
      <c r="D2638">
        <f>'03_DADOS_LIMPOS'!J2609</f>
        <v/>
      </c>
      <c r="E2638">
        <f>'03_DADOS_LIMPOS'!K2609</f>
        <v/>
      </c>
      <c r="F2638">
        <f>$B$9+$B$10*D2638+$B$11*E2638</f>
        <v/>
      </c>
      <c r="G2638">
        <f>C2638-F2638</f>
        <v/>
      </c>
      <c r="H2638">
        <f>G2638/$B$14</f>
        <v/>
      </c>
      <c r="I2638">
        <f>ABS(H2638)</f>
        <v/>
      </c>
    </row>
    <row r="2639">
      <c r="A2639">
        <f>'03_DADOS_LIMPOS'!A2610</f>
        <v/>
      </c>
      <c r="B2639">
        <f>'03_DADOS_LIMPOS'!C2610</f>
        <v/>
      </c>
      <c r="C2639">
        <f>'03_DADOS_LIMPOS'!D2610</f>
        <v/>
      </c>
      <c r="D2639">
        <f>'03_DADOS_LIMPOS'!J2610</f>
        <v/>
      </c>
      <c r="E2639">
        <f>'03_DADOS_LIMPOS'!K2610</f>
        <v/>
      </c>
      <c r="F2639">
        <f>$B$9+$B$10*D2639+$B$11*E2639</f>
        <v/>
      </c>
      <c r="G2639">
        <f>C2639-F2639</f>
        <v/>
      </c>
      <c r="H2639">
        <f>G2639/$B$14</f>
        <v/>
      </c>
      <c r="I2639">
        <f>ABS(H2639)</f>
        <v/>
      </c>
    </row>
    <row r="2640">
      <c r="A2640">
        <f>'03_DADOS_LIMPOS'!A2611</f>
        <v/>
      </c>
      <c r="B2640">
        <f>'03_DADOS_LIMPOS'!C2611</f>
        <v/>
      </c>
      <c r="C2640">
        <f>'03_DADOS_LIMPOS'!D2611</f>
        <v/>
      </c>
      <c r="D2640">
        <f>'03_DADOS_LIMPOS'!J2611</f>
        <v/>
      </c>
      <c r="E2640">
        <f>'03_DADOS_LIMPOS'!K2611</f>
        <v/>
      </c>
      <c r="F2640">
        <f>$B$9+$B$10*D2640+$B$11*E2640</f>
        <v/>
      </c>
      <c r="G2640">
        <f>C2640-F2640</f>
        <v/>
      </c>
      <c r="H2640">
        <f>G2640/$B$14</f>
        <v/>
      </c>
      <c r="I2640">
        <f>ABS(H2640)</f>
        <v/>
      </c>
    </row>
    <row r="2641">
      <c r="A2641">
        <f>'03_DADOS_LIMPOS'!A2612</f>
        <v/>
      </c>
      <c r="B2641">
        <f>'03_DADOS_LIMPOS'!C2612</f>
        <v/>
      </c>
      <c r="C2641">
        <f>'03_DADOS_LIMPOS'!D2612</f>
        <v/>
      </c>
      <c r="D2641">
        <f>'03_DADOS_LIMPOS'!J2612</f>
        <v/>
      </c>
      <c r="E2641">
        <f>'03_DADOS_LIMPOS'!K2612</f>
        <v/>
      </c>
      <c r="F2641">
        <f>$B$9+$B$10*D2641+$B$11*E2641</f>
        <v/>
      </c>
      <c r="G2641">
        <f>C2641-F2641</f>
        <v/>
      </c>
      <c r="H2641">
        <f>G2641/$B$14</f>
        <v/>
      </c>
      <c r="I2641">
        <f>ABS(H2641)</f>
        <v/>
      </c>
    </row>
    <row r="2642">
      <c r="A2642">
        <f>'03_DADOS_LIMPOS'!A2613</f>
        <v/>
      </c>
      <c r="B2642">
        <f>'03_DADOS_LIMPOS'!C2613</f>
        <v/>
      </c>
      <c r="C2642">
        <f>'03_DADOS_LIMPOS'!D2613</f>
        <v/>
      </c>
      <c r="D2642">
        <f>'03_DADOS_LIMPOS'!J2613</f>
        <v/>
      </c>
      <c r="E2642">
        <f>'03_DADOS_LIMPOS'!K2613</f>
        <v/>
      </c>
      <c r="F2642">
        <f>$B$9+$B$10*D2642+$B$11*E2642</f>
        <v/>
      </c>
      <c r="G2642">
        <f>C2642-F2642</f>
        <v/>
      </c>
      <c r="H2642">
        <f>G2642/$B$14</f>
        <v/>
      </c>
      <c r="I2642">
        <f>ABS(H2642)</f>
        <v/>
      </c>
    </row>
    <row r="2643">
      <c r="A2643">
        <f>'03_DADOS_LIMPOS'!A2614</f>
        <v/>
      </c>
      <c r="B2643">
        <f>'03_DADOS_LIMPOS'!C2614</f>
        <v/>
      </c>
      <c r="C2643">
        <f>'03_DADOS_LIMPOS'!D2614</f>
        <v/>
      </c>
      <c r="D2643">
        <f>'03_DADOS_LIMPOS'!J2614</f>
        <v/>
      </c>
      <c r="E2643">
        <f>'03_DADOS_LIMPOS'!K2614</f>
        <v/>
      </c>
      <c r="F2643">
        <f>$B$9+$B$10*D2643+$B$11*E2643</f>
        <v/>
      </c>
      <c r="G2643">
        <f>C2643-F2643</f>
        <v/>
      </c>
      <c r="H2643">
        <f>G2643/$B$14</f>
        <v/>
      </c>
      <c r="I2643">
        <f>ABS(H2643)</f>
        <v/>
      </c>
    </row>
    <row r="2644">
      <c r="A2644">
        <f>'03_DADOS_LIMPOS'!A2615</f>
        <v/>
      </c>
      <c r="B2644">
        <f>'03_DADOS_LIMPOS'!C2615</f>
        <v/>
      </c>
      <c r="C2644">
        <f>'03_DADOS_LIMPOS'!D2615</f>
        <v/>
      </c>
      <c r="D2644">
        <f>'03_DADOS_LIMPOS'!J2615</f>
        <v/>
      </c>
      <c r="E2644">
        <f>'03_DADOS_LIMPOS'!K2615</f>
        <v/>
      </c>
      <c r="F2644">
        <f>$B$9+$B$10*D2644+$B$11*E2644</f>
        <v/>
      </c>
      <c r="G2644">
        <f>C2644-F2644</f>
        <v/>
      </c>
      <c r="H2644">
        <f>G2644/$B$14</f>
        <v/>
      </c>
      <c r="I2644">
        <f>ABS(H2644)</f>
        <v/>
      </c>
    </row>
    <row r="2645">
      <c r="A2645">
        <f>'03_DADOS_LIMPOS'!A2616</f>
        <v/>
      </c>
      <c r="B2645">
        <f>'03_DADOS_LIMPOS'!C2616</f>
        <v/>
      </c>
      <c r="C2645">
        <f>'03_DADOS_LIMPOS'!D2616</f>
        <v/>
      </c>
      <c r="D2645">
        <f>'03_DADOS_LIMPOS'!J2616</f>
        <v/>
      </c>
      <c r="E2645">
        <f>'03_DADOS_LIMPOS'!K2616</f>
        <v/>
      </c>
      <c r="F2645">
        <f>$B$9+$B$10*D2645+$B$11*E2645</f>
        <v/>
      </c>
      <c r="G2645">
        <f>C2645-F2645</f>
        <v/>
      </c>
      <c r="H2645">
        <f>G2645/$B$14</f>
        <v/>
      </c>
      <c r="I2645">
        <f>ABS(H2645)</f>
        <v/>
      </c>
    </row>
    <row r="2646">
      <c r="A2646">
        <f>'03_DADOS_LIMPOS'!A2617</f>
        <v/>
      </c>
      <c r="B2646">
        <f>'03_DADOS_LIMPOS'!C2617</f>
        <v/>
      </c>
      <c r="C2646">
        <f>'03_DADOS_LIMPOS'!D2617</f>
        <v/>
      </c>
      <c r="D2646">
        <f>'03_DADOS_LIMPOS'!J2617</f>
        <v/>
      </c>
      <c r="E2646">
        <f>'03_DADOS_LIMPOS'!K2617</f>
        <v/>
      </c>
      <c r="F2646">
        <f>$B$9+$B$10*D2646+$B$11*E2646</f>
        <v/>
      </c>
      <c r="G2646">
        <f>C2646-F2646</f>
        <v/>
      </c>
      <c r="H2646">
        <f>G2646/$B$14</f>
        <v/>
      </c>
      <c r="I2646">
        <f>ABS(H2646)</f>
        <v/>
      </c>
    </row>
    <row r="2647">
      <c r="A2647">
        <f>'03_DADOS_LIMPOS'!A2618</f>
        <v/>
      </c>
      <c r="B2647">
        <f>'03_DADOS_LIMPOS'!C2618</f>
        <v/>
      </c>
      <c r="C2647">
        <f>'03_DADOS_LIMPOS'!D2618</f>
        <v/>
      </c>
      <c r="D2647">
        <f>'03_DADOS_LIMPOS'!J2618</f>
        <v/>
      </c>
      <c r="E2647">
        <f>'03_DADOS_LIMPOS'!K2618</f>
        <v/>
      </c>
      <c r="F2647">
        <f>$B$9+$B$10*D2647+$B$11*E2647</f>
        <v/>
      </c>
      <c r="G2647">
        <f>C2647-F2647</f>
        <v/>
      </c>
      <c r="H2647">
        <f>G2647/$B$14</f>
        <v/>
      </c>
      <c r="I2647">
        <f>ABS(H2647)</f>
        <v/>
      </c>
    </row>
    <row r="2648">
      <c r="A2648">
        <f>'03_DADOS_LIMPOS'!A2619</f>
        <v/>
      </c>
      <c r="B2648">
        <f>'03_DADOS_LIMPOS'!C2619</f>
        <v/>
      </c>
      <c r="C2648">
        <f>'03_DADOS_LIMPOS'!D2619</f>
        <v/>
      </c>
      <c r="D2648">
        <f>'03_DADOS_LIMPOS'!J2619</f>
        <v/>
      </c>
      <c r="E2648">
        <f>'03_DADOS_LIMPOS'!K2619</f>
        <v/>
      </c>
      <c r="F2648">
        <f>$B$9+$B$10*D2648+$B$11*E2648</f>
        <v/>
      </c>
      <c r="G2648">
        <f>C2648-F2648</f>
        <v/>
      </c>
      <c r="H2648">
        <f>G2648/$B$14</f>
        <v/>
      </c>
      <c r="I2648">
        <f>ABS(H2648)</f>
        <v/>
      </c>
    </row>
    <row r="2649">
      <c r="A2649">
        <f>'03_DADOS_LIMPOS'!A2620</f>
        <v/>
      </c>
      <c r="B2649">
        <f>'03_DADOS_LIMPOS'!C2620</f>
        <v/>
      </c>
      <c r="C2649">
        <f>'03_DADOS_LIMPOS'!D2620</f>
        <v/>
      </c>
      <c r="D2649">
        <f>'03_DADOS_LIMPOS'!J2620</f>
        <v/>
      </c>
      <c r="E2649">
        <f>'03_DADOS_LIMPOS'!K2620</f>
        <v/>
      </c>
      <c r="F2649">
        <f>$B$9+$B$10*D2649+$B$11*E2649</f>
        <v/>
      </c>
      <c r="G2649">
        <f>C2649-F2649</f>
        <v/>
      </c>
      <c r="H2649">
        <f>G2649/$B$14</f>
        <v/>
      </c>
      <c r="I2649">
        <f>ABS(H2649)</f>
        <v/>
      </c>
    </row>
    <row r="2650">
      <c r="A2650">
        <f>'03_DADOS_LIMPOS'!A2621</f>
        <v/>
      </c>
      <c r="B2650">
        <f>'03_DADOS_LIMPOS'!C2621</f>
        <v/>
      </c>
      <c r="C2650">
        <f>'03_DADOS_LIMPOS'!D2621</f>
        <v/>
      </c>
      <c r="D2650">
        <f>'03_DADOS_LIMPOS'!J2621</f>
        <v/>
      </c>
      <c r="E2650">
        <f>'03_DADOS_LIMPOS'!K2621</f>
        <v/>
      </c>
      <c r="F2650">
        <f>$B$9+$B$10*D2650+$B$11*E2650</f>
        <v/>
      </c>
      <c r="G2650">
        <f>C2650-F2650</f>
        <v/>
      </c>
      <c r="H2650">
        <f>G2650/$B$14</f>
        <v/>
      </c>
      <c r="I2650">
        <f>ABS(H2650)</f>
        <v/>
      </c>
    </row>
    <row r="2651">
      <c r="A2651">
        <f>'03_DADOS_LIMPOS'!A2622</f>
        <v/>
      </c>
      <c r="B2651">
        <f>'03_DADOS_LIMPOS'!C2622</f>
        <v/>
      </c>
      <c r="C2651">
        <f>'03_DADOS_LIMPOS'!D2622</f>
        <v/>
      </c>
      <c r="D2651">
        <f>'03_DADOS_LIMPOS'!J2622</f>
        <v/>
      </c>
      <c r="E2651">
        <f>'03_DADOS_LIMPOS'!K2622</f>
        <v/>
      </c>
      <c r="F2651">
        <f>$B$9+$B$10*D2651+$B$11*E2651</f>
        <v/>
      </c>
      <c r="G2651">
        <f>C2651-F2651</f>
        <v/>
      </c>
      <c r="H2651">
        <f>G2651/$B$14</f>
        <v/>
      </c>
      <c r="I2651">
        <f>ABS(H2651)</f>
        <v/>
      </c>
    </row>
    <row r="2652">
      <c r="A2652">
        <f>'03_DADOS_LIMPOS'!A2623</f>
        <v/>
      </c>
      <c r="B2652">
        <f>'03_DADOS_LIMPOS'!C2623</f>
        <v/>
      </c>
      <c r="C2652">
        <f>'03_DADOS_LIMPOS'!D2623</f>
        <v/>
      </c>
      <c r="D2652">
        <f>'03_DADOS_LIMPOS'!J2623</f>
        <v/>
      </c>
      <c r="E2652">
        <f>'03_DADOS_LIMPOS'!K2623</f>
        <v/>
      </c>
      <c r="F2652">
        <f>$B$9+$B$10*D2652+$B$11*E2652</f>
        <v/>
      </c>
      <c r="G2652">
        <f>C2652-F2652</f>
        <v/>
      </c>
      <c r="H2652">
        <f>G2652/$B$14</f>
        <v/>
      </c>
      <c r="I2652">
        <f>ABS(H2652)</f>
        <v/>
      </c>
    </row>
    <row r="2653">
      <c r="A2653">
        <f>'03_DADOS_LIMPOS'!A2624</f>
        <v/>
      </c>
      <c r="B2653">
        <f>'03_DADOS_LIMPOS'!C2624</f>
        <v/>
      </c>
      <c r="C2653">
        <f>'03_DADOS_LIMPOS'!D2624</f>
        <v/>
      </c>
      <c r="D2653">
        <f>'03_DADOS_LIMPOS'!J2624</f>
        <v/>
      </c>
      <c r="E2653">
        <f>'03_DADOS_LIMPOS'!K2624</f>
        <v/>
      </c>
      <c r="F2653">
        <f>$B$9+$B$10*D2653+$B$11*E2653</f>
        <v/>
      </c>
      <c r="G2653">
        <f>C2653-F2653</f>
        <v/>
      </c>
      <c r="H2653">
        <f>G2653/$B$14</f>
        <v/>
      </c>
      <c r="I2653">
        <f>ABS(H2653)</f>
        <v/>
      </c>
    </row>
    <row r="2654">
      <c r="A2654">
        <f>'03_DADOS_LIMPOS'!A2625</f>
        <v/>
      </c>
      <c r="B2654">
        <f>'03_DADOS_LIMPOS'!C2625</f>
        <v/>
      </c>
      <c r="C2654">
        <f>'03_DADOS_LIMPOS'!D2625</f>
        <v/>
      </c>
      <c r="D2654">
        <f>'03_DADOS_LIMPOS'!J2625</f>
        <v/>
      </c>
      <c r="E2654">
        <f>'03_DADOS_LIMPOS'!K2625</f>
        <v/>
      </c>
      <c r="F2654">
        <f>$B$9+$B$10*D2654+$B$11*E2654</f>
        <v/>
      </c>
      <c r="G2654">
        <f>C2654-F2654</f>
        <v/>
      </c>
      <c r="H2654">
        <f>G2654/$B$14</f>
        <v/>
      </c>
      <c r="I2654">
        <f>ABS(H2654)</f>
        <v/>
      </c>
    </row>
    <row r="2655">
      <c r="A2655">
        <f>'03_DADOS_LIMPOS'!A2626</f>
        <v/>
      </c>
      <c r="B2655">
        <f>'03_DADOS_LIMPOS'!C2626</f>
        <v/>
      </c>
      <c r="C2655">
        <f>'03_DADOS_LIMPOS'!D2626</f>
        <v/>
      </c>
      <c r="D2655">
        <f>'03_DADOS_LIMPOS'!J2626</f>
        <v/>
      </c>
      <c r="E2655">
        <f>'03_DADOS_LIMPOS'!K2626</f>
        <v/>
      </c>
      <c r="F2655">
        <f>$B$9+$B$10*D2655+$B$11*E2655</f>
        <v/>
      </c>
      <c r="G2655">
        <f>C2655-F2655</f>
        <v/>
      </c>
      <c r="H2655">
        <f>G2655/$B$14</f>
        <v/>
      </c>
      <c r="I2655">
        <f>ABS(H2655)</f>
        <v/>
      </c>
    </row>
    <row r="2656">
      <c r="A2656">
        <f>'03_DADOS_LIMPOS'!A2627</f>
        <v/>
      </c>
      <c r="B2656">
        <f>'03_DADOS_LIMPOS'!C2627</f>
        <v/>
      </c>
      <c r="C2656">
        <f>'03_DADOS_LIMPOS'!D2627</f>
        <v/>
      </c>
      <c r="D2656">
        <f>'03_DADOS_LIMPOS'!J2627</f>
        <v/>
      </c>
      <c r="E2656">
        <f>'03_DADOS_LIMPOS'!K2627</f>
        <v/>
      </c>
      <c r="F2656">
        <f>$B$9+$B$10*D2656+$B$11*E2656</f>
        <v/>
      </c>
      <c r="G2656">
        <f>C2656-F2656</f>
        <v/>
      </c>
      <c r="H2656">
        <f>G2656/$B$14</f>
        <v/>
      </c>
      <c r="I2656">
        <f>ABS(H2656)</f>
        <v/>
      </c>
    </row>
    <row r="2657">
      <c r="A2657">
        <f>'03_DADOS_LIMPOS'!A2628</f>
        <v/>
      </c>
      <c r="B2657">
        <f>'03_DADOS_LIMPOS'!C2628</f>
        <v/>
      </c>
      <c r="C2657">
        <f>'03_DADOS_LIMPOS'!D2628</f>
        <v/>
      </c>
      <c r="D2657">
        <f>'03_DADOS_LIMPOS'!J2628</f>
        <v/>
      </c>
      <c r="E2657">
        <f>'03_DADOS_LIMPOS'!K2628</f>
        <v/>
      </c>
      <c r="F2657">
        <f>$B$9+$B$10*D2657+$B$11*E2657</f>
        <v/>
      </c>
      <c r="G2657">
        <f>C2657-F2657</f>
        <v/>
      </c>
      <c r="H2657">
        <f>G2657/$B$14</f>
        <v/>
      </c>
      <c r="I2657">
        <f>ABS(H2657)</f>
        <v/>
      </c>
    </row>
    <row r="2658">
      <c r="A2658">
        <f>'03_DADOS_LIMPOS'!A2629</f>
        <v/>
      </c>
      <c r="B2658">
        <f>'03_DADOS_LIMPOS'!C2629</f>
        <v/>
      </c>
      <c r="C2658">
        <f>'03_DADOS_LIMPOS'!D2629</f>
        <v/>
      </c>
      <c r="D2658">
        <f>'03_DADOS_LIMPOS'!J2629</f>
        <v/>
      </c>
      <c r="E2658">
        <f>'03_DADOS_LIMPOS'!K2629</f>
        <v/>
      </c>
      <c r="F2658">
        <f>$B$9+$B$10*D2658+$B$11*E2658</f>
        <v/>
      </c>
      <c r="G2658">
        <f>C2658-F2658</f>
        <v/>
      </c>
      <c r="H2658">
        <f>G2658/$B$14</f>
        <v/>
      </c>
      <c r="I2658">
        <f>ABS(H2658)</f>
        <v/>
      </c>
    </row>
    <row r="2659">
      <c r="A2659">
        <f>'03_DADOS_LIMPOS'!A2630</f>
        <v/>
      </c>
      <c r="B2659">
        <f>'03_DADOS_LIMPOS'!C2630</f>
        <v/>
      </c>
      <c r="C2659">
        <f>'03_DADOS_LIMPOS'!D2630</f>
        <v/>
      </c>
      <c r="D2659">
        <f>'03_DADOS_LIMPOS'!J2630</f>
        <v/>
      </c>
      <c r="E2659">
        <f>'03_DADOS_LIMPOS'!K2630</f>
        <v/>
      </c>
      <c r="F2659">
        <f>$B$9+$B$10*D2659+$B$11*E2659</f>
        <v/>
      </c>
      <c r="G2659">
        <f>C2659-F2659</f>
        <v/>
      </c>
      <c r="H2659">
        <f>G2659/$B$14</f>
        <v/>
      </c>
      <c r="I2659">
        <f>ABS(H2659)</f>
        <v/>
      </c>
    </row>
    <row r="2660">
      <c r="A2660">
        <f>'03_DADOS_LIMPOS'!A2631</f>
        <v/>
      </c>
      <c r="B2660">
        <f>'03_DADOS_LIMPOS'!C2631</f>
        <v/>
      </c>
      <c r="C2660">
        <f>'03_DADOS_LIMPOS'!D2631</f>
        <v/>
      </c>
      <c r="D2660">
        <f>'03_DADOS_LIMPOS'!J2631</f>
        <v/>
      </c>
      <c r="E2660">
        <f>'03_DADOS_LIMPOS'!K2631</f>
        <v/>
      </c>
      <c r="F2660">
        <f>$B$9+$B$10*D2660+$B$11*E2660</f>
        <v/>
      </c>
      <c r="G2660">
        <f>C2660-F2660</f>
        <v/>
      </c>
      <c r="H2660">
        <f>G2660/$B$14</f>
        <v/>
      </c>
      <c r="I2660">
        <f>ABS(H2660)</f>
        <v/>
      </c>
    </row>
    <row r="2661">
      <c r="A2661">
        <f>'03_DADOS_LIMPOS'!A2632</f>
        <v/>
      </c>
      <c r="B2661">
        <f>'03_DADOS_LIMPOS'!C2632</f>
        <v/>
      </c>
      <c r="C2661">
        <f>'03_DADOS_LIMPOS'!D2632</f>
        <v/>
      </c>
      <c r="D2661">
        <f>'03_DADOS_LIMPOS'!J2632</f>
        <v/>
      </c>
      <c r="E2661">
        <f>'03_DADOS_LIMPOS'!K2632</f>
        <v/>
      </c>
      <c r="F2661">
        <f>$B$9+$B$10*D2661+$B$11*E2661</f>
        <v/>
      </c>
      <c r="G2661">
        <f>C2661-F2661</f>
        <v/>
      </c>
      <c r="H2661">
        <f>G2661/$B$14</f>
        <v/>
      </c>
      <c r="I2661">
        <f>ABS(H2661)</f>
        <v/>
      </c>
    </row>
    <row r="2662">
      <c r="A2662">
        <f>'03_DADOS_LIMPOS'!A2633</f>
        <v/>
      </c>
      <c r="B2662">
        <f>'03_DADOS_LIMPOS'!C2633</f>
        <v/>
      </c>
      <c r="C2662">
        <f>'03_DADOS_LIMPOS'!D2633</f>
        <v/>
      </c>
      <c r="D2662">
        <f>'03_DADOS_LIMPOS'!J2633</f>
        <v/>
      </c>
      <c r="E2662">
        <f>'03_DADOS_LIMPOS'!K2633</f>
        <v/>
      </c>
      <c r="F2662">
        <f>$B$9+$B$10*D2662+$B$11*E2662</f>
        <v/>
      </c>
      <c r="G2662">
        <f>C2662-F2662</f>
        <v/>
      </c>
      <c r="H2662">
        <f>G2662/$B$14</f>
        <v/>
      </c>
      <c r="I2662">
        <f>ABS(H2662)</f>
        <v/>
      </c>
    </row>
    <row r="2663">
      <c r="A2663">
        <f>'03_DADOS_LIMPOS'!A2634</f>
        <v/>
      </c>
      <c r="B2663">
        <f>'03_DADOS_LIMPOS'!C2634</f>
        <v/>
      </c>
      <c r="C2663">
        <f>'03_DADOS_LIMPOS'!D2634</f>
        <v/>
      </c>
      <c r="D2663">
        <f>'03_DADOS_LIMPOS'!J2634</f>
        <v/>
      </c>
      <c r="E2663">
        <f>'03_DADOS_LIMPOS'!K2634</f>
        <v/>
      </c>
      <c r="F2663">
        <f>$B$9+$B$10*D2663+$B$11*E2663</f>
        <v/>
      </c>
      <c r="G2663">
        <f>C2663-F2663</f>
        <v/>
      </c>
      <c r="H2663">
        <f>G2663/$B$14</f>
        <v/>
      </c>
      <c r="I2663">
        <f>ABS(H2663)</f>
        <v/>
      </c>
    </row>
    <row r="2664">
      <c r="A2664">
        <f>'03_DADOS_LIMPOS'!A2635</f>
        <v/>
      </c>
      <c r="B2664">
        <f>'03_DADOS_LIMPOS'!C2635</f>
        <v/>
      </c>
      <c r="C2664">
        <f>'03_DADOS_LIMPOS'!D2635</f>
        <v/>
      </c>
      <c r="D2664">
        <f>'03_DADOS_LIMPOS'!J2635</f>
        <v/>
      </c>
      <c r="E2664">
        <f>'03_DADOS_LIMPOS'!K2635</f>
        <v/>
      </c>
      <c r="F2664">
        <f>$B$9+$B$10*D2664+$B$11*E2664</f>
        <v/>
      </c>
      <c r="G2664">
        <f>C2664-F2664</f>
        <v/>
      </c>
      <c r="H2664">
        <f>G2664/$B$14</f>
        <v/>
      </c>
      <c r="I2664">
        <f>ABS(H2664)</f>
        <v/>
      </c>
    </row>
    <row r="2665">
      <c r="A2665">
        <f>'03_DADOS_LIMPOS'!A2636</f>
        <v/>
      </c>
      <c r="B2665">
        <f>'03_DADOS_LIMPOS'!C2636</f>
        <v/>
      </c>
      <c r="C2665">
        <f>'03_DADOS_LIMPOS'!D2636</f>
        <v/>
      </c>
      <c r="D2665">
        <f>'03_DADOS_LIMPOS'!J2636</f>
        <v/>
      </c>
      <c r="E2665">
        <f>'03_DADOS_LIMPOS'!K2636</f>
        <v/>
      </c>
      <c r="F2665">
        <f>$B$9+$B$10*D2665+$B$11*E2665</f>
        <v/>
      </c>
      <c r="G2665">
        <f>C2665-F2665</f>
        <v/>
      </c>
      <c r="H2665">
        <f>G2665/$B$14</f>
        <v/>
      </c>
      <c r="I2665">
        <f>ABS(H2665)</f>
        <v/>
      </c>
    </row>
    <row r="2666">
      <c r="A2666">
        <f>'03_DADOS_LIMPOS'!A2637</f>
        <v/>
      </c>
      <c r="B2666">
        <f>'03_DADOS_LIMPOS'!C2637</f>
        <v/>
      </c>
      <c r="C2666">
        <f>'03_DADOS_LIMPOS'!D2637</f>
        <v/>
      </c>
      <c r="D2666">
        <f>'03_DADOS_LIMPOS'!J2637</f>
        <v/>
      </c>
      <c r="E2666">
        <f>'03_DADOS_LIMPOS'!K2637</f>
        <v/>
      </c>
      <c r="F2666">
        <f>$B$9+$B$10*D2666+$B$11*E2666</f>
        <v/>
      </c>
      <c r="G2666">
        <f>C2666-F2666</f>
        <v/>
      </c>
      <c r="H2666">
        <f>G2666/$B$14</f>
        <v/>
      </c>
      <c r="I2666">
        <f>ABS(H2666)</f>
        <v/>
      </c>
    </row>
    <row r="2667">
      <c r="A2667">
        <f>'03_DADOS_LIMPOS'!A2638</f>
        <v/>
      </c>
      <c r="B2667">
        <f>'03_DADOS_LIMPOS'!C2638</f>
        <v/>
      </c>
      <c r="C2667">
        <f>'03_DADOS_LIMPOS'!D2638</f>
        <v/>
      </c>
      <c r="D2667">
        <f>'03_DADOS_LIMPOS'!J2638</f>
        <v/>
      </c>
      <c r="E2667">
        <f>'03_DADOS_LIMPOS'!K2638</f>
        <v/>
      </c>
      <c r="F2667">
        <f>$B$9+$B$10*D2667+$B$11*E2667</f>
        <v/>
      </c>
      <c r="G2667">
        <f>C2667-F2667</f>
        <v/>
      </c>
      <c r="H2667">
        <f>G2667/$B$14</f>
        <v/>
      </c>
      <c r="I2667">
        <f>ABS(H2667)</f>
        <v/>
      </c>
    </row>
    <row r="2668">
      <c r="A2668">
        <f>'03_DADOS_LIMPOS'!A2639</f>
        <v/>
      </c>
      <c r="B2668">
        <f>'03_DADOS_LIMPOS'!C2639</f>
        <v/>
      </c>
      <c r="C2668">
        <f>'03_DADOS_LIMPOS'!D2639</f>
        <v/>
      </c>
      <c r="D2668">
        <f>'03_DADOS_LIMPOS'!J2639</f>
        <v/>
      </c>
      <c r="E2668">
        <f>'03_DADOS_LIMPOS'!K2639</f>
        <v/>
      </c>
      <c r="F2668">
        <f>$B$9+$B$10*D2668+$B$11*E2668</f>
        <v/>
      </c>
      <c r="G2668">
        <f>C2668-F2668</f>
        <v/>
      </c>
      <c r="H2668">
        <f>G2668/$B$14</f>
        <v/>
      </c>
      <c r="I2668">
        <f>ABS(H2668)</f>
        <v/>
      </c>
    </row>
    <row r="2669">
      <c r="A2669">
        <f>'03_DADOS_LIMPOS'!A2640</f>
        <v/>
      </c>
      <c r="B2669">
        <f>'03_DADOS_LIMPOS'!C2640</f>
        <v/>
      </c>
      <c r="C2669">
        <f>'03_DADOS_LIMPOS'!D2640</f>
        <v/>
      </c>
      <c r="D2669">
        <f>'03_DADOS_LIMPOS'!J2640</f>
        <v/>
      </c>
      <c r="E2669">
        <f>'03_DADOS_LIMPOS'!K2640</f>
        <v/>
      </c>
      <c r="F2669">
        <f>$B$9+$B$10*D2669+$B$11*E2669</f>
        <v/>
      </c>
      <c r="G2669">
        <f>C2669-F2669</f>
        <v/>
      </c>
      <c r="H2669">
        <f>G2669/$B$14</f>
        <v/>
      </c>
      <c r="I2669">
        <f>ABS(H2669)</f>
        <v/>
      </c>
    </row>
    <row r="2670">
      <c r="A2670">
        <f>'03_DADOS_LIMPOS'!A2641</f>
        <v/>
      </c>
      <c r="B2670">
        <f>'03_DADOS_LIMPOS'!C2641</f>
        <v/>
      </c>
      <c r="C2670">
        <f>'03_DADOS_LIMPOS'!D2641</f>
        <v/>
      </c>
      <c r="D2670">
        <f>'03_DADOS_LIMPOS'!J2641</f>
        <v/>
      </c>
      <c r="E2670">
        <f>'03_DADOS_LIMPOS'!K2641</f>
        <v/>
      </c>
      <c r="F2670">
        <f>$B$9+$B$10*D2670+$B$11*E2670</f>
        <v/>
      </c>
      <c r="G2670">
        <f>C2670-F2670</f>
        <v/>
      </c>
      <c r="H2670">
        <f>G2670/$B$14</f>
        <v/>
      </c>
      <c r="I2670">
        <f>ABS(H2670)</f>
        <v/>
      </c>
    </row>
    <row r="2671">
      <c r="A2671">
        <f>'03_DADOS_LIMPOS'!A2642</f>
        <v/>
      </c>
      <c r="B2671">
        <f>'03_DADOS_LIMPOS'!C2642</f>
        <v/>
      </c>
      <c r="C2671">
        <f>'03_DADOS_LIMPOS'!D2642</f>
        <v/>
      </c>
      <c r="D2671">
        <f>'03_DADOS_LIMPOS'!J2642</f>
        <v/>
      </c>
      <c r="E2671">
        <f>'03_DADOS_LIMPOS'!K2642</f>
        <v/>
      </c>
      <c r="F2671">
        <f>$B$9+$B$10*D2671+$B$11*E2671</f>
        <v/>
      </c>
      <c r="G2671">
        <f>C2671-F2671</f>
        <v/>
      </c>
      <c r="H2671">
        <f>G2671/$B$14</f>
        <v/>
      </c>
      <c r="I2671">
        <f>ABS(H2671)</f>
        <v/>
      </c>
    </row>
    <row r="2672">
      <c r="A2672">
        <f>'03_DADOS_LIMPOS'!A2643</f>
        <v/>
      </c>
      <c r="B2672">
        <f>'03_DADOS_LIMPOS'!C2643</f>
        <v/>
      </c>
      <c r="C2672">
        <f>'03_DADOS_LIMPOS'!D2643</f>
        <v/>
      </c>
      <c r="D2672">
        <f>'03_DADOS_LIMPOS'!J2643</f>
        <v/>
      </c>
      <c r="E2672">
        <f>'03_DADOS_LIMPOS'!K2643</f>
        <v/>
      </c>
      <c r="F2672">
        <f>$B$9+$B$10*D2672+$B$11*E2672</f>
        <v/>
      </c>
      <c r="G2672">
        <f>C2672-F2672</f>
        <v/>
      </c>
      <c r="H2672">
        <f>G2672/$B$14</f>
        <v/>
      </c>
      <c r="I2672">
        <f>ABS(H2672)</f>
        <v/>
      </c>
    </row>
    <row r="2673">
      <c r="A2673">
        <f>'03_DADOS_LIMPOS'!A2644</f>
        <v/>
      </c>
      <c r="B2673">
        <f>'03_DADOS_LIMPOS'!C2644</f>
        <v/>
      </c>
      <c r="C2673">
        <f>'03_DADOS_LIMPOS'!D2644</f>
        <v/>
      </c>
      <c r="D2673">
        <f>'03_DADOS_LIMPOS'!J2644</f>
        <v/>
      </c>
      <c r="E2673">
        <f>'03_DADOS_LIMPOS'!K2644</f>
        <v/>
      </c>
      <c r="F2673">
        <f>$B$9+$B$10*D2673+$B$11*E2673</f>
        <v/>
      </c>
      <c r="G2673">
        <f>C2673-F2673</f>
        <v/>
      </c>
      <c r="H2673">
        <f>G2673/$B$14</f>
        <v/>
      </c>
      <c r="I2673">
        <f>ABS(H2673)</f>
        <v/>
      </c>
    </row>
    <row r="2674">
      <c r="A2674">
        <f>'03_DADOS_LIMPOS'!A2645</f>
        <v/>
      </c>
      <c r="B2674">
        <f>'03_DADOS_LIMPOS'!C2645</f>
        <v/>
      </c>
      <c r="C2674">
        <f>'03_DADOS_LIMPOS'!D2645</f>
        <v/>
      </c>
      <c r="D2674">
        <f>'03_DADOS_LIMPOS'!J2645</f>
        <v/>
      </c>
      <c r="E2674">
        <f>'03_DADOS_LIMPOS'!K2645</f>
        <v/>
      </c>
      <c r="F2674">
        <f>$B$9+$B$10*D2674+$B$11*E2674</f>
        <v/>
      </c>
      <c r="G2674">
        <f>C2674-F2674</f>
        <v/>
      </c>
      <c r="H2674">
        <f>G2674/$B$14</f>
        <v/>
      </c>
      <c r="I2674">
        <f>ABS(H2674)</f>
        <v/>
      </c>
    </row>
    <row r="2675">
      <c r="A2675">
        <f>'03_DADOS_LIMPOS'!A2646</f>
        <v/>
      </c>
      <c r="B2675">
        <f>'03_DADOS_LIMPOS'!C2646</f>
        <v/>
      </c>
      <c r="C2675">
        <f>'03_DADOS_LIMPOS'!D2646</f>
        <v/>
      </c>
      <c r="D2675">
        <f>'03_DADOS_LIMPOS'!J2646</f>
        <v/>
      </c>
      <c r="E2675">
        <f>'03_DADOS_LIMPOS'!K2646</f>
        <v/>
      </c>
      <c r="F2675">
        <f>$B$9+$B$10*D2675+$B$11*E2675</f>
        <v/>
      </c>
      <c r="G2675">
        <f>C2675-F2675</f>
        <v/>
      </c>
      <c r="H2675">
        <f>G2675/$B$14</f>
        <v/>
      </c>
      <c r="I2675">
        <f>ABS(H2675)</f>
        <v/>
      </c>
    </row>
    <row r="2676">
      <c r="A2676">
        <f>'03_DADOS_LIMPOS'!A2647</f>
        <v/>
      </c>
      <c r="B2676">
        <f>'03_DADOS_LIMPOS'!C2647</f>
        <v/>
      </c>
      <c r="C2676">
        <f>'03_DADOS_LIMPOS'!D2647</f>
        <v/>
      </c>
      <c r="D2676">
        <f>'03_DADOS_LIMPOS'!J2647</f>
        <v/>
      </c>
      <c r="E2676">
        <f>'03_DADOS_LIMPOS'!K2647</f>
        <v/>
      </c>
      <c r="F2676">
        <f>$B$9+$B$10*D2676+$B$11*E2676</f>
        <v/>
      </c>
      <c r="G2676">
        <f>C2676-F2676</f>
        <v/>
      </c>
      <c r="H2676">
        <f>G2676/$B$14</f>
        <v/>
      </c>
      <c r="I2676">
        <f>ABS(H2676)</f>
        <v/>
      </c>
    </row>
    <row r="2677">
      <c r="A2677">
        <f>'03_DADOS_LIMPOS'!A2648</f>
        <v/>
      </c>
      <c r="B2677">
        <f>'03_DADOS_LIMPOS'!C2648</f>
        <v/>
      </c>
      <c r="C2677">
        <f>'03_DADOS_LIMPOS'!D2648</f>
        <v/>
      </c>
      <c r="D2677">
        <f>'03_DADOS_LIMPOS'!J2648</f>
        <v/>
      </c>
      <c r="E2677">
        <f>'03_DADOS_LIMPOS'!K2648</f>
        <v/>
      </c>
      <c r="F2677">
        <f>$B$9+$B$10*D2677+$B$11*E2677</f>
        <v/>
      </c>
      <c r="G2677">
        <f>C2677-F2677</f>
        <v/>
      </c>
      <c r="H2677">
        <f>G2677/$B$14</f>
        <v/>
      </c>
      <c r="I2677">
        <f>ABS(H2677)</f>
        <v/>
      </c>
    </row>
    <row r="2678">
      <c r="A2678">
        <f>'03_DADOS_LIMPOS'!A2649</f>
        <v/>
      </c>
      <c r="B2678">
        <f>'03_DADOS_LIMPOS'!C2649</f>
        <v/>
      </c>
      <c r="C2678">
        <f>'03_DADOS_LIMPOS'!D2649</f>
        <v/>
      </c>
      <c r="D2678">
        <f>'03_DADOS_LIMPOS'!J2649</f>
        <v/>
      </c>
      <c r="E2678">
        <f>'03_DADOS_LIMPOS'!K2649</f>
        <v/>
      </c>
      <c r="F2678">
        <f>$B$9+$B$10*D2678+$B$11*E2678</f>
        <v/>
      </c>
      <c r="G2678">
        <f>C2678-F2678</f>
        <v/>
      </c>
      <c r="H2678">
        <f>G2678/$B$14</f>
        <v/>
      </c>
      <c r="I2678">
        <f>ABS(H2678)</f>
        <v/>
      </c>
    </row>
    <row r="2679">
      <c r="A2679">
        <f>'03_DADOS_LIMPOS'!A2650</f>
        <v/>
      </c>
      <c r="B2679">
        <f>'03_DADOS_LIMPOS'!C2650</f>
        <v/>
      </c>
      <c r="C2679">
        <f>'03_DADOS_LIMPOS'!D2650</f>
        <v/>
      </c>
      <c r="D2679">
        <f>'03_DADOS_LIMPOS'!J2650</f>
        <v/>
      </c>
      <c r="E2679">
        <f>'03_DADOS_LIMPOS'!K2650</f>
        <v/>
      </c>
      <c r="F2679">
        <f>$B$9+$B$10*D2679+$B$11*E2679</f>
        <v/>
      </c>
      <c r="G2679">
        <f>C2679-F2679</f>
        <v/>
      </c>
      <c r="H2679">
        <f>G2679/$B$14</f>
        <v/>
      </c>
      <c r="I2679">
        <f>ABS(H2679)</f>
        <v/>
      </c>
    </row>
    <row r="2680">
      <c r="A2680">
        <f>'03_DADOS_LIMPOS'!A2651</f>
        <v/>
      </c>
      <c r="B2680">
        <f>'03_DADOS_LIMPOS'!C2651</f>
        <v/>
      </c>
      <c r="C2680">
        <f>'03_DADOS_LIMPOS'!D2651</f>
        <v/>
      </c>
      <c r="D2680">
        <f>'03_DADOS_LIMPOS'!J2651</f>
        <v/>
      </c>
      <c r="E2680">
        <f>'03_DADOS_LIMPOS'!K2651</f>
        <v/>
      </c>
      <c r="F2680">
        <f>$B$9+$B$10*D2680+$B$11*E2680</f>
        <v/>
      </c>
      <c r="G2680">
        <f>C2680-F2680</f>
        <v/>
      </c>
      <c r="H2680">
        <f>G2680/$B$14</f>
        <v/>
      </c>
      <c r="I2680">
        <f>ABS(H2680)</f>
        <v/>
      </c>
    </row>
    <row r="2681">
      <c r="A2681">
        <f>'03_DADOS_LIMPOS'!A2652</f>
        <v/>
      </c>
      <c r="B2681">
        <f>'03_DADOS_LIMPOS'!C2652</f>
        <v/>
      </c>
      <c r="C2681">
        <f>'03_DADOS_LIMPOS'!D2652</f>
        <v/>
      </c>
      <c r="D2681">
        <f>'03_DADOS_LIMPOS'!J2652</f>
        <v/>
      </c>
      <c r="E2681">
        <f>'03_DADOS_LIMPOS'!K2652</f>
        <v/>
      </c>
      <c r="F2681">
        <f>$B$9+$B$10*D2681+$B$11*E2681</f>
        <v/>
      </c>
      <c r="G2681">
        <f>C2681-F2681</f>
        <v/>
      </c>
      <c r="H2681">
        <f>G2681/$B$14</f>
        <v/>
      </c>
      <c r="I2681">
        <f>ABS(H2681)</f>
        <v/>
      </c>
    </row>
    <row r="2682">
      <c r="A2682">
        <f>'03_DADOS_LIMPOS'!A2653</f>
        <v/>
      </c>
      <c r="B2682">
        <f>'03_DADOS_LIMPOS'!C2653</f>
        <v/>
      </c>
      <c r="C2682">
        <f>'03_DADOS_LIMPOS'!D2653</f>
        <v/>
      </c>
      <c r="D2682">
        <f>'03_DADOS_LIMPOS'!J2653</f>
        <v/>
      </c>
      <c r="E2682">
        <f>'03_DADOS_LIMPOS'!K2653</f>
        <v/>
      </c>
      <c r="F2682">
        <f>$B$9+$B$10*D2682+$B$11*E2682</f>
        <v/>
      </c>
      <c r="G2682">
        <f>C2682-F2682</f>
        <v/>
      </c>
      <c r="H2682">
        <f>G2682/$B$14</f>
        <v/>
      </c>
      <c r="I2682">
        <f>ABS(H2682)</f>
        <v/>
      </c>
    </row>
    <row r="2683">
      <c r="A2683">
        <f>'03_DADOS_LIMPOS'!A2654</f>
        <v/>
      </c>
      <c r="B2683">
        <f>'03_DADOS_LIMPOS'!C2654</f>
        <v/>
      </c>
      <c r="C2683">
        <f>'03_DADOS_LIMPOS'!D2654</f>
        <v/>
      </c>
      <c r="D2683">
        <f>'03_DADOS_LIMPOS'!J2654</f>
        <v/>
      </c>
      <c r="E2683">
        <f>'03_DADOS_LIMPOS'!K2654</f>
        <v/>
      </c>
      <c r="F2683">
        <f>$B$9+$B$10*D2683+$B$11*E2683</f>
        <v/>
      </c>
      <c r="G2683">
        <f>C2683-F2683</f>
        <v/>
      </c>
      <c r="H2683">
        <f>G2683/$B$14</f>
        <v/>
      </c>
      <c r="I2683">
        <f>ABS(H2683)</f>
        <v/>
      </c>
    </row>
    <row r="2684">
      <c r="A2684">
        <f>'03_DADOS_LIMPOS'!A2655</f>
        <v/>
      </c>
      <c r="B2684">
        <f>'03_DADOS_LIMPOS'!C2655</f>
        <v/>
      </c>
      <c r="C2684">
        <f>'03_DADOS_LIMPOS'!D2655</f>
        <v/>
      </c>
      <c r="D2684">
        <f>'03_DADOS_LIMPOS'!J2655</f>
        <v/>
      </c>
      <c r="E2684">
        <f>'03_DADOS_LIMPOS'!K2655</f>
        <v/>
      </c>
      <c r="F2684">
        <f>$B$9+$B$10*D2684+$B$11*E2684</f>
        <v/>
      </c>
      <c r="G2684">
        <f>C2684-F2684</f>
        <v/>
      </c>
      <c r="H2684">
        <f>G2684/$B$14</f>
        <v/>
      </c>
      <c r="I2684">
        <f>ABS(H2684)</f>
        <v/>
      </c>
    </row>
    <row r="2685">
      <c r="A2685">
        <f>'03_DADOS_LIMPOS'!A2656</f>
        <v/>
      </c>
      <c r="B2685">
        <f>'03_DADOS_LIMPOS'!C2656</f>
        <v/>
      </c>
      <c r="C2685">
        <f>'03_DADOS_LIMPOS'!D2656</f>
        <v/>
      </c>
      <c r="D2685">
        <f>'03_DADOS_LIMPOS'!J2656</f>
        <v/>
      </c>
      <c r="E2685">
        <f>'03_DADOS_LIMPOS'!K2656</f>
        <v/>
      </c>
      <c r="F2685">
        <f>$B$9+$B$10*D2685+$B$11*E2685</f>
        <v/>
      </c>
      <c r="G2685">
        <f>C2685-F2685</f>
        <v/>
      </c>
      <c r="H2685">
        <f>G2685/$B$14</f>
        <v/>
      </c>
      <c r="I2685">
        <f>ABS(H2685)</f>
        <v/>
      </c>
    </row>
    <row r="2686">
      <c r="A2686">
        <f>'03_DADOS_LIMPOS'!A2657</f>
        <v/>
      </c>
      <c r="B2686">
        <f>'03_DADOS_LIMPOS'!C2657</f>
        <v/>
      </c>
      <c r="C2686">
        <f>'03_DADOS_LIMPOS'!D2657</f>
        <v/>
      </c>
      <c r="D2686">
        <f>'03_DADOS_LIMPOS'!J2657</f>
        <v/>
      </c>
      <c r="E2686">
        <f>'03_DADOS_LIMPOS'!K2657</f>
        <v/>
      </c>
      <c r="F2686">
        <f>$B$9+$B$10*D2686+$B$11*E2686</f>
        <v/>
      </c>
      <c r="G2686">
        <f>C2686-F2686</f>
        <v/>
      </c>
      <c r="H2686">
        <f>G2686/$B$14</f>
        <v/>
      </c>
      <c r="I2686">
        <f>ABS(H2686)</f>
        <v/>
      </c>
    </row>
    <row r="2687">
      <c r="A2687">
        <f>'03_DADOS_LIMPOS'!A2658</f>
        <v/>
      </c>
      <c r="B2687">
        <f>'03_DADOS_LIMPOS'!C2658</f>
        <v/>
      </c>
      <c r="C2687">
        <f>'03_DADOS_LIMPOS'!D2658</f>
        <v/>
      </c>
      <c r="D2687">
        <f>'03_DADOS_LIMPOS'!J2658</f>
        <v/>
      </c>
      <c r="E2687">
        <f>'03_DADOS_LIMPOS'!K2658</f>
        <v/>
      </c>
      <c r="F2687">
        <f>$B$9+$B$10*D2687+$B$11*E2687</f>
        <v/>
      </c>
      <c r="G2687">
        <f>C2687-F2687</f>
        <v/>
      </c>
      <c r="H2687">
        <f>G2687/$B$14</f>
        <v/>
      </c>
      <c r="I2687">
        <f>ABS(H2687)</f>
        <v/>
      </c>
    </row>
    <row r="2688">
      <c r="A2688">
        <f>'03_DADOS_LIMPOS'!A2659</f>
        <v/>
      </c>
      <c r="B2688">
        <f>'03_DADOS_LIMPOS'!C2659</f>
        <v/>
      </c>
      <c r="C2688">
        <f>'03_DADOS_LIMPOS'!D2659</f>
        <v/>
      </c>
      <c r="D2688">
        <f>'03_DADOS_LIMPOS'!J2659</f>
        <v/>
      </c>
      <c r="E2688">
        <f>'03_DADOS_LIMPOS'!K2659</f>
        <v/>
      </c>
      <c r="F2688">
        <f>$B$9+$B$10*D2688+$B$11*E2688</f>
        <v/>
      </c>
      <c r="G2688">
        <f>C2688-F2688</f>
        <v/>
      </c>
      <c r="H2688">
        <f>G2688/$B$14</f>
        <v/>
      </c>
      <c r="I2688">
        <f>ABS(H2688)</f>
        <v/>
      </c>
    </row>
    <row r="2689">
      <c r="A2689">
        <f>'03_DADOS_LIMPOS'!A2660</f>
        <v/>
      </c>
      <c r="B2689">
        <f>'03_DADOS_LIMPOS'!C2660</f>
        <v/>
      </c>
      <c r="C2689">
        <f>'03_DADOS_LIMPOS'!D2660</f>
        <v/>
      </c>
      <c r="D2689">
        <f>'03_DADOS_LIMPOS'!J2660</f>
        <v/>
      </c>
      <c r="E2689">
        <f>'03_DADOS_LIMPOS'!K2660</f>
        <v/>
      </c>
      <c r="F2689">
        <f>$B$9+$B$10*D2689+$B$11*E2689</f>
        <v/>
      </c>
      <c r="G2689">
        <f>C2689-F2689</f>
        <v/>
      </c>
      <c r="H2689">
        <f>G2689/$B$14</f>
        <v/>
      </c>
      <c r="I2689">
        <f>ABS(H2689)</f>
        <v/>
      </c>
    </row>
    <row r="2690">
      <c r="A2690">
        <f>'03_DADOS_LIMPOS'!A2661</f>
        <v/>
      </c>
      <c r="B2690">
        <f>'03_DADOS_LIMPOS'!C2661</f>
        <v/>
      </c>
      <c r="C2690">
        <f>'03_DADOS_LIMPOS'!D2661</f>
        <v/>
      </c>
      <c r="D2690">
        <f>'03_DADOS_LIMPOS'!J2661</f>
        <v/>
      </c>
      <c r="E2690">
        <f>'03_DADOS_LIMPOS'!K2661</f>
        <v/>
      </c>
      <c r="F2690">
        <f>$B$9+$B$10*D2690+$B$11*E2690</f>
        <v/>
      </c>
      <c r="G2690">
        <f>C2690-F2690</f>
        <v/>
      </c>
      <c r="H2690">
        <f>G2690/$B$14</f>
        <v/>
      </c>
      <c r="I2690">
        <f>ABS(H2690)</f>
        <v/>
      </c>
    </row>
    <row r="2691">
      <c r="A2691">
        <f>'03_DADOS_LIMPOS'!A2662</f>
        <v/>
      </c>
      <c r="B2691">
        <f>'03_DADOS_LIMPOS'!C2662</f>
        <v/>
      </c>
      <c r="C2691">
        <f>'03_DADOS_LIMPOS'!D2662</f>
        <v/>
      </c>
      <c r="D2691">
        <f>'03_DADOS_LIMPOS'!J2662</f>
        <v/>
      </c>
      <c r="E2691">
        <f>'03_DADOS_LIMPOS'!K2662</f>
        <v/>
      </c>
      <c r="F2691">
        <f>$B$9+$B$10*D2691+$B$11*E2691</f>
        <v/>
      </c>
      <c r="G2691">
        <f>C2691-F2691</f>
        <v/>
      </c>
      <c r="H2691">
        <f>G2691/$B$14</f>
        <v/>
      </c>
      <c r="I2691">
        <f>ABS(H2691)</f>
        <v/>
      </c>
    </row>
    <row r="2692">
      <c r="A2692">
        <f>'03_DADOS_LIMPOS'!A2663</f>
        <v/>
      </c>
      <c r="B2692">
        <f>'03_DADOS_LIMPOS'!C2663</f>
        <v/>
      </c>
      <c r="C2692">
        <f>'03_DADOS_LIMPOS'!D2663</f>
        <v/>
      </c>
      <c r="D2692">
        <f>'03_DADOS_LIMPOS'!J2663</f>
        <v/>
      </c>
      <c r="E2692">
        <f>'03_DADOS_LIMPOS'!K2663</f>
        <v/>
      </c>
      <c r="F2692">
        <f>$B$9+$B$10*D2692+$B$11*E2692</f>
        <v/>
      </c>
      <c r="G2692">
        <f>C2692-F2692</f>
        <v/>
      </c>
      <c r="H2692">
        <f>G2692/$B$14</f>
        <v/>
      </c>
      <c r="I2692">
        <f>ABS(H2692)</f>
        <v/>
      </c>
    </row>
    <row r="2693">
      <c r="A2693">
        <f>'03_DADOS_LIMPOS'!A2664</f>
        <v/>
      </c>
      <c r="B2693">
        <f>'03_DADOS_LIMPOS'!C2664</f>
        <v/>
      </c>
      <c r="C2693">
        <f>'03_DADOS_LIMPOS'!D2664</f>
        <v/>
      </c>
      <c r="D2693">
        <f>'03_DADOS_LIMPOS'!J2664</f>
        <v/>
      </c>
      <c r="E2693">
        <f>'03_DADOS_LIMPOS'!K2664</f>
        <v/>
      </c>
      <c r="F2693">
        <f>$B$9+$B$10*D2693+$B$11*E2693</f>
        <v/>
      </c>
      <c r="G2693">
        <f>C2693-F2693</f>
        <v/>
      </c>
      <c r="H2693">
        <f>G2693/$B$14</f>
        <v/>
      </c>
      <c r="I2693">
        <f>ABS(H2693)</f>
        <v/>
      </c>
    </row>
    <row r="2694">
      <c r="A2694">
        <f>'03_DADOS_LIMPOS'!A2665</f>
        <v/>
      </c>
      <c r="B2694">
        <f>'03_DADOS_LIMPOS'!C2665</f>
        <v/>
      </c>
      <c r="C2694">
        <f>'03_DADOS_LIMPOS'!D2665</f>
        <v/>
      </c>
      <c r="D2694">
        <f>'03_DADOS_LIMPOS'!J2665</f>
        <v/>
      </c>
      <c r="E2694">
        <f>'03_DADOS_LIMPOS'!K2665</f>
        <v/>
      </c>
      <c r="F2694">
        <f>$B$9+$B$10*D2694+$B$11*E2694</f>
        <v/>
      </c>
      <c r="G2694">
        <f>C2694-F2694</f>
        <v/>
      </c>
      <c r="H2694">
        <f>G2694/$B$14</f>
        <v/>
      </c>
      <c r="I2694">
        <f>ABS(H2694)</f>
        <v/>
      </c>
    </row>
    <row r="2695">
      <c r="A2695">
        <f>'03_DADOS_LIMPOS'!A2666</f>
        <v/>
      </c>
      <c r="B2695">
        <f>'03_DADOS_LIMPOS'!C2666</f>
        <v/>
      </c>
      <c r="C2695">
        <f>'03_DADOS_LIMPOS'!D2666</f>
        <v/>
      </c>
      <c r="D2695">
        <f>'03_DADOS_LIMPOS'!J2666</f>
        <v/>
      </c>
      <c r="E2695">
        <f>'03_DADOS_LIMPOS'!K2666</f>
        <v/>
      </c>
      <c r="F2695">
        <f>$B$9+$B$10*D2695+$B$11*E2695</f>
        <v/>
      </c>
      <c r="G2695">
        <f>C2695-F2695</f>
        <v/>
      </c>
      <c r="H2695">
        <f>G2695/$B$14</f>
        <v/>
      </c>
      <c r="I2695">
        <f>ABS(H2695)</f>
        <v/>
      </c>
    </row>
    <row r="2696">
      <c r="A2696">
        <f>'03_DADOS_LIMPOS'!A2667</f>
        <v/>
      </c>
      <c r="B2696">
        <f>'03_DADOS_LIMPOS'!C2667</f>
        <v/>
      </c>
      <c r="C2696">
        <f>'03_DADOS_LIMPOS'!D2667</f>
        <v/>
      </c>
      <c r="D2696">
        <f>'03_DADOS_LIMPOS'!J2667</f>
        <v/>
      </c>
      <c r="E2696">
        <f>'03_DADOS_LIMPOS'!K2667</f>
        <v/>
      </c>
      <c r="F2696">
        <f>$B$9+$B$10*D2696+$B$11*E2696</f>
        <v/>
      </c>
      <c r="G2696">
        <f>C2696-F2696</f>
        <v/>
      </c>
      <c r="H2696">
        <f>G2696/$B$14</f>
        <v/>
      </c>
      <c r="I2696">
        <f>ABS(H2696)</f>
        <v/>
      </c>
    </row>
    <row r="2697">
      <c r="A2697">
        <f>'03_DADOS_LIMPOS'!A2668</f>
        <v/>
      </c>
      <c r="B2697">
        <f>'03_DADOS_LIMPOS'!C2668</f>
        <v/>
      </c>
      <c r="C2697">
        <f>'03_DADOS_LIMPOS'!D2668</f>
        <v/>
      </c>
      <c r="D2697">
        <f>'03_DADOS_LIMPOS'!J2668</f>
        <v/>
      </c>
      <c r="E2697">
        <f>'03_DADOS_LIMPOS'!K2668</f>
        <v/>
      </c>
      <c r="F2697">
        <f>$B$9+$B$10*D2697+$B$11*E2697</f>
        <v/>
      </c>
      <c r="G2697">
        <f>C2697-F2697</f>
        <v/>
      </c>
      <c r="H2697">
        <f>G2697/$B$14</f>
        <v/>
      </c>
      <c r="I2697">
        <f>ABS(H2697)</f>
        <v/>
      </c>
    </row>
    <row r="2698">
      <c r="A2698">
        <f>'03_DADOS_LIMPOS'!A2669</f>
        <v/>
      </c>
      <c r="B2698">
        <f>'03_DADOS_LIMPOS'!C2669</f>
        <v/>
      </c>
      <c r="C2698">
        <f>'03_DADOS_LIMPOS'!D2669</f>
        <v/>
      </c>
      <c r="D2698">
        <f>'03_DADOS_LIMPOS'!J2669</f>
        <v/>
      </c>
      <c r="E2698">
        <f>'03_DADOS_LIMPOS'!K2669</f>
        <v/>
      </c>
      <c r="F2698">
        <f>$B$9+$B$10*D2698+$B$11*E2698</f>
        <v/>
      </c>
      <c r="G2698">
        <f>C2698-F2698</f>
        <v/>
      </c>
      <c r="H2698">
        <f>G2698/$B$14</f>
        <v/>
      </c>
      <c r="I2698">
        <f>ABS(H2698)</f>
        <v/>
      </c>
    </row>
    <row r="2699">
      <c r="A2699">
        <f>'03_DADOS_LIMPOS'!A2670</f>
        <v/>
      </c>
      <c r="B2699">
        <f>'03_DADOS_LIMPOS'!C2670</f>
        <v/>
      </c>
      <c r="C2699">
        <f>'03_DADOS_LIMPOS'!D2670</f>
        <v/>
      </c>
      <c r="D2699">
        <f>'03_DADOS_LIMPOS'!J2670</f>
        <v/>
      </c>
      <c r="E2699">
        <f>'03_DADOS_LIMPOS'!K2670</f>
        <v/>
      </c>
      <c r="F2699">
        <f>$B$9+$B$10*D2699+$B$11*E2699</f>
        <v/>
      </c>
      <c r="G2699">
        <f>C2699-F2699</f>
        <v/>
      </c>
      <c r="H2699">
        <f>G2699/$B$14</f>
        <v/>
      </c>
      <c r="I2699">
        <f>ABS(H2699)</f>
        <v/>
      </c>
    </row>
    <row r="2700">
      <c r="A2700">
        <f>'03_DADOS_LIMPOS'!A2671</f>
        <v/>
      </c>
      <c r="B2700">
        <f>'03_DADOS_LIMPOS'!C2671</f>
        <v/>
      </c>
      <c r="C2700">
        <f>'03_DADOS_LIMPOS'!D2671</f>
        <v/>
      </c>
      <c r="D2700">
        <f>'03_DADOS_LIMPOS'!J2671</f>
        <v/>
      </c>
      <c r="E2700">
        <f>'03_DADOS_LIMPOS'!K2671</f>
        <v/>
      </c>
      <c r="F2700">
        <f>$B$9+$B$10*D2700+$B$11*E2700</f>
        <v/>
      </c>
      <c r="G2700">
        <f>C2700-F2700</f>
        <v/>
      </c>
      <c r="H2700">
        <f>G2700/$B$14</f>
        <v/>
      </c>
      <c r="I2700">
        <f>ABS(H2700)</f>
        <v/>
      </c>
    </row>
    <row r="2701">
      <c r="A2701">
        <f>'03_DADOS_LIMPOS'!A2672</f>
        <v/>
      </c>
      <c r="B2701">
        <f>'03_DADOS_LIMPOS'!C2672</f>
        <v/>
      </c>
      <c r="C2701">
        <f>'03_DADOS_LIMPOS'!D2672</f>
        <v/>
      </c>
      <c r="D2701">
        <f>'03_DADOS_LIMPOS'!J2672</f>
        <v/>
      </c>
      <c r="E2701">
        <f>'03_DADOS_LIMPOS'!K2672</f>
        <v/>
      </c>
      <c r="F2701">
        <f>$B$9+$B$10*D2701+$B$11*E2701</f>
        <v/>
      </c>
      <c r="G2701">
        <f>C2701-F2701</f>
        <v/>
      </c>
      <c r="H2701">
        <f>G2701/$B$14</f>
        <v/>
      </c>
      <c r="I2701">
        <f>ABS(H2701)</f>
        <v/>
      </c>
    </row>
    <row r="2702">
      <c r="A2702">
        <f>'03_DADOS_LIMPOS'!A2673</f>
        <v/>
      </c>
      <c r="B2702">
        <f>'03_DADOS_LIMPOS'!C2673</f>
        <v/>
      </c>
      <c r="C2702">
        <f>'03_DADOS_LIMPOS'!D2673</f>
        <v/>
      </c>
      <c r="D2702">
        <f>'03_DADOS_LIMPOS'!J2673</f>
        <v/>
      </c>
      <c r="E2702">
        <f>'03_DADOS_LIMPOS'!K2673</f>
        <v/>
      </c>
      <c r="F2702">
        <f>$B$9+$B$10*D2702+$B$11*E2702</f>
        <v/>
      </c>
      <c r="G2702">
        <f>C2702-F2702</f>
        <v/>
      </c>
      <c r="H2702">
        <f>G2702/$B$14</f>
        <v/>
      </c>
      <c r="I2702">
        <f>ABS(H2702)</f>
        <v/>
      </c>
    </row>
    <row r="2703">
      <c r="A2703">
        <f>'03_DADOS_LIMPOS'!A2674</f>
        <v/>
      </c>
      <c r="B2703">
        <f>'03_DADOS_LIMPOS'!C2674</f>
        <v/>
      </c>
      <c r="C2703">
        <f>'03_DADOS_LIMPOS'!D2674</f>
        <v/>
      </c>
      <c r="D2703">
        <f>'03_DADOS_LIMPOS'!J2674</f>
        <v/>
      </c>
      <c r="E2703">
        <f>'03_DADOS_LIMPOS'!K2674</f>
        <v/>
      </c>
      <c r="F2703">
        <f>$B$9+$B$10*D2703+$B$11*E2703</f>
        <v/>
      </c>
      <c r="G2703">
        <f>C2703-F2703</f>
        <v/>
      </c>
      <c r="H2703">
        <f>G2703/$B$14</f>
        <v/>
      </c>
      <c r="I2703">
        <f>ABS(H2703)</f>
        <v/>
      </c>
    </row>
    <row r="2704">
      <c r="A2704">
        <f>'03_DADOS_LIMPOS'!A2675</f>
        <v/>
      </c>
      <c r="B2704">
        <f>'03_DADOS_LIMPOS'!C2675</f>
        <v/>
      </c>
      <c r="C2704">
        <f>'03_DADOS_LIMPOS'!D2675</f>
        <v/>
      </c>
      <c r="D2704">
        <f>'03_DADOS_LIMPOS'!J2675</f>
        <v/>
      </c>
      <c r="E2704">
        <f>'03_DADOS_LIMPOS'!K2675</f>
        <v/>
      </c>
      <c r="F2704">
        <f>$B$9+$B$10*D2704+$B$11*E2704</f>
        <v/>
      </c>
      <c r="G2704">
        <f>C2704-F2704</f>
        <v/>
      </c>
      <c r="H2704">
        <f>G2704/$B$14</f>
        <v/>
      </c>
      <c r="I2704">
        <f>ABS(H2704)</f>
        <v/>
      </c>
    </row>
    <row r="2705">
      <c r="A2705">
        <f>'03_DADOS_LIMPOS'!A2676</f>
        <v/>
      </c>
      <c r="B2705">
        <f>'03_DADOS_LIMPOS'!C2676</f>
        <v/>
      </c>
      <c r="C2705">
        <f>'03_DADOS_LIMPOS'!D2676</f>
        <v/>
      </c>
      <c r="D2705">
        <f>'03_DADOS_LIMPOS'!J2676</f>
        <v/>
      </c>
      <c r="E2705">
        <f>'03_DADOS_LIMPOS'!K2676</f>
        <v/>
      </c>
      <c r="F2705">
        <f>$B$9+$B$10*D2705+$B$11*E2705</f>
        <v/>
      </c>
      <c r="G2705">
        <f>C2705-F2705</f>
        <v/>
      </c>
      <c r="H2705">
        <f>G2705/$B$14</f>
        <v/>
      </c>
      <c r="I2705">
        <f>ABS(H2705)</f>
        <v/>
      </c>
    </row>
    <row r="2706">
      <c r="A2706">
        <f>'03_DADOS_LIMPOS'!A2677</f>
        <v/>
      </c>
      <c r="B2706">
        <f>'03_DADOS_LIMPOS'!C2677</f>
        <v/>
      </c>
      <c r="C2706">
        <f>'03_DADOS_LIMPOS'!D2677</f>
        <v/>
      </c>
      <c r="D2706">
        <f>'03_DADOS_LIMPOS'!J2677</f>
        <v/>
      </c>
      <c r="E2706">
        <f>'03_DADOS_LIMPOS'!K2677</f>
        <v/>
      </c>
      <c r="F2706">
        <f>$B$9+$B$10*D2706+$B$11*E2706</f>
        <v/>
      </c>
      <c r="G2706">
        <f>C2706-F2706</f>
        <v/>
      </c>
      <c r="H2706">
        <f>G2706/$B$14</f>
        <v/>
      </c>
      <c r="I2706">
        <f>ABS(H2706)</f>
        <v/>
      </c>
    </row>
    <row r="2707">
      <c r="A2707">
        <f>'03_DADOS_LIMPOS'!A2678</f>
        <v/>
      </c>
      <c r="B2707">
        <f>'03_DADOS_LIMPOS'!C2678</f>
        <v/>
      </c>
      <c r="C2707">
        <f>'03_DADOS_LIMPOS'!D2678</f>
        <v/>
      </c>
      <c r="D2707">
        <f>'03_DADOS_LIMPOS'!J2678</f>
        <v/>
      </c>
      <c r="E2707">
        <f>'03_DADOS_LIMPOS'!K2678</f>
        <v/>
      </c>
      <c r="F2707">
        <f>$B$9+$B$10*D2707+$B$11*E2707</f>
        <v/>
      </c>
      <c r="G2707">
        <f>C2707-F2707</f>
        <v/>
      </c>
      <c r="H2707">
        <f>G2707/$B$14</f>
        <v/>
      </c>
      <c r="I2707">
        <f>ABS(H2707)</f>
        <v/>
      </c>
    </row>
    <row r="2708">
      <c r="A2708">
        <f>'03_DADOS_LIMPOS'!A2679</f>
        <v/>
      </c>
      <c r="B2708">
        <f>'03_DADOS_LIMPOS'!C2679</f>
        <v/>
      </c>
      <c r="C2708">
        <f>'03_DADOS_LIMPOS'!D2679</f>
        <v/>
      </c>
      <c r="D2708">
        <f>'03_DADOS_LIMPOS'!J2679</f>
        <v/>
      </c>
      <c r="E2708">
        <f>'03_DADOS_LIMPOS'!K2679</f>
        <v/>
      </c>
      <c r="F2708">
        <f>$B$9+$B$10*D2708+$B$11*E2708</f>
        <v/>
      </c>
      <c r="G2708">
        <f>C2708-F2708</f>
        <v/>
      </c>
      <c r="H2708">
        <f>G2708/$B$14</f>
        <v/>
      </c>
      <c r="I2708">
        <f>ABS(H2708)</f>
        <v/>
      </c>
    </row>
    <row r="2709">
      <c r="A2709">
        <f>'03_DADOS_LIMPOS'!A2680</f>
        <v/>
      </c>
      <c r="B2709">
        <f>'03_DADOS_LIMPOS'!C2680</f>
        <v/>
      </c>
      <c r="C2709">
        <f>'03_DADOS_LIMPOS'!D2680</f>
        <v/>
      </c>
      <c r="D2709">
        <f>'03_DADOS_LIMPOS'!J2680</f>
        <v/>
      </c>
      <c r="E2709">
        <f>'03_DADOS_LIMPOS'!K2680</f>
        <v/>
      </c>
      <c r="F2709">
        <f>$B$9+$B$10*D2709+$B$11*E2709</f>
        <v/>
      </c>
      <c r="G2709">
        <f>C2709-F2709</f>
        <v/>
      </c>
      <c r="H2709">
        <f>G2709/$B$14</f>
        <v/>
      </c>
      <c r="I2709">
        <f>ABS(H2709)</f>
        <v/>
      </c>
    </row>
    <row r="2710">
      <c r="A2710">
        <f>'03_DADOS_LIMPOS'!A2681</f>
        <v/>
      </c>
      <c r="B2710">
        <f>'03_DADOS_LIMPOS'!C2681</f>
        <v/>
      </c>
      <c r="C2710">
        <f>'03_DADOS_LIMPOS'!D2681</f>
        <v/>
      </c>
      <c r="D2710">
        <f>'03_DADOS_LIMPOS'!J2681</f>
        <v/>
      </c>
      <c r="E2710">
        <f>'03_DADOS_LIMPOS'!K2681</f>
        <v/>
      </c>
      <c r="F2710">
        <f>$B$9+$B$10*D2710+$B$11*E2710</f>
        <v/>
      </c>
      <c r="G2710">
        <f>C2710-F2710</f>
        <v/>
      </c>
      <c r="H2710">
        <f>G2710/$B$14</f>
        <v/>
      </c>
      <c r="I2710">
        <f>ABS(H2710)</f>
        <v/>
      </c>
    </row>
    <row r="2711">
      <c r="A2711">
        <f>'03_DADOS_LIMPOS'!A2682</f>
        <v/>
      </c>
      <c r="B2711">
        <f>'03_DADOS_LIMPOS'!C2682</f>
        <v/>
      </c>
      <c r="C2711">
        <f>'03_DADOS_LIMPOS'!D2682</f>
        <v/>
      </c>
      <c r="D2711">
        <f>'03_DADOS_LIMPOS'!J2682</f>
        <v/>
      </c>
      <c r="E2711">
        <f>'03_DADOS_LIMPOS'!K2682</f>
        <v/>
      </c>
      <c r="F2711">
        <f>$B$9+$B$10*D2711+$B$11*E2711</f>
        <v/>
      </c>
      <c r="G2711">
        <f>C2711-F2711</f>
        <v/>
      </c>
      <c r="H2711">
        <f>G2711/$B$14</f>
        <v/>
      </c>
      <c r="I2711">
        <f>ABS(H2711)</f>
        <v/>
      </c>
    </row>
    <row r="2712">
      <c r="A2712">
        <f>'03_DADOS_LIMPOS'!A2683</f>
        <v/>
      </c>
      <c r="B2712">
        <f>'03_DADOS_LIMPOS'!C2683</f>
        <v/>
      </c>
      <c r="C2712">
        <f>'03_DADOS_LIMPOS'!D2683</f>
        <v/>
      </c>
      <c r="D2712">
        <f>'03_DADOS_LIMPOS'!J2683</f>
        <v/>
      </c>
      <c r="E2712">
        <f>'03_DADOS_LIMPOS'!K2683</f>
        <v/>
      </c>
      <c r="F2712">
        <f>$B$9+$B$10*D2712+$B$11*E2712</f>
        <v/>
      </c>
      <c r="G2712">
        <f>C2712-F2712</f>
        <v/>
      </c>
      <c r="H2712">
        <f>G2712/$B$14</f>
        <v/>
      </c>
      <c r="I2712">
        <f>ABS(H2712)</f>
        <v/>
      </c>
    </row>
    <row r="2713">
      <c r="A2713">
        <f>'03_DADOS_LIMPOS'!A2684</f>
        <v/>
      </c>
      <c r="B2713">
        <f>'03_DADOS_LIMPOS'!C2684</f>
        <v/>
      </c>
      <c r="C2713">
        <f>'03_DADOS_LIMPOS'!D2684</f>
        <v/>
      </c>
      <c r="D2713">
        <f>'03_DADOS_LIMPOS'!J2684</f>
        <v/>
      </c>
      <c r="E2713">
        <f>'03_DADOS_LIMPOS'!K2684</f>
        <v/>
      </c>
      <c r="F2713">
        <f>$B$9+$B$10*D2713+$B$11*E2713</f>
        <v/>
      </c>
      <c r="G2713">
        <f>C2713-F2713</f>
        <v/>
      </c>
      <c r="H2713">
        <f>G2713/$B$14</f>
        <v/>
      </c>
      <c r="I2713">
        <f>ABS(H2713)</f>
        <v/>
      </c>
    </row>
    <row r="2714">
      <c r="A2714">
        <f>'03_DADOS_LIMPOS'!A2685</f>
        <v/>
      </c>
      <c r="B2714">
        <f>'03_DADOS_LIMPOS'!C2685</f>
        <v/>
      </c>
      <c r="C2714">
        <f>'03_DADOS_LIMPOS'!D2685</f>
        <v/>
      </c>
      <c r="D2714">
        <f>'03_DADOS_LIMPOS'!J2685</f>
        <v/>
      </c>
      <c r="E2714">
        <f>'03_DADOS_LIMPOS'!K2685</f>
        <v/>
      </c>
      <c r="F2714">
        <f>$B$9+$B$10*D2714+$B$11*E2714</f>
        <v/>
      </c>
      <c r="G2714">
        <f>C2714-F2714</f>
        <v/>
      </c>
      <c r="H2714">
        <f>G2714/$B$14</f>
        <v/>
      </c>
      <c r="I2714">
        <f>ABS(H2714)</f>
        <v/>
      </c>
    </row>
    <row r="2715">
      <c r="A2715">
        <f>'03_DADOS_LIMPOS'!A2686</f>
        <v/>
      </c>
      <c r="B2715">
        <f>'03_DADOS_LIMPOS'!C2686</f>
        <v/>
      </c>
      <c r="C2715">
        <f>'03_DADOS_LIMPOS'!D2686</f>
        <v/>
      </c>
      <c r="D2715">
        <f>'03_DADOS_LIMPOS'!J2686</f>
        <v/>
      </c>
      <c r="E2715">
        <f>'03_DADOS_LIMPOS'!K2686</f>
        <v/>
      </c>
      <c r="F2715">
        <f>$B$9+$B$10*D2715+$B$11*E2715</f>
        <v/>
      </c>
      <c r="G2715">
        <f>C2715-F2715</f>
        <v/>
      </c>
      <c r="H2715">
        <f>G2715/$B$14</f>
        <v/>
      </c>
      <c r="I2715">
        <f>ABS(H2715)</f>
        <v/>
      </c>
    </row>
    <row r="2716">
      <c r="A2716">
        <f>'03_DADOS_LIMPOS'!A2687</f>
        <v/>
      </c>
      <c r="B2716">
        <f>'03_DADOS_LIMPOS'!C2687</f>
        <v/>
      </c>
      <c r="C2716">
        <f>'03_DADOS_LIMPOS'!D2687</f>
        <v/>
      </c>
      <c r="D2716">
        <f>'03_DADOS_LIMPOS'!J2687</f>
        <v/>
      </c>
      <c r="E2716">
        <f>'03_DADOS_LIMPOS'!K2687</f>
        <v/>
      </c>
      <c r="F2716">
        <f>$B$9+$B$10*D2716+$B$11*E2716</f>
        <v/>
      </c>
      <c r="G2716">
        <f>C2716-F2716</f>
        <v/>
      </c>
      <c r="H2716">
        <f>G2716/$B$14</f>
        <v/>
      </c>
      <c r="I2716">
        <f>ABS(H2716)</f>
        <v/>
      </c>
    </row>
    <row r="2717">
      <c r="A2717">
        <f>'03_DADOS_LIMPOS'!A2688</f>
        <v/>
      </c>
      <c r="B2717">
        <f>'03_DADOS_LIMPOS'!C2688</f>
        <v/>
      </c>
      <c r="C2717">
        <f>'03_DADOS_LIMPOS'!D2688</f>
        <v/>
      </c>
      <c r="D2717">
        <f>'03_DADOS_LIMPOS'!J2688</f>
        <v/>
      </c>
      <c r="E2717">
        <f>'03_DADOS_LIMPOS'!K2688</f>
        <v/>
      </c>
      <c r="F2717">
        <f>$B$9+$B$10*D2717+$B$11*E2717</f>
        <v/>
      </c>
      <c r="G2717">
        <f>C2717-F2717</f>
        <v/>
      </c>
      <c r="H2717">
        <f>G2717/$B$14</f>
        <v/>
      </c>
      <c r="I2717">
        <f>ABS(H2717)</f>
        <v/>
      </c>
    </row>
    <row r="2718">
      <c r="A2718">
        <f>'03_DADOS_LIMPOS'!A2689</f>
        <v/>
      </c>
      <c r="B2718">
        <f>'03_DADOS_LIMPOS'!C2689</f>
        <v/>
      </c>
      <c r="C2718">
        <f>'03_DADOS_LIMPOS'!D2689</f>
        <v/>
      </c>
      <c r="D2718">
        <f>'03_DADOS_LIMPOS'!J2689</f>
        <v/>
      </c>
      <c r="E2718">
        <f>'03_DADOS_LIMPOS'!K2689</f>
        <v/>
      </c>
      <c r="F2718">
        <f>$B$9+$B$10*D2718+$B$11*E2718</f>
        <v/>
      </c>
      <c r="G2718">
        <f>C2718-F2718</f>
        <v/>
      </c>
      <c r="H2718">
        <f>G2718/$B$14</f>
        <v/>
      </c>
      <c r="I2718">
        <f>ABS(H2718)</f>
        <v/>
      </c>
    </row>
    <row r="2719">
      <c r="A2719">
        <f>'03_DADOS_LIMPOS'!A2690</f>
        <v/>
      </c>
      <c r="B2719">
        <f>'03_DADOS_LIMPOS'!C2690</f>
        <v/>
      </c>
      <c r="C2719">
        <f>'03_DADOS_LIMPOS'!D2690</f>
        <v/>
      </c>
      <c r="D2719">
        <f>'03_DADOS_LIMPOS'!J2690</f>
        <v/>
      </c>
      <c r="E2719">
        <f>'03_DADOS_LIMPOS'!K2690</f>
        <v/>
      </c>
      <c r="F2719">
        <f>$B$9+$B$10*D2719+$B$11*E2719</f>
        <v/>
      </c>
      <c r="G2719">
        <f>C2719-F2719</f>
        <v/>
      </c>
      <c r="H2719">
        <f>G2719/$B$14</f>
        <v/>
      </c>
      <c r="I2719">
        <f>ABS(H2719)</f>
        <v/>
      </c>
    </row>
    <row r="2720">
      <c r="A2720">
        <f>'03_DADOS_LIMPOS'!A2691</f>
        <v/>
      </c>
      <c r="B2720">
        <f>'03_DADOS_LIMPOS'!C2691</f>
        <v/>
      </c>
      <c r="C2720">
        <f>'03_DADOS_LIMPOS'!D2691</f>
        <v/>
      </c>
      <c r="D2720">
        <f>'03_DADOS_LIMPOS'!J2691</f>
        <v/>
      </c>
      <c r="E2720">
        <f>'03_DADOS_LIMPOS'!K2691</f>
        <v/>
      </c>
      <c r="F2720">
        <f>$B$9+$B$10*D2720+$B$11*E2720</f>
        <v/>
      </c>
      <c r="G2720">
        <f>C2720-F2720</f>
        <v/>
      </c>
      <c r="H2720">
        <f>G2720/$B$14</f>
        <v/>
      </c>
      <c r="I2720">
        <f>ABS(H2720)</f>
        <v/>
      </c>
    </row>
    <row r="2721">
      <c r="A2721">
        <f>'03_DADOS_LIMPOS'!A2692</f>
        <v/>
      </c>
      <c r="B2721">
        <f>'03_DADOS_LIMPOS'!C2692</f>
        <v/>
      </c>
      <c r="C2721">
        <f>'03_DADOS_LIMPOS'!D2692</f>
        <v/>
      </c>
      <c r="D2721">
        <f>'03_DADOS_LIMPOS'!J2692</f>
        <v/>
      </c>
      <c r="E2721">
        <f>'03_DADOS_LIMPOS'!K2692</f>
        <v/>
      </c>
      <c r="F2721">
        <f>$B$9+$B$10*D2721+$B$11*E2721</f>
        <v/>
      </c>
      <c r="G2721">
        <f>C2721-F2721</f>
        <v/>
      </c>
      <c r="H2721">
        <f>G2721/$B$14</f>
        <v/>
      </c>
      <c r="I2721">
        <f>ABS(H2721)</f>
        <v/>
      </c>
    </row>
    <row r="2722">
      <c r="A2722">
        <f>'03_DADOS_LIMPOS'!A2693</f>
        <v/>
      </c>
      <c r="B2722">
        <f>'03_DADOS_LIMPOS'!C2693</f>
        <v/>
      </c>
      <c r="C2722">
        <f>'03_DADOS_LIMPOS'!D2693</f>
        <v/>
      </c>
      <c r="D2722">
        <f>'03_DADOS_LIMPOS'!J2693</f>
        <v/>
      </c>
      <c r="E2722">
        <f>'03_DADOS_LIMPOS'!K2693</f>
        <v/>
      </c>
      <c r="F2722">
        <f>$B$9+$B$10*D2722+$B$11*E2722</f>
        <v/>
      </c>
      <c r="G2722">
        <f>C2722-F2722</f>
        <v/>
      </c>
      <c r="H2722">
        <f>G2722/$B$14</f>
        <v/>
      </c>
      <c r="I2722">
        <f>ABS(H2722)</f>
        <v/>
      </c>
    </row>
    <row r="2723">
      <c r="A2723">
        <f>'03_DADOS_LIMPOS'!A2694</f>
        <v/>
      </c>
      <c r="B2723">
        <f>'03_DADOS_LIMPOS'!C2694</f>
        <v/>
      </c>
      <c r="C2723">
        <f>'03_DADOS_LIMPOS'!D2694</f>
        <v/>
      </c>
      <c r="D2723">
        <f>'03_DADOS_LIMPOS'!J2694</f>
        <v/>
      </c>
      <c r="E2723">
        <f>'03_DADOS_LIMPOS'!K2694</f>
        <v/>
      </c>
      <c r="F2723">
        <f>$B$9+$B$10*D2723+$B$11*E2723</f>
        <v/>
      </c>
      <c r="G2723">
        <f>C2723-F2723</f>
        <v/>
      </c>
      <c r="H2723">
        <f>G2723/$B$14</f>
        <v/>
      </c>
      <c r="I2723">
        <f>ABS(H2723)</f>
        <v/>
      </c>
    </row>
    <row r="2724">
      <c r="A2724">
        <f>'03_DADOS_LIMPOS'!A2695</f>
        <v/>
      </c>
      <c r="B2724">
        <f>'03_DADOS_LIMPOS'!C2695</f>
        <v/>
      </c>
      <c r="C2724">
        <f>'03_DADOS_LIMPOS'!D2695</f>
        <v/>
      </c>
      <c r="D2724">
        <f>'03_DADOS_LIMPOS'!J2695</f>
        <v/>
      </c>
      <c r="E2724">
        <f>'03_DADOS_LIMPOS'!K2695</f>
        <v/>
      </c>
      <c r="F2724">
        <f>$B$9+$B$10*D2724+$B$11*E2724</f>
        <v/>
      </c>
      <c r="G2724">
        <f>C2724-F2724</f>
        <v/>
      </c>
      <c r="H2724">
        <f>G2724/$B$14</f>
        <v/>
      </c>
      <c r="I2724">
        <f>ABS(H2724)</f>
        <v/>
      </c>
    </row>
    <row r="2725">
      <c r="A2725">
        <f>'03_DADOS_LIMPOS'!A2696</f>
        <v/>
      </c>
      <c r="B2725">
        <f>'03_DADOS_LIMPOS'!C2696</f>
        <v/>
      </c>
      <c r="C2725">
        <f>'03_DADOS_LIMPOS'!D2696</f>
        <v/>
      </c>
      <c r="D2725">
        <f>'03_DADOS_LIMPOS'!J2696</f>
        <v/>
      </c>
      <c r="E2725">
        <f>'03_DADOS_LIMPOS'!K2696</f>
        <v/>
      </c>
      <c r="F2725">
        <f>$B$9+$B$10*D2725+$B$11*E2725</f>
        <v/>
      </c>
      <c r="G2725">
        <f>C2725-F2725</f>
        <v/>
      </c>
      <c r="H2725">
        <f>G2725/$B$14</f>
        <v/>
      </c>
      <c r="I2725">
        <f>ABS(H2725)</f>
        <v/>
      </c>
    </row>
    <row r="2726">
      <c r="A2726">
        <f>'03_DADOS_LIMPOS'!A2697</f>
        <v/>
      </c>
      <c r="B2726">
        <f>'03_DADOS_LIMPOS'!C2697</f>
        <v/>
      </c>
      <c r="C2726">
        <f>'03_DADOS_LIMPOS'!D2697</f>
        <v/>
      </c>
      <c r="D2726">
        <f>'03_DADOS_LIMPOS'!J2697</f>
        <v/>
      </c>
      <c r="E2726">
        <f>'03_DADOS_LIMPOS'!K2697</f>
        <v/>
      </c>
      <c r="F2726">
        <f>$B$9+$B$10*D2726+$B$11*E2726</f>
        <v/>
      </c>
      <c r="G2726">
        <f>C2726-F2726</f>
        <v/>
      </c>
      <c r="H2726">
        <f>G2726/$B$14</f>
        <v/>
      </c>
      <c r="I2726">
        <f>ABS(H2726)</f>
        <v/>
      </c>
    </row>
    <row r="2727">
      <c r="A2727">
        <f>'03_DADOS_LIMPOS'!A2698</f>
        <v/>
      </c>
      <c r="B2727">
        <f>'03_DADOS_LIMPOS'!C2698</f>
        <v/>
      </c>
      <c r="C2727">
        <f>'03_DADOS_LIMPOS'!D2698</f>
        <v/>
      </c>
      <c r="D2727">
        <f>'03_DADOS_LIMPOS'!J2698</f>
        <v/>
      </c>
      <c r="E2727">
        <f>'03_DADOS_LIMPOS'!K2698</f>
        <v/>
      </c>
      <c r="F2727">
        <f>$B$9+$B$10*D2727+$B$11*E2727</f>
        <v/>
      </c>
      <c r="G2727">
        <f>C2727-F2727</f>
        <v/>
      </c>
      <c r="H2727">
        <f>G2727/$B$14</f>
        <v/>
      </c>
      <c r="I2727">
        <f>ABS(H2727)</f>
        <v/>
      </c>
    </row>
    <row r="2728">
      <c r="A2728">
        <f>'03_DADOS_LIMPOS'!A2699</f>
        <v/>
      </c>
      <c r="B2728">
        <f>'03_DADOS_LIMPOS'!C2699</f>
        <v/>
      </c>
      <c r="C2728">
        <f>'03_DADOS_LIMPOS'!D2699</f>
        <v/>
      </c>
      <c r="D2728">
        <f>'03_DADOS_LIMPOS'!J2699</f>
        <v/>
      </c>
      <c r="E2728">
        <f>'03_DADOS_LIMPOS'!K2699</f>
        <v/>
      </c>
      <c r="F2728">
        <f>$B$9+$B$10*D2728+$B$11*E2728</f>
        <v/>
      </c>
      <c r="G2728">
        <f>C2728-F2728</f>
        <v/>
      </c>
      <c r="H2728">
        <f>G2728/$B$14</f>
        <v/>
      </c>
      <c r="I2728">
        <f>ABS(H2728)</f>
        <v/>
      </c>
    </row>
    <row r="2729">
      <c r="A2729">
        <f>'03_DADOS_LIMPOS'!A2700</f>
        <v/>
      </c>
      <c r="B2729">
        <f>'03_DADOS_LIMPOS'!C2700</f>
        <v/>
      </c>
      <c r="C2729">
        <f>'03_DADOS_LIMPOS'!D2700</f>
        <v/>
      </c>
      <c r="D2729">
        <f>'03_DADOS_LIMPOS'!J2700</f>
        <v/>
      </c>
      <c r="E2729">
        <f>'03_DADOS_LIMPOS'!K2700</f>
        <v/>
      </c>
      <c r="F2729">
        <f>$B$9+$B$10*D2729+$B$11*E2729</f>
        <v/>
      </c>
      <c r="G2729">
        <f>C2729-F2729</f>
        <v/>
      </c>
      <c r="H2729">
        <f>G2729/$B$14</f>
        <v/>
      </c>
      <c r="I2729">
        <f>ABS(H2729)</f>
        <v/>
      </c>
    </row>
    <row r="2730">
      <c r="A2730">
        <f>'03_DADOS_LIMPOS'!A2701</f>
        <v/>
      </c>
      <c r="B2730">
        <f>'03_DADOS_LIMPOS'!C2701</f>
        <v/>
      </c>
      <c r="C2730">
        <f>'03_DADOS_LIMPOS'!D2701</f>
        <v/>
      </c>
      <c r="D2730">
        <f>'03_DADOS_LIMPOS'!J2701</f>
        <v/>
      </c>
      <c r="E2730">
        <f>'03_DADOS_LIMPOS'!K2701</f>
        <v/>
      </c>
      <c r="F2730">
        <f>$B$9+$B$10*D2730+$B$11*E2730</f>
        <v/>
      </c>
      <c r="G2730">
        <f>C2730-F2730</f>
        <v/>
      </c>
      <c r="H2730">
        <f>G2730/$B$14</f>
        <v/>
      </c>
      <c r="I2730">
        <f>ABS(H2730)</f>
        <v/>
      </c>
    </row>
    <row r="2731">
      <c r="A2731">
        <f>'03_DADOS_LIMPOS'!A2702</f>
        <v/>
      </c>
      <c r="B2731">
        <f>'03_DADOS_LIMPOS'!C2702</f>
        <v/>
      </c>
      <c r="C2731">
        <f>'03_DADOS_LIMPOS'!D2702</f>
        <v/>
      </c>
      <c r="D2731">
        <f>'03_DADOS_LIMPOS'!J2702</f>
        <v/>
      </c>
      <c r="E2731">
        <f>'03_DADOS_LIMPOS'!K2702</f>
        <v/>
      </c>
      <c r="F2731">
        <f>$B$9+$B$10*D2731+$B$11*E2731</f>
        <v/>
      </c>
      <c r="G2731">
        <f>C2731-F2731</f>
        <v/>
      </c>
      <c r="H2731">
        <f>G2731/$B$14</f>
        <v/>
      </c>
      <c r="I2731">
        <f>ABS(H2731)</f>
        <v/>
      </c>
    </row>
    <row r="2732">
      <c r="A2732">
        <f>'03_DADOS_LIMPOS'!A2703</f>
        <v/>
      </c>
      <c r="B2732">
        <f>'03_DADOS_LIMPOS'!C2703</f>
        <v/>
      </c>
      <c r="C2732">
        <f>'03_DADOS_LIMPOS'!D2703</f>
        <v/>
      </c>
      <c r="D2732">
        <f>'03_DADOS_LIMPOS'!J2703</f>
        <v/>
      </c>
      <c r="E2732">
        <f>'03_DADOS_LIMPOS'!K2703</f>
        <v/>
      </c>
      <c r="F2732">
        <f>$B$9+$B$10*D2732+$B$11*E2732</f>
        <v/>
      </c>
      <c r="G2732">
        <f>C2732-F2732</f>
        <v/>
      </c>
      <c r="H2732">
        <f>G2732/$B$14</f>
        <v/>
      </c>
      <c r="I2732">
        <f>ABS(H2732)</f>
        <v/>
      </c>
    </row>
    <row r="2733">
      <c r="A2733">
        <f>'03_DADOS_LIMPOS'!A2704</f>
        <v/>
      </c>
      <c r="B2733">
        <f>'03_DADOS_LIMPOS'!C2704</f>
        <v/>
      </c>
      <c r="C2733">
        <f>'03_DADOS_LIMPOS'!D2704</f>
        <v/>
      </c>
      <c r="D2733">
        <f>'03_DADOS_LIMPOS'!J2704</f>
        <v/>
      </c>
      <c r="E2733">
        <f>'03_DADOS_LIMPOS'!K2704</f>
        <v/>
      </c>
      <c r="F2733">
        <f>$B$9+$B$10*D2733+$B$11*E2733</f>
        <v/>
      </c>
      <c r="G2733">
        <f>C2733-F2733</f>
        <v/>
      </c>
      <c r="H2733">
        <f>G2733/$B$14</f>
        <v/>
      </c>
      <c r="I2733">
        <f>ABS(H2733)</f>
        <v/>
      </c>
    </row>
    <row r="2734">
      <c r="A2734">
        <f>'03_DADOS_LIMPOS'!A2705</f>
        <v/>
      </c>
      <c r="B2734">
        <f>'03_DADOS_LIMPOS'!C2705</f>
        <v/>
      </c>
      <c r="C2734">
        <f>'03_DADOS_LIMPOS'!D2705</f>
        <v/>
      </c>
      <c r="D2734">
        <f>'03_DADOS_LIMPOS'!J2705</f>
        <v/>
      </c>
      <c r="E2734">
        <f>'03_DADOS_LIMPOS'!K2705</f>
        <v/>
      </c>
      <c r="F2734">
        <f>$B$9+$B$10*D2734+$B$11*E2734</f>
        <v/>
      </c>
      <c r="G2734">
        <f>C2734-F2734</f>
        <v/>
      </c>
      <c r="H2734">
        <f>G2734/$B$14</f>
        <v/>
      </c>
      <c r="I2734">
        <f>ABS(H2734)</f>
        <v/>
      </c>
    </row>
    <row r="2735">
      <c r="A2735">
        <f>'03_DADOS_LIMPOS'!A2706</f>
        <v/>
      </c>
      <c r="B2735">
        <f>'03_DADOS_LIMPOS'!C2706</f>
        <v/>
      </c>
      <c r="C2735">
        <f>'03_DADOS_LIMPOS'!D2706</f>
        <v/>
      </c>
      <c r="D2735">
        <f>'03_DADOS_LIMPOS'!J2706</f>
        <v/>
      </c>
      <c r="E2735">
        <f>'03_DADOS_LIMPOS'!K2706</f>
        <v/>
      </c>
      <c r="F2735">
        <f>$B$9+$B$10*D2735+$B$11*E2735</f>
        <v/>
      </c>
      <c r="G2735">
        <f>C2735-F2735</f>
        <v/>
      </c>
      <c r="H2735">
        <f>G2735/$B$14</f>
        <v/>
      </c>
      <c r="I2735">
        <f>ABS(H2735)</f>
        <v/>
      </c>
    </row>
    <row r="2736">
      <c r="A2736">
        <f>'03_DADOS_LIMPOS'!A2707</f>
        <v/>
      </c>
      <c r="B2736">
        <f>'03_DADOS_LIMPOS'!C2707</f>
        <v/>
      </c>
      <c r="C2736">
        <f>'03_DADOS_LIMPOS'!D2707</f>
        <v/>
      </c>
      <c r="D2736">
        <f>'03_DADOS_LIMPOS'!J2707</f>
        <v/>
      </c>
      <c r="E2736">
        <f>'03_DADOS_LIMPOS'!K2707</f>
        <v/>
      </c>
      <c r="F2736">
        <f>$B$9+$B$10*D2736+$B$11*E2736</f>
        <v/>
      </c>
      <c r="G2736">
        <f>C2736-F2736</f>
        <v/>
      </c>
      <c r="H2736">
        <f>G2736/$B$14</f>
        <v/>
      </c>
      <c r="I2736">
        <f>ABS(H2736)</f>
        <v/>
      </c>
    </row>
    <row r="2737">
      <c r="A2737">
        <f>'03_DADOS_LIMPOS'!A2708</f>
        <v/>
      </c>
      <c r="B2737">
        <f>'03_DADOS_LIMPOS'!C2708</f>
        <v/>
      </c>
      <c r="C2737">
        <f>'03_DADOS_LIMPOS'!D2708</f>
        <v/>
      </c>
      <c r="D2737">
        <f>'03_DADOS_LIMPOS'!J2708</f>
        <v/>
      </c>
      <c r="E2737">
        <f>'03_DADOS_LIMPOS'!K2708</f>
        <v/>
      </c>
      <c r="F2737">
        <f>$B$9+$B$10*D2737+$B$11*E2737</f>
        <v/>
      </c>
      <c r="G2737">
        <f>C2737-F2737</f>
        <v/>
      </c>
      <c r="H2737">
        <f>G2737/$B$14</f>
        <v/>
      </c>
      <c r="I2737">
        <f>ABS(H2737)</f>
        <v/>
      </c>
    </row>
    <row r="2738">
      <c r="A2738">
        <f>'03_DADOS_LIMPOS'!A2709</f>
        <v/>
      </c>
      <c r="B2738">
        <f>'03_DADOS_LIMPOS'!C2709</f>
        <v/>
      </c>
      <c r="C2738">
        <f>'03_DADOS_LIMPOS'!D2709</f>
        <v/>
      </c>
      <c r="D2738">
        <f>'03_DADOS_LIMPOS'!J2709</f>
        <v/>
      </c>
      <c r="E2738">
        <f>'03_DADOS_LIMPOS'!K2709</f>
        <v/>
      </c>
      <c r="F2738">
        <f>$B$9+$B$10*D2738+$B$11*E2738</f>
        <v/>
      </c>
      <c r="G2738">
        <f>C2738-F2738</f>
        <v/>
      </c>
      <c r="H2738">
        <f>G2738/$B$14</f>
        <v/>
      </c>
      <c r="I2738">
        <f>ABS(H2738)</f>
        <v/>
      </c>
    </row>
    <row r="2739">
      <c r="A2739">
        <f>'03_DADOS_LIMPOS'!A2710</f>
        <v/>
      </c>
      <c r="B2739">
        <f>'03_DADOS_LIMPOS'!C2710</f>
        <v/>
      </c>
      <c r="C2739">
        <f>'03_DADOS_LIMPOS'!D2710</f>
        <v/>
      </c>
      <c r="D2739">
        <f>'03_DADOS_LIMPOS'!J2710</f>
        <v/>
      </c>
      <c r="E2739">
        <f>'03_DADOS_LIMPOS'!K2710</f>
        <v/>
      </c>
      <c r="F2739">
        <f>$B$9+$B$10*D2739+$B$11*E2739</f>
        <v/>
      </c>
      <c r="G2739">
        <f>C2739-F2739</f>
        <v/>
      </c>
      <c r="H2739">
        <f>G2739/$B$14</f>
        <v/>
      </c>
      <c r="I2739">
        <f>ABS(H2739)</f>
        <v/>
      </c>
    </row>
    <row r="2740">
      <c r="A2740">
        <f>'03_DADOS_LIMPOS'!A2711</f>
        <v/>
      </c>
      <c r="B2740">
        <f>'03_DADOS_LIMPOS'!C2711</f>
        <v/>
      </c>
      <c r="C2740">
        <f>'03_DADOS_LIMPOS'!D2711</f>
        <v/>
      </c>
      <c r="D2740">
        <f>'03_DADOS_LIMPOS'!J2711</f>
        <v/>
      </c>
      <c r="E2740">
        <f>'03_DADOS_LIMPOS'!K2711</f>
        <v/>
      </c>
      <c r="F2740">
        <f>$B$9+$B$10*D2740+$B$11*E2740</f>
        <v/>
      </c>
      <c r="G2740">
        <f>C2740-F2740</f>
        <v/>
      </c>
      <c r="H2740">
        <f>G2740/$B$14</f>
        <v/>
      </c>
      <c r="I2740">
        <f>ABS(H2740)</f>
        <v/>
      </c>
    </row>
    <row r="2741">
      <c r="A2741">
        <f>'03_DADOS_LIMPOS'!A2712</f>
        <v/>
      </c>
      <c r="B2741">
        <f>'03_DADOS_LIMPOS'!C2712</f>
        <v/>
      </c>
      <c r="C2741">
        <f>'03_DADOS_LIMPOS'!D2712</f>
        <v/>
      </c>
      <c r="D2741">
        <f>'03_DADOS_LIMPOS'!J2712</f>
        <v/>
      </c>
      <c r="E2741">
        <f>'03_DADOS_LIMPOS'!K2712</f>
        <v/>
      </c>
      <c r="F2741">
        <f>$B$9+$B$10*D2741+$B$11*E2741</f>
        <v/>
      </c>
      <c r="G2741">
        <f>C2741-F2741</f>
        <v/>
      </c>
      <c r="H2741">
        <f>G2741/$B$14</f>
        <v/>
      </c>
      <c r="I2741">
        <f>ABS(H2741)</f>
        <v/>
      </c>
    </row>
    <row r="2742">
      <c r="A2742">
        <f>'03_DADOS_LIMPOS'!A2713</f>
        <v/>
      </c>
      <c r="B2742">
        <f>'03_DADOS_LIMPOS'!C2713</f>
        <v/>
      </c>
      <c r="C2742">
        <f>'03_DADOS_LIMPOS'!D2713</f>
        <v/>
      </c>
      <c r="D2742">
        <f>'03_DADOS_LIMPOS'!J2713</f>
        <v/>
      </c>
      <c r="E2742">
        <f>'03_DADOS_LIMPOS'!K2713</f>
        <v/>
      </c>
      <c r="F2742">
        <f>$B$9+$B$10*D2742+$B$11*E2742</f>
        <v/>
      </c>
      <c r="G2742">
        <f>C2742-F2742</f>
        <v/>
      </c>
      <c r="H2742">
        <f>G2742/$B$14</f>
        <v/>
      </c>
      <c r="I2742">
        <f>ABS(H2742)</f>
        <v/>
      </c>
    </row>
    <row r="2743">
      <c r="A2743">
        <f>'03_DADOS_LIMPOS'!A2714</f>
        <v/>
      </c>
      <c r="B2743">
        <f>'03_DADOS_LIMPOS'!C2714</f>
        <v/>
      </c>
      <c r="C2743">
        <f>'03_DADOS_LIMPOS'!D2714</f>
        <v/>
      </c>
      <c r="D2743">
        <f>'03_DADOS_LIMPOS'!J2714</f>
        <v/>
      </c>
      <c r="E2743">
        <f>'03_DADOS_LIMPOS'!K2714</f>
        <v/>
      </c>
      <c r="F2743">
        <f>$B$9+$B$10*D2743+$B$11*E2743</f>
        <v/>
      </c>
      <c r="G2743">
        <f>C2743-F2743</f>
        <v/>
      </c>
      <c r="H2743">
        <f>G2743/$B$14</f>
        <v/>
      </c>
      <c r="I2743">
        <f>ABS(H2743)</f>
        <v/>
      </c>
    </row>
    <row r="2744">
      <c r="A2744">
        <f>'03_DADOS_LIMPOS'!A2715</f>
        <v/>
      </c>
      <c r="B2744">
        <f>'03_DADOS_LIMPOS'!C2715</f>
        <v/>
      </c>
      <c r="C2744">
        <f>'03_DADOS_LIMPOS'!D2715</f>
        <v/>
      </c>
      <c r="D2744">
        <f>'03_DADOS_LIMPOS'!J2715</f>
        <v/>
      </c>
      <c r="E2744">
        <f>'03_DADOS_LIMPOS'!K2715</f>
        <v/>
      </c>
      <c r="F2744">
        <f>$B$9+$B$10*D2744+$B$11*E2744</f>
        <v/>
      </c>
      <c r="G2744">
        <f>C2744-F2744</f>
        <v/>
      </c>
      <c r="H2744">
        <f>G2744/$B$14</f>
        <v/>
      </c>
      <c r="I2744">
        <f>ABS(H2744)</f>
        <v/>
      </c>
    </row>
    <row r="2745">
      <c r="A2745">
        <f>'03_DADOS_LIMPOS'!A2716</f>
        <v/>
      </c>
      <c r="B2745">
        <f>'03_DADOS_LIMPOS'!C2716</f>
        <v/>
      </c>
      <c r="C2745">
        <f>'03_DADOS_LIMPOS'!D2716</f>
        <v/>
      </c>
      <c r="D2745">
        <f>'03_DADOS_LIMPOS'!J2716</f>
        <v/>
      </c>
      <c r="E2745">
        <f>'03_DADOS_LIMPOS'!K2716</f>
        <v/>
      </c>
      <c r="F2745">
        <f>$B$9+$B$10*D2745+$B$11*E2745</f>
        <v/>
      </c>
      <c r="G2745">
        <f>C2745-F2745</f>
        <v/>
      </c>
      <c r="H2745">
        <f>G2745/$B$14</f>
        <v/>
      </c>
      <c r="I2745">
        <f>ABS(H2745)</f>
        <v/>
      </c>
    </row>
    <row r="2746">
      <c r="A2746">
        <f>'03_DADOS_LIMPOS'!A2717</f>
        <v/>
      </c>
      <c r="B2746">
        <f>'03_DADOS_LIMPOS'!C2717</f>
        <v/>
      </c>
      <c r="C2746">
        <f>'03_DADOS_LIMPOS'!D2717</f>
        <v/>
      </c>
      <c r="D2746">
        <f>'03_DADOS_LIMPOS'!J2717</f>
        <v/>
      </c>
      <c r="E2746">
        <f>'03_DADOS_LIMPOS'!K2717</f>
        <v/>
      </c>
      <c r="F2746">
        <f>$B$9+$B$10*D2746+$B$11*E2746</f>
        <v/>
      </c>
      <c r="G2746">
        <f>C2746-F2746</f>
        <v/>
      </c>
      <c r="H2746">
        <f>G2746/$B$14</f>
        <v/>
      </c>
      <c r="I2746">
        <f>ABS(H2746)</f>
        <v/>
      </c>
    </row>
    <row r="2747">
      <c r="A2747">
        <f>'03_DADOS_LIMPOS'!A2718</f>
        <v/>
      </c>
      <c r="B2747">
        <f>'03_DADOS_LIMPOS'!C2718</f>
        <v/>
      </c>
      <c r="C2747">
        <f>'03_DADOS_LIMPOS'!D2718</f>
        <v/>
      </c>
      <c r="D2747">
        <f>'03_DADOS_LIMPOS'!J2718</f>
        <v/>
      </c>
      <c r="E2747">
        <f>'03_DADOS_LIMPOS'!K2718</f>
        <v/>
      </c>
      <c r="F2747">
        <f>$B$9+$B$10*D2747+$B$11*E2747</f>
        <v/>
      </c>
      <c r="G2747">
        <f>C2747-F2747</f>
        <v/>
      </c>
      <c r="H2747">
        <f>G2747/$B$14</f>
        <v/>
      </c>
      <c r="I2747">
        <f>ABS(H2747)</f>
        <v/>
      </c>
    </row>
    <row r="2748">
      <c r="A2748">
        <f>'03_DADOS_LIMPOS'!A2719</f>
        <v/>
      </c>
      <c r="B2748">
        <f>'03_DADOS_LIMPOS'!C2719</f>
        <v/>
      </c>
      <c r="C2748">
        <f>'03_DADOS_LIMPOS'!D2719</f>
        <v/>
      </c>
      <c r="D2748">
        <f>'03_DADOS_LIMPOS'!J2719</f>
        <v/>
      </c>
      <c r="E2748">
        <f>'03_DADOS_LIMPOS'!K2719</f>
        <v/>
      </c>
      <c r="F2748">
        <f>$B$9+$B$10*D2748+$B$11*E2748</f>
        <v/>
      </c>
      <c r="G2748">
        <f>C2748-F2748</f>
        <v/>
      </c>
      <c r="H2748">
        <f>G2748/$B$14</f>
        <v/>
      </c>
      <c r="I2748">
        <f>ABS(H2748)</f>
        <v/>
      </c>
    </row>
    <row r="2749">
      <c r="A2749">
        <f>'03_DADOS_LIMPOS'!A2720</f>
        <v/>
      </c>
      <c r="B2749">
        <f>'03_DADOS_LIMPOS'!C2720</f>
        <v/>
      </c>
      <c r="C2749">
        <f>'03_DADOS_LIMPOS'!D2720</f>
        <v/>
      </c>
      <c r="D2749">
        <f>'03_DADOS_LIMPOS'!J2720</f>
        <v/>
      </c>
      <c r="E2749">
        <f>'03_DADOS_LIMPOS'!K2720</f>
        <v/>
      </c>
      <c r="F2749">
        <f>$B$9+$B$10*D2749+$B$11*E2749</f>
        <v/>
      </c>
      <c r="G2749">
        <f>C2749-F2749</f>
        <v/>
      </c>
      <c r="H2749">
        <f>G2749/$B$14</f>
        <v/>
      </c>
      <c r="I2749">
        <f>ABS(H2749)</f>
        <v/>
      </c>
    </row>
    <row r="2750">
      <c r="A2750">
        <f>'03_DADOS_LIMPOS'!A2721</f>
        <v/>
      </c>
      <c r="B2750">
        <f>'03_DADOS_LIMPOS'!C2721</f>
        <v/>
      </c>
      <c r="C2750">
        <f>'03_DADOS_LIMPOS'!D2721</f>
        <v/>
      </c>
      <c r="D2750">
        <f>'03_DADOS_LIMPOS'!J2721</f>
        <v/>
      </c>
      <c r="E2750">
        <f>'03_DADOS_LIMPOS'!K2721</f>
        <v/>
      </c>
      <c r="F2750">
        <f>$B$9+$B$10*D2750+$B$11*E2750</f>
        <v/>
      </c>
      <c r="G2750">
        <f>C2750-F2750</f>
        <v/>
      </c>
      <c r="H2750">
        <f>G2750/$B$14</f>
        <v/>
      </c>
      <c r="I2750">
        <f>ABS(H2750)</f>
        <v/>
      </c>
    </row>
    <row r="2751">
      <c r="A2751">
        <f>'03_DADOS_LIMPOS'!A2722</f>
        <v/>
      </c>
      <c r="B2751">
        <f>'03_DADOS_LIMPOS'!C2722</f>
        <v/>
      </c>
      <c r="C2751">
        <f>'03_DADOS_LIMPOS'!D2722</f>
        <v/>
      </c>
      <c r="D2751">
        <f>'03_DADOS_LIMPOS'!J2722</f>
        <v/>
      </c>
      <c r="E2751">
        <f>'03_DADOS_LIMPOS'!K2722</f>
        <v/>
      </c>
      <c r="F2751">
        <f>$B$9+$B$10*D2751+$B$11*E2751</f>
        <v/>
      </c>
      <c r="G2751">
        <f>C2751-F2751</f>
        <v/>
      </c>
      <c r="H2751">
        <f>G2751/$B$14</f>
        <v/>
      </c>
      <c r="I2751">
        <f>ABS(H2751)</f>
        <v/>
      </c>
    </row>
    <row r="2752">
      <c r="A2752">
        <f>'03_DADOS_LIMPOS'!A2723</f>
        <v/>
      </c>
      <c r="B2752">
        <f>'03_DADOS_LIMPOS'!C2723</f>
        <v/>
      </c>
      <c r="C2752">
        <f>'03_DADOS_LIMPOS'!D2723</f>
        <v/>
      </c>
      <c r="D2752">
        <f>'03_DADOS_LIMPOS'!J2723</f>
        <v/>
      </c>
      <c r="E2752">
        <f>'03_DADOS_LIMPOS'!K2723</f>
        <v/>
      </c>
      <c r="F2752">
        <f>$B$9+$B$10*D2752+$B$11*E2752</f>
        <v/>
      </c>
      <c r="G2752">
        <f>C2752-F2752</f>
        <v/>
      </c>
      <c r="H2752">
        <f>G2752/$B$14</f>
        <v/>
      </c>
      <c r="I2752">
        <f>ABS(H2752)</f>
        <v/>
      </c>
    </row>
    <row r="2753">
      <c r="A2753">
        <f>'03_DADOS_LIMPOS'!A2724</f>
        <v/>
      </c>
      <c r="B2753">
        <f>'03_DADOS_LIMPOS'!C2724</f>
        <v/>
      </c>
      <c r="C2753">
        <f>'03_DADOS_LIMPOS'!D2724</f>
        <v/>
      </c>
      <c r="D2753">
        <f>'03_DADOS_LIMPOS'!J2724</f>
        <v/>
      </c>
      <c r="E2753">
        <f>'03_DADOS_LIMPOS'!K2724</f>
        <v/>
      </c>
      <c r="F2753">
        <f>$B$9+$B$10*D2753+$B$11*E2753</f>
        <v/>
      </c>
      <c r="G2753">
        <f>C2753-F2753</f>
        <v/>
      </c>
      <c r="H2753">
        <f>G2753/$B$14</f>
        <v/>
      </c>
      <c r="I2753">
        <f>ABS(H2753)</f>
        <v/>
      </c>
    </row>
    <row r="2754">
      <c r="A2754">
        <f>'03_DADOS_LIMPOS'!A2725</f>
        <v/>
      </c>
      <c r="B2754">
        <f>'03_DADOS_LIMPOS'!C2725</f>
        <v/>
      </c>
      <c r="C2754">
        <f>'03_DADOS_LIMPOS'!D2725</f>
        <v/>
      </c>
      <c r="D2754">
        <f>'03_DADOS_LIMPOS'!J2725</f>
        <v/>
      </c>
      <c r="E2754">
        <f>'03_DADOS_LIMPOS'!K2725</f>
        <v/>
      </c>
      <c r="F2754">
        <f>$B$9+$B$10*D2754+$B$11*E2754</f>
        <v/>
      </c>
      <c r="G2754">
        <f>C2754-F2754</f>
        <v/>
      </c>
      <c r="H2754">
        <f>G2754/$B$14</f>
        <v/>
      </c>
      <c r="I2754">
        <f>ABS(H2754)</f>
        <v/>
      </c>
    </row>
    <row r="2755">
      <c r="A2755">
        <f>'03_DADOS_LIMPOS'!A2726</f>
        <v/>
      </c>
      <c r="B2755">
        <f>'03_DADOS_LIMPOS'!C2726</f>
        <v/>
      </c>
      <c r="C2755">
        <f>'03_DADOS_LIMPOS'!D2726</f>
        <v/>
      </c>
      <c r="D2755">
        <f>'03_DADOS_LIMPOS'!J2726</f>
        <v/>
      </c>
      <c r="E2755">
        <f>'03_DADOS_LIMPOS'!K2726</f>
        <v/>
      </c>
      <c r="F2755">
        <f>$B$9+$B$10*D2755+$B$11*E2755</f>
        <v/>
      </c>
      <c r="G2755">
        <f>C2755-F2755</f>
        <v/>
      </c>
      <c r="H2755">
        <f>G2755/$B$14</f>
        <v/>
      </c>
      <c r="I2755">
        <f>ABS(H2755)</f>
        <v/>
      </c>
    </row>
    <row r="2756">
      <c r="A2756">
        <f>'03_DADOS_LIMPOS'!A2727</f>
        <v/>
      </c>
      <c r="B2756">
        <f>'03_DADOS_LIMPOS'!C2727</f>
        <v/>
      </c>
      <c r="C2756">
        <f>'03_DADOS_LIMPOS'!D2727</f>
        <v/>
      </c>
      <c r="D2756">
        <f>'03_DADOS_LIMPOS'!J2727</f>
        <v/>
      </c>
      <c r="E2756">
        <f>'03_DADOS_LIMPOS'!K2727</f>
        <v/>
      </c>
      <c r="F2756">
        <f>$B$9+$B$10*D2756+$B$11*E2756</f>
        <v/>
      </c>
      <c r="G2756">
        <f>C2756-F2756</f>
        <v/>
      </c>
      <c r="H2756">
        <f>G2756/$B$14</f>
        <v/>
      </c>
      <c r="I2756">
        <f>ABS(H2756)</f>
        <v/>
      </c>
    </row>
    <row r="2757">
      <c r="A2757">
        <f>'03_DADOS_LIMPOS'!A2728</f>
        <v/>
      </c>
      <c r="B2757">
        <f>'03_DADOS_LIMPOS'!C2728</f>
        <v/>
      </c>
      <c r="C2757">
        <f>'03_DADOS_LIMPOS'!D2728</f>
        <v/>
      </c>
      <c r="D2757">
        <f>'03_DADOS_LIMPOS'!J2728</f>
        <v/>
      </c>
      <c r="E2757">
        <f>'03_DADOS_LIMPOS'!K2728</f>
        <v/>
      </c>
      <c r="F2757">
        <f>$B$9+$B$10*D2757+$B$11*E2757</f>
        <v/>
      </c>
      <c r="G2757">
        <f>C2757-F2757</f>
        <v/>
      </c>
      <c r="H2757">
        <f>G2757/$B$14</f>
        <v/>
      </c>
      <c r="I2757">
        <f>ABS(H2757)</f>
        <v/>
      </c>
    </row>
    <row r="2758">
      <c r="A2758">
        <f>'03_DADOS_LIMPOS'!A2729</f>
        <v/>
      </c>
      <c r="B2758">
        <f>'03_DADOS_LIMPOS'!C2729</f>
        <v/>
      </c>
      <c r="C2758">
        <f>'03_DADOS_LIMPOS'!D2729</f>
        <v/>
      </c>
      <c r="D2758">
        <f>'03_DADOS_LIMPOS'!J2729</f>
        <v/>
      </c>
      <c r="E2758">
        <f>'03_DADOS_LIMPOS'!K2729</f>
        <v/>
      </c>
      <c r="F2758">
        <f>$B$9+$B$10*D2758+$B$11*E2758</f>
        <v/>
      </c>
      <c r="G2758">
        <f>C2758-F2758</f>
        <v/>
      </c>
      <c r="H2758">
        <f>G2758/$B$14</f>
        <v/>
      </c>
      <c r="I2758">
        <f>ABS(H2758)</f>
        <v/>
      </c>
    </row>
    <row r="2759">
      <c r="A2759">
        <f>'03_DADOS_LIMPOS'!A2730</f>
        <v/>
      </c>
      <c r="B2759">
        <f>'03_DADOS_LIMPOS'!C2730</f>
        <v/>
      </c>
      <c r="C2759">
        <f>'03_DADOS_LIMPOS'!D2730</f>
        <v/>
      </c>
      <c r="D2759">
        <f>'03_DADOS_LIMPOS'!J2730</f>
        <v/>
      </c>
      <c r="E2759">
        <f>'03_DADOS_LIMPOS'!K2730</f>
        <v/>
      </c>
      <c r="F2759">
        <f>$B$9+$B$10*D2759+$B$11*E2759</f>
        <v/>
      </c>
      <c r="G2759">
        <f>C2759-F2759</f>
        <v/>
      </c>
      <c r="H2759">
        <f>G2759/$B$14</f>
        <v/>
      </c>
      <c r="I2759">
        <f>ABS(H2759)</f>
        <v/>
      </c>
    </row>
    <row r="2760">
      <c r="A2760">
        <f>'03_DADOS_LIMPOS'!A2731</f>
        <v/>
      </c>
      <c r="B2760">
        <f>'03_DADOS_LIMPOS'!C2731</f>
        <v/>
      </c>
      <c r="C2760">
        <f>'03_DADOS_LIMPOS'!D2731</f>
        <v/>
      </c>
      <c r="D2760">
        <f>'03_DADOS_LIMPOS'!J2731</f>
        <v/>
      </c>
      <c r="E2760">
        <f>'03_DADOS_LIMPOS'!K2731</f>
        <v/>
      </c>
      <c r="F2760">
        <f>$B$9+$B$10*D2760+$B$11*E2760</f>
        <v/>
      </c>
      <c r="G2760">
        <f>C2760-F2760</f>
        <v/>
      </c>
      <c r="H2760">
        <f>G2760/$B$14</f>
        <v/>
      </c>
      <c r="I2760">
        <f>ABS(H2760)</f>
        <v/>
      </c>
    </row>
    <row r="2761">
      <c r="A2761">
        <f>'03_DADOS_LIMPOS'!A2732</f>
        <v/>
      </c>
      <c r="B2761">
        <f>'03_DADOS_LIMPOS'!C2732</f>
        <v/>
      </c>
      <c r="C2761">
        <f>'03_DADOS_LIMPOS'!D2732</f>
        <v/>
      </c>
      <c r="D2761">
        <f>'03_DADOS_LIMPOS'!J2732</f>
        <v/>
      </c>
      <c r="E2761">
        <f>'03_DADOS_LIMPOS'!K2732</f>
        <v/>
      </c>
      <c r="F2761">
        <f>$B$9+$B$10*D2761+$B$11*E2761</f>
        <v/>
      </c>
      <c r="G2761">
        <f>C2761-F2761</f>
        <v/>
      </c>
      <c r="H2761">
        <f>G2761/$B$14</f>
        <v/>
      </c>
      <c r="I2761">
        <f>ABS(H2761)</f>
        <v/>
      </c>
    </row>
    <row r="2762">
      <c r="A2762">
        <f>'03_DADOS_LIMPOS'!A2733</f>
        <v/>
      </c>
      <c r="B2762">
        <f>'03_DADOS_LIMPOS'!C2733</f>
        <v/>
      </c>
      <c r="C2762">
        <f>'03_DADOS_LIMPOS'!D2733</f>
        <v/>
      </c>
      <c r="D2762">
        <f>'03_DADOS_LIMPOS'!J2733</f>
        <v/>
      </c>
      <c r="E2762">
        <f>'03_DADOS_LIMPOS'!K2733</f>
        <v/>
      </c>
      <c r="F2762">
        <f>$B$9+$B$10*D2762+$B$11*E2762</f>
        <v/>
      </c>
      <c r="G2762">
        <f>C2762-F2762</f>
        <v/>
      </c>
      <c r="H2762">
        <f>G2762/$B$14</f>
        <v/>
      </c>
      <c r="I2762">
        <f>ABS(H2762)</f>
        <v/>
      </c>
    </row>
    <row r="2763">
      <c r="A2763">
        <f>'03_DADOS_LIMPOS'!A2734</f>
        <v/>
      </c>
      <c r="B2763">
        <f>'03_DADOS_LIMPOS'!C2734</f>
        <v/>
      </c>
      <c r="C2763">
        <f>'03_DADOS_LIMPOS'!D2734</f>
        <v/>
      </c>
      <c r="D2763">
        <f>'03_DADOS_LIMPOS'!J2734</f>
        <v/>
      </c>
      <c r="E2763">
        <f>'03_DADOS_LIMPOS'!K2734</f>
        <v/>
      </c>
      <c r="F2763">
        <f>$B$9+$B$10*D2763+$B$11*E2763</f>
        <v/>
      </c>
      <c r="G2763">
        <f>C2763-F2763</f>
        <v/>
      </c>
      <c r="H2763">
        <f>G2763/$B$14</f>
        <v/>
      </c>
      <c r="I2763">
        <f>ABS(H2763)</f>
        <v/>
      </c>
    </row>
    <row r="2764">
      <c r="A2764">
        <f>'03_DADOS_LIMPOS'!A2735</f>
        <v/>
      </c>
      <c r="B2764">
        <f>'03_DADOS_LIMPOS'!C2735</f>
        <v/>
      </c>
      <c r="C2764">
        <f>'03_DADOS_LIMPOS'!D2735</f>
        <v/>
      </c>
      <c r="D2764">
        <f>'03_DADOS_LIMPOS'!J2735</f>
        <v/>
      </c>
      <c r="E2764">
        <f>'03_DADOS_LIMPOS'!K2735</f>
        <v/>
      </c>
      <c r="F2764">
        <f>$B$9+$B$10*D2764+$B$11*E2764</f>
        <v/>
      </c>
      <c r="G2764">
        <f>C2764-F2764</f>
        <v/>
      </c>
      <c r="H2764">
        <f>G2764/$B$14</f>
        <v/>
      </c>
      <c r="I2764">
        <f>ABS(H2764)</f>
        <v/>
      </c>
    </row>
    <row r="2765">
      <c r="A2765">
        <f>'03_DADOS_LIMPOS'!A2736</f>
        <v/>
      </c>
      <c r="B2765">
        <f>'03_DADOS_LIMPOS'!C2736</f>
        <v/>
      </c>
      <c r="C2765">
        <f>'03_DADOS_LIMPOS'!D2736</f>
        <v/>
      </c>
      <c r="D2765">
        <f>'03_DADOS_LIMPOS'!J2736</f>
        <v/>
      </c>
      <c r="E2765">
        <f>'03_DADOS_LIMPOS'!K2736</f>
        <v/>
      </c>
      <c r="F2765">
        <f>$B$9+$B$10*D2765+$B$11*E2765</f>
        <v/>
      </c>
      <c r="G2765">
        <f>C2765-F2765</f>
        <v/>
      </c>
      <c r="H2765">
        <f>G2765/$B$14</f>
        <v/>
      </c>
      <c r="I2765">
        <f>ABS(H2765)</f>
        <v/>
      </c>
    </row>
    <row r="2766">
      <c r="A2766">
        <f>'03_DADOS_LIMPOS'!A2737</f>
        <v/>
      </c>
      <c r="B2766">
        <f>'03_DADOS_LIMPOS'!C2737</f>
        <v/>
      </c>
      <c r="C2766">
        <f>'03_DADOS_LIMPOS'!D2737</f>
        <v/>
      </c>
      <c r="D2766">
        <f>'03_DADOS_LIMPOS'!J2737</f>
        <v/>
      </c>
      <c r="E2766">
        <f>'03_DADOS_LIMPOS'!K2737</f>
        <v/>
      </c>
      <c r="F2766">
        <f>$B$9+$B$10*D2766+$B$11*E2766</f>
        <v/>
      </c>
      <c r="G2766">
        <f>C2766-F2766</f>
        <v/>
      </c>
      <c r="H2766">
        <f>G2766/$B$14</f>
        <v/>
      </c>
      <c r="I2766">
        <f>ABS(H2766)</f>
        <v/>
      </c>
    </row>
    <row r="2767">
      <c r="A2767">
        <f>'03_DADOS_LIMPOS'!A2738</f>
        <v/>
      </c>
      <c r="B2767">
        <f>'03_DADOS_LIMPOS'!C2738</f>
        <v/>
      </c>
      <c r="C2767">
        <f>'03_DADOS_LIMPOS'!D2738</f>
        <v/>
      </c>
      <c r="D2767">
        <f>'03_DADOS_LIMPOS'!J2738</f>
        <v/>
      </c>
      <c r="E2767">
        <f>'03_DADOS_LIMPOS'!K2738</f>
        <v/>
      </c>
      <c r="F2767">
        <f>$B$9+$B$10*D2767+$B$11*E2767</f>
        <v/>
      </c>
      <c r="G2767">
        <f>C2767-F2767</f>
        <v/>
      </c>
      <c r="H2767">
        <f>G2767/$B$14</f>
        <v/>
      </c>
      <c r="I2767">
        <f>ABS(H2767)</f>
        <v/>
      </c>
    </row>
    <row r="2768">
      <c r="A2768">
        <f>'03_DADOS_LIMPOS'!A2739</f>
        <v/>
      </c>
      <c r="B2768">
        <f>'03_DADOS_LIMPOS'!C2739</f>
        <v/>
      </c>
      <c r="C2768">
        <f>'03_DADOS_LIMPOS'!D2739</f>
        <v/>
      </c>
      <c r="D2768">
        <f>'03_DADOS_LIMPOS'!J2739</f>
        <v/>
      </c>
      <c r="E2768">
        <f>'03_DADOS_LIMPOS'!K2739</f>
        <v/>
      </c>
      <c r="F2768">
        <f>$B$9+$B$10*D2768+$B$11*E2768</f>
        <v/>
      </c>
      <c r="G2768">
        <f>C2768-F2768</f>
        <v/>
      </c>
      <c r="H2768">
        <f>G2768/$B$14</f>
        <v/>
      </c>
      <c r="I2768">
        <f>ABS(H2768)</f>
        <v/>
      </c>
    </row>
    <row r="2769">
      <c r="A2769">
        <f>'03_DADOS_LIMPOS'!A2740</f>
        <v/>
      </c>
      <c r="B2769">
        <f>'03_DADOS_LIMPOS'!C2740</f>
        <v/>
      </c>
      <c r="C2769">
        <f>'03_DADOS_LIMPOS'!D2740</f>
        <v/>
      </c>
      <c r="D2769">
        <f>'03_DADOS_LIMPOS'!J2740</f>
        <v/>
      </c>
      <c r="E2769">
        <f>'03_DADOS_LIMPOS'!K2740</f>
        <v/>
      </c>
      <c r="F2769">
        <f>$B$9+$B$10*D2769+$B$11*E2769</f>
        <v/>
      </c>
      <c r="G2769">
        <f>C2769-F2769</f>
        <v/>
      </c>
      <c r="H2769">
        <f>G2769/$B$14</f>
        <v/>
      </c>
      <c r="I2769">
        <f>ABS(H2769)</f>
        <v/>
      </c>
    </row>
    <row r="2770">
      <c r="A2770">
        <f>'03_DADOS_LIMPOS'!A2741</f>
        <v/>
      </c>
      <c r="B2770">
        <f>'03_DADOS_LIMPOS'!C2741</f>
        <v/>
      </c>
      <c r="C2770">
        <f>'03_DADOS_LIMPOS'!D2741</f>
        <v/>
      </c>
      <c r="D2770">
        <f>'03_DADOS_LIMPOS'!J2741</f>
        <v/>
      </c>
      <c r="E2770">
        <f>'03_DADOS_LIMPOS'!K2741</f>
        <v/>
      </c>
      <c r="F2770">
        <f>$B$9+$B$10*D2770+$B$11*E2770</f>
        <v/>
      </c>
      <c r="G2770">
        <f>C2770-F2770</f>
        <v/>
      </c>
      <c r="H2770">
        <f>G2770/$B$14</f>
        <v/>
      </c>
      <c r="I2770">
        <f>ABS(H2770)</f>
        <v/>
      </c>
    </row>
    <row r="2771">
      <c r="A2771">
        <f>'03_DADOS_LIMPOS'!A2742</f>
        <v/>
      </c>
      <c r="B2771">
        <f>'03_DADOS_LIMPOS'!C2742</f>
        <v/>
      </c>
      <c r="C2771">
        <f>'03_DADOS_LIMPOS'!D2742</f>
        <v/>
      </c>
      <c r="D2771">
        <f>'03_DADOS_LIMPOS'!J2742</f>
        <v/>
      </c>
      <c r="E2771">
        <f>'03_DADOS_LIMPOS'!K2742</f>
        <v/>
      </c>
      <c r="F2771">
        <f>$B$9+$B$10*D2771+$B$11*E2771</f>
        <v/>
      </c>
      <c r="G2771">
        <f>C2771-F2771</f>
        <v/>
      </c>
      <c r="H2771">
        <f>G2771/$B$14</f>
        <v/>
      </c>
      <c r="I2771">
        <f>ABS(H2771)</f>
        <v/>
      </c>
    </row>
    <row r="2772">
      <c r="A2772">
        <f>'03_DADOS_LIMPOS'!A2743</f>
        <v/>
      </c>
      <c r="B2772">
        <f>'03_DADOS_LIMPOS'!C2743</f>
        <v/>
      </c>
      <c r="C2772">
        <f>'03_DADOS_LIMPOS'!D2743</f>
        <v/>
      </c>
      <c r="D2772">
        <f>'03_DADOS_LIMPOS'!J2743</f>
        <v/>
      </c>
      <c r="E2772">
        <f>'03_DADOS_LIMPOS'!K2743</f>
        <v/>
      </c>
      <c r="F2772">
        <f>$B$9+$B$10*D2772+$B$11*E2772</f>
        <v/>
      </c>
      <c r="G2772">
        <f>C2772-F2772</f>
        <v/>
      </c>
      <c r="H2772">
        <f>G2772/$B$14</f>
        <v/>
      </c>
      <c r="I2772">
        <f>ABS(H2772)</f>
        <v/>
      </c>
    </row>
    <row r="2773">
      <c r="A2773">
        <f>'03_DADOS_LIMPOS'!A2744</f>
        <v/>
      </c>
      <c r="B2773">
        <f>'03_DADOS_LIMPOS'!C2744</f>
        <v/>
      </c>
      <c r="C2773">
        <f>'03_DADOS_LIMPOS'!D2744</f>
        <v/>
      </c>
      <c r="D2773">
        <f>'03_DADOS_LIMPOS'!J2744</f>
        <v/>
      </c>
      <c r="E2773">
        <f>'03_DADOS_LIMPOS'!K2744</f>
        <v/>
      </c>
      <c r="F2773">
        <f>$B$9+$B$10*D2773+$B$11*E2773</f>
        <v/>
      </c>
      <c r="G2773">
        <f>C2773-F2773</f>
        <v/>
      </c>
      <c r="H2773">
        <f>G2773/$B$14</f>
        <v/>
      </c>
      <c r="I2773">
        <f>ABS(H2773)</f>
        <v/>
      </c>
    </row>
    <row r="2774">
      <c r="A2774">
        <f>'03_DADOS_LIMPOS'!A2745</f>
        <v/>
      </c>
      <c r="B2774">
        <f>'03_DADOS_LIMPOS'!C2745</f>
        <v/>
      </c>
      <c r="C2774">
        <f>'03_DADOS_LIMPOS'!D2745</f>
        <v/>
      </c>
      <c r="D2774">
        <f>'03_DADOS_LIMPOS'!J2745</f>
        <v/>
      </c>
      <c r="E2774">
        <f>'03_DADOS_LIMPOS'!K2745</f>
        <v/>
      </c>
      <c r="F2774">
        <f>$B$9+$B$10*D2774+$B$11*E2774</f>
        <v/>
      </c>
      <c r="G2774">
        <f>C2774-F2774</f>
        <v/>
      </c>
      <c r="H2774">
        <f>G2774/$B$14</f>
        <v/>
      </c>
      <c r="I2774">
        <f>ABS(H2774)</f>
        <v/>
      </c>
    </row>
    <row r="2775">
      <c r="A2775">
        <f>'03_DADOS_LIMPOS'!A2746</f>
        <v/>
      </c>
      <c r="B2775">
        <f>'03_DADOS_LIMPOS'!C2746</f>
        <v/>
      </c>
      <c r="C2775">
        <f>'03_DADOS_LIMPOS'!D2746</f>
        <v/>
      </c>
      <c r="D2775">
        <f>'03_DADOS_LIMPOS'!J2746</f>
        <v/>
      </c>
      <c r="E2775">
        <f>'03_DADOS_LIMPOS'!K2746</f>
        <v/>
      </c>
      <c r="F2775">
        <f>$B$9+$B$10*D2775+$B$11*E2775</f>
        <v/>
      </c>
      <c r="G2775">
        <f>C2775-F2775</f>
        <v/>
      </c>
      <c r="H2775">
        <f>G2775/$B$14</f>
        <v/>
      </c>
      <c r="I2775">
        <f>ABS(H2775)</f>
        <v/>
      </c>
    </row>
    <row r="2776">
      <c r="A2776">
        <f>'03_DADOS_LIMPOS'!A2747</f>
        <v/>
      </c>
      <c r="B2776">
        <f>'03_DADOS_LIMPOS'!C2747</f>
        <v/>
      </c>
      <c r="C2776">
        <f>'03_DADOS_LIMPOS'!D2747</f>
        <v/>
      </c>
      <c r="D2776">
        <f>'03_DADOS_LIMPOS'!J2747</f>
        <v/>
      </c>
      <c r="E2776">
        <f>'03_DADOS_LIMPOS'!K2747</f>
        <v/>
      </c>
      <c r="F2776">
        <f>$B$9+$B$10*D2776+$B$11*E2776</f>
        <v/>
      </c>
      <c r="G2776">
        <f>C2776-F2776</f>
        <v/>
      </c>
      <c r="H2776">
        <f>G2776/$B$14</f>
        <v/>
      </c>
      <c r="I2776">
        <f>ABS(H2776)</f>
        <v/>
      </c>
    </row>
    <row r="2777">
      <c r="A2777">
        <f>'03_DADOS_LIMPOS'!A2748</f>
        <v/>
      </c>
      <c r="B2777">
        <f>'03_DADOS_LIMPOS'!C2748</f>
        <v/>
      </c>
      <c r="C2777">
        <f>'03_DADOS_LIMPOS'!D2748</f>
        <v/>
      </c>
      <c r="D2777">
        <f>'03_DADOS_LIMPOS'!J2748</f>
        <v/>
      </c>
      <c r="E2777">
        <f>'03_DADOS_LIMPOS'!K2748</f>
        <v/>
      </c>
      <c r="F2777">
        <f>$B$9+$B$10*D2777+$B$11*E2777</f>
        <v/>
      </c>
      <c r="G2777">
        <f>C2777-F2777</f>
        <v/>
      </c>
      <c r="H2777">
        <f>G2777/$B$14</f>
        <v/>
      </c>
      <c r="I2777">
        <f>ABS(H2777)</f>
        <v/>
      </c>
    </row>
    <row r="2778">
      <c r="A2778">
        <f>'03_DADOS_LIMPOS'!A2749</f>
        <v/>
      </c>
      <c r="B2778">
        <f>'03_DADOS_LIMPOS'!C2749</f>
        <v/>
      </c>
      <c r="C2778">
        <f>'03_DADOS_LIMPOS'!D2749</f>
        <v/>
      </c>
      <c r="D2778">
        <f>'03_DADOS_LIMPOS'!J2749</f>
        <v/>
      </c>
      <c r="E2778">
        <f>'03_DADOS_LIMPOS'!K2749</f>
        <v/>
      </c>
      <c r="F2778">
        <f>$B$9+$B$10*D2778+$B$11*E2778</f>
        <v/>
      </c>
      <c r="G2778">
        <f>C2778-F2778</f>
        <v/>
      </c>
      <c r="H2778">
        <f>G2778/$B$14</f>
        <v/>
      </c>
      <c r="I2778">
        <f>ABS(H2778)</f>
        <v/>
      </c>
    </row>
    <row r="2779">
      <c r="A2779">
        <f>'03_DADOS_LIMPOS'!A2750</f>
        <v/>
      </c>
      <c r="B2779">
        <f>'03_DADOS_LIMPOS'!C2750</f>
        <v/>
      </c>
      <c r="C2779">
        <f>'03_DADOS_LIMPOS'!D2750</f>
        <v/>
      </c>
      <c r="D2779">
        <f>'03_DADOS_LIMPOS'!J2750</f>
        <v/>
      </c>
      <c r="E2779">
        <f>'03_DADOS_LIMPOS'!K2750</f>
        <v/>
      </c>
      <c r="F2779">
        <f>$B$9+$B$10*D2779+$B$11*E2779</f>
        <v/>
      </c>
      <c r="G2779">
        <f>C2779-F2779</f>
        <v/>
      </c>
      <c r="H2779">
        <f>G2779/$B$14</f>
        <v/>
      </c>
      <c r="I2779">
        <f>ABS(H2779)</f>
        <v/>
      </c>
    </row>
    <row r="2780">
      <c r="A2780">
        <f>'03_DADOS_LIMPOS'!A2751</f>
        <v/>
      </c>
      <c r="B2780">
        <f>'03_DADOS_LIMPOS'!C2751</f>
        <v/>
      </c>
      <c r="C2780">
        <f>'03_DADOS_LIMPOS'!D2751</f>
        <v/>
      </c>
      <c r="D2780">
        <f>'03_DADOS_LIMPOS'!J2751</f>
        <v/>
      </c>
      <c r="E2780">
        <f>'03_DADOS_LIMPOS'!K2751</f>
        <v/>
      </c>
      <c r="F2780">
        <f>$B$9+$B$10*D2780+$B$11*E2780</f>
        <v/>
      </c>
      <c r="G2780">
        <f>C2780-F2780</f>
        <v/>
      </c>
      <c r="H2780">
        <f>G2780/$B$14</f>
        <v/>
      </c>
      <c r="I2780">
        <f>ABS(H2780)</f>
        <v/>
      </c>
    </row>
    <row r="2781">
      <c r="A2781">
        <f>'03_DADOS_LIMPOS'!A2752</f>
        <v/>
      </c>
      <c r="B2781">
        <f>'03_DADOS_LIMPOS'!C2752</f>
        <v/>
      </c>
      <c r="C2781">
        <f>'03_DADOS_LIMPOS'!D2752</f>
        <v/>
      </c>
      <c r="D2781">
        <f>'03_DADOS_LIMPOS'!J2752</f>
        <v/>
      </c>
      <c r="E2781">
        <f>'03_DADOS_LIMPOS'!K2752</f>
        <v/>
      </c>
      <c r="F2781">
        <f>$B$9+$B$10*D2781+$B$11*E2781</f>
        <v/>
      </c>
      <c r="G2781">
        <f>C2781-F2781</f>
        <v/>
      </c>
      <c r="H2781">
        <f>G2781/$B$14</f>
        <v/>
      </c>
      <c r="I2781">
        <f>ABS(H2781)</f>
        <v/>
      </c>
    </row>
    <row r="2782">
      <c r="A2782">
        <f>'03_DADOS_LIMPOS'!A2753</f>
        <v/>
      </c>
      <c r="B2782">
        <f>'03_DADOS_LIMPOS'!C2753</f>
        <v/>
      </c>
      <c r="C2782">
        <f>'03_DADOS_LIMPOS'!D2753</f>
        <v/>
      </c>
      <c r="D2782">
        <f>'03_DADOS_LIMPOS'!J2753</f>
        <v/>
      </c>
      <c r="E2782">
        <f>'03_DADOS_LIMPOS'!K2753</f>
        <v/>
      </c>
      <c r="F2782">
        <f>$B$9+$B$10*D2782+$B$11*E2782</f>
        <v/>
      </c>
      <c r="G2782">
        <f>C2782-F2782</f>
        <v/>
      </c>
      <c r="H2782">
        <f>G2782/$B$14</f>
        <v/>
      </c>
      <c r="I2782">
        <f>ABS(H2782)</f>
        <v/>
      </c>
    </row>
    <row r="2783">
      <c r="A2783">
        <f>'03_DADOS_LIMPOS'!A2754</f>
        <v/>
      </c>
      <c r="B2783">
        <f>'03_DADOS_LIMPOS'!C2754</f>
        <v/>
      </c>
      <c r="C2783">
        <f>'03_DADOS_LIMPOS'!D2754</f>
        <v/>
      </c>
      <c r="D2783">
        <f>'03_DADOS_LIMPOS'!J2754</f>
        <v/>
      </c>
      <c r="E2783">
        <f>'03_DADOS_LIMPOS'!K2754</f>
        <v/>
      </c>
      <c r="F2783">
        <f>$B$9+$B$10*D2783+$B$11*E2783</f>
        <v/>
      </c>
      <c r="G2783">
        <f>C2783-F2783</f>
        <v/>
      </c>
      <c r="H2783">
        <f>G2783/$B$14</f>
        <v/>
      </c>
      <c r="I2783">
        <f>ABS(H2783)</f>
        <v/>
      </c>
    </row>
    <row r="2784">
      <c r="A2784">
        <f>'03_DADOS_LIMPOS'!A2755</f>
        <v/>
      </c>
      <c r="B2784">
        <f>'03_DADOS_LIMPOS'!C2755</f>
        <v/>
      </c>
      <c r="C2784">
        <f>'03_DADOS_LIMPOS'!D2755</f>
        <v/>
      </c>
      <c r="D2784">
        <f>'03_DADOS_LIMPOS'!J2755</f>
        <v/>
      </c>
      <c r="E2784">
        <f>'03_DADOS_LIMPOS'!K2755</f>
        <v/>
      </c>
      <c r="F2784">
        <f>$B$9+$B$10*D2784+$B$11*E2784</f>
        <v/>
      </c>
      <c r="G2784">
        <f>C2784-F2784</f>
        <v/>
      </c>
      <c r="H2784">
        <f>G2784/$B$14</f>
        <v/>
      </c>
      <c r="I2784">
        <f>ABS(H2784)</f>
        <v/>
      </c>
    </row>
    <row r="2785">
      <c r="A2785">
        <f>'03_DADOS_LIMPOS'!A2756</f>
        <v/>
      </c>
      <c r="B2785">
        <f>'03_DADOS_LIMPOS'!C2756</f>
        <v/>
      </c>
      <c r="C2785">
        <f>'03_DADOS_LIMPOS'!D2756</f>
        <v/>
      </c>
      <c r="D2785">
        <f>'03_DADOS_LIMPOS'!J2756</f>
        <v/>
      </c>
      <c r="E2785">
        <f>'03_DADOS_LIMPOS'!K2756</f>
        <v/>
      </c>
      <c r="F2785">
        <f>$B$9+$B$10*D2785+$B$11*E2785</f>
        <v/>
      </c>
      <c r="G2785">
        <f>C2785-F2785</f>
        <v/>
      </c>
      <c r="H2785">
        <f>G2785/$B$14</f>
        <v/>
      </c>
      <c r="I2785">
        <f>ABS(H2785)</f>
        <v/>
      </c>
    </row>
    <row r="2786">
      <c r="A2786">
        <f>'03_DADOS_LIMPOS'!A2757</f>
        <v/>
      </c>
      <c r="B2786">
        <f>'03_DADOS_LIMPOS'!C2757</f>
        <v/>
      </c>
      <c r="C2786">
        <f>'03_DADOS_LIMPOS'!D2757</f>
        <v/>
      </c>
      <c r="D2786">
        <f>'03_DADOS_LIMPOS'!J2757</f>
        <v/>
      </c>
      <c r="E2786">
        <f>'03_DADOS_LIMPOS'!K2757</f>
        <v/>
      </c>
      <c r="F2786">
        <f>$B$9+$B$10*D2786+$B$11*E2786</f>
        <v/>
      </c>
      <c r="G2786">
        <f>C2786-F2786</f>
        <v/>
      </c>
      <c r="H2786">
        <f>G2786/$B$14</f>
        <v/>
      </c>
      <c r="I2786">
        <f>ABS(H2786)</f>
        <v/>
      </c>
    </row>
    <row r="2787">
      <c r="A2787">
        <f>'03_DADOS_LIMPOS'!A2758</f>
        <v/>
      </c>
      <c r="B2787">
        <f>'03_DADOS_LIMPOS'!C2758</f>
        <v/>
      </c>
      <c r="C2787">
        <f>'03_DADOS_LIMPOS'!D2758</f>
        <v/>
      </c>
      <c r="D2787">
        <f>'03_DADOS_LIMPOS'!J2758</f>
        <v/>
      </c>
      <c r="E2787">
        <f>'03_DADOS_LIMPOS'!K2758</f>
        <v/>
      </c>
      <c r="F2787">
        <f>$B$9+$B$10*D2787+$B$11*E2787</f>
        <v/>
      </c>
      <c r="G2787">
        <f>C2787-F2787</f>
        <v/>
      </c>
      <c r="H2787">
        <f>G2787/$B$14</f>
        <v/>
      </c>
      <c r="I2787">
        <f>ABS(H2787)</f>
        <v/>
      </c>
    </row>
    <row r="2788">
      <c r="A2788">
        <f>'03_DADOS_LIMPOS'!A2759</f>
        <v/>
      </c>
      <c r="B2788">
        <f>'03_DADOS_LIMPOS'!C2759</f>
        <v/>
      </c>
      <c r="C2788">
        <f>'03_DADOS_LIMPOS'!D2759</f>
        <v/>
      </c>
      <c r="D2788">
        <f>'03_DADOS_LIMPOS'!J2759</f>
        <v/>
      </c>
      <c r="E2788">
        <f>'03_DADOS_LIMPOS'!K2759</f>
        <v/>
      </c>
      <c r="F2788">
        <f>$B$9+$B$10*D2788+$B$11*E2788</f>
        <v/>
      </c>
      <c r="G2788">
        <f>C2788-F2788</f>
        <v/>
      </c>
      <c r="H2788">
        <f>G2788/$B$14</f>
        <v/>
      </c>
      <c r="I2788">
        <f>ABS(H2788)</f>
        <v/>
      </c>
    </row>
    <row r="2789">
      <c r="A2789">
        <f>'03_DADOS_LIMPOS'!A2760</f>
        <v/>
      </c>
      <c r="B2789">
        <f>'03_DADOS_LIMPOS'!C2760</f>
        <v/>
      </c>
      <c r="C2789">
        <f>'03_DADOS_LIMPOS'!D2760</f>
        <v/>
      </c>
      <c r="D2789">
        <f>'03_DADOS_LIMPOS'!J2760</f>
        <v/>
      </c>
      <c r="E2789">
        <f>'03_DADOS_LIMPOS'!K2760</f>
        <v/>
      </c>
      <c r="F2789">
        <f>$B$9+$B$10*D2789+$B$11*E2789</f>
        <v/>
      </c>
      <c r="G2789">
        <f>C2789-F2789</f>
        <v/>
      </c>
      <c r="H2789">
        <f>G2789/$B$14</f>
        <v/>
      </c>
      <c r="I2789">
        <f>ABS(H2789)</f>
        <v/>
      </c>
    </row>
    <row r="2790">
      <c r="A2790">
        <f>'03_DADOS_LIMPOS'!A2761</f>
        <v/>
      </c>
      <c r="B2790">
        <f>'03_DADOS_LIMPOS'!C2761</f>
        <v/>
      </c>
      <c r="C2790">
        <f>'03_DADOS_LIMPOS'!D2761</f>
        <v/>
      </c>
      <c r="D2790">
        <f>'03_DADOS_LIMPOS'!J2761</f>
        <v/>
      </c>
      <c r="E2790">
        <f>'03_DADOS_LIMPOS'!K2761</f>
        <v/>
      </c>
      <c r="F2790">
        <f>$B$9+$B$10*D2790+$B$11*E2790</f>
        <v/>
      </c>
      <c r="G2790">
        <f>C2790-F2790</f>
        <v/>
      </c>
      <c r="H2790">
        <f>G2790/$B$14</f>
        <v/>
      </c>
      <c r="I2790">
        <f>ABS(H2790)</f>
        <v/>
      </c>
    </row>
    <row r="2791">
      <c r="A2791">
        <f>'03_DADOS_LIMPOS'!A2762</f>
        <v/>
      </c>
      <c r="B2791">
        <f>'03_DADOS_LIMPOS'!C2762</f>
        <v/>
      </c>
      <c r="C2791">
        <f>'03_DADOS_LIMPOS'!D2762</f>
        <v/>
      </c>
      <c r="D2791">
        <f>'03_DADOS_LIMPOS'!J2762</f>
        <v/>
      </c>
      <c r="E2791">
        <f>'03_DADOS_LIMPOS'!K2762</f>
        <v/>
      </c>
      <c r="F2791">
        <f>$B$9+$B$10*D2791+$B$11*E2791</f>
        <v/>
      </c>
      <c r="G2791">
        <f>C2791-F2791</f>
        <v/>
      </c>
      <c r="H2791">
        <f>G2791/$B$14</f>
        <v/>
      </c>
      <c r="I2791">
        <f>ABS(H2791)</f>
        <v/>
      </c>
    </row>
    <row r="2792">
      <c r="A2792">
        <f>'03_DADOS_LIMPOS'!A2763</f>
        <v/>
      </c>
      <c r="B2792">
        <f>'03_DADOS_LIMPOS'!C2763</f>
        <v/>
      </c>
      <c r="C2792">
        <f>'03_DADOS_LIMPOS'!D2763</f>
        <v/>
      </c>
      <c r="D2792">
        <f>'03_DADOS_LIMPOS'!J2763</f>
        <v/>
      </c>
      <c r="E2792">
        <f>'03_DADOS_LIMPOS'!K2763</f>
        <v/>
      </c>
      <c r="F2792">
        <f>$B$9+$B$10*D2792+$B$11*E2792</f>
        <v/>
      </c>
      <c r="G2792">
        <f>C2792-F2792</f>
        <v/>
      </c>
      <c r="H2792">
        <f>G2792/$B$14</f>
        <v/>
      </c>
      <c r="I2792">
        <f>ABS(H2792)</f>
        <v/>
      </c>
    </row>
    <row r="2793">
      <c r="A2793">
        <f>'03_DADOS_LIMPOS'!A2764</f>
        <v/>
      </c>
      <c r="B2793">
        <f>'03_DADOS_LIMPOS'!C2764</f>
        <v/>
      </c>
      <c r="C2793">
        <f>'03_DADOS_LIMPOS'!D2764</f>
        <v/>
      </c>
      <c r="D2793">
        <f>'03_DADOS_LIMPOS'!J2764</f>
        <v/>
      </c>
      <c r="E2793">
        <f>'03_DADOS_LIMPOS'!K2764</f>
        <v/>
      </c>
      <c r="F2793">
        <f>$B$9+$B$10*D2793+$B$11*E2793</f>
        <v/>
      </c>
      <c r="G2793">
        <f>C2793-F2793</f>
        <v/>
      </c>
      <c r="H2793">
        <f>G2793/$B$14</f>
        <v/>
      </c>
      <c r="I2793">
        <f>ABS(H2793)</f>
        <v/>
      </c>
    </row>
    <row r="2794">
      <c r="A2794">
        <f>'03_DADOS_LIMPOS'!A2765</f>
        <v/>
      </c>
      <c r="B2794">
        <f>'03_DADOS_LIMPOS'!C2765</f>
        <v/>
      </c>
      <c r="C2794">
        <f>'03_DADOS_LIMPOS'!D2765</f>
        <v/>
      </c>
      <c r="D2794">
        <f>'03_DADOS_LIMPOS'!J2765</f>
        <v/>
      </c>
      <c r="E2794">
        <f>'03_DADOS_LIMPOS'!K2765</f>
        <v/>
      </c>
      <c r="F2794">
        <f>$B$9+$B$10*D2794+$B$11*E2794</f>
        <v/>
      </c>
      <c r="G2794">
        <f>C2794-F2794</f>
        <v/>
      </c>
      <c r="H2794">
        <f>G2794/$B$14</f>
        <v/>
      </c>
      <c r="I2794">
        <f>ABS(H2794)</f>
        <v/>
      </c>
    </row>
    <row r="2795">
      <c r="A2795">
        <f>'03_DADOS_LIMPOS'!A2766</f>
        <v/>
      </c>
      <c r="B2795">
        <f>'03_DADOS_LIMPOS'!C2766</f>
        <v/>
      </c>
      <c r="C2795">
        <f>'03_DADOS_LIMPOS'!D2766</f>
        <v/>
      </c>
      <c r="D2795">
        <f>'03_DADOS_LIMPOS'!J2766</f>
        <v/>
      </c>
      <c r="E2795">
        <f>'03_DADOS_LIMPOS'!K2766</f>
        <v/>
      </c>
      <c r="F2795">
        <f>$B$9+$B$10*D2795+$B$11*E2795</f>
        <v/>
      </c>
      <c r="G2795">
        <f>C2795-F2795</f>
        <v/>
      </c>
      <c r="H2795">
        <f>G2795/$B$14</f>
        <v/>
      </c>
      <c r="I2795">
        <f>ABS(H2795)</f>
        <v/>
      </c>
    </row>
    <row r="2796">
      <c r="A2796">
        <f>'03_DADOS_LIMPOS'!A2767</f>
        <v/>
      </c>
      <c r="B2796">
        <f>'03_DADOS_LIMPOS'!C2767</f>
        <v/>
      </c>
      <c r="C2796">
        <f>'03_DADOS_LIMPOS'!D2767</f>
        <v/>
      </c>
      <c r="D2796">
        <f>'03_DADOS_LIMPOS'!J2767</f>
        <v/>
      </c>
      <c r="E2796">
        <f>'03_DADOS_LIMPOS'!K2767</f>
        <v/>
      </c>
      <c r="F2796">
        <f>$B$9+$B$10*D2796+$B$11*E2796</f>
        <v/>
      </c>
      <c r="G2796">
        <f>C2796-F2796</f>
        <v/>
      </c>
      <c r="H2796">
        <f>G2796/$B$14</f>
        <v/>
      </c>
      <c r="I2796">
        <f>ABS(H2796)</f>
        <v/>
      </c>
    </row>
    <row r="2797">
      <c r="A2797">
        <f>'03_DADOS_LIMPOS'!A2768</f>
        <v/>
      </c>
      <c r="B2797">
        <f>'03_DADOS_LIMPOS'!C2768</f>
        <v/>
      </c>
      <c r="C2797">
        <f>'03_DADOS_LIMPOS'!D2768</f>
        <v/>
      </c>
      <c r="D2797">
        <f>'03_DADOS_LIMPOS'!J2768</f>
        <v/>
      </c>
      <c r="E2797">
        <f>'03_DADOS_LIMPOS'!K2768</f>
        <v/>
      </c>
      <c r="F2797">
        <f>$B$9+$B$10*D2797+$B$11*E2797</f>
        <v/>
      </c>
      <c r="G2797">
        <f>C2797-F2797</f>
        <v/>
      </c>
      <c r="H2797">
        <f>G2797/$B$14</f>
        <v/>
      </c>
      <c r="I2797">
        <f>ABS(H2797)</f>
        <v/>
      </c>
    </row>
    <row r="2798">
      <c r="A2798">
        <f>'03_DADOS_LIMPOS'!A2769</f>
        <v/>
      </c>
      <c r="B2798">
        <f>'03_DADOS_LIMPOS'!C2769</f>
        <v/>
      </c>
      <c r="C2798">
        <f>'03_DADOS_LIMPOS'!D2769</f>
        <v/>
      </c>
      <c r="D2798">
        <f>'03_DADOS_LIMPOS'!J2769</f>
        <v/>
      </c>
      <c r="E2798">
        <f>'03_DADOS_LIMPOS'!K2769</f>
        <v/>
      </c>
      <c r="F2798">
        <f>$B$9+$B$10*D2798+$B$11*E2798</f>
        <v/>
      </c>
      <c r="G2798">
        <f>C2798-F2798</f>
        <v/>
      </c>
      <c r="H2798">
        <f>G2798/$B$14</f>
        <v/>
      </c>
      <c r="I2798">
        <f>ABS(H2798)</f>
        <v/>
      </c>
    </row>
    <row r="2799">
      <c r="A2799">
        <f>'03_DADOS_LIMPOS'!A2770</f>
        <v/>
      </c>
      <c r="B2799">
        <f>'03_DADOS_LIMPOS'!C2770</f>
        <v/>
      </c>
      <c r="C2799">
        <f>'03_DADOS_LIMPOS'!D2770</f>
        <v/>
      </c>
      <c r="D2799">
        <f>'03_DADOS_LIMPOS'!J2770</f>
        <v/>
      </c>
      <c r="E2799">
        <f>'03_DADOS_LIMPOS'!K2770</f>
        <v/>
      </c>
      <c r="F2799">
        <f>$B$9+$B$10*D2799+$B$11*E2799</f>
        <v/>
      </c>
      <c r="G2799">
        <f>C2799-F2799</f>
        <v/>
      </c>
      <c r="H2799">
        <f>G2799/$B$14</f>
        <v/>
      </c>
      <c r="I2799">
        <f>ABS(H2799)</f>
        <v/>
      </c>
    </row>
    <row r="2800">
      <c r="A2800">
        <f>'03_DADOS_LIMPOS'!A2771</f>
        <v/>
      </c>
      <c r="B2800">
        <f>'03_DADOS_LIMPOS'!C2771</f>
        <v/>
      </c>
      <c r="C2800">
        <f>'03_DADOS_LIMPOS'!D2771</f>
        <v/>
      </c>
      <c r="D2800">
        <f>'03_DADOS_LIMPOS'!J2771</f>
        <v/>
      </c>
      <c r="E2800">
        <f>'03_DADOS_LIMPOS'!K2771</f>
        <v/>
      </c>
      <c r="F2800">
        <f>$B$9+$B$10*D2800+$B$11*E2800</f>
        <v/>
      </c>
      <c r="G2800">
        <f>C2800-F2800</f>
        <v/>
      </c>
      <c r="H2800">
        <f>G2800/$B$14</f>
        <v/>
      </c>
      <c r="I2800">
        <f>ABS(H2800)</f>
        <v/>
      </c>
    </row>
    <row r="2801">
      <c r="A2801">
        <f>'03_DADOS_LIMPOS'!A2772</f>
        <v/>
      </c>
      <c r="B2801">
        <f>'03_DADOS_LIMPOS'!C2772</f>
        <v/>
      </c>
      <c r="C2801">
        <f>'03_DADOS_LIMPOS'!D2772</f>
        <v/>
      </c>
      <c r="D2801">
        <f>'03_DADOS_LIMPOS'!J2772</f>
        <v/>
      </c>
      <c r="E2801">
        <f>'03_DADOS_LIMPOS'!K2772</f>
        <v/>
      </c>
      <c r="F2801">
        <f>$B$9+$B$10*D2801+$B$11*E2801</f>
        <v/>
      </c>
      <c r="G2801">
        <f>C2801-F2801</f>
        <v/>
      </c>
      <c r="H2801">
        <f>G2801/$B$14</f>
        <v/>
      </c>
      <c r="I2801">
        <f>ABS(H2801)</f>
        <v/>
      </c>
    </row>
    <row r="2802">
      <c r="A2802">
        <f>'03_DADOS_LIMPOS'!A2773</f>
        <v/>
      </c>
      <c r="B2802">
        <f>'03_DADOS_LIMPOS'!C2773</f>
        <v/>
      </c>
      <c r="C2802">
        <f>'03_DADOS_LIMPOS'!D2773</f>
        <v/>
      </c>
      <c r="D2802">
        <f>'03_DADOS_LIMPOS'!J2773</f>
        <v/>
      </c>
      <c r="E2802">
        <f>'03_DADOS_LIMPOS'!K2773</f>
        <v/>
      </c>
      <c r="F2802">
        <f>$B$9+$B$10*D2802+$B$11*E2802</f>
        <v/>
      </c>
      <c r="G2802">
        <f>C2802-F2802</f>
        <v/>
      </c>
      <c r="H2802">
        <f>G2802/$B$14</f>
        <v/>
      </c>
      <c r="I2802">
        <f>ABS(H2802)</f>
        <v/>
      </c>
    </row>
    <row r="2803">
      <c r="A2803">
        <f>'03_DADOS_LIMPOS'!A2774</f>
        <v/>
      </c>
      <c r="B2803">
        <f>'03_DADOS_LIMPOS'!C2774</f>
        <v/>
      </c>
      <c r="C2803">
        <f>'03_DADOS_LIMPOS'!D2774</f>
        <v/>
      </c>
      <c r="D2803">
        <f>'03_DADOS_LIMPOS'!J2774</f>
        <v/>
      </c>
      <c r="E2803">
        <f>'03_DADOS_LIMPOS'!K2774</f>
        <v/>
      </c>
      <c r="F2803">
        <f>$B$9+$B$10*D2803+$B$11*E2803</f>
        <v/>
      </c>
      <c r="G2803">
        <f>C2803-F2803</f>
        <v/>
      </c>
      <c r="H2803">
        <f>G2803/$B$14</f>
        <v/>
      </c>
      <c r="I2803">
        <f>ABS(H2803)</f>
        <v/>
      </c>
    </row>
    <row r="2804">
      <c r="A2804">
        <f>'03_DADOS_LIMPOS'!A2775</f>
        <v/>
      </c>
      <c r="B2804">
        <f>'03_DADOS_LIMPOS'!C2775</f>
        <v/>
      </c>
      <c r="C2804">
        <f>'03_DADOS_LIMPOS'!D2775</f>
        <v/>
      </c>
      <c r="D2804">
        <f>'03_DADOS_LIMPOS'!J2775</f>
        <v/>
      </c>
      <c r="E2804">
        <f>'03_DADOS_LIMPOS'!K2775</f>
        <v/>
      </c>
      <c r="F2804">
        <f>$B$9+$B$10*D2804+$B$11*E2804</f>
        <v/>
      </c>
      <c r="G2804">
        <f>C2804-F2804</f>
        <v/>
      </c>
      <c r="H2804">
        <f>G2804/$B$14</f>
        <v/>
      </c>
      <c r="I2804">
        <f>ABS(H2804)</f>
        <v/>
      </c>
    </row>
    <row r="2805">
      <c r="A2805">
        <f>'03_DADOS_LIMPOS'!A2776</f>
        <v/>
      </c>
      <c r="B2805">
        <f>'03_DADOS_LIMPOS'!C2776</f>
        <v/>
      </c>
      <c r="C2805">
        <f>'03_DADOS_LIMPOS'!D2776</f>
        <v/>
      </c>
      <c r="D2805">
        <f>'03_DADOS_LIMPOS'!J2776</f>
        <v/>
      </c>
      <c r="E2805">
        <f>'03_DADOS_LIMPOS'!K2776</f>
        <v/>
      </c>
      <c r="F2805">
        <f>$B$9+$B$10*D2805+$B$11*E2805</f>
        <v/>
      </c>
      <c r="G2805">
        <f>C2805-F2805</f>
        <v/>
      </c>
      <c r="H2805">
        <f>G2805/$B$14</f>
        <v/>
      </c>
      <c r="I2805">
        <f>ABS(H2805)</f>
        <v/>
      </c>
    </row>
    <row r="2806">
      <c r="A2806">
        <f>'03_DADOS_LIMPOS'!A2777</f>
        <v/>
      </c>
      <c r="B2806">
        <f>'03_DADOS_LIMPOS'!C2777</f>
        <v/>
      </c>
      <c r="C2806">
        <f>'03_DADOS_LIMPOS'!D2777</f>
        <v/>
      </c>
      <c r="D2806">
        <f>'03_DADOS_LIMPOS'!J2777</f>
        <v/>
      </c>
      <c r="E2806">
        <f>'03_DADOS_LIMPOS'!K2777</f>
        <v/>
      </c>
      <c r="F2806">
        <f>$B$9+$B$10*D2806+$B$11*E2806</f>
        <v/>
      </c>
      <c r="G2806">
        <f>C2806-F2806</f>
        <v/>
      </c>
      <c r="H2806">
        <f>G2806/$B$14</f>
        <v/>
      </c>
      <c r="I2806">
        <f>ABS(H2806)</f>
        <v/>
      </c>
    </row>
    <row r="2807">
      <c r="A2807">
        <f>'03_DADOS_LIMPOS'!A2778</f>
        <v/>
      </c>
      <c r="B2807">
        <f>'03_DADOS_LIMPOS'!C2778</f>
        <v/>
      </c>
      <c r="C2807">
        <f>'03_DADOS_LIMPOS'!D2778</f>
        <v/>
      </c>
      <c r="D2807">
        <f>'03_DADOS_LIMPOS'!J2778</f>
        <v/>
      </c>
      <c r="E2807">
        <f>'03_DADOS_LIMPOS'!K2778</f>
        <v/>
      </c>
      <c r="F2807">
        <f>$B$9+$B$10*D2807+$B$11*E2807</f>
        <v/>
      </c>
      <c r="G2807">
        <f>C2807-F2807</f>
        <v/>
      </c>
      <c r="H2807">
        <f>G2807/$B$14</f>
        <v/>
      </c>
      <c r="I2807">
        <f>ABS(H2807)</f>
        <v/>
      </c>
    </row>
    <row r="2808">
      <c r="A2808">
        <f>'03_DADOS_LIMPOS'!A2779</f>
        <v/>
      </c>
      <c r="B2808">
        <f>'03_DADOS_LIMPOS'!C2779</f>
        <v/>
      </c>
      <c r="C2808">
        <f>'03_DADOS_LIMPOS'!D2779</f>
        <v/>
      </c>
      <c r="D2808">
        <f>'03_DADOS_LIMPOS'!J2779</f>
        <v/>
      </c>
      <c r="E2808">
        <f>'03_DADOS_LIMPOS'!K2779</f>
        <v/>
      </c>
      <c r="F2808">
        <f>$B$9+$B$10*D2808+$B$11*E2808</f>
        <v/>
      </c>
      <c r="G2808">
        <f>C2808-F2808</f>
        <v/>
      </c>
      <c r="H2808">
        <f>G2808/$B$14</f>
        <v/>
      </c>
      <c r="I2808">
        <f>ABS(H2808)</f>
        <v/>
      </c>
    </row>
    <row r="2809">
      <c r="A2809">
        <f>'03_DADOS_LIMPOS'!A2780</f>
        <v/>
      </c>
      <c r="B2809">
        <f>'03_DADOS_LIMPOS'!C2780</f>
        <v/>
      </c>
      <c r="C2809">
        <f>'03_DADOS_LIMPOS'!D2780</f>
        <v/>
      </c>
      <c r="D2809">
        <f>'03_DADOS_LIMPOS'!J2780</f>
        <v/>
      </c>
      <c r="E2809">
        <f>'03_DADOS_LIMPOS'!K2780</f>
        <v/>
      </c>
      <c r="F2809">
        <f>$B$9+$B$10*D2809+$B$11*E2809</f>
        <v/>
      </c>
      <c r="G2809">
        <f>C2809-F2809</f>
        <v/>
      </c>
      <c r="H2809">
        <f>G2809/$B$14</f>
        <v/>
      </c>
      <c r="I2809">
        <f>ABS(H2809)</f>
        <v/>
      </c>
    </row>
    <row r="2810">
      <c r="A2810">
        <f>'03_DADOS_LIMPOS'!A2781</f>
        <v/>
      </c>
      <c r="B2810">
        <f>'03_DADOS_LIMPOS'!C2781</f>
        <v/>
      </c>
      <c r="C2810">
        <f>'03_DADOS_LIMPOS'!D2781</f>
        <v/>
      </c>
      <c r="D2810">
        <f>'03_DADOS_LIMPOS'!J2781</f>
        <v/>
      </c>
      <c r="E2810">
        <f>'03_DADOS_LIMPOS'!K2781</f>
        <v/>
      </c>
      <c r="F2810">
        <f>$B$9+$B$10*D2810+$B$11*E2810</f>
        <v/>
      </c>
      <c r="G2810">
        <f>C2810-F2810</f>
        <v/>
      </c>
      <c r="H2810">
        <f>G2810/$B$14</f>
        <v/>
      </c>
      <c r="I2810">
        <f>ABS(H2810)</f>
        <v/>
      </c>
    </row>
    <row r="2811">
      <c r="A2811">
        <f>'03_DADOS_LIMPOS'!A2782</f>
        <v/>
      </c>
      <c r="B2811">
        <f>'03_DADOS_LIMPOS'!C2782</f>
        <v/>
      </c>
      <c r="C2811">
        <f>'03_DADOS_LIMPOS'!D2782</f>
        <v/>
      </c>
      <c r="D2811">
        <f>'03_DADOS_LIMPOS'!J2782</f>
        <v/>
      </c>
      <c r="E2811">
        <f>'03_DADOS_LIMPOS'!K2782</f>
        <v/>
      </c>
      <c r="F2811">
        <f>$B$9+$B$10*D2811+$B$11*E2811</f>
        <v/>
      </c>
      <c r="G2811">
        <f>C2811-F2811</f>
        <v/>
      </c>
      <c r="H2811">
        <f>G2811/$B$14</f>
        <v/>
      </c>
      <c r="I2811">
        <f>ABS(H2811)</f>
        <v/>
      </c>
    </row>
    <row r="2812">
      <c r="A2812">
        <f>'03_DADOS_LIMPOS'!A2783</f>
        <v/>
      </c>
      <c r="B2812">
        <f>'03_DADOS_LIMPOS'!C2783</f>
        <v/>
      </c>
      <c r="C2812">
        <f>'03_DADOS_LIMPOS'!D2783</f>
        <v/>
      </c>
      <c r="D2812">
        <f>'03_DADOS_LIMPOS'!J2783</f>
        <v/>
      </c>
      <c r="E2812">
        <f>'03_DADOS_LIMPOS'!K2783</f>
        <v/>
      </c>
      <c r="F2812">
        <f>$B$9+$B$10*D2812+$B$11*E2812</f>
        <v/>
      </c>
      <c r="G2812">
        <f>C2812-F2812</f>
        <v/>
      </c>
      <c r="H2812">
        <f>G2812/$B$14</f>
        <v/>
      </c>
      <c r="I2812">
        <f>ABS(H2812)</f>
        <v/>
      </c>
    </row>
    <row r="2813">
      <c r="A2813">
        <f>'03_DADOS_LIMPOS'!A2784</f>
        <v/>
      </c>
      <c r="B2813">
        <f>'03_DADOS_LIMPOS'!C2784</f>
        <v/>
      </c>
      <c r="C2813">
        <f>'03_DADOS_LIMPOS'!D2784</f>
        <v/>
      </c>
      <c r="D2813">
        <f>'03_DADOS_LIMPOS'!J2784</f>
        <v/>
      </c>
      <c r="E2813">
        <f>'03_DADOS_LIMPOS'!K2784</f>
        <v/>
      </c>
      <c r="F2813">
        <f>$B$9+$B$10*D2813+$B$11*E2813</f>
        <v/>
      </c>
      <c r="G2813">
        <f>C2813-F2813</f>
        <v/>
      </c>
      <c r="H2813">
        <f>G2813/$B$14</f>
        <v/>
      </c>
      <c r="I2813">
        <f>ABS(H2813)</f>
        <v/>
      </c>
    </row>
    <row r="2814">
      <c r="A2814">
        <f>'03_DADOS_LIMPOS'!A2785</f>
        <v/>
      </c>
      <c r="B2814">
        <f>'03_DADOS_LIMPOS'!C2785</f>
        <v/>
      </c>
      <c r="C2814">
        <f>'03_DADOS_LIMPOS'!D2785</f>
        <v/>
      </c>
      <c r="D2814">
        <f>'03_DADOS_LIMPOS'!J2785</f>
        <v/>
      </c>
      <c r="E2814">
        <f>'03_DADOS_LIMPOS'!K2785</f>
        <v/>
      </c>
      <c r="F2814">
        <f>$B$9+$B$10*D2814+$B$11*E2814</f>
        <v/>
      </c>
      <c r="G2814">
        <f>C2814-F2814</f>
        <v/>
      </c>
      <c r="H2814">
        <f>G2814/$B$14</f>
        <v/>
      </c>
      <c r="I2814">
        <f>ABS(H2814)</f>
        <v/>
      </c>
    </row>
    <row r="2815">
      <c r="A2815">
        <f>'03_DADOS_LIMPOS'!A2786</f>
        <v/>
      </c>
      <c r="B2815">
        <f>'03_DADOS_LIMPOS'!C2786</f>
        <v/>
      </c>
      <c r="C2815">
        <f>'03_DADOS_LIMPOS'!D2786</f>
        <v/>
      </c>
      <c r="D2815">
        <f>'03_DADOS_LIMPOS'!J2786</f>
        <v/>
      </c>
      <c r="E2815">
        <f>'03_DADOS_LIMPOS'!K2786</f>
        <v/>
      </c>
      <c r="F2815">
        <f>$B$9+$B$10*D2815+$B$11*E2815</f>
        <v/>
      </c>
      <c r="G2815">
        <f>C2815-F2815</f>
        <v/>
      </c>
      <c r="H2815">
        <f>G2815/$B$14</f>
        <v/>
      </c>
      <c r="I2815">
        <f>ABS(H2815)</f>
        <v/>
      </c>
    </row>
    <row r="2816">
      <c r="A2816">
        <f>'03_DADOS_LIMPOS'!A2787</f>
        <v/>
      </c>
      <c r="B2816">
        <f>'03_DADOS_LIMPOS'!C2787</f>
        <v/>
      </c>
      <c r="C2816">
        <f>'03_DADOS_LIMPOS'!D2787</f>
        <v/>
      </c>
      <c r="D2816">
        <f>'03_DADOS_LIMPOS'!J2787</f>
        <v/>
      </c>
      <c r="E2816">
        <f>'03_DADOS_LIMPOS'!K2787</f>
        <v/>
      </c>
      <c r="F2816">
        <f>$B$9+$B$10*D2816+$B$11*E2816</f>
        <v/>
      </c>
      <c r="G2816">
        <f>C2816-F2816</f>
        <v/>
      </c>
      <c r="H2816">
        <f>G2816/$B$14</f>
        <v/>
      </c>
      <c r="I2816">
        <f>ABS(H2816)</f>
        <v/>
      </c>
    </row>
    <row r="2817">
      <c r="A2817">
        <f>'03_DADOS_LIMPOS'!A2788</f>
        <v/>
      </c>
      <c r="B2817">
        <f>'03_DADOS_LIMPOS'!C2788</f>
        <v/>
      </c>
      <c r="C2817">
        <f>'03_DADOS_LIMPOS'!D2788</f>
        <v/>
      </c>
      <c r="D2817">
        <f>'03_DADOS_LIMPOS'!J2788</f>
        <v/>
      </c>
      <c r="E2817">
        <f>'03_DADOS_LIMPOS'!K2788</f>
        <v/>
      </c>
      <c r="F2817">
        <f>$B$9+$B$10*D2817+$B$11*E2817</f>
        <v/>
      </c>
      <c r="G2817">
        <f>C2817-F2817</f>
        <v/>
      </c>
      <c r="H2817">
        <f>G2817/$B$14</f>
        <v/>
      </c>
      <c r="I2817">
        <f>ABS(H2817)</f>
        <v/>
      </c>
    </row>
    <row r="2818">
      <c r="A2818">
        <f>'03_DADOS_LIMPOS'!A2789</f>
        <v/>
      </c>
      <c r="B2818">
        <f>'03_DADOS_LIMPOS'!C2789</f>
        <v/>
      </c>
      <c r="C2818">
        <f>'03_DADOS_LIMPOS'!D2789</f>
        <v/>
      </c>
      <c r="D2818">
        <f>'03_DADOS_LIMPOS'!J2789</f>
        <v/>
      </c>
      <c r="E2818">
        <f>'03_DADOS_LIMPOS'!K2789</f>
        <v/>
      </c>
      <c r="F2818">
        <f>$B$9+$B$10*D2818+$B$11*E2818</f>
        <v/>
      </c>
      <c r="G2818">
        <f>C2818-F2818</f>
        <v/>
      </c>
      <c r="H2818">
        <f>G2818/$B$14</f>
        <v/>
      </c>
      <c r="I2818">
        <f>ABS(H2818)</f>
        <v/>
      </c>
    </row>
    <row r="2819">
      <c r="A2819">
        <f>'03_DADOS_LIMPOS'!A2790</f>
        <v/>
      </c>
      <c r="B2819">
        <f>'03_DADOS_LIMPOS'!C2790</f>
        <v/>
      </c>
      <c r="C2819">
        <f>'03_DADOS_LIMPOS'!D2790</f>
        <v/>
      </c>
      <c r="D2819">
        <f>'03_DADOS_LIMPOS'!J2790</f>
        <v/>
      </c>
      <c r="E2819">
        <f>'03_DADOS_LIMPOS'!K2790</f>
        <v/>
      </c>
      <c r="F2819">
        <f>$B$9+$B$10*D2819+$B$11*E2819</f>
        <v/>
      </c>
      <c r="G2819">
        <f>C2819-F2819</f>
        <v/>
      </c>
      <c r="H2819">
        <f>G2819/$B$14</f>
        <v/>
      </c>
      <c r="I2819">
        <f>ABS(H2819)</f>
        <v/>
      </c>
    </row>
    <row r="2820">
      <c r="A2820">
        <f>'03_DADOS_LIMPOS'!A2791</f>
        <v/>
      </c>
      <c r="B2820">
        <f>'03_DADOS_LIMPOS'!C2791</f>
        <v/>
      </c>
      <c r="C2820">
        <f>'03_DADOS_LIMPOS'!D2791</f>
        <v/>
      </c>
      <c r="D2820">
        <f>'03_DADOS_LIMPOS'!J2791</f>
        <v/>
      </c>
      <c r="E2820">
        <f>'03_DADOS_LIMPOS'!K2791</f>
        <v/>
      </c>
      <c r="F2820">
        <f>$B$9+$B$10*D2820+$B$11*E2820</f>
        <v/>
      </c>
      <c r="G2820">
        <f>C2820-F2820</f>
        <v/>
      </c>
      <c r="H2820">
        <f>G2820/$B$14</f>
        <v/>
      </c>
      <c r="I2820">
        <f>ABS(H2820)</f>
        <v/>
      </c>
    </row>
    <row r="2821">
      <c r="A2821">
        <f>'03_DADOS_LIMPOS'!A2792</f>
        <v/>
      </c>
      <c r="B2821">
        <f>'03_DADOS_LIMPOS'!C2792</f>
        <v/>
      </c>
      <c r="C2821">
        <f>'03_DADOS_LIMPOS'!D2792</f>
        <v/>
      </c>
      <c r="D2821">
        <f>'03_DADOS_LIMPOS'!J2792</f>
        <v/>
      </c>
      <c r="E2821">
        <f>'03_DADOS_LIMPOS'!K2792</f>
        <v/>
      </c>
      <c r="F2821">
        <f>$B$9+$B$10*D2821+$B$11*E2821</f>
        <v/>
      </c>
      <c r="G2821">
        <f>C2821-F2821</f>
        <v/>
      </c>
      <c r="H2821">
        <f>G2821/$B$14</f>
        <v/>
      </c>
      <c r="I2821">
        <f>ABS(H2821)</f>
        <v/>
      </c>
    </row>
    <row r="2822">
      <c r="A2822">
        <f>'03_DADOS_LIMPOS'!A2793</f>
        <v/>
      </c>
      <c r="B2822">
        <f>'03_DADOS_LIMPOS'!C2793</f>
        <v/>
      </c>
      <c r="C2822">
        <f>'03_DADOS_LIMPOS'!D2793</f>
        <v/>
      </c>
      <c r="D2822">
        <f>'03_DADOS_LIMPOS'!J2793</f>
        <v/>
      </c>
      <c r="E2822">
        <f>'03_DADOS_LIMPOS'!K2793</f>
        <v/>
      </c>
      <c r="F2822">
        <f>$B$9+$B$10*D2822+$B$11*E2822</f>
        <v/>
      </c>
      <c r="G2822">
        <f>C2822-F2822</f>
        <v/>
      </c>
      <c r="H2822">
        <f>G2822/$B$14</f>
        <v/>
      </c>
      <c r="I2822">
        <f>ABS(H2822)</f>
        <v/>
      </c>
    </row>
    <row r="2823">
      <c r="A2823">
        <f>'03_DADOS_LIMPOS'!A2794</f>
        <v/>
      </c>
      <c r="B2823">
        <f>'03_DADOS_LIMPOS'!C2794</f>
        <v/>
      </c>
      <c r="C2823">
        <f>'03_DADOS_LIMPOS'!D2794</f>
        <v/>
      </c>
      <c r="D2823">
        <f>'03_DADOS_LIMPOS'!J2794</f>
        <v/>
      </c>
      <c r="E2823">
        <f>'03_DADOS_LIMPOS'!K2794</f>
        <v/>
      </c>
      <c r="F2823">
        <f>$B$9+$B$10*D2823+$B$11*E2823</f>
        <v/>
      </c>
      <c r="G2823">
        <f>C2823-F2823</f>
        <v/>
      </c>
      <c r="H2823">
        <f>G2823/$B$14</f>
        <v/>
      </c>
      <c r="I2823">
        <f>ABS(H2823)</f>
        <v/>
      </c>
    </row>
    <row r="2824">
      <c r="A2824">
        <f>'03_DADOS_LIMPOS'!A2795</f>
        <v/>
      </c>
      <c r="B2824">
        <f>'03_DADOS_LIMPOS'!C2795</f>
        <v/>
      </c>
      <c r="C2824">
        <f>'03_DADOS_LIMPOS'!D2795</f>
        <v/>
      </c>
      <c r="D2824">
        <f>'03_DADOS_LIMPOS'!J2795</f>
        <v/>
      </c>
      <c r="E2824">
        <f>'03_DADOS_LIMPOS'!K2795</f>
        <v/>
      </c>
      <c r="F2824">
        <f>$B$9+$B$10*D2824+$B$11*E2824</f>
        <v/>
      </c>
      <c r="G2824">
        <f>C2824-F2824</f>
        <v/>
      </c>
      <c r="H2824">
        <f>G2824/$B$14</f>
        <v/>
      </c>
      <c r="I2824">
        <f>ABS(H2824)</f>
        <v/>
      </c>
    </row>
    <row r="2825">
      <c r="A2825">
        <f>'03_DADOS_LIMPOS'!A2796</f>
        <v/>
      </c>
      <c r="B2825">
        <f>'03_DADOS_LIMPOS'!C2796</f>
        <v/>
      </c>
      <c r="C2825">
        <f>'03_DADOS_LIMPOS'!D2796</f>
        <v/>
      </c>
      <c r="D2825">
        <f>'03_DADOS_LIMPOS'!J2796</f>
        <v/>
      </c>
      <c r="E2825">
        <f>'03_DADOS_LIMPOS'!K2796</f>
        <v/>
      </c>
      <c r="F2825">
        <f>$B$9+$B$10*D2825+$B$11*E2825</f>
        <v/>
      </c>
      <c r="G2825">
        <f>C2825-F2825</f>
        <v/>
      </c>
      <c r="H2825">
        <f>G2825/$B$14</f>
        <v/>
      </c>
      <c r="I2825">
        <f>ABS(H2825)</f>
        <v/>
      </c>
    </row>
    <row r="2826">
      <c r="A2826">
        <f>'03_DADOS_LIMPOS'!A2797</f>
        <v/>
      </c>
      <c r="B2826">
        <f>'03_DADOS_LIMPOS'!C2797</f>
        <v/>
      </c>
      <c r="C2826">
        <f>'03_DADOS_LIMPOS'!D2797</f>
        <v/>
      </c>
      <c r="D2826">
        <f>'03_DADOS_LIMPOS'!J2797</f>
        <v/>
      </c>
      <c r="E2826">
        <f>'03_DADOS_LIMPOS'!K2797</f>
        <v/>
      </c>
      <c r="F2826">
        <f>$B$9+$B$10*D2826+$B$11*E2826</f>
        <v/>
      </c>
      <c r="G2826">
        <f>C2826-F2826</f>
        <v/>
      </c>
      <c r="H2826">
        <f>G2826/$B$14</f>
        <v/>
      </c>
      <c r="I2826">
        <f>ABS(H2826)</f>
        <v/>
      </c>
    </row>
    <row r="2827">
      <c r="A2827">
        <f>'03_DADOS_LIMPOS'!A2798</f>
        <v/>
      </c>
      <c r="B2827">
        <f>'03_DADOS_LIMPOS'!C2798</f>
        <v/>
      </c>
      <c r="C2827">
        <f>'03_DADOS_LIMPOS'!D2798</f>
        <v/>
      </c>
      <c r="D2827">
        <f>'03_DADOS_LIMPOS'!J2798</f>
        <v/>
      </c>
      <c r="E2827">
        <f>'03_DADOS_LIMPOS'!K2798</f>
        <v/>
      </c>
      <c r="F2827">
        <f>$B$9+$B$10*D2827+$B$11*E2827</f>
        <v/>
      </c>
      <c r="G2827">
        <f>C2827-F2827</f>
        <v/>
      </c>
      <c r="H2827">
        <f>G2827/$B$14</f>
        <v/>
      </c>
      <c r="I2827">
        <f>ABS(H2827)</f>
        <v/>
      </c>
    </row>
    <row r="2828">
      <c r="A2828">
        <f>'03_DADOS_LIMPOS'!A2799</f>
        <v/>
      </c>
      <c r="B2828">
        <f>'03_DADOS_LIMPOS'!C2799</f>
        <v/>
      </c>
      <c r="C2828">
        <f>'03_DADOS_LIMPOS'!D2799</f>
        <v/>
      </c>
      <c r="D2828">
        <f>'03_DADOS_LIMPOS'!J2799</f>
        <v/>
      </c>
      <c r="E2828">
        <f>'03_DADOS_LIMPOS'!K2799</f>
        <v/>
      </c>
      <c r="F2828">
        <f>$B$9+$B$10*D2828+$B$11*E2828</f>
        <v/>
      </c>
      <c r="G2828">
        <f>C2828-F2828</f>
        <v/>
      </c>
      <c r="H2828">
        <f>G2828/$B$14</f>
        <v/>
      </c>
      <c r="I2828">
        <f>ABS(H2828)</f>
        <v/>
      </c>
    </row>
    <row r="2829">
      <c r="A2829">
        <f>'03_DADOS_LIMPOS'!A2800</f>
        <v/>
      </c>
      <c r="B2829">
        <f>'03_DADOS_LIMPOS'!C2800</f>
        <v/>
      </c>
      <c r="C2829">
        <f>'03_DADOS_LIMPOS'!D2800</f>
        <v/>
      </c>
      <c r="D2829">
        <f>'03_DADOS_LIMPOS'!J2800</f>
        <v/>
      </c>
      <c r="E2829">
        <f>'03_DADOS_LIMPOS'!K2800</f>
        <v/>
      </c>
      <c r="F2829">
        <f>$B$9+$B$10*D2829+$B$11*E2829</f>
        <v/>
      </c>
      <c r="G2829">
        <f>C2829-F2829</f>
        <v/>
      </c>
      <c r="H2829">
        <f>G2829/$B$14</f>
        <v/>
      </c>
      <c r="I2829">
        <f>ABS(H2829)</f>
        <v/>
      </c>
    </row>
    <row r="2830">
      <c r="A2830">
        <f>'03_DADOS_LIMPOS'!A2801</f>
        <v/>
      </c>
      <c r="B2830">
        <f>'03_DADOS_LIMPOS'!C2801</f>
        <v/>
      </c>
      <c r="C2830">
        <f>'03_DADOS_LIMPOS'!D2801</f>
        <v/>
      </c>
      <c r="D2830">
        <f>'03_DADOS_LIMPOS'!J2801</f>
        <v/>
      </c>
      <c r="E2830">
        <f>'03_DADOS_LIMPOS'!K2801</f>
        <v/>
      </c>
      <c r="F2830">
        <f>$B$9+$B$10*D2830+$B$11*E2830</f>
        <v/>
      </c>
      <c r="G2830">
        <f>C2830-F2830</f>
        <v/>
      </c>
      <c r="H2830">
        <f>G2830/$B$14</f>
        <v/>
      </c>
      <c r="I2830">
        <f>ABS(H2830)</f>
        <v/>
      </c>
    </row>
    <row r="2831">
      <c r="A2831">
        <f>'03_DADOS_LIMPOS'!A2802</f>
        <v/>
      </c>
      <c r="B2831">
        <f>'03_DADOS_LIMPOS'!C2802</f>
        <v/>
      </c>
      <c r="C2831">
        <f>'03_DADOS_LIMPOS'!D2802</f>
        <v/>
      </c>
      <c r="D2831">
        <f>'03_DADOS_LIMPOS'!J2802</f>
        <v/>
      </c>
      <c r="E2831">
        <f>'03_DADOS_LIMPOS'!K2802</f>
        <v/>
      </c>
      <c r="F2831">
        <f>$B$9+$B$10*D2831+$B$11*E2831</f>
        <v/>
      </c>
      <c r="G2831">
        <f>C2831-F2831</f>
        <v/>
      </c>
      <c r="H2831">
        <f>G2831/$B$14</f>
        <v/>
      </c>
      <c r="I2831">
        <f>ABS(H2831)</f>
        <v/>
      </c>
    </row>
    <row r="2832">
      <c r="A2832">
        <f>'03_DADOS_LIMPOS'!A2803</f>
        <v/>
      </c>
      <c r="B2832">
        <f>'03_DADOS_LIMPOS'!C2803</f>
        <v/>
      </c>
      <c r="C2832">
        <f>'03_DADOS_LIMPOS'!D2803</f>
        <v/>
      </c>
      <c r="D2832">
        <f>'03_DADOS_LIMPOS'!J2803</f>
        <v/>
      </c>
      <c r="E2832">
        <f>'03_DADOS_LIMPOS'!K2803</f>
        <v/>
      </c>
      <c r="F2832">
        <f>$B$9+$B$10*D2832+$B$11*E2832</f>
        <v/>
      </c>
      <c r="G2832">
        <f>C2832-F2832</f>
        <v/>
      </c>
      <c r="H2832">
        <f>G2832/$B$14</f>
        <v/>
      </c>
      <c r="I2832">
        <f>ABS(H2832)</f>
        <v/>
      </c>
    </row>
    <row r="2833">
      <c r="A2833">
        <f>'03_DADOS_LIMPOS'!A2804</f>
        <v/>
      </c>
      <c r="B2833">
        <f>'03_DADOS_LIMPOS'!C2804</f>
        <v/>
      </c>
      <c r="C2833">
        <f>'03_DADOS_LIMPOS'!D2804</f>
        <v/>
      </c>
      <c r="D2833">
        <f>'03_DADOS_LIMPOS'!J2804</f>
        <v/>
      </c>
      <c r="E2833">
        <f>'03_DADOS_LIMPOS'!K2804</f>
        <v/>
      </c>
      <c r="F2833">
        <f>$B$9+$B$10*D2833+$B$11*E2833</f>
        <v/>
      </c>
      <c r="G2833">
        <f>C2833-F2833</f>
        <v/>
      </c>
      <c r="H2833">
        <f>G2833/$B$14</f>
        <v/>
      </c>
      <c r="I2833">
        <f>ABS(H2833)</f>
        <v/>
      </c>
    </row>
    <row r="2834">
      <c r="A2834">
        <f>'03_DADOS_LIMPOS'!A2805</f>
        <v/>
      </c>
      <c r="B2834">
        <f>'03_DADOS_LIMPOS'!C2805</f>
        <v/>
      </c>
      <c r="C2834">
        <f>'03_DADOS_LIMPOS'!D2805</f>
        <v/>
      </c>
      <c r="D2834">
        <f>'03_DADOS_LIMPOS'!J2805</f>
        <v/>
      </c>
      <c r="E2834">
        <f>'03_DADOS_LIMPOS'!K2805</f>
        <v/>
      </c>
      <c r="F2834">
        <f>$B$9+$B$10*D2834+$B$11*E2834</f>
        <v/>
      </c>
      <c r="G2834">
        <f>C2834-F2834</f>
        <v/>
      </c>
      <c r="H2834">
        <f>G2834/$B$14</f>
        <v/>
      </c>
      <c r="I2834">
        <f>ABS(H2834)</f>
        <v/>
      </c>
    </row>
    <row r="2835">
      <c r="A2835">
        <f>'03_DADOS_LIMPOS'!A2806</f>
        <v/>
      </c>
      <c r="B2835">
        <f>'03_DADOS_LIMPOS'!C2806</f>
        <v/>
      </c>
      <c r="C2835">
        <f>'03_DADOS_LIMPOS'!D2806</f>
        <v/>
      </c>
      <c r="D2835">
        <f>'03_DADOS_LIMPOS'!J2806</f>
        <v/>
      </c>
      <c r="E2835">
        <f>'03_DADOS_LIMPOS'!K2806</f>
        <v/>
      </c>
      <c r="F2835">
        <f>$B$9+$B$10*D2835+$B$11*E2835</f>
        <v/>
      </c>
      <c r="G2835">
        <f>C2835-F2835</f>
        <v/>
      </c>
      <c r="H2835">
        <f>G2835/$B$14</f>
        <v/>
      </c>
      <c r="I2835">
        <f>ABS(H2835)</f>
        <v/>
      </c>
    </row>
    <row r="2836">
      <c r="A2836">
        <f>'03_DADOS_LIMPOS'!A2807</f>
        <v/>
      </c>
      <c r="B2836">
        <f>'03_DADOS_LIMPOS'!C2807</f>
        <v/>
      </c>
      <c r="C2836">
        <f>'03_DADOS_LIMPOS'!D2807</f>
        <v/>
      </c>
      <c r="D2836">
        <f>'03_DADOS_LIMPOS'!J2807</f>
        <v/>
      </c>
      <c r="E2836">
        <f>'03_DADOS_LIMPOS'!K2807</f>
        <v/>
      </c>
      <c r="F2836">
        <f>$B$9+$B$10*D2836+$B$11*E2836</f>
        <v/>
      </c>
      <c r="G2836">
        <f>C2836-F2836</f>
        <v/>
      </c>
      <c r="H2836">
        <f>G2836/$B$14</f>
        <v/>
      </c>
      <c r="I2836">
        <f>ABS(H2836)</f>
        <v/>
      </c>
    </row>
    <row r="2837">
      <c r="A2837">
        <f>'03_DADOS_LIMPOS'!A2808</f>
        <v/>
      </c>
      <c r="B2837">
        <f>'03_DADOS_LIMPOS'!C2808</f>
        <v/>
      </c>
      <c r="C2837">
        <f>'03_DADOS_LIMPOS'!D2808</f>
        <v/>
      </c>
      <c r="D2837">
        <f>'03_DADOS_LIMPOS'!J2808</f>
        <v/>
      </c>
      <c r="E2837">
        <f>'03_DADOS_LIMPOS'!K2808</f>
        <v/>
      </c>
      <c r="F2837">
        <f>$B$9+$B$10*D2837+$B$11*E2837</f>
        <v/>
      </c>
      <c r="G2837">
        <f>C2837-F2837</f>
        <v/>
      </c>
      <c r="H2837">
        <f>G2837/$B$14</f>
        <v/>
      </c>
      <c r="I2837">
        <f>ABS(H2837)</f>
        <v/>
      </c>
    </row>
    <row r="2838">
      <c r="A2838">
        <f>'03_DADOS_LIMPOS'!A2809</f>
        <v/>
      </c>
      <c r="B2838">
        <f>'03_DADOS_LIMPOS'!C2809</f>
        <v/>
      </c>
      <c r="C2838">
        <f>'03_DADOS_LIMPOS'!D2809</f>
        <v/>
      </c>
      <c r="D2838">
        <f>'03_DADOS_LIMPOS'!J2809</f>
        <v/>
      </c>
      <c r="E2838">
        <f>'03_DADOS_LIMPOS'!K2809</f>
        <v/>
      </c>
      <c r="F2838">
        <f>$B$9+$B$10*D2838+$B$11*E2838</f>
        <v/>
      </c>
      <c r="G2838">
        <f>C2838-F2838</f>
        <v/>
      </c>
      <c r="H2838">
        <f>G2838/$B$14</f>
        <v/>
      </c>
      <c r="I2838">
        <f>ABS(H2838)</f>
        <v/>
      </c>
    </row>
    <row r="2839">
      <c r="A2839">
        <f>'03_DADOS_LIMPOS'!A2810</f>
        <v/>
      </c>
      <c r="B2839">
        <f>'03_DADOS_LIMPOS'!C2810</f>
        <v/>
      </c>
      <c r="C2839">
        <f>'03_DADOS_LIMPOS'!D2810</f>
        <v/>
      </c>
      <c r="D2839">
        <f>'03_DADOS_LIMPOS'!J2810</f>
        <v/>
      </c>
      <c r="E2839">
        <f>'03_DADOS_LIMPOS'!K2810</f>
        <v/>
      </c>
      <c r="F2839">
        <f>$B$9+$B$10*D2839+$B$11*E2839</f>
        <v/>
      </c>
      <c r="G2839">
        <f>C2839-F2839</f>
        <v/>
      </c>
      <c r="H2839">
        <f>G2839/$B$14</f>
        <v/>
      </c>
      <c r="I2839">
        <f>ABS(H2839)</f>
        <v/>
      </c>
    </row>
    <row r="2840">
      <c r="A2840">
        <f>'03_DADOS_LIMPOS'!A2811</f>
        <v/>
      </c>
      <c r="B2840">
        <f>'03_DADOS_LIMPOS'!C2811</f>
        <v/>
      </c>
      <c r="C2840">
        <f>'03_DADOS_LIMPOS'!D2811</f>
        <v/>
      </c>
      <c r="D2840">
        <f>'03_DADOS_LIMPOS'!J2811</f>
        <v/>
      </c>
      <c r="E2840">
        <f>'03_DADOS_LIMPOS'!K2811</f>
        <v/>
      </c>
      <c r="F2840">
        <f>$B$9+$B$10*D2840+$B$11*E2840</f>
        <v/>
      </c>
      <c r="G2840">
        <f>C2840-F2840</f>
        <v/>
      </c>
      <c r="H2840">
        <f>G2840/$B$14</f>
        <v/>
      </c>
      <c r="I2840">
        <f>ABS(H2840)</f>
        <v/>
      </c>
    </row>
    <row r="2841">
      <c r="A2841">
        <f>'03_DADOS_LIMPOS'!A2812</f>
        <v/>
      </c>
      <c r="B2841">
        <f>'03_DADOS_LIMPOS'!C2812</f>
        <v/>
      </c>
      <c r="C2841">
        <f>'03_DADOS_LIMPOS'!D2812</f>
        <v/>
      </c>
      <c r="D2841">
        <f>'03_DADOS_LIMPOS'!J2812</f>
        <v/>
      </c>
      <c r="E2841">
        <f>'03_DADOS_LIMPOS'!K2812</f>
        <v/>
      </c>
      <c r="F2841">
        <f>$B$9+$B$10*D2841+$B$11*E2841</f>
        <v/>
      </c>
      <c r="G2841">
        <f>C2841-F2841</f>
        <v/>
      </c>
      <c r="H2841">
        <f>G2841/$B$14</f>
        <v/>
      </c>
      <c r="I2841">
        <f>ABS(H2841)</f>
        <v/>
      </c>
    </row>
    <row r="2842">
      <c r="A2842">
        <f>'03_DADOS_LIMPOS'!A2813</f>
        <v/>
      </c>
      <c r="B2842">
        <f>'03_DADOS_LIMPOS'!C2813</f>
        <v/>
      </c>
      <c r="C2842">
        <f>'03_DADOS_LIMPOS'!D2813</f>
        <v/>
      </c>
      <c r="D2842">
        <f>'03_DADOS_LIMPOS'!J2813</f>
        <v/>
      </c>
      <c r="E2842">
        <f>'03_DADOS_LIMPOS'!K2813</f>
        <v/>
      </c>
      <c r="F2842">
        <f>$B$9+$B$10*D2842+$B$11*E2842</f>
        <v/>
      </c>
      <c r="G2842">
        <f>C2842-F2842</f>
        <v/>
      </c>
      <c r="H2842">
        <f>G2842/$B$14</f>
        <v/>
      </c>
      <c r="I2842">
        <f>ABS(H2842)</f>
        <v/>
      </c>
    </row>
    <row r="2843">
      <c r="A2843">
        <f>'03_DADOS_LIMPOS'!A2814</f>
        <v/>
      </c>
      <c r="B2843">
        <f>'03_DADOS_LIMPOS'!C2814</f>
        <v/>
      </c>
      <c r="C2843">
        <f>'03_DADOS_LIMPOS'!D2814</f>
        <v/>
      </c>
      <c r="D2843">
        <f>'03_DADOS_LIMPOS'!J2814</f>
        <v/>
      </c>
      <c r="E2843">
        <f>'03_DADOS_LIMPOS'!K2814</f>
        <v/>
      </c>
      <c r="F2843">
        <f>$B$9+$B$10*D2843+$B$11*E2843</f>
        <v/>
      </c>
      <c r="G2843">
        <f>C2843-F2843</f>
        <v/>
      </c>
      <c r="H2843">
        <f>G2843/$B$14</f>
        <v/>
      </c>
      <c r="I2843">
        <f>ABS(H2843)</f>
        <v/>
      </c>
    </row>
    <row r="2844">
      <c r="A2844">
        <f>'03_DADOS_LIMPOS'!A2815</f>
        <v/>
      </c>
      <c r="B2844">
        <f>'03_DADOS_LIMPOS'!C2815</f>
        <v/>
      </c>
      <c r="C2844">
        <f>'03_DADOS_LIMPOS'!D2815</f>
        <v/>
      </c>
      <c r="D2844">
        <f>'03_DADOS_LIMPOS'!J2815</f>
        <v/>
      </c>
      <c r="E2844">
        <f>'03_DADOS_LIMPOS'!K2815</f>
        <v/>
      </c>
      <c r="F2844">
        <f>$B$9+$B$10*D2844+$B$11*E2844</f>
        <v/>
      </c>
      <c r="G2844">
        <f>C2844-F2844</f>
        <v/>
      </c>
      <c r="H2844">
        <f>G2844/$B$14</f>
        <v/>
      </c>
      <c r="I2844">
        <f>ABS(H2844)</f>
        <v/>
      </c>
    </row>
    <row r="2845">
      <c r="A2845">
        <f>'03_DADOS_LIMPOS'!A2816</f>
        <v/>
      </c>
      <c r="B2845">
        <f>'03_DADOS_LIMPOS'!C2816</f>
        <v/>
      </c>
      <c r="C2845">
        <f>'03_DADOS_LIMPOS'!D2816</f>
        <v/>
      </c>
      <c r="D2845">
        <f>'03_DADOS_LIMPOS'!J2816</f>
        <v/>
      </c>
      <c r="E2845">
        <f>'03_DADOS_LIMPOS'!K2816</f>
        <v/>
      </c>
      <c r="F2845">
        <f>$B$9+$B$10*D2845+$B$11*E2845</f>
        <v/>
      </c>
      <c r="G2845">
        <f>C2845-F2845</f>
        <v/>
      </c>
      <c r="H2845">
        <f>G2845/$B$14</f>
        <v/>
      </c>
      <c r="I2845">
        <f>ABS(H2845)</f>
        <v/>
      </c>
    </row>
    <row r="2846">
      <c r="A2846">
        <f>'03_DADOS_LIMPOS'!A2817</f>
        <v/>
      </c>
      <c r="B2846">
        <f>'03_DADOS_LIMPOS'!C2817</f>
        <v/>
      </c>
      <c r="C2846">
        <f>'03_DADOS_LIMPOS'!D2817</f>
        <v/>
      </c>
      <c r="D2846">
        <f>'03_DADOS_LIMPOS'!J2817</f>
        <v/>
      </c>
      <c r="E2846">
        <f>'03_DADOS_LIMPOS'!K2817</f>
        <v/>
      </c>
      <c r="F2846">
        <f>$B$9+$B$10*D2846+$B$11*E2846</f>
        <v/>
      </c>
      <c r="G2846">
        <f>C2846-F2846</f>
        <v/>
      </c>
      <c r="H2846">
        <f>G2846/$B$14</f>
        <v/>
      </c>
      <c r="I2846">
        <f>ABS(H2846)</f>
        <v/>
      </c>
    </row>
    <row r="2847">
      <c r="A2847">
        <f>'03_DADOS_LIMPOS'!A2818</f>
        <v/>
      </c>
      <c r="B2847">
        <f>'03_DADOS_LIMPOS'!C2818</f>
        <v/>
      </c>
      <c r="C2847">
        <f>'03_DADOS_LIMPOS'!D2818</f>
        <v/>
      </c>
      <c r="D2847">
        <f>'03_DADOS_LIMPOS'!J2818</f>
        <v/>
      </c>
      <c r="E2847">
        <f>'03_DADOS_LIMPOS'!K2818</f>
        <v/>
      </c>
      <c r="F2847">
        <f>$B$9+$B$10*D2847+$B$11*E2847</f>
        <v/>
      </c>
      <c r="G2847">
        <f>C2847-F2847</f>
        <v/>
      </c>
      <c r="H2847">
        <f>G2847/$B$14</f>
        <v/>
      </c>
      <c r="I2847">
        <f>ABS(H2847)</f>
        <v/>
      </c>
    </row>
    <row r="2848">
      <c r="A2848">
        <f>'03_DADOS_LIMPOS'!A2819</f>
        <v/>
      </c>
      <c r="B2848">
        <f>'03_DADOS_LIMPOS'!C2819</f>
        <v/>
      </c>
      <c r="C2848">
        <f>'03_DADOS_LIMPOS'!D2819</f>
        <v/>
      </c>
      <c r="D2848">
        <f>'03_DADOS_LIMPOS'!J2819</f>
        <v/>
      </c>
      <c r="E2848">
        <f>'03_DADOS_LIMPOS'!K2819</f>
        <v/>
      </c>
      <c r="F2848">
        <f>$B$9+$B$10*D2848+$B$11*E2848</f>
        <v/>
      </c>
      <c r="G2848">
        <f>C2848-F2848</f>
        <v/>
      </c>
      <c r="H2848">
        <f>G2848/$B$14</f>
        <v/>
      </c>
      <c r="I2848">
        <f>ABS(H2848)</f>
        <v/>
      </c>
    </row>
    <row r="2849">
      <c r="A2849">
        <f>'03_DADOS_LIMPOS'!A2820</f>
        <v/>
      </c>
      <c r="B2849">
        <f>'03_DADOS_LIMPOS'!C2820</f>
        <v/>
      </c>
      <c r="C2849">
        <f>'03_DADOS_LIMPOS'!D2820</f>
        <v/>
      </c>
      <c r="D2849">
        <f>'03_DADOS_LIMPOS'!J2820</f>
        <v/>
      </c>
      <c r="E2849">
        <f>'03_DADOS_LIMPOS'!K2820</f>
        <v/>
      </c>
      <c r="F2849">
        <f>$B$9+$B$10*D2849+$B$11*E2849</f>
        <v/>
      </c>
      <c r="G2849">
        <f>C2849-F2849</f>
        <v/>
      </c>
      <c r="H2849">
        <f>G2849/$B$14</f>
        <v/>
      </c>
      <c r="I2849">
        <f>ABS(H2849)</f>
        <v/>
      </c>
    </row>
    <row r="2850">
      <c r="A2850">
        <f>'03_DADOS_LIMPOS'!A2821</f>
        <v/>
      </c>
      <c r="B2850">
        <f>'03_DADOS_LIMPOS'!C2821</f>
        <v/>
      </c>
      <c r="C2850">
        <f>'03_DADOS_LIMPOS'!D2821</f>
        <v/>
      </c>
      <c r="D2850">
        <f>'03_DADOS_LIMPOS'!J2821</f>
        <v/>
      </c>
      <c r="E2850">
        <f>'03_DADOS_LIMPOS'!K2821</f>
        <v/>
      </c>
      <c r="F2850">
        <f>$B$9+$B$10*D2850+$B$11*E2850</f>
        <v/>
      </c>
      <c r="G2850">
        <f>C2850-F2850</f>
        <v/>
      </c>
      <c r="H2850">
        <f>G2850/$B$14</f>
        <v/>
      </c>
      <c r="I2850">
        <f>ABS(H2850)</f>
        <v/>
      </c>
    </row>
    <row r="2851">
      <c r="A2851">
        <f>'03_DADOS_LIMPOS'!A2822</f>
        <v/>
      </c>
      <c r="B2851">
        <f>'03_DADOS_LIMPOS'!C2822</f>
        <v/>
      </c>
      <c r="C2851">
        <f>'03_DADOS_LIMPOS'!D2822</f>
        <v/>
      </c>
      <c r="D2851">
        <f>'03_DADOS_LIMPOS'!J2822</f>
        <v/>
      </c>
      <c r="E2851">
        <f>'03_DADOS_LIMPOS'!K2822</f>
        <v/>
      </c>
      <c r="F2851">
        <f>$B$9+$B$10*D2851+$B$11*E2851</f>
        <v/>
      </c>
      <c r="G2851">
        <f>C2851-F2851</f>
        <v/>
      </c>
      <c r="H2851">
        <f>G2851/$B$14</f>
        <v/>
      </c>
      <c r="I2851">
        <f>ABS(H2851)</f>
        <v/>
      </c>
    </row>
    <row r="2852">
      <c r="A2852">
        <f>'03_DADOS_LIMPOS'!A2823</f>
        <v/>
      </c>
      <c r="B2852">
        <f>'03_DADOS_LIMPOS'!C2823</f>
        <v/>
      </c>
      <c r="C2852">
        <f>'03_DADOS_LIMPOS'!D2823</f>
        <v/>
      </c>
      <c r="D2852">
        <f>'03_DADOS_LIMPOS'!J2823</f>
        <v/>
      </c>
      <c r="E2852">
        <f>'03_DADOS_LIMPOS'!K2823</f>
        <v/>
      </c>
      <c r="F2852">
        <f>$B$9+$B$10*D2852+$B$11*E2852</f>
        <v/>
      </c>
      <c r="G2852">
        <f>C2852-F2852</f>
        <v/>
      </c>
      <c r="H2852">
        <f>G2852/$B$14</f>
        <v/>
      </c>
      <c r="I2852">
        <f>ABS(H2852)</f>
        <v/>
      </c>
    </row>
    <row r="2853">
      <c r="A2853">
        <f>'03_DADOS_LIMPOS'!A2824</f>
        <v/>
      </c>
      <c r="B2853">
        <f>'03_DADOS_LIMPOS'!C2824</f>
        <v/>
      </c>
      <c r="C2853">
        <f>'03_DADOS_LIMPOS'!D2824</f>
        <v/>
      </c>
      <c r="D2853">
        <f>'03_DADOS_LIMPOS'!J2824</f>
        <v/>
      </c>
      <c r="E2853">
        <f>'03_DADOS_LIMPOS'!K2824</f>
        <v/>
      </c>
      <c r="F2853">
        <f>$B$9+$B$10*D2853+$B$11*E2853</f>
        <v/>
      </c>
      <c r="G2853">
        <f>C2853-F2853</f>
        <v/>
      </c>
      <c r="H2853">
        <f>G2853/$B$14</f>
        <v/>
      </c>
      <c r="I2853">
        <f>ABS(H2853)</f>
        <v/>
      </c>
    </row>
    <row r="2854">
      <c r="A2854">
        <f>'03_DADOS_LIMPOS'!A2825</f>
        <v/>
      </c>
      <c r="B2854">
        <f>'03_DADOS_LIMPOS'!C2825</f>
        <v/>
      </c>
      <c r="C2854">
        <f>'03_DADOS_LIMPOS'!D2825</f>
        <v/>
      </c>
      <c r="D2854">
        <f>'03_DADOS_LIMPOS'!J2825</f>
        <v/>
      </c>
      <c r="E2854">
        <f>'03_DADOS_LIMPOS'!K2825</f>
        <v/>
      </c>
      <c r="F2854">
        <f>$B$9+$B$10*D2854+$B$11*E2854</f>
        <v/>
      </c>
      <c r="G2854">
        <f>C2854-F2854</f>
        <v/>
      </c>
      <c r="H2854">
        <f>G2854/$B$14</f>
        <v/>
      </c>
      <c r="I2854">
        <f>ABS(H2854)</f>
        <v/>
      </c>
    </row>
    <row r="2855">
      <c r="A2855">
        <f>'03_DADOS_LIMPOS'!A2826</f>
        <v/>
      </c>
      <c r="B2855">
        <f>'03_DADOS_LIMPOS'!C2826</f>
        <v/>
      </c>
      <c r="C2855">
        <f>'03_DADOS_LIMPOS'!D2826</f>
        <v/>
      </c>
      <c r="D2855">
        <f>'03_DADOS_LIMPOS'!J2826</f>
        <v/>
      </c>
      <c r="E2855">
        <f>'03_DADOS_LIMPOS'!K2826</f>
        <v/>
      </c>
      <c r="F2855">
        <f>$B$9+$B$10*D2855+$B$11*E2855</f>
        <v/>
      </c>
      <c r="G2855">
        <f>C2855-F2855</f>
        <v/>
      </c>
      <c r="H2855">
        <f>G2855/$B$14</f>
        <v/>
      </c>
      <c r="I2855">
        <f>ABS(H2855)</f>
        <v/>
      </c>
    </row>
    <row r="2856">
      <c r="A2856">
        <f>'03_DADOS_LIMPOS'!A2827</f>
        <v/>
      </c>
      <c r="B2856">
        <f>'03_DADOS_LIMPOS'!C2827</f>
        <v/>
      </c>
      <c r="C2856">
        <f>'03_DADOS_LIMPOS'!D2827</f>
        <v/>
      </c>
      <c r="D2856">
        <f>'03_DADOS_LIMPOS'!J2827</f>
        <v/>
      </c>
      <c r="E2856">
        <f>'03_DADOS_LIMPOS'!K2827</f>
        <v/>
      </c>
      <c r="F2856">
        <f>$B$9+$B$10*D2856+$B$11*E2856</f>
        <v/>
      </c>
      <c r="G2856">
        <f>C2856-F2856</f>
        <v/>
      </c>
      <c r="H2856">
        <f>G2856/$B$14</f>
        <v/>
      </c>
      <c r="I2856">
        <f>ABS(H2856)</f>
        <v/>
      </c>
    </row>
    <row r="2857">
      <c r="A2857">
        <f>'03_DADOS_LIMPOS'!A2828</f>
        <v/>
      </c>
      <c r="B2857">
        <f>'03_DADOS_LIMPOS'!C2828</f>
        <v/>
      </c>
      <c r="C2857">
        <f>'03_DADOS_LIMPOS'!D2828</f>
        <v/>
      </c>
      <c r="D2857">
        <f>'03_DADOS_LIMPOS'!J2828</f>
        <v/>
      </c>
      <c r="E2857">
        <f>'03_DADOS_LIMPOS'!K2828</f>
        <v/>
      </c>
      <c r="F2857">
        <f>$B$9+$B$10*D2857+$B$11*E2857</f>
        <v/>
      </c>
      <c r="G2857">
        <f>C2857-F2857</f>
        <v/>
      </c>
      <c r="H2857">
        <f>G2857/$B$14</f>
        <v/>
      </c>
      <c r="I2857">
        <f>ABS(H2857)</f>
        <v/>
      </c>
    </row>
    <row r="2858">
      <c r="A2858">
        <f>'03_DADOS_LIMPOS'!A2829</f>
        <v/>
      </c>
      <c r="B2858">
        <f>'03_DADOS_LIMPOS'!C2829</f>
        <v/>
      </c>
      <c r="C2858">
        <f>'03_DADOS_LIMPOS'!D2829</f>
        <v/>
      </c>
      <c r="D2858">
        <f>'03_DADOS_LIMPOS'!J2829</f>
        <v/>
      </c>
      <c r="E2858">
        <f>'03_DADOS_LIMPOS'!K2829</f>
        <v/>
      </c>
      <c r="F2858">
        <f>$B$9+$B$10*D2858+$B$11*E2858</f>
        <v/>
      </c>
      <c r="G2858">
        <f>C2858-F2858</f>
        <v/>
      </c>
      <c r="H2858">
        <f>G2858/$B$14</f>
        <v/>
      </c>
      <c r="I2858">
        <f>ABS(H2858)</f>
        <v/>
      </c>
    </row>
    <row r="2859">
      <c r="A2859">
        <f>'03_DADOS_LIMPOS'!A2830</f>
        <v/>
      </c>
      <c r="B2859">
        <f>'03_DADOS_LIMPOS'!C2830</f>
        <v/>
      </c>
      <c r="C2859">
        <f>'03_DADOS_LIMPOS'!D2830</f>
        <v/>
      </c>
      <c r="D2859">
        <f>'03_DADOS_LIMPOS'!J2830</f>
        <v/>
      </c>
      <c r="E2859">
        <f>'03_DADOS_LIMPOS'!K2830</f>
        <v/>
      </c>
      <c r="F2859">
        <f>$B$9+$B$10*D2859+$B$11*E2859</f>
        <v/>
      </c>
      <c r="G2859">
        <f>C2859-F2859</f>
        <v/>
      </c>
      <c r="H2859">
        <f>G2859/$B$14</f>
        <v/>
      </c>
      <c r="I2859">
        <f>ABS(H2859)</f>
        <v/>
      </c>
    </row>
    <row r="2860">
      <c r="A2860">
        <f>'03_DADOS_LIMPOS'!A2831</f>
        <v/>
      </c>
      <c r="B2860">
        <f>'03_DADOS_LIMPOS'!C2831</f>
        <v/>
      </c>
      <c r="C2860">
        <f>'03_DADOS_LIMPOS'!D2831</f>
        <v/>
      </c>
      <c r="D2860">
        <f>'03_DADOS_LIMPOS'!J2831</f>
        <v/>
      </c>
      <c r="E2860">
        <f>'03_DADOS_LIMPOS'!K2831</f>
        <v/>
      </c>
      <c r="F2860">
        <f>$B$9+$B$10*D2860+$B$11*E2860</f>
        <v/>
      </c>
      <c r="G2860">
        <f>C2860-F2860</f>
        <v/>
      </c>
      <c r="H2860">
        <f>G2860/$B$14</f>
        <v/>
      </c>
      <c r="I2860">
        <f>ABS(H2860)</f>
        <v/>
      </c>
    </row>
    <row r="2861">
      <c r="A2861">
        <f>'03_DADOS_LIMPOS'!A2832</f>
        <v/>
      </c>
      <c r="B2861">
        <f>'03_DADOS_LIMPOS'!C2832</f>
        <v/>
      </c>
      <c r="C2861">
        <f>'03_DADOS_LIMPOS'!D2832</f>
        <v/>
      </c>
      <c r="D2861">
        <f>'03_DADOS_LIMPOS'!J2832</f>
        <v/>
      </c>
      <c r="E2861">
        <f>'03_DADOS_LIMPOS'!K2832</f>
        <v/>
      </c>
      <c r="F2861">
        <f>$B$9+$B$10*D2861+$B$11*E2861</f>
        <v/>
      </c>
      <c r="G2861">
        <f>C2861-F2861</f>
        <v/>
      </c>
      <c r="H2861">
        <f>G2861/$B$14</f>
        <v/>
      </c>
      <c r="I2861">
        <f>ABS(H2861)</f>
        <v/>
      </c>
    </row>
    <row r="2862">
      <c r="A2862">
        <f>'03_DADOS_LIMPOS'!A2833</f>
        <v/>
      </c>
      <c r="B2862">
        <f>'03_DADOS_LIMPOS'!C2833</f>
        <v/>
      </c>
      <c r="C2862">
        <f>'03_DADOS_LIMPOS'!D2833</f>
        <v/>
      </c>
      <c r="D2862">
        <f>'03_DADOS_LIMPOS'!J2833</f>
        <v/>
      </c>
      <c r="E2862">
        <f>'03_DADOS_LIMPOS'!K2833</f>
        <v/>
      </c>
      <c r="F2862">
        <f>$B$9+$B$10*D2862+$B$11*E2862</f>
        <v/>
      </c>
      <c r="G2862">
        <f>C2862-F2862</f>
        <v/>
      </c>
      <c r="H2862">
        <f>G2862/$B$14</f>
        <v/>
      </c>
      <c r="I2862">
        <f>ABS(H2862)</f>
        <v/>
      </c>
    </row>
    <row r="2863">
      <c r="A2863">
        <f>'03_DADOS_LIMPOS'!A2834</f>
        <v/>
      </c>
      <c r="B2863">
        <f>'03_DADOS_LIMPOS'!C2834</f>
        <v/>
      </c>
      <c r="C2863">
        <f>'03_DADOS_LIMPOS'!D2834</f>
        <v/>
      </c>
      <c r="D2863">
        <f>'03_DADOS_LIMPOS'!J2834</f>
        <v/>
      </c>
      <c r="E2863">
        <f>'03_DADOS_LIMPOS'!K2834</f>
        <v/>
      </c>
      <c r="F2863">
        <f>$B$9+$B$10*D2863+$B$11*E2863</f>
        <v/>
      </c>
      <c r="G2863">
        <f>C2863-F2863</f>
        <v/>
      </c>
      <c r="H2863">
        <f>G2863/$B$14</f>
        <v/>
      </c>
      <c r="I2863">
        <f>ABS(H2863)</f>
        <v/>
      </c>
    </row>
    <row r="2864">
      <c r="A2864">
        <f>'03_DADOS_LIMPOS'!A2835</f>
        <v/>
      </c>
      <c r="B2864">
        <f>'03_DADOS_LIMPOS'!C2835</f>
        <v/>
      </c>
      <c r="C2864">
        <f>'03_DADOS_LIMPOS'!D2835</f>
        <v/>
      </c>
      <c r="D2864">
        <f>'03_DADOS_LIMPOS'!J2835</f>
        <v/>
      </c>
      <c r="E2864">
        <f>'03_DADOS_LIMPOS'!K2835</f>
        <v/>
      </c>
      <c r="F2864">
        <f>$B$9+$B$10*D2864+$B$11*E2864</f>
        <v/>
      </c>
      <c r="G2864">
        <f>C2864-F2864</f>
        <v/>
      </c>
      <c r="H2864">
        <f>G2864/$B$14</f>
        <v/>
      </c>
      <c r="I2864">
        <f>ABS(H2864)</f>
        <v/>
      </c>
    </row>
    <row r="2865">
      <c r="A2865">
        <f>'03_DADOS_LIMPOS'!A2836</f>
        <v/>
      </c>
      <c r="B2865">
        <f>'03_DADOS_LIMPOS'!C2836</f>
        <v/>
      </c>
      <c r="C2865">
        <f>'03_DADOS_LIMPOS'!D2836</f>
        <v/>
      </c>
      <c r="D2865">
        <f>'03_DADOS_LIMPOS'!J2836</f>
        <v/>
      </c>
      <c r="E2865">
        <f>'03_DADOS_LIMPOS'!K2836</f>
        <v/>
      </c>
      <c r="F2865">
        <f>$B$9+$B$10*D2865+$B$11*E2865</f>
        <v/>
      </c>
      <c r="G2865">
        <f>C2865-F2865</f>
        <v/>
      </c>
      <c r="H2865">
        <f>G2865/$B$14</f>
        <v/>
      </c>
      <c r="I2865">
        <f>ABS(H2865)</f>
        <v/>
      </c>
    </row>
    <row r="2866">
      <c r="A2866">
        <f>'03_DADOS_LIMPOS'!A2837</f>
        <v/>
      </c>
      <c r="B2866">
        <f>'03_DADOS_LIMPOS'!C2837</f>
        <v/>
      </c>
      <c r="C2866">
        <f>'03_DADOS_LIMPOS'!D2837</f>
        <v/>
      </c>
      <c r="D2866">
        <f>'03_DADOS_LIMPOS'!J2837</f>
        <v/>
      </c>
      <c r="E2866">
        <f>'03_DADOS_LIMPOS'!K2837</f>
        <v/>
      </c>
      <c r="F2866">
        <f>$B$9+$B$10*D2866+$B$11*E2866</f>
        <v/>
      </c>
      <c r="G2866">
        <f>C2866-F2866</f>
        <v/>
      </c>
      <c r="H2866">
        <f>G2866/$B$14</f>
        <v/>
      </c>
      <c r="I2866">
        <f>ABS(H2866)</f>
        <v/>
      </c>
    </row>
    <row r="2867">
      <c r="A2867">
        <f>'03_DADOS_LIMPOS'!A2838</f>
        <v/>
      </c>
      <c r="B2867">
        <f>'03_DADOS_LIMPOS'!C2838</f>
        <v/>
      </c>
      <c r="C2867">
        <f>'03_DADOS_LIMPOS'!D2838</f>
        <v/>
      </c>
      <c r="D2867">
        <f>'03_DADOS_LIMPOS'!J2838</f>
        <v/>
      </c>
      <c r="E2867">
        <f>'03_DADOS_LIMPOS'!K2838</f>
        <v/>
      </c>
      <c r="F2867">
        <f>$B$9+$B$10*D2867+$B$11*E2867</f>
        <v/>
      </c>
      <c r="G2867">
        <f>C2867-F2867</f>
        <v/>
      </c>
      <c r="H2867">
        <f>G2867/$B$14</f>
        <v/>
      </c>
      <c r="I2867">
        <f>ABS(H2867)</f>
        <v/>
      </c>
    </row>
    <row r="2868">
      <c r="A2868">
        <f>'03_DADOS_LIMPOS'!A2839</f>
        <v/>
      </c>
      <c r="B2868">
        <f>'03_DADOS_LIMPOS'!C2839</f>
        <v/>
      </c>
      <c r="C2868">
        <f>'03_DADOS_LIMPOS'!D2839</f>
        <v/>
      </c>
      <c r="D2868">
        <f>'03_DADOS_LIMPOS'!J2839</f>
        <v/>
      </c>
      <c r="E2868">
        <f>'03_DADOS_LIMPOS'!K2839</f>
        <v/>
      </c>
      <c r="F2868">
        <f>$B$9+$B$10*D2868+$B$11*E2868</f>
        <v/>
      </c>
      <c r="G2868">
        <f>C2868-F2868</f>
        <v/>
      </c>
      <c r="H2868">
        <f>G2868/$B$14</f>
        <v/>
      </c>
      <c r="I2868">
        <f>ABS(H2868)</f>
        <v/>
      </c>
    </row>
    <row r="2869">
      <c r="A2869">
        <f>'03_DADOS_LIMPOS'!A2840</f>
        <v/>
      </c>
      <c r="B2869">
        <f>'03_DADOS_LIMPOS'!C2840</f>
        <v/>
      </c>
      <c r="C2869">
        <f>'03_DADOS_LIMPOS'!D2840</f>
        <v/>
      </c>
      <c r="D2869">
        <f>'03_DADOS_LIMPOS'!J2840</f>
        <v/>
      </c>
      <c r="E2869">
        <f>'03_DADOS_LIMPOS'!K2840</f>
        <v/>
      </c>
      <c r="F2869">
        <f>$B$9+$B$10*D2869+$B$11*E2869</f>
        <v/>
      </c>
      <c r="G2869">
        <f>C2869-F2869</f>
        <v/>
      </c>
      <c r="H2869">
        <f>G2869/$B$14</f>
        <v/>
      </c>
      <c r="I2869">
        <f>ABS(H2869)</f>
        <v/>
      </c>
    </row>
    <row r="2870">
      <c r="A2870">
        <f>'03_DADOS_LIMPOS'!A2841</f>
        <v/>
      </c>
      <c r="B2870">
        <f>'03_DADOS_LIMPOS'!C2841</f>
        <v/>
      </c>
      <c r="C2870">
        <f>'03_DADOS_LIMPOS'!D2841</f>
        <v/>
      </c>
      <c r="D2870">
        <f>'03_DADOS_LIMPOS'!J2841</f>
        <v/>
      </c>
      <c r="E2870">
        <f>'03_DADOS_LIMPOS'!K2841</f>
        <v/>
      </c>
      <c r="F2870">
        <f>$B$9+$B$10*D2870+$B$11*E2870</f>
        <v/>
      </c>
      <c r="G2870">
        <f>C2870-F2870</f>
        <v/>
      </c>
      <c r="H2870">
        <f>G2870/$B$14</f>
        <v/>
      </c>
      <c r="I2870">
        <f>ABS(H2870)</f>
        <v/>
      </c>
    </row>
    <row r="2871">
      <c r="A2871">
        <f>'03_DADOS_LIMPOS'!A2842</f>
        <v/>
      </c>
      <c r="B2871">
        <f>'03_DADOS_LIMPOS'!C2842</f>
        <v/>
      </c>
      <c r="C2871">
        <f>'03_DADOS_LIMPOS'!D2842</f>
        <v/>
      </c>
      <c r="D2871">
        <f>'03_DADOS_LIMPOS'!J2842</f>
        <v/>
      </c>
      <c r="E2871">
        <f>'03_DADOS_LIMPOS'!K2842</f>
        <v/>
      </c>
      <c r="F2871">
        <f>$B$9+$B$10*D2871+$B$11*E2871</f>
        <v/>
      </c>
      <c r="G2871">
        <f>C2871-F2871</f>
        <v/>
      </c>
      <c r="H2871">
        <f>G2871/$B$14</f>
        <v/>
      </c>
      <c r="I2871">
        <f>ABS(H2871)</f>
        <v/>
      </c>
    </row>
    <row r="2872">
      <c r="A2872">
        <f>'03_DADOS_LIMPOS'!A2843</f>
        <v/>
      </c>
      <c r="B2872">
        <f>'03_DADOS_LIMPOS'!C2843</f>
        <v/>
      </c>
      <c r="C2872">
        <f>'03_DADOS_LIMPOS'!D2843</f>
        <v/>
      </c>
      <c r="D2872">
        <f>'03_DADOS_LIMPOS'!J2843</f>
        <v/>
      </c>
      <c r="E2872">
        <f>'03_DADOS_LIMPOS'!K2843</f>
        <v/>
      </c>
      <c r="F2872">
        <f>$B$9+$B$10*D2872+$B$11*E2872</f>
        <v/>
      </c>
      <c r="G2872">
        <f>C2872-F2872</f>
        <v/>
      </c>
      <c r="H2872">
        <f>G2872/$B$14</f>
        <v/>
      </c>
      <c r="I2872">
        <f>ABS(H2872)</f>
        <v/>
      </c>
    </row>
    <row r="2873">
      <c r="A2873">
        <f>'03_DADOS_LIMPOS'!A2844</f>
        <v/>
      </c>
      <c r="B2873">
        <f>'03_DADOS_LIMPOS'!C2844</f>
        <v/>
      </c>
      <c r="C2873">
        <f>'03_DADOS_LIMPOS'!D2844</f>
        <v/>
      </c>
      <c r="D2873">
        <f>'03_DADOS_LIMPOS'!J2844</f>
        <v/>
      </c>
      <c r="E2873">
        <f>'03_DADOS_LIMPOS'!K2844</f>
        <v/>
      </c>
      <c r="F2873">
        <f>$B$9+$B$10*D2873+$B$11*E2873</f>
        <v/>
      </c>
      <c r="G2873">
        <f>C2873-F2873</f>
        <v/>
      </c>
      <c r="H2873">
        <f>G2873/$B$14</f>
        <v/>
      </c>
      <c r="I2873">
        <f>ABS(H2873)</f>
        <v/>
      </c>
    </row>
    <row r="2874">
      <c r="A2874">
        <f>'03_DADOS_LIMPOS'!A2845</f>
        <v/>
      </c>
      <c r="B2874">
        <f>'03_DADOS_LIMPOS'!C2845</f>
        <v/>
      </c>
      <c r="C2874">
        <f>'03_DADOS_LIMPOS'!D2845</f>
        <v/>
      </c>
      <c r="D2874">
        <f>'03_DADOS_LIMPOS'!J2845</f>
        <v/>
      </c>
      <c r="E2874">
        <f>'03_DADOS_LIMPOS'!K2845</f>
        <v/>
      </c>
      <c r="F2874">
        <f>$B$9+$B$10*D2874+$B$11*E2874</f>
        <v/>
      </c>
      <c r="G2874">
        <f>C2874-F2874</f>
        <v/>
      </c>
      <c r="H2874">
        <f>G2874/$B$14</f>
        <v/>
      </c>
      <c r="I2874">
        <f>ABS(H2874)</f>
        <v/>
      </c>
    </row>
    <row r="2875">
      <c r="A2875">
        <f>'03_DADOS_LIMPOS'!A2846</f>
        <v/>
      </c>
      <c r="B2875">
        <f>'03_DADOS_LIMPOS'!C2846</f>
        <v/>
      </c>
      <c r="C2875">
        <f>'03_DADOS_LIMPOS'!D2846</f>
        <v/>
      </c>
      <c r="D2875">
        <f>'03_DADOS_LIMPOS'!J2846</f>
        <v/>
      </c>
      <c r="E2875">
        <f>'03_DADOS_LIMPOS'!K2846</f>
        <v/>
      </c>
      <c r="F2875">
        <f>$B$9+$B$10*D2875+$B$11*E2875</f>
        <v/>
      </c>
      <c r="G2875">
        <f>C2875-F2875</f>
        <v/>
      </c>
      <c r="H2875">
        <f>G2875/$B$14</f>
        <v/>
      </c>
      <c r="I2875">
        <f>ABS(H2875)</f>
        <v/>
      </c>
    </row>
    <row r="2876">
      <c r="A2876">
        <f>'03_DADOS_LIMPOS'!A2847</f>
        <v/>
      </c>
      <c r="B2876">
        <f>'03_DADOS_LIMPOS'!C2847</f>
        <v/>
      </c>
      <c r="C2876">
        <f>'03_DADOS_LIMPOS'!D2847</f>
        <v/>
      </c>
      <c r="D2876">
        <f>'03_DADOS_LIMPOS'!J2847</f>
        <v/>
      </c>
      <c r="E2876">
        <f>'03_DADOS_LIMPOS'!K2847</f>
        <v/>
      </c>
      <c r="F2876">
        <f>$B$9+$B$10*D2876+$B$11*E2876</f>
        <v/>
      </c>
      <c r="G2876">
        <f>C2876-F2876</f>
        <v/>
      </c>
      <c r="H2876">
        <f>G2876/$B$14</f>
        <v/>
      </c>
      <c r="I2876">
        <f>ABS(H2876)</f>
        <v/>
      </c>
    </row>
    <row r="2877">
      <c r="A2877">
        <f>'03_DADOS_LIMPOS'!A2848</f>
        <v/>
      </c>
      <c r="B2877">
        <f>'03_DADOS_LIMPOS'!C2848</f>
        <v/>
      </c>
      <c r="C2877">
        <f>'03_DADOS_LIMPOS'!D2848</f>
        <v/>
      </c>
      <c r="D2877">
        <f>'03_DADOS_LIMPOS'!J2848</f>
        <v/>
      </c>
      <c r="E2877">
        <f>'03_DADOS_LIMPOS'!K2848</f>
        <v/>
      </c>
      <c r="F2877">
        <f>$B$9+$B$10*D2877+$B$11*E2877</f>
        <v/>
      </c>
      <c r="G2877">
        <f>C2877-F2877</f>
        <v/>
      </c>
      <c r="H2877">
        <f>G2877/$B$14</f>
        <v/>
      </c>
      <c r="I2877">
        <f>ABS(H2877)</f>
        <v/>
      </c>
    </row>
    <row r="2878">
      <c r="A2878">
        <f>'03_DADOS_LIMPOS'!A2849</f>
        <v/>
      </c>
      <c r="B2878">
        <f>'03_DADOS_LIMPOS'!C2849</f>
        <v/>
      </c>
      <c r="C2878">
        <f>'03_DADOS_LIMPOS'!D2849</f>
        <v/>
      </c>
      <c r="D2878">
        <f>'03_DADOS_LIMPOS'!J2849</f>
        <v/>
      </c>
      <c r="E2878">
        <f>'03_DADOS_LIMPOS'!K2849</f>
        <v/>
      </c>
      <c r="F2878">
        <f>$B$9+$B$10*D2878+$B$11*E2878</f>
        <v/>
      </c>
      <c r="G2878">
        <f>C2878-F2878</f>
        <v/>
      </c>
      <c r="H2878">
        <f>G2878/$B$14</f>
        <v/>
      </c>
      <c r="I2878">
        <f>ABS(H2878)</f>
        <v/>
      </c>
    </row>
    <row r="2879">
      <c r="A2879">
        <f>'03_DADOS_LIMPOS'!A2850</f>
        <v/>
      </c>
      <c r="B2879">
        <f>'03_DADOS_LIMPOS'!C2850</f>
        <v/>
      </c>
      <c r="C2879">
        <f>'03_DADOS_LIMPOS'!D2850</f>
        <v/>
      </c>
      <c r="D2879">
        <f>'03_DADOS_LIMPOS'!J2850</f>
        <v/>
      </c>
      <c r="E2879">
        <f>'03_DADOS_LIMPOS'!K2850</f>
        <v/>
      </c>
      <c r="F2879">
        <f>$B$9+$B$10*D2879+$B$11*E2879</f>
        <v/>
      </c>
      <c r="G2879">
        <f>C2879-F2879</f>
        <v/>
      </c>
      <c r="H2879">
        <f>G2879/$B$14</f>
        <v/>
      </c>
      <c r="I2879">
        <f>ABS(H2879)</f>
        <v/>
      </c>
    </row>
    <row r="2880">
      <c r="A2880">
        <f>'03_DADOS_LIMPOS'!A2851</f>
        <v/>
      </c>
      <c r="B2880">
        <f>'03_DADOS_LIMPOS'!C2851</f>
        <v/>
      </c>
      <c r="C2880">
        <f>'03_DADOS_LIMPOS'!D2851</f>
        <v/>
      </c>
      <c r="D2880">
        <f>'03_DADOS_LIMPOS'!J2851</f>
        <v/>
      </c>
      <c r="E2880">
        <f>'03_DADOS_LIMPOS'!K2851</f>
        <v/>
      </c>
      <c r="F2880">
        <f>$B$9+$B$10*D2880+$B$11*E2880</f>
        <v/>
      </c>
      <c r="G2880">
        <f>C2880-F2880</f>
        <v/>
      </c>
      <c r="H2880">
        <f>G2880/$B$14</f>
        <v/>
      </c>
      <c r="I2880">
        <f>ABS(H2880)</f>
        <v/>
      </c>
    </row>
    <row r="2881">
      <c r="A2881">
        <f>'03_DADOS_LIMPOS'!A2852</f>
        <v/>
      </c>
      <c r="B2881">
        <f>'03_DADOS_LIMPOS'!C2852</f>
        <v/>
      </c>
      <c r="C2881">
        <f>'03_DADOS_LIMPOS'!D2852</f>
        <v/>
      </c>
      <c r="D2881">
        <f>'03_DADOS_LIMPOS'!J2852</f>
        <v/>
      </c>
      <c r="E2881">
        <f>'03_DADOS_LIMPOS'!K2852</f>
        <v/>
      </c>
      <c r="F2881">
        <f>$B$9+$B$10*D2881+$B$11*E2881</f>
        <v/>
      </c>
      <c r="G2881">
        <f>C2881-F2881</f>
        <v/>
      </c>
      <c r="H2881">
        <f>G2881/$B$14</f>
        <v/>
      </c>
      <c r="I2881">
        <f>ABS(H2881)</f>
        <v/>
      </c>
    </row>
    <row r="2882">
      <c r="A2882">
        <f>'03_DADOS_LIMPOS'!A2853</f>
        <v/>
      </c>
      <c r="B2882">
        <f>'03_DADOS_LIMPOS'!C2853</f>
        <v/>
      </c>
      <c r="C2882">
        <f>'03_DADOS_LIMPOS'!D2853</f>
        <v/>
      </c>
      <c r="D2882">
        <f>'03_DADOS_LIMPOS'!J2853</f>
        <v/>
      </c>
      <c r="E2882">
        <f>'03_DADOS_LIMPOS'!K2853</f>
        <v/>
      </c>
      <c r="F2882">
        <f>$B$9+$B$10*D2882+$B$11*E2882</f>
        <v/>
      </c>
      <c r="G2882">
        <f>C2882-F2882</f>
        <v/>
      </c>
      <c r="H2882">
        <f>G2882/$B$14</f>
        <v/>
      </c>
      <c r="I2882">
        <f>ABS(H2882)</f>
        <v/>
      </c>
    </row>
    <row r="2883">
      <c r="A2883">
        <f>'03_DADOS_LIMPOS'!A2854</f>
        <v/>
      </c>
      <c r="B2883">
        <f>'03_DADOS_LIMPOS'!C2854</f>
        <v/>
      </c>
      <c r="C2883">
        <f>'03_DADOS_LIMPOS'!D2854</f>
        <v/>
      </c>
      <c r="D2883">
        <f>'03_DADOS_LIMPOS'!J2854</f>
        <v/>
      </c>
      <c r="E2883">
        <f>'03_DADOS_LIMPOS'!K2854</f>
        <v/>
      </c>
      <c r="F2883">
        <f>$B$9+$B$10*D2883+$B$11*E2883</f>
        <v/>
      </c>
      <c r="G2883">
        <f>C2883-F2883</f>
        <v/>
      </c>
      <c r="H2883">
        <f>G2883/$B$14</f>
        <v/>
      </c>
      <c r="I2883">
        <f>ABS(H2883)</f>
        <v/>
      </c>
    </row>
    <row r="2884">
      <c r="A2884">
        <f>'03_DADOS_LIMPOS'!A2855</f>
        <v/>
      </c>
      <c r="B2884">
        <f>'03_DADOS_LIMPOS'!C2855</f>
        <v/>
      </c>
      <c r="C2884">
        <f>'03_DADOS_LIMPOS'!D2855</f>
        <v/>
      </c>
      <c r="D2884">
        <f>'03_DADOS_LIMPOS'!J2855</f>
        <v/>
      </c>
      <c r="E2884">
        <f>'03_DADOS_LIMPOS'!K2855</f>
        <v/>
      </c>
      <c r="F2884">
        <f>$B$9+$B$10*D2884+$B$11*E2884</f>
        <v/>
      </c>
      <c r="G2884">
        <f>C2884-F2884</f>
        <v/>
      </c>
      <c r="H2884">
        <f>G2884/$B$14</f>
        <v/>
      </c>
      <c r="I2884">
        <f>ABS(H2884)</f>
        <v/>
      </c>
    </row>
    <row r="2885">
      <c r="A2885">
        <f>'03_DADOS_LIMPOS'!A2856</f>
        <v/>
      </c>
      <c r="B2885">
        <f>'03_DADOS_LIMPOS'!C2856</f>
        <v/>
      </c>
      <c r="C2885">
        <f>'03_DADOS_LIMPOS'!D2856</f>
        <v/>
      </c>
      <c r="D2885">
        <f>'03_DADOS_LIMPOS'!J2856</f>
        <v/>
      </c>
      <c r="E2885">
        <f>'03_DADOS_LIMPOS'!K2856</f>
        <v/>
      </c>
      <c r="F2885">
        <f>$B$9+$B$10*D2885+$B$11*E2885</f>
        <v/>
      </c>
      <c r="G2885">
        <f>C2885-F2885</f>
        <v/>
      </c>
      <c r="H2885">
        <f>G2885/$B$14</f>
        <v/>
      </c>
      <c r="I2885">
        <f>ABS(H2885)</f>
        <v/>
      </c>
    </row>
    <row r="2886">
      <c r="A2886">
        <f>'03_DADOS_LIMPOS'!A2857</f>
        <v/>
      </c>
      <c r="B2886">
        <f>'03_DADOS_LIMPOS'!C2857</f>
        <v/>
      </c>
      <c r="C2886">
        <f>'03_DADOS_LIMPOS'!D2857</f>
        <v/>
      </c>
      <c r="D2886">
        <f>'03_DADOS_LIMPOS'!J2857</f>
        <v/>
      </c>
      <c r="E2886">
        <f>'03_DADOS_LIMPOS'!K2857</f>
        <v/>
      </c>
      <c r="F2886">
        <f>$B$9+$B$10*D2886+$B$11*E2886</f>
        <v/>
      </c>
      <c r="G2886">
        <f>C2886-F2886</f>
        <v/>
      </c>
      <c r="H2886">
        <f>G2886/$B$14</f>
        <v/>
      </c>
      <c r="I2886">
        <f>ABS(H2886)</f>
        <v/>
      </c>
    </row>
    <row r="2887">
      <c r="A2887">
        <f>'03_DADOS_LIMPOS'!A2858</f>
        <v/>
      </c>
      <c r="B2887">
        <f>'03_DADOS_LIMPOS'!C2858</f>
        <v/>
      </c>
      <c r="C2887">
        <f>'03_DADOS_LIMPOS'!D2858</f>
        <v/>
      </c>
      <c r="D2887">
        <f>'03_DADOS_LIMPOS'!J2858</f>
        <v/>
      </c>
      <c r="E2887">
        <f>'03_DADOS_LIMPOS'!K2858</f>
        <v/>
      </c>
      <c r="F2887">
        <f>$B$9+$B$10*D2887+$B$11*E2887</f>
        <v/>
      </c>
      <c r="G2887">
        <f>C2887-F2887</f>
        <v/>
      </c>
      <c r="H2887">
        <f>G2887/$B$14</f>
        <v/>
      </c>
      <c r="I2887">
        <f>ABS(H2887)</f>
        <v/>
      </c>
    </row>
    <row r="2888">
      <c r="A2888">
        <f>'03_DADOS_LIMPOS'!A2859</f>
        <v/>
      </c>
      <c r="B2888">
        <f>'03_DADOS_LIMPOS'!C2859</f>
        <v/>
      </c>
      <c r="C2888">
        <f>'03_DADOS_LIMPOS'!D2859</f>
        <v/>
      </c>
      <c r="D2888">
        <f>'03_DADOS_LIMPOS'!J2859</f>
        <v/>
      </c>
      <c r="E2888">
        <f>'03_DADOS_LIMPOS'!K2859</f>
        <v/>
      </c>
      <c r="F2888">
        <f>$B$9+$B$10*D2888+$B$11*E2888</f>
        <v/>
      </c>
      <c r="G2888">
        <f>C2888-F2888</f>
        <v/>
      </c>
      <c r="H2888">
        <f>G2888/$B$14</f>
        <v/>
      </c>
      <c r="I2888">
        <f>ABS(H2888)</f>
        <v/>
      </c>
    </row>
    <row r="2889">
      <c r="A2889">
        <f>'03_DADOS_LIMPOS'!A2860</f>
        <v/>
      </c>
      <c r="B2889">
        <f>'03_DADOS_LIMPOS'!C2860</f>
        <v/>
      </c>
      <c r="C2889">
        <f>'03_DADOS_LIMPOS'!D2860</f>
        <v/>
      </c>
      <c r="D2889">
        <f>'03_DADOS_LIMPOS'!J2860</f>
        <v/>
      </c>
      <c r="E2889">
        <f>'03_DADOS_LIMPOS'!K2860</f>
        <v/>
      </c>
      <c r="F2889">
        <f>$B$9+$B$10*D2889+$B$11*E2889</f>
        <v/>
      </c>
      <c r="G2889">
        <f>C2889-F2889</f>
        <v/>
      </c>
      <c r="H2889">
        <f>G2889/$B$14</f>
        <v/>
      </c>
      <c r="I2889">
        <f>ABS(H2889)</f>
        <v/>
      </c>
    </row>
    <row r="2890">
      <c r="A2890">
        <f>'03_DADOS_LIMPOS'!A2861</f>
        <v/>
      </c>
      <c r="B2890">
        <f>'03_DADOS_LIMPOS'!C2861</f>
        <v/>
      </c>
      <c r="C2890">
        <f>'03_DADOS_LIMPOS'!D2861</f>
        <v/>
      </c>
      <c r="D2890">
        <f>'03_DADOS_LIMPOS'!J2861</f>
        <v/>
      </c>
      <c r="E2890">
        <f>'03_DADOS_LIMPOS'!K2861</f>
        <v/>
      </c>
      <c r="F2890">
        <f>$B$9+$B$10*D2890+$B$11*E2890</f>
        <v/>
      </c>
      <c r="G2890">
        <f>C2890-F2890</f>
        <v/>
      </c>
      <c r="H2890">
        <f>G2890/$B$14</f>
        <v/>
      </c>
      <c r="I2890">
        <f>ABS(H2890)</f>
        <v/>
      </c>
    </row>
    <row r="2891">
      <c r="A2891">
        <f>'03_DADOS_LIMPOS'!A2862</f>
        <v/>
      </c>
      <c r="B2891">
        <f>'03_DADOS_LIMPOS'!C2862</f>
        <v/>
      </c>
      <c r="C2891">
        <f>'03_DADOS_LIMPOS'!D2862</f>
        <v/>
      </c>
      <c r="D2891">
        <f>'03_DADOS_LIMPOS'!J2862</f>
        <v/>
      </c>
      <c r="E2891">
        <f>'03_DADOS_LIMPOS'!K2862</f>
        <v/>
      </c>
      <c r="F2891">
        <f>$B$9+$B$10*D2891+$B$11*E2891</f>
        <v/>
      </c>
      <c r="G2891">
        <f>C2891-F2891</f>
        <v/>
      </c>
      <c r="H2891">
        <f>G2891/$B$14</f>
        <v/>
      </c>
      <c r="I2891">
        <f>ABS(H2891)</f>
        <v/>
      </c>
    </row>
    <row r="2892">
      <c r="A2892">
        <f>'03_DADOS_LIMPOS'!A2863</f>
        <v/>
      </c>
      <c r="B2892">
        <f>'03_DADOS_LIMPOS'!C2863</f>
        <v/>
      </c>
      <c r="C2892">
        <f>'03_DADOS_LIMPOS'!D2863</f>
        <v/>
      </c>
      <c r="D2892">
        <f>'03_DADOS_LIMPOS'!J2863</f>
        <v/>
      </c>
      <c r="E2892">
        <f>'03_DADOS_LIMPOS'!K2863</f>
        <v/>
      </c>
      <c r="F2892">
        <f>$B$9+$B$10*D2892+$B$11*E2892</f>
        <v/>
      </c>
      <c r="G2892">
        <f>C2892-F2892</f>
        <v/>
      </c>
      <c r="H2892">
        <f>G2892/$B$14</f>
        <v/>
      </c>
      <c r="I2892">
        <f>ABS(H2892)</f>
        <v/>
      </c>
    </row>
    <row r="2893">
      <c r="A2893">
        <f>'03_DADOS_LIMPOS'!A2864</f>
        <v/>
      </c>
      <c r="B2893">
        <f>'03_DADOS_LIMPOS'!C2864</f>
        <v/>
      </c>
      <c r="C2893">
        <f>'03_DADOS_LIMPOS'!D2864</f>
        <v/>
      </c>
      <c r="D2893">
        <f>'03_DADOS_LIMPOS'!J2864</f>
        <v/>
      </c>
      <c r="E2893">
        <f>'03_DADOS_LIMPOS'!K2864</f>
        <v/>
      </c>
      <c r="F2893">
        <f>$B$9+$B$10*D2893+$B$11*E2893</f>
        <v/>
      </c>
      <c r="G2893">
        <f>C2893-F2893</f>
        <v/>
      </c>
      <c r="H2893">
        <f>G2893/$B$14</f>
        <v/>
      </c>
      <c r="I2893">
        <f>ABS(H2893)</f>
        <v/>
      </c>
    </row>
    <row r="2894">
      <c r="A2894">
        <f>'03_DADOS_LIMPOS'!A2865</f>
        <v/>
      </c>
      <c r="B2894">
        <f>'03_DADOS_LIMPOS'!C2865</f>
        <v/>
      </c>
      <c r="C2894">
        <f>'03_DADOS_LIMPOS'!D2865</f>
        <v/>
      </c>
      <c r="D2894">
        <f>'03_DADOS_LIMPOS'!J2865</f>
        <v/>
      </c>
      <c r="E2894">
        <f>'03_DADOS_LIMPOS'!K2865</f>
        <v/>
      </c>
      <c r="F2894">
        <f>$B$9+$B$10*D2894+$B$11*E2894</f>
        <v/>
      </c>
      <c r="G2894">
        <f>C2894-F2894</f>
        <v/>
      </c>
      <c r="H2894">
        <f>G2894/$B$14</f>
        <v/>
      </c>
      <c r="I2894">
        <f>ABS(H2894)</f>
        <v/>
      </c>
    </row>
    <row r="2895">
      <c r="A2895">
        <f>'03_DADOS_LIMPOS'!A2866</f>
        <v/>
      </c>
      <c r="B2895">
        <f>'03_DADOS_LIMPOS'!C2866</f>
        <v/>
      </c>
      <c r="C2895">
        <f>'03_DADOS_LIMPOS'!D2866</f>
        <v/>
      </c>
      <c r="D2895">
        <f>'03_DADOS_LIMPOS'!J2866</f>
        <v/>
      </c>
      <c r="E2895">
        <f>'03_DADOS_LIMPOS'!K2866</f>
        <v/>
      </c>
      <c r="F2895">
        <f>$B$9+$B$10*D2895+$B$11*E2895</f>
        <v/>
      </c>
      <c r="G2895">
        <f>C2895-F2895</f>
        <v/>
      </c>
      <c r="H2895">
        <f>G2895/$B$14</f>
        <v/>
      </c>
      <c r="I2895">
        <f>ABS(H2895)</f>
        <v/>
      </c>
    </row>
    <row r="2896">
      <c r="A2896">
        <f>'03_DADOS_LIMPOS'!A2867</f>
        <v/>
      </c>
      <c r="B2896">
        <f>'03_DADOS_LIMPOS'!C2867</f>
        <v/>
      </c>
      <c r="C2896">
        <f>'03_DADOS_LIMPOS'!D2867</f>
        <v/>
      </c>
      <c r="D2896">
        <f>'03_DADOS_LIMPOS'!J2867</f>
        <v/>
      </c>
      <c r="E2896">
        <f>'03_DADOS_LIMPOS'!K2867</f>
        <v/>
      </c>
      <c r="F2896">
        <f>$B$9+$B$10*D2896+$B$11*E2896</f>
        <v/>
      </c>
      <c r="G2896">
        <f>C2896-F2896</f>
        <v/>
      </c>
      <c r="H2896">
        <f>G2896/$B$14</f>
        <v/>
      </c>
      <c r="I2896">
        <f>ABS(H2896)</f>
        <v/>
      </c>
    </row>
    <row r="2897">
      <c r="A2897">
        <f>'03_DADOS_LIMPOS'!A2868</f>
        <v/>
      </c>
      <c r="B2897">
        <f>'03_DADOS_LIMPOS'!C2868</f>
        <v/>
      </c>
      <c r="C2897">
        <f>'03_DADOS_LIMPOS'!D2868</f>
        <v/>
      </c>
      <c r="D2897">
        <f>'03_DADOS_LIMPOS'!J2868</f>
        <v/>
      </c>
      <c r="E2897">
        <f>'03_DADOS_LIMPOS'!K2868</f>
        <v/>
      </c>
      <c r="F2897">
        <f>$B$9+$B$10*D2897+$B$11*E2897</f>
        <v/>
      </c>
      <c r="G2897">
        <f>C2897-F2897</f>
        <v/>
      </c>
      <c r="H2897">
        <f>G2897/$B$14</f>
        <v/>
      </c>
      <c r="I2897">
        <f>ABS(H2897)</f>
        <v/>
      </c>
    </row>
    <row r="2898">
      <c r="A2898">
        <f>'03_DADOS_LIMPOS'!A2869</f>
        <v/>
      </c>
      <c r="B2898">
        <f>'03_DADOS_LIMPOS'!C2869</f>
        <v/>
      </c>
      <c r="C2898">
        <f>'03_DADOS_LIMPOS'!D2869</f>
        <v/>
      </c>
      <c r="D2898">
        <f>'03_DADOS_LIMPOS'!J2869</f>
        <v/>
      </c>
      <c r="E2898">
        <f>'03_DADOS_LIMPOS'!K2869</f>
        <v/>
      </c>
      <c r="F2898">
        <f>$B$9+$B$10*D2898+$B$11*E2898</f>
        <v/>
      </c>
      <c r="G2898">
        <f>C2898-F2898</f>
        <v/>
      </c>
      <c r="H2898">
        <f>G2898/$B$14</f>
        <v/>
      </c>
      <c r="I2898">
        <f>ABS(H2898)</f>
        <v/>
      </c>
    </row>
    <row r="2899">
      <c r="A2899">
        <f>'03_DADOS_LIMPOS'!A2870</f>
        <v/>
      </c>
      <c r="B2899">
        <f>'03_DADOS_LIMPOS'!C2870</f>
        <v/>
      </c>
      <c r="C2899">
        <f>'03_DADOS_LIMPOS'!D2870</f>
        <v/>
      </c>
      <c r="D2899">
        <f>'03_DADOS_LIMPOS'!J2870</f>
        <v/>
      </c>
      <c r="E2899">
        <f>'03_DADOS_LIMPOS'!K2870</f>
        <v/>
      </c>
      <c r="F2899">
        <f>$B$9+$B$10*D2899+$B$11*E2899</f>
        <v/>
      </c>
      <c r="G2899">
        <f>C2899-F2899</f>
        <v/>
      </c>
      <c r="H2899">
        <f>G2899/$B$14</f>
        <v/>
      </c>
      <c r="I2899">
        <f>ABS(H2899)</f>
        <v/>
      </c>
    </row>
    <row r="2900">
      <c r="A2900">
        <f>'03_DADOS_LIMPOS'!A2871</f>
        <v/>
      </c>
      <c r="B2900">
        <f>'03_DADOS_LIMPOS'!C2871</f>
        <v/>
      </c>
      <c r="C2900">
        <f>'03_DADOS_LIMPOS'!D2871</f>
        <v/>
      </c>
      <c r="D2900">
        <f>'03_DADOS_LIMPOS'!J2871</f>
        <v/>
      </c>
      <c r="E2900">
        <f>'03_DADOS_LIMPOS'!K2871</f>
        <v/>
      </c>
      <c r="F2900">
        <f>$B$9+$B$10*D2900+$B$11*E2900</f>
        <v/>
      </c>
      <c r="G2900">
        <f>C2900-F2900</f>
        <v/>
      </c>
      <c r="H2900">
        <f>G2900/$B$14</f>
        <v/>
      </c>
      <c r="I2900">
        <f>ABS(H2900)</f>
        <v/>
      </c>
    </row>
    <row r="2901">
      <c r="A2901">
        <f>'03_DADOS_LIMPOS'!A2872</f>
        <v/>
      </c>
      <c r="B2901">
        <f>'03_DADOS_LIMPOS'!C2872</f>
        <v/>
      </c>
      <c r="C2901">
        <f>'03_DADOS_LIMPOS'!D2872</f>
        <v/>
      </c>
      <c r="D2901">
        <f>'03_DADOS_LIMPOS'!J2872</f>
        <v/>
      </c>
      <c r="E2901">
        <f>'03_DADOS_LIMPOS'!K2872</f>
        <v/>
      </c>
      <c r="F2901">
        <f>$B$9+$B$10*D2901+$B$11*E2901</f>
        <v/>
      </c>
      <c r="G2901">
        <f>C2901-F2901</f>
        <v/>
      </c>
      <c r="H2901">
        <f>G2901/$B$14</f>
        <v/>
      </c>
      <c r="I2901">
        <f>ABS(H2901)</f>
        <v/>
      </c>
    </row>
    <row r="2902">
      <c r="A2902">
        <f>'03_DADOS_LIMPOS'!A2873</f>
        <v/>
      </c>
      <c r="B2902">
        <f>'03_DADOS_LIMPOS'!C2873</f>
        <v/>
      </c>
      <c r="C2902">
        <f>'03_DADOS_LIMPOS'!D2873</f>
        <v/>
      </c>
      <c r="D2902">
        <f>'03_DADOS_LIMPOS'!J2873</f>
        <v/>
      </c>
      <c r="E2902">
        <f>'03_DADOS_LIMPOS'!K2873</f>
        <v/>
      </c>
      <c r="F2902">
        <f>$B$9+$B$10*D2902+$B$11*E2902</f>
        <v/>
      </c>
      <c r="G2902">
        <f>C2902-F2902</f>
        <v/>
      </c>
      <c r="H2902">
        <f>G2902/$B$14</f>
        <v/>
      </c>
      <c r="I2902">
        <f>ABS(H2902)</f>
        <v/>
      </c>
    </row>
    <row r="2903">
      <c r="A2903">
        <f>'03_DADOS_LIMPOS'!A2874</f>
        <v/>
      </c>
      <c r="B2903">
        <f>'03_DADOS_LIMPOS'!C2874</f>
        <v/>
      </c>
      <c r="C2903">
        <f>'03_DADOS_LIMPOS'!D2874</f>
        <v/>
      </c>
      <c r="D2903">
        <f>'03_DADOS_LIMPOS'!J2874</f>
        <v/>
      </c>
      <c r="E2903">
        <f>'03_DADOS_LIMPOS'!K2874</f>
        <v/>
      </c>
      <c r="F2903">
        <f>$B$9+$B$10*D2903+$B$11*E2903</f>
        <v/>
      </c>
      <c r="G2903">
        <f>C2903-F2903</f>
        <v/>
      </c>
      <c r="H2903">
        <f>G2903/$B$14</f>
        <v/>
      </c>
      <c r="I2903">
        <f>ABS(H2903)</f>
        <v/>
      </c>
    </row>
    <row r="2904">
      <c r="A2904">
        <f>'03_DADOS_LIMPOS'!A2875</f>
        <v/>
      </c>
      <c r="B2904">
        <f>'03_DADOS_LIMPOS'!C2875</f>
        <v/>
      </c>
      <c r="C2904">
        <f>'03_DADOS_LIMPOS'!D2875</f>
        <v/>
      </c>
      <c r="D2904">
        <f>'03_DADOS_LIMPOS'!J2875</f>
        <v/>
      </c>
      <c r="E2904">
        <f>'03_DADOS_LIMPOS'!K2875</f>
        <v/>
      </c>
      <c r="F2904">
        <f>$B$9+$B$10*D2904+$B$11*E2904</f>
        <v/>
      </c>
      <c r="G2904">
        <f>C2904-F2904</f>
        <v/>
      </c>
      <c r="H2904">
        <f>G2904/$B$14</f>
        <v/>
      </c>
      <c r="I2904">
        <f>ABS(H2904)</f>
        <v/>
      </c>
    </row>
    <row r="2905">
      <c r="A2905">
        <f>'03_DADOS_LIMPOS'!A2876</f>
        <v/>
      </c>
      <c r="B2905">
        <f>'03_DADOS_LIMPOS'!C2876</f>
        <v/>
      </c>
      <c r="C2905">
        <f>'03_DADOS_LIMPOS'!D2876</f>
        <v/>
      </c>
      <c r="D2905">
        <f>'03_DADOS_LIMPOS'!J2876</f>
        <v/>
      </c>
      <c r="E2905">
        <f>'03_DADOS_LIMPOS'!K2876</f>
        <v/>
      </c>
      <c r="F2905">
        <f>$B$9+$B$10*D2905+$B$11*E2905</f>
        <v/>
      </c>
      <c r="G2905">
        <f>C2905-F2905</f>
        <v/>
      </c>
      <c r="H2905">
        <f>G2905/$B$14</f>
        <v/>
      </c>
      <c r="I2905">
        <f>ABS(H2905)</f>
        <v/>
      </c>
    </row>
    <row r="2906">
      <c r="A2906">
        <f>'03_DADOS_LIMPOS'!A2877</f>
        <v/>
      </c>
      <c r="B2906">
        <f>'03_DADOS_LIMPOS'!C2877</f>
        <v/>
      </c>
      <c r="C2906">
        <f>'03_DADOS_LIMPOS'!D2877</f>
        <v/>
      </c>
      <c r="D2906">
        <f>'03_DADOS_LIMPOS'!J2877</f>
        <v/>
      </c>
      <c r="E2906">
        <f>'03_DADOS_LIMPOS'!K2877</f>
        <v/>
      </c>
      <c r="F2906">
        <f>$B$9+$B$10*D2906+$B$11*E2906</f>
        <v/>
      </c>
      <c r="G2906">
        <f>C2906-F2906</f>
        <v/>
      </c>
      <c r="H2906">
        <f>G2906/$B$14</f>
        <v/>
      </c>
      <c r="I2906">
        <f>ABS(H2906)</f>
        <v/>
      </c>
    </row>
    <row r="2907">
      <c r="A2907">
        <f>'03_DADOS_LIMPOS'!A2878</f>
        <v/>
      </c>
      <c r="B2907">
        <f>'03_DADOS_LIMPOS'!C2878</f>
        <v/>
      </c>
      <c r="C2907">
        <f>'03_DADOS_LIMPOS'!D2878</f>
        <v/>
      </c>
      <c r="D2907">
        <f>'03_DADOS_LIMPOS'!J2878</f>
        <v/>
      </c>
      <c r="E2907">
        <f>'03_DADOS_LIMPOS'!K2878</f>
        <v/>
      </c>
      <c r="F2907">
        <f>$B$9+$B$10*D2907+$B$11*E2907</f>
        <v/>
      </c>
      <c r="G2907">
        <f>C2907-F2907</f>
        <v/>
      </c>
      <c r="H2907">
        <f>G2907/$B$14</f>
        <v/>
      </c>
      <c r="I2907">
        <f>ABS(H2907)</f>
        <v/>
      </c>
    </row>
    <row r="2908">
      <c r="A2908">
        <f>'03_DADOS_LIMPOS'!A2879</f>
        <v/>
      </c>
      <c r="B2908">
        <f>'03_DADOS_LIMPOS'!C2879</f>
        <v/>
      </c>
      <c r="C2908">
        <f>'03_DADOS_LIMPOS'!D2879</f>
        <v/>
      </c>
      <c r="D2908">
        <f>'03_DADOS_LIMPOS'!J2879</f>
        <v/>
      </c>
      <c r="E2908">
        <f>'03_DADOS_LIMPOS'!K2879</f>
        <v/>
      </c>
      <c r="F2908">
        <f>$B$9+$B$10*D2908+$B$11*E2908</f>
        <v/>
      </c>
      <c r="G2908">
        <f>C2908-F2908</f>
        <v/>
      </c>
      <c r="H2908">
        <f>G2908/$B$14</f>
        <v/>
      </c>
      <c r="I2908">
        <f>ABS(H2908)</f>
        <v/>
      </c>
    </row>
    <row r="2909">
      <c r="A2909">
        <f>'03_DADOS_LIMPOS'!A2880</f>
        <v/>
      </c>
      <c r="B2909">
        <f>'03_DADOS_LIMPOS'!C2880</f>
        <v/>
      </c>
      <c r="C2909">
        <f>'03_DADOS_LIMPOS'!D2880</f>
        <v/>
      </c>
      <c r="D2909">
        <f>'03_DADOS_LIMPOS'!J2880</f>
        <v/>
      </c>
      <c r="E2909">
        <f>'03_DADOS_LIMPOS'!K2880</f>
        <v/>
      </c>
      <c r="F2909">
        <f>$B$9+$B$10*D2909+$B$11*E2909</f>
        <v/>
      </c>
      <c r="G2909">
        <f>C2909-F2909</f>
        <v/>
      </c>
      <c r="H2909">
        <f>G2909/$B$14</f>
        <v/>
      </c>
      <c r="I2909">
        <f>ABS(H2909)</f>
        <v/>
      </c>
    </row>
    <row r="2910">
      <c r="A2910">
        <f>'03_DADOS_LIMPOS'!A2881</f>
        <v/>
      </c>
      <c r="B2910">
        <f>'03_DADOS_LIMPOS'!C2881</f>
        <v/>
      </c>
      <c r="C2910">
        <f>'03_DADOS_LIMPOS'!D2881</f>
        <v/>
      </c>
      <c r="D2910">
        <f>'03_DADOS_LIMPOS'!J2881</f>
        <v/>
      </c>
      <c r="E2910">
        <f>'03_DADOS_LIMPOS'!K2881</f>
        <v/>
      </c>
      <c r="F2910">
        <f>$B$9+$B$10*D2910+$B$11*E2910</f>
        <v/>
      </c>
      <c r="G2910">
        <f>C2910-F2910</f>
        <v/>
      </c>
      <c r="H2910">
        <f>G2910/$B$14</f>
        <v/>
      </c>
      <c r="I2910">
        <f>ABS(H2910)</f>
        <v/>
      </c>
    </row>
    <row r="2911">
      <c r="A2911">
        <f>'03_DADOS_LIMPOS'!A2882</f>
        <v/>
      </c>
      <c r="B2911">
        <f>'03_DADOS_LIMPOS'!C2882</f>
        <v/>
      </c>
      <c r="C2911">
        <f>'03_DADOS_LIMPOS'!D2882</f>
        <v/>
      </c>
      <c r="D2911">
        <f>'03_DADOS_LIMPOS'!J2882</f>
        <v/>
      </c>
      <c r="E2911">
        <f>'03_DADOS_LIMPOS'!K2882</f>
        <v/>
      </c>
      <c r="F2911">
        <f>$B$9+$B$10*D2911+$B$11*E2911</f>
        <v/>
      </c>
      <c r="G2911">
        <f>C2911-F2911</f>
        <v/>
      </c>
      <c r="H2911">
        <f>G2911/$B$14</f>
        <v/>
      </c>
      <c r="I2911">
        <f>ABS(H2911)</f>
        <v/>
      </c>
    </row>
    <row r="2912">
      <c r="A2912">
        <f>'03_DADOS_LIMPOS'!A2883</f>
        <v/>
      </c>
      <c r="B2912">
        <f>'03_DADOS_LIMPOS'!C2883</f>
        <v/>
      </c>
      <c r="C2912">
        <f>'03_DADOS_LIMPOS'!D2883</f>
        <v/>
      </c>
      <c r="D2912">
        <f>'03_DADOS_LIMPOS'!J2883</f>
        <v/>
      </c>
      <c r="E2912">
        <f>'03_DADOS_LIMPOS'!K2883</f>
        <v/>
      </c>
      <c r="F2912">
        <f>$B$9+$B$10*D2912+$B$11*E2912</f>
        <v/>
      </c>
      <c r="G2912">
        <f>C2912-F2912</f>
        <v/>
      </c>
      <c r="H2912">
        <f>G2912/$B$14</f>
        <v/>
      </c>
      <c r="I2912">
        <f>ABS(H2912)</f>
        <v/>
      </c>
    </row>
    <row r="2913">
      <c r="A2913">
        <f>'03_DADOS_LIMPOS'!A2884</f>
        <v/>
      </c>
      <c r="B2913">
        <f>'03_DADOS_LIMPOS'!C2884</f>
        <v/>
      </c>
      <c r="C2913">
        <f>'03_DADOS_LIMPOS'!D2884</f>
        <v/>
      </c>
      <c r="D2913">
        <f>'03_DADOS_LIMPOS'!J2884</f>
        <v/>
      </c>
      <c r="E2913">
        <f>'03_DADOS_LIMPOS'!K2884</f>
        <v/>
      </c>
      <c r="F2913">
        <f>$B$9+$B$10*D2913+$B$11*E2913</f>
        <v/>
      </c>
      <c r="G2913">
        <f>C2913-F2913</f>
        <v/>
      </c>
      <c r="H2913">
        <f>G2913/$B$14</f>
        <v/>
      </c>
      <c r="I2913">
        <f>ABS(H2913)</f>
        <v/>
      </c>
    </row>
    <row r="2914">
      <c r="A2914">
        <f>'03_DADOS_LIMPOS'!A2885</f>
        <v/>
      </c>
      <c r="B2914">
        <f>'03_DADOS_LIMPOS'!C2885</f>
        <v/>
      </c>
      <c r="C2914">
        <f>'03_DADOS_LIMPOS'!D2885</f>
        <v/>
      </c>
      <c r="D2914">
        <f>'03_DADOS_LIMPOS'!J2885</f>
        <v/>
      </c>
      <c r="E2914">
        <f>'03_DADOS_LIMPOS'!K2885</f>
        <v/>
      </c>
      <c r="F2914">
        <f>$B$9+$B$10*D2914+$B$11*E2914</f>
        <v/>
      </c>
      <c r="G2914">
        <f>C2914-F2914</f>
        <v/>
      </c>
      <c r="H2914">
        <f>G2914/$B$14</f>
        <v/>
      </c>
      <c r="I2914">
        <f>ABS(H2914)</f>
        <v/>
      </c>
    </row>
    <row r="2915">
      <c r="A2915">
        <f>'03_DADOS_LIMPOS'!A2886</f>
        <v/>
      </c>
      <c r="B2915">
        <f>'03_DADOS_LIMPOS'!C2886</f>
        <v/>
      </c>
      <c r="C2915">
        <f>'03_DADOS_LIMPOS'!D2886</f>
        <v/>
      </c>
      <c r="D2915">
        <f>'03_DADOS_LIMPOS'!J2886</f>
        <v/>
      </c>
      <c r="E2915">
        <f>'03_DADOS_LIMPOS'!K2886</f>
        <v/>
      </c>
      <c r="F2915">
        <f>$B$9+$B$10*D2915+$B$11*E2915</f>
        <v/>
      </c>
      <c r="G2915">
        <f>C2915-F2915</f>
        <v/>
      </c>
      <c r="H2915">
        <f>G2915/$B$14</f>
        <v/>
      </c>
      <c r="I2915">
        <f>ABS(H2915)</f>
        <v/>
      </c>
    </row>
    <row r="2916">
      <c r="A2916">
        <f>'03_DADOS_LIMPOS'!A2887</f>
        <v/>
      </c>
      <c r="B2916">
        <f>'03_DADOS_LIMPOS'!C2887</f>
        <v/>
      </c>
      <c r="C2916">
        <f>'03_DADOS_LIMPOS'!D2887</f>
        <v/>
      </c>
      <c r="D2916">
        <f>'03_DADOS_LIMPOS'!J2887</f>
        <v/>
      </c>
      <c r="E2916">
        <f>'03_DADOS_LIMPOS'!K2887</f>
        <v/>
      </c>
      <c r="F2916">
        <f>$B$9+$B$10*D2916+$B$11*E2916</f>
        <v/>
      </c>
      <c r="G2916">
        <f>C2916-F2916</f>
        <v/>
      </c>
      <c r="H2916">
        <f>G2916/$B$14</f>
        <v/>
      </c>
      <c r="I2916">
        <f>ABS(H2916)</f>
        <v/>
      </c>
    </row>
    <row r="2917">
      <c r="A2917">
        <f>'03_DADOS_LIMPOS'!A2888</f>
        <v/>
      </c>
      <c r="B2917">
        <f>'03_DADOS_LIMPOS'!C2888</f>
        <v/>
      </c>
      <c r="C2917">
        <f>'03_DADOS_LIMPOS'!D2888</f>
        <v/>
      </c>
      <c r="D2917">
        <f>'03_DADOS_LIMPOS'!J2888</f>
        <v/>
      </c>
      <c r="E2917">
        <f>'03_DADOS_LIMPOS'!K2888</f>
        <v/>
      </c>
      <c r="F2917">
        <f>$B$9+$B$10*D2917+$B$11*E2917</f>
        <v/>
      </c>
      <c r="G2917">
        <f>C2917-F2917</f>
        <v/>
      </c>
      <c r="H2917">
        <f>G2917/$B$14</f>
        <v/>
      </c>
      <c r="I2917">
        <f>ABS(H2917)</f>
        <v/>
      </c>
    </row>
    <row r="2918">
      <c r="A2918">
        <f>'03_DADOS_LIMPOS'!A2889</f>
        <v/>
      </c>
      <c r="B2918">
        <f>'03_DADOS_LIMPOS'!C2889</f>
        <v/>
      </c>
      <c r="C2918">
        <f>'03_DADOS_LIMPOS'!D2889</f>
        <v/>
      </c>
      <c r="D2918">
        <f>'03_DADOS_LIMPOS'!J2889</f>
        <v/>
      </c>
      <c r="E2918">
        <f>'03_DADOS_LIMPOS'!K2889</f>
        <v/>
      </c>
      <c r="F2918">
        <f>$B$9+$B$10*D2918+$B$11*E2918</f>
        <v/>
      </c>
      <c r="G2918">
        <f>C2918-F2918</f>
        <v/>
      </c>
      <c r="H2918">
        <f>G2918/$B$14</f>
        <v/>
      </c>
      <c r="I2918">
        <f>ABS(H2918)</f>
        <v/>
      </c>
    </row>
    <row r="2919">
      <c r="A2919">
        <f>'03_DADOS_LIMPOS'!A2890</f>
        <v/>
      </c>
      <c r="B2919">
        <f>'03_DADOS_LIMPOS'!C2890</f>
        <v/>
      </c>
      <c r="C2919">
        <f>'03_DADOS_LIMPOS'!D2890</f>
        <v/>
      </c>
      <c r="D2919">
        <f>'03_DADOS_LIMPOS'!J2890</f>
        <v/>
      </c>
      <c r="E2919">
        <f>'03_DADOS_LIMPOS'!K2890</f>
        <v/>
      </c>
      <c r="F2919">
        <f>$B$9+$B$10*D2919+$B$11*E2919</f>
        <v/>
      </c>
      <c r="G2919">
        <f>C2919-F2919</f>
        <v/>
      </c>
      <c r="H2919">
        <f>G2919/$B$14</f>
        <v/>
      </c>
      <c r="I2919">
        <f>ABS(H2919)</f>
        <v/>
      </c>
    </row>
    <row r="2920">
      <c r="A2920">
        <f>'03_DADOS_LIMPOS'!A2891</f>
        <v/>
      </c>
      <c r="B2920">
        <f>'03_DADOS_LIMPOS'!C2891</f>
        <v/>
      </c>
      <c r="C2920">
        <f>'03_DADOS_LIMPOS'!D2891</f>
        <v/>
      </c>
      <c r="D2920">
        <f>'03_DADOS_LIMPOS'!J2891</f>
        <v/>
      </c>
      <c r="E2920">
        <f>'03_DADOS_LIMPOS'!K2891</f>
        <v/>
      </c>
      <c r="F2920">
        <f>$B$9+$B$10*D2920+$B$11*E2920</f>
        <v/>
      </c>
      <c r="G2920">
        <f>C2920-F2920</f>
        <v/>
      </c>
      <c r="H2920">
        <f>G2920/$B$14</f>
        <v/>
      </c>
      <c r="I2920">
        <f>ABS(H2920)</f>
        <v/>
      </c>
    </row>
    <row r="2921">
      <c r="A2921">
        <f>'03_DADOS_LIMPOS'!A2892</f>
        <v/>
      </c>
      <c r="B2921">
        <f>'03_DADOS_LIMPOS'!C2892</f>
        <v/>
      </c>
      <c r="C2921">
        <f>'03_DADOS_LIMPOS'!D2892</f>
        <v/>
      </c>
      <c r="D2921">
        <f>'03_DADOS_LIMPOS'!J2892</f>
        <v/>
      </c>
      <c r="E2921">
        <f>'03_DADOS_LIMPOS'!K2892</f>
        <v/>
      </c>
      <c r="F2921">
        <f>$B$9+$B$10*D2921+$B$11*E2921</f>
        <v/>
      </c>
      <c r="G2921">
        <f>C2921-F2921</f>
        <v/>
      </c>
      <c r="H2921">
        <f>G2921/$B$14</f>
        <v/>
      </c>
      <c r="I2921">
        <f>ABS(H2921)</f>
        <v/>
      </c>
    </row>
    <row r="2922">
      <c r="A2922">
        <f>'03_DADOS_LIMPOS'!A2893</f>
        <v/>
      </c>
      <c r="B2922">
        <f>'03_DADOS_LIMPOS'!C2893</f>
        <v/>
      </c>
      <c r="C2922">
        <f>'03_DADOS_LIMPOS'!D2893</f>
        <v/>
      </c>
      <c r="D2922">
        <f>'03_DADOS_LIMPOS'!J2893</f>
        <v/>
      </c>
      <c r="E2922">
        <f>'03_DADOS_LIMPOS'!K2893</f>
        <v/>
      </c>
      <c r="F2922">
        <f>$B$9+$B$10*D2922+$B$11*E2922</f>
        <v/>
      </c>
      <c r="G2922">
        <f>C2922-F2922</f>
        <v/>
      </c>
      <c r="H2922">
        <f>G2922/$B$14</f>
        <v/>
      </c>
      <c r="I2922">
        <f>ABS(H2922)</f>
        <v/>
      </c>
    </row>
    <row r="2923">
      <c r="A2923">
        <f>'03_DADOS_LIMPOS'!A2894</f>
        <v/>
      </c>
      <c r="B2923">
        <f>'03_DADOS_LIMPOS'!C2894</f>
        <v/>
      </c>
      <c r="C2923">
        <f>'03_DADOS_LIMPOS'!D2894</f>
        <v/>
      </c>
      <c r="D2923">
        <f>'03_DADOS_LIMPOS'!J2894</f>
        <v/>
      </c>
      <c r="E2923">
        <f>'03_DADOS_LIMPOS'!K2894</f>
        <v/>
      </c>
      <c r="F2923">
        <f>$B$9+$B$10*D2923+$B$11*E2923</f>
        <v/>
      </c>
      <c r="G2923">
        <f>C2923-F2923</f>
        <v/>
      </c>
      <c r="H2923">
        <f>G2923/$B$14</f>
        <v/>
      </c>
      <c r="I2923">
        <f>ABS(H2923)</f>
        <v/>
      </c>
    </row>
    <row r="2924">
      <c r="A2924">
        <f>'03_DADOS_LIMPOS'!A2895</f>
        <v/>
      </c>
      <c r="B2924">
        <f>'03_DADOS_LIMPOS'!C2895</f>
        <v/>
      </c>
      <c r="C2924">
        <f>'03_DADOS_LIMPOS'!D2895</f>
        <v/>
      </c>
      <c r="D2924">
        <f>'03_DADOS_LIMPOS'!J2895</f>
        <v/>
      </c>
      <c r="E2924">
        <f>'03_DADOS_LIMPOS'!K2895</f>
        <v/>
      </c>
      <c r="F2924">
        <f>$B$9+$B$10*D2924+$B$11*E2924</f>
        <v/>
      </c>
      <c r="G2924">
        <f>C2924-F2924</f>
        <v/>
      </c>
      <c r="H2924">
        <f>G2924/$B$14</f>
        <v/>
      </c>
      <c r="I2924">
        <f>ABS(H2924)</f>
        <v/>
      </c>
    </row>
    <row r="2925">
      <c r="A2925">
        <f>'03_DADOS_LIMPOS'!A2896</f>
        <v/>
      </c>
      <c r="B2925">
        <f>'03_DADOS_LIMPOS'!C2896</f>
        <v/>
      </c>
      <c r="C2925">
        <f>'03_DADOS_LIMPOS'!D2896</f>
        <v/>
      </c>
      <c r="D2925">
        <f>'03_DADOS_LIMPOS'!J2896</f>
        <v/>
      </c>
      <c r="E2925">
        <f>'03_DADOS_LIMPOS'!K2896</f>
        <v/>
      </c>
      <c r="F2925">
        <f>$B$9+$B$10*D2925+$B$11*E2925</f>
        <v/>
      </c>
      <c r="G2925">
        <f>C2925-F2925</f>
        <v/>
      </c>
      <c r="H2925">
        <f>G2925/$B$14</f>
        <v/>
      </c>
      <c r="I2925">
        <f>ABS(H2925)</f>
        <v/>
      </c>
    </row>
    <row r="2926">
      <c r="A2926">
        <f>'03_DADOS_LIMPOS'!A2897</f>
        <v/>
      </c>
      <c r="B2926">
        <f>'03_DADOS_LIMPOS'!C2897</f>
        <v/>
      </c>
      <c r="C2926">
        <f>'03_DADOS_LIMPOS'!D2897</f>
        <v/>
      </c>
      <c r="D2926">
        <f>'03_DADOS_LIMPOS'!J2897</f>
        <v/>
      </c>
      <c r="E2926">
        <f>'03_DADOS_LIMPOS'!K2897</f>
        <v/>
      </c>
      <c r="F2926">
        <f>$B$9+$B$10*D2926+$B$11*E2926</f>
        <v/>
      </c>
      <c r="G2926">
        <f>C2926-F2926</f>
        <v/>
      </c>
      <c r="H2926">
        <f>G2926/$B$14</f>
        <v/>
      </c>
      <c r="I2926">
        <f>ABS(H2926)</f>
        <v/>
      </c>
    </row>
    <row r="2927">
      <c r="A2927">
        <f>'03_DADOS_LIMPOS'!A2898</f>
        <v/>
      </c>
      <c r="B2927">
        <f>'03_DADOS_LIMPOS'!C2898</f>
        <v/>
      </c>
      <c r="C2927">
        <f>'03_DADOS_LIMPOS'!D2898</f>
        <v/>
      </c>
      <c r="D2927">
        <f>'03_DADOS_LIMPOS'!J2898</f>
        <v/>
      </c>
      <c r="E2927">
        <f>'03_DADOS_LIMPOS'!K2898</f>
        <v/>
      </c>
      <c r="F2927">
        <f>$B$9+$B$10*D2927+$B$11*E2927</f>
        <v/>
      </c>
      <c r="G2927">
        <f>C2927-F2927</f>
        <v/>
      </c>
      <c r="H2927">
        <f>G2927/$B$14</f>
        <v/>
      </c>
      <c r="I2927">
        <f>ABS(H2927)</f>
        <v/>
      </c>
    </row>
    <row r="2928">
      <c r="A2928">
        <f>'03_DADOS_LIMPOS'!A2899</f>
        <v/>
      </c>
      <c r="B2928">
        <f>'03_DADOS_LIMPOS'!C2899</f>
        <v/>
      </c>
      <c r="C2928">
        <f>'03_DADOS_LIMPOS'!D2899</f>
        <v/>
      </c>
      <c r="D2928">
        <f>'03_DADOS_LIMPOS'!J2899</f>
        <v/>
      </c>
      <c r="E2928">
        <f>'03_DADOS_LIMPOS'!K2899</f>
        <v/>
      </c>
      <c r="F2928">
        <f>$B$9+$B$10*D2928+$B$11*E2928</f>
        <v/>
      </c>
      <c r="G2928">
        <f>C2928-F2928</f>
        <v/>
      </c>
      <c r="H2928">
        <f>G2928/$B$14</f>
        <v/>
      </c>
      <c r="I2928">
        <f>ABS(H2928)</f>
        <v/>
      </c>
    </row>
    <row r="2929">
      <c r="A2929">
        <f>'03_DADOS_LIMPOS'!A2900</f>
        <v/>
      </c>
      <c r="B2929">
        <f>'03_DADOS_LIMPOS'!C2900</f>
        <v/>
      </c>
      <c r="C2929">
        <f>'03_DADOS_LIMPOS'!D2900</f>
        <v/>
      </c>
      <c r="D2929">
        <f>'03_DADOS_LIMPOS'!J2900</f>
        <v/>
      </c>
      <c r="E2929">
        <f>'03_DADOS_LIMPOS'!K2900</f>
        <v/>
      </c>
      <c r="F2929">
        <f>$B$9+$B$10*D2929+$B$11*E2929</f>
        <v/>
      </c>
      <c r="G2929">
        <f>C2929-F2929</f>
        <v/>
      </c>
      <c r="H2929">
        <f>G2929/$B$14</f>
        <v/>
      </c>
      <c r="I2929">
        <f>ABS(H2929)</f>
        <v/>
      </c>
    </row>
    <row r="2930">
      <c r="A2930">
        <f>'03_DADOS_LIMPOS'!A2901</f>
        <v/>
      </c>
      <c r="B2930">
        <f>'03_DADOS_LIMPOS'!C2901</f>
        <v/>
      </c>
      <c r="C2930">
        <f>'03_DADOS_LIMPOS'!D2901</f>
        <v/>
      </c>
      <c r="D2930">
        <f>'03_DADOS_LIMPOS'!J2901</f>
        <v/>
      </c>
      <c r="E2930">
        <f>'03_DADOS_LIMPOS'!K2901</f>
        <v/>
      </c>
      <c r="F2930">
        <f>$B$9+$B$10*D2930+$B$11*E2930</f>
        <v/>
      </c>
      <c r="G2930">
        <f>C2930-F2930</f>
        <v/>
      </c>
      <c r="H2930">
        <f>G2930/$B$14</f>
        <v/>
      </c>
      <c r="I2930">
        <f>ABS(H2930)</f>
        <v/>
      </c>
    </row>
    <row r="2931">
      <c r="A2931">
        <f>'03_DADOS_LIMPOS'!A2902</f>
        <v/>
      </c>
      <c r="B2931">
        <f>'03_DADOS_LIMPOS'!C2902</f>
        <v/>
      </c>
      <c r="C2931">
        <f>'03_DADOS_LIMPOS'!D2902</f>
        <v/>
      </c>
      <c r="D2931">
        <f>'03_DADOS_LIMPOS'!J2902</f>
        <v/>
      </c>
      <c r="E2931">
        <f>'03_DADOS_LIMPOS'!K2902</f>
        <v/>
      </c>
      <c r="F2931">
        <f>$B$9+$B$10*D2931+$B$11*E2931</f>
        <v/>
      </c>
      <c r="G2931">
        <f>C2931-F2931</f>
        <v/>
      </c>
      <c r="H2931">
        <f>G2931/$B$14</f>
        <v/>
      </c>
      <c r="I2931">
        <f>ABS(H2931)</f>
        <v/>
      </c>
    </row>
    <row r="2932">
      <c r="A2932">
        <f>'03_DADOS_LIMPOS'!A2903</f>
        <v/>
      </c>
      <c r="B2932">
        <f>'03_DADOS_LIMPOS'!C2903</f>
        <v/>
      </c>
      <c r="C2932">
        <f>'03_DADOS_LIMPOS'!D2903</f>
        <v/>
      </c>
      <c r="D2932">
        <f>'03_DADOS_LIMPOS'!J2903</f>
        <v/>
      </c>
      <c r="E2932">
        <f>'03_DADOS_LIMPOS'!K2903</f>
        <v/>
      </c>
      <c r="F2932">
        <f>$B$9+$B$10*D2932+$B$11*E2932</f>
        <v/>
      </c>
      <c r="G2932">
        <f>C2932-F2932</f>
        <v/>
      </c>
      <c r="H2932">
        <f>G2932/$B$14</f>
        <v/>
      </c>
      <c r="I2932">
        <f>ABS(H2932)</f>
        <v/>
      </c>
    </row>
    <row r="2933">
      <c r="A2933">
        <f>'03_DADOS_LIMPOS'!A2904</f>
        <v/>
      </c>
      <c r="B2933">
        <f>'03_DADOS_LIMPOS'!C2904</f>
        <v/>
      </c>
      <c r="C2933">
        <f>'03_DADOS_LIMPOS'!D2904</f>
        <v/>
      </c>
      <c r="D2933">
        <f>'03_DADOS_LIMPOS'!J2904</f>
        <v/>
      </c>
      <c r="E2933">
        <f>'03_DADOS_LIMPOS'!K2904</f>
        <v/>
      </c>
      <c r="F2933">
        <f>$B$9+$B$10*D2933+$B$11*E2933</f>
        <v/>
      </c>
      <c r="G2933">
        <f>C2933-F2933</f>
        <v/>
      </c>
      <c r="H2933">
        <f>G2933/$B$14</f>
        <v/>
      </c>
      <c r="I2933">
        <f>ABS(H2933)</f>
        <v/>
      </c>
    </row>
    <row r="2934">
      <c r="A2934">
        <f>'03_DADOS_LIMPOS'!A2905</f>
        <v/>
      </c>
      <c r="B2934">
        <f>'03_DADOS_LIMPOS'!C2905</f>
        <v/>
      </c>
      <c r="C2934">
        <f>'03_DADOS_LIMPOS'!D2905</f>
        <v/>
      </c>
      <c r="D2934">
        <f>'03_DADOS_LIMPOS'!J2905</f>
        <v/>
      </c>
      <c r="E2934">
        <f>'03_DADOS_LIMPOS'!K2905</f>
        <v/>
      </c>
      <c r="F2934">
        <f>$B$9+$B$10*D2934+$B$11*E2934</f>
        <v/>
      </c>
      <c r="G2934">
        <f>C2934-F2934</f>
        <v/>
      </c>
      <c r="H2934">
        <f>G2934/$B$14</f>
        <v/>
      </c>
      <c r="I2934">
        <f>ABS(H2934)</f>
        <v/>
      </c>
    </row>
    <row r="2935">
      <c r="A2935">
        <f>'03_DADOS_LIMPOS'!A2906</f>
        <v/>
      </c>
      <c r="B2935">
        <f>'03_DADOS_LIMPOS'!C2906</f>
        <v/>
      </c>
      <c r="C2935">
        <f>'03_DADOS_LIMPOS'!D2906</f>
        <v/>
      </c>
      <c r="D2935">
        <f>'03_DADOS_LIMPOS'!J2906</f>
        <v/>
      </c>
      <c r="E2935">
        <f>'03_DADOS_LIMPOS'!K2906</f>
        <v/>
      </c>
      <c r="F2935">
        <f>$B$9+$B$10*D2935+$B$11*E2935</f>
        <v/>
      </c>
      <c r="G2935">
        <f>C2935-F2935</f>
        <v/>
      </c>
      <c r="H2935">
        <f>G2935/$B$14</f>
        <v/>
      </c>
      <c r="I2935">
        <f>ABS(H2935)</f>
        <v/>
      </c>
    </row>
    <row r="2936">
      <c r="A2936">
        <f>'03_DADOS_LIMPOS'!A2907</f>
        <v/>
      </c>
      <c r="B2936">
        <f>'03_DADOS_LIMPOS'!C2907</f>
        <v/>
      </c>
      <c r="C2936">
        <f>'03_DADOS_LIMPOS'!D2907</f>
        <v/>
      </c>
      <c r="D2936">
        <f>'03_DADOS_LIMPOS'!J2907</f>
        <v/>
      </c>
      <c r="E2936">
        <f>'03_DADOS_LIMPOS'!K2907</f>
        <v/>
      </c>
      <c r="F2936">
        <f>$B$9+$B$10*D2936+$B$11*E2936</f>
        <v/>
      </c>
      <c r="G2936">
        <f>C2936-F2936</f>
        <v/>
      </c>
      <c r="H2936">
        <f>G2936/$B$14</f>
        <v/>
      </c>
      <c r="I2936">
        <f>ABS(H2936)</f>
        <v/>
      </c>
    </row>
    <row r="2937">
      <c r="A2937">
        <f>'03_DADOS_LIMPOS'!A2908</f>
        <v/>
      </c>
      <c r="B2937">
        <f>'03_DADOS_LIMPOS'!C2908</f>
        <v/>
      </c>
      <c r="C2937">
        <f>'03_DADOS_LIMPOS'!D2908</f>
        <v/>
      </c>
      <c r="D2937">
        <f>'03_DADOS_LIMPOS'!J2908</f>
        <v/>
      </c>
      <c r="E2937">
        <f>'03_DADOS_LIMPOS'!K2908</f>
        <v/>
      </c>
      <c r="F2937">
        <f>$B$9+$B$10*D2937+$B$11*E2937</f>
        <v/>
      </c>
      <c r="G2937">
        <f>C2937-F2937</f>
        <v/>
      </c>
      <c r="H2937">
        <f>G2937/$B$14</f>
        <v/>
      </c>
      <c r="I2937">
        <f>ABS(H2937)</f>
        <v/>
      </c>
    </row>
    <row r="2938">
      <c r="A2938">
        <f>'03_DADOS_LIMPOS'!A2909</f>
        <v/>
      </c>
      <c r="B2938">
        <f>'03_DADOS_LIMPOS'!C2909</f>
        <v/>
      </c>
      <c r="C2938">
        <f>'03_DADOS_LIMPOS'!D2909</f>
        <v/>
      </c>
      <c r="D2938">
        <f>'03_DADOS_LIMPOS'!J2909</f>
        <v/>
      </c>
      <c r="E2938">
        <f>'03_DADOS_LIMPOS'!K2909</f>
        <v/>
      </c>
      <c r="F2938">
        <f>$B$9+$B$10*D2938+$B$11*E2938</f>
        <v/>
      </c>
      <c r="G2938">
        <f>C2938-F2938</f>
        <v/>
      </c>
      <c r="H2938">
        <f>G2938/$B$14</f>
        <v/>
      </c>
      <c r="I2938">
        <f>ABS(H2938)</f>
        <v/>
      </c>
    </row>
    <row r="2939">
      <c r="A2939">
        <f>'03_DADOS_LIMPOS'!A2910</f>
        <v/>
      </c>
      <c r="B2939">
        <f>'03_DADOS_LIMPOS'!C2910</f>
        <v/>
      </c>
      <c r="C2939">
        <f>'03_DADOS_LIMPOS'!D2910</f>
        <v/>
      </c>
      <c r="D2939">
        <f>'03_DADOS_LIMPOS'!J2910</f>
        <v/>
      </c>
      <c r="E2939">
        <f>'03_DADOS_LIMPOS'!K2910</f>
        <v/>
      </c>
      <c r="F2939">
        <f>$B$9+$B$10*D2939+$B$11*E2939</f>
        <v/>
      </c>
      <c r="G2939">
        <f>C2939-F2939</f>
        <v/>
      </c>
      <c r="H2939">
        <f>G2939/$B$14</f>
        <v/>
      </c>
      <c r="I2939">
        <f>ABS(H2939)</f>
        <v/>
      </c>
    </row>
    <row r="2940">
      <c r="A2940">
        <f>'03_DADOS_LIMPOS'!A2911</f>
        <v/>
      </c>
      <c r="B2940">
        <f>'03_DADOS_LIMPOS'!C2911</f>
        <v/>
      </c>
      <c r="C2940">
        <f>'03_DADOS_LIMPOS'!D2911</f>
        <v/>
      </c>
      <c r="D2940">
        <f>'03_DADOS_LIMPOS'!J2911</f>
        <v/>
      </c>
      <c r="E2940">
        <f>'03_DADOS_LIMPOS'!K2911</f>
        <v/>
      </c>
      <c r="F2940">
        <f>$B$9+$B$10*D2940+$B$11*E2940</f>
        <v/>
      </c>
      <c r="G2940">
        <f>C2940-F2940</f>
        <v/>
      </c>
      <c r="H2940">
        <f>G2940/$B$14</f>
        <v/>
      </c>
      <c r="I2940">
        <f>ABS(H2940)</f>
        <v/>
      </c>
    </row>
    <row r="2941">
      <c r="A2941">
        <f>'03_DADOS_LIMPOS'!A2912</f>
        <v/>
      </c>
      <c r="B2941">
        <f>'03_DADOS_LIMPOS'!C2912</f>
        <v/>
      </c>
      <c r="C2941">
        <f>'03_DADOS_LIMPOS'!D2912</f>
        <v/>
      </c>
      <c r="D2941">
        <f>'03_DADOS_LIMPOS'!J2912</f>
        <v/>
      </c>
      <c r="E2941">
        <f>'03_DADOS_LIMPOS'!K2912</f>
        <v/>
      </c>
      <c r="F2941">
        <f>$B$9+$B$10*D2941+$B$11*E2941</f>
        <v/>
      </c>
      <c r="G2941">
        <f>C2941-F2941</f>
        <v/>
      </c>
      <c r="H2941">
        <f>G2941/$B$14</f>
        <v/>
      </c>
      <c r="I2941">
        <f>ABS(H2941)</f>
        <v/>
      </c>
    </row>
    <row r="2942">
      <c r="A2942">
        <f>'03_DADOS_LIMPOS'!A2913</f>
        <v/>
      </c>
      <c r="B2942">
        <f>'03_DADOS_LIMPOS'!C2913</f>
        <v/>
      </c>
      <c r="C2942">
        <f>'03_DADOS_LIMPOS'!D2913</f>
        <v/>
      </c>
      <c r="D2942">
        <f>'03_DADOS_LIMPOS'!J2913</f>
        <v/>
      </c>
      <c r="E2942">
        <f>'03_DADOS_LIMPOS'!K2913</f>
        <v/>
      </c>
      <c r="F2942">
        <f>$B$9+$B$10*D2942+$B$11*E2942</f>
        <v/>
      </c>
      <c r="G2942">
        <f>C2942-F2942</f>
        <v/>
      </c>
      <c r="H2942">
        <f>G2942/$B$14</f>
        <v/>
      </c>
      <c r="I2942">
        <f>ABS(H2942)</f>
        <v/>
      </c>
    </row>
    <row r="2943">
      <c r="A2943">
        <f>'03_DADOS_LIMPOS'!A2914</f>
        <v/>
      </c>
      <c r="B2943">
        <f>'03_DADOS_LIMPOS'!C2914</f>
        <v/>
      </c>
      <c r="C2943">
        <f>'03_DADOS_LIMPOS'!D2914</f>
        <v/>
      </c>
      <c r="D2943">
        <f>'03_DADOS_LIMPOS'!J2914</f>
        <v/>
      </c>
      <c r="E2943">
        <f>'03_DADOS_LIMPOS'!K2914</f>
        <v/>
      </c>
      <c r="F2943">
        <f>$B$9+$B$10*D2943+$B$11*E2943</f>
        <v/>
      </c>
      <c r="G2943">
        <f>C2943-F2943</f>
        <v/>
      </c>
      <c r="H2943">
        <f>G2943/$B$14</f>
        <v/>
      </c>
      <c r="I2943">
        <f>ABS(H2943)</f>
        <v/>
      </c>
    </row>
    <row r="2944">
      <c r="A2944">
        <f>'03_DADOS_LIMPOS'!A2915</f>
        <v/>
      </c>
      <c r="B2944">
        <f>'03_DADOS_LIMPOS'!C2915</f>
        <v/>
      </c>
      <c r="C2944">
        <f>'03_DADOS_LIMPOS'!D2915</f>
        <v/>
      </c>
      <c r="D2944">
        <f>'03_DADOS_LIMPOS'!J2915</f>
        <v/>
      </c>
      <c r="E2944">
        <f>'03_DADOS_LIMPOS'!K2915</f>
        <v/>
      </c>
      <c r="F2944">
        <f>$B$9+$B$10*D2944+$B$11*E2944</f>
        <v/>
      </c>
      <c r="G2944">
        <f>C2944-F2944</f>
        <v/>
      </c>
      <c r="H2944">
        <f>G2944/$B$14</f>
        <v/>
      </c>
      <c r="I2944">
        <f>ABS(H2944)</f>
        <v/>
      </c>
    </row>
    <row r="2945">
      <c r="A2945">
        <f>'03_DADOS_LIMPOS'!A2916</f>
        <v/>
      </c>
      <c r="B2945">
        <f>'03_DADOS_LIMPOS'!C2916</f>
        <v/>
      </c>
      <c r="C2945">
        <f>'03_DADOS_LIMPOS'!D2916</f>
        <v/>
      </c>
      <c r="D2945">
        <f>'03_DADOS_LIMPOS'!J2916</f>
        <v/>
      </c>
      <c r="E2945">
        <f>'03_DADOS_LIMPOS'!K2916</f>
        <v/>
      </c>
      <c r="F2945">
        <f>$B$9+$B$10*D2945+$B$11*E2945</f>
        <v/>
      </c>
      <c r="G2945">
        <f>C2945-F2945</f>
        <v/>
      </c>
      <c r="H2945">
        <f>G2945/$B$14</f>
        <v/>
      </c>
      <c r="I2945">
        <f>ABS(H2945)</f>
        <v/>
      </c>
    </row>
    <row r="2946">
      <c r="A2946">
        <f>'03_DADOS_LIMPOS'!A2917</f>
        <v/>
      </c>
      <c r="B2946">
        <f>'03_DADOS_LIMPOS'!C2917</f>
        <v/>
      </c>
      <c r="C2946">
        <f>'03_DADOS_LIMPOS'!D2917</f>
        <v/>
      </c>
      <c r="D2946">
        <f>'03_DADOS_LIMPOS'!J2917</f>
        <v/>
      </c>
      <c r="E2946">
        <f>'03_DADOS_LIMPOS'!K2917</f>
        <v/>
      </c>
      <c r="F2946">
        <f>$B$9+$B$10*D2946+$B$11*E2946</f>
        <v/>
      </c>
      <c r="G2946">
        <f>C2946-F2946</f>
        <v/>
      </c>
      <c r="H2946">
        <f>G2946/$B$14</f>
        <v/>
      </c>
      <c r="I2946">
        <f>ABS(H2946)</f>
        <v/>
      </c>
    </row>
    <row r="2947">
      <c r="A2947">
        <f>'03_DADOS_LIMPOS'!A2918</f>
        <v/>
      </c>
      <c r="B2947">
        <f>'03_DADOS_LIMPOS'!C2918</f>
        <v/>
      </c>
      <c r="C2947">
        <f>'03_DADOS_LIMPOS'!D2918</f>
        <v/>
      </c>
      <c r="D2947">
        <f>'03_DADOS_LIMPOS'!J2918</f>
        <v/>
      </c>
      <c r="E2947">
        <f>'03_DADOS_LIMPOS'!K2918</f>
        <v/>
      </c>
      <c r="F2947">
        <f>$B$9+$B$10*D2947+$B$11*E2947</f>
        <v/>
      </c>
      <c r="G2947">
        <f>C2947-F2947</f>
        <v/>
      </c>
      <c r="H2947">
        <f>G2947/$B$14</f>
        <v/>
      </c>
      <c r="I2947">
        <f>ABS(H2947)</f>
        <v/>
      </c>
    </row>
    <row r="2948">
      <c r="A2948">
        <f>'03_DADOS_LIMPOS'!A2919</f>
        <v/>
      </c>
      <c r="B2948">
        <f>'03_DADOS_LIMPOS'!C2919</f>
        <v/>
      </c>
      <c r="C2948">
        <f>'03_DADOS_LIMPOS'!D2919</f>
        <v/>
      </c>
      <c r="D2948">
        <f>'03_DADOS_LIMPOS'!J2919</f>
        <v/>
      </c>
      <c r="E2948">
        <f>'03_DADOS_LIMPOS'!K2919</f>
        <v/>
      </c>
      <c r="F2948">
        <f>$B$9+$B$10*D2948+$B$11*E2948</f>
        <v/>
      </c>
      <c r="G2948">
        <f>C2948-F2948</f>
        <v/>
      </c>
      <c r="H2948">
        <f>G2948/$B$14</f>
        <v/>
      </c>
      <c r="I2948">
        <f>ABS(H2948)</f>
        <v/>
      </c>
    </row>
    <row r="2949">
      <c r="A2949">
        <f>'03_DADOS_LIMPOS'!A2920</f>
        <v/>
      </c>
      <c r="B2949">
        <f>'03_DADOS_LIMPOS'!C2920</f>
        <v/>
      </c>
      <c r="C2949">
        <f>'03_DADOS_LIMPOS'!D2920</f>
        <v/>
      </c>
      <c r="D2949">
        <f>'03_DADOS_LIMPOS'!J2920</f>
        <v/>
      </c>
      <c r="E2949">
        <f>'03_DADOS_LIMPOS'!K2920</f>
        <v/>
      </c>
      <c r="F2949">
        <f>$B$9+$B$10*D2949+$B$11*E2949</f>
        <v/>
      </c>
      <c r="G2949">
        <f>C2949-F2949</f>
        <v/>
      </c>
      <c r="H2949">
        <f>G2949/$B$14</f>
        <v/>
      </c>
      <c r="I2949">
        <f>ABS(H2949)</f>
        <v/>
      </c>
    </row>
    <row r="2950">
      <c r="A2950">
        <f>'03_DADOS_LIMPOS'!A2921</f>
        <v/>
      </c>
      <c r="B2950">
        <f>'03_DADOS_LIMPOS'!C2921</f>
        <v/>
      </c>
      <c r="C2950">
        <f>'03_DADOS_LIMPOS'!D2921</f>
        <v/>
      </c>
      <c r="D2950">
        <f>'03_DADOS_LIMPOS'!J2921</f>
        <v/>
      </c>
      <c r="E2950">
        <f>'03_DADOS_LIMPOS'!K2921</f>
        <v/>
      </c>
      <c r="F2950">
        <f>$B$9+$B$10*D2950+$B$11*E2950</f>
        <v/>
      </c>
      <c r="G2950">
        <f>C2950-F2950</f>
        <v/>
      </c>
      <c r="H2950">
        <f>G2950/$B$14</f>
        <v/>
      </c>
      <c r="I2950">
        <f>ABS(H2950)</f>
        <v/>
      </c>
    </row>
    <row r="2951">
      <c r="A2951">
        <f>'03_DADOS_LIMPOS'!A2922</f>
        <v/>
      </c>
      <c r="B2951">
        <f>'03_DADOS_LIMPOS'!C2922</f>
        <v/>
      </c>
      <c r="C2951">
        <f>'03_DADOS_LIMPOS'!D2922</f>
        <v/>
      </c>
      <c r="D2951">
        <f>'03_DADOS_LIMPOS'!J2922</f>
        <v/>
      </c>
      <c r="E2951">
        <f>'03_DADOS_LIMPOS'!K2922</f>
        <v/>
      </c>
      <c r="F2951">
        <f>$B$9+$B$10*D2951+$B$11*E2951</f>
        <v/>
      </c>
      <c r="G2951">
        <f>C2951-F2951</f>
        <v/>
      </c>
      <c r="H2951">
        <f>G2951/$B$14</f>
        <v/>
      </c>
      <c r="I2951">
        <f>ABS(H2951)</f>
        <v/>
      </c>
    </row>
    <row r="2952">
      <c r="A2952">
        <f>'03_DADOS_LIMPOS'!A2923</f>
        <v/>
      </c>
      <c r="B2952">
        <f>'03_DADOS_LIMPOS'!C2923</f>
        <v/>
      </c>
      <c r="C2952">
        <f>'03_DADOS_LIMPOS'!D2923</f>
        <v/>
      </c>
      <c r="D2952">
        <f>'03_DADOS_LIMPOS'!J2923</f>
        <v/>
      </c>
      <c r="E2952">
        <f>'03_DADOS_LIMPOS'!K2923</f>
        <v/>
      </c>
      <c r="F2952">
        <f>$B$9+$B$10*D2952+$B$11*E2952</f>
        <v/>
      </c>
      <c r="G2952">
        <f>C2952-F2952</f>
        <v/>
      </c>
      <c r="H2952">
        <f>G2952/$B$14</f>
        <v/>
      </c>
      <c r="I2952">
        <f>ABS(H2952)</f>
        <v/>
      </c>
    </row>
    <row r="2953">
      <c r="A2953">
        <f>'03_DADOS_LIMPOS'!A2924</f>
        <v/>
      </c>
      <c r="B2953">
        <f>'03_DADOS_LIMPOS'!C2924</f>
        <v/>
      </c>
      <c r="C2953">
        <f>'03_DADOS_LIMPOS'!D2924</f>
        <v/>
      </c>
      <c r="D2953">
        <f>'03_DADOS_LIMPOS'!J2924</f>
        <v/>
      </c>
      <c r="E2953">
        <f>'03_DADOS_LIMPOS'!K2924</f>
        <v/>
      </c>
      <c r="F2953">
        <f>$B$9+$B$10*D2953+$B$11*E2953</f>
        <v/>
      </c>
      <c r="G2953">
        <f>C2953-F2953</f>
        <v/>
      </c>
      <c r="H2953">
        <f>G2953/$B$14</f>
        <v/>
      </c>
      <c r="I2953">
        <f>ABS(H2953)</f>
        <v/>
      </c>
    </row>
    <row r="2954">
      <c r="A2954">
        <f>'03_DADOS_LIMPOS'!A2925</f>
        <v/>
      </c>
      <c r="B2954">
        <f>'03_DADOS_LIMPOS'!C2925</f>
        <v/>
      </c>
      <c r="C2954">
        <f>'03_DADOS_LIMPOS'!D2925</f>
        <v/>
      </c>
      <c r="D2954">
        <f>'03_DADOS_LIMPOS'!J2925</f>
        <v/>
      </c>
      <c r="E2954">
        <f>'03_DADOS_LIMPOS'!K2925</f>
        <v/>
      </c>
      <c r="F2954">
        <f>$B$9+$B$10*D2954+$B$11*E2954</f>
        <v/>
      </c>
      <c r="G2954">
        <f>C2954-F2954</f>
        <v/>
      </c>
      <c r="H2954">
        <f>G2954/$B$14</f>
        <v/>
      </c>
      <c r="I2954">
        <f>ABS(H2954)</f>
        <v/>
      </c>
    </row>
    <row r="2955">
      <c r="A2955">
        <f>'03_DADOS_LIMPOS'!A2926</f>
        <v/>
      </c>
      <c r="B2955">
        <f>'03_DADOS_LIMPOS'!C2926</f>
        <v/>
      </c>
      <c r="C2955">
        <f>'03_DADOS_LIMPOS'!D2926</f>
        <v/>
      </c>
      <c r="D2955">
        <f>'03_DADOS_LIMPOS'!J2926</f>
        <v/>
      </c>
      <c r="E2955">
        <f>'03_DADOS_LIMPOS'!K2926</f>
        <v/>
      </c>
      <c r="F2955">
        <f>$B$9+$B$10*D2955+$B$11*E2955</f>
        <v/>
      </c>
      <c r="G2955">
        <f>C2955-F2955</f>
        <v/>
      </c>
      <c r="H2955">
        <f>G2955/$B$14</f>
        <v/>
      </c>
      <c r="I2955">
        <f>ABS(H2955)</f>
        <v/>
      </c>
    </row>
    <row r="2956">
      <c r="A2956">
        <f>'03_DADOS_LIMPOS'!A2927</f>
        <v/>
      </c>
      <c r="B2956">
        <f>'03_DADOS_LIMPOS'!C2927</f>
        <v/>
      </c>
      <c r="C2956">
        <f>'03_DADOS_LIMPOS'!D2927</f>
        <v/>
      </c>
      <c r="D2956">
        <f>'03_DADOS_LIMPOS'!J2927</f>
        <v/>
      </c>
      <c r="E2956">
        <f>'03_DADOS_LIMPOS'!K2927</f>
        <v/>
      </c>
      <c r="F2956">
        <f>$B$9+$B$10*D2956+$B$11*E2956</f>
        <v/>
      </c>
      <c r="G2956">
        <f>C2956-F2956</f>
        <v/>
      </c>
      <c r="H2956">
        <f>G2956/$B$14</f>
        <v/>
      </c>
      <c r="I2956">
        <f>ABS(H2956)</f>
        <v/>
      </c>
    </row>
    <row r="2957">
      <c r="A2957">
        <f>'03_DADOS_LIMPOS'!A2928</f>
        <v/>
      </c>
      <c r="B2957">
        <f>'03_DADOS_LIMPOS'!C2928</f>
        <v/>
      </c>
      <c r="C2957">
        <f>'03_DADOS_LIMPOS'!D2928</f>
        <v/>
      </c>
      <c r="D2957">
        <f>'03_DADOS_LIMPOS'!J2928</f>
        <v/>
      </c>
      <c r="E2957">
        <f>'03_DADOS_LIMPOS'!K2928</f>
        <v/>
      </c>
      <c r="F2957">
        <f>$B$9+$B$10*D2957+$B$11*E2957</f>
        <v/>
      </c>
      <c r="G2957">
        <f>C2957-F2957</f>
        <v/>
      </c>
      <c r="H2957">
        <f>G2957/$B$14</f>
        <v/>
      </c>
      <c r="I2957">
        <f>ABS(H2957)</f>
        <v/>
      </c>
    </row>
    <row r="2958">
      <c r="A2958">
        <f>'03_DADOS_LIMPOS'!A2929</f>
        <v/>
      </c>
      <c r="B2958">
        <f>'03_DADOS_LIMPOS'!C2929</f>
        <v/>
      </c>
      <c r="C2958">
        <f>'03_DADOS_LIMPOS'!D2929</f>
        <v/>
      </c>
      <c r="D2958">
        <f>'03_DADOS_LIMPOS'!J2929</f>
        <v/>
      </c>
      <c r="E2958">
        <f>'03_DADOS_LIMPOS'!K2929</f>
        <v/>
      </c>
      <c r="F2958">
        <f>$B$9+$B$10*D2958+$B$11*E2958</f>
        <v/>
      </c>
      <c r="G2958">
        <f>C2958-F2958</f>
        <v/>
      </c>
      <c r="H2958">
        <f>G2958/$B$14</f>
        <v/>
      </c>
      <c r="I2958">
        <f>ABS(H2958)</f>
        <v/>
      </c>
    </row>
    <row r="2959">
      <c r="A2959">
        <f>'03_DADOS_LIMPOS'!A2930</f>
        <v/>
      </c>
      <c r="B2959">
        <f>'03_DADOS_LIMPOS'!C2930</f>
        <v/>
      </c>
      <c r="C2959">
        <f>'03_DADOS_LIMPOS'!D2930</f>
        <v/>
      </c>
      <c r="D2959">
        <f>'03_DADOS_LIMPOS'!J2930</f>
        <v/>
      </c>
      <c r="E2959">
        <f>'03_DADOS_LIMPOS'!K2930</f>
        <v/>
      </c>
      <c r="F2959">
        <f>$B$9+$B$10*D2959+$B$11*E2959</f>
        <v/>
      </c>
      <c r="G2959">
        <f>C2959-F2959</f>
        <v/>
      </c>
      <c r="H2959">
        <f>G2959/$B$14</f>
        <v/>
      </c>
      <c r="I2959">
        <f>ABS(H2959)</f>
        <v/>
      </c>
    </row>
    <row r="2960">
      <c r="A2960">
        <f>'03_DADOS_LIMPOS'!A2931</f>
        <v/>
      </c>
      <c r="B2960">
        <f>'03_DADOS_LIMPOS'!C2931</f>
        <v/>
      </c>
      <c r="C2960">
        <f>'03_DADOS_LIMPOS'!D2931</f>
        <v/>
      </c>
      <c r="D2960">
        <f>'03_DADOS_LIMPOS'!J2931</f>
        <v/>
      </c>
      <c r="E2960">
        <f>'03_DADOS_LIMPOS'!K2931</f>
        <v/>
      </c>
      <c r="F2960">
        <f>$B$9+$B$10*D2960+$B$11*E2960</f>
        <v/>
      </c>
      <c r="G2960">
        <f>C2960-F2960</f>
        <v/>
      </c>
      <c r="H2960">
        <f>G2960/$B$14</f>
        <v/>
      </c>
      <c r="I2960">
        <f>ABS(H2960)</f>
        <v/>
      </c>
    </row>
    <row r="2961">
      <c r="A2961">
        <f>'03_DADOS_LIMPOS'!A2932</f>
        <v/>
      </c>
      <c r="B2961">
        <f>'03_DADOS_LIMPOS'!C2932</f>
        <v/>
      </c>
      <c r="C2961">
        <f>'03_DADOS_LIMPOS'!D2932</f>
        <v/>
      </c>
      <c r="D2961">
        <f>'03_DADOS_LIMPOS'!J2932</f>
        <v/>
      </c>
      <c r="E2961">
        <f>'03_DADOS_LIMPOS'!K2932</f>
        <v/>
      </c>
      <c r="F2961">
        <f>$B$9+$B$10*D2961+$B$11*E2961</f>
        <v/>
      </c>
      <c r="G2961">
        <f>C2961-F2961</f>
        <v/>
      </c>
      <c r="H2961">
        <f>G2961/$B$14</f>
        <v/>
      </c>
      <c r="I2961">
        <f>ABS(H2961)</f>
        <v/>
      </c>
    </row>
    <row r="2962">
      <c r="A2962">
        <f>'03_DADOS_LIMPOS'!A2933</f>
        <v/>
      </c>
      <c r="B2962">
        <f>'03_DADOS_LIMPOS'!C2933</f>
        <v/>
      </c>
      <c r="C2962">
        <f>'03_DADOS_LIMPOS'!D2933</f>
        <v/>
      </c>
      <c r="D2962">
        <f>'03_DADOS_LIMPOS'!J2933</f>
        <v/>
      </c>
      <c r="E2962">
        <f>'03_DADOS_LIMPOS'!K2933</f>
        <v/>
      </c>
      <c r="F2962">
        <f>$B$9+$B$10*D2962+$B$11*E2962</f>
        <v/>
      </c>
      <c r="G2962">
        <f>C2962-F2962</f>
        <v/>
      </c>
      <c r="H2962">
        <f>G2962/$B$14</f>
        <v/>
      </c>
      <c r="I2962">
        <f>ABS(H2962)</f>
        <v/>
      </c>
    </row>
    <row r="2963">
      <c r="A2963">
        <f>'03_DADOS_LIMPOS'!A2934</f>
        <v/>
      </c>
      <c r="B2963">
        <f>'03_DADOS_LIMPOS'!C2934</f>
        <v/>
      </c>
      <c r="C2963">
        <f>'03_DADOS_LIMPOS'!D2934</f>
        <v/>
      </c>
      <c r="D2963">
        <f>'03_DADOS_LIMPOS'!J2934</f>
        <v/>
      </c>
      <c r="E2963">
        <f>'03_DADOS_LIMPOS'!K2934</f>
        <v/>
      </c>
      <c r="F2963">
        <f>$B$9+$B$10*D2963+$B$11*E2963</f>
        <v/>
      </c>
      <c r="G2963">
        <f>C2963-F2963</f>
        <v/>
      </c>
      <c r="H2963">
        <f>G2963/$B$14</f>
        <v/>
      </c>
      <c r="I2963">
        <f>ABS(H2963)</f>
        <v/>
      </c>
    </row>
    <row r="2964">
      <c r="A2964">
        <f>'03_DADOS_LIMPOS'!A2935</f>
        <v/>
      </c>
      <c r="B2964">
        <f>'03_DADOS_LIMPOS'!C2935</f>
        <v/>
      </c>
      <c r="C2964">
        <f>'03_DADOS_LIMPOS'!D2935</f>
        <v/>
      </c>
      <c r="D2964">
        <f>'03_DADOS_LIMPOS'!J2935</f>
        <v/>
      </c>
      <c r="E2964">
        <f>'03_DADOS_LIMPOS'!K2935</f>
        <v/>
      </c>
      <c r="F2964">
        <f>$B$9+$B$10*D2964+$B$11*E2964</f>
        <v/>
      </c>
      <c r="G2964">
        <f>C2964-F2964</f>
        <v/>
      </c>
      <c r="H2964">
        <f>G2964/$B$14</f>
        <v/>
      </c>
      <c r="I2964">
        <f>ABS(H2964)</f>
        <v/>
      </c>
    </row>
    <row r="2965">
      <c r="A2965">
        <f>'03_DADOS_LIMPOS'!A2936</f>
        <v/>
      </c>
      <c r="B2965">
        <f>'03_DADOS_LIMPOS'!C2936</f>
        <v/>
      </c>
      <c r="C2965">
        <f>'03_DADOS_LIMPOS'!D2936</f>
        <v/>
      </c>
      <c r="D2965">
        <f>'03_DADOS_LIMPOS'!J2936</f>
        <v/>
      </c>
      <c r="E2965">
        <f>'03_DADOS_LIMPOS'!K2936</f>
        <v/>
      </c>
      <c r="F2965">
        <f>$B$9+$B$10*D2965+$B$11*E2965</f>
        <v/>
      </c>
      <c r="G2965">
        <f>C2965-F2965</f>
        <v/>
      </c>
      <c r="H2965">
        <f>G2965/$B$14</f>
        <v/>
      </c>
      <c r="I2965">
        <f>ABS(H2965)</f>
        <v/>
      </c>
    </row>
    <row r="2966">
      <c r="A2966">
        <f>'03_DADOS_LIMPOS'!A2937</f>
        <v/>
      </c>
      <c r="B2966">
        <f>'03_DADOS_LIMPOS'!C2937</f>
        <v/>
      </c>
      <c r="C2966">
        <f>'03_DADOS_LIMPOS'!D2937</f>
        <v/>
      </c>
      <c r="D2966">
        <f>'03_DADOS_LIMPOS'!J2937</f>
        <v/>
      </c>
      <c r="E2966">
        <f>'03_DADOS_LIMPOS'!K2937</f>
        <v/>
      </c>
      <c r="F2966">
        <f>$B$9+$B$10*D2966+$B$11*E2966</f>
        <v/>
      </c>
      <c r="G2966">
        <f>C2966-F2966</f>
        <v/>
      </c>
      <c r="H2966">
        <f>G2966/$B$14</f>
        <v/>
      </c>
      <c r="I2966">
        <f>ABS(H2966)</f>
        <v/>
      </c>
    </row>
    <row r="2967">
      <c r="A2967">
        <f>'03_DADOS_LIMPOS'!A2938</f>
        <v/>
      </c>
      <c r="B2967">
        <f>'03_DADOS_LIMPOS'!C2938</f>
        <v/>
      </c>
      <c r="C2967">
        <f>'03_DADOS_LIMPOS'!D2938</f>
        <v/>
      </c>
      <c r="D2967">
        <f>'03_DADOS_LIMPOS'!J2938</f>
        <v/>
      </c>
      <c r="E2967">
        <f>'03_DADOS_LIMPOS'!K2938</f>
        <v/>
      </c>
      <c r="F2967">
        <f>$B$9+$B$10*D2967+$B$11*E2967</f>
        <v/>
      </c>
      <c r="G2967">
        <f>C2967-F2967</f>
        <v/>
      </c>
      <c r="H2967">
        <f>G2967/$B$14</f>
        <v/>
      </c>
      <c r="I2967">
        <f>ABS(H2967)</f>
        <v/>
      </c>
    </row>
    <row r="2968">
      <c r="A2968">
        <f>'03_DADOS_LIMPOS'!A2939</f>
        <v/>
      </c>
      <c r="B2968">
        <f>'03_DADOS_LIMPOS'!C2939</f>
        <v/>
      </c>
      <c r="C2968">
        <f>'03_DADOS_LIMPOS'!D2939</f>
        <v/>
      </c>
      <c r="D2968">
        <f>'03_DADOS_LIMPOS'!J2939</f>
        <v/>
      </c>
      <c r="E2968">
        <f>'03_DADOS_LIMPOS'!K2939</f>
        <v/>
      </c>
      <c r="F2968">
        <f>$B$9+$B$10*D2968+$B$11*E2968</f>
        <v/>
      </c>
      <c r="G2968">
        <f>C2968-F2968</f>
        <v/>
      </c>
      <c r="H2968">
        <f>G2968/$B$14</f>
        <v/>
      </c>
      <c r="I2968">
        <f>ABS(H2968)</f>
        <v/>
      </c>
    </row>
    <row r="2969">
      <c r="A2969">
        <f>'03_DADOS_LIMPOS'!A2940</f>
        <v/>
      </c>
      <c r="B2969">
        <f>'03_DADOS_LIMPOS'!C2940</f>
        <v/>
      </c>
      <c r="C2969">
        <f>'03_DADOS_LIMPOS'!D2940</f>
        <v/>
      </c>
      <c r="D2969">
        <f>'03_DADOS_LIMPOS'!J2940</f>
        <v/>
      </c>
      <c r="E2969">
        <f>'03_DADOS_LIMPOS'!K2940</f>
        <v/>
      </c>
      <c r="F2969">
        <f>$B$9+$B$10*D2969+$B$11*E2969</f>
        <v/>
      </c>
      <c r="G2969">
        <f>C2969-F2969</f>
        <v/>
      </c>
      <c r="H2969">
        <f>G2969/$B$14</f>
        <v/>
      </c>
      <c r="I2969">
        <f>ABS(H2969)</f>
        <v/>
      </c>
    </row>
    <row r="2970">
      <c r="A2970">
        <f>'03_DADOS_LIMPOS'!A2941</f>
        <v/>
      </c>
      <c r="B2970">
        <f>'03_DADOS_LIMPOS'!C2941</f>
        <v/>
      </c>
      <c r="C2970">
        <f>'03_DADOS_LIMPOS'!D2941</f>
        <v/>
      </c>
      <c r="D2970">
        <f>'03_DADOS_LIMPOS'!J2941</f>
        <v/>
      </c>
      <c r="E2970">
        <f>'03_DADOS_LIMPOS'!K2941</f>
        <v/>
      </c>
      <c r="F2970">
        <f>$B$9+$B$10*D2970+$B$11*E2970</f>
        <v/>
      </c>
      <c r="G2970">
        <f>C2970-F2970</f>
        <v/>
      </c>
      <c r="H2970">
        <f>G2970/$B$14</f>
        <v/>
      </c>
      <c r="I2970">
        <f>ABS(H2970)</f>
        <v/>
      </c>
    </row>
    <row r="2971">
      <c r="A2971">
        <f>'03_DADOS_LIMPOS'!A2942</f>
        <v/>
      </c>
      <c r="B2971">
        <f>'03_DADOS_LIMPOS'!C2942</f>
        <v/>
      </c>
      <c r="C2971">
        <f>'03_DADOS_LIMPOS'!D2942</f>
        <v/>
      </c>
      <c r="D2971">
        <f>'03_DADOS_LIMPOS'!J2942</f>
        <v/>
      </c>
      <c r="E2971">
        <f>'03_DADOS_LIMPOS'!K2942</f>
        <v/>
      </c>
      <c r="F2971">
        <f>$B$9+$B$10*D2971+$B$11*E2971</f>
        <v/>
      </c>
      <c r="G2971">
        <f>C2971-F2971</f>
        <v/>
      </c>
      <c r="H2971">
        <f>G2971/$B$14</f>
        <v/>
      </c>
      <c r="I2971">
        <f>ABS(H2971)</f>
        <v/>
      </c>
    </row>
    <row r="2972">
      <c r="A2972">
        <f>'03_DADOS_LIMPOS'!A2943</f>
        <v/>
      </c>
      <c r="B2972">
        <f>'03_DADOS_LIMPOS'!C2943</f>
        <v/>
      </c>
      <c r="C2972">
        <f>'03_DADOS_LIMPOS'!D2943</f>
        <v/>
      </c>
      <c r="D2972">
        <f>'03_DADOS_LIMPOS'!J2943</f>
        <v/>
      </c>
      <c r="E2972">
        <f>'03_DADOS_LIMPOS'!K2943</f>
        <v/>
      </c>
      <c r="F2972">
        <f>$B$9+$B$10*D2972+$B$11*E2972</f>
        <v/>
      </c>
      <c r="G2972">
        <f>C2972-F2972</f>
        <v/>
      </c>
      <c r="H2972">
        <f>G2972/$B$14</f>
        <v/>
      </c>
      <c r="I2972">
        <f>ABS(H2972)</f>
        <v/>
      </c>
    </row>
    <row r="2973">
      <c r="A2973">
        <f>'03_DADOS_LIMPOS'!A2944</f>
        <v/>
      </c>
      <c r="B2973">
        <f>'03_DADOS_LIMPOS'!C2944</f>
        <v/>
      </c>
      <c r="C2973">
        <f>'03_DADOS_LIMPOS'!D2944</f>
        <v/>
      </c>
      <c r="D2973">
        <f>'03_DADOS_LIMPOS'!J2944</f>
        <v/>
      </c>
      <c r="E2973">
        <f>'03_DADOS_LIMPOS'!K2944</f>
        <v/>
      </c>
      <c r="F2973">
        <f>$B$9+$B$10*D2973+$B$11*E2973</f>
        <v/>
      </c>
      <c r="G2973">
        <f>C2973-F2973</f>
        <v/>
      </c>
      <c r="H2973">
        <f>G2973/$B$14</f>
        <v/>
      </c>
      <c r="I2973">
        <f>ABS(H2973)</f>
        <v/>
      </c>
    </row>
    <row r="2974">
      <c r="A2974">
        <f>'03_DADOS_LIMPOS'!A2945</f>
        <v/>
      </c>
      <c r="B2974">
        <f>'03_DADOS_LIMPOS'!C2945</f>
        <v/>
      </c>
      <c r="C2974">
        <f>'03_DADOS_LIMPOS'!D2945</f>
        <v/>
      </c>
      <c r="D2974">
        <f>'03_DADOS_LIMPOS'!J2945</f>
        <v/>
      </c>
      <c r="E2974">
        <f>'03_DADOS_LIMPOS'!K2945</f>
        <v/>
      </c>
      <c r="F2974">
        <f>$B$9+$B$10*D2974+$B$11*E2974</f>
        <v/>
      </c>
      <c r="G2974">
        <f>C2974-F2974</f>
        <v/>
      </c>
      <c r="H2974">
        <f>G2974/$B$14</f>
        <v/>
      </c>
      <c r="I2974">
        <f>ABS(H2974)</f>
        <v/>
      </c>
    </row>
    <row r="2975">
      <c r="A2975">
        <f>'03_DADOS_LIMPOS'!A2946</f>
        <v/>
      </c>
      <c r="B2975">
        <f>'03_DADOS_LIMPOS'!C2946</f>
        <v/>
      </c>
      <c r="C2975">
        <f>'03_DADOS_LIMPOS'!D2946</f>
        <v/>
      </c>
      <c r="D2975">
        <f>'03_DADOS_LIMPOS'!J2946</f>
        <v/>
      </c>
      <c r="E2975">
        <f>'03_DADOS_LIMPOS'!K2946</f>
        <v/>
      </c>
      <c r="F2975">
        <f>$B$9+$B$10*D2975+$B$11*E2975</f>
        <v/>
      </c>
      <c r="G2975">
        <f>C2975-F2975</f>
        <v/>
      </c>
      <c r="H2975">
        <f>G2975/$B$14</f>
        <v/>
      </c>
      <c r="I2975">
        <f>ABS(H2975)</f>
        <v/>
      </c>
    </row>
    <row r="2976">
      <c r="A2976">
        <f>'03_DADOS_LIMPOS'!A2947</f>
        <v/>
      </c>
      <c r="B2976">
        <f>'03_DADOS_LIMPOS'!C2947</f>
        <v/>
      </c>
      <c r="C2976">
        <f>'03_DADOS_LIMPOS'!D2947</f>
        <v/>
      </c>
      <c r="D2976">
        <f>'03_DADOS_LIMPOS'!J2947</f>
        <v/>
      </c>
      <c r="E2976">
        <f>'03_DADOS_LIMPOS'!K2947</f>
        <v/>
      </c>
      <c r="F2976">
        <f>$B$9+$B$10*D2976+$B$11*E2976</f>
        <v/>
      </c>
      <c r="G2976">
        <f>C2976-F2976</f>
        <v/>
      </c>
      <c r="H2976">
        <f>G2976/$B$14</f>
        <v/>
      </c>
      <c r="I2976">
        <f>ABS(H2976)</f>
        <v/>
      </c>
    </row>
    <row r="2977">
      <c r="A2977">
        <f>'03_DADOS_LIMPOS'!A2948</f>
        <v/>
      </c>
      <c r="B2977">
        <f>'03_DADOS_LIMPOS'!C2948</f>
        <v/>
      </c>
      <c r="C2977">
        <f>'03_DADOS_LIMPOS'!D2948</f>
        <v/>
      </c>
      <c r="D2977">
        <f>'03_DADOS_LIMPOS'!J2948</f>
        <v/>
      </c>
      <c r="E2977">
        <f>'03_DADOS_LIMPOS'!K2948</f>
        <v/>
      </c>
      <c r="F2977">
        <f>$B$9+$B$10*D2977+$B$11*E2977</f>
        <v/>
      </c>
      <c r="G2977">
        <f>C2977-F2977</f>
        <v/>
      </c>
      <c r="H2977">
        <f>G2977/$B$14</f>
        <v/>
      </c>
      <c r="I2977">
        <f>ABS(H2977)</f>
        <v/>
      </c>
    </row>
    <row r="2978">
      <c r="A2978">
        <f>'03_DADOS_LIMPOS'!A2949</f>
        <v/>
      </c>
      <c r="B2978">
        <f>'03_DADOS_LIMPOS'!C2949</f>
        <v/>
      </c>
      <c r="C2978">
        <f>'03_DADOS_LIMPOS'!D2949</f>
        <v/>
      </c>
      <c r="D2978">
        <f>'03_DADOS_LIMPOS'!J2949</f>
        <v/>
      </c>
      <c r="E2978">
        <f>'03_DADOS_LIMPOS'!K2949</f>
        <v/>
      </c>
      <c r="F2978">
        <f>$B$9+$B$10*D2978+$B$11*E2978</f>
        <v/>
      </c>
      <c r="G2978">
        <f>C2978-F2978</f>
        <v/>
      </c>
      <c r="H2978">
        <f>G2978/$B$14</f>
        <v/>
      </c>
      <c r="I2978">
        <f>ABS(H2978)</f>
        <v/>
      </c>
    </row>
    <row r="2979">
      <c r="A2979">
        <f>'03_DADOS_LIMPOS'!A2950</f>
        <v/>
      </c>
      <c r="B2979">
        <f>'03_DADOS_LIMPOS'!C2950</f>
        <v/>
      </c>
      <c r="C2979">
        <f>'03_DADOS_LIMPOS'!D2950</f>
        <v/>
      </c>
      <c r="D2979">
        <f>'03_DADOS_LIMPOS'!J2950</f>
        <v/>
      </c>
      <c r="E2979">
        <f>'03_DADOS_LIMPOS'!K2950</f>
        <v/>
      </c>
      <c r="F2979">
        <f>$B$9+$B$10*D2979+$B$11*E2979</f>
        <v/>
      </c>
      <c r="G2979">
        <f>C2979-F2979</f>
        <v/>
      </c>
      <c r="H2979">
        <f>G2979/$B$14</f>
        <v/>
      </c>
      <c r="I2979">
        <f>ABS(H2979)</f>
        <v/>
      </c>
    </row>
    <row r="2980">
      <c r="A2980">
        <f>'03_DADOS_LIMPOS'!A2951</f>
        <v/>
      </c>
      <c r="B2980">
        <f>'03_DADOS_LIMPOS'!C2951</f>
        <v/>
      </c>
      <c r="C2980">
        <f>'03_DADOS_LIMPOS'!D2951</f>
        <v/>
      </c>
      <c r="D2980">
        <f>'03_DADOS_LIMPOS'!J2951</f>
        <v/>
      </c>
      <c r="E2980">
        <f>'03_DADOS_LIMPOS'!K2951</f>
        <v/>
      </c>
      <c r="F2980">
        <f>$B$9+$B$10*D2980+$B$11*E2980</f>
        <v/>
      </c>
      <c r="G2980">
        <f>C2980-F2980</f>
        <v/>
      </c>
      <c r="H2980">
        <f>G2980/$B$14</f>
        <v/>
      </c>
      <c r="I2980">
        <f>ABS(H2980)</f>
        <v/>
      </c>
    </row>
    <row r="2981">
      <c r="A2981">
        <f>'03_DADOS_LIMPOS'!A2952</f>
        <v/>
      </c>
      <c r="B2981">
        <f>'03_DADOS_LIMPOS'!C2952</f>
        <v/>
      </c>
      <c r="C2981">
        <f>'03_DADOS_LIMPOS'!D2952</f>
        <v/>
      </c>
      <c r="D2981">
        <f>'03_DADOS_LIMPOS'!J2952</f>
        <v/>
      </c>
      <c r="E2981">
        <f>'03_DADOS_LIMPOS'!K2952</f>
        <v/>
      </c>
      <c r="F2981">
        <f>$B$9+$B$10*D2981+$B$11*E2981</f>
        <v/>
      </c>
      <c r="G2981">
        <f>C2981-F2981</f>
        <v/>
      </c>
      <c r="H2981">
        <f>G2981/$B$14</f>
        <v/>
      </c>
      <c r="I2981">
        <f>ABS(H2981)</f>
        <v/>
      </c>
    </row>
    <row r="2982">
      <c r="A2982">
        <f>'03_DADOS_LIMPOS'!A2953</f>
        <v/>
      </c>
      <c r="B2982">
        <f>'03_DADOS_LIMPOS'!C2953</f>
        <v/>
      </c>
      <c r="C2982">
        <f>'03_DADOS_LIMPOS'!D2953</f>
        <v/>
      </c>
      <c r="D2982">
        <f>'03_DADOS_LIMPOS'!J2953</f>
        <v/>
      </c>
      <c r="E2982">
        <f>'03_DADOS_LIMPOS'!K2953</f>
        <v/>
      </c>
      <c r="F2982">
        <f>$B$9+$B$10*D2982+$B$11*E2982</f>
        <v/>
      </c>
      <c r="G2982">
        <f>C2982-F2982</f>
        <v/>
      </c>
      <c r="H2982">
        <f>G2982/$B$14</f>
        <v/>
      </c>
      <c r="I2982">
        <f>ABS(H2982)</f>
        <v/>
      </c>
    </row>
    <row r="2983">
      <c r="A2983">
        <f>'03_DADOS_LIMPOS'!A2954</f>
        <v/>
      </c>
      <c r="B2983">
        <f>'03_DADOS_LIMPOS'!C2954</f>
        <v/>
      </c>
      <c r="C2983">
        <f>'03_DADOS_LIMPOS'!D2954</f>
        <v/>
      </c>
      <c r="D2983">
        <f>'03_DADOS_LIMPOS'!J2954</f>
        <v/>
      </c>
      <c r="E2983">
        <f>'03_DADOS_LIMPOS'!K2954</f>
        <v/>
      </c>
      <c r="F2983">
        <f>$B$9+$B$10*D2983+$B$11*E2983</f>
        <v/>
      </c>
      <c r="G2983">
        <f>C2983-F2983</f>
        <v/>
      </c>
      <c r="H2983">
        <f>G2983/$B$14</f>
        <v/>
      </c>
      <c r="I2983">
        <f>ABS(H2983)</f>
        <v/>
      </c>
    </row>
    <row r="2984">
      <c r="A2984">
        <f>'03_DADOS_LIMPOS'!A2955</f>
        <v/>
      </c>
      <c r="B2984">
        <f>'03_DADOS_LIMPOS'!C2955</f>
        <v/>
      </c>
      <c r="C2984">
        <f>'03_DADOS_LIMPOS'!D2955</f>
        <v/>
      </c>
      <c r="D2984">
        <f>'03_DADOS_LIMPOS'!J2955</f>
        <v/>
      </c>
      <c r="E2984">
        <f>'03_DADOS_LIMPOS'!K2955</f>
        <v/>
      </c>
      <c r="F2984">
        <f>$B$9+$B$10*D2984+$B$11*E2984</f>
        <v/>
      </c>
      <c r="G2984">
        <f>C2984-F2984</f>
        <v/>
      </c>
      <c r="H2984">
        <f>G2984/$B$14</f>
        <v/>
      </c>
      <c r="I2984">
        <f>ABS(H2984)</f>
        <v/>
      </c>
    </row>
    <row r="2985">
      <c r="A2985">
        <f>'03_DADOS_LIMPOS'!A2956</f>
        <v/>
      </c>
      <c r="B2985">
        <f>'03_DADOS_LIMPOS'!C2956</f>
        <v/>
      </c>
      <c r="C2985">
        <f>'03_DADOS_LIMPOS'!D2956</f>
        <v/>
      </c>
      <c r="D2985">
        <f>'03_DADOS_LIMPOS'!J2956</f>
        <v/>
      </c>
      <c r="E2985">
        <f>'03_DADOS_LIMPOS'!K2956</f>
        <v/>
      </c>
      <c r="F2985">
        <f>$B$9+$B$10*D2985+$B$11*E2985</f>
        <v/>
      </c>
      <c r="G2985">
        <f>C2985-F2985</f>
        <v/>
      </c>
      <c r="H2985">
        <f>G2985/$B$14</f>
        <v/>
      </c>
      <c r="I2985">
        <f>ABS(H2985)</f>
        <v/>
      </c>
    </row>
    <row r="2986">
      <c r="A2986">
        <f>'03_DADOS_LIMPOS'!A2957</f>
        <v/>
      </c>
      <c r="B2986">
        <f>'03_DADOS_LIMPOS'!C2957</f>
        <v/>
      </c>
      <c r="C2986">
        <f>'03_DADOS_LIMPOS'!D2957</f>
        <v/>
      </c>
      <c r="D2986">
        <f>'03_DADOS_LIMPOS'!J2957</f>
        <v/>
      </c>
      <c r="E2986">
        <f>'03_DADOS_LIMPOS'!K2957</f>
        <v/>
      </c>
      <c r="F2986">
        <f>$B$9+$B$10*D2986+$B$11*E2986</f>
        <v/>
      </c>
      <c r="G2986">
        <f>C2986-F2986</f>
        <v/>
      </c>
      <c r="H2986">
        <f>G2986/$B$14</f>
        <v/>
      </c>
      <c r="I2986">
        <f>ABS(H2986)</f>
        <v/>
      </c>
    </row>
    <row r="2987">
      <c r="A2987">
        <f>'03_DADOS_LIMPOS'!A2958</f>
        <v/>
      </c>
      <c r="B2987">
        <f>'03_DADOS_LIMPOS'!C2958</f>
        <v/>
      </c>
      <c r="C2987">
        <f>'03_DADOS_LIMPOS'!D2958</f>
        <v/>
      </c>
      <c r="D2987">
        <f>'03_DADOS_LIMPOS'!J2958</f>
        <v/>
      </c>
      <c r="E2987">
        <f>'03_DADOS_LIMPOS'!K2958</f>
        <v/>
      </c>
      <c r="F2987">
        <f>$B$9+$B$10*D2987+$B$11*E2987</f>
        <v/>
      </c>
      <c r="G2987">
        <f>C2987-F2987</f>
        <v/>
      </c>
      <c r="H2987">
        <f>G2987/$B$14</f>
        <v/>
      </c>
      <c r="I2987">
        <f>ABS(H2987)</f>
        <v/>
      </c>
    </row>
    <row r="2988">
      <c r="A2988">
        <f>'03_DADOS_LIMPOS'!A2959</f>
        <v/>
      </c>
      <c r="B2988">
        <f>'03_DADOS_LIMPOS'!C2959</f>
        <v/>
      </c>
      <c r="C2988">
        <f>'03_DADOS_LIMPOS'!D2959</f>
        <v/>
      </c>
      <c r="D2988">
        <f>'03_DADOS_LIMPOS'!J2959</f>
        <v/>
      </c>
      <c r="E2988">
        <f>'03_DADOS_LIMPOS'!K2959</f>
        <v/>
      </c>
      <c r="F2988">
        <f>$B$9+$B$10*D2988+$B$11*E2988</f>
        <v/>
      </c>
      <c r="G2988">
        <f>C2988-F2988</f>
        <v/>
      </c>
      <c r="H2988">
        <f>G2988/$B$14</f>
        <v/>
      </c>
      <c r="I2988">
        <f>ABS(H2988)</f>
        <v/>
      </c>
    </row>
    <row r="2989">
      <c r="A2989">
        <f>'03_DADOS_LIMPOS'!A2960</f>
        <v/>
      </c>
      <c r="B2989">
        <f>'03_DADOS_LIMPOS'!C2960</f>
        <v/>
      </c>
      <c r="C2989">
        <f>'03_DADOS_LIMPOS'!D2960</f>
        <v/>
      </c>
      <c r="D2989">
        <f>'03_DADOS_LIMPOS'!J2960</f>
        <v/>
      </c>
      <c r="E2989">
        <f>'03_DADOS_LIMPOS'!K2960</f>
        <v/>
      </c>
      <c r="F2989">
        <f>$B$9+$B$10*D2989+$B$11*E2989</f>
        <v/>
      </c>
      <c r="G2989">
        <f>C2989-F2989</f>
        <v/>
      </c>
      <c r="H2989">
        <f>G2989/$B$14</f>
        <v/>
      </c>
      <c r="I2989">
        <f>ABS(H2989)</f>
        <v/>
      </c>
    </row>
    <row r="2990">
      <c r="A2990">
        <f>'03_DADOS_LIMPOS'!A2961</f>
        <v/>
      </c>
      <c r="B2990">
        <f>'03_DADOS_LIMPOS'!C2961</f>
        <v/>
      </c>
      <c r="C2990">
        <f>'03_DADOS_LIMPOS'!D2961</f>
        <v/>
      </c>
      <c r="D2990">
        <f>'03_DADOS_LIMPOS'!J2961</f>
        <v/>
      </c>
      <c r="E2990">
        <f>'03_DADOS_LIMPOS'!K2961</f>
        <v/>
      </c>
      <c r="F2990">
        <f>$B$9+$B$10*D2990+$B$11*E2990</f>
        <v/>
      </c>
      <c r="G2990">
        <f>C2990-F2990</f>
        <v/>
      </c>
      <c r="H2990">
        <f>G2990/$B$14</f>
        <v/>
      </c>
      <c r="I2990">
        <f>ABS(H2990)</f>
        <v/>
      </c>
    </row>
    <row r="2991">
      <c r="A2991">
        <f>'03_DADOS_LIMPOS'!A2962</f>
        <v/>
      </c>
      <c r="B2991">
        <f>'03_DADOS_LIMPOS'!C2962</f>
        <v/>
      </c>
      <c r="C2991">
        <f>'03_DADOS_LIMPOS'!D2962</f>
        <v/>
      </c>
      <c r="D2991">
        <f>'03_DADOS_LIMPOS'!J2962</f>
        <v/>
      </c>
      <c r="E2991">
        <f>'03_DADOS_LIMPOS'!K2962</f>
        <v/>
      </c>
      <c r="F2991">
        <f>$B$9+$B$10*D2991+$B$11*E2991</f>
        <v/>
      </c>
      <c r="G2991">
        <f>C2991-F2991</f>
        <v/>
      </c>
      <c r="H2991">
        <f>G2991/$B$14</f>
        <v/>
      </c>
      <c r="I2991">
        <f>ABS(H2991)</f>
        <v/>
      </c>
    </row>
    <row r="2992">
      <c r="A2992">
        <f>'03_DADOS_LIMPOS'!A2963</f>
        <v/>
      </c>
      <c r="B2992">
        <f>'03_DADOS_LIMPOS'!C2963</f>
        <v/>
      </c>
      <c r="C2992">
        <f>'03_DADOS_LIMPOS'!D2963</f>
        <v/>
      </c>
      <c r="D2992">
        <f>'03_DADOS_LIMPOS'!J2963</f>
        <v/>
      </c>
      <c r="E2992">
        <f>'03_DADOS_LIMPOS'!K2963</f>
        <v/>
      </c>
      <c r="F2992">
        <f>$B$9+$B$10*D2992+$B$11*E2992</f>
        <v/>
      </c>
      <c r="G2992">
        <f>C2992-F2992</f>
        <v/>
      </c>
      <c r="H2992">
        <f>G2992/$B$14</f>
        <v/>
      </c>
      <c r="I2992">
        <f>ABS(H2992)</f>
        <v/>
      </c>
    </row>
    <row r="2993">
      <c r="A2993">
        <f>'03_DADOS_LIMPOS'!A2964</f>
        <v/>
      </c>
      <c r="B2993">
        <f>'03_DADOS_LIMPOS'!C2964</f>
        <v/>
      </c>
      <c r="C2993">
        <f>'03_DADOS_LIMPOS'!D2964</f>
        <v/>
      </c>
      <c r="D2993">
        <f>'03_DADOS_LIMPOS'!J2964</f>
        <v/>
      </c>
      <c r="E2993">
        <f>'03_DADOS_LIMPOS'!K2964</f>
        <v/>
      </c>
      <c r="F2993">
        <f>$B$9+$B$10*D2993+$B$11*E2993</f>
        <v/>
      </c>
      <c r="G2993">
        <f>C2993-F2993</f>
        <v/>
      </c>
      <c r="H2993">
        <f>G2993/$B$14</f>
        <v/>
      </c>
      <c r="I2993">
        <f>ABS(H2993)</f>
        <v/>
      </c>
    </row>
    <row r="2994">
      <c r="A2994">
        <f>'03_DADOS_LIMPOS'!A2965</f>
        <v/>
      </c>
      <c r="B2994">
        <f>'03_DADOS_LIMPOS'!C2965</f>
        <v/>
      </c>
      <c r="C2994">
        <f>'03_DADOS_LIMPOS'!D2965</f>
        <v/>
      </c>
      <c r="D2994">
        <f>'03_DADOS_LIMPOS'!J2965</f>
        <v/>
      </c>
      <c r="E2994">
        <f>'03_DADOS_LIMPOS'!K2965</f>
        <v/>
      </c>
      <c r="F2994">
        <f>$B$9+$B$10*D2994+$B$11*E2994</f>
        <v/>
      </c>
      <c r="G2994">
        <f>C2994-F2994</f>
        <v/>
      </c>
      <c r="H2994">
        <f>G2994/$B$14</f>
        <v/>
      </c>
      <c r="I2994">
        <f>ABS(H2994)</f>
        <v/>
      </c>
    </row>
    <row r="2995">
      <c r="A2995">
        <f>'03_DADOS_LIMPOS'!A2966</f>
        <v/>
      </c>
      <c r="B2995">
        <f>'03_DADOS_LIMPOS'!C2966</f>
        <v/>
      </c>
      <c r="C2995">
        <f>'03_DADOS_LIMPOS'!D2966</f>
        <v/>
      </c>
      <c r="D2995">
        <f>'03_DADOS_LIMPOS'!J2966</f>
        <v/>
      </c>
      <c r="E2995">
        <f>'03_DADOS_LIMPOS'!K2966</f>
        <v/>
      </c>
      <c r="F2995">
        <f>$B$9+$B$10*D2995+$B$11*E2995</f>
        <v/>
      </c>
      <c r="G2995">
        <f>C2995-F2995</f>
        <v/>
      </c>
      <c r="H2995">
        <f>G2995/$B$14</f>
        <v/>
      </c>
      <c r="I2995">
        <f>ABS(H2995)</f>
        <v/>
      </c>
    </row>
    <row r="2996">
      <c r="A2996">
        <f>'03_DADOS_LIMPOS'!A2967</f>
        <v/>
      </c>
      <c r="B2996">
        <f>'03_DADOS_LIMPOS'!C2967</f>
        <v/>
      </c>
      <c r="C2996">
        <f>'03_DADOS_LIMPOS'!D2967</f>
        <v/>
      </c>
      <c r="D2996">
        <f>'03_DADOS_LIMPOS'!J2967</f>
        <v/>
      </c>
      <c r="E2996">
        <f>'03_DADOS_LIMPOS'!K2967</f>
        <v/>
      </c>
      <c r="F2996">
        <f>$B$9+$B$10*D2996+$B$11*E2996</f>
        <v/>
      </c>
      <c r="G2996">
        <f>C2996-F2996</f>
        <v/>
      </c>
      <c r="H2996">
        <f>G2996/$B$14</f>
        <v/>
      </c>
      <c r="I2996">
        <f>ABS(H2996)</f>
        <v/>
      </c>
    </row>
    <row r="2997">
      <c r="A2997">
        <f>'03_DADOS_LIMPOS'!A2968</f>
        <v/>
      </c>
      <c r="B2997">
        <f>'03_DADOS_LIMPOS'!C2968</f>
        <v/>
      </c>
      <c r="C2997">
        <f>'03_DADOS_LIMPOS'!D2968</f>
        <v/>
      </c>
      <c r="D2997">
        <f>'03_DADOS_LIMPOS'!J2968</f>
        <v/>
      </c>
      <c r="E2997">
        <f>'03_DADOS_LIMPOS'!K2968</f>
        <v/>
      </c>
      <c r="F2997">
        <f>$B$9+$B$10*D2997+$B$11*E2997</f>
        <v/>
      </c>
      <c r="G2997">
        <f>C2997-F2997</f>
        <v/>
      </c>
      <c r="H2997">
        <f>G2997/$B$14</f>
        <v/>
      </c>
      <c r="I2997">
        <f>ABS(H2997)</f>
        <v/>
      </c>
    </row>
    <row r="2998">
      <c r="A2998">
        <f>'03_DADOS_LIMPOS'!A2969</f>
        <v/>
      </c>
      <c r="B2998">
        <f>'03_DADOS_LIMPOS'!C2969</f>
        <v/>
      </c>
      <c r="C2998">
        <f>'03_DADOS_LIMPOS'!D2969</f>
        <v/>
      </c>
      <c r="D2998">
        <f>'03_DADOS_LIMPOS'!J2969</f>
        <v/>
      </c>
      <c r="E2998">
        <f>'03_DADOS_LIMPOS'!K2969</f>
        <v/>
      </c>
      <c r="F2998">
        <f>$B$9+$B$10*D2998+$B$11*E2998</f>
        <v/>
      </c>
      <c r="G2998">
        <f>C2998-F2998</f>
        <v/>
      </c>
      <c r="H2998">
        <f>G2998/$B$14</f>
        <v/>
      </c>
      <c r="I2998">
        <f>ABS(H2998)</f>
        <v/>
      </c>
    </row>
    <row r="2999">
      <c r="A2999">
        <f>'03_DADOS_LIMPOS'!A2970</f>
        <v/>
      </c>
      <c r="B2999">
        <f>'03_DADOS_LIMPOS'!C2970</f>
        <v/>
      </c>
      <c r="C2999">
        <f>'03_DADOS_LIMPOS'!D2970</f>
        <v/>
      </c>
      <c r="D2999">
        <f>'03_DADOS_LIMPOS'!J2970</f>
        <v/>
      </c>
      <c r="E2999">
        <f>'03_DADOS_LIMPOS'!K2970</f>
        <v/>
      </c>
      <c r="F2999">
        <f>$B$9+$B$10*D2999+$B$11*E2999</f>
        <v/>
      </c>
      <c r="G2999">
        <f>C2999-F2999</f>
        <v/>
      </c>
      <c r="H2999">
        <f>G2999/$B$14</f>
        <v/>
      </c>
      <c r="I2999">
        <f>ABS(H2999)</f>
        <v/>
      </c>
    </row>
    <row r="3000">
      <c r="A3000">
        <f>'03_DADOS_LIMPOS'!A2971</f>
        <v/>
      </c>
      <c r="B3000">
        <f>'03_DADOS_LIMPOS'!C2971</f>
        <v/>
      </c>
      <c r="C3000">
        <f>'03_DADOS_LIMPOS'!D2971</f>
        <v/>
      </c>
      <c r="D3000">
        <f>'03_DADOS_LIMPOS'!J2971</f>
        <v/>
      </c>
      <c r="E3000">
        <f>'03_DADOS_LIMPOS'!K2971</f>
        <v/>
      </c>
      <c r="F3000">
        <f>$B$9+$B$10*D3000+$B$11*E3000</f>
        <v/>
      </c>
      <c r="G3000">
        <f>C3000-F3000</f>
        <v/>
      </c>
      <c r="H3000">
        <f>G3000/$B$14</f>
        <v/>
      </c>
      <c r="I3000">
        <f>ABS(H3000)</f>
        <v/>
      </c>
    </row>
    <row r="3001">
      <c r="A3001">
        <f>'03_DADOS_LIMPOS'!A2972</f>
        <v/>
      </c>
      <c r="B3001">
        <f>'03_DADOS_LIMPOS'!C2972</f>
        <v/>
      </c>
      <c r="C3001">
        <f>'03_DADOS_LIMPOS'!D2972</f>
        <v/>
      </c>
      <c r="D3001">
        <f>'03_DADOS_LIMPOS'!J2972</f>
        <v/>
      </c>
      <c r="E3001">
        <f>'03_DADOS_LIMPOS'!K2972</f>
        <v/>
      </c>
      <c r="F3001">
        <f>$B$9+$B$10*D3001+$B$11*E3001</f>
        <v/>
      </c>
      <c r="G3001">
        <f>C3001-F3001</f>
        <v/>
      </c>
      <c r="H3001">
        <f>G3001/$B$14</f>
        <v/>
      </c>
      <c r="I3001">
        <f>ABS(H3001)</f>
        <v/>
      </c>
    </row>
    <row r="3002">
      <c r="A3002">
        <f>'03_DADOS_LIMPOS'!A2973</f>
        <v/>
      </c>
      <c r="B3002">
        <f>'03_DADOS_LIMPOS'!C2973</f>
        <v/>
      </c>
      <c r="C3002">
        <f>'03_DADOS_LIMPOS'!D2973</f>
        <v/>
      </c>
      <c r="D3002">
        <f>'03_DADOS_LIMPOS'!J2973</f>
        <v/>
      </c>
      <c r="E3002">
        <f>'03_DADOS_LIMPOS'!K2973</f>
        <v/>
      </c>
      <c r="F3002">
        <f>$B$9+$B$10*D3002+$B$11*E3002</f>
        <v/>
      </c>
      <c r="G3002">
        <f>C3002-F3002</f>
        <v/>
      </c>
      <c r="H3002">
        <f>G3002/$B$14</f>
        <v/>
      </c>
      <c r="I3002">
        <f>ABS(H3002)</f>
        <v/>
      </c>
    </row>
    <row r="3003">
      <c r="A3003">
        <f>'03_DADOS_LIMPOS'!A2974</f>
        <v/>
      </c>
      <c r="B3003">
        <f>'03_DADOS_LIMPOS'!C2974</f>
        <v/>
      </c>
      <c r="C3003">
        <f>'03_DADOS_LIMPOS'!D2974</f>
        <v/>
      </c>
      <c r="D3003">
        <f>'03_DADOS_LIMPOS'!J2974</f>
        <v/>
      </c>
      <c r="E3003">
        <f>'03_DADOS_LIMPOS'!K2974</f>
        <v/>
      </c>
      <c r="F3003">
        <f>$B$9+$B$10*D3003+$B$11*E3003</f>
        <v/>
      </c>
      <c r="G3003">
        <f>C3003-F3003</f>
        <v/>
      </c>
      <c r="H3003">
        <f>G3003/$B$14</f>
        <v/>
      </c>
      <c r="I3003">
        <f>ABS(H3003)</f>
        <v/>
      </c>
    </row>
    <row r="3004">
      <c r="A3004">
        <f>'03_DADOS_LIMPOS'!A2975</f>
        <v/>
      </c>
      <c r="B3004">
        <f>'03_DADOS_LIMPOS'!C2975</f>
        <v/>
      </c>
      <c r="C3004">
        <f>'03_DADOS_LIMPOS'!D2975</f>
        <v/>
      </c>
      <c r="D3004">
        <f>'03_DADOS_LIMPOS'!J2975</f>
        <v/>
      </c>
      <c r="E3004">
        <f>'03_DADOS_LIMPOS'!K2975</f>
        <v/>
      </c>
      <c r="F3004">
        <f>$B$9+$B$10*D3004+$B$11*E3004</f>
        <v/>
      </c>
      <c r="G3004">
        <f>C3004-F3004</f>
        <v/>
      </c>
      <c r="H3004">
        <f>G3004/$B$14</f>
        <v/>
      </c>
      <c r="I3004">
        <f>ABS(H3004)</f>
        <v/>
      </c>
    </row>
    <row r="3005">
      <c r="A3005">
        <f>'03_DADOS_LIMPOS'!A2976</f>
        <v/>
      </c>
      <c r="B3005">
        <f>'03_DADOS_LIMPOS'!C2976</f>
        <v/>
      </c>
      <c r="C3005">
        <f>'03_DADOS_LIMPOS'!D2976</f>
        <v/>
      </c>
      <c r="D3005">
        <f>'03_DADOS_LIMPOS'!J2976</f>
        <v/>
      </c>
      <c r="E3005">
        <f>'03_DADOS_LIMPOS'!K2976</f>
        <v/>
      </c>
      <c r="F3005">
        <f>$B$9+$B$10*D3005+$B$11*E3005</f>
        <v/>
      </c>
      <c r="G3005">
        <f>C3005-F3005</f>
        <v/>
      </c>
      <c r="H3005">
        <f>G3005/$B$14</f>
        <v/>
      </c>
      <c r="I3005">
        <f>ABS(H3005)</f>
        <v/>
      </c>
    </row>
    <row r="3006">
      <c r="A3006">
        <f>'03_DADOS_LIMPOS'!A2977</f>
        <v/>
      </c>
      <c r="B3006">
        <f>'03_DADOS_LIMPOS'!C2977</f>
        <v/>
      </c>
      <c r="C3006">
        <f>'03_DADOS_LIMPOS'!D2977</f>
        <v/>
      </c>
      <c r="D3006">
        <f>'03_DADOS_LIMPOS'!J2977</f>
        <v/>
      </c>
      <c r="E3006">
        <f>'03_DADOS_LIMPOS'!K2977</f>
        <v/>
      </c>
      <c r="F3006">
        <f>$B$9+$B$10*D3006+$B$11*E3006</f>
        <v/>
      </c>
      <c r="G3006">
        <f>C3006-F3006</f>
        <v/>
      </c>
      <c r="H3006">
        <f>G3006/$B$14</f>
        <v/>
      </c>
      <c r="I3006">
        <f>ABS(H3006)</f>
        <v/>
      </c>
    </row>
    <row r="3007">
      <c r="A3007">
        <f>'03_DADOS_LIMPOS'!A2978</f>
        <v/>
      </c>
      <c r="B3007">
        <f>'03_DADOS_LIMPOS'!C2978</f>
        <v/>
      </c>
      <c r="C3007">
        <f>'03_DADOS_LIMPOS'!D2978</f>
        <v/>
      </c>
      <c r="D3007">
        <f>'03_DADOS_LIMPOS'!J2978</f>
        <v/>
      </c>
      <c r="E3007">
        <f>'03_DADOS_LIMPOS'!K2978</f>
        <v/>
      </c>
      <c r="F3007">
        <f>$B$9+$B$10*D3007+$B$11*E3007</f>
        <v/>
      </c>
      <c r="G3007">
        <f>C3007-F3007</f>
        <v/>
      </c>
      <c r="H3007">
        <f>G3007/$B$14</f>
        <v/>
      </c>
      <c r="I3007">
        <f>ABS(H3007)</f>
        <v/>
      </c>
    </row>
    <row r="3008">
      <c r="A3008">
        <f>'03_DADOS_LIMPOS'!A2979</f>
        <v/>
      </c>
      <c r="B3008">
        <f>'03_DADOS_LIMPOS'!C2979</f>
        <v/>
      </c>
      <c r="C3008">
        <f>'03_DADOS_LIMPOS'!D2979</f>
        <v/>
      </c>
      <c r="D3008">
        <f>'03_DADOS_LIMPOS'!J2979</f>
        <v/>
      </c>
      <c r="E3008">
        <f>'03_DADOS_LIMPOS'!K2979</f>
        <v/>
      </c>
      <c r="F3008">
        <f>$B$9+$B$10*D3008+$B$11*E3008</f>
        <v/>
      </c>
      <c r="G3008">
        <f>C3008-F3008</f>
        <v/>
      </c>
      <c r="H3008">
        <f>G3008/$B$14</f>
        <v/>
      </c>
      <c r="I3008">
        <f>ABS(H3008)</f>
        <v/>
      </c>
    </row>
    <row r="3009">
      <c r="A3009">
        <f>'03_DADOS_LIMPOS'!A2980</f>
        <v/>
      </c>
      <c r="B3009">
        <f>'03_DADOS_LIMPOS'!C2980</f>
        <v/>
      </c>
      <c r="C3009">
        <f>'03_DADOS_LIMPOS'!D2980</f>
        <v/>
      </c>
      <c r="D3009">
        <f>'03_DADOS_LIMPOS'!J2980</f>
        <v/>
      </c>
      <c r="E3009">
        <f>'03_DADOS_LIMPOS'!K2980</f>
        <v/>
      </c>
      <c r="F3009">
        <f>$B$9+$B$10*D3009+$B$11*E3009</f>
        <v/>
      </c>
      <c r="G3009">
        <f>C3009-F3009</f>
        <v/>
      </c>
      <c r="H3009">
        <f>G3009/$B$14</f>
        <v/>
      </c>
      <c r="I3009">
        <f>ABS(H3009)</f>
        <v/>
      </c>
    </row>
    <row r="3010">
      <c r="A3010">
        <f>'03_DADOS_LIMPOS'!A2981</f>
        <v/>
      </c>
      <c r="B3010">
        <f>'03_DADOS_LIMPOS'!C2981</f>
        <v/>
      </c>
      <c r="C3010">
        <f>'03_DADOS_LIMPOS'!D2981</f>
        <v/>
      </c>
      <c r="D3010">
        <f>'03_DADOS_LIMPOS'!J2981</f>
        <v/>
      </c>
      <c r="E3010">
        <f>'03_DADOS_LIMPOS'!K2981</f>
        <v/>
      </c>
      <c r="F3010">
        <f>$B$9+$B$10*D3010+$B$11*E3010</f>
        <v/>
      </c>
      <c r="G3010">
        <f>C3010-F3010</f>
        <v/>
      </c>
      <c r="H3010">
        <f>G3010/$B$14</f>
        <v/>
      </c>
      <c r="I3010">
        <f>ABS(H3010)</f>
        <v/>
      </c>
    </row>
    <row r="3011">
      <c r="A3011">
        <f>'03_DADOS_LIMPOS'!A2982</f>
        <v/>
      </c>
      <c r="B3011">
        <f>'03_DADOS_LIMPOS'!C2982</f>
        <v/>
      </c>
      <c r="C3011">
        <f>'03_DADOS_LIMPOS'!D2982</f>
        <v/>
      </c>
      <c r="D3011">
        <f>'03_DADOS_LIMPOS'!J2982</f>
        <v/>
      </c>
      <c r="E3011">
        <f>'03_DADOS_LIMPOS'!K2982</f>
        <v/>
      </c>
      <c r="F3011">
        <f>$B$9+$B$10*D3011+$B$11*E3011</f>
        <v/>
      </c>
      <c r="G3011">
        <f>C3011-F3011</f>
        <v/>
      </c>
      <c r="H3011">
        <f>G3011/$B$14</f>
        <v/>
      </c>
      <c r="I3011">
        <f>ABS(H3011)</f>
        <v/>
      </c>
    </row>
    <row r="3012">
      <c r="A3012">
        <f>'03_DADOS_LIMPOS'!A2983</f>
        <v/>
      </c>
      <c r="B3012">
        <f>'03_DADOS_LIMPOS'!C2983</f>
        <v/>
      </c>
      <c r="C3012">
        <f>'03_DADOS_LIMPOS'!D2983</f>
        <v/>
      </c>
      <c r="D3012">
        <f>'03_DADOS_LIMPOS'!J2983</f>
        <v/>
      </c>
      <c r="E3012">
        <f>'03_DADOS_LIMPOS'!K2983</f>
        <v/>
      </c>
      <c r="F3012">
        <f>$B$9+$B$10*D3012+$B$11*E3012</f>
        <v/>
      </c>
      <c r="G3012">
        <f>C3012-F3012</f>
        <v/>
      </c>
      <c r="H3012">
        <f>G3012/$B$14</f>
        <v/>
      </c>
      <c r="I3012">
        <f>ABS(H3012)</f>
        <v/>
      </c>
    </row>
    <row r="3013">
      <c r="A3013">
        <f>'03_DADOS_LIMPOS'!A2984</f>
        <v/>
      </c>
      <c r="B3013">
        <f>'03_DADOS_LIMPOS'!C2984</f>
        <v/>
      </c>
      <c r="C3013">
        <f>'03_DADOS_LIMPOS'!D2984</f>
        <v/>
      </c>
      <c r="D3013">
        <f>'03_DADOS_LIMPOS'!J2984</f>
        <v/>
      </c>
      <c r="E3013">
        <f>'03_DADOS_LIMPOS'!K2984</f>
        <v/>
      </c>
      <c r="F3013">
        <f>$B$9+$B$10*D3013+$B$11*E3013</f>
        <v/>
      </c>
      <c r="G3013">
        <f>C3013-F3013</f>
        <v/>
      </c>
      <c r="H3013">
        <f>G3013/$B$14</f>
        <v/>
      </c>
      <c r="I3013">
        <f>ABS(H3013)</f>
        <v/>
      </c>
    </row>
    <row r="3014">
      <c r="A3014">
        <f>'03_DADOS_LIMPOS'!A2985</f>
        <v/>
      </c>
      <c r="B3014">
        <f>'03_DADOS_LIMPOS'!C2985</f>
        <v/>
      </c>
      <c r="C3014">
        <f>'03_DADOS_LIMPOS'!D2985</f>
        <v/>
      </c>
      <c r="D3014">
        <f>'03_DADOS_LIMPOS'!J2985</f>
        <v/>
      </c>
      <c r="E3014">
        <f>'03_DADOS_LIMPOS'!K2985</f>
        <v/>
      </c>
      <c r="F3014">
        <f>$B$9+$B$10*D3014+$B$11*E3014</f>
        <v/>
      </c>
      <c r="G3014">
        <f>C3014-F3014</f>
        <v/>
      </c>
      <c r="H3014">
        <f>G3014/$B$14</f>
        <v/>
      </c>
      <c r="I3014">
        <f>ABS(H3014)</f>
        <v/>
      </c>
    </row>
    <row r="3015">
      <c r="A3015">
        <f>'03_DADOS_LIMPOS'!A2986</f>
        <v/>
      </c>
      <c r="B3015">
        <f>'03_DADOS_LIMPOS'!C2986</f>
        <v/>
      </c>
      <c r="C3015">
        <f>'03_DADOS_LIMPOS'!D2986</f>
        <v/>
      </c>
      <c r="D3015">
        <f>'03_DADOS_LIMPOS'!J2986</f>
        <v/>
      </c>
      <c r="E3015">
        <f>'03_DADOS_LIMPOS'!K2986</f>
        <v/>
      </c>
      <c r="F3015">
        <f>$B$9+$B$10*D3015+$B$11*E3015</f>
        <v/>
      </c>
      <c r="G3015">
        <f>C3015-F3015</f>
        <v/>
      </c>
      <c r="H3015">
        <f>G3015/$B$14</f>
        <v/>
      </c>
      <c r="I3015">
        <f>ABS(H3015)</f>
        <v/>
      </c>
    </row>
    <row r="3016">
      <c r="A3016">
        <f>'03_DADOS_LIMPOS'!A2987</f>
        <v/>
      </c>
      <c r="B3016">
        <f>'03_DADOS_LIMPOS'!C2987</f>
        <v/>
      </c>
      <c r="C3016">
        <f>'03_DADOS_LIMPOS'!D2987</f>
        <v/>
      </c>
      <c r="D3016">
        <f>'03_DADOS_LIMPOS'!J2987</f>
        <v/>
      </c>
      <c r="E3016">
        <f>'03_DADOS_LIMPOS'!K2987</f>
        <v/>
      </c>
      <c r="F3016">
        <f>$B$9+$B$10*D3016+$B$11*E3016</f>
        <v/>
      </c>
      <c r="G3016">
        <f>C3016-F3016</f>
        <v/>
      </c>
      <c r="H3016">
        <f>G3016/$B$14</f>
        <v/>
      </c>
      <c r="I3016">
        <f>ABS(H3016)</f>
        <v/>
      </c>
    </row>
    <row r="3017">
      <c r="A3017">
        <f>'03_DADOS_LIMPOS'!A2988</f>
        <v/>
      </c>
      <c r="B3017">
        <f>'03_DADOS_LIMPOS'!C2988</f>
        <v/>
      </c>
      <c r="C3017">
        <f>'03_DADOS_LIMPOS'!D2988</f>
        <v/>
      </c>
      <c r="D3017">
        <f>'03_DADOS_LIMPOS'!J2988</f>
        <v/>
      </c>
      <c r="E3017">
        <f>'03_DADOS_LIMPOS'!K2988</f>
        <v/>
      </c>
      <c r="F3017">
        <f>$B$9+$B$10*D3017+$B$11*E3017</f>
        <v/>
      </c>
      <c r="G3017">
        <f>C3017-F3017</f>
        <v/>
      </c>
      <c r="H3017">
        <f>G3017/$B$14</f>
        <v/>
      </c>
      <c r="I3017">
        <f>ABS(H3017)</f>
        <v/>
      </c>
    </row>
    <row r="3018">
      <c r="A3018">
        <f>'03_DADOS_LIMPOS'!A2989</f>
        <v/>
      </c>
      <c r="B3018">
        <f>'03_DADOS_LIMPOS'!C2989</f>
        <v/>
      </c>
      <c r="C3018">
        <f>'03_DADOS_LIMPOS'!D2989</f>
        <v/>
      </c>
      <c r="D3018">
        <f>'03_DADOS_LIMPOS'!J2989</f>
        <v/>
      </c>
      <c r="E3018">
        <f>'03_DADOS_LIMPOS'!K2989</f>
        <v/>
      </c>
      <c r="F3018">
        <f>$B$9+$B$10*D3018+$B$11*E3018</f>
        <v/>
      </c>
      <c r="G3018">
        <f>C3018-F3018</f>
        <v/>
      </c>
      <c r="H3018">
        <f>G3018/$B$14</f>
        <v/>
      </c>
      <c r="I3018">
        <f>ABS(H3018)</f>
        <v/>
      </c>
    </row>
    <row r="3019">
      <c r="A3019">
        <f>'03_DADOS_LIMPOS'!A2990</f>
        <v/>
      </c>
      <c r="B3019">
        <f>'03_DADOS_LIMPOS'!C2990</f>
        <v/>
      </c>
      <c r="C3019">
        <f>'03_DADOS_LIMPOS'!D2990</f>
        <v/>
      </c>
      <c r="D3019">
        <f>'03_DADOS_LIMPOS'!J2990</f>
        <v/>
      </c>
      <c r="E3019">
        <f>'03_DADOS_LIMPOS'!K2990</f>
        <v/>
      </c>
      <c r="F3019">
        <f>$B$9+$B$10*D3019+$B$11*E3019</f>
        <v/>
      </c>
      <c r="G3019">
        <f>C3019-F3019</f>
        <v/>
      </c>
      <c r="H3019">
        <f>G3019/$B$14</f>
        <v/>
      </c>
      <c r="I3019">
        <f>ABS(H3019)</f>
        <v/>
      </c>
    </row>
    <row r="3020">
      <c r="A3020">
        <f>'03_DADOS_LIMPOS'!A2991</f>
        <v/>
      </c>
      <c r="B3020">
        <f>'03_DADOS_LIMPOS'!C2991</f>
        <v/>
      </c>
      <c r="C3020">
        <f>'03_DADOS_LIMPOS'!D2991</f>
        <v/>
      </c>
      <c r="D3020">
        <f>'03_DADOS_LIMPOS'!J2991</f>
        <v/>
      </c>
      <c r="E3020">
        <f>'03_DADOS_LIMPOS'!K2991</f>
        <v/>
      </c>
      <c r="F3020">
        <f>$B$9+$B$10*D3020+$B$11*E3020</f>
        <v/>
      </c>
      <c r="G3020">
        <f>C3020-F3020</f>
        <v/>
      </c>
      <c r="H3020">
        <f>G3020/$B$14</f>
        <v/>
      </c>
      <c r="I3020">
        <f>ABS(H3020)</f>
        <v/>
      </c>
    </row>
    <row r="3021">
      <c r="A3021">
        <f>'03_DADOS_LIMPOS'!A2992</f>
        <v/>
      </c>
      <c r="B3021">
        <f>'03_DADOS_LIMPOS'!C2992</f>
        <v/>
      </c>
      <c r="C3021">
        <f>'03_DADOS_LIMPOS'!D2992</f>
        <v/>
      </c>
      <c r="D3021">
        <f>'03_DADOS_LIMPOS'!J2992</f>
        <v/>
      </c>
      <c r="E3021">
        <f>'03_DADOS_LIMPOS'!K2992</f>
        <v/>
      </c>
      <c r="F3021">
        <f>$B$9+$B$10*D3021+$B$11*E3021</f>
        <v/>
      </c>
      <c r="G3021">
        <f>C3021-F3021</f>
        <v/>
      </c>
      <c r="H3021">
        <f>G3021/$B$14</f>
        <v/>
      </c>
      <c r="I3021">
        <f>ABS(H3021)</f>
        <v/>
      </c>
    </row>
    <row r="3022">
      <c r="A3022">
        <f>'03_DADOS_LIMPOS'!A2993</f>
        <v/>
      </c>
      <c r="B3022">
        <f>'03_DADOS_LIMPOS'!C2993</f>
        <v/>
      </c>
      <c r="C3022">
        <f>'03_DADOS_LIMPOS'!D2993</f>
        <v/>
      </c>
      <c r="D3022">
        <f>'03_DADOS_LIMPOS'!J2993</f>
        <v/>
      </c>
      <c r="E3022">
        <f>'03_DADOS_LIMPOS'!K2993</f>
        <v/>
      </c>
      <c r="F3022">
        <f>$B$9+$B$10*D3022+$B$11*E3022</f>
        <v/>
      </c>
      <c r="G3022">
        <f>C3022-F3022</f>
        <v/>
      </c>
      <c r="H3022">
        <f>G3022/$B$14</f>
        <v/>
      </c>
      <c r="I3022">
        <f>ABS(H3022)</f>
        <v/>
      </c>
    </row>
    <row r="3023">
      <c r="A3023">
        <f>'03_DADOS_LIMPOS'!A2994</f>
        <v/>
      </c>
      <c r="B3023">
        <f>'03_DADOS_LIMPOS'!C2994</f>
        <v/>
      </c>
      <c r="C3023">
        <f>'03_DADOS_LIMPOS'!D2994</f>
        <v/>
      </c>
      <c r="D3023">
        <f>'03_DADOS_LIMPOS'!J2994</f>
        <v/>
      </c>
      <c r="E3023">
        <f>'03_DADOS_LIMPOS'!K2994</f>
        <v/>
      </c>
      <c r="F3023">
        <f>$B$9+$B$10*D3023+$B$11*E3023</f>
        <v/>
      </c>
      <c r="G3023">
        <f>C3023-F3023</f>
        <v/>
      </c>
      <c r="H3023">
        <f>G3023/$B$14</f>
        <v/>
      </c>
      <c r="I3023">
        <f>ABS(H3023)</f>
        <v/>
      </c>
    </row>
    <row r="3024">
      <c r="A3024">
        <f>'03_DADOS_LIMPOS'!A2995</f>
        <v/>
      </c>
      <c r="B3024">
        <f>'03_DADOS_LIMPOS'!C2995</f>
        <v/>
      </c>
      <c r="C3024">
        <f>'03_DADOS_LIMPOS'!D2995</f>
        <v/>
      </c>
      <c r="D3024">
        <f>'03_DADOS_LIMPOS'!J2995</f>
        <v/>
      </c>
      <c r="E3024">
        <f>'03_DADOS_LIMPOS'!K2995</f>
        <v/>
      </c>
      <c r="F3024">
        <f>$B$9+$B$10*D3024+$B$11*E3024</f>
        <v/>
      </c>
      <c r="G3024">
        <f>C3024-F3024</f>
        <v/>
      </c>
      <c r="H3024">
        <f>G3024/$B$14</f>
        <v/>
      </c>
      <c r="I3024">
        <f>ABS(H3024)</f>
        <v/>
      </c>
    </row>
    <row r="3025">
      <c r="A3025">
        <f>'03_DADOS_LIMPOS'!A2996</f>
        <v/>
      </c>
      <c r="B3025">
        <f>'03_DADOS_LIMPOS'!C2996</f>
        <v/>
      </c>
      <c r="C3025">
        <f>'03_DADOS_LIMPOS'!D2996</f>
        <v/>
      </c>
      <c r="D3025">
        <f>'03_DADOS_LIMPOS'!J2996</f>
        <v/>
      </c>
      <c r="E3025">
        <f>'03_DADOS_LIMPOS'!K2996</f>
        <v/>
      </c>
      <c r="F3025">
        <f>$B$9+$B$10*D3025+$B$11*E3025</f>
        <v/>
      </c>
      <c r="G3025">
        <f>C3025-F3025</f>
        <v/>
      </c>
      <c r="H3025">
        <f>G3025/$B$14</f>
        <v/>
      </c>
      <c r="I3025">
        <f>ABS(H3025)</f>
        <v/>
      </c>
    </row>
    <row r="3026">
      <c r="A3026">
        <f>'03_DADOS_LIMPOS'!A2997</f>
        <v/>
      </c>
      <c r="B3026">
        <f>'03_DADOS_LIMPOS'!C2997</f>
        <v/>
      </c>
      <c r="C3026">
        <f>'03_DADOS_LIMPOS'!D2997</f>
        <v/>
      </c>
      <c r="D3026">
        <f>'03_DADOS_LIMPOS'!J2997</f>
        <v/>
      </c>
      <c r="E3026">
        <f>'03_DADOS_LIMPOS'!K2997</f>
        <v/>
      </c>
      <c r="F3026">
        <f>$B$9+$B$10*D3026+$B$11*E3026</f>
        <v/>
      </c>
      <c r="G3026">
        <f>C3026-F3026</f>
        <v/>
      </c>
      <c r="H3026">
        <f>G3026/$B$14</f>
        <v/>
      </c>
      <c r="I3026">
        <f>ABS(H3026)</f>
        <v/>
      </c>
    </row>
    <row r="3027">
      <c r="A3027">
        <f>'03_DADOS_LIMPOS'!A2998</f>
        <v/>
      </c>
      <c r="B3027">
        <f>'03_DADOS_LIMPOS'!C2998</f>
        <v/>
      </c>
      <c r="C3027">
        <f>'03_DADOS_LIMPOS'!D2998</f>
        <v/>
      </c>
      <c r="D3027">
        <f>'03_DADOS_LIMPOS'!J2998</f>
        <v/>
      </c>
      <c r="E3027">
        <f>'03_DADOS_LIMPOS'!K2998</f>
        <v/>
      </c>
      <c r="F3027">
        <f>$B$9+$B$10*D3027+$B$11*E3027</f>
        <v/>
      </c>
      <c r="G3027">
        <f>C3027-F3027</f>
        <v/>
      </c>
      <c r="H3027">
        <f>G3027/$B$14</f>
        <v/>
      </c>
      <c r="I3027">
        <f>ABS(H3027)</f>
        <v/>
      </c>
    </row>
    <row r="3028">
      <c r="A3028">
        <f>'03_DADOS_LIMPOS'!A2999</f>
        <v/>
      </c>
      <c r="B3028">
        <f>'03_DADOS_LIMPOS'!C2999</f>
        <v/>
      </c>
      <c r="C3028">
        <f>'03_DADOS_LIMPOS'!D2999</f>
        <v/>
      </c>
      <c r="D3028">
        <f>'03_DADOS_LIMPOS'!J2999</f>
        <v/>
      </c>
      <c r="E3028">
        <f>'03_DADOS_LIMPOS'!K2999</f>
        <v/>
      </c>
      <c r="F3028">
        <f>$B$9+$B$10*D3028+$B$11*E3028</f>
        <v/>
      </c>
      <c r="G3028">
        <f>C3028-F3028</f>
        <v/>
      </c>
      <c r="H3028">
        <f>G3028/$B$14</f>
        <v/>
      </c>
      <c r="I3028">
        <f>ABS(H3028)</f>
        <v/>
      </c>
    </row>
    <row r="3029">
      <c r="A3029">
        <f>'03_DADOS_LIMPOS'!A3000</f>
        <v/>
      </c>
      <c r="B3029">
        <f>'03_DADOS_LIMPOS'!C3000</f>
        <v/>
      </c>
      <c r="C3029">
        <f>'03_DADOS_LIMPOS'!D3000</f>
        <v/>
      </c>
      <c r="D3029">
        <f>'03_DADOS_LIMPOS'!J3000</f>
        <v/>
      </c>
      <c r="E3029">
        <f>'03_DADOS_LIMPOS'!K3000</f>
        <v/>
      </c>
      <c r="F3029">
        <f>$B$9+$B$10*D3029+$B$11*E3029</f>
        <v/>
      </c>
      <c r="G3029">
        <f>C3029-F3029</f>
        <v/>
      </c>
      <c r="H3029">
        <f>G3029/$B$14</f>
        <v/>
      </c>
      <c r="I3029">
        <f>ABS(H3029)</f>
        <v/>
      </c>
    </row>
    <row r="3030">
      <c r="A3030">
        <f>'03_DADOS_LIMPOS'!A3001</f>
        <v/>
      </c>
      <c r="B3030">
        <f>'03_DADOS_LIMPOS'!C3001</f>
        <v/>
      </c>
      <c r="C3030">
        <f>'03_DADOS_LIMPOS'!D3001</f>
        <v/>
      </c>
      <c r="D3030">
        <f>'03_DADOS_LIMPOS'!J3001</f>
        <v/>
      </c>
      <c r="E3030">
        <f>'03_DADOS_LIMPOS'!K3001</f>
        <v/>
      </c>
      <c r="F3030">
        <f>$B$9+$B$10*D3030+$B$11*E3030</f>
        <v/>
      </c>
      <c r="G3030">
        <f>C3030-F3030</f>
        <v/>
      </c>
      <c r="H3030">
        <f>G3030/$B$14</f>
        <v/>
      </c>
      <c r="I3030">
        <f>ABS(H3030)</f>
        <v/>
      </c>
    </row>
    <row r="3031">
      <c r="A3031">
        <f>'03_DADOS_LIMPOS'!A3002</f>
        <v/>
      </c>
      <c r="B3031">
        <f>'03_DADOS_LIMPOS'!C3002</f>
        <v/>
      </c>
      <c r="C3031">
        <f>'03_DADOS_LIMPOS'!D3002</f>
        <v/>
      </c>
      <c r="D3031">
        <f>'03_DADOS_LIMPOS'!J3002</f>
        <v/>
      </c>
      <c r="E3031">
        <f>'03_DADOS_LIMPOS'!K3002</f>
        <v/>
      </c>
      <c r="F3031">
        <f>$B$9+$B$10*D3031+$B$11*E3031</f>
        <v/>
      </c>
      <c r="G3031">
        <f>C3031-F3031</f>
        <v/>
      </c>
      <c r="H3031">
        <f>G3031/$B$14</f>
        <v/>
      </c>
      <c r="I3031">
        <f>ABS(H3031)</f>
        <v/>
      </c>
    </row>
    <row r="3032">
      <c r="A3032">
        <f>'03_DADOS_LIMPOS'!A3003</f>
        <v/>
      </c>
      <c r="B3032">
        <f>'03_DADOS_LIMPOS'!C3003</f>
        <v/>
      </c>
      <c r="C3032">
        <f>'03_DADOS_LIMPOS'!D3003</f>
        <v/>
      </c>
      <c r="D3032">
        <f>'03_DADOS_LIMPOS'!J3003</f>
        <v/>
      </c>
      <c r="E3032">
        <f>'03_DADOS_LIMPOS'!K3003</f>
        <v/>
      </c>
      <c r="F3032">
        <f>$B$9+$B$10*D3032+$B$11*E3032</f>
        <v/>
      </c>
      <c r="G3032">
        <f>C3032-F3032</f>
        <v/>
      </c>
      <c r="H3032">
        <f>G3032/$B$14</f>
        <v/>
      </c>
      <c r="I3032">
        <f>ABS(H3032)</f>
        <v/>
      </c>
    </row>
    <row r="3033">
      <c r="A3033">
        <f>'03_DADOS_LIMPOS'!A3004</f>
        <v/>
      </c>
      <c r="B3033">
        <f>'03_DADOS_LIMPOS'!C3004</f>
        <v/>
      </c>
      <c r="C3033">
        <f>'03_DADOS_LIMPOS'!D3004</f>
        <v/>
      </c>
      <c r="D3033">
        <f>'03_DADOS_LIMPOS'!J3004</f>
        <v/>
      </c>
      <c r="E3033">
        <f>'03_DADOS_LIMPOS'!K3004</f>
        <v/>
      </c>
      <c r="F3033">
        <f>$B$9+$B$10*D3033+$B$11*E3033</f>
        <v/>
      </c>
      <c r="G3033">
        <f>C3033-F3033</f>
        <v/>
      </c>
      <c r="H3033">
        <f>G3033/$B$14</f>
        <v/>
      </c>
      <c r="I3033">
        <f>ABS(H3033)</f>
        <v/>
      </c>
    </row>
    <row r="3034">
      <c r="A3034">
        <f>'03_DADOS_LIMPOS'!A3005</f>
        <v/>
      </c>
      <c r="B3034">
        <f>'03_DADOS_LIMPOS'!C3005</f>
        <v/>
      </c>
      <c r="C3034">
        <f>'03_DADOS_LIMPOS'!D3005</f>
        <v/>
      </c>
      <c r="D3034">
        <f>'03_DADOS_LIMPOS'!J3005</f>
        <v/>
      </c>
      <c r="E3034">
        <f>'03_DADOS_LIMPOS'!K3005</f>
        <v/>
      </c>
      <c r="F3034">
        <f>$B$9+$B$10*D3034+$B$11*E3034</f>
        <v/>
      </c>
      <c r="G3034">
        <f>C3034-F3034</f>
        <v/>
      </c>
      <c r="H3034">
        <f>G3034/$B$14</f>
        <v/>
      </c>
      <c r="I3034">
        <f>ABS(H3034)</f>
        <v/>
      </c>
    </row>
    <row r="3035">
      <c r="A3035">
        <f>'03_DADOS_LIMPOS'!A3006</f>
        <v/>
      </c>
      <c r="B3035">
        <f>'03_DADOS_LIMPOS'!C3006</f>
        <v/>
      </c>
      <c r="C3035">
        <f>'03_DADOS_LIMPOS'!D3006</f>
        <v/>
      </c>
      <c r="D3035">
        <f>'03_DADOS_LIMPOS'!J3006</f>
        <v/>
      </c>
      <c r="E3035">
        <f>'03_DADOS_LIMPOS'!K3006</f>
        <v/>
      </c>
      <c r="F3035">
        <f>$B$9+$B$10*D3035+$B$11*E3035</f>
        <v/>
      </c>
      <c r="G3035">
        <f>C3035-F3035</f>
        <v/>
      </c>
      <c r="H3035">
        <f>G3035/$B$14</f>
        <v/>
      </c>
      <c r="I3035">
        <f>ABS(H3035)</f>
        <v/>
      </c>
    </row>
    <row r="3036">
      <c r="A3036">
        <f>'03_DADOS_LIMPOS'!A3007</f>
        <v/>
      </c>
      <c r="B3036">
        <f>'03_DADOS_LIMPOS'!C3007</f>
        <v/>
      </c>
      <c r="C3036">
        <f>'03_DADOS_LIMPOS'!D3007</f>
        <v/>
      </c>
      <c r="D3036">
        <f>'03_DADOS_LIMPOS'!J3007</f>
        <v/>
      </c>
      <c r="E3036">
        <f>'03_DADOS_LIMPOS'!K3007</f>
        <v/>
      </c>
      <c r="F3036">
        <f>$B$9+$B$10*D3036+$B$11*E3036</f>
        <v/>
      </c>
      <c r="G3036">
        <f>C3036-F3036</f>
        <v/>
      </c>
      <c r="H3036">
        <f>G3036/$B$14</f>
        <v/>
      </c>
      <c r="I3036">
        <f>ABS(H3036)</f>
        <v/>
      </c>
    </row>
    <row r="3037">
      <c r="A3037">
        <f>'03_DADOS_LIMPOS'!A3008</f>
        <v/>
      </c>
      <c r="B3037">
        <f>'03_DADOS_LIMPOS'!C3008</f>
        <v/>
      </c>
      <c r="C3037">
        <f>'03_DADOS_LIMPOS'!D3008</f>
        <v/>
      </c>
      <c r="D3037">
        <f>'03_DADOS_LIMPOS'!J3008</f>
        <v/>
      </c>
      <c r="E3037">
        <f>'03_DADOS_LIMPOS'!K3008</f>
        <v/>
      </c>
      <c r="F3037">
        <f>$B$9+$B$10*D3037+$B$11*E3037</f>
        <v/>
      </c>
      <c r="G3037">
        <f>C3037-F3037</f>
        <v/>
      </c>
      <c r="H3037">
        <f>G3037/$B$14</f>
        <v/>
      </c>
      <c r="I3037">
        <f>ABS(H3037)</f>
        <v/>
      </c>
    </row>
    <row r="3038">
      <c r="A3038">
        <f>'03_DADOS_LIMPOS'!A3009</f>
        <v/>
      </c>
      <c r="B3038">
        <f>'03_DADOS_LIMPOS'!C3009</f>
        <v/>
      </c>
      <c r="C3038">
        <f>'03_DADOS_LIMPOS'!D3009</f>
        <v/>
      </c>
      <c r="D3038">
        <f>'03_DADOS_LIMPOS'!J3009</f>
        <v/>
      </c>
      <c r="E3038">
        <f>'03_DADOS_LIMPOS'!K3009</f>
        <v/>
      </c>
      <c r="F3038">
        <f>$B$9+$B$10*D3038+$B$11*E3038</f>
        <v/>
      </c>
      <c r="G3038">
        <f>C3038-F3038</f>
        <v/>
      </c>
      <c r="H3038">
        <f>G3038/$B$14</f>
        <v/>
      </c>
      <c r="I3038">
        <f>ABS(H3038)</f>
        <v/>
      </c>
    </row>
    <row r="3039">
      <c r="A3039">
        <f>'03_DADOS_LIMPOS'!A3010</f>
        <v/>
      </c>
      <c r="B3039">
        <f>'03_DADOS_LIMPOS'!C3010</f>
        <v/>
      </c>
      <c r="C3039">
        <f>'03_DADOS_LIMPOS'!D3010</f>
        <v/>
      </c>
      <c r="D3039">
        <f>'03_DADOS_LIMPOS'!J3010</f>
        <v/>
      </c>
      <c r="E3039">
        <f>'03_DADOS_LIMPOS'!K3010</f>
        <v/>
      </c>
      <c r="F3039">
        <f>$B$9+$B$10*D3039+$B$11*E3039</f>
        <v/>
      </c>
      <c r="G3039">
        <f>C3039-F3039</f>
        <v/>
      </c>
      <c r="H3039">
        <f>G3039/$B$14</f>
        <v/>
      </c>
      <c r="I3039">
        <f>ABS(H3039)</f>
        <v/>
      </c>
    </row>
    <row r="3040">
      <c r="A3040">
        <f>'03_DADOS_LIMPOS'!A3011</f>
        <v/>
      </c>
      <c r="B3040">
        <f>'03_DADOS_LIMPOS'!C3011</f>
        <v/>
      </c>
      <c r="C3040">
        <f>'03_DADOS_LIMPOS'!D3011</f>
        <v/>
      </c>
      <c r="D3040">
        <f>'03_DADOS_LIMPOS'!J3011</f>
        <v/>
      </c>
      <c r="E3040">
        <f>'03_DADOS_LIMPOS'!K3011</f>
        <v/>
      </c>
      <c r="F3040">
        <f>$B$9+$B$10*D3040+$B$11*E3040</f>
        <v/>
      </c>
      <c r="G3040">
        <f>C3040-F3040</f>
        <v/>
      </c>
      <c r="H3040">
        <f>G3040/$B$14</f>
        <v/>
      </c>
      <c r="I3040">
        <f>ABS(H3040)</f>
        <v/>
      </c>
    </row>
    <row r="3041">
      <c r="A3041">
        <f>'03_DADOS_LIMPOS'!A3012</f>
        <v/>
      </c>
      <c r="B3041">
        <f>'03_DADOS_LIMPOS'!C3012</f>
        <v/>
      </c>
      <c r="C3041">
        <f>'03_DADOS_LIMPOS'!D3012</f>
        <v/>
      </c>
      <c r="D3041">
        <f>'03_DADOS_LIMPOS'!J3012</f>
        <v/>
      </c>
      <c r="E3041">
        <f>'03_DADOS_LIMPOS'!K3012</f>
        <v/>
      </c>
      <c r="F3041">
        <f>$B$9+$B$10*D3041+$B$11*E3041</f>
        <v/>
      </c>
      <c r="G3041">
        <f>C3041-F3041</f>
        <v/>
      </c>
      <c r="H3041">
        <f>G3041/$B$14</f>
        <v/>
      </c>
      <c r="I3041">
        <f>ABS(H3041)</f>
        <v/>
      </c>
    </row>
    <row r="3042">
      <c r="A3042">
        <f>'03_DADOS_LIMPOS'!A3013</f>
        <v/>
      </c>
      <c r="B3042">
        <f>'03_DADOS_LIMPOS'!C3013</f>
        <v/>
      </c>
      <c r="C3042">
        <f>'03_DADOS_LIMPOS'!D3013</f>
        <v/>
      </c>
      <c r="D3042">
        <f>'03_DADOS_LIMPOS'!J3013</f>
        <v/>
      </c>
      <c r="E3042">
        <f>'03_DADOS_LIMPOS'!K3013</f>
        <v/>
      </c>
      <c r="F3042">
        <f>$B$9+$B$10*D3042+$B$11*E3042</f>
        <v/>
      </c>
      <c r="G3042">
        <f>C3042-F3042</f>
        <v/>
      </c>
      <c r="H3042">
        <f>G3042/$B$14</f>
        <v/>
      </c>
      <c r="I3042">
        <f>ABS(H3042)</f>
        <v/>
      </c>
    </row>
    <row r="3043">
      <c r="A3043">
        <f>'03_DADOS_LIMPOS'!A3014</f>
        <v/>
      </c>
      <c r="B3043">
        <f>'03_DADOS_LIMPOS'!C3014</f>
        <v/>
      </c>
      <c r="C3043">
        <f>'03_DADOS_LIMPOS'!D3014</f>
        <v/>
      </c>
      <c r="D3043">
        <f>'03_DADOS_LIMPOS'!J3014</f>
        <v/>
      </c>
      <c r="E3043">
        <f>'03_DADOS_LIMPOS'!K3014</f>
        <v/>
      </c>
      <c r="F3043">
        <f>$B$9+$B$10*D3043+$B$11*E3043</f>
        <v/>
      </c>
      <c r="G3043">
        <f>C3043-F3043</f>
        <v/>
      </c>
      <c r="H3043">
        <f>G3043/$B$14</f>
        <v/>
      </c>
      <c r="I3043">
        <f>ABS(H3043)</f>
        <v/>
      </c>
    </row>
    <row r="3044">
      <c r="A3044">
        <f>'03_DADOS_LIMPOS'!A3015</f>
        <v/>
      </c>
      <c r="B3044">
        <f>'03_DADOS_LIMPOS'!C3015</f>
        <v/>
      </c>
      <c r="C3044">
        <f>'03_DADOS_LIMPOS'!D3015</f>
        <v/>
      </c>
      <c r="D3044">
        <f>'03_DADOS_LIMPOS'!J3015</f>
        <v/>
      </c>
      <c r="E3044">
        <f>'03_DADOS_LIMPOS'!K3015</f>
        <v/>
      </c>
      <c r="F3044">
        <f>$B$9+$B$10*D3044+$B$11*E3044</f>
        <v/>
      </c>
      <c r="G3044">
        <f>C3044-F3044</f>
        <v/>
      </c>
      <c r="H3044">
        <f>G3044/$B$14</f>
        <v/>
      </c>
      <c r="I3044">
        <f>ABS(H3044)</f>
        <v/>
      </c>
    </row>
    <row r="3045">
      <c r="A3045">
        <f>'03_DADOS_LIMPOS'!A3016</f>
        <v/>
      </c>
      <c r="B3045">
        <f>'03_DADOS_LIMPOS'!C3016</f>
        <v/>
      </c>
      <c r="C3045">
        <f>'03_DADOS_LIMPOS'!D3016</f>
        <v/>
      </c>
      <c r="D3045">
        <f>'03_DADOS_LIMPOS'!J3016</f>
        <v/>
      </c>
      <c r="E3045">
        <f>'03_DADOS_LIMPOS'!K3016</f>
        <v/>
      </c>
      <c r="F3045">
        <f>$B$9+$B$10*D3045+$B$11*E3045</f>
        <v/>
      </c>
      <c r="G3045">
        <f>C3045-F3045</f>
        <v/>
      </c>
      <c r="H3045">
        <f>G3045/$B$14</f>
        <v/>
      </c>
      <c r="I3045">
        <f>ABS(H3045)</f>
        <v/>
      </c>
    </row>
    <row r="3046">
      <c r="A3046">
        <f>'03_DADOS_LIMPOS'!A3017</f>
        <v/>
      </c>
      <c r="B3046">
        <f>'03_DADOS_LIMPOS'!C3017</f>
        <v/>
      </c>
      <c r="C3046">
        <f>'03_DADOS_LIMPOS'!D3017</f>
        <v/>
      </c>
      <c r="D3046">
        <f>'03_DADOS_LIMPOS'!J3017</f>
        <v/>
      </c>
      <c r="E3046">
        <f>'03_DADOS_LIMPOS'!K3017</f>
        <v/>
      </c>
      <c r="F3046">
        <f>$B$9+$B$10*D3046+$B$11*E3046</f>
        <v/>
      </c>
      <c r="G3046">
        <f>C3046-F3046</f>
        <v/>
      </c>
      <c r="H3046">
        <f>G3046/$B$14</f>
        <v/>
      </c>
      <c r="I3046">
        <f>ABS(H3046)</f>
        <v/>
      </c>
    </row>
    <row r="3047">
      <c r="A3047">
        <f>'03_DADOS_LIMPOS'!A3018</f>
        <v/>
      </c>
      <c r="B3047">
        <f>'03_DADOS_LIMPOS'!C3018</f>
        <v/>
      </c>
      <c r="C3047">
        <f>'03_DADOS_LIMPOS'!D3018</f>
        <v/>
      </c>
      <c r="D3047">
        <f>'03_DADOS_LIMPOS'!J3018</f>
        <v/>
      </c>
      <c r="E3047">
        <f>'03_DADOS_LIMPOS'!K3018</f>
        <v/>
      </c>
      <c r="F3047">
        <f>$B$9+$B$10*D3047+$B$11*E3047</f>
        <v/>
      </c>
      <c r="G3047">
        <f>C3047-F3047</f>
        <v/>
      </c>
      <c r="H3047">
        <f>G3047/$B$14</f>
        <v/>
      </c>
      <c r="I3047">
        <f>ABS(H3047)</f>
        <v/>
      </c>
    </row>
    <row r="3048">
      <c r="A3048">
        <f>'03_DADOS_LIMPOS'!A3019</f>
        <v/>
      </c>
      <c r="B3048">
        <f>'03_DADOS_LIMPOS'!C3019</f>
        <v/>
      </c>
      <c r="C3048">
        <f>'03_DADOS_LIMPOS'!D3019</f>
        <v/>
      </c>
      <c r="D3048">
        <f>'03_DADOS_LIMPOS'!J3019</f>
        <v/>
      </c>
      <c r="E3048">
        <f>'03_DADOS_LIMPOS'!K3019</f>
        <v/>
      </c>
      <c r="F3048">
        <f>$B$9+$B$10*D3048+$B$11*E3048</f>
        <v/>
      </c>
      <c r="G3048">
        <f>C3048-F3048</f>
        <v/>
      </c>
      <c r="H3048">
        <f>G3048/$B$14</f>
        <v/>
      </c>
      <c r="I3048">
        <f>ABS(H3048)</f>
        <v/>
      </c>
    </row>
    <row r="3049">
      <c r="A3049">
        <f>'03_DADOS_LIMPOS'!A3020</f>
        <v/>
      </c>
      <c r="B3049">
        <f>'03_DADOS_LIMPOS'!C3020</f>
        <v/>
      </c>
      <c r="C3049">
        <f>'03_DADOS_LIMPOS'!D3020</f>
        <v/>
      </c>
      <c r="D3049">
        <f>'03_DADOS_LIMPOS'!J3020</f>
        <v/>
      </c>
      <c r="E3049">
        <f>'03_DADOS_LIMPOS'!K3020</f>
        <v/>
      </c>
      <c r="F3049">
        <f>$B$9+$B$10*D3049+$B$11*E3049</f>
        <v/>
      </c>
      <c r="G3049">
        <f>C3049-F3049</f>
        <v/>
      </c>
      <c r="H3049">
        <f>G3049/$B$14</f>
        <v/>
      </c>
      <c r="I3049">
        <f>ABS(H3049)</f>
        <v/>
      </c>
    </row>
    <row r="3050">
      <c r="A3050">
        <f>'03_DADOS_LIMPOS'!A3021</f>
        <v/>
      </c>
      <c r="B3050">
        <f>'03_DADOS_LIMPOS'!C3021</f>
        <v/>
      </c>
      <c r="C3050">
        <f>'03_DADOS_LIMPOS'!D3021</f>
        <v/>
      </c>
      <c r="D3050">
        <f>'03_DADOS_LIMPOS'!J3021</f>
        <v/>
      </c>
      <c r="E3050">
        <f>'03_DADOS_LIMPOS'!K3021</f>
        <v/>
      </c>
      <c r="F3050">
        <f>$B$9+$B$10*D3050+$B$11*E3050</f>
        <v/>
      </c>
      <c r="G3050">
        <f>C3050-F3050</f>
        <v/>
      </c>
      <c r="H3050">
        <f>G3050/$B$14</f>
        <v/>
      </c>
      <c r="I3050">
        <f>ABS(H3050)</f>
        <v/>
      </c>
    </row>
    <row r="3051">
      <c r="A3051">
        <f>'03_DADOS_LIMPOS'!A3022</f>
        <v/>
      </c>
      <c r="B3051">
        <f>'03_DADOS_LIMPOS'!C3022</f>
        <v/>
      </c>
      <c r="C3051">
        <f>'03_DADOS_LIMPOS'!D3022</f>
        <v/>
      </c>
      <c r="D3051">
        <f>'03_DADOS_LIMPOS'!J3022</f>
        <v/>
      </c>
      <c r="E3051">
        <f>'03_DADOS_LIMPOS'!K3022</f>
        <v/>
      </c>
      <c r="F3051">
        <f>$B$9+$B$10*D3051+$B$11*E3051</f>
        <v/>
      </c>
      <c r="G3051">
        <f>C3051-F3051</f>
        <v/>
      </c>
      <c r="H3051">
        <f>G3051/$B$14</f>
        <v/>
      </c>
      <c r="I3051">
        <f>ABS(H3051)</f>
        <v/>
      </c>
    </row>
    <row r="3052">
      <c r="A3052">
        <f>'03_DADOS_LIMPOS'!A3023</f>
        <v/>
      </c>
      <c r="B3052">
        <f>'03_DADOS_LIMPOS'!C3023</f>
        <v/>
      </c>
      <c r="C3052">
        <f>'03_DADOS_LIMPOS'!D3023</f>
        <v/>
      </c>
      <c r="D3052">
        <f>'03_DADOS_LIMPOS'!J3023</f>
        <v/>
      </c>
      <c r="E3052">
        <f>'03_DADOS_LIMPOS'!K3023</f>
        <v/>
      </c>
      <c r="F3052">
        <f>$B$9+$B$10*D3052+$B$11*E3052</f>
        <v/>
      </c>
      <c r="G3052">
        <f>C3052-F3052</f>
        <v/>
      </c>
      <c r="H3052">
        <f>G3052/$B$14</f>
        <v/>
      </c>
      <c r="I3052">
        <f>ABS(H3052)</f>
        <v/>
      </c>
    </row>
    <row r="3053">
      <c r="A3053">
        <f>'03_DADOS_LIMPOS'!A3024</f>
        <v/>
      </c>
      <c r="B3053">
        <f>'03_DADOS_LIMPOS'!C3024</f>
        <v/>
      </c>
      <c r="C3053">
        <f>'03_DADOS_LIMPOS'!D3024</f>
        <v/>
      </c>
      <c r="D3053">
        <f>'03_DADOS_LIMPOS'!J3024</f>
        <v/>
      </c>
      <c r="E3053">
        <f>'03_DADOS_LIMPOS'!K3024</f>
        <v/>
      </c>
      <c r="F3053">
        <f>$B$9+$B$10*D3053+$B$11*E3053</f>
        <v/>
      </c>
      <c r="G3053">
        <f>C3053-F3053</f>
        <v/>
      </c>
      <c r="H3053">
        <f>G3053/$B$14</f>
        <v/>
      </c>
      <c r="I3053">
        <f>ABS(H3053)</f>
        <v/>
      </c>
    </row>
    <row r="3054">
      <c r="A3054">
        <f>'03_DADOS_LIMPOS'!A3025</f>
        <v/>
      </c>
      <c r="B3054">
        <f>'03_DADOS_LIMPOS'!C3025</f>
        <v/>
      </c>
      <c r="C3054">
        <f>'03_DADOS_LIMPOS'!D3025</f>
        <v/>
      </c>
      <c r="D3054">
        <f>'03_DADOS_LIMPOS'!J3025</f>
        <v/>
      </c>
      <c r="E3054">
        <f>'03_DADOS_LIMPOS'!K3025</f>
        <v/>
      </c>
      <c r="F3054">
        <f>$B$9+$B$10*D3054+$B$11*E3054</f>
        <v/>
      </c>
      <c r="G3054">
        <f>C3054-F3054</f>
        <v/>
      </c>
      <c r="H3054">
        <f>G3054/$B$14</f>
        <v/>
      </c>
      <c r="I3054">
        <f>ABS(H3054)</f>
        <v/>
      </c>
    </row>
    <row r="3055">
      <c r="A3055">
        <f>'03_DADOS_LIMPOS'!A3026</f>
        <v/>
      </c>
      <c r="B3055">
        <f>'03_DADOS_LIMPOS'!C3026</f>
        <v/>
      </c>
      <c r="C3055">
        <f>'03_DADOS_LIMPOS'!D3026</f>
        <v/>
      </c>
      <c r="D3055">
        <f>'03_DADOS_LIMPOS'!J3026</f>
        <v/>
      </c>
      <c r="E3055">
        <f>'03_DADOS_LIMPOS'!K3026</f>
        <v/>
      </c>
      <c r="F3055">
        <f>$B$9+$B$10*D3055+$B$11*E3055</f>
        <v/>
      </c>
      <c r="G3055">
        <f>C3055-F3055</f>
        <v/>
      </c>
      <c r="H3055">
        <f>G3055/$B$14</f>
        <v/>
      </c>
      <c r="I3055">
        <f>ABS(H3055)</f>
        <v/>
      </c>
    </row>
    <row r="3056">
      <c r="A3056">
        <f>'03_DADOS_LIMPOS'!A3027</f>
        <v/>
      </c>
      <c r="B3056">
        <f>'03_DADOS_LIMPOS'!C3027</f>
        <v/>
      </c>
      <c r="C3056">
        <f>'03_DADOS_LIMPOS'!D3027</f>
        <v/>
      </c>
      <c r="D3056">
        <f>'03_DADOS_LIMPOS'!J3027</f>
        <v/>
      </c>
      <c r="E3056">
        <f>'03_DADOS_LIMPOS'!K3027</f>
        <v/>
      </c>
      <c r="F3056">
        <f>$B$9+$B$10*D3056+$B$11*E3056</f>
        <v/>
      </c>
      <c r="G3056">
        <f>C3056-F3056</f>
        <v/>
      </c>
      <c r="H3056">
        <f>G3056/$B$14</f>
        <v/>
      </c>
      <c r="I3056">
        <f>ABS(H3056)</f>
        <v/>
      </c>
    </row>
    <row r="3057">
      <c r="A3057">
        <f>'03_DADOS_LIMPOS'!A3028</f>
        <v/>
      </c>
      <c r="B3057">
        <f>'03_DADOS_LIMPOS'!C3028</f>
        <v/>
      </c>
      <c r="C3057">
        <f>'03_DADOS_LIMPOS'!D3028</f>
        <v/>
      </c>
      <c r="D3057">
        <f>'03_DADOS_LIMPOS'!J3028</f>
        <v/>
      </c>
      <c r="E3057">
        <f>'03_DADOS_LIMPOS'!K3028</f>
        <v/>
      </c>
      <c r="F3057">
        <f>$B$9+$B$10*D3057+$B$11*E3057</f>
        <v/>
      </c>
      <c r="G3057">
        <f>C3057-F3057</f>
        <v/>
      </c>
      <c r="H3057">
        <f>G3057/$B$14</f>
        <v/>
      </c>
      <c r="I3057">
        <f>ABS(H3057)</f>
        <v/>
      </c>
    </row>
    <row r="3058">
      <c r="A3058">
        <f>'03_DADOS_LIMPOS'!A3029</f>
        <v/>
      </c>
      <c r="B3058">
        <f>'03_DADOS_LIMPOS'!C3029</f>
        <v/>
      </c>
      <c r="C3058">
        <f>'03_DADOS_LIMPOS'!D3029</f>
        <v/>
      </c>
      <c r="D3058">
        <f>'03_DADOS_LIMPOS'!J3029</f>
        <v/>
      </c>
      <c r="E3058">
        <f>'03_DADOS_LIMPOS'!K3029</f>
        <v/>
      </c>
      <c r="F3058">
        <f>$B$9+$B$10*D3058+$B$11*E3058</f>
        <v/>
      </c>
      <c r="G3058">
        <f>C3058-F3058</f>
        <v/>
      </c>
      <c r="H3058">
        <f>G3058/$B$14</f>
        <v/>
      </c>
      <c r="I3058">
        <f>ABS(H3058)</f>
        <v/>
      </c>
    </row>
    <row r="3059">
      <c r="A3059">
        <f>'03_DADOS_LIMPOS'!A3030</f>
        <v/>
      </c>
      <c r="B3059">
        <f>'03_DADOS_LIMPOS'!C3030</f>
        <v/>
      </c>
      <c r="C3059">
        <f>'03_DADOS_LIMPOS'!D3030</f>
        <v/>
      </c>
      <c r="D3059">
        <f>'03_DADOS_LIMPOS'!J3030</f>
        <v/>
      </c>
      <c r="E3059">
        <f>'03_DADOS_LIMPOS'!K3030</f>
        <v/>
      </c>
      <c r="F3059">
        <f>$B$9+$B$10*D3059+$B$11*E3059</f>
        <v/>
      </c>
      <c r="G3059">
        <f>C3059-F3059</f>
        <v/>
      </c>
      <c r="H3059">
        <f>G3059/$B$14</f>
        <v/>
      </c>
      <c r="I3059">
        <f>ABS(H3059)</f>
        <v/>
      </c>
    </row>
    <row r="3060">
      <c r="A3060">
        <f>'03_DADOS_LIMPOS'!A3031</f>
        <v/>
      </c>
      <c r="B3060">
        <f>'03_DADOS_LIMPOS'!C3031</f>
        <v/>
      </c>
      <c r="C3060">
        <f>'03_DADOS_LIMPOS'!D3031</f>
        <v/>
      </c>
      <c r="D3060">
        <f>'03_DADOS_LIMPOS'!J3031</f>
        <v/>
      </c>
      <c r="E3060">
        <f>'03_DADOS_LIMPOS'!K3031</f>
        <v/>
      </c>
      <c r="F3060">
        <f>$B$9+$B$10*D3060+$B$11*E3060</f>
        <v/>
      </c>
      <c r="G3060">
        <f>C3060-F3060</f>
        <v/>
      </c>
      <c r="H3060">
        <f>G3060/$B$14</f>
        <v/>
      </c>
      <c r="I3060">
        <f>ABS(H3060)</f>
        <v/>
      </c>
    </row>
    <row r="3061">
      <c r="A3061">
        <f>'03_DADOS_LIMPOS'!A3032</f>
        <v/>
      </c>
      <c r="B3061">
        <f>'03_DADOS_LIMPOS'!C3032</f>
        <v/>
      </c>
      <c r="C3061">
        <f>'03_DADOS_LIMPOS'!D3032</f>
        <v/>
      </c>
      <c r="D3061">
        <f>'03_DADOS_LIMPOS'!J3032</f>
        <v/>
      </c>
      <c r="E3061">
        <f>'03_DADOS_LIMPOS'!K3032</f>
        <v/>
      </c>
      <c r="F3061">
        <f>$B$9+$B$10*D3061+$B$11*E3061</f>
        <v/>
      </c>
      <c r="G3061">
        <f>C3061-F3061</f>
        <v/>
      </c>
      <c r="H3061">
        <f>G3061/$B$14</f>
        <v/>
      </c>
      <c r="I3061">
        <f>ABS(H3061)</f>
        <v/>
      </c>
    </row>
    <row r="3062">
      <c r="A3062">
        <f>'03_DADOS_LIMPOS'!A3033</f>
        <v/>
      </c>
      <c r="B3062">
        <f>'03_DADOS_LIMPOS'!C3033</f>
        <v/>
      </c>
      <c r="C3062">
        <f>'03_DADOS_LIMPOS'!D3033</f>
        <v/>
      </c>
      <c r="D3062">
        <f>'03_DADOS_LIMPOS'!J3033</f>
        <v/>
      </c>
      <c r="E3062">
        <f>'03_DADOS_LIMPOS'!K3033</f>
        <v/>
      </c>
      <c r="F3062">
        <f>$B$9+$B$10*D3062+$B$11*E3062</f>
        <v/>
      </c>
      <c r="G3062">
        <f>C3062-F3062</f>
        <v/>
      </c>
      <c r="H3062">
        <f>G3062/$B$14</f>
        <v/>
      </c>
      <c r="I3062">
        <f>ABS(H3062)</f>
        <v/>
      </c>
    </row>
    <row r="3063">
      <c r="A3063">
        <f>'03_DADOS_LIMPOS'!A3034</f>
        <v/>
      </c>
      <c r="B3063">
        <f>'03_DADOS_LIMPOS'!C3034</f>
        <v/>
      </c>
      <c r="C3063">
        <f>'03_DADOS_LIMPOS'!D3034</f>
        <v/>
      </c>
      <c r="D3063">
        <f>'03_DADOS_LIMPOS'!J3034</f>
        <v/>
      </c>
      <c r="E3063">
        <f>'03_DADOS_LIMPOS'!K3034</f>
        <v/>
      </c>
      <c r="F3063">
        <f>$B$9+$B$10*D3063+$B$11*E3063</f>
        <v/>
      </c>
      <c r="G3063">
        <f>C3063-F3063</f>
        <v/>
      </c>
      <c r="H3063">
        <f>G3063/$B$14</f>
        <v/>
      </c>
      <c r="I3063">
        <f>ABS(H3063)</f>
        <v/>
      </c>
    </row>
    <row r="3064">
      <c r="A3064">
        <f>'03_DADOS_LIMPOS'!A3035</f>
        <v/>
      </c>
      <c r="B3064">
        <f>'03_DADOS_LIMPOS'!C3035</f>
        <v/>
      </c>
      <c r="C3064">
        <f>'03_DADOS_LIMPOS'!D3035</f>
        <v/>
      </c>
      <c r="D3064">
        <f>'03_DADOS_LIMPOS'!J3035</f>
        <v/>
      </c>
      <c r="E3064">
        <f>'03_DADOS_LIMPOS'!K3035</f>
        <v/>
      </c>
      <c r="F3064">
        <f>$B$9+$B$10*D3064+$B$11*E3064</f>
        <v/>
      </c>
      <c r="G3064">
        <f>C3064-F3064</f>
        <v/>
      </c>
      <c r="H3064">
        <f>G3064/$B$14</f>
        <v/>
      </c>
      <c r="I3064">
        <f>ABS(H3064)</f>
        <v/>
      </c>
    </row>
    <row r="3065">
      <c r="A3065">
        <f>'03_DADOS_LIMPOS'!A3036</f>
        <v/>
      </c>
      <c r="B3065">
        <f>'03_DADOS_LIMPOS'!C3036</f>
        <v/>
      </c>
      <c r="C3065">
        <f>'03_DADOS_LIMPOS'!D3036</f>
        <v/>
      </c>
      <c r="D3065">
        <f>'03_DADOS_LIMPOS'!J3036</f>
        <v/>
      </c>
      <c r="E3065">
        <f>'03_DADOS_LIMPOS'!K3036</f>
        <v/>
      </c>
      <c r="F3065">
        <f>$B$9+$B$10*D3065+$B$11*E3065</f>
        <v/>
      </c>
      <c r="G3065">
        <f>C3065-F3065</f>
        <v/>
      </c>
      <c r="H3065">
        <f>G3065/$B$14</f>
        <v/>
      </c>
      <c r="I3065">
        <f>ABS(H3065)</f>
        <v/>
      </c>
    </row>
    <row r="3066">
      <c r="A3066">
        <f>'03_DADOS_LIMPOS'!A3037</f>
        <v/>
      </c>
      <c r="B3066">
        <f>'03_DADOS_LIMPOS'!C3037</f>
        <v/>
      </c>
      <c r="C3066">
        <f>'03_DADOS_LIMPOS'!D3037</f>
        <v/>
      </c>
      <c r="D3066">
        <f>'03_DADOS_LIMPOS'!J3037</f>
        <v/>
      </c>
      <c r="E3066">
        <f>'03_DADOS_LIMPOS'!K3037</f>
        <v/>
      </c>
      <c r="F3066">
        <f>$B$9+$B$10*D3066+$B$11*E3066</f>
        <v/>
      </c>
      <c r="G3066">
        <f>C3066-F3066</f>
        <v/>
      </c>
      <c r="H3066">
        <f>G3066/$B$14</f>
        <v/>
      </c>
      <c r="I3066">
        <f>ABS(H3066)</f>
        <v/>
      </c>
    </row>
    <row r="3067">
      <c r="A3067">
        <f>'03_DADOS_LIMPOS'!A3038</f>
        <v/>
      </c>
      <c r="B3067">
        <f>'03_DADOS_LIMPOS'!C3038</f>
        <v/>
      </c>
      <c r="C3067">
        <f>'03_DADOS_LIMPOS'!D3038</f>
        <v/>
      </c>
      <c r="D3067">
        <f>'03_DADOS_LIMPOS'!J3038</f>
        <v/>
      </c>
      <c r="E3067">
        <f>'03_DADOS_LIMPOS'!K3038</f>
        <v/>
      </c>
      <c r="F3067">
        <f>$B$9+$B$10*D3067+$B$11*E3067</f>
        <v/>
      </c>
      <c r="G3067">
        <f>C3067-F3067</f>
        <v/>
      </c>
      <c r="H3067">
        <f>G3067/$B$14</f>
        <v/>
      </c>
      <c r="I3067">
        <f>ABS(H3067)</f>
        <v/>
      </c>
    </row>
    <row r="3068">
      <c r="A3068">
        <f>'03_DADOS_LIMPOS'!A3039</f>
        <v/>
      </c>
      <c r="B3068">
        <f>'03_DADOS_LIMPOS'!C3039</f>
        <v/>
      </c>
      <c r="C3068">
        <f>'03_DADOS_LIMPOS'!D3039</f>
        <v/>
      </c>
      <c r="D3068">
        <f>'03_DADOS_LIMPOS'!J3039</f>
        <v/>
      </c>
      <c r="E3068">
        <f>'03_DADOS_LIMPOS'!K3039</f>
        <v/>
      </c>
      <c r="F3068">
        <f>$B$9+$B$10*D3068+$B$11*E3068</f>
        <v/>
      </c>
      <c r="G3068">
        <f>C3068-F3068</f>
        <v/>
      </c>
      <c r="H3068">
        <f>G3068/$B$14</f>
        <v/>
      </c>
      <c r="I3068">
        <f>ABS(H3068)</f>
        <v/>
      </c>
    </row>
    <row r="3069">
      <c r="A3069">
        <f>'03_DADOS_LIMPOS'!A3040</f>
        <v/>
      </c>
      <c r="B3069">
        <f>'03_DADOS_LIMPOS'!C3040</f>
        <v/>
      </c>
      <c r="C3069">
        <f>'03_DADOS_LIMPOS'!D3040</f>
        <v/>
      </c>
      <c r="D3069">
        <f>'03_DADOS_LIMPOS'!J3040</f>
        <v/>
      </c>
      <c r="E3069">
        <f>'03_DADOS_LIMPOS'!K3040</f>
        <v/>
      </c>
      <c r="F3069">
        <f>$B$9+$B$10*D3069+$B$11*E3069</f>
        <v/>
      </c>
      <c r="G3069">
        <f>C3069-F3069</f>
        <v/>
      </c>
      <c r="H3069">
        <f>G3069/$B$14</f>
        <v/>
      </c>
      <c r="I3069">
        <f>ABS(H3069)</f>
        <v/>
      </c>
    </row>
    <row r="3070">
      <c r="A3070">
        <f>'03_DADOS_LIMPOS'!A3041</f>
        <v/>
      </c>
      <c r="B3070">
        <f>'03_DADOS_LIMPOS'!C3041</f>
        <v/>
      </c>
      <c r="C3070">
        <f>'03_DADOS_LIMPOS'!D3041</f>
        <v/>
      </c>
      <c r="D3070">
        <f>'03_DADOS_LIMPOS'!J3041</f>
        <v/>
      </c>
      <c r="E3070">
        <f>'03_DADOS_LIMPOS'!K3041</f>
        <v/>
      </c>
      <c r="F3070">
        <f>$B$9+$B$10*D3070+$B$11*E3070</f>
        <v/>
      </c>
      <c r="G3070">
        <f>C3070-F3070</f>
        <v/>
      </c>
      <c r="H3070">
        <f>G3070/$B$14</f>
        <v/>
      </c>
      <c r="I3070">
        <f>ABS(H3070)</f>
        <v/>
      </c>
    </row>
    <row r="3071">
      <c r="A3071">
        <f>'03_DADOS_LIMPOS'!A3042</f>
        <v/>
      </c>
      <c r="B3071">
        <f>'03_DADOS_LIMPOS'!C3042</f>
        <v/>
      </c>
      <c r="C3071">
        <f>'03_DADOS_LIMPOS'!D3042</f>
        <v/>
      </c>
      <c r="D3071">
        <f>'03_DADOS_LIMPOS'!J3042</f>
        <v/>
      </c>
      <c r="E3071">
        <f>'03_DADOS_LIMPOS'!K3042</f>
        <v/>
      </c>
      <c r="F3071">
        <f>$B$9+$B$10*D3071+$B$11*E3071</f>
        <v/>
      </c>
      <c r="G3071">
        <f>C3071-F3071</f>
        <v/>
      </c>
      <c r="H3071">
        <f>G3071/$B$14</f>
        <v/>
      </c>
      <c r="I3071">
        <f>ABS(H3071)</f>
        <v/>
      </c>
    </row>
    <row r="3072">
      <c r="A3072">
        <f>'03_DADOS_LIMPOS'!A3043</f>
        <v/>
      </c>
      <c r="B3072">
        <f>'03_DADOS_LIMPOS'!C3043</f>
        <v/>
      </c>
      <c r="C3072">
        <f>'03_DADOS_LIMPOS'!D3043</f>
        <v/>
      </c>
      <c r="D3072">
        <f>'03_DADOS_LIMPOS'!J3043</f>
        <v/>
      </c>
      <c r="E3072">
        <f>'03_DADOS_LIMPOS'!K3043</f>
        <v/>
      </c>
      <c r="F3072">
        <f>$B$9+$B$10*D3072+$B$11*E3072</f>
        <v/>
      </c>
      <c r="G3072">
        <f>C3072-F3072</f>
        <v/>
      </c>
      <c r="H3072">
        <f>G3072/$B$14</f>
        <v/>
      </c>
      <c r="I3072">
        <f>ABS(H3072)</f>
        <v/>
      </c>
    </row>
    <row r="3073">
      <c r="A3073">
        <f>'03_DADOS_LIMPOS'!A3044</f>
        <v/>
      </c>
      <c r="B3073">
        <f>'03_DADOS_LIMPOS'!C3044</f>
        <v/>
      </c>
      <c r="C3073">
        <f>'03_DADOS_LIMPOS'!D3044</f>
        <v/>
      </c>
      <c r="D3073">
        <f>'03_DADOS_LIMPOS'!J3044</f>
        <v/>
      </c>
      <c r="E3073">
        <f>'03_DADOS_LIMPOS'!K3044</f>
        <v/>
      </c>
      <c r="F3073">
        <f>$B$9+$B$10*D3073+$B$11*E3073</f>
        <v/>
      </c>
      <c r="G3073">
        <f>C3073-F3073</f>
        <v/>
      </c>
      <c r="H3073">
        <f>G3073/$B$14</f>
        <v/>
      </c>
      <c r="I3073">
        <f>ABS(H3073)</f>
        <v/>
      </c>
    </row>
    <row r="3074">
      <c r="A3074">
        <f>'03_DADOS_LIMPOS'!A3045</f>
        <v/>
      </c>
      <c r="B3074">
        <f>'03_DADOS_LIMPOS'!C3045</f>
        <v/>
      </c>
      <c r="C3074">
        <f>'03_DADOS_LIMPOS'!D3045</f>
        <v/>
      </c>
      <c r="D3074">
        <f>'03_DADOS_LIMPOS'!J3045</f>
        <v/>
      </c>
      <c r="E3074">
        <f>'03_DADOS_LIMPOS'!K3045</f>
        <v/>
      </c>
      <c r="F3074">
        <f>$B$9+$B$10*D3074+$B$11*E3074</f>
        <v/>
      </c>
      <c r="G3074">
        <f>C3074-F3074</f>
        <v/>
      </c>
      <c r="H3074">
        <f>G3074/$B$14</f>
        <v/>
      </c>
      <c r="I3074">
        <f>ABS(H3074)</f>
        <v/>
      </c>
    </row>
    <row r="3075">
      <c r="A3075">
        <f>'03_DADOS_LIMPOS'!A3046</f>
        <v/>
      </c>
      <c r="B3075">
        <f>'03_DADOS_LIMPOS'!C3046</f>
        <v/>
      </c>
      <c r="C3075">
        <f>'03_DADOS_LIMPOS'!D3046</f>
        <v/>
      </c>
      <c r="D3075">
        <f>'03_DADOS_LIMPOS'!J3046</f>
        <v/>
      </c>
      <c r="E3075">
        <f>'03_DADOS_LIMPOS'!K3046</f>
        <v/>
      </c>
      <c r="F3075">
        <f>$B$9+$B$10*D3075+$B$11*E3075</f>
        <v/>
      </c>
      <c r="G3075">
        <f>C3075-F3075</f>
        <v/>
      </c>
      <c r="H3075">
        <f>G3075/$B$14</f>
        <v/>
      </c>
      <c r="I3075">
        <f>ABS(H3075)</f>
        <v/>
      </c>
    </row>
    <row r="3076">
      <c r="A3076">
        <f>'03_DADOS_LIMPOS'!A3047</f>
        <v/>
      </c>
      <c r="B3076">
        <f>'03_DADOS_LIMPOS'!C3047</f>
        <v/>
      </c>
      <c r="C3076">
        <f>'03_DADOS_LIMPOS'!D3047</f>
        <v/>
      </c>
      <c r="D3076">
        <f>'03_DADOS_LIMPOS'!J3047</f>
        <v/>
      </c>
      <c r="E3076">
        <f>'03_DADOS_LIMPOS'!K3047</f>
        <v/>
      </c>
      <c r="F3076">
        <f>$B$9+$B$10*D3076+$B$11*E3076</f>
        <v/>
      </c>
      <c r="G3076">
        <f>C3076-F3076</f>
        <v/>
      </c>
      <c r="H3076">
        <f>G3076/$B$14</f>
        <v/>
      </c>
      <c r="I3076">
        <f>ABS(H3076)</f>
        <v/>
      </c>
    </row>
    <row r="3077">
      <c r="A3077">
        <f>'03_DADOS_LIMPOS'!A3048</f>
        <v/>
      </c>
      <c r="B3077">
        <f>'03_DADOS_LIMPOS'!C3048</f>
        <v/>
      </c>
      <c r="C3077">
        <f>'03_DADOS_LIMPOS'!D3048</f>
        <v/>
      </c>
      <c r="D3077">
        <f>'03_DADOS_LIMPOS'!J3048</f>
        <v/>
      </c>
      <c r="E3077">
        <f>'03_DADOS_LIMPOS'!K3048</f>
        <v/>
      </c>
      <c r="F3077">
        <f>$B$9+$B$10*D3077+$B$11*E3077</f>
        <v/>
      </c>
      <c r="G3077">
        <f>C3077-F3077</f>
        <v/>
      </c>
      <c r="H3077">
        <f>G3077/$B$14</f>
        <v/>
      </c>
      <c r="I3077">
        <f>ABS(H3077)</f>
        <v/>
      </c>
    </row>
    <row r="3078">
      <c r="A3078">
        <f>'03_DADOS_LIMPOS'!A3049</f>
        <v/>
      </c>
      <c r="B3078">
        <f>'03_DADOS_LIMPOS'!C3049</f>
        <v/>
      </c>
      <c r="C3078">
        <f>'03_DADOS_LIMPOS'!D3049</f>
        <v/>
      </c>
      <c r="D3078">
        <f>'03_DADOS_LIMPOS'!J3049</f>
        <v/>
      </c>
      <c r="E3078">
        <f>'03_DADOS_LIMPOS'!K3049</f>
        <v/>
      </c>
      <c r="F3078">
        <f>$B$9+$B$10*D3078+$B$11*E3078</f>
        <v/>
      </c>
      <c r="G3078">
        <f>C3078-F3078</f>
        <v/>
      </c>
      <c r="H3078">
        <f>G3078/$B$14</f>
        <v/>
      </c>
      <c r="I3078">
        <f>ABS(H3078)</f>
        <v/>
      </c>
    </row>
    <row r="3079">
      <c r="A3079">
        <f>'03_DADOS_LIMPOS'!A3050</f>
        <v/>
      </c>
      <c r="B3079">
        <f>'03_DADOS_LIMPOS'!C3050</f>
        <v/>
      </c>
      <c r="C3079">
        <f>'03_DADOS_LIMPOS'!D3050</f>
        <v/>
      </c>
      <c r="D3079">
        <f>'03_DADOS_LIMPOS'!J3050</f>
        <v/>
      </c>
      <c r="E3079">
        <f>'03_DADOS_LIMPOS'!K3050</f>
        <v/>
      </c>
      <c r="F3079">
        <f>$B$9+$B$10*D3079+$B$11*E3079</f>
        <v/>
      </c>
      <c r="G3079">
        <f>C3079-F3079</f>
        <v/>
      </c>
      <c r="H3079">
        <f>G3079/$B$14</f>
        <v/>
      </c>
      <c r="I3079">
        <f>ABS(H3079)</f>
        <v/>
      </c>
    </row>
    <row r="3080">
      <c r="A3080">
        <f>'03_DADOS_LIMPOS'!A3051</f>
        <v/>
      </c>
      <c r="B3080">
        <f>'03_DADOS_LIMPOS'!C3051</f>
        <v/>
      </c>
      <c r="C3080">
        <f>'03_DADOS_LIMPOS'!D3051</f>
        <v/>
      </c>
      <c r="D3080">
        <f>'03_DADOS_LIMPOS'!J3051</f>
        <v/>
      </c>
      <c r="E3080">
        <f>'03_DADOS_LIMPOS'!K3051</f>
        <v/>
      </c>
      <c r="F3080">
        <f>$B$9+$B$10*D3080+$B$11*E3080</f>
        <v/>
      </c>
      <c r="G3080">
        <f>C3080-F3080</f>
        <v/>
      </c>
      <c r="H3080">
        <f>G3080/$B$14</f>
        <v/>
      </c>
      <c r="I3080">
        <f>ABS(H3080)</f>
        <v/>
      </c>
    </row>
    <row r="3081">
      <c r="A3081">
        <f>'03_DADOS_LIMPOS'!A3052</f>
        <v/>
      </c>
      <c r="B3081">
        <f>'03_DADOS_LIMPOS'!C3052</f>
        <v/>
      </c>
      <c r="C3081">
        <f>'03_DADOS_LIMPOS'!D3052</f>
        <v/>
      </c>
      <c r="D3081">
        <f>'03_DADOS_LIMPOS'!J3052</f>
        <v/>
      </c>
      <c r="E3081">
        <f>'03_DADOS_LIMPOS'!K3052</f>
        <v/>
      </c>
      <c r="F3081">
        <f>$B$9+$B$10*D3081+$B$11*E3081</f>
        <v/>
      </c>
      <c r="G3081">
        <f>C3081-F3081</f>
        <v/>
      </c>
      <c r="H3081">
        <f>G3081/$B$14</f>
        <v/>
      </c>
      <c r="I3081">
        <f>ABS(H3081)</f>
        <v/>
      </c>
    </row>
    <row r="3082">
      <c r="A3082">
        <f>'03_DADOS_LIMPOS'!A3053</f>
        <v/>
      </c>
      <c r="B3082">
        <f>'03_DADOS_LIMPOS'!C3053</f>
        <v/>
      </c>
      <c r="C3082">
        <f>'03_DADOS_LIMPOS'!D3053</f>
        <v/>
      </c>
      <c r="D3082">
        <f>'03_DADOS_LIMPOS'!J3053</f>
        <v/>
      </c>
      <c r="E3082">
        <f>'03_DADOS_LIMPOS'!K3053</f>
        <v/>
      </c>
      <c r="F3082">
        <f>$B$9+$B$10*D3082+$B$11*E3082</f>
        <v/>
      </c>
      <c r="G3082">
        <f>C3082-F3082</f>
        <v/>
      </c>
      <c r="H3082">
        <f>G3082/$B$14</f>
        <v/>
      </c>
      <c r="I3082">
        <f>ABS(H3082)</f>
        <v/>
      </c>
    </row>
    <row r="3083">
      <c r="A3083">
        <f>'03_DADOS_LIMPOS'!A3054</f>
        <v/>
      </c>
      <c r="B3083">
        <f>'03_DADOS_LIMPOS'!C3054</f>
        <v/>
      </c>
      <c r="C3083">
        <f>'03_DADOS_LIMPOS'!D3054</f>
        <v/>
      </c>
      <c r="D3083">
        <f>'03_DADOS_LIMPOS'!J3054</f>
        <v/>
      </c>
      <c r="E3083">
        <f>'03_DADOS_LIMPOS'!K3054</f>
        <v/>
      </c>
      <c r="F3083">
        <f>$B$9+$B$10*D3083+$B$11*E3083</f>
        <v/>
      </c>
      <c r="G3083">
        <f>C3083-F3083</f>
        <v/>
      </c>
      <c r="H3083">
        <f>G3083/$B$14</f>
        <v/>
      </c>
      <c r="I3083">
        <f>ABS(H3083)</f>
        <v/>
      </c>
    </row>
    <row r="3084">
      <c r="A3084">
        <f>'03_DADOS_LIMPOS'!A3055</f>
        <v/>
      </c>
      <c r="B3084">
        <f>'03_DADOS_LIMPOS'!C3055</f>
        <v/>
      </c>
      <c r="C3084">
        <f>'03_DADOS_LIMPOS'!D3055</f>
        <v/>
      </c>
      <c r="D3084">
        <f>'03_DADOS_LIMPOS'!J3055</f>
        <v/>
      </c>
      <c r="E3084">
        <f>'03_DADOS_LIMPOS'!K3055</f>
        <v/>
      </c>
      <c r="F3084">
        <f>$B$9+$B$10*D3084+$B$11*E3084</f>
        <v/>
      </c>
      <c r="G3084">
        <f>C3084-F3084</f>
        <v/>
      </c>
      <c r="H3084">
        <f>G3084/$B$14</f>
        <v/>
      </c>
      <c r="I3084">
        <f>ABS(H3084)</f>
        <v/>
      </c>
    </row>
    <row r="3085">
      <c r="A3085">
        <f>'03_DADOS_LIMPOS'!A3056</f>
        <v/>
      </c>
      <c r="B3085">
        <f>'03_DADOS_LIMPOS'!C3056</f>
        <v/>
      </c>
      <c r="C3085">
        <f>'03_DADOS_LIMPOS'!D3056</f>
        <v/>
      </c>
      <c r="D3085">
        <f>'03_DADOS_LIMPOS'!J3056</f>
        <v/>
      </c>
      <c r="E3085">
        <f>'03_DADOS_LIMPOS'!K3056</f>
        <v/>
      </c>
      <c r="F3085">
        <f>$B$9+$B$10*D3085+$B$11*E3085</f>
        <v/>
      </c>
      <c r="G3085">
        <f>C3085-F3085</f>
        <v/>
      </c>
      <c r="H3085">
        <f>G3085/$B$14</f>
        <v/>
      </c>
      <c r="I3085">
        <f>ABS(H3085)</f>
        <v/>
      </c>
    </row>
    <row r="3086">
      <c r="A3086">
        <f>'03_DADOS_LIMPOS'!A3057</f>
        <v/>
      </c>
      <c r="B3086">
        <f>'03_DADOS_LIMPOS'!C3057</f>
        <v/>
      </c>
      <c r="C3086">
        <f>'03_DADOS_LIMPOS'!D3057</f>
        <v/>
      </c>
      <c r="D3086">
        <f>'03_DADOS_LIMPOS'!J3057</f>
        <v/>
      </c>
      <c r="E3086">
        <f>'03_DADOS_LIMPOS'!K3057</f>
        <v/>
      </c>
      <c r="F3086">
        <f>$B$9+$B$10*D3086+$B$11*E3086</f>
        <v/>
      </c>
      <c r="G3086">
        <f>C3086-F3086</f>
        <v/>
      </c>
      <c r="H3086">
        <f>G3086/$B$14</f>
        <v/>
      </c>
      <c r="I3086">
        <f>ABS(H3086)</f>
        <v/>
      </c>
    </row>
    <row r="3087">
      <c r="A3087">
        <f>'03_DADOS_LIMPOS'!A3058</f>
        <v/>
      </c>
      <c r="B3087">
        <f>'03_DADOS_LIMPOS'!C3058</f>
        <v/>
      </c>
      <c r="C3087">
        <f>'03_DADOS_LIMPOS'!D3058</f>
        <v/>
      </c>
      <c r="D3087">
        <f>'03_DADOS_LIMPOS'!J3058</f>
        <v/>
      </c>
      <c r="E3087">
        <f>'03_DADOS_LIMPOS'!K3058</f>
        <v/>
      </c>
      <c r="F3087">
        <f>$B$9+$B$10*D3087+$B$11*E3087</f>
        <v/>
      </c>
      <c r="G3087">
        <f>C3087-F3087</f>
        <v/>
      </c>
      <c r="H3087">
        <f>G3087/$B$14</f>
        <v/>
      </c>
      <c r="I3087">
        <f>ABS(H3087)</f>
        <v/>
      </c>
    </row>
    <row r="3088">
      <c r="A3088">
        <f>'03_DADOS_LIMPOS'!A3059</f>
        <v/>
      </c>
      <c r="B3088">
        <f>'03_DADOS_LIMPOS'!C3059</f>
        <v/>
      </c>
      <c r="C3088">
        <f>'03_DADOS_LIMPOS'!D3059</f>
        <v/>
      </c>
      <c r="D3088">
        <f>'03_DADOS_LIMPOS'!J3059</f>
        <v/>
      </c>
      <c r="E3088">
        <f>'03_DADOS_LIMPOS'!K3059</f>
        <v/>
      </c>
      <c r="F3088">
        <f>$B$9+$B$10*D3088+$B$11*E3088</f>
        <v/>
      </c>
      <c r="G3088">
        <f>C3088-F3088</f>
        <v/>
      </c>
      <c r="H3088">
        <f>G3088/$B$14</f>
        <v/>
      </c>
      <c r="I3088">
        <f>ABS(H3088)</f>
        <v/>
      </c>
    </row>
    <row r="3089">
      <c r="A3089">
        <f>'03_DADOS_LIMPOS'!A3060</f>
        <v/>
      </c>
      <c r="B3089">
        <f>'03_DADOS_LIMPOS'!C3060</f>
        <v/>
      </c>
      <c r="C3089">
        <f>'03_DADOS_LIMPOS'!D3060</f>
        <v/>
      </c>
      <c r="D3089">
        <f>'03_DADOS_LIMPOS'!J3060</f>
        <v/>
      </c>
      <c r="E3089">
        <f>'03_DADOS_LIMPOS'!K3060</f>
        <v/>
      </c>
      <c r="F3089">
        <f>$B$9+$B$10*D3089+$B$11*E3089</f>
        <v/>
      </c>
      <c r="G3089">
        <f>C3089-F3089</f>
        <v/>
      </c>
      <c r="H3089">
        <f>G3089/$B$14</f>
        <v/>
      </c>
      <c r="I3089">
        <f>ABS(H3089)</f>
        <v/>
      </c>
    </row>
    <row r="3090">
      <c r="A3090">
        <f>'03_DADOS_LIMPOS'!A3061</f>
        <v/>
      </c>
      <c r="B3090">
        <f>'03_DADOS_LIMPOS'!C3061</f>
        <v/>
      </c>
      <c r="C3090">
        <f>'03_DADOS_LIMPOS'!D3061</f>
        <v/>
      </c>
      <c r="D3090">
        <f>'03_DADOS_LIMPOS'!J3061</f>
        <v/>
      </c>
      <c r="E3090">
        <f>'03_DADOS_LIMPOS'!K3061</f>
        <v/>
      </c>
      <c r="F3090">
        <f>$B$9+$B$10*D3090+$B$11*E3090</f>
        <v/>
      </c>
      <c r="G3090">
        <f>C3090-F3090</f>
        <v/>
      </c>
      <c r="H3090">
        <f>G3090/$B$14</f>
        <v/>
      </c>
      <c r="I3090">
        <f>ABS(H3090)</f>
        <v/>
      </c>
    </row>
    <row r="3091">
      <c r="A3091">
        <f>'03_DADOS_LIMPOS'!A3062</f>
        <v/>
      </c>
      <c r="B3091">
        <f>'03_DADOS_LIMPOS'!C3062</f>
        <v/>
      </c>
      <c r="C3091">
        <f>'03_DADOS_LIMPOS'!D3062</f>
        <v/>
      </c>
      <c r="D3091">
        <f>'03_DADOS_LIMPOS'!J3062</f>
        <v/>
      </c>
      <c r="E3091">
        <f>'03_DADOS_LIMPOS'!K3062</f>
        <v/>
      </c>
      <c r="F3091">
        <f>$B$9+$B$10*D3091+$B$11*E3091</f>
        <v/>
      </c>
      <c r="G3091">
        <f>C3091-F3091</f>
        <v/>
      </c>
      <c r="H3091">
        <f>G3091/$B$14</f>
        <v/>
      </c>
      <c r="I3091">
        <f>ABS(H3091)</f>
        <v/>
      </c>
    </row>
    <row r="3092">
      <c r="A3092">
        <f>'03_DADOS_LIMPOS'!A3063</f>
        <v/>
      </c>
      <c r="B3092">
        <f>'03_DADOS_LIMPOS'!C3063</f>
        <v/>
      </c>
      <c r="C3092">
        <f>'03_DADOS_LIMPOS'!D3063</f>
        <v/>
      </c>
      <c r="D3092">
        <f>'03_DADOS_LIMPOS'!J3063</f>
        <v/>
      </c>
      <c r="E3092">
        <f>'03_DADOS_LIMPOS'!K3063</f>
        <v/>
      </c>
      <c r="F3092">
        <f>$B$9+$B$10*D3092+$B$11*E3092</f>
        <v/>
      </c>
      <c r="G3092">
        <f>C3092-F3092</f>
        <v/>
      </c>
      <c r="H3092">
        <f>G3092/$B$14</f>
        <v/>
      </c>
      <c r="I3092">
        <f>ABS(H3092)</f>
        <v/>
      </c>
    </row>
    <row r="3093">
      <c r="A3093">
        <f>'03_DADOS_LIMPOS'!A3064</f>
        <v/>
      </c>
      <c r="B3093">
        <f>'03_DADOS_LIMPOS'!C3064</f>
        <v/>
      </c>
      <c r="C3093">
        <f>'03_DADOS_LIMPOS'!D3064</f>
        <v/>
      </c>
      <c r="D3093">
        <f>'03_DADOS_LIMPOS'!J3064</f>
        <v/>
      </c>
      <c r="E3093">
        <f>'03_DADOS_LIMPOS'!K3064</f>
        <v/>
      </c>
      <c r="F3093">
        <f>$B$9+$B$10*D3093+$B$11*E3093</f>
        <v/>
      </c>
      <c r="G3093">
        <f>C3093-F3093</f>
        <v/>
      </c>
      <c r="H3093">
        <f>G3093/$B$14</f>
        <v/>
      </c>
      <c r="I3093">
        <f>ABS(H3093)</f>
        <v/>
      </c>
    </row>
    <row r="3094">
      <c r="A3094">
        <f>'03_DADOS_LIMPOS'!A3065</f>
        <v/>
      </c>
      <c r="B3094">
        <f>'03_DADOS_LIMPOS'!C3065</f>
        <v/>
      </c>
      <c r="C3094">
        <f>'03_DADOS_LIMPOS'!D3065</f>
        <v/>
      </c>
      <c r="D3094">
        <f>'03_DADOS_LIMPOS'!J3065</f>
        <v/>
      </c>
      <c r="E3094">
        <f>'03_DADOS_LIMPOS'!K3065</f>
        <v/>
      </c>
      <c r="F3094">
        <f>$B$9+$B$10*D3094+$B$11*E3094</f>
        <v/>
      </c>
      <c r="G3094">
        <f>C3094-F3094</f>
        <v/>
      </c>
      <c r="H3094">
        <f>G3094/$B$14</f>
        <v/>
      </c>
      <c r="I3094">
        <f>ABS(H3094)</f>
        <v/>
      </c>
    </row>
    <row r="3095">
      <c r="A3095">
        <f>'03_DADOS_LIMPOS'!A3066</f>
        <v/>
      </c>
      <c r="B3095">
        <f>'03_DADOS_LIMPOS'!C3066</f>
        <v/>
      </c>
      <c r="C3095">
        <f>'03_DADOS_LIMPOS'!D3066</f>
        <v/>
      </c>
      <c r="D3095">
        <f>'03_DADOS_LIMPOS'!J3066</f>
        <v/>
      </c>
      <c r="E3095">
        <f>'03_DADOS_LIMPOS'!K3066</f>
        <v/>
      </c>
      <c r="F3095">
        <f>$B$9+$B$10*D3095+$B$11*E3095</f>
        <v/>
      </c>
      <c r="G3095">
        <f>C3095-F3095</f>
        <v/>
      </c>
      <c r="H3095">
        <f>G3095/$B$14</f>
        <v/>
      </c>
      <c r="I3095">
        <f>ABS(H3095)</f>
        <v/>
      </c>
    </row>
    <row r="3096">
      <c r="A3096">
        <f>'03_DADOS_LIMPOS'!A3067</f>
        <v/>
      </c>
      <c r="B3096">
        <f>'03_DADOS_LIMPOS'!C3067</f>
        <v/>
      </c>
      <c r="C3096">
        <f>'03_DADOS_LIMPOS'!D3067</f>
        <v/>
      </c>
      <c r="D3096">
        <f>'03_DADOS_LIMPOS'!J3067</f>
        <v/>
      </c>
      <c r="E3096">
        <f>'03_DADOS_LIMPOS'!K3067</f>
        <v/>
      </c>
      <c r="F3096">
        <f>$B$9+$B$10*D3096+$B$11*E3096</f>
        <v/>
      </c>
      <c r="G3096">
        <f>C3096-F3096</f>
        <v/>
      </c>
      <c r="H3096">
        <f>G3096/$B$14</f>
        <v/>
      </c>
      <c r="I3096">
        <f>ABS(H3096)</f>
        <v/>
      </c>
    </row>
    <row r="3097">
      <c r="A3097">
        <f>'03_DADOS_LIMPOS'!A3068</f>
        <v/>
      </c>
      <c r="B3097">
        <f>'03_DADOS_LIMPOS'!C3068</f>
        <v/>
      </c>
      <c r="C3097">
        <f>'03_DADOS_LIMPOS'!D3068</f>
        <v/>
      </c>
      <c r="D3097">
        <f>'03_DADOS_LIMPOS'!J3068</f>
        <v/>
      </c>
      <c r="E3097">
        <f>'03_DADOS_LIMPOS'!K3068</f>
        <v/>
      </c>
      <c r="F3097">
        <f>$B$9+$B$10*D3097+$B$11*E3097</f>
        <v/>
      </c>
      <c r="G3097">
        <f>C3097-F3097</f>
        <v/>
      </c>
      <c r="H3097">
        <f>G3097/$B$14</f>
        <v/>
      </c>
      <c r="I3097">
        <f>ABS(H3097)</f>
        <v/>
      </c>
    </row>
    <row r="3098">
      <c r="A3098">
        <f>'03_DADOS_LIMPOS'!A3069</f>
        <v/>
      </c>
      <c r="B3098">
        <f>'03_DADOS_LIMPOS'!C3069</f>
        <v/>
      </c>
      <c r="C3098">
        <f>'03_DADOS_LIMPOS'!D3069</f>
        <v/>
      </c>
      <c r="D3098">
        <f>'03_DADOS_LIMPOS'!J3069</f>
        <v/>
      </c>
      <c r="E3098">
        <f>'03_DADOS_LIMPOS'!K3069</f>
        <v/>
      </c>
      <c r="F3098">
        <f>$B$9+$B$10*D3098+$B$11*E3098</f>
        <v/>
      </c>
      <c r="G3098">
        <f>C3098-F3098</f>
        <v/>
      </c>
      <c r="H3098">
        <f>G3098/$B$14</f>
        <v/>
      </c>
      <c r="I3098">
        <f>ABS(H3098)</f>
        <v/>
      </c>
    </row>
    <row r="3099">
      <c r="A3099">
        <f>'03_DADOS_LIMPOS'!A3070</f>
        <v/>
      </c>
      <c r="B3099">
        <f>'03_DADOS_LIMPOS'!C3070</f>
        <v/>
      </c>
      <c r="C3099">
        <f>'03_DADOS_LIMPOS'!D3070</f>
        <v/>
      </c>
      <c r="D3099">
        <f>'03_DADOS_LIMPOS'!J3070</f>
        <v/>
      </c>
      <c r="E3099">
        <f>'03_DADOS_LIMPOS'!K3070</f>
        <v/>
      </c>
      <c r="F3099">
        <f>$B$9+$B$10*D3099+$B$11*E3099</f>
        <v/>
      </c>
      <c r="G3099">
        <f>C3099-F3099</f>
        <v/>
      </c>
      <c r="H3099">
        <f>G3099/$B$14</f>
        <v/>
      </c>
      <c r="I3099">
        <f>ABS(H3099)</f>
        <v/>
      </c>
    </row>
    <row r="3100">
      <c r="A3100">
        <f>'03_DADOS_LIMPOS'!A3071</f>
        <v/>
      </c>
      <c r="B3100">
        <f>'03_DADOS_LIMPOS'!C3071</f>
        <v/>
      </c>
      <c r="C3100">
        <f>'03_DADOS_LIMPOS'!D3071</f>
        <v/>
      </c>
      <c r="D3100">
        <f>'03_DADOS_LIMPOS'!J3071</f>
        <v/>
      </c>
      <c r="E3100">
        <f>'03_DADOS_LIMPOS'!K3071</f>
        <v/>
      </c>
      <c r="F3100">
        <f>$B$9+$B$10*D3100+$B$11*E3100</f>
        <v/>
      </c>
      <c r="G3100">
        <f>C3100-F3100</f>
        <v/>
      </c>
      <c r="H3100">
        <f>G3100/$B$14</f>
        <v/>
      </c>
      <c r="I3100">
        <f>ABS(H3100)</f>
        <v/>
      </c>
    </row>
    <row r="3101">
      <c r="A3101">
        <f>'03_DADOS_LIMPOS'!A3072</f>
        <v/>
      </c>
      <c r="B3101">
        <f>'03_DADOS_LIMPOS'!C3072</f>
        <v/>
      </c>
      <c r="C3101">
        <f>'03_DADOS_LIMPOS'!D3072</f>
        <v/>
      </c>
      <c r="D3101">
        <f>'03_DADOS_LIMPOS'!J3072</f>
        <v/>
      </c>
      <c r="E3101">
        <f>'03_DADOS_LIMPOS'!K3072</f>
        <v/>
      </c>
      <c r="F3101">
        <f>$B$9+$B$10*D3101+$B$11*E3101</f>
        <v/>
      </c>
      <c r="G3101">
        <f>C3101-F3101</f>
        <v/>
      </c>
      <c r="H3101">
        <f>G3101/$B$14</f>
        <v/>
      </c>
      <c r="I3101">
        <f>ABS(H3101)</f>
        <v/>
      </c>
    </row>
    <row r="3102">
      <c r="A3102">
        <f>'03_DADOS_LIMPOS'!A3073</f>
        <v/>
      </c>
      <c r="B3102">
        <f>'03_DADOS_LIMPOS'!C3073</f>
        <v/>
      </c>
      <c r="C3102">
        <f>'03_DADOS_LIMPOS'!D3073</f>
        <v/>
      </c>
      <c r="D3102">
        <f>'03_DADOS_LIMPOS'!J3073</f>
        <v/>
      </c>
      <c r="E3102">
        <f>'03_DADOS_LIMPOS'!K3073</f>
        <v/>
      </c>
      <c r="F3102">
        <f>$B$9+$B$10*D3102+$B$11*E3102</f>
        <v/>
      </c>
      <c r="G3102">
        <f>C3102-F3102</f>
        <v/>
      </c>
      <c r="H3102">
        <f>G3102/$B$14</f>
        <v/>
      </c>
      <c r="I3102">
        <f>ABS(H3102)</f>
        <v/>
      </c>
    </row>
    <row r="3103">
      <c r="A3103">
        <f>'03_DADOS_LIMPOS'!A3074</f>
        <v/>
      </c>
      <c r="B3103">
        <f>'03_DADOS_LIMPOS'!C3074</f>
        <v/>
      </c>
      <c r="C3103">
        <f>'03_DADOS_LIMPOS'!D3074</f>
        <v/>
      </c>
      <c r="D3103">
        <f>'03_DADOS_LIMPOS'!J3074</f>
        <v/>
      </c>
      <c r="E3103">
        <f>'03_DADOS_LIMPOS'!K3074</f>
        <v/>
      </c>
      <c r="F3103">
        <f>$B$9+$B$10*D3103+$B$11*E3103</f>
        <v/>
      </c>
      <c r="G3103">
        <f>C3103-F3103</f>
        <v/>
      </c>
      <c r="H3103">
        <f>G3103/$B$14</f>
        <v/>
      </c>
      <c r="I3103">
        <f>ABS(H3103)</f>
        <v/>
      </c>
    </row>
    <row r="3104">
      <c r="A3104">
        <f>'03_DADOS_LIMPOS'!A3075</f>
        <v/>
      </c>
      <c r="B3104">
        <f>'03_DADOS_LIMPOS'!C3075</f>
        <v/>
      </c>
      <c r="C3104">
        <f>'03_DADOS_LIMPOS'!D3075</f>
        <v/>
      </c>
      <c r="D3104">
        <f>'03_DADOS_LIMPOS'!J3075</f>
        <v/>
      </c>
      <c r="E3104">
        <f>'03_DADOS_LIMPOS'!K3075</f>
        <v/>
      </c>
      <c r="F3104">
        <f>$B$9+$B$10*D3104+$B$11*E3104</f>
        <v/>
      </c>
      <c r="G3104">
        <f>C3104-F3104</f>
        <v/>
      </c>
      <c r="H3104">
        <f>G3104/$B$14</f>
        <v/>
      </c>
      <c r="I3104">
        <f>ABS(H3104)</f>
        <v/>
      </c>
    </row>
    <row r="3105">
      <c r="A3105">
        <f>'03_DADOS_LIMPOS'!A3076</f>
        <v/>
      </c>
      <c r="B3105">
        <f>'03_DADOS_LIMPOS'!C3076</f>
        <v/>
      </c>
      <c r="C3105">
        <f>'03_DADOS_LIMPOS'!D3076</f>
        <v/>
      </c>
      <c r="D3105">
        <f>'03_DADOS_LIMPOS'!J3076</f>
        <v/>
      </c>
      <c r="E3105">
        <f>'03_DADOS_LIMPOS'!K3076</f>
        <v/>
      </c>
      <c r="F3105">
        <f>$B$9+$B$10*D3105+$B$11*E3105</f>
        <v/>
      </c>
      <c r="G3105">
        <f>C3105-F3105</f>
        <v/>
      </c>
      <c r="H3105">
        <f>G3105/$B$14</f>
        <v/>
      </c>
      <c r="I3105">
        <f>ABS(H3105)</f>
        <v/>
      </c>
    </row>
    <row r="3106">
      <c r="A3106">
        <f>'03_DADOS_LIMPOS'!A3077</f>
        <v/>
      </c>
      <c r="B3106">
        <f>'03_DADOS_LIMPOS'!C3077</f>
        <v/>
      </c>
      <c r="C3106">
        <f>'03_DADOS_LIMPOS'!D3077</f>
        <v/>
      </c>
      <c r="D3106">
        <f>'03_DADOS_LIMPOS'!J3077</f>
        <v/>
      </c>
      <c r="E3106">
        <f>'03_DADOS_LIMPOS'!K3077</f>
        <v/>
      </c>
      <c r="F3106">
        <f>$B$9+$B$10*D3106+$B$11*E3106</f>
        <v/>
      </c>
      <c r="G3106">
        <f>C3106-F3106</f>
        <v/>
      </c>
      <c r="H3106">
        <f>G3106/$B$14</f>
        <v/>
      </c>
      <c r="I3106">
        <f>ABS(H3106)</f>
        <v/>
      </c>
    </row>
    <row r="3107">
      <c r="A3107">
        <f>'03_DADOS_LIMPOS'!A3078</f>
        <v/>
      </c>
      <c r="B3107">
        <f>'03_DADOS_LIMPOS'!C3078</f>
        <v/>
      </c>
      <c r="C3107">
        <f>'03_DADOS_LIMPOS'!D3078</f>
        <v/>
      </c>
      <c r="D3107">
        <f>'03_DADOS_LIMPOS'!J3078</f>
        <v/>
      </c>
      <c r="E3107">
        <f>'03_DADOS_LIMPOS'!K3078</f>
        <v/>
      </c>
      <c r="F3107">
        <f>$B$9+$B$10*D3107+$B$11*E3107</f>
        <v/>
      </c>
      <c r="G3107">
        <f>C3107-F3107</f>
        <v/>
      </c>
      <c r="H3107">
        <f>G3107/$B$14</f>
        <v/>
      </c>
      <c r="I3107">
        <f>ABS(H3107)</f>
        <v/>
      </c>
    </row>
    <row r="3108">
      <c r="A3108">
        <f>'03_DADOS_LIMPOS'!A3079</f>
        <v/>
      </c>
      <c r="B3108">
        <f>'03_DADOS_LIMPOS'!C3079</f>
        <v/>
      </c>
      <c r="C3108">
        <f>'03_DADOS_LIMPOS'!D3079</f>
        <v/>
      </c>
      <c r="D3108">
        <f>'03_DADOS_LIMPOS'!J3079</f>
        <v/>
      </c>
      <c r="E3108">
        <f>'03_DADOS_LIMPOS'!K3079</f>
        <v/>
      </c>
      <c r="F3108">
        <f>$B$9+$B$10*D3108+$B$11*E3108</f>
        <v/>
      </c>
      <c r="G3108">
        <f>C3108-F3108</f>
        <v/>
      </c>
      <c r="H3108">
        <f>G3108/$B$14</f>
        <v/>
      </c>
      <c r="I3108">
        <f>ABS(H3108)</f>
        <v/>
      </c>
    </row>
    <row r="3109">
      <c r="A3109">
        <f>'03_DADOS_LIMPOS'!A3080</f>
        <v/>
      </c>
      <c r="B3109">
        <f>'03_DADOS_LIMPOS'!C3080</f>
        <v/>
      </c>
      <c r="C3109">
        <f>'03_DADOS_LIMPOS'!D3080</f>
        <v/>
      </c>
      <c r="D3109">
        <f>'03_DADOS_LIMPOS'!J3080</f>
        <v/>
      </c>
      <c r="E3109">
        <f>'03_DADOS_LIMPOS'!K3080</f>
        <v/>
      </c>
      <c r="F3109">
        <f>$B$9+$B$10*D3109+$B$11*E3109</f>
        <v/>
      </c>
      <c r="G3109">
        <f>C3109-F3109</f>
        <v/>
      </c>
      <c r="H3109">
        <f>G3109/$B$14</f>
        <v/>
      </c>
      <c r="I3109">
        <f>ABS(H3109)</f>
        <v/>
      </c>
    </row>
    <row r="3110">
      <c r="A3110">
        <f>'03_DADOS_LIMPOS'!A3081</f>
        <v/>
      </c>
      <c r="B3110">
        <f>'03_DADOS_LIMPOS'!C3081</f>
        <v/>
      </c>
      <c r="C3110">
        <f>'03_DADOS_LIMPOS'!D3081</f>
        <v/>
      </c>
      <c r="D3110">
        <f>'03_DADOS_LIMPOS'!J3081</f>
        <v/>
      </c>
      <c r="E3110">
        <f>'03_DADOS_LIMPOS'!K3081</f>
        <v/>
      </c>
      <c r="F3110">
        <f>$B$9+$B$10*D3110+$B$11*E3110</f>
        <v/>
      </c>
      <c r="G3110">
        <f>C3110-F3110</f>
        <v/>
      </c>
      <c r="H3110">
        <f>G3110/$B$14</f>
        <v/>
      </c>
      <c r="I3110">
        <f>ABS(H3110)</f>
        <v/>
      </c>
    </row>
    <row r="3111">
      <c r="A3111">
        <f>'03_DADOS_LIMPOS'!A3082</f>
        <v/>
      </c>
      <c r="B3111">
        <f>'03_DADOS_LIMPOS'!C3082</f>
        <v/>
      </c>
      <c r="C3111">
        <f>'03_DADOS_LIMPOS'!D3082</f>
        <v/>
      </c>
      <c r="D3111">
        <f>'03_DADOS_LIMPOS'!J3082</f>
        <v/>
      </c>
      <c r="E3111">
        <f>'03_DADOS_LIMPOS'!K3082</f>
        <v/>
      </c>
      <c r="F3111">
        <f>$B$9+$B$10*D3111+$B$11*E3111</f>
        <v/>
      </c>
      <c r="G3111">
        <f>C3111-F3111</f>
        <v/>
      </c>
      <c r="H3111">
        <f>G3111/$B$14</f>
        <v/>
      </c>
      <c r="I3111">
        <f>ABS(H3111)</f>
        <v/>
      </c>
    </row>
    <row r="3112">
      <c r="A3112">
        <f>'03_DADOS_LIMPOS'!A3083</f>
        <v/>
      </c>
      <c r="B3112">
        <f>'03_DADOS_LIMPOS'!C3083</f>
        <v/>
      </c>
      <c r="C3112">
        <f>'03_DADOS_LIMPOS'!D3083</f>
        <v/>
      </c>
      <c r="D3112">
        <f>'03_DADOS_LIMPOS'!J3083</f>
        <v/>
      </c>
      <c r="E3112">
        <f>'03_DADOS_LIMPOS'!K3083</f>
        <v/>
      </c>
      <c r="F3112">
        <f>$B$9+$B$10*D3112+$B$11*E3112</f>
        <v/>
      </c>
      <c r="G3112">
        <f>C3112-F3112</f>
        <v/>
      </c>
      <c r="H3112">
        <f>G3112/$B$14</f>
        <v/>
      </c>
      <c r="I3112">
        <f>ABS(H3112)</f>
        <v/>
      </c>
    </row>
    <row r="3113">
      <c r="A3113">
        <f>'03_DADOS_LIMPOS'!A3084</f>
        <v/>
      </c>
      <c r="B3113">
        <f>'03_DADOS_LIMPOS'!C3084</f>
        <v/>
      </c>
      <c r="C3113">
        <f>'03_DADOS_LIMPOS'!D3084</f>
        <v/>
      </c>
      <c r="D3113">
        <f>'03_DADOS_LIMPOS'!J3084</f>
        <v/>
      </c>
      <c r="E3113">
        <f>'03_DADOS_LIMPOS'!K3084</f>
        <v/>
      </c>
      <c r="F3113">
        <f>$B$9+$B$10*D3113+$B$11*E3113</f>
        <v/>
      </c>
      <c r="G3113">
        <f>C3113-F3113</f>
        <v/>
      </c>
      <c r="H3113">
        <f>G3113/$B$14</f>
        <v/>
      </c>
      <c r="I3113">
        <f>ABS(H3113)</f>
        <v/>
      </c>
    </row>
    <row r="3114">
      <c r="A3114">
        <f>'03_DADOS_LIMPOS'!A3085</f>
        <v/>
      </c>
      <c r="B3114">
        <f>'03_DADOS_LIMPOS'!C3085</f>
        <v/>
      </c>
      <c r="C3114">
        <f>'03_DADOS_LIMPOS'!D3085</f>
        <v/>
      </c>
      <c r="D3114">
        <f>'03_DADOS_LIMPOS'!J3085</f>
        <v/>
      </c>
      <c r="E3114">
        <f>'03_DADOS_LIMPOS'!K3085</f>
        <v/>
      </c>
      <c r="F3114">
        <f>$B$9+$B$10*D3114+$B$11*E3114</f>
        <v/>
      </c>
      <c r="G3114">
        <f>C3114-F3114</f>
        <v/>
      </c>
      <c r="H3114">
        <f>G3114/$B$14</f>
        <v/>
      </c>
      <c r="I3114">
        <f>ABS(H3114)</f>
        <v/>
      </c>
    </row>
    <row r="3115">
      <c r="A3115">
        <f>'03_DADOS_LIMPOS'!A3086</f>
        <v/>
      </c>
      <c r="B3115">
        <f>'03_DADOS_LIMPOS'!C3086</f>
        <v/>
      </c>
      <c r="C3115">
        <f>'03_DADOS_LIMPOS'!D3086</f>
        <v/>
      </c>
      <c r="D3115">
        <f>'03_DADOS_LIMPOS'!J3086</f>
        <v/>
      </c>
      <c r="E3115">
        <f>'03_DADOS_LIMPOS'!K3086</f>
        <v/>
      </c>
      <c r="F3115">
        <f>$B$9+$B$10*D3115+$B$11*E3115</f>
        <v/>
      </c>
      <c r="G3115">
        <f>C3115-F3115</f>
        <v/>
      </c>
      <c r="H3115">
        <f>G3115/$B$14</f>
        <v/>
      </c>
      <c r="I3115">
        <f>ABS(H3115)</f>
        <v/>
      </c>
    </row>
    <row r="3116">
      <c r="A3116">
        <f>'03_DADOS_LIMPOS'!A3087</f>
        <v/>
      </c>
      <c r="B3116">
        <f>'03_DADOS_LIMPOS'!C3087</f>
        <v/>
      </c>
      <c r="C3116">
        <f>'03_DADOS_LIMPOS'!D3087</f>
        <v/>
      </c>
      <c r="D3116">
        <f>'03_DADOS_LIMPOS'!J3087</f>
        <v/>
      </c>
      <c r="E3116">
        <f>'03_DADOS_LIMPOS'!K3087</f>
        <v/>
      </c>
      <c r="F3116">
        <f>$B$9+$B$10*D3116+$B$11*E3116</f>
        <v/>
      </c>
      <c r="G3116">
        <f>C3116-F3116</f>
        <v/>
      </c>
      <c r="H3116">
        <f>G3116/$B$14</f>
        <v/>
      </c>
      <c r="I3116">
        <f>ABS(H3116)</f>
        <v/>
      </c>
    </row>
    <row r="3117">
      <c r="A3117">
        <f>'03_DADOS_LIMPOS'!A3088</f>
        <v/>
      </c>
      <c r="B3117">
        <f>'03_DADOS_LIMPOS'!C3088</f>
        <v/>
      </c>
      <c r="C3117">
        <f>'03_DADOS_LIMPOS'!D3088</f>
        <v/>
      </c>
      <c r="D3117">
        <f>'03_DADOS_LIMPOS'!J3088</f>
        <v/>
      </c>
      <c r="E3117">
        <f>'03_DADOS_LIMPOS'!K3088</f>
        <v/>
      </c>
      <c r="F3117">
        <f>$B$9+$B$10*D3117+$B$11*E3117</f>
        <v/>
      </c>
      <c r="G3117">
        <f>C3117-F3117</f>
        <v/>
      </c>
      <c r="H3117">
        <f>G3117/$B$14</f>
        <v/>
      </c>
      <c r="I3117">
        <f>ABS(H3117)</f>
        <v/>
      </c>
    </row>
    <row r="3118">
      <c r="A3118">
        <f>'03_DADOS_LIMPOS'!A3089</f>
        <v/>
      </c>
      <c r="B3118">
        <f>'03_DADOS_LIMPOS'!C3089</f>
        <v/>
      </c>
      <c r="C3118">
        <f>'03_DADOS_LIMPOS'!D3089</f>
        <v/>
      </c>
      <c r="D3118">
        <f>'03_DADOS_LIMPOS'!J3089</f>
        <v/>
      </c>
      <c r="E3118">
        <f>'03_DADOS_LIMPOS'!K3089</f>
        <v/>
      </c>
      <c r="F3118">
        <f>$B$9+$B$10*D3118+$B$11*E3118</f>
        <v/>
      </c>
      <c r="G3118">
        <f>C3118-F3118</f>
        <v/>
      </c>
      <c r="H3118">
        <f>G3118/$B$14</f>
        <v/>
      </c>
      <c r="I3118">
        <f>ABS(H3118)</f>
        <v/>
      </c>
    </row>
    <row r="3119">
      <c r="A3119">
        <f>'03_DADOS_LIMPOS'!A3090</f>
        <v/>
      </c>
      <c r="B3119">
        <f>'03_DADOS_LIMPOS'!C3090</f>
        <v/>
      </c>
      <c r="C3119">
        <f>'03_DADOS_LIMPOS'!D3090</f>
        <v/>
      </c>
      <c r="D3119">
        <f>'03_DADOS_LIMPOS'!J3090</f>
        <v/>
      </c>
      <c r="E3119">
        <f>'03_DADOS_LIMPOS'!K3090</f>
        <v/>
      </c>
      <c r="F3119">
        <f>$B$9+$B$10*D3119+$B$11*E3119</f>
        <v/>
      </c>
      <c r="G3119">
        <f>C3119-F3119</f>
        <v/>
      </c>
      <c r="H3119">
        <f>G3119/$B$14</f>
        <v/>
      </c>
      <c r="I3119">
        <f>ABS(H3119)</f>
        <v/>
      </c>
    </row>
    <row r="3120">
      <c r="A3120">
        <f>'03_DADOS_LIMPOS'!A3091</f>
        <v/>
      </c>
      <c r="B3120">
        <f>'03_DADOS_LIMPOS'!C3091</f>
        <v/>
      </c>
      <c r="C3120">
        <f>'03_DADOS_LIMPOS'!D3091</f>
        <v/>
      </c>
      <c r="D3120">
        <f>'03_DADOS_LIMPOS'!J3091</f>
        <v/>
      </c>
      <c r="E3120">
        <f>'03_DADOS_LIMPOS'!K3091</f>
        <v/>
      </c>
      <c r="F3120">
        <f>$B$9+$B$10*D3120+$B$11*E3120</f>
        <v/>
      </c>
      <c r="G3120">
        <f>C3120-F3120</f>
        <v/>
      </c>
      <c r="H3120">
        <f>G3120/$B$14</f>
        <v/>
      </c>
      <c r="I3120">
        <f>ABS(H3120)</f>
        <v/>
      </c>
    </row>
    <row r="3121">
      <c r="A3121">
        <f>'03_DADOS_LIMPOS'!A3092</f>
        <v/>
      </c>
      <c r="B3121">
        <f>'03_DADOS_LIMPOS'!C3092</f>
        <v/>
      </c>
      <c r="C3121">
        <f>'03_DADOS_LIMPOS'!D3092</f>
        <v/>
      </c>
      <c r="D3121">
        <f>'03_DADOS_LIMPOS'!J3092</f>
        <v/>
      </c>
      <c r="E3121">
        <f>'03_DADOS_LIMPOS'!K3092</f>
        <v/>
      </c>
      <c r="F3121">
        <f>$B$9+$B$10*D3121+$B$11*E3121</f>
        <v/>
      </c>
      <c r="G3121">
        <f>C3121-F3121</f>
        <v/>
      </c>
      <c r="H3121">
        <f>G3121/$B$14</f>
        <v/>
      </c>
      <c r="I3121">
        <f>ABS(H3121)</f>
        <v/>
      </c>
    </row>
    <row r="3122">
      <c r="A3122">
        <f>'03_DADOS_LIMPOS'!A3093</f>
        <v/>
      </c>
      <c r="B3122">
        <f>'03_DADOS_LIMPOS'!C3093</f>
        <v/>
      </c>
      <c r="C3122">
        <f>'03_DADOS_LIMPOS'!D3093</f>
        <v/>
      </c>
      <c r="D3122">
        <f>'03_DADOS_LIMPOS'!J3093</f>
        <v/>
      </c>
      <c r="E3122">
        <f>'03_DADOS_LIMPOS'!K3093</f>
        <v/>
      </c>
      <c r="F3122">
        <f>$B$9+$B$10*D3122+$B$11*E3122</f>
        <v/>
      </c>
      <c r="G3122">
        <f>C3122-F3122</f>
        <v/>
      </c>
      <c r="H3122">
        <f>G3122/$B$14</f>
        <v/>
      </c>
      <c r="I3122">
        <f>ABS(H3122)</f>
        <v/>
      </c>
    </row>
    <row r="3123">
      <c r="A3123">
        <f>'03_DADOS_LIMPOS'!A3094</f>
        <v/>
      </c>
      <c r="B3123">
        <f>'03_DADOS_LIMPOS'!C3094</f>
        <v/>
      </c>
      <c r="C3123">
        <f>'03_DADOS_LIMPOS'!D3094</f>
        <v/>
      </c>
      <c r="D3123">
        <f>'03_DADOS_LIMPOS'!J3094</f>
        <v/>
      </c>
      <c r="E3123">
        <f>'03_DADOS_LIMPOS'!K3094</f>
        <v/>
      </c>
      <c r="F3123">
        <f>$B$9+$B$10*D3123+$B$11*E3123</f>
        <v/>
      </c>
      <c r="G3123">
        <f>C3123-F3123</f>
        <v/>
      </c>
      <c r="H3123">
        <f>G3123/$B$14</f>
        <v/>
      </c>
      <c r="I3123">
        <f>ABS(H3123)</f>
        <v/>
      </c>
    </row>
    <row r="3124">
      <c r="A3124">
        <f>'03_DADOS_LIMPOS'!A3095</f>
        <v/>
      </c>
      <c r="B3124">
        <f>'03_DADOS_LIMPOS'!C3095</f>
        <v/>
      </c>
      <c r="C3124">
        <f>'03_DADOS_LIMPOS'!D3095</f>
        <v/>
      </c>
      <c r="D3124">
        <f>'03_DADOS_LIMPOS'!J3095</f>
        <v/>
      </c>
      <c r="E3124">
        <f>'03_DADOS_LIMPOS'!K3095</f>
        <v/>
      </c>
      <c r="F3124">
        <f>$B$9+$B$10*D3124+$B$11*E3124</f>
        <v/>
      </c>
      <c r="G3124">
        <f>C3124-F3124</f>
        <v/>
      </c>
      <c r="H3124">
        <f>G3124/$B$14</f>
        <v/>
      </c>
      <c r="I3124">
        <f>ABS(H3124)</f>
        <v/>
      </c>
    </row>
    <row r="3125">
      <c r="A3125">
        <f>'03_DADOS_LIMPOS'!A3096</f>
        <v/>
      </c>
      <c r="B3125">
        <f>'03_DADOS_LIMPOS'!C3096</f>
        <v/>
      </c>
      <c r="C3125">
        <f>'03_DADOS_LIMPOS'!D3096</f>
        <v/>
      </c>
      <c r="D3125">
        <f>'03_DADOS_LIMPOS'!J3096</f>
        <v/>
      </c>
      <c r="E3125">
        <f>'03_DADOS_LIMPOS'!K3096</f>
        <v/>
      </c>
      <c r="F3125">
        <f>$B$9+$B$10*D3125+$B$11*E3125</f>
        <v/>
      </c>
      <c r="G3125">
        <f>C3125-F3125</f>
        <v/>
      </c>
      <c r="H3125">
        <f>G3125/$B$14</f>
        <v/>
      </c>
      <c r="I3125">
        <f>ABS(H3125)</f>
        <v/>
      </c>
    </row>
    <row r="3126">
      <c r="A3126">
        <f>'03_DADOS_LIMPOS'!A3097</f>
        <v/>
      </c>
      <c r="B3126">
        <f>'03_DADOS_LIMPOS'!C3097</f>
        <v/>
      </c>
      <c r="C3126">
        <f>'03_DADOS_LIMPOS'!D3097</f>
        <v/>
      </c>
      <c r="D3126">
        <f>'03_DADOS_LIMPOS'!J3097</f>
        <v/>
      </c>
      <c r="E3126">
        <f>'03_DADOS_LIMPOS'!K3097</f>
        <v/>
      </c>
      <c r="F3126">
        <f>$B$9+$B$10*D3126+$B$11*E3126</f>
        <v/>
      </c>
      <c r="G3126">
        <f>C3126-F3126</f>
        <v/>
      </c>
      <c r="H3126">
        <f>G3126/$B$14</f>
        <v/>
      </c>
      <c r="I3126">
        <f>ABS(H3126)</f>
        <v/>
      </c>
    </row>
    <row r="3127">
      <c r="A3127">
        <f>'03_DADOS_LIMPOS'!A3098</f>
        <v/>
      </c>
      <c r="B3127">
        <f>'03_DADOS_LIMPOS'!C3098</f>
        <v/>
      </c>
      <c r="C3127">
        <f>'03_DADOS_LIMPOS'!D3098</f>
        <v/>
      </c>
      <c r="D3127">
        <f>'03_DADOS_LIMPOS'!J3098</f>
        <v/>
      </c>
      <c r="E3127">
        <f>'03_DADOS_LIMPOS'!K3098</f>
        <v/>
      </c>
      <c r="F3127">
        <f>$B$9+$B$10*D3127+$B$11*E3127</f>
        <v/>
      </c>
      <c r="G3127">
        <f>C3127-F3127</f>
        <v/>
      </c>
      <c r="H3127">
        <f>G3127/$B$14</f>
        <v/>
      </c>
      <c r="I3127">
        <f>ABS(H3127)</f>
        <v/>
      </c>
    </row>
    <row r="3128">
      <c r="A3128">
        <f>'03_DADOS_LIMPOS'!A3099</f>
        <v/>
      </c>
      <c r="B3128">
        <f>'03_DADOS_LIMPOS'!C3099</f>
        <v/>
      </c>
      <c r="C3128">
        <f>'03_DADOS_LIMPOS'!D3099</f>
        <v/>
      </c>
      <c r="D3128">
        <f>'03_DADOS_LIMPOS'!J3099</f>
        <v/>
      </c>
      <c r="E3128">
        <f>'03_DADOS_LIMPOS'!K3099</f>
        <v/>
      </c>
      <c r="F3128">
        <f>$B$9+$B$10*D3128+$B$11*E3128</f>
        <v/>
      </c>
      <c r="G3128">
        <f>C3128-F3128</f>
        <v/>
      </c>
      <c r="H3128">
        <f>G3128/$B$14</f>
        <v/>
      </c>
      <c r="I3128">
        <f>ABS(H3128)</f>
        <v/>
      </c>
    </row>
    <row r="3129">
      <c r="A3129">
        <f>'03_DADOS_LIMPOS'!A3100</f>
        <v/>
      </c>
      <c r="B3129">
        <f>'03_DADOS_LIMPOS'!C3100</f>
        <v/>
      </c>
      <c r="C3129">
        <f>'03_DADOS_LIMPOS'!D3100</f>
        <v/>
      </c>
      <c r="D3129">
        <f>'03_DADOS_LIMPOS'!J3100</f>
        <v/>
      </c>
      <c r="E3129">
        <f>'03_DADOS_LIMPOS'!K3100</f>
        <v/>
      </c>
      <c r="F3129">
        <f>$B$9+$B$10*D3129+$B$11*E3129</f>
        <v/>
      </c>
      <c r="G3129">
        <f>C3129-F3129</f>
        <v/>
      </c>
      <c r="H3129">
        <f>G3129/$B$14</f>
        <v/>
      </c>
      <c r="I3129">
        <f>ABS(H3129)</f>
        <v/>
      </c>
    </row>
    <row r="3130">
      <c r="A3130">
        <f>'03_DADOS_LIMPOS'!A3101</f>
        <v/>
      </c>
      <c r="B3130">
        <f>'03_DADOS_LIMPOS'!C3101</f>
        <v/>
      </c>
      <c r="C3130">
        <f>'03_DADOS_LIMPOS'!D3101</f>
        <v/>
      </c>
      <c r="D3130">
        <f>'03_DADOS_LIMPOS'!J3101</f>
        <v/>
      </c>
      <c r="E3130">
        <f>'03_DADOS_LIMPOS'!K3101</f>
        <v/>
      </c>
      <c r="F3130">
        <f>$B$9+$B$10*D3130+$B$11*E3130</f>
        <v/>
      </c>
      <c r="G3130">
        <f>C3130-F3130</f>
        <v/>
      </c>
      <c r="H3130">
        <f>G3130/$B$14</f>
        <v/>
      </c>
      <c r="I3130">
        <f>ABS(H3130)</f>
        <v/>
      </c>
    </row>
    <row r="3131">
      <c r="A3131">
        <f>'03_DADOS_LIMPOS'!A3102</f>
        <v/>
      </c>
      <c r="B3131">
        <f>'03_DADOS_LIMPOS'!C3102</f>
        <v/>
      </c>
      <c r="C3131">
        <f>'03_DADOS_LIMPOS'!D3102</f>
        <v/>
      </c>
      <c r="D3131">
        <f>'03_DADOS_LIMPOS'!J3102</f>
        <v/>
      </c>
      <c r="E3131">
        <f>'03_DADOS_LIMPOS'!K3102</f>
        <v/>
      </c>
      <c r="F3131">
        <f>$B$9+$B$10*D3131+$B$11*E3131</f>
        <v/>
      </c>
      <c r="G3131">
        <f>C3131-F3131</f>
        <v/>
      </c>
      <c r="H3131">
        <f>G3131/$B$14</f>
        <v/>
      </c>
      <c r="I3131">
        <f>ABS(H3131)</f>
        <v/>
      </c>
    </row>
    <row r="3132">
      <c r="A3132">
        <f>'03_DADOS_LIMPOS'!A3103</f>
        <v/>
      </c>
      <c r="B3132">
        <f>'03_DADOS_LIMPOS'!C3103</f>
        <v/>
      </c>
      <c r="C3132">
        <f>'03_DADOS_LIMPOS'!D3103</f>
        <v/>
      </c>
      <c r="D3132">
        <f>'03_DADOS_LIMPOS'!J3103</f>
        <v/>
      </c>
      <c r="E3132">
        <f>'03_DADOS_LIMPOS'!K3103</f>
        <v/>
      </c>
      <c r="F3132">
        <f>$B$9+$B$10*D3132+$B$11*E3132</f>
        <v/>
      </c>
      <c r="G3132">
        <f>C3132-F3132</f>
        <v/>
      </c>
      <c r="H3132">
        <f>G3132/$B$14</f>
        <v/>
      </c>
      <c r="I3132">
        <f>ABS(H3132)</f>
        <v/>
      </c>
    </row>
    <row r="3133">
      <c r="A3133">
        <f>'03_DADOS_LIMPOS'!A3104</f>
        <v/>
      </c>
      <c r="B3133">
        <f>'03_DADOS_LIMPOS'!C3104</f>
        <v/>
      </c>
      <c r="C3133">
        <f>'03_DADOS_LIMPOS'!D3104</f>
        <v/>
      </c>
      <c r="D3133">
        <f>'03_DADOS_LIMPOS'!J3104</f>
        <v/>
      </c>
      <c r="E3133">
        <f>'03_DADOS_LIMPOS'!K3104</f>
        <v/>
      </c>
      <c r="F3133">
        <f>$B$9+$B$10*D3133+$B$11*E3133</f>
        <v/>
      </c>
      <c r="G3133">
        <f>C3133-F3133</f>
        <v/>
      </c>
      <c r="H3133">
        <f>G3133/$B$14</f>
        <v/>
      </c>
      <c r="I3133">
        <f>ABS(H3133)</f>
        <v/>
      </c>
    </row>
    <row r="3134">
      <c r="A3134">
        <f>'03_DADOS_LIMPOS'!A3105</f>
        <v/>
      </c>
      <c r="B3134">
        <f>'03_DADOS_LIMPOS'!C3105</f>
        <v/>
      </c>
      <c r="C3134">
        <f>'03_DADOS_LIMPOS'!D3105</f>
        <v/>
      </c>
      <c r="D3134">
        <f>'03_DADOS_LIMPOS'!J3105</f>
        <v/>
      </c>
      <c r="E3134">
        <f>'03_DADOS_LIMPOS'!K3105</f>
        <v/>
      </c>
      <c r="F3134">
        <f>$B$9+$B$10*D3134+$B$11*E3134</f>
        <v/>
      </c>
      <c r="G3134">
        <f>C3134-F3134</f>
        <v/>
      </c>
      <c r="H3134">
        <f>G3134/$B$14</f>
        <v/>
      </c>
      <c r="I3134">
        <f>ABS(H3134)</f>
        <v/>
      </c>
    </row>
    <row r="3135">
      <c r="A3135">
        <f>'03_DADOS_LIMPOS'!A3106</f>
        <v/>
      </c>
      <c r="B3135">
        <f>'03_DADOS_LIMPOS'!C3106</f>
        <v/>
      </c>
      <c r="C3135">
        <f>'03_DADOS_LIMPOS'!D3106</f>
        <v/>
      </c>
      <c r="D3135">
        <f>'03_DADOS_LIMPOS'!J3106</f>
        <v/>
      </c>
      <c r="E3135">
        <f>'03_DADOS_LIMPOS'!K3106</f>
        <v/>
      </c>
      <c r="F3135">
        <f>$B$9+$B$10*D3135+$B$11*E3135</f>
        <v/>
      </c>
      <c r="G3135">
        <f>C3135-F3135</f>
        <v/>
      </c>
      <c r="H3135">
        <f>G3135/$B$14</f>
        <v/>
      </c>
      <c r="I3135">
        <f>ABS(H3135)</f>
        <v/>
      </c>
    </row>
    <row r="3136">
      <c r="A3136">
        <f>'03_DADOS_LIMPOS'!A3107</f>
        <v/>
      </c>
      <c r="B3136">
        <f>'03_DADOS_LIMPOS'!C3107</f>
        <v/>
      </c>
      <c r="C3136">
        <f>'03_DADOS_LIMPOS'!D3107</f>
        <v/>
      </c>
      <c r="D3136">
        <f>'03_DADOS_LIMPOS'!J3107</f>
        <v/>
      </c>
      <c r="E3136">
        <f>'03_DADOS_LIMPOS'!K3107</f>
        <v/>
      </c>
      <c r="F3136">
        <f>$B$9+$B$10*D3136+$B$11*E3136</f>
        <v/>
      </c>
      <c r="G3136">
        <f>C3136-F3136</f>
        <v/>
      </c>
      <c r="H3136">
        <f>G3136/$B$14</f>
        <v/>
      </c>
      <c r="I3136">
        <f>ABS(H3136)</f>
        <v/>
      </c>
    </row>
    <row r="3137">
      <c r="A3137">
        <f>'03_DADOS_LIMPOS'!A3108</f>
        <v/>
      </c>
      <c r="B3137">
        <f>'03_DADOS_LIMPOS'!C3108</f>
        <v/>
      </c>
      <c r="C3137">
        <f>'03_DADOS_LIMPOS'!D3108</f>
        <v/>
      </c>
      <c r="D3137">
        <f>'03_DADOS_LIMPOS'!J3108</f>
        <v/>
      </c>
      <c r="E3137">
        <f>'03_DADOS_LIMPOS'!K3108</f>
        <v/>
      </c>
      <c r="F3137">
        <f>$B$9+$B$10*D3137+$B$11*E3137</f>
        <v/>
      </c>
      <c r="G3137">
        <f>C3137-F3137</f>
        <v/>
      </c>
      <c r="H3137">
        <f>G3137/$B$14</f>
        <v/>
      </c>
      <c r="I3137">
        <f>ABS(H3137)</f>
        <v/>
      </c>
    </row>
    <row r="3138">
      <c r="A3138">
        <f>'03_DADOS_LIMPOS'!A3109</f>
        <v/>
      </c>
      <c r="B3138">
        <f>'03_DADOS_LIMPOS'!C3109</f>
        <v/>
      </c>
      <c r="C3138">
        <f>'03_DADOS_LIMPOS'!D3109</f>
        <v/>
      </c>
      <c r="D3138">
        <f>'03_DADOS_LIMPOS'!J3109</f>
        <v/>
      </c>
      <c r="E3138">
        <f>'03_DADOS_LIMPOS'!K3109</f>
        <v/>
      </c>
      <c r="F3138">
        <f>$B$9+$B$10*D3138+$B$11*E3138</f>
        <v/>
      </c>
      <c r="G3138">
        <f>C3138-F3138</f>
        <v/>
      </c>
      <c r="H3138">
        <f>G3138/$B$14</f>
        <v/>
      </c>
      <c r="I3138">
        <f>ABS(H3138)</f>
        <v/>
      </c>
    </row>
    <row r="3139">
      <c r="A3139">
        <f>'03_DADOS_LIMPOS'!A3110</f>
        <v/>
      </c>
      <c r="B3139">
        <f>'03_DADOS_LIMPOS'!C3110</f>
        <v/>
      </c>
      <c r="C3139">
        <f>'03_DADOS_LIMPOS'!D3110</f>
        <v/>
      </c>
      <c r="D3139">
        <f>'03_DADOS_LIMPOS'!J3110</f>
        <v/>
      </c>
      <c r="E3139">
        <f>'03_DADOS_LIMPOS'!K3110</f>
        <v/>
      </c>
      <c r="F3139">
        <f>$B$9+$B$10*D3139+$B$11*E3139</f>
        <v/>
      </c>
      <c r="G3139">
        <f>C3139-F3139</f>
        <v/>
      </c>
      <c r="H3139">
        <f>G3139/$B$14</f>
        <v/>
      </c>
      <c r="I3139">
        <f>ABS(H3139)</f>
        <v/>
      </c>
    </row>
    <row r="3140">
      <c r="A3140">
        <f>'03_DADOS_LIMPOS'!A3111</f>
        <v/>
      </c>
      <c r="B3140">
        <f>'03_DADOS_LIMPOS'!C3111</f>
        <v/>
      </c>
      <c r="C3140">
        <f>'03_DADOS_LIMPOS'!D3111</f>
        <v/>
      </c>
      <c r="D3140">
        <f>'03_DADOS_LIMPOS'!J3111</f>
        <v/>
      </c>
      <c r="E3140">
        <f>'03_DADOS_LIMPOS'!K3111</f>
        <v/>
      </c>
      <c r="F3140">
        <f>$B$9+$B$10*D3140+$B$11*E3140</f>
        <v/>
      </c>
      <c r="G3140">
        <f>C3140-F3140</f>
        <v/>
      </c>
      <c r="H3140">
        <f>G3140/$B$14</f>
        <v/>
      </c>
      <c r="I3140">
        <f>ABS(H3140)</f>
        <v/>
      </c>
    </row>
    <row r="3141">
      <c r="A3141">
        <f>'03_DADOS_LIMPOS'!A3112</f>
        <v/>
      </c>
      <c r="B3141">
        <f>'03_DADOS_LIMPOS'!C3112</f>
        <v/>
      </c>
      <c r="C3141">
        <f>'03_DADOS_LIMPOS'!D3112</f>
        <v/>
      </c>
      <c r="D3141">
        <f>'03_DADOS_LIMPOS'!J3112</f>
        <v/>
      </c>
      <c r="E3141">
        <f>'03_DADOS_LIMPOS'!K3112</f>
        <v/>
      </c>
      <c r="F3141">
        <f>$B$9+$B$10*D3141+$B$11*E3141</f>
        <v/>
      </c>
      <c r="G3141">
        <f>C3141-F3141</f>
        <v/>
      </c>
      <c r="H3141">
        <f>G3141/$B$14</f>
        <v/>
      </c>
      <c r="I3141">
        <f>ABS(H3141)</f>
        <v/>
      </c>
    </row>
    <row r="3142">
      <c r="A3142">
        <f>'03_DADOS_LIMPOS'!A3113</f>
        <v/>
      </c>
      <c r="B3142">
        <f>'03_DADOS_LIMPOS'!C3113</f>
        <v/>
      </c>
      <c r="C3142">
        <f>'03_DADOS_LIMPOS'!D3113</f>
        <v/>
      </c>
      <c r="D3142">
        <f>'03_DADOS_LIMPOS'!J3113</f>
        <v/>
      </c>
      <c r="E3142">
        <f>'03_DADOS_LIMPOS'!K3113</f>
        <v/>
      </c>
      <c r="F3142">
        <f>$B$9+$B$10*D3142+$B$11*E3142</f>
        <v/>
      </c>
      <c r="G3142">
        <f>C3142-F3142</f>
        <v/>
      </c>
      <c r="H3142">
        <f>G3142/$B$14</f>
        <v/>
      </c>
      <c r="I3142">
        <f>ABS(H3142)</f>
        <v/>
      </c>
    </row>
    <row r="3143">
      <c r="A3143">
        <f>'03_DADOS_LIMPOS'!A3114</f>
        <v/>
      </c>
      <c r="B3143">
        <f>'03_DADOS_LIMPOS'!C3114</f>
        <v/>
      </c>
      <c r="C3143">
        <f>'03_DADOS_LIMPOS'!D3114</f>
        <v/>
      </c>
      <c r="D3143">
        <f>'03_DADOS_LIMPOS'!J3114</f>
        <v/>
      </c>
      <c r="E3143">
        <f>'03_DADOS_LIMPOS'!K3114</f>
        <v/>
      </c>
      <c r="F3143">
        <f>$B$9+$B$10*D3143+$B$11*E3143</f>
        <v/>
      </c>
      <c r="G3143">
        <f>C3143-F3143</f>
        <v/>
      </c>
      <c r="H3143">
        <f>G3143/$B$14</f>
        <v/>
      </c>
      <c r="I3143">
        <f>ABS(H3143)</f>
        <v/>
      </c>
    </row>
    <row r="3144">
      <c r="A3144">
        <f>'03_DADOS_LIMPOS'!A3115</f>
        <v/>
      </c>
      <c r="B3144">
        <f>'03_DADOS_LIMPOS'!C3115</f>
        <v/>
      </c>
      <c r="C3144">
        <f>'03_DADOS_LIMPOS'!D3115</f>
        <v/>
      </c>
      <c r="D3144">
        <f>'03_DADOS_LIMPOS'!J3115</f>
        <v/>
      </c>
      <c r="E3144">
        <f>'03_DADOS_LIMPOS'!K3115</f>
        <v/>
      </c>
      <c r="F3144">
        <f>$B$9+$B$10*D3144+$B$11*E3144</f>
        <v/>
      </c>
      <c r="G3144">
        <f>C3144-F3144</f>
        <v/>
      </c>
      <c r="H3144">
        <f>G3144/$B$14</f>
        <v/>
      </c>
      <c r="I3144">
        <f>ABS(H3144)</f>
        <v/>
      </c>
    </row>
    <row r="3145">
      <c r="A3145">
        <f>'03_DADOS_LIMPOS'!A3116</f>
        <v/>
      </c>
      <c r="B3145">
        <f>'03_DADOS_LIMPOS'!C3116</f>
        <v/>
      </c>
      <c r="C3145">
        <f>'03_DADOS_LIMPOS'!D3116</f>
        <v/>
      </c>
      <c r="D3145">
        <f>'03_DADOS_LIMPOS'!J3116</f>
        <v/>
      </c>
      <c r="E3145">
        <f>'03_DADOS_LIMPOS'!K3116</f>
        <v/>
      </c>
      <c r="F3145">
        <f>$B$9+$B$10*D3145+$B$11*E3145</f>
        <v/>
      </c>
      <c r="G3145">
        <f>C3145-F3145</f>
        <v/>
      </c>
      <c r="H3145">
        <f>G3145/$B$14</f>
        <v/>
      </c>
      <c r="I3145">
        <f>ABS(H3145)</f>
        <v/>
      </c>
    </row>
    <row r="3146">
      <c r="A3146">
        <f>'03_DADOS_LIMPOS'!A3117</f>
        <v/>
      </c>
      <c r="B3146">
        <f>'03_DADOS_LIMPOS'!C3117</f>
        <v/>
      </c>
      <c r="C3146">
        <f>'03_DADOS_LIMPOS'!D3117</f>
        <v/>
      </c>
      <c r="D3146">
        <f>'03_DADOS_LIMPOS'!J3117</f>
        <v/>
      </c>
      <c r="E3146">
        <f>'03_DADOS_LIMPOS'!K3117</f>
        <v/>
      </c>
      <c r="F3146">
        <f>$B$9+$B$10*D3146+$B$11*E3146</f>
        <v/>
      </c>
      <c r="G3146">
        <f>C3146-F3146</f>
        <v/>
      </c>
      <c r="H3146">
        <f>G3146/$B$14</f>
        <v/>
      </c>
      <c r="I3146">
        <f>ABS(H3146)</f>
        <v/>
      </c>
    </row>
    <row r="3147">
      <c r="A3147">
        <f>'03_DADOS_LIMPOS'!A3118</f>
        <v/>
      </c>
      <c r="B3147">
        <f>'03_DADOS_LIMPOS'!C3118</f>
        <v/>
      </c>
      <c r="C3147">
        <f>'03_DADOS_LIMPOS'!D3118</f>
        <v/>
      </c>
      <c r="D3147">
        <f>'03_DADOS_LIMPOS'!J3118</f>
        <v/>
      </c>
      <c r="E3147">
        <f>'03_DADOS_LIMPOS'!K3118</f>
        <v/>
      </c>
      <c r="F3147">
        <f>$B$9+$B$10*D3147+$B$11*E3147</f>
        <v/>
      </c>
      <c r="G3147">
        <f>C3147-F3147</f>
        <v/>
      </c>
      <c r="H3147">
        <f>G3147/$B$14</f>
        <v/>
      </c>
      <c r="I3147">
        <f>ABS(H3147)</f>
        <v/>
      </c>
    </row>
    <row r="3148">
      <c r="A3148">
        <f>'03_DADOS_LIMPOS'!A3119</f>
        <v/>
      </c>
      <c r="B3148">
        <f>'03_DADOS_LIMPOS'!C3119</f>
        <v/>
      </c>
      <c r="C3148">
        <f>'03_DADOS_LIMPOS'!D3119</f>
        <v/>
      </c>
      <c r="D3148">
        <f>'03_DADOS_LIMPOS'!J3119</f>
        <v/>
      </c>
      <c r="E3148">
        <f>'03_DADOS_LIMPOS'!K3119</f>
        <v/>
      </c>
      <c r="F3148">
        <f>$B$9+$B$10*D3148+$B$11*E3148</f>
        <v/>
      </c>
      <c r="G3148">
        <f>C3148-F3148</f>
        <v/>
      </c>
      <c r="H3148">
        <f>G3148/$B$14</f>
        <v/>
      </c>
      <c r="I3148">
        <f>ABS(H3148)</f>
        <v/>
      </c>
    </row>
    <row r="3149">
      <c r="A3149">
        <f>'03_DADOS_LIMPOS'!A3120</f>
        <v/>
      </c>
      <c r="B3149">
        <f>'03_DADOS_LIMPOS'!C3120</f>
        <v/>
      </c>
      <c r="C3149">
        <f>'03_DADOS_LIMPOS'!D3120</f>
        <v/>
      </c>
      <c r="D3149">
        <f>'03_DADOS_LIMPOS'!J3120</f>
        <v/>
      </c>
      <c r="E3149">
        <f>'03_DADOS_LIMPOS'!K3120</f>
        <v/>
      </c>
      <c r="F3149">
        <f>$B$9+$B$10*D3149+$B$11*E3149</f>
        <v/>
      </c>
      <c r="G3149">
        <f>C3149-F3149</f>
        <v/>
      </c>
      <c r="H3149">
        <f>G3149/$B$14</f>
        <v/>
      </c>
      <c r="I3149">
        <f>ABS(H3149)</f>
        <v/>
      </c>
    </row>
    <row r="3150">
      <c r="A3150">
        <f>'03_DADOS_LIMPOS'!A3121</f>
        <v/>
      </c>
      <c r="B3150">
        <f>'03_DADOS_LIMPOS'!C3121</f>
        <v/>
      </c>
      <c r="C3150">
        <f>'03_DADOS_LIMPOS'!D3121</f>
        <v/>
      </c>
      <c r="D3150">
        <f>'03_DADOS_LIMPOS'!J3121</f>
        <v/>
      </c>
      <c r="E3150">
        <f>'03_DADOS_LIMPOS'!K3121</f>
        <v/>
      </c>
      <c r="F3150">
        <f>$B$9+$B$10*D3150+$B$11*E3150</f>
        <v/>
      </c>
      <c r="G3150">
        <f>C3150-F3150</f>
        <v/>
      </c>
      <c r="H3150">
        <f>G3150/$B$14</f>
        <v/>
      </c>
      <c r="I3150">
        <f>ABS(H3150)</f>
        <v/>
      </c>
    </row>
    <row r="3151">
      <c r="A3151">
        <f>'03_DADOS_LIMPOS'!A3122</f>
        <v/>
      </c>
      <c r="B3151">
        <f>'03_DADOS_LIMPOS'!C3122</f>
        <v/>
      </c>
      <c r="C3151">
        <f>'03_DADOS_LIMPOS'!D3122</f>
        <v/>
      </c>
      <c r="D3151">
        <f>'03_DADOS_LIMPOS'!J3122</f>
        <v/>
      </c>
      <c r="E3151">
        <f>'03_DADOS_LIMPOS'!K3122</f>
        <v/>
      </c>
      <c r="F3151">
        <f>$B$9+$B$10*D3151+$B$11*E3151</f>
        <v/>
      </c>
      <c r="G3151">
        <f>C3151-F3151</f>
        <v/>
      </c>
      <c r="H3151">
        <f>G3151/$B$14</f>
        <v/>
      </c>
      <c r="I3151">
        <f>ABS(H3151)</f>
        <v/>
      </c>
    </row>
    <row r="3152">
      <c r="A3152">
        <f>'03_DADOS_LIMPOS'!A3123</f>
        <v/>
      </c>
      <c r="B3152">
        <f>'03_DADOS_LIMPOS'!C3123</f>
        <v/>
      </c>
      <c r="C3152">
        <f>'03_DADOS_LIMPOS'!D3123</f>
        <v/>
      </c>
      <c r="D3152">
        <f>'03_DADOS_LIMPOS'!J3123</f>
        <v/>
      </c>
      <c r="E3152">
        <f>'03_DADOS_LIMPOS'!K3123</f>
        <v/>
      </c>
      <c r="F3152">
        <f>$B$9+$B$10*D3152+$B$11*E3152</f>
        <v/>
      </c>
      <c r="G3152">
        <f>C3152-F3152</f>
        <v/>
      </c>
      <c r="H3152">
        <f>G3152/$B$14</f>
        <v/>
      </c>
      <c r="I3152">
        <f>ABS(H3152)</f>
        <v/>
      </c>
    </row>
    <row r="3153">
      <c r="A3153">
        <f>'03_DADOS_LIMPOS'!A3124</f>
        <v/>
      </c>
      <c r="B3153">
        <f>'03_DADOS_LIMPOS'!C3124</f>
        <v/>
      </c>
      <c r="C3153">
        <f>'03_DADOS_LIMPOS'!D3124</f>
        <v/>
      </c>
      <c r="D3153">
        <f>'03_DADOS_LIMPOS'!J3124</f>
        <v/>
      </c>
      <c r="E3153">
        <f>'03_DADOS_LIMPOS'!K3124</f>
        <v/>
      </c>
      <c r="F3153">
        <f>$B$9+$B$10*D3153+$B$11*E3153</f>
        <v/>
      </c>
      <c r="G3153">
        <f>C3153-F3153</f>
        <v/>
      </c>
      <c r="H3153">
        <f>G3153/$B$14</f>
        <v/>
      </c>
      <c r="I3153">
        <f>ABS(H3153)</f>
        <v/>
      </c>
    </row>
    <row r="3154">
      <c r="A3154">
        <f>'03_DADOS_LIMPOS'!A3125</f>
        <v/>
      </c>
      <c r="B3154">
        <f>'03_DADOS_LIMPOS'!C3125</f>
        <v/>
      </c>
      <c r="C3154">
        <f>'03_DADOS_LIMPOS'!D3125</f>
        <v/>
      </c>
      <c r="D3154">
        <f>'03_DADOS_LIMPOS'!J3125</f>
        <v/>
      </c>
      <c r="E3154">
        <f>'03_DADOS_LIMPOS'!K3125</f>
        <v/>
      </c>
      <c r="F3154">
        <f>$B$9+$B$10*D3154+$B$11*E3154</f>
        <v/>
      </c>
      <c r="G3154">
        <f>C3154-F3154</f>
        <v/>
      </c>
      <c r="H3154">
        <f>G3154/$B$14</f>
        <v/>
      </c>
      <c r="I3154">
        <f>ABS(H3154)</f>
        <v/>
      </c>
    </row>
    <row r="3155">
      <c r="A3155">
        <f>'03_DADOS_LIMPOS'!A3126</f>
        <v/>
      </c>
      <c r="B3155">
        <f>'03_DADOS_LIMPOS'!C3126</f>
        <v/>
      </c>
      <c r="C3155">
        <f>'03_DADOS_LIMPOS'!D3126</f>
        <v/>
      </c>
      <c r="D3155">
        <f>'03_DADOS_LIMPOS'!J3126</f>
        <v/>
      </c>
      <c r="E3155">
        <f>'03_DADOS_LIMPOS'!K3126</f>
        <v/>
      </c>
      <c r="F3155">
        <f>$B$9+$B$10*D3155+$B$11*E3155</f>
        <v/>
      </c>
      <c r="G3155">
        <f>C3155-F3155</f>
        <v/>
      </c>
      <c r="H3155">
        <f>G3155/$B$14</f>
        <v/>
      </c>
      <c r="I3155">
        <f>ABS(H3155)</f>
        <v/>
      </c>
    </row>
    <row r="3156">
      <c r="A3156">
        <f>'03_DADOS_LIMPOS'!A3127</f>
        <v/>
      </c>
      <c r="B3156">
        <f>'03_DADOS_LIMPOS'!C3127</f>
        <v/>
      </c>
      <c r="C3156">
        <f>'03_DADOS_LIMPOS'!D3127</f>
        <v/>
      </c>
      <c r="D3156">
        <f>'03_DADOS_LIMPOS'!J3127</f>
        <v/>
      </c>
      <c r="E3156">
        <f>'03_DADOS_LIMPOS'!K3127</f>
        <v/>
      </c>
      <c r="F3156">
        <f>$B$9+$B$10*D3156+$B$11*E3156</f>
        <v/>
      </c>
      <c r="G3156">
        <f>C3156-F3156</f>
        <v/>
      </c>
      <c r="H3156">
        <f>G3156/$B$14</f>
        <v/>
      </c>
      <c r="I3156">
        <f>ABS(H3156)</f>
        <v/>
      </c>
    </row>
    <row r="3157">
      <c r="A3157">
        <f>'03_DADOS_LIMPOS'!A3128</f>
        <v/>
      </c>
      <c r="B3157">
        <f>'03_DADOS_LIMPOS'!C3128</f>
        <v/>
      </c>
      <c r="C3157">
        <f>'03_DADOS_LIMPOS'!D3128</f>
        <v/>
      </c>
      <c r="D3157">
        <f>'03_DADOS_LIMPOS'!J3128</f>
        <v/>
      </c>
      <c r="E3157">
        <f>'03_DADOS_LIMPOS'!K3128</f>
        <v/>
      </c>
      <c r="F3157">
        <f>$B$9+$B$10*D3157+$B$11*E3157</f>
        <v/>
      </c>
      <c r="G3157">
        <f>C3157-F3157</f>
        <v/>
      </c>
      <c r="H3157">
        <f>G3157/$B$14</f>
        <v/>
      </c>
      <c r="I3157">
        <f>ABS(H3157)</f>
        <v/>
      </c>
    </row>
    <row r="3158">
      <c r="A3158">
        <f>'03_DADOS_LIMPOS'!A3129</f>
        <v/>
      </c>
      <c r="B3158">
        <f>'03_DADOS_LIMPOS'!C3129</f>
        <v/>
      </c>
      <c r="C3158">
        <f>'03_DADOS_LIMPOS'!D3129</f>
        <v/>
      </c>
      <c r="D3158">
        <f>'03_DADOS_LIMPOS'!J3129</f>
        <v/>
      </c>
      <c r="E3158">
        <f>'03_DADOS_LIMPOS'!K3129</f>
        <v/>
      </c>
      <c r="F3158">
        <f>$B$9+$B$10*D3158+$B$11*E3158</f>
        <v/>
      </c>
      <c r="G3158">
        <f>C3158-F3158</f>
        <v/>
      </c>
      <c r="H3158">
        <f>G3158/$B$14</f>
        <v/>
      </c>
      <c r="I3158">
        <f>ABS(H3158)</f>
        <v/>
      </c>
    </row>
    <row r="3159">
      <c r="A3159">
        <f>'03_DADOS_LIMPOS'!A3130</f>
        <v/>
      </c>
      <c r="B3159">
        <f>'03_DADOS_LIMPOS'!C3130</f>
        <v/>
      </c>
      <c r="C3159">
        <f>'03_DADOS_LIMPOS'!D3130</f>
        <v/>
      </c>
      <c r="D3159">
        <f>'03_DADOS_LIMPOS'!J3130</f>
        <v/>
      </c>
      <c r="E3159">
        <f>'03_DADOS_LIMPOS'!K3130</f>
        <v/>
      </c>
      <c r="F3159">
        <f>$B$9+$B$10*D3159+$B$11*E3159</f>
        <v/>
      </c>
      <c r="G3159">
        <f>C3159-F3159</f>
        <v/>
      </c>
      <c r="H3159">
        <f>G3159/$B$14</f>
        <v/>
      </c>
      <c r="I3159">
        <f>ABS(H3159)</f>
        <v/>
      </c>
    </row>
    <row r="3160">
      <c r="A3160">
        <f>'03_DADOS_LIMPOS'!A3131</f>
        <v/>
      </c>
      <c r="B3160">
        <f>'03_DADOS_LIMPOS'!C3131</f>
        <v/>
      </c>
      <c r="C3160">
        <f>'03_DADOS_LIMPOS'!D3131</f>
        <v/>
      </c>
      <c r="D3160">
        <f>'03_DADOS_LIMPOS'!J3131</f>
        <v/>
      </c>
      <c r="E3160">
        <f>'03_DADOS_LIMPOS'!K3131</f>
        <v/>
      </c>
      <c r="F3160">
        <f>$B$9+$B$10*D3160+$B$11*E3160</f>
        <v/>
      </c>
      <c r="G3160">
        <f>C3160-F3160</f>
        <v/>
      </c>
      <c r="H3160">
        <f>G3160/$B$14</f>
        <v/>
      </c>
      <c r="I3160">
        <f>ABS(H3160)</f>
        <v/>
      </c>
    </row>
    <row r="3161">
      <c r="A3161">
        <f>'03_DADOS_LIMPOS'!A3132</f>
        <v/>
      </c>
      <c r="B3161">
        <f>'03_DADOS_LIMPOS'!C3132</f>
        <v/>
      </c>
      <c r="C3161">
        <f>'03_DADOS_LIMPOS'!D3132</f>
        <v/>
      </c>
      <c r="D3161">
        <f>'03_DADOS_LIMPOS'!J3132</f>
        <v/>
      </c>
      <c r="E3161">
        <f>'03_DADOS_LIMPOS'!K3132</f>
        <v/>
      </c>
      <c r="F3161">
        <f>$B$9+$B$10*D3161+$B$11*E3161</f>
        <v/>
      </c>
      <c r="G3161">
        <f>C3161-F3161</f>
        <v/>
      </c>
      <c r="H3161">
        <f>G3161/$B$14</f>
        <v/>
      </c>
      <c r="I3161">
        <f>ABS(H3161)</f>
        <v/>
      </c>
    </row>
    <row r="3162">
      <c r="A3162">
        <f>'03_DADOS_LIMPOS'!A3133</f>
        <v/>
      </c>
      <c r="B3162">
        <f>'03_DADOS_LIMPOS'!C3133</f>
        <v/>
      </c>
      <c r="C3162">
        <f>'03_DADOS_LIMPOS'!D3133</f>
        <v/>
      </c>
      <c r="D3162">
        <f>'03_DADOS_LIMPOS'!J3133</f>
        <v/>
      </c>
      <c r="E3162">
        <f>'03_DADOS_LIMPOS'!K3133</f>
        <v/>
      </c>
      <c r="F3162">
        <f>$B$9+$B$10*D3162+$B$11*E3162</f>
        <v/>
      </c>
      <c r="G3162">
        <f>C3162-F3162</f>
        <v/>
      </c>
      <c r="H3162">
        <f>G3162/$B$14</f>
        <v/>
      </c>
      <c r="I3162">
        <f>ABS(H3162)</f>
        <v/>
      </c>
    </row>
    <row r="3163">
      <c r="A3163">
        <f>'03_DADOS_LIMPOS'!A3134</f>
        <v/>
      </c>
      <c r="B3163">
        <f>'03_DADOS_LIMPOS'!C3134</f>
        <v/>
      </c>
      <c r="C3163">
        <f>'03_DADOS_LIMPOS'!D3134</f>
        <v/>
      </c>
      <c r="D3163">
        <f>'03_DADOS_LIMPOS'!J3134</f>
        <v/>
      </c>
      <c r="E3163">
        <f>'03_DADOS_LIMPOS'!K3134</f>
        <v/>
      </c>
      <c r="F3163">
        <f>$B$9+$B$10*D3163+$B$11*E3163</f>
        <v/>
      </c>
      <c r="G3163">
        <f>C3163-F3163</f>
        <v/>
      </c>
      <c r="H3163">
        <f>G3163/$B$14</f>
        <v/>
      </c>
      <c r="I3163">
        <f>ABS(H3163)</f>
        <v/>
      </c>
    </row>
    <row r="3164">
      <c r="A3164">
        <f>'03_DADOS_LIMPOS'!A3135</f>
        <v/>
      </c>
      <c r="B3164">
        <f>'03_DADOS_LIMPOS'!C3135</f>
        <v/>
      </c>
      <c r="C3164">
        <f>'03_DADOS_LIMPOS'!D3135</f>
        <v/>
      </c>
      <c r="D3164">
        <f>'03_DADOS_LIMPOS'!J3135</f>
        <v/>
      </c>
      <c r="E3164">
        <f>'03_DADOS_LIMPOS'!K3135</f>
        <v/>
      </c>
      <c r="F3164">
        <f>$B$9+$B$10*D3164+$B$11*E3164</f>
        <v/>
      </c>
      <c r="G3164">
        <f>C3164-F3164</f>
        <v/>
      </c>
      <c r="H3164">
        <f>G3164/$B$14</f>
        <v/>
      </c>
      <c r="I3164">
        <f>ABS(H3164)</f>
        <v/>
      </c>
    </row>
    <row r="3165">
      <c r="A3165">
        <f>'03_DADOS_LIMPOS'!A3136</f>
        <v/>
      </c>
      <c r="B3165">
        <f>'03_DADOS_LIMPOS'!C3136</f>
        <v/>
      </c>
      <c r="C3165">
        <f>'03_DADOS_LIMPOS'!D3136</f>
        <v/>
      </c>
      <c r="D3165">
        <f>'03_DADOS_LIMPOS'!J3136</f>
        <v/>
      </c>
      <c r="E3165">
        <f>'03_DADOS_LIMPOS'!K3136</f>
        <v/>
      </c>
      <c r="F3165">
        <f>$B$9+$B$10*D3165+$B$11*E3165</f>
        <v/>
      </c>
      <c r="G3165">
        <f>C3165-F3165</f>
        <v/>
      </c>
      <c r="H3165">
        <f>G3165/$B$14</f>
        <v/>
      </c>
      <c r="I3165">
        <f>ABS(H3165)</f>
        <v/>
      </c>
    </row>
    <row r="3166">
      <c r="A3166">
        <f>'03_DADOS_LIMPOS'!A3137</f>
        <v/>
      </c>
      <c r="B3166">
        <f>'03_DADOS_LIMPOS'!C3137</f>
        <v/>
      </c>
      <c r="C3166">
        <f>'03_DADOS_LIMPOS'!D3137</f>
        <v/>
      </c>
      <c r="D3166">
        <f>'03_DADOS_LIMPOS'!J3137</f>
        <v/>
      </c>
      <c r="E3166">
        <f>'03_DADOS_LIMPOS'!K3137</f>
        <v/>
      </c>
      <c r="F3166">
        <f>$B$9+$B$10*D3166+$B$11*E3166</f>
        <v/>
      </c>
      <c r="G3166">
        <f>C3166-F3166</f>
        <v/>
      </c>
      <c r="H3166">
        <f>G3166/$B$14</f>
        <v/>
      </c>
      <c r="I3166">
        <f>ABS(H3166)</f>
        <v/>
      </c>
    </row>
    <row r="3167">
      <c r="A3167">
        <f>'03_DADOS_LIMPOS'!A3138</f>
        <v/>
      </c>
      <c r="B3167">
        <f>'03_DADOS_LIMPOS'!C3138</f>
        <v/>
      </c>
      <c r="C3167">
        <f>'03_DADOS_LIMPOS'!D3138</f>
        <v/>
      </c>
      <c r="D3167">
        <f>'03_DADOS_LIMPOS'!J3138</f>
        <v/>
      </c>
      <c r="E3167">
        <f>'03_DADOS_LIMPOS'!K3138</f>
        <v/>
      </c>
      <c r="F3167">
        <f>$B$9+$B$10*D3167+$B$11*E3167</f>
        <v/>
      </c>
      <c r="G3167">
        <f>C3167-F3167</f>
        <v/>
      </c>
      <c r="H3167">
        <f>G3167/$B$14</f>
        <v/>
      </c>
      <c r="I3167">
        <f>ABS(H3167)</f>
        <v/>
      </c>
    </row>
    <row r="3168">
      <c r="A3168">
        <f>'03_DADOS_LIMPOS'!A3139</f>
        <v/>
      </c>
      <c r="B3168">
        <f>'03_DADOS_LIMPOS'!C3139</f>
        <v/>
      </c>
      <c r="C3168">
        <f>'03_DADOS_LIMPOS'!D3139</f>
        <v/>
      </c>
      <c r="D3168">
        <f>'03_DADOS_LIMPOS'!J3139</f>
        <v/>
      </c>
      <c r="E3168">
        <f>'03_DADOS_LIMPOS'!K3139</f>
        <v/>
      </c>
      <c r="F3168">
        <f>$B$9+$B$10*D3168+$B$11*E3168</f>
        <v/>
      </c>
      <c r="G3168">
        <f>C3168-F3168</f>
        <v/>
      </c>
      <c r="H3168">
        <f>G3168/$B$14</f>
        <v/>
      </c>
      <c r="I3168">
        <f>ABS(H3168)</f>
        <v/>
      </c>
    </row>
    <row r="3169">
      <c r="A3169">
        <f>'03_DADOS_LIMPOS'!A3140</f>
        <v/>
      </c>
      <c r="B3169">
        <f>'03_DADOS_LIMPOS'!C3140</f>
        <v/>
      </c>
      <c r="C3169">
        <f>'03_DADOS_LIMPOS'!D3140</f>
        <v/>
      </c>
      <c r="D3169">
        <f>'03_DADOS_LIMPOS'!J3140</f>
        <v/>
      </c>
      <c r="E3169">
        <f>'03_DADOS_LIMPOS'!K3140</f>
        <v/>
      </c>
      <c r="F3169">
        <f>$B$9+$B$10*D3169+$B$11*E3169</f>
        <v/>
      </c>
      <c r="G3169">
        <f>C3169-F3169</f>
        <v/>
      </c>
      <c r="H3169">
        <f>G3169/$B$14</f>
        <v/>
      </c>
      <c r="I3169">
        <f>ABS(H3169)</f>
        <v/>
      </c>
    </row>
    <row r="3170">
      <c r="A3170">
        <f>'03_DADOS_LIMPOS'!A3141</f>
        <v/>
      </c>
      <c r="B3170">
        <f>'03_DADOS_LIMPOS'!C3141</f>
        <v/>
      </c>
      <c r="C3170">
        <f>'03_DADOS_LIMPOS'!D3141</f>
        <v/>
      </c>
      <c r="D3170">
        <f>'03_DADOS_LIMPOS'!J3141</f>
        <v/>
      </c>
      <c r="E3170">
        <f>'03_DADOS_LIMPOS'!K3141</f>
        <v/>
      </c>
      <c r="F3170">
        <f>$B$9+$B$10*D3170+$B$11*E3170</f>
        <v/>
      </c>
      <c r="G3170">
        <f>C3170-F3170</f>
        <v/>
      </c>
      <c r="H3170">
        <f>G3170/$B$14</f>
        <v/>
      </c>
      <c r="I3170">
        <f>ABS(H3170)</f>
        <v/>
      </c>
    </row>
    <row r="3171">
      <c r="A3171">
        <f>'03_DADOS_LIMPOS'!A3142</f>
        <v/>
      </c>
      <c r="B3171">
        <f>'03_DADOS_LIMPOS'!C3142</f>
        <v/>
      </c>
      <c r="C3171">
        <f>'03_DADOS_LIMPOS'!D3142</f>
        <v/>
      </c>
      <c r="D3171">
        <f>'03_DADOS_LIMPOS'!J3142</f>
        <v/>
      </c>
      <c r="E3171">
        <f>'03_DADOS_LIMPOS'!K3142</f>
        <v/>
      </c>
      <c r="F3171">
        <f>$B$9+$B$10*D3171+$B$11*E3171</f>
        <v/>
      </c>
      <c r="G3171">
        <f>C3171-F3171</f>
        <v/>
      </c>
      <c r="H3171">
        <f>G3171/$B$14</f>
        <v/>
      </c>
      <c r="I3171">
        <f>ABS(H3171)</f>
        <v/>
      </c>
    </row>
    <row r="3172">
      <c r="A3172">
        <f>'03_DADOS_LIMPOS'!A3143</f>
        <v/>
      </c>
      <c r="B3172">
        <f>'03_DADOS_LIMPOS'!C3143</f>
        <v/>
      </c>
      <c r="C3172">
        <f>'03_DADOS_LIMPOS'!D3143</f>
        <v/>
      </c>
      <c r="D3172">
        <f>'03_DADOS_LIMPOS'!J3143</f>
        <v/>
      </c>
      <c r="E3172">
        <f>'03_DADOS_LIMPOS'!K3143</f>
        <v/>
      </c>
      <c r="F3172">
        <f>$B$9+$B$10*D3172+$B$11*E3172</f>
        <v/>
      </c>
      <c r="G3172">
        <f>C3172-F3172</f>
        <v/>
      </c>
      <c r="H3172">
        <f>G3172/$B$14</f>
        <v/>
      </c>
      <c r="I3172">
        <f>ABS(H3172)</f>
        <v/>
      </c>
    </row>
    <row r="3173">
      <c r="A3173">
        <f>'03_DADOS_LIMPOS'!A3144</f>
        <v/>
      </c>
      <c r="B3173">
        <f>'03_DADOS_LIMPOS'!C3144</f>
        <v/>
      </c>
      <c r="C3173">
        <f>'03_DADOS_LIMPOS'!D3144</f>
        <v/>
      </c>
      <c r="D3173">
        <f>'03_DADOS_LIMPOS'!J3144</f>
        <v/>
      </c>
      <c r="E3173">
        <f>'03_DADOS_LIMPOS'!K3144</f>
        <v/>
      </c>
      <c r="F3173">
        <f>$B$9+$B$10*D3173+$B$11*E3173</f>
        <v/>
      </c>
      <c r="G3173">
        <f>C3173-F3173</f>
        <v/>
      </c>
      <c r="H3173">
        <f>G3173/$B$14</f>
        <v/>
      </c>
      <c r="I3173">
        <f>ABS(H3173)</f>
        <v/>
      </c>
    </row>
    <row r="3174">
      <c r="A3174">
        <f>'03_DADOS_LIMPOS'!A3145</f>
        <v/>
      </c>
      <c r="B3174">
        <f>'03_DADOS_LIMPOS'!C3145</f>
        <v/>
      </c>
      <c r="C3174">
        <f>'03_DADOS_LIMPOS'!D3145</f>
        <v/>
      </c>
      <c r="D3174">
        <f>'03_DADOS_LIMPOS'!J3145</f>
        <v/>
      </c>
      <c r="E3174">
        <f>'03_DADOS_LIMPOS'!K3145</f>
        <v/>
      </c>
      <c r="F3174">
        <f>$B$9+$B$10*D3174+$B$11*E3174</f>
        <v/>
      </c>
      <c r="G3174">
        <f>C3174-F3174</f>
        <v/>
      </c>
      <c r="H3174">
        <f>G3174/$B$14</f>
        <v/>
      </c>
      <c r="I3174">
        <f>ABS(H3174)</f>
        <v/>
      </c>
    </row>
    <row r="3175">
      <c r="A3175">
        <f>'03_DADOS_LIMPOS'!A3146</f>
        <v/>
      </c>
      <c r="B3175">
        <f>'03_DADOS_LIMPOS'!C3146</f>
        <v/>
      </c>
      <c r="C3175">
        <f>'03_DADOS_LIMPOS'!D3146</f>
        <v/>
      </c>
      <c r="D3175">
        <f>'03_DADOS_LIMPOS'!J3146</f>
        <v/>
      </c>
      <c r="E3175">
        <f>'03_DADOS_LIMPOS'!K3146</f>
        <v/>
      </c>
      <c r="F3175">
        <f>$B$9+$B$10*D3175+$B$11*E3175</f>
        <v/>
      </c>
      <c r="G3175">
        <f>C3175-F3175</f>
        <v/>
      </c>
      <c r="H3175">
        <f>G3175/$B$14</f>
        <v/>
      </c>
      <c r="I3175">
        <f>ABS(H3175)</f>
        <v/>
      </c>
    </row>
    <row r="3176">
      <c r="A3176">
        <f>'03_DADOS_LIMPOS'!A3147</f>
        <v/>
      </c>
      <c r="B3176">
        <f>'03_DADOS_LIMPOS'!C3147</f>
        <v/>
      </c>
      <c r="C3176">
        <f>'03_DADOS_LIMPOS'!D3147</f>
        <v/>
      </c>
      <c r="D3176">
        <f>'03_DADOS_LIMPOS'!J3147</f>
        <v/>
      </c>
      <c r="E3176">
        <f>'03_DADOS_LIMPOS'!K3147</f>
        <v/>
      </c>
      <c r="F3176">
        <f>$B$9+$B$10*D3176+$B$11*E3176</f>
        <v/>
      </c>
      <c r="G3176">
        <f>C3176-F3176</f>
        <v/>
      </c>
      <c r="H3176">
        <f>G3176/$B$14</f>
        <v/>
      </c>
      <c r="I3176">
        <f>ABS(H3176)</f>
        <v/>
      </c>
    </row>
    <row r="3177">
      <c r="A3177">
        <f>'03_DADOS_LIMPOS'!A3148</f>
        <v/>
      </c>
      <c r="B3177">
        <f>'03_DADOS_LIMPOS'!C3148</f>
        <v/>
      </c>
      <c r="C3177">
        <f>'03_DADOS_LIMPOS'!D3148</f>
        <v/>
      </c>
      <c r="D3177">
        <f>'03_DADOS_LIMPOS'!J3148</f>
        <v/>
      </c>
      <c r="E3177">
        <f>'03_DADOS_LIMPOS'!K3148</f>
        <v/>
      </c>
      <c r="F3177">
        <f>$B$9+$B$10*D3177+$B$11*E3177</f>
        <v/>
      </c>
      <c r="G3177">
        <f>C3177-F3177</f>
        <v/>
      </c>
      <c r="H3177">
        <f>G3177/$B$14</f>
        <v/>
      </c>
      <c r="I3177">
        <f>ABS(H3177)</f>
        <v/>
      </c>
    </row>
    <row r="3178">
      <c r="A3178">
        <f>'03_DADOS_LIMPOS'!A3149</f>
        <v/>
      </c>
      <c r="B3178">
        <f>'03_DADOS_LIMPOS'!C3149</f>
        <v/>
      </c>
      <c r="C3178">
        <f>'03_DADOS_LIMPOS'!D3149</f>
        <v/>
      </c>
      <c r="D3178">
        <f>'03_DADOS_LIMPOS'!J3149</f>
        <v/>
      </c>
      <c r="E3178">
        <f>'03_DADOS_LIMPOS'!K3149</f>
        <v/>
      </c>
      <c r="F3178">
        <f>$B$9+$B$10*D3178+$B$11*E3178</f>
        <v/>
      </c>
      <c r="G3178">
        <f>C3178-F3178</f>
        <v/>
      </c>
      <c r="H3178">
        <f>G3178/$B$14</f>
        <v/>
      </c>
      <c r="I3178">
        <f>ABS(H3178)</f>
        <v/>
      </c>
    </row>
    <row r="3179">
      <c r="A3179">
        <f>'03_DADOS_LIMPOS'!A3150</f>
        <v/>
      </c>
      <c r="B3179">
        <f>'03_DADOS_LIMPOS'!C3150</f>
        <v/>
      </c>
      <c r="C3179">
        <f>'03_DADOS_LIMPOS'!D3150</f>
        <v/>
      </c>
      <c r="D3179">
        <f>'03_DADOS_LIMPOS'!J3150</f>
        <v/>
      </c>
      <c r="E3179">
        <f>'03_DADOS_LIMPOS'!K3150</f>
        <v/>
      </c>
      <c r="F3179">
        <f>$B$9+$B$10*D3179+$B$11*E3179</f>
        <v/>
      </c>
      <c r="G3179">
        <f>C3179-F3179</f>
        <v/>
      </c>
      <c r="H3179">
        <f>G3179/$B$14</f>
        <v/>
      </c>
      <c r="I3179">
        <f>ABS(H3179)</f>
        <v/>
      </c>
    </row>
    <row r="3180">
      <c r="A3180">
        <f>'03_DADOS_LIMPOS'!A3151</f>
        <v/>
      </c>
      <c r="B3180">
        <f>'03_DADOS_LIMPOS'!C3151</f>
        <v/>
      </c>
      <c r="C3180">
        <f>'03_DADOS_LIMPOS'!D3151</f>
        <v/>
      </c>
      <c r="D3180">
        <f>'03_DADOS_LIMPOS'!J3151</f>
        <v/>
      </c>
      <c r="E3180">
        <f>'03_DADOS_LIMPOS'!K3151</f>
        <v/>
      </c>
      <c r="F3180">
        <f>$B$9+$B$10*D3180+$B$11*E3180</f>
        <v/>
      </c>
      <c r="G3180">
        <f>C3180-F3180</f>
        <v/>
      </c>
      <c r="H3180">
        <f>G3180/$B$14</f>
        <v/>
      </c>
      <c r="I3180">
        <f>ABS(H3180)</f>
        <v/>
      </c>
    </row>
    <row r="3181">
      <c r="A3181">
        <f>'03_DADOS_LIMPOS'!A3152</f>
        <v/>
      </c>
      <c r="B3181">
        <f>'03_DADOS_LIMPOS'!C3152</f>
        <v/>
      </c>
      <c r="C3181">
        <f>'03_DADOS_LIMPOS'!D3152</f>
        <v/>
      </c>
      <c r="D3181">
        <f>'03_DADOS_LIMPOS'!J3152</f>
        <v/>
      </c>
      <c r="E3181">
        <f>'03_DADOS_LIMPOS'!K3152</f>
        <v/>
      </c>
      <c r="F3181">
        <f>$B$9+$B$10*D3181+$B$11*E3181</f>
        <v/>
      </c>
      <c r="G3181">
        <f>C3181-F3181</f>
        <v/>
      </c>
      <c r="H3181">
        <f>G3181/$B$14</f>
        <v/>
      </c>
      <c r="I3181">
        <f>ABS(H3181)</f>
        <v/>
      </c>
    </row>
    <row r="3182">
      <c r="A3182">
        <f>'03_DADOS_LIMPOS'!A3153</f>
        <v/>
      </c>
      <c r="B3182">
        <f>'03_DADOS_LIMPOS'!C3153</f>
        <v/>
      </c>
      <c r="C3182">
        <f>'03_DADOS_LIMPOS'!D3153</f>
        <v/>
      </c>
      <c r="D3182">
        <f>'03_DADOS_LIMPOS'!J3153</f>
        <v/>
      </c>
      <c r="E3182">
        <f>'03_DADOS_LIMPOS'!K3153</f>
        <v/>
      </c>
      <c r="F3182">
        <f>$B$9+$B$10*D3182+$B$11*E3182</f>
        <v/>
      </c>
      <c r="G3182">
        <f>C3182-F3182</f>
        <v/>
      </c>
      <c r="H3182">
        <f>G3182/$B$14</f>
        <v/>
      </c>
      <c r="I3182">
        <f>ABS(H3182)</f>
        <v/>
      </c>
    </row>
    <row r="3183">
      <c r="A3183">
        <f>'03_DADOS_LIMPOS'!A3154</f>
        <v/>
      </c>
      <c r="B3183">
        <f>'03_DADOS_LIMPOS'!C3154</f>
        <v/>
      </c>
      <c r="C3183">
        <f>'03_DADOS_LIMPOS'!D3154</f>
        <v/>
      </c>
      <c r="D3183">
        <f>'03_DADOS_LIMPOS'!J3154</f>
        <v/>
      </c>
      <c r="E3183">
        <f>'03_DADOS_LIMPOS'!K3154</f>
        <v/>
      </c>
      <c r="F3183">
        <f>$B$9+$B$10*D3183+$B$11*E3183</f>
        <v/>
      </c>
      <c r="G3183">
        <f>C3183-F3183</f>
        <v/>
      </c>
      <c r="H3183">
        <f>G3183/$B$14</f>
        <v/>
      </c>
      <c r="I3183">
        <f>ABS(H3183)</f>
        <v/>
      </c>
    </row>
    <row r="3184">
      <c r="A3184">
        <f>'03_DADOS_LIMPOS'!A3155</f>
        <v/>
      </c>
      <c r="B3184">
        <f>'03_DADOS_LIMPOS'!C3155</f>
        <v/>
      </c>
      <c r="C3184">
        <f>'03_DADOS_LIMPOS'!D3155</f>
        <v/>
      </c>
      <c r="D3184">
        <f>'03_DADOS_LIMPOS'!J3155</f>
        <v/>
      </c>
      <c r="E3184">
        <f>'03_DADOS_LIMPOS'!K3155</f>
        <v/>
      </c>
      <c r="F3184">
        <f>$B$9+$B$10*D3184+$B$11*E3184</f>
        <v/>
      </c>
      <c r="G3184">
        <f>C3184-F3184</f>
        <v/>
      </c>
      <c r="H3184">
        <f>G3184/$B$14</f>
        <v/>
      </c>
      <c r="I3184">
        <f>ABS(H3184)</f>
        <v/>
      </c>
    </row>
    <row r="3185">
      <c r="A3185">
        <f>'03_DADOS_LIMPOS'!A3156</f>
        <v/>
      </c>
      <c r="B3185">
        <f>'03_DADOS_LIMPOS'!C3156</f>
        <v/>
      </c>
      <c r="C3185">
        <f>'03_DADOS_LIMPOS'!D3156</f>
        <v/>
      </c>
      <c r="D3185">
        <f>'03_DADOS_LIMPOS'!J3156</f>
        <v/>
      </c>
      <c r="E3185">
        <f>'03_DADOS_LIMPOS'!K3156</f>
        <v/>
      </c>
      <c r="F3185">
        <f>$B$9+$B$10*D3185+$B$11*E3185</f>
        <v/>
      </c>
      <c r="G3185">
        <f>C3185-F3185</f>
        <v/>
      </c>
      <c r="H3185">
        <f>G3185/$B$14</f>
        <v/>
      </c>
      <c r="I3185">
        <f>ABS(H3185)</f>
        <v/>
      </c>
    </row>
    <row r="3186">
      <c r="A3186">
        <f>'03_DADOS_LIMPOS'!A3157</f>
        <v/>
      </c>
      <c r="B3186">
        <f>'03_DADOS_LIMPOS'!C3157</f>
        <v/>
      </c>
      <c r="C3186">
        <f>'03_DADOS_LIMPOS'!D3157</f>
        <v/>
      </c>
      <c r="D3186">
        <f>'03_DADOS_LIMPOS'!J3157</f>
        <v/>
      </c>
      <c r="E3186">
        <f>'03_DADOS_LIMPOS'!K3157</f>
        <v/>
      </c>
      <c r="F3186">
        <f>$B$9+$B$10*D3186+$B$11*E3186</f>
        <v/>
      </c>
      <c r="G3186">
        <f>C3186-F3186</f>
        <v/>
      </c>
      <c r="H3186">
        <f>G3186/$B$14</f>
        <v/>
      </c>
      <c r="I3186">
        <f>ABS(H3186)</f>
        <v/>
      </c>
    </row>
    <row r="3187">
      <c r="A3187">
        <f>'03_DADOS_LIMPOS'!A3158</f>
        <v/>
      </c>
      <c r="B3187">
        <f>'03_DADOS_LIMPOS'!C3158</f>
        <v/>
      </c>
      <c r="C3187">
        <f>'03_DADOS_LIMPOS'!D3158</f>
        <v/>
      </c>
      <c r="D3187">
        <f>'03_DADOS_LIMPOS'!J3158</f>
        <v/>
      </c>
      <c r="E3187">
        <f>'03_DADOS_LIMPOS'!K3158</f>
        <v/>
      </c>
      <c r="F3187">
        <f>$B$9+$B$10*D3187+$B$11*E3187</f>
        <v/>
      </c>
      <c r="G3187">
        <f>C3187-F3187</f>
        <v/>
      </c>
      <c r="H3187">
        <f>G3187/$B$14</f>
        <v/>
      </c>
      <c r="I3187">
        <f>ABS(H3187)</f>
        <v/>
      </c>
    </row>
    <row r="3188">
      <c r="A3188">
        <f>'03_DADOS_LIMPOS'!A3159</f>
        <v/>
      </c>
      <c r="B3188">
        <f>'03_DADOS_LIMPOS'!C3159</f>
        <v/>
      </c>
      <c r="C3188">
        <f>'03_DADOS_LIMPOS'!D3159</f>
        <v/>
      </c>
      <c r="D3188">
        <f>'03_DADOS_LIMPOS'!J3159</f>
        <v/>
      </c>
      <c r="E3188">
        <f>'03_DADOS_LIMPOS'!K3159</f>
        <v/>
      </c>
      <c r="F3188">
        <f>$B$9+$B$10*D3188+$B$11*E3188</f>
        <v/>
      </c>
      <c r="G3188">
        <f>C3188-F3188</f>
        <v/>
      </c>
      <c r="H3188">
        <f>G3188/$B$14</f>
        <v/>
      </c>
      <c r="I3188">
        <f>ABS(H3188)</f>
        <v/>
      </c>
    </row>
    <row r="3189">
      <c r="A3189">
        <f>'03_DADOS_LIMPOS'!A3160</f>
        <v/>
      </c>
      <c r="B3189">
        <f>'03_DADOS_LIMPOS'!C3160</f>
        <v/>
      </c>
      <c r="C3189">
        <f>'03_DADOS_LIMPOS'!D3160</f>
        <v/>
      </c>
      <c r="D3189">
        <f>'03_DADOS_LIMPOS'!J3160</f>
        <v/>
      </c>
      <c r="E3189">
        <f>'03_DADOS_LIMPOS'!K3160</f>
        <v/>
      </c>
      <c r="F3189">
        <f>$B$9+$B$10*D3189+$B$11*E3189</f>
        <v/>
      </c>
      <c r="G3189">
        <f>C3189-F3189</f>
        <v/>
      </c>
      <c r="H3189">
        <f>G3189/$B$14</f>
        <v/>
      </c>
      <c r="I3189">
        <f>ABS(H3189)</f>
        <v/>
      </c>
    </row>
    <row r="3190">
      <c r="A3190">
        <f>'03_DADOS_LIMPOS'!A3161</f>
        <v/>
      </c>
      <c r="B3190">
        <f>'03_DADOS_LIMPOS'!C3161</f>
        <v/>
      </c>
      <c r="C3190">
        <f>'03_DADOS_LIMPOS'!D3161</f>
        <v/>
      </c>
      <c r="D3190">
        <f>'03_DADOS_LIMPOS'!J3161</f>
        <v/>
      </c>
      <c r="E3190">
        <f>'03_DADOS_LIMPOS'!K3161</f>
        <v/>
      </c>
      <c r="F3190">
        <f>$B$9+$B$10*D3190+$B$11*E3190</f>
        <v/>
      </c>
      <c r="G3190">
        <f>C3190-F3190</f>
        <v/>
      </c>
      <c r="H3190">
        <f>G3190/$B$14</f>
        <v/>
      </c>
      <c r="I3190">
        <f>ABS(H3190)</f>
        <v/>
      </c>
    </row>
    <row r="3191">
      <c r="A3191">
        <f>'03_DADOS_LIMPOS'!A3162</f>
        <v/>
      </c>
      <c r="B3191">
        <f>'03_DADOS_LIMPOS'!C3162</f>
        <v/>
      </c>
      <c r="C3191">
        <f>'03_DADOS_LIMPOS'!D3162</f>
        <v/>
      </c>
      <c r="D3191">
        <f>'03_DADOS_LIMPOS'!J3162</f>
        <v/>
      </c>
      <c r="E3191">
        <f>'03_DADOS_LIMPOS'!K3162</f>
        <v/>
      </c>
      <c r="F3191">
        <f>$B$9+$B$10*D3191+$B$11*E3191</f>
        <v/>
      </c>
      <c r="G3191">
        <f>C3191-F3191</f>
        <v/>
      </c>
      <c r="H3191">
        <f>G3191/$B$14</f>
        <v/>
      </c>
      <c r="I3191">
        <f>ABS(H3191)</f>
        <v/>
      </c>
    </row>
    <row r="3192">
      <c r="A3192">
        <f>'03_DADOS_LIMPOS'!A3163</f>
        <v/>
      </c>
      <c r="B3192">
        <f>'03_DADOS_LIMPOS'!C3163</f>
        <v/>
      </c>
      <c r="C3192">
        <f>'03_DADOS_LIMPOS'!D3163</f>
        <v/>
      </c>
      <c r="D3192">
        <f>'03_DADOS_LIMPOS'!J3163</f>
        <v/>
      </c>
      <c r="E3192">
        <f>'03_DADOS_LIMPOS'!K3163</f>
        <v/>
      </c>
      <c r="F3192">
        <f>$B$9+$B$10*D3192+$B$11*E3192</f>
        <v/>
      </c>
      <c r="G3192">
        <f>C3192-F3192</f>
        <v/>
      </c>
      <c r="H3192">
        <f>G3192/$B$14</f>
        <v/>
      </c>
      <c r="I3192">
        <f>ABS(H3192)</f>
        <v/>
      </c>
    </row>
    <row r="3193">
      <c r="A3193">
        <f>'03_DADOS_LIMPOS'!A3164</f>
        <v/>
      </c>
      <c r="B3193">
        <f>'03_DADOS_LIMPOS'!C3164</f>
        <v/>
      </c>
      <c r="C3193">
        <f>'03_DADOS_LIMPOS'!D3164</f>
        <v/>
      </c>
      <c r="D3193">
        <f>'03_DADOS_LIMPOS'!J3164</f>
        <v/>
      </c>
      <c r="E3193">
        <f>'03_DADOS_LIMPOS'!K3164</f>
        <v/>
      </c>
      <c r="F3193">
        <f>$B$9+$B$10*D3193+$B$11*E3193</f>
        <v/>
      </c>
      <c r="G3193">
        <f>C3193-F3193</f>
        <v/>
      </c>
      <c r="H3193">
        <f>G3193/$B$14</f>
        <v/>
      </c>
      <c r="I3193">
        <f>ABS(H3193)</f>
        <v/>
      </c>
    </row>
    <row r="3194">
      <c r="A3194">
        <f>'03_DADOS_LIMPOS'!A3165</f>
        <v/>
      </c>
      <c r="B3194">
        <f>'03_DADOS_LIMPOS'!C3165</f>
        <v/>
      </c>
      <c r="C3194">
        <f>'03_DADOS_LIMPOS'!D3165</f>
        <v/>
      </c>
      <c r="D3194">
        <f>'03_DADOS_LIMPOS'!J3165</f>
        <v/>
      </c>
      <c r="E3194">
        <f>'03_DADOS_LIMPOS'!K3165</f>
        <v/>
      </c>
      <c r="F3194">
        <f>$B$9+$B$10*D3194+$B$11*E3194</f>
        <v/>
      </c>
      <c r="G3194">
        <f>C3194-F3194</f>
        <v/>
      </c>
      <c r="H3194">
        <f>G3194/$B$14</f>
        <v/>
      </c>
      <c r="I3194">
        <f>ABS(H3194)</f>
        <v/>
      </c>
    </row>
    <row r="3195">
      <c r="A3195">
        <f>'03_DADOS_LIMPOS'!A3166</f>
        <v/>
      </c>
      <c r="B3195">
        <f>'03_DADOS_LIMPOS'!C3166</f>
        <v/>
      </c>
      <c r="C3195">
        <f>'03_DADOS_LIMPOS'!D3166</f>
        <v/>
      </c>
      <c r="D3195">
        <f>'03_DADOS_LIMPOS'!J3166</f>
        <v/>
      </c>
      <c r="E3195">
        <f>'03_DADOS_LIMPOS'!K3166</f>
        <v/>
      </c>
      <c r="F3195">
        <f>$B$9+$B$10*D3195+$B$11*E3195</f>
        <v/>
      </c>
      <c r="G3195">
        <f>C3195-F3195</f>
        <v/>
      </c>
      <c r="H3195">
        <f>G3195/$B$14</f>
        <v/>
      </c>
      <c r="I3195">
        <f>ABS(H3195)</f>
        <v/>
      </c>
    </row>
    <row r="3196">
      <c r="A3196">
        <f>'03_DADOS_LIMPOS'!A3167</f>
        <v/>
      </c>
      <c r="B3196">
        <f>'03_DADOS_LIMPOS'!C3167</f>
        <v/>
      </c>
      <c r="C3196">
        <f>'03_DADOS_LIMPOS'!D3167</f>
        <v/>
      </c>
      <c r="D3196">
        <f>'03_DADOS_LIMPOS'!J3167</f>
        <v/>
      </c>
      <c r="E3196">
        <f>'03_DADOS_LIMPOS'!K3167</f>
        <v/>
      </c>
      <c r="F3196">
        <f>$B$9+$B$10*D3196+$B$11*E3196</f>
        <v/>
      </c>
      <c r="G3196">
        <f>C3196-F3196</f>
        <v/>
      </c>
      <c r="H3196">
        <f>G3196/$B$14</f>
        <v/>
      </c>
      <c r="I3196">
        <f>ABS(H3196)</f>
        <v/>
      </c>
    </row>
    <row r="3197">
      <c r="A3197">
        <f>'03_DADOS_LIMPOS'!A3168</f>
        <v/>
      </c>
      <c r="B3197">
        <f>'03_DADOS_LIMPOS'!C3168</f>
        <v/>
      </c>
      <c r="C3197">
        <f>'03_DADOS_LIMPOS'!D3168</f>
        <v/>
      </c>
      <c r="D3197">
        <f>'03_DADOS_LIMPOS'!J3168</f>
        <v/>
      </c>
      <c r="E3197">
        <f>'03_DADOS_LIMPOS'!K3168</f>
        <v/>
      </c>
      <c r="F3197">
        <f>$B$9+$B$10*D3197+$B$11*E3197</f>
        <v/>
      </c>
      <c r="G3197">
        <f>C3197-F3197</f>
        <v/>
      </c>
      <c r="H3197">
        <f>G3197/$B$14</f>
        <v/>
      </c>
      <c r="I3197">
        <f>ABS(H3197)</f>
        <v/>
      </c>
    </row>
    <row r="3198">
      <c r="A3198">
        <f>'03_DADOS_LIMPOS'!A3169</f>
        <v/>
      </c>
      <c r="B3198">
        <f>'03_DADOS_LIMPOS'!C3169</f>
        <v/>
      </c>
      <c r="C3198">
        <f>'03_DADOS_LIMPOS'!D3169</f>
        <v/>
      </c>
      <c r="D3198">
        <f>'03_DADOS_LIMPOS'!J3169</f>
        <v/>
      </c>
      <c r="E3198">
        <f>'03_DADOS_LIMPOS'!K3169</f>
        <v/>
      </c>
      <c r="F3198">
        <f>$B$9+$B$10*D3198+$B$11*E3198</f>
        <v/>
      </c>
      <c r="G3198">
        <f>C3198-F3198</f>
        <v/>
      </c>
      <c r="H3198">
        <f>G3198/$B$14</f>
        <v/>
      </c>
      <c r="I3198">
        <f>ABS(H3198)</f>
        <v/>
      </c>
    </row>
    <row r="3199">
      <c r="A3199">
        <f>'03_DADOS_LIMPOS'!A3170</f>
        <v/>
      </c>
      <c r="B3199">
        <f>'03_DADOS_LIMPOS'!C3170</f>
        <v/>
      </c>
      <c r="C3199">
        <f>'03_DADOS_LIMPOS'!D3170</f>
        <v/>
      </c>
      <c r="D3199">
        <f>'03_DADOS_LIMPOS'!J3170</f>
        <v/>
      </c>
      <c r="E3199">
        <f>'03_DADOS_LIMPOS'!K3170</f>
        <v/>
      </c>
      <c r="F3199">
        <f>$B$9+$B$10*D3199+$B$11*E3199</f>
        <v/>
      </c>
      <c r="G3199">
        <f>C3199-F3199</f>
        <v/>
      </c>
      <c r="H3199">
        <f>G3199/$B$14</f>
        <v/>
      </c>
      <c r="I3199">
        <f>ABS(H3199)</f>
        <v/>
      </c>
    </row>
    <row r="3200">
      <c r="A3200">
        <f>'03_DADOS_LIMPOS'!A3171</f>
        <v/>
      </c>
      <c r="B3200">
        <f>'03_DADOS_LIMPOS'!C3171</f>
        <v/>
      </c>
      <c r="C3200">
        <f>'03_DADOS_LIMPOS'!D3171</f>
        <v/>
      </c>
      <c r="D3200">
        <f>'03_DADOS_LIMPOS'!J3171</f>
        <v/>
      </c>
      <c r="E3200">
        <f>'03_DADOS_LIMPOS'!K3171</f>
        <v/>
      </c>
      <c r="F3200">
        <f>$B$9+$B$10*D3200+$B$11*E3200</f>
        <v/>
      </c>
      <c r="G3200">
        <f>C3200-F3200</f>
        <v/>
      </c>
      <c r="H3200">
        <f>G3200/$B$14</f>
        <v/>
      </c>
      <c r="I3200">
        <f>ABS(H3200)</f>
        <v/>
      </c>
    </row>
    <row r="3201">
      <c r="A3201">
        <f>'03_DADOS_LIMPOS'!A3172</f>
        <v/>
      </c>
      <c r="B3201">
        <f>'03_DADOS_LIMPOS'!C3172</f>
        <v/>
      </c>
      <c r="C3201">
        <f>'03_DADOS_LIMPOS'!D3172</f>
        <v/>
      </c>
      <c r="D3201">
        <f>'03_DADOS_LIMPOS'!J3172</f>
        <v/>
      </c>
      <c r="E3201">
        <f>'03_DADOS_LIMPOS'!K3172</f>
        <v/>
      </c>
      <c r="F3201">
        <f>$B$9+$B$10*D3201+$B$11*E3201</f>
        <v/>
      </c>
      <c r="G3201">
        <f>C3201-F3201</f>
        <v/>
      </c>
      <c r="H3201">
        <f>G3201/$B$14</f>
        <v/>
      </c>
      <c r="I3201">
        <f>ABS(H3201)</f>
        <v/>
      </c>
    </row>
    <row r="3202">
      <c r="A3202">
        <f>'03_DADOS_LIMPOS'!A3173</f>
        <v/>
      </c>
      <c r="B3202">
        <f>'03_DADOS_LIMPOS'!C3173</f>
        <v/>
      </c>
      <c r="C3202">
        <f>'03_DADOS_LIMPOS'!D3173</f>
        <v/>
      </c>
      <c r="D3202">
        <f>'03_DADOS_LIMPOS'!J3173</f>
        <v/>
      </c>
      <c r="E3202">
        <f>'03_DADOS_LIMPOS'!K3173</f>
        <v/>
      </c>
      <c r="F3202">
        <f>$B$9+$B$10*D3202+$B$11*E3202</f>
        <v/>
      </c>
      <c r="G3202">
        <f>C3202-F3202</f>
        <v/>
      </c>
      <c r="H3202">
        <f>G3202/$B$14</f>
        <v/>
      </c>
      <c r="I3202">
        <f>ABS(H3202)</f>
        <v/>
      </c>
    </row>
    <row r="3203">
      <c r="A3203">
        <f>'03_DADOS_LIMPOS'!A3174</f>
        <v/>
      </c>
      <c r="B3203">
        <f>'03_DADOS_LIMPOS'!C3174</f>
        <v/>
      </c>
      <c r="C3203">
        <f>'03_DADOS_LIMPOS'!D3174</f>
        <v/>
      </c>
      <c r="D3203">
        <f>'03_DADOS_LIMPOS'!J3174</f>
        <v/>
      </c>
      <c r="E3203">
        <f>'03_DADOS_LIMPOS'!K3174</f>
        <v/>
      </c>
      <c r="F3203">
        <f>$B$9+$B$10*D3203+$B$11*E3203</f>
        <v/>
      </c>
      <c r="G3203">
        <f>C3203-F3203</f>
        <v/>
      </c>
      <c r="H3203">
        <f>G3203/$B$14</f>
        <v/>
      </c>
      <c r="I3203">
        <f>ABS(H3203)</f>
        <v/>
      </c>
    </row>
    <row r="3204">
      <c r="A3204">
        <f>'03_DADOS_LIMPOS'!A3175</f>
        <v/>
      </c>
      <c r="B3204">
        <f>'03_DADOS_LIMPOS'!C3175</f>
        <v/>
      </c>
      <c r="C3204">
        <f>'03_DADOS_LIMPOS'!D3175</f>
        <v/>
      </c>
      <c r="D3204">
        <f>'03_DADOS_LIMPOS'!J3175</f>
        <v/>
      </c>
      <c r="E3204">
        <f>'03_DADOS_LIMPOS'!K3175</f>
        <v/>
      </c>
      <c r="F3204">
        <f>$B$9+$B$10*D3204+$B$11*E3204</f>
        <v/>
      </c>
      <c r="G3204">
        <f>C3204-F3204</f>
        <v/>
      </c>
      <c r="H3204">
        <f>G3204/$B$14</f>
        <v/>
      </c>
      <c r="I3204">
        <f>ABS(H3204)</f>
        <v/>
      </c>
    </row>
    <row r="3205">
      <c r="A3205">
        <f>'03_DADOS_LIMPOS'!A3176</f>
        <v/>
      </c>
      <c r="B3205">
        <f>'03_DADOS_LIMPOS'!C3176</f>
        <v/>
      </c>
      <c r="C3205">
        <f>'03_DADOS_LIMPOS'!D3176</f>
        <v/>
      </c>
      <c r="D3205">
        <f>'03_DADOS_LIMPOS'!J3176</f>
        <v/>
      </c>
      <c r="E3205">
        <f>'03_DADOS_LIMPOS'!K3176</f>
        <v/>
      </c>
      <c r="F3205">
        <f>$B$9+$B$10*D3205+$B$11*E3205</f>
        <v/>
      </c>
      <c r="G3205">
        <f>C3205-F3205</f>
        <v/>
      </c>
      <c r="H3205">
        <f>G3205/$B$14</f>
        <v/>
      </c>
      <c r="I3205">
        <f>ABS(H3205)</f>
        <v/>
      </c>
    </row>
    <row r="3206">
      <c r="A3206">
        <f>'03_DADOS_LIMPOS'!A3177</f>
        <v/>
      </c>
      <c r="B3206">
        <f>'03_DADOS_LIMPOS'!C3177</f>
        <v/>
      </c>
      <c r="C3206">
        <f>'03_DADOS_LIMPOS'!D3177</f>
        <v/>
      </c>
      <c r="D3206">
        <f>'03_DADOS_LIMPOS'!J3177</f>
        <v/>
      </c>
      <c r="E3206">
        <f>'03_DADOS_LIMPOS'!K3177</f>
        <v/>
      </c>
      <c r="F3206">
        <f>$B$9+$B$10*D3206+$B$11*E3206</f>
        <v/>
      </c>
      <c r="G3206">
        <f>C3206-F3206</f>
        <v/>
      </c>
      <c r="H3206">
        <f>G3206/$B$14</f>
        <v/>
      </c>
      <c r="I3206">
        <f>ABS(H3206)</f>
        <v/>
      </c>
    </row>
    <row r="3207">
      <c r="A3207">
        <f>'03_DADOS_LIMPOS'!A3178</f>
        <v/>
      </c>
      <c r="B3207">
        <f>'03_DADOS_LIMPOS'!C3178</f>
        <v/>
      </c>
      <c r="C3207">
        <f>'03_DADOS_LIMPOS'!D3178</f>
        <v/>
      </c>
      <c r="D3207">
        <f>'03_DADOS_LIMPOS'!J3178</f>
        <v/>
      </c>
      <c r="E3207">
        <f>'03_DADOS_LIMPOS'!K3178</f>
        <v/>
      </c>
      <c r="F3207">
        <f>$B$9+$B$10*D3207+$B$11*E3207</f>
        <v/>
      </c>
      <c r="G3207">
        <f>C3207-F3207</f>
        <v/>
      </c>
      <c r="H3207">
        <f>G3207/$B$14</f>
        <v/>
      </c>
      <c r="I3207">
        <f>ABS(H3207)</f>
        <v/>
      </c>
    </row>
    <row r="3208">
      <c r="A3208">
        <f>'03_DADOS_LIMPOS'!A3179</f>
        <v/>
      </c>
      <c r="B3208">
        <f>'03_DADOS_LIMPOS'!C3179</f>
        <v/>
      </c>
      <c r="C3208">
        <f>'03_DADOS_LIMPOS'!D3179</f>
        <v/>
      </c>
      <c r="D3208">
        <f>'03_DADOS_LIMPOS'!J3179</f>
        <v/>
      </c>
      <c r="E3208">
        <f>'03_DADOS_LIMPOS'!K3179</f>
        <v/>
      </c>
      <c r="F3208">
        <f>$B$9+$B$10*D3208+$B$11*E3208</f>
        <v/>
      </c>
      <c r="G3208">
        <f>C3208-F3208</f>
        <v/>
      </c>
      <c r="H3208">
        <f>G3208/$B$14</f>
        <v/>
      </c>
      <c r="I3208">
        <f>ABS(H3208)</f>
        <v/>
      </c>
    </row>
    <row r="3209">
      <c r="A3209">
        <f>'03_DADOS_LIMPOS'!A3180</f>
        <v/>
      </c>
      <c r="B3209">
        <f>'03_DADOS_LIMPOS'!C3180</f>
        <v/>
      </c>
      <c r="C3209">
        <f>'03_DADOS_LIMPOS'!D3180</f>
        <v/>
      </c>
      <c r="D3209">
        <f>'03_DADOS_LIMPOS'!J3180</f>
        <v/>
      </c>
      <c r="E3209">
        <f>'03_DADOS_LIMPOS'!K3180</f>
        <v/>
      </c>
      <c r="F3209">
        <f>$B$9+$B$10*D3209+$B$11*E3209</f>
        <v/>
      </c>
      <c r="G3209">
        <f>C3209-F3209</f>
        <v/>
      </c>
      <c r="H3209">
        <f>G3209/$B$14</f>
        <v/>
      </c>
      <c r="I3209">
        <f>ABS(H3209)</f>
        <v/>
      </c>
    </row>
    <row r="3210">
      <c r="A3210">
        <f>'03_DADOS_LIMPOS'!A3181</f>
        <v/>
      </c>
      <c r="B3210">
        <f>'03_DADOS_LIMPOS'!C3181</f>
        <v/>
      </c>
      <c r="C3210">
        <f>'03_DADOS_LIMPOS'!D3181</f>
        <v/>
      </c>
      <c r="D3210">
        <f>'03_DADOS_LIMPOS'!J3181</f>
        <v/>
      </c>
      <c r="E3210">
        <f>'03_DADOS_LIMPOS'!K3181</f>
        <v/>
      </c>
      <c r="F3210">
        <f>$B$9+$B$10*D3210+$B$11*E3210</f>
        <v/>
      </c>
      <c r="G3210">
        <f>C3210-F3210</f>
        <v/>
      </c>
      <c r="H3210">
        <f>G3210/$B$14</f>
        <v/>
      </c>
      <c r="I3210">
        <f>ABS(H3210)</f>
        <v/>
      </c>
    </row>
    <row r="3211">
      <c r="A3211">
        <f>'03_DADOS_LIMPOS'!A3182</f>
        <v/>
      </c>
      <c r="B3211">
        <f>'03_DADOS_LIMPOS'!C3182</f>
        <v/>
      </c>
      <c r="C3211">
        <f>'03_DADOS_LIMPOS'!D3182</f>
        <v/>
      </c>
      <c r="D3211">
        <f>'03_DADOS_LIMPOS'!J3182</f>
        <v/>
      </c>
      <c r="E3211">
        <f>'03_DADOS_LIMPOS'!K3182</f>
        <v/>
      </c>
      <c r="F3211">
        <f>$B$9+$B$10*D3211+$B$11*E3211</f>
        <v/>
      </c>
      <c r="G3211">
        <f>C3211-F3211</f>
        <v/>
      </c>
      <c r="H3211">
        <f>G3211/$B$14</f>
        <v/>
      </c>
      <c r="I3211">
        <f>ABS(H3211)</f>
        <v/>
      </c>
    </row>
    <row r="3212">
      <c r="A3212">
        <f>'03_DADOS_LIMPOS'!A3183</f>
        <v/>
      </c>
      <c r="B3212">
        <f>'03_DADOS_LIMPOS'!C3183</f>
        <v/>
      </c>
      <c r="C3212">
        <f>'03_DADOS_LIMPOS'!D3183</f>
        <v/>
      </c>
      <c r="D3212">
        <f>'03_DADOS_LIMPOS'!J3183</f>
        <v/>
      </c>
      <c r="E3212">
        <f>'03_DADOS_LIMPOS'!K3183</f>
        <v/>
      </c>
      <c r="F3212">
        <f>$B$9+$B$10*D3212+$B$11*E3212</f>
        <v/>
      </c>
      <c r="G3212">
        <f>C3212-F3212</f>
        <v/>
      </c>
      <c r="H3212">
        <f>G3212/$B$14</f>
        <v/>
      </c>
      <c r="I3212">
        <f>ABS(H3212)</f>
        <v/>
      </c>
    </row>
    <row r="3213">
      <c r="A3213">
        <f>'03_DADOS_LIMPOS'!A3184</f>
        <v/>
      </c>
      <c r="B3213">
        <f>'03_DADOS_LIMPOS'!C3184</f>
        <v/>
      </c>
      <c r="C3213">
        <f>'03_DADOS_LIMPOS'!D3184</f>
        <v/>
      </c>
      <c r="D3213">
        <f>'03_DADOS_LIMPOS'!J3184</f>
        <v/>
      </c>
      <c r="E3213">
        <f>'03_DADOS_LIMPOS'!K3184</f>
        <v/>
      </c>
      <c r="F3213">
        <f>$B$9+$B$10*D3213+$B$11*E3213</f>
        <v/>
      </c>
      <c r="G3213">
        <f>C3213-F3213</f>
        <v/>
      </c>
      <c r="H3213">
        <f>G3213/$B$14</f>
        <v/>
      </c>
      <c r="I3213">
        <f>ABS(H3213)</f>
        <v/>
      </c>
    </row>
    <row r="3214">
      <c r="A3214">
        <f>'03_DADOS_LIMPOS'!A3185</f>
        <v/>
      </c>
      <c r="B3214">
        <f>'03_DADOS_LIMPOS'!C3185</f>
        <v/>
      </c>
      <c r="C3214">
        <f>'03_DADOS_LIMPOS'!D3185</f>
        <v/>
      </c>
      <c r="D3214">
        <f>'03_DADOS_LIMPOS'!J3185</f>
        <v/>
      </c>
      <c r="E3214">
        <f>'03_DADOS_LIMPOS'!K3185</f>
        <v/>
      </c>
      <c r="F3214">
        <f>$B$9+$B$10*D3214+$B$11*E3214</f>
        <v/>
      </c>
      <c r="G3214">
        <f>C3214-F3214</f>
        <v/>
      </c>
      <c r="H3214">
        <f>G3214/$B$14</f>
        <v/>
      </c>
      <c r="I3214">
        <f>ABS(H3214)</f>
        <v/>
      </c>
    </row>
    <row r="3215">
      <c r="A3215">
        <f>'03_DADOS_LIMPOS'!A3186</f>
        <v/>
      </c>
      <c r="B3215">
        <f>'03_DADOS_LIMPOS'!C3186</f>
        <v/>
      </c>
      <c r="C3215">
        <f>'03_DADOS_LIMPOS'!D3186</f>
        <v/>
      </c>
      <c r="D3215">
        <f>'03_DADOS_LIMPOS'!J3186</f>
        <v/>
      </c>
      <c r="E3215">
        <f>'03_DADOS_LIMPOS'!K3186</f>
        <v/>
      </c>
      <c r="F3215">
        <f>$B$9+$B$10*D3215+$B$11*E3215</f>
        <v/>
      </c>
      <c r="G3215">
        <f>C3215-F3215</f>
        <v/>
      </c>
      <c r="H3215">
        <f>G3215/$B$14</f>
        <v/>
      </c>
      <c r="I3215">
        <f>ABS(H3215)</f>
        <v/>
      </c>
    </row>
    <row r="3216">
      <c r="A3216">
        <f>'03_DADOS_LIMPOS'!A3187</f>
        <v/>
      </c>
      <c r="B3216">
        <f>'03_DADOS_LIMPOS'!C3187</f>
        <v/>
      </c>
      <c r="C3216">
        <f>'03_DADOS_LIMPOS'!D3187</f>
        <v/>
      </c>
      <c r="D3216">
        <f>'03_DADOS_LIMPOS'!J3187</f>
        <v/>
      </c>
      <c r="E3216">
        <f>'03_DADOS_LIMPOS'!K3187</f>
        <v/>
      </c>
      <c r="F3216">
        <f>$B$9+$B$10*D3216+$B$11*E3216</f>
        <v/>
      </c>
      <c r="G3216">
        <f>C3216-F3216</f>
        <v/>
      </c>
      <c r="H3216">
        <f>G3216/$B$14</f>
        <v/>
      </c>
      <c r="I3216">
        <f>ABS(H3216)</f>
        <v/>
      </c>
    </row>
    <row r="3217">
      <c r="A3217">
        <f>'03_DADOS_LIMPOS'!A3188</f>
        <v/>
      </c>
      <c r="B3217">
        <f>'03_DADOS_LIMPOS'!C3188</f>
        <v/>
      </c>
      <c r="C3217">
        <f>'03_DADOS_LIMPOS'!D3188</f>
        <v/>
      </c>
      <c r="D3217">
        <f>'03_DADOS_LIMPOS'!J3188</f>
        <v/>
      </c>
      <c r="E3217">
        <f>'03_DADOS_LIMPOS'!K3188</f>
        <v/>
      </c>
      <c r="F3217">
        <f>$B$9+$B$10*D3217+$B$11*E3217</f>
        <v/>
      </c>
      <c r="G3217">
        <f>C3217-F3217</f>
        <v/>
      </c>
      <c r="H3217">
        <f>G3217/$B$14</f>
        <v/>
      </c>
      <c r="I3217">
        <f>ABS(H3217)</f>
        <v/>
      </c>
    </row>
    <row r="3218">
      <c r="A3218">
        <f>'03_DADOS_LIMPOS'!A3189</f>
        <v/>
      </c>
      <c r="B3218">
        <f>'03_DADOS_LIMPOS'!C3189</f>
        <v/>
      </c>
      <c r="C3218">
        <f>'03_DADOS_LIMPOS'!D3189</f>
        <v/>
      </c>
      <c r="D3218">
        <f>'03_DADOS_LIMPOS'!J3189</f>
        <v/>
      </c>
      <c r="E3218">
        <f>'03_DADOS_LIMPOS'!K3189</f>
        <v/>
      </c>
      <c r="F3218">
        <f>$B$9+$B$10*D3218+$B$11*E3218</f>
        <v/>
      </c>
      <c r="G3218">
        <f>C3218-F3218</f>
        <v/>
      </c>
      <c r="H3218">
        <f>G3218/$B$14</f>
        <v/>
      </c>
      <c r="I3218">
        <f>ABS(H3218)</f>
        <v/>
      </c>
    </row>
    <row r="3219">
      <c r="A3219">
        <f>'03_DADOS_LIMPOS'!A3190</f>
        <v/>
      </c>
      <c r="B3219">
        <f>'03_DADOS_LIMPOS'!C3190</f>
        <v/>
      </c>
      <c r="C3219">
        <f>'03_DADOS_LIMPOS'!D3190</f>
        <v/>
      </c>
      <c r="D3219">
        <f>'03_DADOS_LIMPOS'!J3190</f>
        <v/>
      </c>
      <c r="E3219">
        <f>'03_DADOS_LIMPOS'!K3190</f>
        <v/>
      </c>
      <c r="F3219">
        <f>$B$9+$B$10*D3219+$B$11*E3219</f>
        <v/>
      </c>
      <c r="G3219">
        <f>C3219-F3219</f>
        <v/>
      </c>
      <c r="H3219">
        <f>G3219/$B$14</f>
        <v/>
      </c>
      <c r="I3219">
        <f>ABS(H3219)</f>
        <v/>
      </c>
    </row>
    <row r="3220">
      <c r="A3220">
        <f>'03_DADOS_LIMPOS'!A3191</f>
        <v/>
      </c>
      <c r="B3220">
        <f>'03_DADOS_LIMPOS'!C3191</f>
        <v/>
      </c>
      <c r="C3220">
        <f>'03_DADOS_LIMPOS'!D3191</f>
        <v/>
      </c>
      <c r="D3220">
        <f>'03_DADOS_LIMPOS'!J3191</f>
        <v/>
      </c>
      <c r="E3220">
        <f>'03_DADOS_LIMPOS'!K3191</f>
        <v/>
      </c>
      <c r="F3220">
        <f>$B$9+$B$10*D3220+$B$11*E3220</f>
        <v/>
      </c>
      <c r="G3220">
        <f>C3220-F3220</f>
        <v/>
      </c>
      <c r="H3220">
        <f>G3220/$B$14</f>
        <v/>
      </c>
      <c r="I3220">
        <f>ABS(H3220)</f>
        <v/>
      </c>
    </row>
    <row r="3221">
      <c r="A3221">
        <f>'03_DADOS_LIMPOS'!A3192</f>
        <v/>
      </c>
      <c r="B3221">
        <f>'03_DADOS_LIMPOS'!C3192</f>
        <v/>
      </c>
      <c r="C3221">
        <f>'03_DADOS_LIMPOS'!D3192</f>
        <v/>
      </c>
      <c r="D3221">
        <f>'03_DADOS_LIMPOS'!J3192</f>
        <v/>
      </c>
      <c r="E3221">
        <f>'03_DADOS_LIMPOS'!K3192</f>
        <v/>
      </c>
      <c r="F3221">
        <f>$B$9+$B$10*D3221+$B$11*E3221</f>
        <v/>
      </c>
      <c r="G3221">
        <f>C3221-F3221</f>
        <v/>
      </c>
      <c r="H3221">
        <f>G3221/$B$14</f>
        <v/>
      </c>
      <c r="I3221">
        <f>ABS(H3221)</f>
        <v/>
      </c>
    </row>
    <row r="3222">
      <c r="A3222">
        <f>'03_DADOS_LIMPOS'!A3193</f>
        <v/>
      </c>
      <c r="B3222">
        <f>'03_DADOS_LIMPOS'!C3193</f>
        <v/>
      </c>
      <c r="C3222">
        <f>'03_DADOS_LIMPOS'!D3193</f>
        <v/>
      </c>
      <c r="D3222">
        <f>'03_DADOS_LIMPOS'!J3193</f>
        <v/>
      </c>
      <c r="E3222">
        <f>'03_DADOS_LIMPOS'!K3193</f>
        <v/>
      </c>
      <c r="F3222">
        <f>$B$9+$B$10*D3222+$B$11*E3222</f>
        <v/>
      </c>
      <c r="G3222">
        <f>C3222-F3222</f>
        <v/>
      </c>
      <c r="H3222">
        <f>G3222/$B$14</f>
        <v/>
      </c>
      <c r="I3222">
        <f>ABS(H3222)</f>
        <v/>
      </c>
    </row>
    <row r="3223">
      <c r="A3223">
        <f>'03_DADOS_LIMPOS'!A3194</f>
        <v/>
      </c>
      <c r="B3223">
        <f>'03_DADOS_LIMPOS'!C3194</f>
        <v/>
      </c>
      <c r="C3223">
        <f>'03_DADOS_LIMPOS'!D3194</f>
        <v/>
      </c>
      <c r="D3223">
        <f>'03_DADOS_LIMPOS'!J3194</f>
        <v/>
      </c>
      <c r="E3223">
        <f>'03_DADOS_LIMPOS'!K3194</f>
        <v/>
      </c>
      <c r="F3223">
        <f>$B$9+$B$10*D3223+$B$11*E3223</f>
        <v/>
      </c>
      <c r="G3223">
        <f>C3223-F3223</f>
        <v/>
      </c>
      <c r="H3223">
        <f>G3223/$B$14</f>
        <v/>
      </c>
      <c r="I3223">
        <f>ABS(H3223)</f>
        <v/>
      </c>
    </row>
    <row r="3224">
      <c r="A3224">
        <f>'03_DADOS_LIMPOS'!A3195</f>
        <v/>
      </c>
      <c r="B3224">
        <f>'03_DADOS_LIMPOS'!C3195</f>
        <v/>
      </c>
      <c r="C3224">
        <f>'03_DADOS_LIMPOS'!D3195</f>
        <v/>
      </c>
      <c r="D3224">
        <f>'03_DADOS_LIMPOS'!J3195</f>
        <v/>
      </c>
      <c r="E3224">
        <f>'03_DADOS_LIMPOS'!K3195</f>
        <v/>
      </c>
      <c r="F3224">
        <f>$B$9+$B$10*D3224+$B$11*E3224</f>
        <v/>
      </c>
      <c r="G3224">
        <f>C3224-F3224</f>
        <v/>
      </c>
      <c r="H3224">
        <f>G3224/$B$14</f>
        <v/>
      </c>
      <c r="I3224">
        <f>ABS(H3224)</f>
        <v/>
      </c>
    </row>
    <row r="3225">
      <c r="A3225">
        <f>'03_DADOS_LIMPOS'!A3196</f>
        <v/>
      </c>
      <c r="B3225">
        <f>'03_DADOS_LIMPOS'!C3196</f>
        <v/>
      </c>
      <c r="C3225">
        <f>'03_DADOS_LIMPOS'!D3196</f>
        <v/>
      </c>
      <c r="D3225">
        <f>'03_DADOS_LIMPOS'!J3196</f>
        <v/>
      </c>
      <c r="E3225">
        <f>'03_DADOS_LIMPOS'!K3196</f>
        <v/>
      </c>
      <c r="F3225">
        <f>$B$9+$B$10*D3225+$B$11*E3225</f>
        <v/>
      </c>
      <c r="G3225">
        <f>C3225-F3225</f>
        <v/>
      </c>
      <c r="H3225">
        <f>G3225/$B$14</f>
        <v/>
      </c>
      <c r="I3225">
        <f>ABS(H3225)</f>
        <v/>
      </c>
    </row>
    <row r="3226">
      <c r="A3226">
        <f>'03_DADOS_LIMPOS'!A3197</f>
        <v/>
      </c>
      <c r="B3226">
        <f>'03_DADOS_LIMPOS'!C3197</f>
        <v/>
      </c>
      <c r="C3226">
        <f>'03_DADOS_LIMPOS'!D3197</f>
        <v/>
      </c>
      <c r="D3226">
        <f>'03_DADOS_LIMPOS'!J3197</f>
        <v/>
      </c>
      <c r="E3226">
        <f>'03_DADOS_LIMPOS'!K3197</f>
        <v/>
      </c>
      <c r="F3226">
        <f>$B$9+$B$10*D3226+$B$11*E3226</f>
        <v/>
      </c>
      <c r="G3226">
        <f>C3226-F3226</f>
        <v/>
      </c>
      <c r="H3226">
        <f>G3226/$B$14</f>
        <v/>
      </c>
      <c r="I3226">
        <f>ABS(H3226)</f>
        <v/>
      </c>
    </row>
    <row r="3227">
      <c r="A3227">
        <f>'03_DADOS_LIMPOS'!A3198</f>
        <v/>
      </c>
      <c r="B3227">
        <f>'03_DADOS_LIMPOS'!C3198</f>
        <v/>
      </c>
      <c r="C3227">
        <f>'03_DADOS_LIMPOS'!D3198</f>
        <v/>
      </c>
      <c r="D3227">
        <f>'03_DADOS_LIMPOS'!J3198</f>
        <v/>
      </c>
      <c r="E3227">
        <f>'03_DADOS_LIMPOS'!K3198</f>
        <v/>
      </c>
      <c r="F3227">
        <f>$B$9+$B$10*D3227+$B$11*E3227</f>
        <v/>
      </c>
      <c r="G3227">
        <f>C3227-F3227</f>
        <v/>
      </c>
      <c r="H3227">
        <f>G3227/$B$14</f>
        <v/>
      </c>
      <c r="I3227">
        <f>ABS(H3227)</f>
        <v/>
      </c>
    </row>
    <row r="3228">
      <c r="A3228">
        <f>'03_DADOS_LIMPOS'!A3199</f>
        <v/>
      </c>
      <c r="B3228">
        <f>'03_DADOS_LIMPOS'!C3199</f>
        <v/>
      </c>
      <c r="C3228">
        <f>'03_DADOS_LIMPOS'!D3199</f>
        <v/>
      </c>
      <c r="D3228">
        <f>'03_DADOS_LIMPOS'!J3199</f>
        <v/>
      </c>
      <c r="E3228">
        <f>'03_DADOS_LIMPOS'!K3199</f>
        <v/>
      </c>
      <c r="F3228">
        <f>$B$9+$B$10*D3228+$B$11*E3228</f>
        <v/>
      </c>
      <c r="G3228">
        <f>C3228-F3228</f>
        <v/>
      </c>
      <c r="H3228">
        <f>G3228/$B$14</f>
        <v/>
      </c>
      <c r="I3228">
        <f>ABS(H3228)</f>
        <v/>
      </c>
    </row>
    <row r="3229">
      <c r="A3229">
        <f>'03_DADOS_LIMPOS'!A3200</f>
        <v/>
      </c>
      <c r="B3229">
        <f>'03_DADOS_LIMPOS'!C3200</f>
        <v/>
      </c>
      <c r="C3229">
        <f>'03_DADOS_LIMPOS'!D3200</f>
        <v/>
      </c>
      <c r="D3229">
        <f>'03_DADOS_LIMPOS'!J3200</f>
        <v/>
      </c>
      <c r="E3229">
        <f>'03_DADOS_LIMPOS'!K3200</f>
        <v/>
      </c>
      <c r="F3229">
        <f>$B$9+$B$10*D3229+$B$11*E3229</f>
        <v/>
      </c>
      <c r="G3229">
        <f>C3229-F3229</f>
        <v/>
      </c>
      <c r="H3229">
        <f>G3229/$B$14</f>
        <v/>
      </c>
      <c r="I3229">
        <f>ABS(H3229)</f>
        <v/>
      </c>
    </row>
    <row r="3230">
      <c r="A3230">
        <f>'03_DADOS_LIMPOS'!A3201</f>
        <v/>
      </c>
      <c r="B3230">
        <f>'03_DADOS_LIMPOS'!C3201</f>
        <v/>
      </c>
      <c r="C3230">
        <f>'03_DADOS_LIMPOS'!D3201</f>
        <v/>
      </c>
      <c r="D3230">
        <f>'03_DADOS_LIMPOS'!J3201</f>
        <v/>
      </c>
      <c r="E3230">
        <f>'03_DADOS_LIMPOS'!K3201</f>
        <v/>
      </c>
      <c r="F3230">
        <f>$B$9+$B$10*D3230+$B$11*E3230</f>
        <v/>
      </c>
      <c r="G3230">
        <f>C3230-F3230</f>
        <v/>
      </c>
      <c r="H3230">
        <f>G3230/$B$14</f>
        <v/>
      </c>
      <c r="I3230">
        <f>ABS(H3230)</f>
        <v/>
      </c>
    </row>
    <row r="3231">
      <c r="A3231">
        <f>'03_DADOS_LIMPOS'!A3202</f>
        <v/>
      </c>
      <c r="B3231">
        <f>'03_DADOS_LIMPOS'!C3202</f>
        <v/>
      </c>
      <c r="C3231">
        <f>'03_DADOS_LIMPOS'!D3202</f>
        <v/>
      </c>
      <c r="D3231">
        <f>'03_DADOS_LIMPOS'!J3202</f>
        <v/>
      </c>
      <c r="E3231">
        <f>'03_DADOS_LIMPOS'!K3202</f>
        <v/>
      </c>
      <c r="F3231">
        <f>$B$9+$B$10*D3231+$B$11*E3231</f>
        <v/>
      </c>
      <c r="G3231">
        <f>C3231-F3231</f>
        <v/>
      </c>
      <c r="H3231">
        <f>G3231/$B$14</f>
        <v/>
      </c>
      <c r="I3231">
        <f>ABS(H3231)</f>
        <v/>
      </c>
    </row>
    <row r="3232">
      <c r="A3232">
        <f>'03_DADOS_LIMPOS'!A3203</f>
        <v/>
      </c>
      <c r="B3232">
        <f>'03_DADOS_LIMPOS'!C3203</f>
        <v/>
      </c>
      <c r="C3232">
        <f>'03_DADOS_LIMPOS'!D3203</f>
        <v/>
      </c>
      <c r="D3232">
        <f>'03_DADOS_LIMPOS'!J3203</f>
        <v/>
      </c>
      <c r="E3232">
        <f>'03_DADOS_LIMPOS'!K3203</f>
        <v/>
      </c>
      <c r="F3232">
        <f>$B$9+$B$10*D3232+$B$11*E3232</f>
        <v/>
      </c>
      <c r="G3232">
        <f>C3232-F3232</f>
        <v/>
      </c>
      <c r="H3232">
        <f>G3232/$B$14</f>
        <v/>
      </c>
      <c r="I3232">
        <f>ABS(H3232)</f>
        <v/>
      </c>
    </row>
    <row r="3233">
      <c r="A3233">
        <f>'03_DADOS_LIMPOS'!A3204</f>
        <v/>
      </c>
      <c r="B3233">
        <f>'03_DADOS_LIMPOS'!C3204</f>
        <v/>
      </c>
      <c r="C3233">
        <f>'03_DADOS_LIMPOS'!D3204</f>
        <v/>
      </c>
      <c r="D3233">
        <f>'03_DADOS_LIMPOS'!J3204</f>
        <v/>
      </c>
      <c r="E3233">
        <f>'03_DADOS_LIMPOS'!K3204</f>
        <v/>
      </c>
      <c r="F3233">
        <f>$B$9+$B$10*D3233+$B$11*E3233</f>
        <v/>
      </c>
      <c r="G3233">
        <f>C3233-F3233</f>
        <v/>
      </c>
      <c r="H3233">
        <f>G3233/$B$14</f>
        <v/>
      </c>
      <c r="I3233">
        <f>ABS(H3233)</f>
        <v/>
      </c>
    </row>
    <row r="3234">
      <c r="A3234">
        <f>'03_DADOS_LIMPOS'!A3205</f>
        <v/>
      </c>
      <c r="B3234">
        <f>'03_DADOS_LIMPOS'!C3205</f>
        <v/>
      </c>
      <c r="C3234">
        <f>'03_DADOS_LIMPOS'!D3205</f>
        <v/>
      </c>
      <c r="D3234">
        <f>'03_DADOS_LIMPOS'!J3205</f>
        <v/>
      </c>
      <c r="E3234">
        <f>'03_DADOS_LIMPOS'!K3205</f>
        <v/>
      </c>
      <c r="F3234">
        <f>$B$9+$B$10*D3234+$B$11*E3234</f>
        <v/>
      </c>
      <c r="G3234">
        <f>C3234-F3234</f>
        <v/>
      </c>
      <c r="H3234">
        <f>G3234/$B$14</f>
        <v/>
      </c>
      <c r="I3234">
        <f>ABS(H3234)</f>
        <v/>
      </c>
    </row>
    <row r="3235">
      <c r="A3235">
        <f>'03_DADOS_LIMPOS'!A3206</f>
        <v/>
      </c>
      <c r="B3235">
        <f>'03_DADOS_LIMPOS'!C3206</f>
        <v/>
      </c>
      <c r="C3235">
        <f>'03_DADOS_LIMPOS'!D3206</f>
        <v/>
      </c>
      <c r="D3235">
        <f>'03_DADOS_LIMPOS'!J3206</f>
        <v/>
      </c>
      <c r="E3235">
        <f>'03_DADOS_LIMPOS'!K3206</f>
        <v/>
      </c>
      <c r="F3235">
        <f>$B$9+$B$10*D3235+$B$11*E3235</f>
        <v/>
      </c>
      <c r="G3235">
        <f>C3235-F3235</f>
        <v/>
      </c>
      <c r="H3235">
        <f>G3235/$B$14</f>
        <v/>
      </c>
      <c r="I3235">
        <f>ABS(H3235)</f>
        <v/>
      </c>
    </row>
    <row r="3236">
      <c r="A3236">
        <f>'03_DADOS_LIMPOS'!A3207</f>
        <v/>
      </c>
      <c r="B3236">
        <f>'03_DADOS_LIMPOS'!C3207</f>
        <v/>
      </c>
      <c r="C3236">
        <f>'03_DADOS_LIMPOS'!D3207</f>
        <v/>
      </c>
      <c r="D3236">
        <f>'03_DADOS_LIMPOS'!J3207</f>
        <v/>
      </c>
      <c r="E3236">
        <f>'03_DADOS_LIMPOS'!K3207</f>
        <v/>
      </c>
      <c r="F3236">
        <f>$B$9+$B$10*D3236+$B$11*E3236</f>
        <v/>
      </c>
      <c r="G3236">
        <f>C3236-F3236</f>
        <v/>
      </c>
      <c r="H3236">
        <f>G3236/$B$14</f>
        <v/>
      </c>
      <c r="I3236">
        <f>ABS(H3236)</f>
        <v/>
      </c>
    </row>
    <row r="3237">
      <c r="A3237">
        <f>'03_DADOS_LIMPOS'!A3208</f>
        <v/>
      </c>
      <c r="B3237">
        <f>'03_DADOS_LIMPOS'!C3208</f>
        <v/>
      </c>
      <c r="C3237">
        <f>'03_DADOS_LIMPOS'!D3208</f>
        <v/>
      </c>
      <c r="D3237">
        <f>'03_DADOS_LIMPOS'!J3208</f>
        <v/>
      </c>
      <c r="E3237">
        <f>'03_DADOS_LIMPOS'!K3208</f>
        <v/>
      </c>
      <c r="F3237">
        <f>$B$9+$B$10*D3237+$B$11*E3237</f>
        <v/>
      </c>
      <c r="G3237">
        <f>C3237-F3237</f>
        <v/>
      </c>
      <c r="H3237">
        <f>G3237/$B$14</f>
        <v/>
      </c>
      <c r="I3237">
        <f>ABS(H3237)</f>
        <v/>
      </c>
    </row>
    <row r="3238">
      <c r="A3238">
        <f>'03_DADOS_LIMPOS'!A3209</f>
        <v/>
      </c>
      <c r="B3238">
        <f>'03_DADOS_LIMPOS'!C3209</f>
        <v/>
      </c>
      <c r="C3238">
        <f>'03_DADOS_LIMPOS'!D3209</f>
        <v/>
      </c>
      <c r="D3238">
        <f>'03_DADOS_LIMPOS'!J3209</f>
        <v/>
      </c>
      <c r="E3238">
        <f>'03_DADOS_LIMPOS'!K3209</f>
        <v/>
      </c>
      <c r="F3238">
        <f>$B$9+$B$10*D3238+$B$11*E3238</f>
        <v/>
      </c>
      <c r="G3238">
        <f>C3238-F3238</f>
        <v/>
      </c>
      <c r="H3238">
        <f>G3238/$B$14</f>
        <v/>
      </c>
      <c r="I3238">
        <f>ABS(H3238)</f>
        <v/>
      </c>
    </row>
    <row r="3239">
      <c r="A3239">
        <f>'03_DADOS_LIMPOS'!A3210</f>
        <v/>
      </c>
      <c r="B3239">
        <f>'03_DADOS_LIMPOS'!C3210</f>
        <v/>
      </c>
      <c r="C3239">
        <f>'03_DADOS_LIMPOS'!D3210</f>
        <v/>
      </c>
      <c r="D3239">
        <f>'03_DADOS_LIMPOS'!J3210</f>
        <v/>
      </c>
      <c r="E3239">
        <f>'03_DADOS_LIMPOS'!K3210</f>
        <v/>
      </c>
      <c r="F3239">
        <f>$B$9+$B$10*D3239+$B$11*E3239</f>
        <v/>
      </c>
      <c r="G3239">
        <f>C3239-F3239</f>
        <v/>
      </c>
      <c r="H3239">
        <f>G3239/$B$14</f>
        <v/>
      </c>
      <c r="I3239">
        <f>ABS(H3239)</f>
        <v/>
      </c>
    </row>
    <row r="3240">
      <c r="A3240">
        <f>'03_DADOS_LIMPOS'!A3211</f>
        <v/>
      </c>
      <c r="B3240">
        <f>'03_DADOS_LIMPOS'!C3211</f>
        <v/>
      </c>
      <c r="C3240">
        <f>'03_DADOS_LIMPOS'!D3211</f>
        <v/>
      </c>
      <c r="D3240">
        <f>'03_DADOS_LIMPOS'!J3211</f>
        <v/>
      </c>
      <c r="E3240">
        <f>'03_DADOS_LIMPOS'!K3211</f>
        <v/>
      </c>
      <c r="F3240">
        <f>$B$9+$B$10*D3240+$B$11*E3240</f>
        <v/>
      </c>
      <c r="G3240">
        <f>C3240-F3240</f>
        <v/>
      </c>
      <c r="H3240">
        <f>G3240/$B$14</f>
        <v/>
      </c>
      <c r="I3240">
        <f>ABS(H3240)</f>
        <v/>
      </c>
    </row>
    <row r="3241">
      <c r="A3241">
        <f>'03_DADOS_LIMPOS'!A3212</f>
        <v/>
      </c>
      <c r="B3241">
        <f>'03_DADOS_LIMPOS'!C3212</f>
        <v/>
      </c>
      <c r="C3241">
        <f>'03_DADOS_LIMPOS'!D3212</f>
        <v/>
      </c>
      <c r="D3241">
        <f>'03_DADOS_LIMPOS'!J3212</f>
        <v/>
      </c>
      <c r="E3241">
        <f>'03_DADOS_LIMPOS'!K3212</f>
        <v/>
      </c>
      <c r="F3241">
        <f>$B$9+$B$10*D3241+$B$11*E3241</f>
        <v/>
      </c>
      <c r="G3241">
        <f>C3241-F3241</f>
        <v/>
      </c>
      <c r="H3241">
        <f>G3241/$B$14</f>
        <v/>
      </c>
      <c r="I3241">
        <f>ABS(H3241)</f>
        <v/>
      </c>
    </row>
    <row r="3242">
      <c r="A3242">
        <f>'03_DADOS_LIMPOS'!A3213</f>
        <v/>
      </c>
      <c r="B3242">
        <f>'03_DADOS_LIMPOS'!C3213</f>
        <v/>
      </c>
      <c r="C3242">
        <f>'03_DADOS_LIMPOS'!D3213</f>
        <v/>
      </c>
      <c r="D3242">
        <f>'03_DADOS_LIMPOS'!J3213</f>
        <v/>
      </c>
      <c r="E3242">
        <f>'03_DADOS_LIMPOS'!K3213</f>
        <v/>
      </c>
      <c r="F3242">
        <f>$B$9+$B$10*D3242+$B$11*E3242</f>
        <v/>
      </c>
      <c r="G3242">
        <f>C3242-F3242</f>
        <v/>
      </c>
      <c r="H3242">
        <f>G3242/$B$14</f>
        <v/>
      </c>
      <c r="I3242">
        <f>ABS(H3242)</f>
        <v/>
      </c>
    </row>
    <row r="3243">
      <c r="A3243">
        <f>'03_DADOS_LIMPOS'!A3214</f>
        <v/>
      </c>
      <c r="B3243">
        <f>'03_DADOS_LIMPOS'!C3214</f>
        <v/>
      </c>
      <c r="C3243">
        <f>'03_DADOS_LIMPOS'!D3214</f>
        <v/>
      </c>
      <c r="D3243">
        <f>'03_DADOS_LIMPOS'!J3214</f>
        <v/>
      </c>
      <c r="E3243">
        <f>'03_DADOS_LIMPOS'!K3214</f>
        <v/>
      </c>
      <c r="F3243">
        <f>$B$9+$B$10*D3243+$B$11*E3243</f>
        <v/>
      </c>
      <c r="G3243">
        <f>C3243-F3243</f>
        <v/>
      </c>
      <c r="H3243">
        <f>G3243/$B$14</f>
        <v/>
      </c>
      <c r="I3243">
        <f>ABS(H3243)</f>
        <v/>
      </c>
    </row>
    <row r="3244">
      <c r="A3244">
        <f>'03_DADOS_LIMPOS'!A3215</f>
        <v/>
      </c>
      <c r="B3244">
        <f>'03_DADOS_LIMPOS'!C3215</f>
        <v/>
      </c>
      <c r="C3244">
        <f>'03_DADOS_LIMPOS'!D3215</f>
        <v/>
      </c>
      <c r="D3244">
        <f>'03_DADOS_LIMPOS'!J3215</f>
        <v/>
      </c>
      <c r="E3244">
        <f>'03_DADOS_LIMPOS'!K3215</f>
        <v/>
      </c>
      <c r="F3244">
        <f>$B$9+$B$10*D3244+$B$11*E3244</f>
        <v/>
      </c>
      <c r="G3244">
        <f>C3244-F3244</f>
        <v/>
      </c>
      <c r="H3244">
        <f>G3244/$B$14</f>
        <v/>
      </c>
      <c r="I3244">
        <f>ABS(H3244)</f>
        <v/>
      </c>
    </row>
    <row r="3245">
      <c r="A3245">
        <f>'03_DADOS_LIMPOS'!A3216</f>
        <v/>
      </c>
      <c r="B3245">
        <f>'03_DADOS_LIMPOS'!C3216</f>
        <v/>
      </c>
      <c r="C3245">
        <f>'03_DADOS_LIMPOS'!D3216</f>
        <v/>
      </c>
      <c r="D3245">
        <f>'03_DADOS_LIMPOS'!J3216</f>
        <v/>
      </c>
      <c r="E3245">
        <f>'03_DADOS_LIMPOS'!K3216</f>
        <v/>
      </c>
      <c r="F3245">
        <f>$B$9+$B$10*D3245+$B$11*E3245</f>
        <v/>
      </c>
      <c r="G3245">
        <f>C3245-F3245</f>
        <v/>
      </c>
      <c r="H3245">
        <f>G3245/$B$14</f>
        <v/>
      </c>
      <c r="I3245">
        <f>ABS(H3245)</f>
        <v/>
      </c>
    </row>
    <row r="3246">
      <c r="A3246">
        <f>'03_DADOS_LIMPOS'!A3217</f>
        <v/>
      </c>
      <c r="B3246">
        <f>'03_DADOS_LIMPOS'!C3217</f>
        <v/>
      </c>
      <c r="C3246">
        <f>'03_DADOS_LIMPOS'!D3217</f>
        <v/>
      </c>
      <c r="D3246">
        <f>'03_DADOS_LIMPOS'!J3217</f>
        <v/>
      </c>
      <c r="E3246">
        <f>'03_DADOS_LIMPOS'!K3217</f>
        <v/>
      </c>
      <c r="F3246">
        <f>$B$9+$B$10*D3246+$B$11*E3246</f>
        <v/>
      </c>
      <c r="G3246">
        <f>C3246-F3246</f>
        <v/>
      </c>
      <c r="H3246">
        <f>G3246/$B$14</f>
        <v/>
      </c>
      <c r="I3246">
        <f>ABS(H3246)</f>
        <v/>
      </c>
    </row>
    <row r="3247">
      <c r="A3247">
        <f>'03_DADOS_LIMPOS'!A3218</f>
        <v/>
      </c>
      <c r="B3247">
        <f>'03_DADOS_LIMPOS'!C3218</f>
        <v/>
      </c>
      <c r="C3247">
        <f>'03_DADOS_LIMPOS'!D3218</f>
        <v/>
      </c>
      <c r="D3247">
        <f>'03_DADOS_LIMPOS'!J3218</f>
        <v/>
      </c>
      <c r="E3247">
        <f>'03_DADOS_LIMPOS'!K3218</f>
        <v/>
      </c>
      <c r="F3247">
        <f>$B$9+$B$10*D3247+$B$11*E3247</f>
        <v/>
      </c>
      <c r="G3247">
        <f>C3247-F3247</f>
        <v/>
      </c>
      <c r="H3247">
        <f>G3247/$B$14</f>
        <v/>
      </c>
      <c r="I3247">
        <f>ABS(H3247)</f>
        <v/>
      </c>
    </row>
    <row r="3248">
      <c r="A3248">
        <f>'03_DADOS_LIMPOS'!A3219</f>
        <v/>
      </c>
      <c r="B3248">
        <f>'03_DADOS_LIMPOS'!C3219</f>
        <v/>
      </c>
      <c r="C3248">
        <f>'03_DADOS_LIMPOS'!D3219</f>
        <v/>
      </c>
      <c r="D3248">
        <f>'03_DADOS_LIMPOS'!J3219</f>
        <v/>
      </c>
      <c r="E3248">
        <f>'03_DADOS_LIMPOS'!K3219</f>
        <v/>
      </c>
      <c r="F3248">
        <f>$B$9+$B$10*D3248+$B$11*E3248</f>
        <v/>
      </c>
      <c r="G3248">
        <f>C3248-F3248</f>
        <v/>
      </c>
      <c r="H3248">
        <f>G3248/$B$14</f>
        <v/>
      </c>
      <c r="I3248">
        <f>ABS(H3248)</f>
        <v/>
      </c>
    </row>
    <row r="3249">
      <c r="A3249">
        <f>'03_DADOS_LIMPOS'!A3220</f>
        <v/>
      </c>
      <c r="B3249">
        <f>'03_DADOS_LIMPOS'!C3220</f>
        <v/>
      </c>
      <c r="C3249">
        <f>'03_DADOS_LIMPOS'!D3220</f>
        <v/>
      </c>
      <c r="D3249">
        <f>'03_DADOS_LIMPOS'!J3220</f>
        <v/>
      </c>
      <c r="E3249">
        <f>'03_DADOS_LIMPOS'!K3220</f>
        <v/>
      </c>
      <c r="F3249">
        <f>$B$9+$B$10*D3249+$B$11*E3249</f>
        <v/>
      </c>
      <c r="G3249">
        <f>C3249-F3249</f>
        <v/>
      </c>
      <c r="H3249">
        <f>G3249/$B$14</f>
        <v/>
      </c>
      <c r="I3249">
        <f>ABS(H3249)</f>
        <v/>
      </c>
    </row>
    <row r="3250">
      <c r="A3250">
        <f>'03_DADOS_LIMPOS'!A3221</f>
        <v/>
      </c>
      <c r="B3250">
        <f>'03_DADOS_LIMPOS'!C3221</f>
        <v/>
      </c>
      <c r="C3250">
        <f>'03_DADOS_LIMPOS'!D3221</f>
        <v/>
      </c>
      <c r="D3250">
        <f>'03_DADOS_LIMPOS'!J3221</f>
        <v/>
      </c>
      <c r="E3250">
        <f>'03_DADOS_LIMPOS'!K3221</f>
        <v/>
      </c>
      <c r="F3250">
        <f>$B$9+$B$10*D3250+$B$11*E3250</f>
        <v/>
      </c>
      <c r="G3250">
        <f>C3250-F3250</f>
        <v/>
      </c>
      <c r="H3250">
        <f>G3250/$B$14</f>
        <v/>
      </c>
      <c r="I3250">
        <f>ABS(H3250)</f>
        <v/>
      </c>
    </row>
    <row r="3251">
      <c r="A3251">
        <f>'03_DADOS_LIMPOS'!A3222</f>
        <v/>
      </c>
      <c r="B3251">
        <f>'03_DADOS_LIMPOS'!C3222</f>
        <v/>
      </c>
      <c r="C3251">
        <f>'03_DADOS_LIMPOS'!D3222</f>
        <v/>
      </c>
      <c r="D3251">
        <f>'03_DADOS_LIMPOS'!J3222</f>
        <v/>
      </c>
      <c r="E3251">
        <f>'03_DADOS_LIMPOS'!K3222</f>
        <v/>
      </c>
      <c r="F3251">
        <f>$B$9+$B$10*D3251+$B$11*E3251</f>
        <v/>
      </c>
      <c r="G3251">
        <f>C3251-F3251</f>
        <v/>
      </c>
      <c r="H3251">
        <f>G3251/$B$14</f>
        <v/>
      </c>
      <c r="I3251">
        <f>ABS(H3251)</f>
        <v/>
      </c>
    </row>
    <row r="3252">
      <c r="A3252">
        <f>'03_DADOS_LIMPOS'!A3223</f>
        <v/>
      </c>
      <c r="B3252">
        <f>'03_DADOS_LIMPOS'!C3223</f>
        <v/>
      </c>
      <c r="C3252">
        <f>'03_DADOS_LIMPOS'!D3223</f>
        <v/>
      </c>
      <c r="D3252">
        <f>'03_DADOS_LIMPOS'!J3223</f>
        <v/>
      </c>
      <c r="E3252">
        <f>'03_DADOS_LIMPOS'!K3223</f>
        <v/>
      </c>
      <c r="F3252">
        <f>$B$9+$B$10*D3252+$B$11*E3252</f>
        <v/>
      </c>
      <c r="G3252">
        <f>C3252-F3252</f>
        <v/>
      </c>
      <c r="H3252">
        <f>G3252/$B$14</f>
        <v/>
      </c>
      <c r="I3252">
        <f>ABS(H3252)</f>
        <v/>
      </c>
    </row>
    <row r="3253">
      <c r="A3253">
        <f>'03_DADOS_LIMPOS'!A3224</f>
        <v/>
      </c>
      <c r="B3253">
        <f>'03_DADOS_LIMPOS'!C3224</f>
        <v/>
      </c>
      <c r="C3253">
        <f>'03_DADOS_LIMPOS'!D3224</f>
        <v/>
      </c>
      <c r="D3253">
        <f>'03_DADOS_LIMPOS'!J3224</f>
        <v/>
      </c>
      <c r="E3253">
        <f>'03_DADOS_LIMPOS'!K3224</f>
        <v/>
      </c>
      <c r="F3253">
        <f>$B$9+$B$10*D3253+$B$11*E3253</f>
        <v/>
      </c>
      <c r="G3253">
        <f>C3253-F3253</f>
        <v/>
      </c>
      <c r="H3253">
        <f>G3253/$B$14</f>
        <v/>
      </c>
      <c r="I3253">
        <f>ABS(H3253)</f>
        <v/>
      </c>
    </row>
    <row r="3254">
      <c r="A3254">
        <f>'03_DADOS_LIMPOS'!A3225</f>
        <v/>
      </c>
      <c r="B3254">
        <f>'03_DADOS_LIMPOS'!C3225</f>
        <v/>
      </c>
      <c r="C3254">
        <f>'03_DADOS_LIMPOS'!D3225</f>
        <v/>
      </c>
      <c r="D3254">
        <f>'03_DADOS_LIMPOS'!J3225</f>
        <v/>
      </c>
      <c r="E3254">
        <f>'03_DADOS_LIMPOS'!K3225</f>
        <v/>
      </c>
      <c r="F3254">
        <f>$B$9+$B$10*D3254+$B$11*E3254</f>
        <v/>
      </c>
      <c r="G3254">
        <f>C3254-F3254</f>
        <v/>
      </c>
      <c r="H3254">
        <f>G3254/$B$14</f>
        <v/>
      </c>
      <c r="I3254">
        <f>ABS(H3254)</f>
        <v/>
      </c>
    </row>
    <row r="3255">
      <c r="A3255">
        <f>'03_DADOS_LIMPOS'!A3226</f>
        <v/>
      </c>
      <c r="B3255">
        <f>'03_DADOS_LIMPOS'!C3226</f>
        <v/>
      </c>
      <c r="C3255">
        <f>'03_DADOS_LIMPOS'!D3226</f>
        <v/>
      </c>
      <c r="D3255">
        <f>'03_DADOS_LIMPOS'!J3226</f>
        <v/>
      </c>
      <c r="E3255">
        <f>'03_DADOS_LIMPOS'!K3226</f>
        <v/>
      </c>
      <c r="F3255">
        <f>$B$9+$B$10*D3255+$B$11*E3255</f>
        <v/>
      </c>
      <c r="G3255">
        <f>C3255-F3255</f>
        <v/>
      </c>
      <c r="H3255">
        <f>G3255/$B$14</f>
        <v/>
      </c>
      <c r="I3255">
        <f>ABS(H3255)</f>
        <v/>
      </c>
    </row>
    <row r="3256">
      <c r="A3256">
        <f>'03_DADOS_LIMPOS'!A3227</f>
        <v/>
      </c>
      <c r="B3256">
        <f>'03_DADOS_LIMPOS'!C3227</f>
        <v/>
      </c>
      <c r="C3256">
        <f>'03_DADOS_LIMPOS'!D3227</f>
        <v/>
      </c>
      <c r="D3256">
        <f>'03_DADOS_LIMPOS'!J3227</f>
        <v/>
      </c>
      <c r="E3256">
        <f>'03_DADOS_LIMPOS'!K3227</f>
        <v/>
      </c>
      <c r="F3256">
        <f>$B$9+$B$10*D3256+$B$11*E3256</f>
        <v/>
      </c>
      <c r="G3256">
        <f>C3256-F3256</f>
        <v/>
      </c>
      <c r="H3256">
        <f>G3256/$B$14</f>
        <v/>
      </c>
      <c r="I3256">
        <f>ABS(H3256)</f>
        <v/>
      </c>
    </row>
    <row r="3257">
      <c r="A3257">
        <f>'03_DADOS_LIMPOS'!A3228</f>
        <v/>
      </c>
      <c r="B3257">
        <f>'03_DADOS_LIMPOS'!C3228</f>
        <v/>
      </c>
      <c r="C3257">
        <f>'03_DADOS_LIMPOS'!D3228</f>
        <v/>
      </c>
      <c r="D3257">
        <f>'03_DADOS_LIMPOS'!J3228</f>
        <v/>
      </c>
      <c r="E3257">
        <f>'03_DADOS_LIMPOS'!K3228</f>
        <v/>
      </c>
      <c r="F3257">
        <f>$B$9+$B$10*D3257+$B$11*E3257</f>
        <v/>
      </c>
      <c r="G3257">
        <f>C3257-F3257</f>
        <v/>
      </c>
      <c r="H3257">
        <f>G3257/$B$14</f>
        <v/>
      </c>
      <c r="I3257">
        <f>ABS(H3257)</f>
        <v/>
      </c>
    </row>
    <row r="3258">
      <c r="A3258">
        <f>'03_DADOS_LIMPOS'!A3229</f>
        <v/>
      </c>
      <c r="B3258">
        <f>'03_DADOS_LIMPOS'!C3229</f>
        <v/>
      </c>
      <c r="C3258">
        <f>'03_DADOS_LIMPOS'!D3229</f>
        <v/>
      </c>
      <c r="D3258">
        <f>'03_DADOS_LIMPOS'!J3229</f>
        <v/>
      </c>
      <c r="E3258">
        <f>'03_DADOS_LIMPOS'!K3229</f>
        <v/>
      </c>
      <c r="F3258">
        <f>$B$9+$B$10*D3258+$B$11*E3258</f>
        <v/>
      </c>
      <c r="G3258">
        <f>C3258-F3258</f>
        <v/>
      </c>
      <c r="H3258">
        <f>G3258/$B$14</f>
        <v/>
      </c>
      <c r="I3258">
        <f>ABS(H3258)</f>
        <v/>
      </c>
    </row>
    <row r="3259">
      <c r="A3259">
        <f>'03_DADOS_LIMPOS'!A3230</f>
        <v/>
      </c>
      <c r="B3259">
        <f>'03_DADOS_LIMPOS'!C3230</f>
        <v/>
      </c>
      <c r="C3259">
        <f>'03_DADOS_LIMPOS'!D3230</f>
        <v/>
      </c>
      <c r="D3259">
        <f>'03_DADOS_LIMPOS'!J3230</f>
        <v/>
      </c>
      <c r="E3259">
        <f>'03_DADOS_LIMPOS'!K3230</f>
        <v/>
      </c>
      <c r="F3259">
        <f>$B$9+$B$10*D3259+$B$11*E3259</f>
        <v/>
      </c>
      <c r="G3259">
        <f>C3259-F3259</f>
        <v/>
      </c>
      <c r="H3259">
        <f>G3259/$B$14</f>
        <v/>
      </c>
      <c r="I3259">
        <f>ABS(H3259)</f>
        <v/>
      </c>
    </row>
    <row r="3260">
      <c r="A3260">
        <f>'03_DADOS_LIMPOS'!A3231</f>
        <v/>
      </c>
      <c r="B3260">
        <f>'03_DADOS_LIMPOS'!C3231</f>
        <v/>
      </c>
      <c r="C3260">
        <f>'03_DADOS_LIMPOS'!D3231</f>
        <v/>
      </c>
      <c r="D3260">
        <f>'03_DADOS_LIMPOS'!J3231</f>
        <v/>
      </c>
      <c r="E3260">
        <f>'03_DADOS_LIMPOS'!K3231</f>
        <v/>
      </c>
      <c r="F3260">
        <f>$B$9+$B$10*D3260+$B$11*E3260</f>
        <v/>
      </c>
      <c r="G3260">
        <f>C3260-F3260</f>
        <v/>
      </c>
      <c r="H3260">
        <f>G3260/$B$14</f>
        <v/>
      </c>
      <c r="I3260">
        <f>ABS(H3260)</f>
        <v/>
      </c>
    </row>
    <row r="3261">
      <c r="A3261">
        <f>'03_DADOS_LIMPOS'!A3232</f>
        <v/>
      </c>
      <c r="B3261">
        <f>'03_DADOS_LIMPOS'!C3232</f>
        <v/>
      </c>
      <c r="C3261">
        <f>'03_DADOS_LIMPOS'!D3232</f>
        <v/>
      </c>
      <c r="D3261">
        <f>'03_DADOS_LIMPOS'!J3232</f>
        <v/>
      </c>
      <c r="E3261">
        <f>'03_DADOS_LIMPOS'!K3232</f>
        <v/>
      </c>
      <c r="F3261">
        <f>$B$9+$B$10*D3261+$B$11*E3261</f>
        <v/>
      </c>
      <c r="G3261">
        <f>C3261-F3261</f>
        <v/>
      </c>
      <c r="H3261">
        <f>G3261/$B$14</f>
        <v/>
      </c>
      <c r="I3261">
        <f>ABS(H3261)</f>
        <v/>
      </c>
    </row>
    <row r="3262">
      <c r="A3262">
        <f>'03_DADOS_LIMPOS'!A3233</f>
        <v/>
      </c>
      <c r="B3262">
        <f>'03_DADOS_LIMPOS'!C3233</f>
        <v/>
      </c>
      <c r="C3262">
        <f>'03_DADOS_LIMPOS'!D3233</f>
        <v/>
      </c>
      <c r="D3262">
        <f>'03_DADOS_LIMPOS'!J3233</f>
        <v/>
      </c>
      <c r="E3262">
        <f>'03_DADOS_LIMPOS'!K3233</f>
        <v/>
      </c>
      <c r="F3262">
        <f>$B$9+$B$10*D3262+$B$11*E3262</f>
        <v/>
      </c>
      <c r="G3262">
        <f>C3262-F3262</f>
        <v/>
      </c>
      <c r="H3262">
        <f>G3262/$B$14</f>
        <v/>
      </c>
      <c r="I3262">
        <f>ABS(H3262)</f>
        <v/>
      </c>
    </row>
    <row r="3263">
      <c r="A3263">
        <f>'03_DADOS_LIMPOS'!A3234</f>
        <v/>
      </c>
      <c r="B3263">
        <f>'03_DADOS_LIMPOS'!C3234</f>
        <v/>
      </c>
      <c r="C3263">
        <f>'03_DADOS_LIMPOS'!D3234</f>
        <v/>
      </c>
      <c r="D3263">
        <f>'03_DADOS_LIMPOS'!J3234</f>
        <v/>
      </c>
      <c r="E3263">
        <f>'03_DADOS_LIMPOS'!K3234</f>
        <v/>
      </c>
      <c r="F3263">
        <f>$B$9+$B$10*D3263+$B$11*E3263</f>
        <v/>
      </c>
      <c r="G3263">
        <f>C3263-F3263</f>
        <v/>
      </c>
      <c r="H3263">
        <f>G3263/$B$14</f>
        <v/>
      </c>
      <c r="I3263">
        <f>ABS(H3263)</f>
        <v/>
      </c>
    </row>
    <row r="3264">
      <c r="A3264">
        <f>'03_DADOS_LIMPOS'!A3235</f>
        <v/>
      </c>
      <c r="B3264">
        <f>'03_DADOS_LIMPOS'!C3235</f>
        <v/>
      </c>
      <c r="C3264">
        <f>'03_DADOS_LIMPOS'!D3235</f>
        <v/>
      </c>
      <c r="D3264">
        <f>'03_DADOS_LIMPOS'!J3235</f>
        <v/>
      </c>
      <c r="E3264">
        <f>'03_DADOS_LIMPOS'!K3235</f>
        <v/>
      </c>
      <c r="F3264">
        <f>$B$9+$B$10*D3264+$B$11*E3264</f>
        <v/>
      </c>
      <c r="G3264">
        <f>C3264-F3264</f>
        <v/>
      </c>
      <c r="H3264">
        <f>G3264/$B$14</f>
        <v/>
      </c>
      <c r="I3264">
        <f>ABS(H3264)</f>
        <v/>
      </c>
    </row>
    <row r="3265">
      <c r="A3265">
        <f>'03_DADOS_LIMPOS'!A3236</f>
        <v/>
      </c>
      <c r="B3265">
        <f>'03_DADOS_LIMPOS'!C3236</f>
        <v/>
      </c>
      <c r="C3265">
        <f>'03_DADOS_LIMPOS'!D3236</f>
        <v/>
      </c>
      <c r="D3265">
        <f>'03_DADOS_LIMPOS'!J3236</f>
        <v/>
      </c>
      <c r="E3265">
        <f>'03_DADOS_LIMPOS'!K3236</f>
        <v/>
      </c>
      <c r="F3265">
        <f>$B$9+$B$10*D3265+$B$11*E3265</f>
        <v/>
      </c>
      <c r="G3265">
        <f>C3265-F3265</f>
        <v/>
      </c>
      <c r="H3265">
        <f>G3265/$B$14</f>
        <v/>
      </c>
      <c r="I3265">
        <f>ABS(H3265)</f>
        <v/>
      </c>
    </row>
    <row r="3266">
      <c r="A3266">
        <f>'03_DADOS_LIMPOS'!A3237</f>
        <v/>
      </c>
      <c r="B3266">
        <f>'03_DADOS_LIMPOS'!C3237</f>
        <v/>
      </c>
      <c r="C3266">
        <f>'03_DADOS_LIMPOS'!D3237</f>
        <v/>
      </c>
      <c r="D3266">
        <f>'03_DADOS_LIMPOS'!J3237</f>
        <v/>
      </c>
      <c r="E3266">
        <f>'03_DADOS_LIMPOS'!K3237</f>
        <v/>
      </c>
      <c r="F3266">
        <f>$B$9+$B$10*D3266+$B$11*E3266</f>
        <v/>
      </c>
      <c r="G3266">
        <f>C3266-F3266</f>
        <v/>
      </c>
      <c r="H3266">
        <f>G3266/$B$14</f>
        <v/>
      </c>
      <c r="I3266">
        <f>ABS(H3266)</f>
        <v/>
      </c>
    </row>
    <row r="3267">
      <c r="A3267">
        <f>'03_DADOS_LIMPOS'!A3238</f>
        <v/>
      </c>
      <c r="B3267">
        <f>'03_DADOS_LIMPOS'!C3238</f>
        <v/>
      </c>
      <c r="C3267">
        <f>'03_DADOS_LIMPOS'!D3238</f>
        <v/>
      </c>
      <c r="D3267">
        <f>'03_DADOS_LIMPOS'!J3238</f>
        <v/>
      </c>
      <c r="E3267">
        <f>'03_DADOS_LIMPOS'!K3238</f>
        <v/>
      </c>
      <c r="F3267">
        <f>$B$9+$B$10*D3267+$B$11*E3267</f>
        <v/>
      </c>
      <c r="G3267">
        <f>C3267-F3267</f>
        <v/>
      </c>
      <c r="H3267">
        <f>G3267/$B$14</f>
        <v/>
      </c>
      <c r="I3267">
        <f>ABS(H3267)</f>
        <v/>
      </c>
    </row>
    <row r="3268">
      <c r="A3268">
        <f>'03_DADOS_LIMPOS'!A3239</f>
        <v/>
      </c>
      <c r="B3268">
        <f>'03_DADOS_LIMPOS'!C3239</f>
        <v/>
      </c>
      <c r="C3268">
        <f>'03_DADOS_LIMPOS'!D3239</f>
        <v/>
      </c>
      <c r="D3268">
        <f>'03_DADOS_LIMPOS'!J3239</f>
        <v/>
      </c>
      <c r="E3268">
        <f>'03_DADOS_LIMPOS'!K3239</f>
        <v/>
      </c>
      <c r="F3268">
        <f>$B$9+$B$10*D3268+$B$11*E3268</f>
        <v/>
      </c>
      <c r="G3268">
        <f>C3268-F3268</f>
        <v/>
      </c>
      <c r="H3268">
        <f>G3268/$B$14</f>
        <v/>
      </c>
      <c r="I3268">
        <f>ABS(H3268)</f>
        <v/>
      </c>
    </row>
    <row r="3269">
      <c r="A3269">
        <f>'03_DADOS_LIMPOS'!A3240</f>
        <v/>
      </c>
      <c r="B3269">
        <f>'03_DADOS_LIMPOS'!C3240</f>
        <v/>
      </c>
      <c r="C3269">
        <f>'03_DADOS_LIMPOS'!D3240</f>
        <v/>
      </c>
      <c r="D3269">
        <f>'03_DADOS_LIMPOS'!J3240</f>
        <v/>
      </c>
      <c r="E3269">
        <f>'03_DADOS_LIMPOS'!K3240</f>
        <v/>
      </c>
      <c r="F3269">
        <f>$B$9+$B$10*D3269+$B$11*E3269</f>
        <v/>
      </c>
      <c r="G3269">
        <f>C3269-F3269</f>
        <v/>
      </c>
      <c r="H3269">
        <f>G3269/$B$14</f>
        <v/>
      </c>
      <c r="I3269">
        <f>ABS(H3269)</f>
        <v/>
      </c>
    </row>
    <row r="3270">
      <c r="A3270">
        <f>'03_DADOS_LIMPOS'!A3241</f>
        <v/>
      </c>
      <c r="B3270">
        <f>'03_DADOS_LIMPOS'!C3241</f>
        <v/>
      </c>
      <c r="C3270">
        <f>'03_DADOS_LIMPOS'!D3241</f>
        <v/>
      </c>
      <c r="D3270">
        <f>'03_DADOS_LIMPOS'!J3241</f>
        <v/>
      </c>
      <c r="E3270">
        <f>'03_DADOS_LIMPOS'!K3241</f>
        <v/>
      </c>
      <c r="F3270">
        <f>$B$9+$B$10*D3270+$B$11*E3270</f>
        <v/>
      </c>
      <c r="G3270">
        <f>C3270-F3270</f>
        <v/>
      </c>
      <c r="H3270">
        <f>G3270/$B$14</f>
        <v/>
      </c>
      <c r="I3270">
        <f>ABS(H3270)</f>
        <v/>
      </c>
    </row>
    <row r="3271">
      <c r="A3271">
        <f>'03_DADOS_LIMPOS'!A3242</f>
        <v/>
      </c>
      <c r="B3271">
        <f>'03_DADOS_LIMPOS'!C3242</f>
        <v/>
      </c>
      <c r="C3271">
        <f>'03_DADOS_LIMPOS'!D3242</f>
        <v/>
      </c>
      <c r="D3271">
        <f>'03_DADOS_LIMPOS'!J3242</f>
        <v/>
      </c>
      <c r="E3271">
        <f>'03_DADOS_LIMPOS'!K3242</f>
        <v/>
      </c>
      <c r="F3271">
        <f>$B$9+$B$10*D3271+$B$11*E3271</f>
        <v/>
      </c>
      <c r="G3271">
        <f>C3271-F3271</f>
        <v/>
      </c>
      <c r="H3271">
        <f>G3271/$B$14</f>
        <v/>
      </c>
      <c r="I3271">
        <f>ABS(H3271)</f>
        <v/>
      </c>
    </row>
    <row r="3272">
      <c r="A3272">
        <f>'03_DADOS_LIMPOS'!A3243</f>
        <v/>
      </c>
      <c r="B3272">
        <f>'03_DADOS_LIMPOS'!C3243</f>
        <v/>
      </c>
      <c r="C3272">
        <f>'03_DADOS_LIMPOS'!D3243</f>
        <v/>
      </c>
      <c r="D3272">
        <f>'03_DADOS_LIMPOS'!J3243</f>
        <v/>
      </c>
      <c r="E3272">
        <f>'03_DADOS_LIMPOS'!K3243</f>
        <v/>
      </c>
      <c r="F3272">
        <f>$B$9+$B$10*D3272+$B$11*E3272</f>
        <v/>
      </c>
      <c r="G3272">
        <f>C3272-F3272</f>
        <v/>
      </c>
      <c r="H3272">
        <f>G3272/$B$14</f>
        <v/>
      </c>
      <c r="I3272">
        <f>ABS(H3272)</f>
        <v/>
      </c>
    </row>
    <row r="3273">
      <c r="A3273">
        <f>'03_DADOS_LIMPOS'!A3244</f>
        <v/>
      </c>
      <c r="B3273">
        <f>'03_DADOS_LIMPOS'!C3244</f>
        <v/>
      </c>
      <c r="C3273">
        <f>'03_DADOS_LIMPOS'!D3244</f>
        <v/>
      </c>
      <c r="D3273">
        <f>'03_DADOS_LIMPOS'!J3244</f>
        <v/>
      </c>
      <c r="E3273">
        <f>'03_DADOS_LIMPOS'!K3244</f>
        <v/>
      </c>
      <c r="F3273">
        <f>$B$9+$B$10*D3273+$B$11*E3273</f>
        <v/>
      </c>
      <c r="G3273">
        <f>C3273-F3273</f>
        <v/>
      </c>
      <c r="H3273">
        <f>G3273/$B$14</f>
        <v/>
      </c>
      <c r="I3273">
        <f>ABS(H3273)</f>
        <v/>
      </c>
    </row>
    <row r="3274">
      <c r="A3274">
        <f>'03_DADOS_LIMPOS'!A3245</f>
        <v/>
      </c>
      <c r="B3274">
        <f>'03_DADOS_LIMPOS'!C3245</f>
        <v/>
      </c>
      <c r="C3274">
        <f>'03_DADOS_LIMPOS'!D3245</f>
        <v/>
      </c>
      <c r="D3274">
        <f>'03_DADOS_LIMPOS'!J3245</f>
        <v/>
      </c>
      <c r="E3274">
        <f>'03_DADOS_LIMPOS'!K3245</f>
        <v/>
      </c>
      <c r="F3274">
        <f>$B$9+$B$10*D3274+$B$11*E3274</f>
        <v/>
      </c>
      <c r="G3274">
        <f>C3274-F3274</f>
        <v/>
      </c>
      <c r="H3274">
        <f>G3274/$B$14</f>
        <v/>
      </c>
      <c r="I3274">
        <f>ABS(H3274)</f>
        <v/>
      </c>
    </row>
    <row r="3275">
      <c r="A3275">
        <f>'03_DADOS_LIMPOS'!A3246</f>
        <v/>
      </c>
      <c r="B3275">
        <f>'03_DADOS_LIMPOS'!C3246</f>
        <v/>
      </c>
      <c r="C3275">
        <f>'03_DADOS_LIMPOS'!D3246</f>
        <v/>
      </c>
      <c r="D3275">
        <f>'03_DADOS_LIMPOS'!J3246</f>
        <v/>
      </c>
      <c r="E3275">
        <f>'03_DADOS_LIMPOS'!K3246</f>
        <v/>
      </c>
      <c r="F3275">
        <f>$B$9+$B$10*D3275+$B$11*E3275</f>
        <v/>
      </c>
      <c r="G3275">
        <f>C3275-F3275</f>
        <v/>
      </c>
      <c r="H3275">
        <f>G3275/$B$14</f>
        <v/>
      </c>
      <c r="I3275">
        <f>ABS(H3275)</f>
        <v/>
      </c>
    </row>
    <row r="3276">
      <c r="A3276">
        <f>'03_DADOS_LIMPOS'!A3247</f>
        <v/>
      </c>
      <c r="B3276">
        <f>'03_DADOS_LIMPOS'!C3247</f>
        <v/>
      </c>
      <c r="C3276">
        <f>'03_DADOS_LIMPOS'!D3247</f>
        <v/>
      </c>
      <c r="D3276">
        <f>'03_DADOS_LIMPOS'!J3247</f>
        <v/>
      </c>
      <c r="E3276">
        <f>'03_DADOS_LIMPOS'!K3247</f>
        <v/>
      </c>
      <c r="F3276">
        <f>$B$9+$B$10*D3276+$B$11*E3276</f>
        <v/>
      </c>
      <c r="G3276">
        <f>C3276-F3276</f>
        <v/>
      </c>
      <c r="H3276">
        <f>G3276/$B$14</f>
        <v/>
      </c>
      <c r="I3276">
        <f>ABS(H3276)</f>
        <v/>
      </c>
    </row>
    <row r="3277">
      <c r="A3277">
        <f>'03_DADOS_LIMPOS'!A3248</f>
        <v/>
      </c>
      <c r="B3277">
        <f>'03_DADOS_LIMPOS'!C3248</f>
        <v/>
      </c>
      <c r="C3277">
        <f>'03_DADOS_LIMPOS'!D3248</f>
        <v/>
      </c>
      <c r="D3277">
        <f>'03_DADOS_LIMPOS'!J3248</f>
        <v/>
      </c>
      <c r="E3277">
        <f>'03_DADOS_LIMPOS'!K3248</f>
        <v/>
      </c>
      <c r="F3277">
        <f>$B$9+$B$10*D3277+$B$11*E3277</f>
        <v/>
      </c>
      <c r="G3277">
        <f>C3277-F3277</f>
        <v/>
      </c>
      <c r="H3277">
        <f>G3277/$B$14</f>
        <v/>
      </c>
      <c r="I3277">
        <f>ABS(H3277)</f>
        <v/>
      </c>
    </row>
    <row r="3278">
      <c r="A3278">
        <f>'03_DADOS_LIMPOS'!A3249</f>
        <v/>
      </c>
      <c r="B3278">
        <f>'03_DADOS_LIMPOS'!C3249</f>
        <v/>
      </c>
      <c r="C3278">
        <f>'03_DADOS_LIMPOS'!D3249</f>
        <v/>
      </c>
      <c r="D3278">
        <f>'03_DADOS_LIMPOS'!J3249</f>
        <v/>
      </c>
      <c r="E3278">
        <f>'03_DADOS_LIMPOS'!K3249</f>
        <v/>
      </c>
      <c r="F3278">
        <f>$B$9+$B$10*D3278+$B$11*E3278</f>
        <v/>
      </c>
      <c r="G3278">
        <f>C3278-F3278</f>
        <v/>
      </c>
      <c r="H3278">
        <f>G3278/$B$14</f>
        <v/>
      </c>
      <c r="I3278">
        <f>ABS(H3278)</f>
        <v/>
      </c>
    </row>
    <row r="3279">
      <c r="A3279">
        <f>'03_DADOS_LIMPOS'!A3250</f>
        <v/>
      </c>
      <c r="B3279">
        <f>'03_DADOS_LIMPOS'!C3250</f>
        <v/>
      </c>
      <c r="C3279">
        <f>'03_DADOS_LIMPOS'!D3250</f>
        <v/>
      </c>
      <c r="D3279">
        <f>'03_DADOS_LIMPOS'!J3250</f>
        <v/>
      </c>
      <c r="E3279">
        <f>'03_DADOS_LIMPOS'!K3250</f>
        <v/>
      </c>
      <c r="F3279">
        <f>$B$9+$B$10*D3279+$B$11*E3279</f>
        <v/>
      </c>
      <c r="G3279">
        <f>C3279-F3279</f>
        <v/>
      </c>
      <c r="H3279">
        <f>G3279/$B$14</f>
        <v/>
      </c>
      <c r="I3279">
        <f>ABS(H3279)</f>
        <v/>
      </c>
    </row>
    <row r="3280">
      <c r="A3280">
        <f>'03_DADOS_LIMPOS'!A3251</f>
        <v/>
      </c>
      <c r="B3280">
        <f>'03_DADOS_LIMPOS'!C3251</f>
        <v/>
      </c>
      <c r="C3280">
        <f>'03_DADOS_LIMPOS'!D3251</f>
        <v/>
      </c>
      <c r="D3280">
        <f>'03_DADOS_LIMPOS'!J3251</f>
        <v/>
      </c>
      <c r="E3280">
        <f>'03_DADOS_LIMPOS'!K3251</f>
        <v/>
      </c>
      <c r="F3280">
        <f>$B$9+$B$10*D3280+$B$11*E3280</f>
        <v/>
      </c>
      <c r="G3280">
        <f>C3280-F3280</f>
        <v/>
      </c>
      <c r="H3280">
        <f>G3280/$B$14</f>
        <v/>
      </c>
      <c r="I3280">
        <f>ABS(H3280)</f>
        <v/>
      </c>
    </row>
    <row r="3281">
      <c r="A3281">
        <f>'03_DADOS_LIMPOS'!A3252</f>
        <v/>
      </c>
      <c r="B3281">
        <f>'03_DADOS_LIMPOS'!C3252</f>
        <v/>
      </c>
      <c r="C3281">
        <f>'03_DADOS_LIMPOS'!D3252</f>
        <v/>
      </c>
      <c r="D3281">
        <f>'03_DADOS_LIMPOS'!J3252</f>
        <v/>
      </c>
      <c r="E3281">
        <f>'03_DADOS_LIMPOS'!K3252</f>
        <v/>
      </c>
      <c r="F3281">
        <f>$B$9+$B$10*D3281+$B$11*E3281</f>
        <v/>
      </c>
      <c r="G3281">
        <f>C3281-F3281</f>
        <v/>
      </c>
      <c r="H3281">
        <f>G3281/$B$14</f>
        <v/>
      </c>
      <c r="I3281">
        <f>ABS(H3281)</f>
        <v/>
      </c>
    </row>
    <row r="3282">
      <c r="A3282">
        <f>'03_DADOS_LIMPOS'!A3253</f>
        <v/>
      </c>
      <c r="B3282">
        <f>'03_DADOS_LIMPOS'!C3253</f>
        <v/>
      </c>
      <c r="C3282">
        <f>'03_DADOS_LIMPOS'!D3253</f>
        <v/>
      </c>
      <c r="D3282">
        <f>'03_DADOS_LIMPOS'!J3253</f>
        <v/>
      </c>
      <c r="E3282">
        <f>'03_DADOS_LIMPOS'!K3253</f>
        <v/>
      </c>
      <c r="F3282">
        <f>$B$9+$B$10*D3282+$B$11*E3282</f>
        <v/>
      </c>
      <c r="G3282">
        <f>C3282-F3282</f>
        <v/>
      </c>
      <c r="H3282">
        <f>G3282/$B$14</f>
        <v/>
      </c>
      <c r="I3282">
        <f>ABS(H3282)</f>
        <v/>
      </c>
    </row>
    <row r="3283">
      <c r="A3283">
        <f>'03_DADOS_LIMPOS'!A3254</f>
        <v/>
      </c>
      <c r="B3283">
        <f>'03_DADOS_LIMPOS'!C3254</f>
        <v/>
      </c>
      <c r="C3283">
        <f>'03_DADOS_LIMPOS'!D3254</f>
        <v/>
      </c>
      <c r="D3283">
        <f>'03_DADOS_LIMPOS'!J3254</f>
        <v/>
      </c>
      <c r="E3283">
        <f>'03_DADOS_LIMPOS'!K3254</f>
        <v/>
      </c>
      <c r="F3283">
        <f>$B$9+$B$10*D3283+$B$11*E3283</f>
        <v/>
      </c>
      <c r="G3283">
        <f>C3283-F3283</f>
        <v/>
      </c>
      <c r="H3283">
        <f>G3283/$B$14</f>
        <v/>
      </c>
      <c r="I3283">
        <f>ABS(H3283)</f>
        <v/>
      </c>
    </row>
    <row r="3284">
      <c r="A3284">
        <f>'03_DADOS_LIMPOS'!A3255</f>
        <v/>
      </c>
      <c r="B3284">
        <f>'03_DADOS_LIMPOS'!C3255</f>
        <v/>
      </c>
      <c r="C3284">
        <f>'03_DADOS_LIMPOS'!D3255</f>
        <v/>
      </c>
      <c r="D3284">
        <f>'03_DADOS_LIMPOS'!J3255</f>
        <v/>
      </c>
      <c r="E3284">
        <f>'03_DADOS_LIMPOS'!K3255</f>
        <v/>
      </c>
      <c r="F3284">
        <f>$B$9+$B$10*D3284+$B$11*E3284</f>
        <v/>
      </c>
      <c r="G3284">
        <f>C3284-F3284</f>
        <v/>
      </c>
      <c r="H3284">
        <f>G3284/$B$14</f>
        <v/>
      </c>
      <c r="I3284">
        <f>ABS(H3284)</f>
        <v/>
      </c>
    </row>
    <row r="3285">
      <c r="A3285">
        <f>'03_DADOS_LIMPOS'!A3256</f>
        <v/>
      </c>
      <c r="B3285">
        <f>'03_DADOS_LIMPOS'!C3256</f>
        <v/>
      </c>
      <c r="C3285">
        <f>'03_DADOS_LIMPOS'!D3256</f>
        <v/>
      </c>
      <c r="D3285">
        <f>'03_DADOS_LIMPOS'!J3256</f>
        <v/>
      </c>
      <c r="E3285">
        <f>'03_DADOS_LIMPOS'!K3256</f>
        <v/>
      </c>
      <c r="F3285">
        <f>$B$9+$B$10*D3285+$B$11*E3285</f>
        <v/>
      </c>
      <c r="G3285">
        <f>C3285-F3285</f>
        <v/>
      </c>
      <c r="H3285">
        <f>G3285/$B$14</f>
        <v/>
      </c>
      <c r="I3285">
        <f>ABS(H3285)</f>
        <v/>
      </c>
    </row>
    <row r="3286">
      <c r="A3286">
        <f>'03_DADOS_LIMPOS'!A3257</f>
        <v/>
      </c>
      <c r="B3286">
        <f>'03_DADOS_LIMPOS'!C3257</f>
        <v/>
      </c>
      <c r="C3286">
        <f>'03_DADOS_LIMPOS'!D3257</f>
        <v/>
      </c>
      <c r="D3286">
        <f>'03_DADOS_LIMPOS'!J3257</f>
        <v/>
      </c>
      <c r="E3286">
        <f>'03_DADOS_LIMPOS'!K3257</f>
        <v/>
      </c>
      <c r="F3286">
        <f>$B$9+$B$10*D3286+$B$11*E3286</f>
        <v/>
      </c>
      <c r="G3286">
        <f>C3286-F3286</f>
        <v/>
      </c>
      <c r="H3286">
        <f>G3286/$B$14</f>
        <v/>
      </c>
      <c r="I3286">
        <f>ABS(H3286)</f>
        <v/>
      </c>
    </row>
    <row r="3287">
      <c r="A3287">
        <f>'03_DADOS_LIMPOS'!A3258</f>
        <v/>
      </c>
      <c r="B3287">
        <f>'03_DADOS_LIMPOS'!C3258</f>
        <v/>
      </c>
      <c r="C3287">
        <f>'03_DADOS_LIMPOS'!D3258</f>
        <v/>
      </c>
      <c r="D3287">
        <f>'03_DADOS_LIMPOS'!J3258</f>
        <v/>
      </c>
      <c r="E3287">
        <f>'03_DADOS_LIMPOS'!K3258</f>
        <v/>
      </c>
      <c r="F3287">
        <f>$B$9+$B$10*D3287+$B$11*E3287</f>
        <v/>
      </c>
      <c r="G3287">
        <f>C3287-F3287</f>
        <v/>
      </c>
      <c r="H3287">
        <f>G3287/$B$14</f>
        <v/>
      </c>
      <c r="I3287">
        <f>ABS(H3287)</f>
        <v/>
      </c>
    </row>
    <row r="3288">
      <c r="A3288">
        <f>'03_DADOS_LIMPOS'!A3259</f>
        <v/>
      </c>
      <c r="B3288">
        <f>'03_DADOS_LIMPOS'!C3259</f>
        <v/>
      </c>
      <c r="C3288">
        <f>'03_DADOS_LIMPOS'!D3259</f>
        <v/>
      </c>
      <c r="D3288">
        <f>'03_DADOS_LIMPOS'!J3259</f>
        <v/>
      </c>
      <c r="E3288">
        <f>'03_DADOS_LIMPOS'!K3259</f>
        <v/>
      </c>
      <c r="F3288">
        <f>$B$9+$B$10*D3288+$B$11*E3288</f>
        <v/>
      </c>
      <c r="G3288">
        <f>C3288-F3288</f>
        <v/>
      </c>
      <c r="H3288">
        <f>G3288/$B$14</f>
        <v/>
      </c>
      <c r="I3288">
        <f>ABS(H3288)</f>
        <v/>
      </c>
    </row>
    <row r="3289">
      <c r="A3289">
        <f>'03_DADOS_LIMPOS'!A3260</f>
        <v/>
      </c>
      <c r="B3289">
        <f>'03_DADOS_LIMPOS'!C3260</f>
        <v/>
      </c>
      <c r="C3289">
        <f>'03_DADOS_LIMPOS'!D3260</f>
        <v/>
      </c>
      <c r="D3289">
        <f>'03_DADOS_LIMPOS'!J3260</f>
        <v/>
      </c>
      <c r="E3289">
        <f>'03_DADOS_LIMPOS'!K3260</f>
        <v/>
      </c>
      <c r="F3289">
        <f>$B$9+$B$10*D3289+$B$11*E3289</f>
        <v/>
      </c>
      <c r="G3289">
        <f>C3289-F3289</f>
        <v/>
      </c>
      <c r="H3289">
        <f>G3289/$B$14</f>
        <v/>
      </c>
      <c r="I3289">
        <f>ABS(H3289)</f>
        <v/>
      </c>
    </row>
    <row r="3290">
      <c r="A3290">
        <f>'03_DADOS_LIMPOS'!A3261</f>
        <v/>
      </c>
      <c r="B3290">
        <f>'03_DADOS_LIMPOS'!C3261</f>
        <v/>
      </c>
      <c r="C3290">
        <f>'03_DADOS_LIMPOS'!D3261</f>
        <v/>
      </c>
      <c r="D3290">
        <f>'03_DADOS_LIMPOS'!J3261</f>
        <v/>
      </c>
      <c r="E3290">
        <f>'03_DADOS_LIMPOS'!K3261</f>
        <v/>
      </c>
      <c r="F3290">
        <f>$B$9+$B$10*D3290+$B$11*E3290</f>
        <v/>
      </c>
      <c r="G3290">
        <f>C3290-F3290</f>
        <v/>
      </c>
      <c r="H3290">
        <f>G3290/$B$14</f>
        <v/>
      </c>
      <c r="I3290">
        <f>ABS(H3290)</f>
        <v/>
      </c>
    </row>
    <row r="3291">
      <c r="A3291">
        <f>'03_DADOS_LIMPOS'!A3262</f>
        <v/>
      </c>
      <c r="B3291">
        <f>'03_DADOS_LIMPOS'!C3262</f>
        <v/>
      </c>
      <c r="C3291">
        <f>'03_DADOS_LIMPOS'!D3262</f>
        <v/>
      </c>
      <c r="D3291">
        <f>'03_DADOS_LIMPOS'!J3262</f>
        <v/>
      </c>
      <c r="E3291">
        <f>'03_DADOS_LIMPOS'!K3262</f>
        <v/>
      </c>
      <c r="F3291">
        <f>$B$9+$B$10*D3291+$B$11*E3291</f>
        <v/>
      </c>
      <c r="G3291">
        <f>C3291-F3291</f>
        <v/>
      </c>
      <c r="H3291">
        <f>G3291/$B$14</f>
        <v/>
      </c>
      <c r="I3291">
        <f>ABS(H3291)</f>
        <v/>
      </c>
    </row>
    <row r="3292">
      <c r="A3292">
        <f>'03_DADOS_LIMPOS'!A3263</f>
        <v/>
      </c>
      <c r="B3292">
        <f>'03_DADOS_LIMPOS'!C3263</f>
        <v/>
      </c>
      <c r="C3292">
        <f>'03_DADOS_LIMPOS'!D3263</f>
        <v/>
      </c>
      <c r="D3292">
        <f>'03_DADOS_LIMPOS'!J3263</f>
        <v/>
      </c>
      <c r="E3292">
        <f>'03_DADOS_LIMPOS'!K3263</f>
        <v/>
      </c>
      <c r="F3292">
        <f>$B$9+$B$10*D3292+$B$11*E3292</f>
        <v/>
      </c>
      <c r="G3292">
        <f>C3292-F3292</f>
        <v/>
      </c>
      <c r="H3292">
        <f>G3292/$B$14</f>
        <v/>
      </c>
      <c r="I3292">
        <f>ABS(H3292)</f>
        <v/>
      </c>
    </row>
    <row r="3293">
      <c r="A3293">
        <f>'03_DADOS_LIMPOS'!A3264</f>
        <v/>
      </c>
      <c r="B3293">
        <f>'03_DADOS_LIMPOS'!C3264</f>
        <v/>
      </c>
      <c r="C3293">
        <f>'03_DADOS_LIMPOS'!D3264</f>
        <v/>
      </c>
      <c r="D3293">
        <f>'03_DADOS_LIMPOS'!J3264</f>
        <v/>
      </c>
      <c r="E3293">
        <f>'03_DADOS_LIMPOS'!K3264</f>
        <v/>
      </c>
      <c r="F3293">
        <f>$B$9+$B$10*D3293+$B$11*E3293</f>
        <v/>
      </c>
      <c r="G3293">
        <f>C3293-F3293</f>
        <v/>
      </c>
      <c r="H3293">
        <f>G3293/$B$14</f>
        <v/>
      </c>
      <c r="I3293">
        <f>ABS(H3293)</f>
        <v/>
      </c>
    </row>
    <row r="3294">
      <c r="A3294">
        <f>'03_DADOS_LIMPOS'!A3265</f>
        <v/>
      </c>
      <c r="B3294">
        <f>'03_DADOS_LIMPOS'!C3265</f>
        <v/>
      </c>
      <c r="C3294">
        <f>'03_DADOS_LIMPOS'!D3265</f>
        <v/>
      </c>
      <c r="D3294">
        <f>'03_DADOS_LIMPOS'!J3265</f>
        <v/>
      </c>
      <c r="E3294">
        <f>'03_DADOS_LIMPOS'!K3265</f>
        <v/>
      </c>
      <c r="F3294">
        <f>$B$9+$B$10*D3294+$B$11*E3294</f>
        <v/>
      </c>
      <c r="G3294">
        <f>C3294-F3294</f>
        <v/>
      </c>
      <c r="H3294">
        <f>G3294/$B$14</f>
        <v/>
      </c>
      <c r="I3294">
        <f>ABS(H3294)</f>
        <v/>
      </c>
    </row>
    <row r="3295">
      <c r="A3295">
        <f>'03_DADOS_LIMPOS'!A3266</f>
        <v/>
      </c>
      <c r="B3295">
        <f>'03_DADOS_LIMPOS'!C3266</f>
        <v/>
      </c>
      <c r="C3295">
        <f>'03_DADOS_LIMPOS'!D3266</f>
        <v/>
      </c>
      <c r="D3295">
        <f>'03_DADOS_LIMPOS'!J3266</f>
        <v/>
      </c>
      <c r="E3295">
        <f>'03_DADOS_LIMPOS'!K3266</f>
        <v/>
      </c>
      <c r="F3295">
        <f>$B$9+$B$10*D3295+$B$11*E3295</f>
        <v/>
      </c>
      <c r="G3295">
        <f>C3295-F3295</f>
        <v/>
      </c>
      <c r="H3295">
        <f>G3295/$B$14</f>
        <v/>
      </c>
      <c r="I3295">
        <f>ABS(H3295)</f>
        <v/>
      </c>
    </row>
    <row r="3296">
      <c r="A3296">
        <f>'03_DADOS_LIMPOS'!A3267</f>
        <v/>
      </c>
      <c r="B3296">
        <f>'03_DADOS_LIMPOS'!C3267</f>
        <v/>
      </c>
      <c r="C3296">
        <f>'03_DADOS_LIMPOS'!D3267</f>
        <v/>
      </c>
      <c r="D3296">
        <f>'03_DADOS_LIMPOS'!J3267</f>
        <v/>
      </c>
      <c r="E3296">
        <f>'03_DADOS_LIMPOS'!K3267</f>
        <v/>
      </c>
      <c r="F3296">
        <f>$B$9+$B$10*D3296+$B$11*E3296</f>
        <v/>
      </c>
      <c r="G3296">
        <f>C3296-F3296</f>
        <v/>
      </c>
      <c r="H3296">
        <f>G3296/$B$14</f>
        <v/>
      </c>
      <c r="I3296">
        <f>ABS(H3296)</f>
        <v/>
      </c>
    </row>
    <row r="3297">
      <c r="A3297">
        <f>'03_DADOS_LIMPOS'!A3268</f>
        <v/>
      </c>
      <c r="B3297">
        <f>'03_DADOS_LIMPOS'!C3268</f>
        <v/>
      </c>
      <c r="C3297">
        <f>'03_DADOS_LIMPOS'!D3268</f>
        <v/>
      </c>
      <c r="D3297">
        <f>'03_DADOS_LIMPOS'!J3268</f>
        <v/>
      </c>
      <c r="E3297">
        <f>'03_DADOS_LIMPOS'!K3268</f>
        <v/>
      </c>
      <c r="F3297">
        <f>$B$9+$B$10*D3297+$B$11*E3297</f>
        <v/>
      </c>
      <c r="G3297">
        <f>C3297-F3297</f>
        <v/>
      </c>
      <c r="H3297">
        <f>G3297/$B$14</f>
        <v/>
      </c>
      <c r="I3297">
        <f>ABS(H3297)</f>
        <v/>
      </c>
    </row>
    <row r="3298">
      <c r="A3298">
        <f>'03_DADOS_LIMPOS'!A3269</f>
        <v/>
      </c>
      <c r="B3298">
        <f>'03_DADOS_LIMPOS'!C3269</f>
        <v/>
      </c>
      <c r="C3298">
        <f>'03_DADOS_LIMPOS'!D3269</f>
        <v/>
      </c>
      <c r="D3298">
        <f>'03_DADOS_LIMPOS'!J3269</f>
        <v/>
      </c>
      <c r="E3298">
        <f>'03_DADOS_LIMPOS'!K3269</f>
        <v/>
      </c>
      <c r="F3298">
        <f>$B$9+$B$10*D3298+$B$11*E3298</f>
        <v/>
      </c>
      <c r="G3298">
        <f>C3298-F3298</f>
        <v/>
      </c>
      <c r="H3298">
        <f>G3298/$B$14</f>
        <v/>
      </c>
      <c r="I3298">
        <f>ABS(H3298)</f>
        <v/>
      </c>
    </row>
    <row r="3299">
      <c r="A3299">
        <f>'03_DADOS_LIMPOS'!A3270</f>
        <v/>
      </c>
      <c r="B3299">
        <f>'03_DADOS_LIMPOS'!C3270</f>
        <v/>
      </c>
      <c r="C3299">
        <f>'03_DADOS_LIMPOS'!D3270</f>
        <v/>
      </c>
      <c r="D3299">
        <f>'03_DADOS_LIMPOS'!J3270</f>
        <v/>
      </c>
      <c r="E3299">
        <f>'03_DADOS_LIMPOS'!K3270</f>
        <v/>
      </c>
      <c r="F3299">
        <f>$B$9+$B$10*D3299+$B$11*E3299</f>
        <v/>
      </c>
      <c r="G3299">
        <f>C3299-F3299</f>
        <v/>
      </c>
      <c r="H3299">
        <f>G3299/$B$14</f>
        <v/>
      </c>
      <c r="I3299">
        <f>ABS(H3299)</f>
        <v/>
      </c>
    </row>
    <row r="3300">
      <c r="A3300">
        <f>'03_DADOS_LIMPOS'!A3271</f>
        <v/>
      </c>
      <c r="B3300">
        <f>'03_DADOS_LIMPOS'!C3271</f>
        <v/>
      </c>
      <c r="C3300">
        <f>'03_DADOS_LIMPOS'!D3271</f>
        <v/>
      </c>
      <c r="D3300">
        <f>'03_DADOS_LIMPOS'!J3271</f>
        <v/>
      </c>
      <c r="E3300">
        <f>'03_DADOS_LIMPOS'!K3271</f>
        <v/>
      </c>
      <c r="F3300">
        <f>$B$9+$B$10*D3300+$B$11*E3300</f>
        <v/>
      </c>
      <c r="G3300">
        <f>C3300-F3300</f>
        <v/>
      </c>
      <c r="H3300">
        <f>G3300/$B$14</f>
        <v/>
      </c>
      <c r="I3300">
        <f>ABS(H3300)</f>
        <v/>
      </c>
    </row>
    <row r="3301">
      <c r="A3301">
        <f>'03_DADOS_LIMPOS'!A3272</f>
        <v/>
      </c>
      <c r="B3301">
        <f>'03_DADOS_LIMPOS'!C3272</f>
        <v/>
      </c>
      <c r="C3301">
        <f>'03_DADOS_LIMPOS'!D3272</f>
        <v/>
      </c>
      <c r="D3301">
        <f>'03_DADOS_LIMPOS'!J3272</f>
        <v/>
      </c>
      <c r="E3301">
        <f>'03_DADOS_LIMPOS'!K3272</f>
        <v/>
      </c>
      <c r="F3301">
        <f>$B$9+$B$10*D3301+$B$11*E3301</f>
        <v/>
      </c>
      <c r="G3301">
        <f>C3301-F3301</f>
        <v/>
      </c>
      <c r="H3301">
        <f>G3301/$B$14</f>
        <v/>
      </c>
      <c r="I3301">
        <f>ABS(H3301)</f>
        <v/>
      </c>
    </row>
    <row r="3302">
      <c r="A3302">
        <f>'03_DADOS_LIMPOS'!A3273</f>
        <v/>
      </c>
      <c r="B3302">
        <f>'03_DADOS_LIMPOS'!C3273</f>
        <v/>
      </c>
      <c r="C3302">
        <f>'03_DADOS_LIMPOS'!D3273</f>
        <v/>
      </c>
      <c r="D3302">
        <f>'03_DADOS_LIMPOS'!J3273</f>
        <v/>
      </c>
      <c r="E3302">
        <f>'03_DADOS_LIMPOS'!K3273</f>
        <v/>
      </c>
      <c r="F3302">
        <f>$B$9+$B$10*D3302+$B$11*E3302</f>
        <v/>
      </c>
      <c r="G3302">
        <f>C3302-F3302</f>
        <v/>
      </c>
      <c r="H3302">
        <f>G3302/$B$14</f>
        <v/>
      </c>
      <c r="I3302">
        <f>ABS(H3302)</f>
        <v/>
      </c>
    </row>
    <row r="3303">
      <c r="A3303">
        <f>'03_DADOS_LIMPOS'!A3274</f>
        <v/>
      </c>
      <c r="B3303">
        <f>'03_DADOS_LIMPOS'!C3274</f>
        <v/>
      </c>
      <c r="C3303">
        <f>'03_DADOS_LIMPOS'!D3274</f>
        <v/>
      </c>
      <c r="D3303">
        <f>'03_DADOS_LIMPOS'!J3274</f>
        <v/>
      </c>
      <c r="E3303">
        <f>'03_DADOS_LIMPOS'!K3274</f>
        <v/>
      </c>
      <c r="F3303">
        <f>$B$9+$B$10*D3303+$B$11*E3303</f>
        <v/>
      </c>
      <c r="G3303">
        <f>C3303-F3303</f>
        <v/>
      </c>
      <c r="H3303">
        <f>G3303/$B$14</f>
        <v/>
      </c>
      <c r="I3303">
        <f>ABS(H3303)</f>
        <v/>
      </c>
    </row>
    <row r="3304">
      <c r="A3304">
        <f>'03_DADOS_LIMPOS'!A3275</f>
        <v/>
      </c>
      <c r="B3304">
        <f>'03_DADOS_LIMPOS'!C3275</f>
        <v/>
      </c>
      <c r="C3304">
        <f>'03_DADOS_LIMPOS'!D3275</f>
        <v/>
      </c>
      <c r="D3304">
        <f>'03_DADOS_LIMPOS'!J3275</f>
        <v/>
      </c>
      <c r="E3304">
        <f>'03_DADOS_LIMPOS'!K3275</f>
        <v/>
      </c>
      <c r="F3304">
        <f>$B$9+$B$10*D3304+$B$11*E3304</f>
        <v/>
      </c>
      <c r="G3304">
        <f>C3304-F3304</f>
        <v/>
      </c>
      <c r="H3304">
        <f>G3304/$B$14</f>
        <v/>
      </c>
      <c r="I3304">
        <f>ABS(H3304)</f>
        <v/>
      </c>
    </row>
    <row r="3305">
      <c r="A3305">
        <f>'03_DADOS_LIMPOS'!A3276</f>
        <v/>
      </c>
      <c r="B3305">
        <f>'03_DADOS_LIMPOS'!C3276</f>
        <v/>
      </c>
      <c r="C3305">
        <f>'03_DADOS_LIMPOS'!D3276</f>
        <v/>
      </c>
      <c r="D3305">
        <f>'03_DADOS_LIMPOS'!J3276</f>
        <v/>
      </c>
      <c r="E3305">
        <f>'03_DADOS_LIMPOS'!K3276</f>
        <v/>
      </c>
      <c r="F3305">
        <f>$B$9+$B$10*D3305+$B$11*E3305</f>
        <v/>
      </c>
      <c r="G3305">
        <f>C3305-F3305</f>
        <v/>
      </c>
      <c r="H3305">
        <f>G3305/$B$14</f>
        <v/>
      </c>
      <c r="I3305">
        <f>ABS(H3305)</f>
        <v/>
      </c>
    </row>
    <row r="3306">
      <c r="A3306">
        <f>'03_DADOS_LIMPOS'!A3277</f>
        <v/>
      </c>
      <c r="B3306">
        <f>'03_DADOS_LIMPOS'!C3277</f>
        <v/>
      </c>
      <c r="C3306">
        <f>'03_DADOS_LIMPOS'!D3277</f>
        <v/>
      </c>
      <c r="D3306">
        <f>'03_DADOS_LIMPOS'!J3277</f>
        <v/>
      </c>
      <c r="E3306">
        <f>'03_DADOS_LIMPOS'!K3277</f>
        <v/>
      </c>
      <c r="F3306">
        <f>$B$9+$B$10*D3306+$B$11*E3306</f>
        <v/>
      </c>
      <c r="G3306">
        <f>C3306-F3306</f>
        <v/>
      </c>
      <c r="H3306">
        <f>G3306/$B$14</f>
        <v/>
      </c>
      <c r="I3306">
        <f>ABS(H3306)</f>
        <v/>
      </c>
    </row>
    <row r="3307">
      <c r="A3307">
        <f>'03_DADOS_LIMPOS'!A3278</f>
        <v/>
      </c>
      <c r="B3307">
        <f>'03_DADOS_LIMPOS'!C3278</f>
        <v/>
      </c>
      <c r="C3307">
        <f>'03_DADOS_LIMPOS'!D3278</f>
        <v/>
      </c>
      <c r="D3307">
        <f>'03_DADOS_LIMPOS'!J3278</f>
        <v/>
      </c>
      <c r="E3307">
        <f>'03_DADOS_LIMPOS'!K3278</f>
        <v/>
      </c>
      <c r="F3307">
        <f>$B$9+$B$10*D3307+$B$11*E3307</f>
        <v/>
      </c>
      <c r="G3307">
        <f>C3307-F3307</f>
        <v/>
      </c>
      <c r="H3307">
        <f>G3307/$B$14</f>
        <v/>
      </c>
      <c r="I3307">
        <f>ABS(H3307)</f>
        <v/>
      </c>
    </row>
    <row r="3308">
      <c r="A3308">
        <f>'03_DADOS_LIMPOS'!A3279</f>
        <v/>
      </c>
      <c r="B3308">
        <f>'03_DADOS_LIMPOS'!C3279</f>
        <v/>
      </c>
      <c r="C3308">
        <f>'03_DADOS_LIMPOS'!D3279</f>
        <v/>
      </c>
      <c r="D3308">
        <f>'03_DADOS_LIMPOS'!J3279</f>
        <v/>
      </c>
      <c r="E3308">
        <f>'03_DADOS_LIMPOS'!K3279</f>
        <v/>
      </c>
      <c r="F3308">
        <f>$B$9+$B$10*D3308+$B$11*E3308</f>
        <v/>
      </c>
      <c r="G3308">
        <f>C3308-F3308</f>
        <v/>
      </c>
      <c r="H3308">
        <f>G3308/$B$14</f>
        <v/>
      </c>
      <c r="I3308">
        <f>ABS(H3308)</f>
        <v/>
      </c>
    </row>
    <row r="3309">
      <c r="A3309">
        <f>'03_DADOS_LIMPOS'!A3280</f>
        <v/>
      </c>
      <c r="B3309">
        <f>'03_DADOS_LIMPOS'!C3280</f>
        <v/>
      </c>
      <c r="C3309">
        <f>'03_DADOS_LIMPOS'!D3280</f>
        <v/>
      </c>
      <c r="D3309">
        <f>'03_DADOS_LIMPOS'!J3280</f>
        <v/>
      </c>
      <c r="E3309">
        <f>'03_DADOS_LIMPOS'!K3280</f>
        <v/>
      </c>
      <c r="F3309">
        <f>$B$9+$B$10*D3309+$B$11*E3309</f>
        <v/>
      </c>
      <c r="G3309">
        <f>C3309-F3309</f>
        <v/>
      </c>
      <c r="H3309">
        <f>G3309/$B$14</f>
        <v/>
      </c>
      <c r="I3309">
        <f>ABS(H3309)</f>
        <v/>
      </c>
    </row>
    <row r="3310">
      <c r="A3310">
        <f>'03_DADOS_LIMPOS'!A3281</f>
        <v/>
      </c>
      <c r="B3310">
        <f>'03_DADOS_LIMPOS'!C3281</f>
        <v/>
      </c>
      <c r="C3310">
        <f>'03_DADOS_LIMPOS'!D3281</f>
        <v/>
      </c>
      <c r="D3310">
        <f>'03_DADOS_LIMPOS'!J3281</f>
        <v/>
      </c>
      <c r="E3310">
        <f>'03_DADOS_LIMPOS'!K3281</f>
        <v/>
      </c>
      <c r="F3310">
        <f>$B$9+$B$10*D3310+$B$11*E3310</f>
        <v/>
      </c>
      <c r="G3310">
        <f>C3310-F3310</f>
        <v/>
      </c>
      <c r="H3310">
        <f>G3310/$B$14</f>
        <v/>
      </c>
      <c r="I3310">
        <f>ABS(H3310)</f>
        <v/>
      </c>
    </row>
    <row r="3311">
      <c r="A3311">
        <f>'03_DADOS_LIMPOS'!A3282</f>
        <v/>
      </c>
      <c r="B3311">
        <f>'03_DADOS_LIMPOS'!C3282</f>
        <v/>
      </c>
      <c r="C3311">
        <f>'03_DADOS_LIMPOS'!D3282</f>
        <v/>
      </c>
      <c r="D3311">
        <f>'03_DADOS_LIMPOS'!J3282</f>
        <v/>
      </c>
      <c r="E3311">
        <f>'03_DADOS_LIMPOS'!K3282</f>
        <v/>
      </c>
      <c r="F3311">
        <f>$B$9+$B$10*D3311+$B$11*E3311</f>
        <v/>
      </c>
      <c r="G3311">
        <f>C3311-F3311</f>
        <v/>
      </c>
      <c r="H3311">
        <f>G3311/$B$14</f>
        <v/>
      </c>
      <c r="I3311">
        <f>ABS(H3311)</f>
        <v/>
      </c>
    </row>
    <row r="3312">
      <c r="A3312">
        <f>'03_DADOS_LIMPOS'!A3283</f>
        <v/>
      </c>
      <c r="B3312">
        <f>'03_DADOS_LIMPOS'!C3283</f>
        <v/>
      </c>
      <c r="C3312">
        <f>'03_DADOS_LIMPOS'!D3283</f>
        <v/>
      </c>
      <c r="D3312">
        <f>'03_DADOS_LIMPOS'!J3283</f>
        <v/>
      </c>
      <c r="E3312">
        <f>'03_DADOS_LIMPOS'!K3283</f>
        <v/>
      </c>
      <c r="F3312">
        <f>$B$9+$B$10*D3312+$B$11*E3312</f>
        <v/>
      </c>
      <c r="G3312">
        <f>C3312-F3312</f>
        <v/>
      </c>
      <c r="H3312">
        <f>G3312/$B$14</f>
        <v/>
      </c>
      <c r="I3312">
        <f>ABS(H3312)</f>
        <v/>
      </c>
    </row>
    <row r="3313">
      <c r="A3313">
        <f>'03_DADOS_LIMPOS'!A3284</f>
        <v/>
      </c>
      <c r="B3313">
        <f>'03_DADOS_LIMPOS'!C3284</f>
        <v/>
      </c>
      <c r="C3313">
        <f>'03_DADOS_LIMPOS'!D3284</f>
        <v/>
      </c>
      <c r="D3313">
        <f>'03_DADOS_LIMPOS'!J3284</f>
        <v/>
      </c>
      <c r="E3313">
        <f>'03_DADOS_LIMPOS'!K3284</f>
        <v/>
      </c>
      <c r="F3313">
        <f>$B$9+$B$10*D3313+$B$11*E3313</f>
        <v/>
      </c>
      <c r="G3313">
        <f>C3313-F3313</f>
        <v/>
      </c>
      <c r="H3313">
        <f>G3313/$B$14</f>
        <v/>
      </c>
      <c r="I3313">
        <f>ABS(H3313)</f>
        <v/>
      </c>
    </row>
    <row r="3314">
      <c r="A3314">
        <f>'03_DADOS_LIMPOS'!A3285</f>
        <v/>
      </c>
      <c r="B3314">
        <f>'03_DADOS_LIMPOS'!C3285</f>
        <v/>
      </c>
      <c r="C3314">
        <f>'03_DADOS_LIMPOS'!D3285</f>
        <v/>
      </c>
      <c r="D3314">
        <f>'03_DADOS_LIMPOS'!J3285</f>
        <v/>
      </c>
      <c r="E3314">
        <f>'03_DADOS_LIMPOS'!K3285</f>
        <v/>
      </c>
      <c r="F3314">
        <f>$B$9+$B$10*D3314+$B$11*E3314</f>
        <v/>
      </c>
      <c r="G3314">
        <f>C3314-F3314</f>
        <v/>
      </c>
      <c r="H3314">
        <f>G3314/$B$14</f>
        <v/>
      </c>
      <c r="I3314">
        <f>ABS(H3314)</f>
        <v/>
      </c>
    </row>
    <row r="3315">
      <c r="A3315">
        <f>'03_DADOS_LIMPOS'!A3286</f>
        <v/>
      </c>
      <c r="B3315">
        <f>'03_DADOS_LIMPOS'!C3286</f>
        <v/>
      </c>
      <c r="C3315">
        <f>'03_DADOS_LIMPOS'!D3286</f>
        <v/>
      </c>
      <c r="D3315">
        <f>'03_DADOS_LIMPOS'!J3286</f>
        <v/>
      </c>
      <c r="E3315">
        <f>'03_DADOS_LIMPOS'!K3286</f>
        <v/>
      </c>
      <c r="F3315">
        <f>$B$9+$B$10*D3315+$B$11*E3315</f>
        <v/>
      </c>
      <c r="G3315">
        <f>C3315-F3315</f>
        <v/>
      </c>
      <c r="H3315">
        <f>G3315/$B$14</f>
        <v/>
      </c>
      <c r="I3315">
        <f>ABS(H3315)</f>
        <v/>
      </c>
    </row>
    <row r="3316">
      <c r="A3316">
        <f>'03_DADOS_LIMPOS'!A3287</f>
        <v/>
      </c>
      <c r="B3316">
        <f>'03_DADOS_LIMPOS'!C3287</f>
        <v/>
      </c>
      <c r="C3316">
        <f>'03_DADOS_LIMPOS'!D3287</f>
        <v/>
      </c>
      <c r="D3316">
        <f>'03_DADOS_LIMPOS'!J3287</f>
        <v/>
      </c>
      <c r="E3316">
        <f>'03_DADOS_LIMPOS'!K3287</f>
        <v/>
      </c>
      <c r="F3316">
        <f>$B$9+$B$10*D3316+$B$11*E3316</f>
        <v/>
      </c>
      <c r="G3316">
        <f>C3316-F3316</f>
        <v/>
      </c>
      <c r="H3316">
        <f>G3316/$B$14</f>
        <v/>
      </c>
      <c r="I3316">
        <f>ABS(H3316)</f>
        <v/>
      </c>
    </row>
    <row r="3317">
      <c r="A3317">
        <f>'03_DADOS_LIMPOS'!A3288</f>
        <v/>
      </c>
      <c r="B3317">
        <f>'03_DADOS_LIMPOS'!C3288</f>
        <v/>
      </c>
      <c r="C3317">
        <f>'03_DADOS_LIMPOS'!D3288</f>
        <v/>
      </c>
      <c r="D3317">
        <f>'03_DADOS_LIMPOS'!J3288</f>
        <v/>
      </c>
      <c r="E3317">
        <f>'03_DADOS_LIMPOS'!K3288</f>
        <v/>
      </c>
      <c r="F3317">
        <f>$B$9+$B$10*D3317+$B$11*E3317</f>
        <v/>
      </c>
      <c r="G3317">
        <f>C3317-F3317</f>
        <v/>
      </c>
      <c r="H3317">
        <f>G3317/$B$14</f>
        <v/>
      </c>
      <c r="I3317">
        <f>ABS(H3317)</f>
        <v/>
      </c>
    </row>
    <row r="3318">
      <c r="A3318">
        <f>'03_DADOS_LIMPOS'!A3289</f>
        <v/>
      </c>
      <c r="B3318">
        <f>'03_DADOS_LIMPOS'!C3289</f>
        <v/>
      </c>
      <c r="C3318">
        <f>'03_DADOS_LIMPOS'!D3289</f>
        <v/>
      </c>
      <c r="D3318">
        <f>'03_DADOS_LIMPOS'!J3289</f>
        <v/>
      </c>
      <c r="E3318">
        <f>'03_DADOS_LIMPOS'!K3289</f>
        <v/>
      </c>
      <c r="F3318">
        <f>$B$9+$B$10*D3318+$B$11*E3318</f>
        <v/>
      </c>
      <c r="G3318">
        <f>C3318-F3318</f>
        <v/>
      </c>
      <c r="H3318">
        <f>G3318/$B$14</f>
        <v/>
      </c>
      <c r="I3318">
        <f>ABS(H3318)</f>
        <v/>
      </c>
    </row>
    <row r="3319">
      <c r="A3319">
        <f>'03_DADOS_LIMPOS'!A3290</f>
        <v/>
      </c>
      <c r="B3319">
        <f>'03_DADOS_LIMPOS'!C3290</f>
        <v/>
      </c>
      <c r="C3319">
        <f>'03_DADOS_LIMPOS'!D3290</f>
        <v/>
      </c>
      <c r="D3319">
        <f>'03_DADOS_LIMPOS'!J3290</f>
        <v/>
      </c>
      <c r="E3319">
        <f>'03_DADOS_LIMPOS'!K3290</f>
        <v/>
      </c>
      <c r="F3319">
        <f>$B$9+$B$10*D3319+$B$11*E3319</f>
        <v/>
      </c>
      <c r="G3319">
        <f>C3319-F3319</f>
        <v/>
      </c>
      <c r="H3319">
        <f>G3319/$B$14</f>
        <v/>
      </c>
      <c r="I3319">
        <f>ABS(H3319)</f>
        <v/>
      </c>
    </row>
    <row r="3320">
      <c r="A3320">
        <f>'03_DADOS_LIMPOS'!A3291</f>
        <v/>
      </c>
      <c r="B3320">
        <f>'03_DADOS_LIMPOS'!C3291</f>
        <v/>
      </c>
      <c r="C3320">
        <f>'03_DADOS_LIMPOS'!D3291</f>
        <v/>
      </c>
      <c r="D3320">
        <f>'03_DADOS_LIMPOS'!J3291</f>
        <v/>
      </c>
      <c r="E3320">
        <f>'03_DADOS_LIMPOS'!K3291</f>
        <v/>
      </c>
      <c r="F3320">
        <f>$B$9+$B$10*D3320+$B$11*E3320</f>
        <v/>
      </c>
      <c r="G3320">
        <f>C3320-F3320</f>
        <v/>
      </c>
      <c r="H3320">
        <f>G3320/$B$14</f>
        <v/>
      </c>
      <c r="I3320">
        <f>ABS(H3320)</f>
        <v/>
      </c>
    </row>
    <row r="3321">
      <c r="A3321">
        <f>'03_DADOS_LIMPOS'!A3292</f>
        <v/>
      </c>
      <c r="B3321">
        <f>'03_DADOS_LIMPOS'!C3292</f>
        <v/>
      </c>
      <c r="C3321">
        <f>'03_DADOS_LIMPOS'!D3292</f>
        <v/>
      </c>
      <c r="D3321">
        <f>'03_DADOS_LIMPOS'!J3292</f>
        <v/>
      </c>
      <c r="E3321">
        <f>'03_DADOS_LIMPOS'!K3292</f>
        <v/>
      </c>
      <c r="F3321">
        <f>$B$9+$B$10*D3321+$B$11*E3321</f>
        <v/>
      </c>
      <c r="G3321">
        <f>C3321-F3321</f>
        <v/>
      </c>
      <c r="H3321">
        <f>G3321/$B$14</f>
        <v/>
      </c>
      <c r="I3321">
        <f>ABS(H3321)</f>
        <v/>
      </c>
    </row>
    <row r="3322">
      <c r="A3322">
        <f>'03_DADOS_LIMPOS'!A3293</f>
        <v/>
      </c>
      <c r="B3322">
        <f>'03_DADOS_LIMPOS'!C3293</f>
        <v/>
      </c>
      <c r="C3322">
        <f>'03_DADOS_LIMPOS'!D3293</f>
        <v/>
      </c>
      <c r="D3322">
        <f>'03_DADOS_LIMPOS'!J3293</f>
        <v/>
      </c>
      <c r="E3322">
        <f>'03_DADOS_LIMPOS'!K3293</f>
        <v/>
      </c>
      <c r="F3322">
        <f>$B$9+$B$10*D3322+$B$11*E3322</f>
        <v/>
      </c>
      <c r="G3322">
        <f>C3322-F3322</f>
        <v/>
      </c>
      <c r="H3322">
        <f>G3322/$B$14</f>
        <v/>
      </c>
      <c r="I3322">
        <f>ABS(H3322)</f>
        <v/>
      </c>
    </row>
    <row r="3323">
      <c r="A3323">
        <f>'03_DADOS_LIMPOS'!A3294</f>
        <v/>
      </c>
      <c r="B3323">
        <f>'03_DADOS_LIMPOS'!C3294</f>
        <v/>
      </c>
      <c r="C3323">
        <f>'03_DADOS_LIMPOS'!D3294</f>
        <v/>
      </c>
      <c r="D3323">
        <f>'03_DADOS_LIMPOS'!J3294</f>
        <v/>
      </c>
      <c r="E3323">
        <f>'03_DADOS_LIMPOS'!K3294</f>
        <v/>
      </c>
      <c r="F3323">
        <f>$B$9+$B$10*D3323+$B$11*E3323</f>
        <v/>
      </c>
      <c r="G3323">
        <f>C3323-F3323</f>
        <v/>
      </c>
      <c r="H3323">
        <f>G3323/$B$14</f>
        <v/>
      </c>
      <c r="I3323">
        <f>ABS(H3323)</f>
        <v/>
      </c>
    </row>
    <row r="3324">
      <c r="A3324">
        <f>'03_DADOS_LIMPOS'!A3295</f>
        <v/>
      </c>
      <c r="B3324">
        <f>'03_DADOS_LIMPOS'!C3295</f>
        <v/>
      </c>
      <c r="C3324">
        <f>'03_DADOS_LIMPOS'!D3295</f>
        <v/>
      </c>
      <c r="D3324">
        <f>'03_DADOS_LIMPOS'!J3295</f>
        <v/>
      </c>
      <c r="E3324">
        <f>'03_DADOS_LIMPOS'!K3295</f>
        <v/>
      </c>
      <c r="F3324">
        <f>$B$9+$B$10*D3324+$B$11*E3324</f>
        <v/>
      </c>
      <c r="G3324">
        <f>C3324-F3324</f>
        <v/>
      </c>
      <c r="H3324">
        <f>G3324/$B$14</f>
        <v/>
      </c>
      <c r="I3324">
        <f>ABS(H3324)</f>
        <v/>
      </c>
    </row>
    <row r="3325">
      <c r="A3325">
        <f>'03_DADOS_LIMPOS'!A3296</f>
        <v/>
      </c>
      <c r="B3325">
        <f>'03_DADOS_LIMPOS'!C3296</f>
        <v/>
      </c>
      <c r="C3325">
        <f>'03_DADOS_LIMPOS'!D3296</f>
        <v/>
      </c>
      <c r="D3325">
        <f>'03_DADOS_LIMPOS'!J3296</f>
        <v/>
      </c>
      <c r="E3325">
        <f>'03_DADOS_LIMPOS'!K3296</f>
        <v/>
      </c>
      <c r="F3325">
        <f>$B$9+$B$10*D3325+$B$11*E3325</f>
        <v/>
      </c>
      <c r="G3325">
        <f>C3325-F3325</f>
        <v/>
      </c>
      <c r="H3325">
        <f>G3325/$B$14</f>
        <v/>
      </c>
      <c r="I3325">
        <f>ABS(H3325)</f>
        <v/>
      </c>
    </row>
    <row r="3326">
      <c r="A3326">
        <f>'03_DADOS_LIMPOS'!A3297</f>
        <v/>
      </c>
      <c r="B3326">
        <f>'03_DADOS_LIMPOS'!C3297</f>
        <v/>
      </c>
      <c r="C3326">
        <f>'03_DADOS_LIMPOS'!D3297</f>
        <v/>
      </c>
      <c r="D3326">
        <f>'03_DADOS_LIMPOS'!J3297</f>
        <v/>
      </c>
      <c r="E3326">
        <f>'03_DADOS_LIMPOS'!K3297</f>
        <v/>
      </c>
      <c r="F3326">
        <f>$B$9+$B$10*D3326+$B$11*E3326</f>
        <v/>
      </c>
      <c r="G3326">
        <f>C3326-F3326</f>
        <v/>
      </c>
      <c r="H3326">
        <f>G3326/$B$14</f>
        <v/>
      </c>
      <c r="I3326">
        <f>ABS(H3326)</f>
        <v/>
      </c>
    </row>
    <row r="3327">
      <c r="A3327">
        <f>'03_DADOS_LIMPOS'!A3298</f>
        <v/>
      </c>
      <c r="B3327">
        <f>'03_DADOS_LIMPOS'!C3298</f>
        <v/>
      </c>
      <c r="C3327">
        <f>'03_DADOS_LIMPOS'!D3298</f>
        <v/>
      </c>
      <c r="D3327">
        <f>'03_DADOS_LIMPOS'!J3298</f>
        <v/>
      </c>
      <c r="E3327">
        <f>'03_DADOS_LIMPOS'!K3298</f>
        <v/>
      </c>
      <c r="F3327">
        <f>$B$9+$B$10*D3327+$B$11*E3327</f>
        <v/>
      </c>
      <c r="G3327">
        <f>C3327-F3327</f>
        <v/>
      </c>
      <c r="H3327">
        <f>G3327/$B$14</f>
        <v/>
      </c>
      <c r="I3327">
        <f>ABS(H3327)</f>
        <v/>
      </c>
    </row>
    <row r="3328">
      <c r="A3328">
        <f>'03_DADOS_LIMPOS'!A3299</f>
        <v/>
      </c>
      <c r="B3328">
        <f>'03_DADOS_LIMPOS'!C3299</f>
        <v/>
      </c>
      <c r="C3328">
        <f>'03_DADOS_LIMPOS'!D3299</f>
        <v/>
      </c>
      <c r="D3328">
        <f>'03_DADOS_LIMPOS'!J3299</f>
        <v/>
      </c>
      <c r="E3328">
        <f>'03_DADOS_LIMPOS'!K3299</f>
        <v/>
      </c>
      <c r="F3328">
        <f>$B$9+$B$10*D3328+$B$11*E3328</f>
        <v/>
      </c>
      <c r="G3328">
        <f>C3328-F3328</f>
        <v/>
      </c>
      <c r="H3328">
        <f>G3328/$B$14</f>
        <v/>
      </c>
      <c r="I3328">
        <f>ABS(H3328)</f>
        <v/>
      </c>
    </row>
    <row r="3329">
      <c r="A3329">
        <f>'03_DADOS_LIMPOS'!A3300</f>
        <v/>
      </c>
      <c r="B3329">
        <f>'03_DADOS_LIMPOS'!C3300</f>
        <v/>
      </c>
      <c r="C3329">
        <f>'03_DADOS_LIMPOS'!D3300</f>
        <v/>
      </c>
      <c r="D3329">
        <f>'03_DADOS_LIMPOS'!J3300</f>
        <v/>
      </c>
      <c r="E3329">
        <f>'03_DADOS_LIMPOS'!K3300</f>
        <v/>
      </c>
      <c r="F3329">
        <f>$B$9+$B$10*D3329+$B$11*E3329</f>
        <v/>
      </c>
      <c r="G3329">
        <f>C3329-F3329</f>
        <v/>
      </c>
      <c r="H3329">
        <f>G3329/$B$14</f>
        <v/>
      </c>
      <c r="I3329">
        <f>ABS(H3329)</f>
        <v/>
      </c>
    </row>
    <row r="3330">
      <c r="A3330">
        <f>'03_DADOS_LIMPOS'!A3301</f>
        <v/>
      </c>
      <c r="B3330">
        <f>'03_DADOS_LIMPOS'!C3301</f>
        <v/>
      </c>
      <c r="C3330">
        <f>'03_DADOS_LIMPOS'!D3301</f>
        <v/>
      </c>
      <c r="D3330">
        <f>'03_DADOS_LIMPOS'!J3301</f>
        <v/>
      </c>
      <c r="E3330">
        <f>'03_DADOS_LIMPOS'!K3301</f>
        <v/>
      </c>
      <c r="F3330">
        <f>$B$9+$B$10*D3330+$B$11*E3330</f>
        <v/>
      </c>
      <c r="G3330">
        <f>C3330-F3330</f>
        <v/>
      </c>
      <c r="H3330">
        <f>G3330/$B$14</f>
        <v/>
      </c>
      <c r="I3330">
        <f>ABS(H3330)</f>
        <v/>
      </c>
    </row>
    <row r="3331">
      <c r="A3331">
        <f>'03_DADOS_LIMPOS'!A3302</f>
        <v/>
      </c>
      <c r="B3331">
        <f>'03_DADOS_LIMPOS'!C3302</f>
        <v/>
      </c>
      <c r="C3331">
        <f>'03_DADOS_LIMPOS'!D3302</f>
        <v/>
      </c>
      <c r="D3331">
        <f>'03_DADOS_LIMPOS'!J3302</f>
        <v/>
      </c>
      <c r="E3331">
        <f>'03_DADOS_LIMPOS'!K3302</f>
        <v/>
      </c>
      <c r="F3331">
        <f>$B$9+$B$10*D3331+$B$11*E3331</f>
        <v/>
      </c>
      <c r="G3331">
        <f>C3331-F3331</f>
        <v/>
      </c>
      <c r="H3331">
        <f>G3331/$B$14</f>
        <v/>
      </c>
      <c r="I3331">
        <f>ABS(H3331)</f>
        <v/>
      </c>
    </row>
    <row r="3332">
      <c r="A3332">
        <f>'03_DADOS_LIMPOS'!A3303</f>
        <v/>
      </c>
      <c r="B3332">
        <f>'03_DADOS_LIMPOS'!C3303</f>
        <v/>
      </c>
      <c r="C3332">
        <f>'03_DADOS_LIMPOS'!D3303</f>
        <v/>
      </c>
      <c r="D3332">
        <f>'03_DADOS_LIMPOS'!J3303</f>
        <v/>
      </c>
      <c r="E3332">
        <f>'03_DADOS_LIMPOS'!K3303</f>
        <v/>
      </c>
      <c r="F3332">
        <f>$B$9+$B$10*D3332+$B$11*E3332</f>
        <v/>
      </c>
      <c r="G3332">
        <f>C3332-F3332</f>
        <v/>
      </c>
      <c r="H3332">
        <f>G3332/$B$14</f>
        <v/>
      </c>
      <c r="I3332">
        <f>ABS(H3332)</f>
        <v/>
      </c>
    </row>
    <row r="3333">
      <c r="A3333">
        <f>'03_DADOS_LIMPOS'!A3304</f>
        <v/>
      </c>
      <c r="B3333">
        <f>'03_DADOS_LIMPOS'!C3304</f>
        <v/>
      </c>
      <c r="C3333">
        <f>'03_DADOS_LIMPOS'!D3304</f>
        <v/>
      </c>
      <c r="D3333">
        <f>'03_DADOS_LIMPOS'!J3304</f>
        <v/>
      </c>
      <c r="E3333">
        <f>'03_DADOS_LIMPOS'!K3304</f>
        <v/>
      </c>
      <c r="F3333">
        <f>$B$9+$B$10*D3333+$B$11*E3333</f>
        <v/>
      </c>
      <c r="G3333">
        <f>C3333-F3333</f>
        <v/>
      </c>
      <c r="H3333">
        <f>G3333/$B$14</f>
        <v/>
      </c>
      <c r="I3333">
        <f>ABS(H3333)</f>
        <v/>
      </c>
    </row>
    <row r="3334">
      <c r="A3334">
        <f>'03_DADOS_LIMPOS'!A3305</f>
        <v/>
      </c>
      <c r="B3334">
        <f>'03_DADOS_LIMPOS'!C3305</f>
        <v/>
      </c>
      <c r="C3334">
        <f>'03_DADOS_LIMPOS'!D3305</f>
        <v/>
      </c>
      <c r="D3334">
        <f>'03_DADOS_LIMPOS'!J3305</f>
        <v/>
      </c>
      <c r="E3334">
        <f>'03_DADOS_LIMPOS'!K3305</f>
        <v/>
      </c>
      <c r="F3334">
        <f>$B$9+$B$10*D3334+$B$11*E3334</f>
        <v/>
      </c>
      <c r="G3334">
        <f>C3334-F3334</f>
        <v/>
      </c>
      <c r="H3334">
        <f>G3334/$B$14</f>
        <v/>
      </c>
      <c r="I3334">
        <f>ABS(H3334)</f>
        <v/>
      </c>
    </row>
    <row r="3335">
      <c r="A3335">
        <f>'03_DADOS_LIMPOS'!A3306</f>
        <v/>
      </c>
      <c r="B3335">
        <f>'03_DADOS_LIMPOS'!C3306</f>
        <v/>
      </c>
      <c r="C3335">
        <f>'03_DADOS_LIMPOS'!D3306</f>
        <v/>
      </c>
      <c r="D3335">
        <f>'03_DADOS_LIMPOS'!J3306</f>
        <v/>
      </c>
      <c r="E3335">
        <f>'03_DADOS_LIMPOS'!K3306</f>
        <v/>
      </c>
      <c r="F3335">
        <f>$B$9+$B$10*D3335+$B$11*E3335</f>
        <v/>
      </c>
      <c r="G3335">
        <f>C3335-F3335</f>
        <v/>
      </c>
      <c r="H3335">
        <f>G3335/$B$14</f>
        <v/>
      </c>
      <c r="I3335">
        <f>ABS(H3335)</f>
        <v/>
      </c>
    </row>
    <row r="3336">
      <c r="A3336">
        <f>'03_DADOS_LIMPOS'!A3307</f>
        <v/>
      </c>
      <c r="B3336">
        <f>'03_DADOS_LIMPOS'!C3307</f>
        <v/>
      </c>
      <c r="C3336">
        <f>'03_DADOS_LIMPOS'!D3307</f>
        <v/>
      </c>
      <c r="D3336">
        <f>'03_DADOS_LIMPOS'!J3307</f>
        <v/>
      </c>
      <c r="E3336">
        <f>'03_DADOS_LIMPOS'!K3307</f>
        <v/>
      </c>
      <c r="F3336">
        <f>$B$9+$B$10*D3336+$B$11*E3336</f>
        <v/>
      </c>
      <c r="G3336">
        <f>C3336-F3336</f>
        <v/>
      </c>
      <c r="H3336">
        <f>G3336/$B$14</f>
        <v/>
      </c>
      <c r="I3336">
        <f>ABS(H3336)</f>
        <v/>
      </c>
    </row>
    <row r="3337">
      <c r="A3337">
        <f>'03_DADOS_LIMPOS'!A3308</f>
        <v/>
      </c>
      <c r="B3337">
        <f>'03_DADOS_LIMPOS'!C3308</f>
        <v/>
      </c>
      <c r="C3337">
        <f>'03_DADOS_LIMPOS'!D3308</f>
        <v/>
      </c>
      <c r="D3337">
        <f>'03_DADOS_LIMPOS'!J3308</f>
        <v/>
      </c>
      <c r="E3337">
        <f>'03_DADOS_LIMPOS'!K3308</f>
        <v/>
      </c>
      <c r="F3337">
        <f>$B$9+$B$10*D3337+$B$11*E3337</f>
        <v/>
      </c>
      <c r="G3337">
        <f>C3337-F3337</f>
        <v/>
      </c>
      <c r="H3337">
        <f>G3337/$B$14</f>
        <v/>
      </c>
      <c r="I3337">
        <f>ABS(H3337)</f>
        <v/>
      </c>
    </row>
    <row r="3338">
      <c r="A3338">
        <f>'03_DADOS_LIMPOS'!A3309</f>
        <v/>
      </c>
      <c r="B3338">
        <f>'03_DADOS_LIMPOS'!C3309</f>
        <v/>
      </c>
      <c r="C3338">
        <f>'03_DADOS_LIMPOS'!D3309</f>
        <v/>
      </c>
      <c r="D3338">
        <f>'03_DADOS_LIMPOS'!J3309</f>
        <v/>
      </c>
      <c r="E3338">
        <f>'03_DADOS_LIMPOS'!K3309</f>
        <v/>
      </c>
      <c r="F3338">
        <f>$B$9+$B$10*D3338+$B$11*E3338</f>
        <v/>
      </c>
      <c r="G3338">
        <f>C3338-F3338</f>
        <v/>
      </c>
      <c r="H3338">
        <f>G3338/$B$14</f>
        <v/>
      </c>
      <c r="I3338">
        <f>ABS(H3338)</f>
        <v/>
      </c>
    </row>
    <row r="3339">
      <c r="A3339">
        <f>'03_DADOS_LIMPOS'!A3310</f>
        <v/>
      </c>
      <c r="B3339">
        <f>'03_DADOS_LIMPOS'!C3310</f>
        <v/>
      </c>
      <c r="C3339">
        <f>'03_DADOS_LIMPOS'!D3310</f>
        <v/>
      </c>
      <c r="D3339">
        <f>'03_DADOS_LIMPOS'!J3310</f>
        <v/>
      </c>
      <c r="E3339">
        <f>'03_DADOS_LIMPOS'!K3310</f>
        <v/>
      </c>
      <c r="F3339">
        <f>$B$9+$B$10*D3339+$B$11*E3339</f>
        <v/>
      </c>
      <c r="G3339">
        <f>C3339-F3339</f>
        <v/>
      </c>
      <c r="H3339">
        <f>G3339/$B$14</f>
        <v/>
      </c>
      <c r="I3339">
        <f>ABS(H3339)</f>
        <v/>
      </c>
    </row>
    <row r="3340">
      <c r="A3340">
        <f>'03_DADOS_LIMPOS'!A3311</f>
        <v/>
      </c>
      <c r="B3340">
        <f>'03_DADOS_LIMPOS'!C3311</f>
        <v/>
      </c>
      <c r="C3340">
        <f>'03_DADOS_LIMPOS'!D3311</f>
        <v/>
      </c>
      <c r="D3340">
        <f>'03_DADOS_LIMPOS'!J3311</f>
        <v/>
      </c>
      <c r="E3340">
        <f>'03_DADOS_LIMPOS'!K3311</f>
        <v/>
      </c>
      <c r="F3340">
        <f>$B$9+$B$10*D3340+$B$11*E3340</f>
        <v/>
      </c>
      <c r="G3340">
        <f>C3340-F3340</f>
        <v/>
      </c>
      <c r="H3340">
        <f>G3340/$B$14</f>
        <v/>
      </c>
      <c r="I3340">
        <f>ABS(H3340)</f>
        <v/>
      </c>
    </row>
    <row r="3341">
      <c r="A3341">
        <f>'03_DADOS_LIMPOS'!A3312</f>
        <v/>
      </c>
      <c r="B3341">
        <f>'03_DADOS_LIMPOS'!C3312</f>
        <v/>
      </c>
      <c r="C3341">
        <f>'03_DADOS_LIMPOS'!D3312</f>
        <v/>
      </c>
      <c r="D3341">
        <f>'03_DADOS_LIMPOS'!J3312</f>
        <v/>
      </c>
      <c r="E3341">
        <f>'03_DADOS_LIMPOS'!K3312</f>
        <v/>
      </c>
      <c r="F3341">
        <f>$B$9+$B$10*D3341+$B$11*E3341</f>
        <v/>
      </c>
      <c r="G3341">
        <f>C3341-F3341</f>
        <v/>
      </c>
      <c r="H3341">
        <f>G3341/$B$14</f>
        <v/>
      </c>
      <c r="I3341">
        <f>ABS(H3341)</f>
        <v/>
      </c>
    </row>
    <row r="3342">
      <c r="A3342">
        <f>'03_DADOS_LIMPOS'!A3313</f>
        <v/>
      </c>
      <c r="B3342">
        <f>'03_DADOS_LIMPOS'!C3313</f>
        <v/>
      </c>
      <c r="C3342">
        <f>'03_DADOS_LIMPOS'!D3313</f>
        <v/>
      </c>
      <c r="D3342">
        <f>'03_DADOS_LIMPOS'!J3313</f>
        <v/>
      </c>
      <c r="E3342">
        <f>'03_DADOS_LIMPOS'!K3313</f>
        <v/>
      </c>
      <c r="F3342">
        <f>$B$9+$B$10*D3342+$B$11*E3342</f>
        <v/>
      </c>
      <c r="G3342">
        <f>C3342-F3342</f>
        <v/>
      </c>
      <c r="H3342">
        <f>G3342/$B$14</f>
        <v/>
      </c>
      <c r="I3342">
        <f>ABS(H3342)</f>
        <v/>
      </c>
    </row>
    <row r="3343">
      <c r="A3343">
        <f>'03_DADOS_LIMPOS'!A3314</f>
        <v/>
      </c>
      <c r="B3343">
        <f>'03_DADOS_LIMPOS'!C3314</f>
        <v/>
      </c>
      <c r="C3343">
        <f>'03_DADOS_LIMPOS'!D3314</f>
        <v/>
      </c>
      <c r="D3343">
        <f>'03_DADOS_LIMPOS'!J3314</f>
        <v/>
      </c>
      <c r="E3343">
        <f>'03_DADOS_LIMPOS'!K3314</f>
        <v/>
      </c>
      <c r="F3343">
        <f>$B$9+$B$10*D3343+$B$11*E3343</f>
        <v/>
      </c>
      <c r="G3343">
        <f>C3343-F3343</f>
        <v/>
      </c>
      <c r="H3343">
        <f>G3343/$B$14</f>
        <v/>
      </c>
      <c r="I3343">
        <f>ABS(H3343)</f>
        <v/>
      </c>
    </row>
    <row r="3344">
      <c r="A3344">
        <f>'03_DADOS_LIMPOS'!A3315</f>
        <v/>
      </c>
      <c r="B3344">
        <f>'03_DADOS_LIMPOS'!C3315</f>
        <v/>
      </c>
      <c r="C3344">
        <f>'03_DADOS_LIMPOS'!D3315</f>
        <v/>
      </c>
      <c r="D3344">
        <f>'03_DADOS_LIMPOS'!J3315</f>
        <v/>
      </c>
      <c r="E3344">
        <f>'03_DADOS_LIMPOS'!K3315</f>
        <v/>
      </c>
      <c r="F3344">
        <f>$B$9+$B$10*D3344+$B$11*E3344</f>
        <v/>
      </c>
      <c r="G3344">
        <f>C3344-F3344</f>
        <v/>
      </c>
      <c r="H3344">
        <f>G3344/$B$14</f>
        <v/>
      </c>
      <c r="I3344">
        <f>ABS(H3344)</f>
        <v/>
      </c>
    </row>
    <row r="3345">
      <c r="A3345">
        <f>'03_DADOS_LIMPOS'!A3316</f>
        <v/>
      </c>
      <c r="B3345">
        <f>'03_DADOS_LIMPOS'!C3316</f>
        <v/>
      </c>
      <c r="C3345">
        <f>'03_DADOS_LIMPOS'!D3316</f>
        <v/>
      </c>
      <c r="D3345">
        <f>'03_DADOS_LIMPOS'!J3316</f>
        <v/>
      </c>
      <c r="E3345">
        <f>'03_DADOS_LIMPOS'!K3316</f>
        <v/>
      </c>
      <c r="F3345">
        <f>$B$9+$B$10*D3345+$B$11*E3345</f>
        <v/>
      </c>
      <c r="G3345">
        <f>C3345-F3345</f>
        <v/>
      </c>
      <c r="H3345">
        <f>G3345/$B$14</f>
        <v/>
      </c>
      <c r="I3345">
        <f>ABS(H3345)</f>
        <v/>
      </c>
    </row>
    <row r="3346">
      <c r="A3346">
        <f>'03_DADOS_LIMPOS'!A3317</f>
        <v/>
      </c>
      <c r="B3346">
        <f>'03_DADOS_LIMPOS'!C3317</f>
        <v/>
      </c>
      <c r="C3346">
        <f>'03_DADOS_LIMPOS'!D3317</f>
        <v/>
      </c>
      <c r="D3346">
        <f>'03_DADOS_LIMPOS'!J3317</f>
        <v/>
      </c>
      <c r="E3346">
        <f>'03_DADOS_LIMPOS'!K3317</f>
        <v/>
      </c>
      <c r="F3346">
        <f>$B$9+$B$10*D3346+$B$11*E3346</f>
        <v/>
      </c>
      <c r="G3346">
        <f>C3346-F3346</f>
        <v/>
      </c>
      <c r="H3346">
        <f>G3346/$B$14</f>
        <v/>
      </c>
      <c r="I3346">
        <f>ABS(H3346)</f>
        <v/>
      </c>
    </row>
    <row r="3347">
      <c r="A3347">
        <f>'03_DADOS_LIMPOS'!A3318</f>
        <v/>
      </c>
      <c r="B3347">
        <f>'03_DADOS_LIMPOS'!C3318</f>
        <v/>
      </c>
      <c r="C3347">
        <f>'03_DADOS_LIMPOS'!D3318</f>
        <v/>
      </c>
      <c r="D3347">
        <f>'03_DADOS_LIMPOS'!J3318</f>
        <v/>
      </c>
      <c r="E3347">
        <f>'03_DADOS_LIMPOS'!K3318</f>
        <v/>
      </c>
      <c r="F3347">
        <f>$B$9+$B$10*D3347+$B$11*E3347</f>
        <v/>
      </c>
      <c r="G3347">
        <f>C3347-F3347</f>
        <v/>
      </c>
      <c r="H3347">
        <f>G3347/$B$14</f>
        <v/>
      </c>
      <c r="I3347">
        <f>ABS(H3347)</f>
        <v/>
      </c>
    </row>
    <row r="3348">
      <c r="A3348">
        <f>'03_DADOS_LIMPOS'!A3319</f>
        <v/>
      </c>
      <c r="B3348">
        <f>'03_DADOS_LIMPOS'!C3319</f>
        <v/>
      </c>
      <c r="C3348">
        <f>'03_DADOS_LIMPOS'!D3319</f>
        <v/>
      </c>
      <c r="D3348">
        <f>'03_DADOS_LIMPOS'!J3319</f>
        <v/>
      </c>
      <c r="E3348">
        <f>'03_DADOS_LIMPOS'!K3319</f>
        <v/>
      </c>
      <c r="F3348">
        <f>$B$9+$B$10*D3348+$B$11*E3348</f>
        <v/>
      </c>
      <c r="G3348">
        <f>C3348-F3348</f>
        <v/>
      </c>
      <c r="H3348">
        <f>G3348/$B$14</f>
        <v/>
      </c>
      <c r="I3348">
        <f>ABS(H3348)</f>
        <v/>
      </c>
    </row>
    <row r="3349">
      <c r="A3349">
        <f>'03_DADOS_LIMPOS'!A3320</f>
        <v/>
      </c>
      <c r="B3349">
        <f>'03_DADOS_LIMPOS'!C3320</f>
        <v/>
      </c>
      <c r="C3349">
        <f>'03_DADOS_LIMPOS'!D3320</f>
        <v/>
      </c>
      <c r="D3349">
        <f>'03_DADOS_LIMPOS'!J3320</f>
        <v/>
      </c>
      <c r="E3349">
        <f>'03_DADOS_LIMPOS'!K3320</f>
        <v/>
      </c>
      <c r="F3349">
        <f>$B$9+$B$10*D3349+$B$11*E3349</f>
        <v/>
      </c>
      <c r="G3349">
        <f>C3349-F3349</f>
        <v/>
      </c>
      <c r="H3349">
        <f>G3349/$B$14</f>
        <v/>
      </c>
      <c r="I3349">
        <f>ABS(H3349)</f>
        <v/>
      </c>
    </row>
    <row r="3350">
      <c r="A3350">
        <f>'03_DADOS_LIMPOS'!A3321</f>
        <v/>
      </c>
      <c r="B3350">
        <f>'03_DADOS_LIMPOS'!C3321</f>
        <v/>
      </c>
      <c r="C3350">
        <f>'03_DADOS_LIMPOS'!D3321</f>
        <v/>
      </c>
      <c r="D3350">
        <f>'03_DADOS_LIMPOS'!J3321</f>
        <v/>
      </c>
      <c r="E3350">
        <f>'03_DADOS_LIMPOS'!K3321</f>
        <v/>
      </c>
      <c r="F3350">
        <f>$B$9+$B$10*D3350+$B$11*E3350</f>
        <v/>
      </c>
      <c r="G3350">
        <f>C3350-F3350</f>
        <v/>
      </c>
      <c r="H3350">
        <f>G3350/$B$14</f>
        <v/>
      </c>
      <c r="I3350">
        <f>ABS(H3350)</f>
        <v/>
      </c>
    </row>
    <row r="3351">
      <c r="A3351">
        <f>'03_DADOS_LIMPOS'!A3322</f>
        <v/>
      </c>
      <c r="B3351">
        <f>'03_DADOS_LIMPOS'!C3322</f>
        <v/>
      </c>
      <c r="C3351">
        <f>'03_DADOS_LIMPOS'!D3322</f>
        <v/>
      </c>
      <c r="D3351">
        <f>'03_DADOS_LIMPOS'!J3322</f>
        <v/>
      </c>
      <c r="E3351">
        <f>'03_DADOS_LIMPOS'!K3322</f>
        <v/>
      </c>
      <c r="F3351">
        <f>$B$9+$B$10*D3351+$B$11*E3351</f>
        <v/>
      </c>
      <c r="G3351">
        <f>C3351-F3351</f>
        <v/>
      </c>
      <c r="H3351">
        <f>G3351/$B$14</f>
        <v/>
      </c>
      <c r="I3351">
        <f>ABS(H3351)</f>
        <v/>
      </c>
    </row>
    <row r="3352">
      <c r="A3352">
        <f>'03_DADOS_LIMPOS'!A3323</f>
        <v/>
      </c>
      <c r="B3352">
        <f>'03_DADOS_LIMPOS'!C3323</f>
        <v/>
      </c>
      <c r="C3352">
        <f>'03_DADOS_LIMPOS'!D3323</f>
        <v/>
      </c>
      <c r="D3352">
        <f>'03_DADOS_LIMPOS'!J3323</f>
        <v/>
      </c>
      <c r="E3352">
        <f>'03_DADOS_LIMPOS'!K3323</f>
        <v/>
      </c>
      <c r="F3352">
        <f>$B$9+$B$10*D3352+$B$11*E3352</f>
        <v/>
      </c>
      <c r="G3352">
        <f>C3352-F3352</f>
        <v/>
      </c>
      <c r="H3352">
        <f>G3352/$B$14</f>
        <v/>
      </c>
      <c r="I3352">
        <f>ABS(H3352)</f>
        <v/>
      </c>
    </row>
    <row r="3353">
      <c r="A3353">
        <f>'03_DADOS_LIMPOS'!A3324</f>
        <v/>
      </c>
      <c r="B3353">
        <f>'03_DADOS_LIMPOS'!C3324</f>
        <v/>
      </c>
      <c r="C3353">
        <f>'03_DADOS_LIMPOS'!D3324</f>
        <v/>
      </c>
      <c r="D3353">
        <f>'03_DADOS_LIMPOS'!J3324</f>
        <v/>
      </c>
      <c r="E3353">
        <f>'03_DADOS_LIMPOS'!K3324</f>
        <v/>
      </c>
      <c r="F3353">
        <f>$B$9+$B$10*D3353+$B$11*E3353</f>
        <v/>
      </c>
      <c r="G3353">
        <f>C3353-F3353</f>
        <v/>
      </c>
      <c r="H3353">
        <f>G3353/$B$14</f>
        <v/>
      </c>
      <c r="I3353">
        <f>ABS(H3353)</f>
        <v/>
      </c>
    </row>
    <row r="3354">
      <c r="A3354">
        <f>'03_DADOS_LIMPOS'!A3325</f>
        <v/>
      </c>
      <c r="B3354">
        <f>'03_DADOS_LIMPOS'!C3325</f>
        <v/>
      </c>
      <c r="C3354">
        <f>'03_DADOS_LIMPOS'!D3325</f>
        <v/>
      </c>
      <c r="D3354">
        <f>'03_DADOS_LIMPOS'!J3325</f>
        <v/>
      </c>
      <c r="E3354">
        <f>'03_DADOS_LIMPOS'!K3325</f>
        <v/>
      </c>
      <c r="F3354">
        <f>$B$9+$B$10*D3354+$B$11*E3354</f>
        <v/>
      </c>
      <c r="G3354">
        <f>C3354-F3354</f>
        <v/>
      </c>
      <c r="H3354">
        <f>G3354/$B$14</f>
        <v/>
      </c>
      <c r="I3354">
        <f>ABS(H3354)</f>
        <v/>
      </c>
    </row>
    <row r="3355">
      <c r="A3355">
        <f>'03_DADOS_LIMPOS'!A3326</f>
        <v/>
      </c>
      <c r="B3355">
        <f>'03_DADOS_LIMPOS'!C3326</f>
        <v/>
      </c>
      <c r="C3355">
        <f>'03_DADOS_LIMPOS'!D3326</f>
        <v/>
      </c>
      <c r="D3355">
        <f>'03_DADOS_LIMPOS'!J3326</f>
        <v/>
      </c>
      <c r="E3355">
        <f>'03_DADOS_LIMPOS'!K3326</f>
        <v/>
      </c>
      <c r="F3355">
        <f>$B$9+$B$10*D3355+$B$11*E3355</f>
        <v/>
      </c>
      <c r="G3355">
        <f>C3355-F3355</f>
        <v/>
      </c>
      <c r="H3355">
        <f>G3355/$B$14</f>
        <v/>
      </c>
      <c r="I3355">
        <f>ABS(H3355)</f>
        <v/>
      </c>
    </row>
    <row r="3356">
      <c r="A3356">
        <f>'03_DADOS_LIMPOS'!A3327</f>
        <v/>
      </c>
      <c r="B3356">
        <f>'03_DADOS_LIMPOS'!C3327</f>
        <v/>
      </c>
      <c r="C3356">
        <f>'03_DADOS_LIMPOS'!D3327</f>
        <v/>
      </c>
      <c r="D3356">
        <f>'03_DADOS_LIMPOS'!J3327</f>
        <v/>
      </c>
      <c r="E3356">
        <f>'03_DADOS_LIMPOS'!K3327</f>
        <v/>
      </c>
      <c r="F3356">
        <f>$B$9+$B$10*D3356+$B$11*E3356</f>
        <v/>
      </c>
      <c r="G3356">
        <f>C3356-F3356</f>
        <v/>
      </c>
      <c r="H3356">
        <f>G3356/$B$14</f>
        <v/>
      </c>
      <c r="I3356">
        <f>ABS(H3356)</f>
        <v/>
      </c>
    </row>
    <row r="3357">
      <c r="A3357">
        <f>'03_DADOS_LIMPOS'!A3328</f>
        <v/>
      </c>
      <c r="B3357">
        <f>'03_DADOS_LIMPOS'!C3328</f>
        <v/>
      </c>
      <c r="C3357">
        <f>'03_DADOS_LIMPOS'!D3328</f>
        <v/>
      </c>
      <c r="D3357">
        <f>'03_DADOS_LIMPOS'!J3328</f>
        <v/>
      </c>
      <c r="E3357">
        <f>'03_DADOS_LIMPOS'!K3328</f>
        <v/>
      </c>
      <c r="F3357">
        <f>$B$9+$B$10*D3357+$B$11*E3357</f>
        <v/>
      </c>
      <c r="G3357">
        <f>C3357-F3357</f>
        <v/>
      </c>
      <c r="H3357">
        <f>G3357/$B$14</f>
        <v/>
      </c>
      <c r="I3357">
        <f>ABS(H3357)</f>
        <v/>
      </c>
    </row>
    <row r="3358">
      <c r="A3358">
        <f>'03_DADOS_LIMPOS'!A3329</f>
        <v/>
      </c>
      <c r="B3358">
        <f>'03_DADOS_LIMPOS'!C3329</f>
        <v/>
      </c>
      <c r="C3358">
        <f>'03_DADOS_LIMPOS'!D3329</f>
        <v/>
      </c>
      <c r="D3358">
        <f>'03_DADOS_LIMPOS'!J3329</f>
        <v/>
      </c>
      <c r="E3358">
        <f>'03_DADOS_LIMPOS'!K3329</f>
        <v/>
      </c>
      <c r="F3358">
        <f>$B$9+$B$10*D3358+$B$11*E3358</f>
        <v/>
      </c>
      <c r="G3358">
        <f>C3358-F3358</f>
        <v/>
      </c>
      <c r="H3358">
        <f>G3358/$B$14</f>
        <v/>
      </c>
      <c r="I3358">
        <f>ABS(H3358)</f>
        <v/>
      </c>
    </row>
    <row r="3359">
      <c r="A3359">
        <f>'03_DADOS_LIMPOS'!A3330</f>
        <v/>
      </c>
      <c r="B3359">
        <f>'03_DADOS_LIMPOS'!C3330</f>
        <v/>
      </c>
      <c r="C3359">
        <f>'03_DADOS_LIMPOS'!D3330</f>
        <v/>
      </c>
      <c r="D3359">
        <f>'03_DADOS_LIMPOS'!J3330</f>
        <v/>
      </c>
      <c r="E3359">
        <f>'03_DADOS_LIMPOS'!K3330</f>
        <v/>
      </c>
      <c r="F3359">
        <f>$B$9+$B$10*D3359+$B$11*E3359</f>
        <v/>
      </c>
      <c r="G3359">
        <f>C3359-F3359</f>
        <v/>
      </c>
      <c r="H3359">
        <f>G3359/$B$14</f>
        <v/>
      </c>
      <c r="I3359">
        <f>ABS(H3359)</f>
        <v/>
      </c>
    </row>
    <row r="3360">
      <c r="A3360">
        <f>'03_DADOS_LIMPOS'!A3331</f>
        <v/>
      </c>
      <c r="B3360">
        <f>'03_DADOS_LIMPOS'!C3331</f>
        <v/>
      </c>
      <c r="C3360">
        <f>'03_DADOS_LIMPOS'!D3331</f>
        <v/>
      </c>
      <c r="D3360">
        <f>'03_DADOS_LIMPOS'!J3331</f>
        <v/>
      </c>
      <c r="E3360">
        <f>'03_DADOS_LIMPOS'!K3331</f>
        <v/>
      </c>
      <c r="F3360">
        <f>$B$9+$B$10*D3360+$B$11*E3360</f>
        <v/>
      </c>
      <c r="G3360">
        <f>C3360-F3360</f>
        <v/>
      </c>
      <c r="H3360">
        <f>G3360/$B$14</f>
        <v/>
      </c>
      <c r="I3360">
        <f>ABS(H3360)</f>
        <v/>
      </c>
    </row>
    <row r="3361">
      <c r="A3361">
        <f>'03_DADOS_LIMPOS'!A3332</f>
        <v/>
      </c>
      <c r="B3361">
        <f>'03_DADOS_LIMPOS'!C3332</f>
        <v/>
      </c>
      <c r="C3361">
        <f>'03_DADOS_LIMPOS'!D3332</f>
        <v/>
      </c>
      <c r="D3361">
        <f>'03_DADOS_LIMPOS'!J3332</f>
        <v/>
      </c>
      <c r="E3361">
        <f>'03_DADOS_LIMPOS'!K3332</f>
        <v/>
      </c>
      <c r="F3361">
        <f>$B$9+$B$10*D3361+$B$11*E3361</f>
        <v/>
      </c>
      <c r="G3361">
        <f>C3361-F3361</f>
        <v/>
      </c>
      <c r="H3361">
        <f>G3361/$B$14</f>
        <v/>
      </c>
      <c r="I3361">
        <f>ABS(H3361)</f>
        <v/>
      </c>
    </row>
    <row r="3362">
      <c r="A3362">
        <f>'03_DADOS_LIMPOS'!A3333</f>
        <v/>
      </c>
      <c r="B3362">
        <f>'03_DADOS_LIMPOS'!C3333</f>
        <v/>
      </c>
      <c r="C3362">
        <f>'03_DADOS_LIMPOS'!D3333</f>
        <v/>
      </c>
      <c r="D3362">
        <f>'03_DADOS_LIMPOS'!J3333</f>
        <v/>
      </c>
      <c r="E3362">
        <f>'03_DADOS_LIMPOS'!K3333</f>
        <v/>
      </c>
      <c r="F3362">
        <f>$B$9+$B$10*D3362+$B$11*E3362</f>
        <v/>
      </c>
      <c r="G3362">
        <f>C3362-F3362</f>
        <v/>
      </c>
      <c r="H3362">
        <f>G3362/$B$14</f>
        <v/>
      </c>
      <c r="I3362">
        <f>ABS(H3362)</f>
        <v/>
      </c>
    </row>
    <row r="3363">
      <c r="A3363">
        <f>'03_DADOS_LIMPOS'!A3334</f>
        <v/>
      </c>
      <c r="B3363">
        <f>'03_DADOS_LIMPOS'!C3334</f>
        <v/>
      </c>
      <c r="C3363">
        <f>'03_DADOS_LIMPOS'!D3334</f>
        <v/>
      </c>
      <c r="D3363">
        <f>'03_DADOS_LIMPOS'!J3334</f>
        <v/>
      </c>
      <c r="E3363">
        <f>'03_DADOS_LIMPOS'!K3334</f>
        <v/>
      </c>
      <c r="F3363">
        <f>$B$9+$B$10*D3363+$B$11*E3363</f>
        <v/>
      </c>
      <c r="G3363">
        <f>C3363-F3363</f>
        <v/>
      </c>
      <c r="H3363">
        <f>G3363/$B$14</f>
        <v/>
      </c>
      <c r="I3363">
        <f>ABS(H3363)</f>
        <v/>
      </c>
    </row>
    <row r="3364">
      <c r="A3364">
        <f>'03_DADOS_LIMPOS'!A3335</f>
        <v/>
      </c>
      <c r="B3364">
        <f>'03_DADOS_LIMPOS'!C3335</f>
        <v/>
      </c>
      <c r="C3364">
        <f>'03_DADOS_LIMPOS'!D3335</f>
        <v/>
      </c>
      <c r="D3364">
        <f>'03_DADOS_LIMPOS'!J3335</f>
        <v/>
      </c>
      <c r="E3364">
        <f>'03_DADOS_LIMPOS'!K3335</f>
        <v/>
      </c>
      <c r="F3364">
        <f>$B$9+$B$10*D3364+$B$11*E3364</f>
        <v/>
      </c>
      <c r="G3364">
        <f>C3364-F3364</f>
        <v/>
      </c>
      <c r="H3364">
        <f>G3364/$B$14</f>
        <v/>
      </c>
      <c r="I3364">
        <f>ABS(H3364)</f>
        <v/>
      </c>
    </row>
    <row r="3365">
      <c r="A3365">
        <f>'03_DADOS_LIMPOS'!A3336</f>
        <v/>
      </c>
      <c r="B3365">
        <f>'03_DADOS_LIMPOS'!C3336</f>
        <v/>
      </c>
      <c r="C3365">
        <f>'03_DADOS_LIMPOS'!D3336</f>
        <v/>
      </c>
      <c r="D3365">
        <f>'03_DADOS_LIMPOS'!J3336</f>
        <v/>
      </c>
      <c r="E3365">
        <f>'03_DADOS_LIMPOS'!K3336</f>
        <v/>
      </c>
      <c r="F3365">
        <f>$B$9+$B$10*D3365+$B$11*E3365</f>
        <v/>
      </c>
      <c r="G3365">
        <f>C3365-F3365</f>
        <v/>
      </c>
      <c r="H3365">
        <f>G3365/$B$14</f>
        <v/>
      </c>
      <c r="I3365">
        <f>ABS(H3365)</f>
        <v/>
      </c>
    </row>
    <row r="3366">
      <c r="A3366">
        <f>'03_DADOS_LIMPOS'!A3337</f>
        <v/>
      </c>
      <c r="B3366">
        <f>'03_DADOS_LIMPOS'!C3337</f>
        <v/>
      </c>
      <c r="C3366">
        <f>'03_DADOS_LIMPOS'!D3337</f>
        <v/>
      </c>
      <c r="D3366">
        <f>'03_DADOS_LIMPOS'!J3337</f>
        <v/>
      </c>
      <c r="E3366">
        <f>'03_DADOS_LIMPOS'!K3337</f>
        <v/>
      </c>
      <c r="F3366">
        <f>$B$9+$B$10*D3366+$B$11*E3366</f>
        <v/>
      </c>
      <c r="G3366">
        <f>C3366-F3366</f>
        <v/>
      </c>
      <c r="H3366">
        <f>G3366/$B$14</f>
        <v/>
      </c>
      <c r="I3366">
        <f>ABS(H3366)</f>
        <v/>
      </c>
    </row>
    <row r="3367">
      <c r="A3367">
        <f>'03_DADOS_LIMPOS'!A3338</f>
        <v/>
      </c>
      <c r="B3367">
        <f>'03_DADOS_LIMPOS'!C3338</f>
        <v/>
      </c>
      <c r="C3367">
        <f>'03_DADOS_LIMPOS'!D3338</f>
        <v/>
      </c>
      <c r="D3367">
        <f>'03_DADOS_LIMPOS'!J3338</f>
        <v/>
      </c>
      <c r="E3367">
        <f>'03_DADOS_LIMPOS'!K3338</f>
        <v/>
      </c>
      <c r="F3367">
        <f>$B$9+$B$10*D3367+$B$11*E3367</f>
        <v/>
      </c>
      <c r="G3367">
        <f>C3367-F3367</f>
        <v/>
      </c>
      <c r="H3367">
        <f>G3367/$B$14</f>
        <v/>
      </c>
      <c r="I3367">
        <f>ABS(H3367)</f>
        <v/>
      </c>
    </row>
    <row r="3368">
      <c r="A3368">
        <f>'03_DADOS_LIMPOS'!A3339</f>
        <v/>
      </c>
      <c r="B3368">
        <f>'03_DADOS_LIMPOS'!C3339</f>
        <v/>
      </c>
      <c r="C3368">
        <f>'03_DADOS_LIMPOS'!D3339</f>
        <v/>
      </c>
      <c r="D3368">
        <f>'03_DADOS_LIMPOS'!J3339</f>
        <v/>
      </c>
      <c r="E3368">
        <f>'03_DADOS_LIMPOS'!K3339</f>
        <v/>
      </c>
      <c r="F3368">
        <f>$B$9+$B$10*D3368+$B$11*E3368</f>
        <v/>
      </c>
      <c r="G3368">
        <f>C3368-F3368</f>
        <v/>
      </c>
      <c r="H3368">
        <f>G3368/$B$14</f>
        <v/>
      </c>
      <c r="I3368">
        <f>ABS(H3368)</f>
        <v/>
      </c>
    </row>
    <row r="3369">
      <c r="A3369">
        <f>'03_DADOS_LIMPOS'!A3340</f>
        <v/>
      </c>
      <c r="B3369">
        <f>'03_DADOS_LIMPOS'!C3340</f>
        <v/>
      </c>
      <c r="C3369">
        <f>'03_DADOS_LIMPOS'!D3340</f>
        <v/>
      </c>
      <c r="D3369">
        <f>'03_DADOS_LIMPOS'!J3340</f>
        <v/>
      </c>
      <c r="E3369">
        <f>'03_DADOS_LIMPOS'!K3340</f>
        <v/>
      </c>
      <c r="F3369">
        <f>$B$9+$B$10*D3369+$B$11*E3369</f>
        <v/>
      </c>
      <c r="G3369">
        <f>C3369-F3369</f>
        <v/>
      </c>
      <c r="H3369">
        <f>G3369/$B$14</f>
        <v/>
      </c>
      <c r="I3369">
        <f>ABS(H3369)</f>
        <v/>
      </c>
    </row>
    <row r="3370">
      <c r="A3370">
        <f>'03_DADOS_LIMPOS'!A3341</f>
        <v/>
      </c>
      <c r="B3370">
        <f>'03_DADOS_LIMPOS'!C3341</f>
        <v/>
      </c>
      <c r="C3370">
        <f>'03_DADOS_LIMPOS'!D3341</f>
        <v/>
      </c>
      <c r="D3370">
        <f>'03_DADOS_LIMPOS'!J3341</f>
        <v/>
      </c>
      <c r="E3370">
        <f>'03_DADOS_LIMPOS'!K3341</f>
        <v/>
      </c>
      <c r="F3370">
        <f>$B$9+$B$10*D3370+$B$11*E3370</f>
        <v/>
      </c>
      <c r="G3370">
        <f>C3370-F3370</f>
        <v/>
      </c>
      <c r="H3370">
        <f>G3370/$B$14</f>
        <v/>
      </c>
      <c r="I3370">
        <f>ABS(H3370)</f>
        <v/>
      </c>
    </row>
    <row r="3371">
      <c r="A3371">
        <f>'03_DADOS_LIMPOS'!A3342</f>
        <v/>
      </c>
      <c r="B3371">
        <f>'03_DADOS_LIMPOS'!C3342</f>
        <v/>
      </c>
      <c r="C3371">
        <f>'03_DADOS_LIMPOS'!D3342</f>
        <v/>
      </c>
      <c r="D3371">
        <f>'03_DADOS_LIMPOS'!J3342</f>
        <v/>
      </c>
      <c r="E3371">
        <f>'03_DADOS_LIMPOS'!K3342</f>
        <v/>
      </c>
      <c r="F3371">
        <f>$B$9+$B$10*D3371+$B$11*E3371</f>
        <v/>
      </c>
      <c r="G3371">
        <f>C3371-F3371</f>
        <v/>
      </c>
      <c r="H3371">
        <f>G3371/$B$14</f>
        <v/>
      </c>
      <c r="I3371">
        <f>ABS(H3371)</f>
        <v/>
      </c>
    </row>
    <row r="3372">
      <c r="A3372">
        <f>'03_DADOS_LIMPOS'!A3343</f>
        <v/>
      </c>
      <c r="B3372">
        <f>'03_DADOS_LIMPOS'!C3343</f>
        <v/>
      </c>
      <c r="C3372">
        <f>'03_DADOS_LIMPOS'!D3343</f>
        <v/>
      </c>
      <c r="D3372">
        <f>'03_DADOS_LIMPOS'!J3343</f>
        <v/>
      </c>
      <c r="E3372">
        <f>'03_DADOS_LIMPOS'!K3343</f>
        <v/>
      </c>
      <c r="F3372">
        <f>$B$9+$B$10*D3372+$B$11*E3372</f>
        <v/>
      </c>
      <c r="G3372">
        <f>C3372-F3372</f>
        <v/>
      </c>
      <c r="H3372">
        <f>G3372/$B$14</f>
        <v/>
      </c>
      <c r="I3372">
        <f>ABS(H3372)</f>
        <v/>
      </c>
    </row>
    <row r="3373">
      <c r="A3373">
        <f>'03_DADOS_LIMPOS'!A3344</f>
        <v/>
      </c>
      <c r="B3373">
        <f>'03_DADOS_LIMPOS'!C3344</f>
        <v/>
      </c>
      <c r="C3373">
        <f>'03_DADOS_LIMPOS'!D3344</f>
        <v/>
      </c>
      <c r="D3373">
        <f>'03_DADOS_LIMPOS'!J3344</f>
        <v/>
      </c>
      <c r="E3373">
        <f>'03_DADOS_LIMPOS'!K3344</f>
        <v/>
      </c>
      <c r="F3373">
        <f>$B$9+$B$10*D3373+$B$11*E3373</f>
        <v/>
      </c>
      <c r="G3373">
        <f>C3373-F3373</f>
        <v/>
      </c>
      <c r="H3373">
        <f>G3373/$B$14</f>
        <v/>
      </c>
      <c r="I3373">
        <f>ABS(H3373)</f>
        <v/>
      </c>
    </row>
    <row r="3374">
      <c r="A3374">
        <f>'03_DADOS_LIMPOS'!A3345</f>
        <v/>
      </c>
      <c r="B3374">
        <f>'03_DADOS_LIMPOS'!C3345</f>
        <v/>
      </c>
      <c r="C3374">
        <f>'03_DADOS_LIMPOS'!D3345</f>
        <v/>
      </c>
      <c r="D3374">
        <f>'03_DADOS_LIMPOS'!J3345</f>
        <v/>
      </c>
      <c r="E3374">
        <f>'03_DADOS_LIMPOS'!K3345</f>
        <v/>
      </c>
      <c r="F3374">
        <f>$B$9+$B$10*D3374+$B$11*E3374</f>
        <v/>
      </c>
      <c r="G3374">
        <f>C3374-F3374</f>
        <v/>
      </c>
      <c r="H3374">
        <f>G3374/$B$14</f>
        <v/>
      </c>
      <c r="I3374">
        <f>ABS(H3374)</f>
        <v/>
      </c>
    </row>
    <row r="3375">
      <c r="A3375">
        <f>'03_DADOS_LIMPOS'!A3346</f>
        <v/>
      </c>
      <c r="B3375">
        <f>'03_DADOS_LIMPOS'!C3346</f>
        <v/>
      </c>
      <c r="C3375">
        <f>'03_DADOS_LIMPOS'!D3346</f>
        <v/>
      </c>
      <c r="D3375">
        <f>'03_DADOS_LIMPOS'!J3346</f>
        <v/>
      </c>
      <c r="E3375">
        <f>'03_DADOS_LIMPOS'!K3346</f>
        <v/>
      </c>
      <c r="F3375">
        <f>$B$9+$B$10*D3375+$B$11*E3375</f>
        <v/>
      </c>
      <c r="G3375">
        <f>C3375-F3375</f>
        <v/>
      </c>
      <c r="H3375">
        <f>G3375/$B$14</f>
        <v/>
      </c>
      <c r="I3375">
        <f>ABS(H3375)</f>
        <v/>
      </c>
    </row>
    <row r="3376">
      <c r="A3376">
        <f>'03_DADOS_LIMPOS'!A3347</f>
        <v/>
      </c>
      <c r="B3376">
        <f>'03_DADOS_LIMPOS'!C3347</f>
        <v/>
      </c>
      <c r="C3376">
        <f>'03_DADOS_LIMPOS'!D3347</f>
        <v/>
      </c>
      <c r="D3376">
        <f>'03_DADOS_LIMPOS'!J3347</f>
        <v/>
      </c>
      <c r="E3376">
        <f>'03_DADOS_LIMPOS'!K3347</f>
        <v/>
      </c>
      <c r="F3376">
        <f>$B$9+$B$10*D3376+$B$11*E3376</f>
        <v/>
      </c>
      <c r="G3376">
        <f>C3376-F3376</f>
        <v/>
      </c>
      <c r="H3376">
        <f>G3376/$B$14</f>
        <v/>
      </c>
      <c r="I3376">
        <f>ABS(H3376)</f>
        <v/>
      </c>
    </row>
    <row r="3377">
      <c r="A3377">
        <f>'03_DADOS_LIMPOS'!A3348</f>
        <v/>
      </c>
      <c r="B3377">
        <f>'03_DADOS_LIMPOS'!C3348</f>
        <v/>
      </c>
      <c r="C3377">
        <f>'03_DADOS_LIMPOS'!D3348</f>
        <v/>
      </c>
      <c r="D3377">
        <f>'03_DADOS_LIMPOS'!J3348</f>
        <v/>
      </c>
      <c r="E3377">
        <f>'03_DADOS_LIMPOS'!K3348</f>
        <v/>
      </c>
      <c r="F3377">
        <f>$B$9+$B$10*D3377+$B$11*E3377</f>
        <v/>
      </c>
      <c r="G3377">
        <f>C3377-F3377</f>
        <v/>
      </c>
      <c r="H3377">
        <f>G3377/$B$14</f>
        <v/>
      </c>
      <c r="I3377">
        <f>ABS(H3377)</f>
        <v/>
      </c>
    </row>
    <row r="3378">
      <c r="A3378">
        <f>'03_DADOS_LIMPOS'!A3349</f>
        <v/>
      </c>
      <c r="B3378">
        <f>'03_DADOS_LIMPOS'!C3349</f>
        <v/>
      </c>
      <c r="C3378">
        <f>'03_DADOS_LIMPOS'!D3349</f>
        <v/>
      </c>
      <c r="D3378">
        <f>'03_DADOS_LIMPOS'!J3349</f>
        <v/>
      </c>
      <c r="E3378">
        <f>'03_DADOS_LIMPOS'!K3349</f>
        <v/>
      </c>
      <c r="F3378">
        <f>$B$9+$B$10*D3378+$B$11*E3378</f>
        <v/>
      </c>
      <c r="G3378">
        <f>C3378-F3378</f>
        <v/>
      </c>
      <c r="H3378">
        <f>G3378/$B$14</f>
        <v/>
      </c>
      <c r="I3378">
        <f>ABS(H3378)</f>
        <v/>
      </c>
    </row>
    <row r="3379">
      <c r="A3379">
        <f>'03_DADOS_LIMPOS'!A3350</f>
        <v/>
      </c>
      <c r="B3379">
        <f>'03_DADOS_LIMPOS'!C3350</f>
        <v/>
      </c>
      <c r="C3379">
        <f>'03_DADOS_LIMPOS'!D3350</f>
        <v/>
      </c>
      <c r="D3379">
        <f>'03_DADOS_LIMPOS'!J3350</f>
        <v/>
      </c>
      <c r="E3379">
        <f>'03_DADOS_LIMPOS'!K3350</f>
        <v/>
      </c>
      <c r="F3379">
        <f>$B$9+$B$10*D3379+$B$11*E3379</f>
        <v/>
      </c>
      <c r="G3379">
        <f>C3379-F3379</f>
        <v/>
      </c>
      <c r="H3379">
        <f>G3379/$B$14</f>
        <v/>
      </c>
      <c r="I3379">
        <f>ABS(H3379)</f>
        <v/>
      </c>
    </row>
    <row r="3380">
      <c r="A3380">
        <f>'03_DADOS_LIMPOS'!A3351</f>
        <v/>
      </c>
      <c r="B3380">
        <f>'03_DADOS_LIMPOS'!C3351</f>
        <v/>
      </c>
      <c r="C3380">
        <f>'03_DADOS_LIMPOS'!D3351</f>
        <v/>
      </c>
      <c r="D3380">
        <f>'03_DADOS_LIMPOS'!J3351</f>
        <v/>
      </c>
      <c r="E3380">
        <f>'03_DADOS_LIMPOS'!K3351</f>
        <v/>
      </c>
      <c r="F3380">
        <f>$B$9+$B$10*D3380+$B$11*E3380</f>
        <v/>
      </c>
      <c r="G3380">
        <f>C3380-F3380</f>
        <v/>
      </c>
      <c r="H3380">
        <f>G3380/$B$14</f>
        <v/>
      </c>
      <c r="I3380">
        <f>ABS(H3380)</f>
        <v/>
      </c>
    </row>
    <row r="3381">
      <c r="A3381">
        <f>'03_DADOS_LIMPOS'!A3352</f>
        <v/>
      </c>
      <c r="B3381">
        <f>'03_DADOS_LIMPOS'!C3352</f>
        <v/>
      </c>
      <c r="C3381">
        <f>'03_DADOS_LIMPOS'!D3352</f>
        <v/>
      </c>
      <c r="D3381">
        <f>'03_DADOS_LIMPOS'!J3352</f>
        <v/>
      </c>
      <c r="E3381">
        <f>'03_DADOS_LIMPOS'!K3352</f>
        <v/>
      </c>
      <c r="F3381">
        <f>$B$9+$B$10*D3381+$B$11*E3381</f>
        <v/>
      </c>
      <c r="G3381">
        <f>C3381-F3381</f>
        <v/>
      </c>
      <c r="H3381">
        <f>G3381/$B$14</f>
        <v/>
      </c>
      <c r="I3381">
        <f>ABS(H3381)</f>
        <v/>
      </c>
    </row>
    <row r="3382">
      <c r="A3382">
        <f>'03_DADOS_LIMPOS'!A3353</f>
        <v/>
      </c>
      <c r="B3382">
        <f>'03_DADOS_LIMPOS'!C3353</f>
        <v/>
      </c>
      <c r="C3382">
        <f>'03_DADOS_LIMPOS'!D3353</f>
        <v/>
      </c>
      <c r="D3382">
        <f>'03_DADOS_LIMPOS'!J3353</f>
        <v/>
      </c>
      <c r="E3382">
        <f>'03_DADOS_LIMPOS'!K3353</f>
        <v/>
      </c>
      <c r="F3382">
        <f>$B$9+$B$10*D3382+$B$11*E3382</f>
        <v/>
      </c>
      <c r="G3382">
        <f>C3382-F3382</f>
        <v/>
      </c>
      <c r="H3382">
        <f>G3382/$B$14</f>
        <v/>
      </c>
      <c r="I3382">
        <f>ABS(H3382)</f>
        <v/>
      </c>
    </row>
    <row r="3383">
      <c r="A3383">
        <f>'03_DADOS_LIMPOS'!A3354</f>
        <v/>
      </c>
      <c r="B3383">
        <f>'03_DADOS_LIMPOS'!C3354</f>
        <v/>
      </c>
      <c r="C3383">
        <f>'03_DADOS_LIMPOS'!D3354</f>
        <v/>
      </c>
      <c r="D3383">
        <f>'03_DADOS_LIMPOS'!J3354</f>
        <v/>
      </c>
      <c r="E3383">
        <f>'03_DADOS_LIMPOS'!K3354</f>
        <v/>
      </c>
      <c r="F3383">
        <f>$B$9+$B$10*D3383+$B$11*E3383</f>
        <v/>
      </c>
      <c r="G3383">
        <f>C3383-F3383</f>
        <v/>
      </c>
      <c r="H3383">
        <f>G3383/$B$14</f>
        <v/>
      </c>
      <c r="I3383">
        <f>ABS(H3383)</f>
        <v/>
      </c>
    </row>
    <row r="3384">
      <c r="A3384">
        <f>'03_DADOS_LIMPOS'!A3355</f>
        <v/>
      </c>
      <c r="B3384">
        <f>'03_DADOS_LIMPOS'!C3355</f>
        <v/>
      </c>
      <c r="C3384">
        <f>'03_DADOS_LIMPOS'!D3355</f>
        <v/>
      </c>
      <c r="D3384">
        <f>'03_DADOS_LIMPOS'!J3355</f>
        <v/>
      </c>
      <c r="E3384">
        <f>'03_DADOS_LIMPOS'!K3355</f>
        <v/>
      </c>
      <c r="F3384">
        <f>$B$9+$B$10*D3384+$B$11*E3384</f>
        <v/>
      </c>
      <c r="G3384">
        <f>C3384-F3384</f>
        <v/>
      </c>
      <c r="H3384">
        <f>G3384/$B$14</f>
        <v/>
      </c>
      <c r="I3384">
        <f>ABS(H3384)</f>
        <v/>
      </c>
    </row>
    <row r="3385">
      <c r="A3385">
        <f>'03_DADOS_LIMPOS'!A3356</f>
        <v/>
      </c>
      <c r="B3385">
        <f>'03_DADOS_LIMPOS'!C3356</f>
        <v/>
      </c>
      <c r="C3385">
        <f>'03_DADOS_LIMPOS'!D3356</f>
        <v/>
      </c>
      <c r="D3385">
        <f>'03_DADOS_LIMPOS'!J3356</f>
        <v/>
      </c>
      <c r="E3385">
        <f>'03_DADOS_LIMPOS'!K3356</f>
        <v/>
      </c>
      <c r="F3385">
        <f>$B$9+$B$10*D3385+$B$11*E3385</f>
        <v/>
      </c>
      <c r="G3385">
        <f>C3385-F3385</f>
        <v/>
      </c>
      <c r="H3385">
        <f>G3385/$B$14</f>
        <v/>
      </c>
      <c r="I3385">
        <f>ABS(H3385)</f>
        <v/>
      </c>
    </row>
    <row r="3386">
      <c r="A3386">
        <f>'03_DADOS_LIMPOS'!A3357</f>
        <v/>
      </c>
      <c r="B3386">
        <f>'03_DADOS_LIMPOS'!C3357</f>
        <v/>
      </c>
      <c r="C3386">
        <f>'03_DADOS_LIMPOS'!D3357</f>
        <v/>
      </c>
      <c r="D3386">
        <f>'03_DADOS_LIMPOS'!J3357</f>
        <v/>
      </c>
      <c r="E3386">
        <f>'03_DADOS_LIMPOS'!K3357</f>
        <v/>
      </c>
      <c r="F3386">
        <f>$B$9+$B$10*D3386+$B$11*E3386</f>
        <v/>
      </c>
      <c r="G3386">
        <f>C3386-F3386</f>
        <v/>
      </c>
      <c r="H3386">
        <f>G3386/$B$14</f>
        <v/>
      </c>
      <c r="I3386">
        <f>ABS(H3386)</f>
        <v/>
      </c>
    </row>
    <row r="3387">
      <c r="A3387">
        <f>'03_DADOS_LIMPOS'!A3358</f>
        <v/>
      </c>
      <c r="B3387">
        <f>'03_DADOS_LIMPOS'!C3358</f>
        <v/>
      </c>
      <c r="C3387">
        <f>'03_DADOS_LIMPOS'!D3358</f>
        <v/>
      </c>
      <c r="D3387">
        <f>'03_DADOS_LIMPOS'!J3358</f>
        <v/>
      </c>
      <c r="E3387">
        <f>'03_DADOS_LIMPOS'!K3358</f>
        <v/>
      </c>
      <c r="F3387">
        <f>$B$9+$B$10*D3387+$B$11*E3387</f>
        <v/>
      </c>
      <c r="G3387">
        <f>C3387-F3387</f>
        <v/>
      </c>
      <c r="H3387">
        <f>G3387/$B$14</f>
        <v/>
      </c>
      <c r="I3387">
        <f>ABS(H3387)</f>
        <v/>
      </c>
    </row>
    <row r="3388">
      <c r="A3388">
        <f>'03_DADOS_LIMPOS'!A3359</f>
        <v/>
      </c>
      <c r="B3388">
        <f>'03_DADOS_LIMPOS'!C3359</f>
        <v/>
      </c>
      <c r="C3388">
        <f>'03_DADOS_LIMPOS'!D3359</f>
        <v/>
      </c>
      <c r="D3388">
        <f>'03_DADOS_LIMPOS'!J3359</f>
        <v/>
      </c>
      <c r="E3388">
        <f>'03_DADOS_LIMPOS'!K3359</f>
        <v/>
      </c>
      <c r="F3388">
        <f>$B$9+$B$10*D3388+$B$11*E3388</f>
        <v/>
      </c>
      <c r="G3388">
        <f>C3388-F3388</f>
        <v/>
      </c>
      <c r="H3388">
        <f>G3388/$B$14</f>
        <v/>
      </c>
      <c r="I3388">
        <f>ABS(H3388)</f>
        <v/>
      </c>
    </row>
    <row r="3389">
      <c r="A3389">
        <f>'03_DADOS_LIMPOS'!A3360</f>
        <v/>
      </c>
      <c r="B3389">
        <f>'03_DADOS_LIMPOS'!C3360</f>
        <v/>
      </c>
      <c r="C3389">
        <f>'03_DADOS_LIMPOS'!D3360</f>
        <v/>
      </c>
      <c r="D3389">
        <f>'03_DADOS_LIMPOS'!J3360</f>
        <v/>
      </c>
      <c r="E3389">
        <f>'03_DADOS_LIMPOS'!K3360</f>
        <v/>
      </c>
      <c r="F3389">
        <f>$B$9+$B$10*D3389+$B$11*E3389</f>
        <v/>
      </c>
      <c r="G3389">
        <f>C3389-F3389</f>
        <v/>
      </c>
      <c r="H3389">
        <f>G3389/$B$14</f>
        <v/>
      </c>
      <c r="I3389">
        <f>ABS(H3389)</f>
        <v/>
      </c>
    </row>
    <row r="3390">
      <c r="A3390">
        <f>'03_DADOS_LIMPOS'!A3361</f>
        <v/>
      </c>
      <c r="B3390">
        <f>'03_DADOS_LIMPOS'!C3361</f>
        <v/>
      </c>
      <c r="C3390">
        <f>'03_DADOS_LIMPOS'!D3361</f>
        <v/>
      </c>
      <c r="D3390">
        <f>'03_DADOS_LIMPOS'!J3361</f>
        <v/>
      </c>
      <c r="E3390">
        <f>'03_DADOS_LIMPOS'!K3361</f>
        <v/>
      </c>
      <c r="F3390">
        <f>$B$9+$B$10*D3390+$B$11*E3390</f>
        <v/>
      </c>
      <c r="G3390">
        <f>C3390-F3390</f>
        <v/>
      </c>
      <c r="H3390">
        <f>G3390/$B$14</f>
        <v/>
      </c>
      <c r="I3390">
        <f>ABS(H3390)</f>
        <v/>
      </c>
    </row>
    <row r="3391">
      <c r="A3391">
        <f>'03_DADOS_LIMPOS'!A3362</f>
        <v/>
      </c>
      <c r="B3391">
        <f>'03_DADOS_LIMPOS'!C3362</f>
        <v/>
      </c>
      <c r="C3391">
        <f>'03_DADOS_LIMPOS'!D3362</f>
        <v/>
      </c>
      <c r="D3391">
        <f>'03_DADOS_LIMPOS'!J3362</f>
        <v/>
      </c>
      <c r="E3391">
        <f>'03_DADOS_LIMPOS'!K3362</f>
        <v/>
      </c>
      <c r="F3391">
        <f>$B$9+$B$10*D3391+$B$11*E3391</f>
        <v/>
      </c>
      <c r="G3391">
        <f>C3391-F3391</f>
        <v/>
      </c>
      <c r="H3391">
        <f>G3391/$B$14</f>
        <v/>
      </c>
      <c r="I3391">
        <f>ABS(H3391)</f>
        <v/>
      </c>
    </row>
    <row r="3392">
      <c r="A3392">
        <f>'03_DADOS_LIMPOS'!A3363</f>
        <v/>
      </c>
      <c r="B3392">
        <f>'03_DADOS_LIMPOS'!C3363</f>
        <v/>
      </c>
      <c r="C3392">
        <f>'03_DADOS_LIMPOS'!D3363</f>
        <v/>
      </c>
      <c r="D3392">
        <f>'03_DADOS_LIMPOS'!J3363</f>
        <v/>
      </c>
      <c r="E3392">
        <f>'03_DADOS_LIMPOS'!K3363</f>
        <v/>
      </c>
      <c r="F3392">
        <f>$B$9+$B$10*D3392+$B$11*E3392</f>
        <v/>
      </c>
      <c r="G3392">
        <f>C3392-F3392</f>
        <v/>
      </c>
      <c r="H3392">
        <f>G3392/$B$14</f>
        <v/>
      </c>
      <c r="I3392">
        <f>ABS(H3392)</f>
        <v/>
      </c>
    </row>
    <row r="3393">
      <c r="A3393">
        <f>'03_DADOS_LIMPOS'!A3364</f>
        <v/>
      </c>
      <c r="B3393">
        <f>'03_DADOS_LIMPOS'!C3364</f>
        <v/>
      </c>
      <c r="C3393">
        <f>'03_DADOS_LIMPOS'!D3364</f>
        <v/>
      </c>
      <c r="D3393">
        <f>'03_DADOS_LIMPOS'!J3364</f>
        <v/>
      </c>
      <c r="E3393">
        <f>'03_DADOS_LIMPOS'!K3364</f>
        <v/>
      </c>
      <c r="F3393">
        <f>$B$9+$B$10*D3393+$B$11*E3393</f>
        <v/>
      </c>
      <c r="G3393">
        <f>C3393-F3393</f>
        <v/>
      </c>
      <c r="H3393">
        <f>G3393/$B$14</f>
        <v/>
      </c>
      <c r="I3393">
        <f>ABS(H3393)</f>
        <v/>
      </c>
    </row>
    <row r="3394">
      <c r="A3394">
        <f>'03_DADOS_LIMPOS'!A3365</f>
        <v/>
      </c>
      <c r="B3394">
        <f>'03_DADOS_LIMPOS'!C3365</f>
        <v/>
      </c>
      <c r="C3394">
        <f>'03_DADOS_LIMPOS'!D3365</f>
        <v/>
      </c>
      <c r="D3394">
        <f>'03_DADOS_LIMPOS'!J3365</f>
        <v/>
      </c>
      <c r="E3394">
        <f>'03_DADOS_LIMPOS'!K3365</f>
        <v/>
      </c>
      <c r="F3394">
        <f>$B$9+$B$10*D3394+$B$11*E3394</f>
        <v/>
      </c>
      <c r="G3394">
        <f>C3394-F3394</f>
        <v/>
      </c>
      <c r="H3394">
        <f>G3394/$B$14</f>
        <v/>
      </c>
      <c r="I3394">
        <f>ABS(H3394)</f>
        <v/>
      </c>
    </row>
    <row r="3395">
      <c r="A3395">
        <f>'03_DADOS_LIMPOS'!A3366</f>
        <v/>
      </c>
      <c r="B3395">
        <f>'03_DADOS_LIMPOS'!C3366</f>
        <v/>
      </c>
      <c r="C3395">
        <f>'03_DADOS_LIMPOS'!D3366</f>
        <v/>
      </c>
      <c r="D3395">
        <f>'03_DADOS_LIMPOS'!J3366</f>
        <v/>
      </c>
      <c r="E3395">
        <f>'03_DADOS_LIMPOS'!K3366</f>
        <v/>
      </c>
      <c r="F3395">
        <f>$B$9+$B$10*D3395+$B$11*E3395</f>
        <v/>
      </c>
      <c r="G3395">
        <f>C3395-F3395</f>
        <v/>
      </c>
      <c r="H3395">
        <f>G3395/$B$14</f>
        <v/>
      </c>
      <c r="I3395">
        <f>ABS(H3395)</f>
        <v/>
      </c>
    </row>
    <row r="3396">
      <c r="A3396">
        <f>'03_DADOS_LIMPOS'!A3367</f>
        <v/>
      </c>
      <c r="B3396">
        <f>'03_DADOS_LIMPOS'!C3367</f>
        <v/>
      </c>
      <c r="C3396">
        <f>'03_DADOS_LIMPOS'!D3367</f>
        <v/>
      </c>
      <c r="D3396">
        <f>'03_DADOS_LIMPOS'!J3367</f>
        <v/>
      </c>
      <c r="E3396">
        <f>'03_DADOS_LIMPOS'!K3367</f>
        <v/>
      </c>
      <c r="F3396">
        <f>$B$9+$B$10*D3396+$B$11*E3396</f>
        <v/>
      </c>
      <c r="G3396">
        <f>C3396-F3396</f>
        <v/>
      </c>
      <c r="H3396">
        <f>G3396/$B$14</f>
        <v/>
      </c>
      <c r="I3396">
        <f>ABS(H3396)</f>
        <v/>
      </c>
    </row>
    <row r="3397">
      <c r="A3397">
        <f>'03_DADOS_LIMPOS'!A3368</f>
        <v/>
      </c>
      <c r="B3397">
        <f>'03_DADOS_LIMPOS'!C3368</f>
        <v/>
      </c>
      <c r="C3397">
        <f>'03_DADOS_LIMPOS'!D3368</f>
        <v/>
      </c>
      <c r="D3397">
        <f>'03_DADOS_LIMPOS'!J3368</f>
        <v/>
      </c>
      <c r="E3397">
        <f>'03_DADOS_LIMPOS'!K3368</f>
        <v/>
      </c>
      <c r="F3397">
        <f>$B$9+$B$10*D3397+$B$11*E3397</f>
        <v/>
      </c>
      <c r="G3397">
        <f>C3397-F3397</f>
        <v/>
      </c>
      <c r="H3397">
        <f>G3397/$B$14</f>
        <v/>
      </c>
      <c r="I3397">
        <f>ABS(H3397)</f>
        <v/>
      </c>
    </row>
    <row r="3398">
      <c r="A3398">
        <f>'03_DADOS_LIMPOS'!A3369</f>
        <v/>
      </c>
      <c r="B3398">
        <f>'03_DADOS_LIMPOS'!C3369</f>
        <v/>
      </c>
      <c r="C3398">
        <f>'03_DADOS_LIMPOS'!D3369</f>
        <v/>
      </c>
      <c r="D3398">
        <f>'03_DADOS_LIMPOS'!J3369</f>
        <v/>
      </c>
      <c r="E3398">
        <f>'03_DADOS_LIMPOS'!K3369</f>
        <v/>
      </c>
      <c r="F3398">
        <f>$B$9+$B$10*D3398+$B$11*E3398</f>
        <v/>
      </c>
      <c r="G3398">
        <f>C3398-F3398</f>
        <v/>
      </c>
      <c r="H3398">
        <f>G3398/$B$14</f>
        <v/>
      </c>
      <c r="I3398">
        <f>ABS(H3398)</f>
        <v/>
      </c>
    </row>
    <row r="3399">
      <c r="A3399">
        <f>'03_DADOS_LIMPOS'!A3370</f>
        <v/>
      </c>
      <c r="B3399">
        <f>'03_DADOS_LIMPOS'!C3370</f>
        <v/>
      </c>
      <c r="C3399">
        <f>'03_DADOS_LIMPOS'!D3370</f>
        <v/>
      </c>
      <c r="D3399">
        <f>'03_DADOS_LIMPOS'!J3370</f>
        <v/>
      </c>
      <c r="E3399">
        <f>'03_DADOS_LIMPOS'!K3370</f>
        <v/>
      </c>
      <c r="F3399">
        <f>$B$9+$B$10*D3399+$B$11*E3399</f>
        <v/>
      </c>
      <c r="G3399">
        <f>C3399-F3399</f>
        <v/>
      </c>
      <c r="H3399">
        <f>G3399/$B$14</f>
        <v/>
      </c>
      <c r="I3399">
        <f>ABS(H3399)</f>
        <v/>
      </c>
    </row>
    <row r="3400">
      <c r="A3400">
        <f>'03_DADOS_LIMPOS'!A3371</f>
        <v/>
      </c>
      <c r="B3400">
        <f>'03_DADOS_LIMPOS'!C3371</f>
        <v/>
      </c>
      <c r="C3400">
        <f>'03_DADOS_LIMPOS'!D3371</f>
        <v/>
      </c>
      <c r="D3400">
        <f>'03_DADOS_LIMPOS'!J3371</f>
        <v/>
      </c>
      <c r="E3400">
        <f>'03_DADOS_LIMPOS'!K3371</f>
        <v/>
      </c>
      <c r="F3400">
        <f>$B$9+$B$10*D3400+$B$11*E3400</f>
        <v/>
      </c>
      <c r="G3400">
        <f>C3400-F3400</f>
        <v/>
      </c>
      <c r="H3400">
        <f>G3400/$B$14</f>
        <v/>
      </c>
      <c r="I3400">
        <f>ABS(H3400)</f>
        <v/>
      </c>
    </row>
    <row r="3401">
      <c r="A3401">
        <f>'03_DADOS_LIMPOS'!A3372</f>
        <v/>
      </c>
      <c r="B3401">
        <f>'03_DADOS_LIMPOS'!C3372</f>
        <v/>
      </c>
      <c r="C3401">
        <f>'03_DADOS_LIMPOS'!D3372</f>
        <v/>
      </c>
      <c r="D3401">
        <f>'03_DADOS_LIMPOS'!J3372</f>
        <v/>
      </c>
      <c r="E3401">
        <f>'03_DADOS_LIMPOS'!K3372</f>
        <v/>
      </c>
      <c r="F3401">
        <f>$B$9+$B$10*D3401+$B$11*E3401</f>
        <v/>
      </c>
      <c r="G3401">
        <f>C3401-F3401</f>
        <v/>
      </c>
      <c r="H3401">
        <f>G3401/$B$14</f>
        <v/>
      </c>
      <c r="I3401">
        <f>ABS(H3401)</f>
        <v/>
      </c>
    </row>
    <row r="3402">
      <c r="A3402">
        <f>'03_DADOS_LIMPOS'!A3373</f>
        <v/>
      </c>
      <c r="B3402">
        <f>'03_DADOS_LIMPOS'!C3373</f>
        <v/>
      </c>
      <c r="C3402">
        <f>'03_DADOS_LIMPOS'!D3373</f>
        <v/>
      </c>
      <c r="D3402">
        <f>'03_DADOS_LIMPOS'!J3373</f>
        <v/>
      </c>
      <c r="E3402">
        <f>'03_DADOS_LIMPOS'!K3373</f>
        <v/>
      </c>
      <c r="F3402">
        <f>$B$9+$B$10*D3402+$B$11*E3402</f>
        <v/>
      </c>
      <c r="G3402">
        <f>C3402-F3402</f>
        <v/>
      </c>
      <c r="H3402">
        <f>G3402/$B$14</f>
        <v/>
      </c>
      <c r="I3402">
        <f>ABS(H3402)</f>
        <v/>
      </c>
    </row>
    <row r="3403">
      <c r="A3403">
        <f>'03_DADOS_LIMPOS'!A3374</f>
        <v/>
      </c>
      <c r="B3403">
        <f>'03_DADOS_LIMPOS'!C3374</f>
        <v/>
      </c>
      <c r="C3403">
        <f>'03_DADOS_LIMPOS'!D3374</f>
        <v/>
      </c>
      <c r="D3403">
        <f>'03_DADOS_LIMPOS'!J3374</f>
        <v/>
      </c>
      <c r="E3403">
        <f>'03_DADOS_LIMPOS'!K3374</f>
        <v/>
      </c>
      <c r="F3403">
        <f>$B$9+$B$10*D3403+$B$11*E3403</f>
        <v/>
      </c>
      <c r="G3403">
        <f>C3403-F3403</f>
        <v/>
      </c>
      <c r="H3403">
        <f>G3403/$B$14</f>
        <v/>
      </c>
      <c r="I3403">
        <f>ABS(H3403)</f>
        <v/>
      </c>
    </row>
    <row r="3404">
      <c r="A3404">
        <f>'03_DADOS_LIMPOS'!A3375</f>
        <v/>
      </c>
      <c r="B3404">
        <f>'03_DADOS_LIMPOS'!C3375</f>
        <v/>
      </c>
      <c r="C3404">
        <f>'03_DADOS_LIMPOS'!D3375</f>
        <v/>
      </c>
      <c r="D3404">
        <f>'03_DADOS_LIMPOS'!J3375</f>
        <v/>
      </c>
      <c r="E3404">
        <f>'03_DADOS_LIMPOS'!K3375</f>
        <v/>
      </c>
      <c r="F3404">
        <f>$B$9+$B$10*D3404+$B$11*E3404</f>
        <v/>
      </c>
      <c r="G3404">
        <f>C3404-F3404</f>
        <v/>
      </c>
      <c r="H3404">
        <f>G3404/$B$14</f>
        <v/>
      </c>
      <c r="I3404">
        <f>ABS(H3404)</f>
        <v/>
      </c>
    </row>
    <row r="3405">
      <c r="A3405">
        <f>'03_DADOS_LIMPOS'!A3376</f>
        <v/>
      </c>
      <c r="B3405">
        <f>'03_DADOS_LIMPOS'!C3376</f>
        <v/>
      </c>
      <c r="C3405">
        <f>'03_DADOS_LIMPOS'!D3376</f>
        <v/>
      </c>
      <c r="D3405">
        <f>'03_DADOS_LIMPOS'!J3376</f>
        <v/>
      </c>
      <c r="E3405">
        <f>'03_DADOS_LIMPOS'!K3376</f>
        <v/>
      </c>
      <c r="F3405">
        <f>$B$9+$B$10*D3405+$B$11*E3405</f>
        <v/>
      </c>
      <c r="G3405">
        <f>C3405-F3405</f>
        <v/>
      </c>
      <c r="H3405">
        <f>G3405/$B$14</f>
        <v/>
      </c>
      <c r="I3405">
        <f>ABS(H3405)</f>
        <v/>
      </c>
    </row>
    <row r="3406">
      <c r="A3406">
        <f>'03_DADOS_LIMPOS'!A3377</f>
        <v/>
      </c>
      <c r="B3406">
        <f>'03_DADOS_LIMPOS'!C3377</f>
        <v/>
      </c>
      <c r="C3406">
        <f>'03_DADOS_LIMPOS'!D3377</f>
        <v/>
      </c>
      <c r="D3406">
        <f>'03_DADOS_LIMPOS'!J3377</f>
        <v/>
      </c>
      <c r="E3406">
        <f>'03_DADOS_LIMPOS'!K3377</f>
        <v/>
      </c>
      <c r="F3406">
        <f>$B$9+$B$10*D3406+$B$11*E3406</f>
        <v/>
      </c>
      <c r="G3406">
        <f>C3406-F3406</f>
        <v/>
      </c>
      <c r="H3406">
        <f>G3406/$B$14</f>
        <v/>
      </c>
      <c r="I3406">
        <f>ABS(H3406)</f>
        <v/>
      </c>
    </row>
    <row r="3407">
      <c r="A3407">
        <f>'03_DADOS_LIMPOS'!A3378</f>
        <v/>
      </c>
      <c r="B3407">
        <f>'03_DADOS_LIMPOS'!C3378</f>
        <v/>
      </c>
      <c r="C3407">
        <f>'03_DADOS_LIMPOS'!D3378</f>
        <v/>
      </c>
      <c r="D3407">
        <f>'03_DADOS_LIMPOS'!J3378</f>
        <v/>
      </c>
      <c r="E3407">
        <f>'03_DADOS_LIMPOS'!K3378</f>
        <v/>
      </c>
      <c r="F3407">
        <f>$B$9+$B$10*D3407+$B$11*E3407</f>
        <v/>
      </c>
      <c r="G3407">
        <f>C3407-F3407</f>
        <v/>
      </c>
      <c r="H3407">
        <f>G3407/$B$14</f>
        <v/>
      </c>
      <c r="I3407">
        <f>ABS(H3407)</f>
        <v/>
      </c>
    </row>
    <row r="3408">
      <c r="A3408">
        <f>'03_DADOS_LIMPOS'!A3379</f>
        <v/>
      </c>
      <c r="B3408">
        <f>'03_DADOS_LIMPOS'!C3379</f>
        <v/>
      </c>
      <c r="C3408">
        <f>'03_DADOS_LIMPOS'!D3379</f>
        <v/>
      </c>
      <c r="D3408">
        <f>'03_DADOS_LIMPOS'!J3379</f>
        <v/>
      </c>
      <c r="E3408">
        <f>'03_DADOS_LIMPOS'!K3379</f>
        <v/>
      </c>
      <c r="F3408">
        <f>$B$9+$B$10*D3408+$B$11*E3408</f>
        <v/>
      </c>
      <c r="G3408">
        <f>C3408-F3408</f>
        <v/>
      </c>
      <c r="H3408">
        <f>G3408/$B$14</f>
        <v/>
      </c>
      <c r="I3408">
        <f>ABS(H3408)</f>
        <v/>
      </c>
    </row>
    <row r="3409">
      <c r="A3409">
        <f>'03_DADOS_LIMPOS'!A3380</f>
        <v/>
      </c>
      <c r="B3409">
        <f>'03_DADOS_LIMPOS'!C3380</f>
        <v/>
      </c>
      <c r="C3409">
        <f>'03_DADOS_LIMPOS'!D3380</f>
        <v/>
      </c>
      <c r="D3409">
        <f>'03_DADOS_LIMPOS'!J3380</f>
        <v/>
      </c>
      <c r="E3409">
        <f>'03_DADOS_LIMPOS'!K3380</f>
        <v/>
      </c>
      <c r="F3409">
        <f>$B$9+$B$10*D3409+$B$11*E3409</f>
        <v/>
      </c>
      <c r="G3409">
        <f>C3409-F3409</f>
        <v/>
      </c>
      <c r="H3409">
        <f>G3409/$B$14</f>
        <v/>
      </c>
      <c r="I3409">
        <f>ABS(H3409)</f>
        <v/>
      </c>
    </row>
    <row r="3410">
      <c r="A3410">
        <f>'03_DADOS_LIMPOS'!A3381</f>
        <v/>
      </c>
      <c r="B3410">
        <f>'03_DADOS_LIMPOS'!C3381</f>
        <v/>
      </c>
      <c r="C3410">
        <f>'03_DADOS_LIMPOS'!D3381</f>
        <v/>
      </c>
      <c r="D3410">
        <f>'03_DADOS_LIMPOS'!J3381</f>
        <v/>
      </c>
      <c r="E3410">
        <f>'03_DADOS_LIMPOS'!K3381</f>
        <v/>
      </c>
      <c r="F3410">
        <f>$B$9+$B$10*D3410+$B$11*E3410</f>
        <v/>
      </c>
      <c r="G3410">
        <f>C3410-F3410</f>
        <v/>
      </c>
      <c r="H3410">
        <f>G3410/$B$14</f>
        <v/>
      </c>
      <c r="I3410">
        <f>ABS(H3410)</f>
        <v/>
      </c>
    </row>
    <row r="3411">
      <c r="A3411">
        <f>'03_DADOS_LIMPOS'!A3382</f>
        <v/>
      </c>
      <c r="B3411">
        <f>'03_DADOS_LIMPOS'!C3382</f>
        <v/>
      </c>
      <c r="C3411">
        <f>'03_DADOS_LIMPOS'!D3382</f>
        <v/>
      </c>
      <c r="D3411">
        <f>'03_DADOS_LIMPOS'!J3382</f>
        <v/>
      </c>
      <c r="E3411">
        <f>'03_DADOS_LIMPOS'!K3382</f>
        <v/>
      </c>
      <c r="F3411">
        <f>$B$9+$B$10*D3411+$B$11*E3411</f>
        <v/>
      </c>
      <c r="G3411">
        <f>C3411-F3411</f>
        <v/>
      </c>
      <c r="H3411">
        <f>G3411/$B$14</f>
        <v/>
      </c>
      <c r="I3411">
        <f>ABS(H3411)</f>
        <v/>
      </c>
    </row>
    <row r="3412">
      <c r="A3412">
        <f>'03_DADOS_LIMPOS'!A3383</f>
        <v/>
      </c>
      <c r="B3412">
        <f>'03_DADOS_LIMPOS'!C3383</f>
        <v/>
      </c>
      <c r="C3412">
        <f>'03_DADOS_LIMPOS'!D3383</f>
        <v/>
      </c>
      <c r="D3412">
        <f>'03_DADOS_LIMPOS'!J3383</f>
        <v/>
      </c>
      <c r="E3412">
        <f>'03_DADOS_LIMPOS'!K3383</f>
        <v/>
      </c>
      <c r="F3412">
        <f>$B$9+$B$10*D3412+$B$11*E3412</f>
        <v/>
      </c>
      <c r="G3412">
        <f>C3412-F3412</f>
        <v/>
      </c>
      <c r="H3412">
        <f>G3412/$B$14</f>
        <v/>
      </c>
      <c r="I3412">
        <f>ABS(H3412)</f>
        <v/>
      </c>
    </row>
    <row r="3413">
      <c r="A3413">
        <f>'03_DADOS_LIMPOS'!A3384</f>
        <v/>
      </c>
      <c r="B3413">
        <f>'03_DADOS_LIMPOS'!C3384</f>
        <v/>
      </c>
      <c r="C3413">
        <f>'03_DADOS_LIMPOS'!D3384</f>
        <v/>
      </c>
      <c r="D3413">
        <f>'03_DADOS_LIMPOS'!J3384</f>
        <v/>
      </c>
      <c r="E3413">
        <f>'03_DADOS_LIMPOS'!K3384</f>
        <v/>
      </c>
      <c r="F3413">
        <f>$B$9+$B$10*D3413+$B$11*E3413</f>
        <v/>
      </c>
      <c r="G3413">
        <f>C3413-F3413</f>
        <v/>
      </c>
      <c r="H3413">
        <f>G3413/$B$14</f>
        <v/>
      </c>
      <c r="I3413">
        <f>ABS(H3413)</f>
        <v/>
      </c>
    </row>
    <row r="3414">
      <c r="A3414">
        <f>'03_DADOS_LIMPOS'!A3385</f>
        <v/>
      </c>
      <c r="B3414">
        <f>'03_DADOS_LIMPOS'!C3385</f>
        <v/>
      </c>
      <c r="C3414">
        <f>'03_DADOS_LIMPOS'!D3385</f>
        <v/>
      </c>
      <c r="D3414">
        <f>'03_DADOS_LIMPOS'!J3385</f>
        <v/>
      </c>
      <c r="E3414">
        <f>'03_DADOS_LIMPOS'!K3385</f>
        <v/>
      </c>
      <c r="F3414">
        <f>$B$9+$B$10*D3414+$B$11*E3414</f>
        <v/>
      </c>
      <c r="G3414">
        <f>C3414-F3414</f>
        <v/>
      </c>
      <c r="H3414">
        <f>G3414/$B$14</f>
        <v/>
      </c>
      <c r="I3414">
        <f>ABS(H3414)</f>
        <v/>
      </c>
    </row>
    <row r="3415">
      <c r="A3415">
        <f>'03_DADOS_LIMPOS'!A3386</f>
        <v/>
      </c>
      <c r="B3415">
        <f>'03_DADOS_LIMPOS'!C3386</f>
        <v/>
      </c>
      <c r="C3415">
        <f>'03_DADOS_LIMPOS'!D3386</f>
        <v/>
      </c>
      <c r="D3415">
        <f>'03_DADOS_LIMPOS'!J3386</f>
        <v/>
      </c>
      <c r="E3415">
        <f>'03_DADOS_LIMPOS'!K3386</f>
        <v/>
      </c>
      <c r="F3415">
        <f>$B$9+$B$10*D3415+$B$11*E3415</f>
        <v/>
      </c>
      <c r="G3415">
        <f>C3415-F3415</f>
        <v/>
      </c>
      <c r="H3415">
        <f>G3415/$B$14</f>
        <v/>
      </c>
      <c r="I3415">
        <f>ABS(H3415)</f>
        <v/>
      </c>
    </row>
    <row r="3416">
      <c r="A3416">
        <f>'03_DADOS_LIMPOS'!A3387</f>
        <v/>
      </c>
      <c r="B3416">
        <f>'03_DADOS_LIMPOS'!C3387</f>
        <v/>
      </c>
      <c r="C3416">
        <f>'03_DADOS_LIMPOS'!D3387</f>
        <v/>
      </c>
      <c r="D3416">
        <f>'03_DADOS_LIMPOS'!J3387</f>
        <v/>
      </c>
      <c r="E3416">
        <f>'03_DADOS_LIMPOS'!K3387</f>
        <v/>
      </c>
      <c r="F3416">
        <f>$B$9+$B$10*D3416+$B$11*E3416</f>
        <v/>
      </c>
      <c r="G3416">
        <f>C3416-F3416</f>
        <v/>
      </c>
      <c r="H3416">
        <f>G3416/$B$14</f>
        <v/>
      </c>
      <c r="I3416">
        <f>ABS(H3416)</f>
        <v/>
      </c>
    </row>
    <row r="3417">
      <c r="A3417">
        <f>'03_DADOS_LIMPOS'!A3388</f>
        <v/>
      </c>
      <c r="B3417">
        <f>'03_DADOS_LIMPOS'!C3388</f>
        <v/>
      </c>
      <c r="C3417">
        <f>'03_DADOS_LIMPOS'!D3388</f>
        <v/>
      </c>
      <c r="D3417">
        <f>'03_DADOS_LIMPOS'!J3388</f>
        <v/>
      </c>
      <c r="E3417">
        <f>'03_DADOS_LIMPOS'!K3388</f>
        <v/>
      </c>
      <c r="F3417">
        <f>$B$9+$B$10*D3417+$B$11*E3417</f>
        <v/>
      </c>
      <c r="G3417">
        <f>C3417-F3417</f>
        <v/>
      </c>
      <c r="H3417">
        <f>G3417/$B$14</f>
        <v/>
      </c>
      <c r="I3417">
        <f>ABS(H3417)</f>
        <v/>
      </c>
    </row>
    <row r="3418">
      <c r="A3418">
        <f>'03_DADOS_LIMPOS'!A3389</f>
        <v/>
      </c>
      <c r="B3418">
        <f>'03_DADOS_LIMPOS'!C3389</f>
        <v/>
      </c>
      <c r="C3418">
        <f>'03_DADOS_LIMPOS'!D3389</f>
        <v/>
      </c>
      <c r="D3418">
        <f>'03_DADOS_LIMPOS'!J3389</f>
        <v/>
      </c>
      <c r="E3418">
        <f>'03_DADOS_LIMPOS'!K3389</f>
        <v/>
      </c>
      <c r="F3418">
        <f>$B$9+$B$10*D3418+$B$11*E3418</f>
        <v/>
      </c>
      <c r="G3418">
        <f>C3418-F3418</f>
        <v/>
      </c>
      <c r="H3418">
        <f>G3418/$B$14</f>
        <v/>
      </c>
      <c r="I3418">
        <f>ABS(H3418)</f>
        <v/>
      </c>
    </row>
    <row r="3419">
      <c r="A3419">
        <f>'03_DADOS_LIMPOS'!A3390</f>
        <v/>
      </c>
      <c r="B3419">
        <f>'03_DADOS_LIMPOS'!C3390</f>
        <v/>
      </c>
      <c r="C3419">
        <f>'03_DADOS_LIMPOS'!D3390</f>
        <v/>
      </c>
      <c r="D3419">
        <f>'03_DADOS_LIMPOS'!J3390</f>
        <v/>
      </c>
      <c r="E3419">
        <f>'03_DADOS_LIMPOS'!K3390</f>
        <v/>
      </c>
      <c r="F3419">
        <f>$B$9+$B$10*D3419+$B$11*E3419</f>
        <v/>
      </c>
      <c r="G3419">
        <f>C3419-F3419</f>
        <v/>
      </c>
      <c r="H3419">
        <f>G3419/$B$14</f>
        <v/>
      </c>
      <c r="I3419">
        <f>ABS(H3419)</f>
        <v/>
      </c>
    </row>
    <row r="3420">
      <c r="A3420">
        <f>'03_DADOS_LIMPOS'!A3391</f>
        <v/>
      </c>
      <c r="B3420">
        <f>'03_DADOS_LIMPOS'!C3391</f>
        <v/>
      </c>
      <c r="C3420">
        <f>'03_DADOS_LIMPOS'!D3391</f>
        <v/>
      </c>
      <c r="D3420">
        <f>'03_DADOS_LIMPOS'!J3391</f>
        <v/>
      </c>
      <c r="E3420">
        <f>'03_DADOS_LIMPOS'!K3391</f>
        <v/>
      </c>
      <c r="F3420">
        <f>$B$9+$B$10*D3420+$B$11*E3420</f>
        <v/>
      </c>
      <c r="G3420">
        <f>C3420-F3420</f>
        <v/>
      </c>
      <c r="H3420">
        <f>G3420/$B$14</f>
        <v/>
      </c>
      <c r="I3420">
        <f>ABS(H3420)</f>
        <v/>
      </c>
    </row>
    <row r="3421">
      <c r="A3421">
        <f>'03_DADOS_LIMPOS'!A3392</f>
        <v/>
      </c>
      <c r="B3421">
        <f>'03_DADOS_LIMPOS'!C3392</f>
        <v/>
      </c>
      <c r="C3421">
        <f>'03_DADOS_LIMPOS'!D3392</f>
        <v/>
      </c>
      <c r="D3421">
        <f>'03_DADOS_LIMPOS'!J3392</f>
        <v/>
      </c>
      <c r="E3421">
        <f>'03_DADOS_LIMPOS'!K3392</f>
        <v/>
      </c>
      <c r="F3421">
        <f>$B$9+$B$10*D3421+$B$11*E3421</f>
        <v/>
      </c>
      <c r="G3421">
        <f>C3421-F3421</f>
        <v/>
      </c>
      <c r="H3421">
        <f>G3421/$B$14</f>
        <v/>
      </c>
      <c r="I3421">
        <f>ABS(H3421)</f>
        <v/>
      </c>
    </row>
    <row r="3422">
      <c r="A3422">
        <f>'03_DADOS_LIMPOS'!A3393</f>
        <v/>
      </c>
      <c r="B3422">
        <f>'03_DADOS_LIMPOS'!C3393</f>
        <v/>
      </c>
      <c r="C3422">
        <f>'03_DADOS_LIMPOS'!D3393</f>
        <v/>
      </c>
      <c r="D3422">
        <f>'03_DADOS_LIMPOS'!J3393</f>
        <v/>
      </c>
      <c r="E3422">
        <f>'03_DADOS_LIMPOS'!K3393</f>
        <v/>
      </c>
      <c r="F3422">
        <f>$B$9+$B$10*D3422+$B$11*E3422</f>
        <v/>
      </c>
      <c r="G3422">
        <f>C3422-F3422</f>
        <v/>
      </c>
      <c r="H3422">
        <f>G3422/$B$14</f>
        <v/>
      </c>
      <c r="I3422">
        <f>ABS(H3422)</f>
        <v/>
      </c>
    </row>
    <row r="3423">
      <c r="A3423">
        <f>'03_DADOS_LIMPOS'!A3394</f>
        <v/>
      </c>
      <c r="B3423">
        <f>'03_DADOS_LIMPOS'!C3394</f>
        <v/>
      </c>
      <c r="C3423">
        <f>'03_DADOS_LIMPOS'!D3394</f>
        <v/>
      </c>
      <c r="D3423">
        <f>'03_DADOS_LIMPOS'!J3394</f>
        <v/>
      </c>
      <c r="E3423">
        <f>'03_DADOS_LIMPOS'!K3394</f>
        <v/>
      </c>
      <c r="F3423">
        <f>$B$9+$B$10*D3423+$B$11*E3423</f>
        <v/>
      </c>
      <c r="G3423">
        <f>C3423-F3423</f>
        <v/>
      </c>
      <c r="H3423">
        <f>G3423/$B$14</f>
        <v/>
      </c>
      <c r="I3423">
        <f>ABS(H3423)</f>
        <v/>
      </c>
    </row>
    <row r="3424">
      <c r="A3424">
        <f>'03_DADOS_LIMPOS'!A3395</f>
        <v/>
      </c>
      <c r="B3424">
        <f>'03_DADOS_LIMPOS'!C3395</f>
        <v/>
      </c>
      <c r="C3424">
        <f>'03_DADOS_LIMPOS'!D3395</f>
        <v/>
      </c>
      <c r="D3424">
        <f>'03_DADOS_LIMPOS'!J3395</f>
        <v/>
      </c>
      <c r="E3424">
        <f>'03_DADOS_LIMPOS'!K3395</f>
        <v/>
      </c>
      <c r="F3424">
        <f>$B$9+$B$10*D3424+$B$11*E3424</f>
        <v/>
      </c>
      <c r="G3424">
        <f>C3424-F3424</f>
        <v/>
      </c>
      <c r="H3424">
        <f>G3424/$B$14</f>
        <v/>
      </c>
      <c r="I3424">
        <f>ABS(H3424)</f>
        <v/>
      </c>
    </row>
    <row r="3425">
      <c r="A3425">
        <f>'03_DADOS_LIMPOS'!A3396</f>
        <v/>
      </c>
      <c r="B3425">
        <f>'03_DADOS_LIMPOS'!C3396</f>
        <v/>
      </c>
      <c r="C3425">
        <f>'03_DADOS_LIMPOS'!D3396</f>
        <v/>
      </c>
      <c r="D3425">
        <f>'03_DADOS_LIMPOS'!J3396</f>
        <v/>
      </c>
      <c r="E3425">
        <f>'03_DADOS_LIMPOS'!K3396</f>
        <v/>
      </c>
      <c r="F3425">
        <f>$B$9+$B$10*D3425+$B$11*E3425</f>
        <v/>
      </c>
      <c r="G3425">
        <f>C3425-F3425</f>
        <v/>
      </c>
      <c r="H3425">
        <f>G3425/$B$14</f>
        <v/>
      </c>
      <c r="I3425">
        <f>ABS(H3425)</f>
        <v/>
      </c>
    </row>
    <row r="3426">
      <c r="A3426">
        <f>'03_DADOS_LIMPOS'!A3397</f>
        <v/>
      </c>
      <c r="B3426">
        <f>'03_DADOS_LIMPOS'!C3397</f>
        <v/>
      </c>
      <c r="C3426">
        <f>'03_DADOS_LIMPOS'!D3397</f>
        <v/>
      </c>
      <c r="D3426">
        <f>'03_DADOS_LIMPOS'!J3397</f>
        <v/>
      </c>
      <c r="E3426">
        <f>'03_DADOS_LIMPOS'!K3397</f>
        <v/>
      </c>
      <c r="F3426">
        <f>$B$9+$B$10*D3426+$B$11*E3426</f>
        <v/>
      </c>
      <c r="G3426">
        <f>C3426-F3426</f>
        <v/>
      </c>
      <c r="H3426">
        <f>G3426/$B$14</f>
        <v/>
      </c>
      <c r="I3426">
        <f>ABS(H3426)</f>
        <v/>
      </c>
    </row>
    <row r="3427">
      <c r="A3427">
        <f>'03_DADOS_LIMPOS'!A3398</f>
        <v/>
      </c>
      <c r="B3427">
        <f>'03_DADOS_LIMPOS'!C3398</f>
        <v/>
      </c>
      <c r="C3427">
        <f>'03_DADOS_LIMPOS'!D3398</f>
        <v/>
      </c>
      <c r="D3427">
        <f>'03_DADOS_LIMPOS'!J3398</f>
        <v/>
      </c>
      <c r="E3427">
        <f>'03_DADOS_LIMPOS'!K3398</f>
        <v/>
      </c>
      <c r="F3427">
        <f>$B$9+$B$10*D3427+$B$11*E3427</f>
        <v/>
      </c>
      <c r="G3427">
        <f>C3427-F3427</f>
        <v/>
      </c>
      <c r="H3427">
        <f>G3427/$B$14</f>
        <v/>
      </c>
      <c r="I3427">
        <f>ABS(H3427)</f>
        <v/>
      </c>
    </row>
    <row r="3428">
      <c r="A3428">
        <f>'03_DADOS_LIMPOS'!A3399</f>
        <v/>
      </c>
      <c r="B3428">
        <f>'03_DADOS_LIMPOS'!C3399</f>
        <v/>
      </c>
      <c r="C3428">
        <f>'03_DADOS_LIMPOS'!D3399</f>
        <v/>
      </c>
      <c r="D3428">
        <f>'03_DADOS_LIMPOS'!J3399</f>
        <v/>
      </c>
      <c r="E3428">
        <f>'03_DADOS_LIMPOS'!K3399</f>
        <v/>
      </c>
      <c r="F3428">
        <f>$B$9+$B$10*D3428+$B$11*E3428</f>
        <v/>
      </c>
      <c r="G3428">
        <f>C3428-F3428</f>
        <v/>
      </c>
      <c r="H3428">
        <f>G3428/$B$14</f>
        <v/>
      </c>
      <c r="I3428">
        <f>ABS(H3428)</f>
        <v/>
      </c>
    </row>
    <row r="3429">
      <c r="A3429">
        <f>'03_DADOS_LIMPOS'!A3400</f>
        <v/>
      </c>
      <c r="B3429">
        <f>'03_DADOS_LIMPOS'!C3400</f>
        <v/>
      </c>
      <c r="C3429">
        <f>'03_DADOS_LIMPOS'!D3400</f>
        <v/>
      </c>
      <c r="D3429">
        <f>'03_DADOS_LIMPOS'!J3400</f>
        <v/>
      </c>
      <c r="E3429">
        <f>'03_DADOS_LIMPOS'!K3400</f>
        <v/>
      </c>
      <c r="F3429">
        <f>$B$9+$B$10*D3429+$B$11*E3429</f>
        <v/>
      </c>
      <c r="G3429">
        <f>C3429-F3429</f>
        <v/>
      </c>
      <c r="H3429">
        <f>G3429/$B$14</f>
        <v/>
      </c>
      <c r="I3429">
        <f>ABS(H3429)</f>
        <v/>
      </c>
    </row>
    <row r="3430">
      <c r="A3430">
        <f>'03_DADOS_LIMPOS'!A3401</f>
        <v/>
      </c>
      <c r="B3430">
        <f>'03_DADOS_LIMPOS'!C3401</f>
        <v/>
      </c>
      <c r="C3430">
        <f>'03_DADOS_LIMPOS'!D3401</f>
        <v/>
      </c>
      <c r="D3430">
        <f>'03_DADOS_LIMPOS'!J3401</f>
        <v/>
      </c>
      <c r="E3430">
        <f>'03_DADOS_LIMPOS'!K3401</f>
        <v/>
      </c>
      <c r="F3430">
        <f>$B$9+$B$10*D3430+$B$11*E3430</f>
        <v/>
      </c>
      <c r="G3430">
        <f>C3430-F3430</f>
        <v/>
      </c>
      <c r="H3430">
        <f>G3430/$B$14</f>
        <v/>
      </c>
      <c r="I3430">
        <f>ABS(H3430)</f>
        <v/>
      </c>
    </row>
    <row r="3431">
      <c r="A3431">
        <f>'03_DADOS_LIMPOS'!A3402</f>
        <v/>
      </c>
      <c r="B3431">
        <f>'03_DADOS_LIMPOS'!C3402</f>
        <v/>
      </c>
      <c r="C3431">
        <f>'03_DADOS_LIMPOS'!D3402</f>
        <v/>
      </c>
      <c r="D3431">
        <f>'03_DADOS_LIMPOS'!J3402</f>
        <v/>
      </c>
      <c r="E3431">
        <f>'03_DADOS_LIMPOS'!K3402</f>
        <v/>
      </c>
      <c r="F3431">
        <f>$B$9+$B$10*D3431+$B$11*E3431</f>
        <v/>
      </c>
      <c r="G3431">
        <f>C3431-F3431</f>
        <v/>
      </c>
      <c r="H3431">
        <f>G3431/$B$14</f>
        <v/>
      </c>
      <c r="I3431">
        <f>ABS(H3431)</f>
        <v/>
      </c>
    </row>
    <row r="3432">
      <c r="A3432">
        <f>'03_DADOS_LIMPOS'!A3403</f>
        <v/>
      </c>
      <c r="B3432">
        <f>'03_DADOS_LIMPOS'!C3403</f>
        <v/>
      </c>
      <c r="C3432">
        <f>'03_DADOS_LIMPOS'!D3403</f>
        <v/>
      </c>
      <c r="D3432">
        <f>'03_DADOS_LIMPOS'!J3403</f>
        <v/>
      </c>
      <c r="E3432">
        <f>'03_DADOS_LIMPOS'!K3403</f>
        <v/>
      </c>
      <c r="F3432">
        <f>$B$9+$B$10*D3432+$B$11*E3432</f>
        <v/>
      </c>
      <c r="G3432">
        <f>C3432-F3432</f>
        <v/>
      </c>
      <c r="H3432">
        <f>G3432/$B$14</f>
        <v/>
      </c>
      <c r="I3432">
        <f>ABS(H3432)</f>
        <v/>
      </c>
    </row>
    <row r="3433">
      <c r="A3433">
        <f>'03_DADOS_LIMPOS'!A3404</f>
        <v/>
      </c>
      <c r="B3433">
        <f>'03_DADOS_LIMPOS'!C3404</f>
        <v/>
      </c>
      <c r="C3433">
        <f>'03_DADOS_LIMPOS'!D3404</f>
        <v/>
      </c>
      <c r="D3433">
        <f>'03_DADOS_LIMPOS'!J3404</f>
        <v/>
      </c>
      <c r="E3433">
        <f>'03_DADOS_LIMPOS'!K3404</f>
        <v/>
      </c>
      <c r="F3433">
        <f>$B$9+$B$10*D3433+$B$11*E3433</f>
        <v/>
      </c>
      <c r="G3433">
        <f>C3433-F3433</f>
        <v/>
      </c>
      <c r="H3433">
        <f>G3433/$B$14</f>
        <v/>
      </c>
      <c r="I3433">
        <f>ABS(H3433)</f>
        <v/>
      </c>
    </row>
    <row r="3434">
      <c r="A3434">
        <f>'03_DADOS_LIMPOS'!A3405</f>
        <v/>
      </c>
      <c r="B3434">
        <f>'03_DADOS_LIMPOS'!C3405</f>
        <v/>
      </c>
      <c r="C3434">
        <f>'03_DADOS_LIMPOS'!D3405</f>
        <v/>
      </c>
      <c r="D3434">
        <f>'03_DADOS_LIMPOS'!J3405</f>
        <v/>
      </c>
      <c r="E3434">
        <f>'03_DADOS_LIMPOS'!K3405</f>
        <v/>
      </c>
      <c r="F3434">
        <f>$B$9+$B$10*D3434+$B$11*E3434</f>
        <v/>
      </c>
      <c r="G3434">
        <f>C3434-F3434</f>
        <v/>
      </c>
      <c r="H3434">
        <f>G3434/$B$14</f>
        <v/>
      </c>
      <c r="I3434">
        <f>ABS(H3434)</f>
        <v/>
      </c>
    </row>
    <row r="3435">
      <c r="A3435">
        <f>'03_DADOS_LIMPOS'!A3406</f>
        <v/>
      </c>
      <c r="B3435">
        <f>'03_DADOS_LIMPOS'!C3406</f>
        <v/>
      </c>
      <c r="C3435">
        <f>'03_DADOS_LIMPOS'!D3406</f>
        <v/>
      </c>
      <c r="D3435">
        <f>'03_DADOS_LIMPOS'!J3406</f>
        <v/>
      </c>
      <c r="E3435">
        <f>'03_DADOS_LIMPOS'!K3406</f>
        <v/>
      </c>
      <c r="F3435">
        <f>$B$9+$B$10*D3435+$B$11*E3435</f>
        <v/>
      </c>
      <c r="G3435">
        <f>C3435-F3435</f>
        <v/>
      </c>
      <c r="H3435">
        <f>G3435/$B$14</f>
        <v/>
      </c>
      <c r="I3435">
        <f>ABS(H3435)</f>
        <v/>
      </c>
    </row>
    <row r="3436">
      <c r="A3436">
        <f>'03_DADOS_LIMPOS'!A3407</f>
        <v/>
      </c>
      <c r="B3436">
        <f>'03_DADOS_LIMPOS'!C3407</f>
        <v/>
      </c>
      <c r="C3436">
        <f>'03_DADOS_LIMPOS'!D3407</f>
        <v/>
      </c>
      <c r="D3436">
        <f>'03_DADOS_LIMPOS'!J3407</f>
        <v/>
      </c>
      <c r="E3436">
        <f>'03_DADOS_LIMPOS'!K3407</f>
        <v/>
      </c>
      <c r="F3436">
        <f>$B$9+$B$10*D3436+$B$11*E3436</f>
        <v/>
      </c>
      <c r="G3436">
        <f>C3436-F3436</f>
        <v/>
      </c>
      <c r="H3436">
        <f>G3436/$B$14</f>
        <v/>
      </c>
      <c r="I3436">
        <f>ABS(H3436)</f>
        <v/>
      </c>
    </row>
    <row r="3437">
      <c r="A3437">
        <f>'03_DADOS_LIMPOS'!A3408</f>
        <v/>
      </c>
      <c r="B3437">
        <f>'03_DADOS_LIMPOS'!C3408</f>
        <v/>
      </c>
      <c r="C3437">
        <f>'03_DADOS_LIMPOS'!D3408</f>
        <v/>
      </c>
      <c r="D3437">
        <f>'03_DADOS_LIMPOS'!J3408</f>
        <v/>
      </c>
      <c r="E3437">
        <f>'03_DADOS_LIMPOS'!K3408</f>
        <v/>
      </c>
      <c r="F3437">
        <f>$B$9+$B$10*D3437+$B$11*E3437</f>
        <v/>
      </c>
      <c r="G3437">
        <f>C3437-F3437</f>
        <v/>
      </c>
      <c r="H3437">
        <f>G3437/$B$14</f>
        <v/>
      </c>
      <c r="I3437">
        <f>ABS(H3437)</f>
        <v/>
      </c>
    </row>
    <row r="3438">
      <c r="A3438">
        <f>'03_DADOS_LIMPOS'!A3409</f>
        <v/>
      </c>
      <c r="B3438">
        <f>'03_DADOS_LIMPOS'!C3409</f>
        <v/>
      </c>
      <c r="C3438">
        <f>'03_DADOS_LIMPOS'!D3409</f>
        <v/>
      </c>
      <c r="D3438">
        <f>'03_DADOS_LIMPOS'!J3409</f>
        <v/>
      </c>
      <c r="E3438">
        <f>'03_DADOS_LIMPOS'!K3409</f>
        <v/>
      </c>
      <c r="F3438">
        <f>$B$9+$B$10*D3438+$B$11*E3438</f>
        <v/>
      </c>
      <c r="G3438">
        <f>C3438-F3438</f>
        <v/>
      </c>
      <c r="H3438">
        <f>G3438/$B$14</f>
        <v/>
      </c>
      <c r="I3438">
        <f>ABS(H3438)</f>
        <v/>
      </c>
    </row>
    <row r="3439">
      <c r="A3439">
        <f>'03_DADOS_LIMPOS'!A3410</f>
        <v/>
      </c>
      <c r="B3439">
        <f>'03_DADOS_LIMPOS'!C3410</f>
        <v/>
      </c>
      <c r="C3439">
        <f>'03_DADOS_LIMPOS'!D3410</f>
        <v/>
      </c>
      <c r="D3439">
        <f>'03_DADOS_LIMPOS'!J3410</f>
        <v/>
      </c>
      <c r="E3439">
        <f>'03_DADOS_LIMPOS'!K3410</f>
        <v/>
      </c>
      <c r="F3439">
        <f>$B$9+$B$10*D3439+$B$11*E3439</f>
        <v/>
      </c>
      <c r="G3439">
        <f>C3439-F3439</f>
        <v/>
      </c>
      <c r="H3439">
        <f>G3439/$B$14</f>
        <v/>
      </c>
      <c r="I3439">
        <f>ABS(H3439)</f>
        <v/>
      </c>
    </row>
    <row r="3440">
      <c r="A3440">
        <f>'03_DADOS_LIMPOS'!A3411</f>
        <v/>
      </c>
      <c r="B3440">
        <f>'03_DADOS_LIMPOS'!C3411</f>
        <v/>
      </c>
      <c r="C3440">
        <f>'03_DADOS_LIMPOS'!D3411</f>
        <v/>
      </c>
      <c r="D3440">
        <f>'03_DADOS_LIMPOS'!J3411</f>
        <v/>
      </c>
      <c r="E3440">
        <f>'03_DADOS_LIMPOS'!K3411</f>
        <v/>
      </c>
      <c r="F3440">
        <f>$B$9+$B$10*D3440+$B$11*E3440</f>
        <v/>
      </c>
      <c r="G3440">
        <f>C3440-F3440</f>
        <v/>
      </c>
      <c r="H3440">
        <f>G3440/$B$14</f>
        <v/>
      </c>
      <c r="I3440">
        <f>ABS(H3440)</f>
        <v/>
      </c>
    </row>
    <row r="3441">
      <c r="A3441">
        <f>'03_DADOS_LIMPOS'!A3412</f>
        <v/>
      </c>
      <c r="B3441">
        <f>'03_DADOS_LIMPOS'!C3412</f>
        <v/>
      </c>
      <c r="C3441">
        <f>'03_DADOS_LIMPOS'!D3412</f>
        <v/>
      </c>
      <c r="D3441">
        <f>'03_DADOS_LIMPOS'!J3412</f>
        <v/>
      </c>
      <c r="E3441">
        <f>'03_DADOS_LIMPOS'!K3412</f>
        <v/>
      </c>
      <c r="F3441">
        <f>$B$9+$B$10*D3441+$B$11*E3441</f>
        <v/>
      </c>
      <c r="G3441">
        <f>C3441-F3441</f>
        <v/>
      </c>
      <c r="H3441">
        <f>G3441/$B$14</f>
        <v/>
      </c>
      <c r="I3441">
        <f>ABS(H3441)</f>
        <v/>
      </c>
    </row>
    <row r="3442">
      <c r="A3442">
        <f>'03_DADOS_LIMPOS'!A3413</f>
        <v/>
      </c>
      <c r="B3442">
        <f>'03_DADOS_LIMPOS'!C3413</f>
        <v/>
      </c>
      <c r="C3442">
        <f>'03_DADOS_LIMPOS'!D3413</f>
        <v/>
      </c>
      <c r="D3442">
        <f>'03_DADOS_LIMPOS'!J3413</f>
        <v/>
      </c>
      <c r="E3442">
        <f>'03_DADOS_LIMPOS'!K3413</f>
        <v/>
      </c>
      <c r="F3442">
        <f>$B$9+$B$10*D3442+$B$11*E3442</f>
        <v/>
      </c>
      <c r="G3442">
        <f>C3442-F3442</f>
        <v/>
      </c>
      <c r="H3442">
        <f>G3442/$B$14</f>
        <v/>
      </c>
      <c r="I3442">
        <f>ABS(H3442)</f>
        <v/>
      </c>
    </row>
    <row r="3443">
      <c r="A3443">
        <f>'03_DADOS_LIMPOS'!A3414</f>
        <v/>
      </c>
      <c r="B3443">
        <f>'03_DADOS_LIMPOS'!C3414</f>
        <v/>
      </c>
      <c r="C3443">
        <f>'03_DADOS_LIMPOS'!D3414</f>
        <v/>
      </c>
      <c r="D3443">
        <f>'03_DADOS_LIMPOS'!J3414</f>
        <v/>
      </c>
      <c r="E3443">
        <f>'03_DADOS_LIMPOS'!K3414</f>
        <v/>
      </c>
      <c r="F3443">
        <f>$B$9+$B$10*D3443+$B$11*E3443</f>
        <v/>
      </c>
      <c r="G3443">
        <f>C3443-F3443</f>
        <v/>
      </c>
      <c r="H3443">
        <f>G3443/$B$14</f>
        <v/>
      </c>
      <c r="I3443">
        <f>ABS(H3443)</f>
        <v/>
      </c>
    </row>
    <row r="3444">
      <c r="A3444">
        <f>'03_DADOS_LIMPOS'!A3415</f>
        <v/>
      </c>
      <c r="B3444">
        <f>'03_DADOS_LIMPOS'!C3415</f>
        <v/>
      </c>
      <c r="C3444">
        <f>'03_DADOS_LIMPOS'!D3415</f>
        <v/>
      </c>
      <c r="D3444">
        <f>'03_DADOS_LIMPOS'!J3415</f>
        <v/>
      </c>
      <c r="E3444">
        <f>'03_DADOS_LIMPOS'!K3415</f>
        <v/>
      </c>
      <c r="F3444">
        <f>$B$9+$B$10*D3444+$B$11*E3444</f>
        <v/>
      </c>
      <c r="G3444">
        <f>C3444-F3444</f>
        <v/>
      </c>
      <c r="H3444">
        <f>G3444/$B$14</f>
        <v/>
      </c>
      <c r="I3444">
        <f>ABS(H3444)</f>
        <v/>
      </c>
    </row>
    <row r="3445">
      <c r="A3445">
        <f>'03_DADOS_LIMPOS'!A3416</f>
        <v/>
      </c>
      <c r="B3445">
        <f>'03_DADOS_LIMPOS'!C3416</f>
        <v/>
      </c>
      <c r="C3445">
        <f>'03_DADOS_LIMPOS'!D3416</f>
        <v/>
      </c>
      <c r="D3445">
        <f>'03_DADOS_LIMPOS'!J3416</f>
        <v/>
      </c>
      <c r="E3445">
        <f>'03_DADOS_LIMPOS'!K3416</f>
        <v/>
      </c>
      <c r="F3445">
        <f>$B$9+$B$10*D3445+$B$11*E3445</f>
        <v/>
      </c>
      <c r="G3445">
        <f>C3445-F3445</f>
        <v/>
      </c>
      <c r="H3445">
        <f>G3445/$B$14</f>
        <v/>
      </c>
      <c r="I3445">
        <f>ABS(H3445)</f>
        <v/>
      </c>
    </row>
    <row r="3446">
      <c r="A3446">
        <f>'03_DADOS_LIMPOS'!A3417</f>
        <v/>
      </c>
      <c r="B3446">
        <f>'03_DADOS_LIMPOS'!C3417</f>
        <v/>
      </c>
      <c r="C3446">
        <f>'03_DADOS_LIMPOS'!D3417</f>
        <v/>
      </c>
      <c r="D3446">
        <f>'03_DADOS_LIMPOS'!J3417</f>
        <v/>
      </c>
      <c r="E3446">
        <f>'03_DADOS_LIMPOS'!K3417</f>
        <v/>
      </c>
      <c r="F3446">
        <f>$B$9+$B$10*D3446+$B$11*E3446</f>
        <v/>
      </c>
      <c r="G3446">
        <f>C3446-F3446</f>
        <v/>
      </c>
      <c r="H3446">
        <f>G3446/$B$14</f>
        <v/>
      </c>
      <c r="I3446">
        <f>ABS(H3446)</f>
        <v/>
      </c>
    </row>
    <row r="3447">
      <c r="A3447">
        <f>'03_DADOS_LIMPOS'!A3418</f>
        <v/>
      </c>
      <c r="B3447">
        <f>'03_DADOS_LIMPOS'!C3418</f>
        <v/>
      </c>
      <c r="C3447">
        <f>'03_DADOS_LIMPOS'!D3418</f>
        <v/>
      </c>
      <c r="D3447">
        <f>'03_DADOS_LIMPOS'!J3418</f>
        <v/>
      </c>
      <c r="E3447">
        <f>'03_DADOS_LIMPOS'!K3418</f>
        <v/>
      </c>
      <c r="F3447">
        <f>$B$9+$B$10*D3447+$B$11*E3447</f>
        <v/>
      </c>
      <c r="G3447">
        <f>C3447-F3447</f>
        <v/>
      </c>
      <c r="H3447">
        <f>G3447/$B$14</f>
        <v/>
      </c>
      <c r="I3447">
        <f>ABS(H3447)</f>
        <v/>
      </c>
    </row>
    <row r="3448">
      <c r="A3448">
        <f>'03_DADOS_LIMPOS'!A3419</f>
        <v/>
      </c>
      <c r="B3448">
        <f>'03_DADOS_LIMPOS'!C3419</f>
        <v/>
      </c>
      <c r="C3448">
        <f>'03_DADOS_LIMPOS'!D3419</f>
        <v/>
      </c>
      <c r="D3448">
        <f>'03_DADOS_LIMPOS'!J3419</f>
        <v/>
      </c>
      <c r="E3448">
        <f>'03_DADOS_LIMPOS'!K3419</f>
        <v/>
      </c>
      <c r="F3448">
        <f>$B$9+$B$10*D3448+$B$11*E3448</f>
        <v/>
      </c>
      <c r="G3448">
        <f>C3448-F3448</f>
        <v/>
      </c>
      <c r="H3448">
        <f>G3448/$B$14</f>
        <v/>
      </c>
      <c r="I3448">
        <f>ABS(H3448)</f>
        <v/>
      </c>
    </row>
    <row r="3449">
      <c r="A3449">
        <f>'03_DADOS_LIMPOS'!A3420</f>
        <v/>
      </c>
      <c r="B3449">
        <f>'03_DADOS_LIMPOS'!C3420</f>
        <v/>
      </c>
      <c r="C3449">
        <f>'03_DADOS_LIMPOS'!D3420</f>
        <v/>
      </c>
      <c r="D3449">
        <f>'03_DADOS_LIMPOS'!J3420</f>
        <v/>
      </c>
      <c r="E3449">
        <f>'03_DADOS_LIMPOS'!K3420</f>
        <v/>
      </c>
      <c r="F3449">
        <f>$B$9+$B$10*D3449+$B$11*E3449</f>
        <v/>
      </c>
      <c r="G3449">
        <f>C3449-F3449</f>
        <v/>
      </c>
      <c r="H3449">
        <f>G3449/$B$14</f>
        <v/>
      </c>
      <c r="I3449">
        <f>ABS(H3449)</f>
        <v/>
      </c>
    </row>
    <row r="3450">
      <c r="A3450">
        <f>'03_DADOS_LIMPOS'!A3421</f>
        <v/>
      </c>
      <c r="B3450">
        <f>'03_DADOS_LIMPOS'!C3421</f>
        <v/>
      </c>
      <c r="C3450">
        <f>'03_DADOS_LIMPOS'!D3421</f>
        <v/>
      </c>
      <c r="D3450">
        <f>'03_DADOS_LIMPOS'!J3421</f>
        <v/>
      </c>
      <c r="E3450">
        <f>'03_DADOS_LIMPOS'!K3421</f>
        <v/>
      </c>
      <c r="F3450">
        <f>$B$9+$B$10*D3450+$B$11*E3450</f>
        <v/>
      </c>
      <c r="G3450">
        <f>C3450-F3450</f>
        <v/>
      </c>
      <c r="H3450">
        <f>G3450/$B$14</f>
        <v/>
      </c>
      <c r="I3450">
        <f>ABS(H3450)</f>
        <v/>
      </c>
    </row>
    <row r="3451">
      <c r="A3451">
        <f>'03_DADOS_LIMPOS'!A3422</f>
        <v/>
      </c>
      <c r="B3451">
        <f>'03_DADOS_LIMPOS'!C3422</f>
        <v/>
      </c>
      <c r="C3451">
        <f>'03_DADOS_LIMPOS'!D3422</f>
        <v/>
      </c>
      <c r="D3451">
        <f>'03_DADOS_LIMPOS'!J3422</f>
        <v/>
      </c>
      <c r="E3451">
        <f>'03_DADOS_LIMPOS'!K3422</f>
        <v/>
      </c>
      <c r="F3451">
        <f>$B$9+$B$10*D3451+$B$11*E3451</f>
        <v/>
      </c>
      <c r="G3451">
        <f>C3451-F3451</f>
        <v/>
      </c>
      <c r="H3451">
        <f>G3451/$B$14</f>
        <v/>
      </c>
      <c r="I3451">
        <f>ABS(H3451)</f>
        <v/>
      </c>
    </row>
    <row r="3452">
      <c r="A3452">
        <f>'03_DADOS_LIMPOS'!A3423</f>
        <v/>
      </c>
      <c r="B3452">
        <f>'03_DADOS_LIMPOS'!C3423</f>
        <v/>
      </c>
      <c r="C3452">
        <f>'03_DADOS_LIMPOS'!D3423</f>
        <v/>
      </c>
      <c r="D3452">
        <f>'03_DADOS_LIMPOS'!J3423</f>
        <v/>
      </c>
      <c r="E3452">
        <f>'03_DADOS_LIMPOS'!K3423</f>
        <v/>
      </c>
      <c r="F3452">
        <f>$B$9+$B$10*D3452+$B$11*E3452</f>
        <v/>
      </c>
      <c r="G3452">
        <f>C3452-F3452</f>
        <v/>
      </c>
      <c r="H3452">
        <f>G3452/$B$14</f>
        <v/>
      </c>
      <c r="I3452">
        <f>ABS(H3452)</f>
        <v/>
      </c>
    </row>
    <row r="3453">
      <c r="A3453">
        <f>'03_DADOS_LIMPOS'!A3424</f>
        <v/>
      </c>
      <c r="B3453">
        <f>'03_DADOS_LIMPOS'!C3424</f>
        <v/>
      </c>
      <c r="C3453">
        <f>'03_DADOS_LIMPOS'!D3424</f>
        <v/>
      </c>
      <c r="D3453">
        <f>'03_DADOS_LIMPOS'!J3424</f>
        <v/>
      </c>
      <c r="E3453">
        <f>'03_DADOS_LIMPOS'!K3424</f>
        <v/>
      </c>
      <c r="F3453">
        <f>$B$9+$B$10*D3453+$B$11*E3453</f>
        <v/>
      </c>
      <c r="G3453">
        <f>C3453-F3453</f>
        <v/>
      </c>
      <c r="H3453">
        <f>G3453/$B$14</f>
        <v/>
      </c>
      <c r="I3453">
        <f>ABS(H3453)</f>
        <v/>
      </c>
    </row>
    <row r="3454">
      <c r="A3454">
        <f>'03_DADOS_LIMPOS'!A3425</f>
        <v/>
      </c>
      <c r="B3454">
        <f>'03_DADOS_LIMPOS'!C3425</f>
        <v/>
      </c>
      <c r="C3454">
        <f>'03_DADOS_LIMPOS'!D3425</f>
        <v/>
      </c>
      <c r="D3454">
        <f>'03_DADOS_LIMPOS'!J3425</f>
        <v/>
      </c>
      <c r="E3454">
        <f>'03_DADOS_LIMPOS'!K3425</f>
        <v/>
      </c>
      <c r="F3454">
        <f>$B$9+$B$10*D3454+$B$11*E3454</f>
        <v/>
      </c>
      <c r="G3454">
        <f>C3454-F3454</f>
        <v/>
      </c>
      <c r="H3454">
        <f>G3454/$B$14</f>
        <v/>
      </c>
      <c r="I3454">
        <f>ABS(H3454)</f>
        <v/>
      </c>
    </row>
    <row r="3455">
      <c r="A3455">
        <f>'03_DADOS_LIMPOS'!A3426</f>
        <v/>
      </c>
      <c r="B3455">
        <f>'03_DADOS_LIMPOS'!C3426</f>
        <v/>
      </c>
      <c r="C3455">
        <f>'03_DADOS_LIMPOS'!D3426</f>
        <v/>
      </c>
      <c r="D3455">
        <f>'03_DADOS_LIMPOS'!J3426</f>
        <v/>
      </c>
      <c r="E3455">
        <f>'03_DADOS_LIMPOS'!K3426</f>
        <v/>
      </c>
      <c r="F3455">
        <f>$B$9+$B$10*D3455+$B$11*E3455</f>
        <v/>
      </c>
      <c r="G3455">
        <f>C3455-F3455</f>
        <v/>
      </c>
      <c r="H3455">
        <f>G3455/$B$14</f>
        <v/>
      </c>
      <c r="I3455">
        <f>ABS(H3455)</f>
        <v/>
      </c>
    </row>
    <row r="3456">
      <c r="A3456">
        <f>'03_DADOS_LIMPOS'!A3427</f>
        <v/>
      </c>
      <c r="B3456">
        <f>'03_DADOS_LIMPOS'!C3427</f>
        <v/>
      </c>
      <c r="C3456">
        <f>'03_DADOS_LIMPOS'!D3427</f>
        <v/>
      </c>
      <c r="D3456">
        <f>'03_DADOS_LIMPOS'!J3427</f>
        <v/>
      </c>
      <c r="E3456">
        <f>'03_DADOS_LIMPOS'!K3427</f>
        <v/>
      </c>
      <c r="F3456">
        <f>$B$9+$B$10*D3456+$B$11*E3456</f>
        <v/>
      </c>
      <c r="G3456">
        <f>C3456-F3456</f>
        <v/>
      </c>
      <c r="H3456">
        <f>G3456/$B$14</f>
        <v/>
      </c>
      <c r="I3456">
        <f>ABS(H3456)</f>
        <v/>
      </c>
    </row>
    <row r="3457">
      <c r="A3457">
        <f>'03_DADOS_LIMPOS'!A3428</f>
        <v/>
      </c>
      <c r="B3457">
        <f>'03_DADOS_LIMPOS'!C3428</f>
        <v/>
      </c>
      <c r="C3457">
        <f>'03_DADOS_LIMPOS'!D3428</f>
        <v/>
      </c>
      <c r="D3457">
        <f>'03_DADOS_LIMPOS'!J3428</f>
        <v/>
      </c>
      <c r="E3457">
        <f>'03_DADOS_LIMPOS'!K3428</f>
        <v/>
      </c>
      <c r="F3457">
        <f>$B$9+$B$10*D3457+$B$11*E3457</f>
        <v/>
      </c>
      <c r="G3457">
        <f>C3457-F3457</f>
        <v/>
      </c>
      <c r="H3457">
        <f>G3457/$B$14</f>
        <v/>
      </c>
      <c r="I3457">
        <f>ABS(H3457)</f>
        <v/>
      </c>
    </row>
    <row r="3458">
      <c r="A3458">
        <f>'03_DADOS_LIMPOS'!A3429</f>
        <v/>
      </c>
      <c r="B3458">
        <f>'03_DADOS_LIMPOS'!C3429</f>
        <v/>
      </c>
      <c r="C3458">
        <f>'03_DADOS_LIMPOS'!D3429</f>
        <v/>
      </c>
      <c r="D3458">
        <f>'03_DADOS_LIMPOS'!J3429</f>
        <v/>
      </c>
      <c r="E3458">
        <f>'03_DADOS_LIMPOS'!K3429</f>
        <v/>
      </c>
      <c r="F3458">
        <f>$B$9+$B$10*D3458+$B$11*E3458</f>
        <v/>
      </c>
      <c r="G3458">
        <f>C3458-F3458</f>
        <v/>
      </c>
      <c r="H3458">
        <f>G3458/$B$14</f>
        <v/>
      </c>
      <c r="I3458">
        <f>ABS(H3458)</f>
        <v/>
      </c>
    </row>
    <row r="3459">
      <c r="A3459">
        <f>'03_DADOS_LIMPOS'!A3430</f>
        <v/>
      </c>
      <c r="B3459">
        <f>'03_DADOS_LIMPOS'!C3430</f>
        <v/>
      </c>
      <c r="C3459">
        <f>'03_DADOS_LIMPOS'!D3430</f>
        <v/>
      </c>
      <c r="D3459">
        <f>'03_DADOS_LIMPOS'!J3430</f>
        <v/>
      </c>
      <c r="E3459">
        <f>'03_DADOS_LIMPOS'!K3430</f>
        <v/>
      </c>
      <c r="F3459">
        <f>$B$9+$B$10*D3459+$B$11*E3459</f>
        <v/>
      </c>
      <c r="G3459">
        <f>C3459-F3459</f>
        <v/>
      </c>
      <c r="H3459">
        <f>G3459/$B$14</f>
        <v/>
      </c>
      <c r="I3459">
        <f>ABS(H3459)</f>
        <v/>
      </c>
    </row>
    <row r="3460">
      <c r="A3460">
        <f>'03_DADOS_LIMPOS'!A3431</f>
        <v/>
      </c>
      <c r="B3460">
        <f>'03_DADOS_LIMPOS'!C3431</f>
        <v/>
      </c>
      <c r="C3460">
        <f>'03_DADOS_LIMPOS'!D3431</f>
        <v/>
      </c>
      <c r="D3460">
        <f>'03_DADOS_LIMPOS'!J3431</f>
        <v/>
      </c>
      <c r="E3460">
        <f>'03_DADOS_LIMPOS'!K3431</f>
        <v/>
      </c>
      <c r="F3460">
        <f>$B$9+$B$10*D3460+$B$11*E3460</f>
        <v/>
      </c>
      <c r="G3460">
        <f>C3460-F3460</f>
        <v/>
      </c>
      <c r="H3460">
        <f>G3460/$B$14</f>
        <v/>
      </c>
      <c r="I3460">
        <f>ABS(H3460)</f>
        <v/>
      </c>
    </row>
    <row r="3461">
      <c r="A3461">
        <f>'03_DADOS_LIMPOS'!A3432</f>
        <v/>
      </c>
      <c r="B3461">
        <f>'03_DADOS_LIMPOS'!C3432</f>
        <v/>
      </c>
      <c r="C3461">
        <f>'03_DADOS_LIMPOS'!D3432</f>
        <v/>
      </c>
      <c r="D3461">
        <f>'03_DADOS_LIMPOS'!J3432</f>
        <v/>
      </c>
      <c r="E3461">
        <f>'03_DADOS_LIMPOS'!K3432</f>
        <v/>
      </c>
      <c r="F3461">
        <f>$B$9+$B$10*D3461+$B$11*E3461</f>
        <v/>
      </c>
      <c r="G3461">
        <f>C3461-F3461</f>
        <v/>
      </c>
      <c r="H3461">
        <f>G3461/$B$14</f>
        <v/>
      </c>
      <c r="I3461">
        <f>ABS(H3461)</f>
        <v/>
      </c>
    </row>
    <row r="3462">
      <c r="A3462">
        <f>'03_DADOS_LIMPOS'!A3433</f>
        <v/>
      </c>
      <c r="B3462">
        <f>'03_DADOS_LIMPOS'!C3433</f>
        <v/>
      </c>
      <c r="C3462">
        <f>'03_DADOS_LIMPOS'!D3433</f>
        <v/>
      </c>
      <c r="D3462">
        <f>'03_DADOS_LIMPOS'!J3433</f>
        <v/>
      </c>
      <c r="E3462">
        <f>'03_DADOS_LIMPOS'!K3433</f>
        <v/>
      </c>
      <c r="F3462">
        <f>$B$9+$B$10*D3462+$B$11*E3462</f>
        <v/>
      </c>
      <c r="G3462">
        <f>C3462-F3462</f>
        <v/>
      </c>
      <c r="H3462">
        <f>G3462/$B$14</f>
        <v/>
      </c>
      <c r="I3462">
        <f>ABS(H3462)</f>
        <v/>
      </c>
    </row>
    <row r="3463">
      <c r="A3463">
        <f>'03_DADOS_LIMPOS'!A3434</f>
        <v/>
      </c>
      <c r="B3463">
        <f>'03_DADOS_LIMPOS'!C3434</f>
        <v/>
      </c>
      <c r="C3463">
        <f>'03_DADOS_LIMPOS'!D3434</f>
        <v/>
      </c>
      <c r="D3463">
        <f>'03_DADOS_LIMPOS'!J3434</f>
        <v/>
      </c>
      <c r="E3463">
        <f>'03_DADOS_LIMPOS'!K3434</f>
        <v/>
      </c>
      <c r="F3463">
        <f>$B$9+$B$10*D3463+$B$11*E3463</f>
        <v/>
      </c>
      <c r="G3463">
        <f>C3463-F3463</f>
        <v/>
      </c>
      <c r="H3463">
        <f>G3463/$B$14</f>
        <v/>
      </c>
      <c r="I3463">
        <f>ABS(H3463)</f>
        <v/>
      </c>
    </row>
    <row r="3464">
      <c r="A3464">
        <f>'03_DADOS_LIMPOS'!A3435</f>
        <v/>
      </c>
      <c r="B3464">
        <f>'03_DADOS_LIMPOS'!C3435</f>
        <v/>
      </c>
      <c r="C3464">
        <f>'03_DADOS_LIMPOS'!D3435</f>
        <v/>
      </c>
      <c r="D3464">
        <f>'03_DADOS_LIMPOS'!J3435</f>
        <v/>
      </c>
      <c r="E3464">
        <f>'03_DADOS_LIMPOS'!K3435</f>
        <v/>
      </c>
      <c r="F3464">
        <f>$B$9+$B$10*D3464+$B$11*E3464</f>
        <v/>
      </c>
      <c r="G3464">
        <f>C3464-F3464</f>
        <v/>
      </c>
      <c r="H3464">
        <f>G3464/$B$14</f>
        <v/>
      </c>
      <c r="I3464">
        <f>ABS(H3464)</f>
        <v/>
      </c>
    </row>
    <row r="3465">
      <c r="A3465">
        <f>'03_DADOS_LIMPOS'!A3436</f>
        <v/>
      </c>
      <c r="B3465">
        <f>'03_DADOS_LIMPOS'!C3436</f>
        <v/>
      </c>
      <c r="C3465">
        <f>'03_DADOS_LIMPOS'!D3436</f>
        <v/>
      </c>
      <c r="D3465">
        <f>'03_DADOS_LIMPOS'!J3436</f>
        <v/>
      </c>
      <c r="E3465">
        <f>'03_DADOS_LIMPOS'!K3436</f>
        <v/>
      </c>
      <c r="F3465">
        <f>$B$9+$B$10*D3465+$B$11*E3465</f>
        <v/>
      </c>
      <c r="G3465">
        <f>C3465-F3465</f>
        <v/>
      </c>
      <c r="H3465">
        <f>G3465/$B$14</f>
        <v/>
      </c>
      <c r="I3465">
        <f>ABS(H3465)</f>
        <v/>
      </c>
    </row>
    <row r="3466">
      <c r="A3466">
        <f>'03_DADOS_LIMPOS'!A3437</f>
        <v/>
      </c>
      <c r="B3466">
        <f>'03_DADOS_LIMPOS'!C3437</f>
        <v/>
      </c>
      <c r="C3466">
        <f>'03_DADOS_LIMPOS'!D3437</f>
        <v/>
      </c>
      <c r="D3466">
        <f>'03_DADOS_LIMPOS'!J3437</f>
        <v/>
      </c>
      <c r="E3466">
        <f>'03_DADOS_LIMPOS'!K3437</f>
        <v/>
      </c>
      <c r="F3466">
        <f>$B$9+$B$10*D3466+$B$11*E3466</f>
        <v/>
      </c>
      <c r="G3466">
        <f>C3466-F3466</f>
        <v/>
      </c>
      <c r="H3466">
        <f>G3466/$B$14</f>
        <v/>
      </c>
      <c r="I3466">
        <f>ABS(H3466)</f>
        <v/>
      </c>
    </row>
    <row r="3467">
      <c r="A3467">
        <f>'03_DADOS_LIMPOS'!A3438</f>
        <v/>
      </c>
      <c r="B3467">
        <f>'03_DADOS_LIMPOS'!C3438</f>
        <v/>
      </c>
      <c r="C3467">
        <f>'03_DADOS_LIMPOS'!D3438</f>
        <v/>
      </c>
      <c r="D3467">
        <f>'03_DADOS_LIMPOS'!J3438</f>
        <v/>
      </c>
      <c r="E3467">
        <f>'03_DADOS_LIMPOS'!K3438</f>
        <v/>
      </c>
      <c r="F3467">
        <f>$B$9+$B$10*D3467+$B$11*E3467</f>
        <v/>
      </c>
      <c r="G3467">
        <f>C3467-F3467</f>
        <v/>
      </c>
      <c r="H3467">
        <f>G3467/$B$14</f>
        <v/>
      </c>
      <c r="I3467">
        <f>ABS(H3467)</f>
        <v/>
      </c>
    </row>
    <row r="3468">
      <c r="A3468">
        <f>'03_DADOS_LIMPOS'!A3439</f>
        <v/>
      </c>
      <c r="B3468">
        <f>'03_DADOS_LIMPOS'!C3439</f>
        <v/>
      </c>
      <c r="C3468">
        <f>'03_DADOS_LIMPOS'!D3439</f>
        <v/>
      </c>
      <c r="D3468">
        <f>'03_DADOS_LIMPOS'!J3439</f>
        <v/>
      </c>
      <c r="E3468">
        <f>'03_DADOS_LIMPOS'!K3439</f>
        <v/>
      </c>
      <c r="F3468">
        <f>$B$9+$B$10*D3468+$B$11*E3468</f>
        <v/>
      </c>
      <c r="G3468">
        <f>C3468-F3468</f>
        <v/>
      </c>
      <c r="H3468">
        <f>G3468/$B$14</f>
        <v/>
      </c>
      <c r="I3468">
        <f>ABS(H3468)</f>
        <v/>
      </c>
    </row>
    <row r="3469">
      <c r="A3469">
        <f>'03_DADOS_LIMPOS'!A3440</f>
        <v/>
      </c>
      <c r="B3469">
        <f>'03_DADOS_LIMPOS'!C3440</f>
        <v/>
      </c>
      <c r="C3469">
        <f>'03_DADOS_LIMPOS'!D3440</f>
        <v/>
      </c>
      <c r="D3469">
        <f>'03_DADOS_LIMPOS'!J3440</f>
        <v/>
      </c>
      <c r="E3469">
        <f>'03_DADOS_LIMPOS'!K3440</f>
        <v/>
      </c>
      <c r="F3469">
        <f>$B$9+$B$10*D3469+$B$11*E3469</f>
        <v/>
      </c>
      <c r="G3469">
        <f>C3469-F3469</f>
        <v/>
      </c>
      <c r="H3469">
        <f>G3469/$B$14</f>
        <v/>
      </c>
      <c r="I3469">
        <f>ABS(H3469)</f>
        <v/>
      </c>
    </row>
    <row r="3470">
      <c r="A3470">
        <f>'03_DADOS_LIMPOS'!A3441</f>
        <v/>
      </c>
      <c r="B3470">
        <f>'03_DADOS_LIMPOS'!C3441</f>
        <v/>
      </c>
      <c r="C3470">
        <f>'03_DADOS_LIMPOS'!D3441</f>
        <v/>
      </c>
      <c r="D3470">
        <f>'03_DADOS_LIMPOS'!J3441</f>
        <v/>
      </c>
      <c r="E3470">
        <f>'03_DADOS_LIMPOS'!K3441</f>
        <v/>
      </c>
      <c r="F3470">
        <f>$B$9+$B$10*D3470+$B$11*E3470</f>
        <v/>
      </c>
      <c r="G3470">
        <f>C3470-F3470</f>
        <v/>
      </c>
      <c r="H3470">
        <f>G3470/$B$14</f>
        <v/>
      </c>
      <c r="I3470">
        <f>ABS(H3470)</f>
        <v/>
      </c>
    </row>
    <row r="3471">
      <c r="A3471">
        <f>'03_DADOS_LIMPOS'!A3442</f>
        <v/>
      </c>
      <c r="B3471">
        <f>'03_DADOS_LIMPOS'!C3442</f>
        <v/>
      </c>
      <c r="C3471">
        <f>'03_DADOS_LIMPOS'!D3442</f>
        <v/>
      </c>
      <c r="D3471">
        <f>'03_DADOS_LIMPOS'!J3442</f>
        <v/>
      </c>
      <c r="E3471">
        <f>'03_DADOS_LIMPOS'!K3442</f>
        <v/>
      </c>
      <c r="F3471">
        <f>$B$9+$B$10*D3471+$B$11*E3471</f>
        <v/>
      </c>
      <c r="G3471">
        <f>C3471-F3471</f>
        <v/>
      </c>
      <c r="H3471">
        <f>G3471/$B$14</f>
        <v/>
      </c>
      <c r="I3471">
        <f>ABS(H3471)</f>
        <v/>
      </c>
    </row>
    <row r="3472">
      <c r="A3472">
        <f>'03_DADOS_LIMPOS'!A3443</f>
        <v/>
      </c>
      <c r="B3472">
        <f>'03_DADOS_LIMPOS'!C3443</f>
        <v/>
      </c>
      <c r="C3472">
        <f>'03_DADOS_LIMPOS'!D3443</f>
        <v/>
      </c>
      <c r="D3472">
        <f>'03_DADOS_LIMPOS'!J3443</f>
        <v/>
      </c>
      <c r="E3472">
        <f>'03_DADOS_LIMPOS'!K3443</f>
        <v/>
      </c>
      <c r="F3472">
        <f>$B$9+$B$10*D3472+$B$11*E3472</f>
        <v/>
      </c>
      <c r="G3472">
        <f>C3472-F3472</f>
        <v/>
      </c>
      <c r="H3472">
        <f>G3472/$B$14</f>
        <v/>
      </c>
      <c r="I3472">
        <f>ABS(H3472)</f>
        <v/>
      </c>
    </row>
    <row r="3473">
      <c r="A3473">
        <f>'03_DADOS_LIMPOS'!A3444</f>
        <v/>
      </c>
      <c r="B3473">
        <f>'03_DADOS_LIMPOS'!C3444</f>
        <v/>
      </c>
      <c r="C3473">
        <f>'03_DADOS_LIMPOS'!D3444</f>
        <v/>
      </c>
      <c r="D3473">
        <f>'03_DADOS_LIMPOS'!J3444</f>
        <v/>
      </c>
      <c r="E3473">
        <f>'03_DADOS_LIMPOS'!K3444</f>
        <v/>
      </c>
      <c r="F3473">
        <f>$B$9+$B$10*D3473+$B$11*E3473</f>
        <v/>
      </c>
      <c r="G3473">
        <f>C3473-F3473</f>
        <v/>
      </c>
      <c r="H3473">
        <f>G3473/$B$14</f>
        <v/>
      </c>
      <c r="I3473">
        <f>ABS(H3473)</f>
        <v/>
      </c>
    </row>
    <row r="3474">
      <c r="A3474">
        <f>'03_DADOS_LIMPOS'!A3445</f>
        <v/>
      </c>
      <c r="B3474">
        <f>'03_DADOS_LIMPOS'!C3445</f>
        <v/>
      </c>
      <c r="C3474">
        <f>'03_DADOS_LIMPOS'!D3445</f>
        <v/>
      </c>
      <c r="D3474">
        <f>'03_DADOS_LIMPOS'!J3445</f>
        <v/>
      </c>
      <c r="E3474">
        <f>'03_DADOS_LIMPOS'!K3445</f>
        <v/>
      </c>
      <c r="F3474">
        <f>$B$9+$B$10*D3474+$B$11*E3474</f>
        <v/>
      </c>
      <c r="G3474">
        <f>C3474-F3474</f>
        <v/>
      </c>
      <c r="H3474">
        <f>G3474/$B$14</f>
        <v/>
      </c>
      <c r="I3474">
        <f>ABS(H3474)</f>
        <v/>
      </c>
    </row>
    <row r="3475">
      <c r="A3475">
        <f>'03_DADOS_LIMPOS'!A3446</f>
        <v/>
      </c>
      <c r="B3475">
        <f>'03_DADOS_LIMPOS'!C3446</f>
        <v/>
      </c>
      <c r="C3475">
        <f>'03_DADOS_LIMPOS'!D3446</f>
        <v/>
      </c>
      <c r="D3475">
        <f>'03_DADOS_LIMPOS'!J3446</f>
        <v/>
      </c>
      <c r="E3475">
        <f>'03_DADOS_LIMPOS'!K3446</f>
        <v/>
      </c>
      <c r="F3475">
        <f>$B$9+$B$10*D3475+$B$11*E3475</f>
        <v/>
      </c>
      <c r="G3475">
        <f>C3475-F3475</f>
        <v/>
      </c>
      <c r="H3475">
        <f>G3475/$B$14</f>
        <v/>
      </c>
      <c r="I3475">
        <f>ABS(H3475)</f>
        <v/>
      </c>
    </row>
    <row r="3476">
      <c r="A3476">
        <f>'03_DADOS_LIMPOS'!A3447</f>
        <v/>
      </c>
      <c r="B3476">
        <f>'03_DADOS_LIMPOS'!C3447</f>
        <v/>
      </c>
      <c r="C3476">
        <f>'03_DADOS_LIMPOS'!D3447</f>
        <v/>
      </c>
      <c r="D3476">
        <f>'03_DADOS_LIMPOS'!J3447</f>
        <v/>
      </c>
      <c r="E3476">
        <f>'03_DADOS_LIMPOS'!K3447</f>
        <v/>
      </c>
      <c r="F3476">
        <f>$B$9+$B$10*D3476+$B$11*E3476</f>
        <v/>
      </c>
      <c r="G3476">
        <f>C3476-F3476</f>
        <v/>
      </c>
      <c r="H3476">
        <f>G3476/$B$14</f>
        <v/>
      </c>
      <c r="I3476">
        <f>ABS(H3476)</f>
        <v/>
      </c>
    </row>
    <row r="3477">
      <c r="A3477">
        <f>'03_DADOS_LIMPOS'!A3448</f>
        <v/>
      </c>
      <c r="B3477">
        <f>'03_DADOS_LIMPOS'!C3448</f>
        <v/>
      </c>
      <c r="C3477">
        <f>'03_DADOS_LIMPOS'!D3448</f>
        <v/>
      </c>
      <c r="D3477">
        <f>'03_DADOS_LIMPOS'!J3448</f>
        <v/>
      </c>
      <c r="E3477">
        <f>'03_DADOS_LIMPOS'!K3448</f>
        <v/>
      </c>
      <c r="F3477">
        <f>$B$9+$B$10*D3477+$B$11*E3477</f>
        <v/>
      </c>
      <c r="G3477">
        <f>C3477-F3477</f>
        <v/>
      </c>
      <c r="H3477">
        <f>G3477/$B$14</f>
        <v/>
      </c>
      <c r="I3477">
        <f>ABS(H3477)</f>
        <v/>
      </c>
    </row>
    <row r="3478">
      <c r="A3478">
        <f>'03_DADOS_LIMPOS'!A3449</f>
        <v/>
      </c>
      <c r="B3478">
        <f>'03_DADOS_LIMPOS'!C3449</f>
        <v/>
      </c>
      <c r="C3478">
        <f>'03_DADOS_LIMPOS'!D3449</f>
        <v/>
      </c>
      <c r="D3478">
        <f>'03_DADOS_LIMPOS'!J3449</f>
        <v/>
      </c>
      <c r="E3478">
        <f>'03_DADOS_LIMPOS'!K3449</f>
        <v/>
      </c>
      <c r="F3478">
        <f>$B$9+$B$10*D3478+$B$11*E3478</f>
        <v/>
      </c>
      <c r="G3478">
        <f>C3478-F3478</f>
        <v/>
      </c>
      <c r="H3478">
        <f>G3478/$B$14</f>
        <v/>
      </c>
      <c r="I3478">
        <f>ABS(H3478)</f>
        <v/>
      </c>
    </row>
    <row r="3479">
      <c r="A3479">
        <f>'03_DADOS_LIMPOS'!A3450</f>
        <v/>
      </c>
      <c r="B3479">
        <f>'03_DADOS_LIMPOS'!C3450</f>
        <v/>
      </c>
      <c r="C3479">
        <f>'03_DADOS_LIMPOS'!D3450</f>
        <v/>
      </c>
      <c r="D3479">
        <f>'03_DADOS_LIMPOS'!J3450</f>
        <v/>
      </c>
      <c r="E3479">
        <f>'03_DADOS_LIMPOS'!K3450</f>
        <v/>
      </c>
      <c r="F3479">
        <f>$B$9+$B$10*D3479+$B$11*E3479</f>
        <v/>
      </c>
      <c r="G3479">
        <f>C3479-F3479</f>
        <v/>
      </c>
      <c r="H3479">
        <f>G3479/$B$14</f>
        <v/>
      </c>
      <c r="I3479">
        <f>ABS(H3479)</f>
        <v/>
      </c>
    </row>
    <row r="3480">
      <c r="A3480">
        <f>'03_DADOS_LIMPOS'!A3451</f>
        <v/>
      </c>
      <c r="B3480">
        <f>'03_DADOS_LIMPOS'!C3451</f>
        <v/>
      </c>
      <c r="C3480">
        <f>'03_DADOS_LIMPOS'!D3451</f>
        <v/>
      </c>
      <c r="D3480">
        <f>'03_DADOS_LIMPOS'!J3451</f>
        <v/>
      </c>
      <c r="E3480">
        <f>'03_DADOS_LIMPOS'!K3451</f>
        <v/>
      </c>
      <c r="F3480">
        <f>$B$9+$B$10*D3480+$B$11*E3480</f>
        <v/>
      </c>
      <c r="G3480">
        <f>C3480-F3480</f>
        <v/>
      </c>
      <c r="H3480">
        <f>G3480/$B$14</f>
        <v/>
      </c>
      <c r="I3480">
        <f>ABS(H3480)</f>
        <v/>
      </c>
    </row>
    <row r="3481">
      <c r="A3481">
        <f>'03_DADOS_LIMPOS'!A3452</f>
        <v/>
      </c>
      <c r="B3481">
        <f>'03_DADOS_LIMPOS'!C3452</f>
        <v/>
      </c>
      <c r="C3481">
        <f>'03_DADOS_LIMPOS'!D3452</f>
        <v/>
      </c>
      <c r="D3481">
        <f>'03_DADOS_LIMPOS'!J3452</f>
        <v/>
      </c>
      <c r="E3481">
        <f>'03_DADOS_LIMPOS'!K3452</f>
        <v/>
      </c>
      <c r="F3481">
        <f>$B$9+$B$10*D3481+$B$11*E3481</f>
        <v/>
      </c>
      <c r="G3481">
        <f>C3481-F3481</f>
        <v/>
      </c>
      <c r="H3481">
        <f>G3481/$B$14</f>
        <v/>
      </c>
      <c r="I3481">
        <f>ABS(H3481)</f>
        <v/>
      </c>
    </row>
    <row r="3482">
      <c r="A3482">
        <f>'03_DADOS_LIMPOS'!A3453</f>
        <v/>
      </c>
      <c r="B3482">
        <f>'03_DADOS_LIMPOS'!C3453</f>
        <v/>
      </c>
      <c r="C3482">
        <f>'03_DADOS_LIMPOS'!D3453</f>
        <v/>
      </c>
      <c r="D3482">
        <f>'03_DADOS_LIMPOS'!J3453</f>
        <v/>
      </c>
      <c r="E3482">
        <f>'03_DADOS_LIMPOS'!K3453</f>
        <v/>
      </c>
      <c r="F3482">
        <f>$B$9+$B$10*D3482+$B$11*E3482</f>
        <v/>
      </c>
      <c r="G3482">
        <f>C3482-F3482</f>
        <v/>
      </c>
      <c r="H3482">
        <f>G3482/$B$14</f>
        <v/>
      </c>
      <c r="I3482">
        <f>ABS(H3482)</f>
        <v/>
      </c>
    </row>
    <row r="3483">
      <c r="A3483">
        <f>'03_DADOS_LIMPOS'!A3454</f>
        <v/>
      </c>
      <c r="B3483">
        <f>'03_DADOS_LIMPOS'!C3454</f>
        <v/>
      </c>
      <c r="C3483">
        <f>'03_DADOS_LIMPOS'!D3454</f>
        <v/>
      </c>
      <c r="D3483">
        <f>'03_DADOS_LIMPOS'!J3454</f>
        <v/>
      </c>
      <c r="E3483">
        <f>'03_DADOS_LIMPOS'!K3454</f>
        <v/>
      </c>
      <c r="F3483">
        <f>$B$9+$B$10*D3483+$B$11*E3483</f>
        <v/>
      </c>
      <c r="G3483">
        <f>C3483-F3483</f>
        <v/>
      </c>
      <c r="H3483">
        <f>G3483/$B$14</f>
        <v/>
      </c>
      <c r="I3483">
        <f>ABS(H3483)</f>
        <v/>
      </c>
    </row>
    <row r="3484">
      <c r="A3484">
        <f>'03_DADOS_LIMPOS'!A3455</f>
        <v/>
      </c>
      <c r="B3484">
        <f>'03_DADOS_LIMPOS'!C3455</f>
        <v/>
      </c>
      <c r="C3484">
        <f>'03_DADOS_LIMPOS'!D3455</f>
        <v/>
      </c>
      <c r="D3484">
        <f>'03_DADOS_LIMPOS'!J3455</f>
        <v/>
      </c>
      <c r="E3484">
        <f>'03_DADOS_LIMPOS'!K3455</f>
        <v/>
      </c>
      <c r="F3484">
        <f>$B$9+$B$10*D3484+$B$11*E3484</f>
        <v/>
      </c>
      <c r="G3484">
        <f>C3484-F3484</f>
        <v/>
      </c>
      <c r="H3484">
        <f>G3484/$B$14</f>
        <v/>
      </c>
      <c r="I3484">
        <f>ABS(H3484)</f>
        <v/>
      </c>
    </row>
    <row r="3485">
      <c r="A3485">
        <f>'03_DADOS_LIMPOS'!A3456</f>
        <v/>
      </c>
      <c r="B3485">
        <f>'03_DADOS_LIMPOS'!C3456</f>
        <v/>
      </c>
      <c r="C3485">
        <f>'03_DADOS_LIMPOS'!D3456</f>
        <v/>
      </c>
      <c r="D3485">
        <f>'03_DADOS_LIMPOS'!J3456</f>
        <v/>
      </c>
      <c r="E3485">
        <f>'03_DADOS_LIMPOS'!K3456</f>
        <v/>
      </c>
      <c r="F3485">
        <f>$B$9+$B$10*D3485+$B$11*E3485</f>
        <v/>
      </c>
      <c r="G3485">
        <f>C3485-F3485</f>
        <v/>
      </c>
      <c r="H3485">
        <f>G3485/$B$14</f>
        <v/>
      </c>
      <c r="I3485">
        <f>ABS(H3485)</f>
        <v/>
      </c>
    </row>
    <row r="3486">
      <c r="A3486">
        <f>'03_DADOS_LIMPOS'!A3457</f>
        <v/>
      </c>
      <c r="B3486">
        <f>'03_DADOS_LIMPOS'!C3457</f>
        <v/>
      </c>
      <c r="C3486">
        <f>'03_DADOS_LIMPOS'!D3457</f>
        <v/>
      </c>
      <c r="D3486">
        <f>'03_DADOS_LIMPOS'!J3457</f>
        <v/>
      </c>
      <c r="E3486">
        <f>'03_DADOS_LIMPOS'!K3457</f>
        <v/>
      </c>
      <c r="F3486">
        <f>$B$9+$B$10*D3486+$B$11*E3486</f>
        <v/>
      </c>
      <c r="G3486">
        <f>C3486-F3486</f>
        <v/>
      </c>
      <c r="H3486">
        <f>G3486/$B$14</f>
        <v/>
      </c>
      <c r="I3486">
        <f>ABS(H3486)</f>
        <v/>
      </c>
    </row>
    <row r="3487">
      <c r="A3487">
        <f>'03_DADOS_LIMPOS'!A3458</f>
        <v/>
      </c>
      <c r="B3487">
        <f>'03_DADOS_LIMPOS'!C3458</f>
        <v/>
      </c>
      <c r="C3487">
        <f>'03_DADOS_LIMPOS'!D3458</f>
        <v/>
      </c>
      <c r="D3487">
        <f>'03_DADOS_LIMPOS'!J3458</f>
        <v/>
      </c>
      <c r="E3487">
        <f>'03_DADOS_LIMPOS'!K3458</f>
        <v/>
      </c>
      <c r="F3487">
        <f>$B$9+$B$10*D3487+$B$11*E3487</f>
        <v/>
      </c>
      <c r="G3487">
        <f>C3487-F3487</f>
        <v/>
      </c>
      <c r="H3487">
        <f>G3487/$B$14</f>
        <v/>
      </c>
      <c r="I3487">
        <f>ABS(H3487)</f>
        <v/>
      </c>
    </row>
    <row r="3488">
      <c r="A3488">
        <f>'03_DADOS_LIMPOS'!A3459</f>
        <v/>
      </c>
      <c r="B3488">
        <f>'03_DADOS_LIMPOS'!C3459</f>
        <v/>
      </c>
      <c r="C3488">
        <f>'03_DADOS_LIMPOS'!D3459</f>
        <v/>
      </c>
      <c r="D3488">
        <f>'03_DADOS_LIMPOS'!J3459</f>
        <v/>
      </c>
      <c r="E3488">
        <f>'03_DADOS_LIMPOS'!K3459</f>
        <v/>
      </c>
      <c r="F3488">
        <f>$B$9+$B$10*D3488+$B$11*E3488</f>
        <v/>
      </c>
      <c r="G3488">
        <f>C3488-F3488</f>
        <v/>
      </c>
      <c r="H3488">
        <f>G3488/$B$14</f>
        <v/>
      </c>
      <c r="I3488">
        <f>ABS(H3488)</f>
        <v/>
      </c>
    </row>
    <row r="3489">
      <c r="A3489">
        <f>'03_DADOS_LIMPOS'!A3460</f>
        <v/>
      </c>
      <c r="B3489">
        <f>'03_DADOS_LIMPOS'!C3460</f>
        <v/>
      </c>
      <c r="C3489">
        <f>'03_DADOS_LIMPOS'!D3460</f>
        <v/>
      </c>
      <c r="D3489">
        <f>'03_DADOS_LIMPOS'!J3460</f>
        <v/>
      </c>
      <c r="E3489">
        <f>'03_DADOS_LIMPOS'!K3460</f>
        <v/>
      </c>
      <c r="F3489">
        <f>$B$9+$B$10*D3489+$B$11*E3489</f>
        <v/>
      </c>
      <c r="G3489">
        <f>C3489-F3489</f>
        <v/>
      </c>
      <c r="H3489">
        <f>G3489/$B$14</f>
        <v/>
      </c>
      <c r="I3489">
        <f>ABS(H3489)</f>
        <v/>
      </c>
    </row>
    <row r="3490">
      <c r="A3490">
        <f>'03_DADOS_LIMPOS'!A3461</f>
        <v/>
      </c>
      <c r="B3490">
        <f>'03_DADOS_LIMPOS'!C3461</f>
        <v/>
      </c>
      <c r="C3490">
        <f>'03_DADOS_LIMPOS'!D3461</f>
        <v/>
      </c>
      <c r="D3490">
        <f>'03_DADOS_LIMPOS'!J3461</f>
        <v/>
      </c>
      <c r="E3490">
        <f>'03_DADOS_LIMPOS'!K3461</f>
        <v/>
      </c>
      <c r="F3490">
        <f>$B$9+$B$10*D3490+$B$11*E3490</f>
        <v/>
      </c>
      <c r="G3490">
        <f>C3490-F3490</f>
        <v/>
      </c>
      <c r="H3490">
        <f>G3490/$B$14</f>
        <v/>
      </c>
      <c r="I3490">
        <f>ABS(H3490)</f>
        <v/>
      </c>
    </row>
    <row r="3491">
      <c r="A3491">
        <f>'03_DADOS_LIMPOS'!A3462</f>
        <v/>
      </c>
      <c r="B3491">
        <f>'03_DADOS_LIMPOS'!C3462</f>
        <v/>
      </c>
      <c r="C3491">
        <f>'03_DADOS_LIMPOS'!D3462</f>
        <v/>
      </c>
      <c r="D3491">
        <f>'03_DADOS_LIMPOS'!J3462</f>
        <v/>
      </c>
      <c r="E3491">
        <f>'03_DADOS_LIMPOS'!K3462</f>
        <v/>
      </c>
      <c r="F3491">
        <f>$B$9+$B$10*D3491+$B$11*E3491</f>
        <v/>
      </c>
      <c r="G3491">
        <f>C3491-F3491</f>
        <v/>
      </c>
      <c r="H3491">
        <f>G3491/$B$14</f>
        <v/>
      </c>
      <c r="I3491">
        <f>ABS(H3491)</f>
        <v/>
      </c>
    </row>
    <row r="3492">
      <c r="A3492">
        <f>'03_DADOS_LIMPOS'!A3463</f>
        <v/>
      </c>
      <c r="B3492">
        <f>'03_DADOS_LIMPOS'!C3463</f>
        <v/>
      </c>
      <c r="C3492">
        <f>'03_DADOS_LIMPOS'!D3463</f>
        <v/>
      </c>
      <c r="D3492">
        <f>'03_DADOS_LIMPOS'!J3463</f>
        <v/>
      </c>
      <c r="E3492">
        <f>'03_DADOS_LIMPOS'!K3463</f>
        <v/>
      </c>
      <c r="F3492">
        <f>$B$9+$B$10*D3492+$B$11*E3492</f>
        <v/>
      </c>
      <c r="G3492">
        <f>C3492-F3492</f>
        <v/>
      </c>
      <c r="H3492">
        <f>G3492/$B$14</f>
        <v/>
      </c>
      <c r="I3492">
        <f>ABS(H3492)</f>
        <v/>
      </c>
    </row>
    <row r="3493">
      <c r="A3493">
        <f>'03_DADOS_LIMPOS'!A3464</f>
        <v/>
      </c>
      <c r="B3493">
        <f>'03_DADOS_LIMPOS'!C3464</f>
        <v/>
      </c>
      <c r="C3493">
        <f>'03_DADOS_LIMPOS'!D3464</f>
        <v/>
      </c>
      <c r="D3493">
        <f>'03_DADOS_LIMPOS'!J3464</f>
        <v/>
      </c>
      <c r="E3493">
        <f>'03_DADOS_LIMPOS'!K3464</f>
        <v/>
      </c>
      <c r="F3493">
        <f>$B$9+$B$10*D3493+$B$11*E3493</f>
        <v/>
      </c>
      <c r="G3493">
        <f>C3493-F3493</f>
        <v/>
      </c>
      <c r="H3493">
        <f>G3493/$B$14</f>
        <v/>
      </c>
      <c r="I3493">
        <f>ABS(H3493)</f>
        <v/>
      </c>
    </row>
    <row r="3494">
      <c r="A3494">
        <f>'03_DADOS_LIMPOS'!A3465</f>
        <v/>
      </c>
      <c r="B3494">
        <f>'03_DADOS_LIMPOS'!C3465</f>
        <v/>
      </c>
      <c r="C3494">
        <f>'03_DADOS_LIMPOS'!D3465</f>
        <v/>
      </c>
      <c r="D3494">
        <f>'03_DADOS_LIMPOS'!J3465</f>
        <v/>
      </c>
      <c r="E3494">
        <f>'03_DADOS_LIMPOS'!K3465</f>
        <v/>
      </c>
      <c r="F3494">
        <f>$B$9+$B$10*D3494+$B$11*E3494</f>
        <v/>
      </c>
      <c r="G3494">
        <f>C3494-F3494</f>
        <v/>
      </c>
      <c r="H3494">
        <f>G3494/$B$14</f>
        <v/>
      </c>
      <c r="I3494">
        <f>ABS(H3494)</f>
        <v/>
      </c>
    </row>
    <row r="3495">
      <c r="A3495">
        <f>'03_DADOS_LIMPOS'!A3466</f>
        <v/>
      </c>
      <c r="B3495">
        <f>'03_DADOS_LIMPOS'!C3466</f>
        <v/>
      </c>
      <c r="C3495">
        <f>'03_DADOS_LIMPOS'!D3466</f>
        <v/>
      </c>
      <c r="D3495">
        <f>'03_DADOS_LIMPOS'!J3466</f>
        <v/>
      </c>
      <c r="E3495">
        <f>'03_DADOS_LIMPOS'!K3466</f>
        <v/>
      </c>
      <c r="F3495">
        <f>$B$9+$B$10*D3495+$B$11*E3495</f>
        <v/>
      </c>
      <c r="G3495">
        <f>C3495-F3495</f>
        <v/>
      </c>
      <c r="H3495">
        <f>G3495/$B$14</f>
        <v/>
      </c>
      <c r="I3495">
        <f>ABS(H3495)</f>
        <v/>
      </c>
    </row>
    <row r="3496">
      <c r="A3496">
        <f>'03_DADOS_LIMPOS'!A3467</f>
        <v/>
      </c>
      <c r="B3496">
        <f>'03_DADOS_LIMPOS'!C3467</f>
        <v/>
      </c>
      <c r="C3496">
        <f>'03_DADOS_LIMPOS'!D3467</f>
        <v/>
      </c>
      <c r="D3496">
        <f>'03_DADOS_LIMPOS'!J3467</f>
        <v/>
      </c>
      <c r="E3496">
        <f>'03_DADOS_LIMPOS'!K3467</f>
        <v/>
      </c>
      <c r="F3496">
        <f>$B$9+$B$10*D3496+$B$11*E3496</f>
        <v/>
      </c>
      <c r="G3496">
        <f>C3496-F3496</f>
        <v/>
      </c>
      <c r="H3496">
        <f>G3496/$B$14</f>
        <v/>
      </c>
      <c r="I3496">
        <f>ABS(H3496)</f>
        <v/>
      </c>
    </row>
    <row r="3497">
      <c r="A3497">
        <f>'03_DADOS_LIMPOS'!A3468</f>
        <v/>
      </c>
      <c r="B3497">
        <f>'03_DADOS_LIMPOS'!C3468</f>
        <v/>
      </c>
      <c r="C3497">
        <f>'03_DADOS_LIMPOS'!D3468</f>
        <v/>
      </c>
      <c r="D3497">
        <f>'03_DADOS_LIMPOS'!J3468</f>
        <v/>
      </c>
      <c r="E3497">
        <f>'03_DADOS_LIMPOS'!K3468</f>
        <v/>
      </c>
      <c r="F3497">
        <f>$B$9+$B$10*D3497+$B$11*E3497</f>
        <v/>
      </c>
      <c r="G3497">
        <f>C3497-F3497</f>
        <v/>
      </c>
      <c r="H3497">
        <f>G3497/$B$14</f>
        <v/>
      </c>
      <c r="I3497">
        <f>ABS(H3497)</f>
        <v/>
      </c>
    </row>
    <row r="3498">
      <c r="A3498">
        <f>'03_DADOS_LIMPOS'!A3469</f>
        <v/>
      </c>
      <c r="B3498">
        <f>'03_DADOS_LIMPOS'!C3469</f>
        <v/>
      </c>
      <c r="C3498">
        <f>'03_DADOS_LIMPOS'!D3469</f>
        <v/>
      </c>
      <c r="D3498">
        <f>'03_DADOS_LIMPOS'!J3469</f>
        <v/>
      </c>
      <c r="E3498">
        <f>'03_DADOS_LIMPOS'!K3469</f>
        <v/>
      </c>
      <c r="F3498">
        <f>$B$9+$B$10*D3498+$B$11*E3498</f>
        <v/>
      </c>
      <c r="G3498">
        <f>C3498-F3498</f>
        <v/>
      </c>
      <c r="H3498">
        <f>G3498/$B$14</f>
        <v/>
      </c>
      <c r="I3498">
        <f>ABS(H3498)</f>
        <v/>
      </c>
    </row>
    <row r="3499">
      <c r="A3499">
        <f>'03_DADOS_LIMPOS'!A3470</f>
        <v/>
      </c>
      <c r="B3499">
        <f>'03_DADOS_LIMPOS'!C3470</f>
        <v/>
      </c>
      <c r="C3499">
        <f>'03_DADOS_LIMPOS'!D3470</f>
        <v/>
      </c>
      <c r="D3499">
        <f>'03_DADOS_LIMPOS'!J3470</f>
        <v/>
      </c>
      <c r="E3499">
        <f>'03_DADOS_LIMPOS'!K3470</f>
        <v/>
      </c>
      <c r="F3499">
        <f>$B$9+$B$10*D3499+$B$11*E3499</f>
        <v/>
      </c>
      <c r="G3499">
        <f>C3499-F3499</f>
        <v/>
      </c>
      <c r="H3499">
        <f>G3499/$B$14</f>
        <v/>
      </c>
      <c r="I3499">
        <f>ABS(H3499)</f>
        <v/>
      </c>
    </row>
    <row r="3500">
      <c r="A3500">
        <f>'03_DADOS_LIMPOS'!A3471</f>
        <v/>
      </c>
      <c r="B3500">
        <f>'03_DADOS_LIMPOS'!C3471</f>
        <v/>
      </c>
      <c r="C3500">
        <f>'03_DADOS_LIMPOS'!D3471</f>
        <v/>
      </c>
      <c r="D3500">
        <f>'03_DADOS_LIMPOS'!J3471</f>
        <v/>
      </c>
      <c r="E3500">
        <f>'03_DADOS_LIMPOS'!K3471</f>
        <v/>
      </c>
      <c r="F3500">
        <f>$B$9+$B$10*D3500+$B$11*E3500</f>
        <v/>
      </c>
      <c r="G3500">
        <f>C3500-F3500</f>
        <v/>
      </c>
      <c r="H3500">
        <f>G3500/$B$14</f>
        <v/>
      </c>
      <c r="I3500">
        <f>ABS(H3500)</f>
        <v/>
      </c>
    </row>
    <row r="3501">
      <c r="A3501">
        <f>'03_DADOS_LIMPOS'!A3472</f>
        <v/>
      </c>
      <c r="B3501">
        <f>'03_DADOS_LIMPOS'!C3472</f>
        <v/>
      </c>
      <c r="C3501">
        <f>'03_DADOS_LIMPOS'!D3472</f>
        <v/>
      </c>
      <c r="D3501">
        <f>'03_DADOS_LIMPOS'!J3472</f>
        <v/>
      </c>
      <c r="E3501">
        <f>'03_DADOS_LIMPOS'!K3472</f>
        <v/>
      </c>
      <c r="F3501">
        <f>$B$9+$B$10*D3501+$B$11*E3501</f>
        <v/>
      </c>
      <c r="G3501">
        <f>C3501-F3501</f>
        <v/>
      </c>
      <c r="H3501">
        <f>G3501/$B$14</f>
        <v/>
      </c>
      <c r="I3501">
        <f>ABS(H3501)</f>
        <v/>
      </c>
    </row>
    <row r="3502">
      <c r="A3502">
        <f>'03_DADOS_LIMPOS'!A3473</f>
        <v/>
      </c>
      <c r="B3502">
        <f>'03_DADOS_LIMPOS'!C3473</f>
        <v/>
      </c>
      <c r="C3502">
        <f>'03_DADOS_LIMPOS'!D3473</f>
        <v/>
      </c>
      <c r="D3502">
        <f>'03_DADOS_LIMPOS'!J3473</f>
        <v/>
      </c>
      <c r="E3502">
        <f>'03_DADOS_LIMPOS'!K3473</f>
        <v/>
      </c>
      <c r="F3502">
        <f>$B$9+$B$10*D3502+$B$11*E3502</f>
        <v/>
      </c>
      <c r="G3502">
        <f>C3502-F3502</f>
        <v/>
      </c>
      <c r="H3502">
        <f>G3502/$B$14</f>
        <v/>
      </c>
      <c r="I3502">
        <f>ABS(H3502)</f>
        <v/>
      </c>
    </row>
    <row r="3503">
      <c r="A3503">
        <f>'03_DADOS_LIMPOS'!A3474</f>
        <v/>
      </c>
      <c r="B3503">
        <f>'03_DADOS_LIMPOS'!C3474</f>
        <v/>
      </c>
      <c r="C3503">
        <f>'03_DADOS_LIMPOS'!D3474</f>
        <v/>
      </c>
      <c r="D3503">
        <f>'03_DADOS_LIMPOS'!J3474</f>
        <v/>
      </c>
      <c r="E3503">
        <f>'03_DADOS_LIMPOS'!K3474</f>
        <v/>
      </c>
      <c r="F3503">
        <f>$B$9+$B$10*D3503+$B$11*E3503</f>
        <v/>
      </c>
      <c r="G3503">
        <f>C3503-F3503</f>
        <v/>
      </c>
      <c r="H3503">
        <f>G3503/$B$14</f>
        <v/>
      </c>
      <c r="I3503">
        <f>ABS(H3503)</f>
        <v/>
      </c>
    </row>
    <row r="3504">
      <c r="A3504">
        <f>'03_DADOS_LIMPOS'!A3475</f>
        <v/>
      </c>
      <c r="B3504">
        <f>'03_DADOS_LIMPOS'!C3475</f>
        <v/>
      </c>
      <c r="C3504">
        <f>'03_DADOS_LIMPOS'!D3475</f>
        <v/>
      </c>
      <c r="D3504">
        <f>'03_DADOS_LIMPOS'!J3475</f>
        <v/>
      </c>
      <c r="E3504">
        <f>'03_DADOS_LIMPOS'!K3475</f>
        <v/>
      </c>
      <c r="F3504">
        <f>$B$9+$B$10*D3504+$B$11*E3504</f>
        <v/>
      </c>
      <c r="G3504">
        <f>C3504-F3504</f>
        <v/>
      </c>
      <c r="H3504">
        <f>G3504/$B$14</f>
        <v/>
      </c>
      <c r="I3504">
        <f>ABS(H3504)</f>
        <v/>
      </c>
    </row>
    <row r="3505">
      <c r="A3505">
        <f>'03_DADOS_LIMPOS'!A3476</f>
        <v/>
      </c>
      <c r="B3505">
        <f>'03_DADOS_LIMPOS'!C3476</f>
        <v/>
      </c>
      <c r="C3505">
        <f>'03_DADOS_LIMPOS'!D3476</f>
        <v/>
      </c>
      <c r="D3505">
        <f>'03_DADOS_LIMPOS'!J3476</f>
        <v/>
      </c>
      <c r="E3505">
        <f>'03_DADOS_LIMPOS'!K3476</f>
        <v/>
      </c>
      <c r="F3505">
        <f>$B$9+$B$10*D3505+$B$11*E3505</f>
        <v/>
      </c>
      <c r="G3505">
        <f>C3505-F3505</f>
        <v/>
      </c>
      <c r="H3505">
        <f>G3505/$B$14</f>
        <v/>
      </c>
      <c r="I3505">
        <f>ABS(H3505)</f>
        <v/>
      </c>
    </row>
    <row r="3506">
      <c r="A3506">
        <f>'03_DADOS_LIMPOS'!A3477</f>
        <v/>
      </c>
      <c r="B3506">
        <f>'03_DADOS_LIMPOS'!C3477</f>
        <v/>
      </c>
      <c r="C3506">
        <f>'03_DADOS_LIMPOS'!D3477</f>
        <v/>
      </c>
      <c r="D3506">
        <f>'03_DADOS_LIMPOS'!J3477</f>
        <v/>
      </c>
      <c r="E3506">
        <f>'03_DADOS_LIMPOS'!K3477</f>
        <v/>
      </c>
      <c r="F3506">
        <f>$B$9+$B$10*D3506+$B$11*E3506</f>
        <v/>
      </c>
      <c r="G3506">
        <f>C3506-F3506</f>
        <v/>
      </c>
      <c r="H3506">
        <f>G3506/$B$14</f>
        <v/>
      </c>
      <c r="I3506">
        <f>ABS(H3506)</f>
        <v/>
      </c>
    </row>
    <row r="3507">
      <c r="A3507">
        <f>'03_DADOS_LIMPOS'!A3478</f>
        <v/>
      </c>
      <c r="B3507">
        <f>'03_DADOS_LIMPOS'!C3478</f>
        <v/>
      </c>
      <c r="C3507">
        <f>'03_DADOS_LIMPOS'!D3478</f>
        <v/>
      </c>
      <c r="D3507">
        <f>'03_DADOS_LIMPOS'!J3478</f>
        <v/>
      </c>
      <c r="E3507">
        <f>'03_DADOS_LIMPOS'!K3478</f>
        <v/>
      </c>
      <c r="F3507">
        <f>$B$9+$B$10*D3507+$B$11*E3507</f>
        <v/>
      </c>
      <c r="G3507">
        <f>C3507-F3507</f>
        <v/>
      </c>
      <c r="H3507">
        <f>G3507/$B$14</f>
        <v/>
      </c>
      <c r="I3507">
        <f>ABS(H3507)</f>
        <v/>
      </c>
    </row>
    <row r="3508">
      <c r="A3508">
        <f>'03_DADOS_LIMPOS'!A3479</f>
        <v/>
      </c>
      <c r="B3508">
        <f>'03_DADOS_LIMPOS'!C3479</f>
        <v/>
      </c>
      <c r="C3508">
        <f>'03_DADOS_LIMPOS'!D3479</f>
        <v/>
      </c>
      <c r="D3508">
        <f>'03_DADOS_LIMPOS'!J3479</f>
        <v/>
      </c>
      <c r="E3508">
        <f>'03_DADOS_LIMPOS'!K3479</f>
        <v/>
      </c>
      <c r="F3508">
        <f>$B$9+$B$10*D3508+$B$11*E3508</f>
        <v/>
      </c>
      <c r="G3508">
        <f>C3508-F3508</f>
        <v/>
      </c>
      <c r="H3508">
        <f>G3508/$B$14</f>
        <v/>
      </c>
      <c r="I3508">
        <f>ABS(H3508)</f>
        <v/>
      </c>
    </row>
    <row r="3509">
      <c r="A3509">
        <f>'03_DADOS_LIMPOS'!A3480</f>
        <v/>
      </c>
      <c r="B3509">
        <f>'03_DADOS_LIMPOS'!C3480</f>
        <v/>
      </c>
      <c r="C3509">
        <f>'03_DADOS_LIMPOS'!D3480</f>
        <v/>
      </c>
      <c r="D3509">
        <f>'03_DADOS_LIMPOS'!J3480</f>
        <v/>
      </c>
      <c r="E3509">
        <f>'03_DADOS_LIMPOS'!K3480</f>
        <v/>
      </c>
      <c r="F3509">
        <f>$B$9+$B$10*D3509+$B$11*E3509</f>
        <v/>
      </c>
      <c r="G3509">
        <f>C3509-F3509</f>
        <v/>
      </c>
      <c r="H3509">
        <f>G3509/$B$14</f>
        <v/>
      </c>
      <c r="I3509">
        <f>ABS(H3509)</f>
        <v/>
      </c>
    </row>
    <row r="3510">
      <c r="A3510">
        <f>'03_DADOS_LIMPOS'!A3481</f>
        <v/>
      </c>
      <c r="B3510">
        <f>'03_DADOS_LIMPOS'!C3481</f>
        <v/>
      </c>
      <c r="C3510">
        <f>'03_DADOS_LIMPOS'!D3481</f>
        <v/>
      </c>
      <c r="D3510">
        <f>'03_DADOS_LIMPOS'!J3481</f>
        <v/>
      </c>
      <c r="E3510">
        <f>'03_DADOS_LIMPOS'!K3481</f>
        <v/>
      </c>
      <c r="F3510">
        <f>$B$9+$B$10*D3510+$B$11*E3510</f>
        <v/>
      </c>
      <c r="G3510">
        <f>C3510-F3510</f>
        <v/>
      </c>
      <c r="H3510">
        <f>G3510/$B$14</f>
        <v/>
      </c>
      <c r="I3510">
        <f>ABS(H3510)</f>
        <v/>
      </c>
    </row>
    <row r="3511">
      <c r="A3511">
        <f>'03_DADOS_LIMPOS'!A3482</f>
        <v/>
      </c>
      <c r="B3511">
        <f>'03_DADOS_LIMPOS'!C3482</f>
        <v/>
      </c>
      <c r="C3511">
        <f>'03_DADOS_LIMPOS'!D3482</f>
        <v/>
      </c>
      <c r="D3511">
        <f>'03_DADOS_LIMPOS'!J3482</f>
        <v/>
      </c>
      <c r="E3511">
        <f>'03_DADOS_LIMPOS'!K3482</f>
        <v/>
      </c>
      <c r="F3511">
        <f>$B$9+$B$10*D3511+$B$11*E3511</f>
        <v/>
      </c>
      <c r="G3511">
        <f>C3511-F3511</f>
        <v/>
      </c>
      <c r="H3511">
        <f>G3511/$B$14</f>
        <v/>
      </c>
      <c r="I3511">
        <f>ABS(H3511)</f>
        <v/>
      </c>
    </row>
    <row r="3512">
      <c r="A3512">
        <f>'03_DADOS_LIMPOS'!A3483</f>
        <v/>
      </c>
      <c r="B3512">
        <f>'03_DADOS_LIMPOS'!C3483</f>
        <v/>
      </c>
      <c r="C3512">
        <f>'03_DADOS_LIMPOS'!D3483</f>
        <v/>
      </c>
      <c r="D3512">
        <f>'03_DADOS_LIMPOS'!J3483</f>
        <v/>
      </c>
      <c r="E3512">
        <f>'03_DADOS_LIMPOS'!K3483</f>
        <v/>
      </c>
      <c r="F3512">
        <f>$B$9+$B$10*D3512+$B$11*E3512</f>
        <v/>
      </c>
      <c r="G3512">
        <f>C3512-F3512</f>
        <v/>
      </c>
      <c r="H3512">
        <f>G3512/$B$14</f>
        <v/>
      </c>
      <c r="I3512">
        <f>ABS(H3512)</f>
        <v/>
      </c>
    </row>
    <row r="3513">
      <c r="A3513">
        <f>'03_DADOS_LIMPOS'!A3484</f>
        <v/>
      </c>
      <c r="B3513">
        <f>'03_DADOS_LIMPOS'!C3484</f>
        <v/>
      </c>
      <c r="C3513">
        <f>'03_DADOS_LIMPOS'!D3484</f>
        <v/>
      </c>
      <c r="D3513">
        <f>'03_DADOS_LIMPOS'!J3484</f>
        <v/>
      </c>
      <c r="E3513">
        <f>'03_DADOS_LIMPOS'!K3484</f>
        <v/>
      </c>
      <c r="F3513">
        <f>$B$9+$B$10*D3513+$B$11*E3513</f>
        <v/>
      </c>
      <c r="G3513">
        <f>C3513-F3513</f>
        <v/>
      </c>
      <c r="H3513">
        <f>G3513/$B$14</f>
        <v/>
      </c>
      <c r="I3513">
        <f>ABS(H3513)</f>
        <v/>
      </c>
    </row>
    <row r="3514">
      <c r="A3514">
        <f>'03_DADOS_LIMPOS'!A3485</f>
        <v/>
      </c>
      <c r="B3514">
        <f>'03_DADOS_LIMPOS'!C3485</f>
        <v/>
      </c>
      <c r="C3514">
        <f>'03_DADOS_LIMPOS'!D3485</f>
        <v/>
      </c>
      <c r="D3514">
        <f>'03_DADOS_LIMPOS'!J3485</f>
        <v/>
      </c>
      <c r="E3514">
        <f>'03_DADOS_LIMPOS'!K3485</f>
        <v/>
      </c>
      <c r="F3514">
        <f>$B$9+$B$10*D3514+$B$11*E3514</f>
        <v/>
      </c>
      <c r="G3514">
        <f>C3514-F3514</f>
        <v/>
      </c>
      <c r="H3514">
        <f>G3514/$B$14</f>
        <v/>
      </c>
      <c r="I3514">
        <f>ABS(H3514)</f>
        <v/>
      </c>
    </row>
    <row r="3515">
      <c r="A3515">
        <f>'03_DADOS_LIMPOS'!A3486</f>
        <v/>
      </c>
      <c r="B3515">
        <f>'03_DADOS_LIMPOS'!C3486</f>
        <v/>
      </c>
      <c r="C3515">
        <f>'03_DADOS_LIMPOS'!D3486</f>
        <v/>
      </c>
      <c r="D3515">
        <f>'03_DADOS_LIMPOS'!J3486</f>
        <v/>
      </c>
      <c r="E3515">
        <f>'03_DADOS_LIMPOS'!K3486</f>
        <v/>
      </c>
      <c r="F3515">
        <f>$B$9+$B$10*D3515+$B$11*E3515</f>
        <v/>
      </c>
      <c r="G3515">
        <f>C3515-F3515</f>
        <v/>
      </c>
      <c r="H3515">
        <f>G3515/$B$14</f>
        <v/>
      </c>
      <c r="I3515">
        <f>ABS(H3515)</f>
        <v/>
      </c>
    </row>
    <row r="3516">
      <c r="A3516">
        <f>'03_DADOS_LIMPOS'!A3487</f>
        <v/>
      </c>
      <c r="B3516">
        <f>'03_DADOS_LIMPOS'!C3487</f>
        <v/>
      </c>
      <c r="C3516">
        <f>'03_DADOS_LIMPOS'!D3487</f>
        <v/>
      </c>
      <c r="D3516">
        <f>'03_DADOS_LIMPOS'!J3487</f>
        <v/>
      </c>
      <c r="E3516">
        <f>'03_DADOS_LIMPOS'!K3487</f>
        <v/>
      </c>
      <c r="F3516">
        <f>$B$9+$B$10*D3516+$B$11*E3516</f>
        <v/>
      </c>
      <c r="G3516">
        <f>C3516-F3516</f>
        <v/>
      </c>
      <c r="H3516">
        <f>G3516/$B$14</f>
        <v/>
      </c>
      <c r="I3516">
        <f>ABS(H3516)</f>
        <v/>
      </c>
    </row>
    <row r="3517">
      <c r="A3517">
        <f>'03_DADOS_LIMPOS'!A3488</f>
        <v/>
      </c>
      <c r="B3517">
        <f>'03_DADOS_LIMPOS'!C3488</f>
        <v/>
      </c>
      <c r="C3517">
        <f>'03_DADOS_LIMPOS'!D3488</f>
        <v/>
      </c>
      <c r="D3517">
        <f>'03_DADOS_LIMPOS'!J3488</f>
        <v/>
      </c>
      <c r="E3517">
        <f>'03_DADOS_LIMPOS'!K3488</f>
        <v/>
      </c>
      <c r="F3517">
        <f>$B$9+$B$10*D3517+$B$11*E3517</f>
        <v/>
      </c>
      <c r="G3517">
        <f>C3517-F3517</f>
        <v/>
      </c>
      <c r="H3517">
        <f>G3517/$B$14</f>
        <v/>
      </c>
      <c r="I3517">
        <f>ABS(H3517)</f>
        <v/>
      </c>
    </row>
    <row r="3518">
      <c r="A3518">
        <f>'03_DADOS_LIMPOS'!A3489</f>
        <v/>
      </c>
      <c r="B3518">
        <f>'03_DADOS_LIMPOS'!C3489</f>
        <v/>
      </c>
      <c r="C3518">
        <f>'03_DADOS_LIMPOS'!D3489</f>
        <v/>
      </c>
      <c r="D3518">
        <f>'03_DADOS_LIMPOS'!J3489</f>
        <v/>
      </c>
      <c r="E3518">
        <f>'03_DADOS_LIMPOS'!K3489</f>
        <v/>
      </c>
      <c r="F3518">
        <f>$B$9+$B$10*D3518+$B$11*E3518</f>
        <v/>
      </c>
      <c r="G3518">
        <f>C3518-F3518</f>
        <v/>
      </c>
      <c r="H3518">
        <f>G3518/$B$14</f>
        <v/>
      </c>
      <c r="I3518">
        <f>ABS(H3518)</f>
        <v/>
      </c>
    </row>
    <row r="3519">
      <c r="A3519">
        <f>'03_DADOS_LIMPOS'!A3490</f>
        <v/>
      </c>
      <c r="B3519">
        <f>'03_DADOS_LIMPOS'!C3490</f>
        <v/>
      </c>
      <c r="C3519">
        <f>'03_DADOS_LIMPOS'!D3490</f>
        <v/>
      </c>
      <c r="D3519">
        <f>'03_DADOS_LIMPOS'!J3490</f>
        <v/>
      </c>
      <c r="E3519">
        <f>'03_DADOS_LIMPOS'!K3490</f>
        <v/>
      </c>
      <c r="F3519">
        <f>$B$9+$B$10*D3519+$B$11*E3519</f>
        <v/>
      </c>
      <c r="G3519">
        <f>C3519-F3519</f>
        <v/>
      </c>
      <c r="H3519">
        <f>G3519/$B$14</f>
        <v/>
      </c>
      <c r="I3519">
        <f>ABS(H3519)</f>
        <v/>
      </c>
    </row>
    <row r="3520">
      <c r="A3520">
        <f>'03_DADOS_LIMPOS'!A3491</f>
        <v/>
      </c>
      <c r="B3520">
        <f>'03_DADOS_LIMPOS'!C3491</f>
        <v/>
      </c>
      <c r="C3520">
        <f>'03_DADOS_LIMPOS'!D3491</f>
        <v/>
      </c>
      <c r="D3520">
        <f>'03_DADOS_LIMPOS'!J3491</f>
        <v/>
      </c>
      <c r="E3520">
        <f>'03_DADOS_LIMPOS'!K3491</f>
        <v/>
      </c>
      <c r="F3520">
        <f>$B$9+$B$10*D3520+$B$11*E3520</f>
        <v/>
      </c>
      <c r="G3520">
        <f>C3520-F3520</f>
        <v/>
      </c>
      <c r="H3520">
        <f>G3520/$B$14</f>
        <v/>
      </c>
      <c r="I3520">
        <f>ABS(H3520)</f>
        <v/>
      </c>
    </row>
    <row r="3521">
      <c r="A3521">
        <f>'03_DADOS_LIMPOS'!A3492</f>
        <v/>
      </c>
      <c r="B3521">
        <f>'03_DADOS_LIMPOS'!C3492</f>
        <v/>
      </c>
      <c r="C3521">
        <f>'03_DADOS_LIMPOS'!D3492</f>
        <v/>
      </c>
      <c r="D3521">
        <f>'03_DADOS_LIMPOS'!J3492</f>
        <v/>
      </c>
      <c r="E3521">
        <f>'03_DADOS_LIMPOS'!K3492</f>
        <v/>
      </c>
      <c r="F3521">
        <f>$B$9+$B$10*D3521+$B$11*E3521</f>
        <v/>
      </c>
      <c r="G3521">
        <f>C3521-F3521</f>
        <v/>
      </c>
      <c r="H3521">
        <f>G3521/$B$14</f>
        <v/>
      </c>
      <c r="I3521">
        <f>ABS(H3521)</f>
        <v/>
      </c>
    </row>
    <row r="3522">
      <c r="A3522">
        <f>'03_DADOS_LIMPOS'!A3493</f>
        <v/>
      </c>
      <c r="B3522">
        <f>'03_DADOS_LIMPOS'!C3493</f>
        <v/>
      </c>
      <c r="C3522">
        <f>'03_DADOS_LIMPOS'!D3493</f>
        <v/>
      </c>
      <c r="D3522">
        <f>'03_DADOS_LIMPOS'!J3493</f>
        <v/>
      </c>
      <c r="E3522">
        <f>'03_DADOS_LIMPOS'!K3493</f>
        <v/>
      </c>
      <c r="F3522">
        <f>$B$9+$B$10*D3522+$B$11*E3522</f>
        <v/>
      </c>
      <c r="G3522">
        <f>C3522-F3522</f>
        <v/>
      </c>
      <c r="H3522">
        <f>G3522/$B$14</f>
        <v/>
      </c>
      <c r="I3522">
        <f>ABS(H3522)</f>
        <v/>
      </c>
    </row>
    <row r="3523">
      <c r="A3523">
        <f>'03_DADOS_LIMPOS'!A3494</f>
        <v/>
      </c>
      <c r="B3523">
        <f>'03_DADOS_LIMPOS'!C3494</f>
        <v/>
      </c>
      <c r="C3523">
        <f>'03_DADOS_LIMPOS'!D3494</f>
        <v/>
      </c>
      <c r="D3523">
        <f>'03_DADOS_LIMPOS'!J3494</f>
        <v/>
      </c>
      <c r="E3523">
        <f>'03_DADOS_LIMPOS'!K3494</f>
        <v/>
      </c>
      <c r="F3523">
        <f>$B$9+$B$10*D3523+$B$11*E3523</f>
        <v/>
      </c>
      <c r="G3523">
        <f>C3523-F3523</f>
        <v/>
      </c>
      <c r="H3523">
        <f>G3523/$B$14</f>
        <v/>
      </c>
      <c r="I3523">
        <f>ABS(H3523)</f>
        <v/>
      </c>
    </row>
    <row r="3524">
      <c r="A3524">
        <f>'03_DADOS_LIMPOS'!A3495</f>
        <v/>
      </c>
      <c r="B3524">
        <f>'03_DADOS_LIMPOS'!C3495</f>
        <v/>
      </c>
      <c r="C3524">
        <f>'03_DADOS_LIMPOS'!D3495</f>
        <v/>
      </c>
      <c r="D3524">
        <f>'03_DADOS_LIMPOS'!J3495</f>
        <v/>
      </c>
      <c r="E3524">
        <f>'03_DADOS_LIMPOS'!K3495</f>
        <v/>
      </c>
      <c r="F3524">
        <f>$B$9+$B$10*D3524+$B$11*E3524</f>
        <v/>
      </c>
      <c r="G3524">
        <f>C3524-F3524</f>
        <v/>
      </c>
      <c r="H3524">
        <f>G3524/$B$14</f>
        <v/>
      </c>
      <c r="I3524">
        <f>ABS(H3524)</f>
        <v/>
      </c>
    </row>
    <row r="3525">
      <c r="A3525">
        <f>'03_DADOS_LIMPOS'!A3496</f>
        <v/>
      </c>
      <c r="B3525">
        <f>'03_DADOS_LIMPOS'!C3496</f>
        <v/>
      </c>
      <c r="C3525">
        <f>'03_DADOS_LIMPOS'!D3496</f>
        <v/>
      </c>
      <c r="D3525">
        <f>'03_DADOS_LIMPOS'!J3496</f>
        <v/>
      </c>
      <c r="E3525">
        <f>'03_DADOS_LIMPOS'!K3496</f>
        <v/>
      </c>
      <c r="F3525">
        <f>$B$9+$B$10*D3525+$B$11*E3525</f>
        <v/>
      </c>
      <c r="G3525">
        <f>C3525-F3525</f>
        <v/>
      </c>
      <c r="H3525">
        <f>G3525/$B$14</f>
        <v/>
      </c>
      <c r="I3525">
        <f>ABS(H3525)</f>
        <v/>
      </c>
    </row>
    <row r="3526">
      <c r="A3526">
        <f>'03_DADOS_LIMPOS'!A3497</f>
        <v/>
      </c>
      <c r="B3526">
        <f>'03_DADOS_LIMPOS'!C3497</f>
        <v/>
      </c>
      <c r="C3526">
        <f>'03_DADOS_LIMPOS'!D3497</f>
        <v/>
      </c>
      <c r="D3526">
        <f>'03_DADOS_LIMPOS'!J3497</f>
        <v/>
      </c>
      <c r="E3526">
        <f>'03_DADOS_LIMPOS'!K3497</f>
        <v/>
      </c>
      <c r="F3526">
        <f>$B$9+$B$10*D3526+$B$11*E3526</f>
        <v/>
      </c>
      <c r="G3526">
        <f>C3526-F3526</f>
        <v/>
      </c>
      <c r="H3526">
        <f>G3526/$B$14</f>
        <v/>
      </c>
      <c r="I3526">
        <f>ABS(H3526)</f>
        <v/>
      </c>
    </row>
    <row r="3527">
      <c r="A3527">
        <f>'03_DADOS_LIMPOS'!A3498</f>
        <v/>
      </c>
      <c r="B3527">
        <f>'03_DADOS_LIMPOS'!C3498</f>
        <v/>
      </c>
      <c r="C3527">
        <f>'03_DADOS_LIMPOS'!D3498</f>
        <v/>
      </c>
      <c r="D3527">
        <f>'03_DADOS_LIMPOS'!J3498</f>
        <v/>
      </c>
      <c r="E3527">
        <f>'03_DADOS_LIMPOS'!K3498</f>
        <v/>
      </c>
      <c r="F3527">
        <f>$B$9+$B$10*D3527+$B$11*E3527</f>
        <v/>
      </c>
      <c r="G3527">
        <f>C3527-F3527</f>
        <v/>
      </c>
      <c r="H3527">
        <f>G3527/$B$14</f>
        <v/>
      </c>
      <c r="I3527">
        <f>ABS(H3527)</f>
        <v/>
      </c>
    </row>
    <row r="3528">
      <c r="A3528">
        <f>'03_DADOS_LIMPOS'!A3499</f>
        <v/>
      </c>
      <c r="B3528">
        <f>'03_DADOS_LIMPOS'!C3499</f>
        <v/>
      </c>
      <c r="C3528">
        <f>'03_DADOS_LIMPOS'!D3499</f>
        <v/>
      </c>
      <c r="D3528">
        <f>'03_DADOS_LIMPOS'!J3499</f>
        <v/>
      </c>
      <c r="E3528">
        <f>'03_DADOS_LIMPOS'!K3499</f>
        <v/>
      </c>
      <c r="F3528">
        <f>$B$9+$B$10*D3528+$B$11*E3528</f>
        <v/>
      </c>
      <c r="G3528">
        <f>C3528-F3528</f>
        <v/>
      </c>
      <c r="H3528">
        <f>G3528/$B$14</f>
        <v/>
      </c>
      <c r="I3528">
        <f>ABS(H3528)</f>
        <v/>
      </c>
    </row>
    <row r="3529">
      <c r="A3529">
        <f>'03_DADOS_LIMPOS'!A3500</f>
        <v/>
      </c>
      <c r="B3529">
        <f>'03_DADOS_LIMPOS'!C3500</f>
        <v/>
      </c>
      <c r="C3529">
        <f>'03_DADOS_LIMPOS'!D3500</f>
        <v/>
      </c>
      <c r="D3529">
        <f>'03_DADOS_LIMPOS'!J3500</f>
        <v/>
      </c>
      <c r="E3529">
        <f>'03_DADOS_LIMPOS'!K3500</f>
        <v/>
      </c>
      <c r="F3529">
        <f>$B$9+$B$10*D3529+$B$11*E3529</f>
        <v/>
      </c>
      <c r="G3529">
        <f>C3529-F3529</f>
        <v/>
      </c>
      <c r="H3529">
        <f>G3529/$B$14</f>
        <v/>
      </c>
      <c r="I3529">
        <f>ABS(H3529)</f>
        <v/>
      </c>
    </row>
    <row r="3530">
      <c r="A3530">
        <f>'03_DADOS_LIMPOS'!A3501</f>
        <v/>
      </c>
      <c r="B3530">
        <f>'03_DADOS_LIMPOS'!C3501</f>
        <v/>
      </c>
      <c r="C3530">
        <f>'03_DADOS_LIMPOS'!D3501</f>
        <v/>
      </c>
      <c r="D3530">
        <f>'03_DADOS_LIMPOS'!J3501</f>
        <v/>
      </c>
      <c r="E3530">
        <f>'03_DADOS_LIMPOS'!K3501</f>
        <v/>
      </c>
      <c r="F3530">
        <f>$B$9+$B$10*D3530+$B$11*E3530</f>
        <v/>
      </c>
      <c r="G3530">
        <f>C3530-F3530</f>
        <v/>
      </c>
      <c r="H3530">
        <f>G3530/$B$14</f>
        <v/>
      </c>
      <c r="I3530">
        <f>ABS(H3530)</f>
        <v/>
      </c>
    </row>
    <row r="3531">
      <c r="A3531">
        <f>'03_DADOS_LIMPOS'!A3502</f>
        <v/>
      </c>
      <c r="B3531">
        <f>'03_DADOS_LIMPOS'!C3502</f>
        <v/>
      </c>
      <c r="C3531">
        <f>'03_DADOS_LIMPOS'!D3502</f>
        <v/>
      </c>
      <c r="D3531">
        <f>'03_DADOS_LIMPOS'!J3502</f>
        <v/>
      </c>
      <c r="E3531">
        <f>'03_DADOS_LIMPOS'!K3502</f>
        <v/>
      </c>
      <c r="F3531">
        <f>$B$9+$B$10*D3531+$B$11*E3531</f>
        <v/>
      </c>
      <c r="G3531">
        <f>C3531-F3531</f>
        <v/>
      </c>
      <c r="H3531">
        <f>G3531/$B$14</f>
        <v/>
      </c>
      <c r="I3531">
        <f>ABS(H3531)</f>
        <v/>
      </c>
    </row>
    <row r="3532">
      <c r="A3532">
        <f>'03_DADOS_LIMPOS'!A3503</f>
        <v/>
      </c>
      <c r="B3532">
        <f>'03_DADOS_LIMPOS'!C3503</f>
        <v/>
      </c>
      <c r="C3532">
        <f>'03_DADOS_LIMPOS'!D3503</f>
        <v/>
      </c>
      <c r="D3532">
        <f>'03_DADOS_LIMPOS'!J3503</f>
        <v/>
      </c>
      <c r="E3532">
        <f>'03_DADOS_LIMPOS'!K3503</f>
        <v/>
      </c>
      <c r="F3532">
        <f>$B$9+$B$10*D3532+$B$11*E3532</f>
        <v/>
      </c>
      <c r="G3532">
        <f>C3532-F3532</f>
        <v/>
      </c>
      <c r="H3532">
        <f>G3532/$B$14</f>
        <v/>
      </c>
      <c r="I3532">
        <f>ABS(H3532)</f>
        <v/>
      </c>
    </row>
    <row r="3533">
      <c r="A3533">
        <f>'03_DADOS_LIMPOS'!A3504</f>
        <v/>
      </c>
      <c r="B3533">
        <f>'03_DADOS_LIMPOS'!C3504</f>
        <v/>
      </c>
      <c r="C3533">
        <f>'03_DADOS_LIMPOS'!D3504</f>
        <v/>
      </c>
      <c r="D3533">
        <f>'03_DADOS_LIMPOS'!J3504</f>
        <v/>
      </c>
      <c r="E3533">
        <f>'03_DADOS_LIMPOS'!K3504</f>
        <v/>
      </c>
      <c r="F3533">
        <f>$B$9+$B$10*D3533+$B$11*E3533</f>
        <v/>
      </c>
      <c r="G3533">
        <f>C3533-F3533</f>
        <v/>
      </c>
      <c r="H3533">
        <f>G3533/$B$14</f>
        <v/>
      </c>
      <c r="I3533">
        <f>ABS(H3533)</f>
        <v/>
      </c>
    </row>
    <row r="3534">
      <c r="A3534">
        <f>'03_DADOS_LIMPOS'!A3505</f>
        <v/>
      </c>
      <c r="B3534">
        <f>'03_DADOS_LIMPOS'!C3505</f>
        <v/>
      </c>
      <c r="C3534">
        <f>'03_DADOS_LIMPOS'!D3505</f>
        <v/>
      </c>
      <c r="D3534">
        <f>'03_DADOS_LIMPOS'!J3505</f>
        <v/>
      </c>
      <c r="E3534">
        <f>'03_DADOS_LIMPOS'!K3505</f>
        <v/>
      </c>
      <c r="F3534">
        <f>$B$9+$B$10*D3534+$B$11*E3534</f>
        <v/>
      </c>
      <c r="G3534">
        <f>C3534-F3534</f>
        <v/>
      </c>
      <c r="H3534">
        <f>G3534/$B$14</f>
        <v/>
      </c>
      <c r="I3534">
        <f>ABS(H3534)</f>
        <v/>
      </c>
    </row>
    <row r="3535">
      <c r="A3535">
        <f>'03_DADOS_LIMPOS'!A3506</f>
        <v/>
      </c>
      <c r="B3535">
        <f>'03_DADOS_LIMPOS'!C3506</f>
        <v/>
      </c>
      <c r="C3535">
        <f>'03_DADOS_LIMPOS'!D3506</f>
        <v/>
      </c>
      <c r="D3535">
        <f>'03_DADOS_LIMPOS'!J3506</f>
        <v/>
      </c>
      <c r="E3535">
        <f>'03_DADOS_LIMPOS'!K3506</f>
        <v/>
      </c>
      <c r="F3535">
        <f>$B$9+$B$10*D3535+$B$11*E3535</f>
        <v/>
      </c>
      <c r="G3535">
        <f>C3535-F3535</f>
        <v/>
      </c>
      <c r="H3535">
        <f>G3535/$B$14</f>
        <v/>
      </c>
      <c r="I3535">
        <f>ABS(H3535)</f>
        <v/>
      </c>
    </row>
    <row r="3536">
      <c r="A3536">
        <f>'03_DADOS_LIMPOS'!A3507</f>
        <v/>
      </c>
      <c r="B3536">
        <f>'03_DADOS_LIMPOS'!C3507</f>
        <v/>
      </c>
      <c r="C3536">
        <f>'03_DADOS_LIMPOS'!D3507</f>
        <v/>
      </c>
      <c r="D3536">
        <f>'03_DADOS_LIMPOS'!J3507</f>
        <v/>
      </c>
      <c r="E3536">
        <f>'03_DADOS_LIMPOS'!K3507</f>
        <v/>
      </c>
      <c r="F3536">
        <f>$B$9+$B$10*D3536+$B$11*E3536</f>
        <v/>
      </c>
      <c r="G3536">
        <f>C3536-F3536</f>
        <v/>
      </c>
      <c r="H3536">
        <f>G3536/$B$14</f>
        <v/>
      </c>
      <c r="I3536">
        <f>ABS(H3536)</f>
        <v/>
      </c>
    </row>
    <row r="3537">
      <c r="A3537">
        <f>'03_DADOS_LIMPOS'!A3508</f>
        <v/>
      </c>
      <c r="B3537">
        <f>'03_DADOS_LIMPOS'!C3508</f>
        <v/>
      </c>
      <c r="C3537">
        <f>'03_DADOS_LIMPOS'!D3508</f>
        <v/>
      </c>
      <c r="D3537">
        <f>'03_DADOS_LIMPOS'!J3508</f>
        <v/>
      </c>
      <c r="E3537">
        <f>'03_DADOS_LIMPOS'!K3508</f>
        <v/>
      </c>
      <c r="F3537">
        <f>$B$9+$B$10*D3537+$B$11*E3537</f>
        <v/>
      </c>
      <c r="G3537">
        <f>C3537-F3537</f>
        <v/>
      </c>
      <c r="H3537">
        <f>G3537/$B$14</f>
        <v/>
      </c>
      <c r="I3537">
        <f>ABS(H3537)</f>
        <v/>
      </c>
    </row>
    <row r="3538">
      <c r="A3538">
        <f>'03_DADOS_LIMPOS'!A3509</f>
        <v/>
      </c>
      <c r="B3538">
        <f>'03_DADOS_LIMPOS'!C3509</f>
        <v/>
      </c>
      <c r="C3538">
        <f>'03_DADOS_LIMPOS'!D3509</f>
        <v/>
      </c>
      <c r="D3538">
        <f>'03_DADOS_LIMPOS'!J3509</f>
        <v/>
      </c>
      <c r="E3538">
        <f>'03_DADOS_LIMPOS'!K3509</f>
        <v/>
      </c>
      <c r="F3538">
        <f>$B$9+$B$10*D3538+$B$11*E3538</f>
        <v/>
      </c>
      <c r="G3538">
        <f>C3538-F3538</f>
        <v/>
      </c>
      <c r="H3538">
        <f>G3538/$B$14</f>
        <v/>
      </c>
      <c r="I3538">
        <f>ABS(H3538)</f>
        <v/>
      </c>
    </row>
    <row r="3539">
      <c r="A3539">
        <f>'03_DADOS_LIMPOS'!A3510</f>
        <v/>
      </c>
      <c r="B3539">
        <f>'03_DADOS_LIMPOS'!C3510</f>
        <v/>
      </c>
      <c r="C3539">
        <f>'03_DADOS_LIMPOS'!D3510</f>
        <v/>
      </c>
      <c r="D3539">
        <f>'03_DADOS_LIMPOS'!J3510</f>
        <v/>
      </c>
      <c r="E3539">
        <f>'03_DADOS_LIMPOS'!K3510</f>
        <v/>
      </c>
      <c r="F3539">
        <f>$B$9+$B$10*D3539+$B$11*E3539</f>
        <v/>
      </c>
      <c r="G3539">
        <f>C3539-F3539</f>
        <v/>
      </c>
      <c r="H3539">
        <f>G3539/$B$14</f>
        <v/>
      </c>
      <c r="I3539">
        <f>ABS(H3539)</f>
        <v/>
      </c>
    </row>
    <row r="3540">
      <c r="A3540">
        <f>'03_DADOS_LIMPOS'!A3511</f>
        <v/>
      </c>
      <c r="B3540">
        <f>'03_DADOS_LIMPOS'!C3511</f>
        <v/>
      </c>
      <c r="C3540">
        <f>'03_DADOS_LIMPOS'!D3511</f>
        <v/>
      </c>
      <c r="D3540">
        <f>'03_DADOS_LIMPOS'!J3511</f>
        <v/>
      </c>
      <c r="E3540">
        <f>'03_DADOS_LIMPOS'!K3511</f>
        <v/>
      </c>
      <c r="F3540">
        <f>$B$9+$B$10*D3540+$B$11*E3540</f>
        <v/>
      </c>
      <c r="G3540">
        <f>C3540-F3540</f>
        <v/>
      </c>
      <c r="H3540">
        <f>G3540/$B$14</f>
        <v/>
      </c>
      <c r="I3540">
        <f>ABS(H3540)</f>
        <v/>
      </c>
    </row>
    <row r="3541">
      <c r="A3541">
        <f>'03_DADOS_LIMPOS'!A3512</f>
        <v/>
      </c>
      <c r="B3541">
        <f>'03_DADOS_LIMPOS'!C3512</f>
        <v/>
      </c>
      <c r="C3541">
        <f>'03_DADOS_LIMPOS'!D3512</f>
        <v/>
      </c>
      <c r="D3541">
        <f>'03_DADOS_LIMPOS'!J3512</f>
        <v/>
      </c>
      <c r="E3541">
        <f>'03_DADOS_LIMPOS'!K3512</f>
        <v/>
      </c>
      <c r="F3541">
        <f>$B$9+$B$10*D3541+$B$11*E3541</f>
        <v/>
      </c>
      <c r="G3541">
        <f>C3541-F3541</f>
        <v/>
      </c>
      <c r="H3541">
        <f>G3541/$B$14</f>
        <v/>
      </c>
      <c r="I3541">
        <f>ABS(H3541)</f>
        <v/>
      </c>
    </row>
    <row r="3542">
      <c r="A3542">
        <f>'03_DADOS_LIMPOS'!A3513</f>
        <v/>
      </c>
      <c r="B3542">
        <f>'03_DADOS_LIMPOS'!C3513</f>
        <v/>
      </c>
      <c r="C3542">
        <f>'03_DADOS_LIMPOS'!D3513</f>
        <v/>
      </c>
      <c r="D3542">
        <f>'03_DADOS_LIMPOS'!J3513</f>
        <v/>
      </c>
      <c r="E3542">
        <f>'03_DADOS_LIMPOS'!K3513</f>
        <v/>
      </c>
      <c r="F3542">
        <f>$B$9+$B$10*D3542+$B$11*E3542</f>
        <v/>
      </c>
      <c r="G3542">
        <f>C3542-F3542</f>
        <v/>
      </c>
      <c r="H3542">
        <f>G3542/$B$14</f>
        <v/>
      </c>
      <c r="I3542">
        <f>ABS(H3542)</f>
        <v/>
      </c>
    </row>
    <row r="3543">
      <c r="A3543">
        <f>'03_DADOS_LIMPOS'!A3514</f>
        <v/>
      </c>
      <c r="B3543">
        <f>'03_DADOS_LIMPOS'!C3514</f>
        <v/>
      </c>
      <c r="C3543">
        <f>'03_DADOS_LIMPOS'!D3514</f>
        <v/>
      </c>
      <c r="D3543">
        <f>'03_DADOS_LIMPOS'!J3514</f>
        <v/>
      </c>
      <c r="E3543">
        <f>'03_DADOS_LIMPOS'!K3514</f>
        <v/>
      </c>
      <c r="F3543">
        <f>$B$9+$B$10*D3543+$B$11*E3543</f>
        <v/>
      </c>
      <c r="G3543">
        <f>C3543-F3543</f>
        <v/>
      </c>
      <c r="H3543">
        <f>G3543/$B$14</f>
        <v/>
      </c>
      <c r="I3543">
        <f>ABS(H3543)</f>
        <v/>
      </c>
    </row>
    <row r="3544">
      <c r="A3544">
        <f>'03_DADOS_LIMPOS'!A3515</f>
        <v/>
      </c>
      <c r="B3544">
        <f>'03_DADOS_LIMPOS'!C3515</f>
        <v/>
      </c>
      <c r="C3544">
        <f>'03_DADOS_LIMPOS'!D3515</f>
        <v/>
      </c>
      <c r="D3544">
        <f>'03_DADOS_LIMPOS'!J3515</f>
        <v/>
      </c>
      <c r="E3544">
        <f>'03_DADOS_LIMPOS'!K3515</f>
        <v/>
      </c>
      <c r="F3544">
        <f>$B$9+$B$10*D3544+$B$11*E3544</f>
        <v/>
      </c>
      <c r="G3544">
        <f>C3544-F3544</f>
        <v/>
      </c>
      <c r="H3544">
        <f>G3544/$B$14</f>
        <v/>
      </c>
      <c r="I3544">
        <f>ABS(H3544)</f>
        <v/>
      </c>
    </row>
    <row r="3545">
      <c r="A3545">
        <f>'03_DADOS_LIMPOS'!A3516</f>
        <v/>
      </c>
      <c r="B3545">
        <f>'03_DADOS_LIMPOS'!C3516</f>
        <v/>
      </c>
      <c r="C3545">
        <f>'03_DADOS_LIMPOS'!D3516</f>
        <v/>
      </c>
      <c r="D3545">
        <f>'03_DADOS_LIMPOS'!J3516</f>
        <v/>
      </c>
      <c r="E3545">
        <f>'03_DADOS_LIMPOS'!K3516</f>
        <v/>
      </c>
      <c r="F3545">
        <f>$B$9+$B$10*D3545+$B$11*E3545</f>
        <v/>
      </c>
      <c r="G3545">
        <f>C3545-F3545</f>
        <v/>
      </c>
      <c r="H3545">
        <f>G3545/$B$14</f>
        <v/>
      </c>
      <c r="I3545">
        <f>ABS(H3545)</f>
        <v/>
      </c>
    </row>
    <row r="3546">
      <c r="A3546">
        <f>'03_DADOS_LIMPOS'!A3517</f>
        <v/>
      </c>
      <c r="B3546">
        <f>'03_DADOS_LIMPOS'!C3517</f>
        <v/>
      </c>
      <c r="C3546">
        <f>'03_DADOS_LIMPOS'!D3517</f>
        <v/>
      </c>
      <c r="D3546">
        <f>'03_DADOS_LIMPOS'!J3517</f>
        <v/>
      </c>
      <c r="E3546">
        <f>'03_DADOS_LIMPOS'!K3517</f>
        <v/>
      </c>
      <c r="F3546">
        <f>$B$9+$B$10*D3546+$B$11*E3546</f>
        <v/>
      </c>
      <c r="G3546">
        <f>C3546-F3546</f>
        <v/>
      </c>
      <c r="H3546">
        <f>G3546/$B$14</f>
        <v/>
      </c>
      <c r="I3546">
        <f>ABS(H3546)</f>
        <v/>
      </c>
    </row>
    <row r="3547">
      <c r="A3547">
        <f>'03_DADOS_LIMPOS'!A3518</f>
        <v/>
      </c>
      <c r="B3547">
        <f>'03_DADOS_LIMPOS'!C3518</f>
        <v/>
      </c>
      <c r="C3547">
        <f>'03_DADOS_LIMPOS'!D3518</f>
        <v/>
      </c>
      <c r="D3547">
        <f>'03_DADOS_LIMPOS'!J3518</f>
        <v/>
      </c>
      <c r="E3547">
        <f>'03_DADOS_LIMPOS'!K3518</f>
        <v/>
      </c>
      <c r="F3547">
        <f>$B$9+$B$10*D3547+$B$11*E3547</f>
        <v/>
      </c>
      <c r="G3547">
        <f>C3547-F3547</f>
        <v/>
      </c>
      <c r="H3547">
        <f>G3547/$B$14</f>
        <v/>
      </c>
      <c r="I3547">
        <f>ABS(H3547)</f>
        <v/>
      </c>
    </row>
    <row r="3548">
      <c r="A3548">
        <f>'03_DADOS_LIMPOS'!A3519</f>
        <v/>
      </c>
      <c r="B3548">
        <f>'03_DADOS_LIMPOS'!C3519</f>
        <v/>
      </c>
      <c r="C3548">
        <f>'03_DADOS_LIMPOS'!D3519</f>
        <v/>
      </c>
      <c r="D3548">
        <f>'03_DADOS_LIMPOS'!J3519</f>
        <v/>
      </c>
      <c r="E3548">
        <f>'03_DADOS_LIMPOS'!K3519</f>
        <v/>
      </c>
      <c r="F3548">
        <f>$B$9+$B$10*D3548+$B$11*E3548</f>
        <v/>
      </c>
      <c r="G3548">
        <f>C3548-F3548</f>
        <v/>
      </c>
      <c r="H3548">
        <f>G3548/$B$14</f>
        <v/>
      </c>
      <c r="I3548">
        <f>ABS(H3548)</f>
        <v/>
      </c>
    </row>
    <row r="3549">
      <c r="A3549">
        <f>'03_DADOS_LIMPOS'!A3520</f>
        <v/>
      </c>
      <c r="B3549">
        <f>'03_DADOS_LIMPOS'!C3520</f>
        <v/>
      </c>
      <c r="C3549">
        <f>'03_DADOS_LIMPOS'!D3520</f>
        <v/>
      </c>
      <c r="D3549">
        <f>'03_DADOS_LIMPOS'!J3520</f>
        <v/>
      </c>
      <c r="E3549">
        <f>'03_DADOS_LIMPOS'!K3520</f>
        <v/>
      </c>
      <c r="F3549">
        <f>$B$9+$B$10*D3549+$B$11*E3549</f>
        <v/>
      </c>
      <c r="G3549">
        <f>C3549-F3549</f>
        <v/>
      </c>
      <c r="H3549">
        <f>G3549/$B$14</f>
        <v/>
      </c>
      <c r="I3549">
        <f>ABS(H3549)</f>
        <v/>
      </c>
    </row>
    <row r="3550">
      <c r="A3550">
        <f>'03_DADOS_LIMPOS'!A3521</f>
        <v/>
      </c>
      <c r="B3550">
        <f>'03_DADOS_LIMPOS'!C3521</f>
        <v/>
      </c>
      <c r="C3550">
        <f>'03_DADOS_LIMPOS'!D3521</f>
        <v/>
      </c>
      <c r="D3550">
        <f>'03_DADOS_LIMPOS'!J3521</f>
        <v/>
      </c>
      <c r="E3550">
        <f>'03_DADOS_LIMPOS'!K3521</f>
        <v/>
      </c>
      <c r="F3550">
        <f>$B$9+$B$10*D3550+$B$11*E3550</f>
        <v/>
      </c>
      <c r="G3550">
        <f>C3550-F3550</f>
        <v/>
      </c>
      <c r="H3550">
        <f>G3550/$B$14</f>
        <v/>
      </c>
      <c r="I3550">
        <f>ABS(H3550)</f>
        <v/>
      </c>
    </row>
    <row r="3551">
      <c r="A3551">
        <f>'03_DADOS_LIMPOS'!A3522</f>
        <v/>
      </c>
      <c r="B3551">
        <f>'03_DADOS_LIMPOS'!C3522</f>
        <v/>
      </c>
      <c r="C3551">
        <f>'03_DADOS_LIMPOS'!D3522</f>
        <v/>
      </c>
      <c r="D3551">
        <f>'03_DADOS_LIMPOS'!J3522</f>
        <v/>
      </c>
      <c r="E3551">
        <f>'03_DADOS_LIMPOS'!K3522</f>
        <v/>
      </c>
      <c r="F3551">
        <f>$B$9+$B$10*D3551+$B$11*E3551</f>
        <v/>
      </c>
      <c r="G3551">
        <f>C3551-F3551</f>
        <v/>
      </c>
      <c r="H3551">
        <f>G3551/$B$14</f>
        <v/>
      </c>
      <c r="I3551">
        <f>ABS(H3551)</f>
        <v/>
      </c>
    </row>
    <row r="3552">
      <c r="A3552">
        <f>'03_DADOS_LIMPOS'!A3523</f>
        <v/>
      </c>
      <c r="B3552">
        <f>'03_DADOS_LIMPOS'!C3523</f>
        <v/>
      </c>
      <c r="C3552">
        <f>'03_DADOS_LIMPOS'!D3523</f>
        <v/>
      </c>
      <c r="D3552">
        <f>'03_DADOS_LIMPOS'!J3523</f>
        <v/>
      </c>
      <c r="E3552">
        <f>'03_DADOS_LIMPOS'!K3523</f>
        <v/>
      </c>
      <c r="F3552">
        <f>$B$9+$B$10*D3552+$B$11*E3552</f>
        <v/>
      </c>
      <c r="G3552">
        <f>C3552-F3552</f>
        <v/>
      </c>
      <c r="H3552">
        <f>G3552/$B$14</f>
        <v/>
      </c>
      <c r="I3552">
        <f>ABS(H3552)</f>
        <v/>
      </c>
    </row>
    <row r="3553">
      <c r="A3553">
        <f>'03_DADOS_LIMPOS'!A3524</f>
        <v/>
      </c>
      <c r="B3553">
        <f>'03_DADOS_LIMPOS'!C3524</f>
        <v/>
      </c>
      <c r="C3553">
        <f>'03_DADOS_LIMPOS'!D3524</f>
        <v/>
      </c>
      <c r="D3553">
        <f>'03_DADOS_LIMPOS'!J3524</f>
        <v/>
      </c>
      <c r="E3553">
        <f>'03_DADOS_LIMPOS'!K3524</f>
        <v/>
      </c>
      <c r="F3553">
        <f>$B$9+$B$10*D3553+$B$11*E3553</f>
        <v/>
      </c>
      <c r="G3553">
        <f>C3553-F3553</f>
        <v/>
      </c>
      <c r="H3553">
        <f>G3553/$B$14</f>
        <v/>
      </c>
      <c r="I3553">
        <f>ABS(H3553)</f>
        <v/>
      </c>
    </row>
    <row r="3554">
      <c r="A3554">
        <f>'03_DADOS_LIMPOS'!A3525</f>
        <v/>
      </c>
      <c r="B3554">
        <f>'03_DADOS_LIMPOS'!C3525</f>
        <v/>
      </c>
      <c r="C3554">
        <f>'03_DADOS_LIMPOS'!D3525</f>
        <v/>
      </c>
      <c r="D3554">
        <f>'03_DADOS_LIMPOS'!J3525</f>
        <v/>
      </c>
      <c r="E3554">
        <f>'03_DADOS_LIMPOS'!K3525</f>
        <v/>
      </c>
      <c r="F3554">
        <f>$B$9+$B$10*D3554+$B$11*E3554</f>
        <v/>
      </c>
      <c r="G3554">
        <f>C3554-F3554</f>
        <v/>
      </c>
      <c r="H3554">
        <f>G3554/$B$14</f>
        <v/>
      </c>
      <c r="I3554">
        <f>ABS(H3554)</f>
        <v/>
      </c>
    </row>
    <row r="3555">
      <c r="A3555">
        <f>'03_DADOS_LIMPOS'!A3526</f>
        <v/>
      </c>
      <c r="B3555">
        <f>'03_DADOS_LIMPOS'!C3526</f>
        <v/>
      </c>
      <c r="C3555">
        <f>'03_DADOS_LIMPOS'!D3526</f>
        <v/>
      </c>
      <c r="D3555">
        <f>'03_DADOS_LIMPOS'!J3526</f>
        <v/>
      </c>
      <c r="E3555">
        <f>'03_DADOS_LIMPOS'!K3526</f>
        <v/>
      </c>
      <c r="F3555">
        <f>$B$9+$B$10*D3555+$B$11*E3555</f>
        <v/>
      </c>
      <c r="G3555">
        <f>C3555-F3555</f>
        <v/>
      </c>
      <c r="H3555">
        <f>G3555/$B$14</f>
        <v/>
      </c>
      <c r="I3555">
        <f>ABS(H3555)</f>
        <v/>
      </c>
    </row>
    <row r="3556">
      <c r="A3556">
        <f>'03_DADOS_LIMPOS'!A3527</f>
        <v/>
      </c>
      <c r="B3556">
        <f>'03_DADOS_LIMPOS'!C3527</f>
        <v/>
      </c>
      <c r="C3556">
        <f>'03_DADOS_LIMPOS'!D3527</f>
        <v/>
      </c>
      <c r="D3556">
        <f>'03_DADOS_LIMPOS'!J3527</f>
        <v/>
      </c>
      <c r="E3556">
        <f>'03_DADOS_LIMPOS'!K3527</f>
        <v/>
      </c>
      <c r="F3556">
        <f>$B$9+$B$10*D3556+$B$11*E3556</f>
        <v/>
      </c>
      <c r="G3556">
        <f>C3556-F3556</f>
        <v/>
      </c>
      <c r="H3556">
        <f>G3556/$B$14</f>
        <v/>
      </c>
      <c r="I3556">
        <f>ABS(H3556)</f>
        <v/>
      </c>
    </row>
    <row r="3557">
      <c r="A3557">
        <f>'03_DADOS_LIMPOS'!A3528</f>
        <v/>
      </c>
      <c r="B3557">
        <f>'03_DADOS_LIMPOS'!C3528</f>
        <v/>
      </c>
      <c r="C3557">
        <f>'03_DADOS_LIMPOS'!D3528</f>
        <v/>
      </c>
      <c r="D3557">
        <f>'03_DADOS_LIMPOS'!J3528</f>
        <v/>
      </c>
      <c r="E3557">
        <f>'03_DADOS_LIMPOS'!K3528</f>
        <v/>
      </c>
      <c r="F3557">
        <f>$B$9+$B$10*D3557+$B$11*E3557</f>
        <v/>
      </c>
      <c r="G3557">
        <f>C3557-F3557</f>
        <v/>
      </c>
      <c r="H3557">
        <f>G3557/$B$14</f>
        <v/>
      </c>
      <c r="I3557">
        <f>ABS(H3557)</f>
        <v/>
      </c>
    </row>
    <row r="3558">
      <c r="A3558">
        <f>'03_DADOS_LIMPOS'!A3529</f>
        <v/>
      </c>
      <c r="B3558">
        <f>'03_DADOS_LIMPOS'!C3529</f>
        <v/>
      </c>
      <c r="C3558">
        <f>'03_DADOS_LIMPOS'!D3529</f>
        <v/>
      </c>
      <c r="D3558">
        <f>'03_DADOS_LIMPOS'!J3529</f>
        <v/>
      </c>
      <c r="E3558">
        <f>'03_DADOS_LIMPOS'!K3529</f>
        <v/>
      </c>
      <c r="F3558">
        <f>$B$9+$B$10*D3558+$B$11*E3558</f>
        <v/>
      </c>
      <c r="G3558">
        <f>C3558-F3558</f>
        <v/>
      </c>
      <c r="H3558">
        <f>G3558/$B$14</f>
        <v/>
      </c>
      <c r="I3558">
        <f>ABS(H3558)</f>
        <v/>
      </c>
    </row>
    <row r="3559">
      <c r="A3559">
        <f>'03_DADOS_LIMPOS'!A3530</f>
        <v/>
      </c>
      <c r="B3559">
        <f>'03_DADOS_LIMPOS'!C3530</f>
        <v/>
      </c>
      <c r="C3559">
        <f>'03_DADOS_LIMPOS'!D3530</f>
        <v/>
      </c>
      <c r="D3559">
        <f>'03_DADOS_LIMPOS'!J3530</f>
        <v/>
      </c>
      <c r="E3559">
        <f>'03_DADOS_LIMPOS'!K3530</f>
        <v/>
      </c>
      <c r="F3559">
        <f>$B$9+$B$10*D3559+$B$11*E3559</f>
        <v/>
      </c>
      <c r="G3559">
        <f>C3559-F3559</f>
        <v/>
      </c>
      <c r="H3559">
        <f>G3559/$B$14</f>
        <v/>
      </c>
      <c r="I3559">
        <f>ABS(H3559)</f>
        <v/>
      </c>
    </row>
    <row r="3560">
      <c r="A3560">
        <f>'03_DADOS_LIMPOS'!A3531</f>
        <v/>
      </c>
      <c r="B3560">
        <f>'03_DADOS_LIMPOS'!C3531</f>
        <v/>
      </c>
      <c r="C3560">
        <f>'03_DADOS_LIMPOS'!D3531</f>
        <v/>
      </c>
      <c r="D3560">
        <f>'03_DADOS_LIMPOS'!J3531</f>
        <v/>
      </c>
      <c r="E3560">
        <f>'03_DADOS_LIMPOS'!K3531</f>
        <v/>
      </c>
      <c r="F3560">
        <f>$B$9+$B$10*D3560+$B$11*E3560</f>
        <v/>
      </c>
      <c r="G3560">
        <f>C3560-F3560</f>
        <v/>
      </c>
      <c r="H3560">
        <f>G3560/$B$14</f>
        <v/>
      </c>
      <c r="I3560">
        <f>ABS(H3560)</f>
        <v/>
      </c>
    </row>
    <row r="3561">
      <c r="A3561">
        <f>'03_DADOS_LIMPOS'!A3532</f>
        <v/>
      </c>
      <c r="B3561">
        <f>'03_DADOS_LIMPOS'!C3532</f>
        <v/>
      </c>
      <c r="C3561">
        <f>'03_DADOS_LIMPOS'!D3532</f>
        <v/>
      </c>
      <c r="D3561">
        <f>'03_DADOS_LIMPOS'!J3532</f>
        <v/>
      </c>
      <c r="E3561">
        <f>'03_DADOS_LIMPOS'!K3532</f>
        <v/>
      </c>
      <c r="F3561">
        <f>$B$9+$B$10*D3561+$B$11*E3561</f>
        <v/>
      </c>
      <c r="G3561">
        <f>C3561-F3561</f>
        <v/>
      </c>
      <c r="H3561">
        <f>G3561/$B$14</f>
        <v/>
      </c>
      <c r="I3561">
        <f>ABS(H3561)</f>
        <v/>
      </c>
    </row>
    <row r="3562">
      <c r="A3562">
        <f>'03_DADOS_LIMPOS'!A3533</f>
        <v/>
      </c>
      <c r="B3562">
        <f>'03_DADOS_LIMPOS'!C3533</f>
        <v/>
      </c>
      <c r="C3562">
        <f>'03_DADOS_LIMPOS'!D3533</f>
        <v/>
      </c>
      <c r="D3562">
        <f>'03_DADOS_LIMPOS'!J3533</f>
        <v/>
      </c>
      <c r="E3562">
        <f>'03_DADOS_LIMPOS'!K3533</f>
        <v/>
      </c>
      <c r="F3562">
        <f>$B$9+$B$10*D3562+$B$11*E3562</f>
        <v/>
      </c>
      <c r="G3562">
        <f>C3562-F3562</f>
        <v/>
      </c>
      <c r="H3562">
        <f>G3562/$B$14</f>
        <v/>
      </c>
      <c r="I3562">
        <f>ABS(H3562)</f>
        <v/>
      </c>
    </row>
    <row r="3563">
      <c r="A3563">
        <f>'03_DADOS_LIMPOS'!A3534</f>
        <v/>
      </c>
      <c r="B3563">
        <f>'03_DADOS_LIMPOS'!C3534</f>
        <v/>
      </c>
      <c r="C3563">
        <f>'03_DADOS_LIMPOS'!D3534</f>
        <v/>
      </c>
      <c r="D3563">
        <f>'03_DADOS_LIMPOS'!J3534</f>
        <v/>
      </c>
      <c r="E3563">
        <f>'03_DADOS_LIMPOS'!K3534</f>
        <v/>
      </c>
      <c r="F3563">
        <f>$B$9+$B$10*D3563+$B$11*E3563</f>
        <v/>
      </c>
      <c r="G3563">
        <f>C3563-F3563</f>
        <v/>
      </c>
      <c r="H3563">
        <f>G3563/$B$14</f>
        <v/>
      </c>
      <c r="I3563">
        <f>ABS(H3563)</f>
        <v/>
      </c>
    </row>
    <row r="3564">
      <c r="A3564">
        <f>'03_DADOS_LIMPOS'!A3535</f>
        <v/>
      </c>
      <c r="B3564">
        <f>'03_DADOS_LIMPOS'!C3535</f>
        <v/>
      </c>
      <c r="C3564">
        <f>'03_DADOS_LIMPOS'!D3535</f>
        <v/>
      </c>
      <c r="D3564">
        <f>'03_DADOS_LIMPOS'!J3535</f>
        <v/>
      </c>
      <c r="E3564">
        <f>'03_DADOS_LIMPOS'!K3535</f>
        <v/>
      </c>
      <c r="F3564">
        <f>$B$9+$B$10*D3564+$B$11*E3564</f>
        <v/>
      </c>
      <c r="G3564">
        <f>C3564-F3564</f>
        <v/>
      </c>
      <c r="H3564">
        <f>G3564/$B$14</f>
        <v/>
      </c>
      <c r="I3564">
        <f>ABS(H3564)</f>
        <v/>
      </c>
    </row>
    <row r="3565">
      <c r="A3565">
        <f>'03_DADOS_LIMPOS'!A3536</f>
        <v/>
      </c>
      <c r="B3565">
        <f>'03_DADOS_LIMPOS'!C3536</f>
        <v/>
      </c>
      <c r="C3565">
        <f>'03_DADOS_LIMPOS'!D3536</f>
        <v/>
      </c>
      <c r="D3565">
        <f>'03_DADOS_LIMPOS'!J3536</f>
        <v/>
      </c>
      <c r="E3565">
        <f>'03_DADOS_LIMPOS'!K3536</f>
        <v/>
      </c>
      <c r="F3565">
        <f>$B$9+$B$10*D3565+$B$11*E3565</f>
        <v/>
      </c>
      <c r="G3565">
        <f>C3565-F3565</f>
        <v/>
      </c>
      <c r="H3565">
        <f>G3565/$B$14</f>
        <v/>
      </c>
      <c r="I3565">
        <f>ABS(H3565)</f>
        <v/>
      </c>
    </row>
    <row r="3566">
      <c r="A3566">
        <f>'03_DADOS_LIMPOS'!A3537</f>
        <v/>
      </c>
      <c r="B3566">
        <f>'03_DADOS_LIMPOS'!C3537</f>
        <v/>
      </c>
      <c r="C3566">
        <f>'03_DADOS_LIMPOS'!D3537</f>
        <v/>
      </c>
      <c r="D3566">
        <f>'03_DADOS_LIMPOS'!J3537</f>
        <v/>
      </c>
      <c r="E3566">
        <f>'03_DADOS_LIMPOS'!K3537</f>
        <v/>
      </c>
      <c r="F3566">
        <f>$B$9+$B$10*D3566+$B$11*E3566</f>
        <v/>
      </c>
      <c r="G3566">
        <f>C3566-F3566</f>
        <v/>
      </c>
      <c r="H3566">
        <f>G3566/$B$14</f>
        <v/>
      </c>
      <c r="I3566">
        <f>ABS(H3566)</f>
        <v/>
      </c>
    </row>
    <row r="3567">
      <c r="A3567">
        <f>'03_DADOS_LIMPOS'!A3538</f>
        <v/>
      </c>
      <c r="B3567">
        <f>'03_DADOS_LIMPOS'!C3538</f>
        <v/>
      </c>
      <c r="C3567">
        <f>'03_DADOS_LIMPOS'!D3538</f>
        <v/>
      </c>
      <c r="D3567">
        <f>'03_DADOS_LIMPOS'!J3538</f>
        <v/>
      </c>
      <c r="E3567">
        <f>'03_DADOS_LIMPOS'!K3538</f>
        <v/>
      </c>
      <c r="F3567">
        <f>$B$9+$B$10*D3567+$B$11*E3567</f>
        <v/>
      </c>
      <c r="G3567">
        <f>C3567-F3567</f>
        <v/>
      </c>
      <c r="H3567">
        <f>G3567/$B$14</f>
        <v/>
      </c>
      <c r="I3567">
        <f>ABS(H3567)</f>
        <v/>
      </c>
    </row>
    <row r="3568">
      <c r="A3568">
        <f>'03_DADOS_LIMPOS'!A3539</f>
        <v/>
      </c>
      <c r="B3568">
        <f>'03_DADOS_LIMPOS'!C3539</f>
        <v/>
      </c>
      <c r="C3568">
        <f>'03_DADOS_LIMPOS'!D3539</f>
        <v/>
      </c>
      <c r="D3568">
        <f>'03_DADOS_LIMPOS'!J3539</f>
        <v/>
      </c>
      <c r="E3568">
        <f>'03_DADOS_LIMPOS'!K3539</f>
        <v/>
      </c>
      <c r="F3568">
        <f>$B$9+$B$10*D3568+$B$11*E3568</f>
        <v/>
      </c>
      <c r="G3568">
        <f>C3568-F3568</f>
        <v/>
      </c>
      <c r="H3568">
        <f>G3568/$B$14</f>
        <v/>
      </c>
      <c r="I3568">
        <f>ABS(H3568)</f>
        <v/>
      </c>
    </row>
    <row r="3569">
      <c r="A3569">
        <f>'03_DADOS_LIMPOS'!A3540</f>
        <v/>
      </c>
      <c r="B3569">
        <f>'03_DADOS_LIMPOS'!C3540</f>
        <v/>
      </c>
      <c r="C3569">
        <f>'03_DADOS_LIMPOS'!D3540</f>
        <v/>
      </c>
      <c r="D3569">
        <f>'03_DADOS_LIMPOS'!J3540</f>
        <v/>
      </c>
      <c r="E3569">
        <f>'03_DADOS_LIMPOS'!K3540</f>
        <v/>
      </c>
      <c r="F3569">
        <f>$B$9+$B$10*D3569+$B$11*E3569</f>
        <v/>
      </c>
      <c r="G3569">
        <f>C3569-F3569</f>
        <v/>
      </c>
      <c r="H3569">
        <f>G3569/$B$14</f>
        <v/>
      </c>
      <c r="I3569">
        <f>ABS(H3569)</f>
        <v/>
      </c>
    </row>
    <row r="3570">
      <c r="A3570">
        <f>'03_DADOS_LIMPOS'!A3541</f>
        <v/>
      </c>
      <c r="B3570">
        <f>'03_DADOS_LIMPOS'!C3541</f>
        <v/>
      </c>
      <c r="C3570">
        <f>'03_DADOS_LIMPOS'!D3541</f>
        <v/>
      </c>
      <c r="D3570">
        <f>'03_DADOS_LIMPOS'!J3541</f>
        <v/>
      </c>
      <c r="E3570">
        <f>'03_DADOS_LIMPOS'!K3541</f>
        <v/>
      </c>
      <c r="F3570">
        <f>$B$9+$B$10*D3570+$B$11*E3570</f>
        <v/>
      </c>
      <c r="G3570">
        <f>C3570-F3570</f>
        <v/>
      </c>
      <c r="H3570">
        <f>G3570/$B$14</f>
        <v/>
      </c>
      <c r="I3570">
        <f>ABS(H3570)</f>
        <v/>
      </c>
    </row>
    <row r="3571">
      <c r="A3571">
        <f>'03_DADOS_LIMPOS'!A3542</f>
        <v/>
      </c>
      <c r="B3571">
        <f>'03_DADOS_LIMPOS'!C3542</f>
        <v/>
      </c>
      <c r="C3571">
        <f>'03_DADOS_LIMPOS'!D3542</f>
        <v/>
      </c>
      <c r="D3571">
        <f>'03_DADOS_LIMPOS'!J3542</f>
        <v/>
      </c>
      <c r="E3571">
        <f>'03_DADOS_LIMPOS'!K3542</f>
        <v/>
      </c>
      <c r="F3571">
        <f>$B$9+$B$10*D3571+$B$11*E3571</f>
        <v/>
      </c>
      <c r="G3571">
        <f>C3571-F3571</f>
        <v/>
      </c>
      <c r="H3571">
        <f>G3571/$B$14</f>
        <v/>
      </c>
      <c r="I3571">
        <f>ABS(H3571)</f>
        <v/>
      </c>
    </row>
    <row r="3572">
      <c r="A3572">
        <f>'03_DADOS_LIMPOS'!A3543</f>
        <v/>
      </c>
      <c r="B3572">
        <f>'03_DADOS_LIMPOS'!C3543</f>
        <v/>
      </c>
      <c r="C3572">
        <f>'03_DADOS_LIMPOS'!D3543</f>
        <v/>
      </c>
      <c r="D3572">
        <f>'03_DADOS_LIMPOS'!J3543</f>
        <v/>
      </c>
      <c r="E3572">
        <f>'03_DADOS_LIMPOS'!K3543</f>
        <v/>
      </c>
      <c r="F3572">
        <f>$B$9+$B$10*D3572+$B$11*E3572</f>
        <v/>
      </c>
      <c r="G3572">
        <f>C3572-F3572</f>
        <v/>
      </c>
      <c r="H3572">
        <f>G3572/$B$14</f>
        <v/>
      </c>
      <c r="I3572">
        <f>ABS(H3572)</f>
        <v/>
      </c>
    </row>
    <row r="3573">
      <c r="A3573">
        <f>'03_DADOS_LIMPOS'!A3544</f>
        <v/>
      </c>
      <c r="B3573">
        <f>'03_DADOS_LIMPOS'!C3544</f>
        <v/>
      </c>
      <c r="C3573">
        <f>'03_DADOS_LIMPOS'!D3544</f>
        <v/>
      </c>
      <c r="D3573">
        <f>'03_DADOS_LIMPOS'!J3544</f>
        <v/>
      </c>
      <c r="E3573">
        <f>'03_DADOS_LIMPOS'!K3544</f>
        <v/>
      </c>
      <c r="F3573">
        <f>$B$9+$B$10*D3573+$B$11*E3573</f>
        <v/>
      </c>
      <c r="G3573">
        <f>C3573-F3573</f>
        <v/>
      </c>
      <c r="H3573">
        <f>G3573/$B$14</f>
        <v/>
      </c>
      <c r="I3573">
        <f>ABS(H3573)</f>
        <v/>
      </c>
    </row>
    <row r="3574">
      <c r="A3574">
        <f>'03_DADOS_LIMPOS'!A3545</f>
        <v/>
      </c>
      <c r="B3574">
        <f>'03_DADOS_LIMPOS'!C3545</f>
        <v/>
      </c>
      <c r="C3574">
        <f>'03_DADOS_LIMPOS'!D3545</f>
        <v/>
      </c>
      <c r="D3574">
        <f>'03_DADOS_LIMPOS'!J3545</f>
        <v/>
      </c>
      <c r="E3574">
        <f>'03_DADOS_LIMPOS'!K3545</f>
        <v/>
      </c>
      <c r="F3574">
        <f>$B$9+$B$10*D3574+$B$11*E3574</f>
        <v/>
      </c>
      <c r="G3574">
        <f>C3574-F3574</f>
        <v/>
      </c>
      <c r="H3574">
        <f>G3574/$B$14</f>
        <v/>
      </c>
      <c r="I3574">
        <f>ABS(H3574)</f>
        <v/>
      </c>
    </row>
    <row r="3575">
      <c r="A3575">
        <f>'03_DADOS_LIMPOS'!A3546</f>
        <v/>
      </c>
      <c r="B3575">
        <f>'03_DADOS_LIMPOS'!C3546</f>
        <v/>
      </c>
      <c r="C3575">
        <f>'03_DADOS_LIMPOS'!D3546</f>
        <v/>
      </c>
      <c r="D3575">
        <f>'03_DADOS_LIMPOS'!J3546</f>
        <v/>
      </c>
      <c r="E3575">
        <f>'03_DADOS_LIMPOS'!K3546</f>
        <v/>
      </c>
      <c r="F3575">
        <f>$B$9+$B$10*D3575+$B$11*E3575</f>
        <v/>
      </c>
      <c r="G3575">
        <f>C3575-F3575</f>
        <v/>
      </c>
      <c r="H3575">
        <f>G3575/$B$14</f>
        <v/>
      </c>
      <c r="I3575">
        <f>ABS(H3575)</f>
        <v/>
      </c>
    </row>
    <row r="3576">
      <c r="A3576">
        <f>'03_DADOS_LIMPOS'!A3547</f>
        <v/>
      </c>
      <c r="B3576">
        <f>'03_DADOS_LIMPOS'!C3547</f>
        <v/>
      </c>
      <c r="C3576">
        <f>'03_DADOS_LIMPOS'!D3547</f>
        <v/>
      </c>
      <c r="D3576">
        <f>'03_DADOS_LIMPOS'!J3547</f>
        <v/>
      </c>
      <c r="E3576">
        <f>'03_DADOS_LIMPOS'!K3547</f>
        <v/>
      </c>
      <c r="F3576">
        <f>$B$9+$B$10*D3576+$B$11*E3576</f>
        <v/>
      </c>
      <c r="G3576">
        <f>C3576-F3576</f>
        <v/>
      </c>
      <c r="H3576">
        <f>G3576/$B$14</f>
        <v/>
      </c>
      <c r="I3576">
        <f>ABS(H3576)</f>
        <v/>
      </c>
    </row>
    <row r="3577">
      <c r="A3577">
        <f>'03_DADOS_LIMPOS'!A3548</f>
        <v/>
      </c>
      <c r="B3577">
        <f>'03_DADOS_LIMPOS'!C3548</f>
        <v/>
      </c>
      <c r="C3577">
        <f>'03_DADOS_LIMPOS'!D3548</f>
        <v/>
      </c>
      <c r="D3577">
        <f>'03_DADOS_LIMPOS'!J3548</f>
        <v/>
      </c>
      <c r="E3577">
        <f>'03_DADOS_LIMPOS'!K3548</f>
        <v/>
      </c>
      <c r="F3577">
        <f>$B$9+$B$10*D3577+$B$11*E3577</f>
        <v/>
      </c>
      <c r="G3577">
        <f>C3577-F3577</f>
        <v/>
      </c>
      <c r="H3577">
        <f>G3577/$B$14</f>
        <v/>
      </c>
      <c r="I3577">
        <f>ABS(H3577)</f>
        <v/>
      </c>
    </row>
    <row r="3578">
      <c r="A3578">
        <f>'03_DADOS_LIMPOS'!A3549</f>
        <v/>
      </c>
      <c r="B3578">
        <f>'03_DADOS_LIMPOS'!C3549</f>
        <v/>
      </c>
      <c r="C3578">
        <f>'03_DADOS_LIMPOS'!D3549</f>
        <v/>
      </c>
      <c r="D3578">
        <f>'03_DADOS_LIMPOS'!J3549</f>
        <v/>
      </c>
      <c r="E3578">
        <f>'03_DADOS_LIMPOS'!K3549</f>
        <v/>
      </c>
      <c r="F3578">
        <f>$B$9+$B$10*D3578+$B$11*E3578</f>
        <v/>
      </c>
      <c r="G3578">
        <f>C3578-F3578</f>
        <v/>
      </c>
      <c r="H3578">
        <f>G3578/$B$14</f>
        <v/>
      </c>
      <c r="I3578">
        <f>ABS(H3578)</f>
        <v/>
      </c>
    </row>
    <row r="3579">
      <c r="A3579">
        <f>'03_DADOS_LIMPOS'!A3550</f>
        <v/>
      </c>
      <c r="B3579">
        <f>'03_DADOS_LIMPOS'!C3550</f>
        <v/>
      </c>
      <c r="C3579">
        <f>'03_DADOS_LIMPOS'!D3550</f>
        <v/>
      </c>
      <c r="D3579">
        <f>'03_DADOS_LIMPOS'!J3550</f>
        <v/>
      </c>
      <c r="E3579">
        <f>'03_DADOS_LIMPOS'!K3550</f>
        <v/>
      </c>
      <c r="F3579">
        <f>$B$9+$B$10*D3579+$B$11*E3579</f>
        <v/>
      </c>
      <c r="G3579">
        <f>C3579-F3579</f>
        <v/>
      </c>
      <c r="H3579">
        <f>G3579/$B$14</f>
        <v/>
      </c>
      <c r="I3579">
        <f>ABS(H3579)</f>
        <v/>
      </c>
    </row>
    <row r="3580">
      <c r="A3580">
        <f>'03_DADOS_LIMPOS'!A3551</f>
        <v/>
      </c>
      <c r="B3580">
        <f>'03_DADOS_LIMPOS'!C3551</f>
        <v/>
      </c>
      <c r="C3580">
        <f>'03_DADOS_LIMPOS'!D3551</f>
        <v/>
      </c>
      <c r="D3580">
        <f>'03_DADOS_LIMPOS'!J3551</f>
        <v/>
      </c>
      <c r="E3580">
        <f>'03_DADOS_LIMPOS'!K3551</f>
        <v/>
      </c>
      <c r="F3580">
        <f>$B$9+$B$10*D3580+$B$11*E3580</f>
        <v/>
      </c>
      <c r="G3580">
        <f>C3580-F3580</f>
        <v/>
      </c>
      <c r="H3580">
        <f>G3580/$B$14</f>
        <v/>
      </c>
      <c r="I3580">
        <f>ABS(H3580)</f>
        <v/>
      </c>
    </row>
    <row r="3581">
      <c r="A3581">
        <f>'03_DADOS_LIMPOS'!A3552</f>
        <v/>
      </c>
      <c r="B3581">
        <f>'03_DADOS_LIMPOS'!C3552</f>
        <v/>
      </c>
      <c r="C3581">
        <f>'03_DADOS_LIMPOS'!D3552</f>
        <v/>
      </c>
      <c r="D3581">
        <f>'03_DADOS_LIMPOS'!J3552</f>
        <v/>
      </c>
      <c r="E3581">
        <f>'03_DADOS_LIMPOS'!K3552</f>
        <v/>
      </c>
      <c r="F3581">
        <f>$B$9+$B$10*D3581+$B$11*E3581</f>
        <v/>
      </c>
      <c r="G3581">
        <f>C3581-F3581</f>
        <v/>
      </c>
      <c r="H3581">
        <f>G3581/$B$14</f>
        <v/>
      </c>
      <c r="I3581">
        <f>ABS(H3581)</f>
        <v/>
      </c>
    </row>
    <row r="3582">
      <c r="A3582">
        <f>'03_DADOS_LIMPOS'!A3553</f>
        <v/>
      </c>
      <c r="B3582">
        <f>'03_DADOS_LIMPOS'!C3553</f>
        <v/>
      </c>
      <c r="C3582">
        <f>'03_DADOS_LIMPOS'!D3553</f>
        <v/>
      </c>
      <c r="D3582">
        <f>'03_DADOS_LIMPOS'!J3553</f>
        <v/>
      </c>
      <c r="E3582">
        <f>'03_DADOS_LIMPOS'!K3553</f>
        <v/>
      </c>
      <c r="F3582">
        <f>$B$9+$B$10*D3582+$B$11*E3582</f>
        <v/>
      </c>
      <c r="G3582">
        <f>C3582-F3582</f>
        <v/>
      </c>
      <c r="H3582">
        <f>G3582/$B$14</f>
        <v/>
      </c>
      <c r="I3582">
        <f>ABS(H3582)</f>
        <v/>
      </c>
    </row>
    <row r="3583">
      <c r="A3583">
        <f>'03_DADOS_LIMPOS'!A3554</f>
        <v/>
      </c>
      <c r="B3583">
        <f>'03_DADOS_LIMPOS'!C3554</f>
        <v/>
      </c>
      <c r="C3583">
        <f>'03_DADOS_LIMPOS'!D3554</f>
        <v/>
      </c>
      <c r="D3583">
        <f>'03_DADOS_LIMPOS'!J3554</f>
        <v/>
      </c>
      <c r="E3583">
        <f>'03_DADOS_LIMPOS'!K3554</f>
        <v/>
      </c>
      <c r="F3583">
        <f>$B$9+$B$10*D3583+$B$11*E3583</f>
        <v/>
      </c>
      <c r="G3583">
        <f>C3583-F3583</f>
        <v/>
      </c>
      <c r="H3583">
        <f>G3583/$B$14</f>
        <v/>
      </c>
      <c r="I3583">
        <f>ABS(H3583)</f>
        <v/>
      </c>
    </row>
    <row r="3584">
      <c r="A3584">
        <f>'03_DADOS_LIMPOS'!A3555</f>
        <v/>
      </c>
      <c r="B3584">
        <f>'03_DADOS_LIMPOS'!C3555</f>
        <v/>
      </c>
      <c r="C3584">
        <f>'03_DADOS_LIMPOS'!D3555</f>
        <v/>
      </c>
      <c r="D3584">
        <f>'03_DADOS_LIMPOS'!J3555</f>
        <v/>
      </c>
      <c r="E3584">
        <f>'03_DADOS_LIMPOS'!K3555</f>
        <v/>
      </c>
      <c r="F3584">
        <f>$B$9+$B$10*D3584+$B$11*E3584</f>
        <v/>
      </c>
      <c r="G3584">
        <f>C3584-F3584</f>
        <v/>
      </c>
      <c r="H3584">
        <f>G3584/$B$14</f>
        <v/>
      </c>
      <c r="I3584">
        <f>ABS(H3584)</f>
        <v/>
      </c>
    </row>
    <row r="3585">
      <c r="A3585">
        <f>'03_DADOS_LIMPOS'!A3556</f>
        <v/>
      </c>
      <c r="B3585">
        <f>'03_DADOS_LIMPOS'!C3556</f>
        <v/>
      </c>
      <c r="C3585">
        <f>'03_DADOS_LIMPOS'!D3556</f>
        <v/>
      </c>
      <c r="D3585">
        <f>'03_DADOS_LIMPOS'!J3556</f>
        <v/>
      </c>
      <c r="E3585">
        <f>'03_DADOS_LIMPOS'!K3556</f>
        <v/>
      </c>
      <c r="F3585">
        <f>$B$9+$B$10*D3585+$B$11*E3585</f>
        <v/>
      </c>
      <c r="G3585">
        <f>C3585-F3585</f>
        <v/>
      </c>
      <c r="H3585">
        <f>G3585/$B$14</f>
        <v/>
      </c>
      <c r="I3585">
        <f>ABS(H3585)</f>
        <v/>
      </c>
    </row>
    <row r="3586">
      <c r="A3586">
        <f>'03_DADOS_LIMPOS'!A3557</f>
        <v/>
      </c>
      <c r="B3586">
        <f>'03_DADOS_LIMPOS'!C3557</f>
        <v/>
      </c>
      <c r="C3586">
        <f>'03_DADOS_LIMPOS'!D3557</f>
        <v/>
      </c>
      <c r="D3586">
        <f>'03_DADOS_LIMPOS'!J3557</f>
        <v/>
      </c>
      <c r="E3586">
        <f>'03_DADOS_LIMPOS'!K3557</f>
        <v/>
      </c>
      <c r="F3586">
        <f>$B$9+$B$10*D3586+$B$11*E3586</f>
        <v/>
      </c>
      <c r="G3586">
        <f>C3586-F3586</f>
        <v/>
      </c>
      <c r="H3586">
        <f>G3586/$B$14</f>
        <v/>
      </c>
      <c r="I3586">
        <f>ABS(H3586)</f>
        <v/>
      </c>
    </row>
    <row r="3587">
      <c r="A3587">
        <f>'03_DADOS_LIMPOS'!A3558</f>
        <v/>
      </c>
      <c r="B3587">
        <f>'03_DADOS_LIMPOS'!C3558</f>
        <v/>
      </c>
      <c r="C3587">
        <f>'03_DADOS_LIMPOS'!D3558</f>
        <v/>
      </c>
      <c r="D3587">
        <f>'03_DADOS_LIMPOS'!J3558</f>
        <v/>
      </c>
      <c r="E3587">
        <f>'03_DADOS_LIMPOS'!K3558</f>
        <v/>
      </c>
      <c r="F3587">
        <f>$B$9+$B$10*D3587+$B$11*E3587</f>
        <v/>
      </c>
      <c r="G3587">
        <f>C3587-F3587</f>
        <v/>
      </c>
      <c r="H3587">
        <f>G3587/$B$14</f>
        <v/>
      </c>
      <c r="I3587">
        <f>ABS(H3587)</f>
        <v/>
      </c>
    </row>
    <row r="3588">
      <c r="A3588">
        <f>'03_DADOS_LIMPOS'!A3559</f>
        <v/>
      </c>
      <c r="B3588">
        <f>'03_DADOS_LIMPOS'!C3559</f>
        <v/>
      </c>
      <c r="C3588">
        <f>'03_DADOS_LIMPOS'!D3559</f>
        <v/>
      </c>
      <c r="D3588">
        <f>'03_DADOS_LIMPOS'!J3559</f>
        <v/>
      </c>
      <c r="E3588">
        <f>'03_DADOS_LIMPOS'!K3559</f>
        <v/>
      </c>
      <c r="F3588">
        <f>$B$9+$B$10*D3588+$B$11*E3588</f>
        <v/>
      </c>
      <c r="G3588">
        <f>C3588-F3588</f>
        <v/>
      </c>
      <c r="H3588">
        <f>G3588/$B$14</f>
        <v/>
      </c>
      <c r="I3588">
        <f>ABS(H3588)</f>
        <v/>
      </c>
    </row>
    <row r="3589">
      <c r="A3589">
        <f>'03_DADOS_LIMPOS'!A3560</f>
        <v/>
      </c>
      <c r="B3589">
        <f>'03_DADOS_LIMPOS'!C3560</f>
        <v/>
      </c>
      <c r="C3589">
        <f>'03_DADOS_LIMPOS'!D3560</f>
        <v/>
      </c>
      <c r="D3589">
        <f>'03_DADOS_LIMPOS'!J3560</f>
        <v/>
      </c>
      <c r="E3589">
        <f>'03_DADOS_LIMPOS'!K3560</f>
        <v/>
      </c>
      <c r="F3589">
        <f>$B$9+$B$10*D3589+$B$11*E3589</f>
        <v/>
      </c>
      <c r="G3589">
        <f>C3589-F3589</f>
        <v/>
      </c>
      <c r="H3589">
        <f>G3589/$B$14</f>
        <v/>
      </c>
      <c r="I3589">
        <f>ABS(H3589)</f>
        <v/>
      </c>
    </row>
    <row r="3590">
      <c r="A3590">
        <f>'03_DADOS_LIMPOS'!A3561</f>
        <v/>
      </c>
      <c r="B3590">
        <f>'03_DADOS_LIMPOS'!C3561</f>
        <v/>
      </c>
      <c r="C3590">
        <f>'03_DADOS_LIMPOS'!D3561</f>
        <v/>
      </c>
      <c r="D3590">
        <f>'03_DADOS_LIMPOS'!J3561</f>
        <v/>
      </c>
      <c r="E3590">
        <f>'03_DADOS_LIMPOS'!K3561</f>
        <v/>
      </c>
      <c r="F3590">
        <f>$B$9+$B$10*D3590+$B$11*E3590</f>
        <v/>
      </c>
      <c r="G3590">
        <f>C3590-F3590</f>
        <v/>
      </c>
      <c r="H3590">
        <f>G3590/$B$14</f>
        <v/>
      </c>
      <c r="I3590">
        <f>ABS(H3590)</f>
        <v/>
      </c>
    </row>
    <row r="3591">
      <c r="A3591">
        <f>'03_DADOS_LIMPOS'!A3562</f>
        <v/>
      </c>
      <c r="B3591">
        <f>'03_DADOS_LIMPOS'!C3562</f>
        <v/>
      </c>
      <c r="C3591">
        <f>'03_DADOS_LIMPOS'!D3562</f>
        <v/>
      </c>
      <c r="D3591">
        <f>'03_DADOS_LIMPOS'!J3562</f>
        <v/>
      </c>
      <c r="E3591">
        <f>'03_DADOS_LIMPOS'!K3562</f>
        <v/>
      </c>
      <c r="F3591">
        <f>$B$9+$B$10*D3591+$B$11*E3591</f>
        <v/>
      </c>
      <c r="G3591">
        <f>C3591-F3591</f>
        <v/>
      </c>
      <c r="H3591">
        <f>G3591/$B$14</f>
        <v/>
      </c>
      <c r="I3591">
        <f>ABS(H3591)</f>
        <v/>
      </c>
    </row>
    <row r="3592">
      <c r="A3592">
        <f>'03_DADOS_LIMPOS'!A3563</f>
        <v/>
      </c>
      <c r="B3592">
        <f>'03_DADOS_LIMPOS'!C3563</f>
        <v/>
      </c>
      <c r="C3592">
        <f>'03_DADOS_LIMPOS'!D3563</f>
        <v/>
      </c>
      <c r="D3592">
        <f>'03_DADOS_LIMPOS'!J3563</f>
        <v/>
      </c>
      <c r="E3592">
        <f>'03_DADOS_LIMPOS'!K3563</f>
        <v/>
      </c>
      <c r="F3592">
        <f>$B$9+$B$10*D3592+$B$11*E3592</f>
        <v/>
      </c>
      <c r="G3592">
        <f>C3592-F3592</f>
        <v/>
      </c>
      <c r="H3592">
        <f>G3592/$B$14</f>
        <v/>
      </c>
      <c r="I3592">
        <f>ABS(H3592)</f>
        <v/>
      </c>
    </row>
    <row r="3593">
      <c r="A3593">
        <f>'03_DADOS_LIMPOS'!A3564</f>
        <v/>
      </c>
      <c r="B3593">
        <f>'03_DADOS_LIMPOS'!C3564</f>
        <v/>
      </c>
      <c r="C3593">
        <f>'03_DADOS_LIMPOS'!D3564</f>
        <v/>
      </c>
      <c r="D3593">
        <f>'03_DADOS_LIMPOS'!J3564</f>
        <v/>
      </c>
      <c r="E3593">
        <f>'03_DADOS_LIMPOS'!K3564</f>
        <v/>
      </c>
      <c r="F3593">
        <f>$B$9+$B$10*D3593+$B$11*E3593</f>
        <v/>
      </c>
      <c r="G3593">
        <f>C3593-F3593</f>
        <v/>
      </c>
      <c r="H3593">
        <f>G3593/$B$14</f>
        <v/>
      </c>
      <c r="I3593">
        <f>ABS(H3593)</f>
        <v/>
      </c>
    </row>
    <row r="3594">
      <c r="A3594">
        <f>'03_DADOS_LIMPOS'!A3565</f>
        <v/>
      </c>
      <c r="B3594">
        <f>'03_DADOS_LIMPOS'!C3565</f>
        <v/>
      </c>
      <c r="C3594">
        <f>'03_DADOS_LIMPOS'!D3565</f>
        <v/>
      </c>
      <c r="D3594">
        <f>'03_DADOS_LIMPOS'!J3565</f>
        <v/>
      </c>
      <c r="E3594">
        <f>'03_DADOS_LIMPOS'!K3565</f>
        <v/>
      </c>
      <c r="F3594">
        <f>$B$9+$B$10*D3594+$B$11*E3594</f>
        <v/>
      </c>
      <c r="G3594">
        <f>C3594-F3594</f>
        <v/>
      </c>
      <c r="H3594">
        <f>G3594/$B$14</f>
        <v/>
      </c>
      <c r="I3594">
        <f>ABS(H3594)</f>
        <v/>
      </c>
    </row>
    <row r="3595">
      <c r="A3595">
        <f>'03_DADOS_LIMPOS'!A3566</f>
        <v/>
      </c>
      <c r="B3595">
        <f>'03_DADOS_LIMPOS'!C3566</f>
        <v/>
      </c>
      <c r="C3595">
        <f>'03_DADOS_LIMPOS'!D3566</f>
        <v/>
      </c>
      <c r="D3595">
        <f>'03_DADOS_LIMPOS'!J3566</f>
        <v/>
      </c>
      <c r="E3595">
        <f>'03_DADOS_LIMPOS'!K3566</f>
        <v/>
      </c>
      <c r="F3595">
        <f>$B$9+$B$10*D3595+$B$11*E3595</f>
        <v/>
      </c>
      <c r="G3595">
        <f>C3595-F3595</f>
        <v/>
      </c>
      <c r="H3595">
        <f>G3595/$B$14</f>
        <v/>
      </c>
      <c r="I3595">
        <f>ABS(H3595)</f>
        <v/>
      </c>
    </row>
    <row r="3596">
      <c r="A3596">
        <f>'03_DADOS_LIMPOS'!A3567</f>
        <v/>
      </c>
      <c r="B3596">
        <f>'03_DADOS_LIMPOS'!C3567</f>
        <v/>
      </c>
      <c r="C3596">
        <f>'03_DADOS_LIMPOS'!D3567</f>
        <v/>
      </c>
      <c r="D3596">
        <f>'03_DADOS_LIMPOS'!J3567</f>
        <v/>
      </c>
      <c r="E3596">
        <f>'03_DADOS_LIMPOS'!K3567</f>
        <v/>
      </c>
      <c r="F3596">
        <f>$B$9+$B$10*D3596+$B$11*E3596</f>
        <v/>
      </c>
      <c r="G3596">
        <f>C3596-F3596</f>
        <v/>
      </c>
      <c r="H3596">
        <f>G3596/$B$14</f>
        <v/>
      </c>
      <c r="I3596">
        <f>ABS(H3596)</f>
        <v/>
      </c>
    </row>
    <row r="3597">
      <c r="A3597">
        <f>'03_DADOS_LIMPOS'!A3568</f>
        <v/>
      </c>
      <c r="B3597">
        <f>'03_DADOS_LIMPOS'!C3568</f>
        <v/>
      </c>
      <c r="C3597">
        <f>'03_DADOS_LIMPOS'!D3568</f>
        <v/>
      </c>
      <c r="D3597">
        <f>'03_DADOS_LIMPOS'!J3568</f>
        <v/>
      </c>
      <c r="E3597">
        <f>'03_DADOS_LIMPOS'!K3568</f>
        <v/>
      </c>
      <c r="F3597">
        <f>$B$9+$B$10*D3597+$B$11*E3597</f>
        <v/>
      </c>
      <c r="G3597">
        <f>C3597-F3597</f>
        <v/>
      </c>
      <c r="H3597">
        <f>G3597/$B$14</f>
        <v/>
      </c>
      <c r="I3597">
        <f>ABS(H3597)</f>
        <v/>
      </c>
    </row>
    <row r="3598">
      <c r="A3598">
        <f>'03_DADOS_LIMPOS'!A3569</f>
        <v/>
      </c>
      <c r="B3598">
        <f>'03_DADOS_LIMPOS'!C3569</f>
        <v/>
      </c>
      <c r="C3598">
        <f>'03_DADOS_LIMPOS'!D3569</f>
        <v/>
      </c>
      <c r="D3598">
        <f>'03_DADOS_LIMPOS'!J3569</f>
        <v/>
      </c>
      <c r="E3598">
        <f>'03_DADOS_LIMPOS'!K3569</f>
        <v/>
      </c>
      <c r="F3598">
        <f>$B$9+$B$10*D3598+$B$11*E3598</f>
        <v/>
      </c>
      <c r="G3598">
        <f>C3598-F3598</f>
        <v/>
      </c>
      <c r="H3598">
        <f>G3598/$B$14</f>
        <v/>
      </c>
      <c r="I3598">
        <f>ABS(H3598)</f>
        <v/>
      </c>
    </row>
    <row r="3599">
      <c r="A3599">
        <f>'03_DADOS_LIMPOS'!A3570</f>
        <v/>
      </c>
      <c r="B3599">
        <f>'03_DADOS_LIMPOS'!C3570</f>
        <v/>
      </c>
      <c r="C3599">
        <f>'03_DADOS_LIMPOS'!D3570</f>
        <v/>
      </c>
      <c r="D3599">
        <f>'03_DADOS_LIMPOS'!J3570</f>
        <v/>
      </c>
      <c r="E3599">
        <f>'03_DADOS_LIMPOS'!K3570</f>
        <v/>
      </c>
      <c r="F3599">
        <f>$B$9+$B$10*D3599+$B$11*E3599</f>
        <v/>
      </c>
      <c r="G3599">
        <f>C3599-F3599</f>
        <v/>
      </c>
      <c r="H3599">
        <f>G3599/$B$14</f>
        <v/>
      </c>
      <c r="I3599">
        <f>ABS(H3599)</f>
        <v/>
      </c>
    </row>
    <row r="3600">
      <c r="A3600">
        <f>'03_DADOS_LIMPOS'!A3571</f>
        <v/>
      </c>
      <c r="B3600">
        <f>'03_DADOS_LIMPOS'!C3571</f>
        <v/>
      </c>
      <c r="C3600">
        <f>'03_DADOS_LIMPOS'!D3571</f>
        <v/>
      </c>
      <c r="D3600">
        <f>'03_DADOS_LIMPOS'!J3571</f>
        <v/>
      </c>
      <c r="E3600">
        <f>'03_DADOS_LIMPOS'!K3571</f>
        <v/>
      </c>
      <c r="F3600">
        <f>$B$9+$B$10*D3600+$B$11*E3600</f>
        <v/>
      </c>
      <c r="G3600">
        <f>C3600-F3600</f>
        <v/>
      </c>
      <c r="H3600">
        <f>G3600/$B$14</f>
        <v/>
      </c>
      <c r="I3600">
        <f>ABS(H3600)</f>
        <v/>
      </c>
    </row>
    <row r="3601">
      <c r="A3601">
        <f>'03_DADOS_LIMPOS'!A3572</f>
        <v/>
      </c>
      <c r="B3601">
        <f>'03_DADOS_LIMPOS'!C3572</f>
        <v/>
      </c>
      <c r="C3601">
        <f>'03_DADOS_LIMPOS'!D3572</f>
        <v/>
      </c>
      <c r="D3601">
        <f>'03_DADOS_LIMPOS'!J3572</f>
        <v/>
      </c>
      <c r="E3601">
        <f>'03_DADOS_LIMPOS'!K3572</f>
        <v/>
      </c>
      <c r="F3601">
        <f>$B$9+$B$10*D3601+$B$11*E3601</f>
        <v/>
      </c>
      <c r="G3601">
        <f>C3601-F3601</f>
        <v/>
      </c>
      <c r="H3601">
        <f>G3601/$B$14</f>
        <v/>
      </c>
      <c r="I3601">
        <f>ABS(H3601)</f>
        <v/>
      </c>
    </row>
    <row r="3602">
      <c r="A3602">
        <f>'03_DADOS_LIMPOS'!A3573</f>
        <v/>
      </c>
      <c r="B3602">
        <f>'03_DADOS_LIMPOS'!C3573</f>
        <v/>
      </c>
      <c r="C3602">
        <f>'03_DADOS_LIMPOS'!D3573</f>
        <v/>
      </c>
      <c r="D3602">
        <f>'03_DADOS_LIMPOS'!J3573</f>
        <v/>
      </c>
      <c r="E3602">
        <f>'03_DADOS_LIMPOS'!K3573</f>
        <v/>
      </c>
      <c r="F3602">
        <f>$B$9+$B$10*D3602+$B$11*E3602</f>
        <v/>
      </c>
      <c r="G3602">
        <f>C3602-F3602</f>
        <v/>
      </c>
      <c r="H3602">
        <f>G3602/$B$14</f>
        <v/>
      </c>
      <c r="I3602">
        <f>ABS(H3602)</f>
        <v/>
      </c>
    </row>
    <row r="3603">
      <c r="A3603">
        <f>'03_DADOS_LIMPOS'!A3574</f>
        <v/>
      </c>
      <c r="B3603">
        <f>'03_DADOS_LIMPOS'!C3574</f>
        <v/>
      </c>
      <c r="C3603">
        <f>'03_DADOS_LIMPOS'!D3574</f>
        <v/>
      </c>
      <c r="D3603">
        <f>'03_DADOS_LIMPOS'!J3574</f>
        <v/>
      </c>
      <c r="E3603">
        <f>'03_DADOS_LIMPOS'!K3574</f>
        <v/>
      </c>
      <c r="F3603">
        <f>$B$9+$B$10*D3603+$B$11*E3603</f>
        <v/>
      </c>
      <c r="G3603">
        <f>C3603-F3603</f>
        <v/>
      </c>
      <c r="H3603">
        <f>G3603/$B$14</f>
        <v/>
      </c>
      <c r="I3603">
        <f>ABS(H3603)</f>
        <v/>
      </c>
    </row>
    <row r="3604">
      <c r="A3604">
        <f>'03_DADOS_LIMPOS'!A3575</f>
        <v/>
      </c>
      <c r="B3604">
        <f>'03_DADOS_LIMPOS'!C3575</f>
        <v/>
      </c>
      <c r="C3604">
        <f>'03_DADOS_LIMPOS'!D3575</f>
        <v/>
      </c>
      <c r="D3604">
        <f>'03_DADOS_LIMPOS'!J3575</f>
        <v/>
      </c>
      <c r="E3604">
        <f>'03_DADOS_LIMPOS'!K3575</f>
        <v/>
      </c>
      <c r="F3604">
        <f>$B$9+$B$10*D3604+$B$11*E3604</f>
        <v/>
      </c>
      <c r="G3604">
        <f>C3604-F3604</f>
        <v/>
      </c>
      <c r="H3604">
        <f>G3604/$B$14</f>
        <v/>
      </c>
      <c r="I3604">
        <f>ABS(H3604)</f>
        <v/>
      </c>
    </row>
    <row r="3605">
      <c r="A3605">
        <f>'03_DADOS_LIMPOS'!A3576</f>
        <v/>
      </c>
      <c r="B3605">
        <f>'03_DADOS_LIMPOS'!C3576</f>
        <v/>
      </c>
      <c r="C3605">
        <f>'03_DADOS_LIMPOS'!D3576</f>
        <v/>
      </c>
      <c r="D3605">
        <f>'03_DADOS_LIMPOS'!J3576</f>
        <v/>
      </c>
      <c r="E3605">
        <f>'03_DADOS_LIMPOS'!K3576</f>
        <v/>
      </c>
      <c r="F3605">
        <f>$B$9+$B$10*D3605+$B$11*E3605</f>
        <v/>
      </c>
      <c r="G3605">
        <f>C3605-F3605</f>
        <v/>
      </c>
      <c r="H3605">
        <f>G3605/$B$14</f>
        <v/>
      </c>
      <c r="I3605">
        <f>ABS(H3605)</f>
        <v/>
      </c>
    </row>
    <row r="3606">
      <c r="A3606">
        <f>'03_DADOS_LIMPOS'!A3577</f>
        <v/>
      </c>
      <c r="B3606">
        <f>'03_DADOS_LIMPOS'!C3577</f>
        <v/>
      </c>
      <c r="C3606">
        <f>'03_DADOS_LIMPOS'!D3577</f>
        <v/>
      </c>
      <c r="D3606">
        <f>'03_DADOS_LIMPOS'!J3577</f>
        <v/>
      </c>
      <c r="E3606">
        <f>'03_DADOS_LIMPOS'!K3577</f>
        <v/>
      </c>
      <c r="F3606">
        <f>$B$9+$B$10*D3606+$B$11*E3606</f>
        <v/>
      </c>
      <c r="G3606">
        <f>C3606-F3606</f>
        <v/>
      </c>
      <c r="H3606">
        <f>G3606/$B$14</f>
        <v/>
      </c>
      <c r="I3606">
        <f>ABS(H3606)</f>
        <v/>
      </c>
    </row>
    <row r="3607">
      <c r="A3607">
        <f>'03_DADOS_LIMPOS'!A3578</f>
        <v/>
      </c>
      <c r="B3607">
        <f>'03_DADOS_LIMPOS'!C3578</f>
        <v/>
      </c>
      <c r="C3607">
        <f>'03_DADOS_LIMPOS'!D3578</f>
        <v/>
      </c>
      <c r="D3607">
        <f>'03_DADOS_LIMPOS'!J3578</f>
        <v/>
      </c>
      <c r="E3607">
        <f>'03_DADOS_LIMPOS'!K3578</f>
        <v/>
      </c>
      <c r="F3607">
        <f>$B$9+$B$10*D3607+$B$11*E3607</f>
        <v/>
      </c>
      <c r="G3607">
        <f>C3607-F3607</f>
        <v/>
      </c>
      <c r="H3607">
        <f>G3607/$B$14</f>
        <v/>
      </c>
      <c r="I3607">
        <f>ABS(H3607)</f>
        <v/>
      </c>
    </row>
    <row r="3608">
      <c r="A3608">
        <f>'03_DADOS_LIMPOS'!A3579</f>
        <v/>
      </c>
      <c r="B3608">
        <f>'03_DADOS_LIMPOS'!C3579</f>
        <v/>
      </c>
      <c r="C3608">
        <f>'03_DADOS_LIMPOS'!D3579</f>
        <v/>
      </c>
      <c r="D3608">
        <f>'03_DADOS_LIMPOS'!J3579</f>
        <v/>
      </c>
      <c r="E3608">
        <f>'03_DADOS_LIMPOS'!K3579</f>
        <v/>
      </c>
      <c r="F3608">
        <f>$B$9+$B$10*D3608+$B$11*E3608</f>
        <v/>
      </c>
      <c r="G3608">
        <f>C3608-F3608</f>
        <v/>
      </c>
      <c r="H3608">
        <f>G3608/$B$14</f>
        <v/>
      </c>
      <c r="I3608">
        <f>ABS(H3608)</f>
        <v/>
      </c>
    </row>
    <row r="3609">
      <c r="A3609">
        <f>'03_DADOS_LIMPOS'!A3580</f>
        <v/>
      </c>
      <c r="B3609">
        <f>'03_DADOS_LIMPOS'!C3580</f>
        <v/>
      </c>
      <c r="C3609">
        <f>'03_DADOS_LIMPOS'!D3580</f>
        <v/>
      </c>
      <c r="D3609">
        <f>'03_DADOS_LIMPOS'!J3580</f>
        <v/>
      </c>
      <c r="E3609">
        <f>'03_DADOS_LIMPOS'!K3580</f>
        <v/>
      </c>
      <c r="F3609">
        <f>$B$9+$B$10*D3609+$B$11*E3609</f>
        <v/>
      </c>
      <c r="G3609">
        <f>C3609-F3609</f>
        <v/>
      </c>
      <c r="H3609">
        <f>G3609/$B$14</f>
        <v/>
      </c>
      <c r="I3609">
        <f>ABS(H3609)</f>
        <v/>
      </c>
    </row>
    <row r="3610">
      <c r="A3610">
        <f>'03_DADOS_LIMPOS'!A3581</f>
        <v/>
      </c>
      <c r="B3610">
        <f>'03_DADOS_LIMPOS'!C3581</f>
        <v/>
      </c>
      <c r="C3610">
        <f>'03_DADOS_LIMPOS'!D3581</f>
        <v/>
      </c>
      <c r="D3610">
        <f>'03_DADOS_LIMPOS'!J3581</f>
        <v/>
      </c>
      <c r="E3610">
        <f>'03_DADOS_LIMPOS'!K3581</f>
        <v/>
      </c>
      <c r="F3610">
        <f>$B$9+$B$10*D3610+$B$11*E3610</f>
        <v/>
      </c>
      <c r="G3610">
        <f>C3610-F3610</f>
        <v/>
      </c>
      <c r="H3610">
        <f>G3610/$B$14</f>
        <v/>
      </c>
      <c r="I3610">
        <f>ABS(H3610)</f>
        <v/>
      </c>
    </row>
    <row r="3611">
      <c r="A3611">
        <f>'03_DADOS_LIMPOS'!A3582</f>
        <v/>
      </c>
      <c r="B3611">
        <f>'03_DADOS_LIMPOS'!C3582</f>
        <v/>
      </c>
      <c r="C3611">
        <f>'03_DADOS_LIMPOS'!D3582</f>
        <v/>
      </c>
      <c r="D3611">
        <f>'03_DADOS_LIMPOS'!J3582</f>
        <v/>
      </c>
      <c r="E3611">
        <f>'03_DADOS_LIMPOS'!K3582</f>
        <v/>
      </c>
      <c r="F3611">
        <f>$B$9+$B$10*D3611+$B$11*E3611</f>
        <v/>
      </c>
      <c r="G3611">
        <f>C3611-F3611</f>
        <v/>
      </c>
      <c r="H3611">
        <f>G3611/$B$14</f>
        <v/>
      </c>
      <c r="I3611">
        <f>ABS(H3611)</f>
        <v/>
      </c>
    </row>
    <row r="3612">
      <c r="A3612">
        <f>'03_DADOS_LIMPOS'!A3583</f>
        <v/>
      </c>
      <c r="B3612">
        <f>'03_DADOS_LIMPOS'!C3583</f>
        <v/>
      </c>
      <c r="C3612">
        <f>'03_DADOS_LIMPOS'!D3583</f>
        <v/>
      </c>
      <c r="D3612">
        <f>'03_DADOS_LIMPOS'!J3583</f>
        <v/>
      </c>
      <c r="E3612">
        <f>'03_DADOS_LIMPOS'!K3583</f>
        <v/>
      </c>
      <c r="F3612">
        <f>$B$9+$B$10*D3612+$B$11*E3612</f>
        <v/>
      </c>
      <c r="G3612">
        <f>C3612-F3612</f>
        <v/>
      </c>
      <c r="H3612">
        <f>G3612/$B$14</f>
        <v/>
      </c>
      <c r="I3612">
        <f>ABS(H3612)</f>
        <v/>
      </c>
    </row>
    <row r="3613">
      <c r="A3613">
        <f>'03_DADOS_LIMPOS'!A3584</f>
        <v/>
      </c>
      <c r="B3613">
        <f>'03_DADOS_LIMPOS'!C3584</f>
        <v/>
      </c>
      <c r="C3613">
        <f>'03_DADOS_LIMPOS'!D3584</f>
        <v/>
      </c>
      <c r="D3613">
        <f>'03_DADOS_LIMPOS'!J3584</f>
        <v/>
      </c>
      <c r="E3613">
        <f>'03_DADOS_LIMPOS'!K3584</f>
        <v/>
      </c>
      <c r="F3613">
        <f>$B$9+$B$10*D3613+$B$11*E3613</f>
        <v/>
      </c>
      <c r="G3613">
        <f>C3613-F3613</f>
        <v/>
      </c>
      <c r="H3613">
        <f>G3613/$B$14</f>
        <v/>
      </c>
      <c r="I3613">
        <f>ABS(H3613)</f>
        <v/>
      </c>
    </row>
    <row r="3614">
      <c r="A3614">
        <f>'03_DADOS_LIMPOS'!A3585</f>
        <v/>
      </c>
      <c r="B3614">
        <f>'03_DADOS_LIMPOS'!C3585</f>
        <v/>
      </c>
      <c r="C3614">
        <f>'03_DADOS_LIMPOS'!D3585</f>
        <v/>
      </c>
      <c r="D3614">
        <f>'03_DADOS_LIMPOS'!J3585</f>
        <v/>
      </c>
      <c r="E3614">
        <f>'03_DADOS_LIMPOS'!K3585</f>
        <v/>
      </c>
      <c r="F3614">
        <f>$B$9+$B$10*D3614+$B$11*E3614</f>
        <v/>
      </c>
      <c r="G3614">
        <f>C3614-F3614</f>
        <v/>
      </c>
      <c r="H3614">
        <f>G3614/$B$14</f>
        <v/>
      </c>
      <c r="I3614">
        <f>ABS(H3614)</f>
        <v/>
      </c>
    </row>
    <row r="3615">
      <c r="A3615">
        <f>'03_DADOS_LIMPOS'!A3586</f>
        <v/>
      </c>
      <c r="B3615">
        <f>'03_DADOS_LIMPOS'!C3586</f>
        <v/>
      </c>
      <c r="C3615">
        <f>'03_DADOS_LIMPOS'!D3586</f>
        <v/>
      </c>
      <c r="D3615">
        <f>'03_DADOS_LIMPOS'!J3586</f>
        <v/>
      </c>
      <c r="E3615">
        <f>'03_DADOS_LIMPOS'!K3586</f>
        <v/>
      </c>
      <c r="F3615">
        <f>$B$9+$B$10*D3615+$B$11*E3615</f>
        <v/>
      </c>
      <c r="G3615">
        <f>C3615-F3615</f>
        <v/>
      </c>
      <c r="H3615">
        <f>G3615/$B$14</f>
        <v/>
      </c>
      <c r="I3615">
        <f>ABS(H3615)</f>
        <v/>
      </c>
    </row>
    <row r="3616">
      <c r="A3616">
        <f>'03_DADOS_LIMPOS'!A3587</f>
        <v/>
      </c>
      <c r="B3616">
        <f>'03_DADOS_LIMPOS'!C3587</f>
        <v/>
      </c>
      <c r="C3616">
        <f>'03_DADOS_LIMPOS'!D3587</f>
        <v/>
      </c>
      <c r="D3616">
        <f>'03_DADOS_LIMPOS'!J3587</f>
        <v/>
      </c>
      <c r="E3616">
        <f>'03_DADOS_LIMPOS'!K3587</f>
        <v/>
      </c>
      <c r="F3616">
        <f>$B$9+$B$10*D3616+$B$11*E3616</f>
        <v/>
      </c>
      <c r="G3616">
        <f>C3616-F3616</f>
        <v/>
      </c>
      <c r="H3616">
        <f>G3616/$B$14</f>
        <v/>
      </c>
      <c r="I3616">
        <f>ABS(H3616)</f>
        <v/>
      </c>
    </row>
    <row r="3617">
      <c r="A3617">
        <f>'03_DADOS_LIMPOS'!A3588</f>
        <v/>
      </c>
      <c r="B3617">
        <f>'03_DADOS_LIMPOS'!C3588</f>
        <v/>
      </c>
      <c r="C3617">
        <f>'03_DADOS_LIMPOS'!D3588</f>
        <v/>
      </c>
      <c r="D3617">
        <f>'03_DADOS_LIMPOS'!J3588</f>
        <v/>
      </c>
      <c r="E3617">
        <f>'03_DADOS_LIMPOS'!K3588</f>
        <v/>
      </c>
      <c r="F3617">
        <f>$B$9+$B$10*D3617+$B$11*E3617</f>
        <v/>
      </c>
      <c r="G3617">
        <f>C3617-F3617</f>
        <v/>
      </c>
      <c r="H3617">
        <f>G3617/$B$14</f>
        <v/>
      </c>
      <c r="I3617">
        <f>ABS(H3617)</f>
        <v/>
      </c>
    </row>
    <row r="3618">
      <c r="A3618">
        <f>'03_DADOS_LIMPOS'!A3589</f>
        <v/>
      </c>
      <c r="B3618">
        <f>'03_DADOS_LIMPOS'!C3589</f>
        <v/>
      </c>
      <c r="C3618">
        <f>'03_DADOS_LIMPOS'!D3589</f>
        <v/>
      </c>
      <c r="D3618">
        <f>'03_DADOS_LIMPOS'!J3589</f>
        <v/>
      </c>
      <c r="E3618">
        <f>'03_DADOS_LIMPOS'!K3589</f>
        <v/>
      </c>
      <c r="F3618">
        <f>$B$9+$B$10*D3618+$B$11*E3618</f>
        <v/>
      </c>
      <c r="G3618">
        <f>C3618-F3618</f>
        <v/>
      </c>
      <c r="H3618">
        <f>G3618/$B$14</f>
        <v/>
      </c>
      <c r="I3618">
        <f>ABS(H3618)</f>
        <v/>
      </c>
    </row>
    <row r="3619">
      <c r="A3619">
        <f>'03_DADOS_LIMPOS'!A3590</f>
        <v/>
      </c>
      <c r="B3619">
        <f>'03_DADOS_LIMPOS'!C3590</f>
        <v/>
      </c>
      <c r="C3619">
        <f>'03_DADOS_LIMPOS'!D3590</f>
        <v/>
      </c>
      <c r="D3619">
        <f>'03_DADOS_LIMPOS'!J3590</f>
        <v/>
      </c>
      <c r="E3619">
        <f>'03_DADOS_LIMPOS'!K3590</f>
        <v/>
      </c>
      <c r="F3619">
        <f>$B$9+$B$10*D3619+$B$11*E3619</f>
        <v/>
      </c>
      <c r="G3619">
        <f>C3619-F3619</f>
        <v/>
      </c>
      <c r="H3619">
        <f>G3619/$B$14</f>
        <v/>
      </c>
      <c r="I3619">
        <f>ABS(H3619)</f>
        <v/>
      </c>
    </row>
    <row r="3620">
      <c r="A3620">
        <f>'03_DADOS_LIMPOS'!A3591</f>
        <v/>
      </c>
      <c r="B3620">
        <f>'03_DADOS_LIMPOS'!C3591</f>
        <v/>
      </c>
      <c r="C3620">
        <f>'03_DADOS_LIMPOS'!D3591</f>
        <v/>
      </c>
      <c r="D3620">
        <f>'03_DADOS_LIMPOS'!J3591</f>
        <v/>
      </c>
      <c r="E3620">
        <f>'03_DADOS_LIMPOS'!K3591</f>
        <v/>
      </c>
      <c r="F3620">
        <f>$B$9+$B$10*D3620+$B$11*E3620</f>
        <v/>
      </c>
      <c r="G3620">
        <f>C3620-F3620</f>
        <v/>
      </c>
      <c r="H3620">
        <f>G3620/$B$14</f>
        <v/>
      </c>
      <c r="I3620">
        <f>ABS(H3620)</f>
        <v/>
      </c>
    </row>
    <row r="3621">
      <c r="A3621">
        <f>'03_DADOS_LIMPOS'!A3592</f>
        <v/>
      </c>
      <c r="B3621">
        <f>'03_DADOS_LIMPOS'!C3592</f>
        <v/>
      </c>
      <c r="C3621">
        <f>'03_DADOS_LIMPOS'!D3592</f>
        <v/>
      </c>
      <c r="D3621">
        <f>'03_DADOS_LIMPOS'!J3592</f>
        <v/>
      </c>
      <c r="E3621">
        <f>'03_DADOS_LIMPOS'!K3592</f>
        <v/>
      </c>
      <c r="F3621">
        <f>$B$9+$B$10*D3621+$B$11*E3621</f>
        <v/>
      </c>
      <c r="G3621">
        <f>C3621-F3621</f>
        <v/>
      </c>
      <c r="H3621">
        <f>G3621/$B$14</f>
        <v/>
      </c>
      <c r="I3621">
        <f>ABS(H3621)</f>
        <v/>
      </c>
    </row>
    <row r="3622">
      <c r="A3622">
        <f>'03_DADOS_LIMPOS'!A3593</f>
        <v/>
      </c>
      <c r="B3622">
        <f>'03_DADOS_LIMPOS'!C3593</f>
        <v/>
      </c>
      <c r="C3622">
        <f>'03_DADOS_LIMPOS'!D3593</f>
        <v/>
      </c>
      <c r="D3622">
        <f>'03_DADOS_LIMPOS'!J3593</f>
        <v/>
      </c>
      <c r="E3622">
        <f>'03_DADOS_LIMPOS'!K3593</f>
        <v/>
      </c>
      <c r="F3622">
        <f>$B$9+$B$10*D3622+$B$11*E3622</f>
        <v/>
      </c>
      <c r="G3622">
        <f>C3622-F3622</f>
        <v/>
      </c>
      <c r="H3622">
        <f>G3622/$B$14</f>
        <v/>
      </c>
      <c r="I3622">
        <f>ABS(H3622)</f>
        <v/>
      </c>
    </row>
    <row r="3623">
      <c r="A3623">
        <f>'03_DADOS_LIMPOS'!A3594</f>
        <v/>
      </c>
      <c r="B3623">
        <f>'03_DADOS_LIMPOS'!C3594</f>
        <v/>
      </c>
      <c r="C3623">
        <f>'03_DADOS_LIMPOS'!D3594</f>
        <v/>
      </c>
      <c r="D3623">
        <f>'03_DADOS_LIMPOS'!J3594</f>
        <v/>
      </c>
      <c r="E3623">
        <f>'03_DADOS_LIMPOS'!K3594</f>
        <v/>
      </c>
      <c r="F3623">
        <f>$B$9+$B$10*D3623+$B$11*E3623</f>
        <v/>
      </c>
      <c r="G3623">
        <f>C3623-F3623</f>
        <v/>
      </c>
      <c r="H3623">
        <f>G3623/$B$14</f>
        <v/>
      </c>
      <c r="I3623">
        <f>ABS(H3623)</f>
        <v/>
      </c>
    </row>
    <row r="3624">
      <c r="A3624">
        <f>'03_DADOS_LIMPOS'!A3595</f>
        <v/>
      </c>
      <c r="B3624">
        <f>'03_DADOS_LIMPOS'!C3595</f>
        <v/>
      </c>
      <c r="C3624">
        <f>'03_DADOS_LIMPOS'!D3595</f>
        <v/>
      </c>
      <c r="D3624">
        <f>'03_DADOS_LIMPOS'!J3595</f>
        <v/>
      </c>
      <c r="E3624">
        <f>'03_DADOS_LIMPOS'!K3595</f>
        <v/>
      </c>
      <c r="F3624">
        <f>$B$9+$B$10*D3624+$B$11*E3624</f>
        <v/>
      </c>
      <c r="G3624">
        <f>C3624-F3624</f>
        <v/>
      </c>
      <c r="H3624">
        <f>G3624/$B$14</f>
        <v/>
      </c>
      <c r="I3624">
        <f>ABS(H3624)</f>
        <v/>
      </c>
    </row>
    <row r="3625">
      <c r="A3625">
        <f>'03_DADOS_LIMPOS'!A3596</f>
        <v/>
      </c>
      <c r="B3625">
        <f>'03_DADOS_LIMPOS'!C3596</f>
        <v/>
      </c>
      <c r="C3625">
        <f>'03_DADOS_LIMPOS'!D3596</f>
        <v/>
      </c>
      <c r="D3625">
        <f>'03_DADOS_LIMPOS'!J3596</f>
        <v/>
      </c>
      <c r="E3625">
        <f>'03_DADOS_LIMPOS'!K3596</f>
        <v/>
      </c>
      <c r="F3625">
        <f>$B$9+$B$10*D3625+$B$11*E3625</f>
        <v/>
      </c>
      <c r="G3625">
        <f>C3625-F3625</f>
        <v/>
      </c>
      <c r="H3625">
        <f>G3625/$B$14</f>
        <v/>
      </c>
      <c r="I3625">
        <f>ABS(H3625)</f>
        <v/>
      </c>
    </row>
    <row r="3626">
      <c r="A3626">
        <f>'03_DADOS_LIMPOS'!A3597</f>
        <v/>
      </c>
      <c r="B3626">
        <f>'03_DADOS_LIMPOS'!C3597</f>
        <v/>
      </c>
      <c r="C3626">
        <f>'03_DADOS_LIMPOS'!D3597</f>
        <v/>
      </c>
      <c r="D3626">
        <f>'03_DADOS_LIMPOS'!J3597</f>
        <v/>
      </c>
      <c r="E3626">
        <f>'03_DADOS_LIMPOS'!K3597</f>
        <v/>
      </c>
      <c r="F3626">
        <f>$B$9+$B$10*D3626+$B$11*E3626</f>
        <v/>
      </c>
      <c r="G3626">
        <f>C3626-F3626</f>
        <v/>
      </c>
      <c r="H3626">
        <f>G3626/$B$14</f>
        <v/>
      </c>
      <c r="I3626">
        <f>ABS(H3626)</f>
        <v/>
      </c>
    </row>
    <row r="3627">
      <c r="A3627">
        <f>'03_DADOS_LIMPOS'!A3598</f>
        <v/>
      </c>
      <c r="B3627">
        <f>'03_DADOS_LIMPOS'!C3598</f>
        <v/>
      </c>
      <c r="C3627">
        <f>'03_DADOS_LIMPOS'!D3598</f>
        <v/>
      </c>
      <c r="D3627">
        <f>'03_DADOS_LIMPOS'!J3598</f>
        <v/>
      </c>
      <c r="E3627">
        <f>'03_DADOS_LIMPOS'!K3598</f>
        <v/>
      </c>
      <c r="F3627">
        <f>$B$9+$B$10*D3627+$B$11*E3627</f>
        <v/>
      </c>
      <c r="G3627">
        <f>C3627-F3627</f>
        <v/>
      </c>
      <c r="H3627">
        <f>G3627/$B$14</f>
        <v/>
      </c>
      <c r="I3627">
        <f>ABS(H3627)</f>
        <v/>
      </c>
    </row>
    <row r="3628">
      <c r="A3628">
        <f>'03_DADOS_LIMPOS'!A3599</f>
        <v/>
      </c>
      <c r="B3628">
        <f>'03_DADOS_LIMPOS'!C3599</f>
        <v/>
      </c>
      <c r="C3628">
        <f>'03_DADOS_LIMPOS'!D3599</f>
        <v/>
      </c>
      <c r="D3628">
        <f>'03_DADOS_LIMPOS'!J3599</f>
        <v/>
      </c>
      <c r="E3628">
        <f>'03_DADOS_LIMPOS'!K3599</f>
        <v/>
      </c>
      <c r="F3628">
        <f>$B$9+$B$10*D3628+$B$11*E3628</f>
        <v/>
      </c>
      <c r="G3628">
        <f>C3628-F3628</f>
        <v/>
      </c>
      <c r="H3628">
        <f>G3628/$B$14</f>
        <v/>
      </c>
      <c r="I3628">
        <f>ABS(H3628)</f>
        <v/>
      </c>
    </row>
    <row r="3629">
      <c r="A3629">
        <f>'03_DADOS_LIMPOS'!A3600</f>
        <v/>
      </c>
      <c r="B3629">
        <f>'03_DADOS_LIMPOS'!C3600</f>
        <v/>
      </c>
      <c r="C3629">
        <f>'03_DADOS_LIMPOS'!D3600</f>
        <v/>
      </c>
      <c r="D3629">
        <f>'03_DADOS_LIMPOS'!J3600</f>
        <v/>
      </c>
      <c r="E3629">
        <f>'03_DADOS_LIMPOS'!K3600</f>
        <v/>
      </c>
      <c r="F3629">
        <f>$B$9+$B$10*D3629+$B$11*E3629</f>
        <v/>
      </c>
      <c r="G3629">
        <f>C3629-F3629</f>
        <v/>
      </c>
      <c r="H3629">
        <f>G3629/$B$14</f>
        <v/>
      </c>
      <c r="I3629">
        <f>ABS(H3629)</f>
        <v/>
      </c>
    </row>
    <row r="3630">
      <c r="A3630">
        <f>'03_DADOS_LIMPOS'!A3601</f>
        <v/>
      </c>
      <c r="B3630">
        <f>'03_DADOS_LIMPOS'!C3601</f>
        <v/>
      </c>
      <c r="C3630">
        <f>'03_DADOS_LIMPOS'!D3601</f>
        <v/>
      </c>
      <c r="D3630">
        <f>'03_DADOS_LIMPOS'!J3601</f>
        <v/>
      </c>
      <c r="E3630">
        <f>'03_DADOS_LIMPOS'!K3601</f>
        <v/>
      </c>
      <c r="F3630">
        <f>$B$9+$B$10*D3630+$B$11*E3630</f>
        <v/>
      </c>
      <c r="G3630">
        <f>C3630-F3630</f>
        <v/>
      </c>
      <c r="H3630">
        <f>G3630/$B$14</f>
        <v/>
      </c>
      <c r="I3630">
        <f>ABS(H3630)</f>
        <v/>
      </c>
    </row>
    <row r="3631">
      <c r="A3631">
        <f>'03_DADOS_LIMPOS'!A3602</f>
        <v/>
      </c>
      <c r="B3631">
        <f>'03_DADOS_LIMPOS'!C3602</f>
        <v/>
      </c>
      <c r="C3631">
        <f>'03_DADOS_LIMPOS'!D3602</f>
        <v/>
      </c>
      <c r="D3631">
        <f>'03_DADOS_LIMPOS'!J3602</f>
        <v/>
      </c>
      <c r="E3631">
        <f>'03_DADOS_LIMPOS'!K3602</f>
        <v/>
      </c>
      <c r="F3631">
        <f>$B$9+$B$10*D3631+$B$11*E3631</f>
        <v/>
      </c>
      <c r="G3631">
        <f>C3631-F3631</f>
        <v/>
      </c>
      <c r="H3631">
        <f>G3631/$B$14</f>
        <v/>
      </c>
      <c r="I3631">
        <f>ABS(H3631)</f>
        <v/>
      </c>
    </row>
    <row r="3632">
      <c r="A3632">
        <f>'03_DADOS_LIMPOS'!A3603</f>
        <v/>
      </c>
      <c r="B3632">
        <f>'03_DADOS_LIMPOS'!C3603</f>
        <v/>
      </c>
      <c r="C3632">
        <f>'03_DADOS_LIMPOS'!D3603</f>
        <v/>
      </c>
      <c r="D3632">
        <f>'03_DADOS_LIMPOS'!J3603</f>
        <v/>
      </c>
      <c r="E3632">
        <f>'03_DADOS_LIMPOS'!K3603</f>
        <v/>
      </c>
      <c r="F3632">
        <f>$B$9+$B$10*D3632+$B$11*E3632</f>
        <v/>
      </c>
      <c r="G3632">
        <f>C3632-F3632</f>
        <v/>
      </c>
      <c r="H3632">
        <f>G3632/$B$14</f>
        <v/>
      </c>
      <c r="I3632">
        <f>ABS(H3632)</f>
        <v/>
      </c>
    </row>
    <row r="3633">
      <c r="A3633">
        <f>'03_DADOS_LIMPOS'!A3604</f>
        <v/>
      </c>
      <c r="B3633">
        <f>'03_DADOS_LIMPOS'!C3604</f>
        <v/>
      </c>
      <c r="C3633">
        <f>'03_DADOS_LIMPOS'!D3604</f>
        <v/>
      </c>
      <c r="D3633">
        <f>'03_DADOS_LIMPOS'!J3604</f>
        <v/>
      </c>
      <c r="E3633">
        <f>'03_DADOS_LIMPOS'!K3604</f>
        <v/>
      </c>
      <c r="F3633">
        <f>$B$9+$B$10*D3633+$B$11*E3633</f>
        <v/>
      </c>
      <c r="G3633">
        <f>C3633-F3633</f>
        <v/>
      </c>
      <c r="H3633">
        <f>G3633/$B$14</f>
        <v/>
      </c>
      <c r="I3633">
        <f>ABS(H3633)</f>
        <v/>
      </c>
    </row>
    <row r="3634">
      <c r="A3634">
        <f>'03_DADOS_LIMPOS'!A3605</f>
        <v/>
      </c>
      <c r="B3634">
        <f>'03_DADOS_LIMPOS'!C3605</f>
        <v/>
      </c>
      <c r="C3634">
        <f>'03_DADOS_LIMPOS'!D3605</f>
        <v/>
      </c>
      <c r="D3634">
        <f>'03_DADOS_LIMPOS'!J3605</f>
        <v/>
      </c>
      <c r="E3634">
        <f>'03_DADOS_LIMPOS'!K3605</f>
        <v/>
      </c>
      <c r="F3634">
        <f>$B$9+$B$10*D3634+$B$11*E3634</f>
        <v/>
      </c>
      <c r="G3634">
        <f>C3634-F3634</f>
        <v/>
      </c>
      <c r="H3634">
        <f>G3634/$B$14</f>
        <v/>
      </c>
      <c r="I3634">
        <f>ABS(H3634)</f>
        <v/>
      </c>
    </row>
    <row r="3635">
      <c r="A3635">
        <f>'03_DADOS_LIMPOS'!A3606</f>
        <v/>
      </c>
      <c r="B3635">
        <f>'03_DADOS_LIMPOS'!C3606</f>
        <v/>
      </c>
      <c r="C3635">
        <f>'03_DADOS_LIMPOS'!D3606</f>
        <v/>
      </c>
      <c r="D3635">
        <f>'03_DADOS_LIMPOS'!J3606</f>
        <v/>
      </c>
      <c r="E3635">
        <f>'03_DADOS_LIMPOS'!K3606</f>
        <v/>
      </c>
      <c r="F3635">
        <f>$B$9+$B$10*D3635+$B$11*E3635</f>
        <v/>
      </c>
      <c r="G3635">
        <f>C3635-F3635</f>
        <v/>
      </c>
      <c r="H3635">
        <f>G3635/$B$14</f>
        <v/>
      </c>
      <c r="I3635">
        <f>ABS(H3635)</f>
        <v/>
      </c>
    </row>
    <row r="3636">
      <c r="A3636">
        <f>'03_DADOS_LIMPOS'!A3607</f>
        <v/>
      </c>
      <c r="B3636">
        <f>'03_DADOS_LIMPOS'!C3607</f>
        <v/>
      </c>
      <c r="C3636">
        <f>'03_DADOS_LIMPOS'!D3607</f>
        <v/>
      </c>
      <c r="D3636">
        <f>'03_DADOS_LIMPOS'!J3607</f>
        <v/>
      </c>
      <c r="E3636">
        <f>'03_DADOS_LIMPOS'!K3607</f>
        <v/>
      </c>
      <c r="F3636">
        <f>$B$9+$B$10*D3636+$B$11*E3636</f>
        <v/>
      </c>
      <c r="G3636">
        <f>C3636-F3636</f>
        <v/>
      </c>
      <c r="H3636">
        <f>G3636/$B$14</f>
        <v/>
      </c>
      <c r="I3636">
        <f>ABS(H3636)</f>
        <v/>
      </c>
    </row>
    <row r="3637">
      <c r="A3637">
        <f>'03_DADOS_LIMPOS'!A3608</f>
        <v/>
      </c>
      <c r="B3637">
        <f>'03_DADOS_LIMPOS'!C3608</f>
        <v/>
      </c>
      <c r="C3637">
        <f>'03_DADOS_LIMPOS'!D3608</f>
        <v/>
      </c>
      <c r="D3637">
        <f>'03_DADOS_LIMPOS'!J3608</f>
        <v/>
      </c>
      <c r="E3637">
        <f>'03_DADOS_LIMPOS'!K3608</f>
        <v/>
      </c>
      <c r="F3637">
        <f>$B$9+$B$10*D3637+$B$11*E3637</f>
        <v/>
      </c>
      <c r="G3637">
        <f>C3637-F3637</f>
        <v/>
      </c>
      <c r="H3637">
        <f>G3637/$B$14</f>
        <v/>
      </c>
      <c r="I3637">
        <f>ABS(H3637)</f>
        <v/>
      </c>
    </row>
    <row r="3638">
      <c r="A3638">
        <f>'03_DADOS_LIMPOS'!A3609</f>
        <v/>
      </c>
      <c r="B3638">
        <f>'03_DADOS_LIMPOS'!C3609</f>
        <v/>
      </c>
      <c r="C3638">
        <f>'03_DADOS_LIMPOS'!D3609</f>
        <v/>
      </c>
      <c r="D3638">
        <f>'03_DADOS_LIMPOS'!J3609</f>
        <v/>
      </c>
      <c r="E3638">
        <f>'03_DADOS_LIMPOS'!K3609</f>
        <v/>
      </c>
      <c r="F3638">
        <f>$B$9+$B$10*D3638+$B$11*E3638</f>
        <v/>
      </c>
      <c r="G3638">
        <f>C3638-F3638</f>
        <v/>
      </c>
      <c r="H3638">
        <f>G3638/$B$14</f>
        <v/>
      </c>
      <c r="I3638">
        <f>ABS(H3638)</f>
        <v/>
      </c>
    </row>
    <row r="3639">
      <c r="A3639">
        <f>'03_DADOS_LIMPOS'!A3610</f>
        <v/>
      </c>
      <c r="B3639">
        <f>'03_DADOS_LIMPOS'!C3610</f>
        <v/>
      </c>
      <c r="C3639">
        <f>'03_DADOS_LIMPOS'!D3610</f>
        <v/>
      </c>
      <c r="D3639">
        <f>'03_DADOS_LIMPOS'!J3610</f>
        <v/>
      </c>
      <c r="E3639">
        <f>'03_DADOS_LIMPOS'!K3610</f>
        <v/>
      </c>
      <c r="F3639">
        <f>$B$9+$B$10*D3639+$B$11*E3639</f>
        <v/>
      </c>
      <c r="G3639">
        <f>C3639-F3639</f>
        <v/>
      </c>
      <c r="H3639">
        <f>G3639/$B$14</f>
        <v/>
      </c>
      <c r="I3639">
        <f>ABS(H3639)</f>
        <v/>
      </c>
    </row>
    <row r="3640">
      <c r="A3640">
        <f>'03_DADOS_LIMPOS'!A3611</f>
        <v/>
      </c>
      <c r="B3640">
        <f>'03_DADOS_LIMPOS'!C3611</f>
        <v/>
      </c>
      <c r="C3640">
        <f>'03_DADOS_LIMPOS'!D3611</f>
        <v/>
      </c>
      <c r="D3640">
        <f>'03_DADOS_LIMPOS'!J3611</f>
        <v/>
      </c>
      <c r="E3640">
        <f>'03_DADOS_LIMPOS'!K3611</f>
        <v/>
      </c>
      <c r="F3640">
        <f>$B$9+$B$10*D3640+$B$11*E3640</f>
        <v/>
      </c>
      <c r="G3640">
        <f>C3640-F3640</f>
        <v/>
      </c>
      <c r="H3640">
        <f>G3640/$B$14</f>
        <v/>
      </c>
      <c r="I3640">
        <f>ABS(H3640)</f>
        <v/>
      </c>
    </row>
    <row r="3641">
      <c r="A3641">
        <f>'03_DADOS_LIMPOS'!A3612</f>
        <v/>
      </c>
      <c r="B3641">
        <f>'03_DADOS_LIMPOS'!C3612</f>
        <v/>
      </c>
      <c r="C3641">
        <f>'03_DADOS_LIMPOS'!D3612</f>
        <v/>
      </c>
      <c r="D3641">
        <f>'03_DADOS_LIMPOS'!J3612</f>
        <v/>
      </c>
      <c r="E3641">
        <f>'03_DADOS_LIMPOS'!K3612</f>
        <v/>
      </c>
      <c r="F3641">
        <f>$B$9+$B$10*D3641+$B$11*E3641</f>
        <v/>
      </c>
      <c r="G3641">
        <f>C3641-F3641</f>
        <v/>
      </c>
      <c r="H3641">
        <f>G3641/$B$14</f>
        <v/>
      </c>
      <c r="I3641">
        <f>ABS(H3641)</f>
        <v/>
      </c>
    </row>
    <row r="3642">
      <c r="A3642">
        <f>'03_DADOS_LIMPOS'!A3613</f>
        <v/>
      </c>
      <c r="B3642">
        <f>'03_DADOS_LIMPOS'!C3613</f>
        <v/>
      </c>
      <c r="C3642">
        <f>'03_DADOS_LIMPOS'!D3613</f>
        <v/>
      </c>
      <c r="D3642">
        <f>'03_DADOS_LIMPOS'!J3613</f>
        <v/>
      </c>
      <c r="E3642">
        <f>'03_DADOS_LIMPOS'!K3613</f>
        <v/>
      </c>
      <c r="F3642">
        <f>$B$9+$B$10*D3642+$B$11*E3642</f>
        <v/>
      </c>
      <c r="G3642">
        <f>C3642-F3642</f>
        <v/>
      </c>
      <c r="H3642">
        <f>G3642/$B$14</f>
        <v/>
      </c>
      <c r="I3642">
        <f>ABS(H3642)</f>
        <v/>
      </c>
    </row>
    <row r="3643">
      <c r="A3643">
        <f>'03_DADOS_LIMPOS'!A3614</f>
        <v/>
      </c>
      <c r="B3643">
        <f>'03_DADOS_LIMPOS'!C3614</f>
        <v/>
      </c>
      <c r="C3643">
        <f>'03_DADOS_LIMPOS'!D3614</f>
        <v/>
      </c>
      <c r="D3643">
        <f>'03_DADOS_LIMPOS'!J3614</f>
        <v/>
      </c>
      <c r="E3643">
        <f>'03_DADOS_LIMPOS'!K3614</f>
        <v/>
      </c>
      <c r="F3643">
        <f>$B$9+$B$10*D3643+$B$11*E3643</f>
        <v/>
      </c>
      <c r="G3643">
        <f>C3643-F3643</f>
        <v/>
      </c>
      <c r="H3643">
        <f>G3643/$B$14</f>
        <v/>
      </c>
      <c r="I3643">
        <f>ABS(H3643)</f>
        <v/>
      </c>
    </row>
    <row r="3644">
      <c r="A3644">
        <f>'03_DADOS_LIMPOS'!A3615</f>
        <v/>
      </c>
      <c r="B3644">
        <f>'03_DADOS_LIMPOS'!C3615</f>
        <v/>
      </c>
      <c r="C3644">
        <f>'03_DADOS_LIMPOS'!D3615</f>
        <v/>
      </c>
      <c r="D3644">
        <f>'03_DADOS_LIMPOS'!J3615</f>
        <v/>
      </c>
      <c r="E3644">
        <f>'03_DADOS_LIMPOS'!K3615</f>
        <v/>
      </c>
      <c r="F3644">
        <f>$B$9+$B$10*D3644+$B$11*E3644</f>
        <v/>
      </c>
      <c r="G3644">
        <f>C3644-F3644</f>
        <v/>
      </c>
      <c r="H3644">
        <f>G3644/$B$14</f>
        <v/>
      </c>
      <c r="I3644">
        <f>ABS(H3644)</f>
        <v/>
      </c>
    </row>
    <row r="3645">
      <c r="A3645">
        <f>'03_DADOS_LIMPOS'!A3616</f>
        <v/>
      </c>
      <c r="B3645">
        <f>'03_DADOS_LIMPOS'!C3616</f>
        <v/>
      </c>
      <c r="C3645">
        <f>'03_DADOS_LIMPOS'!D3616</f>
        <v/>
      </c>
      <c r="D3645">
        <f>'03_DADOS_LIMPOS'!J3616</f>
        <v/>
      </c>
      <c r="E3645">
        <f>'03_DADOS_LIMPOS'!K3616</f>
        <v/>
      </c>
      <c r="F3645">
        <f>$B$9+$B$10*D3645+$B$11*E3645</f>
        <v/>
      </c>
      <c r="G3645">
        <f>C3645-F3645</f>
        <v/>
      </c>
      <c r="H3645">
        <f>G3645/$B$14</f>
        <v/>
      </c>
      <c r="I3645">
        <f>ABS(H3645)</f>
        <v/>
      </c>
    </row>
    <row r="3646">
      <c r="A3646">
        <f>'03_DADOS_LIMPOS'!A3617</f>
        <v/>
      </c>
      <c r="B3646">
        <f>'03_DADOS_LIMPOS'!C3617</f>
        <v/>
      </c>
      <c r="C3646">
        <f>'03_DADOS_LIMPOS'!D3617</f>
        <v/>
      </c>
      <c r="D3646">
        <f>'03_DADOS_LIMPOS'!J3617</f>
        <v/>
      </c>
      <c r="E3646">
        <f>'03_DADOS_LIMPOS'!K3617</f>
        <v/>
      </c>
      <c r="F3646">
        <f>$B$9+$B$10*D3646+$B$11*E3646</f>
        <v/>
      </c>
      <c r="G3646">
        <f>C3646-F3646</f>
        <v/>
      </c>
      <c r="H3646">
        <f>G3646/$B$14</f>
        <v/>
      </c>
      <c r="I3646">
        <f>ABS(H3646)</f>
        <v/>
      </c>
    </row>
    <row r="3647">
      <c r="A3647">
        <f>'03_DADOS_LIMPOS'!A3618</f>
        <v/>
      </c>
      <c r="B3647">
        <f>'03_DADOS_LIMPOS'!C3618</f>
        <v/>
      </c>
      <c r="C3647">
        <f>'03_DADOS_LIMPOS'!D3618</f>
        <v/>
      </c>
      <c r="D3647">
        <f>'03_DADOS_LIMPOS'!J3618</f>
        <v/>
      </c>
      <c r="E3647">
        <f>'03_DADOS_LIMPOS'!K3618</f>
        <v/>
      </c>
      <c r="F3647">
        <f>$B$9+$B$10*D3647+$B$11*E3647</f>
        <v/>
      </c>
      <c r="G3647">
        <f>C3647-F3647</f>
        <v/>
      </c>
      <c r="H3647">
        <f>G3647/$B$14</f>
        <v/>
      </c>
      <c r="I3647">
        <f>ABS(H3647)</f>
        <v/>
      </c>
    </row>
    <row r="3648">
      <c r="A3648">
        <f>'03_DADOS_LIMPOS'!A3619</f>
        <v/>
      </c>
      <c r="B3648">
        <f>'03_DADOS_LIMPOS'!C3619</f>
        <v/>
      </c>
      <c r="C3648">
        <f>'03_DADOS_LIMPOS'!D3619</f>
        <v/>
      </c>
      <c r="D3648">
        <f>'03_DADOS_LIMPOS'!J3619</f>
        <v/>
      </c>
      <c r="E3648">
        <f>'03_DADOS_LIMPOS'!K3619</f>
        <v/>
      </c>
      <c r="F3648">
        <f>$B$9+$B$10*D3648+$B$11*E3648</f>
        <v/>
      </c>
      <c r="G3648">
        <f>C3648-F3648</f>
        <v/>
      </c>
      <c r="H3648">
        <f>G3648/$B$14</f>
        <v/>
      </c>
      <c r="I3648">
        <f>ABS(H3648)</f>
        <v/>
      </c>
    </row>
    <row r="3649">
      <c r="A3649">
        <f>'03_DADOS_LIMPOS'!A3620</f>
        <v/>
      </c>
      <c r="B3649">
        <f>'03_DADOS_LIMPOS'!C3620</f>
        <v/>
      </c>
      <c r="C3649">
        <f>'03_DADOS_LIMPOS'!D3620</f>
        <v/>
      </c>
      <c r="D3649">
        <f>'03_DADOS_LIMPOS'!J3620</f>
        <v/>
      </c>
      <c r="E3649">
        <f>'03_DADOS_LIMPOS'!K3620</f>
        <v/>
      </c>
      <c r="F3649">
        <f>$B$9+$B$10*D3649+$B$11*E3649</f>
        <v/>
      </c>
      <c r="G3649">
        <f>C3649-F3649</f>
        <v/>
      </c>
      <c r="H3649">
        <f>G3649/$B$14</f>
        <v/>
      </c>
      <c r="I3649">
        <f>ABS(H3649)</f>
        <v/>
      </c>
    </row>
    <row r="3650">
      <c r="A3650">
        <f>'03_DADOS_LIMPOS'!A3621</f>
        <v/>
      </c>
      <c r="B3650">
        <f>'03_DADOS_LIMPOS'!C3621</f>
        <v/>
      </c>
      <c r="C3650">
        <f>'03_DADOS_LIMPOS'!D3621</f>
        <v/>
      </c>
      <c r="D3650">
        <f>'03_DADOS_LIMPOS'!J3621</f>
        <v/>
      </c>
      <c r="E3650">
        <f>'03_DADOS_LIMPOS'!K3621</f>
        <v/>
      </c>
      <c r="F3650">
        <f>$B$9+$B$10*D3650+$B$11*E3650</f>
        <v/>
      </c>
      <c r="G3650">
        <f>C3650-F3650</f>
        <v/>
      </c>
      <c r="H3650">
        <f>G3650/$B$14</f>
        <v/>
      </c>
      <c r="I3650">
        <f>ABS(H3650)</f>
        <v/>
      </c>
    </row>
    <row r="3651">
      <c r="A3651">
        <f>'03_DADOS_LIMPOS'!A3622</f>
        <v/>
      </c>
      <c r="B3651">
        <f>'03_DADOS_LIMPOS'!C3622</f>
        <v/>
      </c>
      <c r="C3651">
        <f>'03_DADOS_LIMPOS'!D3622</f>
        <v/>
      </c>
      <c r="D3651">
        <f>'03_DADOS_LIMPOS'!J3622</f>
        <v/>
      </c>
      <c r="E3651">
        <f>'03_DADOS_LIMPOS'!K3622</f>
        <v/>
      </c>
      <c r="F3651">
        <f>$B$9+$B$10*D3651+$B$11*E3651</f>
        <v/>
      </c>
      <c r="G3651">
        <f>C3651-F3651</f>
        <v/>
      </c>
      <c r="H3651">
        <f>G3651/$B$14</f>
        <v/>
      </c>
      <c r="I3651">
        <f>ABS(H3651)</f>
        <v/>
      </c>
    </row>
    <row r="3652">
      <c r="A3652">
        <f>'03_DADOS_LIMPOS'!A3623</f>
        <v/>
      </c>
      <c r="B3652">
        <f>'03_DADOS_LIMPOS'!C3623</f>
        <v/>
      </c>
      <c r="C3652">
        <f>'03_DADOS_LIMPOS'!D3623</f>
        <v/>
      </c>
      <c r="D3652">
        <f>'03_DADOS_LIMPOS'!J3623</f>
        <v/>
      </c>
      <c r="E3652">
        <f>'03_DADOS_LIMPOS'!K3623</f>
        <v/>
      </c>
      <c r="F3652">
        <f>$B$9+$B$10*D3652+$B$11*E3652</f>
        <v/>
      </c>
      <c r="G3652">
        <f>C3652-F3652</f>
        <v/>
      </c>
      <c r="H3652">
        <f>G3652/$B$14</f>
        <v/>
      </c>
      <c r="I3652">
        <f>ABS(H3652)</f>
        <v/>
      </c>
    </row>
    <row r="3653">
      <c r="A3653">
        <f>'03_DADOS_LIMPOS'!A3624</f>
        <v/>
      </c>
      <c r="B3653">
        <f>'03_DADOS_LIMPOS'!C3624</f>
        <v/>
      </c>
      <c r="C3653">
        <f>'03_DADOS_LIMPOS'!D3624</f>
        <v/>
      </c>
      <c r="D3653">
        <f>'03_DADOS_LIMPOS'!J3624</f>
        <v/>
      </c>
      <c r="E3653">
        <f>'03_DADOS_LIMPOS'!K3624</f>
        <v/>
      </c>
      <c r="F3653">
        <f>$B$9+$B$10*D3653+$B$11*E3653</f>
        <v/>
      </c>
      <c r="G3653">
        <f>C3653-F3653</f>
        <v/>
      </c>
      <c r="H3653">
        <f>G3653/$B$14</f>
        <v/>
      </c>
      <c r="I3653">
        <f>ABS(H3653)</f>
        <v/>
      </c>
    </row>
    <row r="3654">
      <c r="A3654">
        <f>'03_DADOS_LIMPOS'!A3625</f>
        <v/>
      </c>
      <c r="B3654">
        <f>'03_DADOS_LIMPOS'!C3625</f>
        <v/>
      </c>
      <c r="C3654">
        <f>'03_DADOS_LIMPOS'!D3625</f>
        <v/>
      </c>
      <c r="D3654">
        <f>'03_DADOS_LIMPOS'!J3625</f>
        <v/>
      </c>
      <c r="E3654">
        <f>'03_DADOS_LIMPOS'!K3625</f>
        <v/>
      </c>
      <c r="F3654">
        <f>$B$9+$B$10*D3654+$B$11*E3654</f>
        <v/>
      </c>
      <c r="G3654">
        <f>C3654-F3654</f>
        <v/>
      </c>
      <c r="H3654">
        <f>G3654/$B$14</f>
        <v/>
      </c>
      <c r="I3654">
        <f>ABS(H3654)</f>
        <v/>
      </c>
    </row>
    <row r="3655">
      <c r="A3655">
        <f>'03_DADOS_LIMPOS'!A3626</f>
        <v/>
      </c>
      <c r="B3655">
        <f>'03_DADOS_LIMPOS'!C3626</f>
        <v/>
      </c>
      <c r="C3655">
        <f>'03_DADOS_LIMPOS'!D3626</f>
        <v/>
      </c>
      <c r="D3655">
        <f>'03_DADOS_LIMPOS'!J3626</f>
        <v/>
      </c>
      <c r="E3655">
        <f>'03_DADOS_LIMPOS'!K3626</f>
        <v/>
      </c>
      <c r="F3655">
        <f>$B$9+$B$10*D3655+$B$11*E3655</f>
        <v/>
      </c>
      <c r="G3655">
        <f>C3655-F3655</f>
        <v/>
      </c>
      <c r="H3655">
        <f>G3655/$B$14</f>
        <v/>
      </c>
      <c r="I3655">
        <f>ABS(H3655)</f>
        <v/>
      </c>
    </row>
    <row r="3656">
      <c r="A3656">
        <f>'03_DADOS_LIMPOS'!A3627</f>
        <v/>
      </c>
      <c r="B3656">
        <f>'03_DADOS_LIMPOS'!C3627</f>
        <v/>
      </c>
      <c r="C3656">
        <f>'03_DADOS_LIMPOS'!D3627</f>
        <v/>
      </c>
      <c r="D3656">
        <f>'03_DADOS_LIMPOS'!J3627</f>
        <v/>
      </c>
      <c r="E3656">
        <f>'03_DADOS_LIMPOS'!K3627</f>
        <v/>
      </c>
      <c r="F3656">
        <f>$B$9+$B$10*D3656+$B$11*E3656</f>
        <v/>
      </c>
      <c r="G3656">
        <f>C3656-F3656</f>
        <v/>
      </c>
      <c r="H3656">
        <f>G3656/$B$14</f>
        <v/>
      </c>
      <c r="I3656">
        <f>ABS(H3656)</f>
        <v/>
      </c>
    </row>
    <row r="3657">
      <c r="A3657">
        <f>'03_DADOS_LIMPOS'!A3628</f>
        <v/>
      </c>
      <c r="B3657">
        <f>'03_DADOS_LIMPOS'!C3628</f>
        <v/>
      </c>
      <c r="C3657">
        <f>'03_DADOS_LIMPOS'!D3628</f>
        <v/>
      </c>
      <c r="D3657">
        <f>'03_DADOS_LIMPOS'!J3628</f>
        <v/>
      </c>
      <c r="E3657">
        <f>'03_DADOS_LIMPOS'!K3628</f>
        <v/>
      </c>
      <c r="F3657">
        <f>$B$9+$B$10*D3657+$B$11*E3657</f>
        <v/>
      </c>
      <c r="G3657">
        <f>C3657-F3657</f>
        <v/>
      </c>
      <c r="H3657">
        <f>G3657/$B$14</f>
        <v/>
      </c>
      <c r="I3657">
        <f>ABS(H3657)</f>
        <v/>
      </c>
    </row>
    <row r="3658">
      <c r="A3658">
        <f>'03_DADOS_LIMPOS'!A3629</f>
        <v/>
      </c>
      <c r="B3658">
        <f>'03_DADOS_LIMPOS'!C3629</f>
        <v/>
      </c>
      <c r="C3658">
        <f>'03_DADOS_LIMPOS'!D3629</f>
        <v/>
      </c>
      <c r="D3658">
        <f>'03_DADOS_LIMPOS'!J3629</f>
        <v/>
      </c>
      <c r="E3658">
        <f>'03_DADOS_LIMPOS'!K3629</f>
        <v/>
      </c>
      <c r="F3658">
        <f>$B$9+$B$10*D3658+$B$11*E3658</f>
        <v/>
      </c>
      <c r="G3658">
        <f>C3658-F3658</f>
        <v/>
      </c>
      <c r="H3658">
        <f>G3658/$B$14</f>
        <v/>
      </c>
      <c r="I3658">
        <f>ABS(H3658)</f>
        <v/>
      </c>
    </row>
    <row r="3659">
      <c r="A3659">
        <f>'03_DADOS_LIMPOS'!A3630</f>
        <v/>
      </c>
      <c r="B3659">
        <f>'03_DADOS_LIMPOS'!C3630</f>
        <v/>
      </c>
      <c r="C3659">
        <f>'03_DADOS_LIMPOS'!D3630</f>
        <v/>
      </c>
      <c r="D3659">
        <f>'03_DADOS_LIMPOS'!J3630</f>
        <v/>
      </c>
      <c r="E3659">
        <f>'03_DADOS_LIMPOS'!K3630</f>
        <v/>
      </c>
      <c r="F3659">
        <f>$B$9+$B$10*D3659+$B$11*E3659</f>
        <v/>
      </c>
      <c r="G3659">
        <f>C3659-F3659</f>
        <v/>
      </c>
      <c r="H3659">
        <f>G3659/$B$14</f>
        <v/>
      </c>
      <c r="I3659">
        <f>ABS(H3659)</f>
        <v/>
      </c>
    </row>
    <row r="3660">
      <c r="A3660">
        <f>'03_DADOS_LIMPOS'!A3631</f>
        <v/>
      </c>
      <c r="B3660">
        <f>'03_DADOS_LIMPOS'!C3631</f>
        <v/>
      </c>
      <c r="C3660">
        <f>'03_DADOS_LIMPOS'!D3631</f>
        <v/>
      </c>
      <c r="D3660">
        <f>'03_DADOS_LIMPOS'!J3631</f>
        <v/>
      </c>
      <c r="E3660">
        <f>'03_DADOS_LIMPOS'!K3631</f>
        <v/>
      </c>
      <c r="F3660">
        <f>$B$9+$B$10*D3660+$B$11*E3660</f>
        <v/>
      </c>
      <c r="G3660">
        <f>C3660-F3660</f>
        <v/>
      </c>
      <c r="H3660">
        <f>G3660/$B$14</f>
        <v/>
      </c>
      <c r="I3660">
        <f>ABS(H3660)</f>
        <v/>
      </c>
    </row>
    <row r="3661">
      <c r="A3661">
        <f>'03_DADOS_LIMPOS'!A3632</f>
        <v/>
      </c>
      <c r="B3661">
        <f>'03_DADOS_LIMPOS'!C3632</f>
        <v/>
      </c>
      <c r="C3661">
        <f>'03_DADOS_LIMPOS'!D3632</f>
        <v/>
      </c>
      <c r="D3661">
        <f>'03_DADOS_LIMPOS'!J3632</f>
        <v/>
      </c>
      <c r="E3661">
        <f>'03_DADOS_LIMPOS'!K3632</f>
        <v/>
      </c>
      <c r="F3661">
        <f>$B$9+$B$10*D3661+$B$11*E3661</f>
        <v/>
      </c>
      <c r="G3661">
        <f>C3661-F3661</f>
        <v/>
      </c>
      <c r="H3661">
        <f>G3661/$B$14</f>
        <v/>
      </c>
      <c r="I3661">
        <f>ABS(H3661)</f>
        <v/>
      </c>
    </row>
    <row r="3662">
      <c r="A3662">
        <f>'03_DADOS_LIMPOS'!A3633</f>
        <v/>
      </c>
      <c r="B3662">
        <f>'03_DADOS_LIMPOS'!C3633</f>
        <v/>
      </c>
      <c r="C3662">
        <f>'03_DADOS_LIMPOS'!D3633</f>
        <v/>
      </c>
      <c r="D3662">
        <f>'03_DADOS_LIMPOS'!J3633</f>
        <v/>
      </c>
      <c r="E3662">
        <f>'03_DADOS_LIMPOS'!K3633</f>
        <v/>
      </c>
      <c r="F3662">
        <f>$B$9+$B$10*D3662+$B$11*E3662</f>
        <v/>
      </c>
      <c r="G3662">
        <f>C3662-F3662</f>
        <v/>
      </c>
      <c r="H3662">
        <f>G3662/$B$14</f>
        <v/>
      </c>
      <c r="I3662">
        <f>ABS(H3662)</f>
        <v/>
      </c>
    </row>
    <row r="3663">
      <c r="A3663">
        <f>'03_DADOS_LIMPOS'!A3634</f>
        <v/>
      </c>
      <c r="B3663">
        <f>'03_DADOS_LIMPOS'!C3634</f>
        <v/>
      </c>
      <c r="C3663">
        <f>'03_DADOS_LIMPOS'!D3634</f>
        <v/>
      </c>
      <c r="D3663">
        <f>'03_DADOS_LIMPOS'!J3634</f>
        <v/>
      </c>
      <c r="E3663">
        <f>'03_DADOS_LIMPOS'!K3634</f>
        <v/>
      </c>
      <c r="F3663">
        <f>$B$9+$B$10*D3663+$B$11*E3663</f>
        <v/>
      </c>
      <c r="G3663">
        <f>C3663-F3663</f>
        <v/>
      </c>
      <c r="H3663">
        <f>G3663/$B$14</f>
        <v/>
      </c>
      <c r="I3663">
        <f>ABS(H3663)</f>
        <v/>
      </c>
    </row>
    <row r="3664">
      <c r="A3664">
        <f>'03_DADOS_LIMPOS'!A3635</f>
        <v/>
      </c>
      <c r="B3664">
        <f>'03_DADOS_LIMPOS'!C3635</f>
        <v/>
      </c>
      <c r="C3664">
        <f>'03_DADOS_LIMPOS'!D3635</f>
        <v/>
      </c>
      <c r="D3664">
        <f>'03_DADOS_LIMPOS'!J3635</f>
        <v/>
      </c>
      <c r="E3664">
        <f>'03_DADOS_LIMPOS'!K3635</f>
        <v/>
      </c>
      <c r="F3664">
        <f>$B$9+$B$10*D3664+$B$11*E3664</f>
        <v/>
      </c>
      <c r="G3664">
        <f>C3664-F3664</f>
        <v/>
      </c>
      <c r="H3664">
        <f>G3664/$B$14</f>
        <v/>
      </c>
      <c r="I3664">
        <f>ABS(H3664)</f>
        <v/>
      </c>
    </row>
    <row r="3665">
      <c r="A3665">
        <f>'03_DADOS_LIMPOS'!A3636</f>
        <v/>
      </c>
      <c r="B3665">
        <f>'03_DADOS_LIMPOS'!C3636</f>
        <v/>
      </c>
      <c r="C3665">
        <f>'03_DADOS_LIMPOS'!D3636</f>
        <v/>
      </c>
      <c r="D3665">
        <f>'03_DADOS_LIMPOS'!J3636</f>
        <v/>
      </c>
      <c r="E3665">
        <f>'03_DADOS_LIMPOS'!K3636</f>
        <v/>
      </c>
      <c r="F3665">
        <f>$B$9+$B$10*D3665+$B$11*E3665</f>
        <v/>
      </c>
      <c r="G3665">
        <f>C3665-F3665</f>
        <v/>
      </c>
      <c r="H3665">
        <f>G3665/$B$14</f>
        <v/>
      </c>
      <c r="I3665">
        <f>ABS(H3665)</f>
        <v/>
      </c>
    </row>
    <row r="3666">
      <c r="A3666">
        <f>'03_DADOS_LIMPOS'!A3637</f>
        <v/>
      </c>
      <c r="B3666">
        <f>'03_DADOS_LIMPOS'!C3637</f>
        <v/>
      </c>
      <c r="C3666">
        <f>'03_DADOS_LIMPOS'!D3637</f>
        <v/>
      </c>
      <c r="D3666">
        <f>'03_DADOS_LIMPOS'!J3637</f>
        <v/>
      </c>
      <c r="E3666">
        <f>'03_DADOS_LIMPOS'!K3637</f>
        <v/>
      </c>
      <c r="F3666">
        <f>$B$9+$B$10*D3666+$B$11*E3666</f>
        <v/>
      </c>
      <c r="G3666">
        <f>C3666-F3666</f>
        <v/>
      </c>
      <c r="H3666">
        <f>G3666/$B$14</f>
        <v/>
      </c>
      <c r="I3666">
        <f>ABS(H3666)</f>
        <v/>
      </c>
    </row>
    <row r="3667">
      <c r="A3667">
        <f>'03_DADOS_LIMPOS'!A3638</f>
        <v/>
      </c>
      <c r="B3667">
        <f>'03_DADOS_LIMPOS'!C3638</f>
        <v/>
      </c>
      <c r="C3667">
        <f>'03_DADOS_LIMPOS'!D3638</f>
        <v/>
      </c>
      <c r="D3667">
        <f>'03_DADOS_LIMPOS'!J3638</f>
        <v/>
      </c>
      <c r="E3667">
        <f>'03_DADOS_LIMPOS'!K3638</f>
        <v/>
      </c>
      <c r="F3667">
        <f>$B$9+$B$10*D3667+$B$11*E3667</f>
        <v/>
      </c>
      <c r="G3667">
        <f>C3667-F3667</f>
        <v/>
      </c>
      <c r="H3667">
        <f>G3667/$B$14</f>
        <v/>
      </c>
      <c r="I3667">
        <f>ABS(H3667)</f>
        <v/>
      </c>
    </row>
    <row r="3668">
      <c r="A3668">
        <f>'03_DADOS_LIMPOS'!A3639</f>
        <v/>
      </c>
      <c r="B3668">
        <f>'03_DADOS_LIMPOS'!C3639</f>
        <v/>
      </c>
      <c r="C3668">
        <f>'03_DADOS_LIMPOS'!D3639</f>
        <v/>
      </c>
      <c r="D3668">
        <f>'03_DADOS_LIMPOS'!J3639</f>
        <v/>
      </c>
      <c r="E3668">
        <f>'03_DADOS_LIMPOS'!K3639</f>
        <v/>
      </c>
      <c r="F3668">
        <f>$B$9+$B$10*D3668+$B$11*E3668</f>
        <v/>
      </c>
      <c r="G3668">
        <f>C3668-F3668</f>
        <v/>
      </c>
      <c r="H3668">
        <f>G3668/$B$14</f>
        <v/>
      </c>
      <c r="I3668">
        <f>ABS(H3668)</f>
        <v/>
      </c>
    </row>
    <row r="3669">
      <c r="A3669">
        <f>'03_DADOS_LIMPOS'!A3640</f>
        <v/>
      </c>
      <c r="B3669">
        <f>'03_DADOS_LIMPOS'!C3640</f>
        <v/>
      </c>
      <c r="C3669">
        <f>'03_DADOS_LIMPOS'!D3640</f>
        <v/>
      </c>
      <c r="D3669">
        <f>'03_DADOS_LIMPOS'!J3640</f>
        <v/>
      </c>
      <c r="E3669">
        <f>'03_DADOS_LIMPOS'!K3640</f>
        <v/>
      </c>
      <c r="F3669">
        <f>$B$9+$B$10*D3669+$B$11*E3669</f>
        <v/>
      </c>
      <c r="G3669">
        <f>C3669-F3669</f>
        <v/>
      </c>
      <c r="H3669">
        <f>G3669/$B$14</f>
        <v/>
      </c>
      <c r="I3669">
        <f>ABS(H3669)</f>
        <v/>
      </c>
    </row>
    <row r="3670">
      <c r="A3670">
        <f>'03_DADOS_LIMPOS'!A3641</f>
        <v/>
      </c>
      <c r="B3670">
        <f>'03_DADOS_LIMPOS'!C3641</f>
        <v/>
      </c>
      <c r="C3670">
        <f>'03_DADOS_LIMPOS'!D3641</f>
        <v/>
      </c>
      <c r="D3670">
        <f>'03_DADOS_LIMPOS'!J3641</f>
        <v/>
      </c>
      <c r="E3670">
        <f>'03_DADOS_LIMPOS'!K3641</f>
        <v/>
      </c>
      <c r="F3670">
        <f>$B$9+$B$10*D3670+$B$11*E3670</f>
        <v/>
      </c>
      <c r="G3670">
        <f>C3670-F3670</f>
        <v/>
      </c>
      <c r="H3670">
        <f>G3670/$B$14</f>
        <v/>
      </c>
      <c r="I3670">
        <f>ABS(H3670)</f>
        <v/>
      </c>
    </row>
    <row r="3671">
      <c r="A3671">
        <f>'03_DADOS_LIMPOS'!A3642</f>
        <v/>
      </c>
      <c r="B3671">
        <f>'03_DADOS_LIMPOS'!C3642</f>
        <v/>
      </c>
      <c r="C3671">
        <f>'03_DADOS_LIMPOS'!D3642</f>
        <v/>
      </c>
      <c r="D3671">
        <f>'03_DADOS_LIMPOS'!J3642</f>
        <v/>
      </c>
      <c r="E3671">
        <f>'03_DADOS_LIMPOS'!K3642</f>
        <v/>
      </c>
      <c r="F3671">
        <f>$B$9+$B$10*D3671+$B$11*E3671</f>
        <v/>
      </c>
      <c r="G3671">
        <f>C3671-F3671</f>
        <v/>
      </c>
      <c r="H3671">
        <f>G3671/$B$14</f>
        <v/>
      </c>
      <c r="I3671">
        <f>ABS(H3671)</f>
        <v/>
      </c>
    </row>
    <row r="3672">
      <c r="A3672">
        <f>'03_DADOS_LIMPOS'!A3643</f>
        <v/>
      </c>
      <c r="B3672">
        <f>'03_DADOS_LIMPOS'!C3643</f>
        <v/>
      </c>
      <c r="C3672">
        <f>'03_DADOS_LIMPOS'!D3643</f>
        <v/>
      </c>
      <c r="D3672">
        <f>'03_DADOS_LIMPOS'!J3643</f>
        <v/>
      </c>
      <c r="E3672">
        <f>'03_DADOS_LIMPOS'!K3643</f>
        <v/>
      </c>
      <c r="F3672">
        <f>$B$9+$B$10*D3672+$B$11*E3672</f>
        <v/>
      </c>
      <c r="G3672">
        <f>C3672-F3672</f>
        <v/>
      </c>
      <c r="H3672">
        <f>G3672/$B$14</f>
        <v/>
      </c>
      <c r="I3672">
        <f>ABS(H3672)</f>
        <v/>
      </c>
    </row>
    <row r="3673">
      <c r="A3673">
        <f>'03_DADOS_LIMPOS'!A3644</f>
        <v/>
      </c>
      <c r="B3673">
        <f>'03_DADOS_LIMPOS'!C3644</f>
        <v/>
      </c>
      <c r="C3673">
        <f>'03_DADOS_LIMPOS'!D3644</f>
        <v/>
      </c>
      <c r="D3673">
        <f>'03_DADOS_LIMPOS'!J3644</f>
        <v/>
      </c>
      <c r="E3673">
        <f>'03_DADOS_LIMPOS'!K3644</f>
        <v/>
      </c>
      <c r="F3673">
        <f>$B$9+$B$10*D3673+$B$11*E3673</f>
        <v/>
      </c>
      <c r="G3673">
        <f>C3673-F3673</f>
        <v/>
      </c>
      <c r="H3673">
        <f>G3673/$B$14</f>
        <v/>
      </c>
      <c r="I3673">
        <f>ABS(H3673)</f>
        <v/>
      </c>
    </row>
    <row r="3674">
      <c r="A3674">
        <f>'03_DADOS_LIMPOS'!A3645</f>
        <v/>
      </c>
      <c r="B3674">
        <f>'03_DADOS_LIMPOS'!C3645</f>
        <v/>
      </c>
      <c r="C3674">
        <f>'03_DADOS_LIMPOS'!D3645</f>
        <v/>
      </c>
      <c r="D3674">
        <f>'03_DADOS_LIMPOS'!J3645</f>
        <v/>
      </c>
      <c r="E3674">
        <f>'03_DADOS_LIMPOS'!K3645</f>
        <v/>
      </c>
      <c r="F3674">
        <f>$B$9+$B$10*D3674+$B$11*E3674</f>
        <v/>
      </c>
      <c r="G3674">
        <f>C3674-F3674</f>
        <v/>
      </c>
      <c r="H3674">
        <f>G3674/$B$14</f>
        <v/>
      </c>
      <c r="I3674">
        <f>ABS(H3674)</f>
        <v/>
      </c>
    </row>
    <row r="3675">
      <c r="A3675">
        <f>'03_DADOS_LIMPOS'!A3646</f>
        <v/>
      </c>
      <c r="B3675">
        <f>'03_DADOS_LIMPOS'!C3646</f>
        <v/>
      </c>
      <c r="C3675">
        <f>'03_DADOS_LIMPOS'!D3646</f>
        <v/>
      </c>
      <c r="D3675">
        <f>'03_DADOS_LIMPOS'!J3646</f>
        <v/>
      </c>
      <c r="E3675">
        <f>'03_DADOS_LIMPOS'!K3646</f>
        <v/>
      </c>
      <c r="F3675">
        <f>$B$9+$B$10*D3675+$B$11*E3675</f>
        <v/>
      </c>
      <c r="G3675">
        <f>C3675-F3675</f>
        <v/>
      </c>
      <c r="H3675">
        <f>G3675/$B$14</f>
        <v/>
      </c>
      <c r="I3675">
        <f>ABS(H3675)</f>
        <v/>
      </c>
    </row>
    <row r="3676">
      <c r="A3676">
        <f>'03_DADOS_LIMPOS'!A3647</f>
        <v/>
      </c>
      <c r="B3676">
        <f>'03_DADOS_LIMPOS'!C3647</f>
        <v/>
      </c>
      <c r="C3676">
        <f>'03_DADOS_LIMPOS'!D3647</f>
        <v/>
      </c>
      <c r="D3676">
        <f>'03_DADOS_LIMPOS'!J3647</f>
        <v/>
      </c>
      <c r="E3676">
        <f>'03_DADOS_LIMPOS'!K3647</f>
        <v/>
      </c>
      <c r="F3676">
        <f>$B$9+$B$10*D3676+$B$11*E3676</f>
        <v/>
      </c>
      <c r="G3676">
        <f>C3676-F3676</f>
        <v/>
      </c>
      <c r="H3676">
        <f>G3676/$B$14</f>
        <v/>
      </c>
      <c r="I3676">
        <f>ABS(H3676)</f>
        <v/>
      </c>
    </row>
    <row r="3677">
      <c r="A3677">
        <f>'03_DADOS_LIMPOS'!A3648</f>
        <v/>
      </c>
      <c r="B3677">
        <f>'03_DADOS_LIMPOS'!C3648</f>
        <v/>
      </c>
      <c r="C3677">
        <f>'03_DADOS_LIMPOS'!D3648</f>
        <v/>
      </c>
      <c r="D3677">
        <f>'03_DADOS_LIMPOS'!J3648</f>
        <v/>
      </c>
      <c r="E3677">
        <f>'03_DADOS_LIMPOS'!K3648</f>
        <v/>
      </c>
      <c r="F3677">
        <f>$B$9+$B$10*D3677+$B$11*E3677</f>
        <v/>
      </c>
      <c r="G3677">
        <f>C3677-F3677</f>
        <v/>
      </c>
      <c r="H3677">
        <f>G3677/$B$14</f>
        <v/>
      </c>
      <c r="I3677">
        <f>ABS(H3677)</f>
        <v/>
      </c>
    </row>
    <row r="3678">
      <c r="A3678">
        <f>'03_DADOS_LIMPOS'!A3649</f>
        <v/>
      </c>
      <c r="B3678">
        <f>'03_DADOS_LIMPOS'!C3649</f>
        <v/>
      </c>
      <c r="C3678">
        <f>'03_DADOS_LIMPOS'!D3649</f>
        <v/>
      </c>
      <c r="D3678">
        <f>'03_DADOS_LIMPOS'!J3649</f>
        <v/>
      </c>
      <c r="E3678">
        <f>'03_DADOS_LIMPOS'!K3649</f>
        <v/>
      </c>
      <c r="F3678">
        <f>$B$9+$B$10*D3678+$B$11*E3678</f>
        <v/>
      </c>
      <c r="G3678">
        <f>C3678-F3678</f>
        <v/>
      </c>
      <c r="H3678">
        <f>G3678/$B$14</f>
        <v/>
      </c>
      <c r="I3678">
        <f>ABS(H3678)</f>
        <v/>
      </c>
    </row>
    <row r="3679">
      <c r="A3679">
        <f>'03_DADOS_LIMPOS'!A3650</f>
        <v/>
      </c>
      <c r="B3679">
        <f>'03_DADOS_LIMPOS'!C3650</f>
        <v/>
      </c>
      <c r="C3679">
        <f>'03_DADOS_LIMPOS'!D3650</f>
        <v/>
      </c>
      <c r="D3679">
        <f>'03_DADOS_LIMPOS'!J3650</f>
        <v/>
      </c>
      <c r="E3679">
        <f>'03_DADOS_LIMPOS'!K3650</f>
        <v/>
      </c>
      <c r="F3679">
        <f>$B$9+$B$10*D3679+$B$11*E3679</f>
        <v/>
      </c>
      <c r="G3679">
        <f>C3679-F3679</f>
        <v/>
      </c>
      <c r="H3679">
        <f>G3679/$B$14</f>
        <v/>
      </c>
      <c r="I3679">
        <f>ABS(H3679)</f>
        <v/>
      </c>
    </row>
    <row r="3680">
      <c r="A3680">
        <f>'03_DADOS_LIMPOS'!A3651</f>
        <v/>
      </c>
      <c r="B3680">
        <f>'03_DADOS_LIMPOS'!C3651</f>
        <v/>
      </c>
      <c r="C3680">
        <f>'03_DADOS_LIMPOS'!D3651</f>
        <v/>
      </c>
      <c r="D3680">
        <f>'03_DADOS_LIMPOS'!J3651</f>
        <v/>
      </c>
      <c r="E3680">
        <f>'03_DADOS_LIMPOS'!K3651</f>
        <v/>
      </c>
      <c r="F3680">
        <f>$B$9+$B$10*D3680+$B$11*E3680</f>
        <v/>
      </c>
      <c r="G3680">
        <f>C3680-F3680</f>
        <v/>
      </c>
      <c r="H3680">
        <f>G3680/$B$14</f>
        <v/>
      </c>
      <c r="I3680">
        <f>ABS(H3680)</f>
        <v/>
      </c>
    </row>
    <row r="3681">
      <c r="A3681">
        <f>'03_DADOS_LIMPOS'!A3652</f>
        <v/>
      </c>
      <c r="B3681">
        <f>'03_DADOS_LIMPOS'!C3652</f>
        <v/>
      </c>
      <c r="C3681">
        <f>'03_DADOS_LIMPOS'!D3652</f>
        <v/>
      </c>
      <c r="D3681">
        <f>'03_DADOS_LIMPOS'!J3652</f>
        <v/>
      </c>
      <c r="E3681">
        <f>'03_DADOS_LIMPOS'!K3652</f>
        <v/>
      </c>
      <c r="F3681">
        <f>$B$9+$B$10*D3681+$B$11*E3681</f>
        <v/>
      </c>
      <c r="G3681">
        <f>C3681-F3681</f>
        <v/>
      </c>
      <c r="H3681">
        <f>G3681/$B$14</f>
        <v/>
      </c>
      <c r="I3681">
        <f>ABS(H3681)</f>
        <v/>
      </c>
    </row>
    <row r="3682">
      <c r="A3682">
        <f>'03_DADOS_LIMPOS'!A3653</f>
        <v/>
      </c>
      <c r="B3682">
        <f>'03_DADOS_LIMPOS'!C3653</f>
        <v/>
      </c>
      <c r="C3682">
        <f>'03_DADOS_LIMPOS'!D3653</f>
        <v/>
      </c>
      <c r="D3682">
        <f>'03_DADOS_LIMPOS'!J3653</f>
        <v/>
      </c>
      <c r="E3682">
        <f>'03_DADOS_LIMPOS'!K3653</f>
        <v/>
      </c>
      <c r="F3682">
        <f>$B$9+$B$10*D3682+$B$11*E3682</f>
        <v/>
      </c>
      <c r="G3682">
        <f>C3682-F3682</f>
        <v/>
      </c>
      <c r="H3682">
        <f>G3682/$B$14</f>
        <v/>
      </c>
      <c r="I3682">
        <f>ABS(H3682)</f>
        <v/>
      </c>
    </row>
    <row r="3683">
      <c r="A3683">
        <f>'03_DADOS_LIMPOS'!A3654</f>
        <v/>
      </c>
      <c r="B3683">
        <f>'03_DADOS_LIMPOS'!C3654</f>
        <v/>
      </c>
      <c r="C3683">
        <f>'03_DADOS_LIMPOS'!D3654</f>
        <v/>
      </c>
      <c r="D3683">
        <f>'03_DADOS_LIMPOS'!J3654</f>
        <v/>
      </c>
      <c r="E3683">
        <f>'03_DADOS_LIMPOS'!K3654</f>
        <v/>
      </c>
      <c r="F3683">
        <f>$B$9+$B$10*D3683+$B$11*E3683</f>
        <v/>
      </c>
      <c r="G3683">
        <f>C3683-F3683</f>
        <v/>
      </c>
      <c r="H3683">
        <f>G3683/$B$14</f>
        <v/>
      </c>
      <c r="I3683">
        <f>ABS(H3683)</f>
        <v/>
      </c>
    </row>
    <row r="3684">
      <c r="A3684">
        <f>'03_DADOS_LIMPOS'!A3655</f>
        <v/>
      </c>
      <c r="B3684">
        <f>'03_DADOS_LIMPOS'!C3655</f>
        <v/>
      </c>
      <c r="C3684">
        <f>'03_DADOS_LIMPOS'!D3655</f>
        <v/>
      </c>
      <c r="D3684">
        <f>'03_DADOS_LIMPOS'!J3655</f>
        <v/>
      </c>
      <c r="E3684">
        <f>'03_DADOS_LIMPOS'!K3655</f>
        <v/>
      </c>
      <c r="F3684">
        <f>$B$9+$B$10*D3684+$B$11*E3684</f>
        <v/>
      </c>
      <c r="G3684">
        <f>C3684-F3684</f>
        <v/>
      </c>
      <c r="H3684">
        <f>G3684/$B$14</f>
        <v/>
      </c>
      <c r="I3684">
        <f>ABS(H3684)</f>
        <v/>
      </c>
    </row>
    <row r="3685">
      <c r="A3685">
        <f>'03_DADOS_LIMPOS'!A3656</f>
        <v/>
      </c>
      <c r="B3685">
        <f>'03_DADOS_LIMPOS'!C3656</f>
        <v/>
      </c>
      <c r="C3685">
        <f>'03_DADOS_LIMPOS'!D3656</f>
        <v/>
      </c>
      <c r="D3685">
        <f>'03_DADOS_LIMPOS'!J3656</f>
        <v/>
      </c>
      <c r="E3685">
        <f>'03_DADOS_LIMPOS'!K3656</f>
        <v/>
      </c>
      <c r="F3685">
        <f>$B$9+$B$10*D3685+$B$11*E3685</f>
        <v/>
      </c>
      <c r="G3685">
        <f>C3685-F3685</f>
        <v/>
      </c>
      <c r="H3685">
        <f>G3685/$B$14</f>
        <v/>
      </c>
      <c r="I3685">
        <f>ABS(H3685)</f>
        <v/>
      </c>
    </row>
    <row r="3686">
      <c r="A3686">
        <f>'03_DADOS_LIMPOS'!A3657</f>
        <v/>
      </c>
      <c r="B3686">
        <f>'03_DADOS_LIMPOS'!C3657</f>
        <v/>
      </c>
      <c r="C3686">
        <f>'03_DADOS_LIMPOS'!D3657</f>
        <v/>
      </c>
      <c r="D3686">
        <f>'03_DADOS_LIMPOS'!J3657</f>
        <v/>
      </c>
      <c r="E3686">
        <f>'03_DADOS_LIMPOS'!K3657</f>
        <v/>
      </c>
      <c r="F3686">
        <f>$B$9+$B$10*D3686+$B$11*E3686</f>
        <v/>
      </c>
      <c r="G3686">
        <f>C3686-F3686</f>
        <v/>
      </c>
      <c r="H3686">
        <f>G3686/$B$14</f>
        <v/>
      </c>
      <c r="I3686">
        <f>ABS(H3686)</f>
        <v/>
      </c>
    </row>
    <row r="3687">
      <c r="A3687">
        <f>'03_DADOS_LIMPOS'!A3658</f>
        <v/>
      </c>
      <c r="B3687">
        <f>'03_DADOS_LIMPOS'!C3658</f>
        <v/>
      </c>
      <c r="C3687">
        <f>'03_DADOS_LIMPOS'!D3658</f>
        <v/>
      </c>
      <c r="D3687">
        <f>'03_DADOS_LIMPOS'!J3658</f>
        <v/>
      </c>
      <c r="E3687">
        <f>'03_DADOS_LIMPOS'!K3658</f>
        <v/>
      </c>
      <c r="F3687">
        <f>$B$9+$B$10*D3687+$B$11*E3687</f>
        <v/>
      </c>
      <c r="G3687">
        <f>C3687-F3687</f>
        <v/>
      </c>
      <c r="H3687">
        <f>G3687/$B$14</f>
        <v/>
      </c>
      <c r="I3687">
        <f>ABS(H3687)</f>
        <v/>
      </c>
    </row>
    <row r="3688">
      <c r="A3688">
        <f>'03_DADOS_LIMPOS'!A3659</f>
        <v/>
      </c>
      <c r="B3688">
        <f>'03_DADOS_LIMPOS'!C3659</f>
        <v/>
      </c>
      <c r="C3688">
        <f>'03_DADOS_LIMPOS'!D3659</f>
        <v/>
      </c>
      <c r="D3688">
        <f>'03_DADOS_LIMPOS'!J3659</f>
        <v/>
      </c>
      <c r="E3688">
        <f>'03_DADOS_LIMPOS'!K3659</f>
        <v/>
      </c>
      <c r="F3688">
        <f>$B$9+$B$10*D3688+$B$11*E3688</f>
        <v/>
      </c>
      <c r="G3688">
        <f>C3688-F3688</f>
        <v/>
      </c>
      <c r="H3688">
        <f>G3688/$B$14</f>
        <v/>
      </c>
      <c r="I3688">
        <f>ABS(H3688)</f>
        <v/>
      </c>
    </row>
    <row r="3689">
      <c r="A3689">
        <f>'03_DADOS_LIMPOS'!A3660</f>
        <v/>
      </c>
      <c r="B3689">
        <f>'03_DADOS_LIMPOS'!C3660</f>
        <v/>
      </c>
      <c r="C3689">
        <f>'03_DADOS_LIMPOS'!D3660</f>
        <v/>
      </c>
      <c r="D3689">
        <f>'03_DADOS_LIMPOS'!J3660</f>
        <v/>
      </c>
      <c r="E3689">
        <f>'03_DADOS_LIMPOS'!K3660</f>
        <v/>
      </c>
      <c r="F3689">
        <f>$B$9+$B$10*D3689+$B$11*E3689</f>
        <v/>
      </c>
      <c r="G3689">
        <f>C3689-F3689</f>
        <v/>
      </c>
      <c r="H3689">
        <f>G3689/$B$14</f>
        <v/>
      </c>
      <c r="I3689">
        <f>ABS(H3689)</f>
        <v/>
      </c>
    </row>
    <row r="3690">
      <c r="A3690">
        <f>'03_DADOS_LIMPOS'!A3661</f>
        <v/>
      </c>
      <c r="B3690">
        <f>'03_DADOS_LIMPOS'!C3661</f>
        <v/>
      </c>
      <c r="C3690">
        <f>'03_DADOS_LIMPOS'!D3661</f>
        <v/>
      </c>
      <c r="D3690">
        <f>'03_DADOS_LIMPOS'!J3661</f>
        <v/>
      </c>
      <c r="E3690">
        <f>'03_DADOS_LIMPOS'!K3661</f>
        <v/>
      </c>
      <c r="F3690">
        <f>$B$9+$B$10*D3690+$B$11*E3690</f>
        <v/>
      </c>
      <c r="G3690">
        <f>C3690-F3690</f>
        <v/>
      </c>
      <c r="H3690">
        <f>G3690/$B$14</f>
        <v/>
      </c>
      <c r="I3690">
        <f>ABS(H3690)</f>
        <v/>
      </c>
    </row>
    <row r="3691">
      <c r="A3691">
        <f>'03_DADOS_LIMPOS'!A3662</f>
        <v/>
      </c>
      <c r="B3691">
        <f>'03_DADOS_LIMPOS'!C3662</f>
        <v/>
      </c>
      <c r="C3691">
        <f>'03_DADOS_LIMPOS'!D3662</f>
        <v/>
      </c>
      <c r="D3691">
        <f>'03_DADOS_LIMPOS'!J3662</f>
        <v/>
      </c>
      <c r="E3691">
        <f>'03_DADOS_LIMPOS'!K3662</f>
        <v/>
      </c>
      <c r="F3691">
        <f>$B$9+$B$10*D3691+$B$11*E3691</f>
        <v/>
      </c>
      <c r="G3691">
        <f>C3691-F3691</f>
        <v/>
      </c>
      <c r="H3691">
        <f>G3691/$B$14</f>
        <v/>
      </c>
      <c r="I3691">
        <f>ABS(H3691)</f>
        <v/>
      </c>
    </row>
    <row r="3692">
      <c r="A3692">
        <f>'03_DADOS_LIMPOS'!A3663</f>
        <v/>
      </c>
      <c r="B3692">
        <f>'03_DADOS_LIMPOS'!C3663</f>
        <v/>
      </c>
      <c r="C3692">
        <f>'03_DADOS_LIMPOS'!D3663</f>
        <v/>
      </c>
      <c r="D3692">
        <f>'03_DADOS_LIMPOS'!J3663</f>
        <v/>
      </c>
      <c r="E3692">
        <f>'03_DADOS_LIMPOS'!K3663</f>
        <v/>
      </c>
      <c r="F3692">
        <f>$B$9+$B$10*D3692+$B$11*E3692</f>
        <v/>
      </c>
      <c r="G3692">
        <f>C3692-F3692</f>
        <v/>
      </c>
      <c r="H3692">
        <f>G3692/$B$14</f>
        <v/>
      </c>
      <c r="I3692">
        <f>ABS(H3692)</f>
        <v/>
      </c>
    </row>
    <row r="3693">
      <c r="A3693">
        <f>'03_DADOS_LIMPOS'!A3664</f>
        <v/>
      </c>
      <c r="B3693">
        <f>'03_DADOS_LIMPOS'!C3664</f>
        <v/>
      </c>
      <c r="C3693">
        <f>'03_DADOS_LIMPOS'!D3664</f>
        <v/>
      </c>
      <c r="D3693">
        <f>'03_DADOS_LIMPOS'!J3664</f>
        <v/>
      </c>
      <c r="E3693">
        <f>'03_DADOS_LIMPOS'!K3664</f>
        <v/>
      </c>
      <c r="F3693">
        <f>$B$9+$B$10*D3693+$B$11*E3693</f>
        <v/>
      </c>
      <c r="G3693">
        <f>C3693-F3693</f>
        <v/>
      </c>
      <c r="H3693">
        <f>G3693/$B$14</f>
        <v/>
      </c>
      <c r="I3693">
        <f>ABS(H3693)</f>
        <v/>
      </c>
    </row>
    <row r="3694">
      <c r="A3694">
        <f>'03_DADOS_LIMPOS'!A3665</f>
        <v/>
      </c>
      <c r="B3694">
        <f>'03_DADOS_LIMPOS'!C3665</f>
        <v/>
      </c>
      <c r="C3694">
        <f>'03_DADOS_LIMPOS'!D3665</f>
        <v/>
      </c>
      <c r="D3694">
        <f>'03_DADOS_LIMPOS'!J3665</f>
        <v/>
      </c>
      <c r="E3694">
        <f>'03_DADOS_LIMPOS'!K3665</f>
        <v/>
      </c>
      <c r="F3694">
        <f>$B$9+$B$10*D3694+$B$11*E3694</f>
        <v/>
      </c>
      <c r="G3694">
        <f>C3694-F3694</f>
        <v/>
      </c>
      <c r="H3694">
        <f>G3694/$B$14</f>
        <v/>
      </c>
      <c r="I3694">
        <f>ABS(H3694)</f>
        <v/>
      </c>
    </row>
    <row r="3695">
      <c r="A3695">
        <f>'03_DADOS_LIMPOS'!A3666</f>
        <v/>
      </c>
      <c r="B3695">
        <f>'03_DADOS_LIMPOS'!C3666</f>
        <v/>
      </c>
      <c r="C3695">
        <f>'03_DADOS_LIMPOS'!D3666</f>
        <v/>
      </c>
      <c r="D3695">
        <f>'03_DADOS_LIMPOS'!J3666</f>
        <v/>
      </c>
      <c r="E3695">
        <f>'03_DADOS_LIMPOS'!K3666</f>
        <v/>
      </c>
      <c r="F3695">
        <f>$B$9+$B$10*D3695+$B$11*E3695</f>
        <v/>
      </c>
      <c r="G3695">
        <f>C3695-F3695</f>
        <v/>
      </c>
      <c r="H3695">
        <f>G3695/$B$14</f>
        <v/>
      </c>
      <c r="I3695">
        <f>ABS(H3695)</f>
        <v/>
      </c>
    </row>
    <row r="3696">
      <c r="A3696">
        <f>'03_DADOS_LIMPOS'!A3667</f>
        <v/>
      </c>
      <c r="B3696">
        <f>'03_DADOS_LIMPOS'!C3667</f>
        <v/>
      </c>
      <c r="C3696">
        <f>'03_DADOS_LIMPOS'!D3667</f>
        <v/>
      </c>
      <c r="D3696">
        <f>'03_DADOS_LIMPOS'!J3667</f>
        <v/>
      </c>
      <c r="E3696">
        <f>'03_DADOS_LIMPOS'!K3667</f>
        <v/>
      </c>
      <c r="F3696">
        <f>$B$9+$B$10*D3696+$B$11*E3696</f>
        <v/>
      </c>
      <c r="G3696">
        <f>C3696-F3696</f>
        <v/>
      </c>
      <c r="H3696">
        <f>G3696/$B$14</f>
        <v/>
      </c>
      <c r="I3696">
        <f>ABS(H3696)</f>
        <v/>
      </c>
    </row>
    <row r="3697">
      <c r="A3697">
        <f>'03_DADOS_LIMPOS'!A3668</f>
        <v/>
      </c>
      <c r="B3697">
        <f>'03_DADOS_LIMPOS'!C3668</f>
        <v/>
      </c>
      <c r="C3697">
        <f>'03_DADOS_LIMPOS'!D3668</f>
        <v/>
      </c>
      <c r="D3697">
        <f>'03_DADOS_LIMPOS'!J3668</f>
        <v/>
      </c>
      <c r="E3697">
        <f>'03_DADOS_LIMPOS'!K3668</f>
        <v/>
      </c>
      <c r="F3697">
        <f>$B$9+$B$10*D3697+$B$11*E3697</f>
        <v/>
      </c>
      <c r="G3697">
        <f>C3697-F3697</f>
        <v/>
      </c>
      <c r="H3697">
        <f>G3697/$B$14</f>
        <v/>
      </c>
      <c r="I3697">
        <f>ABS(H3697)</f>
        <v/>
      </c>
    </row>
    <row r="3698">
      <c r="A3698">
        <f>'03_DADOS_LIMPOS'!A3669</f>
        <v/>
      </c>
      <c r="B3698">
        <f>'03_DADOS_LIMPOS'!C3669</f>
        <v/>
      </c>
      <c r="C3698">
        <f>'03_DADOS_LIMPOS'!D3669</f>
        <v/>
      </c>
      <c r="D3698">
        <f>'03_DADOS_LIMPOS'!J3669</f>
        <v/>
      </c>
      <c r="E3698">
        <f>'03_DADOS_LIMPOS'!K3669</f>
        <v/>
      </c>
      <c r="F3698">
        <f>$B$9+$B$10*D3698+$B$11*E3698</f>
        <v/>
      </c>
      <c r="G3698">
        <f>C3698-F3698</f>
        <v/>
      </c>
      <c r="H3698">
        <f>G3698/$B$14</f>
        <v/>
      </c>
      <c r="I3698">
        <f>ABS(H3698)</f>
        <v/>
      </c>
    </row>
    <row r="3699">
      <c r="A3699">
        <f>'03_DADOS_LIMPOS'!A3670</f>
        <v/>
      </c>
      <c r="B3699">
        <f>'03_DADOS_LIMPOS'!C3670</f>
        <v/>
      </c>
      <c r="C3699">
        <f>'03_DADOS_LIMPOS'!D3670</f>
        <v/>
      </c>
      <c r="D3699">
        <f>'03_DADOS_LIMPOS'!J3670</f>
        <v/>
      </c>
      <c r="E3699">
        <f>'03_DADOS_LIMPOS'!K3670</f>
        <v/>
      </c>
      <c r="F3699">
        <f>$B$9+$B$10*D3699+$B$11*E3699</f>
        <v/>
      </c>
      <c r="G3699">
        <f>C3699-F3699</f>
        <v/>
      </c>
      <c r="H3699">
        <f>G3699/$B$14</f>
        <v/>
      </c>
      <c r="I3699">
        <f>ABS(H3699)</f>
        <v/>
      </c>
    </row>
    <row r="3700">
      <c r="A3700">
        <f>'03_DADOS_LIMPOS'!A3671</f>
        <v/>
      </c>
      <c r="B3700">
        <f>'03_DADOS_LIMPOS'!C3671</f>
        <v/>
      </c>
      <c r="C3700">
        <f>'03_DADOS_LIMPOS'!D3671</f>
        <v/>
      </c>
      <c r="D3700">
        <f>'03_DADOS_LIMPOS'!J3671</f>
        <v/>
      </c>
      <c r="E3700">
        <f>'03_DADOS_LIMPOS'!K3671</f>
        <v/>
      </c>
      <c r="F3700">
        <f>$B$9+$B$10*D3700+$B$11*E3700</f>
        <v/>
      </c>
      <c r="G3700">
        <f>C3700-F3700</f>
        <v/>
      </c>
      <c r="H3700">
        <f>G3700/$B$14</f>
        <v/>
      </c>
      <c r="I3700">
        <f>ABS(H3700)</f>
        <v/>
      </c>
    </row>
    <row r="3701">
      <c r="A3701">
        <f>'03_DADOS_LIMPOS'!A3672</f>
        <v/>
      </c>
      <c r="B3701">
        <f>'03_DADOS_LIMPOS'!C3672</f>
        <v/>
      </c>
      <c r="C3701">
        <f>'03_DADOS_LIMPOS'!D3672</f>
        <v/>
      </c>
      <c r="D3701">
        <f>'03_DADOS_LIMPOS'!J3672</f>
        <v/>
      </c>
      <c r="E3701">
        <f>'03_DADOS_LIMPOS'!K3672</f>
        <v/>
      </c>
      <c r="F3701">
        <f>$B$9+$B$10*D3701+$B$11*E3701</f>
        <v/>
      </c>
      <c r="G3701">
        <f>C3701-F3701</f>
        <v/>
      </c>
      <c r="H3701">
        <f>G3701/$B$14</f>
        <v/>
      </c>
      <c r="I3701">
        <f>ABS(H3701)</f>
        <v/>
      </c>
    </row>
    <row r="3702">
      <c r="A3702">
        <f>'03_DADOS_LIMPOS'!A3673</f>
        <v/>
      </c>
      <c r="B3702">
        <f>'03_DADOS_LIMPOS'!C3673</f>
        <v/>
      </c>
      <c r="C3702">
        <f>'03_DADOS_LIMPOS'!D3673</f>
        <v/>
      </c>
      <c r="D3702">
        <f>'03_DADOS_LIMPOS'!J3673</f>
        <v/>
      </c>
      <c r="E3702">
        <f>'03_DADOS_LIMPOS'!K3673</f>
        <v/>
      </c>
      <c r="F3702">
        <f>$B$9+$B$10*D3702+$B$11*E3702</f>
        <v/>
      </c>
      <c r="G3702">
        <f>C3702-F3702</f>
        <v/>
      </c>
      <c r="H3702">
        <f>G3702/$B$14</f>
        <v/>
      </c>
      <c r="I3702">
        <f>ABS(H3702)</f>
        <v/>
      </c>
    </row>
    <row r="3703">
      <c r="A3703">
        <f>'03_DADOS_LIMPOS'!A3674</f>
        <v/>
      </c>
      <c r="B3703">
        <f>'03_DADOS_LIMPOS'!C3674</f>
        <v/>
      </c>
      <c r="C3703">
        <f>'03_DADOS_LIMPOS'!D3674</f>
        <v/>
      </c>
      <c r="D3703">
        <f>'03_DADOS_LIMPOS'!J3674</f>
        <v/>
      </c>
      <c r="E3703">
        <f>'03_DADOS_LIMPOS'!K3674</f>
        <v/>
      </c>
      <c r="F3703">
        <f>$B$9+$B$10*D3703+$B$11*E3703</f>
        <v/>
      </c>
      <c r="G3703">
        <f>C3703-F3703</f>
        <v/>
      </c>
      <c r="H3703">
        <f>G3703/$B$14</f>
        <v/>
      </c>
      <c r="I3703">
        <f>ABS(H3703)</f>
        <v/>
      </c>
    </row>
    <row r="3704">
      <c r="A3704">
        <f>'03_DADOS_LIMPOS'!A3675</f>
        <v/>
      </c>
      <c r="B3704">
        <f>'03_DADOS_LIMPOS'!C3675</f>
        <v/>
      </c>
      <c r="C3704">
        <f>'03_DADOS_LIMPOS'!D3675</f>
        <v/>
      </c>
      <c r="D3704">
        <f>'03_DADOS_LIMPOS'!J3675</f>
        <v/>
      </c>
      <c r="E3704">
        <f>'03_DADOS_LIMPOS'!K3675</f>
        <v/>
      </c>
      <c r="F3704">
        <f>$B$9+$B$10*D3704+$B$11*E3704</f>
        <v/>
      </c>
      <c r="G3704">
        <f>C3704-F3704</f>
        <v/>
      </c>
      <c r="H3704">
        <f>G3704/$B$14</f>
        <v/>
      </c>
      <c r="I3704">
        <f>ABS(H3704)</f>
        <v/>
      </c>
    </row>
    <row r="3705">
      <c r="A3705">
        <f>'03_DADOS_LIMPOS'!A3676</f>
        <v/>
      </c>
      <c r="B3705">
        <f>'03_DADOS_LIMPOS'!C3676</f>
        <v/>
      </c>
      <c r="C3705">
        <f>'03_DADOS_LIMPOS'!D3676</f>
        <v/>
      </c>
      <c r="D3705">
        <f>'03_DADOS_LIMPOS'!J3676</f>
        <v/>
      </c>
      <c r="E3705">
        <f>'03_DADOS_LIMPOS'!K3676</f>
        <v/>
      </c>
      <c r="F3705">
        <f>$B$9+$B$10*D3705+$B$11*E3705</f>
        <v/>
      </c>
      <c r="G3705">
        <f>C3705-F3705</f>
        <v/>
      </c>
      <c r="H3705">
        <f>G3705/$B$14</f>
        <v/>
      </c>
      <c r="I3705">
        <f>ABS(H3705)</f>
        <v/>
      </c>
    </row>
    <row r="3706">
      <c r="A3706">
        <f>'03_DADOS_LIMPOS'!A3677</f>
        <v/>
      </c>
      <c r="B3706">
        <f>'03_DADOS_LIMPOS'!C3677</f>
        <v/>
      </c>
      <c r="C3706">
        <f>'03_DADOS_LIMPOS'!D3677</f>
        <v/>
      </c>
      <c r="D3706">
        <f>'03_DADOS_LIMPOS'!J3677</f>
        <v/>
      </c>
      <c r="E3706">
        <f>'03_DADOS_LIMPOS'!K3677</f>
        <v/>
      </c>
      <c r="F3706">
        <f>$B$9+$B$10*D3706+$B$11*E3706</f>
        <v/>
      </c>
      <c r="G3706">
        <f>C3706-F3706</f>
        <v/>
      </c>
      <c r="H3706">
        <f>G3706/$B$14</f>
        <v/>
      </c>
      <c r="I3706">
        <f>ABS(H3706)</f>
        <v/>
      </c>
    </row>
    <row r="3707">
      <c r="A3707">
        <f>'03_DADOS_LIMPOS'!A3678</f>
        <v/>
      </c>
      <c r="B3707">
        <f>'03_DADOS_LIMPOS'!C3678</f>
        <v/>
      </c>
      <c r="C3707">
        <f>'03_DADOS_LIMPOS'!D3678</f>
        <v/>
      </c>
      <c r="D3707">
        <f>'03_DADOS_LIMPOS'!J3678</f>
        <v/>
      </c>
      <c r="E3707">
        <f>'03_DADOS_LIMPOS'!K3678</f>
        <v/>
      </c>
      <c r="F3707">
        <f>$B$9+$B$10*D3707+$B$11*E3707</f>
        <v/>
      </c>
      <c r="G3707">
        <f>C3707-F3707</f>
        <v/>
      </c>
      <c r="H3707">
        <f>G3707/$B$14</f>
        <v/>
      </c>
      <c r="I3707">
        <f>ABS(H3707)</f>
        <v/>
      </c>
    </row>
    <row r="3708">
      <c r="A3708">
        <f>'03_DADOS_LIMPOS'!A3679</f>
        <v/>
      </c>
      <c r="B3708">
        <f>'03_DADOS_LIMPOS'!C3679</f>
        <v/>
      </c>
      <c r="C3708">
        <f>'03_DADOS_LIMPOS'!D3679</f>
        <v/>
      </c>
      <c r="D3708">
        <f>'03_DADOS_LIMPOS'!J3679</f>
        <v/>
      </c>
      <c r="E3708">
        <f>'03_DADOS_LIMPOS'!K3679</f>
        <v/>
      </c>
      <c r="F3708">
        <f>$B$9+$B$10*D3708+$B$11*E3708</f>
        <v/>
      </c>
      <c r="G3708">
        <f>C3708-F3708</f>
        <v/>
      </c>
      <c r="H3708">
        <f>G3708/$B$14</f>
        <v/>
      </c>
      <c r="I3708">
        <f>ABS(H3708)</f>
        <v/>
      </c>
    </row>
    <row r="3709">
      <c r="A3709">
        <f>'03_DADOS_LIMPOS'!A3680</f>
        <v/>
      </c>
      <c r="B3709">
        <f>'03_DADOS_LIMPOS'!C3680</f>
        <v/>
      </c>
      <c r="C3709">
        <f>'03_DADOS_LIMPOS'!D3680</f>
        <v/>
      </c>
      <c r="D3709">
        <f>'03_DADOS_LIMPOS'!J3680</f>
        <v/>
      </c>
      <c r="E3709">
        <f>'03_DADOS_LIMPOS'!K3680</f>
        <v/>
      </c>
      <c r="F3709">
        <f>$B$9+$B$10*D3709+$B$11*E3709</f>
        <v/>
      </c>
      <c r="G3709">
        <f>C3709-F3709</f>
        <v/>
      </c>
      <c r="H3709">
        <f>G3709/$B$14</f>
        <v/>
      </c>
      <c r="I3709">
        <f>ABS(H3709)</f>
        <v/>
      </c>
    </row>
    <row r="3710">
      <c r="A3710">
        <f>'03_DADOS_LIMPOS'!A3681</f>
        <v/>
      </c>
      <c r="B3710">
        <f>'03_DADOS_LIMPOS'!C3681</f>
        <v/>
      </c>
      <c r="C3710">
        <f>'03_DADOS_LIMPOS'!D3681</f>
        <v/>
      </c>
      <c r="D3710">
        <f>'03_DADOS_LIMPOS'!J3681</f>
        <v/>
      </c>
      <c r="E3710">
        <f>'03_DADOS_LIMPOS'!K3681</f>
        <v/>
      </c>
      <c r="F3710">
        <f>$B$9+$B$10*D3710+$B$11*E3710</f>
        <v/>
      </c>
      <c r="G3710">
        <f>C3710-F3710</f>
        <v/>
      </c>
      <c r="H3710">
        <f>G3710/$B$14</f>
        <v/>
      </c>
      <c r="I3710">
        <f>ABS(H3710)</f>
        <v/>
      </c>
    </row>
    <row r="3711">
      <c r="A3711">
        <f>'03_DADOS_LIMPOS'!A3682</f>
        <v/>
      </c>
      <c r="B3711">
        <f>'03_DADOS_LIMPOS'!C3682</f>
        <v/>
      </c>
      <c r="C3711">
        <f>'03_DADOS_LIMPOS'!D3682</f>
        <v/>
      </c>
      <c r="D3711">
        <f>'03_DADOS_LIMPOS'!J3682</f>
        <v/>
      </c>
      <c r="E3711">
        <f>'03_DADOS_LIMPOS'!K3682</f>
        <v/>
      </c>
      <c r="F3711">
        <f>$B$9+$B$10*D3711+$B$11*E3711</f>
        <v/>
      </c>
      <c r="G3711">
        <f>C3711-F3711</f>
        <v/>
      </c>
      <c r="H3711">
        <f>G3711/$B$14</f>
        <v/>
      </c>
      <c r="I3711">
        <f>ABS(H3711)</f>
        <v/>
      </c>
    </row>
    <row r="3712">
      <c r="A3712">
        <f>'03_DADOS_LIMPOS'!A3683</f>
        <v/>
      </c>
      <c r="B3712">
        <f>'03_DADOS_LIMPOS'!C3683</f>
        <v/>
      </c>
      <c r="C3712">
        <f>'03_DADOS_LIMPOS'!D3683</f>
        <v/>
      </c>
      <c r="D3712">
        <f>'03_DADOS_LIMPOS'!J3683</f>
        <v/>
      </c>
      <c r="E3712">
        <f>'03_DADOS_LIMPOS'!K3683</f>
        <v/>
      </c>
      <c r="F3712">
        <f>$B$9+$B$10*D3712+$B$11*E3712</f>
        <v/>
      </c>
      <c r="G3712">
        <f>C3712-F3712</f>
        <v/>
      </c>
      <c r="H3712">
        <f>G3712/$B$14</f>
        <v/>
      </c>
      <c r="I3712">
        <f>ABS(H3712)</f>
        <v/>
      </c>
    </row>
    <row r="3713">
      <c r="A3713">
        <f>'03_DADOS_LIMPOS'!A3684</f>
        <v/>
      </c>
      <c r="B3713">
        <f>'03_DADOS_LIMPOS'!C3684</f>
        <v/>
      </c>
      <c r="C3713">
        <f>'03_DADOS_LIMPOS'!D3684</f>
        <v/>
      </c>
      <c r="D3713">
        <f>'03_DADOS_LIMPOS'!J3684</f>
        <v/>
      </c>
      <c r="E3713">
        <f>'03_DADOS_LIMPOS'!K3684</f>
        <v/>
      </c>
      <c r="F3713">
        <f>$B$9+$B$10*D3713+$B$11*E3713</f>
        <v/>
      </c>
      <c r="G3713">
        <f>C3713-F3713</f>
        <v/>
      </c>
      <c r="H3713">
        <f>G3713/$B$14</f>
        <v/>
      </c>
      <c r="I3713">
        <f>ABS(H3713)</f>
        <v/>
      </c>
    </row>
    <row r="3714">
      <c r="A3714">
        <f>'03_DADOS_LIMPOS'!A3685</f>
        <v/>
      </c>
      <c r="B3714">
        <f>'03_DADOS_LIMPOS'!C3685</f>
        <v/>
      </c>
      <c r="C3714">
        <f>'03_DADOS_LIMPOS'!D3685</f>
        <v/>
      </c>
      <c r="D3714">
        <f>'03_DADOS_LIMPOS'!J3685</f>
        <v/>
      </c>
      <c r="E3714">
        <f>'03_DADOS_LIMPOS'!K3685</f>
        <v/>
      </c>
      <c r="F3714">
        <f>$B$9+$B$10*D3714+$B$11*E3714</f>
        <v/>
      </c>
      <c r="G3714">
        <f>C3714-F3714</f>
        <v/>
      </c>
      <c r="H3714">
        <f>G3714/$B$14</f>
        <v/>
      </c>
      <c r="I3714">
        <f>ABS(H3714)</f>
        <v/>
      </c>
    </row>
    <row r="3715">
      <c r="A3715">
        <f>'03_DADOS_LIMPOS'!A3686</f>
        <v/>
      </c>
      <c r="B3715">
        <f>'03_DADOS_LIMPOS'!C3686</f>
        <v/>
      </c>
      <c r="C3715">
        <f>'03_DADOS_LIMPOS'!D3686</f>
        <v/>
      </c>
      <c r="D3715">
        <f>'03_DADOS_LIMPOS'!J3686</f>
        <v/>
      </c>
      <c r="E3715">
        <f>'03_DADOS_LIMPOS'!K3686</f>
        <v/>
      </c>
      <c r="F3715">
        <f>$B$9+$B$10*D3715+$B$11*E3715</f>
        <v/>
      </c>
      <c r="G3715">
        <f>C3715-F3715</f>
        <v/>
      </c>
      <c r="H3715">
        <f>G3715/$B$14</f>
        <v/>
      </c>
      <c r="I3715">
        <f>ABS(H3715)</f>
        <v/>
      </c>
    </row>
    <row r="3716">
      <c r="A3716">
        <f>'03_DADOS_LIMPOS'!A3687</f>
        <v/>
      </c>
      <c r="B3716">
        <f>'03_DADOS_LIMPOS'!C3687</f>
        <v/>
      </c>
      <c r="C3716">
        <f>'03_DADOS_LIMPOS'!D3687</f>
        <v/>
      </c>
      <c r="D3716">
        <f>'03_DADOS_LIMPOS'!J3687</f>
        <v/>
      </c>
      <c r="E3716">
        <f>'03_DADOS_LIMPOS'!K3687</f>
        <v/>
      </c>
      <c r="F3716">
        <f>$B$9+$B$10*D3716+$B$11*E3716</f>
        <v/>
      </c>
      <c r="G3716">
        <f>C3716-F3716</f>
        <v/>
      </c>
      <c r="H3716">
        <f>G3716/$B$14</f>
        <v/>
      </c>
      <c r="I3716">
        <f>ABS(H3716)</f>
        <v/>
      </c>
    </row>
    <row r="3717">
      <c r="A3717">
        <f>'03_DADOS_LIMPOS'!A3688</f>
        <v/>
      </c>
      <c r="B3717">
        <f>'03_DADOS_LIMPOS'!C3688</f>
        <v/>
      </c>
      <c r="C3717">
        <f>'03_DADOS_LIMPOS'!D3688</f>
        <v/>
      </c>
      <c r="D3717">
        <f>'03_DADOS_LIMPOS'!J3688</f>
        <v/>
      </c>
      <c r="E3717">
        <f>'03_DADOS_LIMPOS'!K3688</f>
        <v/>
      </c>
      <c r="F3717">
        <f>$B$9+$B$10*D3717+$B$11*E3717</f>
        <v/>
      </c>
      <c r="G3717">
        <f>C3717-F3717</f>
        <v/>
      </c>
      <c r="H3717">
        <f>G3717/$B$14</f>
        <v/>
      </c>
      <c r="I3717">
        <f>ABS(H3717)</f>
        <v/>
      </c>
    </row>
    <row r="3718">
      <c r="A3718">
        <f>'03_DADOS_LIMPOS'!A3689</f>
        <v/>
      </c>
      <c r="B3718">
        <f>'03_DADOS_LIMPOS'!C3689</f>
        <v/>
      </c>
      <c r="C3718">
        <f>'03_DADOS_LIMPOS'!D3689</f>
        <v/>
      </c>
      <c r="D3718">
        <f>'03_DADOS_LIMPOS'!J3689</f>
        <v/>
      </c>
      <c r="E3718">
        <f>'03_DADOS_LIMPOS'!K3689</f>
        <v/>
      </c>
      <c r="F3718">
        <f>$B$9+$B$10*D3718+$B$11*E3718</f>
        <v/>
      </c>
      <c r="G3718">
        <f>C3718-F3718</f>
        <v/>
      </c>
      <c r="H3718">
        <f>G3718/$B$14</f>
        <v/>
      </c>
      <c r="I3718">
        <f>ABS(H3718)</f>
        <v/>
      </c>
    </row>
    <row r="3719">
      <c r="A3719">
        <f>'03_DADOS_LIMPOS'!A3690</f>
        <v/>
      </c>
      <c r="B3719">
        <f>'03_DADOS_LIMPOS'!C3690</f>
        <v/>
      </c>
      <c r="C3719">
        <f>'03_DADOS_LIMPOS'!D3690</f>
        <v/>
      </c>
      <c r="D3719">
        <f>'03_DADOS_LIMPOS'!J3690</f>
        <v/>
      </c>
      <c r="E3719">
        <f>'03_DADOS_LIMPOS'!K3690</f>
        <v/>
      </c>
      <c r="F3719">
        <f>$B$9+$B$10*D3719+$B$11*E3719</f>
        <v/>
      </c>
      <c r="G3719">
        <f>C3719-F3719</f>
        <v/>
      </c>
      <c r="H3719">
        <f>G3719/$B$14</f>
        <v/>
      </c>
      <c r="I3719">
        <f>ABS(H3719)</f>
        <v/>
      </c>
    </row>
    <row r="3720">
      <c r="A3720">
        <f>'03_DADOS_LIMPOS'!A3691</f>
        <v/>
      </c>
      <c r="B3720">
        <f>'03_DADOS_LIMPOS'!C3691</f>
        <v/>
      </c>
      <c r="C3720">
        <f>'03_DADOS_LIMPOS'!D3691</f>
        <v/>
      </c>
      <c r="D3720">
        <f>'03_DADOS_LIMPOS'!J3691</f>
        <v/>
      </c>
      <c r="E3720">
        <f>'03_DADOS_LIMPOS'!K3691</f>
        <v/>
      </c>
      <c r="F3720">
        <f>$B$9+$B$10*D3720+$B$11*E3720</f>
        <v/>
      </c>
      <c r="G3720">
        <f>C3720-F3720</f>
        <v/>
      </c>
      <c r="H3720">
        <f>G3720/$B$14</f>
        <v/>
      </c>
      <c r="I3720">
        <f>ABS(H3720)</f>
        <v/>
      </c>
    </row>
    <row r="3721">
      <c r="A3721">
        <f>'03_DADOS_LIMPOS'!A3692</f>
        <v/>
      </c>
      <c r="B3721">
        <f>'03_DADOS_LIMPOS'!C3692</f>
        <v/>
      </c>
      <c r="C3721">
        <f>'03_DADOS_LIMPOS'!D3692</f>
        <v/>
      </c>
      <c r="D3721">
        <f>'03_DADOS_LIMPOS'!J3692</f>
        <v/>
      </c>
      <c r="E3721">
        <f>'03_DADOS_LIMPOS'!K3692</f>
        <v/>
      </c>
      <c r="F3721">
        <f>$B$9+$B$10*D3721+$B$11*E3721</f>
        <v/>
      </c>
      <c r="G3721">
        <f>C3721-F3721</f>
        <v/>
      </c>
      <c r="H3721">
        <f>G3721/$B$14</f>
        <v/>
      </c>
      <c r="I3721">
        <f>ABS(H3721)</f>
        <v/>
      </c>
    </row>
    <row r="3722">
      <c r="A3722">
        <f>'03_DADOS_LIMPOS'!A3693</f>
        <v/>
      </c>
      <c r="B3722">
        <f>'03_DADOS_LIMPOS'!C3693</f>
        <v/>
      </c>
      <c r="C3722">
        <f>'03_DADOS_LIMPOS'!D3693</f>
        <v/>
      </c>
      <c r="D3722">
        <f>'03_DADOS_LIMPOS'!J3693</f>
        <v/>
      </c>
      <c r="E3722">
        <f>'03_DADOS_LIMPOS'!K3693</f>
        <v/>
      </c>
      <c r="F3722">
        <f>$B$9+$B$10*D3722+$B$11*E3722</f>
        <v/>
      </c>
      <c r="G3722">
        <f>C3722-F3722</f>
        <v/>
      </c>
      <c r="H3722">
        <f>G3722/$B$14</f>
        <v/>
      </c>
      <c r="I3722">
        <f>ABS(H3722)</f>
        <v/>
      </c>
    </row>
    <row r="3723">
      <c r="A3723">
        <f>'03_DADOS_LIMPOS'!A3694</f>
        <v/>
      </c>
      <c r="B3723">
        <f>'03_DADOS_LIMPOS'!C3694</f>
        <v/>
      </c>
      <c r="C3723">
        <f>'03_DADOS_LIMPOS'!D3694</f>
        <v/>
      </c>
      <c r="D3723">
        <f>'03_DADOS_LIMPOS'!J3694</f>
        <v/>
      </c>
      <c r="E3723">
        <f>'03_DADOS_LIMPOS'!K3694</f>
        <v/>
      </c>
      <c r="F3723">
        <f>$B$9+$B$10*D3723+$B$11*E3723</f>
        <v/>
      </c>
      <c r="G3723">
        <f>C3723-F3723</f>
        <v/>
      </c>
      <c r="H3723">
        <f>G3723/$B$14</f>
        <v/>
      </c>
      <c r="I3723">
        <f>ABS(H3723)</f>
        <v/>
      </c>
    </row>
    <row r="3724">
      <c r="A3724">
        <f>'03_DADOS_LIMPOS'!A3695</f>
        <v/>
      </c>
      <c r="B3724">
        <f>'03_DADOS_LIMPOS'!C3695</f>
        <v/>
      </c>
      <c r="C3724">
        <f>'03_DADOS_LIMPOS'!D3695</f>
        <v/>
      </c>
      <c r="D3724">
        <f>'03_DADOS_LIMPOS'!J3695</f>
        <v/>
      </c>
      <c r="E3724">
        <f>'03_DADOS_LIMPOS'!K3695</f>
        <v/>
      </c>
      <c r="F3724">
        <f>$B$9+$B$10*D3724+$B$11*E3724</f>
        <v/>
      </c>
      <c r="G3724">
        <f>C3724-F3724</f>
        <v/>
      </c>
      <c r="H3724">
        <f>G3724/$B$14</f>
        <v/>
      </c>
      <c r="I3724">
        <f>ABS(H3724)</f>
        <v/>
      </c>
    </row>
    <row r="3725">
      <c r="A3725">
        <f>'03_DADOS_LIMPOS'!A3696</f>
        <v/>
      </c>
      <c r="B3725">
        <f>'03_DADOS_LIMPOS'!C3696</f>
        <v/>
      </c>
      <c r="C3725">
        <f>'03_DADOS_LIMPOS'!D3696</f>
        <v/>
      </c>
      <c r="D3725">
        <f>'03_DADOS_LIMPOS'!J3696</f>
        <v/>
      </c>
      <c r="E3725">
        <f>'03_DADOS_LIMPOS'!K3696</f>
        <v/>
      </c>
      <c r="F3725">
        <f>$B$9+$B$10*D3725+$B$11*E3725</f>
        <v/>
      </c>
      <c r="G3725">
        <f>C3725-F3725</f>
        <v/>
      </c>
      <c r="H3725">
        <f>G3725/$B$14</f>
        <v/>
      </c>
      <c r="I3725">
        <f>ABS(H3725)</f>
        <v/>
      </c>
    </row>
    <row r="3726">
      <c r="A3726">
        <f>'03_DADOS_LIMPOS'!A3697</f>
        <v/>
      </c>
      <c r="B3726">
        <f>'03_DADOS_LIMPOS'!C3697</f>
        <v/>
      </c>
      <c r="C3726">
        <f>'03_DADOS_LIMPOS'!D3697</f>
        <v/>
      </c>
      <c r="D3726">
        <f>'03_DADOS_LIMPOS'!J3697</f>
        <v/>
      </c>
      <c r="E3726">
        <f>'03_DADOS_LIMPOS'!K3697</f>
        <v/>
      </c>
      <c r="F3726">
        <f>$B$9+$B$10*D3726+$B$11*E3726</f>
        <v/>
      </c>
      <c r="G3726">
        <f>C3726-F3726</f>
        <v/>
      </c>
      <c r="H3726">
        <f>G3726/$B$14</f>
        <v/>
      </c>
      <c r="I3726">
        <f>ABS(H3726)</f>
        <v/>
      </c>
    </row>
    <row r="3727">
      <c r="A3727">
        <f>'03_DADOS_LIMPOS'!A3698</f>
        <v/>
      </c>
      <c r="B3727">
        <f>'03_DADOS_LIMPOS'!C3698</f>
        <v/>
      </c>
      <c r="C3727">
        <f>'03_DADOS_LIMPOS'!D3698</f>
        <v/>
      </c>
      <c r="D3727">
        <f>'03_DADOS_LIMPOS'!J3698</f>
        <v/>
      </c>
      <c r="E3727">
        <f>'03_DADOS_LIMPOS'!K3698</f>
        <v/>
      </c>
      <c r="F3727">
        <f>$B$9+$B$10*D3727+$B$11*E3727</f>
        <v/>
      </c>
      <c r="G3727">
        <f>C3727-F3727</f>
        <v/>
      </c>
      <c r="H3727">
        <f>G3727/$B$14</f>
        <v/>
      </c>
      <c r="I3727">
        <f>ABS(H3727)</f>
        <v/>
      </c>
    </row>
    <row r="3728">
      <c r="A3728">
        <f>'03_DADOS_LIMPOS'!A3699</f>
        <v/>
      </c>
      <c r="B3728">
        <f>'03_DADOS_LIMPOS'!C3699</f>
        <v/>
      </c>
      <c r="C3728">
        <f>'03_DADOS_LIMPOS'!D3699</f>
        <v/>
      </c>
      <c r="D3728">
        <f>'03_DADOS_LIMPOS'!J3699</f>
        <v/>
      </c>
      <c r="E3728">
        <f>'03_DADOS_LIMPOS'!K3699</f>
        <v/>
      </c>
      <c r="F3728">
        <f>$B$9+$B$10*D3728+$B$11*E3728</f>
        <v/>
      </c>
      <c r="G3728">
        <f>C3728-F3728</f>
        <v/>
      </c>
      <c r="H3728">
        <f>G3728/$B$14</f>
        <v/>
      </c>
      <c r="I3728">
        <f>ABS(H3728)</f>
        <v/>
      </c>
    </row>
    <row r="3729">
      <c r="A3729">
        <f>'03_DADOS_LIMPOS'!A3700</f>
        <v/>
      </c>
      <c r="B3729">
        <f>'03_DADOS_LIMPOS'!C3700</f>
        <v/>
      </c>
      <c r="C3729">
        <f>'03_DADOS_LIMPOS'!D3700</f>
        <v/>
      </c>
      <c r="D3729">
        <f>'03_DADOS_LIMPOS'!J3700</f>
        <v/>
      </c>
      <c r="E3729">
        <f>'03_DADOS_LIMPOS'!K3700</f>
        <v/>
      </c>
      <c r="F3729">
        <f>$B$9+$B$10*D3729+$B$11*E3729</f>
        <v/>
      </c>
      <c r="G3729">
        <f>C3729-F3729</f>
        <v/>
      </c>
      <c r="H3729">
        <f>G3729/$B$14</f>
        <v/>
      </c>
      <c r="I3729">
        <f>ABS(H3729)</f>
        <v/>
      </c>
    </row>
    <row r="3730">
      <c r="A3730">
        <f>'03_DADOS_LIMPOS'!A3701</f>
        <v/>
      </c>
      <c r="B3730">
        <f>'03_DADOS_LIMPOS'!C3701</f>
        <v/>
      </c>
      <c r="C3730">
        <f>'03_DADOS_LIMPOS'!D3701</f>
        <v/>
      </c>
      <c r="D3730">
        <f>'03_DADOS_LIMPOS'!J3701</f>
        <v/>
      </c>
      <c r="E3730">
        <f>'03_DADOS_LIMPOS'!K3701</f>
        <v/>
      </c>
      <c r="F3730">
        <f>$B$9+$B$10*D3730+$B$11*E3730</f>
        <v/>
      </c>
      <c r="G3730">
        <f>C3730-F3730</f>
        <v/>
      </c>
      <c r="H3730">
        <f>G3730/$B$14</f>
        <v/>
      </c>
      <c r="I3730">
        <f>ABS(H3730)</f>
        <v/>
      </c>
    </row>
    <row r="3731">
      <c r="A3731">
        <f>'03_DADOS_LIMPOS'!A3702</f>
        <v/>
      </c>
      <c r="B3731">
        <f>'03_DADOS_LIMPOS'!C3702</f>
        <v/>
      </c>
      <c r="C3731">
        <f>'03_DADOS_LIMPOS'!D3702</f>
        <v/>
      </c>
      <c r="D3731">
        <f>'03_DADOS_LIMPOS'!J3702</f>
        <v/>
      </c>
      <c r="E3731">
        <f>'03_DADOS_LIMPOS'!K3702</f>
        <v/>
      </c>
      <c r="F3731">
        <f>$B$9+$B$10*D3731+$B$11*E3731</f>
        <v/>
      </c>
      <c r="G3731">
        <f>C3731-F3731</f>
        <v/>
      </c>
      <c r="H3731">
        <f>G3731/$B$14</f>
        <v/>
      </c>
      <c r="I3731">
        <f>ABS(H3731)</f>
        <v/>
      </c>
    </row>
    <row r="3732">
      <c r="A3732">
        <f>'03_DADOS_LIMPOS'!A3703</f>
        <v/>
      </c>
      <c r="B3732">
        <f>'03_DADOS_LIMPOS'!C3703</f>
        <v/>
      </c>
      <c r="C3732">
        <f>'03_DADOS_LIMPOS'!D3703</f>
        <v/>
      </c>
      <c r="D3732">
        <f>'03_DADOS_LIMPOS'!J3703</f>
        <v/>
      </c>
      <c r="E3732">
        <f>'03_DADOS_LIMPOS'!K3703</f>
        <v/>
      </c>
      <c r="F3732">
        <f>$B$9+$B$10*D3732+$B$11*E3732</f>
        <v/>
      </c>
      <c r="G3732">
        <f>C3732-F3732</f>
        <v/>
      </c>
      <c r="H3732">
        <f>G3732/$B$14</f>
        <v/>
      </c>
      <c r="I3732">
        <f>ABS(H3732)</f>
        <v/>
      </c>
    </row>
    <row r="3733">
      <c r="A3733">
        <f>'03_DADOS_LIMPOS'!A3704</f>
        <v/>
      </c>
      <c r="B3733">
        <f>'03_DADOS_LIMPOS'!C3704</f>
        <v/>
      </c>
      <c r="C3733">
        <f>'03_DADOS_LIMPOS'!D3704</f>
        <v/>
      </c>
      <c r="D3733">
        <f>'03_DADOS_LIMPOS'!J3704</f>
        <v/>
      </c>
      <c r="E3733">
        <f>'03_DADOS_LIMPOS'!K3704</f>
        <v/>
      </c>
      <c r="F3733">
        <f>$B$9+$B$10*D3733+$B$11*E3733</f>
        <v/>
      </c>
      <c r="G3733">
        <f>C3733-F3733</f>
        <v/>
      </c>
      <c r="H3733">
        <f>G3733/$B$14</f>
        <v/>
      </c>
      <c r="I3733">
        <f>ABS(H3733)</f>
        <v/>
      </c>
    </row>
    <row r="3734">
      <c r="A3734">
        <f>'03_DADOS_LIMPOS'!A3705</f>
        <v/>
      </c>
      <c r="B3734">
        <f>'03_DADOS_LIMPOS'!C3705</f>
        <v/>
      </c>
      <c r="C3734">
        <f>'03_DADOS_LIMPOS'!D3705</f>
        <v/>
      </c>
      <c r="D3734">
        <f>'03_DADOS_LIMPOS'!J3705</f>
        <v/>
      </c>
      <c r="E3734">
        <f>'03_DADOS_LIMPOS'!K3705</f>
        <v/>
      </c>
      <c r="F3734">
        <f>$B$9+$B$10*D3734+$B$11*E3734</f>
        <v/>
      </c>
      <c r="G3734">
        <f>C3734-F3734</f>
        <v/>
      </c>
      <c r="H3734">
        <f>G3734/$B$14</f>
        <v/>
      </c>
      <c r="I3734">
        <f>ABS(H3734)</f>
        <v/>
      </c>
    </row>
    <row r="3735">
      <c r="A3735">
        <f>'03_DADOS_LIMPOS'!A3706</f>
        <v/>
      </c>
      <c r="B3735">
        <f>'03_DADOS_LIMPOS'!C3706</f>
        <v/>
      </c>
      <c r="C3735">
        <f>'03_DADOS_LIMPOS'!D3706</f>
        <v/>
      </c>
      <c r="D3735">
        <f>'03_DADOS_LIMPOS'!J3706</f>
        <v/>
      </c>
      <c r="E3735">
        <f>'03_DADOS_LIMPOS'!K3706</f>
        <v/>
      </c>
      <c r="F3735">
        <f>$B$9+$B$10*D3735+$B$11*E3735</f>
        <v/>
      </c>
      <c r="G3735">
        <f>C3735-F3735</f>
        <v/>
      </c>
      <c r="H3735">
        <f>G3735/$B$14</f>
        <v/>
      </c>
      <c r="I3735">
        <f>ABS(H3735)</f>
        <v/>
      </c>
    </row>
    <row r="3736">
      <c r="A3736">
        <f>'03_DADOS_LIMPOS'!A3707</f>
        <v/>
      </c>
      <c r="B3736">
        <f>'03_DADOS_LIMPOS'!C3707</f>
        <v/>
      </c>
      <c r="C3736">
        <f>'03_DADOS_LIMPOS'!D3707</f>
        <v/>
      </c>
      <c r="D3736">
        <f>'03_DADOS_LIMPOS'!J3707</f>
        <v/>
      </c>
      <c r="E3736">
        <f>'03_DADOS_LIMPOS'!K3707</f>
        <v/>
      </c>
      <c r="F3736">
        <f>$B$9+$B$10*D3736+$B$11*E3736</f>
        <v/>
      </c>
      <c r="G3736">
        <f>C3736-F3736</f>
        <v/>
      </c>
      <c r="H3736">
        <f>G3736/$B$14</f>
        <v/>
      </c>
      <c r="I3736">
        <f>ABS(H3736)</f>
        <v/>
      </c>
    </row>
    <row r="3737">
      <c r="A3737">
        <f>'03_DADOS_LIMPOS'!A3708</f>
        <v/>
      </c>
      <c r="B3737">
        <f>'03_DADOS_LIMPOS'!C3708</f>
        <v/>
      </c>
      <c r="C3737">
        <f>'03_DADOS_LIMPOS'!D3708</f>
        <v/>
      </c>
      <c r="D3737">
        <f>'03_DADOS_LIMPOS'!J3708</f>
        <v/>
      </c>
      <c r="E3737">
        <f>'03_DADOS_LIMPOS'!K3708</f>
        <v/>
      </c>
      <c r="F3737">
        <f>$B$9+$B$10*D3737+$B$11*E3737</f>
        <v/>
      </c>
      <c r="G3737">
        <f>C3737-F3737</f>
        <v/>
      </c>
      <c r="H3737">
        <f>G3737/$B$14</f>
        <v/>
      </c>
      <c r="I3737">
        <f>ABS(H3737)</f>
        <v/>
      </c>
    </row>
    <row r="3738">
      <c r="A3738">
        <f>'03_DADOS_LIMPOS'!A3709</f>
        <v/>
      </c>
      <c r="B3738">
        <f>'03_DADOS_LIMPOS'!C3709</f>
        <v/>
      </c>
      <c r="C3738">
        <f>'03_DADOS_LIMPOS'!D3709</f>
        <v/>
      </c>
      <c r="D3738">
        <f>'03_DADOS_LIMPOS'!J3709</f>
        <v/>
      </c>
      <c r="E3738">
        <f>'03_DADOS_LIMPOS'!K3709</f>
        <v/>
      </c>
      <c r="F3738">
        <f>$B$9+$B$10*D3738+$B$11*E3738</f>
        <v/>
      </c>
      <c r="G3738">
        <f>C3738-F3738</f>
        <v/>
      </c>
      <c r="H3738">
        <f>G3738/$B$14</f>
        <v/>
      </c>
      <c r="I3738">
        <f>ABS(H3738)</f>
        <v/>
      </c>
    </row>
    <row r="3739">
      <c r="A3739">
        <f>'03_DADOS_LIMPOS'!A3710</f>
        <v/>
      </c>
      <c r="B3739">
        <f>'03_DADOS_LIMPOS'!C3710</f>
        <v/>
      </c>
      <c r="C3739">
        <f>'03_DADOS_LIMPOS'!D3710</f>
        <v/>
      </c>
      <c r="D3739">
        <f>'03_DADOS_LIMPOS'!J3710</f>
        <v/>
      </c>
      <c r="E3739">
        <f>'03_DADOS_LIMPOS'!K3710</f>
        <v/>
      </c>
      <c r="F3739">
        <f>$B$9+$B$10*D3739+$B$11*E3739</f>
        <v/>
      </c>
      <c r="G3739">
        <f>C3739-F3739</f>
        <v/>
      </c>
      <c r="H3739">
        <f>G3739/$B$14</f>
        <v/>
      </c>
      <c r="I3739">
        <f>ABS(H3739)</f>
        <v/>
      </c>
    </row>
    <row r="3740">
      <c r="A3740">
        <f>'03_DADOS_LIMPOS'!A3711</f>
        <v/>
      </c>
      <c r="B3740">
        <f>'03_DADOS_LIMPOS'!C3711</f>
        <v/>
      </c>
      <c r="C3740">
        <f>'03_DADOS_LIMPOS'!D3711</f>
        <v/>
      </c>
      <c r="D3740">
        <f>'03_DADOS_LIMPOS'!J3711</f>
        <v/>
      </c>
      <c r="E3740">
        <f>'03_DADOS_LIMPOS'!K3711</f>
        <v/>
      </c>
      <c r="F3740">
        <f>$B$9+$B$10*D3740+$B$11*E3740</f>
        <v/>
      </c>
      <c r="G3740">
        <f>C3740-F3740</f>
        <v/>
      </c>
      <c r="H3740">
        <f>G3740/$B$14</f>
        <v/>
      </c>
      <c r="I3740">
        <f>ABS(H3740)</f>
        <v/>
      </c>
    </row>
    <row r="3741">
      <c r="A3741">
        <f>'03_DADOS_LIMPOS'!A3712</f>
        <v/>
      </c>
      <c r="B3741">
        <f>'03_DADOS_LIMPOS'!C3712</f>
        <v/>
      </c>
      <c r="C3741">
        <f>'03_DADOS_LIMPOS'!D3712</f>
        <v/>
      </c>
      <c r="D3741">
        <f>'03_DADOS_LIMPOS'!J3712</f>
        <v/>
      </c>
      <c r="E3741">
        <f>'03_DADOS_LIMPOS'!K3712</f>
        <v/>
      </c>
      <c r="F3741">
        <f>$B$9+$B$10*D3741+$B$11*E3741</f>
        <v/>
      </c>
      <c r="G3741">
        <f>C3741-F3741</f>
        <v/>
      </c>
      <c r="H3741">
        <f>G3741/$B$14</f>
        <v/>
      </c>
      <c r="I3741">
        <f>ABS(H3741)</f>
        <v/>
      </c>
    </row>
    <row r="3742">
      <c r="A3742">
        <f>'03_DADOS_LIMPOS'!A3713</f>
        <v/>
      </c>
      <c r="B3742">
        <f>'03_DADOS_LIMPOS'!C3713</f>
        <v/>
      </c>
      <c r="C3742">
        <f>'03_DADOS_LIMPOS'!D3713</f>
        <v/>
      </c>
      <c r="D3742">
        <f>'03_DADOS_LIMPOS'!J3713</f>
        <v/>
      </c>
      <c r="E3742">
        <f>'03_DADOS_LIMPOS'!K3713</f>
        <v/>
      </c>
      <c r="F3742">
        <f>$B$9+$B$10*D3742+$B$11*E3742</f>
        <v/>
      </c>
      <c r="G3742">
        <f>C3742-F3742</f>
        <v/>
      </c>
      <c r="H3742">
        <f>G3742/$B$14</f>
        <v/>
      </c>
      <c r="I3742">
        <f>ABS(H3742)</f>
        <v/>
      </c>
    </row>
    <row r="3743">
      <c r="A3743">
        <f>'03_DADOS_LIMPOS'!A3714</f>
        <v/>
      </c>
      <c r="B3743">
        <f>'03_DADOS_LIMPOS'!C3714</f>
        <v/>
      </c>
      <c r="C3743">
        <f>'03_DADOS_LIMPOS'!D3714</f>
        <v/>
      </c>
      <c r="D3743">
        <f>'03_DADOS_LIMPOS'!J3714</f>
        <v/>
      </c>
      <c r="E3743">
        <f>'03_DADOS_LIMPOS'!K3714</f>
        <v/>
      </c>
      <c r="F3743">
        <f>$B$9+$B$10*D3743+$B$11*E3743</f>
        <v/>
      </c>
      <c r="G3743">
        <f>C3743-F3743</f>
        <v/>
      </c>
      <c r="H3743">
        <f>G3743/$B$14</f>
        <v/>
      </c>
      <c r="I3743">
        <f>ABS(H3743)</f>
        <v/>
      </c>
    </row>
    <row r="3744">
      <c r="A3744">
        <f>'03_DADOS_LIMPOS'!A3715</f>
        <v/>
      </c>
      <c r="B3744">
        <f>'03_DADOS_LIMPOS'!C3715</f>
        <v/>
      </c>
      <c r="C3744">
        <f>'03_DADOS_LIMPOS'!D3715</f>
        <v/>
      </c>
      <c r="D3744">
        <f>'03_DADOS_LIMPOS'!J3715</f>
        <v/>
      </c>
      <c r="E3744">
        <f>'03_DADOS_LIMPOS'!K3715</f>
        <v/>
      </c>
      <c r="F3744">
        <f>$B$9+$B$10*D3744+$B$11*E3744</f>
        <v/>
      </c>
      <c r="G3744">
        <f>C3744-F3744</f>
        <v/>
      </c>
      <c r="H3744">
        <f>G3744/$B$14</f>
        <v/>
      </c>
      <c r="I3744">
        <f>ABS(H3744)</f>
        <v/>
      </c>
    </row>
    <row r="3745">
      <c r="A3745">
        <f>'03_DADOS_LIMPOS'!A3716</f>
        <v/>
      </c>
      <c r="B3745">
        <f>'03_DADOS_LIMPOS'!C3716</f>
        <v/>
      </c>
      <c r="C3745">
        <f>'03_DADOS_LIMPOS'!D3716</f>
        <v/>
      </c>
      <c r="D3745">
        <f>'03_DADOS_LIMPOS'!J3716</f>
        <v/>
      </c>
      <c r="E3745">
        <f>'03_DADOS_LIMPOS'!K3716</f>
        <v/>
      </c>
      <c r="F3745">
        <f>$B$9+$B$10*D3745+$B$11*E3745</f>
        <v/>
      </c>
      <c r="G3745">
        <f>C3745-F3745</f>
        <v/>
      </c>
      <c r="H3745">
        <f>G3745/$B$14</f>
        <v/>
      </c>
      <c r="I3745">
        <f>ABS(H3745)</f>
        <v/>
      </c>
    </row>
    <row r="3746">
      <c r="A3746">
        <f>'03_DADOS_LIMPOS'!A3717</f>
        <v/>
      </c>
      <c r="B3746">
        <f>'03_DADOS_LIMPOS'!C3717</f>
        <v/>
      </c>
      <c r="C3746">
        <f>'03_DADOS_LIMPOS'!D3717</f>
        <v/>
      </c>
      <c r="D3746">
        <f>'03_DADOS_LIMPOS'!J3717</f>
        <v/>
      </c>
      <c r="E3746">
        <f>'03_DADOS_LIMPOS'!K3717</f>
        <v/>
      </c>
      <c r="F3746">
        <f>$B$9+$B$10*D3746+$B$11*E3746</f>
        <v/>
      </c>
      <c r="G3746">
        <f>C3746-F3746</f>
        <v/>
      </c>
      <c r="H3746">
        <f>G3746/$B$14</f>
        <v/>
      </c>
      <c r="I3746">
        <f>ABS(H3746)</f>
        <v/>
      </c>
    </row>
    <row r="3747">
      <c r="A3747">
        <f>'03_DADOS_LIMPOS'!A3718</f>
        <v/>
      </c>
      <c r="B3747">
        <f>'03_DADOS_LIMPOS'!C3718</f>
        <v/>
      </c>
      <c r="C3747">
        <f>'03_DADOS_LIMPOS'!D3718</f>
        <v/>
      </c>
      <c r="D3747">
        <f>'03_DADOS_LIMPOS'!J3718</f>
        <v/>
      </c>
      <c r="E3747">
        <f>'03_DADOS_LIMPOS'!K3718</f>
        <v/>
      </c>
      <c r="F3747">
        <f>$B$9+$B$10*D3747+$B$11*E3747</f>
        <v/>
      </c>
      <c r="G3747">
        <f>C3747-F3747</f>
        <v/>
      </c>
      <c r="H3747">
        <f>G3747/$B$14</f>
        <v/>
      </c>
      <c r="I3747">
        <f>ABS(H3747)</f>
        <v/>
      </c>
    </row>
    <row r="3748">
      <c r="A3748">
        <f>'03_DADOS_LIMPOS'!A3719</f>
        <v/>
      </c>
      <c r="B3748">
        <f>'03_DADOS_LIMPOS'!C3719</f>
        <v/>
      </c>
      <c r="C3748">
        <f>'03_DADOS_LIMPOS'!D3719</f>
        <v/>
      </c>
      <c r="D3748">
        <f>'03_DADOS_LIMPOS'!J3719</f>
        <v/>
      </c>
      <c r="E3748">
        <f>'03_DADOS_LIMPOS'!K3719</f>
        <v/>
      </c>
      <c r="F3748">
        <f>$B$9+$B$10*D3748+$B$11*E3748</f>
        <v/>
      </c>
      <c r="G3748">
        <f>C3748-F3748</f>
        <v/>
      </c>
      <c r="H3748">
        <f>G3748/$B$14</f>
        <v/>
      </c>
      <c r="I3748">
        <f>ABS(H3748)</f>
        <v/>
      </c>
    </row>
    <row r="3749">
      <c r="A3749">
        <f>'03_DADOS_LIMPOS'!A3720</f>
        <v/>
      </c>
      <c r="B3749">
        <f>'03_DADOS_LIMPOS'!C3720</f>
        <v/>
      </c>
      <c r="C3749">
        <f>'03_DADOS_LIMPOS'!D3720</f>
        <v/>
      </c>
      <c r="D3749">
        <f>'03_DADOS_LIMPOS'!J3720</f>
        <v/>
      </c>
      <c r="E3749">
        <f>'03_DADOS_LIMPOS'!K3720</f>
        <v/>
      </c>
      <c r="F3749">
        <f>$B$9+$B$10*D3749+$B$11*E3749</f>
        <v/>
      </c>
      <c r="G3749">
        <f>C3749-F3749</f>
        <v/>
      </c>
      <c r="H3749">
        <f>G3749/$B$14</f>
        <v/>
      </c>
      <c r="I3749">
        <f>ABS(H3749)</f>
        <v/>
      </c>
    </row>
    <row r="3750">
      <c r="A3750">
        <f>'03_DADOS_LIMPOS'!A3721</f>
        <v/>
      </c>
      <c r="B3750">
        <f>'03_DADOS_LIMPOS'!C3721</f>
        <v/>
      </c>
      <c r="C3750">
        <f>'03_DADOS_LIMPOS'!D3721</f>
        <v/>
      </c>
      <c r="D3750">
        <f>'03_DADOS_LIMPOS'!J3721</f>
        <v/>
      </c>
      <c r="E3750">
        <f>'03_DADOS_LIMPOS'!K3721</f>
        <v/>
      </c>
      <c r="F3750">
        <f>$B$9+$B$10*D3750+$B$11*E3750</f>
        <v/>
      </c>
      <c r="G3750">
        <f>C3750-F3750</f>
        <v/>
      </c>
      <c r="H3750">
        <f>G3750/$B$14</f>
        <v/>
      </c>
      <c r="I3750">
        <f>ABS(H3750)</f>
        <v/>
      </c>
    </row>
    <row r="3751">
      <c r="A3751">
        <f>'03_DADOS_LIMPOS'!A3722</f>
        <v/>
      </c>
      <c r="B3751">
        <f>'03_DADOS_LIMPOS'!C3722</f>
        <v/>
      </c>
      <c r="C3751">
        <f>'03_DADOS_LIMPOS'!D3722</f>
        <v/>
      </c>
      <c r="D3751">
        <f>'03_DADOS_LIMPOS'!J3722</f>
        <v/>
      </c>
      <c r="E3751">
        <f>'03_DADOS_LIMPOS'!K3722</f>
        <v/>
      </c>
      <c r="F3751">
        <f>$B$9+$B$10*D3751+$B$11*E3751</f>
        <v/>
      </c>
      <c r="G3751">
        <f>C3751-F3751</f>
        <v/>
      </c>
      <c r="H3751">
        <f>G3751/$B$14</f>
        <v/>
      </c>
      <c r="I3751">
        <f>ABS(H3751)</f>
        <v/>
      </c>
    </row>
    <row r="3752">
      <c r="A3752">
        <f>'03_DADOS_LIMPOS'!A3723</f>
        <v/>
      </c>
      <c r="B3752">
        <f>'03_DADOS_LIMPOS'!C3723</f>
        <v/>
      </c>
      <c r="C3752">
        <f>'03_DADOS_LIMPOS'!D3723</f>
        <v/>
      </c>
      <c r="D3752">
        <f>'03_DADOS_LIMPOS'!J3723</f>
        <v/>
      </c>
      <c r="E3752">
        <f>'03_DADOS_LIMPOS'!K3723</f>
        <v/>
      </c>
      <c r="F3752">
        <f>$B$9+$B$10*D3752+$B$11*E3752</f>
        <v/>
      </c>
      <c r="G3752">
        <f>C3752-F3752</f>
        <v/>
      </c>
      <c r="H3752">
        <f>G3752/$B$14</f>
        <v/>
      </c>
      <c r="I3752">
        <f>ABS(H3752)</f>
        <v/>
      </c>
    </row>
    <row r="3753">
      <c r="A3753">
        <f>'03_DADOS_LIMPOS'!A3724</f>
        <v/>
      </c>
      <c r="B3753">
        <f>'03_DADOS_LIMPOS'!C3724</f>
        <v/>
      </c>
      <c r="C3753">
        <f>'03_DADOS_LIMPOS'!D3724</f>
        <v/>
      </c>
      <c r="D3753">
        <f>'03_DADOS_LIMPOS'!J3724</f>
        <v/>
      </c>
      <c r="E3753">
        <f>'03_DADOS_LIMPOS'!K3724</f>
        <v/>
      </c>
      <c r="F3753">
        <f>$B$9+$B$10*D3753+$B$11*E3753</f>
        <v/>
      </c>
      <c r="G3753">
        <f>C3753-F3753</f>
        <v/>
      </c>
      <c r="H3753">
        <f>G3753/$B$14</f>
        <v/>
      </c>
      <c r="I3753">
        <f>ABS(H3753)</f>
        <v/>
      </c>
    </row>
    <row r="3754">
      <c r="A3754">
        <f>'03_DADOS_LIMPOS'!A3725</f>
        <v/>
      </c>
      <c r="B3754">
        <f>'03_DADOS_LIMPOS'!C3725</f>
        <v/>
      </c>
      <c r="C3754">
        <f>'03_DADOS_LIMPOS'!D3725</f>
        <v/>
      </c>
      <c r="D3754">
        <f>'03_DADOS_LIMPOS'!J3725</f>
        <v/>
      </c>
      <c r="E3754">
        <f>'03_DADOS_LIMPOS'!K3725</f>
        <v/>
      </c>
      <c r="F3754">
        <f>$B$9+$B$10*D3754+$B$11*E3754</f>
        <v/>
      </c>
      <c r="G3754">
        <f>C3754-F3754</f>
        <v/>
      </c>
      <c r="H3754">
        <f>G3754/$B$14</f>
        <v/>
      </c>
      <c r="I3754">
        <f>ABS(H3754)</f>
        <v/>
      </c>
    </row>
    <row r="3755">
      <c r="A3755">
        <f>'03_DADOS_LIMPOS'!A3726</f>
        <v/>
      </c>
      <c r="B3755">
        <f>'03_DADOS_LIMPOS'!C3726</f>
        <v/>
      </c>
      <c r="C3755">
        <f>'03_DADOS_LIMPOS'!D3726</f>
        <v/>
      </c>
      <c r="D3755">
        <f>'03_DADOS_LIMPOS'!J3726</f>
        <v/>
      </c>
      <c r="E3755">
        <f>'03_DADOS_LIMPOS'!K3726</f>
        <v/>
      </c>
      <c r="F3755">
        <f>$B$9+$B$10*D3755+$B$11*E3755</f>
        <v/>
      </c>
      <c r="G3755">
        <f>C3755-F3755</f>
        <v/>
      </c>
      <c r="H3755">
        <f>G3755/$B$14</f>
        <v/>
      </c>
      <c r="I3755">
        <f>ABS(H3755)</f>
        <v/>
      </c>
    </row>
    <row r="3756">
      <c r="A3756">
        <f>'03_DADOS_LIMPOS'!A3727</f>
        <v/>
      </c>
      <c r="B3756">
        <f>'03_DADOS_LIMPOS'!C3727</f>
        <v/>
      </c>
      <c r="C3756">
        <f>'03_DADOS_LIMPOS'!D3727</f>
        <v/>
      </c>
      <c r="D3756">
        <f>'03_DADOS_LIMPOS'!J3727</f>
        <v/>
      </c>
      <c r="E3756">
        <f>'03_DADOS_LIMPOS'!K3727</f>
        <v/>
      </c>
      <c r="F3756">
        <f>$B$9+$B$10*D3756+$B$11*E3756</f>
        <v/>
      </c>
      <c r="G3756">
        <f>C3756-F3756</f>
        <v/>
      </c>
      <c r="H3756">
        <f>G3756/$B$14</f>
        <v/>
      </c>
      <c r="I3756">
        <f>ABS(H3756)</f>
        <v/>
      </c>
    </row>
    <row r="3757">
      <c r="A3757">
        <f>'03_DADOS_LIMPOS'!A3728</f>
        <v/>
      </c>
      <c r="B3757">
        <f>'03_DADOS_LIMPOS'!C3728</f>
        <v/>
      </c>
      <c r="C3757">
        <f>'03_DADOS_LIMPOS'!D3728</f>
        <v/>
      </c>
      <c r="D3757">
        <f>'03_DADOS_LIMPOS'!J3728</f>
        <v/>
      </c>
      <c r="E3757">
        <f>'03_DADOS_LIMPOS'!K3728</f>
        <v/>
      </c>
      <c r="F3757">
        <f>$B$9+$B$10*D3757+$B$11*E3757</f>
        <v/>
      </c>
      <c r="G3757">
        <f>C3757-F3757</f>
        <v/>
      </c>
      <c r="H3757">
        <f>G3757/$B$14</f>
        <v/>
      </c>
      <c r="I3757">
        <f>ABS(H3757)</f>
        <v/>
      </c>
    </row>
    <row r="3758">
      <c r="A3758">
        <f>'03_DADOS_LIMPOS'!A3729</f>
        <v/>
      </c>
      <c r="B3758">
        <f>'03_DADOS_LIMPOS'!C3729</f>
        <v/>
      </c>
      <c r="C3758">
        <f>'03_DADOS_LIMPOS'!D3729</f>
        <v/>
      </c>
      <c r="D3758">
        <f>'03_DADOS_LIMPOS'!J3729</f>
        <v/>
      </c>
      <c r="E3758">
        <f>'03_DADOS_LIMPOS'!K3729</f>
        <v/>
      </c>
      <c r="F3758">
        <f>$B$9+$B$10*D3758+$B$11*E3758</f>
        <v/>
      </c>
      <c r="G3758">
        <f>C3758-F3758</f>
        <v/>
      </c>
      <c r="H3758">
        <f>G3758/$B$14</f>
        <v/>
      </c>
      <c r="I3758">
        <f>ABS(H3758)</f>
        <v/>
      </c>
    </row>
    <row r="3759">
      <c r="A3759">
        <f>'03_DADOS_LIMPOS'!A3730</f>
        <v/>
      </c>
      <c r="B3759">
        <f>'03_DADOS_LIMPOS'!C3730</f>
        <v/>
      </c>
      <c r="C3759">
        <f>'03_DADOS_LIMPOS'!D3730</f>
        <v/>
      </c>
      <c r="D3759">
        <f>'03_DADOS_LIMPOS'!J3730</f>
        <v/>
      </c>
      <c r="E3759">
        <f>'03_DADOS_LIMPOS'!K3730</f>
        <v/>
      </c>
      <c r="F3759">
        <f>$B$9+$B$10*D3759+$B$11*E3759</f>
        <v/>
      </c>
      <c r="G3759">
        <f>C3759-F3759</f>
        <v/>
      </c>
      <c r="H3759">
        <f>G3759/$B$14</f>
        <v/>
      </c>
      <c r="I3759">
        <f>ABS(H3759)</f>
        <v/>
      </c>
    </row>
    <row r="3760">
      <c r="A3760">
        <f>'03_DADOS_LIMPOS'!A3731</f>
        <v/>
      </c>
      <c r="B3760">
        <f>'03_DADOS_LIMPOS'!C3731</f>
        <v/>
      </c>
      <c r="C3760">
        <f>'03_DADOS_LIMPOS'!D3731</f>
        <v/>
      </c>
      <c r="D3760">
        <f>'03_DADOS_LIMPOS'!J3731</f>
        <v/>
      </c>
      <c r="E3760">
        <f>'03_DADOS_LIMPOS'!K3731</f>
        <v/>
      </c>
      <c r="F3760">
        <f>$B$9+$B$10*D3760+$B$11*E3760</f>
        <v/>
      </c>
      <c r="G3760">
        <f>C3760-F3760</f>
        <v/>
      </c>
      <c r="H3760">
        <f>G3760/$B$14</f>
        <v/>
      </c>
      <c r="I3760">
        <f>ABS(H3760)</f>
        <v/>
      </c>
    </row>
    <row r="3761">
      <c r="A3761">
        <f>'03_DADOS_LIMPOS'!A3732</f>
        <v/>
      </c>
      <c r="B3761">
        <f>'03_DADOS_LIMPOS'!C3732</f>
        <v/>
      </c>
      <c r="C3761">
        <f>'03_DADOS_LIMPOS'!D3732</f>
        <v/>
      </c>
      <c r="D3761">
        <f>'03_DADOS_LIMPOS'!J3732</f>
        <v/>
      </c>
      <c r="E3761">
        <f>'03_DADOS_LIMPOS'!K3732</f>
        <v/>
      </c>
      <c r="F3761">
        <f>$B$9+$B$10*D3761+$B$11*E3761</f>
        <v/>
      </c>
      <c r="G3761">
        <f>C3761-F3761</f>
        <v/>
      </c>
      <c r="H3761">
        <f>G3761/$B$14</f>
        <v/>
      </c>
      <c r="I3761">
        <f>ABS(H3761)</f>
        <v/>
      </c>
    </row>
    <row r="3762">
      <c r="A3762">
        <f>'03_DADOS_LIMPOS'!A3733</f>
        <v/>
      </c>
      <c r="B3762">
        <f>'03_DADOS_LIMPOS'!C3733</f>
        <v/>
      </c>
      <c r="C3762">
        <f>'03_DADOS_LIMPOS'!D3733</f>
        <v/>
      </c>
      <c r="D3762">
        <f>'03_DADOS_LIMPOS'!J3733</f>
        <v/>
      </c>
      <c r="E3762">
        <f>'03_DADOS_LIMPOS'!K3733</f>
        <v/>
      </c>
      <c r="F3762">
        <f>$B$9+$B$10*D3762+$B$11*E3762</f>
        <v/>
      </c>
      <c r="G3762">
        <f>C3762-F3762</f>
        <v/>
      </c>
      <c r="H3762">
        <f>G3762/$B$14</f>
        <v/>
      </c>
      <c r="I3762">
        <f>ABS(H3762)</f>
        <v/>
      </c>
    </row>
    <row r="3763">
      <c r="A3763">
        <f>'03_DADOS_LIMPOS'!A3734</f>
        <v/>
      </c>
      <c r="B3763">
        <f>'03_DADOS_LIMPOS'!C3734</f>
        <v/>
      </c>
      <c r="C3763">
        <f>'03_DADOS_LIMPOS'!D3734</f>
        <v/>
      </c>
      <c r="D3763">
        <f>'03_DADOS_LIMPOS'!J3734</f>
        <v/>
      </c>
      <c r="E3763">
        <f>'03_DADOS_LIMPOS'!K3734</f>
        <v/>
      </c>
      <c r="F3763">
        <f>$B$9+$B$10*D3763+$B$11*E3763</f>
        <v/>
      </c>
      <c r="G3763">
        <f>C3763-F3763</f>
        <v/>
      </c>
      <c r="H3763">
        <f>G3763/$B$14</f>
        <v/>
      </c>
      <c r="I3763">
        <f>ABS(H3763)</f>
        <v/>
      </c>
    </row>
    <row r="3764">
      <c r="A3764">
        <f>'03_DADOS_LIMPOS'!A3735</f>
        <v/>
      </c>
      <c r="B3764">
        <f>'03_DADOS_LIMPOS'!C3735</f>
        <v/>
      </c>
      <c r="C3764">
        <f>'03_DADOS_LIMPOS'!D3735</f>
        <v/>
      </c>
      <c r="D3764">
        <f>'03_DADOS_LIMPOS'!J3735</f>
        <v/>
      </c>
      <c r="E3764">
        <f>'03_DADOS_LIMPOS'!K3735</f>
        <v/>
      </c>
      <c r="F3764">
        <f>$B$9+$B$10*D3764+$B$11*E3764</f>
        <v/>
      </c>
      <c r="G3764">
        <f>C3764-F3764</f>
        <v/>
      </c>
      <c r="H3764">
        <f>G3764/$B$14</f>
        <v/>
      </c>
      <c r="I3764">
        <f>ABS(H3764)</f>
        <v/>
      </c>
    </row>
    <row r="3765">
      <c r="A3765">
        <f>'03_DADOS_LIMPOS'!A3736</f>
        <v/>
      </c>
      <c r="B3765">
        <f>'03_DADOS_LIMPOS'!C3736</f>
        <v/>
      </c>
      <c r="C3765">
        <f>'03_DADOS_LIMPOS'!D3736</f>
        <v/>
      </c>
      <c r="D3765">
        <f>'03_DADOS_LIMPOS'!J3736</f>
        <v/>
      </c>
      <c r="E3765">
        <f>'03_DADOS_LIMPOS'!K3736</f>
        <v/>
      </c>
      <c r="F3765">
        <f>$B$9+$B$10*D3765+$B$11*E3765</f>
        <v/>
      </c>
      <c r="G3765">
        <f>C3765-F3765</f>
        <v/>
      </c>
      <c r="H3765">
        <f>G3765/$B$14</f>
        <v/>
      </c>
      <c r="I3765">
        <f>ABS(H3765)</f>
        <v/>
      </c>
    </row>
    <row r="3766">
      <c r="A3766">
        <f>'03_DADOS_LIMPOS'!A3737</f>
        <v/>
      </c>
      <c r="B3766">
        <f>'03_DADOS_LIMPOS'!C3737</f>
        <v/>
      </c>
      <c r="C3766">
        <f>'03_DADOS_LIMPOS'!D3737</f>
        <v/>
      </c>
      <c r="D3766">
        <f>'03_DADOS_LIMPOS'!J3737</f>
        <v/>
      </c>
      <c r="E3766">
        <f>'03_DADOS_LIMPOS'!K3737</f>
        <v/>
      </c>
      <c r="F3766">
        <f>$B$9+$B$10*D3766+$B$11*E3766</f>
        <v/>
      </c>
      <c r="G3766">
        <f>C3766-F3766</f>
        <v/>
      </c>
      <c r="H3766">
        <f>G3766/$B$14</f>
        <v/>
      </c>
      <c r="I3766">
        <f>ABS(H3766)</f>
        <v/>
      </c>
    </row>
    <row r="3767">
      <c r="A3767">
        <f>'03_DADOS_LIMPOS'!A3738</f>
        <v/>
      </c>
      <c r="B3767">
        <f>'03_DADOS_LIMPOS'!C3738</f>
        <v/>
      </c>
      <c r="C3767">
        <f>'03_DADOS_LIMPOS'!D3738</f>
        <v/>
      </c>
      <c r="D3767">
        <f>'03_DADOS_LIMPOS'!J3738</f>
        <v/>
      </c>
      <c r="E3767">
        <f>'03_DADOS_LIMPOS'!K3738</f>
        <v/>
      </c>
      <c r="F3767">
        <f>$B$9+$B$10*D3767+$B$11*E3767</f>
        <v/>
      </c>
      <c r="G3767">
        <f>C3767-F3767</f>
        <v/>
      </c>
      <c r="H3767">
        <f>G3767/$B$14</f>
        <v/>
      </c>
      <c r="I3767">
        <f>ABS(H3767)</f>
        <v/>
      </c>
    </row>
    <row r="3768">
      <c r="A3768">
        <f>'03_DADOS_LIMPOS'!A3739</f>
        <v/>
      </c>
      <c r="B3768">
        <f>'03_DADOS_LIMPOS'!C3739</f>
        <v/>
      </c>
      <c r="C3768">
        <f>'03_DADOS_LIMPOS'!D3739</f>
        <v/>
      </c>
      <c r="D3768">
        <f>'03_DADOS_LIMPOS'!J3739</f>
        <v/>
      </c>
      <c r="E3768">
        <f>'03_DADOS_LIMPOS'!K3739</f>
        <v/>
      </c>
      <c r="F3768">
        <f>$B$9+$B$10*D3768+$B$11*E3768</f>
        <v/>
      </c>
      <c r="G3768">
        <f>C3768-F3768</f>
        <v/>
      </c>
      <c r="H3768">
        <f>G3768/$B$14</f>
        <v/>
      </c>
      <c r="I3768">
        <f>ABS(H3768)</f>
        <v/>
      </c>
    </row>
    <row r="3769">
      <c r="A3769">
        <f>'03_DADOS_LIMPOS'!A3740</f>
        <v/>
      </c>
      <c r="B3769">
        <f>'03_DADOS_LIMPOS'!C3740</f>
        <v/>
      </c>
      <c r="C3769">
        <f>'03_DADOS_LIMPOS'!D3740</f>
        <v/>
      </c>
      <c r="D3769">
        <f>'03_DADOS_LIMPOS'!J3740</f>
        <v/>
      </c>
      <c r="E3769">
        <f>'03_DADOS_LIMPOS'!K3740</f>
        <v/>
      </c>
      <c r="F3769">
        <f>$B$9+$B$10*D3769+$B$11*E3769</f>
        <v/>
      </c>
      <c r="G3769">
        <f>C3769-F3769</f>
        <v/>
      </c>
      <c r="H3769">
        <f>G3769/$B$14</f>
        <v/>
      </c>
      <c r="I3769">
        <f>ABS(H3769)</f>
        <v/>
      </c>
    </row>
    <row r="3770">
      <c r="A3770">
        <f>'03_DADOS_LIMPOS'!A3741</f>
        <v/>
      </c>
      <c r="B3770">
        <f>'03_DADOS_LIMPOS'!C3741</f>
        <v/>
      </c>
      <c r="C3770">
        <f>'03_DADOS_LIMPOS'!D3741</f>
        <v/>
      </c>
      <c r="D3770">
        <f>'03_DADOS_LIMPOS'!J3741</f>
        <v/>
      </c>
      <c r="E3770">
        <f>'03_DADOS_LIMPOS'!K3741</f>
        <v/>
      </c>
      <c r="F3770">
        <f>$B$9+$B$10*D3770+$B$11*E3770</f>
        <v/>
      </c>
      <c r="G3770">
        <f>C3770-F3770</f>
        <v/>
      </c>
      <c r="H3770">
        <f>G3770/$B$14</f>
        <v/>
      </c>
      <c r="I3770">
        <f>ABS(H3770)</f>
        <v/>
      </c>
    </row>
    <row r="3771">
      <c r="A3771">
        <f>'03_DADOS_LIMPOS'!A3742</f>
        <v/>
      </c>
      <c r="B3771">
        <f>'03_DADOS_LIMPOS'!C3742</f>
        <v/>
      </c>
      <c r="C3771">
        <f>'03_DADOS_LIMPOS'!D3742</f>
        <v/>
      </c>
      <c r="D3771">
        <f>'03_DADOS_LIMPOS'!J3742</f>
        <v/>
      </c>
      <c r="E3771">
        <f>'03_DADOS_LIMPOS'!K3742</f>
        <v/>
      </c>
      <c r="F3771">
        <f>$B$9+$B$10*D3771+$B$11*E3771</f>
        <v/>
      </c>
      <c r="G3771">
        <f>C3771-F3771</f>
        <v/>
      </c>
      <c r="H3771">
        <f>G3771/$B$14</f>
        <v/>
      </c>
      <c r="I3771">
        <f>ABS(H3771)</f>
        <v/>
      </c>
    </row>
    <row r="3772">
      <c r="A3772">
        <f>'03_DADOS_LIMPOS'!A3743</f>
        <v/>
      </c>
      <c r="B3772">
        <f>'03_DADOS_LIMPOS'!C3743</f>
        <v/>
      </c>
      <c r="C3772">
        <f>'03_DADOS_LIMPOS'!D3743</f>
        <v/>
      </c>
      <c r="D3772">
        <f>'03_DADOS_LIMPOS'!J3743</f>
        <v/>
      </c>
      <c r="E3772">
        <f>'03_DADOS_LIMPOS'!K3743</f>
        <v/>
      </c>
      <c r="F3772">
        <f>$B$9+$B$10*D3772+$B$11*E3772</f>
        <v/>
      </c>
      <c r="G3772">
        <f>C3772-F3772</f>
        <v/>
      </c>
      <c r="H3772">
        <f>G3772/$B$14</f>
        <v/>
      </c>
      <c r="I3772">
        <f>ABS(H3772)</f>
        <v/>
      </c>
    </row>
    <row r="3773">
      <c r="A3773">
        <f>'03_DADOS_LIMPOS'!A3744</f>
        <v/>
      </c>
      <c r="B3773">
        <f>'03_DADOS_LIMPOS'!C3744</f>
        <v/>
      </c>
      <c r="C3773">
        <f>'03_DADOS_LIMPOS'!D3744</f>
        <v/>
      </c>
      <c r="D3773">
        <f>'03_DADOS_LIMPOS'!J3744</f>
        <v/>
      </c>
      <c r="E3773">
        <f>'03_DADOS_LIMPOS'!K3744</f>
        <v/>
      </c>
      <c r="F3773">
        <f>$B$9+$B$10*D3773+$B$11*E3773</f>
        <v/>
      </c>
      <c r="G3773">
        <f>C3773-F3773</f>
        <v/>
      </c>
      <c r="H3773">
        <f>G3773/$B$14</f>
        <v/>
      </c>
      <c r="I3773">
        <f>ABS(H3773)</f>
        <v/>
      </c>
    </row>
    <row r="3774">
      <c r="A3774">
        <f>'03_DADOS_LIMPOS'!A3745</f>
        <v/>
      </c>
      <c r="B3774">
        <f>'03_DADOS_LIMPOS'!C3745</f>
        <v/>
      </c>
      <c r="C3774">
        <f>'03_DADOS_LIMPOS'!D3745</f>
        <v/>
      </c>
      <c r="D3774">
        <f>'03_DADOS_LIMPOS'!J3745</f>
        <v/>
      </c>
      <c r="E3774">
        <f>'03_DADOS_LIMPOS'!K3745</f>
        <v/>
      </c>
      <c r="F3774">
        <f>$B$9+$B$10*D3774+$B$11*E3774</f>
        <v/>
      </c>
      <c r="G3774">
        <f>C3774-F3774</f>
        <v/>
      </c>
      <c r="H3774">
        <f>G3774/$B$14</f>
        <v/>
      </c>
      <c r="I3774">
        <f>ABS(H3774)</f>
        <v/>
      </c>
    </row>
    <row r="3775">
      <c r="A3775">
        <f>'03_DADOS_LIMPOS'!A3746</f>
        <v/>
      </c>
      <c r="B3775">
        <f>'03_DADOS_LIMPOS'!C3746</f>
        <v/>
      </c>
      <c r="C3775">
        <f>'03_DADOS_LIMPOS'!D3746</f>
        <v/>
      </c>
      <c r="D3775">
        <f>'03_DADOS_LIMPOS'!J3746</f>
        <v/>
      </c>
      <c r="E3775">
        <f>'03_DADOS_LIMPOS'!K3746</f>
        <v/>
      </c>
      <c r="F3775">
        <f>$B$9+$B$10*D3775+$B$11*E3775</f>
        <v/>
      </c>
      <c r="G3775">
        <f>C3775-F3775</f>
        <v/>
      </c>
      <c r="H3775">
        <f>G3775/$B$14</f>
        <v/>
      </c>
      <c r="I3775">
        <f>ABS(H3775)</f>
        <v/>
      </c>
    </row>
    <row r="3776">
      <c r="A3776">
        <f>'03_DADOS_LIMPOS'!A3747</f>
        <v/>
      </c>
      <c r="B3776">
        <f>'03_DADOS_LIMPOS'!C3747</f>
        <v/>
      </c>
      <c r="C3776">
        <f>'03_DADOS_LIMPOS'!D3747</f>
        <v/>
      </c>
      <c r="D3776">
        <f>'03_DADOS_LIMPOS'!J3747</f>
        <v/>
      </c>
      <c r="E3776">
        <f>'03_DADOS_LIMPOS'!K3747</f>
        <v/>
      </c>
      <c r="F3776">
        <f>$B$9+$B$10*D3776+$B$11*E3776</f>
        <v/>
      </c>
      <c r="G3776">
        <f>C3776-F3776</f>
        <v/>
      </c>
      <c r="H3776">
        <f>G3776/$B$14</f>
        <v/>
      </c>
      <c r="I3776">
        <f>ABS(H3776)</f>
        <v/>
      </c>
    </row>
    <row r="3777">
      <c r="A3777">
        <f>'03_DADOS_LIMPOS'!A3748</f>
        <v/>
      </c>
      <c r="B3777">
        <f>'03_DADOS_LIMPOS'!C3748</f>
        <v/>
      </c>
      <c r="C3777">
        <f>'03_DADOS_LIMPOS'!D3748</f>
        <v/>
      </c>
      <c r="D3777">
        <f>'03_DADOS_LIMPOS'!J3748</f>
        <v/>
      </c>
      <c r="E3777">
        <f>'03_DADOS_LIMPOS'!K3748</f>
        <v/>
      </c>
      <c r="F3777">
        <f>$B$9+$B$10*D3777+$B$11*E3777</f>
        <v/>
      </c>
      <c r="G3777">
        <f>C3777-F3777</f>
        <v/>
      </c>
      <c r="H3777">
        <f>G3777/$B$14</f>
        <v/>
      </c>
      <c r="I3777">
        <f>ABS(H3777)</f>
        <v/>
      </c>
    </row>
    <row r="3778">
      <c r="A3778">
        <f>'03_DADOS_LIMPOS'!A3749</f>
        <v/>
      </c>
      <c r="B3778">
        <f>'03_DADOS_LIMPOS'!C3749</f>
        <v/>
      </c>
      <c r="C3778">
        <f>'03_DADOS_LIMPOS'!D3749</f>
        <v/>
      </c>
      <c r="D3778">
        <f>'03_DADOS_LIMPOS'!J3749</f>
        <v/>
      </c>
      <c r="E3778">
        <f>'03_DADOS_LIMPOS'!K3749</f>
        <v/>
      </c>
      <c r="F3778">
        <f>$B$9+$B$10*D3778+$B$11*E3778</f>
        <v/>
      </c>
      <c r="G3778">
        <f>C3778-F3778</f>
        <v/>
      </c>
      <c r="H3778">
        <f>G3778/$B$14</f>
        <v/>
      </c>
      <c r="I3778">
        <f>ABS(H3778)</f>
        <v/>
      </c>
    </row>
    <row r="3779">
      <c r="A3779">
        <f>'03_DADOS_LIMPOS'!A3750</f>
        <v/>
      </c>
      <c r="B3779">
        <f>'03_DADOS_LIMPOS'!C3750</f>
        <v/>
      </c>
      <c r="C3779">
        <f>'03_DADOS_LIMPOS'!D3750</f>
        <v/>
      </c>
      <c r="D3779">
        <f>'03_DADOS_LIMPOS'!J3750</f>
        <v/>
      </c>
      <c r="E3779">
        <f>'03_DADOS_LIMPOS'!K3750</f>
        <v/>
      </c>
      <c r="F3779">
        <f>$B$9+$B$10*D3779+$B$11*E3779</f>
        <v/>
      </c>
      <c r="G3779">
        <f>C3779-F3779</f>
        <v/>
      </c>
      <c r="H3779">
        <f>G3779/$B$14</f>
        <v/>
      </c>
      <c r="I3779">
        <f>ABS(H3779)</f>
        <v/>
      </c>
    </row>
    <row r="3780">
      <c r="A3780">
        <f>'03_DADOS_LIMPOS'!A3751</f>
        <v/>
      </c>
      <c r="B3780">
        <f>'03_DADOS_LIMPOS'!C3751</f>
        <v/>
      </c>
      <c r="C3780">
        <f>'03_DADOS_LIMPOS'!D3751</f>
        <v/>
      </c>
      <c r="D3780">
        <f>'03_DADOS_LIMPOS'!J3751</f>
        <v/>
      </c>
      <c r="E3780">
        <f>'03_DADOS_LIMPOS'!K3751</f>
        <v/>
      </c>
      <c r="F3780">
        <f>$B$9+$B$10*D3780+$B$11*E3780</f>
        <v/>
      </c>
      <c r="G3780">
        <f>C3780-F3780</f>
        <v/>
      </c>
      <c r="H3780">
        <f>G3780/$B$14</f>
        <v/>
      </c>
      <c r="I3780">
        <f>ABS(H3780)</f>
        <v/>
      </c>
    </row>
    <row r="3781">
      <c r="A3781">
        <f>'03_DADOS_LIMPOS'!A3752</f>
        <v/>
      </c>
      <c r="B3781">
        <f>'03_DADOS_LIMPOS'!C3752</f>
        <v/>
      </c>
      <c r="C3781">
        <f>'03_DADOS_LIMPOS'!D3752</f>
        <v/>
      </c>
      <c r="D3781">
        <f>'03_DADOS_LIMPOS'!J3752</f>
        <v/>
      </c>
      <c r="E3781">
        <f>'03_DADOS_LIMPOS'!K3752</f>
        <v/>
      </c>
      <c r="F3781">
        <f>$B$9+$B$10*D3781+$B$11*E3781</f>
        <v/>
      </c>
      <c r="G3781">
        <f>C3781-F3781</f>
        <v/>
      </c>
      <c r="H3781">
        <f>G3781/$B$14</f>
        <v/>
      </c>
      <c r="I3781">
        <f>ABS(H3781)</f>
        <v/>
      </c>
    </row>
    <row r="3782">
      <c r="A3782">
        <f>'03_DADOS_LIMPOS'!A3753</f>
        <v/>
      </c>
      <c r="B3782">
        <f>'03_DADOS_LIMPOS'!C3753</f>
        <v/>
      </c>
      <c r="C3782">
        <f>'03_DADOS_LIMPOS'!D3753</f>
        <v/>
      </c>
      <c r="D3782">
        <f>'03_DADOS_LIMPOS'!J3753</f>
        <v/>
      </c>
      <c r="E3782">
        <f>'03_DADOS_LIMPOS'!K3753</f>
        <v/>
      </c>
      <c r="F3782">
        <f>$B$9+$B$10*D3782+$B$11*E3782</f>
        <v/>
      </c>
      <c r="G3782">
        <f>C3782-F3782</f>
        <v/>
      </c>
      <c r="H3782">
        <f>G3782/$B$14</f>
        <v/>
      </c>
      <c r="I3782">
        <f>ABS(H3782)</f>
        <v/>
      </c>
    </row>
    <row r="3783">
      <c r="A3783">
        <f>'03_DADOS_LIMPOS'!A3754</f>
        <v/>
      </c>
      <c r="B3783">
        <f>'03_DADOS_LIMPOS'!C3754</f>
        <v/>
      </c>
      <c r="C3783">
        <f>'03_DADOS_LIMPOS'!D3754</f>
        <v/>
      </c>
      <c r="D3783">
        <f>'03_DADOS_LIMPOS'!J3754</f>
        <v/>
      </c>
      <c r="E3783">
        <f>'03_DADOS_LIMPOS'!K3754</f>
        <v/>
      </c>
      <c r="F3783">
        <f>$B$9+$B$10*D3783+$B$11*E3783</f>
        <v/>
      </c>
      <c r="G3783">
        <f>C3783-F3783</f>
        <v/>
      </c>
      <c r="H3783">
        <f>G3783/$B$14</f>
        <v/>
      </c>
      <c r="I3783">
        <f>ABS(H3783)</f>
        <v/>
      </c>
    </row>
    <row r="3784">
      <c r="A3784">
        <f>'03_DADOS_LIMPOS'!A3755</f>
        <v/>
      </c>
      <c r="B3784">
        <f>'03_DADOS_LIMPOS'!C3755</f>
        <v/>
      </c>
      <c r="C3784">
        <f>'03_DADOS_LIMPOS'!D3755</f>
        <v/>
      </c>
      <c r="D3784">
        <f>'03_DADOS_LIMPOS'!J3755</f>
        <v/>
      </c>
      <c r="E3784">
        <f>'03_DADOS_LIMPOS'!K3755</f>
        <v/>
      </c>
      <c r="F3784">
        <f>$B$9+$B$10*D3784+$B$11*E3784</f>
        <v/>
      </c>
      <c r="G3784">
        <f>C3784-F3784</f>
        <v/>
      </c>
      <c r="H3784">
        <f>G3784/$B$14</f>
        <v/>
      </c>
      <c r="I3784">
        <f>ABS(H3784)</f>
        <v/>
      </c>
    </row>
    <row r="3785">
      <c r="A3785">
        <f>'03_DADOS_LIMPOS'!A3756</f>
        <v/>
      </c>
      <c r="B3785">
        <f>'03_DADOS_LIMPOS'!C3756</f>
        <v/>
      </c>
      <c r="C3785">
        <f>'03_DADOS_LIMPOS'!D3756</f>
        <v/>
      </c>
      <c r="D3785">
        <f>'03_DADOS_LIMPOS'!J3756</f>
        <v/>
      </c>
      <c r="E3785">
        <f>'03_DADOS_LIMPOS'!K3756</f>
        <v/>
      </c>
      <c r="F3785">
        <f>$B$9+$B$10*D3785+$B$11*E3785</f>
        <v/>
      </c>
      <c r="G3785">
        <f>C3785-F3785</f>
        <v/>
      </c>
      <c r="H3785">
        <f>G3785/$B$14</f>
        <v/>
      </c>
      <c r="I3785">
        <f>ABS(H3785)</f>
        <v/>
      </c>
    </row>
    <row r="3786">
      <c r="A3786">
        <f>'03_DADOS_LIMPOS'!A3757</f>
        <v/>
      </c>
      <c r="B3786">
        <f>'03_DADOS_LIMPOS'!C3757</f>
        <v/>
      </c>
      <c r="C3786">
        <f>'03_DADOS_LIMPOS'!D3757</f>
        <v/>
      </c>
      <c r="D3786">
        <f>'03_DADOS_LIMPOS'!J3757</f>
        <v/>
      </c>
      <c r="E3786">
        <f>'03_DADOS_LIMPOS'!K3757</f>
        <v/>
      </c>
      <c r="F3786">
        <f>$B$9+$B$10*D3786+$B$11*E3786</f>
        <v/>
      </c>
      <c r="G3786">
        <f>C3786-F3786</f>
        <v/>
      </c>
      <c r="H3786">
        <f>G3786/$B$14</f>
        <v/>
      </c>
      <c r="I3786">
        <f>ABS(H3786)</f>
        <v/>
      </c>
    </row>
    <row r="3787">
      <c r="A3787">
        <f>'03_DADOS_LIMPOS'!A3758</f>
        <v/>
      </c>
      <c r="B3787">
        <f>'03_DADOS_LIMPOS'!C3758</f>
        <v/>
      </c>
      <c r="C3787">
        <f>'03_DADOS_LIMPOS'!D3758</f>
        <v/>
      </c>
      <c r="D3787">
        <f>'03_DADOS_LIMPOS'!J3758</f>
        <v/>
      </c>
      <c r="E3787">
        <f>'03_DADOS_LIMPOS'!K3758</f>
        <v/>
      </c>
      <c r="F3787">
        <f>$B$9+$B$10*D3787+$B$11*E3787</f>
        <v/>
      </c>
      <c r="G3787">
        <f>C3787-F3787</f>
        <v/>
      </c>
      <c r="H3787">
        <f>G3787/$B$14</f>
        <v/>
      </c>
      <c r="I3787">
        <f>ABS(H3787)</f>
        <v/>
      </c>
    </row>
    <row r="3788">
      <c r="A3788">
        <f>'03_DADOS_LIMPOS'!A3759</f>
        <v/>
      </c>
      <c r="B3788">
        <f>'03_DADOS_LIMPOS'!C3759</f>
        <v/>
      </c>
      <c r="C3788">
        <f>'03_DADOS_LIMPOS'!D3759</f>
        <v/>
      </c>
      <c r="D3788">
        <f>'03_DADOS_LIMPOS'!J3759</f>
        <v/>
      </c>
      <c r="E3788">
        <f>'03_DADOS_LIMPOS'!K3759</f>
        <v/>
      </c>
      <c r="F3788">
        <f>$B$9+$B$10*D3788+$B$11*E3788</f>
        <v/>
      </c>
      <c r="G3788">
        <f>C3788-F3788</f>
        <v/>
      </c>
      <c r="H3788">
        <f>G3788/$B$14</f>
        <v/>
      </c>
      <c r="I3788">
        <f>ABS(H3788)</f>
        <v/>
      </c>
    </row>
    <row r="3789">
      <c r="A3789">
        <f>'03_DADOS_LIMPOS'!A3760</f>
        <v/>
      </c>
      <c r="B3789">
        <f>'03_DADOS_LIMPOS'!C3760</f>
        <v/>
      </c>
      <c r="C3789">
        <f>'03_DADOS_LIMPOS'!D3760</f>
        <v/>
      </c>
      <c r="D3789">
        <f>'03_DADOS_LIMPOS'!J3760</f>
        <v/>
      </c>
      <c r="E3789">
        <f>'03_DADOS_LIMPOS'!K3760</f>
        <v/>
      </c>
      <c r="F3789">
        <f>$B$9+$B$10*D3789+$B$11*E3789</f>
        <v/>
      </c>
      <c r="G3789">
        <f>C3789-F3789</f>
        <v/>
      </c>
      <c r="H3789">
        <f>G3789/$B$14</f>
        <v/>
      </c>
      <c r="I3789">
        <f>ABS(H3789)</f>
        <v/>
      </c>
    </row>
    <row r="3790">
      <c r="A3790">
        <f>'03_DADOS_LIMPOS'!A3761</f>
        <v/>
      </c>
      <c r="B3790">
        <f>'03_DADOS_LIMPOS'!C3761</f>
        <v/>
      </c>
      <c r="C3790">
        <f>'03_DADOS_LIMPOS'!D3761</f>
        <v/>
      </c>
      <c r="D3790">
        <f>'03_DADOS_LIMPOS'!J3761</f>
        <v/>
      </c>
      <c r="E3790">
        <f>'03_DADOS_LIMPOS'!K3761</f>
        <v/>
      </c>
      <c r="F3790">
        <f>$B$9+$B$10*D3790+$B$11*E3790</f>
        <v/>
      </c>
      <c r="G3790">
        <f>C3790-F3790</f>
        <v/>
      </c>
      <c r="H3790">
        <f>G3790/$B$14</f>
        <v/>
      </c>
      <c r="I3790">
        <f>ABS(H3790)</f>
        <v/>
      </c>
    </row>
    <row r="3791">
      <c r="A3791">
        <f>'03_DADOS_LIMPOS'!A3762</f>
        <v/>
      </c>
      <c r="B3791">
        <f>'03_DADOS_LIMPOS'!C3762</f>
        <v/>
      </c>
      <c r="C3791">
        <f>'03_DADOS_LIMPOS'!D3762</f>
        <v/>
      </c>
      <c r="D3791">
        <f>'03_DADOS_LIMPOS'!J3762</f>
        <v/>
      </c>
      <c r="E3791">
        <f>'03_DADOS_LIMPOS'!K3762</f>
        <v/>
      </c>
      <c r="F3791">
        <f>$B$9+$B$10*D3791+$B$11*E3791</f>
        <v/>
      </c>
      <c r="G3791">
        <f>C3791-F3791</f>
        <v/>
      </c>
      <c r="H3791">
        <f>G3791/$B$14</f>
        <v/>
      </c>
      <c r="I3791">
        <f>ABS(H3791)</f>
        <v/>
      </c>
    </row>
    <row r="3792">
      <c r="A3792">
        <f>'03_DADOS_LIMPOS'!A3763</f>
        <v/>
      </c>
      <c r="B3792">
        <f>'03_DADOS_LIMPOS'!C3763</f>
        <v/>
      </c>
      <c r="C3792">
        <f>'03_DADOS_LIMPOS'!D3763</f>
        <v/>
      </c>
      <c r="D3792">
        <f>'03_DADOS_LIMPOS'!J3763</f>
        <v/>
      </c>
      <c r="E3792">
        <f>'03_DADOS_LIMPOS'!K3763</f>
        <v/>
      </c>
      <c r="F3792">
        <f>$B$9+$B$10*D3792+$B$11*E3792</f>
        <v/>
      </c>
      <c r="G3792">
        <f>C3792-F3792</f>
        <v/>
      </c>
      <c r="H3792">
        <f>G3792/$B$14</f>
        <v/>
      </c>
      <c r="I3792">
        <f>ABS(H3792)</f>
        <v/>
      </c>
    </row>
    <row r="3793">
      <c r="A3793">
        <f>'03_DADOS_LIMPOS'!A3764</f>
        <v/>
      </c>
      <c r="B3793">
        <f>'03_DADOS_LIMPOS'!C3764</f>
        <v/>
      </c>
      <c r="C3793">
        <f>'03_DADOS_LIMPOS'!D3764</f>
        <v/>
      </c>
      <c r="D3793">
        <f>'03_DADOS_LIMPOS'!J3764</f>
        <v/>
      </c>
      <c r="E3793">
        <f>'03_DADOS_LIMPOS'!K3764</f>
        <v/>
      </c>
      <c r="F3793">
        <f>$B$9+$B$10*D3793+$B$11*E3793</f>
        <v/>
      </c>
      <c r="G3793">
        <f>C3793-F3793</f>
        <v/>
      </c>
      <c r="H3793">
        <f>G3793/$B$14</f>
        <v/>
      </c>
      <c r="I3793">
        <f>ABS(H3793)</f>
        <v/>
      </c>
    </row>
    <row r="3794">
      <c r="A3794">
        <f>'03_DADOS_LIMPOS'!A3765</f>
        <v/>
      </c>
      <c r="B3794">
        <f>'03_DADOS_LIMPOS'!C3765</f>
        <v/>
      </c>
      <c r="C3794">
        <f>'03_DADOS_LIMPOS'!D3765</f>
        <v/>
      </c>
      <c r="D3794">
        <f>'03_DADOS_LIMPOS'!J3765</f>
        <v/>
      </c>
      <c r="E3794">
        <f>'03_DADOS_LIMPOS'!K3765</f>
        <v/>
      </c>
      <c r="F3794">
        <f>$B$9+$B$10*D3794+$B$11*E3794</f>
        <v/>
      </c>
      <c r="G3794">
        <f>C3794-F3794</f>
        <v/>
      </c>
      <c r="H3794">
        <f>G3794/$B$14</f>
        <v/>
      </c>
      <c r="I3794">
        <f>ABS(H3794)</f>
        <v/>
      </c>
    </row>
    <row r="3795">
      <c r="A3795">
        <f>'03_DADOS_LIMPOS'!A3766</f>
        <v/>
      </c>
      <c r="B3795">
        <f>'03_DADOS_LIMPOS'!C3766</f>
        <v/>
      </c>
      <c r="C3795">
        <f>'03_DADOS_LIMPOS'!D3766</f>
        <v/>
      </c>
      <c r="D3795">
        <f>'03_DADOS_LIMPOS'!J3766</f>
        <v/>
      </c>
      <c r="E3795">
        <f>'03_DADOS_LIMPOS'!K3766</f>
        <v/>
      </c>
      <c r="F3795">
        <f>$B$9+$B$10*D3795+$B$11*E3795</f>
        <v/>
      </c>
      <c r="G3795">
        <f>C3795-F3795</f>
        <v/>
      </c>
      <c r="H3795">
        <f>G3795/$B$14</f>
        <v/>
      </c>
      <c r="I3795">
        <f>ABS(H3795)</f>
        <v/>
      </c>
    </row>
    <row r="3796">
      <c r="A3796">
        <f>'03_DADOS_LIMPOS'!A3767</f>
        <v/>
      </c>
      <c r="B3796">
        <f>'03_DADOS_LIMPOS'!C3767</f>
        <v/>
      </c>
      <c r="C3796">
        <f>'03_DADOS_LIMPOS'!D3767</f>
        <v/>
      </c>
      <c r="D3796">
        <f>'03_DADOS_LIMPOS'!J3767</f>
        <v/>
      </c>
      <c r="E3796">
        <f>'03_DADOS_LIMPOS'!K3767</f>
        <v/>
      </c>
      <c r="F3796">
        <f>$B$9+$B$10*D3796+$B$11*E3796</f>
        <v/>
      </c>
      <c r="G3796">
        <f>C3796-F3796</f>
        <v/>
      </c>
      <c r="H3796">
        <f>G3796/$B$14</f>
        <v/>
      </c>
      <c r="I3796">
        <f>ABS(H3796)</f>
        <v/>
      </c>
    </row>
    <row r="3797">
      <c r="A3797">
        <f>'03_DADOS_LIMPOS'!A3768</f>
        <v/>
      </c>
      <c r="B3797">
        <f>'03_DADOS_LIMPOS'!C3768</f>
        <v/>
      </c>
      <c r="C3797">
        <f>'03_DADOS_LIMPOS'!D3768</f>
        <v/>
      </c>
      <c r="D3797">
        <f>'03_DADOS_LIMPOS'!J3768</f>
        <v/>
      </c>
      <c r="E3797">
        <f>'03_DADOS_LIMPOS'!K3768</f>
        <v/>
      </c>
      <c r="F3797">
        <f>$B$9+$B$10*D3797+$B$11*E3797</f>
        <v/>
      </c>
      <c r="G3797">
        <f>C3797-F3797</f>
        <v/>
      </c>
      <c r="H3797">
        <f>G3797/$B$14</f>
        <v/>
      </c>
      <c r="I3797">
        <f>ABS(H3797)</f>
        <v/>
      </c>
    </row>
    <row r="3798">
      <c r="A3798">
        <f>'03_DADOS_LIMPOS'!A3769</f>
        <v/>
      </c>
      <c r="B3798">
        <f>'03_DADOS_LIMPOS'!C3769</f>
        <v/>
      </c>
      <c r="C3798">
        <f>'03_DADOS_LIMPOS'!D3769</f>
        <v/>
      </c>
      <c r="D3798">
        <f>'03_DADOS_LIMPOS'!J3769</f>
        <v/>
      </c>
      <c r="E3798">
        <f>'03_DADOS_LIMPOS'!K3769</f>
        <v/>
      </c>
      <c r="F3798">
        <f>$B$9+$B$10*D3798+$B$11*E3798</f>
        <v/>
      </c>
      <c r="G3798">
        <f>C3798-F3798</f>
        <v/>
      </c>
      <c r="H3798">
        <f>G3798/$B$14</f>
        <v/>
      </c>
      <c r="I3798">
        <f>ABS(H3798)</f>
        <v/>
      </c>
    </row>
    <row r="3799">
      <c r="A3799">
        <f>'03_DADOS_LIMPOS'!A3770</f>
        <v/>
      </c>
      <c r="B3799">
        <f>'03_DADOS_LIMPOS'!C3770</f>
        <v/>
      </c>
      <c r="C3799">
        <f>'03_DADOS_LIMPOS'!D3770</f>
        <v/>
      </c>
      <c r="D3799">
        <f>'03_DADOS_LIMPOS'!J3770</f>
        <v/>
      </c>
      <c r="E3799">
        <f>'03_DADOS_LIMPOS'!K3770</f>
        <v/>
      </c>
      <c r="F3799">
        <f>$B$9+$B$10*D3799+$B$11*E3799</f>
        <v/>
      </c>
      <c r="G3799">
        <f>C3799-F3799</f>
        <v/>
      </c>
      <c r="H3799">
        <f>G3799/$B$14</f>
        <v/>
      </c>
      <c r="I3799">
        <f>ABS(H3799)</f>
        <v/>
      </c>
    </row>
    <row r="3800">
      <c r="A3800">
        <f>'03_DADOS_LIMPOS'!A3771</f>
        <v/>
      </c>
      <c r="B3800">
        <f>'03_DADOS_LIMPOS'!C3771</f>
        <v/>
      </c>
      <c r="C3800">
        <f>'03_DADOS_LIMPOS'!D3771</f>
        <v/>
      </c>
      <c r="D3800">
        <f>'03_DADOS_LIMPOS'!J3771</f>
        <v/>
      </c>
      <c r="E3800">
        <f>'03_DADOS_LIMPOS'!K3771</f>
        <v/>
      </c>
      <c r="F3800">
        <f>$B$9+$B$10*D3800+$B$11*E3800</f>
        <v/>
      </c>
      <c r="G3800">
        <f>C3800-F3800</f>
        <v/>
      </c>
      <c r="H3800">
        <f>G3800/$B$14</f>
        <v/>
      </c>
      <c r="I3800">
        <f>ABS(H3800)</f>
        <v/>
      </c>
    </row>
    <row r="3801">
      <c r="A3801">
        <f>'03_DADOS_LIMPOS'!A3772</f>
        <v/>
      </c>
      <c r="B3801">
        <f>'03_DADOS_LIMPOS'!C3772</f>
        <v/>
      </c>
      <c r="C3801">
        <f>'03_DADOS_LIMPOS'!D3772</f>
        <v/>
      </c>
      <c r="D3801">
        <f>'03_DADOS_LIMPOS'!J3772</f>
        <v/>
      </c>
      <c r="E3801">
        <f>'03_DADOS_LIMPOS'!K3772</f>
        <v/>
      </c>
      <c r="F3801">
        <f>$B$9+$B$10*D3801+$B$11*E3801</f>
        <v/>
      </c>
      <c r="G3801">
        <f>C3801-F3801</f>
        <v/>
      </c>
      <c r="H3801">
        <f>G3801/$B$14</f>
        <v/>
      </c>
      <c r="I3801">
        <f>ABS(H3801)</f>
        <v/>
      </c>
    </row>
    <row r="3802">
      <c r="A3802">
        <f>'03_DADOS_LIMPOS'!A3773</f>
        <v/>
      </c>
      <c r="B3802">
        <f>'03_DADOS_LIMPOS'!C3773</f>
        <v/>
      </c>
      <c r="C3802">
        <f>'03_DADOS_LIMPOS'!D3773</f>
        <v/>
      </c>
      <c r="D3802">
        <f>'03_DADOS_LIMPOS'!J3773</f>
        <v/>
      </c>
      <c r="E3802">
        <f>'03_DADOS_LIMPOS'!K3773</f>
        <v/>
      </c>
      <c r="F3802">
        <f>$B$9+$B$10*D3802+$B$11*E3802</f>
        <v/>
      </c>
      <c r="G3802">
        <f>C3802-F3802</f>
        <v/>
      </c>
      <c r="H3802">
        <f>G3802/$B$14</f>
        <v/>
      </c>
      <c r="I3802">
        <f>ABS(H3802)</f>
        <v/>
      </c>
    </row>
    <row r="3803">
      <c r="A3803">
        <f>'03_DADOS_LIMPOS'!A3774</f>
        <v/>
      </c>
      <c r="B3803">
        <f>'03_DADOS_LIMPOS'!C3774</f>
        <v/>
      </c>
      <c r="C3803">
        <f>'03_DADOS_LIMPOS'!D3774</f>
        <v/>
      </c>
      <c r="D3803">
        <f>'03_DADOS_LIMPOS'!J3774</f>
        <v/>
      </c>
      <c r="E3803">
        <f>'03_DADOS_LIMPOS'!K3774</f>
        <v/>
      </c>
      <c r="F3803">
        <f>$B$9+$B$10*D3803+$B$11*E3803</f>
        <v/>
      </c>
      <c r="G3803">
        <f>C3803-F3803</f>
        <v/>
      </c>
      <c r="H3803">
        <f>G3803/$B$14</f>
        <v/>
      </c>
      <c r="I3803">
        <f>ABS(H3803)</f>
        <v/>
      </c>
    </row>
    <row r="3804">
      <c r="A3804">
        <f>'03_DADOS_LIMPOS'!A3775</f>
        <v/>
      </c>
      <c r="B3804">
        <f>'03_DADOS_LIMPOS'!C3775</f>
        <v/>
      </c>
      <c r="C3804">
        <f>'03_DADOS_LIMPOS'!D3775</f>
        <v/>
      </c>
      <c r="D3804">
        <f>'03_DADOS_LIMPOS'!J3775</f>
        <v/>
      </c>
      <c r="E3804">
        <f>'03_DADOS_LIMPOS'!K3775</f>
        <v/>
      </c>
      <c r="F3804">
        <f>$B$9+$B$10*D3804+$B$11*E3804</f>
        <v/>
      </c>
      <c r="G3804">
        <f>C3804-F3804</f>
        <v/>
      </c>
      <c r="H3804">
        <f>G3804/$B$14</f>
        <v/>
      </c>
      <c r="I3804">
        <f>ABS(H3804)</f>
        <v/>
      </c>
    </row>
    <row r="3805">
      <c r="A3805">
        <f>'03_DADOS_LIMPOS'!A3776</f>
        <v/>
      </c>
      <c r="B3805">
        <f>'03_DADOS_LIMPOS'!C3776</f>
        <v/>
      </c>
      <c r="C3805">
        <f>'03_DADOS_LIMPOS'!D3776</f>
        <v/>
      </c>
      <c r="D3805">
        <f>'03_DADOS_LIMPOS'!J3776</f>
        <v/>
      </c>
      <c r="E3805">
        <f>'03_DADOS_LIMPOS'!K3776</f>
        <v/>
      </c>
      <c r="F3805">
        <f>$B$9+$B$10*D3805+$B$11*E3805</f>
        <v/>
      </c>
      <c r="G3805">
        <f>C3805-F3805</f>
        <v/>
      </c>
      <c r="H3805">
        <f>G3805/$B$14</f>
        <v/>
      </c>
      <c r="I3805">
        <f>ABS(H3805)</f>
        <v/>
      </c>
    </row>
    <row r="3806">
      <c r="A3806">
        <f>'03_DADOS_LIMPOS'!A3777</f>
        <v/>
      </c>
      <c r="B3806">
        <f>'03_DADOS_LIMPOS'!C3777</f>
        <v/>
      </c>
      <c r="C3806">
        <f>'03_DADOS_LIMPOS'!D3777</f>
        <v/>
      </c>
      <c r="D3806">
        <f>'03_DADOS_LIMPOS'!J3777</f>
        <v/>
      </c>
      <c r="E3806">
        <f>'03_DADOS_LIMPOS'!K3777</f>
        <v/>
      </c>
      <c r="F3806">
        <f>$B$9+$B$10*D3806+$B$11*E3806</f>
        <v/>
      </c>
      <c r="G3806">
        <f>C3806-F3806</f>
        <v/>
      </c>
      <c r="H3806">
        <f>G3806/$B$14</f>
        <v/>
      </c>
      <c r="I3806">
        <f>ABS(H3806)</f>
        <v/>
      </c>
    </row>
    <row r="3807">
      <c r="A3807">
        <f>'03_DADOS_LIMPOS'!A3778</f>
        <v/>
      </c>
      <c r="B3807">
        <f>'03_DADOS_LIMPOS'!C3778</f>
        <v/>
      </c>
      <c r="C3807">
        <f>'03_DADOS_LIMPOS'!D3778</f>
        <v/>
      </c>
      <c r="D3807">
        <f>'03_DADOS_LIMPOS'!J3778</f>
        <v/>
      </c>
      <c r="E3807">
        <f>'03_DADOS_LIMPOS'!K3778</f>
        <v/>
      </c>
      <c r="F3807">
        <f>$B$9+$B$10*D3807+$B$11*E3807</f>
        <v/>
      </c>
      <c r="G3807">
        <f>C3807-F3807</f>
        <v/>
      </c>
      <c r="H3807">
        <f>G3807/$B$14</f>
        <v/>
      </c>
      <c r="I3807">
        <f>ABS(H3807)</f>
        <v/>
      </c>
    </row>
    <row r="3808">
      <c r="A3808">
        <f>'03_DADOS_LIMPOS'!A3779</f>
        <v/>
      </c>
      <c r="B3808">
        <f>'03_DADOS_LIMPOS'!C3779</f>
        <v/>
      </c>
      <c r="C3808">
        <f>'03_DADOS_LIMPOS'!D3779</f>
        <v/>
      </c>
      <c r="D3808">
        <f>'03_DADOS_LIMPOS'!J3779</f>
        <v/>
      </c>
      <c r="E3808">
        <f>'03_DADOS_LIMPOS'!K3779</f>
        <v/>
      </c>
      <c r="F3808">
        <f>$B$9+$B$10*D3808+$B$11*E3808</f>
        <v/>
      </c>
      <c r="G3808">
        <f>C3808-F3808</f>
        <v/>
      </c>
      <c r="H3808">
        <f>G3808/$B$14</f>
        <v/>
      </c>
      <c r="I3808">
        <f>ABS(H3808)</f>
        <v/>
      </c>
    </row>
    <row r="3809">
      <c r="A3809">
        <f>'03_DADOS_LIMPOS'!A3780</f>
        <v/>
      </c>
      <c r="B3809">
        <f>'03_DADOS_LIMPOS'!C3780</f>
        <v/>
      </c>
      <c r="C3809">
        <f>'03_DADOS_LIMPOS'!D3780</f>
        <v/>
      </c>
      <c r="D3809">
        <f>'03_DADOS_LIMPOS'!J3780</f>
        <v/>
      </c>
      <c r="E3809">
        <f>'03_DADOS_LIMPOS'!K3780</f>
        <v/>
      </c>
      <c r="F3809">
        <f>$B$9+$B$10*D3809+$B$11*E3809</f>
        <v/>
      </c>
      <c r="G3809">
        <f>C3809-F3809</f>
        <v/>
      </c>
      <c r="H3809">
        <f>G3809/$B$14</f>
        <v/>
      </c>
      <c r="I3809">
        <f>ABS(H3809)</f>
        <v/>
      </c>
    </row>
    <row r="3810">
      <c r="A3810">
        <f>'03_DADOS_LIMPOS'!A3781</f>
        <v/>
      </c>
      <c r="B3810">
        <f>'03_DADOS_LIMPOS'!C3781</f>
        <v/>
      </c>
      <c r="C3810">
        <f>'03_DADOS_LIMPOS'!D3781</f>
        <v/>
      </c>
      <c r="D3810">
        <f>'03_DADOS_LIMPOS'!J3781</f>
        <v/>
      </c>
      <c r="E3810">
        <f>'03_DADOS_LIMPOS'!K3781</f>
        <v/>
      </c>
      <c r="F3810">
        <f>$B$9+$B$10*D3810+$B$11*E3810</f>
        <v/>
      </c>
      <c r="G3810">
        <f>C3810-F3810</f>
        <v/>
      </c>
      <c r="H3810">
        <f>G3810/$B$14</f>
        <v/>
      </c>
      <c r="I3810">
        <f>ABS(H3810)</f>
        <v/>
      </c>
    </row>
    <row r="3811">
      <c r="A3811">
        <f>'03_DADOS_LIMPOS'!A3782</f>
        <v/>
      </c>
      <c r="B3811">
        <f>'03_DADOS_LIMPOS'!C3782</f>
        <v/>
      </c>
      <c r="C3811">
        <f>'03_DADOS_LIMPOS'!D3782</f>
        <v/>
      </c>
      <c r="D3811">
        <f>'03_DADOS_LIMPOS'!J3782</f>
        <v/>
      </c>
      <c r="E3811">
        <f>'03_DADOS_LIMPOS'!K3782</f>
        <v/>
      </c>
      <c r="F3811">
        <f>$B$9+$B$10*D3811+$B$11*E3811</f>
        <v/>
      </c>
      <c r="G3811">
        <f>C3811-F3811</f>
        <v/>
      </c>
      <c r="H3811">
        <f>G3811/$B$14</f>
        <v/>
      </c>
      <c r="I3811">
        <f>ABS(H3811)</f>
        <v/>
      </c>
    </row>
    <row r="3812">
      <c r="A3812">
        <f>'03_DADOS_LIMPOS'!A3783</f>
        <v/>
      </c>
      <c r="B3812">
        <f>'03_DADOS_LIMPOS'!C3783</f>
        <v/>
      </c>
      <c r="C3812">
        <f>'03_DADOS_LIMPOS'!D3783</f>
        <v/>
      </c>
      <c r="D3812">
        <f>'03_DADOS_LIMPOS'!J3783</f>
        <v/>
      </c>
      <c r="E3812">
        <f>'03_DADOS_LIMPOS'!K3783</f>
        <v/>
      </c>
      <c r="F3812">
        <f>$B$9+$B$10*D3812+$B$11*E3812</f>
        <v/>
      </c>
      <c r="G3812">
        <f>C3812-F3812</f>
        <v/>
      </c>
      <c r="H3812">
        <f>G3812/$B$14</f>
        <v/>
      </c>
      <c r="I3812">
        <f>ABS(H3812)</f>
        <v/>
      </c>
    </row>
    <row r="3813">
      <c r="A3813">
        <f>'03_DADOS_LIMPOS'!A3784</f>
        <v/>
      </c>
      <c r="B3813">
        <f>'03_DADOS_LIMPOS'!C3784</f>
        <v/>
      </c>
      <c r="C3813">
        <f>'03_DADOS_LIMPOS'!D3784</f>
        <v/>
      </c>
      <c r="D3813">
        <f>'03_DADOS_LIMPOS'!J3784</f>
        <v/>
      </c>
      <c r="E3813">
        <f>'03_DADOS_LIMPOS'!K3784</f>
        <v/>
      </c>
      <c r="F3813">
        <f>$B$9+$B$10*D3813+$B$11*E3813</f>
        <v/>
      </c>
      <c r="G3813">
        <f>C3813-F3813</f>
        <v/>
      </c>
      <c r="H3813">
        <f>G3813/$B$14</f>
        <v/>
      </c>
      <c r="I3813">
        <f>ABS(H3813)</f>
        <v/>
      </c>
    </row>
    <row r="3814">
      <c r="A3814">
        <f>'03_DADOS_LIMPOS'!A3785</f>
        <v/>
      </c>
      <c r="B3814">
        <f>'03_DADOS_LIMPOS'!C3785</f>
        <v/>
      </c>
      <c r="C3814">
        <f>'03_DADOS_LIMPOS'!D3785</f>
        <v/>
      </c>
      <c r="D3814">
        <f>'03_DADOS_LIMPOS'!J3785</f>
        <v/>
      </c>
      <c r="E3814">
        <f>'03_DADOS_LIMPOS'!K3785</f>
        <v/>
      </c>
      <c r="F3814">
        <f>$B$9+$B$10*D3814+$B$11*E3814</f>
        <v/>
      </c>
      <c r="G3814">
        <f>C3814-F3814</f>
        <v/>
      </c>
      <c r="H3814">
        <f>G3814/$B$14</f>
        <v/>
      </c>
      <c r="I3814">
        <f>ABS(H3814)</f>
        <v/>
      </c>
    </row>
    <row r="3815">
      <c r="A3815">
        <f>'03_DADOS_LIMPOS'!A3786</f>
        <v/>
      </c>
      <c r="B3815">
        <f>'03_DADOS_LIMPOS'!C3786</f>
        <v/>
      </c>
      <c r="C3815">
        <f>'03_DADOS_LIMPOS'!D3786</f>
        <v/>
      </c>
      <c r="D3815">
        <f>'03_DADOS_LIMPOS'!J3786</f>
        <v/>
      </c>
      <c r="E3815">
        <f>'03_DADOS_LIMPOS'!K3786</f>
        <v/>
      </c>
      <c r="F3815">
        <f>$B$9+$B$10*D3815+$B$11*E3815</f>
        <v/>
      </c>
      <c r="G3815">
        <f>C3815-F3815</f>
        <v/>
      </c>
      <c r="H3815">
        <f>G3815/$B$14</f>
        <v/>
      </c>
      <c r="I3815">
        <f>ABS(H3815)</f>
        <v/>
      </c>
    </row>
    <row r="3816">
      <c r="A3816">
        <f>'03_DADOS_LIMPOS'!A3787</f>
        <v/>
      </c>
      <c r="B3816">
        <f>'03_DADOS_LIMPOS'!C3787</f>
        <v/>
      </c>
      <c r="C3816">
        <f>'03_DADOS_LIMPOS'!D3787</f>
        <v/>
      </c>
      <c r="D3816">
        <f>'03_DADOS_LIMPOS'!J3787</f>
        <v/>
      </c>
      <c r="E3816">
        <f>'03_DADOS_LIMPOS'!K3787</f>
        <v/>
      </c>
      <c r="F3816">
        <f>$B$9+$B$10*D3816+$B$11*E3816</f>
        <v/>
      </c>
      <c r="G3816">
        <f>C3816-F3816</f>
        <v/>
      </c>
      <c r="H3816">
        <f>G3816/$B$14</f>
        <v/>
      </c>
      <c r="I3816">
        <f>ABS(H3816)</f>
        <v/>
      </c>
    </row>
    <row r="3817">
      <c r="A3817">
        <f>'03_DADOS_LIMPOS'!A3788</f>
        <v/>
      </c>
      <c r="B3817">
        <f>'03_DADOS_LIMPOS'!C3788</f>
        <v/>
      </c>
      <c r="C3817">
        <f>'03_DADOS_LIMPOS'!D3788</f>
        <v/>
      </c>
      <c r="D3817">
        <f>'03_DADOS_LIMPOS'!J3788</f>
        <v/>
      </c>
      <c r="E3817">
        <f>'03_DADOS_LIMPOS'!K3788</f>
        <v/>
      </c>
      <c r="F3817">
        <f>$B$9+$B$10*D3817+$B$11*E3817</f>
        <v/>
      </c>
      <c r="G3817">
        <f>C3817-F3817</f>
        <v/>
      </c>
      <c r="H3817">
        <f>G3817/$B$14</f>
        <v/>
      </c>
      <c r="I3817">
        <f>ABS(H3817)</f>
        <v/>
      </c>
    </row>
    <row r="3818">
      <c r="A3818">
        <f>'03_DADOS_LIMPOS'!A3789</f>
        <v/>
      </c>
      <c r="B3818">
        <f>'03_DADOS_LIMPOS'!C3789</f>
        <v/>
      </c>
      <c r="C3818">
        <f>'03_DADOS_LIMPOS'!D3789</f>
        <v/>
      </c>
      <c r="D3818">
        <f>'03_DADOS_LIMPOS'!J3789</f>
        <v/>
      </c>
      <c r="E3818">
        <f>'03_DADOS_LIMPOS'!K3789</f>
        <v/>
      </c>
      <c r="F3818">
        <f>$B$9+$B$10*D3818+$B$11*E3818</f>
        <v/>
      </c>
      <c r="G3818">
        <f>C3818-F3818</f>
        <v/>
      </c>
      <c r="H3818">
        <f>G3818/$B$14</f>
        <v/>
      </c>
      <c r="I3818">
        <f>ABS(H3818)</f>
        <v/>
      </c>
    </row>
    <row r="3819">
      <c r="A3819">
        <f>'03_DADOS_LIMPOS'!A3790</f>
        <v/>
      </c>
      <c r="B3819">
        <f>'03_DADOS_LIMPOS'!C3790</f>
        <v/>
      </c>
      <c r="C3819">
        <f>'03_DADOS_LIMPOS'!D3790</f>
        <v/>
      </c>
      <c r="D3819">
        <f>'03_DADOS_LIMPOS'!J3790</f>
        <v/>
      </c>
      <c r="E3819">
        <f>'03_DADOS_LIMPOS'!K3790</f>
        <v/>
      </c>
      <c r="F3819">
        <f>$B$9+$B$10*D3819+$B$11*E3819</f>
        <v/>
      </c>
      <c r="G3819">
        <f>C3819-F3819</f>
        <v/>
      </c>
      <c r="H3819">
        <f>G3819/$B$14</f>
        <v/>
      </c>
      <c r="I3819">
        <f>ABS(H3819)</f>
        <v/>
      </c>
    </row>
    <row r="3820">
      <c r="A3820">
        <f>'03_DADOS_LIMPOS'!A3791</f>
        <v/>
      </c>
      <c r="B3820">
        <f>'03_DADOS_LIMPOS'!C3791</f>
        <v/>
      </c>
      <c r="C3820">
        <f>'03_DADOS_LIMPOS'!D3791</f>
        <v/>
      </c>
      <c r="D3820">
        <f>'03_DADOS_LIMPOS'!J3791</f>
        <v/>
      </c>
      <c r="E3820">
        <f>'03_DADOS_LIMPOS'!K3791</f>
        <v/>
      </c>
      <c r="F3820">
        <f>$B$9+$B$10*D3820+$B$11*E3820</f>
        <v/>
      </c>
      <c r="G3820">
        <f>C3820-F3820</f>
        <v/>
      </c>
      <c r="H3820">
        <f>G3820/$B$14</f>
        <v/>
      </c>
      <c r="I3820">
        <f>ABS(H3820)</f>
        <v/>
      </c>
    </row>
    <row r="3821">
      <c r="A3821">
        <f>'03_DADOS_LIMPOS'!A3792</f>
        <v/>
      </c>
      <c r="B3821">
        <f>'03_DADOS_LIMPOS'!C3792</f>
        <v/>
      </c>
      <c r="C3821">
        <f>'03_DADOS_LIMPOS'!D3792</f>
        <v/>
      </c>
      <c r="D3821">
        <f>'03_DADOS_LIMPOS'!J3792</f>
        <v/>
      </c>
      <c r="E3821">
        <f>'03_DADOS_LIMPOS'!K3792</f>
        <v/>
      </c>
      <c r="F3821">
        <f>$B$9+$B$10*D3821+$B$11*E3821</f>
        <v/>
      </c>
      <c r="G3821">
        <f>C3821-F3821</f>
        <v/>
      </c>
      <c r="H3821">
        <f>G3821/$B$14</f>
        <v/>
      </c>
      <c r="I3821">
        <f>ABS(H3821)</f>
        <v/>
      </c>
    </row>
    <row r="3822">
      <c r="A3822">
        <f>'03_DADOS_LIMPOS'!A3793</f>
        <v/>
      </c>
      <c r="B3822">
        <f>'03_DADOS_LIMPOS'!C3793</f>
        <v/>
      </c>
      <c r="C3822">
        <f>'03_DADOS_LIMPOS'!D3793</f>
        <v/>
      </c>
      <c r="D3822">
        <f>'03_DADOS_LIMPOS'!J3793</f>
        <v/>
      </c>
      <c r="E3822">
        <f>'03_DADOS_LIMPOS'!K3793</f>
        <v/>
      </c>
      <c r="F3822">
        <f>$B$9+$B$10*D3822+$B$11*E3822</f>
        <v/>
      </c>
      <c r="G3822">
        <f>C3822-F3822</f>
        <v/>
      </c>
      <c r="H3822">
        <f>G3822/$B$14</f>
        <v/>
      </c>
      <c r="I3822">
        <f>ABS(H3822)</f>
        <v/>
      </c>
    </row>
    <row r="3823">
      <c r="A3823">
        <f>'03_DADOS_LIMPOS'!A3794</f>
        <v/>
      </c>
      <c r="B3823">
        <f>'03_DADOS_LIMPOS'!C3794</f>
        <v/>
      </c>
      <c r="C3823">
        <f>'03_DADOS_LIMPOS'!D3794</f>
        <v/>
      </c>
      <c r="D3823">
        <f>'03_DADOS_LIMPOS'!J3794</f>
        <v/>
      </c>
      <c r="E3823">
        <f>'03_DADOS_LIMPOS'!K3794</f>
        <v/>
      </c>
      <c r="F3823">
        <f>$B$9+$B$10*D3823+$B$11*E3823</f>
        <v/>
      </c>
      <c r="G3823">
        <f>C3823-F3823</f>
        <v/>
      </c>
      <c r="H3823">
        <f>G3823/$B$14</f>
        <v/>
      </c>
      <c r="I3823">
        <f>ABS(H3823)</f>
        <v/>
      </c>
    </row>
    <row r="3824">
      <c r="A3824">
        <f>'03_DADOS_LIMPOS'!A3795</f>
        <v/>
      </c>
      <c r="B3824">
        <f>'03_DADOS_LIMPOS'!C3795</f>
        <v/>
      </c>
      <c r="C3824">
        <f>'03_DADOS_LIMPOS'!D3795</f>
        <v/>
      </c>
      <c r="D3824">
        <f>'03_DADOS_LIMPOS'!J3795</f>
        <v/>
      </c>
      <c r="E3824">
        <f>'03_DADOS_LIMPOS'!K3795</f>
        <v/>
      </c>
      <c r="F3824">
        <f>$B$9+$B$10*D3824+$B$11*E3824</f>
        <v/>
      </c>
      <c r="G3824">
        <f>C3824-F3824</f>
        <v/>
      </c>
      <c r="H3824">
        <f>G3824/$B$14</f>
        <v/>
      </c>
      <c r="I3824">
        <f>ABS(H3824)</f>
        <v/>
      </c>
    </row>
    <row r="3825">
      <c r="A3825">
        <f>'03_DADOS_LIMPOS'!A3796</f>
        <v/>
      </c>
      <c r="B3825">
        <f>'03_DADOS_LIMPOS'!C3796</f>
        <v/>
      </c>
      <c r="C3825">
        <f>'03_DADOS_LIMPOS'!D3796</f>
        <v/>
      </c>
      <c r="D3825">
        <f>'03_DADOS_LIMPOS'!J3796</f>
        <v/>
      </c>
      <c r="E3825">
        <f>'03_DADOS_LIMPOS'!K3796</f>
        <v/>
      </c>
      <c r="F3825">
        <f>$B$9+$B$10*D3825+$B$11*E3825</f>
        <v/>
      </c>
      <c r="G3825">
        <f>C3825-F3825</f>
        <v/>
      </c>
      <c r="H3825">
        <f>G3825/$B$14</f>
        <v/>
      </c>
      <c r="I3825">
        <f>ABS(H3825)</f>
        <v/>
      </c>
    </row>
    <row r="3826">
      <c r="A3826">
        <f>'03_DADOS_LIMPOS'!A3797</f>
        <v/>
      </c>
      <c r="B3826">
        <f>'03_DADOS_LIMPOS'!C3797</f>
        <v/>
      </c>
      <c r="C3826">
        <f>'03_DADOS_LIMPOS'!D3797</f>
        <v/>
      </c>
      <c r="D3826">
        <f>'03_DADOS_LIMPOS'!J3797</f>
        <v/>
      </c>
      <c r="E3826">
        <f>'03_DADOS_LIMPOS'!K3797</f>
        <v/>
      </c>
      <c r="F3826">
        <f>$B$9+$B$10*D3826+$B$11*E3826</f>
        <v/>
      </c>
      <c r="G3826">
        <f>C3826-F3826</f>
        <v/>
      </c>
      <c r="H3826">
        <f>G3826/$B$14</f>
        <v/>
      </c>
      <c r="I3826">
        <f>ABS(H3826)</f>
        <v/>
      </c>
    </row>
    <row r="3827">
      <c r="A3827">
        <f>'03_DADOS_LIMPOS'!A3798</f>
        <v/>
      </c>
      <c r="B3827">
        <f>'03_DADOS_LIMPOS'!C3798</f>
        <v/>
      </c>
      <c r="C3827">
        <f>'03_DADOS_LIMPOS'!D3798</f>
        <v/>
      </c>
      <c r="D3827">
        <f>'03_DADOS_LIMPOS'!J3798</f>
        <v/>
      </c>
      <c r="E3827">
        <f>'03_DADOS_LIMPOS'!K3798</f>
        <v/>
      </c>
      <c r="F3827">
        <f>$B$9+$B$10*D3827+$B$11*E3827</f>
        <v/>
      </c>
      <c r="G3827">
        <f>C3827-F3827</f>
        <v/>
      </c>
      <c r="H3827">
        <f>G3827/$B$14</f>
        <v/>
      </c>
      <c r="I3827">
        <f>ABS(H3827)</f>
        <v/>
      </c>
    </row>
    <row r="3828">
      <c r="A3828">
        <f>'03_DADOS_LIMPOS'!A3799</f>
        <v/>
      </c>
      <c r="B3828">
        <f>'03_DADOS_LIMPOS'!C3799</f>
        <v/>
      </c>
      <c r="C3828">
        <f>'03_DADOS_LIMPOS'!D3799</f>
        <v/>
      </c>
      <c r="D3828">
        <f>'03_DADOS_LIMPOS'!J3799</f>
        <v/>
      </c>
      <c r="E3828">
        <f>'03_DADOS_LIMPOS'!K3799</f>
        <v/>
      </c>
      <c r="F3828">
        <f>$B$9+$B$10*D3828+$B$11*E3828</f>
        <v/>
      </c>
      <c r="G3828">
        <f>C3828-F3828</f>
        <v/>
      </c>
      <c r="H3828">
        <f>G3828/$B$14</f>
        <v/>
      </c>
      <c r="I3828">
        <f>ABS(H3828)</f>
        <v/>
      </c>
    </row>
    <row r="3829">
      <c r="A3829">
        <f>'03_DADOS_LIMPOS'!A3800</f>
        <v/>
      </c>
      <c r="B3829">
        <f>'03_DADOS_LIMPOS'!C3800</f>
        <v/>
      </c>
      <c r="C3829">
        <f>'03_DADOS_LIMPOS'!D3800</f>
        <v/>
      </c>
      <c r="D3829">
        <f>'03_DADOS_LIMPOS'!J3800</f>
        <v/>
      </c>
      <c r="E3829">
        <f>'03_DADOS_LIMPOS'!K3800</f>
        <v/>
      </c>
      <c r="F3829">
        <f>$B$9+$B$10*D3829+$B$11*E3829</f>
        <v/>
      </c>
      <c r="G3829">
        <f>C3829-F3829</f>
        <v/>
      </c>
      <c r="H3829">
        <f>G3829/$B$14</f>
        <v/>
      </c>
      <c r="I3829">
        <f>ABS(H3829)</f>
        <v/>
      </c>
    </row>
    <row r="3830">
      <c r="A3830">
        <f>'03_DADOS_LIMPOS'!A3801</f>
        <v/>
      </c>
      <c r="B3830">
        <f>'03_DADOS_LIMPOS'!C3801</f>
        <v/>
      </c>
      <c r="C3830">
        <f>'03_DADOS_LIMPOS'!D3801</f>
        <v/>
      </c>
      <c r="D3830">
        <f>'03_DADOS_LIMPOS'!J3801</f>
        <v/>
      </c>
      <c r="E3830">
        <f>'03_DADOS_LIMPOS'!K3801</f>
        <v/>
      </c>
      <c r="F3830">
        <f>$B$9+$B$10*D3830+$B$11*E3830</f>
        <v/>
      </c>
      <c r="G3830">
        <f>C3830-F3830</f>
        <v/>
      </c>
      <c r="H3830">
        <f>G3830/$B$14</f>
        <v/>
      </c>
      <c r="I3830">
        <f>ABS(H3830)</f>
        <v/>
      </c>
    </row>
    <row r="3831">
      <c r="A3831">
        <f>'03_DADOS_LIMPOS'!A3802</f>
        <v/>
      </c>
      <c r="B3831">
        <f>'03_DADOS_LIMPOS'!C3802</f>
        <v/>
      </c>
      <c r="C3831">
        <f>'03_DADOS_LIMPOS'!D3802</f>
        <v/>
      </c>
      <c r="D3831">
        <f>'03_DADOS_LIMPOS'!J3802</f>
        <v/>
      </c>
      <c r="E3831">
        <f>'03_DADOS_LIMPOS'!K3802</f>
        <v/>
      </c>
      <c r="F3831">
        <f>$B$9+$B$10*D3831+$B$11*E3831</f>
        <v/>
      </c>
      <c r="G3831">
        <f>C3831-F3831</f>
        <v/>
      </c>
      <c r="H3831">
        <f>G3831/$B$14</f>
        <v/>
      </c>
      <c r="I3831">
        <f>ABS(H3831)</f>
        <v/>
      </c>
    </row>
    <row r="3832">
      <c r="A3832">
        <f>'03_DADOS_LIMPOS'!A3803</f>
        <v/>
      </c>
      <c r="B3832">
        <f>'03_DADOS_LIMPOS'!C3803</f>
        <v/>
      </c>
      <c r="C3832">
        <f>'03_DADOS_LIMPOS'!D3803</f>
        <v/>
      </c>
      <c r="D3832">
        <f>'03_DADOS_LIMPOS'!J3803</f>
        <v/>
      </c>
      <c r="E3832">
        <f>'03_DADOS_LIMPOS'!K3803</f>
        <v/>
      </c>
      <c r="F3832">
        <f>$B$9+$B$10*D3832+$B$11*E3832</f>
        <v/>
      </c>
      <c r="G3832">
        <f>C3832-F3832</f>
        <v/>
      </c>
      <c r="H3832">
        <f>G3832/$B$14</f>
        <v/>
      </c>
      <c r="I3832">
        <f>ABS(H3832)</f>
        <v/>
      </c>
    </row>
    <row r="3833">
      <c r="A3833">
        <f>'03_DADOS_LIMPOS'!A3804</f>
        <v/>
      </c>
      <c r="B3833">
        <f>'03_DADOS_LIMPOS'!C3804</f>
        <v/>
      </c>
      <c r="C3833">
        <f>'03_DADOS_LIMPOS'!D3804</f>
        <v/>
      </c>
      <c r="D3833">
        <f>'03_DADOS_LIMPOS'!J3804</f>
        <v/>
      </c>
      <c r="E3833">
        <f>'03_DADOS_LIMPOS'!K3804</f>
        <v/>
      </c>
      <c r="F3833">
        <f>$B$9+$B$10*D3833+$B$11*E3833</f>
        <v/>
      </c>
      <c r="G3833">
        <f>C3833-F3833</f>
        <v/>
      </c>
      <c r="H3833">
        <f>G3833/$B$14</f>
        <v/>
      </c>
      <c r="I3833">
        <f>ABS(H3833)</f>
        <v/>
      </c>
    </row>
    <row r="3834">
      <c r="A3834">
        <f>'03_DADOS_LIMPOS'!A3805</f>
        <v/>
      </c>
      <c r="B3834">
        <f>'03_DADOS_LIMPOS'!C3805</f>
        <v/>
      </c>
      <c r="C3834">
        <f>'03_DADOS_LIMPOS'!D3805</f>
        <v/>
      </c>
      <c r="D3834">
        <f>'03_DADOS_LIMPOS'!J3805</f>
        <v/>
      </c>
      <c r="E3834">
        <f>'03_DADOS_LIMPOS'!K3805</f>
        <v/>
      </c>
      <c r="F3834">
        <f>$B$9+$B$10*D3834+$B$11*E3834</f>
        <v/>
      </c>
      <c r="G3834">
        <f>C3834-F3834</f>
        <v/>
      </c>
      <c r="H3834">
        <f>G3834/$B$14</f>
        <v/>
      </c>
      <c r="I3834">
        <f>ABS(H3834)</f>
        <v/>
      </c>
    </row>
    <row r="3835">
      <c r="A3835">
        <f>'03_DADOS_LIMPOS'!A3806</f>
        <v/>
      </c>
      <c r="B3835">
        <f>'03_DADOS_LIMPOS'!C3806</f>
        <v/>
      </c>
      <c r="C3835">
        <f>'03_DADOS_LIMPOS'!D3806</f>
        <v/>
      </c>
      <c r="D3835">
        <f>'03_DADOS_LIMPOS'!J3806</f>
        <v/>
      </c>
      <c r="E3835">
        <f>'03_DADOS_LIMPOS'!K3806</f>
        <v/>
      </c>
      <c r="F3835">
        <f>$B$9+$B$10*D3835+$B$11*E3835</f>
        <v/>
      </c>
      <c r="G3835">
        <f>C3835-F3835</f>
        <v/>
      </c>
      <c r="H3835">
        <f>G3835/$B$14</f>
        <v/>
      </c>
      <c r="I3835">
        <f>ABS(H3835)</f>
        <v/>
      </c>
    </row>
    <row r="3836">
      <c r="A3836">
        <f>'03_DADOS_LIMPOS'!A3807</f>
        <v/>
      </c>
      <c r="B3836">
        <f>'03_DADOS_LIMPOS'!C3807</f>
        <v/>
      </c>
      <c r="C3836">
        <f>'03_DADOS_LIMPOS'!D3807</f>
        <v/>
      </c>
      <c r="D3836">
        <f>'03_DADOS_LIMPOS'!J3807</f>
        <v/>
      </c>
      <c r="E3836">
        <f>'03_DADOS_LIMPOS'!K3807</f>
        <v/>
      </c>
      <c r="F3836">
        <f>$B$9+$B$10*D3836+$B$11*E3836</f>
        <v/>
      </c>
      <c r="G3836">
        <f>C3836-F3836</f>
        <v/>
      </c>
      <c r="H3836">
        <f>G3836/$B$14</f>
        <v/>
      </c>
      <c r="I3836">
        <f>ABS(H3836)</f>
        <v/>
      </c>
    </row>
    <row r="3837">
      <c r="A3837">
        <f>'03_DADOS_LIMPOS'!A3808</f>
        <v/>
      </c>
      <c r="B3837">
        <f>'03_DADOS_LIMPOS'!C3808</f>
        <v/>
      </c>
      <c r="C3837">
        <f>'03_DADOS_LIMPOS'!D3808</f>
        <v/>
      </c>
      <c r="D3837">
        <f>'03_DADOS_LIMPOS'!J3808</f>
        <v/>
      </c>
      <c r="E3837">
        <f>'03_DADOS_LIMPOS'!K3808</f>
        <v/>
      </c>
      <c r="F3837">
        <f>$B$9+$B$10*D3837+$B$11*E3837</f>
        <v/>
      </c>
      <c r="G3837">
        <f>C3837-F3837</f>
        <v/>
      </c>
      <c r="H3837">
        <f>G3837/$B$14</f>
        <v/>
      </c>
      <c r="I3837">
        <f>ABS(H3837)</f>
        <v/>
      </c>
    </row>
    <row r="3838">
      <c r="A3838">
        <f>'03_DADOS_LIMPOS'!A3809</f>
        <v/>
      </c>
      <c r="B3838">
        <f>'03_DADOS_LIMPOS'!C3809</f>
        <v/>
      </c>
      <c r="C3838">
        <f>'03_DADOS_LIMPOS'!D3809</f>
        <v/>
      </c>
      <c r="D3838">
        <f>'03_DADOS_LIMPOS'!J3809</f>
        <v/>
      </c>
      <c r="E3838">
        <f>'03_DADOS_LIMPOS'!K3809</f>
        <v/>
      </c>
      <c r="F3838">
        <f>$B$9+$B$10*D3838+$B$11*E3838</f>
        <v/>
      </c>
      <c r="G3838">
        <f>C3838-F3838</f>
        <v/>
      </c>
      <c r="H3838">
        <f>G3838/$B$14</f>
        <v/>
      </c>
      <c r="I3838">
        <f>ABS(H3838)</f>
        <v/>
      </c>
    </row>
    <row r="3839">
      <c r="A3839">
        <f>'03_DADOS_LIMPOS'!A3810</f>
        <v/>
      </c>
      <c r="B3839">
        <f>'03_DADOS_LIMPOS'!C3810</f>
        <v/>
      </c>
      <c r="C3839">
        <f>'03_DADOS_LIMPOS'!D3810</f>
        <v/>
      </c>
      <c r="D3839">
        <f>'03_DADOS_LIMPOS'!J3810</f>
        <v/>
      </c>
      <c r="E3839">
        <f>'03_DADOS_LIMPOS'!K3810</f>
        <v/>
      </c>
      <c r="F3839">
        <f>$B$9+$B$10*D3839+$B$11*E3839</f>
        <v/>
      </c>
      <c r="G3839">
        <f>C3839-F3839</f>
        <v/>
      </c>
      <c r="H3839">
        <f>G3839/$B$14</f>
        <v/>
      </c>
      <c r="I3839">
        <f>ABS(H3839)</f>
        <v/>
      </c>
    </row>
    <row r="3840">
      <c r="A3840">
        <f>'03_DADOS_LIMPOS'!A3811</f>
        <v/>
      </c>
      <c r="B3840">
        <f>'03_DADOS_LIMPOS'!C3811</f>
        <v/>
      </c>
      <c r="C3840">
        <f>'03_DADOS_LIMPOS'!D3811</f>
        <v/>
      </c>
      <c r="D3840">
        <f>'03_DADOS_LIMPOS'!J3811</f>
        <v/>
      </c>
      <c r="E3840">
        <f>'03_DADOS_LIMPOS'!K3811</f>
        <v/>
      </c>
      <c r="F3840">
        <f>$B$9+$B$10*D3840+$B$11*E3840</f>
        <v/>
      </c>
      <c r="G3840">
        <f>C3840-F3840</f>
        <v/>
      </c>
      <c r="H3840">
        <f>G3840/$B$14</f>
        <v/>
      </c>
      <c r="I3840">
        <f>ABS(H3840)</f>
        <v/>
      </c>
    </row>
    <row r="3841">
      <c r="A3841">
        <f>'03_DADOS_LIMPOS'!A3812</f>
        <v/>
      </c>
      <c r="B3841">
        <f>'03_DADOS_LIMPOS'!C3812</f>
        <v/>
      </c>
      <c r="C3841">
        <f>'03_DADOS_LIMPOS'!D3812</f>
        <v/>
      </c>
      <c r="D3841">
        <f>'03_DADOS_LIMPOS'!J3812</f>
        <v/>
      </c>
      <c r="E3841">
        <f>'03_DADOS_LIMPOS'!K3812</f>
        <v/>
      </c>
      <c r="F3841">
        <f>$B$9+$B$10*D3841+$B$11*E3841</f>
        <v/>
      </c>
      <c r="G3841">
        <f>C3841-F3841</f>
        <v/>
      </c>
      <c r="H3841">
        <f>G3841/$B$14</f>
        <v/>
      </c>
      <c r="I3841">
        <f>ABS(H3841)</f>
        <v/>
      </c>
    </row>
    <row r="3842">
      <c r="A3842">
        <f>'03_DADOS_LIMPOS'!A3813</f>
        <v/>
      </c>
      <c r="B3842">
        <f>'03_DADOS_LIMPOS'!C3813</f>
        <v/>
      </c>
      <c r="C3842">
        <f>'03_DADOS_LIMPOS'!D3813</f>
        <v/>
      </c>
      <c r="D3842">
        <f>'03_DADOS_LIMPOS'!J3813</f>
        <v/>
      </c>
      <c r="E3842">
        <f>'03_DADOS_LIMPOS'!K3813</f>
        <v/>
      </c>
      <c r="F3842">
        <f>$B$9+$B$10*D3842+$B$11*E3842</f>
        <v/>
      </c>
      <c r="G3842">
        <f>C3842-F3842</f>
        <v/>
      </c>
      <c r="H3842">
        <f>G3842/$B$14</f>
        <v/>
      </c>
      <c r="I3842">
        <f>ABS(H3842)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R2</t>
        </is>
      </c>
      <c r="D1" t="inlineStr">
        <is>
          <t>R2 ajustado</t>
        </is>
      </c>
      <c r="E1" t="inlineStr">
        <is>
          <t>Erro padrão residual</t>
        </is>
      </c>
      <c r="F1" t="inlineStr">
        <is>
          <t>Interpretação inferencial</t>
        </is>
      </c>
    </row>
    <row r="2">
      <c r="A2" t="inlineStr">
        <is>
          <t>API00 ~ REFS</t>
        </is>
      </c>
      <c r="B2" t="inlineStr">
        <is>
          <t>RLS principal</t>
        </is>
      </c>
      <c r="C2">
        <f>'06_MODELO_REFS'!B10</f>
        <v/>
      </c>
      <c r="D2">
        <f>'06_MODELO_REFS'!B10</f>
        <v/>
      </c>
      <c r="E2">
        <f>'06_MODELO_REFS'!B11</f>
        <v/>
      </c>
      <c r="F2" t="inlineStr">
        <is>
          <t>REFS negativo, IC95 abaixo de zero, p &lt;0,001</t>
        </is>
      </c>
    </row>
    <row r="3">
      <c r="A3" t="inlineStr">
        <is>
          <t>API00 ~ NPI</t>
        </is>
      </c>
      <c r="B3" t="inlineStr">
        <is>
          <t>RLS complementar</t>
        </is>
      </c>
      <c r="C3">
        <f>'07_MODELO_NPI'!B10</f>
        <v/>
      </c>
      <c r="D3">
        <f>'07_MODELO_NPI'!B10</f>
        <v/>
      </c>
      <c r="E3">
        <f>'07_MODELO_NPI'!B11</f>
        <v/>
      </c>
      <c r="F3" t="inlineStr">
        <is>
          <t>NPI negativo, IC95 abaixo de zero, p &lt;0,001</t>
        </is>
      </c>
    </row>
    <row r="4">
      <c r="A4" t="inlineStr">
        <is>
          <t>API00 ~ REFS + NPI</t>
        </is>
      </c>
      <c r="B4" t="inlineStr">
        <is>
          <t>Regressão múltipla</t>
        </is>
      </c>
      <c r="C4">
        <f>'08_MODELO_MULTIPLO'!B12</f>
        <v/>
      </c>
      <c r="D4">
        <f>'08_MODELO_MULTIPLO'!B13</f>
        <v/>
      </c>
      <c r="E4">
        <f>'08_MODELO_MULTIPLO'!B14</f>
        <v/>
      </c>
      <c r="F4" t="inlineStr">
        <is>
          <t>ambos negativos, IC95 abaixo de zero, p &lt;0,001</t>
        </is>
      </c>
    </row>
    <row r="6">
      <c r="A6" t="inlineStr">
        <is>
          <t>Interpretação</t>
        </is>
      </c>
    </row>
    <row r="7">
      <c r="A7" t="inlineStr">
        <is>
          <t>REFS explica mais variação de API00 do que NPI isoladamente.</t>
        </is>
      </c>
    </row>
    <row r="8">
      <c r="A8" t="inlineStr">
        <is>
          <t>O modelo múltiplo melhora o ajuste, mas pouco em relação ao modelo com REFS.</t>
        </is>
      </c>
    </row>
    <row r="9">
      <c r="A9" t="inlineStr">
        <is>
          <t>Valor-p pequeno não mede tamanho do efeito e não prova causalidade.</t>
        </is>
      </c>
    </row>
    <row r="10">
      <c r="A10" t="inlineStr">
        <is>
          <t>IC95 informa faixa plausível para o coeficiente sob o modelo especificado.</t>
        </is>
      </c>
    </row>
    <row r="11">
      <c r="A11" t="inlineStr">
        <is>
          <t>Os gráficos de modelos simples mostram a reta de MQ diretamente; os gráficos do modelo múltiplo são projeções dos valores ajustados.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Resíduos versus ajustados - API00 ~ REFS</t>
        </is>
      </c>
      <c r="E1" t="inlineStr">
        <is>
          <t>Resíduos versus ajustados - API00 ~ NPI</t>
        </is>
      </c>
      <c r="I1" t="inlineStr">
        <is>
          <t>Resíduos versus ajustados - API00 ~ REFS + NPI</t>
        </is>
      </c>
      <c r="M1" t="inlineStr">
        <is>
          <t>Interpretação</t>
        </is>
      </c>
    </row>
    <row r="2">
      <c r="A2" t="inlineStr">
        <is>
          <t>fitted</t>
        </is>
      </c>
      <c r="B2" t="inlineStr">
        <is>
          <t>residual</t>
        </is>
      </c>
      <c r="E2" t="inlineStr">
        <is>
          <t>fitted</t>
        </is>
      </c>
      <c r="F2" t="inlineStr">
        <is>
          <t>residual</t>
        </is>
      </c>
      <c r="I2" t="inlineStr">
        <is>
          <t>fitted</t>
        </is>
      </c>
      <c r="J2" t="inlineStr">
        <is>
          <t>residual</t>
        </is>
      </c>
      <c r="M2" t="inlineStr">
        <is>
          <t>Verificar caudas e padrões de dispersão. Normalidade não deve ser usada como critério automático.</t>
        </is>
      </c>
    </row>
    <row r="3">
      <c r="A3">
        <f>'06_MODELO_REFS'!E26</f>
        <v/>
      </c>
      <c r="B3">
        <f>'06_MODELO_REFS'!F26</f>
        <v/>
      </c>
      <c r="E3">
        <f>'07_MODELO_NPI'!E26</f>
        <v/>
      </c>
      <c r="F3">
        <f>'07_MODELO_NPI'!F26</f>
        <v/>
      </c>
      <c r="I3">
        <f>'08_MODELO_MULTIPLO'!F31</f>
        <v/>
      </c>
      <c r="J3">
        <f>'08_MODELO_MULTIPLO'!G31</f>
        <v/>
      </c>
      <c r="M3" t="inlineStr">
        <is>
          <t>Valor-p e IC95 dependem da adequação aproximada das hipóteses do modelo.</t>
        </is>
      </c>
    </row>
    <row r="4">
      <c r="A4">
        <f>'06_MODELO_REFS'!E27</f>
        <v/>
      </c>
      <c r="B4">
        <f>'06_MODELO_REFS'!F27</f>
        <v/>
      </c>
      <c r="E4">
        <f>'07_MODELO_NPI'!E27</f>
        <v/>
      </c>
      <c r="F4">
        <f>'07_MODELO_NPI'!F27</f>
        <v/>
      </c>
      <c r="I4">
        <f>'08_MODELO_MULTIPLO'!F32</f>
        <v/>
      </c>
      <c r="J4">
        <f>'08_MODELO_MULTIPLO'!G32</f>
        <v/>
      </c>
    </row>
    <row r="5">
      <c r="A5">
        <f>'06_MODELO_REFS'!E28</f>
        <v/>
      </c>
      <c r="B5">
        <f>'06_MODELO_REFS'!F28</f>
        <v/>
      </c>
      <c r="E5">
        <f>'07_MODELO_NPI'!E28</f>
        <v/>
      </c>
      <c r="F5">
        <f>'07_MODELO_NPI'!F28</f>
        <v/>
      </c>
      <c r="I5">
        <f>'08_MODELO_MULTIPLO'!F33</f>
        <v/>
      </c>
      <c r="J5">
        <f>'08_MODELO_MULTIPLO'!G33</f>
        <v/>
      </c>
    </row>
    <row r="6">
      <c r="A6">
        <f>'06_MODELO_REFS'!E29</f>
        <v/>
      </c>
      <c r="B6">
        <f>'06_MODELO_REFS'!F29</f>
        <v/>
      </c>
      <c r="E6">
        <f>'07_MODELO_NPI'!E29</f>
        <v/>
      </c>
      <c r="F6">
        <f>'07_MODELO_NPI'!F29</f>
        <v/>
      </c>
      <c r="I6">
        <f>'08_MODELO_MULTIPLO'!F34</f>
        <v/>
      </c>
      <c r="J6">
        <f>'08_MODELO_MULTIPLO'!G34</f>
        <v/>
      </c>
    </row>
    <row r="7">
      <c r="A7">
        <f>'06_MODELO_REFS'!E30</f>
        <v/>
      </c>
      <c r="B7">
        <f>'06_MODELO_REFS'!F30</f>
        <v/>
      </c>
      <c r="E7">
        <f>'07_MODELO_NPI'!E30</f>
        <v/>
      </c>
      <c r="F7">
        <f>'07_MODELO_NPI'!F30</f>
        <v/>
      </c>
      <c r="I7">
        <f>'08_MODELO_MULTIPLO'!F35</f>
        <v/>
      </c>
      <c r="J7">
        <f>'08_MODELO_MULTIPLO'!G35</f>
        <v/>
      </c>
    </row>
    <row r="8">
      <c r="A8">
        <f>'06_MODELO_REFS'!E31</f>
        <v/>
      </c>
      <c r="B8">
        <f>'06_MODELO_REFS'!F31</f>
        <v/>
      </c>
      <c r="E8">
        <f>'07_MODELO_NPI'!E31</f>
        <v/>
      </c>
      <c r="F8">
        <f>'07_MODELO_NPI'!F31</f>
        <v/>
      </c>
      <c r="I8">
        <f>'08_MODELO_MULTIPLO'!F36</f>
        <v/>
      </c>
      <c r="J8">
        <f>'08_MODELO_MULTIPLO'!G36</f>
        <v/>
      </c>
    </row>
    <row r="9">
      <c r="A9">
        <f>'06_MODELO_REFS'!E32</f>
        <v/>
      </c>
      <c r="B9">
        <f>'06_MODELO_REFS'!F32</f>
        <v/>
      </c>
      <c r="E9">
        <f>'07_MODELO_NPI'!E32</f>
        <v/>
      </c>
      <c r="F9">
        <f>'07_MODELO_NPI'!F32</f>
        <v/>
      </c>
      <c r="I9">
        <f>'08_MODELO_MULTIPLO'!F37</f>
        <v/>
      </c>
      <c r="J9">
        <f>'08_MODELO_MULTIPLO'!G37</f>
        <v/>
      </c>
    </row>
    <row r="10">
      <c r="A10">
        <f>'06_MODELO_REFS'!E33</f>
        <v/>
      </c>
      <c r="B10">
        <f>'06_MODELO_REFS'!F33</f>
        <v/>
      </c>
      <c r="E10">
        <f>'07_MODELO_NPI'!E33</f>
        <v/>
      </c>
      <c r="F10">
        <f>'07_MODELO_NPI'!F33</f>
        <v/>
      </c>
      <c r="I10">
        <f>'08_MODELO_MULTIPLO'!F38</f>
        <v/>
      </c>
      <c r="J10">
        <f>'08_MODELO_MULTIPLO'!G38</f>
        <v/>
      </c>
    </row>
    <row r="11">
      <c r="A11">
        <f>'06_MODELO_REFS'!E34</f>
        <v/>
      </c>
      <c r="B11">
        <f>'06_MODELO_REFS'!F34</f>
        <v/>
      </c>
      <c r="E11">
        <f>'07_MODELO_NPI'!E34</f>
        <v/>
      </c>
      <c r="F11">
        <f>'07_MODELO_NPI'!F34</f>
        <v/>
      </c>
      <c r="I11">
        <f>'08_MODELO_MULTIPLO'!F39</f>
        <v/>
      </c>
      <c r="J11">
        <f>'08_MODELO_MULTIPLO'!G39</f>
        <v/>
      </c>
    </row>
    <row r="12">
      <c r="A12">
        <f>'06_MODELO_REFS'!E35</f>
        <v/>
      </c>
      <c r="B12">
        <f>'06_MODELO_REFS'!F35</f>
        <v/>
      </c>
      <c r="E12">
        <f>'07_MODELO_NPI'!E35</f>
        <v/>
      </c>
      <c r="F12">
        <f>'07_MODELO_NPI'!F35</f>
        <v/>
      </c>
      <c r="I12">
        <f>'08_MODELO_MULTIPLO'!F40</f>
        <v/>
      </c>
      <c r="J12">
        <f>'08_MODELO_MULTIPLO'!G40</f>
        <v/>
      </c>
    </row>
    <row r="13">
      <c r="A13">
        <f>'06_MODELO_REFS'!E36</f>
        <v/>
      </c>
      <c r="B13">
        <f>'06_MODELO_REFS'!F36</f>
        <v/>
      </c>
      <c r="E13">
        <f>'07_MODELO_NPI'!E36</f>
        <v/>
      </c>
      <c r="F13">
        <f>'07_MODELO_NPI'!F36</f>
        <v/>
      </c>
      <c r="I13">
        <f>'08_MODELO_MULTIPLO'!F41</f>
        <v/>
      </c>
      <c r="J13">
        <f>'08_MODELO_MULTIPLO'!G41</f>
        <v/>
      </c>
    </row>
    <row r="14">
      <c r="A14">
        <f>'06_MODELO_REFS'!E37</f>
        <v/>
      </c>
      <c r="B14">
        <f>'06_MODELO_REFS'!F37</f>
        <v/>
      </c>
      <c r="E14">
        <f>'07_MODELO_NPI'!E37</f>
        <v/>
      </c>
      <c r="F14">
        <f>'07_MODELO_NPI'!F37</f>
        <v/>
      </c>
      <c r="I14">
        <f>'08_MODELO_MULTIPLO'!F42</f>
        <v/>
      </c>
      <c r="J14">
        <f>'08_MODELO_MULTIPLO'!G42</f>
        <v/>
      </c>
    </row>
    <row r="15">
      <c r="A15">
        <f>'06_MODELO_REFS'!E38</f>
        <v/>
      </c>
      <c r="B15">
        <f>'06_MODELO_REFS'!F38</f>
        <v/>
      </c>
      <c r="E15">
        <f>'07_MODELO_NPI'!E38</f>
        <v/>
      </c>
      <c r="F15">
        <f>'07_MODELO_NPI'!F38</f>
        <v/>
      </c>
      <c r="I15">
        <f>'08_MODELO_MULTIPLO'!F43</f>
        <v/>
      </c>
      <c r="J15">
        <f>'08_MODELO_MULTIPLO'!G43</f>
        <v/>
      </c>
    </row>
    <row r="16">
      <c r="A16">
        <f>'06_MODELO_REFS'!E39</f>
        <v/>
      </c>
      <c r="B16">
        <f>'06_MODELO_REFS'!F39</f>
        <v/>
      </c>
      <c r="E16">
        <f>'07_MODELO_NPI'!E39</f>
        <v/>
      </c>
      <c r="F16">
        <f>'07_MODELO_NPI'!F39</f>
        <v/>
      </c>
      <c r="I16">
        <f>'08_MODELO_MULTIPLO'!F44</f>
        <v/>
      </c>
      <c r="J16">
        <f>'08_MODELO_MULTIPLO'!G44</f>
        <v/>
      </c>
    </row>
    <row r="17">
      <c r="A17">
        <f>'06_MODELO_REFS'!E40</f>
        <v/>
      </c>
      <c r="B17">
        <f>'06_MODELO_REFS'!F40</f>
        <v/>
      </c>
      <c r="E17">
        <f>'07_MODELO_NPI'!E40</f>
        <v/>
      </c>
      <c r="F17">
        <f>'07_MODELO_NPI'!F40</f>
        <v/>
      </c>
      <c r="I17">
        <f>'08_MODELO_MULTIPLO'!F45</f>
        <v/>
      </c>
      <c r="J17">
        <f>'08_MODELO_MULTIPLO'!G45</f>
        <v/>
      </c>
    </row>
    <row r="18">
      <c r="A18">
        <f>'06_MODELO_REFS'!E41</f>
        <v/>
      </c>
      <c r="B18">
        <f>'06_MODELO_REFS'!F41</f>
        <v/>
      </c>
      <c r="E18">
        <f>'07_MODELO_NPI'!E41</f>
        <v/>
      </c>
      <c r="F18">
        <f>'07_MODELO_NPI'!F41</f>
        <v/>
      </c>
      <c r="I18">
        <f>'08_MODELO_MULTIPLO'!F46</f>
        <v/>
      </c>
      <c r="J18">
        <f>'08_MODELO_MULTIPLO'!G46</f>
        <v/>
      </c>
    </row>
    <row r="19">
      <c r="A19">
        <f>'06_MODELO_REFS'!E42</f>
        <v/>
      </c>
      <c r="B19">
        <f>'06_MODELO_REFS'!F42</f>
        <v/>
      </c>
      <c r="E19">
        <f>'07_MODELO_NPI'!E42</f>
        <v/>
      </c>
      <c r="F19">
        <f>'07_MODELO_NPI'!F42</f>
        <v/>
      </c>
      <c r="I19">
        <f>'08_MODELO_MULTIPLO'!F47</f>
        <v/>
      </c>
      <c r="J19">
        <f>'08_MODELO_MULTIPLO'!G47</f>
        <v/>
      </c>
    </row>
    <row r="20">
      <c r="A20">
        <f>'06_MODELO_REFS'!E43</f>
        <v/>
      </c>
      <c r="B20">
        <f>'06_MODELO_REFS'!F43</f>
        <v/>
      </c>
      <c r="E20">
        <f>'07_MODELO_NPI'!E43</f>
        <v/>
      </c>
      <c r="F20">
        <f>'07_MODELO_NPI'!F43</f>
        <v/>
      </c>
      <c r="I20">
        <f>'08_MODELO_MULTIPLO'!F48</f>
        <v/>
      </c>
      <c r="J20">
        <f>'08_MODELO_MULTIPLO'!G48</f>
        <v/>
      </c>
    </row>
    <row r="21">
      <c r="A21">
        <f>'06_MODELO_REFS'!E44</f>
        <v/>
      </c>
      <c r="B21">
        <f>'06_MODELO_REFS'!F44</f>
        <v/>
      </c>
      <c r="E21">
        <f>'07_MODELO_NPI'!E44</f>
        <v/>
      </c>
      <c r="F21">
        <f>'07_MODELO_NPI'!F44</f>
        <v/>
      </c>
      <c r="I21">
        <f>'08_MODELO_MULTIPLO'!F49</f>
        <v/>
      </c>
      <c r="J21">
        <f>'08_MODELO_MULTIPLO'!G49</f>
        <v/>
      </c>
    </row>
    <row r="22">
      <c r="A22">
        <f>'06_MODELO_REFS'!E45</f>
        <v/>
      </c>
      <c r="B22">
        <f>'06_MODELO_REFS'!F45</f>
        <v/>
      </c>
      <c r="E22">
        <f>'07_MODELO_NPI'!E45</f>
        <v/>
      </c>
      <c r="F22">
        <f>'07_MODELO_NPI'!F45</f>
        <v/>
      </c>
      <c r="I22">
        <f>'08_MODELO_MULTIPLO'!F50</f>
        <v/>
      </c>
      <c r="J22">
        <f>'08_MODELO_MULTIPLO'!G50</f>
        <v/>
      </c>
    </row>
    <row r="23">
      <c r="A23">
        <f>'06_MODELO_REFS'!E46</f>
        <v/>
      </c>
      <c r="B23">
        <f>'06_MODELO_REFS'!F46</f>
        <v/>
      </c>
      <c r="E23">
        <f>'07_MODELO_NPI'!E46</f>
        <v/>
      </c>
      <c r="F23">
        <f>'07_MODELO_NPI'!F46</f>
        <v/>
      </c>
      <c r="I23">
        <f>'08_MODELO_MULTIPLO'!F51</f>
        <v/>
      </c>
      <c r="J23">
        <f>'08_MODELO_MULTIPLO'!G51</f>
        <v/>
      </c>
    </row>
    <row r="24">
      <c r="A24">
        <f>'06_MODELO_REFS'!E47</f>
        <v/>
      </c>
      <c r="B24">
        <f>'06_MODELO_REFS'!F47</f>
        <v/>
      </c>
      <c r="E24">
        <f>'07_MODELO_NPI'!E47</f>
        <v/>
      </c>
      <c r="F24">
        <f>'07_MODELO_NPI'!F47</f>
        <v/>
      </c>
      <c r="I24">
        <f>'08_MODELO_MULTIPLO'!F52</f>
        <v/>
      </c>
      <c r="J24">
        <f>'08_MODELO_MULTIPLO'!G52</f>
        <v/>
      </c>
    </row>
    <row r="25">
      <c r="A25">
        <f>'06_MODELO_REFS'!E48</f>
        <v/>
      </c>
      <c r="B25">
        <f>'06_MODELO_REFS'!F48</f>
        <v/>
      </c>
      <c r="E25">
        <f>'07_MODELO_NPI'!E48</f>
        <v/>
      </c>
      <c r="F25">
        <f>'07_MODELO_NPI'!F48</f>
        <v/>
      </c>
      <c r="I25">
        <f>'08_MODELO_MULTIPLO'!F53</f>
        <v/>
      </c>
      <c r="J25">
        <f>'08_MODELO_MULTIPLO'!G53</f>
        <v/>
      </c>
    </row>
    <row r="26">
      <c r="A26">
        <f>'06_MODELO_REFS'!E49</f>
        <v/>
      </c>
      <c r="B26">
        <f>'06_MODELO_REFS'!F49</f>
        <v/>
      </c>
      <c r="E26">
        <f>'07_MODELO_NPI'!E49</f>
        <v/>
      </c>
      <c r="F26">
        <f>'07_MODELO_NPI'!F49</f>
        <v/>
      </c>
      <c r="I26">
        <f>'08_MODELO_MULTIPLO'!F54</f>
        <v/>
      </c>
      <c r="J26">
        <f>'08_MODELO_MULTIPLO'!G54</f>
        <v/>
      </c>
    </row>
    <row r="27">
      <c r="A27">
        <f>'06_MODELO_REFS'!E50</f>
        <v/>
      </c>
      <c r="B27">
        <f>'06_MODELO_REFS'!F50</f>
        <v/>
      </c>
      <c r="E27">
        <f>'07_MODELO_NPI'!E50</f>
        <v/>
      </c>
      <c r="F27">
        <f>'07_MODELO_NPI'!F50</f>
        <v/>
      </c>
      <c r="I27">
        <f>'08_MODELO_MULTIPLO'!F55</f>
        <v/>
      </c>
      <c r="J27">
        <f>'08_MODELO_MULTIPLO'!G55</f>
        <v/>
      </c>
    </row>
    <row r="28">
      <c r="A28">
        <f>'06_MODELO_REFS'!E51</f>
        <v/>
      </c>
      <c r="B28">
        <f>'06_MODELO_REFS'!F51</f>
        <v/>
      </c>
      <c r="E28">
        <f>'07_MODELO_NPI'!E51</f>
        <v/>
      </c>
      <c r="F28">
        <f>'07_MODELO_NPI'!F51</f>
        <v/>
      </c>
      <c r="I28">
        <f>'08_MODELO_MULTIPLO'!F56</f>
        <v/>
      </c>
      <c r="J28">
        <f>'08_MODELO_MULTIPLO'!G56</f>
        <v/>
      </c>
    </row>
    <row r="29">
      <c r="A29">
        <f>'06_MODELO_REFS'!E52</f>
        <v/>
      </c>
      <c r="B29">
        <f>'06_MODELO_REFS'!F52</f>
        <v/>
      </c>
      <c r="E29">
        <f>'07_MODELO_NPI'!E52</f>
        <v/>
      </c>
      <c r="F29">
        <f>'07_MODELO_NPI'!F52</f>
        <v/>
      </c>
      <c r="I29">
        <f>'08_MODELO_MULTIPLO'!F57</f>
        <v/>
      </c>
      <c r="J29">
        <f>'08_MODELO_MULTIPLO'!G57</f>
        <v/>
      </c>
    </row>
    <row r="30">
      <c r="A30">
        <f>'06_MODELO_REFS'!E53</f>
        <v/>
      </c>
      <c r="B30">
        <f>'06_MODELO_REFS'!F53</f>
        <v/>
      </c>
      <c r="E30">
        <f>'07_MODELO_NPI'!E53</f>
        <v/>
      </c>
      <c r="F30">
        <f>'07_MODELO_NPI'!F53</f>
        <v/>
      </c>
      <c r="I30">
        <f>'08_MODELO_MULTIPLO'!F58</f>
        <v/>
      </c>
      <c r="J30">
        <f>'08_MODELO_MULTIPLO'!G58</f>
        <v/>
      </c>
    </row>
    <row r="31">
      <c r="A31">
        <f>'06_MODELO_REFS'!E54</f>
        <v/>
      </c>
      <c r="B31">
        <f>'06_MODELO_REFS'!F54</f>
        <v/>
      </c>
      <c r="E31">
        <f>'07_MODELO_NPI'!E54</f>
        <v/>
      </c>
      <c r="F31">
        <f>'07_MODELO_NPI'!F54</f>
        <v/>
      </c>
      <c r="I31">
        <f>'08_MODELO_MULTIPLO'!F59</f>
        <v/>
      </c>
      <c r="J31">
        <f>'08_MODELO_MULTIPLO'!G59</f>
        <v/>
      </c>
    </row>
    <row r="32">
      <c r="A32">
        <f>'06_MODELO_REFS'!E55</f>
        <v/>
      </c>
      <c r="B32">
        <f>'06_MODELO_REFS'!F55</f>
        <v/>
      </c>
      <c r="E32">
        <f>'07_MODELO_NPI'!E55</f>
        <v/>
      </c>
      <c r="F32">
        <f>'07_MODELO_NPI'!F55</f>
        <v/>
      </c>
      <c r="I32">
        <f>'08_MODELO_MULTIPLO'!F60</f>
        <v/>
      </c>
      <c r="J32">
        <f>'08_MODELO_MULTIPLO'!G60</f>
        <v/>
      </c>
    </row>
    <row r="33">
      <c r="A33">
        <f>'06_MODELO_REFS'!E56</f>
        <v/>
      </c>
      <c r="B33">
        <f>'06_MODELO_REFS'!F56</f>
        <v/>
      </c>
      <c r="E33">
        <f>'07_MODELO_NPI'!E56</f>
        <v/>
      </c>
      <c r="F33">
        <f>'07_MODELO_NPI'!F56</f>
        <v/>
      </c>
      <c r="I33">
        <f>'08_MODELO_MULTIPLO'!F61</f>
        <v/>
      </c>
      <c r="J33">
        <f>'08_MODELO_MULTIPLO'!G61</f>
        <v/>
      </c>
    </row>
    <row r="34">
      <c r="A34">
        <f>'06_MODELO_REFS'!E57</f>
        <v/>
      </c>
      <c r="B34">
        <f>'06_MODELO_REFS'!F57</f>
        <v/>
      </c>
      <c r="E34">
        <f>'07_MODELO_NPI'!E57</f>
        <v/>
      </c>
      <c r="F34">
        <f>'07_MODELO_NPI'!F57</f>
        <v/>
      </c>
      <c r="I34">
        <f>'08_MODELO_MULTIPLO'!F62</f>
        <v/>
      </c>
      <c r="J34">
        <f>'08_MODELO_MULTIPLO'!G62</f>
        <v/>
      </c>
    </row>
    <row r="35">
      <c r="A35">
        <f>'06_MODELO_REFS'!E58</f>
        <v/>
      </c>
      <c r="B35">
        <f>'06_MODELO_REFS'!F58</f>
        <v/>
      </c>
      <c r="E35">
        <f>'07_MODELO_NPI'!E58</f>
        <v/>
      </c>
      <c r="F35">
        <f>'07_MODELO_NPI'!F58</f>
        <v/>
      </c>
      <c r="I35">
        <f>'08_MODELO_MULTIPLO'!F63</f>
        <v/>
      </c>
      <c r="J35">
        <f>'08_MODELO_MULTIPLO'!G63</f>
        <v/>
      </c>
    </row>
    <row r="36">
      <c r="A36">
        <f>'06_MODELO_REFS'!E59</f>
        <v/>
      </c>
      <c r="B36">
        <f>'06_MODELO_REFS'!F59</f>
        <v/>
      </c>
      <c r="E36">
        <f>'07_MODELO_NPI'!E59</f>
        <v/>
      </c>
      <c r="F36">
        <f>'07_MODELO_NPI'!F59</f>
        <v/>
      </c>
      <c r="I36">
        <f>'08_MODELO_MULTIPLO'!F64</f>
        <v/>
      </c>
      <c r="J36">
        <f>'08_MODELO_MULTIPLO'!G64</f>
        <v/>
      </c>
    </row>
    <row r="37">
      <c r="A37">
        <f>'06_MODELO_REFS'!E60</f>
        <v/>
      </c>
      <c r="B37">
        <f>'06_MODELO_REFS'!F60</f>
        <v/>
      </c>
      <c r="E37">
        <f>'07_MODELO_NPI'!E60</f>
        <v/>
      </c>
      <c r="F37">
        <f>'07_MODELO_NPI'!F60</f>
        <v/>
      </c>
      <c r="I37">
        <f>'08_MODELO_MULTIPLO'!F65</f>
        <v/>
      </c>
      <c r="J37">
        <f>'08_MODELO_MULTIPLO'!G65</f>
        <v/>
      </c>
    </row>
    <row r="38">
      <c r="A38">
        <f>'06_MODELO_REFS'!E61</f>
        <v/>
      </c>
      <c r="B38">
        <f>'06_MODELO_REFS'!F61</f>
        <v/>
      </c>
      <c r="E38">
        <f>'07_MODELO_NPI'!E61</f>
        <v/>
      </c>
      <c r="F38">
        <f>'07_MODELO_NPI'!F61</f>
        <v/>
      </c>
      <c r="I38">
        <f>'08_MODELO_MULTIPLO'!F66</f>
        <v/>
      </c>
      <c r="J38">
        <f>'08_MODELO_MULTIPLO'!G66</f>
        <v/>
      </c>
    </row>
    <row r="39">
      <c r="A39">
        <f>'06_MODELO_REFS'!E62</f>
        <v/>
      </c>
      <c r="B39">
        <f>'06_MODELO_REFS'!F62</f>
        <v/>
      </c>
      <c r="E39">
        <f>'07_MODELO_NPI'!E62</f>
        <v/>
      </c>
      <c r="F39">
        <f>'07_MODELO_NPI'!F62</f>
        <v/>
      </c>
      <c r="I39">
        <f>'08_MODELO_MULTIPLO'!F67</f>
        <v/>
      </c>
      <c r="J39">
        <f>'08_MODELO_MULTIPLO'!G67</f>
        <v/>
      </c>
    </row>
    <row r="40">
      <c r="A40">
        <f>'06_MODELO_REFS'!E63</f>
        <v/>
      </c>
      <c r="B40">
        <f>'06_MODELO_REFS'!F63</f>
        <v/>
      </c>
      <c r="E40">
        <f>'07_MODELO_NPI'!E63</f>
        <v/>
      </c>
      <c r="F40">
        <f>'07_MODELO_NPI'!F63</f>
        <v/>
      </c>
      <c r="I40">
        <f>'08_MODELO_MULTIPLO'!F68</f>
        <v/>
      </c>
      <c r="J40">
        <f>'08_MODELO_MULTIPLO'!G68</f>
        <v/>
      </c>
    </row>
    <row r="41">
      <c r="A41">
        <f>'06_MODELO_REFS'!E64</f>
        <v/>
      </c>
      <c r="B41">
        <f>'06_MODELO_REFS'!F64</f>
        <v/>
      </c>
      <c r="E41">
        <f>'07_MODELO_NPI'!E64</f>
        <v/>
      </c>
      <c r="F41">
        <f>'07_MODELO_NPI'!F64</f>
        <v/>
      </c>
      <c r="I41">
        <f>'08_MODELO_MULTIPLO'!F69</f>
        <v/>
      </c>
      <c r="J41">
        <f>'08_MODELO_MULTIPLO'!G69</f>
        <v/>
      </c>
    </row>
    <row r="42">
      <c r="A42">
        <f>'06_MODELO_REFS'!E65</f>
        <v/>
      </c>
      <c r="B42">
        <f>'06_MODELO_REFS'!F65</f>
        <v/>
      </c>
      <c r="E42">
        <f>'07_MODELO_NPI'!E65</f>
        <v/>
      </c>
      <c r="F42">
        <f>'07_MODELO_NPI'!F65</f>
        <v/>
      </c>
      <c r="I42">
        <f>'08_MODELO_MULTIPLO'!F70</f>
        <v/>
      </c>
      <c r="J42">
        <f>'08_MODELO_MULTIPLO'!G70</f>
        <v/>
      </c>
    </row>
    <row r="43">
      <c r="A43">
        <f>'06_MODELO_REFS'!E66</f>
        <v/>
      </c>
      <c r="B43">
        <f>'06_MODELO_REFS'!F66</f>
        <v/>
      </c>
      <c r="E43">
        <f>'07_MODELO_NPI'!E66</f>
        <v/>
      </c>
      <c r="F43">
        <f>'07_MODELO_NPI'!F66</f>
        <v/>
      </c>
      <c r="I43">
        <f>'08_MODELO_MULTIPLO'!F71</f>
        <v/>
      </c>
      <c r="J43">
        <f>'08_MODELO_MULTIPLO'!G71</f>
        <v/>
      </c>
    </row>
    <row r="44">
      <c r="A44">
        <f>'06_MODELO_REFS'!E67</f>
        <v/>
      </c>
      <c r="B44">
        <f>'06_MODELO_REFS'!F67</f>
        <v/>
      </c>
      <c r="E44">
        <f>'07_MODELO_NPI'!E67</f>
        <v/>
      </c>
      <c r="F44">
        <f>'07_MODELO_NPI'!F67</f>
        <v/>
      </c>
      <c r="I44">
        <f>'08_MODELO_MULTIPLO'!F72</f>
        <v/>
      </c>
      <c r="J44">
        <f>'08_MODELO_MULTIPLO'!G72</f>
        <v/>
      </c>
    </row>
    <row r="45">
      <c r="A45">
        <f>'06_MODELO_REFS'!E68</f>
        <v/>
      </c>
      <c r="B45">
        <f>'06_MODELO_REFS'!F68</f>
        <v/>
      </c>
      <c r="E45">
        <f>'07_MODELO_NPI'!E68</f>
        <v/>
      </c>
      <c r="F45">
        <f>'07_MODELO_NPI'!F68</f>
        <v/>
      </c>
      <c r="I45">
        <f>'08_MODELO_MULTIPLO'!F73</f>
        <v/>
      </c>
      <c r="J45">
        <f>'08_MODELO_MULTIPLO'!G73</f>
        <v/>
      </c>
    </row>
    <row r="46">
      <c r="A46">
        <f>'06_MODELO_REFS'!E69</f>
        <v/>
      </c>
      <c r="B46">
        <f>'06_MODELO_REFS'!F69</f>
        <v/>
      </c>
      <c r="E46">
        <f>'07_MODELO_NPI'!E69</f>
        <v/>
      </c>
      <c r="F46">
        <f>'07_MODELO_NPI'!F69</f>
        <v/>
      </c>
      <c r="I46">
        <f>'08_MODELO_MULTIPLO'!F74</f>
        <v/>
      </c>
      <c r="J46">
        <f>'08_MODELO_MULTIPLO'!G74</f>
        <v/>
      </c>
    </row>
    <row r="47">
      <c r="A47">
        <f>'06_MODELO_REFS'!E70</f>
        <v/>
      </c>
      <c r="B47">
        <f>'06_MODELO_REFS'!F70</f>
        <v/>
      </c>
      <c r="E47">
        <f>'07_MODELO_NPI'!E70</f>
        <v/>
      </c>
      <c r="F47">
        <f>'07_MODELO_NPI'!F70</f>
        <v/>
      </c>
      <c r="I47">
        <f>'08_MODELO_MULTIPLO'!F75</f>
        <v/>
      </c>
      <c r="J47">
        <f>'08_MODELO_MULTIPLO'!G75</f>
        <v/>
      </c>
    </row>
    <row r="48">
      <c r="A48">
        <f>'06_MODELO_REFS'!E71</f>
        <v/>
      </c>
      <c r="B48">
        <f>'06_MODELO_REFS'!F71</f>
        <v/>
      </c>
      <c r="E48">
        <f>'07_MODELO_NPI'!E71</f>
        <v/>
      </c>
      <c r="F48">
        <f>'07_MODELO_NPI'!F71</f>
        <v/>
      </c>
      <c r="I48">
        <f>'08_MODELO_MULTIPLO'!F76</f>
        <v/>
      </c>
      <c r="J48">
        <f>'08_MODELO_MULTIPLO'!G76</f>
        <v/>
      </c>
    </row>
    <row r="49">
      <c r="A49">
        <f>'06_MODELO_REFS'!E72</f>
        <v/>
      </c>
      <c r="B49">
        <f>'06_MODELO_REFS'!F72</f>
        <v/>
      </c>
      <c r="E49">
        <f>'07_MODELO_NPI'!E72</f>
        <v/>
      </c>
      <c r="F49">
        <f>'07_MODELO_NPI'!F72</f>
        <v/>
      </c>
      <c r="I49">
        <f>'08_MODELO_MULTIPLO'!F77</f>
        <v/>
      </c>
      <c r="J49">
        <f>'08_MODELO_MULTIPLO'!G77</f>
        <v/>
      </c>
    </row>
    <row r="50">
      <c r="A50">
        <f>'06_MODELO_REFS'!E73</f>
        <v/>
      </c>
      <c r="B50">
        <f>'06_MODELO_REFS'!F73</f>
        <v/>
      </c>
      <c r="E50">
        <f>'07_MODELO_NPI'!E73</f>
        <v/>
      </c>
      <c r="F50">
        <f>'07_MODELO_NPI'!F73</f>
        <v/>
      </c>
      <c r="I50">
        <f>'08_MODELO_MULTIPLO'!F78</f>
        <v/>
      </c>
      <c r="J50">
        <f>'08_MODELO_MULTIPLO'!G78</f>
        <v/>
      </c>
    </row>
    <row r="51">
      <c r="A51">
        <f>'06_MODELO_REFS'!E74</f>
        <v/>
      </c>
      <c r="B51">
        <f>'06_MODELO_REFS'!F74</f>
        <v/>
      </c>
      <c r="E51">
        <f>'07_MODELO_NPI'!E74</f>
        <v/>
      </c>
      <c r="F51">
        <f>'07_MODELO_NPI'!F74</f>
        <v/>
      </c>
      <c r="I51">
        <f>'08_MODELO_MULTIPLO'!F79</f>
        <v/>
      </c>
      <c r="J51">
        <f>'08_MODELO_MULTIPLO'!G79</f>
        <v/>
      </c>
    </row>
    <row r="52">
      <c r="A52">
        <f>'06_MODELO_REFS'!E75</f>
        <v/>
      </c>
      <c r="B52">
        <f>'06_MODELO_REFS'!F75</f>
        <v/>
      </c>
      <c r="E52">
        <f>'07_MODELO_NPI'!E75</f>
        <v/>
      </c>
      <c r="F52">
        <f>'07_MODELO_NPI'!F75</f>
        <v/>
      </c>
      <c r="I52">
        <f>'08_MODELO_MULTIPLO'!F80</f>
        <v/>
      </c>
      <c r="J52">
        <f>'08_MODELO_MULTIPLO'!G80</f>
        <v/>
      </c>
    </row>
    <row r="53">
      <c r="A53">
        <f>'06_MODELO_REFS'!E76</f>
        <v/>
      </c>
      <c r="B53">
        <f>'06_MODELO_REFS'!F76</f>
        <v/>
      </c>
      <c r="E53">
        <f>'07_MODELO_NPI'!E76</f>
        <v/>
      </c>
      <c r="F53">
        <f>'07_MODELO_NPI'!F76</f>
        <v/>
      </c>
      <c r="I53">
        <f>'08_MODELO_MULTIPLO'!F81</f>
        <v/>
      </c>
      <c r="J53">
        <f>'08_MODELO_MULTIPLO'!G81</f>
        <v/>
      </c>
    </row>
    <row r="54">
      <c r="A54">
        <f>'06_MODELO_REFS'!E77</f>
        <v/>
      </c>
      <c r="B54">
        <f>'06_MODELO_REFS'!F77</f>
        <v/>
      </c>
      <c r="E54">
        <f>'07_MODELO_NPI'!E77</f>
        <v/>
      </c>
      <c r="F54">
        <f>'07_MODELO_NPI'!F77</f>
        <v/>
      </c>
      <c r="I54">
        <f>'08_MODELO_MULTIPLO'!F82</f>
        <v/>
      </c>
      <c r="J54">
        <f>'08_MODELO_MULTIPLO'!G82</f>
        <v/>
      </c>
    </row>
    <row r="55">
      <c r="A55">
        <f>'06_MODELO_REFS'!E78</f>
        <v/>
      </c>
      <c r="B55">
        <f>'06_MODELO_REFS'!F78</f>
        <v/>
      </c>
      <c r="E55">
        <f>'07_MODELO_NPI'!E78</f>
        <v/>
      </c>
      <c r="F55">
        <f>'07_MODELO_NPI'!F78</f>
        <v/>
      </c>
      <c r="I55">
        <f>'08_MODELO_MULTIPLO'!F83</f>
        <v/>
      </c>
      <c r="J55">
        <f>'08_MODELO_MULTIPLO'!G83</f>
        <v/>
      </c>
    </row>
    <row r="56">
      <c r="A56">
        <f>'06_MODELO_REFS'!E79</f>
        <v/>
      </c>
      <c r="B56">
        <f>'06_MODELO_REFS'!F79</f>
        <v/>
      </c>
      <c r="E56">
        <f>'07_MODELO_NPI'!E79</f>
        <v/>
      </c>
      <c r="F56">
        <f>'07_MODELO_NPI'!F79</f>
        <v/>
      </c>
      <c r="I56">
        <f>'08_MODELO_MULTIPLO'!F84</f>
        <v/>
      </c>
      <c r="J56">
        <f>'08_MODELO_MULTIPLO'!G84</f>
        <v/>
      </c>
    </row>
    <row r="57">
      <c r="A57">
        <f>'06_MODELO_REFS'!E80</f>
        <v/>
      </c>
      <c r="B57">
        <f>'06_MODELO_REFS'!F80</f>
        <v/>
      </c>
      <c r="E57">
        <f>'07_MODELO_NPI'!E80</f>
        <v/>
      </c>
      <c r="F57">
        <f>'07_MODELO_NPI'!F80</f>
        <v/>
      </c>
      <c r="I57">
        <f>'08_MODELO_MULTIPLO'!F85</f>
        <v/>
      </c>
      <c r="J57">
        <f>'08_MODELO_MULTIPLO'!G85</f>
        <v/>
      </c>
    </row>
    <row r="58">
      <c r="A58">
        <f>'06_MODELO_REFS'!E81</f>
        <v/>
      </c>
      <c r="B58">
        <f>'06_MODELO_REFS'!F81</f>
        <v/>
      </c>
      <c r="E58">
        <f>'07_MODELO_NPI'!E81</f>
        <v/>
      </c>
      <c r="F58">
        <f>'07_MODELO_NPI'!F81</f>
        <v/>
      </c>
      <c r="I58">
        <f>'08_MODELO_MULTIPLO'!F86</f>
        <v/>
      </c>
      <c r="J58">
        <f>'08_MODELO_MULTIPLO'!G86</f>
        <v/>
      </c>
    </row>
    <row r="59">
      <c r="A59">
        <f>'06_MODELO_REFS'!E82</f>
        <v/>
      </c>
      <c r="B59">
        <f>'06_MODELO_REFS'!F82</f>
        <v/>
      </c>
      <c r="E59">
        <f>'07_MODELO_NPI'!E82</f>
        <v/>
      </c>
      <c r="F59">
        <f>'07_MODELO_NPI'!F82</f>
        <v/>
      </c>
      <c r="I59">
        <f>'08_MODELO_MULTIPLO'!F87</f>
        <v/>
      </c>
      <c r="J59">
        <f>'08_MODELO_MULTIPLO'!G87</f>
        <v/>
      </c>
    </row>
    <row r="60">
      <c r="A60">
        <f>'06_MODELO_REFS'!E83</f>
        <v/>
      </c>
      <c r="B60">
        <f>'06_MODELO_REFS'!F83</f>
        <v/>
      </c>
      <c r="E60">
        <f>'07_MODELO_NPI'!E83</f>
        <v/>
      </c>
      <c r="F60">
        <f>'07_MODELO_NPI'!F83</f>
        <v/>
      </c>
      <c r="I60">
        <f>'08_MODELO_MULTIPLO'!F88</f>
        <v/>
      </c>
      <c r="J60">
        <f>'08_MODELO_MULTIPLO'!G88</f>
        <v/>
      </c>
    </row>
    <row r="61">
      <c r="A61">
        <f>'06_MODELO_REFS'!E84</f>
        <v/>
      </c>
      <c r="B61">
        <f>'06_MODELO_REFS'!F84</f>
        <v/>
      </c>
      <c r="E61">
        <f>'07_MODELO_NPI'!E84</f>
        <v/>
      </c>
      <c r="F61">
        <f>'07_MODELO_NPI'!F84</f>
        <v/>
      </c>
      <c r="I61">
        <f>'08_MODELO_MULTIPLO'!F89</f>
        <v/>
      </c>
      <c r="J61">
        <f>'08_MODELO_MULTIPLO'!G89</f>
        <v/>
      </c>
    </row>
    <row r="62">
      <c r="A62">
        <f>'06_MODELO_REFS'!E85</f>
        <v/>
      </c>
      <c r="B62">
        <f>'06_MODELO_REFS'!F85</f>
        <v/>
      </c>
      <c r="E62">
        <f>'07_MODELO_NPI'!E85</f>
        <v/>
      </c>
      <c r="F62">
        <f>'07_MODELO_NPI'!F85</f>
        <v/>
      </c>
      <c r="I62">
        <f>'08_MODELO_MULTIPLO'!F90</f>
        <v/>
      </c>
      <c r="J62">
        <f>'08_MODELO_MULTIPLO'!G90</f>
        <v/>
      </c>
    </row>
    <row r="63">
      <c r="A63">
        <f>'06_MODELO_REFS'!E86</f>
        <v/>
      </c>
      <c r="B63">
        <f>'06_MODELO_REFS'!F86</f>
        <v/>
      </c>
      <c r="E63">
        <f>'07_MODELO_NPI'!E86</f>
        <v/>
      </c>
      <c r="F63">
        <f>'07_MODELO_NPI'!F86</f>
        <v/>
      </c>
      <c r="I63">
        <f>'08_MODELO_MULTIPLO'!F91</f>
        <v/>
      </c>
      <c r="J63">
        <f>'08_MODELO_MULTIPLO'!G91</f>
        <v/>
      </c>
    </row>
    <row r="64">
      <c r="A64">
        <f>'06_MODELO_REFS'!E87</f>
        <v/>
      </c>
      <c r="B64">
        <f>'06_MODELO_REFS'!F87</f>
        <v/>
      </c>
      <c r="E64">
        <f>'07_MODELO_NPI'!E87</f>
        <v/>
      </c>
      <c r="F64">
        <f>'07_MODELO_NPI'!F87</f>
        <v/>
      </c>
      <c r="I64">
        <f>'08_MODELO_MULTIPLO'!F92</f>
        <v/>
      </c>
      <c r="J64">
        <f>'08_MODELO_MULTIPLO'!G92</f>
        <v/>
      </c>
    </row>
    <row r="65">
      <c r="A65">
        <f>'06_MODELO_REFS'!E88</f>
        <v/>
      </c>
      <c r="B65">
        <f>'06_MODELO_REFS'!F88</f>
        <v/>
      </c>
      <c r="E65">
        <f>'07_MODELO_NPI'!E88</f>
        <v/>
      </c>
      <c r="F65">
        <f>'07_MODELO_NPI'!F88</f>
        <v/>
      </c>
      <c r="I65">
        <f>'08_MODELO_MULTIPLO'!F93</f>
        <v/>
      </c>
      <c r="J65">
        <f>'08_MODELO_MULTIPLO'!G93</f>
        <v/>
      </c>
    </row>
    <row r="66">
      <c r="A66">
        <f>'06_MODELO_REFS'!E89</f>
        <v/>
      </c>
      <c r="B66">
        <f>'06_MODELO_REFS'!F89</f>
        <v/>
      </c>
      <c r="E66">
        <f>'07_MODELO_NPI'!E89</f>
        <v/>
      </c>
      <c r="F66">
        <f>'07_MODELO_NPI'!F89</f>
        <v/>
      </c>
      <c r="I66">
        <f>'08_MODELO_MULTIPLO'!F94</f>
        <v/>
      </c>
      <c r="J66">
        <f>'08_MODELO_MULTIPLO'!G94</f>
        <v/>
      </c>
    </row>
    <row r="67">
      <c r="A67">
        <f>'06_MODELO_REFS'!E90</f>
        <v/>
      </c>
      <c r="B67">
        <f>'06_MODELO_REFS'!F90</f>
        <v/>
      </c>
      <c r="E67">
        <f>'07_MODELO_NPI'!E90</f>
        <v/>
      </c>
      <c r="F67">
        <f>'07_MODELO_NPI'!F90</f>
        <v/>
      </c>
      <c r="I67">
        <f>'08_MODELO_MULTIPLO'!F95</f>
        <v/>
      </c>
      <c r="J67">
        <f>'08_MODELO_MULTIPLO'!G95</f>
        <v/>
      </c>
    </row>
    <row r="68">
      <c r="A68">
        <f>'06_MODELO_REFS'!E91</f>
        <v/>
      </c>
      <c r="B68">
        <f>'06_MODELO_REFS'!F91</f>
        <v/>
      </c>
      <c r="E68">
        <f>'07_MODELO_NPI'!E91</f>
        <v/>
      </c>
      <c r="F68">
        <f>'07_MODELO_NPI'!F91</f>
        <v/>
      </c>
      <c r="I68">
        <f>'08_MODELO_MULTIPLO'!F96</f>
        <v/>
      </c>
      <c r="J68">
        <f>'08_MODELO_MULTIPLO'!G96</f>
        <v/>
      </c>
    </row>
    <row r="69">
      <c r="A69">
        <f>'06_MODELO_REFS'!E92</f>
        <v/>
      </c>
      <c r="B69">
        <f>'06_MODELO_REFS'!F92</f>
        <v/>
      </c>
      <c r="E69">
        <f>'07_MODELO_NPI'!E92</f>
        <v/>
      </c>
      <c r="F69">
        <f>'07_MODELO_NPI'!F92</f>
        <v/>
      </c>
      <c r="I69">
        <f>'08_MODELO_MULTIPLO'!F97</f>
        <v/>
      </c>
      <c r="J69">
        <f>'08_MODELO_MULTIPLO'!G97</f>
        <v/>
      </c>
    </row>
    <row r="70">
      <c r="A70">
        <f>'06_MODELO_REFS'!E93</f>
        <v/>
      </c>
      <c r="B70">
        <f>'06_MODELO_REFS'!F93</f>
        <v/>
      </c>
      <c r="E70">
        <f>'07_MODELO_NPI'!E93</f>
        <v/>
      </c>
      <c r="F70">
        <f>'07_MODELO_NPI'!F93</f>
        <v/>
      </c>
      <c r="I70">
        <f>'08_MODELO_MULTIPLO'!F98</f>
        <v/>
      </c>
      <c r="J70">
        <f>'08_MODELO_MULTIPLO'!G98</f>
        <v/>
      </c>
    </row>
    <row r="71">
      <c r="A71">
        <f>'06_MODELO_REFS'!E94</f>
        <v/>
      </c>
      <c r="B71">
        <f>'06_MODELO_REFS'!F94</f>
        <v/>
      </c>
      <c r="E71">
        <f>'07_MODELO_NPI'!E94</f>
        <v/>
      </c>
      <c r="F71">
        <f>'07_MODELO_NPI'!F94</f>
        <v/>
      </c>
      <c r="I71">
        <f>'08_MODELO_MULTIPLO'!F99</f>
        <v/>
      </c>
      <c r="J71">
        <f>'08_MODELO_MULTIPLO'!G99</f>
        <v/>
      </c>
    </row>
    <row r="72">
      <c r="A72">
        <f>'06_MODELO_REFS'!E95</f>
        <v/>
      </c>
      <c r="B72">
        <f>'06_MODELO_REFS'!F95</f>
        <v/>
      </c>
      <c r="E72">
        <f>'07_MODELO_NPI'!E95</f>
        <v/>
      </c>
      <c r="F72">
        <f>'07_MODELO_NPI'!F95</f>
        <v/>
      </c>
      <c r="I72">
        <f>'08_MODELO_MULTIPLO'!F100</f>
        <v/>
      </c>
      <c r="J72">
        <f>'08_MODELO_MULTIPLO'!G100</f>
        <v/>
      </c>
    </row>
    <row r="73">
      <c r="A73">
        <f>'06_MODELO_REFS'!E96</f>
        <v/>
      </c>
      <c r="B73">
        <f>'06_MODELO_REFS'!F96</f>
        <v/>
      </c>
      <c r="E73">
        <f>'07_MODELO_NPI'!E96</f>
        <v/>
      </c>
      <c r="F73">
        <f>'07_MODELO_NPI'!F96</f>
        <v/>
      </c>
      <c r="I73">
        <f>'08_MODELO_MULTIPLO'!F101</f>
        <v/>
      </c>
      <c r="J73">
        <f>'08_MODELO_MULTIPLO'!G101</f>
        <v/>
      </c>
    </row>
    <row r="74">
      <c r="A74">
        <f>'06_MODELO_REFS'!E97</f>
        <v/>
      </c>
      <c r="B74">
        <f>'06_MODELO_REFS'!F97</f>
        <v/>
      </c>
      <c r="E74">
        <f>'07_MODELO_NPI'!E97</f>
        <v/>
      </c>
      <c r="F74">
        <f>'07_MODELO_NPI'!F97</f>
        <v/>
      </c>
      <c r="I74">
        <f>'08_MODELO_MULTIPLO'!F102</f>
        <v/>
      </c>
      <c r="J74">
        <f>'08_MODELO_MULTIPLO'!G102</f>
        <v/>
      </c>
    </row>
    <row r="75">
      <c r="A75">
        <f>'06_MODELO_REFS'!E98</f>
        <v/>
      </c>
      <c r="B75">
        <f>'06_MODELO_REFS'!F98</f>
        <v/>
      </c>
      <c r="E75">
        <f>'07_MODELO_NPI'!E98</f>
        <v/>
      </c>
      <c r="F75">
        <f>'07_MODELO_NPI'!F98</f>
        <v/>
      </c>
      <c r="I75">
        <f>'08_MODELO_MULTIPLO'!F103</f>
        <v/>
      </c>
      <c r="J75">
        <f>'08_MODELO_MULTIPLO'!G103</f>
        <v/>
      </c>
    </row>
    <row r="76">
      <c r="A76">
        <f>'06_MODELO_REFS'!E99</f>
        <v/>
      </c>
      <c r="B76">
        <f>'06_MODELO_REFS'!F99</f>
        <v/>
      </c>
      <c r="E76">
        <f>'07_MODELO_NPI'!E99</f>
        <v/>
      </c>
      <c r="F76">
        <f>'07_MODELO_NPI'!F99</f>
        <v/>
      </c>
      <c r="I76">
        <f>'08_MODELO_MULTIPLO'!F104</f>
        <v/>
      </c>
      <c r="J76">
        <f>'08_MODELO_MULTIPLO'!G104</f>
        <v/>
      </c>
    </row>
    <row r="77">
      <c r="A77">
        <f>'06_MODELO_REFS'!E100</f>
        <v/>
      </c>
      <c r="B77">
        <f>'06_MODELO_REFS'!F100</f>
        <v/>
      </c>
      <c r="E77">
        <f>'07_MODELO_NPI'!E100</f>
        <v/>
      </c>
      <c r="F77">
        <f>'07_MODELO_NPI'!F100</f>
        <v/>
      </c>
      <c r="I77">
        <f>'08_MODELO_MULTIPLO'!F105</f>
        <v/>
      </c>
      <c r="J77">
        <f>'08_MODELO_MULTIPLO'!G105</f>
        <v/>
      </c>
    </row>
    <row r="78">
      <c r="A78">
        <f>'06_MODELO_REFS'!E101</f>
        <v/>
      </c>
      <c r="B78">
        <f>'06_MODELO_REFS'!F101</f>
        <v/>
      </c>
      <c r="E78">
        <f>'07_MODELO_NPI'!E101</f>
        <v/>
      </c>
      <c r="F78">
        <f>'07_MODELO_NPI'!F101</f>
        <v/>
      </c>
      <c r="I78">
        <f>'08_MODELO_MULTIPLO'!F106</f>
        <v/>
      </c>
      <c r="J78">
        <f>'08_MODELO_MULTIPLO'!G106</f>
        <v/>
      </c>
    </row>
    <row r="79">
      <c r="A79">
        <f>'06_MODELO_REFS'!E102</f>
        <v/>
      </c>
      <c r="B79">
        <f>'06_MODELO_REFS'!F102</f>
        <v/>
      </c>
      <c r="E79">
        <f>'07_MODELO_NPI'!E102</f>
        <v/>
      </c>
      <c r="F79">
        <f>'07_MODELO_NPI'!F102</f>
        <v/>
      </c>
      <c r="I79">
        <f>'08_MODELO_MULTIPLO'!F107</f>
        <v/>
      </c>
      <c r="J79">
        <f>'08_MODELO_MULTIPLO'!G107</f>
        <v/>
      </c>
    </row>
    <row r="80">
      <c r="A80">
        <f>'06_MODELO_REFS'!E103</f>
        <v/>
      </c>
      <c r="B80">
        <f>'06_MODELO_REFS'!F103</f>
        <v/>
      </c>
      <c r="E80">
        <f>'07_MODELO_NPI'!E103</f>
        <v/>
      </c>
      <c r="F80">
        <f>'07_MODELO_NPI'!F103</f>
        <v/>
      </c>
      <c r="I80">
        <f>'08_MODELO_MULTIPLO'!F108</f>
        <v/>
      </c>
      <c r="J80">
        <f>'08_MODELO_MULTIPLO'!G108</f>
        <v/>
      </c>
    </row>
    <row r="81">
      <c r="A81">
        <f>'06_MODELO_REFS'!E104</f>
        <v/>
      </c>
      <c r="B81">
        <f>'06_MODELO_REFS'!F104</f>
        <v/>
      </c>
      <c r="E81">
        <f>'07_MODELO_NPI'!E104</f>
        <v/>
      </c>
      <c r="F81">
        <f>'07_MODELO_NPI'!F104</f>
        <v/>
      </c>
      <c r="I81">
        <f>'08_MODELO_MULTIPLO'!F109</f>
        <v/>
      </c>
      <c r="J81">
        <f>'08_MODELO_MULTIPLO'!G109</f>
        <v/>
      </c>
    </row>
    <row r="82">
      <c r="A82">
        <f>'06_MODELO_REFS'!E105</f>
        <v/>
      </c>
      <c r="B82">
        <f>'06_MODELO_REFS'!F105</f>
        <v/>
      </c>
      <c r="E82">
        <f>'07_MODELO_NPI'!E105</f>
        <v/>
      </c>
      <c r="F82">
        <f>'07_MODELO_NPI'!F105</f>
        <v/>
      </c>
      <c r="I82">
        <f>'08_MODELO_MULTIPLO'!F110</f>
        <v/>
      </c>
      <c r="J82">
        <f>'08_MODELO_MULTIPLO'!G110</f>
        <v/>
      </c>
    </row>
    <row r="83">
      <c r="A83">
        <f>'06_MODELO_REFS'!E106</f>
        <v/>
      </c>
      <c r="B83">
        <f>'06_MODELO_REFS'!F106</f>
        <v/>
      </c>
      <c r="E83">
        <f>'07_MODELO_NPI'!E106</f>
        <v/>
      </c>
      <c r="F83">
        <f>'07_MODELO_NPI'!F106</f>
        <v/>
      </c>
      <c r="I83">
        <f>'08_MODELO_MULTIPLO'!F111</f>
        <v/>
      </c>
      <c r="J83">
        <f>'08_MODELO_MULTIPLO'!G111</f>
        <v/>
      </c>
    </row>
    <row r="84">
      <c r="A84">
        <f>'06_MODELO_REFS'!E107</f>
        <v/>
      </c>
      <c r="B84">
        <f>'06_MODELO_REFS'!F107</f>
        <v/>
      </c>
      <c r="E84">
        <f>'07_MODELO_NPI'!E107</f>
        <v/>
      </c>
      <c r="F84">
        <f>'07_MODELO_NPI'!F107</f>
        <v/>
      </c>
      <c r="I84">
        <f>'08_MODELO_MULTIPLO'!F112</f>
        <v/>
      </c>
      <c r="J84">
        <f>'08_MODELO_MULTIPLO'!G112</f>
        <v/>
      </c>
    </row>
    <row r="85">
      <c r="A85">
        <f>'06_MODELO_REFS'!E108</f>
        <v/>
      </c>
      <c r="B85">
        <f>'06_MODELO_REFS'!F108</f>
        <v/>
      </c>
      <c r="E85">
        <f>'07_MODELO_NPI'!E108</f>
        <v/>
      </c>
      <c r="F85">
        <f>'07_MODELO_NPI'!F108</f>
        <v/>
      </c>
      <c r="I85">
        <f>'08_MODELO_MULTIPLO'!F113</f>
        <v/>
      </c>
      <c r="J85">
        <f>'08_MODELO_MULTIPLO'!G113</f>
        <v/>
      </c>
    </row>
    <row r="86">
      <c r="A86">
        <f>'06_MODELO_REFS'!E109</f>
        <v/>
      </c>
      <c r="B86">
        <f>'06_MODELO_REFS'!F109</f>
        <v/>
      </c>
      <c r="E86">
        <f>'07_MODELO_NPI'!E109</f>
        <v/>
      </c>
      <c r="F86">
        <f>'07_MODELO_NPI'!F109</f>
        <v/>
      </c>
      <c r="I86">
        <f>'08_MODELO_MULTIPLO'!F114</f>
        <v/>
      </c>
      <c r="J86">
        <f>'08_MODELO_MULTIPLO'!G114</f>
        <v/>
      </c>
    </row>
    <row r="87">
      <c r="A87">
        <f>'06_MODELO_REFS'!E110</f>
        <v/>
      </c>
      <c r="B87">
        <f>'06_MODELO_REFS'!F110</f>
        <v/>
      </c>
      <c r="E87">
        <f>'07_MODELO_NPI'!E110</f>
        <v/>
      </c>
      <c r="F87">
        <f>'07_MODELO_NPI'!F110</f>
        <v/>
      </c>
      <c r="I87">
        <f>'08_MODELO_MULTIPLO'!F115</f>
        <v/>
      </c>
      <c r="J87">
        <f>'08_MODELO_MULTIPLO'!G115</f>
        <v/>
      </c>
    </row>
    <row r="88">
      <c r="A88">
        <f>'06_MODELO_REFS'!E111</f>
        <v/>
      </c>
      <c r="B88">
        <f>'06_MODELO_REFS'!F111</f>
        <v/>
      </c>
      <c r="E88">
        <f>'07_MODELO_NPI'!E111</f>
        <v/>
      </c>
      <c r="F88">
        <f>'07_MODELO_NPI'!F111</f>
        <v/>
      </c>
      <c r="I88">
        <f>'08_MODELO_MULTIPLO'!F116</f>
        <v/>
      </c>
      <c r="J88">
        <f>'08_MODELO_MULTIPLO'!G116</f>
        <v/>
      </c>
    </row>
    <row r="89">
      <c r="A89">
        <f>'06_MODELO_REFS'!E112</f>
        <v/>
      </c>
      <c r="B89">
        <f>'06_MODELO_REFS'!F112</f>
        <v/>
      </c>
      <c r="E89">
        <f>'07_MODELO_NPI'!E112</f>
        <v/>
      </c>
      <c r="F89">
        <f>'07_MODELO_NPI'!F112</f>
        <v/>
      </c>
      <c r="I89">
        <f>'08_MODELO_MULTIPLO'!F117</f>
        <v/>
      </c>
      <c r="J89">
        <f>'08_MODELO_MULTIPLO'!G117</f>
        <v/>
      </c>
    </row>
    <row r="90">
      <c r="A90">
        <f>'06_MODELO_REFS'!E113</f>
        <v/>
      </c>
      <c r="B90">
        <f>'06_MODELO_REFS'!F113</f>
        <v/>
      </c>
      <c r="E90">
        <f>'07_MODELO_NPI'!E113</f>
        <v/>
      </c>
      <c r="F90">
        <f>'07_MODELO_NPI'!F113</f>
        <v/>
      </c>
      <c r="I90">
        <f>'08_MODELO_MULTIPLO'!F118</f>
        <v/>
      </c>
      <c r="J90">
        <f>'08_MODELO_MULTIPLO'!G118</f>
        <v/>
      </c>
    </row>
    <row r="91">
      <c r="A91">
        <f>'06_MODELO_REFS'!E114</f>
        <v/>
      </c>
      <c r="B91">
        <f>'06_MODELO_REFS'!F114</f>
        <v/>
      </c>
      <c r="E91">
        <f>'07_MODELO_NPI'!E114</f>
        <v/>
      </c>
      <c r="F91">
        <f>'07_MODELO_NPI'!F114</f>
        <v/>
      </c>
      <c r="I91">
        <f>'08_MODELO_MULTIPLO'!F119</f>
        <v/>
      </c>
      <c r="J91">
        <f>'08_MODELO_MULTIPLO'!G119</f>
        <v/>
      </c>
    </row>
    <row r="92">
      <c r="A92">
        <f>'06_MODELO_REFS'!E115</f>
        <v/>
      </c>
      <c r="B92">
        <f>'06_MODELO_REFS'!F115</f>
        <v/>
      </c>
      <c r="E92">
        <f>'07_MODELO_NPI'!E115</f>
        <v/>
      </c>
      <c r="F92">
        <f>'07_MODELO_NPI'!F115</f>
        <v/>
      </c>
      <c r="I92">
        <f>'08_MODELO_MULTIPLO'!F120</f>
        <v/>
      </c>
      <c r="J92">
        <f>'08_MODELO_MULTIPLO'!G120</f>
        <v/>
      </c>
    </row>
    <row r="93">
      <c r="A93">
        <f>'06_MODELO_REFS'!E116</f>
        <v/>
      </c>
      <c r="B93">
        <f>'06_MODELO_REFS'!F116</f>
        <v/>
      </c>
      <c r="E93">
        <f>'07_MODELO_NPI'!E116</f>
        <v/>
      </c>
      <c r="F93">
        <f>'07_MODELO_NPI'!F116</f>
        <v/>
      </c>
      <c r="I93">
        <f>'08_MODELO_MULTIPLO'!F121</f>
        <v/>
      </c>
      <c r="J93">
        <f>'08_MODELO_MULTIPLO'!G121</f>
        <v/>
      </c>
    </row>
    <row r="94">
      <c r="A94">
        <f>'06_MODELO_REFS'!E117</f>
        <v/>
      </c>
      <c r="B94">
        <f>'06_MODELO_REFS'!F117</f>
        <v/>
      </c>
      <c r="E94">
        <f>'07_MODELO_NPI'!E117</f>
        <v/>
      </c>
      <c r="F94">
        <f>'07_MODELO_NPI'!F117</f>
        <v/>
      </c>
      <c r="I94">
        <f>'08_MODELO_MULTIPLO'!F122</f>
        <v/>
      </c>
      <c r="J94">
        <f>'08_MODELO_MULTIPLO'!G122</f>
        <v/>
      </c>
    </row>
    <row r="95">
      <c r="A95">
        <f>'06_MODELO_REFS'!E118</f>
        <v/>
      </c>
      <c r="B95">
        <f>'06_MODELO_REFS'!F118</f>
        <v/>
      </c>
      <c r="E95">
        <f>'07_MODELO_NPI'!E118</f>
        <v/>
      </c>
      <c r="F95">
        <f>'07_MODELO_NPI'!F118</f>
        <v/>
      </c>
      <c r="I95">
        <f>'08_MODELO_MULTIPLO'!F123</f>
        <v/>
      </c>
      <c r="J95">
        <f>'08_MODELO_MULTIPLO'!G123</f>
        <v/>
      </c>
    </row>
    <row r="96">
      <c r="A96">
        <f>'06_MODELO_REFS'!E119</f>
        <v/>
      </c>
      <c r="B96">
        <f>'06_MODELO_REFS'!F119</f>
        <v/>
      </c>
      <c r="E96">
        <f>'07_MODELO_NPI'!E119</f>
        <v/>
      </c>
      <c r="F96">
        <f>'07_MODELO_NPI'!F119</f>
        <v/>
      </c>
      <c r="I96">
        <f>'08_MODELO_MULTIPLO'!F124</f>
        <v/>
      </c>
      <c r="J96">
        <f>'08_MODELO_MULTIPLO'!G124</f>
        <v/>
      </c>
    </row>
    <row r="97">
      <c r="A97">
        <f>'06_MODELO_REFS'!E120</f>
        <v/>
      </c>
      <c r="B97">
        <f>'06_MODELO_REFS'!F120</f>
        <v/>
      </c>
      <c r="E97">
        <f>'07_MODELO_NPI'!E120</f>
        <v/>
      </c>
      <c r="F97">
        <f>'07_MODELO_NPI'!F120</f>
        <v/>
      </c>
      <c r="I97">
        <f>'08_MODELO_MULTIPLO'!F125</f>
        <v/>
      </c>
      <c r="J97">
        <f>'08_MODELO_MULTIPLO'!G125</f>
        <v/>
      </c>
    </row>
    <row r="98">
      <c r="A98">
        <f>'06_MODELO_REFS'!E121</f>
        <v/>
      </c>
      <c r="B98">
        <f>'06_MODELO_REFS'!F121</f>
        <v/>
      </c>
      <c r="E98">
        <f>'07_MODELO_NPI'!E121</f>
        <v/>
      </c>
      <c r="F98">
        <f>'07_MODELO_NPI'!F121</f>
        <v/>
      </c>
      <c r="I98">
        <f>'08_MODELO_MULTIPLO'!F126</f>
        <v/>
      </c>
      <c r="J98">
        <f>'08_MODELO_MULTIPLO'!G126</f>
        <v/>
      </c>
    </row>
    <row r="99">
      <c r="A99">
        <f>'06_MODELO_REFS'!E122</f>
        <v/>
      </c>
      <c r="B99">
        <f>'06_MODELO_REFS'!F122</f>
        <v/>
      </c>
      <c r="E99">
        <f>'07_MODELO_NPI'!E122</f>
        <v/>
      </c>
      <c r="F99">
        <f>'07_MODELO_NPI'!F122</f>
        <v/>
      </c>
      <c r="I99">
        <f>'08_MODELO_MULTIPLO'!F127</f>
        <v/>
      </c>
      <c r="J99">
        <f>'08_MODELO_MULTIPLO'!G127</f>
        <v/>
      </c>
    </row>
    <row r="100">
      <c r="A100">
        <f>'06_MODELO_REFS'!E123</f>
        <v/>
      </c>
      <c r="B100">
        <f>'06_MODELO_REFS'!F123</f>
        <v/>
      </c>
      <c r="E100">
        <f>'07_MODELO_NPI'!E123</f>
        <v/>
      </c>
      <c r="F100">
        <f>'07_MODELO_NPI'!F123</f>
        <v/>
      </c>
      <c r="I100">
        <f>'08_MODELO_MULTIPLO'!F128</f>
        <v/>
      </c>
      <c r="J100">
        <f>'08_MODELO_MULTIPLO'!G128</f>
        <v/>
      </c>
    </row>
    <row r="101">
      <c r="A101">
        <f>'06_MODELO_REFS'!E124</f>
        <v/>
      </c>
      <c r="B101">
        <f>'06_MODELO_REFS'!F124</f>
        <v/>
      </c>
      <c r="E101">
        <f>'07_MODELO_NPI'!E124</f>
        <v/>
      </c>
      <c r="F101">
        <f>'07_MODELO_NPI'!F124</f>
        <v/>
      </c>
      <c r="I101">
        <f>'08_MODELO_MULTIPLO'!F129</f>
        <v/>
      </c>
      <c r="J101">
        <f>'08_MODELO_MULTIPLO'!G129</f>
        <v/>
      </c>
    </row>
    <row r="102">
      <c r="A102">
        <f>'06_MODELO_REFS'!E125</f>
        <v/>
      </c>
      <c r="B102">
        <f>'06_MODELO_REFS'!F125</f>
        <v/>
      </c>
      <c r="E102">
        <f>'07_MODELO_NPI'!E125</f>
        <v/>
      </c>
      <c r="F102">
        <f>'07_MODELO_NPI'!F125</f>
        <v/>
      </c>
      <c r="I102">
        <f>'08_MODELO_MULTIPLO'!F130</f>
        <v/>
      </c>
      <c r="J102">
        <f>'08_MODELO_MULTIPLO'!G130</f>
        <v/>
      </c>
    </row>
    <row r="103">
      <c r="A103">
        <f>'06_MODELO_REFS'!E126</f>
        <v/>
      </c>
      <c r="B103">
        <f>'06_MODELO_REFS'!F126</f>
        <v/>
      </c>
      <c r="E103">
        <f>'07_MODELO_NPI'!E126</f>
        <v/>
      </c>
      <c r="F103">
        <f>'07_MODELO_NPI'!F126</f>
        <v/>
      </c>
      <c r="I103">
        <f>'08_MODELO_MULTIPLO'!F131</f>
        <v/>
      </c>
      <c r="J103">
        <f>'08_MODELO_MULTIPLO'!G131</f>
        <v/>
      </c>
    </row>
    <row r="104">
      <c r="A104">
        <f>'06_MODELO_REFS'!E127</f>
        <v/>
      </c>
      <c r="B104">
        <f>'06_MODELO_REFS'!F127</f>
        <v/>
      </c>
      <c r="E104">
        <f>'07_MODELO_NPI'!E127</f>
        <v/>
      </c>
      <c r="F104">
        <f>'07_MODELO_NPI'!F127</f>
        <v/>
      </c>
      <c r="I104">
        <f>'08_MODELO_MULTIPLO'!F132</f>
        <v/>
      </c>
      <c r="J104">
        <f>'08_MODELO_MULTIPLO'!G132</f>
        <v/>
      </c>
    </row>
    <row r="105">
      <c r="A105">
        <f>'06_MODELO_REFS'!E128</f>
        <v/>
      </c>
      <c r="B105">
        <f>'06_MODELO_REFS'!F128</f>
        <v/>
      </c>
      <c r="E105">
        <f>'07_MODELO_NPI'!E128</f>
        <v/>
      </c>
      <c r="F105">
        <f>'07_MODELO_NPI'!F128</f>
        <v/>
      </c>
      <c r="I105">
        <f>'08_MODELO_MULTIPLO'!F133</f>
        <v/>
      </c>
      <c r="J105">
        <f>'08_MODELO_MULTIPLO'!G133</f>
        <v/>
      </c>
    </row>
    <row r="106">
      <c r="A106">
        <f>'06_MODELO_REFS'!E129</f>
        <v/>
      </c>
      <c r="B106">
        <f>'06_MODELO_REFS'!F129</f>
        <v/>
      </c>
      <c r="E106">
        <f>'07_MODELO_NPI'!E129</f>
        <v/>
      </c>
      <c r="F106">
        <f>'07_MODELO_NPI'!F129</f>
        <v/>
      </c>
      <c r="I106">
        <f>'08_MODELO_MULTIPLO'!F134</f>
        <v/>
      </c>
      <c r="J106">
        <f>'08_MODELO_MULTIPLO'!G134</f>
        <v/>
      </c>
    </row>
    <row r="107">
      <c r="A107">
        <f>'06_MODELO_REFS'!E130</f>
        <v/>
      </c>
      <c r="B107">
        <f>'06_MODELO_REFS'!F130</f>
        <v/>
      </c>
      <c r="E107">
        <f>'07_MODELO_NPI'!E130</f>
        <v/>
      </c>
      <c r="F107">
        <f>'07_MODELO_NPI'!F130</f>
        <v/>
      </c>
      <c r="I107">
        <f>'08_MODELO_MULTIPLO'!F135</f>
        <v/>
      </c>
      <c r="J107">
        <f>'08_MODELO_MULTIPLO'!G135</f>
        <v/>
      </c>
    </row>
    <row r="108">
      <c r="A108">
        <f>'06_MODELO_REFS'!E131</f>
        <v/>
      </c>
      <c r="B108">
        <f>'06_MODELO_REFS'!F131</f>
        <v/>
      </c>
      <c r="E108">
        <f>'07_MODELO_NPI'!E131</f>
        <v/>
      </c>
      <c r="F108">
        <f>'07_MODELO_NPI'!F131</f>
        <v/>
      </c>
      <c r="I108">
        <f>'08_MODELO_MULTIPLO'!F136</f>
        <v/>
      </c>
      <c r="J108">
        <f>'08_MODELO_MULTIPLO'!G136</f>
        <v/>
      </c>
    </row>
    <row r="109">
      <c r="A109">
        <f>'06_MODELO_REFS'!E132</f>
        <v/>
      </c>
      <c r="B109">
        <f>'06_MODELO_REFS'!F132</f>
        <v/>
      </c>
      <c r="E109">
        <f>'07_MODELO_NPI'!E132</f>
        <v/>
      </c>
      <c r="F109">
        <f>'07_MODELO_NPI'!F132</f>
        <v/>
      </c>
      <c r="I109">
        <f>'08_MODELO_MULTIPLO'!F137</f>
        <v/>
      </c>
      <c r="J109">
        <f>'08_MODELO_MULTIPLO'!G137</f>
        <v/>
      </c>
    </row>
    <row r="110">
      <c r="A110">
        <f>'06_MODELO_REFS'!E133</f>
        <v/>
      </c>
      <c r="B110">
        <f>'06_MODELO_REFS'!F133</f>
        <v/>
      </c>
      <c r="E110">
        <f>'07_MODELO_NPI'!E133</f>
        <v/>
      </c>
      <c r="F110">
        <f>'07_MODELO_NPI'!F133</f>
        <v/>
      </c>
      <c r="I110">
        <f>'08_MODELO_MULTIPLO'!F138</f>
        <v/>
      </c>
      <c r="J110">
        <f>'08_MODELO_MULTIPLO'!G138</f>
        <v/>
      </c>
    </row>
    <row r="111">
      <c r="A111">
        <f>'06_MODELO_REFS'!E134</f>
        <v/>
      </c>
      <c r="B111">
        <f>'06_MODELO_REFS'!F134</f>
        <v/>
      </c>
      <c r="E111">
        <f>'07_MODELO_NPI'!E134</f>
        <v/>
      </c>
      <c r="F111">
        <f>'07_MODELO_NPI'!F134</f>
        <v/>
      </c>
      <c r="I111">
        <f>'08_MODELO_MULTIPLO'!F139</f>
        <v/>
      </c>
      <c r="J111">
        <f>'08_MODELO_MULTIPLO'!G139</f>
        <v/>
      </c>
    </row>
    <row r="112">
      <c r="A112">
        <f>'06_MODELO_REFS'!E135</f>
        <v/>
      </c>
      <c r="B112">
        <f>'06_MODELO_REFS'!F135</f>
        <v/>
      </c>
      <c r="E112">
        <f>'07_MODELO_NPI'!E135</f>
        <v/>
      </c>
      <c r="F112">
        <f>'07_MODELO_NPI'!F135</f>
        <v/>
      </c>
      <c r="I112">
        <f>'08_MODELO_MULTIPLO'!F140</f>
        <v/>
      </c>
      <c r="J112">
        <f>'08_MODELO_MULTIPLO'!G140</f>
        <v/>
      </c>
    </row>
    <row r="113">
      <c r="A113">
        <f>'06_MODELO_REFS'!E136</f>
        <v/>
      </c>
      <c r="B113">
        <f>'06_MODELO_REFS'!F136</f>
        <v/>
      </c>
      <c r="E113">
        <f>'07_MODELO_NPI'!E136</f>
        <v/>
      </c>
      <c r="F113">
        <f>'07_MODELO_NPI'!F136</f>
        <v/>
      </c>
      <c r="I113">
        <f>'08_MODELO_MULTIPLO'!F141</f>
        <v/>
      </c>
      <c r="J113">
        <f>'08_MODELO_MULTIPLO'!G141</f>
        <v/>
      </c>
    </row>
    <row r="114">
      <c r="A114">
        <f>'06_MODELO_REFS'!E137</f>
        <v/>
      </c>
      <c r="B114">
        <f>'06_MODELO_REFS'!F137</f>
        <v/>
      </c>
      <c r="E114">
        <f>'07_MODELO_NPI'!E137</f>
        <v/>
      </c>
      <c r="F114">
        <f>'07_MODELO_NPI'!F137</f>
        <v/>
      </c>
      <c r="I114">
        <f>'08_MODELO_MULTIPLO'!F142</f>
        <v/>
      </c>
      <c r="J114">
        <f>'08_MODELO_MULTIPLO'!G142</f>
        <v/>
      </c>
    </row>
    <row r="115">
      <c r="A115">
        <f>'06_MODELO_REFS'!E138</f>
        <v/>
      </c>
      <c r="B115">
        <f>'06_MODELO_REFS'!F138</f>
        <v/>
      </c>
      <c r="E115">
        <f>'07_MODELO_NPI'!E138</f>
        <v/>
      </c>
      <c r="F115">
        <f>'07_MODELO_NPI'!F138</f>
        <v/>
      </c>
      <c r="I115">
        <f>'08_MODELO_MULTIPLO'!F143</f>
        <v/>
      </c>
      <c r="J115">
        <f>'08_MODELO_MULTIPLO'!G143</f>
        <v/>
      </c>
    </row>
    <row r="116">
      <c r="A116">
        <f>'06_MODELO_REFS'!E139</f>
        <v/>
      </c>
      <c r="B116">
        <f>'06_MODELO_REFS'!F139</f>
        <v/>
      </c>
      <c r="E116">
        <f>'07_MODELO_NPI'!E139</f>
        <v/>
      </c>
      <c r="F116">
        <f>'07_MODELO_NPI'!F139</f>
        <v/>
      </c>
      <c r="I116">
        <f>'08_MODELO_MULTIPLO'!F144</f>
        <v/>
      </c>
      <c r="J116">
        <f>'08_MODELO_MULTIPLO'!G144</f>
        <v/>
      </c>
    </row>
    <row r="117">
      <c r="A117">
        <f>'06_MODELO_REFS'!E140</f>
        <v/>
      </c>
      <c r="B117">
        <f>'06_MODELO_REFS'!F140</f>
        <v/>
      </c>
      <c r="E117">
        <f>'07_MODELO_NPI'!E140</f>
        <v/>
      </c>
      <c r="F117">
        <f>'07_MODELO_NPI'!F140</f>
        <v/>
      </c>
      <c r="I117">
        <f>'08_MODELO_MULTIPLO'!F145</f>
        <v/>
      </c>
      <c r="J117">
        <f>'08_MODELO_MULTIPLO'!G145</f>
        <v/>
      </c>
    </row>
    <row r="118">
      <c r="A118">
        <f>'06_MODELO_REFS'!E141</f>
        <v/>
      </c>
      <c r="B118">
        <f>'06_MODELO_REFS'!F141</f>
        <v/>
      </c>
      <c r="E118">
        <f>'07_MODELO_NPI'!E141</f>
        <v/>
      </c>
      <c r="F118">
        <f>'07_MODELO_NPI'!F141</f>
        <v/>
      </c>
      <c r="I118">
        <f>'08_MODELO_MULTIPLO'!F146</f>
        <v/>
      </c>
      <c r="J118">
        <f>'08_MODELO_MULTIPLO'!G146</f>
        <v/>
      </c>
    </row>
    <row r="119">
      <c r="A119">
        <f>'06_MODELO_REFS'!E142</f>
        <v/>
      </c>
      <c r="B119">
        <f>'06_MODELO_REFS'!F142</f>
        <v/>
      </c>
      <c r="E119">
        <f>'07_MODELO_NPI'!E142</f>
        <v/>
      </c>
      <c r="F119">
        <f>'07_MODELO_NPI'!F142</f>
        <v/>
      </c>
      <c r="I119">
        <f>'08_MODELO_MULTIPLO'!F147</f>
        <v/>
      </c>
      <c r="J119">
        <f>'08_MODELO_MULTIPLO'!G147</f>
        <v/>
      </c>
    </row>
    <row r="120">
      <c r="A120">
        <f>'06_MODELO_REFS'!E143</f>
        <v/>
      </c>
      <c r="B120">
        <f>'06_MODELO_REFS'!F143</f>
        <v/>
      </c>
      <c r="E120">
        <f>'07_MODELO_NPI'!E143</f>
        <v/>
      </c>
      <c r="F120">
        <f>'07_MODELO_NPI'!F143</f>
        <v/>
      </c>
      <c r="I120">
        <f>'08_MODELO_MULTIPLO'!F148</f>
        <v/>
      </c>
      <c r="J120">
        <f>'08_MODELO_MULTIPLO'!G148</f>
        <v/>
      </c>
    </row>
    <row r="121">
      <c r="A121">
        <f>'06_MODELO_REFS'!E144</f>
        <v/>
      </c>
      <c r="B121">
        <f>'06_MODELO_REFS'!F144</f>
        <v/>
      </c>
      <c r="E121">
        <f>'07_MODELO_NPI'!E144</f>
        <v/>
      </c>
      <c r="F121">
        <f>'07_MODELO_NPI'!F144</f>
        <v/>
      </c>
      <c r="I121">
        <f>'08_MODELO_MULTIPLO'!F149</f>
        <v/>
      </c>
      <c r="J121">
        <f>'08_MODELO_MULTIPLO'!G149</f>
        <v/>
      </c>
    </row>
    <row r="122">
      <c r="A122">
        <f>'06_MODELO_REFS'!E145</f>
        <v/>
      </c>
      <c r="B122">
        <f>'06_MODELO_REFS'!F145</f>
        <v/>
      </c>
      <c r="E122">
        <f>'07_MODELO_NPI'!E145</f>
        <v/>
      </c>
      <c r="F122">
        <f>'07_MODELO_NPI'!F145</f>
        <v/>
      </c>
      <c r="I122">
        <f>'08_MODELO_MULTIPLO'!F150</f>
        <v/>
      </c>
      <c r="J122">
        <f>'08_MODELO_MULTIPLO'!G150</f>
        <v/>
      </c>
    </row>
    <row r="123">
      <c r="A123">
        <f>'06_MODELO_REFS'!E146</f>
        <v/>
      </c>
      <c r="B123">
        <f>'06_MODELO_REFS'!F146</f>
        <v/>
      </c>
      <c r="E123">
        <f>'07_MODELO_NPI'!E146</f>
        <v/>
      </c>
      <c r="F123">
        <f>'07_MODELO_NPI'!F146</f>
        <v/>
      </c>
      <c r="I123">
        <f>'08_MODELO_MULTIPLO'!F151</f>
        <v/>
      </c>
      <c r="J123">
        <f>'08_MODELO_MULTIPLO'!G151</f>
        <v/>
      </c>
    </row>
    <row r="124">
      <c r="A124">
        <f>'06_MODELO_REFS'!E147</f>
        <v/>
      </c>
      <c r="B124">
        <f>'06_MODELO_REFS'!F147</f>
        <v/>
      </c>
      <c r="E124">
        <f>'07_MODELO_NPI'!E147</f>
        <v/>
      </c>
      <c r="F124">
        <f>'07_MODELO_NPI'!F147</f>
        <v/>
      </c>
      <c r="I124">
        <f>'08_MODELO_MULTIPLO'!F152</f>
        <v/>
      </c>
      <c r="J124">
        <f>'08_MODELO_MULTIPLO'!G152</f>
        <v/>
      </c>
    </row>
    <row r="125">
      <c r="A125">
        <f>'06_MODELO_REFS'!E148</f>
        <v/>
      </c>
      <c r="B125">
        <f>'06_MODELO_REFS'!F148</f>
        <v/>
      </c>
      <c r="E125">
        <f>'07_MODELO_NPI'!E148</f>
        <v/>
      </c>
      <c r="F125">
        <f>'07_MODELO_NPI'!F148</f>
        <v/>
      </c>
      <c r="I125">
        <f>'08_MODELO_MULTIPLO'!F153</f>
        <v/>
      </c>
      <c r="J125">
        <f>'08_MODELO_MULTIPLO'!G153</f>
        <v/>
      </c>
    </row>
    <row r="126">
      <c r="A126">
        <f>'06_MODELO_REFS'!E149</f>
        <v/>
      </c>
      <c r="B126">
        <f>'06_MODELO_REFS'!F149</f>
        <v/>
      </c>
      <c r="E126">
        <f>'07_MODELO_NPI'!E149</f>
        <v/>
      </c>
      <c r="F126">
        <f>'07_MODELO_NPI'!F149</f>
        <v/>
      </c>
      <c r="I126">
        <f>'08_MODELO_MULTIPLO'!F154</f>
        <v/>
      </c>
      <c r="J126">
        <f>'08_MODELO_MULTIPLO'!G154</f>
        <v/>
      </c>
    </row>
    <row r="127">
      <c r="A127">
        <f>'06_MODELO_REFS'!E150</f>
        <v/>
      </c>
      <c r="B127">
        <f>'06_MODELO_REFS'!F150</f>
        <v/>
      </c>
      <c r="E127">
        <f>'07_MODELO_NPI'!E150</f>
        <v/>
      </c>
      <c r="F127">
        <f>'07_MODELO_NPI'!F150</f>
        <v/>
      </c>
      <c r="I127">
        <f>'08_MODELO_MULTIPLO'!F155</f>
        <v/>
      </c>
      <c r="J127">
        <f>'08_MODELO_MULTIPLO'!G155</f>
        <v/>
      </c>
    </row>
    <row r="128">
      <c r="A128">
        <f>'06_MODELO_REFS'!E151</f>
        <v/>
      </c>
      <c r="B128">
        <f>'06_MODELO_REFS'!F151</f>
        <v/>
      </c>
      <c r="E128">
        <f>'07_MODELO_NPI'!E151</f>
        <v/>
      </c>
      <c r="F128">
        <f>'07_MODELO_NPI'!F151</f>
        <v/>
      </c>
      <c r="I128">
        <f>'08_MODELO_MULTIPLO'!F156</f>
        <v/>
      </c>
      <c r="J128">
        <f>'08_MODELO_MULTIPLO'!G156</f>
        <v/>
      </c>
    </row>
    <row r="129">
      <c r="A129">
        <f>'06_MODELO_REFS'!E152</f>
        <v/>
      </c>
      <c r="B129">
        <f>'06_MODELO_REFS'!F152</f>
        <v/>
      </c>
      <c r="E129">
        <f>'07_MODELO_NPI'!E152</f>
        <v/>
      </c>
      <c r="F129">
        <f>'07_MODELO_NPI'!F152</f>
        <v/>
      </c>
      <c r="I129">
        <f>'08_MODELO_MULTIPLO'!F157</f>
        <v/>
      </c>
      <c r="J129">
        <f>'08_MODELO_MULTIPLO'!G157</f>
        <v/>
      </c>
    </row>
    <row r="130">
      <c r="A130">
        <f>'06_MODELO_REFS'!E153</f>
        <v/>
      </c>
      <c r="B130">
        <f>'06_MODELO_REFS'!F153</f>
        <v/>
      </c>
      <c r="E130">
        <f>'07_MODELO_NPI'!E153</f>
        <v/>
      </c>
      <c r="F130">
        <f>'07_MODELO_NPI'!F153</f>
        <v/>
      </c>
      <c r="I130">
        <f>'08_MODELO_MULTIPLO'!F158</f>
        <v/>
      </c>
      <c r="J130">
        <f>'08_MODELO_MULTIPLO'!G158</f>
        <v/>
      </c>
    </row>
    <row r="131">
      <c r="A131">
        <f>'06_MODELO_REFS'!E154</f>
        <v/>
      </c>
      <c r="B131">
        <f>'06_MODELO_REFS'!F154</f>
        <v/>
      </c>
      <c r="E131">
        <f>'07_MODELO_NPI'!E154</f>
        <v/>
      </c>
      <c r="F131">
        <f>'07_MODELO_NPI'!F154</f>
        <v/>
      </c>
      <c r="I131">
        <f>'08_MODELO_MULTIPLO'!F159</f>
        <v/>
      </c>
      <c r="J131">
        <f>'08_MODELO_MULTIPLO'!G159</f>
        <v/>
      </c>
    </row>
    <row r="132">
      <c r="A132">
        <f>'06_MODELO_REFS'!E155</f>
        <v/>
      </c>
      <c r="B132">
        <f>'06_MODELO_REFS'!F155</f>
        <v/>
      </c>
      <c r="E132">
        <f>'07_MODELO_NPI'!E155</f>
        <v/>
      </c>
      <c r="F132">
        <f>'07_MODELO_NPI'!F155</f>
        <v/>
      </c>
      <c r="I132">
        <f>'08_MODELO_MULTIPLO'!F160</f>
        <v/>
      </c>
      <c r="J132">
        <f>'08_MODELO_MULTIPLO'!G160</f>
        <v/>
      </c>
    </row>
    <row r="133">
      <c r="A133">
        <f>'06_MODELO_REFS'!E156</f>
        <v/>
      </c>
      <c r="B133">
        <f>'06_MODELO_REFS'!F156</f>
        <v/>
      </c>
      <c r="E133">
        <f>'07_MODELO_NPI'!E156</f>
        <v/>
      </c>
      <c r="F133">
        <f>'07_MODELO_NPI'!F156</f>
        <v/>
      </c>
      <c r="I133">
        <f>'08_MODELO_MULTIPLO'!F161</f>
        <v/>
      </c>
      <c r="J133">
        <f>'08_MODELO_MULTIPLO'!G161</f>
        <v/>
      </c>
    </row>
    <row r="134">
      <c r="A134">
        <f>'06_MODELO_REFS'!E157</f>
        <v/>
      </c>
      <c r="B134">
        <f>'06_MODELO_REFS'!F157</f>
        <v/>
      </c>
      <c r="E134">
        <f>'07_MODELO_NPI'!E157</f>
        <v/>
      </c>
      <c r="F134">
        <f>'07_MODELO_NPI'!F157</f>
        <v/>
      </c>
      <c r="I134">
        <f>'08_MODELO_MULTIPLO'!F162</f>
        <v/>
      </c>
      <c r="J134">
        <f>'08_MODELO_MULTIPLO'!G162</f>
        <v/>
      </c>
    </row>
    <row r="135">
      <c r="A135">
        <f>'06_MODELO_REFS'!E158</f>
        <v/>
      </c>
      <c r="B135">
        <f>'06_MODELO_REFS'!F158</f>
        <v/>
      </c>
      <c r="E135">
        <f>'07_MODELO_NPI'!E158</f>
        <v/>
      </c>
      <c r="F135">
        <f>'07_MODELO_NPI'!F158</f>
        <v/>
      </c>
      <c r="I135">
        <f>'08_MODELO_MULTIPLO'!F163</f>
        <v/>
      </c>
      <c r="J135">
        <f>'08_MODELO_MULTIPLO'!G163</f>
        <v/>
      </c>
    </row>
    <row r="136">
      <c r="A136">
        <f>'06_MODELO_REFS'!E159</f>
        <v/>
      </c>
      <c r="B136">
        <f>'06_MODELO_REFS'!F159</f>
        <v/>
      </c>
      <c r="E136">
        <f>'07_MODELO_NPI'!E159</f>
        <v/>
      </c>
      <c r="F136">
        <f>'07_MODELO_NPI'!F159</f>
        <v/>
      </c>
      <c r="I136">
        <f>'08_MODELO_MULTIPLO'!F164</f>
        <v/>
      </c>
      <c r="J136">
        <f>'08_MODELO_MULTIPLO'!G164</f>
        <v/>
      </c>
    </row>
    <row r="137">
      <c r="A137">
        <f>'06_MODELO_REFS'!E160</f>
        <v/>
      </c>
      <c r="B137">
        <f>'06_MODELO_REFS'!F160</f>
        <v/>
      </c>
      <c r="E137">
        <f>'07_MODELO_NPI'!E160</f>
        <v/>
      </c>
      <c r="F137">
        <f>'07_MODELO_NPI'!F160</f>
        <v/>
      </c>
      <c r="I137">
        <f>'08_MODELO_MULTIPLO'!F165</f>
        <v/>
      </c>
      <c r="J137">
        <f>'08_MODELO_MULTIPLO'!G165</f>
        <v/>
      </c>
    </row>
    <row r="138">
      <c r="A138">
        <f>'06_MODELO_REFS'!E161</f>
        <v/>
      </c>
      <c r="B138">
        <f>'06_MODELO_REFS'!F161</f>
        <v/>
      </c>
      <c r="E138">
        <f>'07_MODELO_NPI'!E161</f>
        <v/>
      </c>
      <c r="F138">
        <f>'07_MODELO_NPI'!F161</f>
        <v/>
      </c>
      <c r="I138">
        <f>'08_MODELO_MULTIPLO'!F166</f>
        <v/>
      </c>
      <c r="J138">
        <f>'08_MODELO_MULTIPLO'!G166</f>
        <v/>
      </c>
    </row>
    <row r="139">
      <c r="A139">
        <f>'06_MODELO_REFS'!E162</f>
        <v/>
      </c>
      <c r="B139">
        <f>'06_MODELO_REFS'!F162</f>
        <v/>
      </c>
      <c r="E139">
        <f>'07_MODELO_NPI'!E162</f>
        <v/>
      </c>
      <c r="F139">
        <f>'07_MODELO_NPI'!F162</f>
        <v/>
      </c>
      <c r="I139">
        <f>'08_MODELO_MULTIPLO'!F167</f>
        <v/>
      </c>
      <c r="J139">
        <f>'08_MODELO_MULTIPLO'!G167</f>
        <v/>
      </c>
    </row>
    <row r="140">
      <c r="A140">
        <f>'06_MODELO_REFS'!E163</f>
        <v/>
      </c>
      <c r="B140">
        <f>'06_MODELO_REFS'!F163</f>
        <v/>
      </c>
      <c r="E140">
        <f>'07_MODELO_NPI'!E163</f>
        <v/>
      </c>
      <c r="F140">
        <f>'07_MODELO_NPI'!F163</f>
        <v/>
      </c>
      <c r="I140">
        <f>'08_MODELO_MULTIPLO'!F168</f>
        <v/>
      </c>
      <c r="J140">
        <f>'08_MODELO_MULTIPLO'!G168</f>
        <v/>
      </c>
    </row>
    <row r="141">
      <c r="A141">
        <f>'06_MODELO_REFS'!E164</f>
        <v/>
      </c>
      <c r="B141">
        <f>'06_MODELO_REFS'!F164</f>
        <v/>
      </c>
      <c r="E141">
        <f>'07_MODELO_NPI'!E164</f>
        <v/>
      </c>
      <c r="F141">
        <f>'07_MODELO_NPI'!F164</f>
        <v/>
      </c>
      <c r="I141">
        <f>'08_MODELO_MULTIPLO'!F169</f>
        <v/>
      </c>
      <c r="J141">
        <f>'08_MODELO_MULTIPLO'!G169</f>
        <v/>
      </c>
    </row>
    <row r="142">
      <c r="A142">
        <f>'06_MODELO_REFS'!E165</f>
        <v/>
      </c>
      <c r="B142">
        <f>'06_MODELO_REFS'!F165</f>
        <v/>
      </c>
      <c r="E142">
        <f>'07_MODELO_NPI'!E165</f>
        <v/>
      </c>
      <c r="F142">
        <f>'07_MODELO_NPI'!F165</f>
        <v/>
      </c>
      <c r="I142">
        <f>'08_MODELO_MULTIPLO'!F170</f>
        <v/>
      </c>
      <c r="J142">
        <f>'08_MODELO_MULTIPLO'!G170</f>
        <v/>
      </c>
    </row>
    <row r="143">
      <c r="A143">
        <f>'06_MODELO_REFS'!E166</f>
        <v/>
      </c>
      <c r="B143">
        <f>'06_MODELO_REFS'!F166</f>
        <v/>
      </c>
      <c r="E143">
        <f>'07_MODELO_NPI'!E166</f>
        <v/>
      </c>
      <c r="F143">
        <f>'07_MODELO_NPI'!F166</f>
        <v/>
      </c>
      <c r="I143">
        <f>'08_MODELO_MULTIPLO'!F171</f>
        <v/>
      </c>
      <c r="J143">
        <f>'08_MODELO_MULTIPLO'!G171</f>
        <v/>
      </c>
    </row>
    <row r="144">
      <c r="A144">
        <f>'06_MODELO_REFS'!E167</f>
        <v/>
      </c>
      <c r="B144">
        <f>'06_MODELO_REFS'!F167</f>
        <v/>
      </c>
      <c r="E144">
        <f>'07_MODELO_NPI'!E167</f>
        <v/>
      </c>
      <c r="F144">
        <f>'07_MODELO_NPI'!F167</f>
        <v/>
      </c>
      <c r="I144">
        <f>'08_MODELO_MULTIPLO'!F172</f>
        <v/>
      </c>
      <c r="J144">
        <f>'08_MODELO_MULTIPLO'!G172</f>
        <v/>
      </c>
    </row>
    <row r="145">
      <c r="A145">
        <f>'06_MODELO_REFS'!E168</f>
        <v/>
      </c>
      <c r="B145">
        <f>'06_MODELO_REFS'!F168</f>
        <v/>
      </c>
      <c r="E145">
        <f>'07_MODELO_NPI'!E168</f>
        <v/>
      </c>
      <c r="F145">
        <f>'07_MODELO_NPI'!F168</f>
        <v/>
      </c>
      <c r="I145">
        <f>'08_MODELO_MULTIPLO'!F173</f>
        <v/>
      </c>
      <c r="J145">
        <f>'08_MODELO_MULTIPLO'!G173</f>
        <v/>
      </c>
    </row>
    <row r="146">
      <c r="A146">
        <f>'06_MODELO_REFS'!E169</f>
        <v/>
      </c>
      <c r="B146">
        <f>'06_MODELO_REFS'!F169</f>
        <v/>
      </c>
      <c r="E146">
        <f>'07_MODELO_NPI'!E169</f>
        <v/>
      </c>
      <c r="F146">
        <f>'07_MODELO_NPI'!F169</f>
        <v/>
      </c>
      <c r="I146">
        <f>'08_MODELO_MULTIPLO'!F174</f>
        <v/>
      </c>
      <c r="J146">
        <f>'08_MODELO_MULTIPLO'!G174</f>
        <v/>
      </c>
    </row>
    <row r="147">
      <c r="A147">
        <f>'06_MODELO_REFS'!E170</f>
        <v/>
      </c>
      <c r="B147">
        <f>'06_MODELO_REFS'!F170</f>
        <v/>
      </c>
      <c r="E147">
        <f>'07_MODELO_NPI'!E170</f>
        <v/>
      </c>
      <c r="F147">
        <f>'07_MODELO_NPI'!F170</f>
        <v/>
      </c>
      <c r="I147">
        <f>'08_MODELO_MULTIPLO'!F175</f>
        <v/>
      </c>
      <c r="J147">
        <f>'08_MODELO_MULTIPLO'!G175</f>
        <v/>
      </c>
    </row>
    <row r="148">
      <c r="A148">
        <f>'06_MODELO_REFS'!E171</f>
        <v/>
      </c>
      <c r="B148">
        <f>'06_MODELO_REFS'!F171</f>
        <v/>
      </c>
      <c r="E148">
        <f>'07_MODELO_NPI'!E171</f>
        <v/>
      </c>
      <c r="F148">
        <f>'07_MODELO_NPI'!F171</f>
        <v/>
      </c>
      <c r="I148">
        <f>'08_MODELO_MULTIPLO'!F176</f>
        <v/>
      </c>
      <c r="J148">
        <f>'08_MODELO_MULTIPLO'!G176</f>
        <v/>
      </c>
    </row>
    <row r="149">
      <c r="A149">
        <f>'06_MODELO_REFS'!E172</f>
        <v/>
      </c>
      <c r="B149">
        <f>'06_MODELO_REFS'!F172</f>
        <v/>
      </c>
      <c r="E149">
        <f>'07_MODELO_NPI'!E172</f>
        <v/>
      </c>
      <c r="F149">
        <f>'07_MODELO_NPI'!F172</f>
        <v/>
      </c>
      <c r="I149">
        <f>'08_MODELO_MULTIPLO'!F177</f>
        <v/>
      </c>
      <c r="J149">
        <f>'08_MODELO_MULTIPLO'!G177</f>
        <v/>
      </c>
    </row>
    <row r="150">
      <c r="A150">
        <f>'06_MODELO_REFS'!E173</f>
        <v/>
      </c>
      <c r="B150">
        <f>'06_MODELO_REFS'!F173</f>
        <v/>
      </c>
      <c r="E150">
        <f>'07_MODELO_NPI'!E173</f>
        <v/>
      </c>
      <c r="F150">
        <f>'07_MODELO_NPI'!F173</f>
        <v/>
      </c>
      <c r="I150">
        <f>'08_MODELO_MULTIPLO'!F178</f>
        <v/>
      </c>
      <c r="J150">
        <f>'08_MODELO_MULTIPLO'!G178</f>
        <v/>
      </c>
    </row>
    <row r="151">
      <c r="A151">
        <f>'06_MODELO_REFS'!E174</f>
        <v/>
      </c>
      <c r="B151">
        <f>'06_MODELO_REFS'!F174</f>
        <v/>
      </c>
      <c r="E151">
        <f>'07_MODELO_NPI'!E174</f>
        <v/>
      </c>
      <c r="F151">
        <f>'07_MODELO_NPI'!F174</f>
        <v/>
      </c>
      <c r="I151">
        <f>'08_MODELO_MULTIPLO'!F179</f>
        <v/>
      </c>
      <c r="J151">
        <f>'08_MODELO_MULTIPLO'!G179</f>
        <v/>
      </c>
    </row>
    <row r="152">
      <c r="A152">
        <f>'06_MODELO_REFS'!E175</f>
        <v/>
      </c>
      <c r="B152">
        <f>'06_MODELO_REFS'!F175</f>
        <v/>
      </c>
      <c r="E152">
        <f>'07_MODELO_NPI'!E175</f>
        <v/>
      </c>
      <c r="F152">
        <f>'07_MODELO_NPI'!F175</f>
        <v/>
      </c>
      <c r="I152">
        <f>'08_MODELO_MULTIPLO'!F180</f>
        <v/>
      </c>
      <c r="J152">
        <f>'08_MODELO_MULTIPLO'!G180</f>
        <v/>
      </c>
    </row>
    <row r="153">
      <c r="A153">
        <f>'06_MODELO_REFS'!E176</f>
        <v/>
      </c>
      <c r="B153">
        <f>'06_MODELO_REFS'!F176</f>
        <v/>
      </c>
      <c r="E153">
        <f>'07_MODELO_NPI'!E176</f>
        <v/>
      </c>
      <c r="F153">
        <f>'07_MODELO_NPI'!F176</f>
        <v/>
      </c>
      <c r="I153">
        <f>'08_MODELO_MULTIPLO'!F181</f>
        <v/>
      </c>
      <c r="J153">
        <f>'08_MODELO_MULTIPLO'!G181</f>
        <v/>
      </c>
    </row>
    <row r="154">
      <c r="A154">
        <f>'06_MODELO_REFS'!E177</f>
        <v/>
      </c>
      <c r="B154">
        <f>'06_MODELO_REFS'!F177</f>
        <v/>
      </c>
      <c r="E154">
        <f>'07_MODELO_NPI'!E177</f>
        <v/>
      </c>
      <c r="F154">
        <f>'07_MODELO_NPI'!F177</f>
        <v/>
      </c>
      <c r="I154">
        <f>'08_MODELO_MULTIPLO'!F182</f>
        <v/>
      </c>
      <c r="J154">
        <f>'08_MODELO_MULTIPLO'!G182</f>
        <v/>
      </c>
    </row>
    <row r="155">
      <c r="A155">
        <f>'06_MODELO_REFS'!E178</f>
        <v/>
      </c>
      <c r="B155">
        <f>'06_MODELO_REFS'!F178</f>
        <v/>
      </c>
      <c r="E155">
        <f>'07_MODELO_NPI'!E178</f>
        <v/>
      </c>
      <c r="F155">
        <f>'07_MODELO_NPI'!F178</f>
        <v/>
      </c>
      <c r="I155">
        <f>'08_MODELO_MULTIPLO'!F183</f>
        <v/>
      </c>
      <c r="J155">
        <f>'08_MODELO_MULTIPLO'!G183</f>
        <v/>
      </c>
    </row>
    <row r="156">
      <c r="A156">
        <f>'06_MODELO_REFS'!E179</f>
        <v/>
      </c>
      <c r="B156">
        <f>'06_MODELO_REFS'!F179</f>
        <v/>
      </c>
      <c r="E156">
        <f>'07_MODELO_NPI'!E179</f>
        <v/>
      </c>
      <c r="F156">
        <f>'07_MODELO_NPI'!F179</f>
        <v/>
      </c>
      <c r="I156">
        <f>'08_MODELO_MULTIPLO'!F184</f>
        <v/>
      </c>
      <c r="J156">
        <f>'08_MODELO_MULTIPLO'!G184</f>
        <v/>
      </c>
    </row>
    <row r="157">
      <c r="A157">
        <f>'06_MODELO_REFS'!E180</f>
        <v/>
      </c>
      <c r="B157">
        <f>'06_MODELO_REFS'!F180</f>
        <v/>
      </c>
      <c r="E157">
        <f>'07_MODELO_NPI'!E180</f>
        <v/>
      </c>
      <c r="F157">
        <f>'07_MODELO_NPI'!F180</f>
        <v/>
      </c>
      <c r="I157">
        <f>'08_MODELO_MULTIPLO'!F185</f>
        <v/>
      </c>
      <c r="J157">
        <f>'08_MODELO_MULTIPLO'!G185</f>
        <v/>
      </c>
    </row>
    <row r="158">
      <c r="A158">
        <f>'06_MODELO_REFS'!E181</f>
        <v/>
      </c>
      <c r="B158">
        <f>'06_MODELO_REFS'!F181</f>
        <v/>
      </c>
      <c r="E158">
        <f>'07_MODELO_NPI'!E181</f>
        <v/>
      </c>
      <c r="F158">
        <f>'07_MODELO_NPI'!F181</f>
        <v/>
      </c>
      <c r="I158">
        <f>'08_MODELO_MULTIPLO'!F186</f>
        <v/>
      </c>
      <c r="J158">
        <f>'08_MODELO_MULTIPLO'!G186</f>
        <v/>
      </c>
    </row>
    <row r="159">
      <c r="A159">
        <f>'06_MODELO_REFS'!E182</f>
        <v/>
      </c>
      <c r="B159">
        <f>'06_MODELO_REFS'!F182</f>
        <v/>
      </c>
      <c r="E159">
        <f>'07_MODELO_NPI'!E182</f>
        <v/>
      </c>
      <c r="F159">
        <f>'07_MODELO_NPI'!F182</f>
        <v/>
      </c>
      <c r="I159">
        <f>'08_MODELO_MULTIPLO'!F187</f>
        <v/>
      </c>
      <c r="J159">
        <f>'08_MODELO_MULTIPLO'!G187</f>
        <v/>
      </c>
    </row>
    <row r="160">
      <c r="A160">
        <f>'06_MODELO_REFS'!E183</f>
        <v/>
      </c>
      <c r="B160">
        <f>'06_MODELO_REFS'!F183</f>
        <v/>
      </c>
      <c r="E160">
        <f>'07_MODELO_NPI'!E183</f>
        <v/>
      </c>
      <c r="F160">
        <f>'07_MODELO_NPI'!F183</f>
        <v/>
      </c>
      <c r="I160">
        <f>'08_MODELO_MULTIPLO'!F188</f>
        <v/>
      </c>
      <c r="J160">
        <f>'08_MODELO_MULTIPLO'!G188</f>
        <v/>
      </c>
    </row>
    <row r="161">
      <c r="A161">
        <f>'06_MODELO_REFS'!E184</f>
        <v/>
      </c>
      <c r="B161">
        <f>'06_MODELO_REFS'!F184</f>
        <v/>
      </c>
      <c r="E161">
        <f>'07_MODELO_NPI'!E184</f>
        <v/>
      </c>
      <c r="F161">
        <f>'07_MODELO_NPI'!F184</f>
        <v/>
      </c>
      <c r="I161">
        <f>'08_MODELO_MULTIPLO'!F189</f>
        <v/>
      </c>
      <c r="J161">
        <f>'08_MODELO_MULTIPLO'!G189</f>
        <v/>
      </c>
    </row>
    <row r="162">
      <c r="A162">
        <f>'06_MODELO_REFS'!E185</f>
        <v/>
      </c>
      <c r="B162">
        <f>'06_MODELO_REFS'!F185</f>
        <v/>
      </c>
      <c r="E162">
        <f>'07_MODELO_NPI'!E185</f>
        <v/>
      </c>
      <c r="F162">
        <f>'07_MODELO_NPI'!F185</f>
        <v/>
      </c>
      <c r="I162">
        <f>'08_MODELO_MULTIPLO'!F190</f>
        <v/>
      </c>
      <c r="J162">
        <f>'08_MODELO_MULTIPLO'!G190</f>
        <v/>
      </c>
    </row>
    <row r="163">
      <c r="A163">
        <f>'06_MODELO_REFS'!E186</f>
        <v/>
      </c>
      <c r="B163">
        <f>'06_MODELO_REFS'!F186</f>
        <v/>
      </c>
      <c r="E163">
        <f>'07_MODELO_NPI'!E186</f>
        <v/>
      </c>
      <c r="F163">
        <f>'07_MODELO_NPI'!F186</f>
        <v/>
      </c>
      <c r="I163">
        <f>'08_MODELO_MULTIPLO'!F191</f>
        <v/>
      </c>
      <c r="J163">
        <f>'08_MODELO_MULTIPLO'!G191</f>
        <v/>
      </c>
    </row>
    <row r="164">
      <c r="A164">
        <f>'06_MODELO_REFS'!E187</f>
        <v/>
      </c>
      <c r="B164">
        <f>'06_MODELO_REFS'!F187</f>
        <v/>
      </c>
      <c r="E164">
        <f>'07_MODELO_NPI'!E187</f>
        <v/>
      </c>
      <c r="F164">
        <f>'07_MODELO_NPI'!F187</f>
        <v/>
      </c>
      <c r="I164">
        <f>'08_MODELO_MULTIPLO'!F192</f>
        <v/>
      </c>
      <c r="J164">
        <f>'08_MODELO_MULTIPLO'!G192</f>
        <v/>
      </c>
    </row>
    <row r="165">
      <c r="A165">
        <f>'06_MODELO_REFS'!E188</f>
        <v/>
      </c>
      <c r="B165">
        <f>'06_MODELO_REFS'!F188</f>
        <v/>
      </c>
      <c r="E165">
        <f>'07_MODELO_NPI'!E188</f>
        <v/>
      </c>
      <c r="F165">
        <f>'07_MODELO_NPI'!F188</f>
        <v/>
      </c>
      <c r="I165">
        <f>'08_MODELO_MULTIPLO'!F193</f>
        <v/>
      </c>
      <c r="J165">
        <f>'08_MODELO_MULTIPLO'!G193</f>
        <v/>
      </c>
    </row>
    <row r="166">
      <c r="A166">
        <f>'06_MODELO_REFS'!E189</f>
        <v/>
      </c>
      <c r="B166">
        <f>'06_MODELO_REFS'!F189</f>
        <v/>
      </c>
      <c r="E166">
        <f>'07_MODELO_NPI'!E189</f>
        <v/>
      </c>
      <c r="F166">
        <f>'07_MODELO_NPI'!F189</f>
        <v/>
      </c>
      <c r="I166">
        <f>'08_MODELO_MULTIPLO'!F194</f>
        <v/>
      </c>
      <c r="J166">
        <f>'08_MODELO_MULTIPLO'!G194</f>
        <v/>
      </c>
    </row>
    <row r="167">
      <c r="A167">
        <f>'06_MODELO_REFS'!E190</f>
        <v/>
      </c>
      <c r="B167">
        <f>'06_MODELO_REFS'!F190</f>
        <v/>
      </c>
      <c r="E167">
        <f>'07_MODELO_NPI'!E190</f>
        <v/>
      </c>
      <c r="F167">
        <f>'07_MODELO_NPI'!F190</f>
        <v/>
      </c>
      <c r="I167">
        <f>'08_MODELO_MULTIPLO'!F195</f>
        <v/>
      </c>
      <c r="J167">
        <f>'08_MODELO_MULTIPLO'!G195</f>
        <v/>
      </c>
    </row>
    <row r="168">
      <c r="A168">
        <f>'06_MODELO_REFS'!E191</f>
        <v/>
      </c>
      <c r="B168">
        <f>'06_MODELO_REFS'!F191</f>
        <v/>
      </c>
      <c r="E168">
        <f>'07_MODELO_NPI'!E191</f>
        <v/>
      </c>
      <c r="F168">
        <f>'07_MODELO_NPI'!F191</f>
        <v/>
      </c>
      <c r="I168">
        <f>'08_MODELO_MULTIPLO'!F196</f>
        <v/>
      </c>
      <c r="J168">
        <f>'08_MODELO_MULTIPLO'!G196</f>
        <v/>
      </c>
    </row>
    <row r="169">
      <c r="A169">
        <f>'06_MODELO_REFS'!E192</f>
        <v/>
      </c>
      <c r="B169">
        <f>'06_MODELO_REFS'!F192</f>
        <v/>
      </c>
      <c r="E169">
        <f>'07_MODELO_NPI'!E192</f>
        <v/>
      </c>
      <c r="F169">
        <f>'07_MODELO_NPI'!F192</f>
        <v/>
      </c>
      <c r="I169">
        <f>'08_MODELO_MULTIPLO'!F197</f>
        <v/>
      </c>
      <c r="J169">
        <f>'08_MODELO_MULTIPLO'!G197</f>
        <v/>
      </c>
    </row>
    <row r="170">
      <c r="A170">
        <f>'06_MODELO_REFS'!E193</f>
        <v/>
      </c>
      <c r="B170">
        <f>'06_MODELO_REFS'!F193</f>
        <v/>
      </c>
      <c r="E170">
        <f>'07_MODELO_NPI'!E193</f>
        <v/>
      </c>
      <c r="F170">
        <f>'07_MODELO_NPI'!F193</f>
        <v/>
      </c>
      <c r="I170">
        <f>'08_MODELO_MULTIPLO'!F198</f>
        <v/>
      </c>
      <c r="J170">
        <f>'08_MODELO_MULTIPLO'!G198</f>
        <v/>
      </c>
    </row>
    <row r="171">
      <c r="A171">
        <f>'06_MODELO_REFS'!E194</f>
        <v/>
      </c>
      <c r="B171">
        <f>'06_MODELO_REFS'!F194</f>
        <v/>
      </c>
      <c r="E171">
        <f>'07_MODELO_NPI'!E194</f>
        <v/>
      </c>
      <c r="F171">
        <f>'07_MODELO_NPI'!F194</f>
        <v/>
      </c>
      <c r="I171">
        <f>'08_MODELO_MULTIPLO'!F199</f>
        <v/>
      </c>
      <c r="J171">
        <f>'08_MODELO_MULTIPLO'!G199</f>
        <v/>
      </c>
    </row>
    <row r="172">
      <c r="A172">
        <f>'06_MODELO_REFS'!E195</f>
        <v/>
      </c>
      <c r="B172">
        <f>'06_MODELO_REFS'!F195</f>
        <v/>
      </c>
      <c r="E172">
        <f>'07_MODELO_NPI'!E195</f>
        <v/>
      </c>
      <c r="F172">
        <f>'07_MODELO_NPI'!F195</f>
        <v/>
      </c>
      <c r="I172">
        <f>'08_MODELO_MULTIPLO'!F200</f>
        <v/>
      </c>
      <c r="J172">
        <f>'08_MODELO_MULTIPLO'!G200</f>
        <v/>
      </c>
    </row>
    <row r="173">
      <c r="A173">
        <f>'06_MODELO_REFS'!E196</f>
        <v/>
      </c>
      <c r="B173">
        <f>'06_MODELO_REFS'!F196</f>
        <v/>
      </c>
      <c r="E173">
        <f>'07_MODELO_NPI'!E196</f>
        <v/>
      </c>
      <c r="F173">
        <f>'07_MODELO_NPI'!F196</f>
        <v/>
      </c>
      <c r="I173">
        <f>'08_MODELO_MULTIPLO'!F201</f>
        <v/>
      </c>
      <c r="J173">
        <f>'08_MODELO_MULTIPLO'!G201</f>
        <v/>
      </c>
    </row>
    <row r="174">
      <c r="A174">
        <f>'06_MODELO_REFS'!E197</f>
        <v/>
      </c>
      <c r="B174">
        <f>'06_MODELO_REFS'!F197</f>
        <v/>
      </c>
      <c r="E174">
        <f>'07_MODELO_NPI'!E197</f>
        <v/>
      </c>
      <c r="F174">
        <f>'07_MODELO_NPI'!F197</f>
        <v/>
      </c>
      <c r="I174">
        <f>'08_MODELO_MULTIPLO'!F202</f>
        <v/>
      </c>
      <c r="J174">
        <f>'08_MODELO_MULTIPLO'!G202</f>
        <v/>
      </c>
    </row>
    <row r="175">
      <c r="A175">
        <f>'06_MODELO_REFS'!E198</f>
        <v/>
      </c>
      <c r="B175">
        <f>'06_MODELO_REFS'!F198</f>
        <v/>
      </c>
      <c r="E175">
        <f>'07_MODELO_NPI'!E198</f>
        <v/>
      </c>
      <c r="F175">
        <f>'07_MODELO_NPI'!F198</f>
        <v/>
      </c>
      <c r="I175">
        <f>'08_MODELO_MULTIPLO'!F203</f>
        <v/>
      </c>
      <c r="J175">
        <f>'08_MODELO_MULTIPLO'!G203</f>
        <v/>
      </c>
    </row>
    <row r="176">
      <c r="A176">
        <f>'06_MODELO_REFS'!E199</f>
        <v/>
      </c>
      <c r="B176">
        <f>'06_MODELO_REFS'!F199</f>
        <v/>
      </c>
      <c r="E176">
        <f>'07_MODELO_NPI'!E199</f>
        <v/>
      </c>
      <c r="F176">
        <f>'07_MODELO_NPI'!F199</f>
        <v/>
      </c>
      <c r="I176">
        <f>'08_MODELO_MULTIPLO'!F204</f>
        <v/>
      </c>
      <c r="J176">
        <f>'08_MODELO_MULTIPLO'!G204</f>
        <v/>
      </c>
    </row>
    <row r="177">
      <c r="A177">
        <f>'06_MODELO_REFS'!E200</f>
        <v/>
      </c>
      <c r="B177">
        <f>'06_MODELO_REFS'!F200</f>
        <v/>
      </c>
      <c r="E177">
        <f>'07_MODELO_NPI'!E200</f>
        <v/>
      </c>
      <c r="F177">
        <f>'07_MODELO_NPI'!F200</f>
        <v/>
      </c>
      <c r="I177">
        <f>'08_MODELO_MULTIPLO'!F205</f>
        <v/>
      </c>
      <c r="J177">
        <f>'08_MODELO_MULTIPLO'!G205</f>
        <v/>
      </c>
    </row>
    <row r="178">
      <c r="A178">
        <f>'06_MODELO_REFS'!E201</f>
        <v/>
      </c>
      <c r="B178">
        <f>'06_MODELO_REFS'!F201</f>
        <v/>
      </c>
      <c r="E178">
        <f>'07_MODELO_NPI'!E201</f>
        <v/>
      </c>
      <c r="F178">
        <f>'07_MODELO_NPI'!F201</f>
        <v/>
      </c>
      <c r="I178">
        <f>'08_MODELO_MULTIPLO'!F206</f>
        <v/>
      </c>
      <c r="J178">
        <f>'08_MODELO_MULTIPLO'!G206</f>
        <v/>
      </c>
    </row>
    <row r="179">
      <c r="A179">
        <f>'06_MODELO_REFS'!E202</f>
        <v/>
      </c>
      <c r="B179">
        <f>'06_MODELO_REFS'!F202</f>
        <v/>
      </c>
      <c r="E179">
        <f>'07_MODELO_NPI'!E202</f>
        <v/>
      </c>
      <c r="F179">
        <f>'07_MODELO_NPI'!F202</f>
        <v/>
      </c>
      <c r="I179">
        <f>'08_MODELO_MULTIPLO'!F207</f>
        <v/>
      </c>
      <c r="J179">
        <f>'08_MODELO_MULTIPLO'!G207</f>
        <v/>
      </c>
    </row>
    <row r="180">
      <c r="A180">
        <f>'06_MODELO_REFS'!E203</f>
        <v/>
      </c>
      <c r="B180">
        <f>'06_MODELO_REFS'!F203</f>
        <v/>
      </c>
      <c r="E180">
        <f>'07_MODELO_NPI'!E203</f>
        <v/>
      </c>
      <c r="F180">
        <f>'07_MODELO_NPI'!F203</f>
        <v/>
      </c>
      <c r="I180">
        <f>'08_MODELO_MULTIPLO'!F208</f>
        <v/>
      </c>
      <c r="J180">
        <f>'08_MODELO_MULTIPLO'!G208</f>
        <v/>
      </c>
    </row>
    <row r="181">
      <c r="A181">
        <f>'06_MODELO_REFS'!E204</f>
        <v/>
      </c>
      <c r="B181">
        <f>'06_MODELO_REFS'!F204</f>
        <v/>
      </c>
      <c r="E181">
        <f>'07_MODELO_NPI'!E204</f>
        <v/>
      </c>
      <c r="F181">
        <f>'07_MODELO_NPI'!F204</f>
        <v/>
      </c>
      <c r="I181">
        <f>'08_MODELO_MULTIPLO'!F209</f>
        <v/>
      </c>
      <c r="J181">
        <f>'08_MODELO_MULTIPLO'!G209</f>
        <v/>
      </c>
    </row>
    <row r="182">
      <c r="A182">
        <f>'06_MODELO_REFS'!E205</f>
        <v/>
      </c>
      <c r="B182">
        <f>'06_MODELO_REFS'!F205</f>
        <v/>
      </c>
      <c r="E182">
        <f>'07_MODELO_NPI'!E205</f>
        <v/>
      </c>
      <c r="F182">
        <f>'07_MODELO_NPI'!F205</f>
        <v/>
      </c>
      <c r="I182">
        <f>'08_MODELO_MULTIPLO'!F210</f>
        <v/>
      </c>
      <c r="J182">
        <f>'08_MODELO_MULTIPLO'!G210</f>
        <v/>
      </c>
    </row>
    <row r="183">
      <c r="A183">
        <f>'06_MODELO_REFS'!E206</f>
        <v/>
      </c>
      <c r="B183">
        <f>'06_MODELO_REFS'!F206</f>
        <v/>
      </c>
      <c r="E183">
        <f>'07_MODELO_NPI'!E206</f>
        <v/>
      </c>
      <c r="F183">
        <f>'07_MODELO_NPI'!F206</f>
        <v/>
      </c>
      <c r="I183">
        <f>'08_MODELO_MULTIPLO'!F211</f>
        <v/>
      </c>
      <c r="J183">
        <f>'08_MODELO_MULTIPLO'!G211</f>
        <v/>
      </c>
    </row>
    <row r="184">
      <c r="A184">
        <f>'06_MODELO_REFS'!E207</f>
        <v/>
      </c>
      <c r="B184">
        <f>'06_MODELO_REFS'!F207</f>
        <v/>
      </c>
      <c r="E184">
        <f>'07_MODELO_NPI'!E207</f>
        <v/>
      </c>
      <c r="F184">
        <f>'07_MODELO_NPI'!F207</f>
        <v/>
      </c>
      <c r="I184">
        <f>'08_MODELO_MULTIPLO'!F212</f>
        <v/>
      </c>
      <c r="J184">
        <f>'08_MODELO_MULTIPLO'!G212</f>
        <v/>
      </c>
    </row>
    <row r="185">
      <c r="A185">
        <f>'06_MODELO_REFS'!E208</f>
        <v/>
      </c>
      <c r="B185">
        <f>'06_MODELO_REFS'!F208</f>
        <v/>
      </c>
      <c r="E185">
        <f>'07_MODELO_NPI'!E208</f>
        <v/>
      </c>
      <c r="F185">
        <f>'07_MODELO_NPI'!F208</f>
        <v/>
      </c>
      <c r="I185">
        <f>'08_MODELO_MULTIPLO'!F213</f>
        <v/>
      </c>
      <c r="J185">
        <f>'08_MODELO_MULTIPLO'!G213</f>
        <v/>
      </c>
    </row>
    <row r="186">
      <c r="A186">
        <f>'06_MODELO_REFS'!E209</f>
        <v/>
      </c>
      <c r="B186">
        <f>'06_MODELO_REFS'!F209</f>
        <v/>
      </c>
      <c r="E186">
        <f>'07_MODELO_NPI'!E209</f>
        <v/>
      </c>
      <c r="F186">
        <f>'07_MODELO_NPI'!F209</f>
        <v/>
      </c>
      <c r="I186">
        <f>'08_MODELO_MULTIPLO'!F214</f>
        <v/>
      </c>
      <c r="J186">
        <f>'08_MODELO_MULTIPLO'!G214</f>
        <v/>
      </c>
    </row>
    <row r="187">
      <c r="A187">
        <f>'06_MODELO_REFS'!E210</f>
        <v/>
      </c>
      <c r="B187">
        <f>'06_MODELO_REFS'!F210</f>
        <v/>
      </c>
      <c r="E187">
        <f>'07_MODELO_NPI'!E210</f>
        <v/>
      </c>
      <c r="F187">
        <f>'07_MODELO_NPI'!F210</f>
        <v/>
      </c>
      <c r="I187">
        <f>'08_MODELO_MULTIPLO'!F215</f>
        <v/>
      </c>
      <c r="J187">
        <f>'08_MODELO_MULTIPLO'!G215</f>
        <v/>
      </c>
    </row>
    <row r="188">
      <c r="A188">
        <f>'06_MODELO_REFS'!E211</f>
        <v/>
      </c>
      <c r="B188">
        <f>'06_MODELO_REFS'!F211</f>
        <v/>
      </c>
      <c r="E188">
        <f>'07_MODELO_NPI'!E211</f>
        <v/>
      </c>
      <c r="F188">
        <f>'07_MODELO_NPI'!F211</f>
        <v/>
      </c>
      <c r="I188">
        <f>'08_MODELO_MULTIPLO'!F216</f>
        <v/>
      </c>
      <c r="J188">
        <f>'08_MODELO_MULTIPLO'!G216</f>
        <v/>
      </c>
    </row>
    <row r="189">
      <c r="A189">
        <f>'06_MODELO_REFS'!E212</f>
        <v/>
      </c>
      <c r="B189">
        <f>'06_MODELO_REFS'!F212</f>
        <v/>
      </c>
      <c r="E189">
        <f>'07_MODELO_NPI'!E212</f>
        <v/>
      </c>
      <c r="F189">
        <f>'07_MODELO_NPI'!F212</f>
        <v/>
      </c>
      <c r="I189">
        <f>'08_MODELO_MULTIPLO'!F217</f>
        <v/>
      </c>
      <c r="J189">
        <f>'08_MODELO_MULTIPLO'!G217</f>
        <v/>
      </c>
    </row>
    <row r="190">
      <c r="A190">
        <f>'06_MODELO_REFS'!E213</f>
        <v/>
      </c>
      <c r="B190">
        <f>'06_MODELO_REFS'!F213</f>
        <v/>
      </c>
      <c r="E190">
        <f>'07_MODELO_NPI'!E213</f>
        <v/>
      </c>
      <c r="F190">
        <f>'07_MODELO_NPI'!F213</f>
        <v/>
      </c>
      <c r="I190">
        <f>'08_MODELO_MULTIPLO'!F218</f>
        <v/>
      </c>
      <c r="J190">
        <f>'08_MODELO_MULTIPLO'!G218</f>
        <v/>
      </c>
    </row>
    <row r="191">
      <c r="A191">
        <f>'06_MODELO_REFS'!E214</f>
        <v/>
      </c>
      <c r="B191">
        <f>'06_MODELO_REFS'!F214</f>
        <v/>
      </c>
      <c r="E191">
        <f>'07_MODELO_NPI'!E214</f>
        <v/>
      </c>
      <c r="F191">
        <f>'07_MODELO_NPI'!F214</f>
        <v/>
      </c>
      <c r="I191">
        <f>'08_MODELO_MULTIPLO'!F219</f>
        <v/>
      </c>
      <c r="J191">
        <f>'08_MODELO_MULTIPLO'!G219</f>
        <v/>
      </c>
    </row>
    <row r="192">
      <c r="A192">
        <f>'06_MODELO_REFS'!E215</f>
        <v/>
      </c>
      <c r="B192">
        <f>'06_MODELO_REFS'!F215</f>
        <v/>
      </c>
      <c r="E192">
        <f>'07_MODELO_NPI'!E215</f>
        <v/>
      </c>
      <c r="F192">
        <f>'07_MODELO_NPI'!F215</f>
        <v/>
      </c>
      <c r="I192">
        <f>'08_MODELO_MULTIPLO'!F220</f>
        <v/>
      </c>
      <c r="J192">
        <f>'08_MODELO_MULTIPLO'!G220</f>
        <v/>
      </c>
    </row>
    <row r="193">
      <c r="A193">
        <f>'06_MODELO_REFS'!E216</f>
        <v/>
      </c>
      <c r="B193">
        <f>'06_MODELO_REFS'!F216</f>
        <v/>
      </c>
      <c r="E193">
        <f>'07_MODELO_NPI'!E216</f>
        <v/>
      </c>
      <c r="F193">
        <f>'07_MODELO_NPI'!F216</f>
        <v/>
      </c>
      <c r="I193">
        <f>'08_MODELO_MULTIPLO'!F221</f>
        <v/>
      </c>
      <c r="J193">
        <f>'08_MODELO_MULTIPLO'!G221</f>
        <v/>
      </c>
    </row>
    <row r="194">
      <c r="A194">
        <f>'06_MODELO_REFS'!E217</f>
        <v/>
      </c>
      <c r="B194">
        <f>'06_MODELO_REFS'!F217</f>
        <v/>
      </c>
      <c r="E194">
        <f>'07_MODELO_NPI'!E217</f>
        <v/>
      </c>
      <c r="F194">
        <f>'07_MODELO_NPI'!F217</f>
        <v/>
      </c>
      <c r="I194">
        <f>'08_MODELO_MULTIPLO'!F222</f>
        <v/>
      </c>
      <c r="J194">
        <f>'08_MODELO_MULTIPLO'!G222</f>
        <v/>
      </c>
    </row>
    <row r="195">
      <c r="A195">
        <f>'06_MODELO_REFS'!E218</f>
        <v/>
      </c>
      <c r="B195">
        <f>'06_MODELO_REFS'!F218</f>
        <v/>
      </c>
      <c r="E195">
        <f>'07_MODELO_NPI'!E218</f>
        <v/>
      </c>
      <c r="F195">
        <f>'07_MODELO_NPI'!F218</f>
        <v/>
      </c>
      <c r="I195">
        <f>'08_MODELO_MULTIPLO'!F223</f>
        <v/>
      </c>
      <c r="J195">
        <f>'08_MODELO_MULTIPLO'!G223</f>
        <v/>
      </c>
    </row>
    <row r="196">
      <c r="A196">
        <f>'06_MODELO_REFS'!E219</f>
        <v/>
      </c>
      <c r="B196">
        <f>'06_MODELO_REFS'!F219</f>
        <v/>
      </c>
      <c r="E196">
        <f>'07_MODELO_NPI'!E219</f>
        <v/>
      </c>
      <c r="F196">
        <f>'07_MODELO_NPI'!F219</f>
        <v/>
      </c>
      <c r="I196">
        <f>'08_MODELO_MULTIPLO'!F224</f>
        <v/>
      </c>
      <c r="J196">
        <f>'08_MODELO_MULTIPLO'!G224</f>
        <v/>
      </c>
    </row>
    <row r="197">
      <c r="A197">
        <f>'06_MODELO_REFS'!E220</f>
        <v/>
      </c>
      <c r="B197">
        <f>'06_MODELO_REFS'!F220</f>
        <v/>
      </c>
      <c r="E197">
        <f>'07_MODELO_NPI'!E220</f>
        <v/>
      </c>
      <c r="F197">
        <f>'07_MODELO_NPI'!F220</f>
        <v/>
      </c>
      <c r="I197">
        <f>'08_MODELO_MULTIPLO'!F225</f>
        <v/>
      </c>
      <c r="J197">
        <f>'08_MODELO_MULTIPLO'!G225</f>
        <v/>
      </c>
    </row>
    <row r="198">
      <c r="A198">
        <f>'06_MODELO_REFS'!E221</f>
        <v/>
      </c>
      <c r="B198">
        <f>'06_MODELO_REFS'!F221</f>
        <v/>
      </c>
      <c r="E198">
        <f>'07_MODELO_NPI'!E221</f>
        <v/>
      </c>
      <c r="F198">
        <f>'07_MODELO_NPI'!F221</f>
        <v/>
      </c>
      <c r="I198">
        <f>'08_MODELO_MULTIPLO'!F226</f>
        <v/>
      </c>
      <c r="J198">
        <f>'08_MODELO_MULTIPLO'!G226</f>
        <v/>
      </c>
    </row>
    <row r="199">
      <c r="A199">
        <f>'06_MODELO_REFS'!E222</f>
        <v/>
      </c>
      <c r="B199">
        <f>'06_MODELO_REFS'!F222</f>
        <v/>
      </c>
      <c r="E199">
        <f>'07_MODELO_NPI'!E222</f>
        <v/>
      </c>
      <c r="F199">
        <f>'07_MODELO_NPI'!F222</f>
        <v/>
      </c>
      <c r="I199">
        <f>'08_MODELO_MULTIPLO'!F227</f>
        <v/>
      </c>
      <c r="J199">
        <f>'08_MODELO_MULTIPLO'!G227</f>
        <v/>
      </c>
    </row>
    <row r="200">
      <c r="A200">
        <f>'06_MODELO_REFS'!E223</f>
        <v/>
      </c>
      <c r="B200">
        <f>'06_MODELO_REFS'!F223</f>
        <v/>
      </c>
      <c r="E200">
        <f>'07_MODELO_NPI'!E223</f>
        <v/>
      </c>
      <c r="F200">
        <f>'07_MODELO_NPI'!F223</f>
        <v/>
      </c>
      <c r="I200">
        <f>'08_MODELO_MULTIPLO'!F228</f>
        <v/>
      </c>
      <c r="J200">
        <f>'08_MODELO_MULTIPLO'!G228</f>
        <v/>
      </c>
    </row>
    <row r="201">
      <c r="A201">
        <f>'06_MODELO_REFS'!E224</f>
        <v/>
      </c>
      <c r="B201">
        <f>'06_MODELO_REFS'!F224</f>
        <v/>
      </c>
      <c r="E201">
        <f>'07_MODELO_NPI'!E224</f>
        <v/>
      </c>
      <c r="F201">
        <f>'07_MODELO_NPI'!F224</f>
        <v/>
      </c>
      <c r="I201">
        <f>'08_MODELO_MULTIPLO'!F229</f>
        <v/>
      </c>
      <c r="J201">
        <f>'08_MODELO_MULTIPLO'!G229</f>
        <v/>
      </c>
    </row>
    <row r="202">
      <c r="A202">
        <f>'06_MODELO_REFS'!E225</f>
        <v/>
      </c>
      <c r="B202">
        <f>'06_MODELO_REFS'!F225</f>
        <v/>
      </c>
      <c r="E202">
        <f>'07_MODELO_NPI'!E225</f>
        <v/>
      </c>
      <c r="F202">
        <f>'07_MODELO_NPI'!F225</f>
        <v/>
      </c>
      <c r="I202">
        <f>'08_MODELO_MULTIPLO'!F230</f>
        <v/>
      </c>
      <c r="J202">
        <f>'08_MODELO_MULTIPLO'!G230</f>
        <v/>
      </c>
    </row>
    <row r="203">
      <c r="A203">
        <f>'06_MODELO_REFS'!E226</f>
        <v/>
      </c>
      <c r="B203">
        <f>'06_MODELO_REFS'!F226</f>
        <v/>
      </c>
      <c r="E203">
        <f>'07_MODELO_NPI'!E226</f>
        <v/>
      </c>
      <c r="F203">
        <f>'07_MODELO_NPI'!F226</f>
        <v/>
      </c>
      <c r="I203">
        <f>'08_MODELO_MULTIPLO'!F231</f>
        <v/>
      </c>
      <c r="J203">
        <f>'08_MODELO_MULTIPLO'!G231</f>
        <v/>
      </c>
    </row>
    <row r="204">
      <c r="A204">
        <f>'06_MODELO_REFS'!E227</f>
        <v/>
      </c>
      <c r="B204">
        <f>'06_MODELO_REFS'!F227</f>
        <v/>
      </c>
      <c r="E204">
        <f>'07_MODELO_NPI'!E227</f>
        <v/>
      </c>
      <c r="F204">
        <f>'07_MODELO_NPI'!F227</f>
        <v/>
      </c>
      <c r="I204">
        <f>'08_MODELO_MULTIPLO'!F232</f>
        <v/>
      </c>
      <c r="J204">
        <f>'08_MODELO_MULTIPLO'!G232</f>
        <v/>
      </c>
    </row>
    <row r="205">
      <c r="A205">
        <f>'06_MODELO_REFS'!E228</f>
        <v/>
      </c>
      <c r="B205">
        <f>'06_MODELO_REFS'!F228</f>
        <v/>
      </c>
      <c r="E205">
        <f>'07_MODELO_NPI'!E228</f>
        <v/>
      </c>
      <c r="F205">
        <f>'07_MODELO_NPI'!F228</f>
        <v/>
      </c>
      <c r="I205">
        <f>'08_MODELO_MULTIPLO'!F233</f>
        <v/>
      </c>
      <c r="J205">
        <f>'08_MODELO_MULTIPLO'!G233</f>
        <v/>
      </c>
    </row>
    <row r="206">
      <c r="A206">
        <f>'06_MODELO_REFS'!E229</f>
        <v/>
      </c>
      <c r="B206">
        <f>'06_MODELO_REFS'!F229</f>
        <v/>
      </c>
      <c r="E206">
        <f>'07_MODELO_NPI'!E229</f>
        <v/>
      </c>
      <c r="F206">
        <f>'07_MODELO_NPI'!F229</f>
        <v/>
      </c>
      <c r="I206">
        <f>'08_MODELO_MULTIPLO'!F234</f>
        <v/>
      </c>
      <c r="J206">
        <f>'08_MODELO_MULTIPLO'!G234</f>
        <v/>
      </c>
    </row>
    <row r="207">
      <c r="A207">
        <f>'06_MODELO_REFS'!E230</f>
        <v/>
      </c>
      <c r="B207">
        <f>'06_MODELO_REFS'!F230</f>
        <v/>
      </c>
      <c r="E207">
        <f>'07_MODELO_NPI'!E230</f>
        <v/>
      </c>
      <c r="F207">
        <f>'07_MODELO_NPI'!F230</f>
        <v/>
      </c>
      <c r="I207">
        <f>'08_MODELO_MULTIPLO'!F235</f>
        <v/>
      </c>
      <c r="J207">
        <f>'08_MODELO_MULTIPLO'!G235</f>
        <v/>
      </c>
    </row>
    <row r="208">
      <c r="A208">
        <f>'06_MODELO_REFS'!E231</f>
        <v/>
      </c>
      <c r="B208">
        <f>'06_MODELO_REFS'!F231</f>
        <v/>
      </c>
      <c r="E208">
        <f>'07_MODELO_NPI'!E231</f>
        <v/>
      </c>
      <c r="F208">
        <f>'07_MODELO_NPI'!F231</f>
        <v/>
      </c>
      <c r="I208">
        <f>'08_MODELO_MULTIPLO'!F236</f>
        <v/>
      </c>
      <c r="J208">
        <f>'08_MODELO_MULTIPLO'!G236</f>
        <v/>
      </c>
    </row>
    <row r="209">
      <c r="A209">
        <f>'06_MODELO_REFS'!E232</f>
        <v/>
      </c>
      <c r="B209">
        <f>'06_MODELO_REFS'!F232</f>
        <v/>
      </c>
      <c r="E209">
        <f>'07_MODELO_NPI'!E232</f>
        <v/>
      </c>
      <c r="F209">
        <f>'07_MODELO_NPI'!F232</f>
        <v/>
      </c>
      <c r="I209">
        <f>'08_MODELO_MULTIPLO'!F237</f>
        <v/>
      </c>
      <c r="J209">
        <f>'08_MODELO_MULTIPLO'!G237</f>
        <v/>
      </c>
    </row>
    <row r="210">
      <c r="A210">
        <f>'06_MODELO_REFS'!E233</f>
        <v/>
      </c>
      <c r="B210">
        <f>'06_MODELO_REFS'!F233</f>
        <v/>
      </c>
      <c r="E210">
        <f>'07_MODELO_NPI'!E233</f>
        <v/>
      </c>
      <c r="F210">
        <f>'07_MODELO_NPI'!F233</f>
        <v/>
      </c>
      <c r="I210">
        <f>'08_MODELO_MULTIPLO'!F238</f>
        <v/>
      </c>
      <c r="J210">
        <f>'08_MODELO_MULTIPLO'!G238</f>
        <v/>
      </c>
    </row>
    <row r="211">
      <c r="A211">
        <f>'06_MODELO_REFS'!E234</f>
        <v/>
      </c>
      <c r="B211">
        <f>'06_MODELO_REFS'!F234</f>
        <v/>
      </c>
      <c r="E211">
        <f>'07_MODELO_NPI'!E234</f>
        <v/>
      </c>
      <c r="F211">
        <f>'07_MODELO_NPI'!F234</f>
        <v/>
      </c>
      <c r="I211">
        <f>'08_MODELO_MULTIPLO'!F239</f>
        <v/>
      </c>
      <c r="J211">
        <f>'08_MODELO_MULTIPLO'!G239</f>
        <v/>
      </c>
    </row>
    <row r="212">
      <c r="A212">
        <f>'06_MODELO_REFS'!E235</f>
        <v/>
      </c>
      <c r="B212">
        <f>'06_MODELO_REFS'!F235</f>
        <v/>
      </c>
      <c r="E212">
        <f>'07_MODELO_NPI'!E235</f>
        <v/>
      </c>
      <c r="F212">
        <f>'07_MODELO_NPI'!F235</f>
        <v/>
      </c>
      <c r="I212">
        <f>'08_MODELO_MULTIPLO'!F240</f>
        <v/>
      </c>
      <c r="J212">
        <f>'08_MODELO_MULTIPLO'!G240</f>
        <v/>
      </c>
    </row>
    <row r="213">
      <c r="A213">
        <f>'06_MODELO_REFS'!E236</f>
        <v/>
      </c>
      <c r="B213">
        <f>'06_MODELO_REFS'!F236</f>
        <v/>
      </c>
      <c r="E213">
        <f>'07_MODELO_NPI'!E236</f>
        <v/>
      </c>
      <c r="F213">
        <f>'07_MODELO_NPI'!F236</f>
        <v/>
      </c>
      <c r="I213">
        <f>'08_MODELO_MULTIPLO'!F241</f>
        <v/>
      </c>
      <c r="J213">
        <f>'08_MODELO_MULTIPLO'!G241</f>
        <v/>
      </c>
    </row>
    <row r="214">
      <c r="A214">
        <f>'06_MODELO_REFS'!E237</f>
        <v/>
      </c>
      <c r="B214">
        <f>'06_MODELO_REFS'!F237</f>
        <v/>
      </c>
      <c r="E214">
        <f>'07_MODELO_NPI'!E237</f>
        <v/>
      </c>
      <c r="F214">
        <f>'07_MODELO_NPI'!F237</f>
        <v/>
      </c>
      <c r="I214">
        <f>'08_MODELO_MULTIPLO'!F242</f>
        <v/>
      </c>
      <c r="J214">
        <f>'08_MODELO_MULTIPLO'!G242</f>
        <v/>
      </c>
    </row>
    <row r="215">
      <c r="A215">
        <f>'06_MODELO_REFS'!E238</f>
        <v/>
      </c>
      <c r="B215">
        <f>'06_MODELO_REFS'!F238</f>
        <v/>
      </c>
      <c r="E215">
        <f>'07_MODELO_NPI'!E238</f>
        <v/>
      </c>
      <c r="F215">
        <f>'07_MODELO_NPI'!F238</f>
        <v/>
      </c>
      <c r="I215">
        <f>'08_MODELO_MULTIPLO'!F243</f>
        <v/>
      </c>
      <c r="J215">
        <f>'08_MODELO_MULTIPLO'!G243</f>
        <v/>
      </c>
    </row>
    <row r="216">
      <c r="A216">
        <f>'06_MODELO_REFS'!E239</f>
        <v/>
      </c>
      <c r="B216">
        <f>'06_MODELO_REFS'!F239</f>
        <v/>
      </c>
      <c r="E216">
        <f>'07_MODELO_NPI'!E239</f>
        <v/>
      </c>
      <c r="F216">
        <f>'07_MODELO_NPI'!F239</f>
        <v/>
      </c>
      <c r="I216">
        <f>'08_MODELO_MULTIPLO'!F244</f>
        <v/>
      </c>
      <c r="J216">
        <f>'08_MODELO_MULTIPLO'!G244</f>
        <v/>
      </c>
    </row>
    <row r="217">
      <c r="A217">
        <f>'06_MODELO_REFS'!E240</f>
        <v/>
      </c>
      <c r="B217">
        <f>'06_MODELO_REFS'!F240</f>
        <v/>
      </c>
      <c r="E217">
        <f>'07_MODELO_NPI'!E240</f>
        <v/>
      </c>
      <c r="F217">
        <f>'07_MODELO_NPI'!F240</f>
        <v/>
      </c>
      <c r="I217">
        <f>'08_MODELO_MULTIPLO'!F245</f>
        <v/>
      </c>
      <c r="J217">
        <f>'08_MODELO_MULTIPLO'!G245</f>
        <v/>
      </c>
    </row>
    <row r="218">
      <c r="A218">
        <f>'06_MODELO_REFS'!E241</f>
        <v/>
      </c>
      <c r="B218">
        <f>'06_MODELO_REFS'!F241</f>
        <v/>
      </c>
      <c r="E218">
        <f>'07_MODELO_NPI'!E241</f>
        <v/>
      </c>
      <c r="F218">
        <f>'07_MODELO_NPI'!F241</f>
        <v/>
      </c>
      <c r="I218">
        <f>'08_MODELO_MULTIPLO'!F246</f>
        <v/>
      </c>
      <c r="J218">
        <f>'08_MODELO_MULTIPLO'!G246</f>
        <v/>
      </c>
    </row>
    <row r="219">
      <c r="A219">
        <f>'06_MODELO_REFS'!E242</f>
        <v/>
      </c>
      <c r="B219">
        <f>'06_MODELO_REFS'!F242</f>
        <v/>
      </c>
      <c r="E219">
        <f>'07_MODELO_NPI'!E242</f>
        <v/>
      </c>
      <c r="F219">
        <f>'07_MODELO_NPI'!F242</f>
        <v/>
      </c>
      <c r="I219">
        <f>'08_MODELO_MULTIPLO'!F247</f>
        <v/>
      </c>
      <c r="J219">
        <f>'08_MODELO_MULTIPLO'!G247</f>
        <v/>
      </c>
    </row>
    <row r="220">
      <c r="A220">
        <f>'06_MODELO_REFS'!E243</f>
        <v/>
      </c>
      <c r="B220">
        <f>'06_MODELO_REFS'!F243</f>
        <v/>
      </c>
      <c r="E220">
        <f>'07_MODELO_NPI'!E243</f>
        <v/>
      </c>
      <c r="F220">
        <f>'07_MODELO_NPI'!F243</f>
        <v/>
      </c>
      <c r="I220">
        <f>'08_MODELO_MULTIPLO'!F248</f>
        <v/>
      </c>
      <c r="J220">
        <f>'08_MODELO_MULTIPLO'!G248</f>
        <v/>
      </c>
    </row>
    <row r="221">
      <c r="A221">
        <f>'06_MODELO_REFS'!E244</f>
        <v/>
      </c>
      <c r="B221">
        <f>'06_MODELO_REFS'!F244</f>
        <v/>
      </c>
      <c r="E221">
        <f>'07_MODELO_NPI'!E244</f>
        <v/>
      </c>
      <c r="F221">
        <f>'07_MODELO_NPI'!F244</f>
        <v/>
      </c>
      <c r="I221">
        <f>'08_MODELO_MULTIPLO'!F249</f>
        <v/>
      </c>
      <c r="J221">
        <f>'08_MODELO_MULTIPLO'!G249</f>
        <v/>
      </c>
    </row>
    <row r="222">
      <c r="A222">
        <f>'06_MODELO_REFS'!E245</f>
        <v/>
      </c>
      <c r="B222">
        <f>'06_MODELO_REFS'!F245</f>
        <v/>
      </c>
      <c r="E222">
        <f>'07_MODELO_NPI'!E245</f>
        <v/>
      </c>
      <c r="F222">
        <f>'07_MODELO_NPI'!F245</f>
        <v/>
      </c>
      <c r="I222">
        <f>'08_MODELO_MULTIPLO'!F250</f>
        <v/>
      </c>
      <c r="J222">
        <f>'08_MODELO_MULTIPLO'!G250</f>
        <v/>
      </c>
    </row>
    <row r="223">
      <c r="A223">
        <f>'06_MODELO_REFS'!E246</f>
        <v/>
      </c>
      <c r="B223">
        <f>'06_MODELO_REFS'!F246</f>
        <v/>
      </c>
      <c r="E223">
        <f>'07_MODELO_NPI'!E246</f>
        <v/>
      </c>
      <c r="F223">
        <f>'07_MODELO_NPI'!F246</f>
        <v/>
      </c>
      <c r="I223">
        <f>'08_MODELO_MULTIPLO'!F251</f>
        <v/>
      </c>
      <c r="J223">
        <f>'08_MODELO_MULTIPLO'!G251</f>
        <v/>
      </c>
    </row>
    <row r="224">
      <c r="A224">
        <f>'06_MODELO_REFS'!E247</f>
        <v/>
      </c>
      <c r="B224">
        <f>'06_MODELO_REFS'!F247</f>
        <v/>
      </c>
      <c r="E224">
        <f>'07_MODELO_NPI'!E247</f>
        <v/>
      </c>
      <c r="F224">
        <f>'07_MODELO_NPI'!F247</f>
        <v/>
      </c>
      <c r="I224">
        <f>'08_MODELO_MULTIPLO'!F252</f>
        <v/>
      </c>
      <c r="J224">
        <f>'08_MODELO_MULTIPLO'!G252</f>
        <v/>
      </c>
    </row>
    <row r="225">
      <c r="A225">
        <f>'06_MODELO_REFS'!E248</f>
        <v/>
      </c>
      <c r="B225">
        <f>'06_MODELO_REFS'!F248</f>
        <v/>
      </c>
      <c r="E225">
        <f>'07_MODELO_NPI'!E248</f>
        <v/>
      </c>
      <c r="F225">
        <f>'07_MODELO_NPI'!F248</f>
        <v/>
      </c>
      <c r="I225">
        <f>'08_MODELO_MULTIPLO'!F253</f>
        <v/>
      </c>
      <c r="J225">
        <f>'08_MODELO_MULTIPLO'!G253</f>
        <v/>
      </c>
    </row>
    <row r="226">
      <c r="A226">
        <f>'06_MODELO_REFS'!E249</f>
        <v/>
      </c>
      <c r="B226">
        <f>'06_MODELO_REFS'!F249</f>
        <v/>
      </c>
      <c r="E226">
        <f>'07_MODELO_NPI'!E249</f>
        <v/>
      </c>
      <c r="F226">
        <f>'07_MODELO_NPI'!F249</f>
        <v/>
      </c>
      <c r="I226">
        <f>'08_MODELO_MULTIPLO'!F254</f>
        <v/>
      </c>
      <c r="J226">
        <f>'08_MODELO_MULTIPLO'!G254</f>
        <v/>
      </c>
    </row>
    <row r="227">
      <c r="A227">
        <f>'06_MODELO_REFS'!E250</f>
        <v/>
      </c>
      <c r="B227">
        <f>'06_MODELO_REFS'!F250</f>
        <v/>
      </c>
      <c r="E227">
        <f>'07_MODELO_NPI'!E250</f>
        <v/>
      </c>
      <c r="F227">
        <f>'07_MODELO_NPI'!F250</f>
        <v/>
      </c>
      <c r="I227">
        <f>'08_MODELO_MULTIPLO'!F255</f>
        <v/>
      </c>
      <c r="J227">
        <f>'08_MODELO_MULTIPLO'!G255</f>
        <v/>
      </c>
    </row>
    <row r="228">
      <c r="A228">
        <f>'06_MODELO_REFS'!E251</f>
        <v/>
      </c>
      <c r="B228">
        <f>'06_MODELO_REFS'!F251</f>
        <v/>
      </c>
      <c r="E228">
        <f>'07_MODELO_NPI'!E251</f>
        <v/>
      </c>
      <c r="F228">
        <f>'07_MODELO_NPI'!F251</f>
        <v/>
      </c>
      <c r="I228">
        <f>'08_MODELO_MULTIPLO'!F256</f>
        <v/>
      </c>
      <c r="J228">
        <f>'08_MODELO_MULTIPLO'!G256</f>
        <v/>
      </c>
    </row>
    <row r="229">
      <c r="A229">
        <f>'06_MODELO_REFS'!E252</f>
        <v/>
      </c>
      <c r="B229">
        <f>'06_MODELO_REFS'!F252</f>
        <v/>
      </c>
      <c r="E229">
        <f>'07_MODELO_NPI'!E252</f>
        <v/>
      </c>
      <c r="F229">
        <f>'07_MODELO_NPI'!F252</f>
        <v/>
      </c>
      <c r="I229">
        <f>'08_MODELO_MULTIPLO'!F257</f>
        <v/>
      </c>
      <c r="J229">
        <f>'08_MODELO_MULTIPLO'!G257</f>
        <v/>
      </c>
    </row>
    <row r="230">
      <c r="A230">
        <f>'06_MODELO_REFS'!E253</f>
        <v/>
      </c>
      <c r="B230">
        <f>'06_MODELO_REFS'!F253</f>
        <v/>
      </c>
      <c r="E230">
        <f>'07_MODELO_NPI'!E253</f>
        <v/>
      </c>
      <c r="F230">
        <f>'07_MODELO_NPI'!F253</f>
        <v/>
      </c>
      <c r="I230">
        <f>'08_MODELO_MULTIPLO'!F258</f>
        <v/>
      </c>
      <c r="J230">
        <f>'08_MODELO_MULTIPLO'!G258</f>
        <v/>
      </c>
    </row>
    <row r="231">
      <c r="A231">
        <f>'06_MODELO_REFS'!E254</f>
        <v/>
      </c>
      <c r="B231">
        <f>'06_MODELO_REFS'!F254</f>
        <v/>
      </c>
      <c r="E231">
        <f>'07_MODELO_NPI'!E254</f>
        <v/>
      </c>
      <c r="F231">
        <f>'07_MODELO_NPI'!F254</f>
        <v/>
      </c>
      <c r="I231">
        <f>'08_MODELO_MULTIPLO'!F259</f>
        <v/>
      </c>
      <c r="J231">
        <f>'08_MODELO_MULTIPLO'!G259</f>
        <v/>
      </c>
    </row>
    <row r="232">
      <c r="A232">
        <f>'06_MODELO_REFS'!E255</f>
        <v/>
      </c>
      <c r="B232">
        <f>'06_MODELO_REFS'!F255</f>
        <v/>
      </c>
      <c r="E232">
        <f>'07_MODELO_NPI'!E255</f>
        <v/>
      </c>
      <c r="F232">
        <f>'07_MODELO_NPI'!F255</f>
        <v/>
      </c>
      <c r="I232">
        <f>'08_MODELO_MULTIPLO'!F260</f>
        <v/>
      </c>
      <c r="J232">
        <f>'08_MODELO_MULTIPLO'!G260</f>
        <v/>
      </c>
    </row>
    <row r="233">
      <c r="A233">
        <f>'06_MODELO_REFS'!E256</f>
        <v/>
      </c>
      <c r="B233">
        <f>'06_MODELO_REFS'!F256</f>
        <v/>
      </c>
      <c r="E233">
        <f>'07_MODELO_NPI'!E256</f>
        <v/>
      </c>
      <c r="F233">
        <f>'07_MODELO_NPI'!F256</f>
        <v/>
      </c>
      <c r="I233">
        <f>'08_MODELO_MULTIPLO'!F261</f>
        <v/>
      </c>
      <c r="J233">
        <f>'08_MODELO_MULTIPLO'!G261</f>
        <v/>
      </c>
    </row>
    <row r="234">
      <c r="A234">
        <f>'06_MODELO_REFS'!E257</f>
        <v/>
      </c>
      <c r="B234">
        <f>'06_MODELO_REFS'!F257</f>
        <v/>
      </c>
      <c r="E234">
        <f>'07_MODELO_NPI'!E257</f>
        <v/>
      </c>
      <c r="F234">
        <f>'07_MODELO_NPI'!F257</f>
        <v/>
      </c>
      <c r="I234">
        <f>'08_MODELO_MULTIPLO'!F262</f>
        <v/>
      </c>
      <c r="J234">
        <f>'08_MODELO_MULTIPLO'!G262</f>
        <v/>
      </c>
    </row>
    <row r="235">
      <c r="A235">
        <f>'06_MODELO_REFS'!E258</f>
        <v/>
      </c>
      <c r="B235">
        <f>'06_MODELO_REFS'!F258</f>
        <v/>
      </c>
      <c r="E235">
        <f>'07_MODELO_NPI'!E258</f>
        <v/>
      </c>
      <c r="F235">
        <f>'07_MODELO_NPI'!F258</f>
        <v/>
      </c>
      <c r="I235">
        <f>'08_MODELO_MULTIPLO'!F263</f>
        <v/>
      </c>
      <c r="J235">
        <f>'08_MODELO_MULTIPLO'!G263</f>
        <v/>
      </c>
    </row>
    <row r="236">
      <c r="A236">
        <f>'06_MODELO_REFS'!E259</f>
        <v/>
      </c>
      <c r="B236">
        <f>'06_MODELO_REFS'!F259</f>
        <v/>
      </c>
      <c r="E236">
        <f>'07_MODELO_NPI'!E259</f>
        <v/>
      </c>
      <c r="F236">
        <f>'07_MODELO_NPI'!F259</f>
        <v/>
      </c>
      <c r="I236">
        <f>'08_MODELO_MULTIPLO'!F264</f>
        <v/>
      </c>
      <c r="J236">
        <f>'08_MODELO_MULTIPLO'!G264</f>
        <v/>
      </c>
    </row>
    <row r="237">
      <c r="A237">
        <f>'06_MODELO_REFS'!E260</f>
        <v/>
      </c>
      <c r="B237">
        <f>'06_MODELO_REFS'!F260</f>
        <v/>
      </c>
      <c r="E237">
        <f>'07_MODELO_NPI'!E260</f>
        <v/>
      </c>
      <c r="F237">
        <f>'07_MODELO_NPI'!F260</f>
        <v/>
      </c>
      <c r="I237">
        <f>'08_MODELO_MULTIPLO'!F265</f>
        <v/>
      </c>
      <c r="J237">
        <f>'08_MODELO_MULTIPLO'!G265</f>
        <v/>
      </c>
    </row>
    <row r="238">
      <c r="A238">
        <f>'06_MODELO_REFS'!E261</f>
        <v/>
      </c>
      <c r="B238">
        <f>'06_MODELO_REFS'!F261</f>
        <v/>
      </c>
      <c r="E238">
        <f>'07_MODELO_NPI'!E261</f>
        <v/>
      </c>
      <c r="F238">
        <f>'07_MODELO_NPI'!F261</f>
        <v/>
      </c>
      <c r="I238">
        <f>'08_MODELO_MULTIPLO'!F266</f>
        <v/>
      </c>
      <c r="J238">
        <f>'08_MODELO_MULTIPLO'!G266</f>
        <v/>
      </c>
    </row>
    <row r="239">
      <c r="A239">
        <f>'06_MODELO_REFS'!E262</f>
        <v/>
      </c>
      <c r="B239">
        <f>'06_MODELO_REFS'!F262</f>
        <v/>
      </c>
      <c r="E239">
        <f>'07_MODELO_NPI'!E262</f>
        <v/>
      </c>
      <c r="F239">
        <f>'07_MODELO_NPI'!F262</f>
        <v/>
      </c>
      <c r="I239">
        <f>'08_MODELO_MULTIPLO'!F267</f>
        <v/>
      </c>
      <c r="J239">
        <f>'08_MODELO_MULTIPLO'!G267</f>
        <v/>
      </c>
    </row>
    <row r="240">
      <c r="A240">
        <f>'06_MODELO_REFS'!E263</f>
        <v/>
      </c>
      <c r="B240">
        <f>'06_MODELO_REFS'!F263</f>
        <v/>
      </c>
      <c r="E240">
        <f>'07_MODELO_NPI'!E263</f>
        <v/>
      </c>
      <c r="F240">
        <f>'07_MODELO_NPI'!F263</f>
        <v/>
      </c>
      <c r="I240">
        <f>'08_MODELO_MULTIPLO'!F268</f>
        <v/>
      </c>
      <c r="J240">
        <f>'08_MODELO_MULTIPLO'!G268</f>
        <v/>
      </c>
    </row>
    <row r="241">
      <c r="A241">
        <f>'06_MODELO_REFS'!E264</f>
        <v/>
      </c>
      <c r="B241">
        <f>'06_MODELO_REFS'!F264</f>
        <v/>
      </c>
      <c r="E241">
        <f>'07_MODELO_NPI'!E264</f>
        <v/>
      </c>
      <c r="F241">
        <f>'07_MODELO_NPI'!F264</f>
        <v/>
      </c>
      <c r="I241">
        <f>'08_MODELO_MULTIPLO'!F269</f>
        <v/>
      </c>
      <c r="J241">
        <f>'08_MODELO_MULTIPLO'!G269</f>
        <v/>
      </c>
    </row>
    <row r="242">
      <c r="A242">
        <f>'06_MODELO_REFS'!E265</f>
        <v/>
      </c>
      <c r="B242">
        <f>'06_MODELO_REFS'!F265</f>
        <v/>
      </c>
      <c r="E242">
        <f>'07_MODELO_NPI'!E265</f>
        <v/>
      </c>
      <c r="F242">
        <f>'07_MODELO_NPI'!F265</f>
        <v/>
      </c>
      <c r="I242">
        <f>'08_MODELO_MULTIPLO'!F270</f>
        <v/>
      </c>
      <c r="J242">
        <f>'08_MODELO_MULTIPLO'!G270</f>
        <v/>
      </c>
    </row>
    <row r="243">
      <c r="A243">
        <f>'06_MODELO_REFS'!E266</f>
        <v/>
      </c>
      <c r="B243">
        <f>'06_MODELO_REFS'!F266</f>
        <v/>
      </c>
      <c r="E243">
        <f>'07_MODELO_NPI'!E266</f>
        <v/>
      </c>
      <c r="F243">
        <f>'07_MODELO_NPI'!F266</f>
        <v/>
      </c>
      <c r="I243">
        <f>'08_MODELO_MULTIPLO'!F271</f>
        <v/>
      </c>
      <c r="J243">
        <f>'08_MODELO_MULTIPLO'!G271</f>
        <v/>
      </c>
    </row>
    <row r="244">
      <c r="A244">
        <f>'06_MODELO_REFS'!E267</f>
        <v/>
      </c>
      <c r="B244">
        <f>'06_MODELO_REFS'!F267</f>
        <v/>
      </c>
      <c r="E244">
        <f>'07_MODELO_NPI'!E267</f>
        <v/>
      </c>
      <c r="F244">
        <f>'07_MODELO_NPI'!F267</f>
        <v/>
      </c>
      <c r="I244">
        <f>'08_MODELO_MULTIPLO'!F272</f>
        <v/>
      </c>
      <c r="J244">
        <f>'08_MODELO_MULTIPLO'!G272</f>
        <v/>
      </c>
    </row>
    <row r="245">
      <c r="A245">
        <f>'06_MODELO_REFS'!E268</f>
        <v/>
      </c>
      <c r="B245">
        <f>'06_MODELO_REFS'!F268</f>
        <v/>
      </c>
      <c r="E245">
        <f>'07_MODELO_NPI'!E268</f>
        <v/>
      </c>
      <c r="F245">
        <f>'07_MODELO_NPI'!F268</f>
        <v/>
      </c>
      <c r="I245">
        <f>'08_MODELO_MULTIPLO'!F273</f>
        <v/>
      </c>
      <c r="J245">
        <f>'08_MODELO_MULTIPLO'!G273</f>
        <v/>
      </c>
    </row>
    <row r="246">
      <c r="A246">
        <f>'06_MODELO_REFS'!E269</f>
        <v/>
      </c>
      <c r="B246">
        <f>'06_MODELO_REFS'!F269</f>
        <v/>
      </c>
      <c r="E246">
        <f>'07_MODELO_NPI'!E269</f>
        <v/>
      </c>
      <c r="F246">
        <f>'07_MODELO_NPI'!F269</f>
        <v/>
      </c>
      <c r="I246">
        <f>'08_MODELO_MULTIPLO'!F274</f>
        <v/>
      </c>
      <c r="J246">
        <f>'08_MODELO_MULTIPLO'!G274</f>
        <v/>
      </c>
    </row>
    <row r="247">
      <c r="A247">
        <f>'06_MODELO_REFS'!E270</f>
        <v/>
      </c>
      <c r="B247">
        <f>'06_MODELO_REFS'!F270</f>
        <v/>
      </c>
      <c r="E247">
        <f>'07_MODELO_NPI'!E270</f>
        <v/>
      </c>
      <c r="F247">
        <f>'07_MODELO_NPI'!F270</f>
        <v/>
      </c>
      <c r="I247">
        <f>'08_MODELO_MULTIPLO'!F275</f>
        <v/>
      </c>
      <c r="J247">
        <f>'08_MODELO_MULTIPLO'!G275</f>
        <v/>
      </c>
    </row>
    <row r="248">
      <c r="A248">
        <f>'06_MODELO_REFS'!E271</f>
        <v/>
      </c>
      <c r="B248">
        <f>'06_MODELO_REFS'!F271</f>
        <v/>
      </c>
      <c r="E248">
        <f>'07_MODELO_NPI'!E271</f>
        <v/>
      </c>
      <c r="F248">
        <f>'07_MODELO_NPI'!F271</f>
        <v/>
      </c>
      <c r="I248">
        <f>'08_MODELO_MULTIPLO'!F276</f>
        <v/>
      </c>
      <c r="J248">
        <f>'08_MODELO_MULTIPLO'!G276</f>
        <v/>
      </c>
    </row>
    <row r="249">
      <c r="A249">
        <f>'06_MODELO_REFS'!E272</f>
        <v/>
      </c>
      <c r="B249">
        <f>'06_MODELO_REFS'!F272</f>
        <v/>
      </c>
      <c r="E249">
        <f>'07_MODELO_NPI'!E272</f>
        <v/>
      </c>
      <c r="F249">
        <f>'07_MODELO_NPI'!F272</f>
        <v/>
      </c>
      <c r="I249">
        <f>'08_MODELO_MULTIPLO'!F277</f>
        <v/>
      </c>
      <c r="J249">
        <f>'08_MODELO_MULTIPLO'!G277</f>
        <v/>
      </c>
    </row>
    <row r="250">
      <c r="A250">
        <f>'06_MODELO_REFS'!E273</f>
        <v/>
      </c>
      <c r="B250">
        <f>'06_MODELO_REFS'!F273</f>
        <v/>
      </c>
      <c r="E250">
        <f>'07_MODELO_NPI'!E273</f>
        <v/>
      </c>
      <c r="F250">
        <f>'07_MODELO_NPI'!F273</f>
        <v/>
      </c>
      <c r="I250">
        <f>'08_MODELO_MULTIPLO'!F278</f>
        <v/>
      </c>
      <c r="J250">
        <f>'08_MODELO_MULTIPLO'!G278</f>
        <v/>
      </c>
    </row>
    <row r="251">
      <c r="A251">
        <f>'06_MODELO_REFS'!E274</f>
        <v/>
      </c>
      <c r="B251">
        <f>'06_MODELO_REFS'!F274</f>
        <v/>
      </c>
      <c r="E251">
        <f>'07_MODELO_NPI'!E274</f>
        <v/>
      </c>
      <c r="F251">
        <f>'07_MODELO_NPI'!F274</f>
        <v/>
      </c>
      <c r="I251">
        <f>'08_MODELO_MULTIPLO'!F279</f>
        <v/>
      </c>
      <c r="J251">
        <f>'08_MODELO_MULTIPLO'!G279</f>
        <v/>
      </c>
    </row>
    <row r="252">
      <c r="A252">
        <f>'06_MODELO_REFS'!E275</f>
        <v/>
      </c>
      <c r="B252">
        <f>'06_MODELO_REFS'!F275</f>
        <v/>
      </c>
      <c r="E252">
        <f>'07_MODELO_NPI'!E275</f>
        <v/>
      </c>
      <c r="F252">
        <f>'07_MODELO_NPI'!F275</f>
        <v/>
      </c>
      <c r="I252">
        <f>'08_MODELO_MULTIPLO'!F280</f>
        <v/>
      </c>
      <c r="J252">
        <f>'08_MODELO_MULTIPLO'!G280</f>
        <v/>
      </c>
    </row>
    <row r="253">
      <c r="A253">
        <f>'06_MODELO_REFS'!E276</f>
        <v/>
      </c>
      <c r="B253">
        <f>'06_MODELO_REFS'!F276</f>
        <v/>
      </c>
      <c r="E253">
        <f>'07_MODELO_NPI'!E276</f>
        <v/>
      </c>
      <c r="F253">
        <f>'07_MODELO_NPI'!F276</f>
        <v/>
      </c>
      <c r="I253">
        <f>'08_MODELO_MULTIPLO'!F281</f>
        <v/>
      </c>
      <c r="J253">
        <f>'08_MODELO_MULTIPLO'!G281</f>
        <v/>
      </c>
    </row>
    <row r="254">
      <c r="A254">
        <f>'06_MODELO_REFS'!E277</f>
        <v/>
      </c>
      <c r="B254">
        <f>'06_MODELO_REFS'!F277</f>
        <v/>
      </c>
      <c r="E254">
        <f>'07_MODELO_NPI'!E277</f>
        <v/>
      </c>
      <c r="F254">
        <f>'07_MODELO_NPI'!F277</f>
        <v/>
      </c>
      <c r="I254">
        <f>'08_MODELO_MULTIPLO'!F282</f>
        <v/>
      </c>
      <c r="J254">
        <f>'08_MODELO_MULTIPLO'!G282</f>
        <v/>
      </c>
    </row>
    <row r="255">
      <c r="A255">
        <f>'06_MODELO_REFS'!E278</f>
        <v/>
      </c>
      <c r="B255">
        <f>'06_MODELO_REFS'!F278</f>
        <v/>
      </c>
      <c r="E255">
        <f>'07_MODELO_NPI'!E278</f>
        <v/>
      </c>
      <c r="F255">
        <f>'07_MODELO_NPI'!F278</f>
        <v/>
      </c>
      <c r="I255">
        <f>'08_MODELO_MULTIPLO'!F283</f>
        <v/>
      </c>
      <c r="J255">
        <f>'08_MODELO_MULTIPLO'!G283</f>
        <v/>
      </c>
    </row>
    <row r="256">
      <c r="A256">
        <f>'06_MODELO_REFS'!E279</f>
        <v/>
      </c>
      <c r="B256">
        <f>'06_MODELO_REFS'!F279</f>
        <v/>
      </c>
      <c r="E256">
        <f>'07_MODELO_NPI'!E279</f>
        <v/>
      </c>
      <c r="F256">
        <f>'07_MODELO_NPI'!F279</f>
        <v/>
      </c>
      <c r="I256">
        <f>'08_MODELO_MULTIPLO'!F284</f>
        <v/>
      </c>
      <c r="J256">
        <f>'08_MODELO_MULTIPLO'!G284</f>
        <v/>
      </c>
    </row>
    <row r="257">
      <c r="A257">
        <f>'06_MODELO_REFS'!E280</f>
        <v/>
      </c>
      <c r="B257">
        <f>'06_MODELO_REFS'!F280</f>
        <v/>
      </c>
      <c r="E257">
        <f>'07_MODELO_NPI'!E280</f>
        <v/>
      </c>
      <c r="F257">
        <f>'07_MODELO_NPI'!F280</f>
        <v/>
      </c>
      <c r="I257">
        <f>'08_MODELO_MULTIPLO'!F285</f>
        <v/>
      </c>
      <c r="J257">
        <f>'08_MODELO_MULTIPLO'!G285</f>
        <v/>
      </c>
    </row>
    <row r="258">
      <c r="A258">
        <f>'06_MODELO_REFS'!E281</f>
        <v/>
      </c>
      <c r="B258">
        <f>'06_MODELO_REFS'!F281</f>
        <v/>
      </c>
      <c r="E258">
        <f>'07_MODELO_NPI'!E281</f>
        <v/>
      </c>
      <c r="F258">
        <f>'07_MODELO_NPI'!F281</f>
        <v/>
      </c>
      <c r="I258">
        <f>'08_MODELO_MULTIPLO'!F286</f>
        <v/>
      </c>
      <c r="J258">
        <f>'08_MODELO_MULTIPLO'!G286</f>
        <v/>
      </c>
    </row>
    <row r="259">
      <c r="A259">
        <f>'06_MODELO_REFS'!E282</f>
        <v/>
      </c>
      <c r="B259">
        <f>'06_MODELO_REFS'!F282</f>
        <v/>
      </c>
      <c r="E259">
        <f>'07_MODELO_NPI'!E282</f>
        <v/>
      </c>
      <c r="F259">
        <f>'07_MODELO_NPI'!F282</f>
        <v/>
      </c>
      <c r="I259">
        <f>'08_MODELO_MULTIPLO'!F287</f>
        <v/>
      </c>
      <c r="J259">
        <f>'08_MODELO_MULTIPLO'!G287</f>
        <v/>
      </c>
    </row>
    <row r="260">
      <c r="A260">
        <f>'06_MODELO_REFS'!E283</f>
        <v/>
      </c>
      <c r="B260">
        <f>'06_MODELO_REFS'!F283</f>
        <v/>
      </c>
      <c r="E260">
        <f>'07_MODELO_NPI'!E283</f>
        <v/>
      </c>
      <c r="F260">
        <f>'07_MODELO_NPI'!F283</f>
        <v/>
      </c>
      <c r="I260">
        <f>'08_MODELO_MULTIPLO'!F288</f>
        <v/>
      </c>
      <c r="J260">
        <f>'08_MODELO_MULTIPLO'!G288</f>
        <v/>
      </c>
    </row>
    <row r="261">
      <c r="A261">
        <f>'06_MODELO_REFS'!E284</f>
        <v/>
      </c>
      <c r="B261">
        <f>'06_MODELO_REFS'!F284</f>
        <v/>
      </c>
      <c r="E261">
        <f>'07_MODELO_NPI'!E284</f>
        <v/>
      </c>
      <c r="F261">
        <f>'07_MODELO_NPI'!F284</f>
        <v/>
      </c>
      <c r="I261">
        <f>'08_MODELO_MULTIPLO'!F289</f>
        <v/>
      </c>
      <c r="J261">
        <f>'08_MODELO_MULTIPLO'!G289</f>
        <v/>
      </c>
    </row>
    <row r="262">
      <c r="A262">
        <f>'06_MODELO_REFS'!E285</f>
        <v/>
      </c>
      <c r="B262">
        <f>'06_MODELO_REFS'!F285</f>
        <v/>
      </c>
      <c r="E262">
        <f>'07_MODELO_NPI'!E285</f>
        <v/>
      </c>
      <c r="F262">
        <f>'07_MODELO_NPI'!F285</f>
        <v/>
      </c>
      <c r="I262">
        <f>'08_MODELO_MULTIPLO'!F290</f>
        <v/>
      </c>
      <c r="J262">
        <f>'08_MODELO_MULTIPLO'!G290</f>
        <v/>
      </c>
    </row>
    <row r="263">
      <c r="A263">
        <f>'06_MODELO_REFS'!E286</f>
        <v/>
      </c>
      <c r="B263">
        <f>'06_MODELO_REFS'!F286</f>
        <v/>
      </c>
      <c r="E263">
        <f>'07_MODELO_NPI'!E286</f>
        <v/>
      </c>
      <c r="F263">
        <f>'07_MODELO_NPI'!F286</f>
        <v/>
      </c>
      <c r="I263">
        <f>'08_MODELO_MULTIPLO'!F291</f>
        <v/>
      </c>
      <c r="J263">
        <f>'08_MODELO_MULTIPLO'!G291</f>
        <v/>
      </c>
    </row>
    <row r="264">
      <c r="A264">
        <f>'06_MODELO_REFS'!E287</f>
        <v/>
      </c>
      <c r="B264">
        <f>'06_MODELO_REFS'!F287</f>
        <v/>
      </c>
      <c r="E264">
        <f>'07_MODELO_NPI'!E287</f>
        <v/>
      </c>
      <c r="F264">
        <f>'07_MODELO_NPI'!F287</f>
        <v/>
      </c>
      <c r="I264">
        <f>'08_MODELO_MULTIPLO'!F292</f>
        <v/>
      </c>
      <c r="J264">
        <f>'08_MODELO_MULTIPLO'!G292</f>
        <v/>
      </c>
    </row>
    <row r="265">
      <c r="A265">
        <f>'06_MODELO_REFS'!E288</f>
        <v/>
      </c>
      <c r="B265">
        <f>'06_MODELO_REFS'!F288</f>
        <v/>
      </c>
      <c r="E265">
        <f>'07_MODELO_NPI'!E288</f>
        <v/>
      </c>
      <c r="F265">
        <f>'07_MODELO_NPI'!F288</f>
        <v/>
      </c>
      <c r="I265">
        <f>'08_MODELO_MULTIPLO'!F293</f>
        <v/>
      </c>
      <c r="J265">
        <f>'08_MODELO_MULTIPLO'!G293</f>
        <v/>
      </c>
    </row>
    <row r="266">
      <c r="A266">
        <f>'06_MODELO_REFS'!E289</f>
        <v/>
      </c>
      <c r="B266">
        <f>'06_MODELO_REFS'!F289</f>
        <v/>
      </c>
      <c r="E266">
        <f>'07_MODELO_NPI'!E289</f>
        <v/>
      </c>
      <c r="F266">
        <f>'07_MODELO_NPI'!F289</f>
        <v/>
      </c>
      <c r="I266">
        <f>'08_MODELO_MULTIPLO'!F294</f>
        <v/>
      </c>
      <c r="J266">
        <f>'08_MODELO_MULTIPLO'!G294</f>
        <v/>
      </c>
    </row>
    <row r="267">
      <c r="A267">
        <f>'06_MODELO_REFS'!E290</f>
        <v/>
      </c>
      <c r="B267">
        <f>'06_MODELO_REFS'!F290</f>
        <v/>
      </c>
      <c r="E267">
        <f>'07_MODELO_NPI'!E290</f>
        <v/>
      </c>
      <c r="F267">
        <f>'07_MODELO_NPI'!F290</f>
        <v/>
      </c>
      <c r="I267">
        <f>'08_MODELO_MULTIPLO'!F295</f>
        <v/>
      </c>
      <c r="J267">
        <f>'08_MODELO_MULTIPLO'!G295</f>
        <v/>
      </c>
    </row>
    <row r="268">
      <c r="A268">
        <f>'06_MODELO_REFS'!E291</f>
        <v/>
      </c>
      <c r="B268">
        <f>'06_MODELO_REFS'!F291</f>
        <v/>
      </c>
      <c r="E268">
        <f>'07_MODELO_NPI'!E291</f>
        <v/>
      </c>
      <c r="F268">
        <f>'07_MODELO_NPI'!F291</f>
        <v/>
      </c>
      <c r="I268">
        <f>'08_MODELO_MULTIPLO'!F296</f>
        <v/>
      </c>
      <c r="J268">
        <f>'08_MODELO_MULTIPLO'!G296</f>
        <v/>
      </c>
    </row>
    <row r="269">
      <c r="A269">
        <f>'06_MODELO_REFS'!E292</f>
        <v/>
      </c>
      <c r="B269">
        <f>'06_MODELO_REFS'!F292</f>
        <v/>
      </c>
      <c r="E269">
        <f>'07_MODELO_NPI'!E292</f>
        <v/>
      </c>
      <c r="F269">
        <f>'07_MODELO_NPI'!F292</f>
        <v/>
      </c>
      <c r="I269">
        <f>'08_MODELO_MULTIPLO'!F297</f>
        <v/>
      </c>
      <c r="J269">
        <f>'08_MODELO_MULTIPLO'!G297</f>
        <v/>
      </c>
    </row>
    <row r="270">
      <c r="A270">
        <f>'06_MODELO_REFS'!E293</f>
        <v/>
      </c>
      <c r="B270">
        <f>'06_MODELO_REFS'!F293</f>
        <v/>
      </c>
      <c r="E270">
        <f>'07_MODELO_NPI'!E293</f>
        <v/>
      </c>
      <c r="F270">
        <f>'07_MODELO_NPI'!F293</f>
        <v/>
      </c>
      <c r="I270">
        <f>'08_MODELO_MULTIPLO'!F298</f>
        <v/>
      </c>
      <c r="J270">
        <f>'08_MODELO_MULTIPLO'!G298</f>
        <v/>
      </c>
    </row>
    <row r="271">
      <c r="A271">
        <f>'06_MODELO_REFS'!E294</f>
        <v/>
      </c>
      <c r="B271">
        <f>'06_MODELO_REFS'!F294</f>
        <v/>
      </c>
      <c r="E271">
        <f>'07_MODELO_NPI'!E294</f>
        <v/>
      </c>
      <c r="F271">
        <f>'07_MODELO_NPI'!F294</f>
        <v/>
      </c>
      <c r="I271">
        <f>'08_MODELO_MULTIPLO'!F299</f>
        <v/>
      </c>
      <c r="J271">
        <f>'08_MODELO_MULTIPLO'!G299</f>
        <v/>
      </c>
    </row>
    <row r="272">
      <c r="A272">
        <f>'06_MODELO_REFS'!E295</f>
        <v/>
      </c>
      <c r="B272">
        <f>'06_MODELO_REFS'!F295</f>
        <v/>
      </c>
      <c r="E272">
        <f>'07_MODELO_NPI'!E295</f>
        <v/>
      </c>
      <c r="F272">
        <f>'07_MODELO_NPI'!F295</f>
        <v/>
      </c>
      <c r="I272">
        <f>'08_MODELO_MULTIPLO'!F300</f>
        <v/>
      </c>
      <c r="J272">
        <f>'08_MODELO_MULTIPLO'!G300</f>
        <v/>
      </c>
    </row>
    <row r="273">
      <c r="A273">
        <f>'06_MODELO_REFS'!E296</f>
        <v/>
      </c>
      <c r="B273">
        <f>'06_MODELO_REFS'!F296</f>
        <v/>
      </c>
      <c r="E273">
        <f>'07_MODELO_NPI'!E296</f>
        <v/>
      </c>
      <c r="F273">
        <f>'07_MODELO_NPI'!F296</f>
        <v/>
      </c>
      <c r="I273">
        <f>'08_MODELO_MULTIPLO'!F301</f>
        <v/>
      </c>
      <c r="J273">
        <f>'08_MODELO_MULTIPLO'!G301</f>
        <v/>
      </c>
    </row>
    <row r="274">
      <c r="A274">
        <f>'06_MODELO_REFS'!E297</f>
        <v/>
      </c>
      <c r="B274">
        <f>'06_MODELO_REFS'!F297</f>
        <v/>
      </c>
      <c r="E274">
        <f>'07_MODELO_NPI'!E297</f>
        <v/>
      </c>
      <c r="F274">
        <f>'07_MODELO_NPI'!F297</f>
        <v/>
      </c>
      <c r="I274">
        <f>'08_MODELO_MULTIPLO'!F302</f>
        <v/>
      </c>
      <c r="J274">
        <f>'08_MODELO_MULTIPLO'!G302</f>
        <v/>
      </c>
    </row>
    <row r="275">
      <c r="A275">
        <f>'06_MODELO_REFS'!E298</f>
        <v/>
      </c>
      <c r="B275">
        <f>'06_MODELO_REFS'!F298</f>
        <v/>
      </c>
      <c r="E275">
        <f>'07_MODELO_NPI'!E298</f>
        <v/>
      </c>
      <c r="F275">
        <f>'07_MODELO_NPI'!F298</f>
        <v/>
      </c>
      <c r="I275">
        <f>'08_MODELO_MULTIPLO'!F303</f>
        <v/>
      </c>
      <c r="J275">
        <f>'08_MODELO_MULTIPLO'!G303</f>
        <v/>
      </c>
    </row>
    <row r="276">
      <c r="A276">
        <f>'06_MODELO_REFS'!E299</f>
        <v/>
      </c>
      <c r="B276">
        <f>'06_MODELO_REFS'!F299</f>
        <v/>
      </c>
      <c r="E276">
        <f>'07_MODELO_NPI'!E299</f>
        <v/>
      </c>
      <c r="F276">
        <f>'07_MODELO_NPI'!F299</f>
        <v/>
      </c>
      <c r="I276">
        <f>'08_MODELO_MULTIPLO'!F304</f>
        <v/>
      </c>
      <c r="J276">
        <f>'08_MODELO_MULTIPLO'!G304</f>
        <v/>
      </c>
    </row>
    <row r="277">
      <c r="A277">
        <f>'06_MODELO_REFS'!E300</f>
        <v/>
      </c>
      <c r="B277">
        <f>'06_MODELO_REFS'!F300</f>
        <v/>
      </c>
      <c r="E277">
        <f>'07_MODELO_NPI'!E300</f>
        <v/>
      </c>
      <c r="F277">
        <f>'07_MODELO_NPI'!F300</f>
        <v/>
      </c>
      <c r="I277">
        <f>'08_MODELO_MULTIPLO'!F305</f>
        <v/>
      </c>
      <c r="J277">
        <f>'08_MODELO_MULTIPLO'!G305</f>
        <v/>
      </c>
    </row>
    <row r="278">
      <c r="A278">
        <f>'06_MODELO_REFS'!E301</f>
        <v/>
      </c>
      <c r="B278">
        <f>'06_MODELO_REFS'!F301</f>
        <v/>
      </c>
      <c r="E278">
        <f>'07_MODELO_NPI'!E301</f>
        <v/>
      </c>
      <c r="F278">
        <f>'07_MODELO_NPI'!F301</f>
        <v/>
      </c>
      <c r="I278">
        <f>'08_MODELO_MULTIPLO'!F306</f>
        <v/>
      </c>
      <c r="J278">
        <f>'08_MODELO_MULTIPLO'!G306</f>
        <v/>
      </c>
    </row>
    <row r="279">
      <c r="A279">
        <f>'06_MODELO_REFS'!E302</f>
        <v/>
      </c>
      <c r="B279">
        <f>'06_MODELO_REFS'!F302</f>
        <v/>
      </c>
      <c r="E279">
        <f>'07_MODELO_NPI'!E302</f>
        <v/>
      </c>
      <c r="F279">
        <f>'07_MODELO_NPI'!F302</f>
        <v/>
      </c>
      <c r="I279">
        <f>'08_MODELO_MULTIPLO'!F307</f>
        <v/>
      </c>
      <c r="J279">
        <f>'08_MODELO_MULTIPLO'!G307</f>
        <v/>
      </c>
    </row>
    <row r="280">
      <c r="A280">
        <f>'06_MODELO_REFS'!E303</f>
        <v/>
      </c>
      <c r="B280">
        <f>'06_MODELO_REFS'!F303</f>
        <v/>
      </c>
      <c r="E280">
        <f>'07_MODELO_NPI'!E303</f>
        <v/>
      </c>
      <c r="F280">
        <f>'07_MODELO_NPI'!F303</f>
        <v/>
      </c>
      <c r="I280">
        <f>'08_MODELO_MULTIPLO'!F308</f>
        <v/>
      </c>
      <c r="J280">
        <f>'08_MODELO_MULTIPLO'!G308</f>
        <v/>
      </c>
    </row>
    <row r="281">
      <c r="A281">
        <f>'06_MODELO_REFS'!E304</f>
        <v/>
      </c>
      <c r="B281">
        <f>'06_MODELO_REFS'!F304</f>
        <v/>
      </c>
      <c r="E281">
        <f>'07_MODELO_NPI'!E304</f>
        <v/>
      </c>
      <c r="F281">
        <f>'07_MODELO_NPI'!F304</f>
        <v/>
      </c>
      <c r="I281">
        <f>'08_MODELO_MULTIPLO'!F309</f>
        <v/>
      </c>
      <c r="J281">
        <f>'08_MODELO_MULTIPLO'!G309</f>
        <v/>
      </c>
    </row>
    <row r="282">
      <c r="A282">
        <f>'06_MODELO_REFS'!E305</f>
        <v/>
      </c>
      <c r="B282">
        <f>'06_MODELO_REFS'!F305</f>
        <v/>
      </c>
      <c r="E282">
        <f>'07_MODELO_NPI'!E305</f>
        <v/>
      </c>
      <c r="F282">
        <f>'07_MODELO_NPI'!F305</f>
        <v/>
      </c>
      <c r="I282">
        <f>'08_MODELO_MULTIPLO'!F310</f>
        <v/>
      </c>
      <c r="J282">
        <f>'08_MODELO_MULTIPLO'!G310</f>
        <v/>
      </c>
    </row>
    <row r="283">
      <c r="A283">
        <f>'06_MODELO_REFS'!E306</f>
        <v/>
      </c>
      <c r="B283">
        <f>'06_MODELO_REFS'!F306</f>
        <v/>
      </c>
      <c r="E283">
        <f>'07_MODELO_NPI'!E306</f>
        <v/>
      </c>
      <c r="F283">
        <f>'07_MODELO_NPI'!F306</f>
        <v/>
      </c>
      <c r="I283">
        <f>'08_MODELO_MULTIPLO'!F311</f>
        <v/>
      </c>
      <c r="J283">
        <f>'08_MODELO_MULTIPLO'!G311</f>
        <v/>
      </c>
    </row>
    <row r="284">
      <c r="A284">
        <f>'06_MODELO_REFS'!E307</f>
        <v/>
      </c>
      <c r="B284">
        <f>'06_MODELO_REFS'!F307</f>
        <v/>
      </c>
      <c r="E284">
        <f>'07_MODELO_NPI'!E307</f>
        <v/>
      </c>
      <c r="F284">
        <f>'07_MODELO_NPI'!F307</f>
        <v/>
      </c>
      <c r="I284">
        <f>'08_MODELO_MULTIPLO'!F312</f>
        <v/>
      </c>
      <c r="J284">
        <f>'08_MODELO_MULTIPLO'!G312</f>
        <v/>
      </c>
    </row>
    <row r="285">
      <c r="A285">
        <f>'06_MODELO_REFS'!E308</f>
        <v/>
      </c>
      <c r="B285">
        <f>'06_MODELO_REFS'!F308</f>
        <v/>
      </c>
      <c r="E285">
        <f>'07_MODELO_NPI'!E308</f>
        <v/>
      </c>
      <c r="F285">
        <f>'07_MODELO_NPI'!F308</f>
        <v/>
      </c>
      <c r="I285">
        <f>'08_MODELO_MULTIPLO'!F313</f>
        <v/>
      </c>
      <c r="J285">
        <f>'08_MODELO_MULTIPLO'!G313</f>
        <v/>
      </c>
    </row>
    <row r="286">
      <c r="A286">
        <f>'06_MODELO_REFS'!E309</f>
        <v/>
      </c>
      <c r="B286">
        <f>'06_MODELO_REFS'!F309</f>
        <v/>
      </c>
      <c r="E286">
        <f>'07_MODELO_NPI'!E309</f>
        <v/>
      </c>
      <c r="F286">
        <f>'07_MODELO_NPI'!F309</f>
        <v/>
      </c>
      <c r="I286">
        <f>'08_MODELO_MULTIPLO'!F314</f>
        <v/>
      </c>
      <c r="J286">
        <f>'08_MODELO_MULTIPLO'!G314</f>
        <v/>
      </c>
    </row>
    <row r="287">
      <c r="A287">
        <f>'06_MODELO_REFS'!E310</f>
        <v/>
      </c>
      <c r="B287">
        <f>'06_MODELO_REFS'!F310</f>
        <v/>
      </c>
      <c r="E287">
        <f>'07_MODELO_NPI'!E310</f>
        <v/>
      </c>
      <c r="F287">
        <f>'07_MODELO_NPI'!F310</f>
        <v/>
      </c>
      <c r="I287">
        <f>'08_MODELO_MULTIPLO'!F315</f>
        <v/>
      </c>
      <c r="J287">
        <f>'08_MODELO_MULTIPLO'!G315</f>
        <v/>
      </c>
    </row>
    <row r="288">
      <c r="A288">
        <f>'06_MODELO_REFS'!E311</f>
        <v/>
      </c>
      <c r="B288">
        <f>'06_MODELO_REFS'!F311</f>
        <v/>
      </c>
      <c r="E288">
        <f>'07_MODELO_NPI'!E311</f>
        <v/>
      </c>
      <c r="F288">
        <f>'07_MODELO_NPI'!F311</f>
        <v/>
      </c>
      <c r="I288">
        <f>'08_MODELO_MULTIPLO'!F316</f>
        <v/>
      </c>
      <c r="J288">
        <f>'08_MODELO_MULTIPLO'!G316</f>
        <v/>
      </c>
    </row>
    <row r="289">
      <c r="A289">
        <f>'06_MODELO_REFS'!E312</f>
        <v/>
      </c>
      <c r="B289">
        <f>'06_MODELO_REFS'!F312</f>
        <v/>
      </c>
      <c r="E289">
        <f>'07_MODELO_NPI'!E312</f>
        <v/>
      </c>
      <c r="F289">
        <f>'07_MODELO_NPI'!F312</f>
        <v/>
      </c>
      <c r="I289">
        <f>'08_MODELO_MULTIPLO'!F317</f>
        <v/>
      </c>
      <c r="J289">
        <f>'08_MODELO_MULTIPLO'!G317</f>
        <v/>
      </c>
    </row>
    <row r="290">
      <c r="A290">
        <f>'06_MODELO_REFS'!E313</f>
        <v/>
      </c>
      <c r="B290">
        <f>'06_MODELO_REFS'!F313</f>
        <v/>
      </c>
      <c r="E290">
        <f>'07_MODELO_NPI'!E313</f>
        <v/>
      </c>
      <c r="F290">
        <f>'07_MODELO_NPI'!F313</f>
        <v/>
      </c>
      <c r="I290">
        <f>'08_MODELO_MULTIPLO'!F318</f>
        <v/>
      </c>
      <c r="J290">
        <f>'08_MODELO_MULTIPLO'!G318</f>
        <v/>
      </c>
    </row>
    <row r="291">
      <c r="A291">
        <f>'06_MODELO_REFS'!E314</f>
        <v/>
      </c>
      <c r="B291">
        <f>'06_MODELO_REFS'!F314</f>
        <v/>
      </c>
      <c r="E291">
        <f>'07_MODELO_NPI'!E314</f>
        <v/>
      </c>
      <c r="F291">
        <f>'07_MODELO_NPI'!F314</f>
        <v/>
      </c>
      <c r="I291">
        <f>'08_MODELO_MULTIPLO'!F319</f>
        <v/>
      </c>
      <c r="J291">
        <f>'08_MODELO_MULTIPLO'!G319</f>
        <v/>
      </c>
    </row>
    <row r="292">
      <c r="A292">
        <f>'06_MODELO_REFS'!E315</f>
        <v/>
      </c>
      <c r="B292">
        <f>'06_MODELO_REFS'!F315</f>
        <v/>
      </c>
      <c r="E292">
        <f>'07_MODELO_NPI'!E315</f>
        <v/>
      </c>
      <c r="F292">
        <f>'07_MODELO_NPI'!F315</f>
        <v/>
      </c>
      <c r="I292">
        <f>'08_MODELO_MULTIPLO'!F320</f>
        <v/>
      </c>
      <c r="J292">
        <f>'08_MODELO_MULTIPLO'!G320</f>
        <v/>
      </c>
    </row>
    <row r="293">
      <c r="A293">
        <f>'06_MODELO_REFS'!E316</f>
        <v/>
      </c>
      <c r="B293">
        <f>'06_MODELO_REFS'!F316</f>
        <v/>
      </c>
      <c r="E293">
        <f>'07_MODELO_NPI'!E316</f>
        <v/>
      </c>
      <c r="F293">
        <f>'07_MODELO_NPI'!F316</f>
        <v/>
      </c>
      <c r="I293">
        <f>'08_MODELO_MULTIPLO'!F321</f>
        <v/>
      </c>
      <c r="J293">
        <f>'08_MODELO_MULTIPLO'!G321</f>
        <v/>
      </c>
    </row>
    <row r="294">
      <c r="A294">
        <f>'06_MODELO_REFS'!E317</f>
        <v/>
      </c>
      <c r="B294">
        <f>'06_MODELO_REFS'!F317</f>
        <v/>
      </c>
      <c r="E294">
        <f>'07_MODELO_NPI'!E317</f>
        <v/>
      </c>
      <c r="F294">
        <f>'07_MODELO_NPI'!F317</f>
        <v/>
      </c>
      <c r="I294">
        <f>'08_MODELO_MULTIPLO'!F322</f>
        <v/>
      </c>
      <c r="J294">
        <f>'08_MODELO_MULTIPLO'!G322</f>
        <v/>
      </c>
    </row>
    <row r="295">
      <c r="A295">
        <f>'06_MODELO_REFS'!E318</f>
        <v/>
      </c>
      <c r="B295">
        <f>'06_MODELO_REFS'!F318</f>
        <v/>
      </c>
      <c r="E295">
        <f>'07_MODELO_NPI'!E318</f>
        <v/>
      </c>
      <c r="F295">
        <f>'07_MODELO_NPI'!F318</f>
        <v/>
      </c>
      <c r="I295">
        <f>'08_MODELO_MULTIPLO'!F323</f>
        <v/>
      </c>
      <c r="J295">
        <f>'08_MODELO_MULTIPLO'!G323</f>
        <v/>
      </c>
    </row>
    <row r="296">
      <c r="A296">
        <f>'06_MODELO_REFS'!E319</f>
        <v/>
      </c>
      <c r="B296">
        <f>'06_MODELO_REFS'!F319</f>
        <v/>
      </c>
      <c r="E296">
        <f>'07_MODELO_NPI'!E319</f>
        <v/>
      </c>
      <c r="F296">
        <f>'07_MODELO_NPI'!F319</f>
        <v/>
      </c>
      <c r="I296">
        <f>'08_MODELO_MULTIPLO'!F324</f>
        <v/>
      </c>
      <c r="J296">
        <f>'08_MODELO_MULTIPLO'!G324</f>
        <v/>
      </c>
    </row>
    <row r="297">
      <c r="A297">
        <f>'06_MODELO_REFS'!E320</f>
        <v/>
      </c>
      <c r="B297">
        <f>'06_MODELO_REFS'!F320</f>
        <v/>
      </c>
      <c r="E297">
        <f>'07_MODELO_NPI'!E320</f>
        <v/>
      </c>
      <c r="F297">
        <f>'07_MODELO_NPI'!F320</f>
        <v/>
      </c>
      <c r="I297">
        <f>'08_MODELO_MULTIPLO'!F325</f>
        <v/>
      </c>
      <c r="J297">
        <f>'08_MODELO_MULTIPLO'!G325</f>
        <v/>
      </c>
    </row>
    <row r="298">
      <c r="A298">
        <f>'06_MODELO_REFS'!E321</f>
        <v/>
      </c>
      <c r="B298">
        <f>'06_MODELO_REFS'!F321</f>
        <v/>
      </c>
      <c r="E298">
        <f>'07_MODELO_NPI'!E321</f>
        <v/>
      </c>
      <c r="F298">
        <f>'07_MODELO_NPI'!F321</f>
        <v/>
      </c>
      <c r="I298">
        <f>'08_MODELO_MULTIPLO'!F326</f>
        <v/>
      </c>
      <c r="J298">
        <f>'08_MODELO_MULTIPLO'!G326</f>
        <v/>
      </c>
    </row>
    <row r="299">
      <c r="A299">
        <f>'06_MODELO_REFS'!E322</f>
        <v/>
      </c>
      <c r="B299">
        <f>'06_MODELO_REFS'!F322</f>
        <v/>
      </c>
      <c r="E299">
        <f>'07_MODELO_NPI'!E322</f>
        <v/>
      </c>
      <c r="F299">
        <f>'07_MODELO_NPI'!F322</f>
        <v/>
      </c>
      <c r="I299">
        <f>'08_MODELO_MULTIPLO'!F327</f>
        <v/>
      </c>
      <c r="J299">
        <f>'08_MODELO_MULTIPLO'!G327</f>
        <v/>
      </c>
    </row>
    <row r="300">
      <c r="A300">
        <f>'06_MODELO_REFS'!E323</f>
        <v/>
      </c>
      <c r="B300">
        <f>'06_MODELO_REFS'!F323</f>
        <v/>
      </c>
      <c r="E300">
        <f>'07_MODELO_NPI'!E323</f>
        <v/>
      </c>
      <c r="F300">
        <f>'07_MODELO_NPI'!F323</f>
        <v/>
      </c>
      <c r="I300">
        <f>'08_MODELO_MULTIPLO'!F328</f>
        <v/>
      </c>
      <c r="J300">
        <f>'08_MODELO_MULTIPLO'!G328</f>
        <v/>
      </c>
    </row>
    <row r="301">
      <c r="A301">
        <f>'06_MODELO_REFS'!E324</f>
        <v/>
      </c>
      <c r="B301">
        <f>'06_MODELO_REFS'!F324</f>
        <v/>
      </c>
      <c r="E301">
        <f>'07_MODELO_NPI'!E324</f>
        <v/>
      </c>
      <c r="F301">
        <f>'07_MODELO_NPI'!F324</f>
        <v/>
      </c>
      <c r="I301">
        <f>'08_MODELO_MULTIPLO'!F329</f>
        <v/>
      </c>
      <c r="J301">
        <f>'08_MODELO_MULTIPLO'!G329</f>
        <v/>
      </c>
    </row>
    <row r="302">
      <c r="A302">
        <f>'06_MODELO_REFS'!E325</f>
        <v/>
      </c>
      <c r="B302">
        <f>'06_MODELO_REFS'!F325</f>
        <v/>
      </c>
      <c r="E302">
        <f>'07_MODELO_NPI'!E325</f>
        <v/>
      </c>
      <c r="F302">
        <f>'07_MODELO_NPI'!F325</f>
        <v/>
      </c>
      <c r="I302">
        <f>'08_MODELO_MULTIPLO'!F330</f>
        <v/>
      </c>
      <c r="J302">
        <f>'08_MODELO_MULTIPLO'!G330</f>
        <v/>
      </c>
    </row>
    <row r="303">
      <c r="A303">
        <f>'06_MODELO_REFS'!E326</f>
        <v/>
      </c>
      <c r="B303">
        <f>'06_MODELO_REFS'!F326</f>
        <v/>
      </c>
      <c r="E303">
        <f>'07_MODELO_NPI'!E326</f>
        <v/>
      </c>
      <c r="F303">
        <f>'07_MODELO_NPI'!F326</f>
        <v/>
      </c>
      <c r="I303">
        <f>'08_MODELO_MULTIPLO'!F331</f>
        <v/>
      </c>
      <c r="J303">
        <f>'08_MODELO_MULTIPLO'!G331</f>
        <v/>
      </c>
    </row>
    <row r="304">
      <c r="A304">
        <f>'06_MODELO_REFS'!E327</f>
        <v/>
      </c>
      <c r="B304">
        <f>'06_MODELO_REFS'!F327</f>
        <v/>
      </c>
      <c r="E304">
        <f>'07_MODELO_NPI'!E327</f>
        <v/>
      </c>
      <c r="F304">
        <f>'07_MODELO_NPI'!F327</f>
        <v/>
      </c>
      <c r="I304">
        <f>'08_MODELO_MULTIPLO'!F332</f>
        <v/>
      </c>
      <c r="J304">
        <f>'08_MODELO_MULTIPLO'!G332</f>
        <v/>
      </c>
    </row>
    <row r="305">
      <c r="A305">
        <f>'06_MODELO_REFS'!E328</f>
        <v/>
      </c>
      <c r="B305">
        <f>'06_MODELO_REFS'!F328</f>
        <v/>
      </c>
      <c r="E305">
        <f>'07_MODELO_NPI'!E328</f>
        <v/>
      </c>
      <c r="F305">
        <f>'07_MODELO_NPI'!F328</f>
        <v/>
      </c>
      <c r="I305">
        <f>'08_MODELO_MULTIPLO'!F333</f>
        <v/>
      </c>
      <c r="J305">
        <f>'08_MODELO_MULTIPLO'!G333</f>
        <v/>
      </c>
    </row>
    <row r="306">
      <c r="A306">
        <f>'06_MODELO_REFS'!E329</f>
        <v/>
      </c>
      <c r="B306">
        <f>'06_MODELO_REFS'!F329</f>
        <v/>
      </c>
      <c r="E306">
        <f>'07_MODELO_NPI'!E329</f>
        <v/>
      </c>
      <c r="F306">
        <f>'07_MODELO_NPI'!F329</f>
        <v/>
      </c>
      <c r="I306">
        <f>'08_MODELO_MULTIPLO'!F334</f>
        <v/>
      </c>
      <c r="J306">
        <f>'08_MODELO_MULTIPLO'!G334</f>
        <v/>
      </c>
    </row>
    <row r="307">
      <c r="A307">
        <f>'06_MODELO_REFS'!E330</f>
        <v/>
      </c>
      <c r="B307">
        <f>'06_MODELO_REFS'!F330</f>
        <v/>
      </c>
      <c r="E307">
        <f>'07_MODELO_NPI'!E330</f>
        <v/>
      </c>
      <c r="F307">
        <f>'07_MODELO_NPI'!F330</f>
        <v/>
      </c>
      <c r="I307">
        <f>'08_MODELO_MULTIPLO'!F335</f>
        <v/>
      </c>
      <c r="J307">
        <f>'08_MODELO_MULTIPLO'!G335</f>
        <v/>
      </c>
    </row>
    <row r="308">
      <c r="A308">
        <f>'06_MODELO_REFS'!E331</f>
        <v/>
      </c>
      <c r="B308">
        <f>'06_MODELO_REFS'!F331</f>
        <v/>
      </c>
      <c r="E308">
        <f>'07_MODELO_NPI'!E331</f>
        <v/>
      </c>
      <c r="F308">
        <f>'07_MODELO_NPI'!F331</f>
        <v/>
      </c>
      <c r="I308">
        <f>'08_MODELO_MULTIPLO'!F336</f>
        <v/>
      </c>
      <c r="J308">
        <f>'08_MODELO_MULTIPLO'!G336</f>
        <v/>
      </c>
    </row>
    <row r="309">
      <c r="A309">
        <f>'06_MODELO_REFS'!E332</f>
        <v/>
      </c>
      <c r="B309">
        <f>'06_MODELO_REFS'!F332</f>
        <v/>
      </c>
      <c r="E309">
        <f>'07_MODELO_NPI'!E332</f>
        <v/>
      </c>
      <c r="F309">
        <f>'07_MODELO_NPI'!F332</f>
        <v/>
      </c>
      <c r="I309">
        <f>'08_MODELO_MULTIPLO'!F337</f>
        <v/>
      </c>
      <c r="J309">
        <f>'08_MODELO_MULTIPLO'!G337</f>
        <v/>
      </c>
    </row>
    <row r="310">
      <c r="A310">
        <f>'06_MODELO_REFS'!E333</f>
        <v/>
      </c>
      <c r="B310">
        <f>'06_MODELO_REFS'!F333</f>
        <v/>
      </c>
      <c r="E310">
        <f>'07_MODELO_NPI'!E333</f>
        <v/>
      </c>
      <c r="F310">
        <f>'07_MODELO_NPI'!F333</f>
        <v/>
      </c>
      <c r="I310">
        <f>'08_MODELO_MULTIPLO'!F338</f>
        <v/>
      </c>
      <c r="J310">
        <f>'08_MODELO_MULTIPLO'!G338</f>
        <v/>
      </c>
    </row>
    <row r="311">
      <c r="A311">
        <f>'06_MODELO_REFS'!E334</f>
        <v/>
      </c>
      <c r="B311">
        <f>'06_MODELO_REFS'!F334</f>
        <v/>
      </c>
      <c r="E311">
        <f>'07_MODELO_NPI'!E334</f>
        <v/>
      </c>
      <c r="F311">
        <f>'07_MODELO_NPI'!F334</f>
        <v/>
      </c>
      <c r="I311">
        <f>'08_MODELO_MULTIPLO'!F339</f>
        <v/>
      </c>
      <c r="J311">
        <f>'08_MODELO_MULTIPLO'!G339</f>
        <v/>
      </c>
    </row>
    <row r="312">
      <c r="A312">
        <f>'06_MODELO_REFS'!E335</f>
        <v/>
      </c>
      <c r="B312">
        <f>'06_MODELO_REFS'!F335</f>
        <v/>
      </c>
      <c r="E312">
        <f>'07_MODELO_NPI'!E335</f>
        <v/>
      </c>
      <c r="F312">
        <f>'07_MODELO_NPI'!F335</f>
        <v/>
      </c>
      <c r="I312">
        <f>'08_MODELO_MULTIPLO'!F340</f>
        <v/>
      </c>
      <c r="J312">
        <f>'08_MODELO_MULTIPLO'!G340</f>
        <v/>
      </c>
    </row>
    <row r="313">
      <c r="A313">
        <f>'06_MODELO_REFS'!E336</f>
        <v/>
      </c>
      <c r="B313">
        <f>'06_MODELO_REFS'!F336</f>
        <v/>
      </c>
      <c r="E313">
        <f>'07_MODELO_NPI'!E336</f>
        <v/>
      </c>
      <c r="F313">
        <f>'07_MODELO_NPI'!F336</f>
        <v/>
      </c>
      <c r="I313">
        <f>'08_MODELO_MULTIPLO'!F341</f>
        <v/>
      </c>
      <c r="J313">
        <f>'08_MODELO_MULTIPLO'!G341</f>
        <v/>
      </c>
    </row>
    <row r="314">
      <c r="A314">
        <f>'06_MODELO_REFS'!E337</f>
        <v/>
      </c>
      <c r="B314">
        <f>'06_MODELO_REFS'!F337</f>
        <v/>
      </c>
      <c r="E314">
        <f>'07_MODELO_NPI'!E337</f>
        <v/>
      </c>
      <c r="F314">
        <f>'07_MODELO_NPI'!F337</f>
        <v/>
      </c>
      <c r="I314">
        <f>'08_MODELO_MULTIPLO'!F342</f>
        <v/>
      </c>
      <c r="J314">
        <f>'08_MODELO_MULTIPLO'!G342</f>
        <v/>
      </c>
    </row>
    <row r="315">
      <c r="A315">
        <f>'06_MODELO_REFS'!E338</f>
        <v/>
      </c>
      <c r="B315">
        <f>'06_MODELO_REFS'!F338</f>
        <v/>
      </c>
      <c r="E315">
        <f>'07_MODELO_NPI'!E338</f>
        <v/>
      </c>
      <c r="F315">
        <f>'07_MODELO_NPI'!F338</f>
        <v/>
      </c>
      <c r="I315">
        <f>'08_MODELO_MULTIPLO'!F343</f>
        <v/>
      </c>
      <c r="J315">
        <f>'08_MODELO_MULTIPLO'!G343</f>
        <v/>
      </c>
    </row>
    <row r="316">
      <c r="A316">
        <f>'06_MODELO_REFS'!E339</f>
        <v/>
      </c>
      <c r="B316">
        <f>'06_MODELO_REFS'!F339</f>
        <v/>
      </c>
      <c r="E316">
        <f>'07_MODELO_NPI'!E339</f>
        <v/>
      </c>
      <c r="F316">
        <f>'07_MODELO_NPI'!F339</f>
        <v/>
      </c>
      <c r="I316">
        <f>'08_MODELO_MULTIPLO'!F344</f>
        <v/>
      </c>
      <c r="J316">
        <f>'08_MODELO_MULTIPLO'!G344</f>
        <v/>
      </c>
    </row>
    <row r="317">
      <c r="A317">
        <f>'06_MODELO_REFS'!E340</f>
        <v/>
      </c>
      <c r="B317">
        <f>'06_MODELO_REFS'!F340</f>
        <v/>
      </c>
      <c r="E317">
        <f>'07_MODELO_NPI'!E340</f>
        <v/>
      </c>
      <c r="F317">
        <f>'07_MODELO_NPI'!F340</f>
        <v/>
      </c>
      <c r="I317">
        <f>'08_MODELO_MULTIPLO'!F345</f>
        <v/>
      </c>
      <c r="J317">
        <f>'08_MODELO_MULTIPLO'!G345</f>
        <v/>
      </c>
    </row>
    <row r="318">
      <c r="A318">
        <f>'06_MODELO_REFS'!E341</f>
        <v/>
      </c>
      <c r="B318">
        <f>'06_MODELO_REFS'!F341</f>
        <v/>
      </c>
      <c r="E318">
        <f>'07_MODELO_NPI'!E341</f>
        <v/>
      </c>
      <c r="F318">
        <f>'07_MODELO_NPI'!F341</f>
        <v/>
      </c>
      <c r="I318">
        <f>'08_MODELO_MULTIPLO'!F346</f>
        <v/>
      </c>
      <c r="J318">
        <f>'08_MODELO_MULTIPLO'!G346</f>
        <v/>
      </c>
    </row>
    <row r="319">
      <c r="A319">
        <f>'06_MODELO_REFS'!E342</f>
        <v/>
      </c>
      <c r="B319">
        <f>'06_MODELO_REFS'!F342</f>
        <v/>
      </c>
      <c r="E319">
        <f>'07_MODELO_NPI'!E342</f>
        <v/>
      </c>
      <c r="F319">
        <f>'07_MODELO_NPI'!F342</f>
        <v/>
      </c>
      <c r="I319">
        <f>'08_MODELO_MULTIPLO'!F347</f>
        <v/>
      </c>
      <c r="J319">
        <f>'08_MODELO_MULTIPLO'!G347</f>
        <v/>
      </c>
    </row>
    <row r="320">
      <c r="A320">
        <f>'06_MODELO_REFS'!E343</f>
        <v/>
      </c>
      <c r="B320">
        <f>'06_MODELO_REFS'!F343</f>
        <v/>
      </c>
      <c r="E320">
        <f>'07_MODELO_NPI'!E343</f>
        <v/>
      </c>
      <c r="F320">
        <f>'07_MODELO_NPI'!F343</f>
        <v/>
      </c>
      <c r="I320">
        <f>'08_MODELO_MULTIPLO'!F348</f>
        <v/>
      </c>
      <c r="J320">
        <f>'08_MODELO_MULTIPLO'!G348</f>
        <v/>
      </c>
    </row>
    <row r="321">
      <c r="A321">
        <f>'06_MODELO_REFS'!E344</f>
        <v/>
      </c>
      <c r="B321">
        <f>'06_MODELO_REFS'!F344</f>
        <v/>
      </c>
      <c r="E321">
        <f>'07_MODELO_NPI'!E344</f>
        <v/>
      </c>
      <c r="F321">
        <f>'07_MODELO_NPI'!F344</f>
        <v/>
      </c>
      <c r="I321">
        <f>'08_MODELO_MULTIPLO'!F349</f>
        <v/>
      </c>
      <c r="J321">
        <f>'08_MODELO_MULTIPLO'!G349</f>
        <v/>
      </c>
    </row>
    <row r="322">
      <c r="A322">
        <f>'06_MODELO_REFS'!E345</f>
        <v/>
      </c>
      <c r="B322">
        <f>'06_MODELO_REFS'!F345</f>
        <v/>
      </c>
      <c r="E322">
        <f>'07_MODELO_NPI'!E345</f>
        <v/>
      </c>
      <c r="F322">
        <f>'07_MODELO_NPI'!F345</f>
        <v/>
      </c>
      <c r="I322">
        <f>'08_MODELO_MULTIPLO'!F350</f>
        <v/>
      </c>
      <c r="J322">
        <f>'08_MODELO_MULTIPLO'!G350</f>
        <v/>
      </c>
    </row>
    <row r="323">
      <c r="A323">
        <f>'06_MODELO_REFS'!E346</f>
        <v/>
      </c>
      <c r="B323">
        <f>'06_MODELO_REFS'!F346</f>
        <v/>
      </c>
      <c r="E323">
        <f>'07_MODELO_NPI'!E346</f>
        <v/>
      </c>
      <c r="F323">
        <f>'07_MODELO_NPI'!F346</f>
        <v/>
      </c>
      <c r="I323">
        <f>'08_MODELO_MULTIPLO'!F351</f>
        <v/>
      </c>
      <c r="J323">
        <f>'08_MODELO_MULTIPLO'!G351</f>
        <v/>
      </c>
    </row>
    <row r="324">
      <c r="A324">
        <f>'06_MODELO_REFS'!E347</f>
        <v/>
      </c>
      <c r="B324">
        <f>'06_MODELO_REFS'!F347</f>
        <v/>
      </c>
      <c r="E324">
        <f>'07_MODELO_NPI'!E347</f>
        <v/>
      </c>
      <c r="F324">
        <f>'07_MODELO_NPI'!F347</f>
        <v/>
      </c>
      <c r="I324">
        <f>'08_MODELO_MULTIPLO'!F352</f>
        <v/>
      </c>
      <c r="J324">
        <f>'08_MODELO_MULTIPLO'!G352</f>
        <v/>
      </c>
    </row>
    <row r="325">
      <c r="A325">
        <f>'06_MODELO_REFS'!E348</f>
        <v/>
      </c>
      <c r="B325">
        <f>'06_MODELO_REFS'!F348</f>
        <v/>
      </c>
      <c r="E325">
        <f>'07_MODELO_NPI'!E348</f>
        <v/>
      </c>
      <c r="F325">
        <f>'07_MODELO_NPI'!F348</f>
        <v/>
      </c>
      <c r="I325">
        <f>'08_MODELO_MULTIPLO'!F353</f>
        <v/>
      </c>
      <c r="J325">
        <f>'08_MODELO_MULTIPLO'!G353</f>
        <v/>
      </c>
    </row>
    <row r="326">
      <c r="A326">
        <f>'06_MODELO_REFS'!E349</f>
        <v/>
      </c>
      <c r="B326">
        <f>'06_MODELO_REFS'!F349</f>
        <v/>
      </c>
      <c r="E326">
        <f>'07_MODELO_NPI'!E349</f>
        <v/>
      </c>
      <c r="F326">
        <f>'07_MODELO_NPI'!F349</f>
        <v/>
      </c>
      <c r="I326">
        <f>'08_MODELO_MULTIPLO'!F354</f>
        <v/>
      </c>
      <c r="J326">
        <f>'08_MODELO_MULTIPLO'!G354</f>
        <v/>
      </c>
    </row>
    <row r="327">
      <c r="A327">
        <f>'06_MODELO_REFS'!E350</f>
        <v/>
      </c>
      <c r="B327">
        <f>'06_MODELO_REFS'!F350</f>
        <v/>
      </c>
      <c r="E327">
        <f>'07_MODELO_NPI'!E350</f>
        <v/>
      </c>
      <c r="F327">
        <f>'07_MODELO_NPI'!F350</f>
        <v/>
      </c>
      <c r="I327">
        <f>'08_MODELO_MULTIPLO'!F355</f>
        <v/>
      </c>
      <c r="J327">
        <f>'08_MODELO_MULTIPLO'!G355</f>
        <v/>
      </c>
    </row>
    <row r="328">
      <c r="A328">
        <f>'06_MODELO_REFS'!E351</f>
        <v/>
      </c>
      <c r="B328">
        <f>'06_MODELO_REFS'!F351</f>
        <v/>
      </c>
      <c r="E328">
        <f>'07_MODELO_NPI'!E351</f>
        <v/>
      </c>
      <c r="F328">
        <f>'07_MODELO_NPI'!F351</f>
        <v/>
      </c>
      <c r="I328">
        <f>'08_MODELO_MULTIPLO'!F356</f>
        <v/>
      </c>
      <c r="J328">
        <f>'08_MODELO_MULTIPLO'!G356</f>
        <v/>
      </c>
    </row>
    <row r="329">
      <c r="A329">
        <f>'06_MODELO_REFS'!E352</f>
        <v/>
      </c>
      <c r="B329">
        <f>'06_MODELO_REFS'!F352</f>
        <v/>
      </c>
      <c r="E329">
        <f>'07_MODELO_NPI'!E352</f>
        <v/>
      </c>
      <c r="F329">
        <f>'07_MODELO_NPI'!F352</f>
        <v/>
      </c>
      <c r="I329">
        <f>'08_MODELO_MULTIPLO'!F357</f>
        <v/>
      </c>
      <c r="J329">
        <f>'08_MODELO_MULTIPLO'!G357</f>
        <v/>
      </c>
    </row>
    <row r="330">
      <c r="A330">
        <f>'06_MODELO_REFS'!E353</f>
        <v/>
      </c>
      <c r="B330">
        <f>'06_MODELO_REFS'!F353</f>
        <v/>
      </c>
      <c r="E330">
        <f>'07_MODELO_NPI'!E353</f>
        <v/>
      </c>
      <c r="F330">
        <f>'07_MODELO_NPI'!F353</f>
        <v/>
      </c>
      <c r="I330">
        <f>'08_MODELO_MULTIPLO'!F358</f>
        <v/>
      </c>
      <c r="J330">
        <f>'08_MODELO_MULTIPLO'!G358</f>
        <v/>
      </c>
    </row>
    <row r="331">
      <c r="A331">
        <f>'06_MODELO_REFS'!E354</f>
        <v/>
      </c>
      <c r="B331">
        <f>'06_MODELO_REFS'!F354</f>
        <v/>
      </c>
      <c r="E331">
        <f>'07_MODELO_NPI'!E354</f>
        <v/>
      </c>
      <c r="F331">
        <f>'07_MODELO_NPI'!F354</f>
        <v/>
      </c>
      <c r="I331">
        <f>'08_MODELO_MULTIPLO'!F359</f>
        <v/>
      </c>
      <c r="J331">
        <f>'08_MODELO_MULTIPLO'!G359</f>
        <v/>
      </c>
    </row>
    <row r="332">
      <c r="A332">
        <f>'06_MODELO_REFS'!E355</f>
        <v/>
      </c>
      <c r="B332">
        <f>'06_MODELO_REFS'!F355</f>
        <v/>
      </c>
      <c r="E332">
        <f>'07_MODELO_NPI'!E355</f>
        <v/>
      </c>
      <c r="F332">
        <f>'07_MODELO_NPI'!F355</f>
        <v/>
      </c>
      <c r="I332">
        <f>'08_MODELO_MULTIPLO'!F360</f>
        <v/>
      </c>
      <c r="J332">
        <f>'08_MODELO_MULTIPLO'!G360</f>
        <v/>
      </c>
    </row>
    <row r="333">
      <c r="A333">
        <f>'06_MODELO_REFS'!E356</f>
        <v/>
      </c>
      <c r="B333">
        <f>'06_MODELO_REFS'!F356</f>
        <v/>
      </c>
      <c r="E333">
        <f>'07_MODELO_NPI'!E356</f>
        <v/>
      </c>
      <c r="F333">
        <f>'07_MODELO_NPI'!F356</f>
        <v/>
      </c>
      <c r="I333">
        <f>'08_MODELO_MULTIPLO'!F361</f>
        <v/>
      </c>
      <c r="J333">
        <f>'08_MODELO_MULTIPLO'!G361</f>
        <v/>
      </c>
    </row>
    <row r="334">
      <c r="A334">
        <f>'06_MODELO_REFS'!E357</f>
        <v/>
      </c>
      <c r="B334">
        <f>'06_MODELO_REFS'!F357</f>
        <v/>
      </c>
      <c r="E334">
        <f>'07_MODELO_NPI'!E357</f>
        <v/>
      </c>
      <c r="F334">
        <f>'07_MODELO_NPI'!F357</f>
        <v/>
      </c>
      <c r="I334">
        <f>'08_MODELO_MULTIPLO'!F362</f>
        <v/>
      </c>
      <c r="J334">
        <f>'08_MODELO_MULTIPLO'!G362</f>
        <v/>
      </c>
    </row>
    <row r="335">
      <c r="A335">
        <f>'06_MODELO_REFS'!E358</f>
        <v/>
      </c>
      <c r="B335">
        <f>'06_MODELO_REFS'!F358</f>
        <v/>
      </c>
      <c r="E335">
        <f>'07_MODELO_NPI'!E358</f>
        <v/>
      </c>
      <c r="F335">
        <f>'07_MODELO_NPI'!F358</f>
        <v/>
      </c>
      <c r="I335">
        <f>'08_MODELO_MULTIPLO'!F363</f>
        <v/>
      </c>
      <c r="J335">
        <f>'08_MODELO_MULTIPLO'!G363</f>
        <v/>
      </c>
    </row>
    <row r="336">
      <c r="A336">
        <f>'06_MODELO_REFS'!E359</f>
        <v/>
      </c>
      <c r="B336">
        <f>'06_MODELO_REFS'!F359</f>
        <v/>
      </c>
      <c r="E336">
        <f>'07_MODELO_NPI'!E359</f>
        <v/>
      </c>
      <c r="F336">
        <f>'07_MODELO_NPI'!F359</f>
        <v/>
      </c>
      <c r="I336">
        <f>'08_MODELO_MULTIPLO'!F364</f>
        <v/>
      </c>
      <c r="J336">
        <f>'08_MODELO_MULTIPLO'!G364</f>
        <v/>
      </c>
    </row>
    <row r="337">
      <c r="A337">
        <f>'06_MODELO_REFS'!E360</f>
        <v/>
      </c>
      <c r="B337">
        <f>'06_MODELO_REFS'!F360</f>
        <v/>
      </c>
      <c r="E337">
        <f>'07_MODELO_NPI'!E360</f>
        <v/>
      </c>
      <c r="F337">
        <f>'07_MODELO_NPI'!F360</f>
        <v/>
      </c>
      <c r="I337">
        <f>'08_MODELO_MULTIPLO'!F365</f>
        <v/>
      </c>
      <c r="J337">
        <f>'08_MODELO_MULTIPLO'!G365</f>
        <v/>
      </c>
    </row>
    <row r="338">
      <c r="A338">
        <f>'06_MODELO_REFS'!E361</f>
        <v/>
      </c>
      <c r="B338">
        <f>'06_MODELO_REFS'!F361</f>
        <v/>
      </c>
      <c r="E338">
        <f>'07_MODELO_NPI'!E361</f>
        <v/>
      </c>
      <c r="F338">
        <f>'07_MODELO_NPI'!F361</f>
        <v/>
      </c>
      <c r="I338">
        <f>'08_MODELO_MULTIPLO'!F366</f>
        <v/>
      </c>
      <c r="J338">
        <f>'08_MODELO_MULTIPLO'!G366</f>
        <v/>
      </c>
    </row>
    <row r="339">
      <c r="A339">
        <f>'06_MODELO_REFS'!E362</f>
        <v/>
      </c>
      <c r="B339">
        <f>'06_MODELO_REFS'!F362</f>
        <v/>
      </c>
      <c r="E339">
        <f>'07_MODELO_NPI'!E362</f>
        <v/>
      </c>
      <c r="F339">
        <f>'07_MODELO_NPI'!F362</f>
        <v/>
      </c>
      <c r="I339">
        <f>'08_MODELO_MULTIPLO'!F367</f>
        <v/>
      </c>
      <c r="J339">
        <f>'08_MODELO_MULTIPLO'!G367</f>
        <v/>
      </c>
    </row>
    <row r="340">
      <c r="A340">
        <f>'06_MODELO_REFS'!E363</f>
        <v/>
      </c>
      <c r="B340">
        <f>'06_MODELO_REFS'!F363</f>
        <v/>
      </c>
      <c r="E340">
        <f>'07_MODELO_NPI'!E363</f>
        <v/>
      </c>
      <c r="F340">
        <f>'07_MODELO_NPI'!F363</f>
        <v/>
      </c>
      <c r="I340">
        <f>'08_MODELO_MULTIPLO'!F368</f>
        <v/>
      </c>
      <c r="J340">
        <f>'08_MODELO_MULTIPLO'!G368</f>
        <v/>
      </c>
    </row>
    <row r="341">
      <c r="A341">
        <f>'06_MODELO_REFS'!E364</f>
        <v/>
      </c>
      <c r="B341">
        <f>'06_MODELO_REFS'!F364</f>
        <v/>
      </c>
      <c r="E341">
        <f>'07_MODELO_NPI'!E364</f>
        <v/>
      </c>
      <c r="F341">
        <f>'07_MODELO_NPI'!F364</f>
        <v/>
      </c>
      <c r="I341">
        <f>'08_MODELO_MULTIPLO'!F369</f>
        <v/>
      </c>
      <c r="J341">
        <f>'08_MODELO_MULTIPLO'!G369</f>
        <v/>
      </c>
    </row>
    <row r="342">
      <c r="A342">
        <f>'06_MODELO_REFS'!E365</f>
        <v/>
      </c>
      <c r="B342">
        <f>'06_MODELO_REFS'!F365</f>
        <v/>
      </c>
      <c r="E342">
        <f>'07_MODELO_NPI'!E365</f>
        <v/>
      </c>
      <c r="F342">
        <f>'07_MODELO_NPI'!F365</f>
        <v/>
      </c>
      <c r="I342">
        <f>'08_MODELO_MULTIPLO'!F370</f>
        <v/>
      </c>
      <c r="J342">
        <f>'08_MODELO_MULTIPLO'!G370</f>
        <v/>
      </c>
    </row>
    <row r="343">
      <c r="A343">
        <f>'06_MODELO_REFS'!E366</f>
        <v/>
      </c>
      <c r="B343">
        <f>'06_MODELO_REFS'!F366</f>
        <v/>
      </c>
      <c r="E343">
        <f>'07_MODELO_NPI'!E366</f>
        <v/>
      </c>
      <c r="F343">
        <f>'07_MODELO_NPI'!F366</f>
        <v/>
      </c>
      <c r="I343">
        <f>'08_MODELO_MULTIPLO'!F371</f>
        <v/>
      </c>
      <c r="J343">
        <f>'08_MODELO_MULTIPLO'!G371</f>
        <v/>
      </c>
    </row>
    <row r="344">
      <c r="A344">
        <f>'06_MODELO_REFS'!E367</f>
        <v/>
      </c>
      <c r="B344">
        <f>'06_MODELO_REFS'!F367</f>
        <v/>
      </c>
      <c r="E344">
        <f>'07_MODELO_NPI'!E367</f>
        <v/>
      </c>
      <c r="F344">
        <f>'07_MODELO_NPI'!F367</f>
        <v/>
      </c>
      <c r="I344">
        <f>'08_MODELO_MULTIPLO'!F372</f>
        <v/>
      </c>
      <c r="J344">
        <f>'08_MODELO_MULTIPLO'!G372</f>
        <v/>
      </c>
    </row>
    <row r="345">
      <c r="A345">
        <f>'06_MODELO_REFS'!E368</f>
        <v/>
      </c>
      <c r="B345">
        <f>'06_MODELO_REFS'!F368</f>
        <v/>
      </c>
      <c r="E345">
        <f>'07_MODELO_NPI'!E368</f>
        <v/>
      </c>
      <c r="F345">
        <f>'07_MODELO_NPI'!F368</f>
        <v/>
      </c>
      <c r="I345">
        <f>'08_MODELO_MULTIPLO'!F373</f>
        <v/>
      </c>
      <c r="J345">
        <f>'08_MODELO_MULTIPLO'!G373</f>
        <v/>
      </c>
    </row>
    <row r="346">
      <c r="A346">
        <f>'06_MODELO_REFS'!E369</f>
        <v/>
      </c>
      <c r="B346">
        <f>'06_MODELO_REFS'!F369</f>
        <v/>
      </c>
      <c r="E346">
        <f>'07_MODELO_NPI'!E369</f>
        <v/>
      </c>
      <c r="F346">
        <f>'07_MODELO_NPI'!F369</f>
        <v/>
      </c>
      <c r="I346">
        <f>'08_MODELO_MULTIPLO'!F374</f>
        <v/>
      </c>
      <c r="J346">
        <f>'08_MODELO_MULTIPLO'!G374</f>
        <v/>
      </c>
    </row>
    <row r="347">
      <c r="A347">
        <f>'06_MODELO_REFS'!E370</f>
        <v/>
      </c>
      <c r="B347">
        <f>'06_MODELO_REFS'!F370</f>
        <v/>
      </c>
      <c r="E347">
        <f>'07_MODELO_NPI'!E370</f>
        <v/>
      </c>
      <c r="F347">
        <f>'07_MODELO_NPI'!F370</f>
        <v/>
      </c>
      <c r="I347">
        <f>'08_MODELO_MULTIPLO'!F375</f>
        <v/>
      </c>
      <c r="J347">
        <f>'08_MODELO_MULTIPLO'!G375</f>
        <v/>
      </c>
    </row>
    <row r="348">
      <c r="A348">
        <f>'06_MODELO_REFS'!E371</f>
        <v/>
      </c>
      <c r="B348">
        <f>'06_MODELO_REFS'!F371</f>
        <v/>
      </c>
      <c r="E348">
        <f>'07_MODELO_NPI'!E371</f>
        <v/>
      </c>
      <c r="F348">
        <f>'07_MODELO_NPI'!F371</f>
        <v/>
      </c>
      <c r="I348">
        <f>'08_MODELO_MULTIPLO'!F376</f>
        <v/>
      </c>
      <c r="J348">
        <f>'08_MODELO_MULTIPLO'!G376</f>
        <v/>
      </c>
    </row>
    <row r="349">
      <c r="A349">
        <f>'06_MODELO_REFS'!E372</f>
        <v/>
      </c>
      <c r="B349">
        <f>'06_MODELO_REFS'!F372</f>
        <v/>
      </c>
      <c r="E349">
        <f>'07_MODELO_NPI'!E372</f>
        <v/>
      </c>
      <c r="F349">
        <f>'07_MODELO_NPI'!F372</f>
        <v/>
      </c>
      <c r="I349">
        <f>'08_MODELO_MULTIPLO'!F377</f>
        <v/>
      </c>
      <c r="J349">
        <f>'08_MODELO_MULTIPLO'!G377</f>
        <v/>
      </c>
    </row>
    <row r="350">
      <c r="A350">
        <f>'06_MODELO_REFS'!E373</f>
        <v/>
      </c>
      <c r="B350">
        <f>'06_MODELO_REFS'!F373</f>
        <v/>
      </c>
      <c r="E350">
        <f>'07_MODELO_NPI'!E373</f>
        <v/>
      </c>
      <c r="F350">
        <f>'07_MODELO_NPI'!F373</f>
        <v/>
      </c>
      <c r="I350">
        <f>'08_MODELO_MULTIPLO'!F378</f>
        <v/>
      </c>
      <c r="J350">
        <f>'08_MODELO_MULTIPLO'!G378</f>
        <v/>
      </c>
    </row>
    <row r="351">
      <c r="A351">
        <f>'06_MODELO_REFS'!E374</f>
        <v/>
      </c>
      <c r="B351">
        <f>'06_MODELO_REFS'!F374</f>
        <v/>
      </c>
      <c r="E351">
        <f>'07_MODELO_NPI'!E374</f>
        <v/>
      </c>
      <c r="F351">
        <f>'07_MODELO_NPI'!F374</f>
        <v/>
      </c>
      <c r="I351">
        <f>'08_MODELO_MULTIPLO'!F379</f>
        <v/>
      </c>
      <c r="J351">
        <f>'08_MODELO_MULTIPLO'!G379</f>
        <v/>
      </c>
    </row>
    <row r="352">
      <c r="A352">
        <f>'06_MODELO_REFS'!E375</f>
        <v/>
      </c>
      <c r="B352">
        <f>'06_MODELO_REFS'!F375</f>
        <v/>
      </c>
      <c r="E352">
        <f>'07_MODELO_NPI'!E375</f>
        <v/>
      </c>
      <c r="F352">
        <f>'07_MODELO_NPI'!F375</f>
        <v/>
      </c>
      <c r="I352">
        <f>'08_MODELO_MULTIPLO'!F380</f>
        <v/>
      </c>
      <c r="J352">
        <f>'08_MODELO_MULTIPLO'!G380</f>
        <v/>
      </c>
    </row>
    <row r="353">
      <c r="A353">
        <f>'06_MODELO_REFS'!E376</f>
        <v/>
      </c>
      <c r="B353">
        <f>'06_MODELO_REFS'!F376</f>
        <v/>
      </c>
      <c r="E353">
        <f>'07_MODELO_NPI'!E376</f>
        <v/>
      </c>
      <c r="F353">
        <f>'07_MODELO_NPI'!F376</f>
        <v/>
      </c>
      <c r="I353">
        <f>'08_MODELO_MULTIPLO'!F381</f>
        <v/>
      </c>
      <c r="J353">
        <f>'08_MODELO_MULTIPLO'!G381</f>
        <v/>
      </c>
    </row>
    <row r="354">
      <c r="A354">
        <f>'06_MODELO_REFS'!E377</f>
        <v/>
      </c>
      <c r="B354">
        <f>'06_MODELO_REFS'!F377</f>
        <v/>
      </c>
      <c r="E354">
        <f>'07_MODELO_NPI'!E377</f>
        <v/>
      </c>
      <c r="F354">
        <f>'07_MODELO_NPI'!F377</f>
        <v/>
      </c>
      <c r="I354">
        <f>'08_MODELO_MULTIPLO'!F382</f>
        <v/>
      </c>
      <c r="J354">
        <f>'08_MODELO_MULTIPLO'!G382</f>
        <v/>
      </c>
    </row>
    <row r="355">
      <c r="A355">
        <f>'06_MODELO_REFS'!E378</f>
        <v/>
      </c>
      <c r="B355">
        <f>'06_MODELO_REFS'!F378</f>
        <v/>
      </c>
      <c r="E355">
        <f>'07_MODELO_NPI'!E378</f>
        <v/>
      </c>
      <c r="F355">
        <f>'07_MODELO_NPI'!F378</f>
        <v/>
      </c>
      <c r="I355">
        <f>'08_MODELO_MULTIPLO'!F383</f>
        <v/>
      </c>
      <c r="J355">
        <f>'08_MODELO_MULTIPLO'!G383</f>
        <v/>
      </c>
    </row>
    <row r="356">
      <c r="A356">
        <f>'06_MODELO_REFS'!E379</f>
        <v/>
      </c>
      <c r="B356">
        <f>'06_MODELO_REFS'!F379</f>
        <v/>
      </c>
      <c r="E356">
        <f>'07_MODELO_NPI'!E379</f>
        <v/>
      </c>
      <c r="F356">
        <f>'07_MODELO_NPI'!F379</f>
        <v/>
      </c>
      <c r="I356">
        <f>'08_MODELO_MULTIPLO'!F384</f>
        <v/>
      </c>
      <c r="J356">
        <f>'08_MODELO_MULTIPLO'!G384</f>
        <v/>
      </c>
    </row>
    <row r="357">
      <c r="A357">
        <f>'06_MODELO_REFS'!E380</f>
        <v/>
      </c>
      <c r="B357">
        <f>'06_MODELO_REFS'!F380</f>
        <v/>
      </c>
      <c r="E357">
        <f>'07_MODELO_NPI'!E380</f>
        <v/>
      </c>
      <c r="F357">
        <f>'07_MODELO_NPI'!F380</f>
        <v/>
      </c>
      <c r="I357">
        <f>'08_MODELO_MULTIPLO'!F385</f>
        <v/>
      </c>
      <c r="J357">
        <f>'08_MODELO_MULTIPLO'!G385</f>
        <v/>
      </c>
    </row>
    <row r="358">
      <c r="A358">
        <f>'06_MODELO_REFS'!E381</f>
        <v/>
      </c>
      <c r="B358">
        <f>'06_MODELO_REFS'!F381</f>
        <v/>
      </c>
      <c r="E358">
        <f>'07_MODELO_NPI'!E381</f>
        <v/>
      </c>
      <c r="F358">
        <f>'07_MODELO_NPI'!F381</f>
        <v/>
      </c>
      <c r="I358">
        <f>'08_MODELO_MULTIPLO'!F386</f>
        <v/>
      </c>
      <c r="J358">
        <f>'08_MODELO_MULTIPLO'!G386</f>
        <v/>
      </c>
    </row>
    <row r="359">
      <c r="A359">
        <f>'06_MODELO_REFS'!E382</f>
        <v/>
      </c>
      <c r="B359">
        <f>'06_MODELO_REFS'!F382</f>
        <v/>
      </c>
      <c r="E359">
        <f>'07_MODELO_NPI'!E382</f>
        <v/>
      </c>
      <c r="F359">
        <f>'07_MODELO_NPI'!F382</f>
        <v/>
      </c>
      <c r="I359">
        <f>'08_MODELO_MULTIPLO'!F387</f>
        <v/>
      </c>
      <c r="J359">
        <f>'08_MODELO_MULTIPLO'!G387</f>
        <v/>
      </c>
    </row>
    <row r="360">
      <c r="A360">
        <f>'06_MODELO_REFS'!E383</f>
        <v/>
      </c>
      <c r="B360">
        <f>'06_MODELO_REFS'!F383</f>
        <v/>
      </c>
      <c r="E360">
        <f>'07_MODELO_NPI'!E383</f>
        <v/>
      </c>
      <c r="F360">
        <f>'07_MODELO_NPI'!F383</f>
        <v/>
      </c>
      <c r="I360">
        <f>'08_MODELO_MULTIPLO'!F388</f>
        <v/>
      </c>
      <c r="J360">
        <f>'08_MODELO_MULTIPLO'!G388</f>
        <v/>
      </c>
    </row>
    <row r="361">
      <c r="A361">
        <f>'06_MODELO_REFS'!E384</f>
        <v/>
      </c>
      <c r="B361">
        <f>'06_MODELO_REFS'!F384</f>
        <v/>
      </c>
      <c r="E361">
        <f>'07_MODELO_NPI'!E384</f>
        <v/>
      </c>
      <c r="F361">
        <f>'07_MODELO_NPI'!F384</f>
        <v/>
      </c>
      <c r="I361">
        <f>'08_MODELO_MULTIPLO'!F389</f>
        <v/>
      </c>
      <c r="J361">
        <f>'08_MODELO_MULTIPLO'!G389</f>
        <v/>
      </c>
    </row>
    <row r="362">
      <c r="A362">
        <f>'06_MODELO_REFS'!E385</f>
        <v/>
      </c>
      <c r="B362">
        <f>'06_MODELO_REFS'!F385</f>
        <v/>
      </c>
      <c r="E362">
        <f>'07_MODELO_NPI'!E385</f>
        <v/>
      </c>
      <c r="F362">
        <f>'07_MODELO_NPI'!F385</f>
        <v/>
      </c>
      <c r="I362">
        <f>'08_MODELO_MULTIPLO'!F390</f>
        <v/>
      </c>
      <c r="J362">
        <f>'08_MODELO_MULTIPLO'!G390</f>
        <v/>
      </c>
    </row>
    <row r="363">
      <c r="A363">
        <f>'06_MODELO_REFS'!E386</f>
        <v/>
      </c>
      <c r="B363">
        <f>'06_MODELO_REFS'!F386</f>
        <v/>
      </c>
      <c r="E363">
        <f>'07_MODELO_NPI'!E386</f>
        <v/>
      </c>
      <c r="F363">
        <f>'07_MODELO_NPI'!F386</f>
        <v/>
      </c>
      <c r="I363">
        <f>'08_MODELO_MULTIPLO'!F391</f>
        <v/>
      </c>
      <c r="J363">
        <f>'08_MODELO_MULTIPLO'!G391</f>
        <v/>
      </c>
    </row>
    <row r="364">
      <c r="A364">
        <f>'06_MODELO_REFS'!E387</f>
        <v/>
      </c>
      <c r="B364">
        <f>'06_MODELO_REFS'!F387</f>
        <v/>
      </c>
      <c r="E364">
        <f>'07_MODELO_NPI'!E387</f>
        <v/>
      </c>
      <c r="F364">
        <f>'07_MODELO_NPI'!F387</f>
        <v/>
      </c>
      <c r="I364">
        <f>'08_MODELO_MULTIPLO'!F392</f>
        <v/>
      </c>
      <c r="J364">
        <f>'08_MODELO_MULTIPLO'!G392</f>
        <v/>
      </c>
    </row>
    <row r="365">
      <c r="A365">
        <f>'06_MODELO_REFS'!E388</f>
        <v/>
      </c>
      <c r="B365">
        <f>'06_MODELO_REFS'!F388</f>
        <v/>
      </c>
      <c r="E365">
        <f>'07_MODELO_NPI'!E388</f>
        <v/>
      </c>
      <c r="F365">
        <f>'07_MODELO_NPI'!F388</f>
        <v/>
      </c>
      <c r="I365">
        <f>'08_MODELO_MULTIPLO'!F393</f>
        <v/>
      </c>
      <c r="J365">
        <f>'08_MODELO_MULTIPLO'!G393</f>
        <v/>
      </c>
    </row>
    <row r="366">
      <c r="A366">
        <f>'06_MODELO_REFS'!E389</f>
        <v/>
      </c>
      <c r="B366">
        <f>'06_MODELO_REFS'!F389</f>
        <v/>
      </c>
      <c r="E366">
        <f>'07_MODELO_NPI'!E389</f>
        <v/>
      </c>
      <c r="F366">
        <f>'07_MODELO_NPI'!F389</f>
        <v/>
      </c>
      <c r="I366">
        <f>'08_MODELO_MULTIPLO'!F394</f>
        <v/>
      </c>
      <c r="J366">
        <f>'08_MODELO_MULTIPLO'!G394</f>
        <v/>
      </c>
    </row>
    <row r="367">
      <c r="A367">
        <f>'06_MODELO_REFS'!E390</f>
        <v/>
      </c>
      <c r="B367">
        <f>'06_MODELO_REFS'!F390</f>
        <v/>
      </c>
      <c r="E367">
        <f>'07_MODELO_NPI'!E390</f>
        <v/>
      </c>
      <c r="F367">
        <f>'07_MODELO_NPI'!F390</f>
        <v/>
      </c>
      <c r="I367">
        <f>'08_MODELO_MULTIPLO'!F395</f>
        <v/>
      </c>
      <c r="J367">
        <f>'08_MODELO_MULTIPLO'!G395</f>
        <v/>
      </c>
    </row>
    <row r="368">
      <c r="A368">
        <f>'06_MODELO_REFS'!E391</f>
        <v/>
      </c>
      <c r="B368">
        <f>'06_MODELO_REFS'!F391</f>
        <v/>
      </c>
      <c r="E368">
        <f>'07_MODELO_NPI'!E391</f>
        <v/>
      </c>
      <c r="F368">
        <f>'07_MODELO_NPI'!F391</f>
        <v/>
      </c>
      <c r="I368">
        <f>'08_MODELO_MULTIPLO'!F396</f>
        <v/>
      </c>
      <c r="J368">
        <f>'08_MODELO_MULTIPLO'!G396</f>
        <v/>
      </c>
    </row>
    <row r="369">
      <c r="A369">
        <f>'06_MODELO_REFS'!E392</f>
        <v/>
      </c>
      <c r="B369">
        <f>'06_MODELO_REFS'!F392</f>
        <v/>
      </c>
      <c r="E369">
        <f>'07_MODELO_NPI'!E392</f>
        <v/>
      </c>
      <c r="F369">
        <f>'07_MODELO_NPI'!F392</f>
        <v/>
      </c>
      <c r="I369">
        <f>'08_MODELO_MULTIPLO'!F397</f>
        <v/>
      </c>
      <c r="J369">
        <f>'08_MODELO_MULTIPLO'!G397</f>
        <v/>
      </c>
    </row>
    <row r="370">
      <c r="A370">
        <f>'06_MODELO_REFS'!E393</f>
        <v/>
      </c>
      <c r="B370">
        <f>'06_MODELO_REFS'!F393</f>
        <v/>
      </c>
      <c r="E370">
        <f>'07_MODELO_NPI'!E393</f>
        <v/>
      </c>
      <c r="F370">
        <f>'07_MODELO_NPI'!F393</f>
        <v/>
      </c>
      <c r="I370">
        <f>'08_MODELO_MULTIPLO'!F398</f>
        <v/>
      </c>
      <c r="J370">
        <f>'08_MODELO_MULTIPLO'!G398</f>
        <v/>
      </c>
    </row>
    <row r="371">
      <c r="A371">
        <f>'06_MODELO_REFS'!E394</f>
        <v/>
      </c>
      <c r="B371">
        <f>'06_MODELO_REFS'!F394</f>
        <v/>
      </c>
      <c r="E371">
        <f>'07_MODELO_NPI'!E394</f>
        <v/>
      </c>
      <c r="F371">
        <f>'07_MODELO_NPI'!F394</f>
        <v/>
      </c>
      <c r="I371">
        <f>'08_MODELO_MULTIPLO'!F399</f>
        <v/>
      </c>
      <c r="J371">
        <f>'08_MODELO_MULTIPLO'!G399</f>
        <v/>
      </c>
    </row>
    <row r="372">
      <c r="A372">
        <f>'06_MODELO_REFS'!E395</f>
        <v/>
      </c>
      <c r="B372">
        <f>'06_MODELO_REFS'!F395</f>
        <v/>
      </c>
      <c r="E372">
        <f>'07_MODELO_NPI'!E395</f>
        <v/>
      </c>
      <c r="F372">
        <f>'07_MODELO_NPI'!F395</f>
        <v/>
      </c>
      <c r="I372">
        <f>'08_MODELO_MULTIPLO'!F400</f>
        <v/>
      </c>
      <c r="J372">
        <f>'08_MODELO_MULTIPLO'!G400</f>
        <v/>
      </c>
    </row>
    <row r="373">
      <c r="A373">
        <f>'06_MODELO_REFS'!E396</f>
        <v/>
      </c>
      <c r="B373">
        <f>'06_MODELO_REFS'!F396</f>
        <v/>
      </c>
      <c r="E373">
        <f>'07_MODELO_NPI'!E396</f>
        <v/>
      </c>
      <c r="F373">
        <f>'07_MODELO_NPI'!F396</f>
        <v/>
      </c>
      <c r="I373">
        <f>'08_MODELO_MULTIPLO'!F401</f>
        <v/>
      </c>
      <c r="J373">
        <f>'08_MODELO_MULTIPLO'!G401</f>
        <v/>
      </c>
    </row>
    <row r="374">
      <c r="A374">
        <f>'06_MODELO_REFS'!E397</f>
        <v/>
      </c>
      <c r="B374">
        <f>'06_MODELO_REFS'!F397</f>
        <v/>
      </c>
      <c r="E374">
        <f>'07_MODELO_NPI'!E397</f>
        <v/>
      </c>
      <c r="F374">
        <f>'07_MODELO_NPI'!F397</f>
        <v/>
      </c>
      <c r="I374">
        <f>'08_MODELO_MULTIPLO'!F402</f>
        <v/>
      </c>
      <c r="J374">
        <f>'08_MODELO_MULTIPLO'!G402</f>
        <v/>
      </c>
    </row>
    <row r="375">
      <c r="A375">
        <f>'06_MODELO_REFS'!E398</f>
        <v/>
      </c>
      <c r="B375">
        <f>'06_MODELO_REFS'!F398</f>
        <v/>
      </c>
      <c r="E375">
        <f>'07_MODELO_NPI'!E398</f>
        <v/>
      </c>
      <c r="F375">
        <f>'07_MODELO_NPI'!F398</f>
        <v/>
      </c>
      <c r="I375">
        <f>'08_MODELO_MULTIPLO'!F403</f>
        <v/>
      </c>
      <c r="J375">
        <f>'08_MODELO_MULTIPLO'!G403</f>
        <v/>
      </c>
    </row>
    <row r="376">
      <c r="A376">
        <f>'06_MODELO_REFS'!E399</f>
        <v/>
      </c>
      <c r="B376">
        <f>'06_MODELO_REFS'!F399</f>
        <v/>
      </c>
      <c r="E376">
        <f>'07_MODELO_NPI'!E399</f>
        <v/>
      </c>
      <c r="F376">
        <f>'07_MODELO_NPI'!F399</f>
        <v/>
      </c>
      <c r="I376">
        <f>'08_MODELO_MULTIPLO'!F404</f>
        <v/>
      </c>
      <c r="J376">
        <f>'08_MODELO_MULTIPLO'!G404</f>
        <v/>
      </c>
    </row>
    <row r="377">
      <c r="A377">
        <f>'06_MODELO_REFS'!E400</f>
        <v/>
      </c>
      <c r="B377">
        <f>'06_MODELO_REFS'!F400</f>
        <v/>
      </c>
      <c r="E377">
        <f>'07_MODELO_NPI'!E400</f>
        <v/>
      </c>
      <c r="F377">
        <f>'07_MODELO_NPI'!F400</f>
        <v/>
      </c>
      <c r="I377">
        <f>'08_MODELO_MULTIPLO'!F405</f>
        <v/>
      </c>
      <c r="J377">
        <f>'08_MODELO_MULTIPLO'!G405</f>
        <v/>
      </c>
    </row>
    <row r="378">
      <c r="A378">
        <f>'06_MODELO_REFS'!E401</f>
        <v/>
      </c>
      <c r="B378">
        <f>'06_MODELO_REFS'!F401</f>
        <v/>
      </c>
      <c r="E378">
        <f>'07_MODELO_NPI'!E401</f>
        <v/>
      </c>
      <c r="F378">
        <f>'07_MODELO_NPI'!F401</f>
        <v/>
      </c>
      <c r="I378">
        <f>'08_MODELO_MULTIPLO'!F406</f>
        <v/>
      </c>
      <c r="J378">
        <f>'08_MODELO_MULTIPLO'!G406</f>
        <v/>
      </c>
    </row>
    <row r="379">
      <c r="A379">
        <f>'06_MODELO_REFS'!E402</f>
        <v/>
      </c>
      <c r="B379">
        <f>'06_MODELO_REFS'!F402</f>
        <v/>
      </c>
      <c r="E379">
        <f>'07_MODELO_NPI'!E402</f>
        <v/>
      </c>
      <c r="F379">
        <f>'07_MODELO_NPI'!F402</f>
        <v/>
      </c>
      <c r="I379">
        <f>'08_MODELO_MULTIPLO'!F407</f>
        <v/>
      </c>
      <c r="J379">
        <f>'08_MODELO_MULTIPLO'!G407</f>
        <v/>
      </c>
    </row>
    <row r="380">
      <c r="A380">
        <f>'06_MODELO_REFS'!E403</f>
        <v/>
      </c>
      <c r="B380">
        <f>'06_MODELO_REFS'!F403</f>
        <v/>
      </c>
      <c r="E380">
        <f>'07_MODELO_NPI'!E403</f>
        <v/>
      </c>
      <c r="F380">
        <f>'07_MODELO_NPI'!F403</f>
        <v/>
      </c>
      <c r="I380">
        <f>'08_MODELO_MULTIPLO'!F408</f>
        <v/>
      </c>
      <c r="J380">
        <f>'08_MODELO_MULTIPLO'!G408</f>
        <v/>
      </c>
    </row>
    <row r="381">
      <c r="A381">
        <f>'06_MODELO_REFS'!E404</f>
        <v/>
      </c>
      <c r="B381">
        <f>'06_MODELO_REFS'!F404</f>
        <v/>
      </c>
      <c r="E381">
        <f>'07_MODELO_NPI'!E404</f>
        <v/>
      </c>
      <c r="F381">
        <f>'07_MODELO_NPI'!F404</f>
        <v/>
      </c>
      <c r="I381">
        <f>'08_MODELO_MULTIPLO'!F409</f>
        <v/>
      </c>
      <c r="J381">
        <f>'08_MODELO_MULTIPLO'!G409</f>
        <v/>
      </c>
    </row>
    <row r="382">
      <c r="A382">
        <f>'06_MODELO_REFS'!E405</f>
        <v/>
      </c>
      <c r="B382">
        <f>'06_MODELO_REFS'!F405</f>
        <v/>
      </c>
      <c r="E382">
        <f>'07_MODELO_NPI'!E405</f>
        <v/>
      </c>
      <c r="F382">
        <f>'07_MODELO_NPI'!F405</f>
        <v/>
      </c>
      <c r="I382">
        <f>'08_MODELO_MULTIPLO'!F410</f>
        <v/>
      </c>
      <c r="J382">
        <f>'08_MODELO_MULTIPLO'!G410</f>
        <v/>
      </c>
    </row>
    <row r="383">
      <c r="A383">
        <f>'06_MODELO_REFS'!E406</f>
        <v/>
      </c>
      <c r="B383">
        <f>'06_MODELO_REFS'!F406</f>
        <v/>
      </c>
      <c r="E383">
        <f>'07_MODELO_NPI'!E406</f>
        <v/>
      </c>
      <c r="F383">
        <f>'07_MODELO_NPI'!F406</f>
        <v/>
      </c>
      <c r="I383">
        <f>'08_MODELO_MULTIPLO'!F411</f>
        <v/>
      </c>
      <c r="J383">
        <f>'08_MODELO_MULTIPLO'!G411</f>
        <v/>
      </c>
    </row>
    <row r="384">
      <c r="A384">
        <f>'06_MODELO_REFS'!E407</f>
        <v/>
      </c>
      <c r="B384">
        <f>'06_MODELO_REFS'!F407</f>
        <v/>
      </c>
      <c r="E384">
        <f>'07_MODELO_NPI'!E407</f>
        <v/>
      </c>
      <c r="F384">
        <f>'07_MODELO_NPI'!F407</f>
        <v/>
      </c>
      <c r="I384">
        <f>'08_MODELO_MULTIPLO'!F412</f>
        <v/>
      </c>
      <c r="J384">
        <f>'08_MODELO_MULTIPLO'!G412</f>
        <v/>
      </c>
    </row>
    <row r="385">
      <c r="A385">
        <f>'06_MODELO_REFS'!E408</f>
        <v/>
      </c>
      <c r="B385">
        <f>'06_MODELO_REFS'!F408</f>
        <v/>
      </c>
      <c r="E385">
        <f>'07_MODELO_NPI'!E408</f>
        <v/>
      </c>
      <c r="F385">
        <f>'07_MODELO_NPI'!F408</f>
        <v/>
      </c>
      <c r="I385">
        <f>'08_MODELO_MULTIPLO'!F413</f>
        <v/>
      </c>
      <c r="J385">
        <f>'08_MODELO_MULTIPLO'!G413</f>
        <v/>
      </c>
    </row>
    <row r="386">
      <c r="A386">
        <f>'06_MODELO_REFS'!E409</f>
        <v/>
      </c>
      <c r="B386">
        <f>'06_MODELO_REFS'!F409</f>
        <v/>
      </c>
      <c r="E386">
        <f>'07_MODELO_NPI'!E409</f>
        <v/>
      </c>
      <c r="F386">
        <f>'07_MODELO_NPI'!F409</f>
        <v/>
      </c>
      <c r="I386">
        <f>'08_MODELO_MULTIPLO'!F414</f>
        <v/>
      </c>
      <c r="J386">
        <f>'08_MODELO_MULTIPLO'!G414</f>
        <v/>
      </c>
    </row>
    <row r="387">
      <c r="A387">
        <f>'06_MODELO_REFS'!E410</f>
        <v/>
      </c>
      <c r="B387">
        <f>'06_MODELO_REFS'!F410</f>
        <v/>
      </c>
      <c r="E387">
        <f>'07_MODELO_NPI'!E410</f>
        <v/>
      </c>
      <c r="F387">
        <f>'07_MODELO_NPI'!F410</f>
        <v/>
      </c>
      <c r="I387">
        <f>'08_MODELO_MULTIPLO'!F415</f>
        <v/>
      </c>
      <c r="J387">
        <f>'08_MODELO_MULTIPLO'!G415</f>
        <v/>
      </c>
    </row>
    <row r="388">
      <c r="A388">
        <f>'06_MODELO_REFS'!E411</f>
        <v/>
      </c>
      <c r="B388">
        <f>'06_MODELO_REFS'!F411</f>
        <v/>
      </c>
      <c r="E388">
        <f>'07_MODELO_NPI'!E411</f>
        <v/>
      </c>
      <c r="F388">
        <f>'07_MODELO_NPI'!F411</f>
        <v/>
      </c>
      <c r="I388">
        <f>'08_MODELO_MULTIPLO'!F416</f>
        <v/>
      </c>
      <c r="J388">
        <f>'08_MODELO_MULTIPLO'!G416</f>
        <v/>
      </c>
    </row>
    <row r="389">
      <c r="A389">
        <f>'06_MODELO_REFS'!E412</f>
        <v/>
      </c>
      <c r="B389">
        <f>'06_MODELO_REFS'!F412</f>
        <v/>
      </c>
      <c r="E389">
        <f>'07_MODELO_NPI'!E412</f>
        <v/>
      </c>
      <c r="F389">
        <f>'07_MODELO_NPI'!F412</f>
        <v/>
      </c>
      <c r="I389">
        <f>'08_MODELO_MULTIPLO'!F417</f>
        <v/>
      </c>
      <c r="J389">
        <f>'08_MODELO_MULTIPLO'!G417</f>
        <v/>
      </c>
    </row>
    <row r="390">
      <c r="A390">
        <f>'06_MODELO_REFS'!E413</f>
        <v/>
      </c>
      <c r="B390">
        <f>'06_MODELO_REFS'!F413</f>
        <v/>
      </c>
      <c r="E390">
        <f>'07_MODELO_NPI'!E413</f>
        <v/>
      </c>
      <c r="F390">
        <f>'07_MODELO_NPI'!F413</f>
        <v/>
      </c>
      <c r="I390">
        <f>'08_MODELO_MULTIPLO'!F418</f>
        <v/>
      </c>
      <c r="J390">
        <f>'08_MODELO_MULTIPLO'!G418</f>
        <v/>
      </c>
    </row>
    <row r="391">
      <c r="A391">
        <f>'06_MODELO_REFS'!E414</f>
        <v/>
      </c>
      <c r="B391">
        <f>'06_MODELO_REFS'!F414</f>
        <v/>
      </c>
      <c r="E391">
        <f>'07_MODELO_NPI'!E414</f>
        <v/>
      </c>
      <c r="F391">
        <f>'07_MODELO_NPI'!F414</f>
        <v/>
      </c>
      <c r="I391">
        <f>'08_MODELO_MULTIPLO'!F419</f>
        <v/>
      </c>
      <c r="J391">
        <f>'08_MODELO_MULTIPLO'!G419</f>
        <v/>
      </c>
    </row>
    <row r="392">
      <c r="A392">
        <f>'06_MODELO_REFS'!E415</f>
        <v/>
      </c>
      <c r="B392">
        <f>'06_MODELO_REFS'!F415</f>
        <v/>
      </c>
      <c r="E392">
        <f>'07_MODELO_NPI'!E415</f>
        <v/>
      </c>
      <c r="F392">
        <f>'07_MODELO_NPI'!F415</f>
        <v/>
      </c>
      <c r="I392">
        <f>'08_MODELO_MULTIPLO'!F420</f>
        <v/>
      </c>
      <c r="J392">
        <f>'08_MODELO_MULTIPLO'!G420</f>
        <v/>
      </c>
    </row>
    <row r="393">
      <c r="A393">
        <f>'06_MODELO_REFS'!E416</f>
        <v/>
      </c>
      <c r="B393">
        <f>'06_MODELO_REFS'!F416</f>
        <v/>
      </c>
      <c r="E393">
        <f>'07_MODELO_NPI'!E416</f>
        <v/>
      </c>
      <c r="F393">
        <f>'07_MODELO_NPI'!F416</f>
        <v/>
      </c>
      <c r="I393">
        <f>'08_MODELO_MULTIPLO'!F421</f>
        <v/>
      </c>
      <c r="J393">
        <f>'08_MODELO_MULTIPLO'!G421</f>
        <v/>
      </c>
    </row>
    <row r="394">
      <c r="A394">
        <f>'06_MODELO_REFS'!E417</f>
        <v/>
      </c>
      <c r="B394">
        <f>'06_MODELO_REFS'!F417</f>
        <v/>
      </c>
      <c r="E394">
        <f>'07_MODELO_NPI'!E417</f>
        <v/>
      </c>
      <c r="F394">
        <f>'07_MODELO_NPI'!F417</f>
        <v/>
      </c>
      <c r="I394">
        <f>'08_MODELO_MULTIPLO'!F422</f>
        <v/>
      </c>
      <c r="J394">
        <f>'08_MODELO_MULTIPLO'!G422</f>
        <v/>
      </c>
    </row>
    <row r="395">
      <c r="A395">
        <f>'06_MODELO_REFS'!E418</f>
        <v/>
      </c>
      <c r="B395">
        <f>'06_MODELO_REFS'!F418</f>
        <v/>
      </c>
      <c r="E395">
        <f>'07_MODELO_NPI'!E418</f>
        <v/>
      </c>
      <c r="F395">
        <f>'07_MODELO_NPI'!F418</f>
        <v/>
      </c>
      <c r="I395">
        <f>'08_MODELO_MULTIPLO'!F423</f>
        <v/>
      </c>
      <c r="J395">
        <f>'08_MODELO_MULTIPLO'!G423</f>
        <v/>
      </c>
    </row>
    <row r="396">
      <c r="A396">
        <f>'06_MODELO_REFS'!E419</f>
        <v/>
      </c>
      <c r="B396">
        <f>'06_MODELO_REFS'!F419</f>
        <v/>
      </c>
      <c r="E396">
        <f>'07_MODELO_NPI'!E419</f>
        <v/>
      </c>
      <c r="F396">
        <f>'07_MODELO_NPI'!F419</f>
        <v/>
      </c>
      <c r="I396">
        <f>'08_MODELO_MULTIPLO'!F424</f>
        <v/>
      </c>
      <c r="J396">
        <f>'08_MODELO_MULTIPLO'!G424</f>
        <v/>
      </c>
    </row>
    <row r="397">
      <c r="A397">
        <f>'06_MODELO_REFS'!E420</f>
        <v/>
      </c>
      <c r="B397">
        <f>'06_MODELO_REFS'!F420</f>
        <v/>
      </c>
      <c r="E397">
        <f>'07_MODELO_NPI'!E420</f>
        <v/>
      </c>
      <c r="F397">
        <f>'07_MODELO_NPI'!F420</f>
        <v/>
      </c>
      <c r="I397">
        <f>'08_MODELO_MULTIPLO'!F425</f>
        <v/>
      </c>
      <c r="J397">
        <f>'08_MODELO_MULTIPLO'!G425</f>
        <v/>
      </c>
    </row>
    <row r="398">
      <c r="A398">
        <f>'06_MODELO_REFS'!E421</f>
        <v/>
      </c>
      <c r="B398">
        <f>'06_MODELO_REFS'!F421</f>
        <v/>
      </c>
      <c r="E398">
        <f>'07_MODELO_NPI'!E421</f>
        <v/>
      </c>
      <c r="F398">
        <f>'07_MODELO_NPI'!F421</f>
        <v/>
      </c>
      <c r="I398">
        <f>'08_MODELO_MULTIPLO'!F426</f>
        <v/>
      </c>
      <c r="J398">
        <f>'08_MODELO_MULTIPLO'!G426</f>
        <v/>
      </c>
    </row>
    <row r="399">
      <c r="A399">
        <f>'06_MODELO_REFS'!E422</f>
        <v/>
      </c>
      <c r="B399">
        <f>'06_MODELO_REFS'!F422</f>
        <v/>
      </c>
      <c r="E399">
        <f>'07_MODELO_NPI'!E422</f>
        <v/>
      </c>
      <c r="F399">
        <f>'07_MODELO_NPI'!F422</f>
        <v/>
      </c>
      <c r="I399">
        <f>'08_MODELO_MULTIPLO'!F427</f>
        <v/>
      </c>
      <c r="J399">
        <f>'08_MODELO_MULTIPLO'!G427</f>
        <v/>
      </c>
    </row>
    <row r="400">
      <c r="A400">
        <f>'06_MODELO_REFS'!E423</f>
        <v/>
      </c>
      <c r="B400">
        <f>'06_MODELO_REFS'!F423</f>
        <v/>
      </c>
      <c r="E400">
        <f>'07_MODELO_NPI'!E423</f>
        <v/>
      </c>
      <c r="F400">
        <f>'07_MODELO_NPI'!F423</f>
        <v/>
      </c>
      <c r="I400">
        <f>'08_MODELO_MULTIPLO'!F428</f>
        <v/>
      </c>
      <c r="J400">
        <f>'08_MODELO_MULTIPLO'!G428</f>
        <v/>
      </c>
    </row>
    <row r="401">
      <c r="A401">
        <f>'06_MODELO_REFS'!E424</f>
        <v/>
      </c>
      <c r="B401">
        <f>'06_MODELO_REFS'!F424</f>
        <v/>
      </c>
      <c r="E401">
        <f>'07_MODELO_NPI'!E424</f>
        <v/>
      </c>
      <c r="F401">
        <f>'07_MODELO_NPI'!F424</f>
        <v/>
      </c>
      <c r="I401">
        <f>'08_MODELO_MULTIPLO'!F429</f>
        <v/>
      </c>
      <c r="J401">
        <f>'08_MODELO_MULTIPLO'!G429</f>
        <v/>
      </c>
    </row>
    <row r="402">
      <c r="A402">
        <f>'06_MODELO_REFS'!E425</f>
        <v/>
      </c>
      <c r="B402">
        <f>'06_MODELO_REFS'!F425</f>
        <v/>
      </c>
      <c r="E402">
        <f>'07_MODELO_NPI'!E425</f>
        <v/>
      </c>
      <c r="F402">
        <f>'07_MODELO_NPI'!F425</f>
        <v/>
      </c>
      <c r="I402">
        <f>'08_MODELO_MULTIPLO'!F430</f>
        <v/>
      </c>
      <c r="J402">
        <f>'08_MODELO_MULTIPLO'!G430</f>
        <v/>
      </c>
    </row>
    <row r="403">
      <c r="A403">
        <f>'06_MODELO_REFS'!E426</f>
        <v/>
      </c>
      <c r="B403">
        <f>'06_MODELO_REFS'!F426</f>
        <v/>
      </c>
      <c r="E403">
        <f>'07_MODELO_NPI'!E426</f>
        <v/>
      </c>
      <c r="F403">
        <f>'07_MODELO_NPI'!F426</f>
        <v/>
      </c>
      <c r="I403">
        <f>'08_MODELO_MULTIPLO'!F431</f>
        <v/>
      </c>
      <c r="J403">
        <f>'08_MODELO_MULTIPLO'!G431</f>
        <v/>
      </c>
    </row>
    <row r="404">
      <c r="A404">
        <f>'06_MODELO_REFS'!E427</f>
        <v/>
      </c>
      <c r="B404">
        <f>'06_MODELO_REFS'!F427</f>
        <v/>
      </c>
      <c r="E404">
        <f>'07_MODELO_NPI'!E427</f>
        <v/>
      </c>
      <c r="F404">
        <f>'07_MODELO_NPI'!F427</f>
        <v/>
      </c>
      <c r="I404">
        <f>'08_MODELO_MULTIPLO'!F432</f>
        <v/>
      </c>
      <c r="J404">
        <f>'08_MODELO_MULTIPLO'!G432</f>
        <v/>
      </c>
    </row>
    <row r="405">
      <c r="A405">
        <f>'06_MODELO_REFS'!E428</f>
        <v/>
      </c>
      <c r="B405">
        <f>'06_MODELO_REFS'!F428</f>
        <v/>
      </c>
      <c r="E405">
        <f>'07_MODELO_NPI'!E428</f>
        <v/>
      </c>
      <c r="F405">
        <f>'07_MODELO_NPI'!F428</f>
        <v/>
      </c>
      <c r="I405">
        <f>'08_MODELO_MULTIPLO'!F433</f>
        <v/>
      </c>
      <c r="J405">
        <f>'08_MODELO_MULTIPLO'!G433</f>
        <v/>
      </c>
    </row>
    <row r="406">
      <c r="A406">
        <f>'06_MODELO_REFS'!E429</f>
        <v/>
      </c>
      <c r="B406">
        <f>'06_MODELO_REFS'!F429</f>
        <v/>
      </c>
      <c r="E406">
        <f>'07_MODELO_NPI'!E429</f>
        <v/>
      </c>
      <c r="F406">
        <f>'07_MODELO_NPI'!F429</f>
        <v/>
      </c>
      <c r="I406">
        <f>'08_MODELO_MULTIPLO'!F434</f>
        <v/>
      </c>
      <c r="J406">
        <f>'08_MODELO_MULTIPLO'!G434</f>
        <v/>
      </c>
    </row>
    <row r="407">
      <c r="A407">
        <f>'06_MODELO_REFS'!E430</f>
        <v/>
      </c>
      <c r="B407">
        <f>'06_MODELO_REFS'!F430</f>
        <v/>
      </c>
      <c r="E407">
        <f>'07_MODELO_NPI'!E430</f>
        <v/>
      </c>
      <c r="F407">
        <f>'07_MODELO_NPI'!F430</f>
        <v/>
      </c>
      <c r="I407">
        <f>'08_MODELO_MULTIPLO'!F435</f>
        <v/>
      </c>
      <c r="J407">
        <f>'08_MODELO_MULTIPLO'!G435</f>
        <v/>
      </c>
    </row>
    <row r="408">
      <c r="A408">
        <f>'06_MODELO_REFS'!E431</f>
        <v/>
      </c>
      <c r="B408">
        <f>'06_MODELO_REFS'!F431</f>
        <v/>
      </c>
      <c r="E408">
        <f>'07_MODELO_NPI'!E431</f>
        <v/>
      </c>
      <c r="F408">
        <f>'07_MODELO_NPI'!F431</f>
        <v/>
      </c>
      <c r="I408">
        <f>'08_MODELO_MULTIPLO'!F436</f>
        <v/>
      </c>
      <c r="J408">
        <f>'08_MODELO_MULTIPLO'!G436</f>
        <v/>
      </c>
    </row>
    <row r="409">
      <c r="A409">
        <f>'06_MODELO_REFS'!E432</f>
        <v/>
      </c>
      <c r="B409">
        <f>'06_MODELO_REFS'!F432</f>
        <v/>
      </c>
      <c r="E409">
        <f>'07_MODELO_NPI'!E432</f>
        <v/>
      </c>
      <c r="F409">
        <f>'07_MODELO_NPI'!F432</f>
        <v/>
      </c>
      <c r="I409">
        <f>'08_MODELO_MULTIPLO'!F437</f>
        <v/>
      </c>
      <c r="J409">
        <f>'08_MODELO_MULTIPLO'!G437</f>
        <v/>
      </c>
    </row>
    <row r="410">
      <c r="A410">
        <f>'06_MODELO_REFS'!E433</f>
        <v/>
      </c>
      <c r="B410">
        <f>'06_MODELO_REFS'!F433</f>
        <v/>
      </c>
      <c r="E410">
        <f>'07_MODELO_NPI'!E433</f>
        <v/>
      </c>
      <c r="F410">
        <f>'07_MODELO_NPI'!F433</f>
        <v/>
      </c>
      <c r="I410">
        <f>'08_MODELO_MULTIPLO'!F438</f>
        <v/>
      </c>
      <c r="J410">
        <f>'08_MODELO_MULTIPLO'!G438</f>
        <v/>
      </c>
    </row>
    <row r="411">
      <c r="A411">
        <f>'06_MODELO_REFS'!E434</f>
        <v/>
      </c>
      <c r="B411">
        <f>'06_MODELO_REFS'!F434</f>
        <v/>
      </c>
      <c r="E411">
        <f>'07_MODELO_NPI'!E434</f>
        <v/>
      </c>
      <c r="F411">
        <f>'07_MODELO_NPI'!F434</f>
        <v/>
      </c>
      <c r="I411">
        <f>'08_MODELO_MULTIPLO'!F439</f>
        <v/>
      </c>
      <c r="J411">
        <f>'08_MODELO_MULTIPLO'!G439</f>
        <v/>
      </c>
    </row>
    <row r="412">
      <c r="A412">
        <f>'06_MODELO_REFS'!E435</f>
        <v/>
      </c>
      <c r="B412">
        <f>'06_MODELO_REFS'!F435</f>
        <v/>
      </c>
      <c r="E412">
        <f>'07_MODELO_NPI'!E435</f>
        <v/>
      </c>
      <c r="F412">
        <f>'07_MODELO_NPI'!F435</f>
        <v/>
      </c>
      <c r="I412">
        <f>'08_MODELO_MULTIPLO'!F440</f>
        <v/>
      </c>
      <c r="J412">
        <f>'08_MODELO_MULTIPLO'!G440</f>
        <v/>
      </c>
    </row>
    <row r="413">
      <c r="A413">
        <f>'06_MODELO_REFS'!E436</f>
        <v/>
      </c>
      <c r="B413">
        <f>'06_MODELO_REFS'!F436</f>
        <v/>
      </c>
      <c r="E413">
        <f>'07_MODELO_NPI'!E436</f>
        <v/>
      </c>
      <c r="F413">
        <f>'07_MODELO_NPI'!F436</f>
        <v/>
      </c>
      <c r="I413">
        <f>'08_MODELO_MULTIPLO'!F441</f>
        <v/>
      </c>
      <c r="J413">
        <f>'08_MODELO_MULTIPLO'!G441</f>
        <v/>
      </c>
    </row>
    <row r="414">
      <c r="A414">
        <f>'06_MODELO_REFS'!E437</f>
        <v/>
      </c>
      <c r="B414">
        <f>'06_MODELO_REFS'!F437</f>
        <v/>
      </c>
      <c r="E414">
        <f>'07_MODELO_NPI'!E437</f>
        <v/>
      </c>
      <c r="F414">
        <f>'07_MODELO_NPI'!F437</f>
        <v/>
      </c>
      <c r="I414">
        <f>'08_MODELO_MULTIPLO'!F442</f>
        <v/>
      </c>
      <c r="J414">
        <f>'08_MODELO_MULTIPLO'!G442</f>
        <v/>
      </c>
    </row>
    <row r="415">
      <c r="A415">
        <f>'06_MODELO_REFS'!E438</f>
        <v/>
      </c>
      <c r="B415">
        <f>'06_MODELO_REFS'!F438</f>
        <v/>
      </c>
      <c r="E415">
        <f>'07_MODELO_NPI'!E438</f>
        <v/>
      </c>
      <c r="F415">
        <f>'07_MODELO_NPI'!F438</f>
        <v/>
      </c>
      <c r="I415">
        <f>'08_MODELO_MULTIPLO'!F443</f>
        <v/>
      </c>
      <c r="J415">
        <f>'08_MODELO_MULTIPLO'!G443</f>
        <v/>
      </c>
    </row>
    <row r="416">
      <c r="A416">
        <f>'06_MODELO_REFS'!E439</f>
        <v/>
      </c>
      <c r="B416">
        <f>'06_MODELO_REFS'!F439</f>
        <v/>
      </c>
      <c r="E416">
        <f>'07_MODELO_NPI'!E439</f>
        <v/>
      </c>
      <c r="F416">
        <f>'07_MODELO_NPI'!F439</f>
        <v/>
      </c>
      <c r="I416">
        <f>'08_MODELO_MULTIPLO'!F444</f>
        <v/>
      </c>
      <c r="J416">
        <f>'08_MODELO_MULTIPLO'!G444</f>
        <v/>
      </c>
    </row>
    <row r="417">
      <c r="A417">
        <f>'06_MODELO_REFS'!E440</f>
        <v/>
      </c>
      <c r="B417">
        <f>'06_MODELO_REFS'!F440</f>
        <v/>
      </c>
      <c r="E417">
        <f>'07_MODELO_NPI'!E440</f>
        <v/>
      </c>
      <c r="F417">
        <f>'07_MODELO_NPI'!F440</f>
        <v/>
      </c>
      <c r="I417">
        <f>'08_MODELO_MULTIPLO'!F445</f>
        <v/>
      </c>
      <c r="J417">
        <f>'08_MODELO_MULTIPLO'!G445</f>
        <v/>
      </c>
    </row>
    <row r="418">
      <c r="A418">
        <f>'06_MODELO_REFS'!E441</f>
        <v/>
      </c>
      <c r="B418">
        <f>'06_MODELO_REFS'!F441</f>
        <v/>
      </c>
      <c r="E418">
        <f>'07_MODELO_NPI'!E441</f>
        <v/>
      </c>
      <c r="F418">
        <f>'07_MODELO_NPI'!F441</f>
        <v/>
      </c>
      <c r="I418">
        <f>'08_MODELO_MULTIPLO'!F446</f>
        <v/>
      </c>
      <c r="J418">
        <f>'08_MODELO_MULTIPLO'!G446</f>
        <v/>
      </c>
    </row>
    <row r="419">
      <c r="A419">
        <f>'06_MODELO_REFS'!E442</f>
        <v/>
      </c>
      <c r="B419">
        <f>'06_MODELO_REFS'!F442</f>
        <v/>
      </c>
      <c r="E419">
        <f>'07_MODELO_NPI'!E442</f>
        <v/>
      </c>
      <c r="F419">
        <f>'07_MODELO_NPI'!F442</f>
        <v/>
      </c>
      <c r="I419">
        <f>'08_MODELO_MULTIPLO'!F447</f>
        <v/>
      </c>
      <c r="J419">
        <f>'08_MODELO_MULTIPLO'!G447</f>
        <v/>
      </c>
    </row>
    <row r="420">
      <c r="A420">
        <f>'06_MODELO_REFS'!E443</f>
        <v/>
      </c>
      <c r="B420">
        <f>'06_MODELO_REFS'!F443</f>
        <v/>
      </c>
      <c r="E420">
        <f>'07_MODELO_NPI'!E443</f>
        <v/>
      </c>
      <c r="F420">
        <f>'07_MODELO_NPI'!F443</f>
        <v/>
      </c>
      <c r="I420">
        <f>'08_MODELO_MULTIPLO'!F448</f>
        <v/>
      </c>
      <c r="J420">
        <f>'08_MODELO_MULTIPLO'!G448</f>
        <v/>
      </c>
    </row>
    <row r="421">
      <c r="A421">
        <f>'06_MODELO_REFS'!E444</f>
        <v/>
      </c>
      <c r="B421">
        <f>'06_MODELO_REFS'!F444</f>
        <v/>
      </c>
      <c r="E421">
        <f>'07_MODELO_NPI'!E444</f>
        <v/>
      </c>
      <c r="F421">
        <f>'07_MODELO_NPI'!F444</f>
        <v/>
      </c>
      <c r="I421">
        <f>'08_MODELO_MULTIPLO'!F449</f>
        <v/>
      </c>
      <c r="J421">
        <f>'08_MODELO_MULTIPLO'!G449</f>
        <v/>
      </c>
    </row>
    <row r="422">
      <c r="A422">
        <f>'06_MODELO_REFS'!E445</f>
        <v/>
      </c>
      <c r="B422">
        <f>'06_MODELO_REFS'!F445</f>
        <v/>
      </c>
      <c r="E422">
        <f>'07_MODELO_NPI'!E445</f>
        <v/>
      </c>
      <c r="F422">
        <f>'07_MODELO_NPI'!F445</f>
        <v/>
      </c>
      <c r="I422">
        <f>'08_MODELO_MULTIPLO'!F450</f>
        <v/>
      </c>
      <c r="J422">
        <f>'08_MODELO_MULTIPLO'!G450</f>
        <v/>
      </c>
    </row>
    <row r="423">
      <c r="A423">
        <f>'06_MODELO_REFS'!E446</f>
        <v/>
      </c>
      <c r="B423">
        <f>'06_MODELO_REFS'!F446</f>
        <v/>
      </c>
      <c r="E423">
        <f>'07_MODELO_NPI'!E446</f>
        <v/>
      </c>
      <c r="F423">
        <f>'07_MODELO_NPI'!F446</f>
        <v/>
      </c>
      <c r="I423">
        <f>'08_MODELO_MULTIPLO'!F451</f>
        <v/>
      </c>
      <c r="J423">
        <f>'08_MODELO_MULTIPLO'!G451</f>
        <v/>
      </c>
    </row>
    <row r="424">
      <c r="A424">
        <f>'06_MODELO_REFS'!E447</f>
        <v/>
      </c>
      <c r="B424">
        <f>'06_MODELO_REFS'!F447</f>
        <v/>
      </c>
      <c r="E424">
        <f>'07_MODELO_NPI'!E447</f>
        <v/>
      </c>
      <c r="F424">
        <f>'07_MODELO_NPI'!F447</f>
        <v/>
      </c>
      <c r="I424">
        <f>'08_MODELO_MULTIPLO'!F452</f>
        <v/>
      </c>
      <c r="J424">
        <f>'08_MODELO_MULTIPLO'!G452</f>
        <v/>
      </c>
    </row>
    <row r="425">
      <c r="A425">
        <f>'06_MODELO_REFS'!E448</f>
        <v/>
      </c>
      <c r="B425">
        <f>'06_MODELO_REFS'!F448</f>
        <v/>
      </c>
      <c r="E425">
        <f>'07_MODELO_NPI'!E448</f>
        <v/>
      </c>
      <c r="F425">
        <f>'07_MODELO_NPI'!F448</f>
        <v/>
      </c>
      <c r="I425">
        <f>'08_MODELO_MULTIPLO'!F453</f>
        <v/>
      </c>
      <c r="J425">
        <f>'08_MODELO_MULTIPLO'!G453</f>
        <v/>
      </c>
    </row>
    <row r="426">
      <c r="A426">
        <f>'06_MODELO_REFS'!E449</f>
        <v/>
      </c>
      <c r="B426">
        <f>'06_MODELO_REFS'!F449</f>
        <v/>
      </c>
      <c r="E426">
        <f>'07_MODELO_NPI'!E449</f>
        <v/>
      </c>
      <c r="F426">
        <f>'07_MODELO_NPI'!F449</f>
        <v/>
      </c>
      <c r="I426">
        <f>'08_MODELO_MULTIPLO'!F454</f>
        <v/>
      </c>
      <c r="J426">
        <f>'08_MODELO_MULTIPLO'!G454</f>
        <v/>
      </c>
    </row>
    <row r="427">
      <c r="A427">
        <f>'06_MODELO_REFS'!E450</f>
        <v/>
      </c>
      <c r="B427">
        <f>'06_MODELO_REFS'!F450</f>
        <v/>
      </c>
      <c r="E427">
        <f>'07_MODELO_NPI'!E450</f>
        <v/>
      </c>
      <c r="F427">
        <f>'07_MODELO_NPI'!F450</f>
        <v/>
      </c>
      <c r="I427">
        <f>'08_MODELO_MULTIPLO'!F455</f>
        <v/>
      </c>
      <c r="J427">
        <f>'08_MODELO_MULTIPLO'!G455</f>
        <v/>
      </c>
    </row>
    <row r="428">
      <c r="A428">
        <f>'06_MODELO_REFS'!E451</f>
        <v/>
      </c>
      <c r="B428">
        <f>'06_MODELO_REFS'!F451</f>
        <v/>
      </c>
      <c r="E428">
        <f>'07_MODELO_NPI'!E451</f>
        <v/>
      </c>
      <c r="F428">
        <f>'07_MODELO_NPI'!F451</f>
        <v/>
      </c>
      <c r="I428">
        <f>'08_MODELO_MULTIPLO'!F456</f>
        <v/>
      </c>
      <c r="J428">
        <f>'08_MODELO_MULTIPLO'!G456</f>
        <v/>
      </c>
    </row>
    <row r="429">
      <c r="A429">
        <f>'06_MODELO_REFS'!E452</f>
        <v/>
      </c>
      <c r="B429">
        <f>'06_MODELO_REFS'!F452</f>
        <v/>
      </c>
      <c r="E429">
        <f>'07_MODELO_NPI'!E452</f>
        <v/>
      </c>
      <c r="F429">
        <f>'07_MODELO_NPI'!F452</f>
        <v/>
      </c>
      <c r="I429">
        <f>'08_MODELO_MULTIPLO'!F457</f>
        <v/>
      </c>
      <c r="J429">
        <f>'08_MODELO_MULTIPLO'!G457</f>
        <v/>
      </c>
    </row>
    <row r="430">
      <c r="A430">
        <f>'06_MODELO_REFS'!E453</f>
        <v/>
      </c>
      <c r="B430">
        <f>'06_MODELO_REFS'!F453</f>
        <v/>
      </c>
      <c r="E430">
        <f>'07_MODELO_NPI'!E453</f>
        <v/>
      </c>
      <c r="F430">
        <f>'07_MODELO_NPI'!F453</f>
        <v/>
      </c>
      <c r="I430">
        <f>'08_MODELO_MULTIPLO'!F458</f>
        <v/>
      </c>
      <c r="J430">
        <f>'08_MODELO_MULTIPLO'!G458</f>
        <v/>
      </c>
    </row>
    <row r="431">
      <c r="A431">
        <f>'06_MODELO_REFS'!E454</f>
        <v/>
      </c>
      <c r="B431">
        <f>'06_MODELO_REFS'!F454</f>
        <v/>
      </c>
      <c r="E431">
        <f>'07_MODELO_NPI'!E454</f>
        <v/>
      </c>
      <c r="F431">
        <f>'07_MODELO_NPI'!F454</f>
        <v/>
      </c>
      <c r="I431">
        <f>'08_MODELO_MULTIPLO'!F459</f>
        <v/>
      </c>
      <c r="J431">
        <f>'08_MODELO_MULTIPLO'!G459</f>
        <v/>
      </c>
    </row>
    <row r="432">
      <c r="A432">
        <f>'06_MODELO_REFS'!E455</f>
        <v/>
      </c>
      <c r="B432">
        <f>'06_MODELO_REFS'!F455</f>
        <v/>
      </c>
      <c r="E432">
        <f>'07_MODELO_NPI'!E455</f>
        <v/>
      </c>
      <c r="F432">
        <f>'07_MODELO_NPI'!F455</f>
        <v/>
      </c>
      <c r="I432">
        <f>'08_MODELO_MULTIPLO'!F460</f>
        <v/>
      </c>
      <c r="J432">
        <f>'08_MODELO_MULTIPLO'!G460</f>
        <v/>
      </c>
    </row>
    <row r="433">
      <c r="A433">
        <f>'06_MODELO_REFS'!E456</f>
        <v/>
      </c>
      <c r="B433">
        <f>'06_MODELO_REFS'!F456</f>
        <v/>
      </c>
      <c r="E433">
        <f>'07_MODELO_NPI'!E456</f>
        <v/>
      </c>
      <c r="F433">
        <f>'07_MODELO_NPI'!F456</f>
        <v/>
      </c>
      <c r="I433">
        <f>'08_MODELO_MULTIPLO'!F461</f>
        <v/>
      </c>
      <c r="J433">
        <f>'08_MODELO_MULTIPLO'!G461</f>
        <v/>
      </c>
    </row>
    <row r="434">
      <c r="A434">
        <f>'06_MODELO_REFS'!E457</f>
        <v/>
      </c>
      <c r="B434">
        <f>'06_MODELO_REFS'!F457</f>
        <v/>
      </c>
      <c r="E434">
        <f>'07_MODELO_NPI'!E457</f>
        <v/>
      </c>
      <c r="F434">
        <f>'07_MODELO_NPI'!F457</f>
        <v/>
      </c>
      <c r="I434">
        <f>'08_MODELO_MULTIPLO'!F462</f>
        <v/>
      </c>
      <c r="J434">
        <f>'08_MODELO_MULTIPLO'!G462</f>
        <v/>
      </c>
    </row>
    <row r="435">
      <c r="A435">
        <f>'06_MODELO_REFS'!E458</f>
        <v/>
      </c>
      <c r="B435">
        <f>'06_MODELO_REFS'!F458</f>
        <v/>
      </c>
      <c r="E435">
        <f>'07_MODELO_NPI'!E458</f>
        <v/>
      </c>
      <c r="F435">
        <f>'07_MODELO_NPI'!F458</f>
        <v/>
      </c>
      <c r="I435">
        <f>'08_MODELO_MULTIPLO'!F463</f>
        <v/>
      </c>
      <c r="J435">
        <f>'08_MODELO_MULTIPLO'!G463</f>
        <v/>
      </c>
    </row>
    <row r="436">
      <c r="A436">
        <f>'06_MODELO_REFS'!E459</f>
        <v/>
      </c>
      <c r="B436">
        <f>'06_MODELO_REFS'!F459</f>
        <v/>
      </c>
      <c r="E436">
        <f>'07_MODELO_NPI'!E459</f>
        <v/>
      </c>
      <c r="F436">
        <f>'07_MODELO_NPI'!F459</f>
        <v/>
      </c>
      <c r="I436">
        <f>'08_MODELO_MULTIPLO'!F464</f>
        <v/>
      </c>
      <c r="J436">
        <f>'08_MODELO_MULTIPLO'!G464</f>
        <v/>
      </c>
    </row>
    <row r="437">
      <c r="A437">
        <f>'06_MODELO_REFS'!E460</f>
        <v/>
      </c>
      <c r="B437">
        <f>'06_MODELO_REFS'!F460</f>
        <v/>
      </c>
      <c r="E437">
        <f>'07_MODELO_NPI'!E460</f>
        <v/>
      </c>
      <c r="F437">
        <f>'07_MODELO_NPI'!F460</f>
        <v/>
      </c>
      <c r="I437">
        <f>'08_MODELO_MULTIPLO'!F465</f>
        <v/>
      </c>
      <c r="J437">
        <f>'08_MODELO_MULTIPLO'!G465</f>
        <v/>
      </c>
    </row>
    <row r="438">
      <c r="A438">
        <f>'06_MODELO_REFS'!E461</f>
        <v/>
      </c>
      <c r="B438">
        <f>'06_MODELO_REFS'!F461</f>
        <v/>
      </c>
      <c r="E438">
        <f>'07_MODELO_NPI'!E461</f>
        <v/>
      </c>
      <c r="F438">
        <f>'07_MODELO_NPI'!F461</f>
        <v/>
      </c>
      <c r="I438">
        <f>'08_MODELO_MULTIPLO'!F466</f>
        <v/>
      </c>
      <c r="J438">
        <f>'08_MODELO_MULTIPLO'!G466</f>
        <v/>
      </c>
    </row>
    <row r="439">
      <c r="A439">
        <f>'06_MODELO_REFS'!E462</f>
        <v/>
      </c>
      <c r="B439">
        <f>'06_MODELO_REFS'!F462</f>
        <v/>
      </c>
      <c r="E439">
        <f>'07_MODELO_NPI'!E462</f>
        <v/>
      </c>
      <c r="F439">
        <f>'07_MODELO_NPI'!F462</f>
        <v/>
      </c>
      <c r="I439">
        <f>'08_MODELO_MULTIPLO'!F467</f>
        <v/>
      </c>
      <c r="J439">
        <f>'08_MODELO_MULTIPLO'!G467</f>
        <v/>
      </c>
    </row>
    <row r="440">
      <c r="A440">
        <f>'06_MODELO_REFS'!E463</f>
        <v/>
      </c>
      <c r="B440">
        <f>'06_MODELO_REFS'!F463</f>
        <v/>
      </c>
      <c r="E440">
        <f>'07_MODELO_NPI'!E463</f>
        <v/>
      </c>
      <c r="F440">
        <f>'07_MODELO_NPI'!F463</f>
        <v/>
      </c>
      <c r="I440">
        <f>'08_MODELO_MULTIPLO'!F468</f>
        <v/>
      </c>
      <c r="J440">
        <f>'08_MODELO_MULTIPLO'!G468</f>
        <v/>
      </c>
    </row>
    <row r="441">
      <c r="A441">
        <f>'06_MODELO_REFS'!E464</f>
        <v/>
      </c>
      <c r="B441">
        <f>'06_MODELO_REFS'!F464</f>
        <v/>
      </c>
      <c r="E441">
        <f>'07_MODELO_NPI'!E464</f>
        <v/>
      </c>
      <c r="F441">
        <f>'07_MODELO_NPI'!F464</f>
        <v/>
      </c>
      <c r="I441">
        <f>'08_MODELO_MULTIPLO'!F469</f>
        <v/>
      </c>
      <c r="J441">
        <f>'08_MODELO_MULTIPLO'!G469</f>
        <v/>
      </c>
    </row>
    <row r="442">
      <c r="A442">
        <f>'06_MODELO_REFS'!E465</f>
        <v/>
      </c>
      <c r="B442">
        <f>'06_MODELO_REFS'!F465</f>
        <v/>
      </c>
      <c r="E442">
        <f>'07_MODELO_NPI'!E465</f>
        <v/>
      </c>
      <c r="F442">
        <f>'07_MODELO_NPI'!F465</f>
        <v/>
      </c>
      <c r="I442">
        <f>'08_MODELO_MULTIPLO'!F470</f>
        <v/>
      </c>
      <c r="J442">
        <f>'08_MODELO_MULTIPLO'!G470</f>
        <v/>
      </c>
    </row>
    <row r="443">
      <c r="A443">
        <f>'06_MODELO_REFS'!E466</f>
        <v/>
      </c>
      <c r="B443">
        <f>'06_MODELO_REFS'!F466</f>
        <v/>
      </c>
      <c r="E443">
        <f>'07_MODELO_NPI'!E466</f>
        <v/>
      </c>
      <c r="F443">
        <f>'07_MODELO_NPI'!F466</f>
        <v/>
      </c>
      <c r="I443">
        <f>'08_MODELO_MULTIPLO'!F471</f>
        <v/>
      </c>
      <c r="J443">
        <f>'08_MODELO_MULTIPLO'!G471</f>
        <v/>
      </c>
    </row>
    <row r="444">
      <c r="A444">
        <f>'06_MODELO_REFS'!E467</f>
        <v/>
      </c>
      <c r="B444">
        <f>'06_MODELO_REFS'!F467</f>
        <v/>
      </c>
      <c r="E444">
        <f>'07_MODELO_NPI'!E467</f>
        <v/>
      </c>
      <c r="F444">
        <f>'07_MODELO_NPI'!F467</f>
        <v/>
      </c>
      <c r="I444">
        <f>'08_MODELO_MULTIPLO'!F472</f>
        <v/>
      </c>
      <c r="J444">
        <f>'08_MODELO_MULTIPLO'!G472</f>
        <v/>
      </c>
    </row>
    <row r="445">
      <c r="A445">
        <f>'06_MODELO_REFS'!E468</f>
        <v/>
      </c>
      <c r="B445">
        <f>'06_MODELO_REFS'!F468</f>
        <v/>
      </c>
      <c r="E445">
        <f>'07_MODELO_NPI'!E468</f>
        <v/>
      </c>
      <c r="F445">
        <f>'07_MODELO_NPI'!F468</f>
        <v/>
      </c>
      <c r="I445">
        <f>'08_MODELO_MULTIPLO'!F473</f>
        <v/>
      </c>
      <c r="J445">
        <f>'08_MODELO_MULTIPLO'!G473</f>
        <v/>
      </c>
    </row>
    <row r="446">
      <c r="A446">
        <f>'06_MODELO_REFS'!E469</f>
        <v/>
      </c>
      <c r="B446">
        <f>'06_MODELO_REFS'!F469</f>
        <v/>
      </c>
      <c r="E446">
        <f>'07_MODELO_NPI'!E469</f>
        <v/>
      </c>
      <c r="F446">
        <f>'07_MODELO_NPI'!F469</f>
        <v/>
      </c>
      <c r="I446">
        <f>'08_MODELO_MULTIPLO'!F474</f>
        <v/>
      </c>
      <c r="J446">
        <f>'08_MODELO_MULTIPLO'!G474</f>
        <v/>
      </c>
    </row>
    <row r="447">
      <c r="A447">
        <f>'06_MODELO_REFS'!E470</f>
        <v/>
      </c>
      <c r="B447">
        <f>'06_MODELO_REFS'!F470</f>
        <v/>
      </c>
      <c r="E447">
        <f>'07_MODELO_NPI'!E470</f>
        <v/>
      </c>
      <c r="F447">
        <f>'07_MODELO_NPI'!F470</f>
        <v/>
      </c>
      <c r="I447">
        <f>'08_MODELO_MULTIPLO'!F475</f>
        <v/>
      </c>
      <c r="J447">
        <f>'08_MODELO_MULTIPLO'!G475</f>
        <v/>
      </c>
    </row>
    <row r="448">
      <c r="A448">
        <f>'06_MODELO_REFS'!E471</f>
        <v/>
      </c>
      <c r="B448">
        <f>'06_MODELO_REFS'!F471</f>
        <v/>
      </c>
      <c r="E448">
        <f>'07_MODELO_NPI'!E471</f>
        <v/>
      </c>
      <c r="F448">
        <f>'07_MODELO_NPI'!F471</f>
        <v/>
      </c>
      <c r="I448">
        <f>'08_MODELO_MULTIPLO'!F476</f>
        <v/>
      </c>
      <c r="J448">
        <f>'08_MODELO_MULTIPLO'!G476</f>
        <v/>
      </c>
    </row>
    <row r="449">
      <c r="A449">
        <f>'06_MODELO_REFS'!E472</f>
        <v/>
      </c>
      <c r="B449">
        <f>'06_MODELO_REFS'!F472</f>
        <v/>
      </c>
      <c r="E449">
        <f>'07_MODELO_NPI'!E472</f>
        <v/>
      </c>
      <c r="F449">
        <f>'07_MODELO_NPI'!F472</f>
        <v/>
      </c>
      <c r="I449">
        <f>'08_MODELO_MULTIPLO'!F477</f>
        <v/>
      </c>
      <c r="J449">
        <f>'08_MODELO_MULTIPLO'!G477</f>
        <v/>
      </c>
    </row>
    <row r="450">
      <c r="A450">
        <f>'06_MODELO_REFS'!E473</f>
        <v/>
      </c>
      <c r="B450">
        <f>'06_MODELO_REFS'!F473</f>
        <v/>
      </c>
      <c r="E450">
        <f>'07_MODELO_NPI'!E473</f>
        <v/>
      </c>
      <c r="F450">
        <f>'07_MODELO_NPI'!F473</f>
        <v/>
      </c>
      <c r="I450">
        <f>'08_MODELO_MULTIPLO'!F478</f>
        <v/>
      </c>
      <c r="J450">
        <f>'08_MODELO_MULTIPLO'!G478</f>
        <v/>
      </c>
    </row>
    <row r="451">
      <c r="A451">
        <f>'06_MODELO_REFS'!E474</f>
        <v/>
      </c>
      <c r="B451">
        <f>'06_MODELO_REFS'!F474</f>
        <v/>
      </c>
      <c r="E451">
        <f>'07_MODELO_NPI'!E474</f>
        <v/>
      </c>
      <c r="F451">
        <f>'07_MODELO_NPI'!F474</f>
        <v/>
      </c>
      <c r="I451">
        <f>'08_MODELO_MULTIPLO'!F479</f>
        <v/>
      </c>
      <c r="J451">
        <f>'08_MODELO_MULTIPLO'!G479</f>
        <v/>
      </c>
    </row>
    <row r="452">
      <c r="A452">
        <f>'06_MODELO_REFS'!E475</f>
        <v/>
      </c>
      <c r="B452">
        <f>'06_MODELO_REFS'!F475</f>
        <v/>
      </c>
      <c r="E452">
        <f>'07_MODELO_NPI'!E475</f>
        <v/>
      </c>
      <c r="F452">
        <f>'07_MODELO_NPI'!F475</f>
        <v/>
      </c>
      <c r="I452">
        <f>'08_MODELO_MULTIPLO'!F480</f>
        <v/>
      </c>
      <c r="J452">
        <f>'08_MODELO_MULTIPLO'!G480</f>
        <v/>
      </c>
    </row>
    <row r="453">
      <c r="A453">
        <f>'06_MODELO_REFS'!E476</f>
        <v/>
      </c>
      <c r="B453">
        <f>'06_MODELO_REFS'!F476</f>
        <v/>
      </c>
      <c r="E453">
        <f>'07_MODELO_NPI'!E476</f>
        <v/>
      </c>
      <c r="F453">
        <f>'07_MODELO_NPI'!F476</f>
        <v/>
      </c>
      <c r="I453">
        <f>'08_MODELO_MULTIPLO'!F481</f>
        <v/>
      </c>
      <c r="J453">
        <f>'08_MODELO_MULTIPLO'!G481</f>
        <v/>
      </c>
    </row>
    <row r="454">
      <c r="A454">
        <f>'06_MODELO_REFS'!E477</f>
        <v/>
      </c>
      <c r="B454">
        <f>'06_MODELO_REFS'!F477</f>
        <v/>
      </c>
      <c r="E454">
        <f>'07_MODELO_NPI'!E477</f>
        <v/>
      </c>
      <c r="F454">
        <f>'07_MODELO_NPI'!F477</f>
        <v/>
      </c>
      <c r="I454">
        <f>'08_MODELO_MULTIPLO'!F482</f>
        <v/>
      </c>
      <c r="J454">
        <f>'08_MODELO_MULTIPLO'!G482</f>
        <v/>
      </c>
    </row>
    <row r="455">
      <c r="A455">
        <f>'06_MODELO_REFS'!E478</f>
        <v/>
      </c>
      <c r="B455">
        <f>'06_MODELO_REFS'!F478</f>
        <v/>
      </c>
      <c r="E455">
        <f>'07_MODELO_NPI'!E478</f>
        <v/>
      </c>
      <c r="F455">
        <f>'07_MODELO_NPI'!F478</f>
        <v/>
      </c>
      <c r="I455">
        <f>'08_MODELO_MULTIPLO'!F483</f>
        <v/>
      </c>
      <c r="J455">
        <f>'08_MODELO_MULTIPLO'!G483</f>
        <v/>
      </c>
    </row>
    <row r="456">
      <c r="A456">
        <f>'06_MODELO_REFS'!E479</f>
        <v/>
      </c>
      <c r="B456">
        <f>'06_MODELO_REFS'!F479</f>
        <v/>
      </c>
      <c r="E456">
        <f>'07_MODELO_NPI'!E479</f>
        <v/>
      </c>
      <c r="F456">
        <f>'07_MODELO_NPI'!F479</f>
        <v/>
      </c>
      <c r="I456">
        <f>'08_MODELO_MULTIPLO'!F484</f>
        <v/>
      </c>
      <c r="J456">
        <f>'08_MODELO_MULTIPLO'!G484</f>
        <v/>
      </c>
    </row>
    <row r="457">
      <c r="A457">
        <f>'06_MODELO_REFS'!E480</f>
        <v/>
      </c>
      <c r="B457">
        <f>'06_MODELO_REFS'!F480</f>
        <v/>
      </c>
      <c r="E457">
        <f>'07_MODELO_NPI'!E480</f>
        <v/>
      </c>
      <c r="F457">
        <f>'07_MODELO_NPI'!F480</f>
        <v/>
      </c>
      <c r="I457">
        <f>'08_MODELO_MULTIPLO'!F485</f>
        <v/>
      </c>
      <c r="J457">
        <f>'08_MODELO_MULTIPLO'!G485</f>
        <v/>
      </c>
    </row>
    <row r="458">
      <c r="A458">
        <f>'06_MODELO_REFS'!E481</f>
        <v/>
      </c>
      <c r="B458">
        <f>'06_MODELO_REFS'!F481</f>
        <v/>
      </c>
      <c r="E458">
        <f>'07_MODELO_NPI'!E481</f>
        <v/>
      </c>
      <c r="F458">
        <f>'07_MODELO_NPI'!F481</f>
        <v/>
      </c>
      <c r="I458">
        <f>'08_MODELO_MULTIPLO'!F486</f>
        <v/>
      </c>
      <c r="J458">
        <f>'08_MODELO_MULTIPLO'!G486</f>
        <v/>
      </c>
    </row>
    <row r="459">
      <c r="A459">
        <f>'06_MODELO_REFS'!E482</f>
        <v/>
      </c>
      <c r="B459">
        <f>'06_MODELO_REFS'!F482</f>
        <v/>
      </c>
      <c r="E459">
        <f>'07_MODELO_NPI'!E482</f>
        <v/>
      </c>
      <c r="F459">
        <f>'07_MODELO_NPI'!F482</f>
        <v/>
      </c>
      <c r="I459">
        <f>'08_MODELO_MULTIPLO'!F487</f>
        <v/>
      </c>
      <c r="J459">
        <f>'08_MODELO_MULTIPLO'!G487</f>
        <v/>
      </c>
    </row>
    <row r="460">
      <c r="A460">
        <f>'06_MODELO_REFS'!E483</f>
        <v/>
      </c>
      <c r="B460">
        <f>'06_MODELO_REFS'!F483</f>
        <v/>
      </c>
      <c r="E460">
        <f>'07_MODELO_NPI'!E483</f>
        <v/>
      </c>
      <c r="F460">
        <f>'07_MODELO_NPI'!F483</f>
        <v/>
      </c>
      <c r="I460">
        <f>'08_MODELO_MULTIPLO'!F488</f>
        <v/>
      </c>
      <c r="J460">
        <f>'08_MODELO_MULTIPLO'!G488</f>
        <v/>
      </c>
    </row>
    <row r="461">
      <c r="A461">
        <f>'06_MODELO_REFS'!E484</f>
        <v/>
      </c>
      <c r="B461">
        <f>'06_MODELO_REFS'!F484</f>
        <v/>
      </c>
      <c r="E461">
        <f>'07_MODELO_NPI'!E484</f>
        <v/>
      </c>
      <c r="F461">
        <f>'07_MODELO_NPI'!F484</f>
        <v/>
      </c>
      <c r="I461">
        <f>'08_MODELO_MULTIPLO'!F489</f>
        <v/>
      </c>
      <c r="J461">
        <f>'08_MODELO_MULTIPLO'!G489</f>
        <v/>
      </c>
    </row>
    <row r="462">
      <c r="A462">
        <f>'06_MODELO_REFS'!E485</f>
        <v/>
      </c>
      <c r="B462">
        <f>'06_MODELO_REFS'!F485</f>
        <v/>
      </c>
      <c r="E462">
        <f>'07_MODELO_NPI'!E485</f>
        <v/>
      </c>
      <c r="F462">
        <f>'07_MODELO_NPI'!F485</f>
        <v/>
      </c>
      <c r="I462">
        <f>'08_MODELO_MULTIPLO'!F490</f>
        <v/>
      </c>
      <c r="J462">
        <f>'08_MODELO_MULTIPLO'!G490</f>
        <v/>
      </c>
    </row>
    <row r="463">
      <c r="A463">
        <f>'06_MODELO_REFS'!E486</f>
        <v/>
      </c>
      <c r="B463">
        <f>'06_MODELO_REFS'!F486</f>
        <v/>
      </c>
      <c r="E463">
        <f>'07_MODELO_NPI'!E486</f>
        <v/>
      </c>
      <c r="F463">
        <f>'07_MODELO_NPI'!F486</f>
        <v/>
      </c>
      <c r="I463">
        <f>'08_MODELO_MULTIPLO'!F491</f>
        <v/>
      </c>
      <c r="J463">
        <f>'08_MODELO_MULTIPLO'!G491</f>
        <v/>
      </c>
    </row>
    <row r="464">
      <c r="A464">
        <f>'06_MODELO_REFS'!E487</f>
        <v/>
      </c>
      <c r="B464">
        <f>'06_MODELO_REFS'!F487</f>
        <v/>
      </c>
      <c r="E464">
        <f>'07_MODELO_NPI'!E487</f>
        <v/>
      </c>
      <c r="F464">
        <f>'07_MODELO_NPI'!F487</f>
        <v/>
      </c>
      <c r="I464">
        <f>'08_MODELO_MULTIPLO'!F492</f>
        <v/>
      </c>
      <c r="J464">
        <f>'08_MODELO_MULTIPLO'!G492</f>
        <v/>
      </c>
    </row>
    <row r="465">
      <c r="A465">
        <f>'06_MODELO_REFS'!E488</f>
        <v/>
      </c>
      <c r="B465">
        <f>'06_MODELO_REFS'!F488</f>
        <v/>
      </c>
      <c r="E465">
        <f>'07_MODELO_NPI'!E488</f>
        <v/>
      </c>
      <c r="F465">
        <f>'07_MODELO_NPI'!F488</f>
        <v/>
      </c>
      <c r="I465">
        <f>'08_MODELO_MULTIPLO'!F493</f>
        <v/>
      </c>
      <c r="J465">
        <f>'08_MODELO_MULTIPLO'!G493</f>
        <v/>
      </c>
    </row>
    <row r="466">
      <c r="A466">
        <f>'06_MODELO_REFS'!E489</f>
        <v/>
      </c>
      <c r="B466">
        <f>'06_MODELO_REFS'!F489</f>
        <v/>
      </c>
      <c r="E466">
        <f>'07_MODELO_NPI'!E489</f>
        <v/>
      </c>
      <c r="F466">
        <f>'07_MODELO_NPI'!F489</f>
        <v/>
      </c>
      <c r="I466">
        <f>'08_MODELO_MULTIPLO'!F494</f>
        <v/>
      </c>
      <c r="J466">
        <f>'08_MODELO_MULTIPLO'!G494</f>
        <v/>
      </c>
    </row>
    <row r="467">
      <c r="A467">
        <f>'06_MODELO_REFS'!E490</f>
        <v/>
      </c>
      <c r="B467">
        <f>'06_MODELO_REFS'!F490</f>
        <v/>
      </c>
      <c r="E467">
        <f>'07_MODELO_NPI'!E490</f>
        <v/>
      </c>
      <c r="F467">
        <f>'07_MODELO_NPI'!F490</f>
        <v/>
      </c>
      <c r="I467">
        <f>'08_MODELO_MULTIPLO'!F495</f>
        <v/>
      </c>
      <c r="J467">
        <f>'08_MODELO_MULTIPLO'!G495</f>
        <v/>
      </c>
    </row>
    <row r="468">
      <c r="A468">
        <f>'06_MODELO_REFS'!E491</f>
        <v/>
      </c>
      <c r="B468">
        <f>'06_MODELO_REFS'!F491</f>
        <v/>
      </c>
      <c r="E468">
        <f>'07_MODELO_NPI'!E491</f>
        <v/>
      </c>
      <c r="F468">
        <f>'07_MODELO_NPI'!F491</f>
        <v/>
      </c>
      <c r="I468">
        <f>'08_MODELO_MULTIPLO'!F496</f>
        <v/>
      </c>
      <c r="J468">
        <f>'08_MODELO_MULTIPLO'!G496</f>
        <v/>
      </c>
    </row>
    <row r="469">
      <c r="A469">
        <f>'06_MODELO_REFS'!E492</f>
        <v/>
      </c>
      <c r="B469">
        <f>'06_MODELO_REFS'!F492</f>
        <v/>
      </c>
      <c r="E469">
        <f>'07_MODELO_NPI'!E492</f>
        <v/>
      </c>
      <c r="F469">
        <f>'07_MODELO_NPI'!F492</f>
        <v/>
      </c>
      <c r="I469">
        <f>'08_MODELO_MULTIPLO'!F497</f>
        <v/>
      </c>
      <c r="J469">
        <f>'08_MODELO_MULTIPLO'!G497</f>
        <v/>
      </c>
    </row>
    <row r="470">
      <c r="A470">
        <f>'06_MODELO_REFS'!E493</f>
        <v/>
      </c>
      <c r="B470">
        <f>'06_MODELO_REFS'!F493</f>
        <v/>
      </c>
      <c r="E470">
        <f>'07_MODELO_NPI'!E493</f>
        <v/>
      </c>
      <c r="F470">
        <f>'07_MODELO_NPI'!F493</f>
        <v/>
      </c>
      <c r="I470">
        <f>'08_MODELO_MULTIPLO'!F498</f>
        <v/>
      </c>
      <c r="J470">
        <f>'08_MODELO_MULTIPLO'!G498</f>
        <v/>
      </c>
    </row>
    <row r="471">
      <c r="A471">
        <f>'06_MODELO_REFS'!E494</f>
        <v/>
      </c>
      <c r="B471">
        <f>'06_MODELO_REFS'!F494</f>
        <v/>
      </c>
      <c r="E471">
        <f>'07_MODELO_NPI'!E494</f>
        <v/>
      </c>
      <c r="F471">
        <f>'07_MODELO_NPI'!F494</f>
        <v/>
      </c>
      <c r="I471">
        <f>'08_MODELO_MULTIPLO'!F499</f>
        <v/>
      </c>
      <c r="J471">
        <f>'08_MODELO_MULTIPLO'!G499</f>
        <v/>
      </c>
    </row>
    <row r="472">
      <c r="A472">
        <f>'06_MODELO_REFS'!E495</f>
        <v/>
      </c>
      <c r="B472">
        <f>'06_MODELO_REFS'!F495</f>
        <v/>
      </c>
      <c r="E472">
        <f>'07_MODELO_NPI'!E495</f>
        <v/>
      </c>
      <c r="F472">
        <f>'07_MODELO_NPI'!F495</f>
        <v/>
      </c>
      <c r="I472">
        <f>'08_MODELO_MULTIPLO'!F500</f>
        <v/>
      </c>
      <c r="J472">
        <f>'08_MODELO_MULTIPLO'!G500</f>
        <v/>
      </c>
    </row>
    <row r="473">
      <c r="A473">
        <f>'06_MODELO_REFS'!E496</f>
        <v/>
      </c>
      <c r="B473">
        <f>'06_MODELO_REFS'!F496</f>
        <v/>
      </c>
      <c r="E473">
        <f>'07_MODELO_NPI'!E496</f>
        <v/>
      </c>
      <c r="F473">
        <f>'07_MODELO_NPI'!F496</f>
        <v/>
      </c>
      <c r="I473">
        <f>'08_MODELO_MULTIPLO'!F501</f>
        <v/>
      </c>
      <c r="J473">
        <f>'08_MODELO_MULTIPLO'!G501</f>
        <v/>
      </c>
    </row>
    <row r="474">
      <c r="A474">
        <f>'06_MODELO_REFS'!E497</f>
        <v/>
      </c>
      <c r="B474">
        <f>'06_MODELO_REFS'!F497</f>
        <v/>
      </c>
      <c r="E474">
        <f>'07_MODELO_NPI'!E497</f>
        <v/>
      </c>
      <c r="F474">
        <f>'07_MODELO_NPI'!F497</f>
        <v/>
      </c>
      <c r="I474">
        <f>'08_MODELO_MULTIPLO'!F502</f>
        <v/>
      </c>
      <c r="J474">
        <f>'08_MODELO_MULTIPLO'!G502</f>
        <v/>
      </c>
    </row>
    <row r="475">
      <c r="A475">
        <f>'06_MODELO_REFS'!E498</f>
        <v/>
      </c>
      <c r="B475">
        <f>'06_MODELO_REFS'!F498</f>
        <v/>
      </c>
      <c r="E475">
        <f>'07_MODELO_NPI'!E498</f>
        <v/>
      </c>
      <c r="F475">
        <f>'07_MODELO_NPI'!F498</f>
        <v/>
      </c>
      <c r="I475">
        <f>'08_MODELO_MULTIPLO'!F503</f>
        <v/>
      </c>
      <c r="J475">
        <f>'08_MODELO_MULTIPLO'!G503</f>
        <v/>
      </c>
    </row>
    <row r="476">
      <c r="A476">
        <f>'06_MODELO_REFS'!E499</f>
        <v/>
      </c>
      <c r="B476">
        <f>'06_MODELO_REFS'!F499</f>
        <v/>
      </c>
      <c r="E476">
        <f>'07_MODELO_NPI'!E499</f>
        <v/>
      </c>
      <c r="F476">
        <f>'07_MODELO_NPI'!F499</f>
        <v/>
      </c>
      <c r="I476">
        <f>'08_MODELO_MULTIPLO'!F504</f>
        <v/>
      </c>
      <c r="J476">
        <f>'08_MODELO_MULTIPLO'!G504</f>
        <v/>
      </c>
    </row>
    <row r="477">
      <c r="A477">
        <f>'06_MODELO_REFS'!E500</f>
        <v/>
      </c>
      <c r="B477">
        <f>'06_MODELO_REFS'!F500</f>
        <v/>
      </c>
      <c r="E477">
        <f>'07_MODELO_NPI'!E500</f>
        <v/>
      </c>
      <c r="F477">
        <f>'07_MODELO_NPI'!F500</f>
        <v/>
      </c>
      <c r="I477">
        <f>'08_MODELO_MULTIPLO'!F505</f>
        <v/>
      </c>
      <c r="J477">
        <f>'08_MODELO_MULTIPLO'!G505</f>
        <v/>
      </c>
    </row>
    <row r="478">
      <c r="A478">
        <f>'06_MODELO_REFS'!E501</f>
        <v/>
      </c>
      <c r="B478">
        <f>'06_MODELO_REFS'!F501</f>
        <v/>
      </c>
      <c r="E478">
        <f>'07_MODELO_NPI'!E501</f>
        <v/>
      </c>
      <c r="F478">
        <f>'07_MODELO_NPI'!F501</f>
        <v/>
      </c>
      <c r="I478">
        <f>'08_MODELO_MULTIPLO'!F506</f>
        <v/>
      </c>
      <c r="J478">
        <f>'08_MODELO_MULTIPLO'!G506</f>
        <v/>
      </c>
    </row>
    <row r="479">
      <c r="A479">
        <f>'06_MODELO_REFS'!E502</f>
        <v/>
      </c>
      <c r="B479">
        <f>'06_MODELO_REFS'!F502</f>
        <v/>
      </c>
      <c r="E479">
        <f>'07_MODELO_NPI'!E502</f>
        <v/>
      </c>
      <c r="F479">
        <f>'07_MODELO_NPI'!F502</f>
        <v/>
      </c>
      <c r="I479">
        <f>'08_MODELO_MULTIPLO'!F507</f>
        <v/>
      </c>
      <c r="J479">
        <f>'08_MODELO_MULTIPLO'!G507</f>
        <v/>
      </c>
    </row>
    <row r="480">
      <c r="A480">
        <f>'06_MODELO_REFS'!E503</f>
        <v/>
      </c>
      <c r="B480">
        <f>'06_MODELO_REFS'!F503</f>
        <v/>
      </c>
      <c r="E480">
        <f>'07_MODELO_NPI'!E503</f>
        <v/>
      </c>
      <c r="F480">
        <f>'07_MODELO_NPI'!F503</f>
        <v/>
      </c>
      <c r="I480">
        <f>'08_MODELO_MULTIPLO'!F508</f>
        <v/>
      </c>
      <c r="J480">
        <f>'08_MODELO_MULTIPLO'!G508</f>
        <v/>
      </c>
    </row>
    <row r="481">
      <c r="A481">
        <f>'06_MODELO_REFS'!E504</f>
        <v/>
      </c>
      <c r="B481">
        <f>'06_MODELO_REFS'!F504</f>
        <v/>
      </c>
      <c r="E481">
        <f>'07_MODELO_NPI'!E504</f>
        <v/>
      </c>
      <c r="F481">
        <f>'07_MODELO_NPI'!F504</f>
        <v/>
      </c>
      <c r="I481">
        <f>'08_MODELO_MULTIPLO'!F509</f>
        <v/>
      </c>
      <c r="J481">
        <f>'08_MODELO_MULTIPLO'!G509</f>
        <v/>
      </c>
    </row>
    <row r="482">
      <c r="A482">
        <f>'06_MODELO_REFS'!E505</f>
        <v/>
      </c>
      <c r="B482">
        <f>'06_MODELO_REFS'!F505</f>
        <v/>
      </c>
      <c r="E482">
        <f>'07_MODELO_NPI'!E505</f>
        <v/>
      </c>
      <c r="F482">
        <f>'07_MODELO_NPI'!F505</f>
        <v/>
      </c>
      <c r="I482">
        <f>'08_MODELO_MULTIPLO'!F510</f>
        <v/>
      </c>
      <c r="J482">
        <f>'08_MODELO_MULTIPLO'!G510</f>
        <v/>
      </c>
    </row>
    <row r="483">
      <c r="A483">
        <f>'06_MODELO_REFS'!E506</f>
        <v/>
      </c>
      <c r="B483">
        <f>'06_MODELO_REFS'!F506</f>
        <v/>
      </c>
      <c r="E483">
        <f>'07_MODELO_NPI'!E506</f>
        <v/>
      </c>
      <c r="F483">
        <f>'07_MODELO_NPI'!F506</f>
        <v/>
      </c>
      <c r="I483">
        <f>'08_MODELO_MULTIPLO'!F511</f>
        <v/>
      </c>
      <c r="J483">
        <f>'08_MODELO_MULTIPLO'!G511</f>
        <v/>
      </c>
    </row>
    <row r="484">
      <c r="A484">
        <f>'06_MODELO_REFS'!E507</f>
        <v/>
      </c>
      <c r="B484">
        <f>'06_MODELO_REFS'!F507</f>
        <v/>
      </c>
      <c r="E484">
        <f>'07_MODELO_NPI'!E507</f>
        <v/>
      </c>
      <c r="F484">
        <f>'07_MODELO_NPI'!F507</f>
        <v/>
      </c>
      <c r="I484">
        <f>'08_MODELO_MULTIPLO'!F512</f>
        <v/>
      </c>
      <c r="J484">
        <f>'08_MODELO_MULTIPLO'!G512</f>
        <v/>
      </c>
    </row>
    <row r="485">
      <c r="A485">
        <f>'06_MODELO_REFS'!E508</f>
        <v/>
      </c>
      <c r="B485">
        <f>'06_MODELO_REFS'!F508</f>
        <v/>
      </c>
      <c r="E485">
        <f>'07_MODELO_NPI'!E508</f>
        <v/>
      </c>
      <c r="F485">
        <f>'07_MODELO_NPI'!F508</f>
        <v/>
      </c>
      <c r="I485">
        <f>'08_MODELO_MULTIPLO'!F513</f>
        <v/>
      </c>
      <c r="J485">
        <f>'08_MODELO_MULTIPLO'!G513</f>
        <v/>
      </c>
    </row>
    <row r="486">
      <c r="A486">
        <f>'06_MODELO_REFS'!E509</f>
        <v/>
      </c>
      <c r="B486">
        <f>'06_MODELO_REFS'!F509</f>
        <v/>
      </c>
      <c r="E486">
        <f>'07_MODELO_NPI'!E509</f>
        <v/>
      </c>
      <c r="F486">
        <f>'07_MODELO_NPI'!F509</f>
        <v/>
      </c>
      <c r="I486">
        <f>'08_MODELO_MULTIPLO'!F514</f>
        <v/>
      </c>
      <c r="J486">
        <f>'08_MODELO_MULTIPLO'!G514</f>
        <v/>
      </c>
    </row>
    <row r="487">
      <c r="A487">
        <f>'06_MODELO_REFS'!E510</f>
        <v/>
      </c>
      <c r="B487">
        <f>'06_MODELO_REFS'!F510</f>
        <v/>
      </c>
      <c r="E487">
        <f>'07_MODELO_NPI'!E510</f>
        <v/>
      </c>
      <c r="F487">
        <f>'07_MODELO_NPI'!F510</f>
        <v/>
      </c>
      <c r="I487">
        <f>'08_MODELO_MULTIPLO'!F515</f>
        <v/>
      </c>
      <c r="J487">
        <f>'08_MODELO_MULTIPLO'!G515</f>
        <v/>
      </c>
    </row>
    <row r="488">
      <c r="A488">
        <f>'06_MODELO_REFS'!E511</f>
        <v/>
      </c>
      <c r="B488">
        <f>'06_MODELO_REFS'!F511</f>
        <v/>
      </c>
      <c r="E488">
        <f>'07_MODELO_NPI'!E511</f>
        <v/>
      </c>
      <c r="F488">
        <f>'07_MODELO_NPI'!F511</f>
        <v/>
      </c>
      <c r="I488">
        <f>'08_MODELO_MULTIPLO'!F516</f>
        <v/>
      </c>
      <c r="J488">
        <f>'08_MODELO_MULTIPLO'!G516</f>
        <v/>
      </c>
    </row>
    <row r="489">
      <c r="A489">
        <f>'06_MODELO_REFS'!E512</f>
        <v/>
      </c>
      <c r="B489">
        <f>'06_MODELO_REFS'!F512</f>
        <v/>
      </c>
      <c r="E489">
        <f>'07_MODELO_NPI'!E512</f>
        <v/>
      </c>
      <c r="F489">
        <f>'07_MODELO_NPI'!F512</f>
        <v/>
      </c>
      <c r="I489">
        <f>'08_MODELO_MULTIPLO'!F517</f>
        <v/>
      </c>
      <c r="J489">
        <f>'08_MODELO_MULTIPLO'!G517</f>
        <v/>
      </c>
    </row>
    <row r="490">
      <c r="A490">
        <f>'06_MODELO_REFS'!E513</f>
        <v/>
      </c>
      <c r="B490">
        <f>'06_MODELO_REFS'!F513</f>
        <v/>
      </c>
      <c r="E490">
        <f>'07_MODELO_NPI'!E513</f>
        <v/>
      </c>
      <c r="F490">
        <f>'07_MODELO_NPI'!F513</f>
        <v/>
      </c>
      <c r="I490">
        <f>'08_MODELO_MULTIPLO'!F518</f>
        <v/>
      </c>
      <c r="J490">
        <f>'08_MODELO_MULTIPLO'!G518</f>
        <v/>
      </c>
    </row>
    <row r="491">
      <c r="A491">
        <f>'06_MODELO_REFS'!E514</f>
        <v/>
      </c>
      <c r="B491">
        <f>'06_MODELO_REFS'!F514</f>
        <v/>
      </c>
      <c r="E491">
        <f>'07_MODELO_NPI'!E514</f>
        <v/>
      </c>
      <c r="F491">
        <f>'07_MODELO_NPI'!F514</f>
        <v/>
      </c>
      <c r="I491">
        <f>'08_MODELO_MULTIPLO'!F519</f>
        <v/>
      </c>
      <c r="J491">
        <f>'08_MODELO_MULTIPLO'!G519</f>
        <v/>
      </c>
    </row>
    <row r="492">
      <c r="A492">
        <f>'06_MODELO_REFS'!E515</f>
        <v/>
      </c>
      <c r="B492">
        <f>'06_MODELO_REFS'!F515</f>
        <v/>
      </c>
      <c r="E492">
        <f>'07_MODELO_NPI'!E515</f>
        <v/>
      </c>
      <c r="F492">
        <f>'07_MODELO_NPI'!F515</f>
        <v/>
      </c>
      <c r="I492">
        <f>'08_MODELO_MULTIPLO'!F520</f>
        <v/>
      </c>
      <c r="J492">
        <f>'08_MODELO_MULTIPLO'!G520</f>
        <v/>
      </c>
    </row>
    <row r="493">
      <c r="A493">
        <f>'06_MODELO_REFS'!E516</f>
        <v/>
      </c>
      <c r="B493">
        <f>'06_MODELO_REFS'!F516</f>
        <v/>
      </c>
      <c r="E493">
        <f>'07_MODELO_NPI'!E516</f>
        <v/>
      </c>
      <c r="F493">
        <f>'07_MODELO_NPI'!F516</f>
        <v/>
      </c>
      <c r="I493">
        <f>'08_MODELO_MULTIPLO'!F521</f>
        <v/>
      </c>
      <c r="J493">
        <f>'08_MODELO_MULTIPLO'!G521</f>
        <v/>
      </c>
    </row>
    <row r="494">
      <c r="A494">
        <f>'06_MODELO_REFS'!E517</f>
        <v/>
      </c>
      <c r="B494">
        <f>'06_MODELO_REFS'!F517</f>
        <v/>
      </c>
      <c r="E494">
        <f>'07_MODELO_NPI'!E517</f>
        <v/>
      </c>
      <c r="F494">
        <f>'07_MODELO_NPI'!F517</f>
        <v/>
      </c>
      <c r="I494">
        <f>'08_MODELO_MULTIPLO'!F522</f>
        <v/>
      </c>
      <c r="J494">
        <f>'08_MODELO_MULTIPLO'!G522</f>
        <v/>
      </c>
    </row>
    <row r="495">
      <c r="A495">
        <f>'06_MODELO_REFS'!E518</f>
        <v/>
      </c>
      <c r="B495">
        <f>'06_MODELO_REFS'!F518</f>
        <v/>
      </c>
      <c r="E495">
        <f>'07_MODELO_NPI'!E518</f>
        <v/>
      </c>
      <c r="F495">
        <f>'07_MODELO_NPI'!F518</f>
        <v/>
      </c>
      <c r="I495">
        <f>'08_MODELO_MULTIPLO'!F523</f>
        <v/>
      </c>
      <c r="J495">
        <f>'08_MODELO_MULTIPLO'!G523</f>
        <v/>
      </c>
    </row>
    <row r="496">
      <c r="A496">
        <f>'06_MODELO_REFS'!E519</f>
        <v/>
      </c>
      <c r="B496">
        <f>'06_MODELO_REFS'!F519</f>
        <v/>
      </c>
      <c r="E496">
        <f>'07_MODELO_NPI'!E519</f>
        <v/>
      </c>
      <c r="F496">
        <f>'07_MODELO_NPI'!F519</f>
        <v/>
      </c>
      <c r="I496">
        <f>'08_MODELO_MULTIPLO'!F524</f>
        <v/>
      </c>
      <c r="J496">
        <f>'08_MODELO_MULTIPLO'!G524</f>
        <v/>
      </c>
    </row>
    <row r="497">
      <c r="A497">
        <f>'06_MODELO_REFS'!E520</f>
        <v/>
      </c>
      <c r="B497">
        <f>'06_MODELO_REFS'!F520</f>
        <v/>
      </c>
      <c r="E497">
        <f>'07_MODELO_NPI'!E520</f>
        <v/>
      </c>
      <c r="F497">
        <f>'07_MODELO_NPI'!F520</f>
        <v/>
      </c>
      <c r="I497">
        <f>'08_MODELO_MULTIPLO'!F525</f>
        <v/>
      </c>
      <c r="J497">
        <f>'08_MODELO_MULTIPLO'!G525</f>
        <v/>
      </c>
    </row>
    <row r="498">
      <c r="A498">
        <f>'06_MODELO_REFS'!E521</f>
        <v/>
      </c>
      <c r="B498">
        <f>'06_MODELO_REFS'!F521</f>
        <v/>
      </c>
      <c r="E498">
        <f>'07_MODELO_NPI'!E521</f>
        <v/>
      </c>
      <c r="F498">
        <f>'07_MODELO_NPI'!F521</f>
        <v/>
      </c>
      <c r="I498">
        <f>'08_MODELO_MULTIPLO'!F526</f>
        <v/>
      </c>
      <c r="J498">
        <f>'08_MODELO_MULTIPLO'!G526</f>
        <v/>
      </c>
    </row>
    <row r="499">
      <c r="A499">
        <f>'06_MODELO_REFS'!E522</f>
        <v/>
      </c>
      <c r="B499">
        <f>'06_MODELO_REFS'!F522</f>
        <v/>
      </c>
      <c r="E499">
        <f>'07_MODELO_NPI'!E522</f>
        <v/>
      </c>
      <c r="F499">
        <f>'07_MODELO_NPI'!F522</f>
        <v/>
      </c>
      <c r="I499">
        <f>'08_MODELO_MULTIPLO'!F527</f>
        <v/>
      </c>
      <c r="J499">
        <f>'08_MODELO_MULTIPLO'!G527</f>
        <v/>
      </c>
    </row>
    <row r="500">
      <c r="A500">
        <f>'06_MODELO_REFS'!E523</f>
        <v/>
      </c>
      <c r="B500">
        <f>'06_MODELO_REFS'!F523</f>
        <v/>
      </c>
      <c r="E500">
        <f>'07_MODELO_NPI'!E523</f>
        <v/>
      </c>
      <c r="F500">
        <f>'07_MODELO_NPI'!F523</f>
        <v/>
      </c>
      <c r="I500">
        <f>'08_MODELO_MULTIPLO'!F528</f>
        <v/>
      </c>
      <c r="J500">
        <f>'08_MODELO_MULTIPLO'!G528</f>
        <v/>
      </c>
    </row>
    <row r="501">
      <c r="A501">
        <f>'06_MODELO_REFS'!E524</f>
        <v/>
      </c>
      <c r="B501">
        <f>'06_MODELO_REFS'!F524</f>
        <v/>
      </c>
      <c r="E501">
        <f>'07_MODELO_NPI'!E524</f>
        <v/>
      </c>
      <c r="F501">
        <f>'07_MODELO_NPI'!F524</f>
        <v/>
      </c>
      <c r="I501">
        <f>'08_MODELO_MULTIPLO'!F529</f>
        <v/>
      </c>
      <c r="J501">
        <f>'08_MODELO_MULTIPLO'!G529</f>
        <v/>
      </c>
    </row>
    <row r="502">
      <c r="A502">
        <f>'06_MODELO_REFS'!E525</f>
        <v/>
      </c>
      <c r="B502">
        <f>'06_MODELO_REFS'!F525</f>
        <v/>
      </c>
      <c r="E502">
        <f>'07_MODELO_NPI'!E525</f>
        <v/>
      </c>
      <c r="F502">
        <f>'07_MODELO_NPI'!F525</f>
        <v/>
      </c>
      <c r="I502">
        <f>'08_MODELO_MULTIPLO'!F530</f>
        <v/>
      </c>
      <c r="J502">
        <f>'08_MODELO_MULTIPLO'!G530</f>
        <v/>
      </c>
    </row>
    <row r="503">
      <c r="A503">
        <f>'06_MODELO_REFS'!E526</f>
        <v/>
      </c>
      <c r="B503">
        <f>'06_MODELO_REFS'!F526</f>
        <v/>
      </c>
      <c r="E503">
        <f>'07_MODELO_NPI'!E526</f>
        <v/>
      </c>
      <c r="F503">
        <f>'07_MODELO_NPI'!F526</f>
        <v/>
      </c>
      <c r="I503">
        <f>'08_MODELO_MULTIPLO'!F531</f>
        <v/>
      </c>
      <c r="J503">
        <f>'08_MODELO_MULTIPLO'!G531</f>
        <v/>
      </c>
    </row>
    <row r="504">
      <c r="A504">
        <f>'06_MODELO_REFS'!E527</f>
        <v/>
      </c>
      <c r="B504">
        <f>'06_MODELO_REFS'!F527</f>
        <v/>
      </c>
      <c r="E504">
        <f>'07_MODELO_NPI'!E527</f>
        <v/>
      </c>
      <c r="F504">
        <f>'07_MODELO_NPI'!F527</f>
        <v/>
      </c>
      <c r="I504">
        <f>'08_MODELO_MULTIPLO'!F532</f>
        <v/>
      </c>
      <c r="J504">
        <f>'08_MODELO_MULTIPLO'!G532</f>
        <v/>
      </c>
    </row>
    <row r="505">
      <c r="A505">
        <f>'06_MODELO_REFS'!E528</f>
        <v/>
      </c>
      <c r="B505">
        <f>'06_MODELO_REFS'!F528</f>
        <v/>
      </c>
      <c r="E505">
        <f>'07_MODELO_NPI'!E528</f>
        <v/>
      </c>
      <c r="F505">
        <f>'07_MODELO_NPI'!F528</f>
        <v/>
      </c>
      <c r="I505">
        <f>'08_MODELO_MULTIPLO'!F533</f>
        <v/>
      </c>
      <c r="J505">
        <f>'08_MODELO_MULTIPLO'!G533</f>
        <v/>
      </c>
    </row>
    <row r="506">
      <c r="A506">
        <f>'06_MODELO_REFS'!E529</f>
        <v/>
      </c>
      <c r="B506">
        <f>'06_MODELO_REFS'!F529</f>
        <v/>
      </c>
      <c r="E506">
        <f>'07_MODELO_NPI'!E529</f>
        <v/>
      </c>
      <c r="F506">
        <f>'07_MODELO_NPI'!F529</f>
        <v/>
      </c>
      <c r="I506">
        <f>'08_MODELO_MULTIPLO'!F534</f>
        <v/>
      </c>
      <c r="J506">
        <f>'08_MODELO_MULTIPLO'!G534</f>
        <v/>
      </c>
    </row>
    <row r="507">
      <c r="A507">
        <f>'06_MODELO_REFS'!E530</f>
        <v/>
      </c>
      <c r="B507">
        <f>'06_MODELO_REFS'!F530</f>
        <v/>
      </c>
      <c r="E507">
        <f>'07_MODELO_NPI'!E530</f>
        <v/>
      </c>
      <c r="F507">
        <f>'07_MODELO_NPI'!F530</f>
        <v/>
      </c>
      <c r="I507">
        <f>'08_MODELO_MULTIPLO'!F535</f>
        <v/>
      </c>
      <c r="J507">
        <f>'08_MODELO_MULTIPLO'!G535</f>
        <v/>
      </c>
    </row>
    <row r="508">
      <c r="A508">
        <f>'06_MODELO_REFS'!E531</f>
        <v/>
      </c>
      <c r="B508">
        <f>'06_MODELO_REFS'!F531</f>
        <v/>
      </c>
      <c r="E508">
        <f>'07_MODELO_NPI'!E531</f>
        <v/>
      </c>
      <c r="F508">
        <f>'07_MODELO_NPI'!F531</f>
        <v/>
      </c>
      <c r="I508">
        <f>'08_MODELO_MULTIPLO'!F536</f>
        <v/>
      </c>
      <c r="J508">
        <f>'08_MODELO_MULTIPLO'!G536</f>
        <v/>
      </c>
    </row>
    <row r="509">
      <c r="A509">
        <f>'06_MODELO_REFS'!E532</f>
        <v/>
      </c>
      <c r="B509">
        <f>'06_MODELO_REFS'!F532</f>
        <v/>
      </c>
      <c r="E509">
        <f>'07_MODELO_NPI'!E532</f>
        <v/>
      </c>
      <c r="F509">
        <f>'07_MODELO_NPI'!F532</f>
        <v/>
      </c>
      <c r="I509">
        <f>'08_MODELO_MULTIPLO'!F537</f>
        <v/>
      </c>
      <c r="J509">
        <f>'08_MODELO_MULTIPLO'!G537</f>
        <v/>
      </c>
    </row>
    <row r="510">
      <c r="A510">
        <f>'06_MODELO_REFS'!E533</f>
        <v/>
      </c>
      <c r="B510">
        <f>'06_MODELO_REFS'!F533</f>
        <v/>
      </c>
      <c r="E510">
        <f>'07_MODELO_NPI'!E533</f>
        <v/>
      </c>
      <c r="F510">
        <f>'07_MODELO_NPI'!F533</f>
        <v/>
      </c>
      <c r="I510">
        <f>'08_MODELO_MULTIPLO'!F538</f>
        <v/>
      </c>
      <c r="J510">
        <f>'08_MODELO_MULTIPLO'!G538</f>
        <v/>
      </c>
    </row>
    <row r="511">
      <c r="A511">
        <f>'06_MODELO_REFS'!E534</f>
        <v/>
      </c>
      <c r="B511">
        <f>'06_MODELO_REFS'!F534</f>
        <v/>
      </c>
      <c r="E511">
        <f>'07_MODELO_NPI'!E534</f>
        <v/>
      </c>
      <c r="F511">
        <f>'07_MODELO_NPI'!F534</f>
        <v/>
      </c>
      <c r="I511">
        <f>'08_MODELO_MULTIPLO'!F539</f>
        <v/>
      </c>
      <c r="J511">
        <f>'08_MODELO_MULTIPLO'!G539</f>
        <v/>
      </c>
    </row>
    <row r="512">
      <c r="A512">
        <f>'06_MODELO_REFS'!E535</f>
        <v/>
      </c>
      <c r="B512">
        <f>'06_MODELO_REFS'!F535</f>
        <v/>
      </c>
      <c r="E512">
        <f>'07_MODELO_NPI'!E535</f>
        <v/>
      </c>
      <c r="F512">
        <f>'07_MODELO_NPI'!F535</f>
        <v/>
      </c>
      <c r="I512">
        <f>'08_MODELO_MULTIPLO'!F540</f>
        <v/>
      </c>
      <c r="J512">
        <f>'08_MODELO_MULTIPLO'!G540</f>
        <v/>
      </c>
    </row>
    <row r="513">
      <c r="A513">
        <f>'06_MODELO_REFS'!E536</f>
        <v/>
      </c>
      <c r="B513">
        <f>'06_MODELO_REFS'!F536</f>
        <v/>
      </c>
      <c r="E513">
        <f>'07_MODELO_NPI'!E536</f>
        <v/>
      </c>
      <c r="F513">
        <f>'07_MODELO_NPI'!F536</f>
        <v/>
      </c>
      <c r="I513">
        <f>'08_MODELO_MULTIPLO'!F541</f>
        <v/>
      </c>
      <c r="J513">
        <f>'08_MODELO_MULTIPLO'!G541</f>
        <v/>
      </c>
    </row>
    <row r="514">
      <c r="A514">
        <f>'06_MODELO_REFS'!E537</f>
        <v/>
      </c>
      <c r="B514">
        <f>'06_MODELO_REFS'!F537</f>
        <v/>
      </c>
      <c r="E514">
        <f>'07_MODELO_NPI'!E537</f>
        <v/>
      </c>
      <c r="F514">
        <f>'07_MODELO_NPI'!F537</f>
        <v/>
      </c>
      <c r="I514">
        <f>'08_MODELO_MULTIPLO'!F542</f>
        <v/>
      </c>
      <c r="J514">
        <f>'08_MODELO_MULTIPLO'!G542</f>
        <v/>
      </c>
    </row>
    <row r="515">
      <c r="A515">
        <f>'06_MODELO_REFS'!E538</f>
        <v/>
      </c>
      <c r="B515">
        <f>'06_MODELO_REFS'!F538</f>
        <v/>
      </c>
      <c r="E515">
        <f>'07_MODELO_NPI'!E538</f>
        <v/>
      </c>
      <c r="F515">
        <f>'07_MODELO_NPI'!F538</f>
        <v/>
      </c>
      <c r="I515">
        <f>'08_MODELO_MULTIPLO'!F543</f>
        <v/>
      </c>
      <c r="J515">
        <f>'08_MODELO_MULTIPLO'!G543</f>
        <v/>
      </c>
    </row>
    <row r="516">
      <c r="A516">
        <f>'06_MODELO_REFS'!E539</f>
        <v/>
      </c>
      <c r="B516">
        <f>'06_MODELO_REFS'!F539</f>
        <v/>
      </c>
      <c r="E516">
        <f>'07_MODELO_NPI'!E539</f>
        <v/>
      </c>
      <c r="F516">
        <f>'07_MODELO_NPI'!F539</f>
        <v/>
      </c>
      <c r="I516">
        <f>'08_MODELO_MULTIPLO'!F544</f>
        <v/>
      </c>
      <c r="J516">
        <f>'08_MODELO_MULTIPLO'!G544</f>
        <v/>
      </c>
    </row>
    <row r="517">
      <c r="A517">
        <f>'06_MODELO_REFS'!E540</f>
        <v/>
      </c>
      <c r="B517">
        <f>'06_MODELO_REFS'!F540</f>
        <v/>
      </c>
      <c r="E517">
        <f>'07_MODELO_NPI'!E540</f>
        <v/>
      </c>
      <c r="F517">
        <f>'07_MODELO_NPI'!F540</f>
        <v/>
      </c>
      <c r="I517">
        <f>'08_MODELO_MULTIPLO'!F545</f>
        <v/>
      </c>
      <c r="J517">
        <f>'08_MODELO_MULTIPLO'!G545</f>
        <v/>
      </c>
    </row>
    <row r="518">
      <c r="A518">
        <f>'06_MODELO_REFS'!E541</f>
        <v/>
      </c>
      <c r="B518">
        <f>'06_MODELO_REFS'!F541</f>
        <v/>
      </c>
      <c r="E518">
        <f>'07_MODELO_NPI'!E541</f>
        <v/>
      </c>
      <c r="F518">
        <f>'07_MODELO_NPI'!F541</f>
        <v/>
      </c>
      <c r="I518">
        <f>'08_MODELO_MULTIPLO'!F546</f>
        <v/>
      </c>
      <c r="J518">
        <f>'08_MODELO_MULTIPLO'!G546</f>
        <v/>
      </c>
    </row>
    <row r="519">
      <c r="A519">
        <f>'06_MODELO_REFS'!E542</f>
        <v/>
      </c>
      <c r="B519">
        <f>'06_MODELO_REFS'!F542</f>
        <v/>
      </c>
      <c r="E519">
        <f>'07_MODELO_NPI'!E542</f>
        <v/>
      </c>
      <c r="F519">
        <f>'07_MODELO_NPI'!F542</f>
        <v/>
      </c>
      <c r="I519">
        <f>'08_MODELO_MULTIPLO'!F547</f>
        <v/>
      </c>
      <c r="J519">
        <f>'08_MODELO_MULTIPLO'!G547</f>
        <v/>
      </c>
    </row>
    <row r="520">
      <c r="A520">
        <f>'06_MODELO_REFS'!E543</f>
        <v/>
      </c>
      <c r="B520">
        <f>'06_MODELO_REFS'!F543</f>
        <v/>
      </c>
      <c r="E520">
        <f>'07_MODELO_NPI'!E543</f>
        <v/>
      </c>
      <c r="F520">
        <f>'07_MODELO_NPI'!F543</f>
        <v/>
      </c>
      <c r="I520">
        <f>'08_MODELO_MULTIPLO'!F548</f>
        <v/>
      </c>
      <c r="J520">
        <f>'08_MODELO_MULTIPLO'!G548</f>
        <v/>
      </c>
    </row>
    <row r="521">
      <c r="A521">
        <f>'06_MODELO_REFS'!E544</f>
        <v/>
      </c>
      <c r="B521">
        <f>'06_MODELO_REFS'!F544</f>
        <v/>
      </c>
      <c r="E521">
        <f>'07_MODELO_NPI'!E544</f>
        <v/>
      </c>
      <c r="F521">
        <f>'07_MODELO_NPI'!F544</f>
        <v/>
      </c>
      <c r="I521">
        <f>'08_MODELO_MULTIPLO'!F549</f>
        <v/>
      </c>
      <c r="J521">
        <f>'08_MODELO_MULTIPLO'!G549</f>
        <v/>
      </c>
    </row>
    <row r="522">
      <c r="A522">
        <f>'06_MODELO_REFS'!E545</f>
        <v/>
      </c>
      <c r="B522">
        <f>'06_MODELO_REFS'!F545</f>
        <v/>
      </c>
      <c r="E522">
        <f>'07_MODELO_NPI'!E545</f>
        <v/>
      </c>
      <c r="F522">
        <f>'07_MODELO_NPI'!F545</f>
        <v/>
      </c>
      <c r="I522">
        <f>'08_MODELO_MULTIPLO'!F550</f>
        <v/>
      </c>
      <c r="J522">
        <f>'08_MODELO_MULTIPLO'!G550</f>
        <v/>
      </c>
    </row>
    <row r="523">
      <c r="A523">
        <f>'06_MODELO_REFS'!E546</f>
        <v/>
      </c>
      <c r="B523">
        <f>'06_MODELO_REFS'!F546</f>
        <v/>
      </c>
      <c r="E523">
        <f>'07_MODELO_NPI'!E546</f>
        <v/>
      </c>
      <c r="F523">
        <f>'07_MODELO_NPI'!F546</f>
        <v/>
      </c>
      <c r="I523">
        <f>'08_MODELO_MULTIPLO'!F551</f>
        <v/>
      </c>
      <c r="J523">
        <f>'08_MODELO_MULTIPLO'!G551</f>
        <v/>
      </c>
    </row>
    <row r="524">
      <c r="A524">
        <f>'06_MODELO_REFS'!E547</f>
        <v/>
      </c>
      <c r="B524">
        <f>'06_MODELO_REFS'!F547</f>
        <v/>
      </c>
      <c r="E524">
        <f>'07_MODELO_NPI'!E547</f>
        <v/>
      </c>
      <c r="F524">
        <f>'07_MODELO_NPI'!F547</f>
        <v/>
      </c>
      <c r="I524">
        <f>'08_MODELO_MULTIPLO'!F552</f>
        <v/>
      </c>
      <c r="J524">
        <f>'08_MODELO_MULTIPLO'!G552</f>
        <v/>
      </c>
    </row>
    <row r="525">
      <c r="A525">
        <f>'06_MODELO_REFS'!E548</f>
        <v/>
      </c>
      <c r="B525">
        <f>'06_MODELO_REFS'!F548</f>
        <v/>
      </c>
      <c r="E525">
        <f>'07_MODELO_NPI'!E548</f>
        <v/>
      </c>
      <c r="F525">
        <f>'07_MODELO_NPI'!F548</f>
        <v/>
      </c>
      <c r="I525">
        <f>'08_MODELO_MULTIPLO'!F553</f>
        <v/>
      </c>
      <c r="J525">
        <f>'08_MODELO_MULTIPLO'!G553</f>
        <v/>
      </c>
    </row>
    <row r="526">
      <c r="A526">
        <f>'06_MODELO_REFS'!E549</f>
        <v/>
      </c>
      <c r="B526">
        <f>'06_MODELO_REFS'!F549</f>
        <v/>
      </c>
      <c r="E526">
        <f>'07_MODELO_NPI'!E549</f>
        <v/>
      </c>
      <c r="F526">
        <f>'07_MODELO_NPI'!F549</f>
        <v/>
      </c>
      <c r="I526">
        <f>'08_MODELO_MULTIPLO'!F554</f>
        <v/>
      </c>
      <c r="J526">
        <f>'08_MODELO_MULTIPLO'!G554</f>
        <v/>
      </c>
    </row>
    <row r="527">
      <c r="A527">
        <f>'06_MODELO_REFS'!E550</f>
        <v/>
      </c>
      <c r="B527">
        <f>'06_MODELO_REFS'!F550</f>
        <v/>
      </c>
      <c r="E527">
        <f>'07_MODELO_NPI'!E550</f>
        <v/>
      </c>
      <c r="F527">
        <f>'07_MODELO_NPI'!F550</f>
        <v/>
      </c>
      <c r="I527">
        <f>'08_MODELO_MULTIPLO'!F555</f>
        <v/>
      </c>
      <c r="J527">
        <f>'08_MODELO_MULTIPLO'!G555</f>
        <v/>
      </c>
    </row>
    <row r="528">
      <c r="A528">
        <f>'06_MODELO_REFS'!E551</f>
        <v/>
      </c>
      <c r="B528">
        <f>'06_MODELO_REFS'!F551</f>
        <v/>
      </c>
      <c r="E528">
        <f>'07_MODELO_NPI'!E551</f>
        <v/>
      </c>
      <c r="F528">
        <f>'07_MODELO_NPI'!F551</f>
        <v/>
      </c>
      <c r="I528">
        <f>'08_MODELO_MULTIPLO'!F556</f>
        <v/>
      </c>
      <c r="J528">
        <f>'08_MODELO_MULTIPLO'!G556</f>
        <v/>
      </c>
    </row>
    <row r="529">
      <c r="A529">
        <f>'06_MODELO_REFS'!E552</f>
        <v/>
      </c>
      <c r="B529">
        <f>'06_MODELO_REFS'!F552</f>
        <v/>
      </c>
      <c r="E529">
        <f>'07_MODELO_NPI'!E552</f>
        <v/>
      </c>
      <c r="F529">
        <f>'07_MODELO_NPI'!F552</f>
        <v/>
      </c>
      <c r="I529">
        <f>'08_MODELO_MULTIPLO'!F557</f>
        <v/>
      </c>
      <c r="J529">
        <f>'08_MODELO_MULTIPLO'!G557</f>
        <v/>
      </c>
    </row>
    <row r="530">
      <c r="A530">
        <f>'06_MODELO_REFS'!E553</f>
        <v/>
      </c>
      <c r="B530">
        <f>'06_MODELO_REFS'!F553</f>
        <v/>
      </c>
      <c r="E530">
        <f>'07_MODELO_NPI'!E553</f>
        <v/>
      </c>
      <c r="F530">
        <f>'07_MODELO_NPI'!F553</f>
        <v/>
      </c>
      <c r="I530">
        <f>'08_MODELO_MULTIPLO'!F558</f>
        <v/>
      </c>
      <c r="J530">
        <f>'08_MODELO_MULTIPLO'!G558</f>
        <v/>
      </c>
    </row>
    <row r="531">
      <c r="A531">
        <f>'06_MODELO_REFS'!E554</f>
        <v/>
      </c>
      <c r="B531">
        <f>'06_MODELO_REFS'!F554</f>
        <v/>
      </c>
      <c r="E531">
        <f>'07_MODELO_NPI'!E554</f>
        <v/>
      </c>
      <c r="F531">
        <f>'07_MODELO_NPI'!F554</f>
        <v/>
      </c>
      <c r="I531">
        <f>'08_MODELO_MULTIPLO'!F559</f>
        <v/>
      </c>
      <c r="J531">
        <f>'08_MODELO_MULTIPLO'!G559</f>
        <v/>
      </c>
    </row>
    <row r="532">
      <c r="A532">
        <f>'06_MODELO_REFS'!E555</f>
        <v/>
      </c>
      <c r="B532">
        <f>'06_MODELO_REFS'!F555</f>
        <v/>
      </c>
      <c r="E532">
        <f>'07_MODELO_NPI'!E555</f>
        <v/>
      </c>
      <c r="F532">
        <f>'07_MODELO_NPI'!F555</f>
        <v/>
      </c>
      <c r="I532">
        <f>'08_MODELO_MULTIPLO'!F560</f>
        <v/>
      </c>
      <c r="J532">
        <f>'08_MODELO_MULTIPLO'!G560</f>
        <v/>
      </c>
    </row>
    <row r="533">
      <c r="A533">
        <f>'06_MODELO_REFS'!E556</f>
        <v/>
      </c>
      <c r="B533">
        <f>'06_MODELO_REFS'!F556</f>
        <v/>
      </c>
      <c r="E533">
        <f>'07_MODELO_NPI'!E556</f>
        <v/>
      </c>
      <c r="F533">
        <f>'07_MODELO_NPI'!F556</f>
        <v/>
      </c>
      <c r="I533">
        <f>'08_MODELO_MULTIPLO'!F561</f>
        <v/>
      </c>
      <c r="J533">
        <f>'08_MODELO_MULTIPLO'!G561</f>
        <v/>
      </c>
    </row>
    <row r="534">
      <c r="A534">
        <f>'06_MODELO_REFS'!E557</f>
        <v/>
      </c>
      <c r="B534">
        <f>'06_MODELO_REFS'!F557</f>
        <v/>
      </c>
      <c r="E534">
        <f>'07_MODELO_NPI'!E557</f>
        <v/>
      </c>
      <c r="F534">
        <f>'07_MODELO_NPI'!F557</f>
        <v/>
      </c>
      <c r="I534">
        <f>'08_MODELO_MULTIPLO'!F562</f>
        <v/>
      </c>
      <c r="J534">
        <f>'08_MODELO_MULTIPLO'!G562</f>
        <v/>
      </c>
    </row>
    <row r="535">
      <c r="A535">
        <f>'06_MODELO_REFS'!E558</f>
        <v/>
      </c>
      <c r="B535">
        <f>'06_MODELO_REFS'!F558</f>
        <v/>
      </c>
      <c r="E535">
        <f>'07_MODELO_NPI'!E558</f>
        <v/>
      </c>
      <c r="F535">
        <f>'07_MODELO_NPI'!F558</f>
        <v/>
      </c>
      <c r="I535">
        <f>'08_MODELO_MULTIPLO'!F563</f>
        <v/>
      </c>
      <c r="J535">
        <f>'08_MODELO_MULTIPLO'!G563</f>
        <v/>
      </c>
    </row>
    <row r="536">
      <c r="A536">
        <f>'06_MODELO_REFS'!E559</f>
        <v/>
      </c>
      <c r="B536">
        <f>'06_MODELO_REFS'!F559</f>
        <v/>
      </c>
      <c r="E536">
        <f>'07_MODELO_NPI'!E559</f>
        <v/>
      </c>
      <c r="F536">
        <f>'07_MODELO_NPI'!F559</f>
        <v/>
      </c>
      <c r="I536">
        <f>'08_MODELO_MULTIPLO'!F564</f>
        <v/>
      </c>
      <c r="J536">
        <f>'08_MODELO_MULTIPLO'!G564</f>
        <v/>
      </c>
    </row>
    <row r="537">
      <c r="A537">
        <f>'06_MODELO_REFS'!E560</f>
        <v/>
      </c>
      <c r="B537">
        <f>'06_MODELO_REFS'!F560</f>
        <v/>
      </c>
      <c r="E537">
        <f>'07_MODELO_NPI'!E560</f>
        <v/>
      </c>
      <c r="F537">
        <f>'07_MODELO_NPI'!F560</f>
        <v/>
      </c>
      <c r="I537">
        <f>'08_MODELO_MULTIPLO'!F565</f>
        <v/>
      </c>
      <c r="J537">
        <f>'08_MODELO_MULTIPLO'!G565</f>
        <v/>
      </c>
    </row>
    <row r="538">
      <c r="A538">
        <f>'06_MODELO_REFS'!E561</f>
        <v/>
      </c>
      <c r="B538">
        <f>'06_MODELO_REFS'!F561</f>
        <v/>
      </c>
      <c r="E538">
        <f>'07_MODELO_NPI'!E561</f>
        <v/>
      </c>
      <c r="F538">
        <f>'07_MODELO_NPI'!F561</f>
        <v/>
      </c>
      <c r="I538">
        <f>'08_MODELO_MULTIPLO'!F566</f>
        <v/>
      </c>
      <c r="J538">
        <f>'08_MODELO_MULTIPLO'!G566</f>
        <v/>
      </c>
    </row>
    <row r="539">
      <c r="A539">
        <f>'06_MODELO_REFS'!E562</f>
        <v/>
      </c>
      <c r="B539">
        <f>'06_MODELO_REFS'!F562</f>
        <v/>
      </c>
      <c r="E539">
        <f>'07_MODELO_NPI'!E562</f>
        <v/>
      </c>
      <c r="F539">
        <f>'07_MODELO_NPI'!F562</f>
        <v/>
      </c>
      <c r="I539">
        <f>'08_MODELO_MULTIPLO'!F567</f>
        <v/>
      </c>
      <c r="J539">
        <f>'08_MODELO_MULTIPLO'!G567</f>
        <v/>
      </c>
    </row>
    <row r="540">
      <c r="A540">
        <f>'06_MODELO_REFS'!E563</f>
        <v/>
      </c>
      <c r="B540">
        <f>'06_MODELO_REFS'!F563</f>
        <v/>
      </c>
      <c r="E540">
        <f>'07_MODELO_NPI'!E563</f>
        <v/>
      </c>
      <c r="F540">
        <f>'07_MODELO_NPI'!F563</f>
        <v/>
      </c>
      <c r="I540">
        <f>'08_MODELO_MULTIPLO'!F568</f>
        <v/>
      </c>
      <c r="J540">
        <f>'08_MODELO_MULTIPLO'!G568</f>
        <v/>
      </c>
    </row>
    <row r="541">
      <c r="A541">
        <f>'06_MODELO_REFS'!E564</f>
        <v/>
      </c>
      <c r="B541">
        <f>'06_MODELO_REFS'!F564</f>
        <v/>
      </c>
      <c r="E541">
        <f>'07_MODELO_NPI'!E564</f>
        <v/>
      </c>
      <c r="F541">
        <f>'07_MODELO_NPI'!F564</f>
        <v/>
      </c>
      <c r="I541">
        <f>'08_MODELO_MULTIPLO'!F569</f>
        <v/>
      </c>
      <c r="J541">
        <f>'08_MODELO_MULTIPLO'!G569</f>
        <v/>
      </c>
    </row>
    <row r="542">
      <c r="A542">
        <f>'06_MODELO_REFS'!E565</f>
        <v/>
      </c>
      <c r="B542">
        <f>'06_MODELO_REFS'!F565</f>
        <v/>
      </c>
      <c r="E542">
        <f>'07_MODELO_NPI'!E565</f>
        <v/>
      </c>
      <c r="F542">
        <f>'07_MODELO_NPI'!F565</f>
        <v/>
      </c>
      <c r="I542">
        <f>'08_MODELO_MULTIPLO'!F570</f>
        <v/>
      </c>
      <c r="J542">
        <f>'08_MODELO_MULTIPLO'!G570</f>
        <v/>
      </c>
    </row>
    <row r="543">
      <c r="A543">
        <f>'06_MODELO_REFS'!E566</f>
        <v/>
      </c>
      <c r="B543">
        <f>'06_MODELO_REFS'!F566</f>
        <v/>
      </c>
      <c r="E543">
        <f>'07_MODELO_NPI'!E566</f>
        <v/>
      </c>
      <c r="F543">
        <f>'07_MODELO_NPI'!F566</f>
        <v/>
      </c>
      <c r="I543">
        <f>'08_MODELO_MULTIPLO'!F571</f>
        <v/>
      </c>
      <c r="J543">
        <f>'08_MODELO_MULTIPLO'!G571</f>
        <v/>
      </c>
    </row>
    <row r="544">
      <c r="A544">
        <f>'06_MODELO_REFS'!E567</f>
        <v/>
      </c>
      <c r="B544">
        <f>'06_MODELO_REFS'!F567</f>
        <v/>
      </c>
      <c r="E544">
        <f>'07_MODELO_NPI'!E567</f>
        <v/>
      </c>
      <c r="F544">
        <f>'07_MODELO_NPI'!F567</f>
        <v/>
      </c>
      <c r="I544">
        <f>'08_MODELO_MULTIPLO'!F572</f>
        <v/>
      </c>
      <c r="J544">
        <f>'08_MODELO_MULTIPLO'!G572</f>
        <v/>
      </c>
    </row>
    <row r="545">
      <c r="A545">
        <f>'06_MODELO_REFS'!E568</f>
        <v/>
      </c>
      <c r="B545">
        <f>'06_MODELO_REFS'!F568</f>
        <v/>
      </c>
      <c r="E545">
        <f>'07_MODELO_NPI'!E568</f>
        <v/>
      </c>
      <c r="F545">
        <f>'07_MODELO_NPI'!F568</f>
        <v/>
      </c>
      <c r="I545">
        <f>'08_MODELO_MULTIPLO'!F573</f>
        <v/>
      </c>
      <c r="J545">
        <f>'08_MODELO_MULTIPLO'!G573</f>
        <v/>
      </c>
    </row>
    <row r="546">
      <c r="A546">
        <f>'06_MODELO_REFS'!E569</f>
        <v/>
      </c>
      <c r="B546">
        <f>'06_MODELO_REFS'!F569</f>
        <v/>
      </c>
      <c r="E546">
        <f>'07_MODELO_NPI'!E569</f>
        <v/>
      </c>
      <c r="F546">
        <f>'07_MODELO_NPI'!F569</f>
        <v/>
      </c>
      <c r="I546">
        <f>'08_MODELO_MULTIPLO'!F574</f>
        <v/>
      </c>
      <c r="J546">
        <f>'08_MODELO_MULTIPLO'!G574</f>
        <v/>
      </c>
    </row>
    <row r="547">
      <c r="A547">
        <f>'06_MODELO_REFS'!E570</f>
        <v/>
      </c>
      <c r="B547">
        <f>'06_MODELO_REFS'!F570</f>
        <v/>
      </c>
      <c r="E547">
        <f>'07_MODELO_NPI'!E570</f>
        <v/>
      </c>
      <c r="F547">
        <f>'07_MODELO_NPI'!F570</f>
        <v/>
      </c>
      <c r="I547">
        <f>'08_MODELO_MULTIPLO'!F575</f>
        <v/>
      </c>
      <c r="J547">
        <f>'08_MODELO_MULTIPLO'!G575</f>
        <v/>
      </c>
    </row>
    <row r="548">
      <c r="A548">
        <f>'06_MODELO_REFS'!E571</f>
        <v/>
      </c>
      <c r="B548">
        <f>'06_MODELO_REFS'!F571</f>
        <v/>
      </c>
      <c r="E548">
        <f>'07_MODELO_NPI'!E571</f>
        <v/>
      </c>
      <c r="F548">
        <f>'07_MODELO_NPI'!F571</f>
        <v/>
      </c>
      <c r="I548">
        <f>'08_MODELO_MULTIPLO'!F576</f>
        <v/>
      </c>
      <c r="J548">
        <f>'08_MODELO_MULTIPLO'!G576</f>
        <v/>
      </c>
    </row>
    <row r="549">
      <c r="A549">
        <f>'06_MODELO_REFS'!E572</f>
        <v/>
      </c>
      <c r="B549">
        <f>'06_MODELO_REFS'!F572</f>
        <v/>
      </c>
      <c r="E549">
        <f>'07_MODELO_NPI'!E572</f>
        <v/>
      </c>
      <c r="F549">
        <f>'07_MODELO_NPI'!F572</f>
        <v/>
      </c>
      <c r="I549">
        <f>'08_MODELO_MULTIPLO'!F577</f>
        <v/>
      </c>
      <c r="J549">
        <f>'08_MODELO_MULTIPLO'!G577</f>
        <v/>
      </c>
    </row>
    <row r="550">
      <c r="A550">
        <f>'06_MODELO_REFS'!E573</f>
        <v/>
      </c>
      <c r="B550">
        <f>'06_MODELO_REFS'!F573</f>
        <v/>
      </c>
      <c r="E550">
        <f>'07_MODELO_NPI'!E573</f>
        <v/>
      </c>
      <c r="F550">
        <f>'07_MODELO_NPI'!F573</f>
        <v/>
      </c>
      <c r="I550">
        <f>'08_MODELO_MULTIPLO'!F578</f>
        <v/>
      </c>
      <c r="J550">
        <f>'08_MODELO_MULTIPLO'!G578</f>
        <v/>
      </c>
    </row>
    <row r="551">
      <c r="A551">
        <f>'06_MODELO_REFS'!E574</f>
        <v/>
      </c>
      <c r="B551">
        <f>'06_MODELO_REFS'!F574</f>
        <v/>
      </c>
      <c r="E551">
        <f>'07_MODELO_NPI'!E574</f>
        <v/>
      </c>
      <c r="F551">
        <f>'07_MODELO_NPI'!F574</f>
        <v/>
      </c>
      <c r="I551">
        <f>'08_MODELO_MULTIPLO'!F579</f>
        <v/>
      </c>
      <c r="J551">
        <f>'08_MODELO_MULTIPLO'!G579</f>
        <v/>
      </c>
    </row>
    <row r="552">
      <c r="A552">
        <f>'06_MODELO_REFS'!E575</f>
        <v/>
      </c>
      <c r="B552">
        <f>'06_MODELO_REFS'!F575</f>
        <v/>
      </c>
      <c r="E552">
        <f>'07_MODELO_NPI'!E575</f>
        <v/>
      </c>
      <c r="F552">
        <f>'07_MODELO_NPI'!F575</f>
        <v/>
      </c>
      <c r="I552">
        <f>'08_MODELO_MULTIPLO'!F580</f>
        <v/>
      </c>
      <c r="J552">
        <f>'08_MODELO_MULTIPLO'!G580</f>
        <v/>
      </c>
    </row>
    <row r="553">
      <c r="A553">
        <f>'06_MODELO_REFS'!E576</f>
        <v/>
      </c>
      <c r="B553">
        <f>'06_MODELO_REFS'!F576</f>
        <v/>
      </c>
      <c r="E553">
        <f>'07_MODELO_NPI'!E576</f>
        <v/>
      </c>
      <c r="F553">
        <f>'07_MODELO_NPI'!F576</f>
        <v/>
      </c>
      <c r="I553">
        <f>'08_MODELO_MULTIPLO'!F581</f>
        <v/>
      </c>
      <c r="J553">
        <f>'08_MODELO_MULTIPLO'!G581</f>
        <v/>
      </c>
    </row>
    <row r="554">
      <c r="A554">
        <f>'06_MODELO_REFS'!E577</f>
        <v/>
      </c>
      <c r="B554">
        <f>'06_MODELO_REFS'!F577</f>
        <v/>
      </c>
      <c r="E554">
        <f>'07_MODELO_NPI'!E577</f>
        <v/>
      </c>
      <c r="F554">
        <f>'07_MODELO_NPI'!F577</f>
        <v/>
      </c>
      <c r="I554">
        <f>'08_MODELO_MULTIPLO'!F582</f>
        <v/>
      </c>
      <c r="J554">
        <f>'08_MODELO_MULTIPLO'!G582</f>
        <v/>
      </c>
    </row>
    <row r="555">
      <c r="A555">
        <f>'06_MODELO_REFS'!E578</f>
        <v/>
      </c>
      <c r="B555">
        <f>'06_MODELO_REFS'!F578</f>
        <v/>
      </c>
      <c r="E555">
        <f>'07_MODELO_NPI'!E578</f>
        <v/>
      </c>
      <c r="F555">
        <f>'07_MODELO_NPI'!F578</f>
        <v/>
      </c>
      <c r="I555">
        <f>'08_MODELO_MULTIPLO'!F583</f>
        <v/>
      </c>
      <c r="J555">
        <f>'08_MODELO_MULTIPLO'!G583</f>
        <v/>
      </c>
    </row>
    <row r="556">
      <c r="A556">
        <f>'06_MODELO_REFS'!E579</f>
        <v/>
      </c>
      <c r="B556">
        <f>'06_MODELO_REFS'!F579</f>
        <v/>
      </c>
      <c r="E556">
        <f>'07_MODELO_NPI'!E579</f>
        <v/>
      </c>
      <c r="F556">
        <f>'07_MODELO_NPI'!F579</f>
        <v/>
      </c>
      <c r="I556">
        <f>'08_MODELO_MULTIPLO'!F584</f>
        <v/>
      </c>
      <c r="J556">
        <f>'08_MODELO_MULTIPLO'!G584</f>
        <v/>
      </c>
    </row>
    <row r="557">
      <c r="A557">
        <f>'06_MODELO_REFS'!E580</f>
        <v/>
      </c>
      <c r="B557">
        <f>'06_MODELO_REFS'!F580</f>
        <v/>
      </c>
      <c r="E557">
        <f>'07_MODELO_NPI'!E580</f>
        <v/>
      </c>
      <c r="F557">
        <f>'07_MODELO_NPI'!F580</f>
        <v/>
      </c>
      <c r="I557">
        <f>'08_MODELO_MULTIPLO'!F585</f>
        <v/>
      </c>
      <c r="J557">
        <f>'08_MODELO_MULTIPLO'!G585</f>
        <v/>
      </c>
    </row>
    <row r="558">
      <c r="A558">
        <f>'06_MODELO_REFS'!E581</f>
        <v/>
      </c>
      <c r="B558">
        <f>'06_MODELO_REFS'!F581</f>
        <v/>
      </c>
      <c r="E558">
        <f>'07_MODELO_NPI'!E581</f>
        <v/>
      </c>
      <c r="F558">
        <f>'07_MODELO_NPI'!F581</f>
        <v/>
      </c>
      <c r="I558">
        <f>'08_MODELO_MULTIPLO'!F586</f>
        <v/>
      </c>
      <c r="J558">
        <f>'08_MODELO_MULTIPLO'!G586</f>
        <v/>
      </c>
    </row>
    <row r="559">
      <c r="A559">
        <f>'06_MODELO_REFS'!E582</f>
        <v/>
      </c>
      <c r="B559">
        <f>'06_MODELO_REFS'!F582</f>
        <v/>
      </c>
      <c r="E559">
        <f>'07_MODELO_NPI'!E582</f>
        <v/>
      </c>
      <c r="F559">
        <f>'07_MODELO_NPI'!F582</f>
        <v/>
      </c>
      <c r="I559">
        <f>'08_MODELO_MULTIPLO'!F587</f>
        <v/>
      </c>
      <c r="J559">
        <f>'08_MODELO_MULTIPLO'!G587</f>
        <v/>
      </c>
    </row>
    <row r="560">
      <c r="A560">
        <f>'06_MODELO_REFS'!E583</f>
        <v/>
      </c>
      <c r="B560">
        <f>'06_MODELO_REFS'!F583</f>
        <v/>
      </c>
      <c r="E560">
        <f>'07_MODELO_NPI'!E583</f>
        <v/>
      </c>
      <c r="F560">
        <f>'07_MODELO_NPI'!F583</f>
        <v/>
      </c>
      <c r="I560">
        <f>'08_MODELO_MULTIPLO'!F588</f>
        <v/>
      </c>
      <c r="J560">
        <f>'08_MODELO_MULTIPLO'!G588</f>
        <v/>
      </c>
    </row>
    <row r="561">
      <c r="A561">
        <f>'06_MODELO_REFS'!E584</f>
        <v/>
      </c>
      <c r="B561">
        <f>'06_MODELO_REFS'!F584</f>
        <v/>
      </c>
      <c r="E561">
        <f>'07_MODELO_NPI'!E584</f>
        <v/>
      </c>
      <c r="F561">
        <f>'07_MODELO_NPI'!F584</f>
        <v/>
      </c>
      <c r="I561">
        <f>'08_MODELO_MULTIPLO'!F589</f>
        <v/>
      </c>
      <c r="J561">
        <f>'08_MODELO_MULTIPLO'!G589</f>
        <v/>
      </c>
    </row>
    <row r="562">
      <c r="A562">
        <f>'06_MODELO_REFS'!E585</f>
        <v/>
      </c>
      <c r="B562">
        <f>'06_MODELO_REFS'!F585</f>
        <v/>
      </c>
      <c r="E562">
        <f>'07_MODELO_NPI'!E585</f>
        <v/>
      </c>
      <c r="F562">
        <f>'07_MODELO_NPI'!F585</f>
        <v/>
      </c>
      <c r="I562">
        <f>'08_MODELO_MULTIPLO'!F590</f>
        <v/>
      </c>
      <c r="J562">
        <f>'08_MODELO_MULTIPLO'!G590</f>
        <v/>
      </c>
    </row>
    <row r="563">
      <c r="A563">
        <f>'06_MODELO_REFS'!E586</f>
        <v/>
      </c>
      <c r="B563">
        <f>'06_MODELO_REFS'!F586</f>
        <v/>
      </c>
      <c r="E563">
        <f>'07_MODELO_NPI'!E586</f>
        <v/>
      </c>
      <c r="F563">
        <f>'07_MODELO_NPI'!F586</f>
        <v/>
      </c>
      <c r="I563">
        <f>'08_MODELO_MULTIPLO'!F591</f>
        <v/>
      </c>
      <c r="J563">
        <f>'08_MODELO_MULTIPLO'!G591</f>
        <v/>
      </c>
    </row>
    <row r="564">
      <c r="A564">
        <f>'06_MODELO_REFS'!E587</f>
        <v/>
      </c>
      <c r="B564">
        <f>'06_MODELO_REFS'!F587</f>
        <v/>
      </c>
      <c r="E564">
        <f>'07_MODELO_NPI'!E587</f>
        <v/>
      </c>
      <c r="F564">
        <f>'07_MODELO_NPI'!F587</f>
        <v/>
      </c>
      <c r="I564">
        <f>'08_MODELO_MULTIPLO'!F592</f>
        <v/>
      </c>
      <c r="J564">
        <f>'08_MODELO_MULTIPLO'!G592</f>
        <v/>
      </c>
    </row>
    <row r="565">
      <c r="A565">
        <f>'06_MODELO_REFS'!E588</f>
        <v/>
      </c>
      <c r="B565">
        <f>'06_MODELO_REFS'!F588</f>
        <v/>
      </c>
      <c r="E565">
        <f>'07_MODELO_NPI'!E588</f>
        <v/>
      </c>
      <c r="F565">
        <f>'07_MODELO_NPI'!F588</f>
        <v/>
      </c>
      <c r="I565">
        <f>'08_MODELO_MULTIPLO'!F593</f>
        <v/>
      </c>
      <c r="J565">
        <f>'08_MODELO_MULTIPLO'!G593</f>
        <v/>
      </c>
    </row>
    <row r="566">
      <c r="A566">
        <f>'06_MODELO_REFS'!E589</f>
        <v/>
      </c>
      <c r="B566">
        <f>'06_MODELO_REFS'!F589</f>
        <v/>
      </c>
      <c r="E566">
        <f>'07_MODELO_NPI'!E589</f>
        <v/>
      </c>
      <c r="F566">
        <f>'07_MODELO_NPI'!F589</f>
        <v/>
      </c>
      <c r="I566">
        <f>'08_MODELO_MULTIPLO'!F594</f>
        <v/>
      </c>
      <c r="J566">
        <f>'08_MODELO_MULTIPLO'!G594</f>
        <v/>
      </c>
    </row>
    <row r="567">
      <c r="A567">
        <f>'06_MODELO_REFS'!E590</f>
        <v/>
      </c>
      <c r="B567">
        <f>'06_MODELO_REFS'!F590</f>
        <v/>
      </c>
      <c r="E567">
        <f>'07_MODELO_NPI'!E590</f>
        <v/>
      </c>
      <c r="F567">
        <f>'07_MODELO_NPI'!F590</f>
        <v/>
      </c>
      <c r="I567">
        <f>'08_MODELO_MULTIPLO'!F595</f>
        <v/>
      </c>
      <c r="J567">
        <f>'08_MODELO_MULTIPLO'!G595</f>
        <v/>
      </c>
    </row>
    <row r="568">
      <c r="A568">
        <f>'06_MODELO_REFS'!E591</f>
        <v/>
      </c>
      <c r="B568">
        <f>'06_MODELO_REFS'!F591</f>
        <v/>
      </c>
      <c r="E568">
        <f>'07_MODELO_NPI'!E591</f>
        <v/>
      </c>
      <c r="F568">
        <f>'07_MODELO_NPI'!F591</f>
        <v/>
      </c>
      <c r="I568">
        <f>'08_MODELO_MULTIPLO'!F596</f>
        <v/>
      </c>
      <c r="J568">
        <f>'08_MODELO_MULTIPLO'!G596</f>
        <v/>
      </c>
    </row>
    <row r="569">
      <c r="A569">
        <f>'06_MODELO_REFS'!E592</f>
        <v/>
      </c>
      <c r="B569">
        <f>'06_MODELO_REFS'!F592</f>
        <v/>
      </c>
      <c r="E569">
        <f>'07_MODELO_NPI'!E592</f>
        <v/>
      </c>
      <c r="F569">
        <f>'07_MODELO_NPI'!F592</f>
        <v/>
      </c>
      <c r="I569">
        <f>'08_MODELO_MULTIPLO'!F597</f>
        <v/>
      </c>
      <c r="J569">
        <f>'08_MODELO_MULTIPLO'!G597</f>
        <v/>
      </c>
    </row>
    <row r="570">
      <c r="A570">
        <f>'06_MODELO_REFS'!E593</f>
        <v/>
      </c>
      <c r="B570">
        <f>'06_MODELO_REFS'!F593</f>
        <v/>
      </c>
      <c r="E570">
        <f>'07_MODELO_NPI'!E593</f>
        <v/>
      </c>
      <c r="F570">
        <f>'07_MODELO_NPI'!F593</f>
        <v/>
      </c>
      <c r="I570">
        <f>'08_MODELO_MULTIPLO'!F598</f>
        <v/>
      </c>
      <c r="J570">
        <f>'08_MODELO_MULTIPLO'!G598</f>
        <v/>
      </c>
    </row>
    <row r="571">
      <c r="A571">
        <f>'06_MODELO_REFS'!E594</f>
        <v/>
      </c>
      <c r="B571">
        <f>'06_MODELO_REFS'!F594</f>
        <v/>
      </c>
      <c r="E571">
        <f>'07_MODELO_NPI'!E594</f>
        <v/>
      </c>
      <c r="F571">
        <f>'07_MODELO_NPI'!F594</f>
        <v/>
      </c>
      <c r="I571">
        <f>'08_MODELO_MULTIPLO'!F599</f>
        <v/>
      </c>
      <c r="J571">
        <f>'08_MODELO_MULTIPLO'!G599</f>
        <v/>
      </c>
    </row>
    <row r="572">
      <c r="A572">
        <f>'06_MODELO_REFS'!E595</f>
        <v/>
      </c>
      <c r="B572">
        <f>'06_MODELO_REFS'!F595</f>
        <v/>
      </c>
      <c r="E572">
        <f>'07_MODELO_NPI'!E595</f>
        <v/>
      </c>
      <c r="F572">
        <f>'07_MODELO_NPI'!F595</f>
        <v/>
      </c>
      <c r="I572">
        <f>'08_MODELO_MULTIPLO'!F600</f>
        <v/>
      </c>
      <c r="J572">
        <f>'08_MODELO_MULTIPLO'!G600</f>
        <v/>
      </c>
    </row>
    <row r="573">
      <c r="A573">
        <f>'06_MODELO_REFS'!E596</f>
        <v/>
      </c>
      <c r="B573">
        <f>'06_MODELO_REFS'!F596</f>
        <v/>
      </c>
      <c r="E573">
        <f>'07_MODELO_NPI'!E596</f>
        <v/>
      </c>
      <c r="F573">
        <f>'07_MODELO_NPI'!F596</f>
        <v/>
      </c>
      <c r="I573">
        <f>'08_MODELO_MULTIPLO'!F601</f>
        <v/>
      </c>
      <c r="J573">
        <f>'08_MODELO_MULTIPLO'!G601</f>
        <v/>
      </c>
    </row>
    <row r="574">
      <c r="A574">
        <f>'06_MODELO_REFS'!E597</f>
        <v/>
      </c>
      <c r="B574">
        <f>'06_MODELO_REFS'!F597</f>
        <v/>
      </c>
      <c r="E574">
        <f>'07_MODELO_NPI'!E597</f>
        <v/>
      </c>
      <c r="F574">
        <f>'07_MODELO_NPI'!F597</f>
        <v/>
      </c>
      <c r="I574">
        <f>'08_MODELO_MULTIPLO'!F602</f>
        <v/>
      </c>
      <c r="J574">
        <f>'08_MODELO_MULTIPLO'!G602</f>
        <v/>
      </c>
    </row>
    <row r="575">
      <c r="A575">
        <f>'06_MODELO_REFS'!E598</f>
        <v/>
      </c>
      <c r="B575">
        <f>'06_MODELO_REFS'!F598</f>
        <v/>
      </c>
      <c r="E575">
        <f>'07_MODELO_NPI'!E598</f>
        <v/>
      </c>
      <c r="F575">
        <f>'07_MODELO_NPI'!F598</f>
        <v/>
      </c>
      <c r="I575">
        <f>'08_MODELO_MULTIPLO'!F603</f>
        <v/>
      </c>
      <c r="J575">
        <f>'08_MODELO_MULTIPLO'!G603</f>
        <v/>
      </c>
    </row>
    <row r="576">
      <c r="A576">
        <f>'06_MODELO_REFS'!E599</f>
        <v/>
      </c>
      <c r="B576">
        <f>'06_MODELO_REFS'!F599</f>
        <v/>
      </c>
      <c r="E576">
        <f>'07_MODELO_NPI'!E599</f>
        <v/>
      </c>
      <c r="F576">
        <f>'07_MODELO_NPI'!F599</f>
        <v/>
      </c>
      <c r="I576">
        <f>'08_MODELO_MULTIPLO'!F604</f>
        <v/>
      </c>
      <c r="J576">
        <f>'08_MODELO_MULTIPLO'!G604</f>
        <v/>
      </c>
    </row>
    <row r="577">
      <c r="A577">
        <f>'06_MODELO_REFS'!E600</f>
        <v/>
      </c>
      <c r="B577">
        <f>'06_MODELO_REFS'!F600</f>
        <v/>
      </c>
      <c r="E577">
        <f>'07_MODELO_NPI'!E600</f>
        <v/>
      </c>
      <c r="F577">
        <f>'07_MODELO_NPI'!F600</f>
        <v/>
      </c>
      <c r="I577">
        <f>'08_MODELO_MULTIPLO'!F605</f>
        <v/>
      </c>
      <c r="J577">
        <f>'08_MODELO_MULTIPLO'!G605</f>
        <v/>
      </c>
    </row>
    <row r="578">
      <c r="A578">
        <f>'06_MODELO_REFS'!E601</f>
        <v/>
      </c>
      <c r="B578">
        <f>'06_MODELO_REFS'!F601</f>
        <v/>
      </c>
      <c r="E578">
        <f>'07_MODELO_NPI'!E601</f>
        <v/>
      </c>
      <c r="F578">
        <f>'07_MODELO_NPI'!F601</f>
        <v/>
      </c>
      <c r="I578">
        <f>'08_MODELO_MULTIPLO'!F606</f>
        <v/>
      </c>
      <c r="J578">
        <f>'08_MODELO_MULTIPLO'!G606</f>
        <v/>
      </c>
    </row>
    <row r="579">
      <c r="A579">
        <f>'06_MODELO_REFS'!E602</f>
        <v/>
      </c>
      <c r="B579">
        <f>'06_MODELO_REFS'!F602</f>
        <v/>
      </c>
      <c r="E579">
        <f>'07_MODELO_NPI'!E602</f>
        <v/>
      </c>
      <c r="F579">
        <f>'07_MODELO_NPI'!F602</f>
        <v/>
      </c>
      <c r="I579">
        <f>'08_MODELO_MULTIPLO'!F607</f>
        <v/>
      </c>
      <c r="J579">
        <f>'08_MODELO_MULTIPLO'!G607</f>
        <v/>
      </c>
    </row>
    <row r="580">
      <c r="A580">
        <f>'06_MODELO_REFS'!E603</f>
        <v/>
      </c>
      <c r="B580">
        <f>'06_MODELO_REFS'!F603</f>
        <v/>
      </c>
      <c r="E580">
        <f>'07_MODELO_NPI'!E603</f>
        <v/>
      </c>
      <c r="F580">
        <f>'07_MODELO_NPI'!F603</f>
        <v/>
      </c>
      <c r="I580">
        <f>'08_MODELO_MULTIPLO'!F608</f>
        <v/>
      </c>
      <c r="J580">
        <f>'08_MODELO_MULTIPLO'!G608</f>
        <v/>
      </c>
    </row>
    <row r="581">
      <c r="A581">
        <f>'06_MODELO_REFS'!E604</f>
        <v/>
      </c>
      <c r="B581">
        <f>'06_MODELO_REFS'!F604</f>
        <v/>
      </c>
      <c r="E581">
        <f>'07_MODELO_NPI'!E604</f>
        <v/>
      </c>
      <c r="F581">
        <f>'07_MODELO_NPI'!F604</f>
        <v/>
      </c>
      <c r="I581">
        <f>'08_MODELO_MULTIPLO'!F609</f>
        <v/>
      </c>
      <c r="J581">
        <f>'08_MODELO_MULTIPLO'!G609</f>
        <v/>
      </c>
    </row>
    <row r="582">
      <c r="A582">
        <f>'06_MODELO_REFS'!E605</f>
        <v/>
      </c>
      <c r="B582">
        <f>'06_MODELO_REFS'!F605</f>
        <v/>
      </c>
      <c r="E582">
        <f>'07_MODELO_NPI'!E605</f>
        <v/>
      </c>
      <c r="F582">
        <f>'07_MODELO_NPI'!F605</f>
        <v/>
      </c>
      <c r="I582">
        <f>'08_MODELO_MULTIPLO'!F610</f>
        <v/>
      </c>
      <c r="J582">
        <f>'08_MODELO_MULTIPLO'!G610</f>
        <v/>
      </c>
    </row>
    <row r="583">
      <c r="A583">
        <f>'06_MODELO_REFS'!E606</f>
        <v/>
      </c>
      <c r="B583">
        <f>'06_MODELO_REFS'!F606</f>
        <v/>
      </c>
      <c r="E583">
        <f>'07_MODELO_NPI'!E606</f>
        <v/>
      </c>
      <c r="F583">
        <f>'07_MODELO_NPI'!F606</f>
        <v/>
      </c>
      <c r="I583">
        <f>'08_MODELO_MULTIPLO'!F611</f>
        <v/>
      </c>
      <c r="J583">
        <f>'08_MODELO_MULTIPLO'!G611</f>
        <v/>
      </c>
    </row>
    <row r="584">
      <c r="A584">
        <f>'06_MODELO_REFS'!E607</f>
        <v/>
      </c>
      <c r="B584">
        <f>'06_MODELO_REFS'!F607</f>
        <v/>
      </c>
      <c r="E584">
        <f>'07_MODELO_NPI'!E607</f>
        <v/>
      </c>
      <c r="F584">
        <f>'07_MODELO_NPI'!F607</f>
        <v/>
      </c>
      <c r="I584">
        <f>'08_MODELO_MULTIPLO'!F612</f>
        <v/>
      </c>
      <c r="J584">
        <f>'08_MODELO_MULTIPLO'!G612</f>
        <v/>
      </c>
    </row>
    <row r="585">
      <c r="A585">
        <f>'06_MODELO_REFS'!E608</f>
        <v/>
      </c>
      <c r="B585">
        <f>'06_MODELO_REFS'!F608</f>
        <v/>
      </c>
      <c r="E585">
        <f>'07_MODELO_NPI'!E608</f>
        <v/>
      </c>
      <c r="F585">
        <f>'07_MODELO_NPI'!F608</f>
        <v/>
      </c>
      <c r="I585">
        <f>'08_MODELO_MULTIPLO'!F613</f>
        <v/>
      </c>
      <c r="J585">
        <f>'08_MODELO_MULTIPLO'!G613</f>
        <v/>
      </c>
    </row>
    <row r="586">
      <c r="A586">
        <f>'06_MODELO_REFS'!E609</f>
        <v/>
      </c>
      <c r="B586">
        <f>'06_MODELO_REFS'!F609</f>
        <v/>
      </c>
      <c r="E586">
        <f>'07_MODELO_NPI'!E609</f>
        <v/>
      </c>
      <c r="F586">
        <f>'07_MODELO_NPI'!F609</f>
        <v/>
      </c>
      <c r="I586">
        <f>'08_MODELO_MULTIPLO'!F614</f>
        <v/>
      </c>
      <c r="J586">
        <f>'08_MODELO_MULTIPLO'!G614</f>
        <v/>
      </c>
    </row>
    <row r="587">
      <c r="A587">
        <f>'06_MODELO_REFS'!E610</f>
        <v/>
      </c>
      <c r="B587">
        <f>'06_MODELO_REFS'!F610</f>
        <v/>
      </c>
      <c r="E587">
        <f>'07_MODELO_NPI'!E610</f>
        <v/>
      </c>
      <c r="F587">
        <f>'07_MODELO_NPI'!F610</f>
        <v/>
      </c>
      <c r="I587">
        <f>'08_MODELO_MULTIPLO'!F615</f>
        <v/>
      </c>
      <c r="J587">
        <f>'08_MODELO_MULTIPLO'!G615</f>
        <v/>
      </c>
    </row>
    <row r="588">
      <c r="A588">
        <f>'06_MODELO_REFS'!E611</f>
        <v/>
      </c>
      <c r="B588">
        <f>'06_MODELO_REFS'!F611</f>
        <v/>
      </c>
      <c r="E588">
        <f>'07_MODELO_NPI'!E611</f>
        <v/>
      </c>
      <c r="F588">
        <f>'07_MODELO_NPI'!F611</f>
        <v/>
      </c>
      <c r="I588">
        <f>'08_MODELO_MULTIPLO'!F616</f>
        <v/>
      </c>
      <c r="J588">
        <f>'08_MODELO_MULTIPLO'!G616</f>
        <v/>
      </c>
    </row>
    <row r="589">
      <c r="A589">
        <f>'06_MODELO_REFS'!E612</f>
        <v/>
      </c>
      <c r="B589">
        <f>'06_MODELO_REFS'!F612</f>
        <v/>
      </c>
      <c r="E589">
        <f>'07_MODELO_NPI'!E612</f>
        <v/>
      </c>
      <c r="F589">
        <f>'07_MODELO_NPI'!F612</f>
        <v/>
      </c>
      <c r="I589">
        <f>'08_MODELO_MULTIPLO'!F617</f>
        <v/>
      </c>
      <c r="J589">
        <f>'08_MODELO_MULTIPLO'!G617</f>
        <v/>
      </c>
    </row>
    <row r="590">
      <c r="A590">
        <f>'06_MODELO_REFS'!E613</f>
        <v/>
      </c>
      <c r="B590">
        <f>'06_MODELO_REFS'!F613</f>
        <v/>
      </c>
      <c r="E590">
        <f>'07_MODELO_NPI'!E613</f>
        <v/>
      </c>
      <c r="F590">
        <f>'07_MODELO_NPI'!F613</f>
        <v/>
      </c>
      <c r="I590">
        <f>'08_MODELO_MULTIPLO'!F618</f>
        <v/>
      </c>
      <c r="J590">
        <f>'08_MODELO_MULTIPLO'!G618</f>
        <v/>
      </c>
    </row>
    <row r="591">
      <c r="A591">
        <f>'06_MODELO_REFS'!E614</f>
        <v/>
      </c>
      <c r="B591">
        <f>'06_MODELO_REFS'!F614</f>
        <v/>
      </c>
      <c r="E591">
        <f>'07_MODELO_NPI'!E614</f>
        <v/>
      </c>
      <c r="F591">
        <f>'07_MODELO_NPI'!F614</f>
        <v/>
      </c>
      <c r="I591">
        <f>'08_MODELO_MULTIPLO'!F619</f>
        <v/>
      </c>
      <c r="J591">
        <f>'08_MODELO_MULTIPLO'!G619</f>
        <v/>
      </c>
    </row>
    <row r="592">
      <c r="A592">
        <f>'06_MODELO_REFS'!E615</f>
        <v/>
      </c>
      <c r="B592">
        <f>'06_MODELO_REFS'!F615</f>
        <v/>
      </c>
      <c r="E592">
        <f>'07_MODELO_NPI'!E615</f>
        <v/>
      </c>
      <c r="F592">
        <f>'07_MODELO_NPI'!F615</f>
        <v/>
      </c>
      <c r="I592">
        <f>'08_MODELO_MULTIPLO'!F620</f>
        <v/>
      </c>
      <c r="J592">
        <f>'08_MODELO_MULTIPLO'!G620</f>
        <v/>
      </c>
    </row>
    <row r="593">
      <c r="A593">
        <f>'06_MODELO_REFS'!E616</f>
        <v/>
      </c>
      <c r="B593">
        <f>'06_MODELO_REFS'!F616</f>
        <v/>
      </c>
      <c r="E593">
        <f>'07_MODELO_NPI'!E616</f>
        <v/>
      </c>
      <c r="F593">
        <f>'07_MODELO_NPI'!F616</f>
        <v/>
      </c>
      <c r="I593">
        <f>'08_MODELO_MULTIPLO'!F621</f>
        <v/>
      </c>
      <c r="J593">
        <f>'08_MODELO_MULTIPLO'!G621</f>
        <v/>
      </c>
    </row>
    <row r="594">
      <c r="A594">
        <f>'06_MODELO_REFS'!E617</f>
        <v/>
      </c>
      <c r="B594">
        <f>'06_MODELO_REFS'!F617</f>
        <v/>
      </c>
      <c r="E594">
        <f>'07_MODELO_NPI'!E617</f>
        <v/>
      </c>
      <c r="F594">
        <f>'07_MODELO_NPI'!F617</f>
        <v/>
      </c>
      <c r="I594">
        <f>'08_MODELO_MULTIPLO'!F622</f>
        <v/>
      </c>
      <c r="J594">
        <f>'08_MODELO_MULTIPLO'!G622</f>
        <v/>
      </c>
    </row>
    <row r="595">
      <c r="A595">
        <f>'06_MODELO_REFS'!E618</f>
        <v/>
      </c>
      <c r="B595">
        <f>'06_MODELO_REFS'!F618</f>
        <v/>
      </c>
      <c r="E595">
        <f>'07_MODELO_NPI'!E618</f>
        <v/>
      </c>
      <c r="F595">
        <f>'07_MODELO_NPI'!F618</f>
        <v/>
      </c>
      <c r="I595">
        <f>'08_MODELO_MULTIPLO'!F623</f>
        <v/>
      </c>
      <c r="J595">
        <f>'08_MODELO_MULTIPLO'!G623</f>
        <v/>
      </c>
    </row>
    <row r="596">
      <c r="A596">
        <f>'06_MODELO_REFS'!E619</f>
        <v/>
      </c>
      <c r="B596">
        <f>'06_MODELO_REFS'!F619</f>
        <v/>
      </c>
      <c r="E596">
        <f>'07_MODELO_NPI'!E619</f>
        <v/>
      </c>
      <c r="F596">
        <f>'07_MODELO_NPI'!F619</f>
        <v/>
      </c>
      <c r="I596">
        <f>'08_MODELO_MULTIPLO'!F624</f>
        <v/>
      </c>
      <c r="J596">
        <f>'08_MODELO_MULTIPLO'!G624</f>
        <v/>
      </c>
    </row>
    <row r="597">
      <c r="A597">
        <f>'06_MODELO_REFS'!E620</f>
        <v/>
      </c>
      <c r="B597">
        <f>'06_MODELO_REFS'!F620</f>
        <v/>
      </c>
      <c r="E597">
        <f>'07_MODELO_NPI'!E620</f>
        <v/>
      </c>
      <c r="F597">
        <f>'07_MODELO_NPI'!F620</f>
        <v/>
      </c>
      <c r="I597">
        <f>'08_MODELO_MULTIPLO'!F625</f>
        <v/>
      </c>
      <c r="J597">
        <f>'08_MODELO_MULTIPLO'!G625</f>
        <v/>
      </c>
    </row>
    <row r="598">
      <c r="A598">
        <f>'06_MODELO_REFS'!E621</f>
        <v/>
      </c>
      <c r="B598">
        <f>'06_MODELO_REFS'!F621</f>
        <v/>
      </c>
      <c r="E598">
        <f>'07_MODELO_NPI'!E621</f>
        <v/>
      </c>
      <c r="F598">
        <f>'07_MODELO_NPI'!F621</f>
        <v/>
      </c>
      <c r="I598">
        <f>'08_MODELO_MULTIPLO'!F626</f>
        <v/>
      </c>
      <c r="J598">
        <f>'08_MODELO_MULTIPLO'!G626</f>
        <v/>
      </c>
    </row>
    <row r="599">
      <c r="A599">
        <f>'06_MODELO_REFS'!E622</f>
        <v/>
      </c>
      <c r="B599">
        <f>'06_MODELO_REFS'!F622</f>
        <v/>
      </c>
      <c r="E599">
        <f>'07_MODELO_NPI'!E622</f>
        <v/>
      </c>
      <c r="F599">
        <f>'07_MODELO_NPI'!F622</f>
        <v/>
      </c>
      <c r="I599">
        <f>'08_MODELO_MULTIPLO'!F627</f>
        <v/>
      </c>
      <c r="J599">
        <f>'08_MODELO_MULTIPLO'!G627</f>
        <v/>
      </c>
    </row>
    <row r="600">
      <c r="A600">
        <f>'06_MODELO_REFS'!E623</f>
        <v/>
      </c>
      <c r="B600">
        <f>'06_MODELO_REFS'!F623</f>
        <v/>
      </c>
      <c r="E600">
        <f>'07_MODELO_NPI'!E623</f>
        <v/>
      </c>
      <c r="F600">
        <f>'07_MODELO_NPI'!F623</f>
        <v/>
      </c>
      <c r="I600">
        <f>'08_MODELO_MULTIPLO'!F628</f>
        <v/>
      </c>
      <c r="J600">
        <f>'08_MODELO_MULTIPLO'!G628</f>
        <v/>
      </c>
    </row>
    <row r="601">
      <c r="A601">
        <f>'06_MODELO_REFS'!E624</f>
        <v/>
      </c>
      <c r="B601">
        <f>'06_MODELO_REFS'!F624</f>
        <v/>
      </c>
      <c r="E601">
        <f>'07_MODELO_NPI'!E624</f>
        <v/>
      </c>
      <c r="F601">
        <f>'07_MODELO_NPI'!F624</f>
        <v/>
      </c>
      <c r="I601">
        <f>'08_MODELO_MULTIPLO'!F629</f>
        <v/>
      </c>
      <c r="J601">
        <f>'08_MODELO_MULTIPLO'!G629</f>
        <v/>
      </c>
    </row>
    <row r="602">
      <c r="A602">
        <f>'06_MODELO_REFS'!E625</f>
        <v/>
      </c>
      <c r="B602">
        <f>'06_MODELO_REFS'!F625</f>
        <v/>
      </c>
      <c r="E602">
        <f>'07_MODELO_NPI'!E625</f>
        <v/>
      </c>
      <c r="F602">
        <f>'07_MODELO_NPI'!F625</f>
        <v/>
      </c>
      <c r="I602">
        <f>'08_MODELO_MULTIPLO'!F630</f>
        <v/>
      </c>
      <c r="J602">
        <f>'08_MODELO_MULTIPLO'!G630</f>
        <v/>
      </c>
    </row>
    <row r="603">
      <c r="A603">
        <f>'06_MODELO_REFS'!E626</f>
        <v/>
      </c>
      <c r="B603">
        <f>'06_MODELO_REFS'!F626</f>
        <v/>
      </c>
      <c r="E603">
        <f>'07_MODELO_NPI'!E626</f>
        <v/>
      </c>
      <c r="F603">
        <f>'07_MODELO_NPI'!F626</f>
        <v/>
      </c>
      <c r="I603">
        <f>'08_MODELO_MULTIPLO'!F631</f>
        <v/>
      </c>
      <c r="J603">
        <f>'08_MODELO_MULTIPLO'!G631</f>
        <v/>
      </c>
    </row>
    <row r="604">
      <c r="A604">
        <f>'06_MODELO_REFS'!E627</f>
        <v/>
      </c>
      <c r="B604">
        <f>'06_MODELO_REFS'!F627</f>
        <v/>
      </c>
      <c r="E604">
        <f>'07_MODELO_NPI'!E627</f>
        <v/>
      </c>
      <c r="F604">
        <f>'07_MODELO_NPI'!F627</f>
        <v/>
      </c>
      <c r="I604">
        <f>'08_MODELO_MULTIPLO'!F632</f>
        <v/>
      </c>
      <c r="J604">
        <f>'08_MODELO_MULTIPLO'!G632</f>
        <v/>
      </c>
    </row>
    <row r="605">
      <c r="A605">
        <f>'06_MODELO_REFS'!E628</f>
        <v/>
      </c>
      <c r="B605">
        <f>'06_MODELO_REFS'!F628</f>
        <v/>
      </c>
      <c r="E605">
        <f>'07_MODELO_NPI'!E628</f>
        <v/>
      </c>
      <c r="F605">
        <f>'07_MODELO_NPI'!F628</f>
        <v/>
      </c>
      <c r="I605">
        <f>'08_MODELO_MULTIPLO'!F633</f>
        <v/>
      </c>
      <c r="J605">
        <f>'08_MODELO_MULTIPLO'!G633</f>
        <v/>
      </c>
    </row>
    <row r="606">
      <c r="A606">
        <f>'06_MODELO_REFS'!E629</f>
        <v/>
      </c>
      <c r="B606">
        <f>'06_MODELO_REFS'!F629</f>
        <v/>
      </c>
      <c r="E606">
        <f>'07_MODELO_NPI'!E629</f>
        <v/>
      </c>
      <c r="F606">
        <f>'07_MODELO_NPI'!F629</f>
        <v/>
      </c>
      <c r="I606">
        <f>'08_MODELO_MULTIPLO'!F634</f>
        <v/>
      </c>
      <c r="J606">
        <f>'08_MODELO_MULTIPLO'!G634</f>
        <v/>
      </c>
    </row>
    <row r="607">
      <c r="A607">
        <f>'06_MODELO_REFS'!E630</f>
        <v/>
      </c>
      <c r="B607">
        <f>'06_MODELO_REFS'!F630</f>
        <v/>
      </c>
      <c r="E607">
        <f>'07_MODELO_NPI'!E630</f>
        <v/>
      </c>
      <c r="F607">
        <f>'07_MODELO_NPI'!F630</f>
        <v/>
      </c>
      <c r="I607">
        <f>'08_MODELO_MULTIPLO'!F635</f>
        <v/>
      </c>
      <c r="J607">
        <f>'08_MODELO_MULTIPLO'!G635</f>
        <v/>
      </c>
    </row>
    <row r="608">
      <c r="A608">
        <f>'06_MODELO_REFS'!E631</f>
        <v/>
      </c>
      <c r="B608">
        <f>'06_MODELO_REFS'!F631</f>
        <v/>
      </c>
      <c r="E608">
        <f>'07_MODELO_NPI'!E631</f>
        <v/>
      </c>
      <c r="F608">
        <f>'07_MODELO_NPI'!F631</f>
        <v/>
      </c>
      <c r="I608">
        <f>'08_MODELO_MULTIPLO'!F636</f>
        <v/>
      </c>
      <c r="J608">
        <f>'08_MODELO_MULTIPLO'!G636</f>
        <v/>
      </c>
    </row>
    <row r="609">
      <c r="A609">
        <f>'06_MODELO_REFS'!E632</f>
        <v/>
      </c>
      <c r="B609">
        <f>'06_MODELO_REFS'!F632</f>
        <v/>
      </c>
      <c r="E609">
        <f>'07_MODELO_NPI'!E632</f>
        <v/>
      </c>
      <c r="F609">
        <f>'07_MODELO_NPI'!F632</f>
        <v/>
      </c>
      <c r="I609">
        <f>'08_MODELO_MULTIPLO'!F637</f>
        <v/>
      </c>
      <c r="J609">
        <f>'08_MODELO_MULTIPLO'!G637</f>
        <v/>
      </c>
    </row>
    <row r="610">
      <c r="A610">
        <f>'06_MODELO_REFS'!E633</f>
        <v/>
      </c>
      <c r="B610">
        <f>'06_MODELO_REFS'!F633</f>
        <v/>
      </c>
      <c r="E610">
        <f>'07_MODELO_NPI'!E633</f>
        <v/>
      </c>
      <c r="F610">
        <f>'07_MODELO_NPI'!F633</f>
        <v/>
      </c>
      <c r="I610">
        <f>'08_MODELO_MULTIPLO'!F638</f>
        <v/>
      </c>
      <c r="J610">
        <f>'08_MODELO_MULTIPLO'!G638</f>
        <v/>
      </c>
    </row>
    <row r="611">
      <c r="A611">
        <f>'06_MODELO_REFS'!E634</f>
        <v/>
      </c>
      <c r="B611">
        <f>'06_MODELO_REFS'!F634</f>
        <v/>
      </c>
      <c r="E611">
        <f>'07_MODELO_NPI'!E634</f>
        <v/>
      </c>
      <c r="F611">
        <f>'07_MODELO_NPI'!F634</f>
        <v/>
      </c>
      <c r="I611">
        <f>'08_MODELO_MULTIPLO'!F639</f>
        <v/>
      </c>
      <c r="J611">
        <f>'08_MODELO_MULTIPLO'!G639</f>
        <v/>
      </c>
    </row>
    <row r="612">
      <c r="A612">
        <f>'06_MODELO_REFS'!E635</f>
        <v/>
      </c>
      <c r="B612">
        <f>'06_MODELO_REFS'!F635</f>
        <v/>
      </c>
      <c r="E612">
        <f>'07_MODELO_NPI'!E635</f>
        <v/>
      </c>
      <c r="F612">
        <f>'07_MODELO_NPI'!F635</f>
        <v/>
      </c>
      <c r="I612">
        <f>'08_MODELO_MULTIPLO'!F640</f>
        <v/>
      </c>
      <c r="J612">
        <f>'08_MODELO_MULTIPLO'!G640</f>
        <v/>
      </c>
    </row>
    <row r="613">
      <c r="A613">
        <f>'06_MODELO_REFS'!E636</f>
        <v/>
      </c>
      <c r="B613">
        <f>'06_MODELO_REFS'!F636</f>
        <v/>
      </c>
      <c r="E613">
        <f>'07_MODELO_NPI'!E636</f>
        <v/>
      </c>
      <c r="F613">
        <f>'07_MODELO_NPI'!F636</f>
        <v/>
      </c>
      <c r="I613">
        <f>'08_MODELO_MULTIPLO'!F641</f>
        <v/>
      </c>
      <c r="J613">
        <f>'08_MODELO_MULTIPLO'!G641</f>
        <v/>
      </c>
    </row>
    <row r="614">
      <c r="A614">
        <f>'06_MODELO_REFS'!E637</f>
        <v/>
      </c>
      <c r="B614">
        <f>'06_MODELO_REFS'!F637</f>
        <v/>
      </c>
      <c r="E614">
        <f>'07_MODELO_NPI'!E637</f>
        <v/>
      </c>
      <c r="F614">
        <f>'07_MODELO_NPI'!F637</f>
        <v/>
      </c>
      <c r="I614">
        <f>'08_MODELO_MULTIPLO'!F642</f>
        <v/>
      </c>
      <c r="J614">
        <f>'08_MODELO_MULTIPLO'!G642</f>
        <v/>
      </c>
    </row>
    <row r="615">
      <c r="A615">
        <f>'06_MODELO_REFS'!E638</f>
        <v/>
      </c>
      <c r="B615">
        <f>'06_MODELO_REFS'!F638</f>
        <v/>
      </c>
      <c r="E615">
        <f>'07_MODELO_NPI'!E638</f>
        <v/>
      </c>
      <c r="F615">
        <f>'07_MODELO_NPI'!F638</f>
        <v/>
      </c>
      <c r="I615">
        <f>'08_MODELO_MULTIPLO'!F643</f>
        <v/>
      </c>
      <c r="J615">
        <f>'08_MODELO_MULTIPLO'!G643</f>
        <v/>
      </c>
    </row>
    <row r="616">
      <c r="A616">
        <f>'06_MODELO_REFS'!E639</f>
        <v/>
      </c>
      <c r="B616">
        <f>'06_MODELO_REFS'!F639</f>
        <v/>
      </c>
      <c r="E616">
        <f>'07_MODELO_NPI'!E639</f>
        <v/>
      </c>
      <c r="F616">
        <f>'07_MODELO_NPI'!F639</f>
        <v/>
      </c>
      <c r="I616">
        <f>'08_MODELO_MULTIPLO'!F644</f>
        <v/>
      </c>
      <c r="J616">
        <f>'08_MODELO_MULTIPLO'!G644</f>
        <v/>
      </c>
    </row>
    <row r="617">
      <c r="A617">
        <f>'06_MODELO_REFS'!E640</f>
        <v/>
      </c>
      <c r="B617">
        <f>'06_MODELO_REFS'!F640</f>
        <v/>
      </c>
      <c r="E617">
        <f>'07_MODELO_NPI'!E640</f>
        <v/>
      </c>
      <c r="F617">
        <f>'07_MODELO_NPI'!F640</f>
        <v/>
      </c>
      <c r="I617">
        <f>'08_MODELO_MULTIPLO'!F645</f>
        <v/>
      </c>
      <c r="J617">
        <f>'08_MODELO_MULTIPLO'!G645</f>
        <v/>
      </c>
    </row>
    <row r="618">
      <c r="A618">
        <f>'06_MODELO_REFS'!E641</f>
        <v/>
      </c>
      <c r="B618">
        <f>'06_MODELO_REFS'!F641</f>
        <v/>
      </c>
      <c r="E618">
        <f>'07_MODELO_NPI'!E641</f>
        <v/>
      </c>
      <c r="F618">
        <f>'07_MODELO_NPI'!F641</f>
        <v/>
      </c>
      <c r="I618">
        <f>'08_MODELO_MULTIPLO'!F646</f>
        <v/>
      </c>
      <c r="J618">
        <f>'08_MODELO_MULTIPLO'!G646</f>
        <v/>
      </c>
    </row>
    <row r="619">
      <c r="A619">
        <f>'06_MODELO_REFS'!E642</f>
        <v/>
      </c>
      <c r="B619">
        <f>'06_MODELO_REFS'!F642</f>
        <v/>
      </c>
      <c r="E619">
        <f>'07_MODELO_NPI'!E642</f>
        <v/>
      </c>
      <c r="F619">
        <f>'07_MODELO_NPI'!F642</f>
        <v/>
      </c>
      <c r="I619">
        <f>'08_MODELO_MULTIPLO'!F647</f>
        <v/>
      </c>
      <c r="J619">
        <f>'08_MODELO_MULTIPLO'!G647</f>
        <v/>
      </c>
    </row>
    <row r="620">
      <c r="A620">
        <f>'06_MODELO_REFS'!E643</f>
        <v/>
      </c>
      <c r="B620">
        <f>'06_MODELO_REFS'!F643</f>
        <v/>
      </c>
      <c r="E620">
        <f>'07_MODELO_NPI'!E643</f>
        <v/>
      </c>
      <c r="F620">
        <f>'07_MODELO_NPI'!F643</f>
        <v/>
      </c>
      <c r="I620">
        <f>'08_MODELO_MULTIPLO'!F648</f>
        <v/>
      </c>
      <c r="J620">
        <f>'08_MODELO_MULTIPLO'!G648</f>
        <v/>
      </c>
    </row>
    <row r="621">
      <c r="A621">
        <f>'06_MODELO_REFS'!E644</f>
        <v/>
      </c>
      <c r="B621">
        <f>'06_MODELO_REFS'!F644</f>
        <v/>
      </c>
      <c r="E621">
        <f>'07_MODELO_NPI'!E644</f>
        <v/>
      </c>
      <c r="F621">
        <f>'07_MODELO_NPI'!F644</f>
        <v/>
      </c>
      <c r="I621">
        <f>'08_MODELO_MULTIPLO'!F649</f>
        <v/>
      </c>
      <c r="J621">
        <f>'08_MODELO_MULTIPLO'!G649</f>
        <v/>
      </c>
    </row>
    <row r="622">
      <c r="A622">
        <f>'06_MODELO_REFS'!E645</f>
        <v/>
      </c>
      <c r="B622">
        <f>'06_MODELO_REFS'!F645</f>
        <v/>
      </c>
      <c r="E622">
        <f>'07_MODELO_NPI'!E645</f>
        <v/>
      </c>
      <c r="F622">
        <f>'07_MODELO_NPI'!F645</f>
        <v/>
      </c>
      <c r="I622">
        <f>'08_MODELO_MULTIPLO'!F650</f>
        <v/>
      </c>
      <c r="J622">
        <f>'08_MODELO_MULTIPLO'!G650</f>
        <v/>
      </c>
    </row>
    <row r="623">
      <c r="A623">
        <f>'06_MODELO_REFS'!E646</f>
        <v/>
      </c>
      <c r="B623">
        <f>'06_MODELO_REFS'!F646</f>
        <v/>
      </c>
      <c r="E623">
        <f>'07_MODELO_NPI'!E646</f>
        <v/>
      </c>
      <c r="F623">
        <f>'07_MODELO_NPI'!F646</f>
        <v/>
      </c>
      <c r="I623">
        <f>'08_MODELO_MULTIPLO'!F651</f>
        <v/>
      </c>
      <c r="J623">
        <f>'08_MODELO_MULTIPLO'!G651</f>
        <v/>
      </c>
    </row>
    <row r="624">
      <c r="A624">
        <f>'06_MODELO_REFS'!E647</f>
        <v/>
      </c>
      <c r="B624">
        <f>'06_MODELO_REFS'!F647</f>
        <v/>
      </c>
      <c r="E624">
        <f>'07_MODELO_NPI'!E647</f>
        <v/>
      </c>
      <c r="F624">
        <f>'07_MODELO_NPI'!F647</f>
        <v/>
      </c>
      <c r="I624">
        <f>'08_MODELO_MULTIPLO'!F652</f>
        <v/>
      </c>
      <c r="J624">
        <f>'08_MODELO_MULTIPLO'!G652</f>
        <v/>
      </c>
    </row>
    <row r="625">
      <c r="A625">
        <f>'06_MODELO_REFS'!E648</f>
        <v/>
      </c>
      <c r="B625">
        <f>'06_MODELO_REFS'!F648</f>
        <v/>
      </c>
      <c r="E625">
        <f>'07_MODELO_NPI'!E648</f>
        <v/>
      </c>
      <c r="F625">
        <f>'07_MODELO_NPI'!F648</f>
        <v/>
      </c>
      <c r="I625">
        <f>'08_MODELO_MULTIPLO'!F653</f>
        <v/>
      </c>
      <c r="J625">
        <f>'08_MODELO_MULTIPLO'!G653</f>
        <v/>
      </c>
    </row>
    <row r="626">
      <c r="A626">
        <f>'06_MODELO_REFS'!E649</f>
        <v/>
      </c>
      <c r="B626">
        <f>'06_MODELO_REFS'!F649</f>
        <v/>
      </c>
      <c r="E626">
        <f>'07_MODELO_NPI'!E649</f>
        <v/>
      </c>
      <c r="F626">
        <f>'07_MODELO_NPI'!F649</f>
        <v/>
      </c>
      <c r="I626">
        <f>'08_MODELO_MULTIPLO'!F654</f>
        <v/>
      </c>
      <c r="J626">
        <f>'08_MODELO_MULTIPLO'!G654</f>
        <v/>
      </c>
    </row>
    <row r="627">
      <c r="A627">
        <f>'06_MODELO_REFS'!E650</f>
        <v/>
      </c>
      <c r="B627">
        <f>'06_MODELO_REFS'!F650</f>
        <v/>
      </c>
      <c r="E627">
        <f>'07_MODELO_NPI'!E650</f>
        <v/>
      </c>
      <c r="F627">
        <f>'07_MODELO_NPI'!F650</f>
        <v/>
      </c>
      <c r="I627">
        <f>'08_MODELO_MULTIPLO'!F655</f>
        <v/>
      </c>
      <c r="J627">
        <f>'08_MODELO_MULTIPLO'!G655</f>
        <v/>
      </c>
    </row>
    <row r="628">
      <c r="A628">
        <f>'06_MODELO_REFS'!E651</f>
        <v/>
      </c>
      <c r="B628">
        <f>'06_MODELO_REFS'!F651</f>
        <v/>
      </c>
      <c r="E628">
        <f>'07_MODELO_NPI'!E651</f>
        <v/>
      </c>
      <c r="F628">
        <f>'07_MODELO_NPI'!F651</f>
        <v/>
      </c>
      <c r="I628">
        <f>'08_MODELO_MULTIPLO'!F656</f>
        <v/>
      </c>
      <c r="J628">
        <f>'08_MODELO_MULTIPLO'!G656</f>
        <v/>
      </c>
    </row>
    <row r="629">
      <c r="A629">
        <f>'06_MODELO_REFS'!E652</f>
        <v/>
      </c>
      <c r="B629">
        <f>'06_MODELO_REFS'!F652</f>
        <v/>
      </c>
      <c r="E629">
        <f>'07_MODELO_NPI'!E652</f>
        <v/>
      </c>
      <c r="F629">
        <f>'07_MODELO_NPI'!F652</f>
        <v/>
      </c>
      <c r="I629">
        <f>'08_MODELO_MULTIPLO'!F657</f>
        <v/>
      </c>
      <c r="J629">
        <f>'08_MODELO_MULTIPLO'!G657</f>
        <v/>
      </c>
    </row>
    <row r="630">
      <c r="A630">
        <f>'06_MODELO_REFS'!E653</f>
        <v/>
      </c>
      <c r="B630">
        <f>'06_MODELO_REFS'!F653</f>
        <v/>
      </c>
      <c r="E630">
        <f>'07_MODELO_NPI'!E653</f>
        <v/>
      </c>
      <c r="F630">
        <f>'07_MODELO_NPI'!F653</f>
        <v/>
      </c>
      <c r="I630">
        <f>'08_MODELO_MULTIPLO'!F658</f>
        <v/>
      </c>
      <c r="J630">
        <f>'08_MODELO_MULTIPLO'!G658</f>
        <v/>
      </c>
    </row>
    <row r="631">
      <c r="A631">
        <f>'06_MODELO_REFS'!E654</f>
        <v/>
      </c>
      <c r="B631">
        <f>'06_MODELO_REFS'!F654</f>
        <v/>
      </c>
      <c r="E631">
        <f>'07_MODELO_NPI'!E654</f>
        <v/>
      </c>
      <c r="F631">
        <f>'07_MODELO_NPI'!F654</f>
        <v/>
      </c>
      <c r="I631">
        <f>'08_MODELO_MULTIPLO'!F659</f>
        <v/>
      </c>
      <c r="J631">
        <f>'08_MODELO_MULTIPLO'!G659</f>
        <v/>
      </c>
    </row>
    <row r="632">
      <c r="A632">
        <f>'06_MODELO_REFS'!E655</f>
        <v/>
      </c>
      <c r="B632">
        <f>'06_MODELO_REFS'!F655</f>
        <v/>
      </c>
      <c r="E632">
        <f>'07_MODELO_NPI'!E655</f>
        <v/>
      </c>
      <c r="F632">
        <f>'07_MODELO_NPI'!F655</f>
        <v/>
      </c>
      <c r="I632">
        <f>'08_MODELO_MULTIPLO'!F660</f>
        <v/>
      </c>
      <c r="J632">
        <f>'08_MODELO_MULTIPLO'!G660</f>
        <v/>
      </c>
    </row>
    <row r="633">
      <c r="A633">
        <f>'06_MODELO_REFS'!E656</f>
        <v/>
      </c>
      <c r="B633">
        <f>'06_MODELO_REFS'!F656</f>
        <v/>
      </c>
      <c r="E633">
        <f>'07_MODELO_NPI'!E656</f>
        <v/>
      </c>
      <c r="F633">
        <f>'07_MODELO_NPI'!F656</f>
        <v/>
      </c>
      <c r="I633">
        <f>'08_MODELO_MULTIPLO'!F661</f>
        <v/>
      </c>
      <c r="J633">
        <f>'08_MODELO_MULTIPLO'!G661</f>
        <v/>
      </c>
    </row>
    <row r="634">
      <c r="A634">
        <f>'06_MODELO_REFS'!E657</f>
        <v/>
      </c>
      <c r="B634">
        <f>'06_MODELO_REFS'!F657</f>
        <v/>
      </c>
      <c r="E634">
        <f>'07_MODELO_NPI'!E657</f>
        <v/>
      </c>
      <c r="F634">
        <f>'07_MODELO_NPI'!F657</f>
        <v/>
      </c>
      <c r="I634">
        <f>'08_MODELO_MULTIPLO'!F662</f>
        <v/>
      </c>
      <c r="J634">
        <f>'08_MODELO_MULTIPLO'!G662</f>
        <v/>
      </c>
    </row>
    <row r="635">
      <c r="A635">
        <f>'06_MODELO_REFS'!E658</f>
        <v/>
      </c>
      <c r="B635">
        <f>'06_MODELO_REFS'!F658</f>
        <v/>
      </c>
      <c r="E635">
        <f>'07_MODELO_NPI'!E658</f>
        <v/>
      </c>
      <c r="F635">
        <f>'07_MODELO_NPI'!F658</f>
        <v/>
      </c>
      <c r="I635">
        <f>'08_MODELO_MULTIPLO'!F663</f>
        <v/>
      </c>
      <c r="J635">
        <f>'08_MODELO_MULTIPLO'!G663</f>
        <v/>
      </c>
    </row>
    <row r="636">
      <c r="A636">
        <f>'06_MODELO_REFS'!E659</f>
        <v/>
      </c>
      <c r="B636">
        <f>'06_MODELO_REFS'!F659</f>
        <v/>
      </c>
      <c r="E636">
        <f>'07_MODELO_NPI'!E659</f>
        <v/>
      </c>
      <c r="F636">
        <f>'07_MODELO_NPI'!F659</f>
        <v/>
      </c>
      <c r="I636">
        <f>'08_MODELO_MULTIPLO'!F664</f>
        <v/>
      </c>
      <c r="J636">
        <f>'08_MODELO_MULTIPLO'!G664</f>
        <v/>
      </c>
    </row>
    <row r="637">
      <c r="A637">
        <f>'06_MODELO_REFS'!E660</f>
        <v/>
      </c>
      <c r="B637">
        <f>'06_MODELO_REFS'!F660</f>
        <v/>
      </c>
      <c r="E637">
        <f>'07_MODELO_NPI'!E660</f>
        <v/>
      </c>
      <c r="F637">
        <f>'07_MODELO_NPI'!F660</f>
        <v/>
      </c>
      <c r="I637">
        <f>'08_MODELO_MULTIPLO'!F665</f>
        <v/>
      </c>
      <c r="J637">
        <f>'08_MODELO_MULTIPLO'!G665</f>
        <v/>
      </c>
    </row>
    <row r="638">
      <c r="A638">
        <f>'06_MODELO_REFS'!E661</f>
        <v/>
      </c>
      <c r="B638">
        <f>'06_MODELO_REFS'!F661</f>
        <v/>
      </c>
      <c r="E638">
        <f>'07_MODELO_NPI'!E661</f>
        <v/>
      </c>
      <c r="F638">
        <f>'07_MODELO_NPI'!F661</f>
        <v/>
      </c>
      <c r="I638">
        <f>'08_MODELO_MULTIPLO'!F666</f>
        <v/>
      </c>
      <c r="J638">
        <f>'08_MODELO_MULTIPLO'!G666</f>
        <v/>
      </c>
    </row>
    <row r="639">
      <c r="A639">
        <f>'06_MODELO_REFS'!E662</f>
        <v/>
      </c>
      <c r="B639">
        <f>'06_MODELO_REFS'!F662</f>
        <v/>
      </c>
      <c r="E639">
        <f>'07_MODELO_NPI'!E662</f>
        <v/>
      </c>
      <c r="F639">
        <f>'07_MODELO_NPI'!F662</f>
        <v/>
      </c>
      <c r="I639">
        <f>'08_MODELO_MULTIPLO'!F667</f>
        <v/>
      </c>
      <c r="J639">
        <f>'08_MODELO_MULTIPLO'!G667</f>
        <v/>
      </c>
    </row>
    <row r="640">
      <c r="A640">
        <f>'06_MODELO_REFS'!E663</f>
        <v/>
      </c>
      <c r="B640">
        <f>'06_MODELO_REFS'!F663</f>
        <v/>
      </c>
      <c r="E640">
        <f>'07_MODELO_NPI'!E663</f>
        <v/>
      </c>
      <c r="F640">
        <f>'07_MODELO_NPI'!F663</f>
        <v/>
      </c>
      <c r="I640">
        <f>'08_MODELO_MULTIPLO'!F668</f>
        <v/>
      </c>
      <c r="J640">
        <f>'08_MODELO_MULTIPLO'!G668</f>
        <v/>
      </c>
    </row>
    <row r="641">
      <c r="A641">
        <f>'06_MODELO_REFS'!E664</f>
        <v/>
      </c>
      <c r="B641">
        <f>'06_MODELO_REFS'!F664</f>
        <v/>
      </c>
      <c r="E641">
        <f>'07_MODELO_NPI'!E664</f>
        <v/>
      </c>
      <c r="F641">
        <f>'07_MODELO_NPI'!F664</f>
        <v/>
      </c>
      <c r="I641">
        <f>'08_MODELO_MULTIPLO'!F669</f>
        <v/>
      </c>
      <c r="J641">
        <f>'08_MODELO_MULTIPLO'!G669</f>
        <v/>
      </c>
    </row>
    <row r="642">
      <c r="A642">
        <f>'06_MODELO_REFS'!E665</f>
        <v/>
      </c>
      <c r="B642">
        <f>'06_MODELO_REFS'!F665</f>
        <v/>
      </c>
      <c r="E642">
        <f>'07_MODELO_NPI'!E665</f>
        <v/>
      </c>
      <c r="F642">
        <f>'07_MODELO_NPI'!F665</f>
        <v/>
      </c>
      <c r="I642">
        <f>'08_MODELO_MULTIPLO'!F670</f>
        <v/>
      </c>
      <c r="J642">
        <f>'08_MODELO_MULTIPLO'!G670</f>
        <v/>
      </c>
    </row>
    <row r="643">
      <c r="A643">
        <f>'06_MODELO_REFS'!E666</f>
        <v/>
      </c>
      <c r="B643">
        <f>'06_MODELO_REFS'!F666</f>
        <v/>
      </c>
      <c r="E643">
        <f>'07_MODELO_NPI'!E666</f>
        <v/>
      </c>
      <c r="F643">
        <f>'07_MODELO_NPI'!F666</f>
        <v/>
      </c>
      <c r="I643">
        <f>'08_MODELO_MULTIPLO'!F671</f>
        <v/>
      </c>
      <c r="J643">
        <f>'08_MODELO_MULTIPLO'!G671</f>
        <v/>
      </c>
    </row>
    <row r="644">
      <c r="A644">
        <f>'06_MODELO_REFS'!E667</f>
        <v/>
      </c>
      <c r="B644">
        <f>'06_MODELO_REFS'!F667</f>
        <v/>
      </c>
      <c r="E644">
        <f>'07_MODELO_NPI'!E667</f>
        <v/>
      </c>
      <c r="F644">
        <f>'07_MODELO_NPI'!F667</f>
        <v/>
      </c>
      <c r="I644">
        <f>'08_MODELO_MULTIPLO'!F672</f>
        <v/>
      </c>
      <c r="J644">
        <f>'08_MODELO_MULTIPLO'!G672</f>
        <v/>
      </c>
    </row>
    <row r="645">
      <c r="A645">
        <f>'06_MODELO_REFS'!E668</f>
        <v/>
      </c>
      <c r="B645">
        <f>'06_MODELO_REFS'!F668</f>
        <v/>
      </c>
      <c r="E645">
        <f>'07_MODELO_NPI'!E668</f>
        <v/>
      </c>
      <c r="F645">
        <f>'07_MODELO_NPI'!F668</f>
        <v/>
      </c>
      <c r="I645">
        <f>'08_MODELO_MULTIPLO'!F673</f>
        <v/>
      </c>
      <c r="J645">
        <f>'08_MODELO_MULTIPLO'!G673</f>
        <v/>
      </c>
    </row>
    <row r="646">
      <c r="A646">
        <f>'06_MODELO_REFS'!E669</f>
        <v/>
      </c>
      <c r="B646">
        <f>'06_MODELO_REFS'!F669</f>
        <v/>
      </c>
      <c r="E646">
        <f>'07_MODELO_NPI'!E669</f>
        <v/>
      </c>
      <c r="F646">
        <f>'07_MODELO_NPI'!F669</f>
        <v/>
      </c>
      <c r="I646">
        <f>'08_MODELO_MULTIPLO'!F674</f>
        <v/>
      </c>
      <c r="J646">
        <f>'08_MODELO_MULTIPLO'!G674</f>
        <v/>
      </c>
    </row>
    <row r="647">
      <c r="A647">
        <f>'06_MODELO_REFS'!E670</f>
        <v/>
      </c>
      <c r="B647">
        <f>'06_MODELO_REFS'!F670</f>
        <v/>
      </c>
      <c r="E647">
        <f>'07_MODELO_NPI'!E670</f>
        <v/>
      </c>
      <c r="F647">
        <f>'07_MODELO_NPI'!F670</f>
        <v/>
      </c>
      <c r="I647">
        <f>'08_MODELO_MULTIPLO'!F675</f>
        <v/>
      </c>
      <c r="J647">
        <f>'08_MODELO_MULTIPLO'!G675</f>
        <v/>
      </c>
    </row>
    <row r="648">
      <c r="A648">
        <f>'06_MODELO_REFS'!E671</f>
        <v/>
      </c>
      <c r="B648">
        <f>'06_MODELO_REFS'!F671</f>
        <v/>
      </c>
      <c r="E648">
        <f>'07_MODELO_NPI'!E671</f>
        <v/>
      </c>
      <c r="F648">
        <f>'07_MODELO_NPI'!F671</f>
        <v/>
      </c>
      <c r="I648">
        <f>'08_MODELO_MULTIPLO'!F676</f>
        <v/>
      </c>
      <c r="J648">
        <f>'08_MODELO_MULTIPLO'!G676</f>
        <v/>
      </c>
    </row>
    <row r="649">
      <c r="A649">
        <f>'06_MODELO_REFS'!E672</f>
        <v/>
      </c>
      <c r="B649">
        <f>'06_MODELO_REFS'!F672</f>
        <v/>
      </c>
      <c r="E649">
        <f>'07_MODELO_NPI'!E672</f>
        <v/>
      </c>
      <c r="F649">
        <f>'07_MODELO_NPI'!F672</f>
        <v/>
      </c>
      <c r="I649">
        <f>'08_MODELO_MULTIPLO'!F677</f>
        <v/>
      </c>
      <c r="J649">
        <f>'08_MODELO_MULTIPLO'!G677</f>
        <v/>
      </c>
    </row>
    <row r="650">
      <c r="A650">
        <f>'06_MODELO_REFS'!E673</f>
        <v/>
      </c>
      <c r="B650">
        <f>'06_MODELO_REFS'!F673</f>
        <v/>
      </c>
      <c r="E650">
        <f>'07_MODELO_NPI'!E673</f>
        <v/>
      </c>
      <c r="F650">
        <f>'07_MODELO_NPI'!F673</f>
        <v/>
      </c>
      <c r="I650">
        <f>'08_MODELO_MULTIPLO'!F678</f>
        <v/>
      </c>
      <c r="J650">
        <f>'08_MODELO_MULTIPLO'!G678</f>
        <v/>
      </c>
    </row>
    <row r="651">
      <c r="A651">
        <f>'06_MODELO_REFS'!E674</f>
        <v/>
      </c>
      <c r="B651">
        <f>'06_MODELO_REFS'!F674</f>
        <v/>
      </c>
      <c r="E651">
        <f>'07_MODELO_NPI'!E674</f>
        <v/>
      </c>
      <c r="F651">
        <f>'07_MODELO_NPI'!F674</f>
        <v/>
      </c>
      <c r="I651">
        <f>'08_MODELO_MULTIPLO'!F679</f>
        <v/>
      </c>
      <c r="J651">
        <f>'08_MODELO_MULTIPLO'!G679</f>
        <v/>
      </c>
    </row>
    <row r="652">
      <c r="A652">
        <f>'06_MODELO_REFS'!E675</f>
        <v/>
      </c>
      <c r="B652">
        <f>'06_MODELO_REFS'!F675</f>
        <v/>
      </c>
      <c r="E652">
        <f>'07_MODELO_NPI'!E675</f>
        <v/>
      </c>
      <c r="F652">
        <f>'07_MODELO_NPI'!F675</f>
        <v/>
      </c>
      <c r="I652">
        <f>'08_MODELO_MULTIPLO'!F680</f>
        <v/>
      </c>
      <c r="J652">
        <f>'08_MODELO_MULTIPLO'!G680</f>
        <v/>
      </c>
    </row>
    <row r="653">
      <c r="A653">
        <f>'06_MODELO_REFS'!E676</f>
        <v/>
      </c>
      <c r="B653">
        <f>'06_MODELO_REFS'!F676</f>
        <v/>
      </c>
      <c r="E653">
        <f>'07_MODELO_NPI'!E676</f>
        <v/>
      </c>
      <c r="F653">
        <f>'07_MODELO_NPI'!F676</f>
        <v/>
      </c>
      <c r="I653">
        <f>'08_MODELO_MULTIPLO'!F681</f>
        <v/>
      </c>
      <c r="J653">
        <f>'08_MODELO_MULTIPLO'!G681</f>
        <v/>
      </c>
    </row>
    <row r="654">
      <c r="A654">
        <f>'06_MODELO_REFS'!E677</f>
        <v/>
      </c>
      <c r="B654">
        <f>'06_MODELO_REFS'!F677</f>
        <v/>
      </c>
      <c r="E654">
        <f>'07_MODELO_NPI'!E677</f>
        <v/>
      </c>
      <c r="F654">
        <f>'07_MODELO_NPI'!F677</f>
        <v/>
      </c>
      <c r="I654">
        <f>'08_MODELO_MULTIPLO'!F682</f>
        <v/>
      </c>
      <c r="J654">
        <f>'08_MODELO_MULTIPLO'!G682</f>
        <v/>
      </c>
    </row>
    <row r="655">
      <c r="A655">
        <f>'06_MODELO_REFS'!E678</f>
        <v/>
      </c>
      <c r="B655">
        <f>'06_MODELO_REFS'!F678</f>
        <v/>
      </c>
      <c r="E655">
        <f>'07_MODELO_NPI'!E678</f>
        <v/>
      </c>
      <c r="F655">
        <f>'07_MODELO_NPI'!F678</f>
        <v/>
      </c>
      <c r="I655">
        <f>'08_MODELO_MULTIPLO'!F683</f>
        <v/>
      </c>
      <c r="J655">
        <f>'08_MODELO_MULTIPLO'!G683</f>
        <v/>
      </c>
    </row>
    <row r="656">
      <c r="A656">
        <f>'06_MODELO_REFS'!E679</f>
        <v/>
      </c>
      <c r="B656">
        <f>'06_MODELO_REFS'!F679</f>
        <v/>
      </c>
      <c r="E656">
        <f>'07_MODELO_NPI'!E679</f>
        <v/>
      </c>
      <c r="F656">
        <f>'07_MODELO_NPI'!F679</f>
        <v/>
      </c>
      <c r="I656">
        <f>'08_MODELO_MULTIPLO'!F684</f>
        <v/>
      </c>
      <c r="J656">
        <f>'08_MODELO_MULTIPLO'!G684</f>
        <v/>
      </c>
    </row>
    <row r="657">
      <c r="A657">
        <f>'06_MODELO_REFS'!E680</f>
        <v/>
      </c>
      <c r="B657">
        <f>'06_MODELO_REFS'!F680</f>
        <v/>
      </c>
      <c r="E657">
        <f>'07_MODELO_NPI'!E680</f>
        <v/>
      </c>
      <c r="F657">
        <f>'07_MODELO_NPI'!F680</f>
        <v/>
      </c>
      <c r="I657">
        <f>'08_MODELO_MULTIPLO'!F685</f>
        <v/>
      </c>
      <c r="J657">
        <f>'08_MODELO_MULTIPLO'!G685</f>
        <v/>
      </c>
    </row>
    <row r="658">
      <c r="A658">
        <f>'06_MODELO_REFS'!E681</f>
        <v/>
      </c>
      <c r="B658">
        <f>'06_MODELO_REFS'!F681</f>
        <v/>
      </c>
      <c r="E658">
        <f>'07_MODELO_NPI'!E681</f>
        <v/>
      </c>
      <c r="F658">
        <f>'07_MODELO_NPI'!F681</f>
        <v/>
      </c>
      <c r="I658">
        <f>'08_MODELO_MULTIPLO'!F686</f>
        <v/>
      </c>
      <c r="J658">
        <f>'08_MODELO_MULTIPLO'!G686</f>
        <v/>
      </c>
    </row>
    <row r="659">
      <c r="A659">
        <f>'06_MODELO_REFS'!E682</f>
        <v/>
      </c>
      <c r="B659">
        <f>'06_MODELO_REFS'!F682</f>
        <v/>
      </c>
      <c r="E659">
        <f>'07_MODELO_NPI'!E682</f>
        <v/>
      </c>
      <c r="F659">
        <f>'07_MODELO_NPI'!F682</f>
        <v/>
      </c>
      <c r="I659">
        <f>'08_MODELO_MULTIPLO'!F687</f>
        <v/>
      </c>
      <c r="J659">
        <f>'08_MODELO_MULTIPLO'!G687</f>
        <v/>
      </c>
    </row>
    <row r="660">
      <c r="A660">
        <f>'06_MODELO_REFS'!E683</f>
        <v/>
      </c>
      <c r="B660">
        <f>'06_MODELO_REFS'!F683</f>
        <v/>
      </c>
      <c r="E660">
        <f>'07_MODELO_NPI'!E683</f>
        <v/>
      </c>
      <c r="F660">
        <f>'07_MODELO_NPI'!F683</f>
        <v/>
      </c>
      <c r="I660">
        <f>'08_MODELO_MULTIPLO'!F688</f>
        <v/>
      </c>
      <c r="J660">
        <f>'08_MODELO_MULTIPLO'!G688</f>
        <v/>
      </c>
    </row>
    <row r="661">
      <c r="A661">
        <f>'06_MODELO_REFS'!E684</f>
        <v/>
      </c>
      <c r="B661">
        <f>'06_MODELO_REFS'!F684</f>
        <v/>
      </c>
      <c r="E661">
        <f>'07_MODELO_NPI'!E684</f>
        <v/>
      </c>
      <c r="F661">
        <f>'07_MODELO_NPI'!F684</f>
        <v/>
      </c>
      <c r="I661">
        <f>'08_MODELO_MULTIPLO'!F689</f>
        <v/>
      </c>
      <c r="J661">
        <f>'08_MODELO_MULTIPLO'!G689</f>
        <v/>
      </c>
    </row>
    <row r="662">
      <c r="A662">
        <f>'06_MODELO_REFS'!E685</f>
        <v/>
      </c>
      <c r="B662">
        <f>'06_MODELO_REFS'!F685</f>
        <v/>
      </c>
      <c r="E662">
        <f>'07_MODELO_NPI'!E685</f>
        <v/>
      </c>
      <c r="F662">
        <f>'07_MODELO_NPI'!F685</f>
        <v/>
      </c>
      <c r="I662">
        <f>'08_MODELO_MULTIPLO'!F690</f>
        <v/>
      </c>
      <c r="J662">
        <f>'08_MODELO_MULTIPLO'!G690</f>
        <v/>
      </c>
    </row>
    <row r="663">
      <c r="A663">
        <f>'06_MODELO_REFS'!E686</f>
        <v/>
      </c>
      <c r="B663">
        <f>'06_MODELO_REFS'!F686</f>
        <v/>
      </c>
      <c r="E663">
        <f>'07_MODELO_NPI'!E686</f>
        <v/>
      </c>
      <c r="F663">
        <f>'07_MODELO_NPI'!F686</f>
        <v/>
      </c>
      <c r="I663">
        <f>'08_MODELO_MULTIPLO'!F691</f>
        <v/>
      </c>
      <c r="J663">
        <f>'08_MODELO_MULTIPLO'!G691</f>
        <v/>
      </c>
    </row>
    <row r="664">
      <c r="A664">
        <f>'06_MODELO_REFS'!E687</f>
        <v/>
      </c>
      <c r="B664">
        <f>'06_MODELO_REFS'!F687</f>
        <v/>
      </c>
      <c r="E664">
        <f>'07_MODELO_NPI'!E687</f>
        <v/>
      </c>
      <c r="F664">
        <f>'07_MODELO_NPI'!F687</f>
        <v/>
      </c>
      <c r="I664">
        <f>'08_MODELO_MULTIPLO'!F692</f>
        <v/>
      </c>
      <c r="J664">
        <f>'08_MODELO_MULTIPLO'!G692</f>
        <v/>
      </c>
    </row>
    <row r="665">
      <c r="A665">
        <f>'06_MODELO_REFS'!E688</f>
        <v/>
      </c>
      <c r="B665">
        <f>'06_MODELO_REFS'!F688</f>
        <v/>
      </c>
      <c r="E665">
        <f>'07_MODELO_NPI'!E688</f>
        <v/>
      </c>
      <c r="F665">
        <f>'07_MODELO_NPI'!F688</f>
        <v/>
      </c>
      <c r="I665">
        <f>'08_MODELO_MULTIPLO'!F693</f>
        <v/>
      </c>
      <c r="J665">
        <f>'08_MODELO_MULTIPLO'!G693</f>
        <v/>
      </c>
    </row>
    <row r="666">
      <c r="A666">
        <f>'06_MODELO_REFS'!E689</f>
        <v/>
      </c>
      <c r="B666">
        <f>'06_MODELO_REFS'!F689</f>
        <v/>
      </c>
      <c r="E666">
        <f>'07_MODELO_NPI'!E689</f>
        <v/>
      </c>
      <c r="F666">
        <f>'07_MODELO_NPI'!F689</f>
        <v/>
      </c>
      <c r="I666">
        <f>'08_MODELO_MULTIPLO'!F694</f>
        <v/>
      </c>
      <c r="J666">
        <f>'08_MODELO_MULTIPLO'!G694</f>
        <v/>
      </c>
    </row>
    <row r="667">
      <c r="A667">
        <f>'06_MODELO_REFS'!E690</f>
        <v/>
      </c>
      <c r="B667">
        <f>'06_MODELO_REFS'!F690</f>
        <v/>
      </c>
      <c r="E667">
        <f>'07_MODELO_NPI'!E690</f>
        <v/>
      </c>
      <c r="F667">
        <f>'07_MODELO_NPI'!F690</f>
        <v/>
      </c>
      <c r="I667">
        <f>'08_MODELO_MULTIPLO'!F695</f>
        <v/>
      </c>
      <c r="J667">
        <f>'08_MODELO_MULTIPLO'!G695</f>
        <v/>
      </c>
    </row>
    <row r="668">
      <c r="A668">
        <f>'06_MODELO_REFS'!E691</f>
        <v/>
      </c>
      <c r="B668">
        <f>'06_MODELO_REFS'!F691</f>
        <v/>
      </c>
      <c r="E668">
        <f>'07_MODELO_NPI'!E691</f>
        <v/>
      </c>
      <c r="F668">
        <f>'07_MODELO_NPI'!F691</f>
        <v/>
      </c>
      <c r="I668">
        <f>'08_MODELO_MULTIPLO'!F696</f>
        <v/>
      </c>
      <c r="J668">
        <f>'08_MODELO_MULTIPLO'!G696</f>
        <v/>
      </c>
    </row>
    <row r="669">
      <c r="A669">
        <f>'06_MODELO_REFS'!E692</f>
        <v/>
      </c>
      <c r="B669">
        <f>'06_MODELO_REFS'!F692</f>
        <v/>
      </c>
      <c r="E669">
        <f>'07_MODELO_NPI'!E692</f>
        <v/>
      </c>
      <c r="F669">
        <f>'07_MODELO_NPI'!F692</f>
        <v/>
      </c>
      <c r="I669">
        <f>'08_MODELO_MULTIPLO'!F697</f>
        <v/>
      </c>
      <c r="J669">
        <f>'08_MODELO_MULTIPLO'!G697</f>
        <v/>
      </c>
    </row>
    <row r="670">
      <c r="A670">
        <f>'06_MODELO_REFS'!E693</f>
        <v/>
      </c>
      <c r="B670">
        <f>'06_MODELO_REFS'!F693</f>
        <v/>
      </c>
      <c r="E670">
        <f>'07_MODELO_NPI'!E693</f>
        <v/>
      </c>
      <c r="F670">
        <f>'07_MODELO_NPI'!F693</f>
        <v/>
      </c>
      <c r="I670">
        <f>'08_MODELO_MULTIPLO'!F698</f>
        <v/>
      </c>
      <c r="J670">
        <f>'08_MODELO_MULTIPLO'!G698</f>
        <v/>
      </c>
    </row>
    <row r="671">
      <c r="A671">
        <f>'06_MODELO_REFS'!E694</f>
        <v/>
      </c>
      <c r="B671">
        <f>'06_MODELO_REFS'!F694</f>
        <v/>
      </c>
      <c r="E671">
        <f>'07_MODELO_NPI'!E694</f>
        <v/>
      </c>
      <c r="F671">
        <f>'07_MODELO_NPI'!F694</f>
        <v/>
      </c>
      <c r="I671">
        <f>'08_MODELO_MULTIPLO'!F699</f>
        <v/>
      </c>
      <c r="J671">
        <f>'08_MODELO_MULTIPLO'!G699</f>
        <v/>
      </c>
    </row>
    <row r="672">
      <c r="A672">
        <f>'06_MODELO_REFS'!E695</f>
        <v/>
      </c>
      <c r="B672">
        <f>'06_MODELO_REFS'!F695</f>
        <v/>
      </c>
      <c r="E672">
        <f>'07_MODELO_NPI'!E695</f>
        <v/>
      </c>
      <c r="F672">
        <f>'07_MODELO_NPI'!F695</f>
        <v/>
      </c>
      <c r="I672">
        <f>'08_MODELO_MULTIPLO'!F700</f>
        <v/>
      </c>
      <c r="J672">
        <f>'08_MODELO_MULTIPLO'!G700</f>
        <v/>
      </c>
    </row>
    <row r="673">
      <c r="A673">
        <f>'06_MODELO_REFS'!E696</f>
        <v/>
      </c>
      <c r="B673">
        <f>'06_MODELO_REFS'!F696</f>
        <v/>
      </c>
      <c r="E673">
        <f>'07_MODELO_NPI'!E696</f>
        <v/>
      </c>
      <c r="F673">
        <f>'07_MODELO_NPI'!F696</f>
        <v/>
      </c>
      <c r="I673">
        <f>'08_MODELO_MULTIPLO'!F701</f>
        <v/>
      </c>
      <c r="J673">
        <f>'08_MODELO_MULTIPLO'!G701</f>
        <v/>
      </c>
    </row>
    <row r="674">
      <c r="A674">
        <f>'06_MODELO_REFS'!E697</f>
        <v/>
      </c>
      <c r="B674">
        <f>'06_MODELO_REFS'!F697</f>
        <v/>
      </c>
      <c r="E674">
        <f>'07_MODELO_NPI'!E697</f>
        <v/>
      </c>
      <c r="F674">
        <f>'07_MODELO_NPI'!F697</f>
        <v/>
      </c>
      <c r="I674">
        <f>'08_MODELO_MULTIPLO'!F702</f>
        <v/>
      </c>
      <c r="J674">
        <f>'08_MODELO_MULTIPLO'!G702</f>
        <v/>
      </c>
    </row>
    <row r="675">
      <c r="A675">
        <f>'06_MODELO_REFS'!E698</f>
        <v/>
      </c>
      <c r="B675">
        <f>'06_MODELO_REFS'!F698</f>
        <v/>
      </c>
      <c r="E675">
        <f>'07_MODELO_NPI'!E698</f>
        <v/>
      </c>
      <c r="F675">
        <f>'07_MODELO_NPI'!F698</f>
        <v/>
      </c>
      <c r="I675">
        <f>'08_MODELO_MULTIPLO'!F703</f>
        <v/>
      </c>
      <c r="J675">
        <f>'08_MODELO_MULTIPLO'!G703</f>
        <v/>
      </c>
    </row>
    <row r="676">
      <c r="A676">
        <f>'06_MODELO_REFS'!E699</f>
        <v/>
      </c>
      <c r="B676">
        <f>'06_MODELO_REFS'!F699</f>
        <v/>
      </c>
      <c r="E676">
        <f>'07_MODELO_NPI'!E699</f>
        <v/>
      </c>
      <c r="F676">
        <f>'07_MODELO_NPI'!F699</f>
        <v/>
      </c>
      <c r="I676">
        <f>'08_MODELO_MULTIPLO'!F704</f>
        <v/>
      </c>
      <c r="J676">
        <f>'08_MODELO_MULTIPLO'!G704</f>
        <v/>
      </c>
    </row>
    <row r="677">
      <c r="A677">
        <f>'06_MODELO_REFS'!E700</f>
        <v/>
      </c>
      <c r="B677">
        <f>'06_MODELO_REFS'!F700</f>
        <v/>
      </c>
      <c r="E677">
        <f>'07_MODELO_NPI'!E700</f>
        <v/>
      </c>
      <c r="F677">
        <f>'07_MODELO_NPI'!F700</f>
        <v/>
      </c>
      <c r="I677">
        <f>'08_MODELO_MULTIPLO'!F705</f>
        <v/>
      </c>
      <c r="J677">
        <f>'08_MODELO_MULTIPLO'!G705</f>
        <v/>
      </c>
    </row>
    <row r="678">
      <c r="A678">
        <f>'06_MODELO_REFS'!E701</f>
        <v/>
      </c>
      <c r="B678">
        <f>'06_MODELO_REFS'!F701</f>
        <v/>
      </c>
      <c r="E678">
        <f>'07_MODELO_NPI'!E701</f>
        <v/>
      </c>
      <c r="F678">
        <f>'07_MODELO_NPI'!F701</f>
        <v/>
      </c>
      <c r="I678">
        <f>'08_MODELO_MULTIPLO'!F706</f>
        <v/>
      </c>
      <c r="J678">
        <f>'08_MODELO_MULTIPLO'!G706</f>
        <v/>
      </c>
    </row>
    <row r="679">
      <c r="A679">
        <f>'06_MODELO_REFS'!E702</f>
        <v/>
      </c>
      <c r="B679">
        <f>'06_MODELO_REFS'!F702</f>
        <v/>
      </c>
      <c r="E679">
        <f>'07_MODELO_NPI'!E702</f>
        <v/>
      </c>
      <c r="F679">
        <f>'07_MODELO_NPI'!F702</f>
        <v/>
      </c>
      <c r="I679">
        <f>'08_MODELO_MULTIPLO'!F707</f>
        <v/>
      </c>
      <c r="J679">
        <f>'08_MODELO_MULTIPLO'!G707</f>
        <v/>
      </c>
    </row>
    <row r="680">
      <c r="A680">
        <f>'06_MODELO_REFS'!E703</f>
        <v/>
      </c>
      <c r="B680">
        <f>'06_MODELO_REFS'!F703</f>
        <v/>
      </c>
      <c r="E680">
        <f>'07_MODELO_NPI'!E703</f>
        <v/>
      </c>
      <c r="F680">
        <f>'07_MODELO_NPI'!F703</f>
        <v/>
      </c>
      <c r="I680">
        <f>'08_MODELO_MULTIPLO'!F708</f>
        <v/>
      </c>
      <c r="J680">
        <f>'08_MODELO_MULTIPLO'!G708</f>
        <v/>
      </c>
    </row>
    <row r="681">
      <c r="A681">
        <f>'06_MODELO_REFS'!E704</f>
        <v/>
      </c>
      <c r="B681">
        <f>'06_MODELO_REFS'!F704</f>
        <v/>
      </c>
      <c r="E681">
        <f>'07_MODELO_NPI'!E704</f>
        <v/>
      </c>
      <c r="F681">
        <f>'07_MODELO_NPI'!F704</f>
        <v/>
      </c>
      <c r="I681">
        <f>'08_MODELO_MULTIPLO'!F709</f>
        <v/>
      </c>
      <c r="J681">
        <f>'08_MODELO_MULTIPLO'!G709</f>
        <v/>
      </c>
    </row>
    <row r="682">
      <c r="A682">
        <f>'06_MODELO_REFS'!E705</f>
        <v/>
      </c>
      <c r="B682">
        <f>'06_MODELO_REFS'!F705</f>
        <v/>
      </c>
      <c r="E682">
        <f>'07_MODELO_NPI'!E705</f>
        <v/>
      </c>
      <c r="F682">
        <f>'07_MODELO_NPI'!F705</f>
        <v/>
      </c>
      <c r="I682">
        <f>'08_MODELO_MULTIPLO'!F710</f>
        <v/>
      </c>
      <c r="J682">
        <f>'08_MODELO_MULTIPLO'!G710</f>
        <v/>
      </c>
    </row>
    <row r="683">
      <c r="A683">
        <f>'06_MODELO_REFS'!E706</f>
        <v/>
      </c>
      <c r="B683">
        <f>'06_MODELO_REFS'!F706</f>
        <v/>
      </c>
      <c r="E683">
        <f>'07_MODELO_NPI'!E706</f>
        <v/>
      </c>
      <c r="F683">
        <f>'07_MODELO_NPI'!F706</f>
        <v/>
      </c>
      <c r="I683">
        <f>'08_MODELO_MULTIPLO'!F711</f>
        <v/>
      </c>
      <c r="J683">
        <f>'08_MODELO_MULTIPLO'!G711</f>
        <v/>
      </c>
    </row>
    <row r="684">
      <c r="A684">
        <f>'06_MODELO_REFS'!E707</f>
        <v/>
      </c>
      <c r="B684">
        <f>'06_MODELO_REFS'!F707</f>
        <v/>
      </c>
      <c r="E684">
        <f>'07_MODELO_NPI'!E707</f>
        <v/>
      </c>
      <c r="F684">
        <f>'07_MODELO_NPI'!F707</f>
        <v/>
      </c>
      <c r="I684">
        <f>'08_MODELO_MULTIPLO'!F712</f>
        <v/>
      </c>
      <c r="J684">
        <f>'08_MODELO_MULTIPLO'!G712</f>
        <v/>
      </c>
    </row>
    <row r="685">
      <c r="A685">
        <f>'06_MODELO_REFS'!E708</f>
        <v/>
      </c>
      <c r="B685">
        <f>'06_MODELO_REFS'!F708</f>
        <v/>
      </c>
      <c r="E685">
        <f>'07_MODELO_NPI'!E708</f>
        <v/>
      </c>
      <c r="F685">
        <f>'07_MODELO_NPI'!F708</f>
        <v/>
      </c>
      <c r="I685">
        <f>'08_MODELO_MULTIPLO'!F713</f>
        <v/>
      </c>
      <c r="J685">
        <f>'08_MODELO_MULTIPLO'!G713</f>
        <v/>
      </c>
    </row>
    <row r="686">
      <c r="A686">
        <f>'06_MODELO_REFS'!E709</f>
        <v/>
      </c>
      <c r="B686">
        <f>'06_MODELO_REFS'!F709</f>
        <v/>
      </c>
      <c r="E686">
        <f>'07_MODELO_NPI'!E709</f>
        <v/>
      </c>
      <c r="F686">
        <f>'07_MODELO_NPI'!F709</f>
        <v/>
      </c>
      <c r="I686">
        <f>'08_MODELO_MULTIPLO'!F714</f>
        <v/>
      </c>
      <c r="J686">
        <f>'08_MODELO_MULTIPLO'!G714</f>
        <v/>
      </c>
    </row>
    <row r="687">
      <c r="A687">
        <f>'06_MODELO_REFS'!E710</f>
        <v/>
      </c>
      <c r="B687">
        <f>'06_MODELO_REFS'!F710</f>
        <v/>
      </c>
      <c r="E687">
        <f>'07_MODELO_NPI'!E710</f>
        <v/>
      </c>
      <c r="F687">
        <f>'07_MODELO_NPI'!F710</f>
        <v/>
      </c>
      <c r="I687">
        <f>'08_MODELO_MULTIPLO'!F715</f>
        <v/>
      </c>
      <c r="J687">
        <f>'08_MODELO_MULTIPLO'!G715</f>
        <v/>
      </c>
    </row>
    <row r="688">
      <c r="A688">
        <f>'06_MODELO_REFS'!E711</f>
        <v/>
      </c>
      <c r="B688">
        <f>'06_MODELO_REFS'!F711</f>
        <v/>
      </c>
      <c r="E688">
        <f>'07_MODELO_NPI'!E711</f>
        <v/>
      </c>
      <c r="F688">
        <f>'07_MODELO_NPI'!F711</f>
        <v/>
      </c>
      <c r="I688">
        <f>'08_MODELO_MULTIPLO'!F716</f>
        <v/>
      </c>
      <c r="J688">
        <f>'08_MODELO_MULTIPLO'!G716</f>
        <v/>
      </c>
    </row>
    <row r="689">
      <c r="A689">
        <f>'06_MODELO_REFS'!E712</f>
        <v/>
      </c>
      <c r="B689">
        <f>'06_MODELO_REFS'!F712</f>
        <v/>
      </c>
      <c r="E689">
        <f>'07_MODELO_NPI'!E712</f>
        <v/>
      </c>
      <c r="F689">
        <f>'07_MODELO_NPI'!F712</f>
        <v/>
      </c>
      <c r="I689">
        <f>'08_MODELO_MULTIPLO'!F717</f>
        <v/>
      </c>
      <c r="J689">
        <f>'08_MODELO_MULTIPLO'!G717</f>
        <v/>
      </c>
    </row>
    <row r="690">
      <c r="A690">
        <f>'06_MODELO_REFS'!E713</f>
        <v/>
      </c>
      <c r="B690">
        <f>'06_MODELO_REFS'!F713</f>
        <v/>
      </c>
      <c r="E690">
        <f>'07_MODELO_NPI'!E713</f>
        <v/>
      </c>
      <c r="F690">
        <f>'07_MODELO_NPI'!F713</f>
        <v/>
      </c>
      <c r="I690">
        <f>'08_MODELO_MULTIPLO'!F718</f>
        <v/>
      </c>
      <c r="J690">
        <f>'08_MODELO_MULTIPLO'!G718</f>
        <v/>
      </c>
    </row>
    <row r="691">
      <c r="A691">
        <f>'06_MODELO_REFS'!E714</f>
        <v/>
      </c>
      <c r="B691">
        <f>'06_MODELO_REFS'!F714</f>
        <v/>
      </c>
      <c r="E691">
        <f>'07_MODELO_NPI'!E714</f>
        <v/>
      </c>
      <c r="F691">
        <f>'07_MODELO_NPI'!F714</f>
        <v/>
      </c>
      <c r="I691">
        <f>'08_MODELO_MULTIPLO'!F719</f>
        <v/>
      </c>
      <c r="J691">
        <f>'08_MODELO_MULTIPLO'!G719</f>
        <v/>
      </c>
    </row>
    <row r="692">
      <c r="A692">
        <f>'06_MODELO_REFS'!E715</f>
        <v/>
      </c>
      <c r="B692">
        <f>'06_MODELO_REFS'!F715</f>
        <v/>
      </c>
      <c r="E692">
        <f>'07_MODELO_NPI'!E715</f>
        <v/>
      </c>
      <c r="F692">
        <f>'07_MODELO_NPI'!F715</f>
        <v/>
      </c>
      <c r="I692">
        <f>'08_MODELO_MULTIPLO'!F720</f>
        <v/>
      </c>
      <c r="J692">
        <f>'08_MODELO_MULTIPLO'!G720</f>
        <v/>
      </c>
    </row>
    <row r="693">
      <c r="A693">
        <f>'06_MODELO_REFS'!E716</f>
        <v/>
      </c>
      <c r="B693">
        <f>'06_MODELO_REFS'!F716</f>
        <v/>
      </c>
      <c r="E693">
        <f>'07_MODELO_NPI'!E716</f>
        <v/>
      </c>
      <c r="F693">
        <f>'07_MODELO_NPI'!F716</f>
        <v/>
      </c>
      <c r="I693">
        <f>'08_MODELO_MULTIPLO'!F721</f>
        <v/>
      </c>
      <c r="J693">
        <f>'08_MODELO_MULTIPLO'!G721</f>
        <v/>
      </c>
    </row>
    <row r="694">
      <c r="A694">
        <f>'06_MODELO_REFS'!E717</f>
        <v/>
      </c>
      <c r="B694">
        <f>'06_MODELO_REFS'!F717</f>
        <v/>
      </c>
      <c r="E694">
        <f>'07_MODELO_NPI'!E717</f>
        <v/>
      </c>
      <c r="F694">
        <f>'07_MODELO_NPI'!F717</f>
        <v/>
      </c>
      <c r="I694">
        <f>'08_MODELO_MULTIPLO'!F722</f>
        <v/>
      </c>
      <c r="J694">
        <f>'08_MODELO_MULTIPLO'!G722</f>
        <v/>
      </c>
    </row>
    <row r="695">
      <c r="A695">
        <f>'06_MODELO_REFS'!E718</f>
        <v/>
      </c>
      <c r="B695">
        <f>'06_MODELO_REFS'!F718</f>
        <v/>
      </c>
      <c r="E695">
        <f>'07_MODELO_NPI'!E718</f>
        <v/>
      </c>
      <c r="F695">
        <f>'07_MODELO_NPI'!F718</f>
        <v/>
      </c>
      <c r="I695">
        <f>'08_MODELO_MULTIPLO'!F723</f>
        <v/>
      </c>
      <c r="J695">
        <f>'08_MODELO_MULTIPLO'!G723</f>
        <v/>
      </c>
    </row>
    <row r="696">
      <c r="A696">
        <f>'06_MODELO_REFS'!E719</f>
        <v/>
      </c>
      <c r="B696">
        <f>'06_MODELO_REFS'!F719</f>
        <v/>
      </c>
      <c r="E696">
        <f>'07_MODELO_NPI'!E719</f>
        <v/>
      </c>
      <c r="F696">
        <f>'07_MODELO_NPI'!F719</f>
        <v/>
      </c>
      <c r="I696">
        <f>'08_MODELO_MULTIPLO'!F724</f>
        <v/>
      </c>
      <c r="J696">
        <f>'08_MODELO_MULTIPLO'!G724</f>
        <v/>
      </c>
    </row>
    <row r="697">
      <c r="A697">
        <f>'06_MODELO_REFS'!E720</f>
        <v/>
      </c>
      <c r="B697">
        <f>'06_MODELO_REFS'!F720</f>
        <v/>
      </c>
      <c r="E697">
        <f>'07_MODELO_NPI'!E720</f>
        <v/>
      </c>
      <c r="F697">
        <f>'07_MODELO_NPI'!F720</f>
        <v/>
      </c>
      <c r="I697">
        <f>'08_MODELO_MULTIPLO'!F725</f>
        <v/>
      </c>
      <c r="J697">
        <f>'08_MODELO_MULTIPLO'!G725</f>
        <v/>
      </c>
    </row>
    <row r="698">
      <c r="A698">
        <f>'06_MODELO_REFS'!E721</f>
        <v/>
      </c>
      <c r="B698">
        <f>'06_MODELO_REFS'!F721</f>
        <v/>
      </c>
      <c r="E698">
        <f>'07_MODELO_NPI'!E721</f>
        <v/>
      </c>
      <c r="F698">
        <f>'07_MODELO_NPI'!F721</f>
        <v/>
      </c>
      <c r="I698">
        <f>'08_MODELO_MULTIPLO'!F726</f>
        <v/>
      </c>
      <c r="J698">
        <f>'08_MODELO_MULTIPLO'!G726</f>
        <v/>
      </c>
    </row>
    <row r="699">
      <c r="A699">
        <f>'06_MODELO_REFS'!E722</f>
        <v/>
      </c>
      <c r="B699">
        <f>'06_MODELO_REFS'!F722</f>
        <v/>
      </c>
      <c r="E699">
        <f>'07_MODELO_NPI'!E722</f>
        <v/>
      </c>
      <c r="F699">
        <f>'07_MODELO_NPI'!F722</f>
        <v/>
      </c>
      <c r="I699">
        <f>'08_MODELO_MULTIPLO'!F727</f>
        <v/>
      </c>
      <c r="J699">
        <f>'08_MODELO_MULTIPLO'!G727</f>
        <v/>
      </c>
    </row>
    <row r="700">
      <c r="A700">
        <f>'06_MODELO_REFS'!E723</f>
        <v/>
      </c>
      <c r="B700">
        <f>'06_MODELO_REFS'!F723</f>
        <v/>
      </c>
      <c r="E700">
        <f>'07_MODELO_NPI'!E723</f>
        <v/>
      </c>
      <c r="F700">
        <f>'07_MODELO_NPI'!F723</f>
        <v/>
      </c>
      <c r="I700">
        <f>'08_MODELO_MULTIPLO'!F728</f>
        <v/>
      </c>
      <c r="J700">
        <f>'08_MODELO_MULTIPLO'!G728</f>
        <v/>
      </c>
    </row>
    <row r="701">
      <c r="A701">
        <f>'06_MODELO_REFS'!E724</f>
        <v/>
      </c>
      <c r="B701">
        <f>'06_MODELO_REFS'!F724</f>
        <v/>
      </c>
      <c r="E701">
        <f>'07_MODELO_NPI'!E724</f>
        <v/>
      </c>
      <c r="F701">
        <f>'07_MODELO_NPI'!F724</f>
        <v/>
      </c>
      <c r="I701">
        <f>'08_MODELO_MULTIPLO'!F729</f>
        <v/>
      </c>
      <c r="J701">
        <f>'08_MODELO_MULTIPLO'!G729</f>
        <v/>
      </c>
    </row>
    <row r="702">
      <c r="A702">
        <f>'06_MODELO_REFS'!E725</f>
        <v/>
      </c>
      <c r="B702">
        <f>'06_MODELO_REFS'!F725</f>
        <v/>
      </c>
      <c r="E702">
        <f>'07_MODELO_NPI'!E725</f>
        <v/>
      </c>
      <c r="F702">
        <f>'07_MODELO_NPI'!F725</f>
        <v/>
      </c>
      <c r="I702">
        <f>'08_MODELO_MULTIPLO'!F730</f>
        <v/>
      </c>
      <c r="J702">
        <f>'08_MODELO_MULTIPLO'!G730</f>
        <v/>
      </c>
    </row>
    <row r="703">
      <c r="A703">
        <f>'06_MODELO_REFS'!E726</f>
        <v/>
      </c>
      <c r="B703">
        <f>'06_MODELO_REFS'!F726</f>
        <v/>
      </c>
      <c r="E703">
        <f>'07_MODELO_NPI'!E726</f>
        <v/>
      </c>
      <c r="F703">
        <f>'07_MODELO_NPI'!F726</f>
        <v/>
      </c>
      <c r="I703">
        <f>'08_MODELO_MULTIPLO'!F731</f>
        <v/>
      </c>
      <c r="J703">
        <f>'08_MODELO_MULTIPLO'!G731</f>
        <v/>
      </c>
    </row>
    <row r="704">
      <c r="A704">
        <f>'06_MODELO_REFS'!E727</f>
        <v/>
      </c>
      <c r="B704">
        <f>'06_MODELO_REFS'!F727</f>
        <v/>
      </c>
      <c r="E704">
        <f>'07_MODELO_NPI'!E727</f>
        <v/>
      </c>
      <c r="F704">
        <f>'07_MODELO_NPI'!F727</f>
        <v/>
      </c>
      <c r="I704">
        <f>'08_MODELO_MULTIPLO'!F732</f>
        <v/>
      </c>
      <c r="J704">
        <f>'08_MODELO_MULTIPLO'!G732</f>
        <v/>
      </c>
    </row>
    <row r="705">
      <c r="A705">
        <f>'06_MODELO_REFS'!E728</f>
        <v/>
      </c>
      <c r="B705">
        <f>'06_MODELO_REFS'!F728</f>
        <v/>
      </c>
      <c r="E705">
        <f>'07_MODELO_NPI'!E728</f>
        <v/>
      </c>
      <c r="F705">
        <f>'07_MODELO_NPI'!F728</f>
        <v/>
      </c>
      <c r="I705">
        <f>'08_MODELO_MULTIPLO'!F733</f>
        <v/>
      </c>
      <c r="J705">
        <f>'08_MODELO_MULTIPLO'!G733</f>
        <v/>
      </c>
    </row>
    <row r="706">
      <c r="A706">
        <f>'06_MODELO_REFS'!E729</f>
        <v/>
      </c>
      <c r="B706">
        <f>'06_MODELO_REFS'!F729</f>
        <v/>
      </c>
      <c r="E706">
        <f>'07_MODELO_NPI'!E729</f>
        <v/>
      </c>
      <c r="F706">
        <f>'07_MODELO_NPI'!F729</f>
        <v/>
      </c>
      <c r="I706">
        <f>'08_MODELO_MULTIPLO'!F734</f>
        <v/>
      </c>
      <c r="J706">
        <f>'08_MODELO_MULTIPLO'!G734</f>
        <v/>
      </c>
    </row>
    <row r="707">
      <c r="A707">
        <f>'06_MODELO_REFS'!E730</f>
        <v/>
      </c>
      <c r="B707">
        <f>'06_MODELO_REFS'!F730</f>
        <v/>
      </c>
      <c r="E707">
        <f>'07_MODELO_NPI'!E730</f>
        <v/>
      </c>
      <c r="F707">
        <f>'07_MODELO_NPI'!F730</f>
        <v/>
      </c>
      <c r="I707">
        <f>'08_MODELO_MULTIPLO'!F735</f>
        <v/>
      </c>
      <c r="J707">
        <f>'08_MODELO_MULTIPLO'!G735</f>
        <v/>
      </c>
    </row>
    <row r="708">
      <c r="A708">
        <f>'06_MODELO_REFS'!E731</f>
        <v/>
      </c>
      <c r="B708">
        <f>'06_MODELO_REFS'!F731</f>
        <v/>
      </c>
      <c r="E708">
        <f>'07_MODELO_NPI'!E731</f>
        <v/>
      </c>
      <c r="F708">
        <f>'07_MODELO_NPI'!F731</f>
        <v/>
      </c>
      <c r="I708">
        <f>'08_MODELO_MULTIPLO'!F736</f>
        <v/>
      </c>
      <c r="J708">
        <f>'08_MODELO_MULTIPLO'!G736</f>
        <v/>
      </c>
    </row>
    <row r="709">
      <c r="A709">
        <f>'06_MODELO_REFS'!E732</f>
        <v/>
      </c>
      <c r="B709">
        <f>'06_MODELO_REFS'!F732</f>
        <v/>
      </c>
      <c r="E709">
        <f>'07_MODELO_NPI'!E732</f>
        <v/>
      </c>
      <c r="F709">
        <f>'07_MODELO_NPI'!F732</f>
        <v/>
      </c>
      <c r="I709">
        <f>'08_MODELO_MULTIPLO'!F737</f>
        <v/>
      </c>
      <c r="J709">
        <f>'08_MODELO_MULTIPLO'!G737</f>
        <v/>
      </c>
    </row>
    <row r="710">
      <c r="A710">
        <f>'06_MODELO_REFS'!E733</f>
        <v/>
      </c>
      <c r="B710">
        <f>'06_MODELO_REFS'!F733</f>
        <v/>
      </c>
      <c r="E710">
        <f>'07_MODELO_NPI'!E733</f>
        <v/>
      </c>
      <c r="F710">
        <f>'07_MODELO_NPI'!F733</f>
        <v/>
      </c>
      <c r="I710">
        <f>'08_MODELO_MULTIPLO'!F738</f>
        <v/>
      </c>
      <c r="J710">
        <f>'08_MODELO_MULTIPLO'!G738</f>
        <v/>
      </c>
    </row>
    <row r="711">
      <c r="A711">
        <f>'06_MODELO_REFS'!E734</f>
        <v/>
      </c>
      <c r="B711">
        <f>'06_MODELO_REFS'!F734</f>
        <v/>
      </c>
      <c r="E711">
        <f>'07_MODELO_NPI'!E734</f>
        <v/>
      </c>
      <c r="F711">
        <f>'07_MODELO_NPI'!F734</f>
        <v/>
      </c>
      <c r="I711">
        <f>'08_MODELO_MULTIPLO'!F739</f>
        <v/>
      </c>
      <c r="J711">
        <f>'08_MODELO_MULTIPLO'!G739</f>
        <v/>
      </c>
    </row>
    <row r="712">
      <c r="A712">
        <f>'06_MODELO_REFS'!E735</f>
        <v/>
      </c>
      <c r="B712">
        <f>'06_MODELO_REFS'!F735</f>
        <v/>
      </c>
      <c r="E712">
        <f>'07_MODELO_NPI'!E735</f>
        <v/>
      </c>
      <c r="F712">
        <f>'07_MODELO_NPI'!F735</f>
        <v/>
      </c>
      <c r="I712">
        <f>'08_MODELO_MULTIPLO'!F740</f>
        <v/>
      </c>
      <c r="J712">
        <f>'08_MODELO_MULTIPLO'!G740</f>
        <v/>
      </c>
    </row>
    <row r="713">
      <c r="A713">
        <f>'06_MODELO_REFS'!E736</f>
        <v/>
      </c>
      <c r="B713">
        <f>'06_MODELO_REFS'!F736</f>
        <v/>
      </c>
      <c r="E713">
        <f>'07_MODELO_NPI'!E736</f>
        <v/>
      </c>
      <c r="F713">
        <f>'07_MODELO_NPI'!F736</f>
        <v/>
      </c>
      <c r="I713">
        <f>'08_MODELO_MULTIPLO'!F741</f>
        <v/>
      </c>
      <c r="J713">
        <f>'08_MODELO_MULTIPLO'!G741</f>
        <v/>
      </c>
    </row>
    <row r="714">
      <c r="A714">
        <f>'06_MODELO_REFS'!E737</f>
        <v/>
      </c>
      <c r="B714">
        <f>'06_MODELO_REFS'!F737</f>
        <v/>
      </c>
      <c r="E714">
        <f>'07_MODELO_NPI'!E737</f>
        <v/>
      </c>
      <c r="F714">
        <f>'07_MODELO_NPI'!F737</f>
        <v/>
      </c>
      <c r="I714">
        <f>'08_MODELO_MULTIPLO'!F742</f>
        <v/>
      </c>
      <c r="J714">
        <f>'08_MODELO_MULTIPLO'!G742</f>
        <v/>
      </c>
    </row>
    <row r="715">
      <c r="A715">
        <f>'06_MODELO_REFS'!E738</f>
        <v/>
      </c>
      <c r="B715">
        <f>'06_MODELO_REFS'!F738</f>
        <v/>
      </c>
      <c r="E715">
        <f>'07_MODELO_NPI'!E738</f>
        <v/>
      </c>
      <c r="F715">
        <f>'07_MODELO_NPI'!F738</f>
        <v/>
      </c>
      <c r="I715">
        <f>'08_MODELO_MULTIPLO'!F743</f>
        <v/>
      </c>
      <c r="J715">
        <f>'08_MODELO_MULTIPLO'!G743</f>
        <v/>
      </c>
    </row>
    <row r="716">
      <c r="A716">
        <f>'06_MODELO_REFS'!E739</f>
        <v/>
      </c>
      <c r="B716">
        <f>'06_MODELO_REFS'!F739</f>
        <v/>
      </c>
      <c r="E716">
        <f>'07_MODELO_NPI'!E739</f>
        <v/>
      </c>
      <c r="F716">
        <f>'07_MODELO_NPI'!F739</f>
        <v/>
      </c>
      <c r="I716">
        <f>'08_MODELO_MULTIPLO'!F744</f>
        <v/>
      </c>
      <c r="J716">
        <f>'08_MODELO_MULTIPLO'!G744</f>
        <v/>
      </c>
    </row>
    <row r="717">
      <c r="A717">
        <f>'06_MODELO_REFS'!E740</f>
        <v/>
      </c>
      <c r="B717">
        <f>'06_MODELO_REFS'!F740</f>
        <v/>
      </c>
      <c r="E717">
        <f>'07_MODELO_NPI'!E740</f>
        <v/>
      </c>
      <c r="F717">
        <f>'07_MODELO_NPI'!F740</f>
        <v/>
      </c>
      <c r="I717">
        <f>'08_MODELO_MULTIPLO'!F745</f>
        <v/>
      </c>
      <c r="J717">
        <f>'08_MODELO_MULTIPLO'!G745</f>
        <v/>
      </c>
    </row>
    <row r="718">
      <c r="A718">
        <f>'06_MODELO_REFS'!E741</f>
        <v/>
      </c>
      <c r="B718">
        <f>'06_MODELO_REFS'!F741</f>
        <v/>
      </c>
      <c r="E718">
        <f>'07_MODELO_NPI'!E741</f>
        <v/>
      </c>
      <c r="F718">
        <f>'07_MODELO_NPI'!F741</f>
        <v/>
      </c>
      <c r="I718">
        <f>'08_MODELO_MULTIPLO'!F746</f>
        <v/>
      </c>
      <c r="J718">
        <f>'08_MODELO_MULTIPLO'!G746</f>
        <v/>
      </c>
    </row>
    <row r="719">
      <c r="A719">
        <f>'06_MODELO_REFS'!E742</f>
        <v/>
      </c>
      <c r="B719">
        <f>'06_MODELO_REFS'!F742</f>
        <v/>
      </c>
      <c r="E719">
        <f>'07_MODELO_NPI'!E742</f>
        <v/>
      </c>
      <c r="F719">
        <f>'07_MODELO_NPI'!F742</f>
        <v/>
      </c>
      <c r="I719">
        <f>'08_MODELO_MULTIPLO'!F747</f>
        <v/>
      </c>
      <c r="J719">
        <f>'08_MODELO_MULTIPLO'!G747</f>
        <v/>
      </c>
    </row>
    <row r="720">
      <c r="A720">
        <f>'06_MODELO_REFS'!E743</f>
        <v/>
      </c>
      <c r="B720">
        <f>'06_MODELO_REFS'!F743</f>
        <v/>
      </c>
      <c r="E720">
        <f>'07_MODELO_NPI'!E743</f>
        <v/>
      </c>
      <c r="F720">
        <f>'07_MODELO_NPI'!F743</f>
        <v/>
      </c>
      <c r="I720">
        <f>'08_MODELO_MULTIPLO'!F748</f>
        <v/>
      </c>
      <c r="J720">
        <f>'08_MODELO_MULTIPLO'!G748</f>
        <v/>
      </c>
    </row>
    <row r="721">
      <c r="A721">
        <f>'06_MODELO_REFS'!E744</f>
        <v/>
      </c>
      <c r="B721">
        <f>'06_MODELO_REFS'!F744</f>
        <v/>
      </c>
      <c r="E721">
        <f>'07_MODELO_NPI'!E744</f>
        <v/>
      </c>
      <c r="F721">
        <f>'07_MODELO_NPI'!F744</f>
        <v/>
      </c>
      <c r="I721">
        <f>'08_MODELO_MULTIPLO'!F749</f>
        <v/>
      </c>
      <c r="J721">
        <f>'08_MODELO_MULTIPLO'!G749</f>
        <v/>
      </c>
    </row>
    <row r="722">
      <c r="A722">
        <f>'06_MODELO_REFS'!E745</f>
        <v/>
      </c>
      <c r="B722">
        <f>'06_MODELO_REFS'!F745</f>
        <v/>
      </c>
      <c r="E722">
        <f>'07_MODELO_NPI'!E745</f>
        <v/>
      </c>
      <c r="F722">
        <f>'07_MODELO_NPI'!F745</f>
        <v/>
      </c>
      <c r="I722">
        <f>'08_MODELO_MULTIPLO'!F750</f>
        <v/>
      </c>
      <c r="J722">
        <f>'08_MODELO_MULTIPLO'!G750</f>
        <v/>
      </c>
    </row>
    <row r="723">
      <c r="A723">
        <f>'06_MODELO_REFS'!E746</f>
        <v/>
      </c>
      <c r="B723">
        <f>'06_MODELO_REFS'!F746</f>
        <v/>
      </c>
      <c r="E723">
        <f>'07_MODELO_NPI'!E746</f>
        <v/>
      </c>
      <c r="F723">
        <f>'07_MODELO_NPI'!F746</f>
        <v/>
      </c>
      <c r="I723">
        <f>'08_MODELO_MULTIPLO'!F751</f>
        <v/>
      </c>
      <c r="J723">
        <f>'08_MODELO_MULTIPLO'!G751</f>
        <v/>
      </c>
    </row>
    <row r="724">
      <c r="A724">
        <f>'06_MODELO_REFS'!E747</f>
        <v/>
      </c>
      <c r="B724">
        <f>'06_MODELO_REFS'!F747</f>
        <v/>
      </c>
      <c r="E724">
        <f>'07_MODELO_NPI'!E747</f>
        <v/>
      </c>
      <c r="F724">
        <f>'07_MODELO_NPI'!F747</f>
        <v/>
      </c>
      <c r="I724">
        <f>'08_MODELO_MULTIPLO'!F752</f>
        <v/>
      </c>
      <c r="J724">
        <f>'08_MODELO_MULTIPLO'!G752</f>
        <v/>
      </c>
    </row>
    <row r="725">
      <c r="A725">
        <f>'06_MODELO_REFS'!E748</f>
        <v/>
      </c>
      <c r="B725">
        <f>'06_MODELO_REFS'!F748</f>
        <v/>
      </c>
      <c r="E725">
        <f>'07_MODELO_NPI'!E748</f>
        <v/>
      </c>
      <c r="F725">
        <f>'07_MODELO_NPI'!F748</f>
        <v/>
      </c>
      <c r="I725">
        <f>'08_MODELO_MULTIPLO'!F753</f>
        <v/>
      </c>
      <c r="J725">
        <f>'08_MODELO_MULTIPLO'!G753</f>
        <v/>
      </c>
    </row>
    <row r="726">
      <c r="A726">
        <f>'06_MODELO_REFS'!E749</f>
        <v/>
      </c>
      <c r="B726">
        <f>'06_MODELO_REFS'!F749</f>
        <v/>
      </c>
      <c r="E726">
        <f>'07_MODELO_NPI'!E749</f>
        <v/>
      </c>
      <c r="F726">
        <f>'07_MODELO_NPI'!F749</f>
        <v/>
      </c>
      <c r="I726">
        <f>'08_MODELO_MULTIPLO'!F754</f>
        <v/>
      </c>
      <c r="J726">
        <f>'08_MODELO_MULTIPLO'!G754</f>
        <v/>
      </c>
    </row>
    <row r="727">
      <c r="A727">
        <f>'06_MODELO_REFS'!E750</f>
        <v/>
      </c>
      <c r="B727">
        <f>'06_MODELO_REFS'!F750</f>
        <v/>
      </c>
      <c r="E727">
        <f>'07_MODELO_NPI'!E750</f>
        <v/>
      </c>
      <c r="F727">
        <f>'07_MODELO_NPI'!F750</f>
        <v/>
      </c>
      <c r="I727">
        <f>'08_MODELO_MULTIPLO'!F755</f>
        <v/>
      </c>
      <c r="J727">
        <f>'08_MODELO_MULTIPLO'!G755</f>
        <v/>
      </c>
    </row>
    <row r="728">
      <c r="A728">
        <f>'06_MODELO_REFS'!E751</f>
        <v/>
      </c>
      <c r="B728">
        <f>'06_MODELO_REFS'!F751</f>
        <v/>
      </c>
      <c r="E728">
        <f>'07_MODELO_NPI'!E751</f>
        <v/>
      </c>
      <c r="F728">
        <f>'07_MODELO_NPI'!F751</f>
        <v/>
      </c>
      <c r="I728">
        <f>'08_MODELO_MULTIPLO'!F756</f>
        <v/>
      </c>
      <c r="J728">
        <f>'08_MODELO_MULTIPLO'!G756</f>
        <v/>
      </c>
    </row>
    <row r="729">
      <c r="A729">
        <f>'06_MODELO_REFS'!E752</f>
        <v/>
      </c>
      <c r="B729">
        <f>'06_MODELO_REFS'!F752</f>
        <v/>
      </c>
      <c r="E729">
        <f>'07_MODELO_NPI'!E752</f>
        <v/>
      </c>
      <c r="F729">
        <f>'07_MODELO_NPI'!F752</f>
        <v/>
      </c>
      <c r="I729">
        <f>'08_MODELO_MULTIPLO'!F757</f>
        <v/>
      </c>
      <c r="J729">
        <f>'08_MODELO_MULTIPLO'!G757</f>
        <v/>
      </c>
    </row>
    <row r="730">
      <c r="A730">
        <f>'06_MODELO_REFS'!E753</f>
        <v/>
      </c>
      <c r="B730">
        <f>'06_MODELO_REFS'!F753</f>
        <v/>
      </c>
      <c r="E730">
        <f>'07_MODELO_NPI'!E753</f>
        <v/>
      </c>
      <c r="F730">
        <f>'07_MODELO_NPI'!F753</f>
        <v/>
      </c>
      <c r="I730">
        <f>'08_MODELO_MULTIPLO'!F758</f>
        <v/>
      </c>
      <c r="J730">
        <f>'08_MODELO_MULTIPLO'!G758</f>
        <v/>
      </c>
    </row>
    <row r="731">
      <c r="A731">
        <f>'06_MODELO_REFS'!E754</f>
        <v/>
      </c>
      <c r="B731">
        <f>'06_MODELO_REFS'!F754</f>
        <v/>
      </c>
      <c r="E731">
        <f>'07_MODELO_NPI'!E754</f>
        <v/>
      </c>
      <c r="F731">
        <f>'07_MODELO_NPI'!F754</f>
        <v/>
      </c>
      <c r="I731">
        <f>'08_MODELO_MULTIPLO'!F759</f>
        <v/>
      </c>
      <c r="J731">
        <f>'08_MODELO_MULTIPLO'!G759</f>
        <v/>
      </c>
    </row>
    <row r="732">
      <c r="A732">
        <f>'06_MODELO_REFS'!E755</f>
        <v/>
      </c>
      <c r="B732">
        <f>'06_MODELO_REFS'!F755</f>
        <v/>
      </c>
      <c r="E732">
        <f>'07_MODELO_NPI'!E755</f>
        <v/>
      </c>
      <c r="F732">
        <f>'07_MODELO_NPI'!F755</f>
        <v/>
      </c>
      <c r="I732">
        <f>'08_MODELO_MULTIPLO'!F760</f>
        <v/>
      </c>
      <c r="J732">
        <f>'08_MODELO_MULTIPLO'!G760</f>
        <v/>
      </c>
    </row>
    <row r="733">
      <c r="A733">
        <f>'06_MODELO_REFS'!E756</f>
        <v/>
      </c>
      <c r="B733">
        <f>'06_MODELO_REFS'!F756</f>
        <v/>
      </c>
      <c r="E733">
        <f>'07_MODELO_NPI'!E756</f>
        <v/>
      </c>
      <c r="F733">
        <f>'07_MODELO_NPI'!F756</f>
        <v/>
      </c>
      <c r="I733">
        <f>'08_MODELO_MULTIPLO'!F761</f>
        <v/>
      </c>
      <c r="J733">
        <f>'08_MODELO_MULTIPLO'!G761</f>
        <v/>
      </c>
    </row>
    <row r="734">
      <c r="A734">
        <f>'06_MODELO_REFS'!E757</f>
        <v/>
      </c>
      <c r="B734">
        <f>'06_MODELO_REFS'!F757</f>
        <v/>
      </c>
      <c r="E734">
        <f>'07_MODELO_NPI'!E757</f>
        <v/>
      </c>
      <c r="F734">
        <f>'07_MODELO_NPI'!F757</f>
        <v/>
      </c>
      <c r="I734">
        <f>'08_MODELO_MULTIPLO'!F762</f>
        <v/>
      </c>
      <c r="J734">
        <f>'08_MODELO_MULTIPLO'!G762</f>
        <v/>
      </c>
    </row>
    <row r="735">
      <c r="A735">
        <f>'06_MODELO_REFS'!E758</f>
        <v/>
      </c>
      <c r="B735">
        <f>'06_MODELO_REFS'!F758</f>
        <v/>
      </c>
      <c r="E735">
        <f>'07_MODELO_NPI'!E758</f>
        <v/>
      </c>
      <c r="F735">
        <f>'07_MODELO_NPI'!F758</f>
        <v/>
      </c>
      <c r="I735">
        <f>'08_MODELO_MULTIPLO'!F763</f>
        <v/>
      </c>
      <c r="J735">
        <f>'08_MODELO_MULTIPLO'!G763</f>
        <v/>
      </c>
    </row>
    <row r="736">
      <c r="A736">
        <f>'06_MODELO_REFS'!E759</f>
        <v/>
      </c>
      <c r="B736">
        <f>'06_MODELO_REFS'!F759</f>
        <v/>
      </c>
      <c r="E736">
        <f>'07_MODELO_NPI'!E759</f>
        <v/>
      </c>
      <c r="F736">
        <f>'07_MODELO_NPI'!F759</f>
        <v/>
      </c>
      <c r="I736">
        <f>'08_MODELO_MULTIPLO'!F764</f>
        <v/>
      </c>
      <c r="J736">
        <f>'08_MODELO_MULTIPLO'!G764</f>
        <v/>
      </c>
    </row>
    <row r="737">
      <c r="A737">
        <f>'06_MODELO_REFS'!E760</f>
        <v/>
      </c>
      <c r="B737">
        <f>'06_MODELO_REFS'!F760</f>
        <v/>
      </c>
      <c r="E737">
        <f>'07_MODELO_NPI'!E760</f>
        <v/>
      </c>
      <c r="F737">
        <f>'07_MODELO_NPI'!F760</f>
        <v/>
      </c>
      <c r="I737">
        <f>'08_MODELO_MULTIPLO'!F765</f>
        <v/>
      </c>
      <c r="J737">
        <f>'08_MODELO_MULTIPLO'!G765</f>
        <v/>
      </c>
    </row>
    <row r="738">
      <c r="A738">
        <f>'06_MODELO_REFS'!E761</f>
        <v/>
      </c>
      <c r="B738">
        <f>'06_MODELO_REFS'!F761</f>
        <v/>
      </c>
      <c r="E738">
        <f>'07_MODELO_NPI'!E761</f>
        <v/>
      </c>
      <c r="F738">
        <f>'07_MODELO_NPI'!F761</f>
        <v/>
      </c>
      <c r="I738">
        <f>'08_MODELO_MULTIPLO'!F766</f>
        <v/>
      </c>
      <c r="J738">
        <f>'08_MODELO_MULTIPLO'!G766</f>
        <v/>
      </c>
    </row>
    <row r="739">
      <c r="A739">
        <f>'06_MODELO_REFS'!E762</f>
        <v/>
      </c>
      <c r="B739">
        <f>'06_MODELO_REFS'!F762</f>
        <v/>
      </c>
      <c r="E739">
        <f>'07_MODELO_NPI'!E762</f>
        <v/>
      </c>
      <c r="F739">
        <f>'07_MODELO_NPI'!F762</f>
        <v/>
      </c>
      <c r="I739">
        <f>'08_MODELO_MULTIPLO'!F767</f>
        <v/>
      </c>
      <c r="J739">
        <f>'08_MODELO_MULTIPLO'!G767</f>
        <v/>
      </c>
    </row>
    <row r="740">
      <c r="A740">
        <f>'06_MODELO_REFS'!E763</f>
        <v/>
      </c>
      <c r="B740">
        <f>'06_MODELO_REFS'!F763</f>
        <v/>
      </c>
      <c r="E740">
        <f>'07_MODELO_NPI'!E763</f>
        <v/>
      </c>
      <c r="F740">
        <f>'07_MODELO_NPI'!F763</f>
        <v/>
      </c>
      <c r="I740">
        <f>'08_MODELO_MULTIPLO'!F768</f>
        <v/>
      </c>
      <c r="J740">
        <f>'08_MODELO_MULTIPLO'!G768</f>
        <v/>
      </c>
    </row>
    <row r="741">
      <c r="A741">
        <f>'06_MODELO_REFS'!E764</f>
        <v/>
      </c>
      <c r="B741">
        <f>'06_MODELO_REFS'!F764</f>
        <v/>
      </c>
      <c r="E741">
        <f>'07_MODELO_NPI'!E764</f>
        <v/>
      </c>
      <c r="F741">
        <f>'07_MODELO_NPI'!F764</f>
        <v/>
      </c>
      <c r="I741">
        <f>'08_MODELO_MULTIPLO'!F769</f>
        <v/>
      </c>
      <c r="J741">
        <f>'08_MODELO_MULTIPLO'!G769</f>
        <v/>
      </c>
    </row>
    <row r="742">
      <c r="A742">
        <f>'06_MODELO_REFS'!E765</f>
        <v/>
      </c>
      <c r="B742">
        <f>'06_MODELO_REFS'!F765</f>
        <v/>
      </c>
      <c r="E742">
        <f>'07_MODELO_NPI'!E765</f>
        <v/>
      </c>
      <c r="F742">
        <f>'07_MODELO_NPI'!F765</f>
        <v/>
      </c>
      <c r="I742">
        <f>'08_MODELO_MULTIPLO'!F770</f>
        <v/>
      </c>
      <c r="J742">
        <f>'08_MODELO_MULTIPLO'!G770</f>
        <v/>
      </c>
    </row>
    <row r="743">
      <c r="A743">
        <f>'06_MODELO_REFS'!E766</f>
        <v/>
      </c>
      <c r="B743">
        <f>'06_MODELO_REFS'!F766</f>
        <v/>
      </c>
      <c r="E743">
        <f>'07_MODELO_NPI'!E766</f>
        <v/>
      </c>
      <c r="F743">
        <f>'07_MODELO_NPI'!F766</f>
        <v/>
      </c>
      <c r="I743">
        <f>'08_MODELO_MULTIPLO'!F771</f>
        <v/>
      </c>
      <c r="J743">
        <f>'08_MODELO_MULTIPLO'!G771</f>
        <v/>
      </c>
    </row>
    <row r="744">
      <c r="A744">
        <f>'06_MODELO_REFS'!E767</f>
        <v/>
      </c>
      <c r="B744">
        <f>'06_MODELO_REFS'!F767</f>
        <v/>
      </c>
      <c r="E744">
        <f>'07_MODELO_NPI'!E767</f>
        <v/>
      </c>
      <c r="F744">
        <f>'07_MODELO_NPI'!F767</f>
        <v/>
      </c>
      <c r="I744">
        <f>'08_MODELO_MULTIPLO'!F772</f>
        <v/>
      </c>
      <c r="J744">
        <f>'08_MODELO_MULTIPLO'!G772</f>
        <v/>
      </c>
    </row>
    <row r="745">
      <c r="A745">
        <f>'06_MODELO_REFS'!E768</f>
        <v/>
      </c>
      <c r="B745">
        <f>'06_MODELO_REFS'!F768</f>
        <v/>
      </c>
      <c r="E745">
        <f>'07_MODELO_NPI'!E768</f>
        <v/>
      </c>
      <c r="F745">
        <f>'07_MODELO_NPI'!F768</f>
        <v/>
      </c>
      <c r="I745">
        <f>'08_MODELO_MULTIPLO'!F773</f>
        <v/>
      </c>
      <c r="J745">
        <f>'08_MODELO_MULTIPLO'!G773</f>
        <v/>
      </c>
    </row>
    <row r="746">
      <c r="A746">
        <f>'06_MODELO_REFS'!E769</f>
        <v/>
      </c>
      <c r="B746">
        <f>'06_MODELO_REFS'!F769</f>
        <v/>
      </c>
      <c r="E746">
        <f>'07_MODELO_NPI'!E769</f>
        <v/>
      </c>
      <c r="F746">
        <f>'07_MODELO_NPI'!F769</f>
        <v/>
      </c>
      <c r="I746">
        <f>'08_MODELO_MULTIPLO'!F774</f>
        <v/>
      </c>
      <c r="J746">
        <f>'08_MODELO_MULTIPLO'!G774</f>
        <v/>
      </c>
    </row>
    <row r="747">
      <c r="A747">
        <f>'06_MODELO_REFS'!E770</f>
        <v/>
      </c>
      <c r="B747">
        <f>'06_MODELO_REFS'!F770</f>
        <v/>
      </c>
      <c r="E747">
        <f>'07_MODELO_NPI'!E770</f>
        <v/>
      </c>
      <c r="F747">
        <f>'07_MODELO_NPI'!F770</f>
        <v/>
      </c>
      <c r="I747">
        <f>'08_MODELO_MULTIPLO'!F775</f>
        <v/>
      </c>
      <c r="J747">
        <f>'08_MODELO_MULTIPLO'!G775</f>
        <v/>
      </c>
    </row>
    <row r="748">
      <c r="A748">
        <f>'06_MODELO_REFS'!E771</f>
        <v/>
      </c>
      <c r="B748">
        <f>'06_MODELO_REFS'!F771</f>
        <v/>
      </c>
      <c r="E748">
        <f>'07_MODELO_NPI'!E771</f>
        <v/>
      </c>
      <c r="F748">
        <f>'07_MODELO_NPI'!F771</f>
        <v/>
      </c>
      <c r="I748">
        <f>'08_MODELO_MULTIPLO'!F776</f>
        <v/>
      </c>
      <c r="J748">
        <f>'08_MODELO_MULTIPLO'!G776</f>
        <v/>
      </c>
    </row>
    <row r="749">
      <c r="A749">
        <f>'06_MODELO_REFS'!E772</f>
        <v/>
      </c>
      <c r="B749">
        <f>'06_MODELO_REFS'!F772</f>
        <v/>
      </c>
      <c r="E749">
        <f>'07_MODELO_NPI'!E772</f>
        <v/>
      </c>
      <c r="F749">
        <f>'07_MODELO_NPI'!F772</f>
        <v/>
      </c>
      <c r="I749">
        <f>'08_MODELO_MULTIPLO'!F777</f>
        <v/>
      </c>
      <c r="J749">
        <f>'08_MODELO_MULTIPLO'!G777</f>
        <v/>
      </c>
    </row>
    <row r="750">
      <c r="A750">
        <f>'06_MODELO_REFS'!E773</f>
        <v/>
      </c>
      <c r="B750">
        <f>'06_MODELO_REFS'!F773</f>
        <v/>
      </c>
      <c r="E750">
        <f>'07_MODELO_NPI'!E773</f>
        <v/>
      </c>
      <c r="F750">
        <f>'07_MODELO_NPI'!F773</f>
        <v/>
      </c>
      <c r="I750">
        <f>'08_MODELO_MULTIPLO'!F778</f>
        <v/>
      </c>
      <c r="J750">
        <f>'08_MODELO_MULTIPLO'!G778</f>
        <v/>
      </c>
    </row>
    <row r="751">
      <c r="A751">
        <f>'06_MODELO_REFS'!E774</f>
        <v/>
      </c>
      <c r="B751">
        <f>'06_MODELO_REFS'!F774</f>
        <v/>
      </c>
      <c r="E751">
        <f>'07_MODELO_NPI'!E774</f>
        <v/>
      </c>
      <c r="F751">
        <f>'07_MODELO_NPI'!F774</f>
        <v/>
      </c>
      <c r="I751">
        <f>'08_MODELO_MULTIPLO'!F779</f>
        <v/>
      </c>
      <c r="J751">
        <f>'08_MODELO_MULTIPLO'!G779</f>
        <v/>
      </c>
    </row>
    <row r="752">
      <c r="A752">
        <f>'06_MODELO_REFS'!E775</f>
        <v/>
      </c>
      <c r="B752">
        <f>'06_MODELO_REFS'!F775</f>
        <v/>
      </c>
      <c r="E752">
        <f>'07_MODELO_NPI'!E775</f>
        <v/>
      </c>
      <c r="F752">
        <f>'07_MODELO_NPI'!F775</f>
        <v/>
      </c>
      <c r="I752">
        <f>'08_MODELO_MULTIPLO'!F780</f>
        <v/>
      </c>
      <c r="J752">
        <f>'08_MODELO_MULTIPLO'!G780</f>
        <v/>
      </c>
    </row>
    <row r="753">
      <c r="A753">
        <f>'06_MODELO_REFS'!E776</f>
        <v/>
      </c>
      <c r="B753">
        <f>'06_MODELO_REFS'!F776</f>
        <v/>
      </c>
      <c r="E753">
        <f>'07_MODELO_NPI'!E776</f>
        <v/>
      </c>
      <c r="F753">
        <f>'07_MODELO_NPI'!F776</f>
        <v/>
      </c>
      <c r="I753">
        <f>'08_MODELO_MULTIPLO'!F781</f>
        <v/>
      </c>
      <c r="J753">
        <f>'08_MODELO_MULTIPLO'!G781</f>
        <v/>
      </c>
    </row>
    <row r="754">
      <c r="A754">
        <f>'06_MODELO_REFS'!E777</f>
        <v/>
      </c>
      <c r="B754">
        <f>'06_MODELO_REFS'!F777</f>
        <v/>
      </c>
      <c r="E754">
        <f>'07_MODELO_NPI'!E777</f>
        <v/>
      </c>
      <c r="F754">
        <f>'07_MODELO_NPI'!F777</f>
        <v/>
      </c>
      <c r="I754">
        <f>'08_MODELO_MULTIPLO'!F782</f>
        <v/>
      </c>
      <c r="J754">
        <f>'08_MODELO_MULTIPLO'!G782</f>
        <v/>
      </c>
    </row>
    <row r="755">
      <c r="A755">
        <f>'06_MODELO_REFS'!E778</f>
        <v/>
      </c>
      <c r="B755">
        <f>'06_MODELO_REFS'!F778</f>
        <v/>
      </c>
      <c r="E755">
        <f>'07_MODELO_NPI'!E778</f>
        <v/>
      </c>
      <c r="F755">
        <f>'07_MODELO_NPI'!F778</f>
        <v/>
      </c>
      <c r="I755">
        <f>'08_MODELO_MULTIPLO'!F783</f>
        <v/>
      </c>
      <c r="J755">
        <f>'08_MODELO_MULTIPLO'!G783</f>
        <v/>
      </c>
    </row>
    <row r="756">
      <c r="A756">
        <f>'06_MODELO_REFS'!E779</f>
        <v/>
      </c>
      <c r="B756">
        <f>'06_MODELO_REFS'!F779</f>
        <v/>
      </c>
      <c r="E756">
        <f>'07_MODELO_NPI'!E779</f>
        <v/>
      </c>
      <c r="F756">
        <f>'07_MODELO_NPI'!F779</f>
        <v/>
      </c>
      <c r="I756">
        <f>'08_MODELO_MULTIPLO'!F784</f>
        <v/>
      </c>
      <c r="J756">
        <f>'08_MODELO_MULTIPLO'!G784</f>
        <v/>
      </c>
    </row>
    <row r="757">
      <c r="A757">
        <f>'06_MODELO_REFS'!E780</f>
        <v/>
      </c>
      <c r="B757">
        <f>'06_MODELO_REFS'!F780</f>
        <v/>
      </c>
      <c r="E757">
        <f>'07_MODELO_NPI'!E780</f>
        <v/>
      </c>
      <c r="F757">
        <f>'07_MODELO_NPI'!F780</f>
        <v/>
      </c>
      <c r="I757">
        <f>'08_MODELO_MULTIPLO'!F785</f>
        <v/>
      </c>
      <c r="J757">
        <f>'08_MODELO_MULTIPLO'!G785</f>
        <v/>
      </c>
    </row>
    <row r="758">
      <c r="A758">
        <f>'06_MODELO_REFS'!E781</f>
        <v/>
      </c>
      <c r="B758">
        <f>'06_MODELO_REFS'!F781</f>
        <v/>
      </c>
      <c r="E758">
        <f>'07_MODELO_NPI'!E781</f>
        <v/>
      </c>
      <c r="F758">
        <f>'07_MODELO_NPI'!F781</f>
        <v/>
      </c>
      <c r="I758">
        <f>'08_MODELO_MULTIPLO'!F786</f>
        <v/>
      </c>
      <c r="J758">
        <f>'08_MODELO_MULTIPLO'!G786</f>
        <v/>
      </c>
    </row>
    <row r="759">
      <c r="A759">
        <f>'06_MODELO_REFS'!E782</f>
        <v/>
      </c>
      <c r="B759">
        <f>'06_MODELO_REFS'!F782</f>
        <v/>
      </c>
      <c r="E759">
        <f>'07_MODELO_NPI'!E782</f>
        <v/>
      </c>
      <c r="F759">
        <f>'07_MODELO_NPI'!F782</f>
        <v/>
      </c>
      <c r="I759">
        <f>'08_MODELO_MULTIPLO'!F787</f>
        <v/>
      </c>
      <c r="J759">
        <f>'08_MODELO_MULTIPLO'!G787</f>
        <v/>
      </c>
    </row>
    <row r="760">
      <c r="A760">
        <f>'06_MODELO_REFS'!E783</f>
        <v/>
      </c>
      <c r="B760">
        <f>'06_MODELO_REFS'!F783</f>
        <v/>
      </c>
      <c r="E760">
        <f>'07_MODELO_NPI'!E783</f>
        <v/>
      </c>
      <c r="F760">
        <f>'07_MODELO_NPI'!F783</f>
        <v/>
      </c>
      <c r="I760">
        <f>'08_MODELO_MULTIPLO'!F788</f>
        <v/>
      </c>
      <c r="J760">
        <f>'08_MODELO_MULTIPLO'!G788</f>
        <v/>
      </c>
    </row>
    <row r="761">
      <c r="A761">
        <f>'06_MODELO_REFS'!E784</f>
        <v/>
      </c>
      <c r="B761">
        <f>'06_MODELO_REFS'!F784</f>
        <v/>
      </c>
      <c r="E761">
        <f>'07_MODELO_NPI'!E784</f>
        <v/>
      </c>
      <c r="F761">
        <f>'07_MODELO_NPI'!F784</f>
        <v/>
      </c>
      <c r="I761">
        <f>'08_MODELO_MULTIPLO'!F789</f>
        <v/>
      </c>
      <c r="J761">
        <f>'08_MODELO_MULTIPLO'!G789</f>
        <v/>
      </c>
    </row>
    <row r="762">
      <c r="A762">
        <f>'06_MODELO_REFS'!E785</f>
        <v/>
      </c>
      <c r="B762">
        <f>'06_MODELO_REFS'!F785</f>
        <v/>
      </c>
      <c r="E762">
        <f>'07_MODELO_NPI'!E785</f>
        <v/>
      </c>
      <c r="F762">
        <f>'07_MODELO_NPI'!F785</f>
        <v/>
      </c>
      <c r="I762">
        <f>'08_MODELO_MULTIPLO'!F790</f>
        <v/>
      </c>
      <c r="J762">
        <f>'08_MODELO_MULTIPLO'!G790</f>
        <v/>
      </c>
    </row>
    <row r="763">
      <c r="A763">
        <f>'06_MODELO_REFS'!E786</f>
        <v/>
      </c>
      <c r="B763">
        <f>'06_MODELO_REFS'!F786</f>
        <v/>
      </c>
      <c r="E763">
        <f>'07_MODELO_NPI'!E786</f>
        <v/>
      </c>
      <c r="F763">
        <f>'07_MODELO_NPI'!F786</f>
        <v/>
      </c>
      <c r="I763">
        <f>'08_MODELO_MULTIPLO'!F791</f>
        <v/>
      </c>
      <c r="J763">
        <f>'08_MODELO_MULTIPLO'!G791</f>
        <v/>
      </c>
    </row>
    <row r="764">
      <c r="A764">
        <f>'06_MODELO_REFS'!E787</f>
        <v/>
      </c>
      <c r="B764">
        <f>'06_MODELO_REFS'!F787</f>
        <v/>
      </c>
      <c r="E764">
        <f>'07_MODELO_NPI'!E787</f>
        <v/>
      </c>
      <c r="F764">
        <f>'07_MODELO_NPI'!F787</f>
        <v/>
      </c>
      <c r="I764">
        <f>'08_MODELO_MULTIPLO'!F792</f>
        <v/>
      </c>
      <c r="J764">
        <f>'08_MODELO_MULTIPLO'!G792</f>
        <v/>
      </c>
    </row>
    <row r="765">
      <c r="A765">
        <f>'06_MODELO_REFS'!E788</f>
        <v/>
      </c>
      <c r="B765">
        <f>'06_MODELO_REFS'!F788</f>
        <v/>
      </c>
      <c r="E765">
        <f>'07_MODELO_NPI'!E788</f>
        <v/>
      </c>
      <c r="F765">
        <f>'07_MODELO_NPI'!F788</f>
        <v/>
      </c>
      <c r="I765">
        <f>'08_MODELO_MULTIPLO'!F793</f>
        <v/>
      </c>
      <c r="J765">
        <f>'08_MODELO_MULTIPLO'!G793</f>
        <v/>
      </c>
    </row>
    <row r="766">
      <c r="A766">
        <f>'06_MODELO_REFS'!E789</f>
        <v/>
      </c>
      <c r="B766">
        <f>'06_MODELO_REFS'!F789</f>
        <v/>
      </c>
      <c r="E766">
        <f>'07_MODELO_NPI'!E789</f>
        <v/>
      </c>
      <c r="F766">
        <f>'07_MODELO_NPI'!F789</f>
        <v/>
      </c>
      <c r="I766">
        <f>'08_MODELO_MULTIPLO'!F794</f>
        <v/>
      </c>
      <c r="J766">
        <f>'08_MODELO_MULTIPLO'!G794</f>
        <v/>
      </c>
    </row>
    <row r="767">
      <c r="A767">
        <f>'06_MODELO_REFS'!E790</f>
        <v/>
      </c>
      <c r="B767">
        <f>'06_MODELO_REFS'!F790</f>
        <v/>
      </c>
      <c r="E767">
        <f>'07_MODELO_NPI'!E790</f>
        <v/>
      </c>
      <c r="F767">
        <f>'07_MODELO_NPI'!F790</f>
        <v/>
      </c>
      <c r="I767">
        <f>'08_MODELO_MULTIPLO'!F795</f>
        <v/>
      </c>
      <c r="J767">
        <f>'08_MODELO_MULTIPLO'!G795</f>
        <v/>
      </c>
    </row>
    <row r="768">
      <c r="A768">
        <f>'06_MODELO_REFS'!E791</f>
        <v/>
      </c>
      <c r="B768">
        <f>'06_MODELO_REFS'!F791</f>
        <v/>
      </c>
      <c r="E768">
        <f>'07_MODELO_NPI'!E791</f>
        <v/>
      </c>
      <c r="F768">
        <f>'07_MODELO_NPI'!F791</f>
        <v/>
      </c>
      <c r="I768">
        <f>'08_MODELO_MULTIPLO'!F796</f>
        <v/>
      </c>
      <c r="J768">
        <f>'08_MODELO_MULTIPLO'!G796</f>
        <v/>
      </c>
    </row>
    <row r="769">
      <c r="A769">
        <f>'06_MODELO_REFS'!E792</f>
        <v/>
      </c>
      <c r="B769">
        <f>'06_MODELO_REFS'!F792</f>
        <v/>
      </c>
      <c r="E769">
        <f>'07_MODELO_NPI'!E792</f>
        <v/>
      </c>
      <c r="F769">
        <f>'07_MODELO_NPI'!F792</f>
        <v/>
      </c>
      <c r="I769">
        <f>'08_MODELO_MULTIPLO'!F797</f>
        <v/>
      </c>
      <c r="J769">
        <f>'08_MODELO_MULTIPLO'!G797</f>
        <v/>
      </c>
    </row>
    <row r="770">
      <c r="A770">
        <f>'06_MODELO_REFS'!E793</f>
        <v/>
      </c>
      <c r="B770">
        <f>'06_MODELO_REFS'!F793</f>
        <v/>
      </c>
      <c r="E770">
        <f>'07_MODELO_NPI'!E793</f>
        <v/>
      </c>
      <c r="F770">
        <f>'07_MODELO_NPI'!F793</f>
        <v/>
      </c>
      <c r="I770">
        <f>'08_MODELO_MULTIPLO'!F798</f>
        <v/>
      </c>
      <c r="J770">
        <f>'08_MODELO_MULTIPLO'!G798</f>
        <v/>
      </c>
    </row>
    <row r="771">
      <c r="A771">
        <f>'06_MODELO_REFS'!E794</f>
        <v/>
      </c>
      <c r="B771">
        <f>'06_MODELO_REFS'!F794</f>
        <v/>
      </c>
      <c r="E771">
        <f>'07_MODELO_NPI'!E794</f>
        <v/>
      </c>
      <c r="F771">
        <f>'07_MODELO_NPI'!F794</f>
        <v/>
      </c>
      <c r="I771">
        <f>'08_MODELO_MULTIPLO'!F799</f>
        <v/>
      </c>
      <c r="J771">
        <f>'08_MODELO_MULTIPLO'!G799</f>
        <v/>
      </c>
    </row>
    <row r="772">
      <c r="A772">
        <f>'06_MODELO_REFS'!E795</f>
        <v/>
      </c>
      <c r="B772">
        <f>'06_MODELO_REFS'!F795</f>
        <v/>
      </c>
      <c r="E772">
        <f>'07_MODELO_NPI'!E795</f>
        <v/>
      </c>
      <c r="F772">
        <f>'07_MODELO_NPI'!F795</f>
        <v/>
      </c>
      <c r="I772">
        <f>'08_MODELO_MULTIPLO'!F800</f>
        <v/>
      </c>
      <c r="J772">
        <f>'08_MODELO_MULTIPLO'!G800</f>
        <v/>
      </c>
    </row>
    <row r="773">
      <c r="A773">
        <f>'06_MODELO_REFS'!E796</f>
        <v/>
      </c>
      <c r="B773">
        <f>'06_MODELO_REFS'!F796</f>
        <v/>
      </c>
      <c r="E773">
        <f>'07_MODELO_NPI'!E796</f>
        <v/>
      </c>
      <c r="F773">
        <f>'07_MODELO_NPI'!F796</f>
        <v/>
      </c>
      <c r="I773">
        <f>'08_MODELO_MULTIPLO'!F801</f>
        <v/>
      </c>
      <c r="J773">
        <f>'08_MODELO_MULTIPLO'!G801</f>
        <v/>
      </c>
    </row>
    <row r="774">
      <c r="A774">
        <f>'06_MODELO_REFS'!E797</f>
        <v/>
      </c>
      <c r="B774">
        <f>'06_MODELO_REFS'!F797</f>
        <v/>
      </c>
      <c r="E774">
        <f>'07_MODELO_NPI'!E797</f>
        <v/>
      </c>
      <c r="F774">
        <f>'07_MODELO_NPI'!F797</f>
        <v/>
      </c>
      <c r="I774">
        <f>'08_MODELO_MULTIPLO'!F802</f>
        <v/>
      </c>
      <c r="J774">
        <f>'08_MODELO_MULTIPLO'!G802</f>
        <v/>
      </c>
    </row>
    <row r="775">
      <c r="A775">
        <f>'06_MODELO_REFS'!E798</f>
        <v/>
      </c>
      <c r="B775">
        <f>'06_MODELO_REFS'!F798</f>
        <v/>
      </c>
      <c r="E775">
        <f>'07_MODELO_NPI'!E798</f>
        <v/>
      </c>
      <c r="F775">
        <f>'07_MODELO_NPI'!F798</f>
        <v/>
      </c>
      <c r="I775">
        <f>'08_MODELO_MULTIPLO'!F803</f>
        <v/>
      </c>
      <c r="J775">
        <f>'08_MODELO_MULTIPLO'!G803</f>
        <v/>
      </c>
    </row>
    <row r="776">
      <c r="A776">
        <f>'06_MODELO_REFS'!E799</f>
        <v/>
      </c>
      <c r="B776">
        <f>'06_MODELO_REFS'!F799</f>
        <v/>
      </c>
      <c r="E776">
        <f>'07_MODELO_NPI'!E799</f>
        <v/>
      </c>
      <c r="F776">
        <f>'07_MODELO_NPI'!F799</f>
        <v/>
      </c>
      <c r="I776">
        <f>'08_MODELO_MULTIPLO'!F804</f>
        <v/>
      </c>
      <c r="J776">
        <f>'08_MODELO_MULTIPLO'!G804</f>
        <v/>
      </c>
    </row>
    <row r="777">
      <c r="A777">
        <f>'06_MODELO_REFS'!E800</f>
        <v/>
      </c>
      <c r="B777">
        <f>'06_MODELO_REFS'!F800</f>
        <v/>
      </c>
      <c r="E777">
        <f>'07_MODELO_NPI'!E800</f>
        <v/>
      </c>
      <c r="F777">
        <f>'07_MODELO_NPI'!F800</f>
        <v/>
      </c>
      <c r="I777">
        <f>'08_MODELO_MULTIPLO'!F805</f>
        <v/>
      </c>
      <c r="J777">
        <f>'08_MODELO_MULTIPLO'!G805</f>
        <v/>
      </c>
    </row>
    <row r="778">
      <c r="A778">
        <f>'06_MODELO_REFS'!E801</f>
        <v/>
      </c>
      <c r="B778">
        <f>'06_MODELO_REFS'!F801</f>
        <v/>
      </c>
      <c r="E778">
        <f>'07_MODELO_NPI'!E801</f>
        <v/>
      </c>
      <c r="F778">
        <f>'07_MODELO_NPI'!F801</f>
        <v/>
      </c>
      <c r="I778">
        <f>'08_MODELO_MULTIPLO'!F806</f>
        <v/>
      </c>
      <c r="J778">
        <f>'08_MODELO_MULTIPLO'!G806</f>
        <v/>
      </c>
    </row>
    <row r="779">
      <c r="A779">
        <f>'06_MODELO_REFS'!E802</f>
        <v/>
      </c>
      <c r="B779">
        <f>'06_MODELO_REFS'!F802</f>
        <v/>
      </c>
      <c r="E779">
        <f>'07_MODELO_NPI'!E802</f>
        <v/>
      </c>
      <c r="F779">
        <f>'07_MODELO_NPI'!F802</f>
        <v/>
      </c>
      <c r="I779">
        <f>'08_MODELO_MULTIPLO'!F807</f>
        <v/>
      </c>
      <c r="J779">
        <f>'08_MODELO_MULTIPLO'!G807</f>
        <v/>
      </c>
    </row>
    <row r="780">
      <c r="A780">
        <f>'06_MODELO_REFS'!E803</f>
        <v/>
      </c>
      <c r="B780">
        <f>'06_MODELO_REFS'!F803</f>
        <v/>
      </c>
      <c r="E780">
        <f>'07_MODELO_NPI'!E803</f>
        <v/>
      </c>
      <c r="F780">
        <f>'07_MODELO_NPI'!F803</f>
        <v/>
      </c>
      <c r="I780">
        <f>'08_MODELO_MULTIPLO'!F808</f>
        <v/>
      </c>
      <c r="J780">
        <f>'08_MODELO_MULTIPLO'!G808</f>
        <v/>
      </c>
    </row>
    <row r="781">
      <c r="A781">
        <f>'06_MODELO_REFS'!E804</f>
        <v/>
      </c>
      <c r="B781">
        <f>'06_MODELO_REFS'!F804</f>
        <v/>
      </c>
      <c r="E781">
        <f>'07_MODELO_NPI'!E804</f>
        <v/>
      </c>
      <c r="F781">
        <f>'07_MODELO_NPI'!F804</f>
        <v/>
      </c>
      <c r="I781">
        <f>'08_MODELO_MULTIPLO'!F809</f>
        <v/>
      </c>
      <c r="J781">
        <f>'08_MODELO_MULTIPLO'!G809</f>
        <v/>
      </c>
    </row>
    <row r="782">
      <c r="A782">
        <f>'06_MODELO_REFS'!E805</f>
        <v/>
      </c>
      <c r="B782">
        <f>'06_MODELO_REFS'!F805</f>
        <v/>
      </c>
      <c r="E782">
        <f>'07_MODELO_NPI'!E805</f>
        <v/>
      </c>
      <c r="F782">
        <f>'07_MODELO_NPI'!F805</f>
        <v/>
      </c>
      <c r="I782">
        <f>'08_MODELO_MULTIPLO'!F810</f>
        <v/>
      </c>
      <c r="J782">
        <f>'08_MODELO_MULTIPLO'!G810</f>
        <v/>
      </c>
    </row>
    <row r="783">
      <c r="A783">
        <f>'06_MODELO_REFS'!E806</f>
        <v/>
      </c>
      <c r="B783">
        <f>'06_MODELO_REFS'!F806</f>
        <v/>
      </c>
      <c r="E783">
        <f>'07_MODELO_NPI'!E806</f>
        <v/>
      </c>
      <c r="F783">
        <f>'07_MODELO_NPI'!F806</f>
        <v/>
      </c>
      <c r="I783">
        <f>'08_MODELO_MULTIPLO'!F811</f>
        <v/>
      </c>
      <c r="J783">
        <f>'08_MODELO_MULTIPLO'!G811</f>
        <v/>
      </c>
    </row>
    <row r="784">
      <c r="A784">
        <f>'06_MODELO_REFS'!E807</f>
        <v/>
      </c>
      <c r="B784">
        <f>'06_MODELO_REFS'!F807</f>
        <v/>
      </c>
      <c r="E784">
        <f>'07_MODELO_NPI'!E807</f>
        <v/>
      </c>
      <c r="F784">
        <f>'07_MODELO_NPI'!F807</f>
        <v/>
      </c>
      <c r="I784">
        <f>'08_MODELO_MULTIPLO'!F812</f>
        <v/>
      </c>
      <c r="J784">
        <f>'08_MODELO_MULTIPLO'!G812</f>
        <v/>
      </c>
    </row>
    <row r="785">
      <c r="A785">
        <f>'06_MODELO_REFS'!E808</f>
        <v/>
      </c>
      <c r="B785">
        <f>'06_MODELO_REFS'!F808</f>
        <v/>
      </c>
      <c r="E785">
        <f>'07_MODELO_NPI'!E808</f>
        <v/>
      </c>
      <c r="F785">
        <f>'07_MODELO_NPI'!F808</f>
        <v/>
      </c>
      <c r="I785">
        <f>'08_MODELO_MULTIPLO'!F813</f>
        <v/>
      </c>
      <c r="J785">
        <f>'08_MODELO_MULTIPLO'!G813</f>
        <v/>
      </c>
    </row>
    <row r="786">
      <c r="A786">
        <f>'06_MODELO_REFS'!E809</f>
        <v/>
      </c>
      <c r="B786">
        <f>'06_MODELO_REFS'!F809</f>
        <v/>
      </c>
      <c r="E786">
        <f>'07_MODELO_NPI'!E809</f>
        <v/>
      </c>
      <c r="F786">
        <f>'07_MODELO_NPI'!F809</f>
        <v/>
      </c>
      <c r="I786">
        <f>'08_MODELO_MULTIPLO'!F814</f>
        <v/>
      </c>
      <c r="J786">
        <f>'08_MODELO_MULTIPLO'!G814</f>
        <v/>
      </c>
    </row>
    <row r="787">
      <c r="A787">
        <f>'06_MODELO_REFS'!E810</f>
        <v/>
      </c>
      <c r="B787">
        <f>'06_MODELO_REFS'!F810</f>
        <v/>
      </c>
      <c r="E787">
        <f>'07_MODELO_NPI'!E810</f>
        <v/>
      </c>
      <c r="F787">
        <f>'07_MODELO_NPI'!F810</f>
        <v/>
      </c>
      <c r="I787">
        <f>'08_MODELO_MULTIPLO'!F815</f>
        <v/>
      </c>
      <c r="J787">
        <f>'08_MODELO_MULTIPLO'!G815</f>
        <v/>
      </c>
    </row>
    <row r="788">
      <c r="A788">
        <f>'06_MODELO_REFS'!E811</f>
        <v/>
      </c>
      <c r="B788">
        <f>'06_MODELO_REFS'!F811</f>
        <v/>
      </c>
      <c r="E788">
        <f>'07_MODELO_NPI'!E811</f>
        <v/>
      </c>
      <c r="F788">
        <f>'07_MODELO_NPI'!F811</f>
        <v/>
      </c>
      <c r="I788">
        <f>'08_MODELO_MULTIPLO'!F816</f>
        <v/>
      </c>
      <c r="J788">
        <f>'08_MODELO_MULTIPLO'!G816</f>
        <v/>
      </c>
    </row>
    <row r="789">
      <c r="A789">
        <f>'06_MODELO_REFS'!E812</f>
        <v/>
      </c>
      <c r="B789">
        <f>'06_MODELO_REFS'!F812</f>
        <v/>
      </c>
      <c r="E789">
        <f>'07_MODELO_NPI'!E812</f>
        <v/>
      </c>
      <c r="F789">
        <f>'07_MODELO_NPI'!F812</f>
        <v/>
      </c>
      <c r="I789">
        <f>'08_MODELO_MULTIPLO'!F817</f>
        <v/>
      </c>
      <c r="J789">
        <f>'08_MODELO_MULTIPLO'!G817</f>
        <v/>
      </c>
    </row>
    <row r="790">
      <c r="A790">
        <f>'06_MODELO_REFS'!E813</f>
        <v/>
      </c>
      <c r="B790">
        <f>'06_MODELO_REFS'!F813</f>
        <v/>
      </c>
      <c r="E790">
        <f>'07_MODELO_NPI'!E813</f>
        <v/>
      </c>
      <c r="F790">
        <f>'07_MODELO_NPI'!F813</f>
        <v/>
      </c>
      <c r="I790">
        <f>'08_MODELO_MULTIPLO'!F818</f>
        <v/>
      </c>
      <c r="J790">
        <f>'08_MODELO_MULTIPLO'!G818</f>
        <v/>
      </c>
    </row>
    <row r="791">
      <c r="A791">
        <f>'06_MODELO_REFS'!E814</f>
        <v/>
      </c>
      <c r="B791">
        <f>'06_MODELO_REFS'!F814</f>
        <v/>
      </c>
      <c r="E791">
        <f>'07_MODELO_NPI'!E814</f>
        <v/>
      </c>
      <c r="F791">
        <f>'07_MODELO_NPI'!F814</f>
        <v/>
      </c>
      <c r="I791">
        <f>'08_MODELO_MULTIPLO'!F819</f>
        <v/>
      </c>
      <c r="J791">
        <f>'08_MODELO_MULTIPLO'!G819</f>
        <v/>
      </c>
    </row>
    <row r="792">
      <c r="A792">
        <f>'06_MODELO_REFS'!E815</f>
        <v/>
      </c>
      <c r="B792">
        <f>'06_MODELO_REFS'!F815</f>
        <v/>
      </c>
      <c r="E792">
        <f>'07_MODELO_NPI'!E815</f>
        <v/>
      </c>
      <c r="F792">
        <f>'07_MODELO_NPI'!F815</f>
        <v/>
      </c>
      <c r="I792">
        <f>'08_MODELO_MULTIPLO'!F820</f>
        <v/>
      </c>
      <c r="J792">
        <f>'08_MODELO_MULTIPLO'!G820</f>
        <v/>
      </c>
    </row>
    <row r="793">
      <c r="A793">
        <f>'06_MODELO_REFS'!E816</f>
        <v/>
      </c>
      <c r="B793">
        <f>'06_MODELO_REFS'!F816</f>
        <v/>
      </c>
      <c r="E793">
        <f>'07_MODELO_NPI'!E816</f>
        <v/>
      </c>
      <c r="F793">
        <f>'07_MODELO_NPI'!F816</f>
        <v/>
      </c>
      <c r="I793">
        <f>'08_MODELO_MULTIPLO'!F821</f>
        <v/>
      </c>
      <c r="J793">
        <f>'08_MODELO_MULTIPLO'!G821</f>
        <v/>
      </c>
    </row>
    <row r="794">
      <c r="A794">
        <f>'06_MODELO_REFS'!E817</f>
        <v/>
      </c>
      <c r="B794">
        <f>'06_MODELO_REFS'!F817</f>
        <v/>
      </c>
      <c r="E794">
        <f>'07_MODELO_NPI'!E817</f>
        <v/>
      </c>
      <c r="F794">
        <f>'07_MODELO_NPI'!F817</f>
        <v/>
      </c>
      <c r="I794">
        <f>'08_MODELO_MULTIPLO'!F822</f>
        <v/>
      </c>
      <c r="J794">
        <f>'08_MODELO_MULTIPLO'!G822</f>
        <v/>
      </c>
    </row>
    <row r="795">
      <c r="A795">
        <f>'06_MODELO_REFS'!E818</f>
        <v/>
      </c>
      <c r="B795">
        <f>'06_MODELO_REFS'!F818</f>
        <v/>
      </c>
      <c r="E795">
        <f>'07_MODELO_NPI'!E818</f>
        <v/>
      </c>
      <c r="F795">
        <f>'07_MODELO_NPI'!F818</f>
        <v/>
      </c>
      <c r="I795">
        <f>'08_MODELO_MULTIPLO'!F823</f>
        <v/>
      </c>
      <c r="J795">
        <f>'08_MODELO_MULTIPLO'!G823</f>
        <v/>
      </c>
    </row>
    <row r="796">
      <c r="A796">
        <f>'06_MODELO_REFS'!E819</f>
        <v/>
      </c>
      <c r="B796">
        <f>'06_MODELO_REFS'!F819</f>
        <v/>
      </c>
      <c r="E796">
        <f>'07_MODELO_NPI'!E819</f>
        <v/>
      </c>
      <c r="F796">
        <f>'07_MODELO_NPI'!F819</f>
        <v/>
      </c>
      <c r="I796">
        <f>'08_MODELO_MULTIPLO'!F824</f>
        <v/>
      </c>
      <c r="J796">
        <f>'08_MODELO_MULTIPLO'!G824</f>
        <v/>
      </c>
    </row>
    <row r="797">
      <c r="A797">
        <f>'06_MODELO_REFS'!E820</f>
        <v/>
      </c>
      <c r="B797">
        <f>'06_MODELO_REFS'!F820</f>
        <v/>
      </c>
      <c r="E797">
        <f>'07_MODELO_NPI'!E820</f>
        <v/>
      </c>
      <c r="F797">
        <f>'07_MODELO_NPI'!F820</f>
        <v/>
      </c>
      <c r="I797">
        <f>'08_MODELO_MULTIPLO'!F825</f>
        <v/>
      </c>
      <c r="J797">
        <f>'08_MODELO_MULTIPLO'!G825</f>
        <v/>
      </c>
    </row>
    <row r="798">
      <c r="A798">
        <f>'06_MODELO_REFS'!E821</f>
        <v/>
      </c>
      <c r="B798">
        <f>'06_MODELO_REFS'!F821</f>
        <v/>
      </c>
      <c r="E798">
        <f>'07_MODELO_NPI'!E821</f>
        <v/>
      </c>
      <c r="F798">
        <f>'07_MODELO_NPI'!F821</f>
        <v/>
      </c>
      <c r="I798">
        <f>'08_MODELO_MULTIPLO'!F826</f>
        <v/>
      </c>
      <c r="J798">
        <f>'08_MODELO_MULTIPLO'!G826</f>
        <v/>
      </c>
    </row>
    <row r="799">
      <c r="A799">
        <f>'06_MODELO_REFS'!E822</f>
        <v/>
      </c>
      <c r="B799">
        <f>'06_MODELO_REFS'!F822</f>
        <v/>
      </c>
      <c r="E799">
        <f>'07_MODELO_NPI'!E822</f>
        <v/>
      </c>
      <c r="F799">
        <f>'07_MODELO_NPI'!F822</f>
        <v/>
      </c>
      <c r="I799">
        <f>'08_MODELO_MULTIPLO'!F827</f>
        <v/>
      </c>
      <c r="J799">
        <f>'08_MODELO_MULTIPLO'!G827</f>
        <v/>
      </c>
    </row>
    <row r="800">
      <c r="A800">
        <f>'06_MODELO_REFS'!E823</f>
        <v/>
      </c>
      <c r="B800">
        <f>'06_MODELO_REFS'!F823</f>
        <v/>
      </c>
      <c r="E800">
        <f>'07_MODELO_NPI'!E823</f>
        <v/>
      </c>
      <c r="F800">
        <f>'07_MODELO_NPI'!F823</f>
        <v/>
      </c>
      <c r="I800">
        <f>'08_MODELO_MULTIPLO'!F828</f>
        <v/>
      </c>
      <c r="J800">
        <f>'08_MODELO_MULTIPLO'!G828</f>
        <v/>
      </c>
    </row>
    <row r="801">
      <c r="A801">
        <f>'06_MODELO_REFS'!E824</f>
        <v/>
      </c>
      <c r="B801">
        <f>'06_MODELO_REFS'!F824</f>
        <v/>
      </c>
      <c r="E801">
        <f>'07_MODELO_NPI'!E824</f>
        <v/>
      </c>
      <c r="F801">
        <f>'07_MODELO_NPI'!F824</f>
        <v/>
      </c>
      <c r="I801">
        <f>'08_MODELO_MULTIPLO'!F829</f>
        <v/>
      </c>
      <c r="J801">
        <f>'08_MODELO_MULTIPLO'!G829</f>
        <v/>
      </c>
    </row>
    <row r="802">
      <c r="A802">
        <f>'06_MODELO_REFS'!E825</f>
        <v/>
      </c>
      <c r="B802">
        <f>'06_MODELO_REFS'!F825</f>
        <v/>
      </c>
      <c r="E802">
        <f>'07_MODELO_NPI'!E825</f>
        <v/>
      </c>
      <c r="F802">
        <f>'07_MODELO_NPI'!F825</f>
        <v/>
      </c>
      <c r="I802">
        <f>'08_MODELO_MULTIPLO'!F830</f>
        <v/>
      </c>
      <c r="J802">
        <f>'08_MODELO_MULTIPLO'!G830</f>
        <v/>
      </c>
    </row>
    <row r="803">
      <c r="A803">
        <f>'06_MODELO_REFS'!E826</f>
        <v/>
      </c>
      <c r="B803">
        <f>'06_MODELO_REFS'!F826</f>
        <v/>
      </c>
      <c r="E803">
        <f>'07_MODELO_NPI'!E826</f>
        <v/>
      </c>
      <c r="F803">
        <f>'07_MODELO_NPI'!F826</f>
        <v/>
      </c>
      <c r="I803">
        <f>'08_MODELO_MULTIPLO'!F831</f>
        <v/>
      </c>
      <c r="J803">
        <f>'08_MODELO_MULTIPLO'!G831</f>
        <v/>
      </c>
    </row>
    <row r="804">
      <c r="A804">
        <f>'06_MODELO_REFS'!E827</f>
        <v/>
      </c>
      <c r="B804">
        <f>'06_MODELO_REFS'!F827</f>
        <v/>
      </c>
      <c r="E804">
        <f>'07_MODELO_NPI'!E827</f>
        <v/>
      </c>
      <c r="F804">
        <f>'07_MODELO_NPI'!F827</f>
        <v/>
      </c>
      <c r="I804">
        <f>'08_MODELO_MULTIPLO'!F832</f>
        <v/>
      </c>
      <c r="J804">
        <f>'08_MODELO_MULTIPLO'!G832</f>
        <v/>
      </c>
    </row>
    <row r="805">
      <c r="A805">
        <f>'06_MODELO_REFS'!E828</f>
        <v/>
      </c>
      <c r="B805">
        <f>'06_MODELO_REFS'!F828</f>
        <v/>
      </c>
      <c r="E805">
        <f>'07_MODELO_NPI'!E828</f>
        <v/>
      </c>
      <c r="F805">
        <f>'07_MODELO_NPI'!F828</f>
        <v/>
      </c>
      <c r="I805">
        <f>'08_MODELO_MULTIPLO'!F833</f>
        <v/>
      </c>
      <c r="J805">
        <f>'08_MODELO_MULTIPLO'!G833</f>
        <v/>
      </c>
    </row>
    <row r="806">
      <c r="A806">
        <f>'06_MODELO_REFS'!E829</f>
        <v/>
      </c>
      <c r="B806">
        <f>'06_MODELO_REFS'!F829</f>
        <v/>
      </c>
      <c r="E806">
        <f>'07_MODELO_NPI'!E829</f>
        <v/>
      </c>
      <c r="F806">
        <f>'07_MODELO_NPI'!F829</f>
        <v/>
      </c>
      <c r="I806">
        <f>'08_MODELO_MULTIPLO'!F834</f>
        <v/>
      </c>
      <c r="J806">
        <f>'08_MODELO_MULTIPLO'!G834</f>
        <v/>
      </c>
    </row>
    <row r="807">
      <c r="A807">
        <f>'06_MODELO_REFS'!E830</f>
        <v/>
      </c>
      <c r="B807">
        <f>'06_MODELO_REFS'!F830</f>
        <v/>
      </c>
      <c r="E807">
        <f>'07_MODELO_NPI'!E830</f>
        <v/>
      </c>
      <c r="F807">
        <f>'07_MODELO_NPI'!F830</f>
        <v/>
      </c>
      <c r="I807">
        <f>'08_MODELO_MULTIPLO'!F835</f>
        <v/>
      </c>
      <c r="J807">
        <f>'08_MODELO_MULTIPLO'!G835</f>
        <v/>
      </c>
    </row>
    <row r="808">
      <c r="A808">
        <f>'06_MODELO_REFS'!E831</f>
        <v/>
      </c>
      <c r="B808">
        <f>'06_MODELO_REFS'!F831</f>
        <v/>
      </c>
      <c r="E808">
        <f>'07_MODELO_NPI'!E831</f>
        <v/>
      </c>
      <c r="F808">
        <f>'07_MODELO_NPI'!F831</f>
        <v/>
      </c>
      <c r="I808">
        <f>'08_MODELO_MULTIPLO'!F836</f>
        <v/>
      </c>
      <c r="J808">
        <f>'08_MODELO_MULTIPLO'!G836</f>
        <v/>
      </c>
    </row>
    <row r="809">
      <c r="A809">
        <f>'06_MODELO_REFS'!E832</f>
        <v/>
      </c>
      <c r="B809">
        <f>'06_MODELO_REFS'!F832</f>
        <v/>
      </c>
      <c r="E809">
        <f>'07_MODELO_NPI'!E832</f>
        <v/>
      </c>
      <c r="F809">
        <f>'07_MODELO_NPI'!F832</f>
        <v/>
      </c>
      <c r="I809">
        <f>'08_MODELO_MULTIPLO'!F837</f>
        <v/>
      </c>
      <c r="J809">
        <f>'08_MODELO_MULTIPLO'!G837</f>
        <v/>
      </c>
    </row>
    <row r="810">
      <c r="A810">
        <f>'06_MODELO_REFS'!E833</f>
        <v/>
      </c>
      <c r="B810">
        <f>'06_MODELO_REFS'!F833</f>
        <v/>
      </c>
      <c r="E810">
        <f>'07_MODELO_NPI'!E833</f>
        <v/>
      </c>
      <c r="F810">
        <f>'07_MODELO_NPI'!F833</f>
        <v/>
      </c>
      <c r="I810">
        <f>'08_MODELO_MULTIPLO'!F838</f>
        <v/>
      </c>
      <c r="J810">
        <f>'08_MODELO_MULTIPLO'!G838</f>
        <v/>
      </c>
    </row>
    <row r="811">
      <c r="A811">
        <f>'06_MODELO_REFS'!E834</f>
        <v/>
      </c>
      <c r="B811">
        <f>'06_MODELO_REFS'!F834</f>
        <v/>
      </c>
      <c r="E811">
        <f>'07_MODELO_NPI'!E834</f>
        <v/>
      </c>
      <c r="F811">
        <f>'07_MODELO_NPI'!F834</f>
        <v/>
      </c>
      <c r="I811">
        <f>'08_MODELO_MULTIPLO'!F839</f>
        <v/>
      </c>
      <c r="J811">
        <f>'08_MODELO_MULTIPLO'!G839</f>
        <v/>
      </c>
    </row>
    <row r="812">
      <c r="A812">
        <f>'06_MODELO_REFS'!E835</f>
        <v/>
      </c>
      <c r="B812">
        <f>'06_MODELO_REFS'!F835</f>
        <v/>
      </c>
      <c r="E812">
        <f>'07_MODELO_NPI'!E835</f>
        <v/>
      </c>
      <c r="F812">
        <f>'07_MODELO_NPI'!F835</f>
        <v/>
      </c>
      <c r="I812">
        <f>'08_MODELO_MULTIPLO'!F840</f>
        <v/>
      </c>
      <c r="J812">
        <f>'08_MODELO_MULTIPLO'!G840</f>
        <v/>
      </c>
    </row>
    <row r="813">
      <c r="A813">
        <f>'06_MODELO_REFS'!E836</f>
        <v/>
      </c>
      <c r="B813">
        <f>'06_MODELO_REFS'!F836</f>
        <v/>
      </c>
      <c r="E813">
        <f>'07_MODELO_NPI'!E836</f>
        <v/>
      </c>
      <c r="F813">
        <f>'07_MODELO_NPI'!F836</f>
        <v/>
      </c>
      <c r="I813">
        <f>'08_MODELO_MULTIPLO'!F841</f>
        <v/>
      </c>
      <c r="J813">
        <f>'08_MODELO_MULTIPLO'!G841</f>
        <v/>
      </c>
    </row>
    <row r="814">
      <c r="A814">
        <f>'06_MODELO_REFS'!E837</f>
        <v/>
      </c>
      <c r="B814">
        <f>'06_MODELO_REFS'!F837</f>
        <v/>
      </c>
      <c r="E814">
        <f>'07_MODELO_NPI'!E837</f>
        <v/>
      </c>
      <c r="F814">
        <f>'07_MODELO_NPI'!F837</f>
        <v/>
      </c>
      <c r="I814">
        <f>'08_MODELO_MULTIPLO'!F842</f>
        <v/>
      </c>
      <c r="J814">
        <f>'08_MODELO_MULTIPLO'!G842</f>
        <v/>
      </c>
    </row>
    <row r="815">
      <c r="A815">
        <f>'06_MODELO_REFS'!E838</f>
        <v/>
      </c>
      <c r="B815">
        <f>'06_MODELO_REFS'!F838</f>
        <v/>
      </c>
      <c r="E815">
        <f>'07_MODELO_NPI'!E838</f>
        <v/>
      </c>
      <c r="F815">
        <f>'07_MODELO_NPI'!F838</f>
        <v/>
      </c>
      <c r="I815">
        <f>'08_MODELO_MULTIPLO'!F843</f>
        <v/>
      </c>
      <c r="J815">
        <f>'08_MODELO_MULTIPLO'!G843</f>
        <v/>
      </c>
    </row>
    <row r="816">
      <c r="A816">
        <f>'06_MODELO_REFS'!E839</f>
        <v/>
      </c>
      <c r="B816">
        <f>'06_MODELO_REFS'!F839</f>
        <v/>
      </c>
      <c r="E816">
        <f>'07_MODELO_NPI'!E839</f>
        <v/>
      </c>
      <c r="F816">
        <f>'07_MODELO_NPI'!F839</f>
        <v/>
      </c>
      <c r="I816">
        <f>'08_MODELO_MULTIPLO'!F844</f>
        <v/>
      </c>
      <c r="J816">
        <f>'08_MODELO_MULTIPLO'!G844</f>
        <v/>
      </c>
    </row>
    <row r="817">
      <c r="A817">
        <f>'06_MODELO_REFS'!E840</f>
        <v/>
      </c>
      <c r="B817">
        <f>'06_MODELO_REFS'!F840</f>
        <v/>
      </c>
      <c r="E817">
        <f>'07_MODELO_NPI'!E840</f>
        <v/>
      </c>
      <c r="F817">
        <f>'07_MODELO_NPI'!F840</f>
        <v/>
      </c>
      <c r="I817">
        <f>'08_MODELO_MULTIPLO'!F845</f>
        <v/>
      </c>
      <c r="J817">
        <f>'08_MODELO_MULTIPLO'!G845</f>
        <v/>
      </c>
    </row>
    <row r="818">
      <c r="A818">
        <f>'06_MODELO_REFS'!E841</f>
        <v/>
      </c>
      <c r="B818">
        <f>'06_MODELO_REFS'!F841</f>
        <v/>
      </c>
      <c r="E818">
        <f>'07_MODELO_NPI'!E841</f>
        <v/>
      </c>
      <c r="F818">
        <f>'07_MODELO_NPI'!F841</f>
        <v/>
      </c>
      <c r="I818">
        <f>'08_MODELO_MULTIPLO'!F846</f>
        <v/>
      </c>
      <c r="J818">
        <f>'08_MODELO_MULTIPLO'!G846</f>
        <v/>
      </c>
    </row>
    <row r="819">
      <c r="A819">
        <f>'06_MODELO_REFS'!E842</f>
        <v/>
      </c>
      <c r="B819">
        <f>'06_MODELO_REFS'!F842</f>
        <v/>
      </c>
      <c r="E819">
        <f>'07_MODELO_NPI'!E842</f>
        <v/>
      </c>
      <c r="F819">
        <f>'07_MODELO_NPI'!F842</f>
        <v/>
      </c>
      <c r="I819">
        <f>'08_MODELO_MULTIPLO'!F847</f>
        <v/>
      </c>
      <c r="J819">
        <f>'08_MODELO_MULTIPLO'!G847</f>
        <v/>
      </c>
    </row>
    <row r="820">
      <c r="A820">
        <f>'06_MODELO_REFS'!E843</f>
        <v/>
      </c>
      <c r="B820">
        <f>'06_MODELO_REFS'!F843</f>
        <v/>
      </c>
      <c r="E820">
        <f>'07_MODELO_NPI'!E843</f>
        <v/>
      </c>
      <c r="F820">
        <f>'07_MODELO_NPI'!F843</f>
        <v/>
      </c>
      <c r="I820">
        <f>'08_MODELO_MULTIPLO'!F848</f>
        <v/>
      </c>
      <c r="J820">
        <f>'08_MODELO_MULTIPLO'!G848</f>
        <v/>
      </c>
    </row>
    <row r="821">
      <c r="A821">
        <f>'06_MODELO_REFS'!E844</f>
        <v/>
      </c>
      <c r="B821">
        <f>'06_MODELO_REFS'!F844</f>
        <v/>
      </c>
      <c r="E821">
        <f>'07_MODELO_NPI'!E844</f>
        <v/>
      </c>
      <c r="F821">
        <f>'07_MODELO_NPI'!F844</f>
        <v/>
      </c>
      <c r="I821">
        <f>'08_MODELO_MULTIPLO'!F849</f>
        <v/>
      </c>
      <c r="J821">
        <f>'08_MODELO_MULTIPLO'!G849</f>
        <v/>
      </c>
    </row>
    <row r="822">
      <c r="A822">
        <f>'06_MODELO_REFS'!E845</f>
        <v/>
      </c>
      <c r="B822">
        <f>'06_MODELO_REFS'!F845</f>
        <v/>
      </c>
      <c r="E822">
        <f>'07_MODELO_NPI'!E845</f>
        <v/>
      </c>
      <c r="F822">
        <f>'07_MODELO_NPI'!F845</f>
        <v/>
      </c>
      <c r="I822">
        <f>'08_MODELO_MULTIPLO'!F850</f>
        <v/>
      </c>
      <c r="J822">
        <f>'08_MODELO_MULTIPLO'!G850</f>
        <v/>
      </c>
    </row>
    <row r="823">
      <c r="A823">
        <f>'06_MODELO_REFS'!E846</f>
        <v/>
      </c>
      <c r="B823">
        <f>'06_MODELO_REFS'!F846</f>
        <v/>
      </c>
      <c r="E823">
        <f>'07_MODELO_NPI'!E846</f>
        <v/>
      </c>
      <c r="F823">
        <f>'07_MODELO_NPI'!F846</f>
        <v/>
      </c>
      <c r="I823">
        <f>'08_MODELO_MULTIPLO'!F851</f>
        <v/>
      </c>
      <c r="J823">
        <f>'08_MODELO_MULTIPLO'!G851</f>
        <v/>
      </c>
    </row>
    <row r="824">
      <c r="A824">
        <f>'06_MODELO_REFS'!E847</f>
        <v/>
      </c>
      <c r="B824">
        <f>'06_MODELO_REFS'!F847</f>
        <v/>
      </c>
      <c r="E824">
        <f>'07_MODELO_NPI'!E847</f>
        <v/>
      </c>
      <c r="F824">
        <f>'07_MODELO_NPI'!F847</f>
        <v/>
      </c>
      <c r="I824">
        <f>'08_MODELO_MULTIPLO'!F852</f>
        <v/>
      </c>
      <c r="J824">
        <f>'08_MODELO_MULTIPLO'!G852</f>
        <v/>
      </c>
    </row>
    <row r="825">
      <c r="A825">
        <f>'06_MODELO_REFS'!E848</f>
        <v/>
      </c>
      <c r="B825">
        <f>'06_MODELO_REFS'!F848</f>
        <v/>
      </c>
      <c r="E825">
        <f>'07_MODELO_NPI'!E848</f>
        <v/>
      </c>
      <c r="F825">
        <f>'07_MODELO_NPI'!F848</f>
        <v/>
      </c>
      <c r="I825">
        <f>'08_MODELO_MULTIPLO'!F853</f>
        <v/>
      </c>
      <c r="J825">
        <f>'08_MODELO_MULTIPLO'!G853</f>
        <v/>
      </c>
    </row>
    <row r="826">
      <c r="A826">
        <f>'06_MODELO_REFS'!E849</f>
        <v/>
      </c>
      <c r="B826">
        <f>'06_MODELO_REFS'!F849</f>
        <v/>
      </c>
      <c r="E826">
        <f>'07_MODELO_NPI'!E849</f>
        <v/>
      </c>
      <c r="F826">
        <f>'07_MODELO_NPI'!F849</f>
        <v/>
      </c>
      <c r="I826">
        <f>'08_MODELO_MULTIPLO'!F854</f>
        <v/>
      </c>
      <c r="J826">
        <f>'08_MODELO_MULTIPLO'!G854</f>
        <v/>
      </c>
    </row>
    <row r="827">
      <c r="A827">
        <f>'06_MODELO_REFS'!E850</f>
        <v/>
      </c>
      <c r="B827">
        <f>'06_MODELO_REFS'!F850</f>
        <v/>
      </c>
      <c r="E827">
        <f>'07_MODELO_NPI'!E850</f>
        <v/>
      </c>
      <c r="F827">
        <f>'07_MODELO_NPI'!F850</f>
        <v/>
      </c>
      <c r="I827">
        <f>'08_MODELO_MULTIPLO'!F855</f>
        <v/>
      </c>
      <c r="J827">
        <f>'08_MODELO_MULTIPLO'!G855</f>
        <v/>
      </c>
    </row>
    <row r="828">
      <c r="A828">
        <f>'06_MODELO_REFS'!E851</f>
        <v/>
      </c>
      <c r="B828">
        <f>'06_MODELO_REFS'!F851</f>
        <v/>
      </c>
      <c r="E828">
        <f>'07_MODELO_NPI'!E851</f>
        <v/>
      </c>
      <c r="F828">
        <f>'07_MODELO_NPI'!F851</f>
        <v/>
      </c>
      <c r="I828">
        <f>'08_MODELO_MULTIPLO'!F856</f>
        <v/>
      </c>
      <c r="J828">
        <f>'08_MODELO_MULTIPLO'!G856</f>
        <v/>
      </c>
    </row>
    <row r="829">
      <c r="A829">
        <f>'06_MODELO_REFS'!E852</f>
        <v/>
      </c>
      <c r="B829">
        <f>'06_MODELO_REFS'!F852</f>
        <v/>
      </c>
      <c r="E829">
        <f>'07_MODELO_NPI'!E852</f>
        <v/>
      </c>
      <c r="F829">
        <f>'07_MODELO_NPI'!F852</f>
        <v/>
      </c>
      <c r="I829">
        <f>'08_MODELO_MULTIPLO'!F857</f>
        <v/>
      </c>
      <c r="J829">
        <f>'08_MODELO_MULTIPLO'!G857</f>
        <v/>
      </c>
    </row>
    <row r="830">
      <c r="A830">
        <f>'06_MODELO_REFS'!E853</f>
        <v/>
      </c>
      <c r="B830">
        <f>'06_MODELO_REFS'!F853</f>
        <v/>
      </c>
      <c r="E830">
        <f>'07_MODELO_NPI'!E853</f>
        <v/>
      </c>
      <c r="F830">
        <f>'07_MODELO_NPI'!F853</f>
        <v/>
      </c>
      <c r="I830">
        <f>'08_MODELO_MULTIPLO'!F858</f>
        <v/>
      </c>
      <c r="J830">
        <f>'08_MODELO_MULTIPLO'!G858</f>
        <v/>
      </c>
    </row>
    <row r="831">
      <c r="A831">
        <f>'06_MODELO_REFS'!E854</f>
        <v/>
      </c>
      <c r="B831">
        <f>'06_MODELO_REFS'!F854</f>
        <v/>
      </c>
      <c r="E831">
        <f>'07_MODELO_NPI'!E854</f>
        <v/>
      </c>
      <c r="F831">
        <f>'07_MODELO_NPI'!F854</f>
        <v/>
      </c>
      <c r="I831">
        <f>'08_MODELO_MULTIPLO'!F859</f>
        <v/>
      </c>
      <c r="J831">
        <f>'08_MODELO_MULTIPLO'!G859</f>
        <v/>
      </c>
    </row>
    <row r="832">
      <c r="A832">
        <f>'06_MODELO_REFS'!E855</f>
        <v/>
      </c>
      <c r="B832">
        <f>'06_MODELO_REFS'!F855</f>
        <v/>
      </c>
      <c r="E832">
        <f>'07_MODELO_NPI'!E855</f>
        <v/>
      </c>
      <c r="F832">
        <f>'07_MODELO_NPI'!F855</f>
        <v/>
      </c>
      <c r="I832">
        <f>'08_MODELO_MULTIPLO'!F860</f>
        <v/>
      </c>
      <c r="J832">
        <f>'08_MODELO_MULTIPLO'!G860</f>
        <v/>
      </c>
    </row>
    <row r="833">
      <c r="A833">
        <f>'06_MODELO_REFS'!E856</f>
        <v/>
      </c>
      <c r="B833">
        <f>'06_MODELO_REFS'!F856</f>
        <v/>
      </c>
      <c r="E833">
        <f>'07_MODELO_NPI'!E856</f>
        <v/>
      </c>
      <c r="F833">
        <f>'07_MODELO_NPI'!F856</f>
        <v/>
      </c>
      <c r="I833">
        <f>'08_MODELO_MULTIPLO'!F861</f>
        <v/>
      </c>
      <c r="J833">
        <f>'08_MODELO_MULTIPLO'!G861</f>
        <v/>
      </c>
    </row>
    <row r="834">
      <c r="A834">
        <f>'06_MODELO_REFS'!E857</f>
        <v/>
      </c>
      <c r="B834">
        <f>'06_MODELO_REFS'!F857</f>
        <v/>
      </c>
      <c r="E834">
        <f>'07_MODELO_NPI'!E857</f>
        <v/>
      </c>
      <c r="F834">
        <f>'07_MODELO_NPI'!F857</f>
        <v/>
      </c>
      <c r="I834">
        <f>'08_MODELO_MULTIPLO'!F862</f>
        <v/>
      </c>
      <c r="J834">
        <f>'08_MODELO_MULTIPLO'!G862</f>
        <v/>
      </c>
    </row>
    <row r="835">
      <c r="A835">
        <f>'06_MODELO_REFS'!E858</f>
        <v/>
      </c>
      <c r="B835">
        <f>'06_MODELO_REFS'!F858</f>
        <v/>
      </c>
      <c r="E835">
        <f>'07_MODELO_NPI'!E858</f>
        <v/>
      </c>
      <c r="F835">
        <f>'07_MODELO_NPI'!F858</f>
        <v/>
      </c>
      <c r="I835">
        <f>'08_MODELO_MULTIPLO'!F863</f>
        <v/>
      </c>
      <c r="J835">
        <f>'08_MODELO_MULTIPLO'!G863</f>
        <v/>
      </c>
    </row>
    <row r="836">
      <c r="A836">
        <f>'06_MODELO_REFS'!E859</f>
        <v/>
      </c>
      <c r="B836">
        <f>'06_MODELO_REFS'!F859</f>
        <v/>
      </c>
      <c r="E836">
        <f>'07_MODELO_NPI'!E859</f>
        <v/>
      </c>
      <c r="F836">
        <f>'07_MODELO_NPI'!F859</f>
        <v/>
      </c>
      <c r="I836">
        <f>'08_MODELO_MULTIPLO'!F864</f>
        <v/>
      </c>
      <c r="J836">
        <f>'08_MODELO_MULTIPLO'!G864</f>
        <v/>
      </c>
    </row>
    <row r="837">
      <c r="A837">
        <f>'06_MODELO_REFS'!E860</f>
        <v/>
      </c>
      <c r="B837">
        <f>'06_MODELO_REFS'!F860</f>
        <v/>
      </c>
      <c r="E837">
        <f>'07_MODELO_NPI'!E860</f>
        <v/>
      </c>
      <c r="F837">
        <f>'07_MODELO_NPI'!F860</f>
        <v/>
      </c>
      <c r="I837">
        <f>'08_MODELO_MULTIPLO'!F865</f>
        <v/>
      </c>
      <c r="J837">
        <f>'08_MODELO_MULTIPLO'!G865</f>
        <v/>
      </c>
    </row>
    <row r="838">
      <c r="A838">
        <f>'06_MODELO_REFS'!E861</f>
        <v/>
      </c>
      <c r="B838">
        <f>'06_MODELO_REFS'!F861</f>
        <v/>
      </c>
      <c r="E838">
        <f>'07_MODELO_NPI'!E861</f>
        <v/>
      </c>
      <c r="F838">
        <f>'07_MODELO_NPI'!F861</f>
        <v/>
      </c>
      <c r="I838">
        <f>'08_MODELO_MULTIPLO'!F866</f>
        <v/>
      </c>
      <c r="J838">
        <f>'08_MODELO_MULTIPLO'!G866</f>
        <v/>
      </c>
    </row>
    <row r="839">
      <c r="A839">
        <f>'06_MODELO_REFS'!E862</f>
        <v/>
      </c>
      <c r="B839">
        <f>'06_MODELO_REFS'!F862</f>
        <v/>
      </c>
      <c r="E839">
        <f>'07_MODELO_NPI'!E862</f>
        <v/>
      </c>
      <c r="F839">
        <f>'07_MODELO_NPI'!F862</f>
        <v/>
      </c>
      <c r="I839">
        <f>'08_MODELO_MULTIPLO'!F867</f>
        <v/>
      </c>
      <c r="J839">
        <f>'08_MODELO_MULTIPLO'!G867</f>
        <v/>
      </c>
    </row>
    <row r="840">
      <c r="A840">
        <f>'06_MODELO_REFS'!E863</f>
        <v/>
      </c>
      <c r="B840">
        <f>'06_MODELO_REFS'!F863</f>
        <v/>
      </c>
      <c r="E840">
        <f>'07_MODELO_NPI'!E863</f>
        <v/>
      </c>
      <c r="F840">
        <f>'07_MODELO_NPI'!F863</f>
        <v/>
      </c>
      <c r="I840">
        <f>'08_MODELO_MULTIPLO'!F868</f>
        <v/>
      </c>
      <c r="J840">
        <f>'08_MODELO_MULTIPLO'!G868</f>
        <v/>
      </c>
    </row>
    <row r="841">
      <c r="A841">
        <f>'06_MODELO_REFS'!E864</f>
        <v/>
      </c>
      <c r="B841">
        <f>'06_MODELO_REFS'!F864</f>
        <v/>
      </c>
      <c r="E841">
        <f>'07_MODELO_NPI'!E864</f>
        <v/>
      </c>
      <c r="F841">
        <f>'07_MODELO_NPI'!F864</f>
        <v/>
      </c>
      <c r="I841">
        <f>'08_MODELO_MULTIPLO'!F869</f>
        <v/>
      </c>
      <c r="J841">
        <f>'08_MODELO_MULTIPLO'!G869</f>
        <v/>
      </c>
    </row>
    <row r="842">
      <c r="A842">
        <f>'06_MODELO_REFS'!E865</f>
        <v/>
      </c>
      <c r="B842">
        <f>'06_MODELO_REFS'!F865</f>
        <v/>
      </c>
      <c r="E842">
        <f>'07_MODELO_NPI'!E865</f>
        <v/>
      </c>
      <c r="F842">
        <f>'07_MODELO_NPI'!F865</f>
        <v/>
      </c>
      <c r="I842">
        <f>'08_MODELO_MULTIPLO'!F870</f>
        <v/>
      </c>
      <c r="J842">
        <f>'08_MODELO_MULTIPLO'!G870</f>
        <v/>
      </c>
    </row>
    <row r="843">
      <c r="A843">
        <f>'06_MODELO_REFS'!E866</f>
        <v/>
      </c>
      <c r="B843">
        <f>'06_MODELO_REFS'!F866</f>
        <v/>
      </c>
      <c r="E843">
        <f>'07_MODELO_NPI'!E866</f>
        <v/>
      </c>
      <c r="F843">
        <f>'07_MODELO_NPI'!F866</f>
        <v/>
      </c>
      <c r="I843">
        <f>'08_MODELO_MULTIPLO'!F871</f>
        <v/>
      </c>
      <c r="J843">
        <f>'08_MODELO_MULTIPLO'!G871</f>
        <v/>
      </c>
    </row>
    <row r="844">
      <c r="A844">
        <f>'06_MODELO_REFS'!E867</f>
        <v/>
      </c>
      <c r="B844">
        <f>'06_MODELO_REFS'!F867</f>
        <v/>
      </c>
      <c r="E844">
        <f>'07_MODELO_NPI'!E867</f>
        <v/>
      </c>
      <c r="F844">
        <f>'07_MODELO_NPI'!F867</f>
        <v/>
      </c>
      <c r="I844">
        <f>'08_MODELO_MULTIPLO'!F872</f>
        <v/>
      </c>
      <c r="J844">
        <f>'08_MODELO_MULTIPLO'!G872</f>
        <v/>
      </c>
    </row>
    <row r="845">
      <c r="A845">
        <f>'06_MODELO_REFS'!E868</f>
        <v/>
      </c>
      <c r="B845">
        <f>'06_MODELO_REFS'!F868</f>
        <v/>
      </c>
      <c r="E845">
        <f>'07_MODELO_NPI'!E868</f>
        <v/>
      </c>
      <c r="F845">
        <f>'07_MODELO_NPI'!F868</f>
        <v/>
      </c>
      <c r="I845">
        <f>'08_MODELO_MULTIPLO'!F873</f>
        <v/>
      </c>
      <c r="J845">
        <f>'08_MODELO_MULTIPLO'!G873</f>
        <v/>
      </c>
    </row>
    <row r="846">
      <c r="A846">
        <f>'06_MODELO_REFS'!E869</f>
        <v/>
      </c>
      <c r="B846">
        <f>'06_MODELO_REFS'!F869</f>
        <v/>
      </c>
      <c r="E846">
        <f>'07_MODELO_NPI'!E869</f>
        <v/>
      </c>
      <c r="F846">
        <f>'07_MODELO_NPI'!F869</f>
        <v/>
      </c>
      <c r="I846">
        <f>'08_MODELO_MULTIPLO'!F874</f>
        <v/>
      </c>
      <c r="J846">
        <f>'08_MODELO_MULTIPLO'!G874</f>
        <v/>
      </c>
    </row>
    <row r="847">
      <c r="A847">
        <f>'06_MODELO_REFS'!E870</f>
        <v/>
      </c>
      <c r="B847">
        <f>'06_MODELO_REFS'!F870</f>
        <v/>
      </c>
      <c r="E847">
        <f>'07_MODELO_NPI'!E870</f>
        <v/>
      </c>
      <c r="F847">
        <f>'07_MODELO_NPI'!F870</f>
        <v/>
      </c>
      <c r="I847">
        <f>'08_MODELO_MULTIPLO'!F875</f>
        <v/>
      </c>
      <c r="J847">
        <f>'08_MODELO_MULTIPLO'!G875</f>
        <v/>
      </c>
    </row>
    <row r="848">
      <c r="A848">
        <f>'06_MODELO_REFS'!E871</f>
        <v/>
      </c>
      <c r="B848">
        <f>'06_MODELO_REFS'!F871</f>
        <v/>
      </c>
      <c r="E848">
        <f>'07_MODELO_NPI'!E871</f>
        <v/>
      </c>
      <c r="F848">
        <f>'07_MODELO_NPI'!F871</f>
        <v/>
      </c>
      <c r="I848">
        <f>'08_MODELO_MULTIPLO'!F876</f>
        <v/>
      </c>
      <c r="J848">
        <f>'08_MODELO_MULTIPLO'!G876</f>
        <v/>
      </c>
    </row>
    <row r="849">
      <c r="A849">
        <f>'06_MODELO_REFS'!E872</f>
        <v/>
      </c>
      <c r="B849">
        <f>'06_MODELO_REFS'!F872</f>
        <v/>
      </c>
      <c r="E849">
        <f>'07_MODELO_NPI'!E872</f>
        <v/>
      </c>
      <c r="F849">
        <f>'07_MODELO_NPI'!F872</f>
        <v/>
      </c>
      <c r="I849">
        <f>'08_MODELO_MULTIPLO'!F877</f>
        <v/>
      </c>
      <c r="J849">
        <f>'08_MODELO_MULTIPLO'!G877</f>
        <v/>
      </c>
    </row>
    <row r="850">
      <c r="A850">
        <f>'06_MODELO_REFS'!E873</f>
        <v/>
      </c>
      <c r="B850">
        <f>'06_MODELO_REFS'!F873</f>
        <v/>
      </c>
      <c r="E850">
        <f>'07_MODELO_NPI'!E873</f>
        <v/>
      </c>
      <c r="F850">
        <f>'07_MODELO_NPI'!F873</f>
        <v/>
      </c>
      <c r="I850">
        <f>'08_MODELO_MULTIPLO'!F878</f>
        <v/>
      </c>
      <c r="J850">
        <f>'08_MODELO_MULTIPLO'!G878</f>
        <v/>
      </c>
    </row>
    <row r="851">
      <c r="A851">
        <f>'06_MODELO_REFS'!E874</f>
        <v/>
      </c>
      <c r="B851">
        <f>'06_MODELO_REFS'!F874</f>
        <v/>
      </c>
      <c r="E851">
        <f>'07_MODELO_NPI'!E874</f>
        <v/>
      </c>
      <c r="F851">
        <f>'07_MODELO_NPI'!F874</f>
        <v/>
      </c>
      <c r="I851">
        <f>'08_MODELO_MULTIPLO'!F879</f>
        <v/>
      </c>
      <c r="J851">
        <f>'08_MODELO_MULTIPLO'!G879</f>
        <v/>
      </c>
    </row>
    <row r="852">
      <c r="A852">
        <f>'06_MODELO_REFS'!E875</f>
        <v/>
      </c>
      <c r="B852">
        <f>'06_MODELO_REFS'!F875</f>
        <v/>
      </c>
      <c r="E852">
        <f>'07_MODELO_NPI'!E875</f>
        <v/>
      </c>
      <c r="F852">
        <f>'07_MODELO_NPI'!F875</f>
        <v/>
      </c>
      <c r="I852">
        <f>'08_MODELO_MULTIPLO'!F880</f>
        <v/>
      </c>
      <c r="J852">
        <f>'08_MODELO_MULTIPLO'!G880</f>
        <v/>
      </c>
    </row>
    <row r="853">
      <c r="A853">
        <f>'06_MODELO_REFS'!E876</f>
        <v/>
      </c>
      <c r="B853">
        <f>'06_MODELO_REFS'!F876</f>
        <v/>
      </c>
      <c r="E853">
        <f>'07_MODELO_NPI'!E876</f>
        <v/>
      </c>
      <c r="F853">
        <f>'07_MODELO_NPI'!F876</f>
        <v/>
      </c>
      <c r="I853">
        <f>'08_MODELO_MULTIPLO'!F881</f>
        <v/>
      </c>
      <c r="J853">
        <f>'08_MODELO_MULTIPLO'!G881</f>
        <v/>
      </c>
    </row>
    <row r="854">
      <c r="A854">
        <f>'06_MODELO_REFS'!E877</f>
        <v/>
      </c>
      <c r="B854">
        <f>'06_MODELO_REFS'!F877</f>
        <v/>
      </c>
      <c r="E854">
        <f>'07_MODELO_NPI'!E877</f>
        <v/>
      </c>
      <c r="F854">
        <f>'07_MODELO_NPI'!F877</f>
        <v/>
      </c>
      <c r="I854">
        <f>'08_MODELO_MULTIPLO'!F882</f>
        <v/>
      </c>
      <c r="J854">
        <f>'08_MODELO_MULTIPLO'!G882</f>
        <v/>
      </c>
    </row>
    <row r="855">
      <c r="A855">
        <f>'06_MODELO_REFS'!E878</f>
        <v/>
      </c>
      <c r="B855">
        <f>'06_MODELO_REFS'!F878</f>
        <v/>
      </c>
      <c r="E855">
        <f>'07_MODELO_NPI'!E878</f>
        <v/>
      </c>
      <c r="F855">
        <f>'07_MODELO_NPI'!F878</f>
        <v/>
      </c>
      <c r="I855">
        <f>'08_MODELO_MULTIPLO'!F883</f>
        <v/>
      </c>
      <c r="J855">
        <f>'08_MODELO_MULTIPLO'!G883</f>
        <v/>
      </c>
    </row>
    <row r="856">
      <c r="A856">
        <f>'06_MODELO_REFS'!E879</f>
        <v/>
      </c>
      <c r="B856">
        <f>'06_MODELO_REFS'!F879</f>
        <v/>
      </c>
      <c r="E856">
        <f>'07_MODELO_NPI'!E879</f>
        <v/>
      </c>
      <c r="F856">
        <f>'07_MODELO_NPI'!F879</f>
        <v/>
      </c>
      <c r="I856">
        <f>'08_MODELO_MULTIPLO'!F884</f>
        <v/>
      </c>
      <c r="J856">
        <f>'08_MODELO_MULTIPLO'!G884</f>
        <v/>
      </c>
    </row>
    <row r="857">
      <c r="A857">
        <f>'06_MODELO_REFS'!E880</f>
        <v/>
      </c>
      <c r="B857">
        <f>'06_MODELO_REFS'!F880</f>
        <v/>
      </c>
      <c r="E857">
        <f>'07_MODELO_NPI'!E880</f>
        <v/>
      </c>
      <c r="F857">
        <f>'07_MODELO_NPI'!F880</f>
        <v/>
      </c>
      <c r="I857">
        <f>'08_MODELO_MULTIPLO'!F885</f>
        <v/>
      </c>
      <c r="J857">
        <f>'08_MODELO_MULTIPLO'!G885</f>
        <v/>
      </c>
    </row>
    <row r="858">
      <c r="A858">
        <f>'06_MODELO_REFS'!E881</f>
        <v/>
      </c>
      <c r="B858">
        <f>'06_MODELO_REFS'!F881</f>
        <v/>
      </c>
      <c r="E858">
        <f>'07_MODELO_NPI'!E881</f>
        <v/>
      </c>
      <c r="F858">
        <f>'07_MODELO_NPI'!F881</f>
        <v/>
      </c>
      <c r="I858">
        <f>'08_MODELO_MULTIPLO'!F886</f>
        <v/>
      </c>
      <c r="J858">
        <f>'08_MODELO_MULTIPLO'!G886</f>
        <v/>
      </c>
    </row>
    <row r="859">
      <c r="A859">
        <f>'06_MODELO_REFS'!E882</f>
        <v/>
      </c>
      <c r="B859">
        <f>'06_MODELO_REFS'!F882</f>
        <v/>
      </c>
      <c r="E859">
        <f>'07_MODELO_NPI'!E882</f>
        <v/>
      </c>
      <c r="F859">
        <f>'07_MODELO_NPI'!F882</f>
        <v/>
      </c>
      <c r="I859">
        <f>'08_MODELO_MULTIPLO'!F887</f>
        <v/>
      </c>
      <c r="J859">
        <f>'08_MODELO_MULTIPLO'!G887</f>
        <v/>
      </c>
    </row>
    <row r="860">
      <c r="A860">
        <f>'06_MODELO_REFS'!E883</f>
        <v/>
      </c>
      <c r="B860">
        <f>'06_MODELO_REFS'!F883</f>
        <v/>
      </c>
      <c r="E860">
        <f>'07_MODELO_NPI'!E883</f>
        <v/>
      </c>
      <c r="F860">
        <f>'07_MODELO_NPI'!F883</f>
        <v/>
      </c>
      <c r="I860">
        <f>'08_MODELO_MULTIPLO'!F888</f>
        <v/>
      </c>
      <c r="J860">
        <f>'08_MODELO_MULTIPLO'!G888</f>
        <v/>
      </c>
    </row>
    <row r="861">
      <c r="A861">
        <f>'06_MODELO_REFS'!E884</f>
        <v/>
      </c>
      <c r="B861">
        <f>'06_MODELO_REFS'!F884</f>
        <v/>
      </c>
      <c r="E861">
        <f>'07_MODELO_NPI'!E884</f>
        <v/>
      </c>
      <c r="F861">
        <f>'07_MODELO_NPI'!F884</f>
        <v/>
      </c>
      <c r="I861">
        <f>'08_MODELO_MULTIPLO'!F889</f>
        <v/>
      </c>
      <c r="J861">
        <f>'08_MODELO_MULTIPLO'!G889</f>
        <v/>
      </c>
    </row>
    <row r="862">
      <c r="A862">
        <f>'06_MODELO_REFS'!E885</f>
        <v/>
      </c>
      <c r="B862">
        <f>'06_MODELO_REFS'!F885</f>
        <v/>
      </c>
      <c r="E862">
        <f>'07_MODELO_NPI'!E885</f>
        <v/>
      </c>
      <c r="F862">
        <f>'07_MODELO_NPI'!F885</f>
        <v/>
      </c>
      <c r="I862">
        <f>'08_MODELO_MULTIPLO'!F890</f>
        <v/>
      </c>
      <c r="J862">
        <f>'08_MODELO_MULTIPLO'!G890</f>
        <v/>
      </c>
    </row>
    <row r="863">
      <c r="A863">
        <f>'06_MODELO_REFS'!E886</f>
        <v/>
      </c>
      <c r="B863">
        <f>'06_MODELO_REFS'!F886</f>
        <v/>
      </c>
      <c r="E863">
        <f>'07_MODELO_NPI'!E886</f>
        <v/>
      </c>
      <c r="F863">
        <f>'07_MODELO_NPI'!F886</f>
        <v/>
      </c>
      <c r="I863">
        <f>'08_MODELO_MULTIPLO'!F891</f>
        <v/>
      </c>
      <c r="J863">
        <f>'08_MODELO_MULTIPLO'!G891</f>
        <v/>
      </c>
    </row>
    <row r="864">
      <c r="A864">
        <f>'06_MODELO_REFS'!E887</f>
        <v/>
      </c>
      <c r="B864">
        <f>'06_MODELO_REFS'!F887</f>
        <v/>
      </c>
      <c r="E864">
        <f>'07_MODELO_NPI'!E887</f>
        <v/>
      </c>
      <c r="F864">
        <f>'07_MODELO_NPI'!F887</f>
        <v/>
      </c>
      <c r="I864">
        <f>'08_MODELO_MULTIPLO'!F892</f>
        <v/>
      </c>
      <c r="J864">
        <f>'08_MODELO_MULTIPLO'!G892</f>
        <v/>
      </c>
    </row>
    <row r="865">
      <c r="A865">
        <f>'06_MODELO_REFS'!E888</f>
        <v/>
      </c>
      <c r="B865">
        <f>'06_MODELO_REFS'!F888</f>
        <v/>
      </c>
      <c r="E865">
        <f>'07_MODELO_NPI'!E888</f>
        <v/>
      </c>
      <c r="F865">
        <f>'07_MODELO_NPI'!F888</f>
        <v/>
      </c>
      <c r="I865">
        <f>'08_MODELO_MULTIPLO'!F893</f>
        <v/>
      </c>
      <c r="J865">
        <f>'08_MODELO_MULTIPLO'!G893</f>
        <v/>
      </c>
    </row>
    <row r="866">
      <c r="A866">
        <f>'06_MODELO_REFS'!E889</f>
        <v/>
      </c>
      <c r="B866">
        <f>'06_MODELO_REFS'!F889</f>
        <v/>
      </c>
      <c r="E866">
        <f>'07_MODELO_NPI'!E889</f>
        <v/>
      </c>
      <c r="F866">
        <f>'07_MODELO_NPI'!F889</f>
        <v/>
      </c>
      <c r="I866">
        <f>'08_MODELO_MULTIPLO'!F894</f>
        <v/>
      </c>
      <c r="J866">
        <f>'08_MODELO_MULTIPLO'!G894</f>
        <v/>
      </c>
    </row>
    <row r="867">
      <c r="A867">
        <f>'06_MODELO_REFS'!E890</f>
        <v/>
      </c>
      <c r="B867">
        <f>'06_MODELO_REFS'!F890</f>
        <v/>
      </c>
      <c r="E867">
        <f>'07_MODELO_NPI'!E890</f>
        <v/>
      </c>
      <c r="F867">
        <f>'07_MODELO_NPI'!F890</f>
        <v/>
      </c>
      <c r="I867">
        <f>'08_MODELO_MULTIPLO'!F895</f>
        <v/>
      </c>
      <c r="J867">
        <f>'08_MODELO_MULTIPLO'!G895</f>
        <v/>
      </c>
    </row>
    <row r="868">
      <c r="A868">
        <f>'06_MODELO_REFS'!E891</f>
        <v/>
      </c>
      <c r="B868">
        <f>'06_MODELO_REFS'!F891</f>
        <v/>
      </c>
      <c r="E868">
        <f>'07_MODELO_NPI'!E891</f>
        <v/>
      </c>
      <c r="F868">
        <f>'07_MODELO_NPI'!F891</f>
        <v/>
      </c>
      <c r="I868">
        <f>'08_MODELO_MULTIPLO'!F896</f>
        <v/>
      </c>
      <c r="J868">
        <f>'08_MODELO_MULTIPLO'!G896</f>
        <v/>
      </c>
    </row>
    <row r="869">
      <c r="A869">
        <f>'06_MODELO_REFS'!E892</f>
        <v/>
      </c>
      <c r="B869">
        <f>'06_MODELO_REFS'!F892</f>
        <v/>
      </c>
      <c r="E869">
        <f>'07_MODELO_NPI'!E892</f>
        <v/>
      </c>
      <c r="F869">
        <f>'07_MODELO_NPI'!F892</f>
        <v/>
      </c>
      <c r="I869">
        <f>'08_MODELO_MULTIPLO'!F897</f>
        <v/>
      </c>
      <c r="J869">
        <f>'08_MODELO_MULTIPLO'!G897</f>
        <v/>
      </c>
    </row>
    <row r="870">
      <c r="A870">
        <f>'06_MODELO_REFS'!E893</f>
        <v/>
      </c>
      <c r="B870">
        <f>'06_MODELO_REFS'!F893</f>
        <v/>
      </c>
      <c r="E870">
        <f>'07_MODELO_NPI'!E893</f>
        <v/>
      </c>
      <c r="F870">
        <f>'07_MODELO_NPI'!F893</f>
        <v/>
      </c>
      <c r="I870">
        <f>'08_MODELO_MULTIPLO'!F898</f>
        <v/>
      </c>
      <c r="J870">
        <f>'08_MODELO_MULTIPLO'!G898</f>
        <v/>
      </c>
    </row>
    <row r="871">
      <c r="A871">
        <f>'06_MODELO_REFS'!E894</f>
        <v/>
      </c>
      <c r="B871">
        <f>'06_MODELO_REFS'!F894</f>
        <v/>
      </c>
      <c r="E871">
        <f>'07_MODELO_NPI'!E894</f>
        <v/>
      </c>
      <c r="F871">
        <f>'07_MODELO_NPI'!F894</f>
        <v/>
      </c>
      <c r="I871">
        <f>'08_MODELO_MULTIPLO'!F899</f>
        <v/>
      </c>
      <c r="J871">
        <f>'08_MODELO_MULTIPLO'!G899</f>
        <v/>
      </c>
    </row>
    <row r="872">
      <c r="A872">
        <f>'06_MODELO_REFS'!E895</f>
        <v/>
      </c>
      <c r="B872">
        <f>'06_MODELO_REFS'!F895</f>
        <v/>
      </c>
      <c r="E872">
        <f>'07_MODELO_NPI'!E895</f>
        <v/>
      </c>
      <c r="F872">
        <f>'07_MODELO_NPI'!F895</f>
        <v/>
      </c>
      <c r="I872">
        <f>'08_MODELO_MULTIPLO'!F900</f>
        <v/>
      </c>
      <c r="J872">
        <f>'08_MODELO_MULTIPLO'!G900</f>
        <v/>
      </c>
    </row>
    <row r="873">
      <c r="A873">
        <f>'06_MODELO_REFS'!E896</f>
        <v/>
      </c>
      <c r="B873">
        <f>'06_MODELO_REFS'!F896</f>
        <v/>
      </c>
      <c r="E873">
        <f>'07_MODELO_NPI'!E896</f>
        <v/>
      </c>
      <c r="F873">
        <f>'07_MODELO_NPI'!F896</f>
        <v/>
      </c>
      <c r="I873">
        <f>'08_MODELO_MULTIPLO'!F901</f>
        <v/>
      </c>
      <c r="J873">
        <f>'08_MODELO_MULTIPLO'!G901</f>
        <v/>
      </c>
    </row>
    <row r="874">
      <c r="A874">
        <f>'06_MODELO_REFS'!E897</f>
        <v/>
      </c>
      <c r="B874">
        <f>'06_MODELO_REFS'!F897</f>
        <v/>
      </c>
      <c r="E874">
        <f>'07_MODELO_NPI'!E897</f>
        <v/>
      </c>
      <c r="F874">
        <f>'07_MODELO_NPI'!F897</f>
        <v/>
      </c>
      <c r="I874">
        <f>'08_MODELO_MULTIPLO'!F902</f>
        <v/>
      </c>
      <c r="J874">
        <f>'08_MODELO_MULTIPLO'!G902</f>
        <v/>
      </c>
    </row>
    <row r="875">
      <c r="A875">
        <f>'06_MODELO_REFS'!E898</f>
        <v/>
      </c>
      <c r="B875">
        <f>'06_MODELO_REFS'!F898</f>
        <v/>
      </c>
      <c r="E875">
        <f>'07_MODELO_NPI'!E898</f>
        <v/>
      </c>
      <c r="F875">
        <f>'07_MODELO_NPI'!F898</f>
        <v/>
      </c>
      <c r="I875">
        <f>'08_MODELO_MULTIPLO'!F903</f>
        <v/>
      </c>
      <c r="J875">
        <f>'08_MODELO_MULTIPLO'!G903</f>
        <v/>
      </c>
    </row>
    <row r="876">
      <c r="A876">
        <f>'06_MODELO_REFS'!E899</f>
        <v/>
      </c>
      <c r="B876">
        <f>'06_MODELO_REFS'!F899</f>
        <v/>
      </c>
      <c r="E876">
        <f>'07_MODELO_NPI'!E899</f>
        <v/>
      </c>
      <c r="F876">
        <f>'07_MODELO_NPI'!F899</f>
        <v/>
      </c>
      <c r="I876">
        <f>'08_MODELO_MULTIPLO'!F904</f>
        <v/>
      </c>
      <c r="J876">
        <f>'08_MODELO_MULTIPLO'!G904</f>
        <v/>
      </c>
    </row>
    <row r="877">
      <c r="A877">
        <f>'06_MODELO_REFS'!E900</f>
        <v/>
      </c>
      <c r="B877">
        <f>'06_MODELO_REFS'!F900</f>
        <v/>
      </c>
      <c r="E877">
        <f>'07_MODELO_NPI'!E900</f>
        <v/>
      </c>
      <c r="F877">
        <f>'07_MODELO_NPI'!F900</f>
        <v/>
      </c>
      <c r="I877">
        <f>'08_MODELO_MULTIPLO'!F905</f>
        <v/>
      </c>
      <c r="J877">
        <f>'08_MODELO_MULTIPLO'!G905</f>
        <v/>
      </c>
    </row>
    <row r="878">
      <c r="A878">
        <f>'06_MODELO_REFS'!E901</f>
        <v/>
      </c>
      <c r="B878">
        <f>'06_MODELO_REFS'!F901</f>
        <v/>
      </c>
      <c r="E878">
        <f>'07_MODELO_NPI'!E901</f>
        <v/>
      </c>
      <c r="F878">
        <f>'07_MODELO_NPI'!F901</f>
        <v/>
      </c>
      <c r="I878">
        <f>'08_MODELO_MULTIPLO'!F906</f>
        <v/>
      </c>
      <c r="J878">
        <f>'08_MODELO_MULTIPLO'!G906</f>
        <v/>
      </c>
    </row>
    <row r="879">
      <c r="A879">
        <f>'06_MODELO_REFS'!E902</f>
        <v/>
      </c>
      <c r="B879">
        <f>'06_MODELO_REFS'!F902</f>
        <v/>
      </c>
      <c r="E879">
        <f>'07_MODELO_NPI'!E902</f>
        <v/>
      </c>
      <c r="F879">
        <f>'07_MODELO_NPI'!F902</f>
        <v/>
      </c>
      <c r="I879">
        <f>'08_MODELO_MULTIPLO'!F907</f>
        <v/>
      </c>
      <c r="J879">
        <f>'08_MODELO_MULTIPLO'!G907</f>
        <v/>
      </c>
    </row>
    <row r="880">
      <c r="A880">
        <f>'06_MODELO_REFS'!E903</f>
        <v/>
      </c>
      <c r="B880">
        <f>'06_MODELO_REFS'!F903</f>
        <v/>
      </c>
      <c r="E880">
        <f>'07_MODELO_NPI'!E903</f>
        <v/>
      </c>
      <c r="F880">
        <f>'07_MODELO_NPI'!F903</f>
        <v/>
      </c>
      <c r="I880">
        <f>'08_MODELO_MULTIPLO'!F908</f>
        <v/>
      </c>
      <c r="J880">
        <f>'08_MODELO_MULTIPLO'!G908</f>
        <v/>
      </c>
    </row>
    <row r="881">
      <c r="A881">
        <f>'06_MODELO_REFS'!E904</f>
        <v/>
      </c>
      <c r="B881">
        <f>'06_MODELO_REFS'!F904</f>
        <v/>
      </c>
      <c r="E881">
        <f>'07_MODELO_NPI'!E904</f>
        <v/>
      </c>
      <c r="F881">
        <f>'07_MODELO_NPI'!F904</f>
        <v/>
      </c>
      <c r="I881">
        <f>'08_MODELO_MULTIPLO'!F909</f>
        <v/>
      </c>
      <c r="J881">
        <f>'08_MODELO_MULTIPLO'!G909</f>
        <v/>
      </c>
    </row>
    <row r="882">
      <c r="A882">
        <f>'06_MODELO_REFS'!E905</f>
        <v/>
      </c>
      <c r="B882">
        <f>'06_MODELO_REFS'!F905</f>
        <v/>
      </c>
      <c r="E882">
        <f>'07_MODELO_NPI'!E905</f>
        <v/>
      </c>
      <c r="F882">
        <f>'07_MODELO_NPI'!F905</f>
        <v/>
      </c>
      <c r="I882">
        <f>'08_MODELO_MULTIPLO'!F910</f>
        <v/>
      </c>
      <c r="J882">
        <f>'08_MODELO_MULTIPLO'!G910</f>
        <v/>
      </c>
    </row>
    <row r="883">
      <c r="A883">
        <f>'06_MODELO_REFS'!E906</f>
        <v/>
      </c>
      <c r="B883">
        <f>'06_MODELO_REFS'!F906</f>
        <v/>
      </c>
      <c r="E883">
        <f>'07_MODELO_NPI'!E906</f>
        <v/>
      </c>
      <c r="F883">
        <f>'07_MODELO_NPI'!F906</f>
        <v/>
      </c>
      <c r="I883">
        <f>'08_MODELO_MULTIPLO'!F911</f>
        <v/>
      </c>
      <c r="J883">
        <f>'08_MODELO_MULTIPLO'!G911</f>
        <v/>
      </c>
    </row>
    <row r="884">
      <c r="A884">
        <f>'06_MODELO_REFS'!E907</f>
        <v/>
      </c>
      <c r="B884">
        <f>'06_MODELO_REFS'!F907</f>
        <v/>
      </c>
      <c r="E884">
        <f>'07_MODELO_NPI'!E907</f>
        <v/>
      </c>
      <c r="F884">
        <f>'07_MODELO_NPI'!F907</f>
        <v/>
      </c>
      <c r="I884">
        <f>'08_MODELO_MULTIPLO'!F912</f>
        <v/>
      </c>
      <c r="J884">
        <f>'08_MODELO_MULTIPLO'!G912</f>
        <v/>
      </c>
    </row>
    <row r="885">
      <c r="A885">
        <f>'06_MODELO_REFS'!E908</f>
        <v/>
      </c>
      <c r="B885">
        <f>'06_MODELO_REFS'!F908</f>
        <v/>
      </c>
      <c r="E885">
        <f>'07_MODELO_NPI'!E908</f>
        <v/>
      </c>
      <c r="F885">
        <f>'07_MODELO_NPI'!F908</f>
        <v/>
      </c>
      <c r="I885">
        <f>'08_MODELO_MULTIPLO'!F913</f>
        <v/>
      </c>
      <c r="J885">
        <f>'08_MODELO_MULTIPLO'!G913</f>
        <v/>
      </c>
    </row>
    <row r="886">
      <c r="A886">
        <f>'06_MODELO_REFS'!E909</f>
        <v/>
      </c>
      <c r="B886">
        <f>'06_MODELO_REFS'!F909</f>
        <v/>
      </c>
      <c r="E886">
        <f>'07_MODELO_NPI'!E909</f>
        <v/>
      </c>
      <c r="F886">
        <f>'07_MODELO_NPI'!F909</f>
        <v/>
      </c>
      <c r="I886">
        <f>'08_MODELO_MULTIPLO'!F914</f>
        <v/>
      </c>
      <c r="J886">
        <f>'08_MODELO_MULTIPLO'!G914</f>
        <v/>
      </c>
    </row>
    <row r="887">
      <c r="A887">
        <f>'06_MODELO_REFS'!E910</f>
        <v/>
      </c>
      <c r="B887">
        <f>'06_MODELO_REFS'!F910</f>
        <v/>
      </c>
      <c r="E887">
        <f>'07_MODELO_NPI'!E910</f>
        <v/>
      </c>
      <c r="F887">
        <f>'07_MODELO_NPI'!F910</f>
        <v/>
      </c>
      <c r="I887">
        <f>'08_MODELO_MULTIPLO'!F915</f>
        <v/>
      </c>
      <c r="J887">
        <f>'08_MODELO_MULTIPLO'!G915</f>
        <v/>
      </c>
    </row>
    <row r="888">
      <c r="A888">
        <f>'06_MODELO_REFS'!E911</f>
        <v/>
      </c>
      <c r="B888">
        <f>'06_MODELO_REFS'!F911</f>
        <v/>
      </c>
      <c r="E888">
        <f>'07_MODELO_NPI'!E911</f>
        <v/>
      </c>
      <c r="F888">
        <f>'07_MODELO_NPI'!F911</f>
        <v/>
      </c>
      <c r="I888">
        <f>'08_MODELO_MULTIPLO'!F916</f>
        <v/>
      </c>
      <c r="J888">
        <f>'08_MODELO_MULTIPLO'!G916</f>
        <v/>
      </c>
    </row>
    <row r="889">
      <c r="A889">
        <f>'06_MODELO_REFS'!E912</f>
        <v/>
      </c>
      <c r="B889">
        <f>'06_MODELO_REFS'!F912</f>
        <v/>
      </c>
      <c r="E889">
        <f>'07_MODELO_NPI'!E912</f>
        <v/>
      </c>
      <c r="F889">
        <f>'07_MODELO_NPI'!F912</f>
        <v/>
      </c>
      <c r="I889">
        <f>'08_MODELO_MULTIPLO'!F917</f>
        <v/>
      </c>
      <c r="J889">
        <f>'08_MODELO_MULTIPLO'!G917</f>
        <v/>
      </c>
    </row>
    <row r="890">
      <c r="A890">
        <f>'06_MODELO_REFS'!E913</f>
        <v/>
      </c>
      <c r="B890">
        <f>'06_MODELO_REFS'!F913</f>
        <v/>
      </c>
      <c r="E890">
        <f>'07_MODELO_NPI'!E913</f>
        <v/>
      </c>
      <c r="F890">
        <f>'07_MODELO_NPI'!F913</f>
        <v/>
      </c>
      <c r="I890">
        <f>'08_MODELO_MULTIPLO'!F918</f>
        <v/>
      </c>
      <c r="J890">
        <f>'08_MODELO_MULTIPLO'!G918</f>
        <v/>
      </c>
    </row>
    <row r="891">
      <c r="A891">
        <f>'06_MODELO_REFS'!E914</f>
        <v/>
      </c>
      <c r="B891">
        <f>'06_MODELO_REFS'!F914</f>
        <v/>
      </c>
      <c r="E891">
        <f>'07_MODELO_NPI'!E914</f>
        <v/>
      </c>
      <c r="F891">
        <f>'07_MODELO_NPI'!F914</f>
        <v/>
      </c>
      <c r="I891">
        <f>'08_MODELO_MULTIPLO'!F919</f>
        <v/>
      </c>
      <c r="J891">
        <f>'08_MODELO_MULTIPLO'!G919</f>
        <v/>
      </c>
    </row>
    <row r="892">
      <c r="A892">
        <f>'06_MODELO_REFS'!E915</f>
        <v/>
      </c>
      <c r="B892">
        <f>'06_MODELO_REFS'!F915</f>
        <v/>
      </c>
      <c r="E892">
        <f>'07_MODELO_NPI'!E915</f>
        <v/>
      </c>
      <c r="F892">
        <f>'07_MODELO_NPI'!F915</f>
        <v/>
      </c>
      <c r="I892">
        <f>'08_MODELO_MULTIPLO'!F920</f>
        <v/>
      </c>
      <c r="J892">
        <f>'08_MODELO_MULTIPLO'!G920</f>
        <v/>
      </c>
    </row>
    <row r="893">
      <c r="A893">
        <f>'06_MODELO_REFS'!E916</f>
        <v/>
      </c>
      <c r="B893">
        <f>'06_MODELO_REFS'!F916</f>
        <v/>
      </c>
      <c r="E893">
        <f>'07_MODELO_NPI'!E916</f>
        <v/>
      </c>
      <c r="F893">
        <f>'07_MODELO_NPI'!F916</f>
        <v/>
      </c>
      <c r="I893">
        <f>'08_MODELO_MULTIPLO'!F921</f>
        <v/>
      </c>
      <c r="J893">
        <f>'08_MODELO_MULTIPLO'!G921</f>
        <v/>
      </c>
    </row>
    <row r="894">
      <c r="A894">
        <f>'06_MODELO_REFS'!E917</f>
        <v/>
      </c>
      <c r="B894">
        <f>'06_MODELO_REFS'!F917</f>
        <v/>
      </c>
      <c r="E894">
        <f>'07_MODELO_NPI'!E917</f>
        <v/>
      </c>
      <c r="F894">
        <f>'07_MODELO_NPI'!F917</f>
        <v/>
      </c>
      <c r="I894">
        <f>'08_MODELO_MULTIPLO'!F922</f>
        <v/>
      </c>
      <c r="J894">
        <f>'08_MODELO_MULTIPLO'!G922</f>
        <v/>
      </c>
    </row>
    <row r="895">
      <c r="A895">
        <f>'06_MODELO_REFS'!E918</f>
        <v/>
      </c>
      <c r="B895">
        <f>'06_MODELO_REFS'!F918</f>
        <v/>
      </c>
      <c r="E895">
        <f>'07_MODELO_NPI'!E918</f>
        <v/>
      </c>
      <c r="F895">
        <f>'07_MODELO_NPI'!F918</f>
        <v/>
      </c>
      <c r="I895">
        <f>'08_MODELO_MULTIPLO'!F923</f>
        <v/>
      </c>
      <c r="J895">
        <f>'08_MODELO_MULTIPLO'!G923</f>
        <v/>
      </c>
    </row>
    <row r="896">
      <c r="A896">
        <f>'06_MODELO_REFS'!E919</f>
        <v/>
      </c>
      <c r="B896">
        <f>'06_MODELO_REFS'!F919</f>
        <v/>
      </c>
      <c r="E896">
        <f>'07_MODELO_NPI'!E919</f>
        <v/>
      </c>
      <c r="F896">
        <f>'07_MODELO_NPI'!F919</f>
        <v/>
      </c>
      <c r="I896">
        <f>'08_MODELO_MULTIPLO'!F924</f>
        <v/>
      </c>
      <c r="J896">
        <f>'08_MODELO_MULTIPLO'!G924</f>
        <v/>
      </c>
    </row>
    <row r="897">
      <c r="A897">
        <f>'06_MODELO_REFS'!E920</f>
        <v/>
      </c>
      <c r="B897">
        <f>'06_MODELO_REFS'!F920</f>
        <v/>
      </c>
      <c r="E897">
        <f>'07_MODELO_NPI'!E920</f>
        <v/>
      </c>
      <c r="F897">
        <f>'07_MODELO_NPI'!F920</f>
        <v/>
      </c>
      <c r="I897">
        <f>'08_MODELO_MULTIPLO'!F925</f>
        <v/>
      </c>
      <c r="J897">
        <f>'08_MODELO_MULTIPLO'!G925</f>
        <v/>
      </c>
    </row>
    <row r="898">
      <c r="A898">
        <f>'06_MODELO_REFS'!E921</f>
        <v/>
      </c>
      <c r="B898">
        <f>'06_MODELO_REFS'!F921</f>
        <v/>
      </c>
      <c r="E898">
        <f>'07_MODELO_NPI'!E921</f>
        <v/>
      </c>
      <c r="F898">
        <f>'07_MODELO_NPI'!F921</f>
        <v/>
      </c>
      <c r="I898">
        <f>'08_MODELO_MULTIPLO'!F926</f>
        <v/>
      </c>
      <c r="J898">
        <f>'08_MODELO_MULTIPLO'!G926</f>
        <v/>
      </c>
    </row>
    <row r="899">
      <c r="A899">
        <f>'06_MODELO_REFS'!E922</f>
        <v/>
      </c>
      <c r="B899">
        <f>'06_MODELO_REFS'!F922</f>
        <v/>
      </c>
      <c r="E899">
        <f>'07_MODELO_NPI'!E922</f>
        <v/>
      </c>
      <c r="F899">
        <f>'07_MODELO_NPI'!F922</f>
        <v/>
      </c>
      <c r="I899">
        <f>'08_MODELO_MULTIPLO'!F927</f>
        <v/>
      </c>
      <c r="J899">
        <f>'08_MODELO_MULTIPLO'!G927</f>
        <v/>
      </c>
    </row>
    <row r="900">
      <c r="A900">
        <f>'06_MODELO_REFS'!E923</f>
        <v/>
      </c>
      <c r="B900">
        <f>'06_MODELO_REFS'!F923</f>
        <v/>
      </c>
      <c r="E900">
        <f>'07_MODELO_NPI'!E923</f>
        <v/>
      </c>
      <c r="F900">
        <f>'07_MODELO_NPI'!F923</f>
        <v/>
      </c>
      <c r="I900">
        <f>'08_MODELO_MULTIPLO'!F928</f>
        <v/>
      </c>
      <c r="J900">
        <f>'08_MODELO_MULTIPLO'!G928</f>
        <v/>
      </c>
    </row>
    <row r="901">
      <c r="A901">
        <f>'06_MODELO_REFS'!E924</f>
        <v/>
      </c>
      <c r="B901">
        <f>'06_MODELO_REFS'!F924</f>
        <v/>
      </c>
      <c r="E901">
        <f>'07_MODELO_NPI'!E924</f>
        <v/>
      </c>
      <c r="F901">
        <f>'07_MODELO_NPI'!F924</f>
        <v/>
      </c>
      <c r="I901">
        <f>'08_MODELO_MULTIPLO'!F929</f>
        <v/>
      </c>
      <c r="J901">
        <f>'08_MODELO_MULTIPLO'!G929</f>
        <v/>
      </c>
    </row>
    <row r="902">
      <c r="A902">
        <f>'06_MODELO_REFS'!E925</f>
        <v/>
      </c>
      <c r="B902">
        <f>'06_MODELO_REFS'!F925</f>
        <v/>
      </c>
      <c r="E902">
        <f>'07_MODELO_NPI'!E925</f>
        <v/>
      </c>
      <c r="F902">
        <f>'07_MODELO_NPI'!F925</f>
        <v/>
      </c>
      <c r="I902">
        <f>'08_MODELO_MULTIPLO'!F930</f>
        <v/>
      </c>
      <c r="J902">
        <f>'08_MODELO_MULTIPLO'!G930</f>
        <v/>
      </c>
    </row>
    <row r="903">
      <c r="A903">
        <f>'06_MODELO_REFS'!E926</f>
        <v/>
      </c>
      <c r="B903">
        <f>'06_MODELO_REFS'!F926</f>
        <v/>
      </c>
      <c r="E903">
        <f>'07_MODELO_NPI'!E926</f>
        <v/>
      </c>
      <c r="F903">
        <f>'07_MODELO_NPI'!F926</f>
        <v/>
      </c>
      <c r="I903">
        <f>'08_MODELO_MULTIPLO'!F931</f>
        <v/>
      </c>
      <c r="J903">
        <f>'08_MODELO_MULTIPLO'!G931</f>
        <v/>
      </c>
    </row>
    <row r="904">
      <c r="A904">
        <f>'06_MODELO_REFS'!E927</f>
        <v/>
      </c>
      <c r="B904">
        <f>'06_MODELO_REFS'!F927</f>
        <v/>
      </c>
      <c r="E904">
        <f>'07_MODELO_NPI'!E927</f>
        <v/>
      </c>
      <c r="F904">
        <f>'07_MODELO_NPI'!F927</f>
        <v/>
      </c>
      <c r="I904">
        <f>'08_MODELO_MULTIPLO'!F932</f>
        <v/>
      </c>
      <c r="J904">
        <f>'08_MODELO_MULTIPLO'!G932</f>
        <v/>
      </c>
    </row>
    <row r="905">
      <c r="A905">
        <f>'06_MODELO_REFS'!E928</f>
        <v/>
      </c>
      <c r="B905">
        <f>'06_MODELO_REFS'!F928</f>
        <v/>
      </c>
      <c r="E905">
        <f>'07_MODELO_NPI'!E928</f>
        <v/>
      </c>
      <c r="F905">
        <f>'07_MODELO_NPI'!F928</f>
        <v/>
      </c>
      <c r="I905">
        <f>'08_MODELO_MULTIPLO'!F933</f>
        <v/>
      </c>
      <c r="J905">
        <f>'08_MODELO_MULTIPLO'!G933</f>
        <v/>
      </c>
    </row>
    <row r="906">
      <c r="A906">
        <f>'06_MODELO_REFS'!E929</f>
        <v/>
      </c>
      <c r="B906">
        <f>'06_MODELO_REFS'!F929</f>
        <v/>
      </c>
      <c r="E906">
        <f>'07_MODELO_NPI'!E929</f>
        <v/>
      </c>
      <c r="F906">
        <f>'07_MODELO_NPI'!F929</f>
        <v/>
      </c>
      <c r="I906">
        <f>'08_MODELO_MULTIPLO'!F934</f>
        <v/>
      </c>
      <c r="J906">
        <f>'08_MODELO_MULTIPLO'!G934</f>
        <v/>
      </c>
    </row>
    <row r="907">
      <c r="A907">
        <f>'06_MODELO_REFS'!E930</f>
        <v/>
      </c>
      <c r="B907">
        <f>'06_MODELO_REFS'!F930</f>
        <v/>
      </c>
      <c r="E907">
        <f>'07_MODELO_NPI'!E930</f>
        <v/>
      </c>
      <c r="F907">
        <f>'07_MODELO_NPI'!F930</f>
        <v/>
      </c>
      <c r="I907">
        <f>'08_MODELO_MULTIPLO'!F935</f>
        <v/>
      </c>
      <c r="J907">
        <f>'08_MODELO_MULTIPLO'!G935</f>
        <v/>
      </c>
    </row>
    <row r="908">
      <c r="A908">
        <f>'06_MODELO_REFS'!E931</f>
        <v/>
      </c>
      <c r="B908">
        <f>'06_MODELO_REFS'!F931</f>
        <v/>
      </c>
      <c r="E908">
        <f>'07_MODELO_NPI'!E931</f>
        <v/>
      </c>
      <c r="F908">
        <f>'07_MODELO_NPI'!F931</f>
        <v/>
      </c>
      <c r="I908">
        <f>'08_MODELO_MULTIPLO'!F936</f>
        <v/>
      </c>
      <c r="J908">
        <f>'08_MODELO_MULTIPLO'!G936</f>
        <v/>
      </c>
    </row>
    <row r="909">
      <c r="A909">
        <f>'06_MODELO_REFS'!E932</f>
        <v/>
      </c>
      <c r="B909">
        <f>'06_MODELO_REFS'!F932</f>
        <v/>
      </c>
      <c r="E909">
        <f>'07_MODELO_NPI'!E932</f>
        <v/>
      </c>
      <c r="F909">
        <f>'07_MODELO_NPI'!F932</f>
        <v/>
      </c>
      <c r="I909">
        <f>'08_MODELO_MULTIPLO'!F937</f>
        <v/>
      </c>
      <c r="J909">
        <f>'08_MODELO_MULTIPLO'!G937</f>
        <v/>
      </c>
    </row>
    <row r="910">
      <c r="A910">
        <f>'06_MODELO_REFS'!E933</f>
        <v/>
      </c>
      <c r="B910">
        <f>'06_MODELO_REFS'!F933</f>
        <v/>
      </c>
      <c r="E910">
        <f>'07_MODELO_NPI'!E933</f>
        <v/>
      </c>
      <c r="F910">
        <f>'07_MODELO_NPI'!F933</f>
        <v/>
      </c>
      <c r="I910">
        <f>'08_MODELO_MULTIPLO'!F938</f>
        <v/>
      </c>
      <c r="J910">
        <f>'08_MODELO_MULTIPLO'!G938</f>
        <v/>
      </c>
    </row>
    <row r="911">
      <c r="A911">
        <f>'06_MODELO_REFS'!E934</f>
        <v/>
      </c>
      <c r="B911">
        <f>'06_MODELO_REFS'!F934</f>
        <v/>
      </c>
      <c r="E911">
        <f>'07_MODELO_NPI'!E934</f>
        <v/>
      </c>
      <c r="F911">
        <f>'07_MODELO_NPI'!F934</f>
        <v/>
      </c>
      <c r="I911">
        <f>'08_MODELO_MULTIPLO'!F939</f>
        <v/>
      </c>
      <c r="J911">
        <f>'08_MODELO_MULTIPLO'!G939</f>
        <v/>
      </c>
    </row>
    <row r="912">
      <c r="A912">
        <f>'06_MODELO_REFS'!E935</f>
        <v/>
      </c>
      <c r="B912">
        <f>'06_MODELO_REFS'!F935</f>
        <v/>
      </c>
      <c r="E912">
        <f>'07_MODELO_NPI'!E935</f>
        <v/>
      </c>
      <c r="F912">
        <f>'07_MODELO_NPI'!F935</f>
        <v/>
      </c>
      <c r="I912">
        <f>'08_MODELO_MULTIPLO'!F940</f>
        <v/>
      </c>
      <c r="J912">
        <f>'08_MODELO_MULTIPLO'!G940</f>
        <v/>
      </c>
    </row>
    <row r="913">
      <c r="A913">
        <f>'06_MODELO_REFS'!E936</f>
        <v/>
      </c>
      <c r="B913">
        <f>'06_MODELO_REFS'!F936</f>
        <v/>
      </c>
      <c r="E913">
        <f>'07_MODELO_NPI'!E936</f>
        <v/>
      </c>
      <c r="F913">
        <f>'07_MODELO_NPI'!F936</f>
        <v/>
      </c>
      <c r="I913">
        <f>'08_MODELO_MULTIPLO'!F941</f>
        <v/>
      </c>
      <c r="J913">
        <f>'08_MODELO_MULTIPLO'!G941</f>
        <v/>
      </c>
    </row>
    <row r="914">
      <c r="A914">
        <f>'06_MODELO_REFS'!E937</f>
        <v/>
      </c>
      <c r="B914">
        <f>'06_MODELO_REFS'!F937</f>
        <v/>
      </c>
      <c r="E914">
        <f>'07_MODELO_NPI'!E937</f>
        <v/>
      </c>
      <c r="F914">
        <f>'07_MODELO_NPI'!F937</f>
        <v/>
      </c>
      <c r="I914">
        <f>'08_MODELO_MULTIPLO'!F942</f>
        <v/>
      </c>
      <c r="J914">
        <f>'08_MODELO_MULTIPLO'!G942</f>
        <v/>
      </c>
    </row>
    <row r="915">
      <c r="A915">
        <f>'06_MODELO_REFS'!E938</f>
        <v/>
      </c>
      <c r="B915">
        <f>'06_MODELO_REFS'!F938</f>
        <v/>
      </c>
      <c r="E915">
        <f>'07_MODELO_NPI'!E938</f>
        <v/>
      </c>
      <c r="F915">
        <f>'07_MODELO_NPI'!F938</f>
        <v/>
      </c>
      <c r="I915">
        <f>'08_MODELO_MULTIPLO'!F943</f>
        <v/>
      </c>
      <c r="J915">
        <f>'08_MODELO_MULTIPLO'!G943</f>
        <v/>
      </c>
    </row>
    <row r="916">
      <c r="A916">
        <f>'06_MODELO_REFS'!E939</f>
        <v/>
      </c>
      <c r="B916">
        <f>'06_MODELO_REFS'!F939</f>
        <v/>
      </c>
      <c r="E916">
        <f>'07_MODELO_NPI'!E939</f>
        <v/>
      </c>
      <c r="F916">
        <f>'07_MODELO_NPI'!F939</f>
        <v/>
      </c>
      <c r="I916">
        <f>'08_MODELO_MULTIPLO'!F944</f>
        <v/>
      </c>
      <c r="J916">
        <f>'08_MODELO_MULTIPLO'!G944</f>
        <v/>
      </c>
    </row>
    <row r="917">
      <c r="A917">
        <f>'06_MODELO_REFS'!E940</f>
        <v/>
      </c>
      <c r="B917">
        <f>'06_MODELO_REFS'!F940</f>
        <v/>
      </c>
      <c r="E917">
        <f>'07_MODELO_NPI'!E940</f>
        <v/>
      </c>
      <c r="F917">
        <f>'07_MODELO_NPI'!F940</f>
        <v/>
      </c>
      <c r="I917">
        <f>'08_MODELO_MULTIPLO'!F945</f>
        <v/>
      </c>
      <c r="J917">
        <f>'08_MODELO_MULTIPLO'!G945</f>
        <v/>
      </c>
    </row>
    <row r="918">
      <c r="A918">
        <f>'06_MODELO_REFS'!E941</f>
        <v/>
      </c>
      <c r="B918">
        <f>'06_MODELO_REFS'!F941</f>
        <v/>
      </c>
      <c r="E918">
        <f>'07_MODELO_NPI'!E941</f>
        <v/>
      </c>
      <c r="F918">
        <f>'07_MODELO_NPI'!F941</f>
        <v/>
      </c>
      <c r="I918">
        <f>'08_MODELO_MULTIPLO'!F946</f>
        <v/>
      </c>
      <c r="J918">
        <f>'08_MODELO_MULTIPLO'!G946</f>
        <v/>
      </c>
    </row>
    <row r="919">
      <c r="A919">
        <f>'06_MODELO_REFS'!E942</f>
        <v/>
      </c>
      <c r="B919">
        <f>'06_MODELO_REFS'!F942</f>
        <v/>
      </c>
      <c r="E919">
        <f>'07_MODELO_NPI'!E942</f>
        <v/>
      </c>
      <c r="F919">
        <f>'07_MODELO_NPI'!F942</f>
        <v/>
      </c>
      <c r="I919">
        <f>'08_MODELO_MULTIPLO'!F947</f>
        <v/>
      </c>
      <c r="J919">
        <f>'08_MODELO_MULTIPLO'!G947</f>
        <v/>
      </c>
    </row>
    <row r="920">
      <c r="A920">
        <f>'06_MODELO_REFS'!E943</f>
        <v/>
      </c>
      <c r="B920">
        <f>'06_MODELO_REFS'!F943</f>
        <v/>
      </c>
      <c r="E920">
        <f>'07_MODELO_NPI'!E943</f>
        <v/>
      </c>
      <c r="F920">
        <f>'07_MODELO_NPI'!F943</f>
        <v/>
      </c>
      <c r="I920">
        <f>'08_MODELO_MULTIPLO'!F948</f>
        <v/>
      </c>
      <c r="J920">
        <f>'08_MODELO_MULTIPLO'!G948</f>
        <v/>
      </c>
    </row>
    <row r="921">
      <c r="A921">
        <f>'06_MODELO_REFS'!E944</f>
        <v/>
      </c>
      <c r="B921">
        <f>'06_MODELO_REFS'!F944</f>
        <v/>
      </c>
      <c r="E921">
        <f>'07_MODELO_NPI'!E944</f>
        <v/>
      </c>
      <c r="F921">
        <f>'07_MODELO_NPI'!F944</f>
        <v/>
      </c>
      <c r="I921">
        <f>'08_MODELO_MULTIPLO'!F949</f>
        <v/>
      </c>
      <c r="J921">
        <f>'08_MODELO_MULTIPLO'!G949</f>
        <v/>
      </c>
    </row>
    <row r="922">
      <c r="A922">
        <f>'06_MODELO_REFS'!E945</f>
        <v/>
      </c>
      <c r="B922">
        <f>'06_MODELO_REFS'!F945</f>
        <v/>
      </c>
      <c r="E922">
        <f>'07_MODELO_NPI'!E945</f>
        <v/>
      </c>
      <c r="F922">
        <f>'07_MODELO_NPI'!F945</f>
        <v/>
      </c>
      <c r="I922">
        <f>'08_MODELO_MULTIPLO'!F950</f>
        <v/>
      </c>
      <c r="J922">
        <f>'08_MODELO_MULTIPLO'!G950</f>
        <v/>
      </c>
    </row>
    <row r="923">
      <c r="A923">
        <f>'06_MODELO_REFS'!E946</f>
        <v/>
      </c>
      <c r="B923">
        <f>'06_MODELO_REFS'!F946</f>
        <v/>
      </c>
      <c r="E923">
        <f>'07_MODELO_NPI'!E946</f>
        <v/>
      </c>
      <c r="F923">
        <f>'07_MODELO_NPI'!F946</f>
        <v/>
      </c>
      <c r="I923">
        <f>'08_MODELO_MULTIPLO'!F951</f>
        <v/>
      </c>
      <c r="J923">
        <f>'08_MODELO_MULTIPLO'!G951</f>
        <v/>
      </c>
    </row>
    <row r="924">
      <c r="A924">
        <f>'06_MODELO_REFS'!E947</f>
        <v/>
      </c>
      <c r="B924">
        <f>'06_MODELO_REFS'!F947</f>
        <v/>
      </c>
      <c r="E924">
        <f>'07_MODELO_NPI'!E947</f>
        <v/>
      </c>
      <c r="F924">
        <f>'07_MODELO_NPI'!F947</f>
        <v/>
      </c>
      <c r="I924">
        <f>'08_MODELO_MULTIPLO'!F952</f>
        <v/>
      </c>
      <c r="J924">
        <f>'08_MODELO_MULTIPLO'!G952</f>
        <v/>
      </c>
    </row>
    <row r="925">
      <c r="A925">
        <f>'06_MODELO_REFS'!E948</f>
        <v/>
      </c>
      <c r="B925">
        <f>'06_MODELO_REFS'!F948</f>
        <v/>
      </c>
      <c r="E925">
        <f>'07_MODELO_NPI'!E948</f>
        <v/>
      </c>
      <c r="F925">
        <f>'07_MODELO_NPI'!F948</f>
        <v/>
      </c>
      <c r="I925">
        <f>'08_MODELO_MULTIPLO'!F953</f>
        <v/>
      </c>
      <c r="J925">
        <f>'08_MODELO_MULTIPLO'!G953</f>
        <v/>
      </c>
    </row>
    <row r="926">
      <c r="A926">
        <f>'06_MODELO_REFS'!E949</f>
        <v/>
      </c>
      <c r="B926">
        <f>'06_MODELO_REFS'!F949</f>
        <v/>
      </c>
      <c r="E926">
        <f>'07_MODELO_NPI'!E949</f>
        <v/>
      </c>
      <c r="F926">
        <f>'07_MODELO_NPI'!F949</f>
        <v/>
      </c>
      <c r="I926">
        <f>'08_MODELO_MULTIPLO'!F954</f>
        <v/>
      </c>
      <c r="J926">
        <f>'08_MODELO_MULTIPLO'!G954</f>
        <v/>
      </c>
    </row>
    <row r="927">
      <c r="A927">
        <f>'06_MODELO_REFS'!E950</f>
        <v/>
      </c>
      <c r="B927">
        <f>'06_MODELO_REFS'!F950</f>
        <v/>
      </c>
      <c r="E927">
        <f>'07_MODELO_NPI'!E950</f>
        <v/>
      </c>
      <c r="F927">
        <f>'07_MODELO_NPI'!F950</f>
        <v/>
      </c>
      <c r="I927">
        <f>'08_MODELO_MULTIPLO'!F955</f>
        <v/>
      </c>
      <c r="J927">
        <f>'08_MODELO_MULTIPLO'!G955</f>
        <v/>
      </c>
    </row>
    <row r="928">
      <c r="A928">
        <f>'06_MODELO_REFS'!E951</f>
        <v/>
      </c>
      <c r="B928">
        <f>'06_MODELO_REFS'!F951</f>
        <v/>
      </c>
      <c r="E928">
        <f>'07_MODELO_NPI'!E951</f>
        <v/>
      </c>
      <c r="F928">
        <f>'07_MODELO_NPI'!F951</f>
        <v/>
      </c>
      <c r="I928">
        <f>'08_MODELO_MULTIPLO'!F956</f>
        <v/>
      </c>
      <c r="J928">
        <f>'08_MODELO_MULTIPLO'!G956</f>
        <v/>
      </c>
    </row>
    <row r="929">
      <c r="A929">
        <f>'06_MODELO_REFS'!E952</f>
        <v/>
      </c>
      <c r="B929">
        <f>'06_MODELO_REFS'!F952</f>
        <v/>
      </c>
      <c r="E929">
        <f>'07_MODELO_NPI'!E952</f>
        <v/>
      </c>
      <c r="F929">
        <f>'07_MODELO_NPI'!F952</f>
        <v/>
      </c>
      <c r="I929">
        <f>'08_MODELO_MULTIPLO'!F957</f>
        <v/>
      </c>
      <c r="J929">
        <f>'08_MODELO_MULTIPLO'!G957</f>
        <v/>
      </c>
    </row>
    <row r="930">
      <c r="A930">
        <f>'06_MODELO_REFS'!E953</f>
        <v/>
      </c>
      <c r="B930">
        <f>'06_MODELO_REFS'!F953</f>
        <v/>
      </c>
      <c r="E930">
        <f>'07_MODELO_NPI'!E953</f>
        <v/>
      </c>
      <c r="F930">
        <f>'07_MODELO_NPI'!F953</f>
        <v/>
      </c>
      <c r="I930">
        <f>'08_MODELO_MULTIPLO'!F958</f>
        <v/>
      </c>
      <c r="J930">
        <f>'08_MODELO_MULTIPLO'!G958</f>
        <v/>
      </c>
    </row>
    <row r="931">
      <c r="A931">
        <f>'06_MODELO_REFS'!E954</f>
        <v/>
      </c>
      <c r="B931">
        <f>'06_MODELO_REFS'!F954</f>
        <v/>
      </c>
      <c r="E931">
        <f>'07_MODELO_NPI'!E954</f>
        <v/>
      </c>
      <c r="F931">
        <f>'07_MODELO_NPI'!F954</f>
        <v/>
      </c>
      <c r="I931">
        <f>'08_MODELO_MULTIPLO'!F959</f>
        <v/>
      </c>
      <c r="J931">
        <f>'08_MODELO_MULTIPLO'!G959</f>
        <v/>
      </c>
    </row>
    <row r="932">
      <c r="A932">
        <f>'06_MODELO_REFS'!E955</f>
        <v/>
      </c>
      <c r="B932">
        <f>'06_MODELO_REFS'!F955</f>
        <v/>
      </c>
      <c r="E932">
        <f>'07_MODELO_NPI'!E955</f>
        <v/>
      </c>
      <c r="F932">
        <f>'07_MODELO_NPI'!F955</f>
        <v/>
      </c>
      <c r="I932">
        <f>'08_MODELO_MULTIPLO'!F960</f>
        <v/>
      </c>
      <c r="J932">
        <f>'08_MODELO_MULTIPLO'!G960</f>
        <v/>
      </c>
    </row>
    <row r="933">
      <c r="A933">
        <f>'06_MODELO_REFS'!E956</f>
        <v/>
      </c>
      <c r="B933">
        <f>'06_MODELO_REFS'!F956</f>
        <v/>
      </c>
      <c r="E933">
        <f>'07_MODELO_NPI'!E956</f>
        <v/>
      </c>
      <c r="F933">
        <f>'07_MODELO_NPI'!F956</f>
        <v/>
      </c>
      <c r="I933">
        <f>'08_MODELO_MULTIPLO'!F961</f>
        <v/>
      </c>
      <c r="J933">
        <f>'08_MODELO_MULTIPLO'!G961</f>
        <v/>
      </c>
    </row>
    <row r="934">
      <c r="A934">
        <f>'06_MODELO_REFS'!E957</f>
        <v/>
      </c>
      <c r="B934">
        <f>'06_MODELO_REFS'!F957</f>
        <v/>
      </c>
      <c r="E934">
        <f>'07_MODELO_NPI'!E957</f>
        <v/>
      </c>
      <c r="F934">
        <f>'07_MODELO_NPI'!F957</f>
        <v/>
      </c>
      <c r="I934">
        <f>'08_MODELO_MULTIPLO'!F962</f>
        <v/>
      </c>
      <c r="J934">
        <f>'08_MODELO_MULTIPLO'!G962</f>
        <v/>
      </c>
    </row>
    <row r="935">
      <c r="A935">
        <f>'06_MODELO_REFS'!E958</f>
        <v/>
      </c>
      <c r="B935">
        <f>'06_MODELO_REFS'!F958</f>
        <v/>
      </c>
      <c r="E935">
        <f>'07_MODELO_NPI'!E958</f>
        <v/>
      </c>
      <c r="F935">
        <f>'07_MODELO_NPI'!F958</f>
        <v/>
      </c>
      <c r="I935">
        <f>'08_MODELO_MULTIPLO'!F963</f>
        <v/>
      </c>
      <c r="J935">
        <f>'08_MODELO_MULTIPLO'!G963</f>
        <v/>
      </c>
    </row>
    <row r="936">
      <c r="A936">
        <f>'06_MODELO_REFS'!E959</f>
        <v/>
      </c>
      <c r="B936">
        <f>'06_MODELO_REFS'!F959</f>
        <v/>
      </c>
      <c r="E936">
        <f>'07_MODELO_NPI'!E959</f>
        <v/>
      </c>
      <c r="F936">
        <f>'07_MODELO_NPI'!F959</f>
        <v/>
      </c>
      <c r="I936">
        <f>'08_MODELO_MULTIPLO'!F964</f>
        <v/>
      </c>
      <c r="J936">
        <f>'08_MODELO_MULTIPLO'!G964</f>
        <v/>
      </c>
    </row>
    <row r="937">
      <c r="A937">
        <f>'06_MODELO_REFS'!E960</f>
        <v/>
      </c>
      <c r="B937">
        <f>'06_MODELO_REFS'!F960</f>
        <v/>
      </c>
      <c r="E937">
        <f>'07_MODELO_NPI'!E960</f>
        <v/>
      </c>
      <c r="F937">
        <f>'07_MODELO_NPI'!F960</f>
        <v/>
      </c>
      <c r="I937">
        <f>'08_MODELO_MULTIPLO'!F965</f>
        <v/>
      </c>
      <c r="J937">
        <f>'08_MODELO_MULTIPLO'!G965</f>
        <v/>
      </c>
    </row>
    <row r="938">
      <c r="A938">
        <f>'06_MODELO_REFS'!E961</f>
        <v/>
      </c>
      <c r="B938">
        <f>'06_MODELO_REFS'!F961</f>
        <v/>
      </c>
      <c r="E938">
        <f>'07_MODELO_NPI'!E961</f>
        <v/>
      </c>
      <c r="F938">
        <f>'07_MODELO_NPI'!F961</f>
        <v/>
      </c>
      <c r="I938">
        <f>'08_MODELO_MULTIPLO'!F966</f>
        <v/>
      </c>
      <c r="J938">
        <f>'08_MODELO_MULTIPLO'!G966</f>
        <v/>
      </c>
    </row>
    <row r="939">
      <c r="A939">
        <f>'06_MODELO_REFS'!E962</f>
        <v/>
      </c>
      <c r="B939">
        <f>'06_MODELO_REFS'!F962</f>
        <v/>
      </c>
      <c r="E939">
        <f>'07_MODELO_NPI'!E962</f>
        <v/>
      </c>
      <c r="F939">
        <f>'07_MODELO_NPI'!F962</f>
        <v/>
      </c>
      <c r="I939">
        <f>'08_MODELO_MULTIPLO'!F967</f>
        <v/>
      </c>
      <c r="J939">
        <f>'08_MODELO_MULTIPLO'!G967</f>
        <v/>
      </c>
    </row>
    <row r="940">
      <c r="A940">
        <f>'06_MODELO_REFS'!E963</f>
        <v/>
      </c>
      <c r="B940">
        <f>'06_MODELO_REFS'!F963</f>
        <v/>
      </c>
      <c r="E940">
        <f>'07_MODELO_NPI'!E963</f>
        <v/>
      </c>
      <c r="F940">
        <f>'07_MODELO_NPI'!F963</f>
        <v/>
      </c>
      <c r="I940">
        <f>'08_MODELO_MULTIPLO'!F968</f>
        <v/>
      </c>
      <c r="J940">
        <f>'08_MODELO_MULTIPLO'!G968</f>
        <v/>
      </c>
    </row>
    <row r="941">
      <c r="A941">
        <f>'06_MODELO_REFS'!E964</f>
        <v/>
      </c>
      <c r="B941">
        <f>'06_MODELO_REFS'!F964</f>
        <v/>
      </c>
      <c r="E941">
        <f>'07_MODELO_NPI'!E964</f>
        <v/>
      </c>
      <c r="F941">
        <f>'07_MODELO_NPI'!F964</f>
        <v/>
      </c>
      <c r="I941">
        <f>'08_MODELO_MULTIPLO'!F969</f>
        <v/>
      </c>
      <c r="J941">
        <f>'08_MODELO_MULTIPLO'!G969</f>
        <v/>
      </c>
    </row>
    <row r="942">
      <c r="A942">
        <f>'06_MODELO_REFS'!E965</f>
        <v/>
      </c>
      <c r="B942">
        <f>'06_MODELO_REFS'!F965</f>
        <v/>
      </c>
      <c r="E942">
        <f>'07_MODELO_NPI'!E965</f>
        <v/>
      </c>
      <c r="F942">
        <f>'07_MODELO_NPI'!F965</f>
        <v/>
      </c>
      <c r="I942">
        <f>'08_MODELO_MULTIPLO'!F970</f>
        <v/>
      </c>
      <c r="J942">
        <f>'08_MODELO_MULTIPLO'!G970</f>
        <v/>
      </c>
    </row>
    <row r="943">
      <c r="A943">
        <f>'06_MODELO_REFS'!E966</f>
        <v/>
      </c>
      <c r="B943">
        <f>'06_MODELO_REFS'!F966</f>
        <v/>
      </c>
      <c r="E943">
        <f>'07_MODELO_NPI'!E966</f>
        <v/>
      </c>
      <c r="F943">
        <f>'07_MODELO_NPI'!F966</f>
        <v/>
      </c>
      <c r="I943">
        <f>'08_MODELO_MULTIPLO'!F971</f>
        <v/>
      </c>
      <c r="J943">
        <f>'08_MODELO_MULTIPLO'!G971</f>
        <v/>
      </c>
    </row>
    <row r="944">
      <c r="A944">
        <f>'06_MODELO_REFS'!E967</f>
        <v/>
      </c>
      <c r="B944">
        <f>'06_MODELO_REFS'!F967</f>
        <v/>
      </c>
      <c r="E944">
        <f>'07_MODELO_NPI'!E967</f>
        <v/>
      </c>
      <c r="F944">
        <f>'07_MODELO_NPI'!F967</f>
        <v/>
      </c>
      <c r="I944">
        <f>'08_MODELO_MULTIPLO'!F972</f>
        <v/>
      </c>
      <c r="J944">
        <f>'08_MODELO_MULTIPLO'!G972</f>
        <v/>
      </c>
    </row>
    <row r="945">
      <c r="A945">
        <f>'06_MODELO_REFS'!E968</f>
        <v/>
      </c>
      <c r="B945">
        <f>'06_MODELO_REFS'!F968</f>
        <v/>
      </c>
      <c r="E945">
        <f>'07_MODELO_NPI'!E968</f>
        <v/>
      </c>
      <c r="F945">
        <f>'07_MODELO_NPI'!F968</f>
        <v/>
      </c>
      <c r="I945">
        <f>'08_MODELO_MULTIPLO'!F973</f>
        <v/>
      </c>
      <c r="J945">
        <f>'08_MODELO_MULTIPLO'!G973</f>
        <v/>
      </c>
    </row>
    <row r="946">
      <c r="A946">
        <f>'06_MODELO_REFS'!E969</f>
        <v/>
      </c>
      <c r="B946">
        <f>'06_MODELO_REFS'!F969</f>
        <v/>
      </c>
      <c r="E946">
        <f>'07_MODELO_NPI'!E969</f>
        <v/>
      </c>
      <c r="F946">
        <f>'07_MODELO_NPI'!F969</f>
        <v/>
      </c>
      <c r="I946">
        <f>'08_MODELO_MULTIPLO'!F974</f>
        <v/>
      </c>
      <c r="J946">
        <f>'08_MODELO_MULTIPLO'!G974</f>
        <v/>
      </c>
    </row>
    <row r="947">
      <c r="A947">
        <f>'06_MODELO_REFS'!E970</f>
        <v/>
      </c>
      <c r="B947">
        <f>'06_MODELO_REFS'!F970</f>
        <v/>
      </c>
      <c r="E947">
        <f>'07_MODELO_NPI'!E970</f>
        <v/>
      </c>
      <c r="F947">
        <f>'07_MODELO_NPI'!F970</f>
        <v/>
      </c>
      <c r="I947">
        <f>'08_MODELO_MULTIPLO'!F975</f>
        <v/>
      </c>
      <c r="J947">
        <f>'08_MODELO_MULTIPLO'!G975</f>
        <v/>
      </c>
    </row>
    <row r="948">
      <c r="A948">
        <f>'06_MODELO_REFS'!E971</f>
        <v/>
      </c>
      <c r="B948">
        <f>'06_MODELO_REFS'!F971</f>
        <v/>
      </c>
      <c r="E948">
        <f>'07_MODELO_NPI'!E971</f>
        <v/>
      </c>
      <c r="F948">
        <f>'07_MODELO_NPI'!F971</f>
        <v/>
      </c>
      <c r="I948">
        <f>'08_MODELO_MULTIPLO'!F976</f>
        <v/>
      </c>
      <c r="J948">
        <f>'08_MODELO_MULTIPLO'!G976</f>
        <v/>
      </c>
    </row>
    <row r="949">
      <c r="A949">
        <f>'06_MODELO_REFS'!E972</f>
        <v/>
      </c>
      <c r="B949">
        <f>'06_MODELO_REFS'!F972</f>
        <v/>
      </c>
      <c r="E949">
        <f>'07_MODELO_NPI'!E972</f>
        <v/>
      </c>
      <c r="F949">
        <f>'07_MODELO_NPI'!F972</f>
        <v/>
      </c>
      <c r="I949">
        <f>'08_MODELO_MULTIPLO'!F977</f>
        <v/>
      </c>
      <c r="J949">
        <f>'08_MODELO_MULTIPLO'!G977</f>
        <v/>
      </c>
    </row>
    <row r="950">
      <c r="A950">
        <f>'06_MODELO_REFS'!E973</f>
        <v/>
      </c>
      <c r="B950">
        <f>'06_MODELO_REFS'!F973</f>
        <v/>
      </c>
      <c r="E950">
        <f>'07_MODELO_NPI'!E973</f>
        <v/>
      </c>
      <c r="F950">
        <f>'07_MODELO_NPI'!F973</f>
        <v/>
      </c>
      <c r="I950">
        <f>'08_MODELO_MULTIPLO'!F978</f>
        <v/>
      </c>
      <c r="J950">
        <f>'08_MODELO_MULTIPLO'!G978</f>
        <v/>
      </c>
    </row>
    <row r="951">
      <c r="A951">
        <f>'06_MODELO_REFS'!E974</f>
        <v/>
      </c>
      <c r="B951">
        <f>'06_MODELO_REFS'!F974</f>
        <v/>
      </c>
      <c r="E951">
        <f>'07_MODELO_NPI'!E974</f>
        <v/>
      </c>
      <c r="F951">
        <f>'07_MODELO_NPI'!F974</f>
        <v/>
      </c>
      <c r="I951">
        <f>'08_MODELO_MULTIPLO'!F979</f>
        <v/>
      </c>
      <c r="J951">
        <f>'08_MODELO_MULTIPLO'!G979</f>
        <v/>
      </c>
    </row>
    <row r="952">
      <c r="A952">
        <f>'06_MODELO_REFS'!E975</f>
        <v/>
      </c>
      <c r="B952">
        <f>'06_MODELO_REFS'!F975</f>
        <v/>
      </c>
      <c r="E952">
        <f>'07_MODELO_NPI'!E975</f>
        <v/>
      </c>
      <c r="F952">
        <f>'07_MODELO_NPI'!F975</f>
        <v/>
      </c>
      <c r="I952">
        <f>'08_MODELO_MULTIPLO'!F980</f>
        <v/>
      </c>
      <c r="J952">
        <f>'08_MODELO_MULTIPLO'!G980</f>
        <v/>
      </c>
    </row>
    <row r="953">
      <c r="A953">
        <f>'06_MODELO_REFS'!E976</f>
        <v/>
      </c>
      <c r="B953">
        <f>'06_MODELO_REFS'!F976</f>
        <v/>
      </c>
      <c r="E953">
        <f>'07_MODELO_NPI'!E976</f>
        <v/>
      </c>
      <c r="F953">
        <f>'07_MODELO_NPI'!F976</f>
        <v/>
      </c>
      <c r="I953">
        <f>'08_MODELO_MULTIPLO'!F981</f>
        <v/>
      </c>
      <c r="J953">
        <f>'08_MODELO_MULTIPLO'!G981</f>
        <v/>
      </c>
    </row>
    <row r="954">
      <c r="A954">
        <f>'06_MODELO_REFS'!E977</f>
        <v/>
      </c>
      <c r="B954">
        <f>'06_MODELO_REFS'!F977</f>
        <v/>
      </c>
      <c r="E954">
        <f>'07_MODELO_NPI'!E977</f>
        <v/>
      </c>
      <c r="F954">
        <f>'07_MODELO_NPI'!F977</f>
        <v/>
      </c>
      <c r="I954">
        <f>'08_MODELO_MULTIPLO'!F982</f>
        <v/>
      </c>
      <c r="J954">
        <f>'08_MODELO_MULTIPLO'!G982</f>
        <v/>
      </c>
    </row>
    <row r="955">
      <c r="A955">
        <f>'06_MODELO_REFS'!E978</f>
        <v/>
      </c>
      <c r="B955">
        <f>'06_MODELO_REFS'!F978</f>
        <v/>
      </c>
      <c r="E955">
        <f>'07_MODELO_NPI'!E978</f>
        <v/>
      </c>
      <c r="F955">
        <f>'07_MODELO_NPI'!F978</f>
        <v/>
      </c>
      <c r="I955">
        <f>'08_MODELO_MULTIPLO'!F983</f>
        <v/>
      </c>
      <c r="J955">
        <f>'08_MODELO_MULTIPLO'!G983</f>
        <v/>
      </c>
    </row>
    <row r="956">
      <c r="A956">
        <f>'06_MODELO_REFS'!E979</f>
        <v/>
      </c>
      <c r="B956">
        <f>'06_MODELO_REFS'!F979</f>
        <v/>
      </c>
      <c r="E956">
        <f>'07_MODELO_NPI'!E979</f>
        <v/>
      </c>
      <c r="F956">
        <f>'07_MODELO_NPI'!F979</f>
        <v/>
      </c>
      <c r="I956">
        <f>'08_MODELO_MULTIPLO'!F984</f>
        <v/>
      </c>
      <c r="J956">
        <f>'08_MODELO_MULTIPLO'!G984</f>
        <v/>
      </c>
    </row>
    <row r="957">
      <c r="A957">
        <f>'06_MODELO_REFS'!E980</f>
        <v/>
      </c>
      <c r="B957">
        <f>'06_MODELO_REFS'!F980</f>
        <v/>
      </c>
      <c r="E957">
        <f>'07_MODELO_NPI'!E980</f>
        <v/>
      </c>
      <c r="F957">
        <f>'07_MODELO_NPI'!F980</f>
        <v/>
      </c>
      <c r="I957">
        <f>'08_MODELO_MULTIPLO'!F985</f>
        <v/>
      </c>
      <c r="J957">
        <f>'08_MODELO_MULTIPLO'!G985</f>
        <v/>
      </c>
    </row>
    <row r="958">
      <c r="A958">
        <f>'06_MODELO_REFS'!E981</f>
        <v/>
      </c>
      <c r="B958">
        <f>'06_MODELO_REFS'!F981</f>
        <v/>
      </c>
      <c r="E958">
        <f>'07_MODELO_NPI'!E981</f>
        <v/>
      </c>
      <c r="F958">
        <f>'07_MODELO_NPI'!F981</f>
        <v/>
      </c>
      <c r="I958">
        <f>'08_MODELO_MULTIPLO'!F986</f>
        <v/>
      </c>
      <c r="J958">
        <f>'08_MODELO_MULTIPLO'!G986</f>
        <v/>
      </c>
    </row>
    <row r="959">
      <c r="A959">
        <f>'06_MODELO_REFS'!E982</f>
        <v/>
      </c>
      <c r="B959">
        <f>'06_MODELO_REFS'!F982</f>
        <v/>
      </c>
      <c r="E959">
        <f>'07_MODELO_NPI'!E982</f>
        <v/>
      </c>
      <c r="F959">
        <f>'07_MODELO_NPI'!F982</f>
        <v/>
      </c>
      <c r="I959">
        <f>'08_MODELO_MULTIPLO'!F987</f>
        <v/>
      </c>
      <c r="J959">
        <f>'08_MODELO_MULTIPLO'!G987</f>
        <v/>
      </c>
    </row>
    <row r="960">
      <c r="A960">
        <f>'06_MODELO_REFS'!E983</f>
        <v/>
      </c>
      <c r="B960">
        <f>'06_MODELO_REFS'!F983</f>
        <v/>
      </c>
      <c r="E960">
        <f>'07_MODELO_NPI'!E983</f>
        <v/>
      </c>
      <c r="F960">
        <f>'07_MODELO_NPI'!F983</f>
        <v/>
      </c>
      <c r="I960">
        <f>'08_MODELO_MULTIPLO'!F988</f>
        <v/>
      </c>
      <c r="J960">
        <f>'08_MODELO_MULTIPLO'!G988</f>
        <v/>
      </c>
    </row>
    <row r="961">
      <c r="A961">
        <f>'06_MODELO_REFS'!E984</f>
        <v/>
      </c>
      <c r="B961">
        <f>'06_MODELO_REFS'!F984</f>
        <v/>
      </c>
      <c r="E961">
        <f>'07_MODELO_NPI'!E984</f>
        <v/>
      </c>
      <c r="F961">
        <f>'07_MODELO_NPI'!F984</f>
        <v/>
      </c>
      <c r="I961">
        <f>'08_MODELO_MULTIPLO'!F989</f>
        <v/>
      </c>
      <c r="J961">
        <f>'08_MODELO_MULTIPLO'!G989</f>
        <v/>
      </c>
    </row>
    <row r="962">
      <c r="A962">
        <f>'06_MODELO_REFS'!E985</f>
        <v/>
      </c>
      <c r="B962">
        <f>'06_MODELO_REFS'!F985</f>
        <v/>
      </c>
      <c r="E962">
        <f>'07_MODELO_NPI'!E985</f>
        <v/>
      </c>
      <c r="F962">
        <f>'07_MODELO_NPI'!F985</f>
        <v/>
      </c>
      <c r="I962">
        <f>'08_MODELO_MULTIPLO'!F990</f>
        <v/>
      </c>
      <c r="J962">
        <f>'08_MODELO_MULTIPLO'!G990</f>
        <v/>
      </c>
    </row>
    <row r="963">
      <c r="A963">
        <f>'06_MODELO_REFS'!E986</f>
        <v/>
      </c>
      <c r="B963">
        <f>'06_MODELO_REFS'!F986</f>
        <v/>
      </c>
      <c r="E963">
        <f>'07_MODELO_NPI'!E986</f>
        <v/>
      </c>
      <c r="F963">
        <f>'07_MODELO_NPI'!F986</f>
        <v/>
      </c>
      <c r="I963">
        <f>'08_MODELO_MULTIPLO'!F991</f>
        <v/>
      </c>
      <c r="J963">
        <f>'08_MODELO_MULTIPLO'!G991</f>
        <v/>
      </c>
    </row>
    <row r="964">
      <c r="A964">
        <f>'06_MODELO_REFS'!E987</f>
        <v/>
      </c>
      <c r="B964">
        <f>'06_MODELO_REFS'!F987</f>
        <v/>
      </c>
      <c r="E964">
        <f>'07_MODELO_NPI'!E987</f>
        <v/>
      </c>
      <c r="F964">
        <f>'07_MODELO_NPI'!F987</f>
        <v/>
      </c>
      <c r="I964">
        <f>'08_MODELO_MULTIPLO'!F992</f>
        <v/>
      </c>
      <c r="J964">
        <f>'08_MODELO_MULTIPLO'!G992</f>
        <v/>
      </c>
    </row>
    <row r="965">
      <c r="A965">
        <f>'06_MODELO_REFS'!E988</f>
        <v/>
      </c>
      <c r="B965">
        <f>'06_MODELO_REFS'!F988</f>
        <v/>
      </c>
      <c r="E965">
        <f>'07_MODELO_NPI'!E988</f>
        <v/>
      </c>
      <c r="F965">
        <f>'07_MODELO_NPI'!F988</f>
        <v/>
      </c>
      <c r="I965">
        <f>'08_MODELO_MULTIPLO'!F993</f>
        <v/>
      </c>
      <c r="J965">
        <f>'08_MODELO_MULTIPLO'!G993</f>
        <v/>
      </c>
    </row>
    <row r="966">
      <c r="A966">
        <f>'06_MODELO_REFS'!E989</f>
        <v/>
      </c>
      <c r="B966">
        <f>'06_MODELO_REFS'!F989</f>
        <v/>
      </c>
      <c r="E966">
        <f>'07_MODELO_NPI'!E989</f>
        <v/>
      </c>
      <c r="F966">
        <f>'07_MODELO_NPI'!F989</f>
        <v/>
      </c>
      <c r="I966">
        <f>'08_MODELO_MULTIPLO'!F994</f>
        <v/>
      </c>
      <c r="J966">
        <f>'08_MODELO_MULTIPLO'!G994</f>
        <v/>
      </c>
    </row>
    <row r="967">
      <c r="A967">
        <f>'06_MODELO_REFS'!E990</f>
        <v/>
      </c>
      <c r="B967">
        <f>'06_MODELO_REFS'!F990</f>
        <v/>
      </c>
      <c r="E967">
        <f>'07_MODELO_NPI'!E990</f>
        <v/>
      </c>
      <c r="F967">
        <f>'07_MODELO_NPI'!F990</f>
        <v/>
      </c>
      <c r="I967">
        <f>'08_MODELO_MULTIPLO'!F995</f>
        <v/>
      </c>
      <c r="J967">
        <f>'08_MODELO_MULTIPLO'!G995</f>
        <v/>
      </c>
    </row>
    <row r="968">
      <c r="A968">
        <f>'06_MODELO_REFS'!E991</f>
        <v/>
      </c>
      <c r="B968">
        <f>'06_MODELO_REFS'!F991</f>
        <v/>
      </c>
      <c r="E968">
        <f>'07_MODELO_NPI'!E991</f>
        <v/>
      </c>
      <c r="F968">
        <f>'07_MODELO_NPI'!F991</f>
        <v/>
      </c>
      <c r="I968">
        <f>'08_MODELO_MULTIPLO'!F996</f>
        <v/>
      </c>
      <c r="J968">
        <f>'08_MODELO_MULTIPLO'!G996</f>
        <v/>
      </c>
    </row>
    <row r="969">
      <c r="A969">
        <f>'06_MODELO_REFS'!E992</f>
        <v/>
      </c>
      <c r="B969">
        <f>'06_MODELO_REFS'!F992</f>
        <v/>
      </c>
      <c r="E969">
        <f>'07_MODELO_NPI'!E992</f>
        <v/>
      </c>
      <c r="F969">
        <f>'07_MODELO_NPI'!F992</f>
        <v/>
      </c>
      <c r="I969">
        <f>'08_MODELO_MULTIPLO'!F997</f>
        <v/>
      </c>
      <c r="J969">
        <f>'08_MODELO_MULTIPLO'!G997</f>
        <v/>
      </c>
    </row>
    <row r="970">
      <c r="A970">
        <f>'06_MODELO_REFS'!E993</f>
        <v/>
      </c>
      <c r="B970">
        <f>'06_MODELO_REFS'!F993</f>
        <v/>
      </c>
      <c r="E970">
        <f>'07_MODELO_NPI'!E993</f>
        <v/>
      </c>
      <c r="F970">
        <f>'07_MODELO_NPI'!F993</f>
        <v/>
      </c>
      <c r="I970">
        <f>'08_MODELO_MULTIPLO'!F998</f>
        <v/>
      </c>
      <c r="J970">
        <f>'08_MODELO_MULTIPLO'!G998</f>
        <v/>
      </c>
    </row>
    <row r="971">
      <c r="A971">
        <f>'06_MODELO_REFS'!E994</f>
        <v/>
      </c>
      <c r="B971">
        <f>'06_MODELO_REFS'!F994</f>
        <v/>
      </c>
      <c r="E971">
        <f>'07_MODELO_NPI'!E994</f>
        <v/>
      </c>
      <c r="F971">
        <f>'07_MODELO_NPI'!F994</f>
        <v/>
      </c>
      <c r="I971">
        <f>'08_MODELO_MULTIPLO'!F999</f>
        <v/>
      </c>
      <c r="J971">
        <f>'08_MODELO_MULTIPLO'!G999</f>
        <v/>
      </c>
    </row>
    <row r="972">
      <c r="A972">
        <f>'06_MODELO_REFS'!E995</f>
        <v/>
      </c>
      <c r="B972">
        <f>'06_MODELO_REFS'!F995</f>
        <v/>
      </c>
      <c r="E972">
        <f>'07_MODELO_NPI'!E995</f>
        <v/>
      </c>
      <c r="F972">
        <f>'07_MODELO_NPI'!F995</f>
        <v/>
      </c>
      <c r="I972">
        <f>'08_MODELO_MULTIPLO'!F1000</f>
        <v/>
      </c>
      <c r="J972">
        <f>'08_MODELO_MULTIPLO'!G1000</f>
        <v/>
      </c>
    </row>
    <row r="973">
      <c r="A973">
        <f>'06_MODELO_REFS'!E996</f>
        <v/>
      </c>
      <c r="B973">
        <f>'06_MODELO_REFS'!F996</f>
        <v/>
      </c>
      <c r="E973">
        <f>'07_MODELO_NPI'!E996</f>
        <v/>
      </c>
      <c r="F973">
        <f>'07_MODELO_NPI'!F996</f>
        <v/>
      </c>
      <c r="I973">
        <f>'08_MODELO_MULTIPLO'!F1001</f>
        <v/>
      </c>
      <c r="J973">
        <f>'08_MODELO_MULTIPLO'!G1001</f>
        <v/>
      </c>
    </row>
    <row r="974">
      <c r="A974">
        <f>'06_MODELO_REFS'!E997</f>
        <v/>
      </c>
      <c r="B974">
        <f>'06_MODELO_REFS'!F997</f>
        <v/>
      </c>
      <c r="E974">
        <f>'07_MODELO_NPI'!E997</f>
        <v/>
      </c>
      <c r="F974">
        <f>'07_MODELO_NPI'!F997</f>
        <v/>
      </c>
      <c r="I974">
        <f>'08_MODELO_MULTIPLO'!F1002</f>
        <v/>
      </c>
      <c r="J974">
        <f>'08_MODELO_MULTIPLO'!G1002</f>
        <v/>
      </c>
    </row>
    <row r="975">
      <c r="A975">
        <f>'06_MODELO_REFS'!E998</f>
        <v/>
      </c>
      <c r="B975">
        <f>'06_MODELO_REFS'!F998</f>
        <v/>
      </c>
      <c r="E975">
        <f>'07_MODELO_NPI'!E998</f>
        <v/>
      </c>
      <c r="F975">
        <f>'07_MODELO_NPI'!F998</f>
        <v/>
      </c>
      <c r="I975">
        <f>'08_MODELO_MULTIPLO'!F1003</f>
        <v/>
      </c>
      <c r="J975">
        <f>'08_MODELO_MULTIPLO'!G1003</f>
        <v/>
      </c>
    </row>
    <row r="976">
      <c r="A976">
        <f>'06_MODELO_REFS'!E999</f>
        <v/>
      </c>
      <c r="B976">
        <f>'06_MODELO_REFS'!F999</f>
        <v/>
      </c>
      <c r="E976">
        <f>'07_MODELO_NPI'!E999</f>
        <v/>
      </c>
      <c r="F976">
        <f>'07_MODELO_NPI'!F999</f>
        <v/>
      </c>
      <c r="I976">
        <f>'08_MODELO_MULTIPLO'!F1004</f>
        <v/>
      </c>
      <c r="J976">
        <f>'08_MODELO_MULTIPLO'!G1004</f>
        <v/>
      </c>
    </row>
    <row r="977">
      <c r="A977">
        <f>'06_MODELO_REFS'!E1000</f>
        <v/>
      </c>
      <c r="B977">
        <f>'06_MODELO_REFS'!F1000</f>
        <v/>
      </c>
      <c r="E977">
        <f>'07_MODELO_NPI'!E1000</f>
        <v/>
      </c>
      <c r="F977">
        <f>'07_MODELO_NPI'!F1000</f>
        <v/>
      </c>
      <c r="I977">
        <f>'08_MODELO_MULTIPLO'!F1005</f>
        <v/>
      </c>
      <c r="J977">
        <f>'08_MODELO_MULTIPLO'!G1005</f>
        <v/>
      </c>
    </row>
    <row r="978">
      <c r="A978">
        <f>'06_MODELO_REFS'!E1001</f>
        <v/>
      </c>
      <c r="B978">
        <f>'06_MODELO_REFS'!F1001</f>
        <v/>
      </c>
      <c r="E978">
        <f>'07_MODELO_NPI'!E1001</f>
        <v/>
      </c>
      <c r="F978">
        <f>'07_MODELO_NPI'!F1001</f>
        <v/>
      </c>
      <c r="I978">
        <f>'08_MODELO_MULTIPLO'!F1006</f>
        <v/>
      </c>
      <c r="J978">
        <f>'08_MODELO_MULTIPLO'!G1006</f>
        <v/>
      </c>
    </row>
    <row r="979">
      <c r="A979">
        <f>'06_MODELO_REFS'!E1002</f>
        <v/>
      </c>
      <c r="B979">
        <f>'06_MODELO_REFS'!F1002</f>
        <v/>
      </c>
      <c r="E979">
        <f>'07_MODELO_NPI'!E1002</f>
        <v/>
      </c>
      <c r="F979">
        <f>'07_MODELO_NPI'!F1002</f>
        <v/>
      </c>
      <c r="I979">
        <f>'08_MODELO_MULTIPLO'!F1007</f>
        <v/>
      </c>
      <c r="J979">
        <f>'08_MODELO_MULTIPLO'!G1007</f>
        <v/>
      </c>
    </row>
    <row r="980">
      <c r="A980">
        <f>'06_MODELO_REFS'!E1003</f>
        <v/>
      </c>
      <c r="B980">
        <f>'06_MODELO_REFS'!F1003</f>
        <v/>
      </c>
      <c r="E980">
        <f>'07_MODELO_NPI'!E1003</f>
        <v/>
      </c>
      <c r="F980">
        <f>'07_MODELO_NPI'!F1003</f>
        <v/>
      </c>
      <c r="I980">
        <f>'08_MODELO_MULTIPLO'!F1008</f>
        <v/>
      </c>
      <c r="J980">
        <f>'08_MODELO_MULTIPLO'!G1008</f>
        <v/>
      </c>
    </row>
    <row r="981">
      <c r="A981">
        <f>'06_MODELO_REFS'!E1004</f>
        <v/>
      </c>
      <c r="B981">
        <f>'06_MODELO_REFS'!F1004</f>
        <v/>
      </c>
      <c r="E981">
        <f>'07_MODELO_NPI'!E1004</f>
        <v/>
      </c>
      <c r="F981">
        <f>'07_MODELO_NPI'!F1004</f>
        <v/>
      </c>
      <c r="I981">
        <f>'08_MODELO_MULTIPLO'!F1009</f>
        <v/>
      </c>
      <c r="J981">
        <f>'08_MODELO_MULTIPLO'!G1009</f>
        <v/>
      </c>
    </row>
    <row r="982">
      <c r="A982">
        <f>'06_MODELO_REFS'!E1005</f>
        <v/>
      </c>
      <c r="B982">
        <f>'06_MODELO_REFS'!F1005</f>
        <v/>
      </c>
      <c r="E982">
        <f>'07_MODELO_NPI'!E1005</f>
        <v/>
      </c>
      <c r="F982">
        <f>'07_MODELO_NPI'!F1005</f>
        <v/>
      </c>
      <c r="I982">
        <f>'08_MODELO_MULTIPLO'!F1010</f>
        <v/>
      </c>
      <c r="J982">
        <f>'08_MODELO_MULTIPLO'!G1010</f>
        <v/>
      </c>
    </row>
    <row r="983">
      <c r="A983">
        <f>'06_MODELO_REFS'!E1006</f>
        <v/>
      </c>
      <c r="B983">
        <f>'06_MODELO_REFS'!F1006</f>
        <v/>
      </c>
      <c r="E983">
        <f>'07_MODELO_NPI'!E1006</f>
        <v/>
      </c>
      <c r="F983">
        <f>'07_MODELO_NPI'!F1006</f>
        <v/>
      </c>
      <c r="I983">
        <f>'08_MODELO_MULTIPLO'!F1011</f>
        <v/>
      </c>
      <c r="J983">
        <f>'08_MODELO_MULTIPLO'!G1011</f>
        <v/>
      </c>
    </row>
    <row r="984">
      <c r="A984">
        <f>'06_MODELO_REFS'!E1007</f>
        <v/>
      </c>
      <c r="B984">
        <f>'06_MODELO_REFS'!F1007</f>
        <v/>
      </c>
      <c r="E984">
        <f>'07_MODELO_NPI'!E1007</f>
        <v/>
      </c>
      <c r="F984">
        <f>'07_MODELO_NPI'!F1007</f>
        <v/>
      </c>
      <c r="I984">
        <f>'08_MODELO_MULTIPLO'!F1012</f>
        <v/>
      </c>
      <c r="J984">
        <f>'08_MODELO_MULTIPLO'!G1012</f>
        <v/>
      </c>
    </row>
    <row r="985">
      <c r="A985">
        <f>'06_MODELO_REFS'!E1008</f>
        <v/>
      </c>
      <c r="B985">
        <f>'06_MODELO_REFS'!F1008</f>
        <v/>
      </c>
      <c r="E985">
        <f>'07_MODELO_NPI'!E1008</f>
        <v/>
      </c>
      <c r="F985">
        <f>'07_MODELO_NPI'!F1008</f>
        <v/>
      </c>
      <c r="I985">
        <f>'08_MODELO_MULTIPLO'!F1013</f>
        <v/>
      </c>
      <c r="J985">
        <f>'08_MODELO_MULTIPLO'!G1013</f>
        <v/>
      </c>
    </row>
    <row r="986">
      <c r="A986">
        <f>'06_MODELO_REFS'!E1009</f>
        <v/>
      </c>
      <c r="B986">
        <f>'06_MODELO_REFS'!F1009</f>
        <v/>
      </c>
      <c r="E986">
        <f>'07_MODELO_NPI'!E1009</f>
        <v/>
      </c>
      <c r="F986">
        <f>'07_MODELO_NPI'!F1009</f>
        <v/>
      </c>
      <c r="I986">
        <f>'08_MODELO_MULTIPLO'!F1014</f>
        <v/>
      </c>
      <c r="J986">
        <f>'08_MODELO_MULTIPLO'!G1014</f>
        <v/>
      </c>
    </row>
    <row r="987">
      <c r="A987">
        <f>'06_MODELO_REFS'!E1010</f>
        <v/>
      </c>
      <c r="B987">
        <f>'06_MODELO_REFS'!F1010</f>
        <v/>
      </c>
      <c r="E987">
        <f>'07_MODELO_NPI'!E1010</f>
        <v/>
      </c>
      <c r="F987">
        <f>'07_MODELO_NPI'!F1010</f>
        <v/>
      </c>
      <c r="I987">
        <f>'08_MODELO_MULTIPLO'!F1015</f>
        <v/>
      </c>
      <c r="J987">
        <f>'08_MODELO_MULTIPLO'!G1015</f>
        <v/>
      </c>
    </row>
    <row r="988">
      <c r="A988">
        <f>'06_MODELO_REFS'!E1011</f>
        <v/>
      </c>
      <c r="B988">
        <f>'06_MODELO_REFS'!F1011</f>
        <v/>
      </c>
      <c r="E988">
        <f>'07_MODELO_NPI'!E1011</f>
        <v/>
      </c>
      <c r="F988">
        <f>'07_MODELO_NPI'!F1011</f>
        <v/>
      </c>
      <c r="I988">
        <f>'08_MODELO_MULTIPLO'!F1016</f>
        <v/>
      </c>
      <c r="J988">
        <f>'08_MODELO_MULTIPLO'!G1016</f>
        <v/>
      </c>
    </row>
    <row r="989">
      <c r="A989">
        <f>'06_MODELO_REFS'!E1012</f>
        <v/>
      </c>
      <c r="B989">
        <f>'06_MODELO_REFS'!F1012</f>
        <v/>
      </c>
      <c r="E989">
        <f>'07_MODELO_NPI'!E1012</f>
        <v/>
      </c>
      <c r="F989">
        <f>'07_MODELO_NPI'!F1012</f>
        <v/>
      </c>
      <c r="I989">
        <f>'08_MODELO_MULTIPLO'!F1017</f>
        <v/>
      </c>
      <c r="J989">
        <f>'08_MODELO_MULTIPLO'!G1017</f>
        <v/>
      </c>
    </row>
    <row r="990">
      <c r="A990">
        <f>'06_MODELO_REFS'!E1013</f>
        <v/>
      </c>
      <c r="B990">
        <f>'06_MODELO_REFS'!F1013</f>
        <v/>
      </c>
      <c r="E990">
        <f>'07_MODELO_NPI'!E1013</f>
        <v/>
      </c>
      <c r="F990">
        <f>'07_MODELO_NPI'!F1013</f>
        <v/>
      </c>
      <c r="I990">
        <f>'08_MODELO_MULTIPLO'!F1018</f>
        <v/>
      </c>
      <c r="J990">
        <f>'08_MODELO_MULTIPLO'!G1018</f>
        <v/>
      </c>
    </row>
    <row r="991">
      <c r="A991">
        <f>'06_MODELO_REFS'!E1014</f>
        <v/>
      </c>
      <c r="B991">
        <f>'06_MODELO_REFS'!F1014</f>
        <v/>
      </c>
      <c r="E991">
        <f>'07_MODELO_NPI'!E1014</f>
        <v/>
      </c>
      <c r="F991">
        <f>'07_MODELO_NPI'!F1014</f>
        <v/>
      </c>
      <c r="I991">
        <f>'08_MODELO_MULTIPLO'!F1019</f>
        <v/>
      </c>
      <c r="J991">
        <f>'08_MODELO_MULTIPLO'!G1019</f>
        <v/>
      </c>
    </row>
    <row r="992">
      <c r="A992">
        <f>'06_MODELO_REFS'!E1015</f>
        <v/>
      </c>
      <c r="B992">
        <f>'06_MODELO_REFS'!F1015</f>
        <v/>
      </c>
      <c r="E992">
        <f>'07_MODELO_NPI'!E1015</f>
        <v/>
      </c>
      <c r="F992">
        <f>'07_MODELO_NPI'!F1015</f>
        <v/>
      </c>
      <c r="I992">
        <f>'08_MODELO_MULTIPLO'!F1020</f>
        <v/>
      </c>
      <c r="J992">
        <f>'08_MODELO_MULTIPLO'!G1020</f>
        <v/>
      </c>
    </row>
    <row r="993">
      <c r="A993">
        <f>'06_MODELO_REFS'!E1016</f>
        <v/>
      </c>
      <c r="B993">
        <f>'06_MODELO_REFS'!F1016</f>
        <v/>
      </c>
      <c r="E993">
        <f>'07_MODELO_NPI'!E1016</f>
        <v/>
      </c>
      <c r="F993">
        <f>'07_MODELO_NPI'!F1016</f>
        <v/>
      </c>
      <c r="I993">
        <f>'08_MODELO_MULTIPLO'!F1021</f>
        <v/>
      </c>
      <c r="J993">
        <f>'08_MODELO_MULTIPLO'!G1021</f>
        <v/>
      </c>
    </row>
    <row r="994">
      <c r="A994">
        <f>'06_MODELO_REFS'!E1017</f>
        <v/>
      </c>
      <c r="B994">
        <f>'06_MODELO_REFS'!F1017</f>
        <v/>
      </c>
      <c r="E994">
        <f>'07_MODELO_NPI'!E1017</f>
        <v/>
      </c>
      <c r="F994">
        <f>'07_MODELO_NPI'!F1017</f>
        <v/>
      </c>
      <c r="I994">
        <f>'08_MODELO_MULTIPLO'!F1022</f>
        <v/>
      </c>
      <c r="J994">
        <f>'08_MODELO_MULTIPLO'!G1022</f>
        <v/>
      </c>
    </row>
    <row r="995">
      <c r="A995">
        <f>'06_MODELO_REFS'!E1018</f>
        <v/>
      </c>
      <c r="B995">
        <f>'06_MODELO_REFS'!F1018</f>
        <v/>
      </c>
      <c r="E995">
        <f>'07_MODELO_NPI'!E1018</f>
        <v/>
      </c>
      <c r="F995">
        <f>'07_MODELO_NPI'!F1018</f>
        <v/>
      </c>
      <c r="I995">
        <f>'08_MODELO_MULTIPLO'!F1023</f>
        <v/>
      </c>
      <c r="J995">
        <f>'08_MODELO_MULTIPLO'!G1023</f>
        <v/>
      </c>
    </row>
    <row r="996">
      <c r="A996">
        <f>'06_MODELO_REFS'!E1019</f>
        <v/>
      </c>
      <c r="B996">
        <f>'06_MODELO_REFS'!F1019</f>
        <v/>
      </c>
      <c r="E996">
        <f>'07_MODELO_NPI'!E1019</f>
        <v/>
      </c>
      <c r="F996">
        <f>'07_MODELO_NPI'!F1019</f>
        <v/>
      </c>
      <c r="I996">
        <f>'08_MODELO_MULTIPLO'!F1024</f>
        <v/>
      </c>
      <c r="J996">
        <f>'08_MODELO_MULTIPLO'!G1024</f>
        <v/>
      </c>
    </row>
    <row r="997">
      <c r="A997">
        <f>'06_MODELO_REFS'!E1020</f>
        <v/>
      </c>
      <c r="B997">
        <f>'06_MODELO_REFS'!F1020</f>
        <v/>
      </c>
      <c r="E997">
        <f>'07_MODELO_NPI'!E1020</f>
        <v/>
      </c>
      <c r="F997">
        <f>'07_MODELO_NPI'!F1020</f>
        <v/>
      </c>
      <c r="I997">
        <f>'08_MODELO_MULTIPLO'!F1025</f>
        <v/>
      </c>
      <c r="J997">
        <f>'08_MODELO_MULTIPLO'!G1025</f>
        <v/>
      </c>
    </row>
    <row r="998">
      <c r="A998">
        <f>'06_MODELO_REFS'!E1021</f>
        <v/>
      </c>
      <c r="B998">
        <f>'06_MODELO_REFS'!F1021</f>
        <v/>
      </c>
      <c r="E998">
        <f>'07_MODELO_NPI'!E1021</f>
        <v/>
      </c>
      <c r="F998">
        <f>'07_MODELO_NPI'!F1021</f>
        <v/>
      </c>
      <c r="I998">
        <f>'08_MODELO_MULTIPLO'!F1026</f>
        <v/>
      </c>
      <c r="J998">
        <f>'08_MODELO_MULTIPLO'!G1026</f>
        <v/>
      </c>
    </row>
    <row r="999">
      <c r="A999">
        <f>'06_MODELO_REFS'!E1022</f>
        <v/>
      </c>
      <c r="B999">
        <f>'06_MODELO_REFS'!F1022</f>
        <v/>
      </c>
      <c r="E999">
        <f>'07_MODELO_NPI'!E1022</f>
        <v/>
      </c>
      <c r="F999">
        <f>'07_MODELO_NPI'!F1022</f>
        <v/>
      </c>
      <c r="I999">
        <f>'08_MODELO_MULTIPLO'!F1027</f>
        <v/>
      </c>
      <c r="J999">
        <f>'08_MODELO_MULTIPLO'!G1027</f>
        <v/>
      </c>
    </row>
    <row r="1000">
      <c r="A1000">
        <f>'06_MODELO_REFS'!E1023</f>
        <v/>
      </c>
      <c r="B1000">
        <f>'06_MODELO_REFS'!F1023</f>
        <v/>
      </c>
      <c r="E1000">
        <f>'07_MODELO_NPI'!E1023</f>
        <v/>
      </c>
      <c r="F1000">
        <f>'07_MODELO_NPI'!F1023</f>
        <v/>
      </c>
      <c r="I1000">
        <f>'08_MODELO_MULTIPLO'!F1028</f>
        <v/>
      </c>
      <c r="J1000">
        <f>'08_MODELO_MULTIPLO'!G1028</f>
        <v/>
      </c>
    </row>
    <row r="1001">
      <c r="A1001">
        <f>'06_MODELO_REFS'!E1024</f>
        <v/>
      </c>
      <c r="B1001">
        <f>'06_MODELO_REFS'!F1024</f>
        <v/>
      </c>
      <c r="E1001">
        <f>'07_MODELO_NPI'!E1024</f>
        <v/>
      </c>
      <c r="F1001">
        <f>'07_MODELO_NPI'!F1024</f>
        <v/>
      </c>
      <c r="I1001">
        <f>'08_MODELO_MULTIPLO'!F1029</f>
        <v/>
      </c>
      <c r="J1001">
        <f>'08_MODELO_MULTIPLO'!G1029</f>
        <v/>
      </c>
    </row>
    <row r="1002">
      <c r="A1002">
        <f>'06_MODELO_REFS'!E1025</f>
        <v/>
      </c>
      <c r="B1002">
        <f>'06_MODELO_REFS'!F1025</f>
        <v/>
      </c>
      <c r="E1002">
        <f>'07_MODELO_NPI'!E1025</f>
        <v/>
      </c>
      <c r="F1002">
        <f>'07_MODELO_NPI'!F1025</f>
        <v/>
      </c>
      <c r="I1002">
        <f>'08_MODELO_MULTIPLO'!F1030</f>
        <v/>
      </c>
      <c r="J1002">
        <f>'08_MODELO_MULTIPLO'!G1030</f>
        <v/>
      </c>
    </row>
    <row r="1003">
      <c r="A1003">
        <f>'06_MODELO_REFS'!E1026</f>
        <v/>
      </c>
      <c r="B1003">
        <f>'06_MODELO_REFS'!F1026</f>
        <v/>
      </c>
      <c r="E1003">
        <f>'07_MODELO_NPI'!E1026</f>
        <v/>
      </c>
      <c r="F1003">
        <f>'07_MODELO_NPI'!F1026</f>
        <v/>
      </c>
      <c r="I1003">
        <f>'08_MODELO_MULTIPLO'!F1031</f>
        <v/>
      </c>
      <c r="J1003">
        <f>'08_MODELO_MULTIPLO'!G1031</f>
        <v/>
      </c>
    </row>
    <row r="1004">
      <c r="A1004">
        <f>'06_MODELO_REFS'!E1027</f>
        <v/>
      </c>
      <c r="B1004">
        <f>'06_MODELO_REFS'!F1027</f>
        <v/>
      </c>
      <c r="E1004">
        <f>'07_MODELO_NPI'!E1027</f>
        <v/>
      </c>
      <c r="F1004">
        <f>'07_MODELO_NPI'!F1027</f>
        <v/>
      </c>
      <c r="I1004">
        <f>'08_MODELO_MULTIPLO'!F1032</f>
        <v/>
      </c>
      <c r="J1004">
        <f>'08_MODELO_MULTIPLO'!G1032</f>
        <v/>
      </c>
    </row>
    <row r="1005">
      <c r="A1005">
        <f>'06_MODELO_REFS'!E1028</f>
        <v/>
      </c>
      <c r="B1005">
        <f>'06_MODELO_REFS'!F1028</f>
        <v/>
      </c>
      <c r="E1005">
        <f>'07_MODELO_NPI'!E1028</f>
        <v/>
      </c>
      <c r="F1005">
        <f>'07_MODELO_NPI'!F1028</f>
        <v/>
      </c>
      <c r="I1005">
        <f>'08_MODELO_MULTIPLO'!F1033</f>
        <v/>
      </c>
      <c r="J1005">
        <f>'08_MODELO_MULTIPLO'!G1033</f>
        <v/>
      </c>
    </row>
    <row r="1006">
      <c r="A1006">
        <f>'06_MODELO_REFS'!E1029</f>
        <v/>
      </c>
      <c r="B1006">
        <f>'06_MODELO_REFS'!F1029</f>
        <v/>
      </c>
      <c r="E1006">
        <f>'07_MODELO_NPI'!E1029</f>
        <v/>
      </c>
      <c r="F1006">
        <f>'07_MODELO_NPI'!F1029</f>
        <v/>
      </c>
      <c r="I1006">
        <f>'08_MODELO_MULTIPLO'!F1034</f>
        <v/>
      </c>
      <c r="J1006">
        <f>'08_MODELO_MULTIPLO'!G1034</f>
        <v/>
      </c>
    </row>
    <row r="1007">
      <c r="A1007">
        <f>'06_MODELO_REFS'!E1030</f>
        <v/>
      </c>
      <c r="B1007">
        <f>'06_MODELO_REFS'!F1030</f>
        <v/>
      </c>
      <c r="E1007">
        <f>'07_MODELO_NPI'!E1030</f>
        <v/>
      </c>
      <c r="F1007">
        <f>'07_MODELO_NPI'!F1030</f>
        <v/>
      </c>
      <c r="I1007">
        <f>'08_MODELO_MULTIPLO'!F1035</f>
        <v/>
      </c>
      <c r="J1007">
        <f>'08_MODELO_MULTIPLO'!G1035</f>
        <v/>
      </c>
    </row>
    <row r="1008">
      <c r="A1008">
        <f>'06_MODELO_REFS'!E1031</f>
        <v/>
      </c>
      <c r="B1008">
        <f>'06_MODELO_REFS'!F1031</f>
        <v/>
      </c>
      <c r="E1008">
        <f>'07_MODELO_NPI'!E1031</f>
        <v/>
      </c>
      <c r="F1008">
        <f>'07_MODELO_NPI'!F1031</f>
        <v/>
      </c>
      <c r="I1008">
        <f>'08_MODELO_MULTIPLO'!F1036</f>
        <v/>
      </c>
      <c r="J1008">
        <f>'08_MODELO_MULTIPLO'!G1036</f>
        <v/>
      </c>
    </row>
    <row r="1009">
      <c r="A1009">
        <f>'06_MODELO_REFS'!E1032</f>
        <v/>
      </c>
      <c r="B1009">
        <f>'06_MODELO_REFS'!F1032</f>
        <v/>
      </c>
      <c r="E1009">
        <f>'07_MODELO_NPI'!E1032</f>
        <v/>
      </c>
      <c r="F1009">
        <f>'07_MODELO_NPI'!F1032</f>
        <v/>
      </c>
      <c r="I1009">
        <f>'08_MODELO_MULTIPLO'!F1037</f>
        <v/>
      </c>
      <c r="J1009">
        <f>'08_MODELO_MULTIPLO'!G1037</f>
        <v/>
      </c>
    </row>
    <row r="1010">
      <c r="A1010">
        <f>'06_MODELO_REFS'!E1033</f>
        <v/>
      </c>
      <c r="B1010">
        <f>'06_MODELO_REFS'!F1033</f>
        <v/>
      </c>
      <c r="E1010">
        <f>'07_MODELO_NPI'!E1033</f>
        <v/>
      </c>
      <c r="F1010">
        <f>'07_MODELO_NPI'!F1033</f>
        <v/>
      </c>
      <c r="I1010">
        <f>'08_MODELO_MULTIPLO'!F1038</f>
        <v/>
      </c>
      <c r="J1010">
        <f>'08_MODELO_MULTIPLO'!G1038</f>
        <v/>
      </c>
    </row>
    <row r="1011">
      <c r="A1011">
        <f>'06_MODELO_REFS'!E1034</f>
        <v/>
      </c>
      <c r="B1011">
        <f>'06_MODELO_REFS'!F1034</f>
        <v/>
      </c>
      <c r="E1011">
        <f>'07_MODELO_NPI'!E1034</f>
        <v/>
      </c>
      <c r="F1011">
        <f>'07_MODELO_NPI'!F1034</f>
        <v/>
      </c>
      <c r="I1011">
        <f>'08_MODELO_MULTIPLO'!F1039</f>
        <v/>
      </c>
      <c r="J1011">
        <f>'08_MODELO_MULTIPLO'!G1039</f>
        <v/>
      </c>
    </row>
    <row r="1012">
      <c r="A1012">
        <f>'06_MODELO_REFS'!E1035</f>
        <v/>
      </c>
      <c r="B1012">
        <f>'06_MODELO_REFS'!F1035</f>
        <v/>
      </c>
      <c r="E1012">
        <f>'07_MODELO_NPI'!E1035</f>
        <v/>
      </c>
      <c r="F1012">
        <f>'07_MODELO_NPI'!F1035</f>
        <v/>
      </c>
      <c r="I1012">
        <f>'08_MODELO_MULTIPLO'!F1040</f>
        <v/>
      </c>
      <c r="J1012">
        <f>'08_MODELO_MULTIPLO'!G1040</f>
        <v/>
      </c>
    </row>
    <row r="1013">
      <c r="A1013">
        <f>'06_MODELO_REFS'!E1036</f>
        <v/>
      </c>
      <c r="B1013">
        <f>'06_MODELO_REFS'!F1036</f>
        <v/>
      </c>
      <c r="E1013">
        <f>'07_MODELO_NPI'!E1036</f>
        <v/>
      </c>
      <c r="F1013">
        <f>'07_MODELO_NPI'!F1036</f>
        <v/>
      </c>
      <c r="I1013">
        <f>'08_MODELO_MULTIPLO'!F1041</f>
        <v/>
      </c>
      <c r="J1013">
        <f>'08_MODELO_MULTIPLO'!G1041</f>
        <v/>
      </c>
    </row>
    <row r="1014">
      <c r="A1014">
        <f>'06_MODELO_REFS'!E1037</f>
        <v/>
      </c>
      <c r="B1014">
        <f>'06_MODELO_REFS'!F1037</f>
        <v/>
      </c>
      <c r="E1014">
        <f>'07_MODELO_NPI'!E1037</f>
        <v/>
      </c>
      <c r="F1014">
        <f>'07_MODELO_NPI'!F1037</f>
        <v/>
      </c>
      <c r="I1014">
        <f>'08_MODELO_MULTIPLO'!F1042</f>
        <v/>
      </c>
      <c r="J1014">
        <f>'08_MODELO_MULTIPLO'!G1042</f>
        <v/>
      </c>
    </row>
    <row r="1015">
      <c r="A1015">
        <f>'06_MODELO_REFS'!E1038</f>
        <v/>
      </c>
      <c r="B1015">
        <f>'06_MODELO_REFS'!F1038</f>
        <v/>
      </c>
      <c r="E1015">
        <f>'07_MODELO_NPI'!E1038</f>
        <v/>
      </c>
      <c r="F1015">
        <f>'07_MODELO_NPI'!F1038</f>
        <v/>
      </c>
      <c r="I1015">
        <f>'08_MODELO_MULTIPLO'!F1043</f>
        <v/>
      </c>
      <c r="J1015">
        <f>'08_MODELO_MULTIPLO'!G1043</f>
        <v/>
      </c>
    </row>
    <row r="1016">
      <c r="A1016">
        <f>'06_MODELO_REFS'!E1039</f>
        <v/>
      </c>
      <c r="B1016">
        <f>'06_MODELO_REFS'!F1039</f>
        <v/>
      </c>
      <c r="E1016">
        <f>'07_MODELO_NPI'!E1039</f>
        <v/>
      </c>
      <c r="F1016">
        <f>'07_MODELO_NPI'!F1039</f>
        <v/>
      </c>
      <c r="I1016">
        <f>'08_MODELO_MULTIPLO'!F1044</f>
        <v/>
      </c>
      <c r="J1016">
        <f>'08_MODELO_MULTIPLO'!G1044</f>
        <v/>
      </c>
    </row>
    <row r="1017">
      <c r="A1017">
        <f>'06_MODELO_REFS'!E1040</f>
        <v/>
      </c>
      <c r="B1017">
        <f>'06_MODELO_REFS'!F1040</f>
        <v/>
      </c>
      <c r="E1017">
        <f>'07_MODELO_NPI'!E1040</f>
        <v/>
      </c>
      <c r="F1017">
        <f>'07_MODELO_NPI'!F1040</f>
        <v/>
      </c>
      <c r="I1017">
        <f>'08_MODELO_MULTIPLO'!F1045</f>
        <v/>
      </c>
      <c r="J1017">
        <f>'08_MODELO_MULTIPLO'!G1045</f>
        <v/>
      </c>
    </row>
    <row r="1018">
      <c r="A1018">
        <f>'06_MODELO_REFS'!E1041</f>
        <v/>
      </c>
      <c r="B1018">
        <f>'06_MODELO_REFS'!F1041</f>
        <v/>
      </c>
      <c r="E1018">
        <f>'07_MODELO_NPI'!E1041</f>
        <v/>
      </c>
      <c r="F1018">
        <f>'07_MODELO_NPI'!F1041</f>
        <v/>
      </c>
      <c r="I1018">
        <f>'08_MODELO_MULTIPLO'!F1046</f>
        <v/>
      </c>
      <c r="J1018">
        <f>'08_MODELO_MULTIPLO'!G1046</f>
        <v/>
      </c>
    </row>
    <row r="1019">
      <c r="A1019">
        <f>'06_MODELO_REFS'!E1042</f>
        <v/>
      </c>
      <c r="B1019">
        <f>'06_MODELO_REFS'!F1042</f>
        <v/>
      </c>
      <c r="E1019">
        <f>'07_MODELO_NPI'!E1042</f>
        <v/>
      </c>
      <c r="F1019">
        <f>'07_MODELO_NPI'!F1042</f>
        <v/>
      </c>
      <c r="I1019">
        <f>'08_MODELO_MULTIPLO'!F1047</f>
        <v/>
      </c>
      <c r="J1019">
        <f>'08_MODELO_MULTIPLO'!G1047</f>
        <v/>
      </c>
    </row>
    <row r="1020">
      <c r="A1020">
        <f>'06_MODELO_REFS'!E1043</f>
        <v/>
      </c>
      <c r="B1020">
        <f>'06_MODELO_REFS'!F1043</f>
        <v/>
      </c>
      <c r="E1020">
        <f>'07_MODELO_NPI'!E1043</f>
        <v/>
      </c>
      <c r="F1020">
        <f>'07_MODELO_NPI'!F1043</f>
        <v/>
      </c>
      <c r="I1020">
        <f>'08_MODELO_MULTIPLO'!F1048</f>
        <v/>
      </c>
      <c r="J1020">
        <f>'08_MODELO_MULTIPLO'!G1048</f>
        <v/>
      </c>
    </row>
    <row r="1021">
      <c r="A1021">
        <f>'06_MODELO_REFS'!E1044</f>
        <v/>
      </c>
      <c r="B1021">
        <f>'06_MODELO_REFS'!F1044</f>
        <v/>
      </c>
      <c r="E1021">
        <f>'07_MODELO_NPI'!E1044</f>
        <v/>
      </c>
      <c r="F1021">
        <f>'07_MODELO_NPI'!F1044</f>
        <v/>
      </c>
      <c r="I1021">
        <f>'08_MODELO_MULTIPLO'!F1049</f>
        <v/>
      </c>
      <c r="J1021">
        <f>'08_MODELO_MULTIPLO'!G1049</f>
        <v/>
      </c>
    </row>
    <row r="1022">
      <c r="A1022">
        <f>'06_MODELO_REFS'!E1045</f>
        <v/>
      </c>
      <c r="B1022">
        <f>'06_MODELO_REFS'!F1045</f>
        <v/>
      </c>
      <c r="E1022">
        <f>'07_MODELO_NPI'!E1045</f>
        <v/>
      </c>
      <c r="F1022">
        <f>'07_MODELO_NPI'!F1045</f>
        <v/>
      </c>
      <c r="I1022">
        <f>'08_MODELO_MULTIPLO'!F1050</f>
        <v/>
      </c>
      <c r="J1022">
        <f>'08_MODELO_MULTIPLO'!G1050</f>
        <v/>
      </c>
    </row>
    <row r="1023">
      <c r="A1023">
        <f>'06_MODELO_REFS'!E1046</f>
        <v/>
      </c>
      <c r="B1023">
        <f>'06_MODELO_REFS'!F1046</f>
        <v/>
      </c>
      <c r="E1023">
        <f>'07_MODELO_NPI'!E1046</f>
        <v/>
      </c>
      <c r="F1023">
        <f>'07_MODELO_NPI'!F1046</f>
        <v/>
      </c>
      <c r="I1023">
        <f>'08_MODELO_MULTIPLO'!F1051</f>
        <v/>
      </c>
      <c r="J1023">
        <f>'08_MODELO_MULTIPLO'!G1051</f>
        <v/>
      </c>
    </row>
    <row r="1024">
      <c r="A1024">
        <f>'06_MODELO_REFS'!E1047</f>
        <v/>
      </c>
      <c r="B1024">
        <f>'06_MODELO_REFS'!F1047</f>
        <v/>
      </c>
      <c r="E1024">
        <f>'07_MODELO_NPI'!E1047</f>
        <v/>
      </c>
      <c r="F1024">
        <f>'07_MODELO_NPI'!F1047</f>
        <v/>
      </c>
      <c r="I1024">
        <f>'08_MODELO_MULTIPLO'!F1052</f>
        <v/>
      </c>
      <c r="J1024">
        <f>'08_MODELO_MULTIPLO'!G1052</f>
        <v/>
      </c>
    </row>
    <row r="1025">
      <c r="A1025">
        <f>'06_MODELO_REFS'!E1048</f>
        <v/>
      </c>
      <c r="B1025">
        <f>'06_MODELO_REFS'!F1048</f>
        <v/>
      </c>
      <c r="E1025">
        <f>'07_MODELO_NPI'!E1048</f>
        <v/>
      </c>
      <c r="F1025">
        <f>'07_MODELO_NPI'!F1048</f>
        <v/>
      </c>
      <c r="I1025">
        <f>'08_MODELO_MULTIPLO'!F1053</f>
        <v/>
      </c>
      <c r="J1025">
        <f>'08_MODELO_MULTIPLO'!G1053</f>
        <v/>
      </c>
    </row>
    <row r="1026">
      <c r="A1026">
        <f>'06_MODELO_REFS'!E1049</f>
        <v/>
      </c>
      <c r="B1026">
        <f>'06_MODELO_REFS'!F1049</f>
        <v/>
      </c>
      <c r="E1026">
        <f>'07_MODELO_NPI'!E1049</f>
        <v/>
      </c>
      <c r="F1026">
        <f>'07_MODELO_NPI'!F1049</f>
        <v/>
      </c>
      <c r="I1026">
        <f>'08_MODELO_MULTIPLO'!F1054</f>
        <v/>
      </c>
      <c r="J1026">
        <f>'08_MODELO_MULTIPLO'!G1054</f>
        <v/>
      </c>
    </row>
    <row r="1027">
      <c r="A1027">
        <f>'06_MODELO_REFS'!E1050</f>
        <v/>
      </c>
      <c r="B1027">
        <f>'06_MODELO_REFS'!F1050</f>
        <v/>
      </c>
      <c r="E1027">
        <f>'07_MODELO_NPI'!E1050</f>
        <v/>
      </c>
      <c r="F1027">
        <f>'07_MODELO_NPI'!F1050</f>
        <v/>
      </c>
      <c r="I1027">
        <f>'08_MODELO_MULTIPLO'!F1055</f>
        <v/>
      </c>
      <c r="J1027">
        <f>'08_MODELO_MULTIPLO'!G1055</f>
        <v/>
      </c>
    </row>
    <row r="1028">
      <c r="A1028">
        <f>'06_MODELO_REFS'!E1051</f>
        <v/>
      </c>
      <c r="B1028">
        <f>'06_MODELO_REFS'!F1051</f>
        <v/>
      </c>
      <c r="E1028">
        <f>'07_MODELO_NPI'!E1051</f>
        <v/>
      </c>
      <c r="F1028">
        <f>'07_MODELO_NPI'!F1051</f>
        <v/>
      </c>
      <c r="I1028">
        <f>'08_MODELO_MULTIPLO'!F1056</f>
        <v/>
      </c>
      <c r="J1028">
        <f>'08_MODELO_MULTIPLO'!G1056</f>
        <v/>
      </c>
    </row>
    <row r="1029">
      <c r="A1029">
        <f>'06_MODELO_REFS'!E1052</f>
        <v/>
      </c>
      <c r="B1029">
        <f>'06_MODELO_REFS'!F1052</f>
        <v/>
      </c>
      <c r="E1029">
        <f>'07_MODELO_NPI'!E1052</f>
        <v/>
      </c>
      <c r="F1029">
        <f>'07_MODELO_NPI'!F1052</f>
        <v/>
      </c>
      <c r="I1029">
        <f>'08_MODELO_MULTIPLO'!F1057</f>
        <v/>
      </c>
      <c r="J1029">
        <f>'08_MODELO_MULTIPLO'!G1057</f>
        <v/>
      </c>
    </row>
    <row r="1030">
      <c r="A1030">
        <f>'06_MODELO_REFS'!E1053</f>
        <v/>
      </c>
      <c r="B1030">
        <f>'06_MODELO_REFS'!F1053</f>
        <v/>
      </c>
      <c r="E1030">
        <f>'07_MODELO_NPI'!E1053</f>
        <v/>
      </c>
      <c r="F1030">
        <f>'07_MODELO_NPI'!F1053</f>
        <v/>
      </c>
      <c r="I1030">
        <f>'08_MODELO_MULTIPLO'!F1058</f>
        <v/>
      </c>
      <c r="J1030">
        <f>'08_MODELO_MULTIPLO'!G1058</f>
        <v/>
      </c>
    </row>
    <row r="1031">
      <c r="A1031">
        <f>'06_MODELO_REFS'!E1054</f>
        <v/>
      </c>
      <c r="B1031">
        <f>'06_MODELO_REFS'!F1054</f>
        <v/>
      </c>
      <c r="E1031">
        <f>'07_MODELO_NPI'!E1054</f>
        <v/>
      </c>
      <c r="F1031">
        <f>'07_MODELO_NPI'!F1054</f>
        <v/>
      </c>
      <c r="I1031">
        <f>'08_MODELO_MULTIPLO'!F1059</f>
        <v/>
      </c>
      <c r="J1031">
        <f>'08_MODELO_MULTIPLO'!G1059</f>
        <v/>
      </c>
    </row>
    <row r="1032">
      <c r="A1032">
        <f>'06_MODELO_REFS'!E1055</f>
        <v/>
      </c>
      <c r="B1032">
        <f>'06_MODELO_REFS'!F1055</f>
        <v/>
      </c>
      <c r="E1032">
        <f>'07_MODELO_NPI'!E1055</f>
        <v/>
      </c>
      <c r="F1032">
        <f>'07_MODELO_NPI'!F1055</f>
        <v/>
      </c>
      <c r="I1032">
        <f>'08_MODELO_MULTIPLO'!F1060</f>
        <v/>
      </c>
      <c r="J1032">
        <f>'08_MODELO_MULTIPLO'!G1060</f>
        <v/>
      </c>
    </row>
    <row r="1033">
      <c r="A1033">
        <f>'06_MODELO_REFS'!E1056</f>
        <v/>
      </c>
      <c r="B1033">
        <f>'06_MODELO_REFS'!F1056</f>
        <v/>
      </c>
      <c r="E1033">
        <f>'07_MODELO_NPI'!E1056</f>
        <v/>
      </c>
      <c r="F1033">
        <f>'07_MODELO_NPI'!F1056</f>
        <v/>
      </c>
      <c r="I1033">
        <f>'08_MODELO_MULTIPLO'!F1061</f>
        <v/>
      </c>
      <c r="J1033">
        <f>'08_MODELO_MULTIPLO'!G1061</f>
        <v/>
      </c>
    </row>
    <row r="1034">
      <c r="A1034">
        <f>'06_MODELO_REFS'!E1057</f>
        <v/>
      </c>
      <c r="B1034">
        <f>'06_MODELO_REFS'!F1057</f>
        <v/>
      </c>
      <c r="E1034">
        <f>'07_MODELO_NPI'!E1057</f>
        <v/>
      </c>
      <c r="F1034">
        <f>'07_MODELO_NPI'!F1057</f>
        <v/>
      </c>
      <c r="I1034">
        <f>'08_MODELO_MULTIPLO'!F1062</f>
        <v/>
      </c>
      <c r="J1034">
        <f>'08_MODELO_MULTIPLO'!G1062</f>
        <v/>
      </c>
    </row>
    <row r="1035">
      <c r="A1035">
        <f>'06_MODELO_REFS'!E1058</f>
        <v/>
      </c>
      <c r="B1035">
        <f>'06_MODELO_REFS'!F1058</f>
        <v/>
      </c>
      <c r="E1035">
        <f>'07_MODELO_NPI'!E1058</f>
        <v/>
      </c>
      <c r="F1035">
        <f>'07_MODELO_NPI'!F1058</f>
        <v/>
      </c>
      <c r="I1035">
        <f>'08_MODELO_MULTIPLO'!F1063</f>
        <v/>
      </c>
      <c r="J1035">
        <f>'08_MODELO_MULTIPLO'!G1063</f>
        <v/>
      </c>
    </row>
    <row r="1036">
      <c r="A1036">
        <f>'06_MODELO_REFS'!E1059</f>
        <v/>
      </c>
      <c r="B1036">
        <f>'06_MODELO_REFS'!F1059</f>
        <v/>
      </c>
      <c r="E1036">
        <f>'07_MODELO_NPI'!E1059</f>
        <v/>
      </c>
      <c r="F1036">
        <f>'07_MODELO_NPI'!F1059</f>
        <v/>
      </c>
      <c r="I1036">
        <f>'08_MODELO_MULTIPLO'!F1064</f>
        <v/>
      </c>
      <c r="J1036">
        <f>'08_MODELO_MULTIPLO'!G1064</f>
        <v/>
      </c>
    </row>
    <row r="1037">
      <c r="A1037">
        <f>'06_MODELO_REFS'!E1060</f>
        <v/>
      </c>
      <c r="B1037">
        <f>'06_MODELO_REFS'!F1060</f>
        <v/>
      </c>
      <c r="E1037">
        <f>'07_MODELO_NPI'!E1060</f>
        <v/>
      </c>
      <c r="F1037">
        <f>'07_MODELO_NPI'!F1060</f>
        <v/>
      </c>
      <c r="I1037">
        <f>'08_MODELO_MULTIPLO'!F1065</f>
        <v/>
      </c>
      <c r="J1037">
        <f>'08_MODELO_MULTIPLO'!G1065</f>
        <v/>
      </c>
    </row>
    <row r="1038">
      <c r="A1038">
        <f>'06_MODELO_REFS'!E1061</f>
        <v/>
      </c>
      <c r="B1038">
        <f>'06_MODELO_REFS'!F1061</f>
        <v/>
      </c>
      <c r="E1038">
        <f>'07_MODELO_NPI'!E1061</f>
        <v/>
      </c>
      <c r="F1038">
        <f>'07_MODELO_NPI'!F1061</f>
        <v/>
      </c>
      <c r="I1038">
        <f>'08_MODELO_MULTIPLO'!F1066</f>
        <v/>
      </c>
      <c r="J1038">
        <f>'08_MODELO_MULTIPLO'!G1066</f>
        <v/>
      </c>
    </row>
    <row r="1039">
      <c r="A1039">
        <f>'06_MODELO_REFS'!E1062</f>
        <v/>
      </c>
      <c r="B1039">
        <f>'06_MODELO_REFS'!F1062</f>
        <v/>
      </c>
      <c r="E1039">
        <f>'07_MODELO_NPI'!E1062</f>
        <v/>
      </c>
      <c r="F1039">
        <f>'07_MODELO_NPI'!F1062</f>
        <v/>
      </c>
      <c r="I1039">
        <f>'08_MODELO_MULTIPLO'!F1067</f>
        <v/>
      </c>
      <c r="J1039">
        <f>'08_MODELO_MULTIPLO'!G1067</f>
        <v/>
      </c>
    </row>
    <row r="1040">
      <c r="A1040">
        <f>'06_MODELO_REFS'!E1063</f>
        <v/>
      </c>
      <c r="B1040">
        <f>'06_MODELO_REFS'!F1063</f>
        <v/>
      </c>
      <c r="E1040">
        <f>'07_MODELO_NPI'!E1063</f>
        <v/>
      </c>
      <c r="F1040">
        <f>'07_MODELO_NPI'!F1063</f>
        <v/>
      </c>
      <c r="I1040">
        <f>'08_MODELO_MULTIPLO'!F1068</f>
        <v/>
      </c>
      <c r="J1040">
        <f>'08_MODELO_MULTIPLO'!G1068</f>
        <v/>
      </c>
    </row>
    <row r="1041">
      <c r="A1041">
        <f>'06_MODELO_REFS'!E1064</f>
        <v/>
      </c>
      <c r="B1041">
        <f>'06_MODELO_REFS'!F1064</f>
        <v/>
      </c>
      <c r="E1041">
        <f>'07_MODELO_NPI'!E1064</f>
        <v/>
      </c>
      <c r="F1041">
        <f>'07_MODELO_NPI'!F1064</f>
        <v/>
      </c>
      <c r="I1041">
        <f>'08_MODELO_MULTIPLO'!F1069</f>
        <v/>
      </c>
      <c r="J1041">
        <f>'08_MODELO_MULTIPLO'!G1069</f>
        <v/>
      </c>
    </row>
    <row r="1042">
      <c r="A1042">
        <f>'06_MODELO_REFS'!E1065</f>
        <v/>
      </c>
      <c r="B1042">
        <f>'06_MODELO_REFS'!F1065</f>
        <v/>
      </c>
      <c r="E1042">
        <f>'07_MODELO_NPI'!E1065</f>
        <v/>
      </c>
      <c r="F1042">
        <f>'07_MODELO_NPI'!F1065</f>
        <v/>
      </c>
      <c r="I1042">
        <f>'08_MODELO_MULTIPLO'!F1070</f>
        <v/>
      </c>
      <c r="J1042">
        <f>'08_MODELO_MULTIPLO'!G1070</f>
        <v/>
      </c>
    </row>
    <row r="1043">
      <c r="A1043">
        <f>'06_MODELO_REFS'!E1066</f>
        <v/>
      </c>
      <c r="B1043">
        <f>'06_MODELO_REFS'!F1066</f>
        <v/>
      </c>
      <c r="E1043">
        <f>'07_MODELO_NPI'!E1066</f>
        <v/>
      </c>
      <c r="F1043">
        <f>'07_MODELO_NPI'!F1066</f>
        <v/>
      </c>
      <c r="I1043">
        <f>'08_MODELO_MULTIPLO'!F1071</f>
        <v/>
      </c>
      <c r="J1043">
        <f>'08_MODELO_MULTIPLO'!G1071</f>
        <v/>
      </c>
    </row>
    <row r="1044">
      <c r="A1044">
        <f>'06_MODELO_REFS'!E1067</f>
        <v/>
      </c>
      <c r="B1044">
        <f>'06_MODELO_REFS'!F1067</f>
        <v/>
      </c>
      <c r="E1044">
        <f>'07_MODELO_NPI'!E1067</f>
        <v/>
      </c>
      <c r="F1044">
        <f>'07_MODELO_NPI'!F1067</f>
        <v/>
      </c>
      <c r="I1044">
        <f>'08_MODELO_MULTIPLO'!F1072</f>
        <v/>
      </c>
      <c r="J1044">
        <f>'08_MODELO_MULTIPLO'!G1072</f>
        <v/>
      </c>
    </row>
    <row r="1045">
      <c r="A1045">
        <f>'06_MODELO_REFS'!E1068</f>
        <v/>
      </c>
      <c r="B1045">
        <f>'06_MODELO_REFS'!F1068</f>
        <v/>
      </c>
      <c r="E1045">
        <f>'07_MODELO_NPI'!E1068</f>
        <v/>
      </c>
      <c r="F1045">
        <f>'07_MODELO_NPI'!F1068</f>
        <v/>
      </c>
      <c r="I1045">
        <f>'08_MODELO_MULTIPLO'!F1073</f>
        <v/>
      </c>
      <c r="J1045">
        <f>'08_MODELO_MULTIPLO'!G1073</f>
        <v/>
      </c>
    </row>
    <row r="1046">
      <c r="A1046">
        <f>'06_MODELO_REFS'!E1069</f>
        <v/>
      </c>
      <c r="B1046">
        <f>'06_MODELO_REFS'!F1069</f>
        <v/>
      </c>
      <c r="E1046">
        <f>'07_MODELO_NPI'!E1069</f>
        <v/>
      </c>
      <c r="F1046">
        <f>'07_MODELO_NPI'!F1069</f>
        <v/>
      </c>
      <c r="I1046">
        <f>'08_MODELO_MULTIPLO'!F1074</f>
        <v/>
      </c>
      <c r="J1046">
        <f>'08_MODELO_MULTIPLO'!G1074</f>
        <v/>
      </c>
    </row>
    <row r="1047">
      <c r="A1047">
        <f>'06_MODELO_REFS'!E1070</f>
        <v/>
      </c>
      <c r="B1047">
        <f>'06_MODELO_REFS'!F1070</f>
        <v/>
      </c>
      <c r="E1047">
        <f>'07_MODELO_NPI'!E1070</f>
        <v/>
      </c>
      <c r="F1047">
        <f>'07_MODELO_NPI'!F1070</f>
        <v/>
      </c>
      <c r="I1047">
        <f>'08_MODELO_MULTIPLO'!F1075</f>
        <v/>
      </c>
      <c r="J1047">
        <f>'08_MODELO_MULTIPLO'!G1075</f>
        <v/>
      </c>
    </row>
    <row r="1048">
      <c r="A1048">
        <f>'06_MODELO_REFS'!E1071</f>
        <v/>
      </c>
      <c r="B1048">
        <f>'06_MODELO_REFS'!F1071</f>
        <v/>
      </c>
      <c r="E1048">
        <f>'07_MODELO_NPI'!E1071</f>
        <v/>
      </c>
      <c r="F1048">
        <f>'07_MODELO_NPI'!F1071</f>
        <v/>
      </c>
      <c r="I1048">
        <f>'08_MODELO_MULTIPLO'!F1076</f>
        <v/>
      </c>
      <c r="J1048">
        <f>'08_MODELO_MULTIPLO'!G1076</f>
        <v/>
      </c>
    </row>
    <row r="1049">
      <c r="A1049">
        <f>'06_MODELO_REFS'!E1072</f>
        <v/>
      </c>
      <c r="B1049">
        <f>'06_MODELO_REFS'!F1072</f>
        <v/>
      </c>
      <c r="E1049">
        <f>'07_MODELO_NPI'!E1072</f>
        <v/>
      </c>
      <c r="F1049">
        <f>'07_MODELO_NPI'!F1072</f>
        <v/>
      </c>
      <c r="I1049">
        <f>'08_MODELO_MULTIPLO'!F1077</f>
        <v/>
      </c>
      <c r="J1049">
        <f>'08_MODELO_MULTIPLO'!G1077</f>
        <v/>
      </c>
    </row>
    <row r="1050">
      <c r="A1050">
        <f>'06_MODELO_REFS'!E1073</f>
        <v/>
      </c>
      <c r="B1050">
        <f>'06_MODELO_REFS'!F1073</f>
        <v/>
      </c>
      <c r="E1050">
        <f>'07_MODELO_NPI'!E1073</f>
        <v/>
      </c>
      <c r="F1050">
        <f>'07_MODELO_NPI'!F1073</f>
        <v/>
      </c>
      <c r="I1050">
        <f>'08_MODELO_MULTIPLO'!F1078</f>
        <v/>
      </c>
      <c r="J1050">
        <f>'08_MODELO_MULTIPLO'!G1078</f>
        <v/>
      </c>
    </row>
    <row r="1051">
      <c r="A1051">
        <f>'06_MODELO_REFS'!E1074</f>
        <v/>
      </c>
      <c r="B1051">
        <f>'06_MODELO_REFS'!F1074</f>
        <v/>
      </c>
      <c r="E1051">
        <f>'07_MODELO_NPI'!E1074</f>
        <v/>
      </c>
      <c r="F1051">
        <f>'07_MODELO_NPI'!F1074</f>
        <v/>
      </c>
      <c r="I1051">
        <f>'08_MODELO_MULTIPLO'!F1079</f>
        <v/>
      </c>
      <c r="J1051">
        <f>'08_MODELO_MULTIPLO'!G1079</f>
        <v/>
      </c>
    </row>
    <row r="1052">
      <c r="A1052">
        <f>'06_MODELO_REFS'!E1075</f>
        <v/>
      </c>
      <c r="B1052">
        <f>'06_MODELO_REFS'!F1075</f>
        <v/>
      </c>
      <c r="E1052">
        <f>'07_MODELO_NPI'!E1075</f>
        <v/>
      </c>
      <c r="F1052">
        <f>'07_MODELO_NPI'!F1075</f>
        <v/>
      </c>
      <c r="I1052">
        <f>'08_MODELO_MULTIPLO'!F1080</f>
        <v/>
      </c>
      <c r="J1052">
        <f>'08_MODELO_MULTIPLO'!G1080</f>
        <v/>
      </c>
    </row>
    <row r="1053">
      <c r="A1053">
        <f>'06_MODELO_REFS'!E1076</f>
        <v/>
      </c>
      <c r="B1053">
        <f>'06_MODELO_REFS'!F1076</f>
        <v/>
      </c>
      <c r="E1053">
        <f>'07_MODELO_NPI'!E1076</f>
        <v/>
      </c>
      <c r="F1053">
        <f>'07_MODELO_NPI'!F1076</f>
        <v/>
      </c>
      <c r="I1053">
        <f>'08_MODELO_MULTIPLO'!F1081</f>
        <v/>
      </c>
      <c r="J1053">
        <f>'08_MODELO_MULTIPLO'!G1081</f>
        <v/>
      </c>
    </row>
    <row r="1054">
      <c r="A1054">
        <f>'06_MODELO_REFS'!E1077</f>
        <v/>
      </c>
      <c r="B1054">
        <f>'06_MODELO_REFS'!F1077</f>
        <v/>
      </c>
      <c r="E1054">
        <f>'07_MODELO_NPI'!E1077</f>
        <v/>
      </c>
      <c r="F1054">
        <f>'07_MODELO_NPI'!F1077</f>
        <v/>
      </c>
      <c r="I1054">
        <f>'08_MODELO_MULTIPLO'!F1082</f>
        <v/>
      </c>
      <c r="J1054">
        <f>'08_MODELO_MULTIPLO'!G1082</f>
        <v/>
      </c>
    </row>
    <row r="1055">
      <c r="A1055">
        <f>'06_MODELO_REFS'!E1078</f>
        <v/>
      </c>
      <c r="B1055">
        <f>'06_MODELO_REFS'!F1078</f>
        <v/>
      </c>
      <c r="E1055">
        <f>'07_MODELO_NPI'!E1078</f>
        <v/>
      </c>
      <c r="F1055">
        <f>'07_MODELO_NPI'!F1078</f>
        <v/>
      </c>
      <c r="I1055">
        <f>'08_MODELO_MULTIPLO'!F1083</f>
        <v/>
      </c>
      <c r="J1055">
        <f>'08_MODELO_MULTIPLO'!G1083</f>
        <v/>
      </c>
    </row>
    <row r="1056">
      <c r="A1056">
        <f>'06_MODELO_REFS'!E1079</f>
        <v/>
      </c>
      <c r="B1056">
        <f>'06_MODELO_REFS'!F1079</f>
        <v/>
      </c>
      <c r="E1056">
        <f>'07_MODELO_NPI'!E1079</f>
        <v/>
      </c>
      <c r="F1056">
        <f>'07_MODELO_NPI'!F1079</f>
        <v/>
      </c>
      <c r="I1056">
        <f>'08_MODELO_MULTIPLO'!F1084</f>
        <v/>
      </c>
      <c r="J1056">
        <f>'08_MODELO_MULTIPLO'!G1084</f>
        <v/>
      </c>
    </row>
    <row r="1057">
      <c r="A1057">
        <f>'06_MODELO_REFS'!E1080</f>
        <v/>
      </c>
      <c r="B1057">
        <f>'06_MODELO_REFS'!F1080</f>
        <v/>
      </c>
      <c r="E1057">
        <f>'07_MODELO_NPI'!E1080</f>
        <v/>
      </c>
      <c r="F1057">
        <f>'07_MODELO_NPI'!F1080</f>
        <v/>
      </c>
      <c r="I1057">
        <f>'08_MODELO_MULTIPLO'!F1085</f>
        <v/>
      </c>
      <c r="J1057">
        <f>'08_MODELO_MULTIPLO'!G1085</f>
        <v/>
      </c>
    </row>
    <row r="1058">
      <c r="A1058">
        <f>'06_MODELO_REFS'!E1081</f>
        <v/>
      </c>
      <c r="B1058">
        <f>'06_MODELO_REFS'!F1081</f>
        <v/>
      </c>
      <c r="E1058">
        <f>'07_MODELO_NPI'!E1081</f>
        <v/>
      </c>
      <c r="F1058">
        <f>'07_MODELO_NPI'!F1081</f>
        <v/>
      </c>
      <c r="I1058">
        <f>'08_MODELO_MULTIPLO'!F1086</f>
        <v/>
      </c>
      <c r="J1058">
        <f>'08_MODELO_MULTIPLO'!G1086</f>
        <v/>
      </c>
    </row>
    <row r="1059">
      <c r="A1059">
        <f>'06_MODELO_REFS'!E1082</f>
        <v/>
      </c>
      <c r="B1059">
        <f>'06_MODELO_REFS'!F1082</f>
        <v/>
      </c>
      <c r="E1059">
        <f>'07_MODELO_NPI'!E1082</f>
        <v/>
      </c>
      <c r="F1059">
        <f>'07_MODELO_NPI'!F1082</f>
        <v/>
      </c>
      <c r="I1059">
        <f>'08_MODELO_MULTIPLO'!F1087</f>
        <v/>
      </c>
      <c r="J1059">
        <f>'08_MODELO_MULTIPLO'!G1087</f>
        <v/>
      </c>
    </row>
    <row r="1060">
      <c r="A1060">
        <f>'06_MODELO_REFS'!E1083</f>
        <v/>
      </c>
      <c r="B1060">
        <f>'06_MODELO_REFS'!F1083</f>
        <v/>
      </c>
      <c r="E1060">
        <f>'07_MODELO_NPI'!E1083</f>
        <v/>
      </c>
      <c r="F1060">
        <f>'07_MODELO_NPI'!F1083</f>
        <v/>
      </c>
      <c r="I1060">
        <f>'08_MODELO_MULTIPLO'!F1088</f>
        <v/>
      </c>
      <c r="J1060">
        <f>'08_MODELO_MULTIPLO'!G1088</f>
        <v/>
      </c>
    </row>
    <row r="1061">
      <c r="A1061">
        <f>'06_MODELO_REFS'!E1084</f>
        <v/>
      </c>
      <c r="B1061">
        <f>'06_MODELO_REFS'!F1084</f>
        <v/>
      </c>
      <c r="E1061">
        <f>'07_MODELO_NPI'!E1084</f>
        <v/>
      </c>
      <c r="F1061">
        <f>'07_MODELO_NPI'!F1084</f>
        <v/>
      </c>
      <c r="I1061">
        <f>'08_MODELO_MULTIPLO'!F1089</f>
        <v/>
      </c>
      <c r="J1061">
        <f>'08_MODELO_MULTIPLO'!G1089</f>
        <v/>
      </c>
    </row>
    <row r="1062">
      <c r="A1062">
        <f>'06_MODELO_REFS'!E1085</f>
        <v/>
      </c>
      <c r="B1062">
        <f>'06_MODELO_REFS'!F1085</f>
        <v/>
      </c>
      <c r="E1062">
        <f>'07_MODELO_NPI'!E1085</f>
        <v/>
      </c>
      <c r="F1062">
        <f>'07_MODELO_NPI'!F1085</f>
        <v/>
      </c>
      <c r="I1062">
        <f>'08_MODELO_MULTIPLO'!F1090</f>
        <v/>
      </c>
      <c r="J1062">
        <f>'08_MODELO_MULTIPLO'!G1090</f>
        <v/>
      </c>
    </row>
    <row r="1063">
      <c r="A1063">
        <f>'06_MODELO_REFS'!E1086</f>
        <v/>
      </c>
      <c r="B1063">
        <f>'06_MODELO_REFS'!F1086</f>
        <v/>
      </c>
      <c r="E1063">
        <f>'07_MODELO_NPI'!E1086</f>
        <v/>
      </c>
      <c r="F1063">
        <f>'07_MODELO_NPI'!F1086</f>
        <v/>
      </c>
      <c r="I1063">
        <f>'08_MODELO_MULTIPLO'!F1091</f>
        <v/>
      </c>
      <c r="J1063">
        <f>'08_MODELO_MULTIPLO'!G1091</f>
        <v/>
      </c>
    </row>
    <row r="1064">
      <c r="A1064">
        <f>'06_MODELO_REFS'!E1087</f>
        <v/>
      </c>
      <c r="B1064">
        <f>'06_MODELO_REFS'!F1087</f>
        <v/>
      </c>
      <c r="E1064">
        <f>'07_MODELO_NPI'!E1087</f>
        <v/>
      </c>
      <c r="F1064">
        <f>'07_MODELO_NPI'!F1087</f>
        <v/>
      </c>
      <c r="I1064">
        <f>'08_MODELO_MULTIPLO'!F1092</f>
        <v/>
      </c>
      <c r="J1064">
        <f>'08_MODELO_MULTIPLO'!G1092</f>
        <v/>
      </c>
    </row>
    <row r="1065">
      <c r="A1065">
        <f>'06_MODELO_REFS'!E1088</f>
        <v/>
      </c>
      <c r="B1065">
        <f>'06_MODELO_REFS'!F1088</f>
        <v/>
      </c>
      <c r="E1065">
        <f>'07_MODELO_NPI'!E1088</f>
        <v/>
      </c>
      <c r="F1065">
        <f>'07_MODELO_NPI'!F1088</f>
        <v/>
      </c>
      <c r="I1065">
        <f>'08_MODELO_MULTIPLO'!F1093</f>
        <v/>
      </c>
      <c r="J1065">
        <f>'08_MODELO_MULTIPLO'!G1093</f>
        <v/>
      </c>
    </row>
    <row r="1066">
      <c r="A1066">
        <f>'06_MODELO_REFS'!E1089</f>
        <v/>
      </c>
      <c r="B1066">
        <f>'06_MODELO_REFS'!F1089</f>
        <v/>
      </c>
      <c r="E1066">
        <f>'07_MODELO_NPI'!E1089</f>
        <v/>
      </c>
      <c r="F1066">
        <f>'07_MODELO_NPI'!F1089</f>
        <v/>
      </c>
      <c r="I1066">
        <f>'08_MODELO_MULTIPLO'!F1094</f>
        <v/>
      </c>
      <c r="J1066">
        <f>'08_MODELO_MULTIPLO'!G1094</f>
        <v/>
      </c>
    </row>
    <row r="1067">
      <c r="A1067">
        <f>'06_MODELO_REFS'!E1090</f>
        <v/>
      </c>
      <c r="B1067">
        <f>'06_MODELO_REFS'!F1090</f>
        <v/>
      </c>
      <c r="E1067">
        <f>'07_MODELO_NPI'!E1090</f>
        <v/>
      </c>
      <c r="F1067">
        <f>'07_MODELO_NPI'!F1090</f>
        <v/>
      </c>
      <c r="I1067">
        <f>'08_MODELO_MULTIPLO'!F1095</f>
        <v/>
      </c>
      <c r="J1067">
        <f>'08_MODELO_MULTIPLO'!G1095</f>
        <v/>
      </c>
    </row>
    <row r="1068">
      <c r="A1068">
        <f>'06_MODELO_REFS'!E1091</f>
        <v/>
      </c>
      <c r="B1068">
        <f>'06_MODELO_REFS'!F1091</f>
        <v/>
      </c>
      <c r="E1068">
        <f>'07_MODELO_NPI'!E1091</f>
        <v/>
      </c>
      <c r="F1068">
        <f>'07_MODELO_NPI'!F1091</f>
        <v/>
      </c>
      <c r="I1068">
        <f>'08_MODELO_MULTIPLO'!F1096</f>
        <v/>
      </c>
      <c r="J1068">
        <f>'08_MODELO_MULTIPLO'!G1096</f>
        <v/>
      </c>
    </row>
    <row r="1069">
      <c r="A1069">
        <f>'06_MODELO_REFS'!E1092</f>
        <v/>
      </c>
      <c r="B1069">
        <f>'06_MODELO_REFS'!F1092</f>
        <v/>
      </c>
      <c r="E1069">
        <f>'07_MODELO_NPI'!E1092</f>
        <v/>
      </c>
      <c r="F1069">
        <f>'07_MODELO_NPI'!F1092</f>
        <v/>
      </c>
      <c r="I1069">
        <f>'08_MODELO_MULTIPLO'!F1097</f>
        <v/>
      </c>
      <c r="J1069">
        <f>'08_MODELO_MULTIPLO'!G1097</f>
        <v/>
      </c>
    </row>
    <row r="1070">
      <c r="A1070">
        <f>'06_MODELO_REFS'!E1093</f>
        <v/>
      </c>
      <c r="B1070">
        <f>'06_MODELO_REFS'!F1093</f>
        <v/>
      </c>
      <c r="E1070">
        <f>'07_MODELO_NPI'!E1093</f>
        <v/>
      </c>
      <c r="F1070">
        <f>'07_MODELO_NPI'!F1093</f>
        <v/>
      </c>
      <c r="I1070">
        <f>'08_MODELO_MULTIPLO'!F1098</f>
        <v/>
      </c>
      <c r="J1070">
        <f>'08_MODELO_MULTIPLO'!G1098</f>
        <v/>
      </c>
    </row>
    <row r="1071">
      <c r="A1071">
        <f>'06_MODELO_REFS'!E1094</f>
        <v/>
      </c>
      <c r="B1071">
        <f>'06_MODELO_REFS'!F1094</f>
        <v/>
      </c>
      <c r="E1071">
        <f>'07_MODELO_NPI'!E1094</f>
        <v/>
      </c>
      <c r="F1071">
        <f>'07_MODELO_NPI'!F1094</f>
        <v/>
      </c>
      <c r="I1071">
        <f>'08_MODELO_MULTIPLO'!F1099</f>
        <v/>
      </c>
      <c r="J1071">
        <f>'08_MODELO_MULTIPLO'!G1099</f>
        <v/>
      </c>
    </row>
    <row r="1072">
      <c r="A1072">
        <f>'06_MODELO_REFS'!E1095</f>
        <v/>
      </c>
      <c r="B1072">
        <f>'06_MODELO_REFS'!F1095</f>
        <v/>
      </c>
      <c r="E1072">
        <f>'07_MODELO_NPI'!E1095</f>
        <v/>
      </c>
      <c r="F1072">
        <f>'07_MODELO_NPI'!F1095</f>
        <v/>
      </c>
      <c r="I1072">
        <f>'08_MODELO_MULTIPLO'!F1100</f>
        <v/>
      </c>
      <c r="J1072">
        <f>'08_MODELO_MULTIPLO'!G1100</f>
        <v/>
      </c>
    </row>
    <row r="1073">
      <c r="A1073">
        <f>'06_MODELO_REFS'!E1096</f>
        <v/>
      </c>
      <c r="B1073">
        <f>'06_MODELO_REFS'!F1096</f>
        <v/>
      </c>
      <c r="E1073">
        <f>'07_MODELO_NPI'!E1096</f>
        <v/>
      </c>
      <c r="F1073">
        <f>'07_MODELO_NPI'!F1096</f>
        <v/>
      </c>
      <c r="I1073">
        <f>'08_MODELO_MULTIPLO'!F1101</f>
        <v/>
      </c>
      <c r="J1073">
        <f>'08_MODELO_MULTIPLO'!G1101</f>
        <v/>
      </c>
    </row>
    <row r="1074">
      <c r="A1074">
        <f>'06_MODELO_REFS'!E1097</f>
        <v/>
      </c>
      <c r="B1074">
        <f>'06_MODELO_REFS'!F1097</f>
        <v/>
      </c>
      <c r="E1074">
        <f>'07_MODELO_NPI'!E1097</f>
        <v/>
      </c>
      <c r="F1074">
        <f>'07_MODELO_NPI'!F1097</f>
        <v/>
      </c>
      <c r="I1074">
        <f>'08_MODELO_MULTIPLO'!F1102</f>
        <v/>
      </c>
      <c r="J1074">
        <f>'08_MODELO_MULTIPLO'!G1102</f>
        <v/>
      </c>
    </row>
    <row r="1075">
      <c r="A1075">
        <f>'06_MODELO_REFS'!E1098</f>
        <v/>
      </c>
      <c r="B1075">
        <f>'06_MODELO_REFS'!F1098</f>
        <v/>
      </c>
      <c r="E1075">
        <f>'07_MODELO_NPI'!E1098</f>
        <v/>
      </c>
      <c r="F1075">
        <f>'07_MODELO_NPI'!F1098</f>
        <v/>
      </c>
      <c r="I1075">
        <f>'08_MODELO_MULTIPLO'!F1103</f>
        <v/>
      </c>
      <c r="J1075">
        <f>'08_MODELO_MULTIPLO'!G1103</f>
        <v/>
      </c>
    </row>
    <row r="1076">
      <c r="A1076">
        <f>'06_MODELO_REFS'!E1099</f>
        <v/>
      </c>
      <c r="B1076">
        <f>'06_MODELO_REFS'!F1099</f>
        <v/>
      </c>
      <c r="E1076">
        <f>'07_MODELO_NPI'!E1099</f>
        <v/>
      </c>
      <c r="F1076">
        <f>'07_MODELO_NPI'!F1099</f>
        <v/>
      </c>
      <c r="I1076">
        <f>'08_MODELO_MULTIPLO'!F1104</f>
        <v/>
      </c>
      <c r="J1076">
        <f>'08_MODELO_MULTIPLO'!G1104</f>
        <v/>
      </c>
    </row>
    <row r="1077">
      <c r="A1077">
        <f>'06_MODELO_REFS'!E1100</f>
        <v/>
      </c>
      <c r="B1077">
        <f>'06_MODELO_REFS'!F1100</f>
        <v/>
      </c>
      <c r="E1077">
        <f>'07_MODELO_NPI'!E1100</f>
        <v/>
      </c>
      <c r="F1077">
        <f>'07_MODELO_NPI'!F1100</f>
        <v/>
      </c>
      <c r="I1077">
        <f>'08_MODELO_MULTIPLO'!F1105</f>
        <v/>
      </c>
      <c r="J1077">
        <f>'08_MODELO_MULTIPLO'!G1105</f>
        <v/>
      </c>
    </row>
    <row r="1078">
      <c r="A1078">
        <f>'06_MODELO_REFS'!E1101</f>
        <v/>
      </c>
      <c r="B1078">
        <f>'06_MODELO_REFS'!F1101</f>
        <v/>
      </c>
      <c r="E1078">
        <f>'07_MODELO_NPI'!E1101</f>
        <v/>
      </c>
      <c r="F1078">
        <f>'07_MODELO_NPI'!F1101</f>
        <v/>
      </c>
      <c r="I1078">
        <f>'08_MODELO_MULTIPLO'!F1106</f>
        <v/>
      </c>
      <c r="J1078">
        <f>'08_MODELO_MULTIPLO'!G1106</f>
        <v/>
      </c>
    </row>
    <row r="1079">
      <c r="A1079">
        <f>'06_MODELO_REFS'!E1102</f>
        <v/>
      </c>
      <c r="B1079">
        <f>'06_MODELO_REFS'!F1102</f>
        <v/>
      </c>
      <c r="E1079">
        <f>'07_MODELO_NPI'!E1102</f>
        <v/>
      </c>
      <c r="F1079">
        <f>'07_MODELO_NPI'!F1102</f>
        <v/>
      </c>
      <c r="I1079">
        <f>'08_MODELO_MULTIPLO'!F1107</f>
        <v/>
      </c>
      <c r="J1079">
        <f>'08_MODELO_MULTIPLO'!G1107</f>
        <v/>
      </c>
    </row>
    <row r="1080">
      <c r="A1080">
        <f>'06_MODELO_REFS'!E1103</f>
        <v/>
      </c>
      <c r="B1080">
        <f>'06_MODELO_REFS'!F1103</f>
        <v/>
      </c>
      <c r="E1080">
        <f>'07_MODELO_NPI'!E1103</f>
        <v/>
      </c>
      <c r="F1080">
        <f>'07_MODELO_NPI'!F1103</f>
        <v/>
      </c>
      <c r="I1080">
        <f>'08_MODELO_MULTIPLO'!F1108</f>
        <v/>
      </c>
      <c r="J1080">
        <f>'08_MODELO_MULTIPLO'!G1108</f>
        <v/>
      </c>
    </row>
    <row r="1081">
      <c r="A1081">
        <f>'06_MODELO_REFS'!E1104</f>
        <v/>
      </c>
      <c r="B1081">
        <f>'06_MODELO_REFS'!F1104</f>
        <v/>
      </c>
      <c r="E1081">
        <f>'07_MODELO_NPI'!E1104</f>
        <v/>
      </c>
      <c r="F1081">
        <f>'07_MODELO_NPI'!F1104</f>
        <v/>
      </c>
      <c r="I1081">
        <f>'08_MODELO_MULTIPLO'!F1109</f>
        <v/>
      </c>
      <c r="J1081">
        <f>'08_MODELO_MULTIPLO'!G1109</f>
        <v/>
      </c>
    </row>
    <row r="1082">
      <c r="A1082">
        <f>'06_MODELO_REFS'!E1105</f>
        <v/>
      </c>
      <c r="B1082">
        <f>'06_MODELO_REFS'!F1105</f>
        <v/>
      </c>
      <c r="E1082">
        <f>'07_MODELO_NPI'!E1105</f>
        <v/>
      </c>
      <c r="F1082">
        <f>'07_MODELO_NPI'!F1105</f>
        <v/>
      </c>
      <c r="I1082">
        <f>'08_MODELO_MULTIPLO'!F1110</f>
        <v/>
      </c>
      <c r="J1082">
        <f>'08_MODELO_MULTIPLO'!G1110</f>
        <v/>
      </c>
    </row>
    <row r="1083">
      <c r="A1083">
        <f>'06_MODELO_REFS'!E1106</f>
        <v/>
      </c>
      <c r="B1083">
        <f>'06_MODELO_REFS'!F1106</f>
        <v/>
      </c>
      <c r="E1083">
        <f>'07_MODELO_NPI'!E1106</f>
        <v/>
      </c>
      <c r="F1083">
        <f>'07_MODELO_NPI'!F1106</f>
        <v/>
      </c>
      <c r="I1083">
        <f>'08_MODELO_MULTIPLO'!F1111</f>
        <v/>
      </c>
      <c r="J1083">
        <f>'08_MODELO_MULTIPLO'!G1111</f>
        <v/>
      </c>
    </row>
    <row r="1084">
      <c r="A1084">
        <f>'06_MODELO_REFS'!E1107</f>
        <v/>
      </c>
      <c r="B1084">
        <f>'06_MODELO_REFS'!F1107</f>
        <v/>
      </c>
      <c r="E1084">
        <f>'07_MODELO_NPI'!E1107</f>
        <v/>
      </c>
      <c r="F1084">
        <f>'07_MODELO_NPI'!F1107</f>
        <v/>
      </c>
      <c r="I1084">
        <f>'08_MODELO_MULTIPLO'!F1112</f>
        <v/>
      </c>
      <c r="J1084">
        <f>'08_MODELO_MULTIPLO'!G1112</f>
        <v/>
      </c>
    </row>
    <row r="1085">
      <c r="A1085">
        <f>'06_MODELO_REFS'!E1108</f>
        <v/>
      </c>
      <c r="B1085">
        <f>'06_MODELO_REFS'!F1108</f>
        <v/>
      </c>
      <c r="E1085">
        <f>'07_MODELO_NPI'!E1108</f>
        <v/>
      </c>
      <c r="F1085">
        <f>'07_MODELO_NPI'!F1108</f>
        <v/>
      </c>
      <c r="I1085">
        <f>'08_MODELO_MULTIPLO'!F1113</f>
        <v/>
      </c>
      <c r="J1085">
        <f>'08_MODELO_MULTIPLO'!G1113</f>
        <v/>
      </c>
    </row>
    <row r="1086">
      <c r="A1086">
        <f>'06_MODELO_REFS'!E1109</f>
        <v/>
      </c>
      <c r="B1086">
        <f>'06_MODELO_REFS'!F1109</f>
        <v/>
      </c>
      <c r="E1086">
        <f>'07_MODELO_NPI'!E1109</f>
        <v/>
      </c>
      <c r="F1086">
        <f>'07_MODELO_NPI'!F1109</f>
        <v/>
      </c>
      <c r="I1086">
        <f>'08_MODELO_MULTIPLO'!F1114</f>
        <v/>
      </c>
      <c r="J1086">
        <f>'08_MODELO_MULTIPLO'!G1114</f>
        <v/>
      </c>
    </row>
    <row r="1087">
      <c r="A1087">
        <f>'06_MODELO_REFS'!E1110</f>
        <v/>
      </c>
      <c r="B1087">
        <f>'06_MODELO_REFS'!F1110</f>
        <v/>
      </c>
      <c r="E1087">
        <f>'07_MODELO_NPI'!E1110</f>
        <v/>
      </c>
      <c r="F1087">
        <f>'07_MODELO_NPI'!F1110</f>
        <v/>
      </c>
      <c r="I1087">
        <f>'08_MODELO_MULTIPLO'!F1115</f>
        <v/>
      </c>
      <c r="J1087">
        <f>'08_MODELO_MULTIPLO'!G1115</f>
        <v/>
      </c>
    </row>
    <row r="1088">
      <c r="A1088">
        <f>'06_MODELO_REFS'!E1111</f>
        <v/>
      </c>
      <c r="B1088">
        <f>'06_MODELO_REFS'!F1111</f>
        <v/>
      </c>
      <c r="E1088">
        <f>'07_MODELO_NPI'!E1111</f>
        <v/>
      </c>
      <c r="F1088">
        <f>'07_MODELO_NPI'!F1111</f>
        <v/>
      </c>
      <c r="I1088">
        <f>'08_MODELO_MULTIPLO'!F1116</f>
        <v/>
      </c>
      <c r="J1088">
        <f>'08_MODELO_MULTIPLO'!G1116</f>
        <v/>
      </c>
    </row>
    <row r="1089">
      <c r="A1089">
        <f>'06_MODELO_REFS'!E1112</f>
        <v/>
      </c>
      <c r="B1089">
        <f>'06_MODELO_REFS'!F1112</f>
        <v/>
      </c>
      <c r="E1089">
        <f>'07_MODELO_NPI'!E1112</f>
        <v/>
      </c>
      <c r="F1089">
        <f>'07_MODELO_NPI'!F1112</f>
        <v/>
      </c>
      <c r="I1089">
        <f>'08_MODELO_MULTIPLO'!F1117</f>
        <v/>
      </c>
      <c r="J1089">
        <f>'08_MODELO_MULTIPLO'!G1117</f>
        <v/>
      </c>
    </row>
    <row r="1090">
      <c r="A1090">
        <f>'06_MODELO_REFS'!E1113</f>
        <v/>
      </c>
      <c r="B1090">
        <f>'06_MODELO_REFS'!F1113</f>
        <v/>
      </c>
      <c r="E1090">
        <f>'07_MODELO_NPI'!E1113</f>
        <v/>
      </c>
      <c r="F1090">
        <f>'07_MODELO_NPI'!F1113</f>
        <v/>
      </c>
      <c r="I1090">
        <f>'08_MODELO_MULTIPLO'!F1118</f>
        <v/>
      </c>
      <c r="J1090">
        <f>'08_MODELO_MULTIPLO'!G1118</f>
        <v/>
      </c>
    </row>
    <row r="1091">
      <c r="A1091">
        <f>'06_MODELO_REFS'!E1114</f>
        <v/>
      </c>
      <c r="B1091">
        <f>'06_MODELO_REFS'!F1114</f>
        <v/>
      </c>
      <c r="E1091">
        <f>'07_MODELO_NPI'!E1114</f>
        <v/>
      </c>
      <c r="F1091">
        <f>'07_MODELO_NPI'!F1114</f>
        <v/>
      </c>
      <c r="I1091">
        <f>'08_MODELO_MULTIPLO'!F1119</f>
        <v/>
      </c>
      <c r="J1091">
        <f>'08_MODELO_MULTIPLO'!G1119</f>
        <v/>
      </c>
    </row>
    <row r="1092">
      <c r="A1092">
        <f>'06_MODELO_REFS'!E1115</f>
        <v/>
      </c>
      <c r="B1092">
        <f>'06_MODELO_REFS'!F1115</f>
        <v/>
      </c>
      <c r="E1092">
        <f>'07_MODELO_NPI'!E1115</f>
        <v/>
      </c>
      <c r="F1092">
        <f>'07_MODELO_NPI'!F1115</f>
        <v/>
      </c>
      <c r="I1092">
        <f>'08_MODELO_MULTIPLO'!F1120</f>
        <v/>
      </c>
      <c r="J1092">
        <f>'08_MODELO_MULTIPLO'!G1120</f>
        <v/>
      </c>
    </row>
    <row r="1093">
      <c r="A1093">
        <f>'06_MODELO_REFS'!E1116</f>
        <v/>
      </c>
      <c r="B1093">
        <f>'06_MODELO_REFS'!F1116</f>
        <v/>
      </c>
      <c r="E1093">
        <f>'07_MODELO_NPI'!E1116</f>
        <v/>
      </c>
      <c r="F1093">
        <f>'07_MODELO_NPI'!F1116</f>
        <v/>
      </c>
      <c r="I1093">
        <f>'08_MODELO_MULTIPLO'!F1121</f>
        <v/>
      </c>
      <c r="J1093">
        <f>'08_MODELO_MULTIPLO'!G1121</f>
        <v/>
      </c>
    </row>
    <row r="1094">
      <c r="A1094">
        <f>'06_MODELO_REFS'!E1117</f>
        <v/>
      </c>
      <c r="B1094">
        <f>'06_MODELO_REFS'!F1117</f>
        <v/>
      </c>
      <c r="E1094">
        <f>'07_MODELO_NPI'!E1117</f>
        <v/>
      </c>
      <c r="F1094">
        <f>'07_MODELO_NPI'!F1117</f>
        <v/>
      </c>
      <c r="I1094">
        <f>'08_MODELO_MULTIPLO'!F1122</f>
        <v/>
      </c>
      <c r="J1094">
        <f>'08_MODELO_MULTIPLO'!G1122</f>
        <v/>
      </c>
    </row>
    <row r="1095">
      <c r="A1095">
        <f>'06_MODELO_REFS'!E1118</f>
        <v/>
      </c>
      <c r="B1095">
        <f>'06_MODELO_REFS'!F1118</f>
        <v/>
      </c>
      <c r="E1095">
        <f>'07_MODELO_NPI'!E1118</f>
        <v/>
      </c>
      <c r="F1095">
        <f>'07_MODELO_NPI'!F1118</f>
        <v/>
      </c>
      <c r="I1095">
        <f>'08_MODELO_MULTIPLO'!F1123</f>
        <v/>
      </c>
      <c r="J1095">
        <f>'08_MODELO_MULTIPLO'!G1123</f>
        <v/>
      </c>
    </row>
    <row r="1096">
      <c r="A1096">
        <f>'06_MODELO_REFS'!E1119</f>
        <v/>
      </c>
      <c r="B1096">
        <f>'06_MODELO_REFS'!F1119</f>
        <v/>
      </c>
      <c r="E1096">
        <f>'07_MODELO_NPI'!E1119</f>
        <v/>
      </c>
      <c r="F1096">
        <f>'07_MODELO_NPI'!F1119</f>
        <v/>
      </c>
      <c r="I1096">
        <f>'08_MODELO_MULTIPLO'!F1124</f>
        <v/>
      </c>
      <c r="J1096">
        <f>'08_MODELO_MULTIPLO'!G1124</f>
        <v/>
      </c>
    </row>
    <row r="1097">
      <c r="A1097">
        <f>'06_MODELO_REFS'!E1120</f>
        <v/>
      </c>
      <c r="B1097">
        <f>'06_MODELO_REFS'!F1120</f>
        <v/>
      </c>
      <c r="E1097">
        <f>'07_MODELO_NPI'!E1120</f>
        <v/>
      </c>
      <c r="F1097">
        <f>'07_MODELO_NPI'!F1120</f>
        <v/>
      </c>
      <c r="I1097">
        <f>'08_MODELO_MULTIPLO'!F1125</f>
        <v/>
      </c>
      <c r="J1097">
        <f>'08_MODELO_MULTIPLO'!G1125</f>
        <v/>
      </c>
    </row>
    <row r="1098">
      <c r="A1098">
        <f>'06_MODELO_REFS'!E1121</f>
        <v/>
      </c>
      <c r="B1098">
        <f>'06_MODELO_REFS'!F1121</f>
        <v/>
      </c>
      <c r="E1098">
        <f>'07_MODELO_NPI'!E1121</f>
        <v/>
      </c>
      <c r="F1098">
        <f>'07_MODELO_NPI'!F1121</f>
        <v/>
      </c>
      <c r="I1098">
        <f>'08_MODELO_MULTIPLO'!F1126</f>
        <v/>
      </c>
      <c r="J1098">
        <f>'08_MODELO_MULTIPLO'!G1126</f>
        <v/>
      </c>
    </row>
    <row r="1099">
      <c r="A1099">
        <f>'06_MODELO_REFS'!E1122</f>
        <v/>
      </c>
      <c r="B1099">
        <f>'06_MODELO_REFS'!F1122</f>
        <v/>
      </c>
      <c r="E1099">
        <f>'07_MODELO_NPI'!E1122</f>
        <v/>
      </c>
      <c r="F1099">
        <f>'07_MODELO_NPI'!F1122</f>
        <v/>
      </c>
      <c r="I1099">
        <f>'08_MODELO_MULTIPLO'!F1127</f>
        <v/>
      </c>
      <c r="J1099">
        <f>'08_MODELO_MULTIPLO'!G1127</f>
        <v/>
      </c>
    </row>
    <row r="1100">
      <c r="A1100">
        <f>'06_MODELO_REFS'!E1123</f>
        <v/>
      </c>
      <c r="B1100">
        <f>'06_MODELO_REFS'!F1123</f>
        <v/>
      </c>
      <c r="E1100">
        <f>'07_MODELO_NPI'!E1123</f>
        <v/>
      </c>
      <c r="F1100">
        <f>'07_MODELO_NPI'!F1123</f>
        <v/>
      </c>
      <c r="I1100">
        <f>'08_MODELO_MULTIPLO'!F1128</f>
        <v/>
      </c>
      <c r="J1100">
        <f>'08_MODELO_MULTIPLO'!G1128</f>
        <v/>
      </c>
    </row>
    <row r="1101">
      <c r="A1101">
        <f>'06_MODELO_REFS'!E1124</f>
        <v/>
      </c>
      <c r="B1101">
        <f>'06_MODELO_REFS'!F1124</f>
        <v/>
      </c>
      <c r="E1101">
        <f>'07_MODELO_NPI'!E1124</f>
        <v/>
      </c>
      <c r="F1101">
        <f>'07_MODELO_NPI'!F1124</f>
        <v/>
      </c>
      <c r="I1101">
        <f>'08_MODELO_MULTIPLO'!F1129</f>
        <v/>
      </c>
      <c r="J1101">
        <f>'08_MODELO_MULTIPLO'!G1129</f>
        <v/>
      </c>
    </row>
    <row r="1102">
      <c r="A1102">
        <f>'06_MODELO_REFS'!E1125</f>
        <v/>
      </c>
      <c r="B1102">
        <f>'06_MODELO_REFS'!F1125</f>
        <v/>
      </c>
      <c r="E1102">
        <f>'07_MODELO_NPI'!E1125</f>
        <v/>
      </c>
      <c r="F1102">
        <f>'07_MODELO_NPI'!F1125</f>
        <v/>
      </c>
      <c r="I1102">
        <f>'08_MODELO_MULTIPLO'!F1130</f>
        <v/>
      </c>
      <c r="J1102">
        <f>'08_MODELO_MULTIPLO'!G1130</f>
        <v/>
      </c>
    </row>
    <row r="1103">
      <c r="A1103">
        <f>'06_MODELO_REFS'!E1126</f>
        <v/>
      </c>
      <c r="B1103">
        <f>'06_MODELO_REFS'!F1126</f>
        <v/>
      </c>
      <c r="E1103">
        <f>'07_MODELO_NPI'!E1126</f>
        <v/>
      </c>
      <c r="F1103">
        <f>'07_MODELO_NPI'!F1126</f>
        <v/>
      </c>
      <c r="I1103">
        <f>'08_MODELO_MULTIPLO'!F1131</f>
        <v/>
      </c>
      <c r="J1103">
        <f>'08_MODELO_MULTIPLO'!G1131</f>
        <v/>
      </c>
    </row>
    <row r="1104">
      <c r="A1104">
        <f>'06_MODELO_REFS'!E1127</f>
        <v/>
      </c>
      <c r="B1104">
        <f>'06_MODELO_REFS'!F1127</f>
        <v/>
      </c>
      <c r="E1104">
        <f>'07_MODELO_NPI'!E1127</f>
        <v/>
      </c>
      <c r="F1104">
        <f>'07_MODELO_NPI'!F1127</f>
        <v/>
      </c>
      <c r="I1104">
        <f>'08_MODELO_MULTIPLO'!F1132</f>
        <v/>
      </c>
      <c r="J1104">
        <f>'08_MODELO_MULTIPLO'!G1132</f>
        <v/>
      </c>
    </row>
    <row r="1105">
      <c r="A1105">
        <f>'06_MODELO_REFS'!E1128</f>
        <v/>
      </c>
      <c r="B1105">
        <f>'06_MODELO_REFS'!F1128</f>
        <v/>
      </c>
      <c r="E1105">
        <f>'07_MODELO_NPI'!E1128</f>
        <v/>
      </c>
      <c r="F1105">
        <f>'07_MODELO_NPI'!F1128</f>
        <v/>
      </c>
      <c r="I1105">
        <f>'08_MODELO_MULTIPLO'!F1133</f>
        <v/>
      </c>
      <c r="J1105">
        <f>'08_MODELO_MULTIPLO'!G1133</f>
        <v/>
      </c>
    </row>
    <row r="1106">
      <c r="A1106">
        <f>'06_MODELO_REFS'!E1129</f>
        <v/>
      </c>
      <c r="B1106">
        <f>'06_MODELO_REFS'!F1129</f>
        <v/>
      </c>
      <c r="E1106">
        <f>'07_MODELO_NPI'!E1129</f>
        <v/>
      </c>
      <c r="F1106">
        <f>'07_MODELO_NPI'!F1129</f>
        <v/>
      </c>
      <c r="I1106">
        <f>'08_MODELO_MULTIPLO'!F1134</f>
        <v/>
      </c>
      <c r="J1106">
        <f>'08_MODELO_MULTIPLO'!G1134</f>
        <v/>
      </c>
    </row>
    <row r="1107">
      <c r="A1107">
        <f>'06_MODELO_REFS'!E1130</f>
        <v/>
      </c>
      <c r="B1107">
        <f>'06_MODELO_REFS'!F1130</f>
        <v/>
      </c>
      <c r="E1107">
        <f>'07_MODELO_NPI'!E1130</f>
        <v/>
      </c>
      <c r="F1107">
        <f>'07_MODELO_NPI'!F1130</f>
        <v/>
      </c>
      <c r="I1107">
        <f>'08_MODELO_MULTIPLO'!F1135</f>
        <v/>
      </c>
      <c r="J1107">
        <f>'08_MODELO_MULTIPLO'!G1135</f>
        <v/>
      </c>
    </row>
    <row r="1108">
      <c r="A1108">
        <f>'06_MODELO_REFS'!E1131</f>
        <v/>
      </c>
      <c r="B1108">
        <f>'06_MODELO_REFS'!F1131</f>
        <v/>
      </c>
      <c r="E1108">
        <f>'07_MODELO_NPI'!E1131</f>
        <v/>
      </c>
      <c r="F1108">
        <f>'07_MODELO_NPI'!F1131</f>
        <v/>
      </c>
      <c r="I1108">
        <f>'08_MODELO_MULTIPLO'!F1136</f>
        <v/>
      </c>
      <c r="J1108">
        <f>'08_MODELO_MULTIPLO'!G1136</f>
        <v/>
      </c>
    </row>
    <row r="1109">
      <c r="A1109">
        <f>'06_MODELO_REFS'!E1132</f>
        <v/>
      </c>
      <c r="B1109">
        <f>'06_MODELO_REFS'!F1132</f>
        <v/>
      </c>
      <c r="E1109">
        <f>'07_MODELO_NPI'!E1132</f>
        <v/>
      </c>
      <c r="F1109">
        <f>'07_MODELO_NPI'!F1132</f>
        <v/>
      </c>
      <c r="I1109">
        <f>'08_MODELO_MULTIPLO'!F1137</f>
        <v/>
      </c>
      <c r="J1109">
        <f>'08_MODELO_MULTIPLO'!G1137</f>
        <v/>
      </c>
    </row>
    <row r="1110">
      <c r="A1110">
        <f>'06_MODELO_REFS'!E1133</f>
        <v/>
      </c>
      <c r="B1110">
        <f>'06_MODELO_REFS'!F1133</f>
        <v/>
      </c>
      <c r="E1110">
        <f>'07_MODELO_NPI'!E1133</f>
        <v/>
      </c>
      <c r="F1110">
        <f>'07_MODELO_NPI'!F1133</f>
        <v/>
      </c>
      <c r="I1110">
        <f>'08_MODELO_MULTIPLO'!F1138</f>
        <v/>
      </c>
      <c r="J1110">
        <f>'08_MODELO_MULTIPLO'!G1138</f>
        <v/>
      </c>
    </row>
    <row r="1111">
      <c r="A1111">
        <f>'06_MODELO_REFS'!E1134</f>
        <v/>
      </c>
      <c r="B1111">
        <f>'06_MODELO_REFS'!F1134</f>
        <v/>
      </c>
      <c r="E1111">
        <f>'07_MODELO_NPI'!E1134</f>
        <v/>
      </c>
      <c r="F1111">
        <f>'07_MODELO_NPI'!F1134</f>
        <v/>
      </c>
      <c r="I1111">
        <f>'08_MODELO_MULTIPLO'!F1139</f>
        <v/>
      </c>
      <c r="J1111">
        <f>'08_MODELO_MULTIPLO'!G1139</f>
        <v/>
      </c>
    </row>
    <row r="1112">
      <c r="A1112">
        <f>'06_MODELO_REFS'!E1135</f>
        <v/>
      </c>
      <c r="B1112">
        <f>'06_MODELO_REFS'!F1135</f>
        <v/>
      </c>
      <c r="E1112">
        <f>'07_MODELO_NPI'!E1135</f>
        <v/>
      </c>
      <c r="F1112">
        <f>'07_MODELO_NPI'!F1135</f>
        <v/>
      </c>
      <c r="I1112">
        <f>'08_MODELO_MULTIPLO'!F1140</f>
        <v/>
      </c>
      <c r="J1112">
        <f>'08_MODELO_MULTIPLO'!G1140</f>
        <v/>
      </c>
    </row>
    <row r="1113">
      <c r="A1113">
        <f>'06_MODELO_REFS'!E1136</f>
        <v/>
      </c>
      <c r="B1113">
        <f>'06_MODELO_REFS'!F1136</f>
        <v/>
      </c>
      <c r="E1113">
        <f>'07_MODELO_NPI'!E1136</f>
        <v/>
      </c>
      <c r="F1113">
        <f>'07_MODELO_NPI'!F1136</f>
        <v/>
      </c>
      <c r="I1113">
        <f>'08_MODELO_MULTIPLO'!F1141</f>
        <v/>
      </c>
      <c r="J1113">
        <f>'08_MODELO_MULTIPLO'!G1141</f>
        <v/>
      </c>
    </row>
    <row r="1114">
      <c r="A1114">
        <f>'06_MODELO_REFS'!E1137</f>
        <v/>
      </c>
      <c r="B1114">
        <f>'06_MODELO_REFS'!F1137</f>
        <v/>
      </c>
      <c r="E1114">
        <f>'07_MODELO_NPI'!E1137</f>
        <v/>
      </c>
      <c r="F1114">
        <f>'07_MODELO_NPI'!F1137</f>
        <v/>
      </c>
      <c r="I1114">
        <f>'08_MODELO_MULTIPLO'!F1142</f>
        <v/>
      </c>
      <c r="J1114">
        <f>'08_MODELO_MULTIPLO'!G1142</f>
        <v/>
      </c>
    </row>
    <row r="1115">
      <c r="A1115">
        <f>'06_MODELO_REFS'!E1138</f>
        <v/>
      </c>
      <c r="B1115">
        <f>'06_MODELO_REFS'!F1138</f>
        <v/>
      </c>
      <c r="E1115">
        <f>'07_MODELO_NPI'!E1138</f>
        <v/>
      </c>
      <c r="F1115">
        <f>'07_MODELO_NPI'!F1138</f>
        <v/>
      </c>
      <c r="I1115">
        <f>'08_MODELO_MULTIPLO'!F1143</f>
        <v/>
      </c>
      <c r="J1115">
        <f>'08_MODELO_MULTIPLO'!G1143</f>
        <v/>
      </c>
    </row>
    <row r="1116">
      <c r="A1116">
        <f>'06_MODELO_REFS'!E1139</f>
        <v/>
      </c>
      <c r="B1116">
        <f>'06_MODELO_REFS'!F1139</f>
        <v/>
      </c>
      <c r="E1116">
        <f>'07_MODELO_NPI'!E1139</f>
        <v/>
      </c>
      <c r="F1116">
        <f>'07_MODELO_NPI'!F1139</f>
        <v/>
      </c>
      <c r="I1116">
        <f>'08_MODELO_MULTIPLO'!F1144</f>
        <v/>
      </c>
      <c r="J1116">
        <f>'08_MODELO_MULTIPLO'!G1144</f>
        <v/>
      </c>
    </row>
    <row r="1117">
      <c r="A1117">
        <f>'06_MODELO_REFS'!E1140</f>
        <v/>
      </c>
      <c r="B1117">
        <f>'06_MODELO_REFS'!F1140</f>
        <v/>
      </c>
      <c r="E1117">
        <f>'07_MODELO_NPI'!E1140</f>
        <v/>
      </c>
      <c r="F1117">
        <f>'07_MODELO_NPI'!F1140</f>
        <v/>
      </c>
      <c r="I1117">
        <f>'08_MODELO_MULTIPLO'!F1145</f>
        <v/>
      </c>
      <c r="J1117">
        <f>'08_MODELO_MULTIPLO'!G1145</f>
        <v/>
      </c>
    </row>
    <row r="1118">
      <c r="A1118">
        <f>'06_MODELO_REFS'!E1141</f>
        <v/>
      </c>
      <c r="B1118">
        <f>'06_MODELO_REFS'!F1141</f>
        <v/>
      </c>
      <c r="E1118">
        <f>'07_MODELO_NPI'!E1141</f>
        <v/>
      </c>
      <c r="F1118">
        <f>'07_MODELO_NPI'!F1141</f>
        <v/>
      </c>
      <c r="I1118">
        <f>'08_MODELO_MULTIPLO'!F1146</f>
        <v/>
      </c>
      <c r="J1118">
        <f>'08_MODELO_MULTIPLO'!G1146</f>
        <v/>
      </c>
    </row>
    <row r="1119">
      <c r="A1119">
        <f>'06_MODELO_REFS'!E1142</f>
        <v/>
      </c>
      <c r="B1119">
        <f>'06_MODELO_REFS'!F1142</f>
        <v/>
      </c>
      <c r="E1119">
        <f>'07_MODELO_NPI'!E1142</f>
        <v/>
      </c>
      <c r="F1119">
        <f>'07_MODELO_NPI'!F1142</f>
        <v/>
      </c>
      <c r="I1119">
        <f>'08_MODELO_MULTIPLO'!F1147</f>
        <v/>
      </c>
      <c r="J1119">
        <f>'08_MODELO_MULTIPLO'!G1147</f>
        <v/>
      </c>
    </row>
    <row r="1120">
      <c r="A1120">
        <f>'06_MODELO_REFS'!E1143</f>
        <v/>
      </c>
      <c r="B1120">
        <f>'06_MODELO_REFS'!F1143</f>
        <v/>
      </c>
      <c r="E1120">
        <f>'07_MODELO_NPI'!E1143</f>
        <v/>
      </c>
      <c r="F1120">
        <f>'07_MODELO_NPI'!F1143</f>
        <v/>
      </c>
      <c r="I1120">
        <f>'08_MODELO_MULTIPLO'!F1148</f>
        <v/>
      </c>
      <c r="J1120">
        <f>'08_MODELO_MULTIPLO'!G1148</f>
        <v/>
      </c>
    </row>
    <row r="1121">
      <c r="A1121">
        <f>'06_MODELO_REFS'!E1144</f>
        <v/>
      </c>
      <c r="B1121">
        <f>'06_MODELO_REFS'!F1144</f>
        <v/>
      </c>
      <c r="E1121">
        <f>'07_MODELO_NPI'!E1144</f>
        <v/>
      </c>
      <c r="F1121">
        <f>'07_MODELO_NPI'!F1144</f>
        <v/>
      </c>
      <c r="I1121">
        <f>'08_MODELO_MULTIPLO'!F1149</f>
        <v/>
      </c>
      <c r="J1121">
        <f>'08_MODELO_MULTIPLO'!G1149</f>
        <v/>
      </c>
    </row>
    <row r="1122">
      <c r="A1122">
        <f>'06_MODELO_REFS'!E1145</f>
        <v/>
      </c>
      <c r="B1122">
        <f>'06_MODELO_REFS'!F1145</f>
        <v/>
      </c>
      <c r="E1122">
        <f>'07_MODELO_NPI'!E1145</f>
        <v/>
      </c>
      <c r="F1122">
        <f>'07_MODELO_NPI'!F1145</f>
        <v/>
      </c>
      <c r="I1122">
        <f>'08_MODELO_MULTIPLO'!F1150</f>
        <v/>
      </c>
      <c r="J1122">
        <f>'08_MODELO_MULTIPLO'!G1150</f>
        <v/>
      </c>
    </row>
    <row r="1123">
      <c r="A1123">
        <f>'06_MODELO_REFS'!E1146</f>
        <v/>
      </c>
      <c r="B1123">
        <f>'06_MODELO_REFS'!F1146</f>
        <v/>
      </c>
      <c r="E1123">
        <f>'07_MODELO_NPI'!E1146</f>
        <v/>
      </c>
      <c r="F1123">
        <f>'07_MODELO_NPI'!F1146</f>
        <v/>
      </c>
      <c r="I1123">
        <f>'08_MODELO_MULTIPLO'!F1151</f>
        <v/>
      </c>
      <c r="J1123">
        <f>'08_MODELO_MULTIPLO'!G1151</f>
        <v/>
      </c>
    </row>
    <row r="1124">
      <c r="A1124">
        <f>'06_MODELO_REFS'!E1147</f>
        <v/>
      </c>
      <c r="B1124">
        <f>'06_MODELO_REFS'!F1147</f>
        <v/>
      </c>
      <c r="E1124">
        <f>'07_MODELO_NPI'!E1147</f>
        <v/>
      </c>
      <c r="F1124">
        <f>'07_MODELO_NPI'!F1147</f>
        <v/>
      </c>
      <c r="I1124">
        <f>'08_MODELO_MULTIPLO'!F1152</f>
        <v/>
      </c>
      <c r="J1124">
        <f>'08_MODELO_MULTIPLO'!G1152</f>
        <v/>
      </c>
    </row>
    <row r="1125">
      <c r="A1125">
        <f>'06_MODELO_REFS'!E1148</f>
        <v/>
      </c>
      <c r="B1125">
        <f>'06_MODELO_REFS'!F1148</f>
        <v/>
      </c>
      <c r="E1125">
        <f>'07_MODELO_NPI'!E1148</f>
        <v/>
      </c>
      <c r="F1125">
        <f>'07_MODELO_NPI'!F1148</f>
        <v/>
      </c>
      <c r="I1125">
        <f>'08_MODELO_MULTIPLO'!F1153</f>
        <v/>
      </c>
      <c r="J1125">
        <f>'08_MODELO_MULTIPLO'!G1153</f>
        <v/>
      </c>
    </row>
    <row r="1126">
      <c r="A1126">
        <f>'06_MODELO_REFS'!E1149</f>
        <v/>
      </c>
      <c r="B1126">
        <f>'06_MODELO_REFS'!F1149</f>
        <v/>
      </c>
      <c r="E1126">
        <f>'07_MODELO_NPI'!E1149</f>
        <v/>
      </c>
      <c r="F1126">
        <f>'07_MODELO_NPI'!F1149</f>
        <v/>
      </c>
      <c r="I1126">
        <f>'08_MODELO_MULTIPLO'!F1154</f>
        <v/>
      </c>
      <c r="J1126">
        <f>'08_MODELO_MULTIPLO'!G1154</f>
        <v/>
      </c>
    </row>
    <row r="1127">
      <c r="A1127">
        <f>'06_MODELO_REFS'!E1150</f>
        <v/>
      </c>
      <c r="B1127">
        <f>'06_MODELO_REFS'!F1150</f>
        <v/>
      </c>
      <c r="E1127">
        <f>'07_MODELO_NPI'!E1150</f>
        <v/>
      </c>
      <c r="F1127">
        <f>'07_MODELO_NPI'!F1150</f>
        <v/>
      </c>
      <c r="I1127">
        <f>'08_MODELO_MULTIPLO'!F1155</f>
        <v/>
      </c>
      <c r="J1127">
        <f>'08_MODELO_MULTIPLO'!G1155</f>
        <v/>
      </c>
    </row>
    <row r="1128">
      <c r="A1128">
        <f>'06_MODELO_REFS'!E1151</f>
        <v/>
      </c>
      <c r="B1128">
        <f>'06_MODELO_REFS'!F1151</f>
        <v/>
      </c>
      <c r="E1128">
        <f>'07_MODELO_NPI'!E1151</f>
        <v/>
      </c>
      <c r="F1128">
        <f>'07_MODELO_NPI'!F1151</f>
        <v/>
      </c>
      <c r="I1128">
        <f>'08_MODELO_MULTIPLO'!F1156</f>
        <v/>
      </c>
      <c r="J1128">
        <f>'08_MODELO_MULTIPLO'!G1156</f>
        <v/>
      </c>
    </row>
    <row r="1129">
      <c r="A1129">
        <f>'06_MODELO_REFS'!E1152</f>
        <v/>
      </c>
      <c r="B1129">
        <f>'06_MODELO_REFS'!F1152</f>
        <v/>
      </c>
      <c r="E1129">
        <f>'07_MODELO_NPI'!E1152</f>
        <v/>
      </c>
      <c r="F1129">
        <f>'07_MODELO_NPI'!F1152</f>
        <v/>
      </c>
      <c r="I1129">
        <f>'08_MODELO_MULTIPLO'!F1157</f>
        <v/>
      </c>
      <c r="J1129">
        <f>'08_MODELO_MULTIPLO'!G1157</f>
        <v/>
      </c>
    </row>
    <row r="1130">
      <c r="A1130">
        <f>'06_MODELO_REFS'!E1153</f>
        <v/>
      </c>
      <c r="B1130">
        <f>'06_MODELO_REFS'!F1153</f>
        <v/>
      </c>
      <c r="E1130">
        <f>'07_MODELO_NPI'!E1153</f>
        <v/>
      </c>
      <c r="F1130">
        <f>'07_MODELO_NPI'!F1153</f>
        <v/>
      </c>
      <c r="I1130">
        <f>'08_MODELO_MULTIPLO'!F1158</f>
        <v/>
      </c>
      <c r="J1130">
        <f>'08_MODELO_MULTIPLO'!G1158</f>
        <v/>
      </c>
    </row>
    <row r="1131">
      <c r="A1131">
        <f>'06_MODELO_REFS'!E1154</f>
        <v/>
      </c>
      <c r="B1131">
        <f>'06_MODELO_REFS'!F1154</f>
        <v/>
      </c>
      <c r="E1131">
        <f>'07_MODELO_NPI'!E1154</f>
        <v/>
      </c>
      <c r="F1131">
        <f>'07_MODELO_NPI'!F1154</f>
        <v/>
      </c>
      <c r="I1131">
        <f>'08_MODELO_MULTIPLO'!F1159</f>
        <v/>
      </c>
      <c r="J1131">
        <f>'08_MODELO_MULTIPLO'!G1159</f>
        <v/>
      </c>
    </row>
    <row r="1132">
      <c r="A1132">
        <f>'06_MODELO_REFS'!E1155</f>
        <v/>
      </c>
      <c r="B1132">
        <f>'06_MODELO_REFS'!F1155</f>
        <v/>
      </c>
      <c r="E1132">
        <f>'07_MODELO_NPI'!E1155</f>
        <v/>
      </c>
      <c r="F1132">
        <f>'07_MODELO_NPI'!F1155</f>
        <v/>
      </c>
      <c r="I1132">
        <f>'08_MODELO_MULTIPLO'!F1160</f>
        <v/>
      </c>
      <c r="J1132">
        <f>'08_MODELO_MULTIPLO'!G1160</f>
        <v/>
      </c>
    </row>
    <row r="1133">
      <c r="A1133">
        <f>'06_MODELO_REFS'!E1156</f>
        <v/>
      </c>
      <c r="B1133">
        <f>'06_MODELO_REFS'!F1156</f>
        <v/>
      </c>
      <c r="E1133">
        <f>'07_MODELO_NPI'!E1156</f>
        <v/>
      </c>
      <c r="F1133">
        <f>'07_MODELO_NPI'!F1156</f>
        <v/>
      </c>
      <c r="I1133">
        <f>'08_MODELO_MULTIPLO'!F1161</f>
        <v/>
      </c>
      <c r="J1133">
        <f>'08_MODELO_MULTIPLO'!G1161</f>
        <v/>
      </c>
    </row>
    <row r="1134">
      <c r="A1134">
        <f>'06_MODELO_REFS'!E1157</f>
        <v/>
      </c>
      <c r="B1134">
        <f>'06_MODELO_REFS'!F1157</f>
        <v/>
      </c>
      <c r="E1134">
        <f>'07_MODELO_NPI'!E1157</f>
        <v/>
      </c>
      <c r="F1134">
        <f>'07_MODELO_NPI'!F1157</f>
        <v/>
      </c>
      <c r="I1134">
        <f>'08_MODELO_MULTIPLO'!F1162</f>
        <v/>
      </c>
      <c r="J1134">
        <f>'08_MODELO_MULTIPLO'!G1162</f>
        <v/>
      </c>
    </row>
    <row r="1135">
      <c r="A1135">
        <f>'06_MODELO_REFS'!E1158</f>
        <v/>
      </c>
      <c r="B1135">
        <f>'06_MODELO_REFS'!F1158</f>
        <v/>
      </c>
      <c r="E1135">
        <f>'07_MODELO_NPI'!E1158</f>
        <v/>
      </c>
      <c r="F1135">
        <f>'07_MODELO_NPI'!F1158</f>
        <v/>
      </c>
      <c r="I1135">
        <f>'08_MODELO_MULTIPLO'!F1163</f>
        <v/>
      </c>
      <c r="J1135">
        <f>'08_MODELO_MULTIPLO'!G1163</f>
        <v/>
      </c>
    </row>
    <row r="1136">
      <c r="A1136">
        <f>'06_MODELO_REFS'!E1159</f>
        <v/>
      </c>
      <c r="B1136">
        <f>'06_MODELO_REFS'!F1159</f>
        <v/>
      </c>
      <c r="E1136">
        <f>'07_MODELO_NPI'!E1159</f>
        <v/>
      </c>
      <c r="F1136">
        <f>'07_MODELO_NPI'!F1159</f>
        <v/>
      </c>
      <c r="I1136">
        <f>'08_MODELO_MULTIPLO'!F1164</f>
        <v/>
      </c>
      <c r="J1136">
        <f>'08_MODELO_MULTIPLO'!G1164</f>
        <v/>
      </c>
    </row>
    <row r="1137">
      <c r="A1137">
        <f>'06_MODELO_REFS'!E1160</f>
        <v/>
      </c>
      <c r="B1137">
        <f>'06_MODELO_REFS'!F1160</f>
        <v/>
      </c>
      <c r="E1137">
        <f>'07_MODELO_NPI'!E1160</f>
        <v/>
      </c>
      <c r="F1137">
        <f>'07_MODELO_NPI'!F1160</f>
        <v/>
      </c>
      <c r="I1137">
        <f>'08_MODELO_MULTIPLO'!F1165</f>
        <v/>
      </c>
      <c r="J1137">
        <f>'08_MODELO_MULTIPLO'!G1165</f>
        <v/>
      </c>
    </row>
    <row r="1138">
      <c r="A1138">
        <f>'06_MODELO_REFS'!E1161</f>
        <v/>
      </c>
      <c r="B1138">
        <f>'06_MODELO_REFS'!F1161</f>
        <v/>
      </c>
      <c r="E1138">
        <f>'07_MODELO_NPI'!E1161</f>
        <v/>
      </c>
      <c r="F1138">
        <f>'07_MODELO_NPI'!F1161</f>
        <v/>
      </c>
      <c r="I1138">
        <f>'08_MODELO_MULTIPLO'!F1166</f>
        <v/>
      </c>
      <c r="J1138">
        <f>'08_MODELO_MULTIPLO'!G1166</f>
        <v/>
      </c>
    </row>
    <row r="1139">
      <c r="A1139">
        <f>'06_MODELO_REFS'!E1162</f>
        <v/>
      </c>
      <c r="B1139">
        <f>'06_MODELO_REFS'!F1162</f>
        <v/>
      </c>
      <c r="E1139">
        <f>'07_MODELO_NPI'!E1162</f>
        <v/>
      </c>
      <c r="F1139">
        <f>'07_MODELO_NPI'!F1162</f>
        <v/>
      </c>
      <c r="I1139">
        <f>'08_MODELO_MULTIPLO'!F1167</f>
        <v/>
      </c>
      <c r="J1139">
        <f>'08_MODELO_MULTIPLO'!G1167</f>
        <v/>
      </c>
    </row>
    <row r="1140">
      <c r="A1140">
        <f>'06_MODELO_REFS'!E1163</f>
        <v/>
      </c>
      <c r="B1140">
        <f>'06_MODELO_REFS'!F1163</f>
        <v/>
      </c>
      <c r="E1140">
        <f>'07_MODELO_NPI'!E1163</f>
        <v/>
      </c>
      <c r="F1140">
        <f>'07_MODELO_NPI'!F1163</f>
        <v/>
      </c>
      <c r="I1140">
        <f>'08_MODELO_MULTIPLO'!F1168</f>
        <v/>
      </c>
      <c r="J1140">
        <f>'08_MODELO_MULTIPLO'!G1168</f>
        <v/>
      </c>
    </row>
    <row r="1141">
      <c r="A1141">
        <f>'06_MODELO_REFS'!E1164</f>
        <v/>
      </c>
      <c r="B1141">
        <f>'06_MODELO_REFS'!F1164</f>
        <v/>
      </c>
      <c r="E1141">
        <f>'07_MODELO_NPI'!E1164</f>
        <v/>
      </c>
      <c r="F1141">
        <f>'07_MODELO_NPI'!F1164</f>
        <v/>
      </c>
      <c r="I1141">
        <f>'08_MODELO_MULTIPLO'!F1169</f>
        <v/>
      </c>
      <c r="J1141">
        <f>'08_MODELO_MULTIPLO'!G1169</f>
        <v/>
      </c>
    </row>
    <row r="1142">
      <c r="A1142">
        <f>'06_MODELO_REFS'!E1165</f>
        <v/>
      </c>
      <c r="B1142">
        <f>'06_MODELO_REFS'!F1165</f>
        <v/>
      </c>
      <c r="E1142">
        <f>'07_MODELO_NPI'!E1165</f>
        <v/>
      </c>
      <c r="F1142">
        <f>'07_MODELO_NPI'!F1165</f>
        <v/>
      </c>
      <c r="I1142">
        <f>'08_MODELO_MULTIPLO'!F1170</f>
        <v/>
      </c>
      <c r="J1142">
        <f>'08_MODELO_MULTIPLO'!G1170</f>
        <v/>
      </c>
    </row>
    <row r="1143">
      <c r="A1143">
        <f>'06_MODELO_REFS'!E1166</f>
        <v/>
      </c>
      <c r="B1143">
        <f>'06_MODELO_REFS'!F1166</f>
        <v/>
      </c>
      <c r="E1143">
        <f>'07_MODELO_NPI'!E1166</f>
        <v/>
      </c>
      <c r="F1143">
        <f>'07_MODELO_NPI'!F1166</f>
        <v/>
      </c>
      <c r="I1143">
        <f>'08_MODELO_MULTIPLO'!F1171</f>
        <v/>
      </c>
      <c r="J1143">
        <f>'08_MODELO_MULTIPLO'!G1171</f>
        <v/>
      </c>
    </row>
    <row r="1144">
      <c r="A1144">
        <f>'06_MODELO_REFS'!E1167</f>
        <v/>
      </c>
      <c r="B1144">
        <f>'06_MODELO_REFS'!F1167</f>
        <v/>
      </c>
      <c r="E1144">
        <f>'07_MODELO_NPI'!E1167</f>
        <v/>
      </c>
      <c r="F1144">
        <f>'07_MODELO_NPI'!F1167</f>
        <v/>
      </c>
      <c r="I1144">
        <f>'08_MODELO_MULTIPLO'!F1172</f>
        <v/>
      </c>
      <c r="J1144">
        <f>'08_MODELO_MULTIPLO'!G1172</f>
        <v/>
      </c>
    </row>
    <row r="1145">
      <c r="A1145">
        <f>'06_MODELO_REFS'!E1168</f>
        <v/>
      </c>
      <c r="B1145">
        <f>'06_MODELO_REFS'!F1168</f>
        <v/>
      </c>
      <c r="E1145">
        <f>'07_MODELO_NPI'!E1168</f>
        <v/>
      </c>
      <c r="F1145">
        <f>'07_MODELO_NPI'!F1168</f>
        <v/>
      </c>
      <c r="I1145">
        <f>'08_MODELO_MULTIPLO'!F1173</f>
        <v/>
      </c>
      <c r="J1145">
        <f>'08_MODELO_MULTIPLO'!G1173</f>
        <v/>
      </c>
    </row>
    <row r="1146">
      <c r="A1146">
        <f>'06_MODELO_REFS'!E1169</f>
        <v/>
      </c>
      <c r="B1146">
        <f>'06_MODELO_REFS'!F1169</f>
        <v/>
      </c>
      <c r="E1146">
        <f>'07_MODELO_NPI'!E1169</f>
        <v/>
      </c>
      <c r="F1146">
        <f>'07_MODELO_NPI'!F1169</f>
        <v/>
      </c>
      <c r="I1146">
        <f>'08_MODELO_MULTIPLO'!F1174</f>
        <v/>
      </c>
      <c r="J1146">
        <f>'08_MODELO_MULTIPLO'!G1174</f>
        <v/>
      </c>
    </row>
    <row r="1147">
      <c r="A1147">
        <f>'06_MODELO_REFS'!E1170</f>
        <v/>
      </c>
      <c r="B1147">
        <f>'06_MODELO_REFS'!F1170</f>
        <v/>
      </c>
      <c r="E1147">
        <f>'07_MODELO_NPI'!E1170</f>
        <v/>
      </c>
      <c r="F1147">
        <f>'07_MODELO_NPI'!F1170</f>
        <v/>
      </c>
      <c r="I1147">
        <f>'08_MODELO_MULTIPLO'!F1175</f>
        <v/>
      </c>
      <c r="J1147">
        <f>'08_MODELO_MULTIPLO'!G1175</f>
        <v/>
      </c>
    </row>
    <row r="1148">
      <c r="A1148">
        <f>'06_MODELO_REFS'!E1171</f>
        <v/>
      </c>
      <c r="B1148">
        <f>'06_MODELO_REFS'!F1171</f>
        <v/>
      </c>
      <c r="E1148">
        <f>'07_MODELO_NPI'!E1171</f>
        <v/>
      </c>
      <c r="F1148">
        <f>'07_MODELO_NPI'!F1171</f>
        <v/>
      </c>
      <c r="I1148">
        <f>'08_MODELO_MULTIPLO'!F1176</f>
        <v/>
      </c>
      <c r="J1148">
        <f>'08_MODELO_MULTIPLO'!G1176</f>
        <v/>
      </c>
    </row>
    <row r="1149">
      <c r="A1149">
        <f>'06_MODELO_REFS'!E1172</f>
        <v/>
      </c>
      <c r="B1149">
        <f>'06_MODELO_REFS'!F1172</f>
        <v/>
      </c>
      <c r="E1149">
        <f>'07_MODELO_NPI'!E1172</f>
        <v/>
      </c>
      <c r="F1149">
        <f>'07_MODELO_NPI'!F1172</f>
        <v/>
      </c>
      <c r="I1149">
        <f>'08_MODELO_MULTIPLO'!F1177</f>
        <v/>
      </c>
      <c r="J1149">
        <f>'08_MODELO_MULTIPLO'!G1177</f>
        <v/>
      </c>
    </row>
    <row r="1150">
      <c r="A1150">
        <f>'06_MODELO_REFS'!E1173</f>
        <v/>
      </c>
      <c r="B1150">
        <f>'06_MODELO_REFS'!F1173</f>
        <v/>
      </c>
      <c r="E1150">
        <f>'07_MODELO_NPI'!E1173</f>
        <v/>
      </c>
      <c r="F1150">
        <f>'07_MODELO_NPI'!F1173</f>
        <v/>
      </c>
      <c r="I1150">
        <f>'08_MODELO_MULTIPLO'!F1178</f>
        <v/>
      </c>
      <c r="J1150">
        <f>'08_MODELO_MULTIPLO'!G1178</f>
        <v/>
      </c>
    </row>
    <row r="1151">
      <c r="A1151">
        <f>'06_MODELO_REFS'!E1174</f>
        <v/>
      </c>
      <c r="B1151">
        <f>'06_MODELO_REFS'!F1174</f>
        <v/>
      </c>
      <c r="E1151">
        <f>'07_MODELO_NPI'!E1174</f>
        <v/>
      </c>
      <c r="F1151">
        <f>'07_MODELO_NPI'!F1174</f>
        <v/>
      </c>
      <c r="I1151">
        <f>'08_MODELO_MULTIPLO'!F1179</f>
        <v/>
      </c>
      <c r="J1151">
        <f>'08_MODELO_MULTIPLO'!G1179</f>
        <v/>
      </c>
    </row>
    <row r="1152">
      <c r="A1152">
        <f>'06_MODELO_REFS'!E1175</f>
        <v/>
      </c>
      <c r="B1152">
        <f>'06_MODELO_REFS'!F1175</f>
        <v/>
      </c>
      <c r="E1152">
        <f>'07_MODELO_NPI'!E1175</f>
        <v/>
      </c>
      <c r="F1152">
        <f>'07_MODELO_NPI'!F1175</f>
        <v/>
      </c>
      <c r="I1152">
        <f>'08_MODELO_MULTIPLO'!F1180</f>
        <v/>
      </c>
      <c r="J1152">
        <f>'08_MODELO_MULTIPLO'!G1180</f>
        <v/>
      </c>
    </row>
    <row r="1153">
      <c r="A1153">
        <f>'06_MODELO_REFS'!E1176</f>
        <v/>
      </c>
      <c r="B1153">
        <f>'06_MODELO_REFS'!F1176</f>
        <v/>
      </c>
      <c r="E1153">
        <f>'07_MODELO_NPI'!E1176</f>
        <v/>
      </c>
      <c r="F1153">
        <f>'07_MODELO_NPI'!F1176</f>
        <v/>
      </c>
      <c r="I1153">
        <f>'08_MODELO_MULTIPLO'!F1181</f>
        <v/>
      </c>
      <c r="J1153">
        <f>'08_MODELO_MULTIPLO'!G1181</f>
        <v/>
      </c>
    </row>
    <row r="1154">
      <c r="A1154">
        <f>'06_MODELO_REFS'!E1177</f>
        <v/>
      </c>
      <c r="B1154">
        <f>'06_MODELO_REFS'!F1177</f>
        <v/>
      </c>
      <c r="E1154">
        <f>'07_MODELO_NPI'!E1177</f>
        <v/>
      </c>
      <c r="F1154">
        <f>'07_MODELO_NPI'!F1177</f>
        <v/>
      </c>
      <c r="I1154">
        <f>'08_MODELO_MULTIPLO'!F1182</f>
        <v/>
      </c>
      <c r="J1154">
        <f>'08_MODELO_MULTIPLO'!G1182</f>
        <v/>
      </c>
    </row>
    <row r="1155">
      <c r="A1155">
        <f>'06_MODELO_REFS'!E1178</f>
        <v/>
      </c>
      <c r="B1155">
        <f>'06_MODELO_REFS'!F1178</f>
        <v/>
      </c>
      <c r="E1155">
        <f>'07_MODELO_NPI'!E1178</f>
        <v/>
      </c>
      <c r="F1155">
        <f>'07_MODELO_NPI'!F1178</f>
        <v/>
      </c>
      <c r="I1155">
        <f>'08_MODELO_MULTIPLO'!F1183</f>
        <v/>
      </c>
      <c r="J1155">
        <f>'08_MODELO_MULTIPLO'!G1183</f>
        <v/>
      </c>
    </row>
    <row r="1156">
      <c r="A1156">
        <f>'06_MODELO_REFS'!E1179</f>
        <v/>
      </c>
      <c r="B1156">
        <f>'06_MODELO_REFS'!F1179</f>
        <v/>
      </c>
      <c r="E1156">
        <f>'07_MODELO_NPI'!E1179</f>
        <v/>
      </c>
      <c r="F1156">
        <f>'07_MODELO_NPI'!F1179</f>
        <v/>
      </c>
      <c r="I1156">
        <f>'08_MODELO_MULTIPLO'!F1184</f>
        <v/>
      </c>
      <c r="J1156">
        <f>'08_MODELO_MULTIPLO'!G1184</f>
        <v/>
      </c>
    </row>
    <row r="1157">
      <c r="A1157">
        <f>'06_MODELO_REFS'!E1180</f>
        <v/>
      </c>
      <c r="B1157">
        <f>'06_MODELO_REFS'!F1180</f>
        <v/>
      </c>
      <c r="E1157">
        <f>'07_MODELO_NPI'!E1180</f>
        <v/>
      </c>
      <c r="F1157">
        <f>'07_MODELO_NPI'!F1180</f>
        <v/>
      </c>
      <c r="I1157">
        <f>'08_MODELO_MULTIPLO'!F1185</f>
        <v/>
      </c>
      <c r="J1157">
        <f>'08_MODELO_MULTIPLO'!G1185</f>
        <v/>
      </c>
    </row>
    <row r="1158">
      <c r="A1158">
        <f>'06_MODELO_REFS'!E1181</f>
        <v/>
      </c>
      <c r="B1158">
        <f>'06_MODELO_REFS'!F1181</f>
        <v/>
      </c>
      <c r="E1158">
        <f>'07_MODELO_NPI'!E1181</f>
        <v/>
      </c>
      <c r="F1158">
        <f>'07_MODELO_NPI'!F1181</f>
        <v/>
      </c>
      <c r="I1158">
        <f>'08_MODELO_MULTIPLO'!F1186</f>
        <v/>
      </c>
      <c r="J1158">
        <f>'08_MODELO_MULTIPLO'!G1186</f>
        <v/>
      </c>
    </row>
    <row r="1159">
      <c r="A1159">
        <f>'06_MODELO_REFS'!E1182</f>
        <v/>
      </c>
      <c r="B1159">
        <f>'06_MODELO_REFS'!F1182</f>
        <v/>
      </c>
      <c r="E1159">
        <f>'07_MODELO_NPI'!E1182</f>
        <v/>
      </c>
      <c r="F1159">
        <f>'07_MODELO_NPI'!F1182</f>
        <v/>
      </c>
      <c r="I1159">
        <f>'08_MODELO_MULTIPLO'!F1187</f>
        <v/>
      </c>
      <c r="J1159">
        <f>'08_MODELO_MULTIPLO'!G1187</f>
        <v/>
      </c>
    </row>
    <row r="1160">
      <c r="A1160">
        <f>'06_MODELO_REFS'!E1183</f>
        <v/>
      </c>
      <c r="B1160">
        <f>'06_MODELO_REFS'!F1183</f>
        <v/>
      </c>
      <c r="E1160">
        <f>'07_MODELO_NPI'!E1183</f>
        <v/>
      </c>
      <c r="F1160">
        <f>'07_MODELO_NPI'!F1183</f>
        <v/>
      </c>
      <c r="I1160">
        <f>'08_MODELO_MULTIPLO'!F1188</f>
        <v/>
      </c>
      <c r="J1160">
        <f>'08_MODELO_MULTIPLO'!G1188</f>
        <v/>
      </c>
    </row>
    <row r="1161">
      <c r="A1161">
        <f>'06_MODELO_REFS'!E1184</f>
        <v/>
      </c>
      <c r="B1161">
        <f>'06_MODELO_REFS'!F1184</f>
        <v/>
      </c>
      <c r="E1161">
        <f>'07_MODELO_NPI'!E1184</f>
        <v/>
      </c>
      <c r="F1161">
        <f>'07_MODELO_NPI'!F1184</f>
        <v/>
      </c>
      <c r="I1161">
        <f>'08_MODELO_MULTIPLO'!F1189</f>
        <v/>
      </c>
      <c r="J1161">
        <f>'08_MODELO_MULTIPLO'!G1189</f>
        <v/>
      </c>
    </row>
    <row r="1162">
      <c r="A1162">
        <f>'06_MODELO_REFS'!E1185</f>
        <v/>
      </c>
      <c r="B1162">
        <f>'06_MODELO_REFS'!F1185</f>
        <v/>
      </c>
      <c r="E1162">
        <f>'07_MODELO_NPI'!E1185</f>
        <v/>
      </c>
      <c r="F1162">
        <f>'07_MODELO_NPI'!F1185</f>
        <v/>
      </c>
      <c r="I1162">
        <f>'08_MODELO_MULTIPLO'!F1190</f>
        <v/>
      </c>
      <c r="J1162">
        <f>'08_MODELO_MULTIPLO'!G1190</f>
        <v/>
      </c>
    </row>
    <row r="1163">
      <c r="A1163">
        <f>'06_MODELO_REFS'!E1186</f>
        <v/>
      </c>
      <c r="B1163">
        <f>'06_MODELO_REFS'!F1186</f>
        <v/>
      </c>
      <c r="E1163">
        <f>'07_MODELO_NPI'!E1186</f>
        <v/>
      </c>
      <c r="F1163">
        <f>'07_MODELO_NPI'!F1186</f>
        <v/>
      </c>
      <c r="I1163">
        <f>'08_MODELO_MULTIPLO'!F1191</f>
        <v/>
      </c>
      <c r="J1163">
        <f>'08_MODELO_MULTIPLO'!G1191</f>
        <v/>
      </c>
    </row>
    <row r="1164">
      <c r="A1164">
        <f>'06_MODELO_REFS'!E1187</f>
        <v/>
      </c>
      <c r="B1164">
        <f>'06_MODELO_REFS'!F1187</f>
        <v/>
      </c>
      <c r="E1164">
        <f>'07_MODELO_NPI'!E1187</f>
        <v/>
      </c>
      <c r="F1164">
        <f>'07_MODELO_NPI'!F1187</f>
        <v/>
      </c>
      <c r="I1164">
        <f>'08_MODELO_MULTIPLO'!F1192</f>
        <v/>
      </c>
      <c r="J1164">
        <f>'08_MODELO_MULTIPLO'!G1192</f>
        <v/>
      </c>
    </row>
    <row r="1165">
      <c r="A1165">
        <f>'06_MODELO_REFS'!E1188</f>
        <v/>
      </c>
      <c r="B1165">
        <f>'06_MODELO_REFS'!F1188</f>
        <v/>
      </c>
      <c r="E1165">
        <f>'07_MODELO_NPI'!E1188</f>
        <v/>
      </c>
      <c r="F1165">
        <f>'07_MODELO_NPI'!F1188</f>
        <v/>
      </c>
      <c r="I1165">
        <f>'08_MODELO_MULTIPLO'!F1193</f>
        <v/>
      </c>
      <c r="J1165">
        <f>'08_MODELO_MULTIPLO'!G1193</f>
        <v/>
      </c>
    </row>
    <row r="1166">
      <c r="A1166">
        <f>'06_MODELO_REFS'!E1189</f>
        <v/>
      </c>
      <c r="B1166">
        <f>'06_MODELO_REFS'!F1189</f>
        <v/>
      </c>
      <c r="E1166">
        <f>'07_MODELO_NPI'!E1189</f>
        <v/>
      </c>
      <c r="F1166">
        <f>'07_MODELO_NPI'!F1189</f>
        <v/>
      </c>
      <c r="I1166">
        <f>'08_MODELO_MULTIPLO'!F1194</f>
        <v/>
      </c>
      <c r="J1166">
        <f>'08_MODELO_MULTIPLO'!G1194</f>
        <v/>
      </c>
    </row>
    <row r="1167">
      <c r="A1167">
        <f>'06_MODELO_REFS'!E1190</f>
        <v/>
      </c>
      <c r="B1167">
        <f>'06_MODELO_REFS'!F1190</f>
        <v/>
      </c>
      <c r="E1167">
        <f>'07_MODELO_NPI'!E1190</f>
        <v/>
      </c>
      <c r="F1167">
        <f>'07_MODELO_NPI'!F1190</f>
        <v/>
      </c>
      <c r="I1167">
        <f>'08_MODELO_MULTIPLO'!F1195</f>
        <v/>
      </c>
      <c r="J1167">
        <f>'08_MODELO_MULTIPLO'!G1195</f>
        <v/>
      </c>
    </row>
    <row r="1168">
      <c r="A1168">
        <f>'06_MODELO_REFS'!E1191</f>
        <v/>
      </c>
      <c r="B1168">
        <f>'06_MODELO_REFS'!F1191</f>
        <v/>
      </c>
      <c r="E1168">
        <f>'07_MODELO_NPI'!E1191</f>
        <v/>
      </c>
      <c r="F1168">
        <f>'07_MODELO_NPI'!F1191</f>
        <v/>
      </c>
      <c r="I1168">
        <f>'08_MODELO_MULTIPLO'!F1196</f>
        <v/>
      </c>
      <c r="J1168">
        <f>'08_MODELO_MULTIPLO'!G1196</f>
        <v/>
      </c>
    </row>
    <row r="1169">
      <c r="A1169">
        <f>'06_MODELO_REFS'!E1192</f>
        <v/>
      </c>
      <c r="B1169">
        <f>'06_MODELO_REFS'!F1192</f>
        <v/>
      </c>
      <c r="E1169">
        <f>'07_MODELO_NPI'!E1192</f>
        <v/>
      </c>
      <c r="F1169">
        <f>'07_MODELO_NPI'!F1192</f>
        <v/>
      </c>
      <c r="I1169">
        <f>'08_MODELO_MULTIPLO'!F1197</f>
        <v/>
      </c>
      <c r="J1169">
        <f>'08_MODELO_MULTIPLO'!G1197</f>
        <v/>
      </c>
    </row>
    <row r="1170">
      <c r="A1170">
        <f>'06_MODELO_REFS'!E1193</f>
        <v/>
      </c>
      <c r="B1170">
        <f>'06_MODELO_REFS'!F1193</f>
        <v/>
      </c>
      <c r="E1170">
        <f>'07_MODELO_NPI'!E1193</f>
        <v/>
      </c>
      <c r="F1170">
        <f>'07_MODELO_NPI'!F1193</f>
        <v/>
      </c>
      <c r="I1170">
        <f>'08_MODELO_MULTIPLO'!F1198</f>
        <v/>
      </c>
      <c r="J1170">
        <f>'08_MODELO_MULTIPLO'!G1198</f>
        <v/>
      </c>
    </row>
    <row r="1171">
      <c r="A1171">
        <f>'06_MODELO_REFS'!E1194</f>
        <v/>
      </c>
      <c r="B1171">
        <f>'06_MODELO_REFS'!F1194</f>
        <v/>
      </c>
      <c r="E1171">
        <f>'07_MODELO_NPI'!E1194</f>
        <v/>
      </c>
      <c r="F1171">
        <f>'07_MODELO_NPI'!F1194</f>
        <v/>
      </c>
      <c r="I1171">
        <f>'08_MODELO_MULTIPLO'!F1199</f>
        <v/>
      </c>
      <c r="J1171">
        <f>'08_MODELO_MULTIPLO'!G1199</f>
        <v/>
      </c>
    </row>
    <row r="1172">
      <c r="A1172">
        <f>'06_MODELO_REFS'!E1195</f>
        <v/>
      </c>
      <c r="B1172">
        <f>'06_MODELO_REFS'!F1195</f>
        <v/>
      </c>
      <c r="E1172">
        <f>'07_MODELO_NPI'!E1195</f>
        <v/>
      </c>
      <c r="F1172">
        <f>'07_MODELO_NPI'!F1195</f>
        <v/>
      </c>
      <c r="I1172">
        <f>'08_MODELO_MULTIPLO'!F1200</f>
        <v/>
      </c>
      <c r="J1172">
        <f>'08_MODELO_MULTIPLO'!G1200</f>
        <v/>
      </c>
    </row>
    <row r="1173">
      <c r="A1173">
        <f>'06_MODELO_REFS'!E1196</f>
        <v/>
      </c>
      <c r="B1173">
        <f>'06_MODELO_REFS'!F1196</f>
        <v/>
      </c>
      <c r="E1173">
        <f>'07_MODELO_NPI'!E1196</f>
        <v/>
      </c>
      <c r="F1173">
        <f>'07_MODELO_NPI'!F1196</f>
        <v/>
      </c>
      <c r="I1173">
        <f>'08_MODELO_MULTIPLO'!F1201</f>
        <v/>
      </c>
      <c r="J1173">
        <f>'08_MODELO_MULTIPLO'!G1201</f>
        <v/>
      </c>
    </row>
    <row r="1174">
      <c r="A1174">
        <f>'06_MODELO_REFS'!E1197</f>
        <v/>
      </c>
      <c r="B1174">
        <f>'06_MODELO_REFS'!F1197</f>
        <v/>
      </c>
      <c r="E1174">
        <f>'07_MODELO_NPI'!E1197</f>
        <v/>
      </c>
      <c r="F1174">
        <f>'07_MODELO_NPI'!F1197</f>
        <v/>
      </c>
      <c r="I1174">
        <f>'08_MODELO_MULTIPLO'!F1202</f>
        <v/>
      </c>
      <c r="J1174">
        <f>'08_MODELO_MULTIPLO'!G1202</f>
        <v/>
      </c>
    </row>
    <row r="1175">
      <c r="A1175">
        <f>'06_MODELO_REFS'!E1198</f>
        <v/>
      </c>
      <c r="B1175">
        <f>'06_MODELO_REFS'!F1198</f>
        <v/>
      </c>
      <c r="E1175">
        <f>'07_MODELO_NPI'!E1198</f>
        <v/>
      </c>
      <c r="F1175">
        <f>'07_MODELO_NPI'!F1198</f>
        <v/>
      </c>
      <c r="I1175">
        <f>'08_MODELO_MULTIPLO'!F1203</f>
        <v/>
      </c>
      <c r="J1175">
        <f>'08_MODELO_MULTIPLO'!G1203</f>
        <v/>
      </c>
    </row>
    <row r="1176">
      <c r="A1176">
        <f>'06_MODELO_REFS'!E1199</f>
        <v/>
      </c>
      <c r="B1176">
        <f>'06_MODELO_REFS'!F1199</f>
        <v/>
      </c>
      <c r="E1176">
        <f>'07_MODELO_NPI'!E1199</f>
        <v/>
      </c>
      <c r="F1176">
        <f>'07_MODELO_NPI'!F1199</f>
        <v/>
      </c>
      <c r="I1176">
        <f>'08_MODELO_MULTIPLO'!F1204</f>
        <v/>
      </c>
      <c r="J1176">
        <f>'08_MODELO_MULTIPLO'!G1204</f>
        <v/>
      </c>
    </row>
    <row r="1177">
      <c r="A1177">
        <f>'06_MODELO_REFS'!E1200</f>
        <v/>
      </c>
      <c r="B1177">
        <f>'06_MODELO_REFS'!F1200</f>
        <v/>
      </c>
      <c r="E1177">
        <f>'07_MODELO_NPI'!E1200</f>
        <v/>
      </c>
      <c r="F1177">
        <f>'07_MODELO_NPI'!F1200</f>
        <v/>
      </c>
      <c r="I1177">
        <f>'08_MODELO_MULTIPLO'!F1205</f>
        <v/>
      </c>
      <c r="J1177">
        <f>'08_MODELO_MULTIPLO'!G1205</f>
        <v/>
      </c>
    </row>
    <row r="1178">
      <c r="A1178">
        <f>'06_MODELO_REFS'!E1201</f>
        <v/>
      </c>
      <c r="B1178">
        <f>'06_MODELO_REFS'!F1201</f>
        <v/>
      </c>
      <c r="E1178">
        <f>'07_MODELO_NPI'!E1201</f>
        <v/>
      </c>
      <c r="F1178">
        <f>'07_MODELO_NPI'!F1201</f>
        <v/>
      </c>
      <c r="I1178">
        <f>'08_MODELO_MULTIPLO'!F1206</f>
        <v/>
      </c>
      <c r="J1178">
        <f>'08_MODELO_MULTIPLO'!G1206</f>
        <v/>
      </c>
    </row>
    <row r="1179">
      <c r="A1179">
        <f>'06_MODELO_REFS'!E1202</f>
        <v/>
      </c>
      <c r="B1179">
        <f>'06_MODELO_REFS'!F1202</f>
        <v/>
      </c>
      <c r="E1179">
        <f>'07_MODELO_NPI'!E1202</f>
        <v/>
      </c>
      <c r="F1179">
        <f>'07_MODELO_NPI'!F1202</f>
        <v/>
      </c>
      <c r="I1179">
        <f>'08_MODELO_MULTIPLO'!F1207</f>
        <v/>
      </c>
      <c r="J1179">
        <f>'08_MODELO_MULTIPLO'!G1207</f>
        <v/>
      </c>
    </row>
    <row r="1180">
      <c r="A1180">
        <f>'06_MODELO_REFS'!E1203</f>
        <v/>
      </c>
      <c r="B1180">
        <f>'06_MODELO_REFS'!F1203</f>
        <v/>
      </c>
      <c r="E1180">
        <f>'07_MODELO_NPI'!E1203</f>
        <v/>
      </c>
      <c r="F1180">
        <f>'07_MODELO_NPI'!F1203</f>
        <v/>
      </c>
      <c r="I1180">
        <f>'08_MODELO_MULTIPLO'!F1208</f>
        <v/>
      </c>
      <c r="J1180">
        <f>'08_MODELO_MULTIPLO'!G1208</f>
        <v/>
      </c>
    </row>
    <row r="1181">
      <c r="A1181">
        <f>'06_MODELO_REFS'!E1204</f>
        <v/>
      </c>
      <c r="B1181">
        <f>'06_MODELO_REFS'!F1204</f>
        <v/>
      </c>
      <c r="E1181">
        <f>'07_MODELO_NPI'!E1204</f>
        <v/>
      </c>
      <c r="F1181">
        <f>'07_MODELO_NPI'!F1204</f>
        <v/>
      </c>
      <c r="I1181">
        <f>'08_MODELO_MULTIPLO'!F1209</f>
        <v/>
      </c>
      <c r="J1181">
        <f>'08_MODELO_MULTIPLO'!G1209</f>
        <v/>
      </c>
    </row>
    <row r="1182">
      <c r="A1182">
        <f>'06_MODELO_REFS'!E1205</f>
        <v/>
      </c>
      <c r="B1182">
        <f>'06_MODELO_REFS'!F1205</f>
        <v/>
      </c>
      <c r="E1182">
        <f>'07_MODELO_NPI'!E1205</f>
        <v/>
      </c>
      <c r="F1182">
        <f>'07_MODELO_NPI'!F1205</f>
        <v/>
      </c>
      <c r="I1182">
        <f>'08_MODELO_MULTIPLO'!F1210</f>
        <v/>
      </c>
      <c r="J1182">
        <f>'08_MODELO_MULTIPLO'!G1210</f>
        <v/>
      </c>
    </row>
    <row r="1183">
      <c r="A1183">
        <f>'06_MODELO_REFS'!E1206</f>
        <v/>
      </c>
      <c r="B1183">
        <f>'06_MODELO_REFS'!F1206</f>
        <v/>
      </c>
      <c r="E1183">
        <f>'07_MODELO_NPI'!E1206</f>
        <v/>
      </c>
      <c r="F1183">
        <f>'07_MODELO_NPI'!F1206</f>
        <v/>
      </c>
      <c r="I1183">
        <f>'08_MODELO_MULTIPLO'!F1211</f>
        <v/>
      </c>
      <c r="J1183">
        <f>'08_MODELO_MULTIPLO'!G1211</f>
        <v/>
      </c>
    </row>
    <row r="1184">
      <c r="A1184">
        <f>'06_MODELO_REFS'!E1207</f>
        <v/>
      </c>
      <c r="B1184">
        <f>'06_MODELO_REFS'!F1207</f>
        <v/>
      </c>
      <c r="E1184">
        <f>'07_MODELO_NPI'!E1207</f>
        <v/>
      </c>
      <c r="F1184">
        <f>'07_MODELO_NPI'!F1207</f>
        <v/>
      </c>
      <c r="I1184">
        <f>'08_MODELO_MULTIPLO'!F1212</f>
        <v/>
      </c>
      <c r="J1184">
        <f>'08_MODELO_MULTIPLO'!G1212</f>
        <v/>
      </c>
    </row>
    <row r="1185">
      <c r="A1185">
        <f>'06_MODELO_REFS'!E1208</f>
        <v/>
      </c>
      <c r="B1185">
        <f>'06_MODELO_REFS'!F1208</f>
        <v/>
      </c>
      <c r="E1185">
        <f>'07_MODELO_NPI'!E1208</f>
        <v/>
      </c>
      <c r="F1185">
        <f>'07_MODELO_NPI'!F1208</f>
        <v/>
      </c>
      <c r="I1185">
        <f>'08_MODELO_MULTIPLO'!F1213</f>
        <v/>
      </c>
      <c r="J1185">
        <f>'08_MODELO_MULTIPLO'!G1213</f>
        <v/>
      </c>
    </row>
    <row r="1186">
      <c r="A1186">
        <f>'06_MODELO_REFS'!E1209</f>
        <v/>
      </c>
      <c r="B1186">
        <f>'06_MODELO_REFS'!F1209</f>
        <v/>
      </c>
      <c r="E1186">
        <f>'07_MODELO_NPI'!E1209</f>
        <v/>
      </c>
      <c r="F1186">
        <f>'07_MODELO_NPI'!F1209</f>
        <v/>
      </c>
      <c r="I1186">
        <f>'08_MODELO_MULTIPLO'!F1214</f>
        <v/>
      </c>
      <c r="J1186">
        <f>'08_MODELO_MULTIPLO'!G1214</f>
        <v/>
      </c>
    </row>
    <row r="1187">
      <c r="A1187">
        <f>'06_MODELO_REFS'!E1210</f>
        <v/>
      </c>
      <c r="B1187">
        <f>'06_MODELO_REFS'!F1210</f>
        <v/>
      </c>
      <c r="E1187">
        <f>'07_MODELO_NPI'!E1210</f>
        <v/>
      </c>
      <c r="F1187">
        <f>'07_MODELO_NPI'!F1210</f>
        <v/>
      </c>
      <c r="I1187">
        <f>'08_MODELO_MULTIPLO'!F1215</f>
        <v/>
      </c>
      <c r="J1187">
        <f>'08_MODELO_MULTIPLO'!G1215</f>
        <v/>
      </c>
    </row>
    <row r="1188">
      <c r="A1188">
        <f>'06_MODELO_REFS'!E1211</f>
        <v/>
      </c>
      <c r="B1188">
        <f>'06_MODELO_REFS'!F1211</f>
        <v/>
      </c>
      <c r="E1188">
        <f>'07_MODELO_NPI'!E1211</f>
        <v/>
      </c>
      <c r="F1188">
        <f>'07_MODELO_NPI'!F1211</f>
        <v/>
      </c>
      <c r="I1188">
        <f>'08_MODELO_MULTIPLO'!F1216</f>
        <v/>
      </c>
      <c r="J1188">
        <f>'08_MODELO_MULTIPLO'!G1216</f>
        <v/>
      </c>
    </row>
    <row r="1189">
      <c r="A1189">
        <f>'06_MODELO_REFS'!E1212</f>
        <v/>
      </c>
      <c r="B1189">
        <f>'06_MODELO_REFS'!F1212</f>
        <v/>
      </c>
      <c r="E1189">
        <f>'07_MODELO_NPI'!E1212</f>
        <v/>
      </c>
      <c r="F1189">
        <f>'07_MODELO_NPI'!F1212</f>
        <v/>
      </c>
      <c r="I1189">
        <f>'08_MODELO_MULTIPLO'!F1217</f>
        <v/>
      </c>
      <c r="J1189">
        <f>'08_MODELO_MULTIPLO'!G1217</f>
        <v/>
      </c>
    </row>
    <row r="1190">
      <c r="A1190">
        <f>'06_MODELO_REFS'!E1213</f>
        <v/>
      </c>
      <c r="B1190">
        <f>'06_MODELO_REFS'!F1213</f>
        <v/>
      </c>
      <c r="E1190">
        <f>'07_MODELO_NPI'!E1213</f>
        <v/>
      </c>
      <c r="F1190">
        <f>'07_MODELO_NPI'!F1213</f>
        <v/>
      </c>
      <c r="I1190">
        <f>'08_MODELO_MULTIPLO'!F1218</f>
        <v/>
      </c>
      <c r="J1190">
        <f>'08_MODELO_MULTIPLO'!G1218</f>
        <v/>
      </c>
    </row>
    <row r="1191">
      <c r="A1191">
        <f>'06_MODELO_REFS'!E1214</f>
        <v/>
      </c>
      <c r="B1191">
        <f>'06_MODELO_REFS'!F1214</f>
        <v/>
      </c>
      <c r="E1191">
        <f>'07_MODELO_NPI'!E1214</f>
        <v/>
      </c>
      <c r="F1191">
        <f>'07_MODELO_NPI'!F1214</f>
        <v/>
      </c>
      <c r="I1191">
        <f>'08_MODELO_MULTIPLO'!F1219</f>
        <v/>
      </c>
      <c r="J1191">
        <f>'08_MODELO_MULTIPLO'!G1219</f>
        <v/>
      </c>
    </row>
    <row r="1192">
      <c r="A1192">
        <f>'06_MODELO_REFS'!E1215</f>
        <v/>
      </c>
      <c r="B1192">
        <f>'06_MODELO_REFS'!F1215</f>
        <v/>
      </c>
      <c r="E1192">
        <f>'07_MODELO_NPI'!E1215</f>
        <v/>
      </c>
      <c r="F1192">
        <f>'07_MODELO_NPI'!F1215</f>
        <v/>
      </c>
      <c r="I1192">
        <f>'08_MODELO_MULTIPLO'!F1220</f>
        <v/>
      </c>
      <c r="J1192">
        <f>'08_MODELO_MULTIPLO'!G1220</f>
        <v/>
      </c>
    </row>
    <row r="1193">
      <c r="A1193">
        <f>'06_MODELO_REFS'!E1216</f>
        <v/>
      </c>
      <c r="B1193">
        <f>'06_MODELO_REFS'!F1216</f>
        <v/>
      </c>
      <c r="E1193">
        <f>'07_MODELO_NPI'!E1216</f>
        <v/>
      </c>
      <c r="F1193">
        <f>'07_MODELO_NPI'!F1216</f>
        <v/>
      </c>
      <c r="I1193">
        <f>'08_MODELO_MULTIPLO'!F1221</f>
        <v/>
      </c>
      <c r="J1193">
        <f>'08_MODELO_MULTIPLO'!G1221</f>
        <v/>
      </c>
    </row>
    <row r="1194">
      <c r="A1194">
        <f>'06_MODELO_REFS'!E1217</f>
        <v/>
      </c>
      <c r="B1194">
        <f>'06_MODELO_REFS'!F1217</f>
        <v/>
      </c>
      <c r="E1194">
        <f>'07_MODELO_NPI'!E1217</f>
        <v/>
      </c>
      <c r="F1194">
        <f>'07_MODELO_NPI'!F1217</f>
        <v/>
      </c>
      <c r="I1194">
        <f>'08_MODELO_MULTIPLO'!F1222</f>
        <v/>
      </c>
      <c r="J1194">
        <f>'08_MODELO_MULTIPLO'!G1222</f>
        <v/>
      </c>
    </row>
    <row r="1195">
      <c r="A1195">
        <f>'06_MODELO_REFS'!E1218</f>
        <v/>
      </c>
      <c r="B1195">
        <f>'06_MODELO_REFS'!F1218</f>
        <v/>
      </c>
      <c r="E1195">
        <f>'07_MODELO_NPI'!E1218</f>
        <v/>
      </c>
      <c r="F1195">
        <f>'07_MODELO_NPI'!F1218</f>
        <v/>
      </c>
      <c r="I1195">
        <f>'08_MODELO_MULTIPLO'!F1223</f>
        <v/>
      </c>
      <c r="J1195">
        <f>'08_MODELO_MULTIPLO'!G1223</f>
        <v/>
      </c>
    </row>
    <row r="1196">
      <c r="A1196">
        <f>'06_MODELO_REFS'!E1219</f>
        <v/>
      </c>
      <c r="B1196">
        <f>'06_MODELO_REFS'!F1219</f>
        <v/>
      </c>
      <c r="E1196">
        <f>'07_MODELO_NPI'!E1219</f>
        <v/>
      </c>
      <c r="F1196">
        <f>'07_MODELO_NPI'!F1219</f>
        <v/>
      </c>
      <c r="I1196">
        <f>'08_MODELO_MULTIPLO'!F1224</f>
        <v/>
      </c>
      <c r="J1196">
        <f>'08_MODELO_MULTIPLO'!G1224</f>
        <v/>
      </c>
    </row>
    <row r="1197">
      <c r="A1197">
        <f>'06_MODELO_REFS'!E1220</f>
        <v/>
      </c>
      <c r="B1197">
        <f>'06_MODELO_REFS'!F1220</f>
        <v/>
      </c>
      <c r="E1197">
        <f>'07_MODELO_NPI'!E1220</f>
        <v/>
      </c>
      <c r="F1197">
        <f>'07_MODELO_NPI'!F1220</f>
        <v/>
      </c>
      <c r="I1197">
        <f>'08_MODELO_MULTIPLO'!F1225</f>
        <v/>
      </c>
      <c r="J1197">
        <f>'08_MODELO_MULTIPLO'!G1225</f>
        <v/>
      </c>
    </row>
    <row r="1198">
      <c r="A1198">
        <f>'06_MODELO_REFS'!E1221</f>
        <v/>
      </c>
      <c r="B1198">
        <f>'06_MODELO_REFS'!F1221</f>
        <v/>
      </c>
      <c r="E1198">
        <f>'07_MODELO_NPI'!E1221</f>
        <v/>
      </c>
      <c r="F1198">
        <f>'07_MODELO_NPI'!F1221</f>
        <v/>
      </c>
      <c r="I1198">
        <f>'08_MODELO_MULTIPLO'!F1226</f>
        <v/>
      </c>
      <c r="J1198">
        <f>'08_MODELO_MULTIPLO'!G1226</f>
        <v/>
      </c>
    </row>
    <row r="1199">
      <c r="A1199">
        <f>'06_MODELO_REFS'!E1222</f>
        <v/>
      </c>
      <c r="B1199">
        <f>'06_MODELO_REFS'!F1222</f>
        <v/>
      </c>
      <c r="E1199">
        <f>'07_MODELO_NPI'!E1222</f>
        <v/>
      </c>
      <c r="F1199">
        <f>'07_MODELO_NPI'!F1222</f>
        <v/>
      </c>
      <c r="I1199">
        <f>'08_MODELO_MULTIPLO'!F1227</f>
        <v/>
      </c>
      <c r="J1199">
        <f>'08_MODELO_MULTIPLO'!G1227</f>
        <v/>
      </c>
    </row>
    <row r="1200">
      <c r="A1200">
        <f>'06_MODELO_REFS'!E1223</f>
        <v/>
      </c>
      <c r="B1200">
        <f>'06_MODELO_REFS'!F1223</f>
        <v/>
      </c>
      <c r="E1200">
        <f>'07_MODELO_NPI'!E1223</f>
        <v/>
      </c>
      <c r="F1200">
        <f>'07_MODELO_NPI'!F1223</f>
        <v/>
      </c>
      <c r="I1200">
        <f>'08_MODELO_MULTIPLO'!F1228</f>
        <v/>
      </c>
      <c r="J1200">
        <f>'08_MODELO_MULTIPLO'!G1228</f>
        <v/>
      </c>
    </row>
    <row r="1201">
      <c r="A1201">
        <f>'06_MODELO_REFS'!E1224</f>
        <v/>
      </c>
      <c r="B1201">
        <f>'06_MODELO_REFS'!F1224</f>
        <v/>
      </c>
      <c r="E1201">
        <f>'07_MODELO_NPI'!E1224</f>
        <v/>
      </c>
      <c r="F1201">
        <f>'07_MODELO_NPI'!F1224</f>
        <v/>
      </c>
      <c r="I1201">
        <f>'08_MODELO_MULTIPLO'!F1229</f>
        <v/>
      </c>
      <c r="J1201">
        <f>'08_MODELO_MULTIPLO'!G1229</f>
        <v/>
      </c>
    </row>
    <row r="1202">
      <c r="A1202">
        <f>'06_MODELO_REFS'!E1225</f>
        <v/>
      </c>
      <c r="B1202">
        <f>'06_MODELO_REFS'!F1225</f>
        <v/>
      </c>
      <c r="E1202">
        <f>'07_MODELO_NPI'!E1225</f>
        <v/>
      </c>
      <c r="F1202">
        <f>'07_MODELO_NPI'!F1225</f>
        <v/>
      </c>
      <c r="I1202">
        <f>'08_MODELO_MULTIPLO'!F1230</f>
        <v/>
      </c>
      <c r="J1202">
        <f>'08_MODELO_MULTIPLO'!G1230</f>
        <v/>
      </c>
    </row>
    <row r="1203">
      <c r="A1203">
        <f>'06_MODELO_REFS'!E1226</f>
        <v/>
      </c>
      <c r="B1203">
        <f>'06_MODELO_REFS'!F1226</f>
        <v/>
      </c>
      <c r="E1203">
        <f>'07_MODELO_NPI'!E1226</f>
        <v/>
      </c>
      <c r="F1203">
        <f>'07_MODELO_NPI'!F1226</f>
        <v/>
      </c>
      <c r="I1203">
        <f>'08_MODELO_MULTIPLO'!F1231</f>
        <v/>
      </c>
      <c r="J1203">
        <f>'08_MODELO_MULTIPLO'!G1231</f>
        <v/>
      </c>
    </row>
    <row r="1204">
      <c r="A1204">
        <f>'06_MODELO_REFS'!E1227</f>
        <v/>
      </c>
      <c r="B1204">
        <f>'06_MODELO_REFS'!F1227</f>
        <v/>
      </c>
      <c r="E1204">
        <f>'07_MODELO_NPI'!E1227</f>
        <v/>
      </c>
      <c r="F1204">
        <f>'07_MODELO_NPI'!F1227</f>
        <v/>
      </c>
      <c r="I1204">
        <f>'08_MODELO_MULTIPLO'!F1232</f>
        <v/>
      </c>
      <c r="J1204">
        <f>'08_MODELO_MULTIPLO'!G1232</f>
        <v/>
      </c>
    </row>
    <row r="1205">
      <c r="A1205">
        <f>'06_MODELO_REFS'!E1228</f>
        <v/>
      </c>
      <c r="B1205">
        <f>'06_MODELO_REFS'!F1228</f>
        <v/>
      </c>
      <c r="E1205">
        <f>'07_MODELO_NPI'!E1228</f>
        <v/>
      </c>
      <c r="F1205">
        <f>'07_MODELO_NPI'!F1228</f>
        <v/>
      </c>
      <c r="I1205">
        <f>'08_MODELO_MULTIPLO'!F1233</f>
        <v/>
      </c>
      <c r="J1205">
        <f>'08_MODELO_MULTIPLO'!G1233</f>
        <v/>
      </c>
    </row>
    <row r="1206">
      <c r="A1206">
        <f>'06_MODELO_REFS'!E1229</f>
        <v/>
      </c>
      <c r="B1206">
        <f>'06_MODELO_REFS'!F1229</f>
        <v/>
      </c>
      <c r="E1206">
        <f>'07_MODELO_NPI'!E1229</f>
        <v/>
      </c>
      <c r="F1206">
        <f>'07_MODELO_NPI'!F1229</f>
        <v/>
      </c>
      <c r="I1206">
        <f>'08_MODELO_MULTIPLO'!F1234</f>
        <v/>
      </c>
      <c r="J1206">
        <f>'08_MODELO_MULTIPLO'!G1234</f>
        <v/>
      </c>
    </row>
    <row r="1207">
      <c r="A1207">
        <f>'06_MODELO_REFS'!E1230</f>
        <v/>
      </c>
      <c r="B1207">
        <f>'06_MODELO_REFS'!F1230</f>
        <v/>
      </c>
      <c r="E1207">
        <f>'07_MODELO_NPI'!E1230</f>
        <v/>
      </c>
      <c r="F1207">
        <f>'07_MODELO_NPI'!F1230</f>
        <v/>
      </c>
      <c r="I1207">
        <f>'08_MODELO_MULTIPLO'!F1235</f>
        <v/>
      </c>
      <c r="J1207">
        <f>'08_MODELO_MULTIPLO'!G1235</f>
        <v/>
      </c>
    </row>
    <row r="1208">
      <c r="A1208">
        <f>'06_MODELO_REFS'!E1231</f>
        <v/>
      </c>
      <c r="B1208">
        <f>'06_MODELO_REFS'!F1231</f>
        <v/>
      </c>
      <c r="E1208">
        <f>'07_MODELO_NPI'!E1231</f>
        <v/>
      </c>
      <c r="F1208">
        <f>'07_MODELO_NPI'!F1231</f>
        <v/>
      </c>
      <c r="I1208">
        <f>'08_MODELO_MULTIPLO'!F1236</f>
        <v/>
      </c>
      <c r="J1208">
        <f>'08_MODELO_MULTIPLO'!G1236</f>
        <v/>
      </c>
    </row>
    <row r="1209">
      <c r="A1209">
        <f>'06_MODELO_REFS'!E1232</f>
        <v/>
      </c>
      <c r="B1209">
        <f>'06_MODELO_REFS'!F1232</f>
        <v/>
      </c>
      <c r="E1209">
        <f>'07_MODELO_NPI'!E1232</f>
        <v/>
      </c>
      <c r="F1209">
        <f>'07_MODELO_NPI'!F1232</f>
        <v/>
      </c>
      <c r="I1209">
        <f>'08_MODELO_MULTIPLO'!F1237</f>
        <v/>
      </c>
      <c r="J1209">
        <f>'08_MODELO_MULTIPLO'!G1237</f>
        <v/>
      </c>
    </row>
    <row r="1210">
      <c r="A1210">
        <f>'06_MODELO_REFS'!E1233</f>
        <v/>
      </c>
      <c r="B1210">
        <f>'06_MODELO_REFS'!F1233</f>
        <v/>
      </c>
      <c r="E1210">
        <f>'07_MODELO_NPI'!E1233</f>
        <v/>
      </c>
      <c r="F1210">
        <f>'07_MODELO_NPI'!F1233</f>
        <v/>
      </c>
      <c r="I1210">
        <f>'08_MODELO_MULTIPLO'!F1238</f>
        <v/>
      </c>
      <c r="J1210">
        <f>'08_MODELO_MULTIPLO'!G1238</f>
        <v/>
      </c>
    </row>
    <row r="1211">
      <c r="A1211">
        <f>'06_MODELO_REFS'!E1234</f>
        <v/>
      </c>
      <c r="B1211">
        <f>'06_MODELO_REFS'!F1234</f>
        <v/>
      </c>
      <c r="E1211">
        <f>'07_MODELO_NPI'!E1234</f>
        <v/>
      </c>
      <c r="F1211">
        <f>'07_MODELO_NPI'!F1234</f>
        <v/>
      </c>
      <c r="I1211">
        <f>'08_MODELO_MULTIPLO'!F1239</f>
        <v/>
      </c>
      <c r="J1211">
        <f>'08_MODELO_MULTIPLO'!G1239</f>
        <v/>
      </c>
    </row>
    <row r="1212">
      <c r="A1212">
        <f>'06_MODELO_REFS'!E1235</f>
        <v/>
      </c>
      <c r="B1212">
        <f>'06_MODELO_REFS'!F1235</f>
        <v/>
      </c>
      <c r="E1212">
        <f>'07_MODELO_NPI'!E1235</f>
        <v/>
      </c>
      <c r="F1212">
        <f>'07_MODELO_NPI'!F1235</f>
        <v/>
      </c>
      <c r="I1212">
        <f>'08_MODELO_MULTIPLO'!F1240</f>
        <v/>
      </c>
      <c r="J1212">
        <f>'08_MODELO_MULTIPLO'!G1240</f>
        <v/>
      </c>
    </row>
    <row r="1213">
      <c r="A1213">
        <f>'06_MODELO_REFS'!E1236</f>
        <v/>
      </c>
      <c r="B1213">
        <f>'06_MODELO_REFS'!F1236</f>
        <v/>
      </c>
      <c r="E1213">
        <f>'07_MODELO_NPI'!E1236</f>
        <v/>
      </c>
      <c r="F1213">
        <f>'07_MODELO_NPI'!F1236</f>
        <v/>
      </c>
      <c r="I1213">
        <f>'08_MODELO_MULTIPLO'!F1241</f>
        <v/>
      </c>
      <c r="J1213">
        <f>'08_MODELO_MULTIPLO'!G1241</f>
        <v/>
      </c>
    </row>
    <row r="1214">
      <c r="A1214">
        <f>'06_MODELO_REFS'!E1237</f>
        <v/>
      </c>
      <c r="B1214">
        <f>'06_MODELO_REFS'!F1237</f>
        <v/>
      </c>
      <c r="E1214">
        <f>'07_MODELO_NPI'!E1237</f>
        <v/>
      </c>
      <c r="F1214">
        <f>'07_MODELO_NPI'!F1237</f>
        <v/>
      </c>
      <c r="I1214">
        <f>'08_MODELO_MULTIPLO'!F1242</f>
        <v/>
      </c>
      <c r="J1214">
        <f>'08_MODELO_MULTIPLO'!G1242</f>
        <v/>
      </c>
    </row>
    <row r="1215">
      <c r="A1215">
        <f>'06_MODELO_REFS'!E1238</f>
        <v/>
      </c>
      <c r="B1215">
        <f>'06_MODELO_REFS'!F1238</f>
        <v/>
      </c>
      <c r="E1215">
        <f>'07_MODELO_NPI'!E1238</f>
        <v/>
      </c>
      <c r="F1215">
        <f>'07_MODELO_NPI'!F1238</f>
        <v/>
      </c>
      <c r="I1215">
        <f>'08_MODELO_MULTIPLO'!F1243</f>
        <v/>
      </c>
      <c r="J1215">
        <f>'08_MODELO_MULTIPLO'!G1243</f>
        <v/>
      </c>
    </row>
    <row r="1216">
      <c r="A1216">
        <f>'06_MODELO_REFS'!E1239</f>
        <v/>
      </c>
      <c r="B1216">
        <f>'06_MODELO_REFS'!F1239</f>
        <v/>
      </c>
      <c r="E1216">
        <f>'07_MODELO_NPI'!E1239</f>
        <v/>
      </c>
      <c r="F1216">
        <f>'07_MODELO_NPI'!F1239</f>
        <v/>
      </c>
      <c r="I1216">
        <f>'08_MODELO_MULTIPLO'!F1244</f>
        <v/>
      </c>
      <c r="J1216">
        <f>'08_MODELO_MULTIPLO'!G1244</f>
        <v/>
      </c>
    </row>
    <row r="1217">
      <c r="A1217">
        <f>'06_MODELO_REFS'!E1240</f>
        <v/>
      </c>
      <c r="B1217">
        <f>'06_MODELO_REFS'!F1240</f>
        <v/>
      </c>
      <c r="E1217">
        <f>'07_MODELO_NPI'!E1240</f>
        <v/>
      </c>
      <c r="F1217">
        <f>'07_MODELO_NPI'!F1240</f>
        <v/>
      </c>
      <c r="I1217">
        <f>'08_MODELO_MULTIPLO'!F1245</f>
        <v/>
      </c>
      <c r="J1217">
        <f>'08_MODELO_MULTIPLO'!G1245</f>
        <v/>
      </c>
    </row>
    <row r="1218">
      <c r="A1218">
        <f>'06_MODELO_REFS'!E1241</f>
        <v/>
      </c>
      <c r="B1218">
        <f>'06_MODELO_REFS'!F1241</f>
        <v/>
      </c>
      <c r="E1218">
        <f>'07_MODELO_NPI'!E1241</f>
        <v/>
      </c>
      <c r="F1218">
        <f>'07_MODELO_NPI'!F1241</f>
        <v/>
      </c>
      <c r="I1218">
        <f>'08_MODELO_MULTIPLO'!F1246</f>
        <v/>
      </c>
      <c r="J1218">
        <f>'08_MODELO_MULTIPLO'!G1246</f>
        <v/>
      </c>
    </row>
    <row r="1219">
      <c r="A1219">
        <f>'06_MODELO_REFS'!E1242</f>
        <v/>
      </c>
      <c r="B1219">
        <f>'06_MODELO_REFS'!F1242</f>
        <v/>
      </c>
      <c r="E1219">
        <f>'07_MODELO_NPI'!E1242</f>
        <v/>
      </c>
      <c r="F1219">
        <f>'07_MODELO_NPI'!F1242</f>
        <v/>
      </c>
      <c r="I1219">
        <f>'08_MODELO_MULTIPLO'!F1247</f>
        <v/>
      </c>
      <c r="J1219">
        <f>'08_MODELO_MULTIPLO'!G1247</f>
        <v/>
      </c>
    </row>
    <row r="1220">
      <c r="A1220">
        <f>'06_MODELO_REFS'!E1243</f>
        <v/>
      </c>
      <c r="B1220">
        <f>'06_MODELO_REFS'!F1243</f>
        <v/>
      </c>
      <c r="E1220">
        <f>'07_MODELO_NPI'!E1243</f>
        <v/>
      </c>
      <c r="F1220">
        <f>'07_MODELO_NPI'!F1243</f>
        <v/>
      </c>
      <c r="I1220">
        <f>'08_MODELO_MULTIPLO'!F1248</f>
        <v/>
      </c>
      <c r="J1220">
        <f>'08_MODELO_MULTIPLO'!G1248</f>
        <v/>
      </c>
    </row>
    <row r="1221">
      <c r="A1221">
        <f>'06_MODELO_REFS'!E1244</f>
        <v/>
      </c>
      <c r="B1221">
        <f>'06_MODELO_REFS'!F1244</f>
        <v/>
      </c>
      <c r="E1221">
        <f>'07_MODELO_NPI'!E1244</f>
        <v/>
      </c>
      <c r="F1221">
        <f>'07_MODELO_NPI'!F1244</f>
        <v/>
      </c>
      <c r="I1221">
        <f>'08_MODELO_MULTIPLO'!F1249</f>
        <v/>
      </c>
      <c r="J1221">
        <f>'08_MODELO_MULTIPLO'!G1249</f>
        <v/>
      </c>
    </row>
    <row r="1222">
      <c r="A1222">
        <f>'06_MODELO_REFS'!E1245</f>
        <v/>
      </c>
      <c r="B1222">
        <f>'06_MODELO_REFS'!F1245</f>
        <v/>
      </c>
      <c r="E1222">
        <f>'07_MODELO_NPI'!E1245</f>
        <v/>
      </c>
      <c r="F1222">
        <f>'07_MODELO_NPI'!F1245</f>
        <v/>
      </c>
      <c r="I1222">
        <f>'08_MODELO_MULTIPLO'!F1250</f>
        <v/>
      </c>
      <c r="J1222">
        <f>'08_MODELO_MULTIPLO'!G1250</f>
        <v/>
      </c>
    </row>
    <row r="1223">
      <c r="A1223">
        <f>'06_MODELO_REFS'!E1246</f>
        <v/>
      </c>
      <c r="B1223">
        <f>'06_MODELO_REFS'!F1246</f>
        <v/>
      </c>
      <c r="E1223">
        <f>'07_MODELO_NPI'!E1246</f>
        <v/>
      </c>
      <c r="F1223">
        <f>'07_MODELO_NPI'!F1246</f>
        <v/>
      </c>
      <c r="I1223">
        <f>'08_MODELO_MULTIPLO'!F1251</f>
        <v/>
      </c>
      <c r="J1223">
        <f>'08_MODELO_MULTIPLO'!G1251</f>
        <v/>
      </c>
    </row>
    <row r="1224">
      <c r="A1224">
        <f>'06_MODELO_REFS'!E1247</f>
        <v/>
      </c>
      <c r="B1224">
        <f>'06_MODELO_REFS'!F1247</f>
        <v/>
      </c>
      <c r="E1224">
        <f>'07_MODELO_NPI'!E1247</f>
        <v/>
      </c>
      <c r="F1224">
        <f>'07_MODELO_NPI'!F1247</f>
        <v/>
      </c>
      <c r="I1224">
        <f>'08_MODELO_MULTIPLO'!F1252</f>
        <v/>
      </c>
      <c r="J1224">
        <f>'08_MODELO_MULTIPLO'!G1252</f>
        <v/>
      </c>
    </row>
    <row r="1225">
      <c r="A1225">
        <f>'06_MODELO_REFS'!E1248</f>
        <v/>
      </c>
      <c r="B1225">
        <f>'06_MODELO_REFS'!F1248</f>
        <v/>
      </c>
      <c r="E1225">
        <f>'07_MODELO_NPI'!E1248</f>
        <v/>
      </c>
      <c r="F1225">
        <f>'07_MODELO_NPI'!F1248</f>
        <v/>
      </c>
      <c r="I1225">
        <f>'08_MODELO_MULTIPLO'!F1253</f>
        <v/>
      </c>
      <c r="J1225">
        <f>'08_MODELO_MULTIPLO'!G1253</f>
        <v/>
      </c>
    </row>
    <row r="1226">
      <c r="A1226">
        <f>'06_MODELO_REFS'!E1249</f>
        <v/>
      </c>
      <c r="B1226">
        <f>'06_MODELO_REFS'!F1249</f>
        <v/>
      </c>
      <c r="E1226">
        <f>'07_MODELO_NPI'!E1249</f>
        <v/>
      </c>
      <c r="F1226">
        <f>'07_MODELO_NPI'!F1249</f>
        <v/>
      </c>
      <c r="I1226">
        <f>'08_MODELO_MULTIPLO'!F1254</f>
        <v/>
      </c>
      <c r="J1226">
        <f>'08_MODELO_MULTIPLO'!G1254</f>
        <v/>
      </c>
    </row>
    <row r="1227">
      <c r="A1227">
        <f>'06_MODELO_REFS'!E1250</f>
        <v/>
      </c>
      <c r="B1227">
        <f>'06_MODELO_REFS'!F1250</f>
        <v/>
      </c>
      <c r="E1227">
        <f>'07_MODELO_NPI'!E1250</f>
        <v/>
      </c>
      <c r="F1227">
        <f>'07_MODELO_NPI'!F1250</f>
        <v/>
      </c>
      <c r="I1227">
        <f>'08_MODELO_MULTIPLO'!F1255</f>
        <v/>
      </c>
      <c r="J1227">
        <f>'08_MODELO_MULTIPLO'!G1255</f>
        <v/>
      </c>
    </row>
    <row r="1228">
      <c r="A1228">
        <f>'06_MODELO_REFS'!E1251</f>
        <v/>
      </c>
      <c r="B1228">
        <f>'06_MODELO_REFS'!F1251</f>
        <v/>
      </c>
      <c r="E1228">
        <f>'07_MODELO_NPI'!E1251</f>
        <v/>
      </c>
      <c r="F1228">
        <f>'07_MODELO_NPI'!F1251</f>
        <v/>
      </c>
      <c r="I1228">
        <f>'08_MODELO_MULTIPLO'!F1256</f>
        <v/>
      </c>
      <c r="J1228">
        <f>'08_MODELO_MULTIPLO'!G1256</f>
        <v/>
      </c>
    </row>
    <row r="1229">
      <c r="A1229">
        <f>'06_MODELO_REFS'!E1252</f>
        <v/>
      </c>
      <c r="B1229">
        <f>'06_MODELO_REFS'!F1252</f>
        <v/>
      </c>
      <c r="E1229">
        <f>'07_MODELO_NPI'!E1252</f>
        <v/>
      </c>
      <c r="F1229">
        <f>'07_MODELO_NPI'!F1252</f>
        <v/>
      </c>
      <c r="I1229">
        <f>'08_MODELO_MULTIPLO'!F1257</f>
        <v/>
      </c>
      <c r="J1229">
        <f>'08_MODELO_MULTIPLO'!G1257</f>
        <v/>
      </c>
    </row>
    <row r="1230">
      <c r="A1230">
        <f>'06_MODELO_REFS'!E1253</f>
        <v/>
      </c>
      <c r="B1230">
        <f>'06_MODELO_REFS'!F1253</f>
        <v/>
      </c>
      <c r="E1230">
        <f>'07_MODELO_NPI'!E1253</f>
        <v/>
      </c>
      <c r="F1230">
        <f>'07_MODELO_NPI'!F1253</f>
        <v/>
      </c>
      <c r="I1230">
        <f>'08_MODELO_MULTIPLO'!F1258</f>
        <v/>
      </c>
      <c r="J1230">
        <f>'08_MODELO_MULTIPLO'!G1258</f>
        <v/>
      </c>
    </row>
    <row r="1231">
      <c r="A1231">
        <f>'06_MODELO_REFS'!E1254</f>
        <v/>
      </c>
      <c r="B1231">
        <f>'06_MODELO_REFS'!F1254</f>
        <v/>
      </c>
      <c r="E1231">
        <f>'07_MODELO_NPI'!E1254</f>
        <v/>
      </c>
      <c r="F1231">
        <f>'07_MODELO_NPI'!F1254</f>
        <v/>
      </c>
      <c r="I1231">
        <f>'08_MODELO_MULTIPLO'!F1259</f>
        <v/>
      </c>
      <c r="J1231">
        <f>'08_MODELO_MULTIPLO'!G1259</f>
        <v/>
      </c>
    </row>
    <row r="1232">
      <c r="A1232">
        <f>'06_MODELO_REFS'!E1255</f>
        <v/>
      </c>
      <c r="B1232">
        <f>'06_MODELO_REFS'!F1255</f>
        <v/>
      </c>
      <c r="E1232">
        <f>'07_MODELO_NPI'!E1255</f>
        <v/>
      </c>
      <c r="F1232">
        <f>'07_MODELO_NPI'!F1255</f>
        <v/>
      </c>
      <c r="I1232">
        <f>'08_MODELO_MULTIPLO'!F1260</f>
        <v/>
      </c>
      <c r="J1232">
        <f>'08_MODELO_MULTIPLO'!G1260</f>
        <v/>
      </c>
    </row>
    <row r="1233">
      <c r="A1233">
        <f>'06_MODELO_REFS'!E1256</f>
        <v/>
      </c>
      <c r="B1233">
        <f>'06_MODELO_REFS'!F1256</f>
        <v/>
      </c>
      <c r="E1233">
        <f>'07_MODELO_NPI'!E1256</f>
        <v/>
      </c>
      <c r="F1233">
        <f>'07_MODELO_NPI'!F1256</f>
        <v/>
      </c>
      <c r="I1233">
        <f>'08_MODELO_MULTIPLO'!F1261</f>
        <v/>
      </c>
      <c r="J1233">
        <f>'08_MODELO_MULTIPLO'!G1261</f>
        <v/>
      </c>
    </row>
    <row r="1234">
      <c r="A1234">
        <f>'06_MODELO_REFS'!E1257</f>
        <v/>
      </c>
      <c r="B1234">
        <f>'06_MODELO_REFS'!F1257</f>
        <v/>
      </c>
      <c r="E1234">
        <f>'07_MODELO_NPI'!E1257</f>
        <v/>
      </c>
      <c r="F1234">
        <f>'07_MODELO_NPI'!F1257</f>
        <v/>
      </c>
      <c r="I1234">
        <f>'08_MODELO_MULTIPLO'!F1262</f>
        <v/>
      </c>
      <c r="J1234">
        <f>'08_MODELO_MULTIPLO'!G1262</f>
        <v/>
      </c>
    </row>
    <row r="1235">
      <c r="A1235">
        <f>'06_MODELO_REFS'!E1258</f>
        <v/>
      </c>
      <c r="B1235">
        <f>'06_MODELO_REFS'!F1258</f>
        <v/>
      </c>
      <c r="E1235">
        <f>'07_MODELO_NPI'!E1258</f>
        <v/>
      </c>
      <c r="F1235">
        <f>'07_MODELO_NPI'!F1258</f>
        <v/>
      </c>
      <c r="I1235">
        <f>'08_MODELO_MULTIPLO'!F1263</f>
        <v/>
      </c>
      <c r="J1235">
        <f>'08_MODELO_MULTIPLO'!G1263</f>
        <v/>
      </c>
    </row>
    <row r="1236">
      <c r="A1236">
        <f>'06_MODELO_REFS'!E1259</f>
        <v/>
      </c>
      <c r="B1236">
        <f>'06_MODELO_REFS'!F1259</f>
        <v/>
      </c>
      <c r="E1236">
        <f>'07_MODELO_NPI'!E1259</f>
        <v/>
      </c>
      <c r="F1236">
        <f>'07_MODELO_NPI'!F1259</f>
        <v/>
      </c>
      <c r="I1236">
        <f>'08_MODELO_MULTIPLO'!F1264</f>
        <v/>
      </c>
      <c r="J1236">
        <f>'08_MODELO_MULTIPLO'!G1264</f>
        <v/>
      </c>
    </row>
    <row r="1237">
      <c r="A1237">
        <f>'06_MODELO_REFS'!E1260</f>
        <v/>
      </c>
      <c r="B1237">
        <f>'06_MODELO_REFS'!F1260</f>
        <v/>
      </c>
      <c r="E1237">
        <f>'07_MODELO_NPI'!E1260</f>
        <v/>
      </c>
      <c r="F1237">
        <f>'07_MODELO_NPI'!F1260</f>
        <v/>
      </c>
      <c r="I1237">
        <f>'08_MODELO_MULTIPLO'!F1265</f>
        <v/>
      </c>
      <c r="J1237">
        <f>'08_MODELO_MULTIPLO'!G1265</f>
        <v/>
      </c>
    </row>
    <row r="1238">
      <c r="A1238">
        <f>'06_MODELO_REFS'!E1261</f>
        <v/>
      </c>
      <c r="B1238">
        <f>'06_MODELO_REFS'!F1261</f>
        <v/>
      </c>
      <c r="E1238">
        <f>'07_MODELO_NPI'!E1261</f>
        <v/>
      </c>
      <c r="F1238">
        <f>'07_MODELO_NPI'!F1261</f>
        <v/>
      </c>
      <c r="I1238">
        <f>'08_MODELO_MULTIPLO'!F1266</f>
        <v/>
      </c>
      <c r="J1238">
        <f>'08_MODELO_MULTIPLO'!G1266</f>
        <v/>
      </c>
    </row>
    <row r="1239">
      <c r="A1239">
        <f>'06_MODELO_REFS'!E1262</f>
        <v/>
      </c>
      <c r="B1239">
        <f>'06_MODELO_REFS'!F1262</f>
        <v/>
      </c>
      <c r="E1239">
        <f>'07_MODELO_NPI'!E1262</f>
        <v/>
      </c>
      <c r="F1239">
        <f>'07_MODELO_NPI'!F1262</f>
        <v/>
      </c>
      <c r="I1239">
        <f>'08_MODELO_MULTIPLO'!F1267</f>
        <v/>
      </c>
      <c r="J1239">
        <f>'08_MODELO_MULTIPLO'!G1267</f>
        <v/>
      </c>
    </row>
    <row r="1240">
      <c r="A1240">
        <f>'06_MODELO_REFS'!E1263</f>
        <v/>
      </c>
      <c r="B1240">
        <f>'06_MODELO_REFS'!F1263</f>
        <v/>
      </c>
      <c r="E1240">
        <f>'07_MODELO_NPI'!E1263</f>
        <v/>
      </c>
      <c r="F1240">
        <f>'07_MODELO_NPI'!F1263</f>
        <v/>
      </c>
      <c r="I1240">
        <f>'08_MODELO_MULTIPLO'!F1268</f>
        <v/>
      </c>
      <c r="J1240">
        <f>'08_MODELO_MULTIPLO'!G1268</f>
        <v/>
      </c>
    </row>
    <row r="1241">
      <c r="A1241">
        <f>'06_MODELO_REFS'!E1264</f>
        <v/>
      </c>
      <c r="B1241">
        <f>'06_MODELO_REFS'!F1264</f>
        <v/>
      </c>
      <c r="E1241">
        <f>'07_MODELO_NPI'!E1264</f>
        <v/>
      </c>
      <c r="F1241">
        <f>'07_MODELO_NPI'!F1264</f>
        <v/>
      </c>
      <c r="I1241">
        <f>'08_MODELO_MULTIPLO'!F1269</f>
        <v/>
      </c>
      <c r="J1241">
        <f>'08_MODELO_MULTIPLO'!G1269</f>
        <v/>
      </c>
    </row>
    <row r="1242">
      <c r="A1242">
        <f>'06_MODELO_REFS'!E1265</f>
        <v/>
      </c>
      <c r="B1242">
        <f>'06_MODELO_REFS'!F1265</f>
        <v/>
      </c>
      <c r="E1242">
        <f>'07_MODELO_NPI'!E1265</f>
        <v/>
      </c>
      <c r="F1242">
        <f>'07_MODELO_NPI'!F1265</f>
        <v/>
      </c>
      <c r="I1242">
        <f>'08_MODELO_MULTIPLO'!F1270</f>
        <v/>
      </c>
      <c r="J1242">
        <f>'08_MODELO_MULTIPLO'!G1270</f>
        <v/>
      </c>
    </row>
    <row r="1243">
      <c r="A1243">
        <f>'06_MODELO_REFS'!E1266</f>
        <v/>
      </c>
      <c r="B1243">
        <f>'06_MODELO_REFS'!F1266</f>
        <v/>
      </c>
      <c r="E1243">
        <f>'07_MODELO_NPI'!E1266</f>
        <v/>
      </c>
      <c r="F1243">
        <f>'07_MODELO_NPI'!F1266</f>
        <v/>
      </c>
      <c r="I1243">
        <f>'08_MODELO_MULTIPLO'!F1271</f>
        <v/>
      </c>
      <c r="J1243">
        <f>'08_MODELO_MULTIPLO'!G1271</f>
        <v/>
      </c>
    </row>
    <row r="1244">
      <c r="A1244">
        <f>'06_MODELO_REFS'!E1267</f>
        <v/>
      </c>
      <c r="B1244">
        <f>'06_MODELO_REFS'!F1267</f>
        <v/>
      </c>
      <c r="E1244">
        <f>'07_MODELO_NPI'!E1267</f>
        <v/>
      </c>
      <c r="F1244">
        <f>'07_MODELO_NPI'!F1267</f>
        <v/>
      </c>
      <c r="I1244">
        <f>'08_MODELO_MULTIPLO'!F1272</f>
        <v/>
      </c>
      <c r="J1244">
        <f>'08_MODELO_MULTIPLO'!G1272</f>
        <v/>
      </c>
    </row>
    <row r="1245">
      <c r="A1245">
        <f>'06_MODELO_REFS'!E1268</f>
        <v/>
      </c>
      <c r="B1245">
        <f>'06_MODELO_REFS'!F1268</f>
        <v/>
      </c>
      <c r="E1245">
        <f>'07_MODELO_NPI'!E1268</f>
        <v/>
      </c>
      <c r="F1245">
        <f>'07_MODELO_NPI'!F1268</f>
        <v/>
      </c>
      <c r="I1245">
        <f>'08_MODELO_MULTIPLO'!F1273</f>
        <v/>
      </c>
      <c r="J1245">
        <f>'08_MODELO_MULTIPLO'!G1273</f>
        <v/>
      </c>
    </row>
    <row r="1246">
      <c r="A1246">
        <f>'06_MODELO_REFS'!E1269</f>
        <v/>
      </c>
      <c r="B1246">
        <f>'06_MODELO_REFS'!F1269</f>
        <v/>
      </c>
      <c r="E1246">
        <f>'07_MODELO_NPI'!E1269</f>
        <v/>
      </c>
      <c r="F1246">
        <f>'07_MODELO_NPI'!F1269</f>
        <v/>
      </c>
      <c r="I1246">
        <f>'08_MODELO_MULTIPLO'!F1274</f>
        <v/>
      </c>
      <c r="J1246">
        <f>'08_MODELO_MULTIPLO'!G1274</f>
        <v/>
      </c>
    </row>
    <row r="1247">
      <c r="A1247">
        <f>'06_MODELO_REFS'!E1270</f>
        <v/>
      </c>
      <c r="B1247">
        <f>'06_MODELO_REFS'!F1270</f>
        <v/>
      </c>
      <c r="E1247">
        <f>'07_MODELO_NPI'!E1270</f>
        <v/>
      </c>
      <c r="F1247">
        <f>'07_MODELO_NPI'!F1270</f>
        <v/>
      </c>
      <c r="I1247">
        <f>'08_MODELO_MULTIPLO'!F1275</f>
        <v/>
      </c>
      <c r="J1247">
        <f>'08_MODELO_MULTIPLO'!G1275</f>
        <v/>
      </c>
    </row>
    <row r="1248">
      <c r="A1248">
        <f>'06_MODELO_REFS'!E1271</f>
        <v/>
      </c>
      <c r="B1248">
        <f>'06_MODELO_REFS'!F1271</f>
        <v/>
      </c>
      <c r="E1248">
        <f>'07_MODELO_NPI'!E1271</f>
        <v/>
      </c>
      <c r="F1248">
        <f>'07_MODELO_NPI'!F1271</f>
        <v/>
      </c>
      <c r="I1248">
        <f>'08_MODELO_MULTIPLO'!F1276</f>
        <v/>
      </c>
      <c r="J1248">
        <f>'08_MODELO_MULTIPLO'!G1276</f>
        <v/>
      </c>
    </row>
    <row r="1249">
      <c r="A1249">
        <f>'06_MODELO_REFS'!E1272</f>
        <v/>
      </c>
      <c r="B1249">
        <f>'06_MODELO_REFS'!F1272</f>
        <v/>
      </c>
      <c r="E1249">
        <f>'07_MODELO_NPI'!E1272</f>
        <v/>
      </c>
      <c r="F1249">
        <f>'07_MODELO_NPI'!F1272</f>
        <v/>
      </c>
      <c r="I1249">
        <f>'08_MODELO_MULTIPLO'!F1277</f>
        <v/>
      </c>
      <c r="J1249">
        <f>'08_MODELO_MULTIPLO'!G1277</f>
        <v/>
      </c>
    </row>
    <row r="1250">
      <c r="A1250">
        <f>'06_MODELO_REFS'!E1273</f>
        <v/>
      </c>
      <c r="B1250">
        <f>'06_MODELO_REFS'!F1273</f>
        <v/>
      </c>
      <c r="E1250">
        <f>'07_MODELO_NPI'!E1273</f>
        <v/>
      </c>
      <c r="F1250">
        <f>'07_MODELO_NPI'!F1273</f>
        <v/>
      </c>
      <c r="I1250">
        <f>'08_MODELO_MULTIPLO'!F1278</f>
        <v/>
      </c>
      <c r="J1250">
        <f>'08_MODELO_MULTIPLO'!G1278</f>
        <v/>
      </c>
    </row>
    <row r="1251">
      <c r="A1251">
        <f>'06_MODELO_REFS'!E1274</f>
        <v/>
      </c>
      <c r="B1251">
        <f>'06_MODELO_REFS'!F1274</f>
        <v/>
      </c>
      <c r="E1251">
        <f>'07_MODELO_NPI'!E1274</f>
        <v/>
      </c>
      <c r="F1251">
        <f>'07_MODELO_NPI'!F1274</f>
        <v/>
      </c>
      <c r="I1251">
        <f>'08_MODELO_MULTIPLO'!F1279</f>
        <v/>
      </c>
      <c r="J1251">
        <f>'08_MODELO_MULTIPLO'!G1279</f>
        <v/>
      </c>
    </row>
    <row r="1252">
      <c r="A1252">
        <f>'06_MODELO_REFS'!E1275</f>
        <v/>
      </c>
      <c r="B1252">
        <f>'06_MODELO_REFS'!F1275</f>
        <v/>
      </c>
      <c r="E1252">
        <f>'07_MODELO_NPI'!E1275</f>
        <v/>
      </c>
      <c r="F1252">
        <f>'07_MODELO_NPI'!F1275</f>
        <v/>
      </c>
      <c r="I1252">
        <f>'08_MODELO_MULTIPLO'!F1280</f>
        <v/>
      </c>
      <c r="J1252">
        <f>'08_MODELO_MULTIPLO'!G1280</f>
        <v/>
      </c>
    </row>
    <row r="1253">
      <c r="A1253">
        <f>'06_MODELO_REFS'!E1276</f>
        <v/>
      </c>
      <c r="B1253">
        <f>'06_MODELO_REFS'!F1276</f>
        <v/>
      </c>
      <c r="E1253">
        <f>'07_MODELO_NPI'!E1276</f>
        <v/>
      </c>
      <c r="F1253">
        <f>'07_MODELO_NPI'!F1276</f>
        <v/>
      </c>
      <c r="I1253">
        <f>'08_MODELO_MULTIPLO'!F1281</f>
        <v/>
      </c>
      <c r="J1253">
        <f>'08_MODELO_MULTIPLO'!G1281</f>
        <v/>
      </c>
    </row>
    <row r="1254">
      <c r="A1254">
        <f>'06_MODELO_REFS'!E1277</f>
        <v/>
      </c>
      <c r="B1254">
        <f>'06_MODELO_REFS'!F1277</f>
        <v/>
      </c>
      <c r="E1254">
        <f>'07_MODELO_NPI'!E1277</f>
        <v/>
      </c>
      <c r="F1254">
        <f>'07_MODELO_NPI'!F1277</f>
        <v/>
      </c>
      <c r="I1254">
        <f>'08_MODELO_MULTIPLO'!F1282</f>
        <v/>
      </c>
      <c r="J1254">
        <f>'08_MODELO_MULTIPLO'!G1282</f>
        <v/>
      </c>
    </row>
    <row r="1255">
      <c r="A1255">
        <f>'06_MODELO_REFS'!E1278</f>
        <v/>
      </c>
      <c r="B1255">
        <f>'06_MODELO_REFS'!F1278</f>
        <v/>
      </c>
      <c r="E1255">
        <f>'07_MODELO_NPI'!E1278</f>
        <v/>
      </c>
      <c r="F1255">
        <f>'07_MODELO_NPI'!F1278</f>
        <v/>
      </c>
      <c r="I1255">
        <f>'08_MODELO_MULTIPLO'!F1283</f>
        <v/>
      </c>
      <c r="J1255">
        <f>'08_MODELO_MULTIPLO'!G1283</f>
        <v/>
      </c>
    </row>
    <row r="1256">
      <c r="A1256">
        <f>'06_MODELO_REFS'!E1279</f>
        <v/>
      </c>
      <c r="B1256">
        <f>'06_MODELO_REFS'!F1279</f>
        <v/>
      </c>
      <c r="E1256">
        <f>'07_MODELO_NPI'!E1279</f>
        <v/>
      </c>
      <c r="F1256">
        <f>'07_MODELO_NPI'!F1279</f>
        <v/>
      </c>
      <c r="I1256">
        <f>'08_MODELO_MULTIPLO'!F1284</f>
        <v/>
      </c>
      <c r="J1256">
        <f>'08_MODELO_MULTIPLO'!G1284</f>
        <v/>
      </c>
    </row>
    <row r="1257">
      <c r="A1257">
        <f>'06_MODELO_REFS'!E1280</f>
        <v/>
      </c>
      <c r="B1257">
        <f>'06_MODELO_REFS'!F1280</f>
        <v/>
      </c>
      <c r="E1257">
        <f>'07_MODELO_NPI'!E1280</f>
        <v/>
      </c>
      <c r="F1257">
        <f>'07_MODELO_NPI'!F1280</f>
        <v/>
      </c>
      <c r="I1257">
        <f>'08_MODELO_MULTIPLO'!F1285</f>
        <v/>
      </c>
      <c r="J1257">
        <f>'08_MODELO_MULTIPLO'!G1285</f>
        <v/>
      </c>
    </row>
    <row r="1258">
      <c r="A1258">
        <f>'06_MODELO_REFS'!E1281</f>
        <v/>
      </c>
      <c r="B1258">
        <f>'06_MODELO_REFS'!F1281</f>
        <v/>
      </c>
      <c r="E1258">
        <f>'07_MODELO_NPI'!E1281</f>
        <v/>
      </c>
      <c r="F1258">
        <f>'07_MODELO_NPI'!F1281</f>
        <v/>
      </c>
      <c r="I1258">
        <f>'08_MODELO_MULTIPLO'!F1286</f>
        <v/>
      </c>
      <c r="J1258">
        <f>'08_MODELO_MULTIPLO'!G1286</f>
        <v/>
      </c>
    </row>
    <row r="1259">
      <c r="A1259">
        <f>'06_MODELO_REFS'!E1282</f>
        <v/>
      </c>
      <c r="B1259">
        <f>'06_MODELO_REFS'!F1282</f>
        <v/>
      </c>
      <c r="E1259">
        <f>'07_MODELO_NPI'!E1282</f>
        <v/>
      </c>
      <c r="F1259">
        <f>'07_MODELO_NPI'!F1282</f>
        <v/>
      </c>
      <c r="I1259">
        <f>'08_MODELO_MULTIPLO'!F1287</f>
        <v/>
      </c>
      <c r="J1259">
        <f>'08_MODELO_MULTIPLO'!G1287</f>
        <v/>
      </c>
    </row>
    <row r="1260">
      <c r="A1260">
        <f>'06_MODELO_REFS'!E1283</f>
        <v/>
      </c>
      <c r="B1260">
        <f>'06_MODELO_REFS'!F1283</f>
        <v/>
      </c>
      <c r="E1260">
        <f>'07_MODELO_NPI'!E1283</f>
        <v/>
      </c>
      <c r="F1260">
        <f>'07_MODELO_NPI'!F1283</f>
        <v/>
      </c>
      <c r="I1260">
        <f>'08_MODELO_MULTIPLO'!F1288</f>
        <v/>
      </c>
      <c r="J1260">
        <f>'08_MODELO_MULTIPLO'!G1288</f>
        <v/>
      </c>
    </row>
    <row r="1261">
      <c r="A1261">
        <f>'06_MODELO_REFS'!E1284</f>
        <v/>
      </c>
      <c r="B1261">
        <f>'06_MODELO_REFS'!F1284</f>
        <v/>
      </c>
      <c r="E1261">
        <f>'07_MODELO_NPI'!E1284</f>
        <v/>
      </c>
      <c r="F1261">
        <f>'07_MODELO_NPI'!F1284</f>
        <v/>
      </c>
      <c r="I1261">
        <f>'08_MODELO_MULTIPLO'!F1289</f>
        <v/>
      </c>
      <c r="J1261">
        <f>'08_MODELO_MULTIPLO'!G1289</f>
        <v/>
      </c>
    </row>
    <row r="1262">
      <c r="A1262">
        <f>'06_MODELO_REFS'!E1285</f>
        <v/>
      </c>
      <c r="B1262">
        <f>'06_MODELO_REFS'!F1285</f>
        <v/>
      </c>
      <c r="E1262">
        <f>'07_MODELO_NPI'!E1285</f>
        <v/>
      </c>
      <c r="F1262">
        <f>'07_MODELO_NPI'!F1285</f>
        <v/>
      </c>
      <c r="I1262">
        <f>'08_MODELO_MULTIPLO'!F1290</f>
        <v/>
      </c>
      <c r="J1262">
        <f>'08_MODELO_MULTIPLO'!G1290</f>
        <v/>
      </c>
    </row>
    <row r="1263">
      <c r="A1263">
        <f>'06_MODELO_REFS'!E1286</f>
        <v/>
      </c>
      <c r="B1263">
        <f>'06_MODELO_REFS'!F1286</f>
        <v/>
      </c>
      <c r="E1263">
        <f>'07_MODELO_NPI'!E1286</f>
        <v/>
      </c>
      <c r="F1263">
        <f>'07_MODELO_NPI'!F1286</f>
        <v/>
      </c>
      <c r="I1263">
        <f>'08_MODELO_MULTIPLO'!F1291</f>
        <v/>
      </c>
      <c r="J1263">
        <f>'08_MODELO_MULTIPLO'!G1291</f>
        <v/>
      </c>
    </row>
    <row r="1264">
      <c r="A1264">
        <f>'06_MODELO_REFS'!E1287</f>
        <v/>
      </c>
      <c r="B1264">
        <f>'06_MODELO_REFS'!F1287</f>
        <v/>
      </c>
      <c r="E1264">
        <f>'07_MODELO_NPI'!E1287</f>
        <v/>
      </c>
      <c r="F1264">
        <f>'07_MODELO_NPI'!F1287</f>
        <v/>
      </c>
      <c r="I1264">
        <f>'08_MODELO_MULTIPLO'!F1292</f>
        <v/>
      </c>
      <c r="J1264">
        <f>'08_MODELO_MULTIPLO'!G1292</f>
        <v/>
      </c>
    </row>
    <row r="1265">
      <c r="A1265">
        <f>'06_MODELO_REFS'!E1288</f>
        <v/>
      </c>
      <c r="B1265">
        <f>'06_MODELO_REFS'!F1288</f>
        <v/>
      </c>
      <c r="E1265">
        <f>'07_MODELO_NPI'!E1288</f>
        <v/>
      </c>
      <c r="F1265">
        <f>'07_MODELO_NPI'!F1288</f>
        <v/>
      </c>
      <c r="I1265">
        <f>'08_MODELO_MULTIPLO'!F1293</f>
        <v/>
      </c>
      <c r="J1265">
        <f>'08_MODELO_MULTIPLO'!G1293</f>
        <v/>
      </c>
    </row>
    <row r="1266">
      <c r="A1266">
        <f>'06_MODELO_REFS'!E1289</f>
        <v/>
      </c>
      <c r="B1266">
        <f>'06_MODELO_REFS'!F1289</f>
        <v/>
      </c>
      <c r="E1266">
        <f>'07_MODELO_NPI'!E1289</f>
        <v/>
      </c>
      <c r="F1266">
        <f>'07_MODELO_NPI'!F1289</f>
        <v/>
      </c>
      <c r="I1266">
        <f>'08_MODELO_MULTIPLO'!F1294</f>
        <v/>
      </c>
      <c r="J1266">
        <f>'08_MODELO_MULTIPLO'!G1294</f>
        <v/>
      </c>
    </row>
    <row r="1267">
      <c r="A1267">
        <f>'06_MODELO_REFS'!E1290</f>
        <v/>
      </c>
      <c r="B1267">
        <f>'06_MODELO_REFS'!F1290</f>
        <v/>
      </c>
      <c r="E1267">
        <f>'07_MODELO_NPI'!E1290</f>
        <v/>
      </c>
      <c r="F1267">
        <f>'07_MODELO_NPI'!F1290</f>
        <v/>
      </c>
      <c r="I1267">
        <f>'08_MODELO_MULTIPLO'!F1295</f>
        <v/>
      </c>
      <c r="J1267">
        <f>'08_MODELO_MULTIPLO'!G1295</f>
        <v/>
      </c>
    </row>
    <row r="1268">
      <c r="A1268">
        <f>'06_MODELO_REFS'!E1291</f>
        <v/>
      </c>
      <c r="B1268">
        <f>'06_MODELO_REFS'!F1291</f>
        <v/>
      </c>
      <c r="E1268">
        <f>'07_MODELO_NPI'!E1291</f>
        <v/>
      </c>
      <c r="F1268">
        <f>'07_MODELO_NPI'!F1291</f>
        <v/>
      </c>
      <c r="I1268">
        <f>'08_MODELO_MULTIPLO'!F1296</f>
        <v/>
      </c>
      <c r="J1268">
        <f>'08_MODELO_MULTIPLO'!G1296</f>
        <v/>
      </c>
    </row>
    <row r="1269">
      <c r="A1269">
        <f>'06_MODELO_REFS'!E1292</f>
        <v/>
      </c>
      <c r="B1269">
        <f>'06_MODELO_REFS'!F1292</f>
        <v/>
      </c>
      <c r="E1269">
        <f>'07_MODELO_NPI'!E1292</f>
        <v/>
      </c>
      <c r="F1269">
        <f>'07_MODELO_NPI'!F1292</f>
        <v/>
      </c>
      <c r="I1269">
        <f>'08_MODELO_MULTIPLO'!F1297</f>
        <v/>
      </c>
      <c r="J1269">
        <f>'08_MODELO_MULTIPLO'!G1297</f>
        <v/>
      </c>
    </row>
    <row r="1270">
      <c r="A1270">
        <f>'06_MODELO_REFS'!E1293</f>
        <v/>
      </c>
      <c r="B1270">
        <f>'06_MODELO_REFS'!F1293</f>
        <v/>
      </c>
      <c r="E1270">
        <f>'07_MODELO_NPI'!E1293</f>
        <v/>
      </c>
      <c r="F1270">
        <f>'07_MODELO_NPI'!F1293</f>
        <v/>
      </c>
      <c r="I1270">
        <f>'08_MODELO_MULTIPLO'!F1298</f>
        <v/>
      </c>
      <c r="J1270">
        <f>'08_MODELO_MULTIPLO'!G1298</f>
        <v/>
      </c>
    </row>
    <row r="1271">
      <c r="A1271">
        <f>'06_MODELO_REFS'!E1294</f>
        <v/>
      </c>
      <c r="B1271">
        <f>'06_MODELO_REFS'!F1294</f>
        <v/>
      </c>
      <c r="E1271">
        <f>'07_MODELO_NPI'!E1294</f>
        <v/>
      </c>
      <c r="F1271">
        <f>'07_MODELO_NPI'!F1294</f>
        <v/>
      </c>
      <c r="I1271">
        <f>'08_MODELO_MULTIPLO'!F1299</f>
        <v/>
      </c>
      <c r="J1271">
        <f>'08_MODELO_MULTIPLO'!G1299</f>
        <v/>
      </c>
    </row>
    <row r="1272">
      <c r="A1272">
        <f>'06_MODELO_REFS'!E1295</f>
        <v/>
      </c>
      <c r="B1272">
        <f>'06_MODELO_REFS'!F1295</f>
        <v/>
      </c>
      <c r="E1272">
        <f>'07_MODELO_NPI'!E1295</f>
        <v/>
      </c>
      <c r="F1272">
        <f>'07_MODELO_NPI'!F1295</f>
        <v/>
      </c>
      <c r="I1272">
        <f>'08_MODELO_MULTIPLO'!F1300</f>
        <v/>
      </c>
      <c r="J1272">
        <f>'08_MODELO_MULTIPLO'!G1300</f>
        <v/>
      </c>
    </row>
    <row r="1273">
      <c r="A1273">
        <f>'06_MODELO_REFS'!E1296</f>
        <v/>
      </c>
      <c r="B1273">
        <f>'06_MODELO_REFS'!F1296</f>
        <v/>
      </c>
      <c r="E1273">
        <f>'07_MODELO_NPI'!E1296</f>
        <v/>
      </c>
      <c r="F1273">
        <f>'07_MODELO_NPI'!F1296</f>
        <v/>
      </c>
      <c r="I1273">
        <f>'08_MODELO_MULTIPLO'!F1301</f>
        <v/>
      </c>
      <c r="J1273">
        <f>'08_MODELO_MULTIPLO'!G1301</f>
        <v/>
      </c>
    </row>
    <row r="1274">
      <c r="A1274">
        <f>'06_MODELO_REFS'!E1297</f>
        <v/>
      </c>
      <c r="B1274">
        <f>'06_MODELO_REFS'!F1297</f>
        <v/>
      </c>
      <c r="E1274">
        <f>'07_MODELO_NPI'!E1297</f>
        <v/>
      </c>
      <c r="F1274">
        <f>'07_MODELO_NPI'!F1297</f>
        <v/>
      </c>
      <c r="I1274">
        <f>'08_MODELO_MULTIPLO'!F1302</f>
        <v/>
      </c>
      <c r="J1274">
        <f>'08_MODELO_MULTIPLO'!G1302</f>
        <v/>
      </c>
    </row>
    <row r="1275">
      <c r="A1275">
        <f>'06_MODELO_REFS'!E1298</f>
        <v/>
      </c>
      <c r="B1275">
        <f>'06_MODELO_REFS'!F1298</f>
        <v/>
      </c>
      <c r="E1275">
        <f>'07_MODELO_NPI'!E1298</f>
        <v/>
      </c>
      <c r="F1275">
        <f>'07_MODELO_NPI'!F1298</f>
        <v/>
      </c>
      <c r="I1275">
        <f>'08_MODELO_MULTIPLO'!F1303</f>
        <v/>
      </c>
      <c r="J1275">
        <f>'08_MODELO_MULTIPLO'!G1303</f>
        <v/>
      </c>
    </row>
    <row r="1276">
      <c r="A1276">
        <f>'06_MODELO_REFS'!E1299</f>
        <v/>
      </c>
      <c r="B1276">
        <f>'06_MODELO_REFS'!F1299</f>
        <v/>
      </c>
      <c r="E1276">
        <f>'07_MODELO_NPI'!E1299</f>
        <v/>
      </c>
      <c r="F1276">
        <f>'07_MODELO_NPI'!F1299</f>
        <v/>
      </c>
      <c r="I1276">
        <f>'08_MODELO_MULTIPLO'!F1304</f>
        <v/>
      </c>
      <c r="J1276">
        <f>'08_MODELO_MULTIPLO'!G1304</f>
        <v/>
      </c>
    </row>
    <row r="1277">
      <c r="A1277">
        <f>'06_MODELO_REFS'!E1300</f>
        <v/>
      </c>
      <c r="B1277">
        <f>'06_MODELO_REFS'!F1300</f>
        <v/>
      </c>
      <c r="E1277">
        <f>'07_MODELO_NPI'!E1300</f>
        <v/>
      </c>
      <c r="F1277">
        <f>'07_MODELO_NPI'!F1300</f>
        <v/>
      </c>
      <c r="I1277">
        <f>'08_MODELO_MULTIPLO'!F1305</f>
        <v/>
      </c>
      <c r="J1277">
        <f>'08_MODELO_MULTIPLO'!G1305</f>
        <v/>
      </c>
    </row>
    <row r="1278">
      <c r="A1278">
        <f>'06_MODELO_REFS'!E1301</f>
        <v/>
      </c>
      <c r="B1278">
        <f>'06_MODELO_REFS'!F1301</f>
        <v/>
      </c>
      <c r="E1278">
        <f>'07_MODELO_NPI'!E1301</f>
        <v/>
      </c>
      <c r="F1278">
        <f>'07_MODELO_NPI'!F1301</f>
        <v/>
      </c>
      <c r="I1278">
        <f>'08_MODELO_MULTIPLO'!F1306</f>
        <v/>
      </c>
      <c r="J1278">
        <f>'08_MODELO_MULTIPLO'!G1306</f>
        <v/>
      </c>
    </row>
    <row r="1279">
      <c r="A1279">
        <f>'06_MODELO_REFS'!E1302</f>
        <v/>
      </c>
      <c r="B1279">
        <f>'06_MODELO_REFS'!F1302</f>
        <v/>
      </c>
      <c r="E1279">
        <f>'07_MODELO_NPI'!E1302</f>
        <v/>
      </c>
      <c r="F1279">
        <f>'07_MODELO_NPI'!F1302</f>
        <v/>
      </c>
      <c r="I1279">
        <f>'08_MODELO_MULTIPLO'!F1307</f>
        <v/>
      </c>
      <c r="J1279">
        <f>'08_MODELO_MULTIPLO'!G1307</f>
        <v/>
      </c>
    </row>
    <row r="1280">
      <c r="A1280">
        <f>'06_MODELO_REFS'!E1303</f>
        <v/>
      </c>
      <c r="B1280">
        <f>'06_MODELO_REFS'!F1303</f>
        <v/>
      </c>
      <c r="E1280">
        <f>'07_MODELO_NPI'!E1303</f>
        <v/>
      </c>
      <c r="F1280">
        <f>'07_MODELO_NPI'!F1303</f>
        <v/>
      </c>
      <c r="I1280">
        <f>'08_MODELO_MULTIPLO'!F1308</f>
        <v/>
      </c>
      <c r="J1280">
        <f>'08_MODELO_MULTIPLO'!G1308</f>
        <v/>
      </c>
    </row>
    <row r="1281">
      <c r="A1281">
        <f>'06_MODELO_REFS'!E1304</f>
        <v/>
      </c>
      <c r="B1281">
        <f>'06_MODELO_REFS'!F1304</f>
        <v/>
      </c>
      <c r="E1281">
        <f>'07_MODELO_NPI'!E1304</f>
        <v/>
      </c>
      <c r="F1281">
        <f>'07_MODELO_NPI'!F1304</f>
        <v/>
      </c>
      <c r="I1281">
        <f>'08_MODELO_MULTIPLO'!F1309</f>
        <v/>
      </c>
      <c r="J1281">
        <f>'08_MODELO_MULTIPLO'!G1309</f>
        <v/>
      </c>
    </row>
    <row r="1282">
      <c r="A1282">
        <f>'06_MODELO_REFS'!E1305</f>
        <v/>
      </c>
      <c r="B1282">
        <f>'06_MODELO_REFS'!F1305</f>
        <v/>
      </c>
      <c r="E1282">
        <f>'07_MODELO_NPI'!E1305</f>
        <v/>
      </c>
      <c r="F1282">
        <f>'07_MODELO_NPI'!F1305</f>
        <v/>
      </c>
      <c r="I1282">
        <f>'08_MODELO_MULTIPLO'!F1310</f>
        <v/>
      </c>
      <c r="J1282">
        <f>'08_MODELO_MULTIPLO'!G1310</f>
        <v/>
      </c>
    </row>
    <row r="1283">
      <c r="A1283">
        <f>'06_MODELO_REFS'!E1306</f>
        <v/>
      </c>
      <c r="B1283">
        <f>'06_MODELO_REFS'!F1306</f>
        <v/>
      </c>
      <c r="E1283">
        <f>'07_MODELO_NPI'!E1306</f>
        <v/>
      </c>
      <c r="F1283">
        <f>'07_MODELO_NPI'!F1306</f>
        <v/>
      </c>
      <c r="I1283">
        <f>'08_MODELO_MULTIPLO'!F1311</f>
        <v/>
      </c>
      <c r="J1283">
        <f>'08_MODELO_MULTIPLO'!G1311</f>
        <v/>
      </c>
    </row>
    <row r="1284">
      <c r="A1284">
        <f>'06_MODELO_REFS'!E1307</f>
        <v/>
      </c>
      <c r="B1284">
        <f>'06_MODELO_REFS'!F1307</f>
        <v/>
      </c>
      <c r="E1284">
        <f>'07_MODELO_NPI'!E1307</f>
        <v/>
      </c>
      <c r="F1284">
        <f>'07_MODELO_NPI'!F1307</f>
        <v/>
      </c>
      <c r="I1284">
        <f>'08_MODELO_MULTIPLO'!F1312</f>
        <v/>
      </c>
      <c r="J1284">
        <f>'08_MODELO_MULTIPLO'!G1312</f>
        <v/>
      </c>
    </row>
    <row r="1285">
      <c r="A1285">
        <f>'06_MODELO_REFS'!E1308</f>
        <v/>
      </c>
      <c r="B1285">
        <f>'06_MODELO_REFS'!F1308</f>
        <v/>
      </c>
      <c r="E1285">
        <f>'07_MODELO_NPI'!E1308</f>
        <v/>
      </c>
      <c r="F1285">
        <f>'07_MODELO_NPI'!F1308</f>
        <v/>
      </c>
      <c r="I1285">
        <f>'08_MODELO_MULTIPLO'!F1313</f>
        <v/>
      </c>
      <c r="J1285">
        <f>'08_MODELO_MULTIPLO'!G1313</f>
        <v/>
      </c>
    </row>
    <row r="1286">
      <c r="A1286">
        <f>'06_MODELO_REFS'!E1309</f>
        <v/>
      </c>
      <c r="B1286">
        <f>'06_MODELO_REFS'!F1309</f>
        <v/>
      </c>
      <c r="E1286">
        <f>'07_MODELO_NPI'!E1309</f>
        <v/>
      </c>
      <c r="F1286">
        <f>'07_MODELO_NPI'!F1309</f>
        <v/>
      </c>
      <c r="I1286">
        <f>'08_MODELO_MULTIPLO'!F1314</f>
        <v/>
      </c>
      <c r="J1286">
        <f>'08_MODELO_MULTIPLO'!G1314</f>
        <v/>
      </c>
    </row>
    <row r="1287">
      <c r="A1287">
        <f>'06_MODELO_REFS'!E1310</f>
        <v/>
      </c>
      <c r="B1287">
        <f>'06_MODELO_REFS'!F1310</f>
        <v/>
      </c>
      <c r="E1287">
        <f>'07_MODELO_NPI'!E1310</f>
        <v/>
      </c>
      <c r="F1287">
        <f>'07_MODELO_NPI'!F1310</f>
        <v/>
      </c>
      <c r="I1287">
        <f>'08_MODELO_MULTIPLO'!F1315</f>
        <v/>
      </c>
      <c r="J1287">
        <f>'08_MODELO_MULTIPLO'!G1315</f>
        <v/>
      </c>
    </row>
    <row r="1288">
      <c r="A1288">
        <f>'06_MODELO_REFS'!E1311</f>
        <v/>
      </c>
      <c r="B1288">
        <f>'06_MODELO_REFS'!F1311</f>
        <v/>
      </c>
      <c r="E1288">
        <f>'07_MODELO_NPI'!E1311</f>
        <v/>
      </c>
      <c r="F1288">
        <f>'07_MODELO_NPI'!F1311</f>
        <v/>
      </c>
      <c r="I1288">
        <f>'08_MODELO_MULTIPLO'!F1316</f>
        <v/>
      </c>
      <c r="J1288">
        <f>'08_MODELO_MULTIPLO'!G1316</f>
        <v/>
      </c>
    </row>
    <row r="1289">
      <c r="A1289">
        <f>'06_MODELO_REFS'!E1312</f>
        <v/>
      </c>
      <c r="B1289">
        <f>'06_MODELO_REFS'!F1312</f>
        <v/>
      </c>
      <c r="E1289">
        <f>'07_MODELO_NPI'!E1312</f>
        <v/>
      </c>
      <c r="F1289">
        <f>'07_MODELO_NPI'!F1312</f>
        <v/>
      </c>
      <c r="I1289">
        <f>'08_MODELO_MULTIPLO'!F1317</f>
        <v/>
      </c>
      <c r="J1289">
        <f>'08_MODELO_MULTIPLO'!G1317</f>
        <v/>
      </c>
    </row>
    <row r="1290">
      <c r="A1290">
        <f>'06_MODELO_REFS'!E1313</f>
        <v/>
      </c>
      <c r="B1290">
        <f>'06_MODELO_REFS'!F1313</f>
        <v/>
      </c>
      <c r="E1290">
        <f>'07_MODELO_NPI'!E1313</f>
        <v/>
      </c>
      <c r="F1290">
        <f>'07_MODELO_NPI'!F1313</f>
        <v/>
      </c>
      <c r="I1290">
        <f>'08_MODELO_MULTIPLO'!F1318</f>
        <v/>
      </c>
      <c r="J1290">
        <f>'08_MODELO_MULTIPLO'!G1318</f>
        <v/>
      </c>
    </row>
    <row r="1291">
      <c r="A1291">
        <f>'06_MODELO_REFS'!E1314</f>
        <v/>
      </c>
      <c r="B1291">
        <f>'06_MODELO_REFS'!F1314</f>
        <v/>
      </c>
      <c r="E1291">
        <f>'07_MODELO_NPI'!E1314</f>
        <v/>
      </c>
      <c r="F1291">
        <f>'07_MODELO_NPI'!F1314</f>
        <v/>
      </c>
      <c r="I1291">
        <f>'08_MODELO_MULTIPLO'!F1319</f>
        <v/>
      </c>
      <c r="J1291">
        <f>'08_MODELO_MULTIPLO'!G1319</f>
        <v/>
      </c>
    </row>
    <row r="1292">
      <c r="A1292">
        <f>'06_MODELO_REFS'!E1315</f>
        <v/>
      </c>
      <c r="B1292">
        <f>'06_MODELO_REFS'!F1315</f>
        <v/>
      </c>
      <c r="E1292">
        <f>'07_MODELO_NPI'!E1315</f>
        <v/>
      </c>
      <c r="F1292">
        <f>'07_MODELO_NPI'!F1315</f>
        <v/>
      </c>
      <c r="I1292">
        <f>'08_MODELO_MULTIPLO'!F1320</f>
        <v/>
      </c>
      <c r="J1292">
        <f>'08_MODELO_MULTIPLO'!G1320</f>
        <v/>
      </c>
    </row>
    <row r="1293">
      <c r="A1293">
        <f>'06_MODELO_REFS'!E1316</f>
        <v/>
      </c>
      <c r="B1293">
        <f>'06_MODELO_REFS'!F1316</f>
        <v/>
      </c>
      <c r="E1293">
        <f>'07_MODELO_NPI'!E1316</f>
        <v/>
      </c>
      <c r="F1293">
        <f>'07_MODELO_NPI'!F1316</f>
        <v/>
      </c>
      <c r="I1293">
        <f>'08_MODELO_MULTIPLO'!F1321</f>
        <v/>
      </c>
      <c r="J1293">
        <f>'08_MODELO_MULTIPLO'!G1321</f>
        <v/>
      </c>
    </row>
    <row r="1294">
      <c r="A1294">
        <f>'06_MODELO_REFS'!E1317</f>
        <v/>
      </c>
      <c r="B1294">
        <f>'06_MODELO_REFS'!F1317</f>
        <v/>
      </c>
      <c r="E1294">
        <f>'07_MODELO_NPI'!E1317</f>
        <v/>
      </c>
      <c r="F1294">
        <f>'07_MODELO_NPI'!F1317</f>
        <v/>
      </c>
      <c r="I1294">
        <f>'08_MODELO_MULTIPLO'!F1322</f>
        <v/>
      </c>
      <c r="J1294">
        <f>'08_MODELO_MULTIPLO'!G1322</f>
        <v/>
      </c>
    </row>
    <row r="1295">
      <c r="A1295">
        <f>'06_MODELO_REFS'!E1318</f>
        <v/>
      </c>
      <c r="B1295">
        <f>'06_MODELO_REFS'!F1318</f>
        <v/>
      </c>
      <c r="E1295">
        <f>'07_MODELO_NPI'!E1318</f>
        <v/>
      </c>
      <c r="F1295">
        <f>'07_MODELO_NPI'!F1318</f>
        <v/>
      </c>
      <c r="I1295">
        <f>'08_MODELO_MULTIPLO'!F1323</f>
        <v/>
      </c>
      <c r="J1295">
        <f>'08_MODELO_MULTIPLO'!G1323</f>
        <v/>
      </c>
    </row>
    <row r="1296">
      <c r="A1296">
        <f>'06_MODELO_REFS'!E1319</f>
        <v/>
      </c>
      <c r="B1296">
        <f>'06_MODELO_REFS'!F1319</f>
        <v/>
      </c>
      <c r="E1296">
        <f>'07_MODELO_NPI'!E1319</f>
        <v/>
      </c>
      <c r="F1296">
        <f>'07_MODELO_NPI'!F1319</f>
        <v/>
      </c>
      <c r="I1296">
        <f>'08_MODELO_MULTIPLO'!F1324</f>
        <v/>
      </c>
      <c r="J1296">
        <f>'08_MODELO_MULTIPLO'!G1324</f>
        <v/>
      </c>
    </row>
    <row r="1297">
      <c r="A1297">
        <f>'06_MODELO_REFS'!E1320</f>
        <v/>
      </c>
      <c r="B1297">
        <f>'06_MODELO_REFS'!F1320</f>
        <v/>
      </c>
      <c r="E1297">
        <f>'07_MODELO_NPI'!E1320</f>
        <v/>
      </c>
      <c r="F1297">
        <f>'07_MODELO_NPI'!F1320</f>
        <v/>
      </c>
      <c r="I1297">
        <f>'08_MODELO_MULTIPLO'!F1325</f>
        <v/>
      </c>
      <c r="J1297">
        <f>'08_MODELO_MULTIPLO'!G1325</f>
        <v/>
      </c>
    </row>
    <row r="1298">
      <c r="A1298">
        <f>'06_MODELO_REFS'!E1321</f>
        <v/>
      </c>
      <c r="B1298">
        <f>'06_MODELO_REFS'!F1321</f>
        <v/>
      </c>
      <c r="E1298">
        <f>'07_MODELO_NPI'!E1321</f>
        <v/>
      </c>
      <c r="F1298">
        <f>'07_MODELO_NPI'!F1321</f>
        <v/>
      </c>
      <c r="I1298">
        <f>'08_MODELO_MULTIPLO'!F1326</f>
        <v/>
      </c>
      <c r="J1298">
        <f>'08_MODELO_MULTIPLO'!G1326</f>
        <v/>
      </c>
    </row>
    <row r="1299">
      <c r="A1299">
        <f>'06_MODELO_REFS'!E1322</f>
        <v/>
      </c>
      <c r="B1299">
        <f>'06_MODELO_REFS'!F1322</f>
        <v/>
      </c>
      <c r="E1299">
        <f>'07_MODELO_NPI'!E1322</f>
        <v/>
      </c>
      <c r="F1299">
        <f>'07_MODELO_NPI'!F1322</f>
        <v/>
      </c>
      <c r="I1299">
        <f>'08_MODELO_MULTIPLO'!F1327</f>
        <v/>
      </c>
      <c r="J1299">
        <f>'08_MODELO_MULTIPLO'!G1327</f>
        <v/>
      </c>
    </row>
    <row r="1300">
      <c r="A1300">
        <f>'06_MODELO_REFS'!E1323</f>
        <v/>
      </c>
      <c r="B1300">
        <f>'06_MODELO_REFS'!F1323</f>
        <v/>
      </c>
      <c r="E1300">
        <f>'07_MODELO_NPI'!E1323</f>
        <v/>
      </c>
      <c r="F1300">
        <f>'07_MODELO_NPI'!F1323</f>
        <v/>
      </c>
      <c r="I1300">
        <f>'08_MODELO_MULTIPLO'!F1328</f>
        <v/>
      </c>
      <c r="J1300">
        <f>'08_MODELO_MULTIPLO'!G1328</f>
        <v/>
      </c>
    </row>
    <row r="1301">
      <c r="A1301">
        <f>'06_MODELO_REFS'!E1324</f>
        <v/>
      </c>
      <c r="B1301">
        <f>'06_MODELO_REFS'!F1324</f>
        <v/>
      </c>
      <c r="E1301">
        <f>'07_MODELO_NPI'!E1324</f>
        <v/>
      </c>
      <c r="F1301">
        <f>'07_MODELO_NPI'!F1324</f>
        <v/>
      </c>
      <c r="I1301">
        <f>'08_MODELO_MULTIPLO'!F1329</f>
        <v/>
      </c>
      <c r="J1301">
        <f>'08_MODELO_MULTIPLO'!G1329</f>
        <v/>
      </c>
    </row>
    <row r="1302">
      <c r="A1302">
        <f>'06_MODELO_REFS'!E1325</f>
        <v/>
      </c>
      <c r="B1302">
        <f>'06_MODELO_REFS'!F1325</f>
        <v/>
      </c>
      <c r="E1302">
        <f>'07_MODELO_NPI'!E1325</f>
        <v/>
      </c>
      <c r="F1302">
        <f>'07_MODELO_NPI'!F1325</f>
        <v/>
      </c>
      <c r="I1302">
        <f>'08_MODELO_MULTIPLO'!F1330</f>
        <v/>
      </c>
      <c r="J1302">
        <f>'08_MODELO_MULTIPLO'!G1330</f>
        <v/>
      </c>
    </row>
    <row r="1303">
      <c r="A1303">
        <f>'06_MODELO_REFS'!E1326</f>
        <v/>
      </c>
      <c r="B1303">
        <f>'06_MODELO_REFS'!F1326</f>
        <v/>
      </c>
      <c r="E1303">
        <f>'07_MODELO_NPI'!E1326</f>
        <v/>
      </c>
      <c r="F1303">
        <f>'07_MODELO_NPI'!F1326</f>
        <v/>
      </c>
      <c r="I1303">
        <f>'08_MODELO_MULTIPLO'!F1331</f>
        <v/>
      </c>
      <c r="J1303">
        <f>'08_MODELO_MULTIPLO'!G1331</f>
        <v/>
      </c>
    </row>
    <row r="1304">
      <c r="A1304">
        <f>'06_MODELO_REFS'!E1327</f>
        <v/>
      </c>
      <c r="B1304">
        <f>'06_MODELO_REFS'!F1327</f>
        <v/>
      </c>
      <c r="E1304">
        <f>'07_MODELO_NPI'!E1327</f>
        <v/>
      </c>
      <c r="F1304">
        <f>'07_MODELO_NPI'!F1327</f>
        <v/>
      </c>
      <c r="I1304">
        <f>'08_MODELO_MULTIPLO'!F1332</f>
        <v/>
      </c>
      <c r="J1304">
        <f>'08_MODELO_MULTIPLO'!G1332</f>
        <v/>
      </c>
    </row>
    <row r="1305">
      <c r="A1305">
        <f>'06_MODELO_REFS'!E1328</f>
        <v/>
      </c>
      <c r="B1305">
        <f>'06_MODELO_REFS'!F1328</f>
        <v/>
      </c>
      <c r="E1305">
        <f>'07_MODELO_NPI'!E1328</f>
        <v/>
      </c>
      <c r="F1305">
        <f>'07_MODELO_NPI'!F1328</f>
        <v/>
      </c>
      <c r="I1305">
        <f>'08_MODELO_MULTIPLO'!F1333</f>
        <v/>
      </c>
      <c r="J1305">
        <f>'08_MODELO_MULTIPLO'!G1333</f>
        <v/>
      </c>
    </row>
    <row r="1306">
      <c r="A1306">
        <f>'06_MODELO_REFS'!E1329</f>
        <v/>
      </c>
      <c r="B1306">
        <f>'06_MODELO_REFS'!F1329</f>
        <v/>
      </c>
      <c r="E1306">
        <f>'07_MODELO_NPI'!E1329</f>
        <v/>
      </c>
      <c r="F1306">
        <f>'07_MODELO_NPI'!F1329</f>
        <v/>
      </c>
      <c r="I1306">
        <f>'08_MODELO_MULTIPLO'!F1334</f>
        <v/>
      </c>
      <c r="J1306">
        <f>'08_MODELO_MULTIPLO'!G1334</f>
        <v/>
      </c>
    </row>
    <row r="1307">
      <c r="A1307">
        <f>'06_MODELO_REFS'!E1330</f>
        <v/>
      </c>
      <c r="B1307">
        <f>'06_MODELO_REFS'!F1330</f>
        <v/>
      </c>
      <c r="E1307">
        <f>'07_MODELO_NPI'!E1330</f>
        <v/>
      </c>
      <c r="F1307">
        <f>'07_MODELO_NPI'!F1330</f>
        <v/>
      </c>
      <c r="I1307">
        <f>'08_MODELO_MULTIPLO'!F1335</f>
        <v/>
      </c>
      <c r="J1307">
        <f>'08_MODELO_MULTIPLO'!G1335</f>
        <v/>
      </c>
    </row>
    <row r="1308">
      <c r="A1308">
        <f>'06_MODELO_REFS'!E1331</f>
        <v/>
      </c>
      <c r="B1308">
        <f>'06_MODELO_REFS'!F1331</f>
        <v/>
      </c>
      <c r="E1308">
        <f>'07_MODELO_NPI'!E1331</f>
        <v/>
      </c>
      <c r="F1308">
        <f>'07_MODELO_NPI'!F1331</f>
        <v/>
      </c>
      <c r="I1308">
        <f>'08_MODELO_MULTIPLO'!F1336</f>
        <v/>
      </c>
      <c r="J1308">
        <f>'08_MODELO_MULTIPLO'!G1336</f>
        <v/>
      </c>
    </row>
    <row r="1309">
      <c r="A1309">
        <f>'06_MODELO_REFS'!E1332</f>
        <v/>
      </c>
      <c r="B1309">
        <f>'06_MODELO_REFS'!F1332</f>
        <v/>
      </c>
      <c r="E1309">
        <f>'07_MODELO_NPI'!E1332</f>
        <v/>
      </c>
      <c r="F1309">
        <f>'07_MODELO_NPI'!F1332</f>
        <v/>
      </c>
      <c r="I1309">
        <f>'08_MODELO_MULTIPLO'!F1337</f>
        <v/>
      </c>
      <c r="J1309">
        <f>'08_MODELO_MULTIPLO'!G1337</f>
        <v/>
      </c>
    </row>
    <row r="1310">
      <c r="A1310">
        <f>'06_MODELO_REFS'!E1333</f>
        <v/>
      </c>
      <c r="B1310">
        <f>'06_MODELO_REFS'!F1333</f>
        <v/>
      </c>
      <c r="E1310">
        <f>'07_MODELO_NPI'!E1333</f>
        <v/>
      </c>
      <c r="F1310">
        <f>'07_MODELO_NPI'!F1333</f>
        <v/>
      </c>
      <c r="I1310">
        <f>'08_MODELO_MULTIPLO'!F1338</f>
        <v/>
      </c>
      <c r="J1310">
        <f>'08_MODELO_MULTIPLO'!G1338</f>
        <v/>
      </c>
    </row>
    <row r="1311">
      <c r="A1311">
        <f>'06_MODELO_REFS'!E1334</f>
        <v/>
      </c>
      <c r="B1311">
        <f>'06_MODELO_REFS'!F1334</f>
        <v/>
      </c>
      <c r="E1311">
        <f>'07_MODELO_NPI'!E1334</f>
        <v/>
      </c>
      <c r="F1311">
        <f>'07_MODELO_NPI'!F1334</f>
        <v/>
      </c>
      <c r="I1311">
        <f>'08_MODELO_MULTIPLO'!F1339</f>
        <v/>
      </c>
      <c r="J1311">
        <f>'08_MODELO_MULTIPLO'!G1339</f>
        <v/>
      </c>
    </row>
    <row r="1312">
      <c r="A1312">
        <f>'06_MODELO_REFS'!E1335</f>
        <v/>
      </c>
      <c r="B1312">
        <f>'06_MODELO_REFS'!F1335</f>
        <v/>
      </c>
      <c r="E1312">
        <f>'07_MODELO_NPI'!E1335</f>
        <v/>
      </c>
      <c r="F1312">
        <f>'07_MODELO_NPI'!F1335</f>
        <v/>
      </c>
      <c r="I1312">
        <f>'08_MODELO_MULTIPLO'!F1340</f>
        <v/>
      </c>
      <c r="J1312">
        <f>'08_MODELO_MULTIPLO'!G1340</f>
        <v/>
      </c>
    </row>
    <row r="1313">
      <c r="A1313">
        <f>'06_MODELO_REFS'!E1336</f>
        <v/>
      </c>
      <c r="B1313">
        <f>'06_MODELO_REFS'!F1336</f>
        <v/>
      </c>
      <c r="E1313">
        <f>'07_MODELO_NPI'!E1336</f>
        <v/>
      </c>
      <c r="F1313">
        <f>'07_MODELO_NPI'!F1336</f>
        <v/>
      </c>
      <c r="I1313">
        <f>'08_MODELO_MULTIPLO'!F1341</f>
        <v/>
      </c>
      <c r="J1313">
        <f>'08_MODELO_MULTIPLO'!G1341</f>
        <v/>
      </c>
    </row>
    <row r="1314">
      <c r="A1314">
        <f>'06_MODELO_REFS'!E1337</f>
        <v/>
      </c>
      <c r="B1314">
        <f>'06_MODELO_REFS'!F1337</f>
        <v/>
      </c>
      <c r="E1314">
        <f>'07_MODELO_NPI'!E1337</f>
        <v/>
      </c>
      <c r="F1314">
        <f>'07_MODELO_NPI'!F1337</f>
        <v/>
      </c>
      <c r="I1314">
        <f>'08_MODELO_MULTIPLO'!F1342</f>
        <v/>
      </c>
      <c r="J1314">
        <f>'08_MODELO_MULTIPLO'!G1342</f>
        <v/>
      </c>
    </row>
    <row r="1315">
      <c r="A1315">
        <f>'06_MODELO_REFS'!E1338</f>
        <v/>
      </c>
      <c r="B1315">
        <f>'06_MODELO_REFS'!F1338</f>
        <v/>
      </c>
      <c r="E1315">
        <f>'07_MODELO_NPI'!E1338</f>
        <v/>
      </c>
      <c r="F1315">
        <f>'07_MODELO_NPI'!F1338</f>
        <v/>
      </c>
      <c r="I1315">
        <f>'08_MODELO_MULTIPLO'!F1343</f>
        <v/>
      </c>
      <c r="J1315">
        <f>'08_MODELO_MULTIPLO'!G1343</f>
        <v/>
      </c>
    </row>
    <row r="1316">
      <c r="A1316">
        <f>'06_MODELO_REFS'!E1339</f>
        <v/>
      </c>
      <c r="B1316">
        <f>'06_MODELO_REFS'!F1339</f>
        <v/>
      </c>
      <c r="E1316">
        <f>'07_MODELO_NPI'!E1339</f>
        <v/>
      </c>
      <c r="F1316">
        <f>'07_MODELO_NPI'!F1339</f>
        <v/>
      </c>
      <c r="I1316">
        <f>'08_MODELO_MULTIPLO'!F1344</f>
        <v/>
      </c>
      <c r="J1316">
        <f>'08_MODELO_MULTIPLO'!G1344</f>
        <v/>
      </c>
    </row>
    <row r="1317">
      <c r="A1317">
        <f>'06_MODELO_REFS'!E1340</f>
        <v/>
      </c>
      <c r="B1317">
        <f>'06_MODELO_REFS'!F1340</f>
        <v/>
      </c>
      <c r="E1317">
        <f>'07_MODELO_NPI'!E1340</f>
        <v/>
      </c>
      <c r="F1317">
        <f>'07_MODELO_NPI'!F1340</f>
        <v/>
      </c>
      <c r="I1317">
        <f>'08_MODELO_MULTIPLO'!F1345</f>
        <v/>
      </c>
      <c r="J1317">
        <f>'08_MODELO_MULTIPLO'!G1345</f>
        <v/>
      </c>
    </row>
    <row r="1318">
      <c r="A1318">
        <f>'06_MODELO_REFS'!E1341</f>
        <v/>
      </c>
      <c r="B1318">
        <f>'06_MODELO_REFS'!F1341</f>
        <v/>
      </c>
      <c r="E1318">
        <f>'07_MODELO_NPI'!E1341</f>
        <v/>
      </c>
      <c r="F1318">
        <f>'07_MODELO_NPI'!F1341</f>
        <v/>
      </c>
      <c r="I1318">
        <f>'08_MODELO_MULTIPLO'!F1346</f>
        <v/>
      </c>
      <c r="J1318">
        <f>'08_MODELO_MULTIPLO'!G1346</f>
        <v/>
      </c>
    </row>
    <row r="1319">
      <c r="A1319">
        <f>'06_MODELO_REFS'!E1342</f>
        <v/>
      </c>
      <c r="B1319">
        <f>'06_MODELO_REFS'!F1342</f>
        <v/>
      </c>
      <c r="E1319">
        <f>'07_MODELO_NPI'!E1342</f>
        <v/>
      </c>
      <c r="F1319">
        <f>'07_MODELO_NPI'!F1342</f>
        <v/>
      </c>
      <c r="I1319">
        <f>'08_MODELO_MULTIPLO'!F1347</f>
        <v/>
      </c>
      <c r="J1319">
        <f>'08_MODELO_MULTIPLO'!G1347</f>
        <v/>
      </c>
    </row>
    <row r="1320">
      <c r="A1320">
        <f>'06_MODELO_REFS'!E1343</f>
        <v/>
      </c>
      <c r="B1320">
        <f>'06_MODELO_REFS'!F1343</f>
        <v/>
      </c>
      <c r="E1320">
        <f>'07_MODELO_NPI'!E1343</f>
        <v/>
      </c>
      <c r="F1320">
        <f>'07_MODELO_NPI'!F1343</f>
        <v/>
      </c>
      <c r="I1320">
        <f>'08_MODELO_MULTIPLO'!F1348</f>
        <v/>
      </c>
      <c r="J1320">
        <f>'08_MODELO_MULTIPLO'!G1348</f>
        <v/>
      </c>
    </row>
    <row r="1321">
      <c r="A1321">
        <f>'06_MODELO_REFS'!E1344</f>
        <v/>
      </c>
      <c r="B1321">
        <f>'06_MODELO_REFS'!F1344</f>
        <v/>
      </c>
      <c r="E1321">
        <f>'07_MODELO_NPI'!E1344</f>
        <v/>
      </c>
      <c r="F1321">
        <f>'07_MODELO_NPI'!F1344</f>
        <v/>
      </c>
      <c r="I1321">
        <f>'08_MODELO_MULTIPLO'!F1349</f>
        <v/>
      </c>
      <c r="J1321">
        <f>'08_MODELO_MULTIPLO'!G1349</f>
        <v/>
      </c>
    </row>
    <row r="1322">
      <c r="A1322">
        <f>'06_MODELO_REFS'!E1345</f>
        <v/>
      </c>
      <c r="B1322">
        <f>'06_MODELO_REFS'!F1345</f>
        <v/>
      </c>
      <c r="E1322">
        <f>'07_MODELO_NPI'!E1345</f>
        <v/>
      </c>
      <c r="F1322">
        <f>'07_MODELO_NPI'!F1345</f>
        <v/>
      </c>
      <c r="I1322">
        <f>'08_MODELO_MULTIPLO'!F1350</f>
        <v/>
      </c>
      <c r="J1322">
        <f>'08_MODELO_MULTIPLO'!G1350</f>
        <v/>
      </c>
    </row>
    <row r="1323">
      <c r="A1323">
        <f>'06_MODELO_REFS'!E1346</f>
        <v/>
      </c>
      <c r="B1323">
        <f>'06_MODELO_REFS'!F1346</f>
        <v/>
      </c>
      <c r="E1323">
        <f>'07_MODELO_NPI'!E1346</f>
        <v/>
      </c>
      <c r="F1323">
        <f>'07_MODELO_NPI'!F1346</f>
        <v/>
      </c>
      <c r="I1323">
        <f>'08_MODELO_MULTIPLO'!F1351</f>
        <v/>
      </c>
      <c r="J1323">
        <f>'08_MODELO_MULTIPLO'!G1351</f>
        <v/>
      </c>
    </row>
    <row r="1324">
      <c r="A1324">
        <f>'06_MODELO_REFS'!E1347</f>
        <v/>
      </c>
      <c r="B1324">
        <f>'06_MODELO_REFS'!F1347</f>
        <v/>
      </c>
      <c r="E1324">
        <f>'07_MODELO_NPI'!E1347</f>
        <v/>
      </c>
      <c r="F1324">
        <f>'07_MODELO_NPI'!F1347</f>
        <v/>
      </c>
      <c r="I1324">
        <f>'08_MODELO_MULTIPLO'!F1352</f>
        <v/>
      </c>
      <c r="J1324">
        <f>'08_MODELO_MULTIPLO'!G1352</f>
        <v/>
      </c>
    </row>
    <row r="1325">
      <c r="A1325">
        <f>'06_MODELO_REFS'!E1348</f>
        <v/>
      </c>
      <c r="B1325">
        <f>'06_MODELO_REFS'!F1348</f>
        <v/>
      </c>
      <c r="E1325">
        <f>'07_MODELO_NPI'!E1348</f>
        <v/>
      </c>
      <c r="F1325">
        <f>'07_MODELO_NPI'!F1348</f>
        <v/>
      </c>
      <c r="I1325">
        <f>'08_MODELO_MULTIPLO'!F1353</f>
        <v/>
      </c>
      <c r="J1325">
        <f>'08_MODELO_MULTIPLO'!G1353</f>
        <v/>
      </c>
    </row>
    <row r="1326">
      <c r="A1326">
        <f>'06_MODELO_REFS'!E1349</f>
        <v/>
      </c>
      <c r="B1326">
        <f>'06_MODELO_REFS'!F1349</f>
        <v/>
      </c>
      <c r="E1326">
        <f>'07_MODELO_NPI'!E1349</f>
        <v/>
      </c>
      <c r="F1326">
        <f>'07_MODELO_NPI'!F1349</f>
        <v/>
      </c>
      <c r="I1326">
        <f>'08_MODELO_MULTIPLO'!F1354</f>
        <v/>
      </c>
      <c r="J1326">
        <f>'08_MODELO_MULTIPLO'!G1354</f>
        <v/>
      </c>
    </row>
    <row r="1327">
      <c r="A1327">
        <f>'06_MODELO_REFS'!E1350</f>
        <v/>
      </c>
      <c r="B1327">
        <f>'06_MODELO_REFS'!F1350</f>
        <v/>
      </c>
      <c r="E1327">
        <f>'07_MODELO_NPI'!E1350</f>
        <v/>
      </c>
      <c r="F1327">
        <f>'07_MODELO_NPI'!F1350</f>
        <v/>
      </c>
      <c r="I1327">
        <f>'08_MODELO_MULTIPLO'!F1355</f>
        <v/>
      </c>
      <c r="J1327">
        <f>'08_MODELO_MULTIPLO'!G1355</f>
        <v/>
      </c>
    </row>
    <row r="1328">
      <c r="A1328">
        <f>'06_MODELO_REFS'!E1351</f>
        <v/>
      </c>
      <c r="B1328">
        <f>'06_MODELO_REFS'!F1351</f>
        <v/>
      </c>
      <c r="E1328">
        <f>'07_MODELO_NPI'!E1351</f>
        <v/>
      </c>
      <c r="F1328">
        <f>'07_MODELO_NPI'!F1351</f>
        <v/>
      </c>
      <c r="I1328">
        <f>'08_MODELO_MULTIPLO'!F1356</f>
        <v/>
      </c>
      <c r="J1328">
        <f>'08_MODELO_MULTIPLO'!G1356</f>
        <v/>
      </c>
    </row>
    <row r="1329">
      <c r="A1329">
        <f>'06_MODELO_REFS'!E1352</f>
        <v/>
      </c>
      <c r="B1329">
        <f>'06_MODELO_REFS'!F1352</f>
        <v/>
      </c>
      <c r="E1329">
        <f>'07_MODELO_NPI'!E1352</f>
        <v/>
      </c>
      <c r="F1329">
        <f>'07_MODELO_NPI'!F1352</f>
        <v/>
      </c>
      <c r="I1329">
        <f>'08_MODELO_MULTIPLO'!F1357</f>
        <v/>
      </c>
      <c r="J1329">
        <f>'08_MODELO_MULTIPLO'!G1357</f>
        <v/>
      </c>
    </row>
    <row r="1330">
      <c r="A1330">
        <f>'06_MODELO_REFS'!E1353</f>
        <v/>
      </c>
      <c r="B1330">
        <f>'06_MODELO_REFS'!F1353</f>
        <v/>
      </c>
      <c r="E1330">
        <f>'07_MODELO_NPI'!E1353</f>
        <v/>
      </c>
      <c r="F1330">
        <f>'07_MODELO_NPI'!F1353</f>
        <v/>
      </c>
      <c r="I1330">
        <f>'08_MODELO_MULTIPLO'!F1358</f>
        <v/>
      </c>
      <c r="J1330">
        <f>'08_MODELO_MULTIPLO'!G1358</f>
        <v/>
      </c>
    </row>
    <row r="1331">
      <c r="A1331">
        <f>'06_MODELO_REFS'!E1354</f>
        <v/>
      </c>
      <c r="B1331">
        <f>'06_MODELO_REFS'!F1354</f>
        <v/>
      </c>
      <c r="E1331">
        <f>'07_MODELO_NPI'!E1354</f>
        <v/>
      </c>
      <c r="F1331">
        <f>'07_MODELO_NPI'!F1354</f>
        <v/>
      </c>
      <c r="I1331">
        <f>'08_MODELO_MULTIPLO'!F1359</f>
        <v/>
      </c>
      <c r="J1331">
        <f>'08_MODELO_MULTIPLO'!G1359</f>
        <v/>
      </c>
    </row>
    <row r="1332">
      <c r="A1332">
        <f>'06_MODELO_REFS'!E1355</f>
        <v/>
      </c>
      <c r="B1332">
        <f>'06_MODELO_REFS'!F1355</f>
        <v/>
      </c>
      <c r="E1332">
        <f>'07_MODELO_NPI'!E1355</f>
        <v/>
      </c>
      <c r="F1332">
        <f>'07_MODELO_NPI'!F1355</f>
        <v/>
      </c>
      <c r="I1332">
        <f>'08_MODELO_MULTIPLO'!F1360</f>
        <v/>
      </c>
      <c r="J1332">
        <f>'08_MODELO_MULTIPLO'!G1360</f>
        <v/>
      </c>
    </row>
    <row r="1333">
      <c r="A1333">
        <f>'06_MODELO_REFS'!E1356</f>
        <v/>
      </c>
      <c r="B1333">
        <f>'06_MODELO_REFS'!F1356</f>
        <v/>
      </c>
      <c r="E1333">
        <f>'07_MODELO_NPI'!E1356</f>
        <v/>
      </c>
      <c r="F1333">
        <f>'07_MODELO_NPI'!F1356</f>
        <v/>
      </c>
      <c r="I1333">
        <f>'08_MODELO_MULTIPLO'!F1361</f>
        <v/>
      </c>
      <c r="J1333">
        <f>'08_MODELO_MULTIPLO'!G1361</f>
        <v/>
      </c>
    </row>
    <row r="1334">
      <c r="A1334">
        <f>'06_MODELO_REFS'!E1357</f>
        <v/>
      </c>
      <c r="B1334">
        <f>'06_MODELO_REFS'!F1357</f>
        <v/>
      </c>
      <c r="E1334">
        <f>'07_MODELO_NPI'!E1357</f>
        <v/>
      </c>
      <c r="F1334">
        <f>'07_MODELO_NPI'!F1357</f>
        <v/>
      </c>
      <c r="I1334">
        <f>'08_MODELO_MULTIPLO'!F1362</f>
        <v/>
      </c>
      <c r="J1334">
        <f>'08_MODELO_MULTIPLO'!G1362</f>
        <v/>
      </c>
    </row>
    <row r="1335">
      <c r="A1335">
        <f>'06_MODELO_REFS'!E1358</f>
        <v/>
      </c>
      <c r="B1335">
        <f>'06_MODELO_REFS'!F1358</f>
        <v/>
      </c>
      <c r="E1335">
        <f>'07_MODELO_NPI'!E1358</f>
        <v/>
      </c>
      <c r="F1335">
        <f>'07_MODELO_NPI'!F1358</f>
        <v/>
      </c>
      <c r="I1335">
        <f>'08_MODELO_MULTIPLO'!F1363</f>
        <v/>
      </c>
      <c r="J1335">
        <f>'08_MODELO_MULTIPLO'!G1363</f>
        <v/>
      </c>
    </row>
    <row r="1336">
      <c r="A1336">
        <f>'06_MODELO_REFS'!E1359</f>
        <v/>
      </c>
      <c r="B1336">
        <f>'06_MODELO_REFS'!F1359</f>
        <v/>
      </c>
      <c r="E1336">
        <f>'07_MODELO_NPI'!E1359</f>
        <v/>
      </c>
      <c r="F1336">
        <f>'07_MODELO_NPI'!F1359</f>
        <v/>
      </c>
      <c r="I1336">
        <f>'08_MODELO_MULTIPLO'!F1364</f>
        <v/>
      </c>
      <c r="J1336">
        <f>'08_MODELO_MULTIPLO'!G1364</f>
        <v/>
      </c>
    </row>
    <row r="1337">
      <c r="A1337">
        <f>'06_MODELO_REFS'!E1360</f>
        <v/>
      </c>
      <c r="B1337">
        <f>'06_MODELO_REFS'!F1360</f>
        <v/>
      </c>
      <c r="E1337">
        <f>'07_MODELO_NPI'!E1360</f>
        <v/>
      </c>
      <c r="F1337">
        <f>'07_MODELO_NPI'!F1360</f>
        <v/>
      </c>
      <c r="I1337">
        <f>'08_MODELO_MULTIPLO'!F1365</f>
        <v/>
      </c>
      <c r="J1337">
        <f>'08_MODELO_MULTIPLO'!G1365</f>
        <v/>
      </c>
    </row>
    <row r="1338">
      <c r="A1338">
        <f>'06_MODELO_REFS'!E1361</f>
        <v/>
      </c>
      <c r="B1338">
        <f>'06_MODELO_REFS'!F1361</f>
        <v/>
      </c>
      <c r="E1338">
        <f>'07_MODELO_NPI'!E1361</f>
        <v/>
      </c>
      <c r="F1338">
        <f>'07_MODELO_NPI'!F1361</f>
        <v/>
      </c>
      <c r="I1338">
        <f>'08_MODELO_MULTIPLO'!F1366</f>
        <v/>
      </c>
      <c r="J1338">
        <f>'08_MODELO_MULTIPLO'!G1366</f>
        <v/>
      </c>
    </row>
    <row r="1339">
      <c r="A1339">
        <f>'06_MODELO_REFS'!E1362</f>
        <v/>
      </c>
      <c r="B1339">
        <f>'06_MODELO_REFS'!F1362</f>
        <v/>
      </c>
      <c r="E1339">
        <f>'07_MODELO_NPI'!E1362</f>
        <v/>
      </c>
      <c r="F1339">
        <f>'07_MODELO_NPI'!F1362</f>
        <v/>
      </c>
      <c r="I1339">
        <f>'08_MODELO_MULTIPLO'!F1367</f>
        <v/>
      </c>
      <c r="J1339">
        <f>'08_MODELO_MULTIPLO'!G1367</f>
        <v/>
      </c>
    </row>
    <row r="1340">
      <c r="A1340">
        <f>'06_MODELO_REFS'!E1363</f>
        <v/>
      </c>
      <c r="B1340">
        <f>'06_MODELO_REFS'!F1363</f>
        <v/>
      </c>
      <c r="E1340">
        <f>'07_MODELO_NPI'!E1363</f>
        <v/>
      </c>
      <c r="F1340">
        <f>'07_MODELO_NPI'!F1363</f>
        <v/>
      </c>
      <c r="I1340">
        <f>'08_MODELO_MULTIPLO'!F1368</f>
        <v/>
      </c>
      <c r="J1340">
        <f>'08_MODELO_MULTIPLO'!G1368</f>
        <v/>
      </c>
    </row>
    <row r="1341">
      <c r="A1341">
        <f>'06_MODELO_REFS'!E1364</f>
        <v/>
      </c>
      <c r="B1341">
        <f>'06_MODELO_REFS'!F1364</f>
        <v/>
      </c>
      <c r="E1341">
        <f>'07_MODELO_NPI'!E1364</f>
        <v/>
      </c>
      <c r="F1341">
        <f>'07_MODELO_NPI'!F1364</f>
        <v/>
      </c>
      <c r="I1341">
        <f>'08_MODELO_MULTIPLO'!F1369</f>
        <v/>
      </c>
      <c r="J1341">
        <f>'08_MODELO_MULTIPLO'!G1369</f>
        <v/>
      </c>
    </row>
    <row r="1342">
      <c r="A1342">
        <f>'06_MODELO_REFS'!E1365</f>
        <v/>
      </c>
      <c r="B1342">
        <f>'06_MODELO_REFS'!F1365</f>
        <v/>
      </c>
      <c r="E1342">
        <f>'07_MODELO_NPI'!E1365</f>
        <v/>
      </c>
      <c r="F1342">
        <f>'07_MODELO_NPI'!F1365</f>
        <v/>
      </c>
      <c r="I1342">
        <f>'08_MODELO_MULTIPLO'!F1370</f>
        <v/>
      </c>
      <c r="J1342">
        <f>'08_MODELO_MULTIPLO'!G1370</f>
        <v/>
      </c>
    </row>
    <row r="1343">
      <c r="A1343">
        <f>'06_MODELO_REFS'!E1366</f>
        <v/>
      </c>
      <c r="B1343">
        <f>'06_MODELO_REFS'!F1366</f>
        <v/>
      </c>
      <c r="E1343">
        <f>'07_MODELO_NPI'!E1366</f>
        <v/>
      </c>
      <c r="F1343">
        <f>'07_MODELO_NPI'!F1366</f>
        <v/>
      </c>
      <c r="I1343">
        <f>'08_MODELO_MULTIPLO'!F1371</f>
        <v/>
      </c>
      <c r="J1343">
        <f>'08_MODELO_MULTIPLO'!G1371</f>
        <v/>
      </c>
    </row>
    <row r="1344">
      <c r="A1344">
        <f>'06_MODELO_REFS'!E1367</f>
        <v/>
      </c>
      <c r="B1344">
        <f>'06_MODELO_REFS'!F1367</f>
        <v/>
      </c>
      <c r="E1344">
        <f>'07_MODELO_NPI'!E1367</f>
        <v/>
      </c>
      <c r="F1344">
        <f>'07_MODELO_NPI'!F1367</f>
        <v/>
      </c>
      <c r="I1344">
        <f>'08_MODELO_MULTIPLO'!F1372</f>
        <v/>
      </c>
      <c r="J1344">
        <f>'08_MODELO_MULTIPLO'!G1372</f>
        <v/>
      </c>
    </row>
    <row r="1345">
      <c r="A1345">
        <f>'06_MODELO_REFS'!E1368</f>
        <v/>
      </c>
      <c r="B1345">
        <f>'06_MODELO_REFS'!F1368</f>
        <v/>
      </c>
      <c r="E1345">
        <f>'07_MODELO_NPI'!E1368</f>
        <v/>
      </c>
      <c r="F1345">
        <f>'07_MODELO_NPI'!F1368</f>
        <v/>
      </c>
      <c r="I1345">
        <f>'08_MODELO_MULTIPLO'!F1373</f>
        <v/>
      </c>
      <c r="J1345">
        <f>'08_MODELO_MULTIPLO'!G1373</f>
        <v/>
      </c>
    </row>
    <row r="1346">
      <c r="A1346">
        <f>'06_MODELO_REFS'!E1369</f>
        <v/>
      </c>
      <c r="B1346">
        <f>'06_MODELO_REFS'!F1369</f>
        <v/>
      </c>
      <c r="E1346">
        <f>'07_MODELO_NPI'!E1369</f>
        <v/>
      </c>
      <c r="F1346">
        <f>'07_MODELO_NPI'!F1369</f>
        <v/>
      </c>
      <c r="I1346">
        <f>'08_MODELO_MULTIPLO'!F1374</f>
        <v/>
      </c>
      <c r="J1346">
        <f>'08_MODELO_MULTIPLO'!G1374</f>
        <v/>
      </c>
    </row>
    <row r="1347">
      <c r="A1347">
        <f>'06_MODELO_REFS'!E1370</f>
        <v/>
      </c>
      <c r="B1347">
        <f>'06_MODELO_REFS'!F1370</f>
        <v/>
      </c>
      <c r="E1347">
        <f>'07_MODELO_NPI'!E1370</f>
        <v/>
      </c>
      <c r="F1347">
        <f>'07_MODELO_NPI'!F1370</f>
        <v/>
      </c>
      <c r="I1347">
        <f>'08_MODELO_MULTIPLO'!F1375</f>
        <v/>
      </c>
      <c r="J1347">
        <f>'08_MODELO_MULTIPLO'!G1375</f>
        <v/>
      </c>
    </row>
    <row r="1348">
      <c r="A1348">
        <f>'06_MODELO_REFS'!E1371</f>
        <v/>
      </c>
      <c r="B1348">
        <f>'06_MODELO_REFS'!F1371</f>
        <v/>
      </c>
      <c r="E1348">
        <f>'07_MODELO_NPI'!E1371</f>
        <v/>
      </c>
      <c r="F1348">
        <f>'07_MODELO_NPI'!F1371</f>
        <v/>
      </c>
      <c r="I1348">
        <f>'08_MODELO_MULTIPLO'!F1376</f>
        <v/>
      </c>
      <c r="J1348">
        <f>'08_MODELO_MULTIPLO'!G1376</f>
        <v/>
      </c>
    </row>
    <row r="1349">
      <c r="A1349">
        <f>'06_MODELO_REFS'!E1372</f>
        <v/>
      </c>
      <c r="B1349">
        <f>'06_MODELO_REFS'!F1372</f>
        <v/>
      </c>
      <c r="E1349">
        <f>'07_MODELO_NPI'!E1372</f>
        <v/>
      </c>
      <c r="F1349">
        <f>'07_MODELO_NPI'!F1372</f>
        <v/>
      </c>
      <c r="I1349">
        <f>'08_MODELO_MULTIPLO'!F1377</f>
        <v/>
      </c>
      <c r="J1349">
        <f>'08_MODELO_MULTIPLO'!G1377</f>
        <v/>
      </c>
    </row>
    <row r="1350">
      <c r="A1350">
        <f>'06_MODELO_REFS'!E1373</f>
        <v/>
      </c>
      <c r="B1350">
        <f>'06_MODELO_REFS'!F1373</f>
        <v/>
      </c>
      <c r="E1350">
        <f>'07_MODELO_NPI'!E1373</f>
        <v/>
      </c>
      <c r="F1350">
        <f>'07_MODELO_NPI'!F1373</f>
        <v/>
      </c>
      <c r="I1350">
        <f>'08_MODELO_MULTIPLO'!F1378</f>
        <v/>
      </c>
      <c r="J1350">
        <f>'08_MODELO_MULTIPLO'!G1378</f>
        <v/>
      </c>
    </row>
    <row r="1351">
      <c r="A1351">
        <f>'06_MODELO_REFS'!E1374</f>
        <v/>
      </c>
      <c r="B1351">
        <f>'06_MODELO_REFS'!F1374</f>
        <v/>
      </c>
      <c r="E1351">
        <f>'07_MODELO_NPI'!E1374</f>
        <v/>
      </c>
      <c r="F1351">
        <f>'07_MODELO_NPI'!F1374</f>
        <v/>
      </c>
      <c r="I1351">
        <f>'08_MODELO_MULTIPLO'!F1379</f>
        <v/>
      </c>
      <c r="J1351">
        <f>'08_MODELO_MULTIPLO'!G1379</f>
        <v/>
      </c>
    </row>
    <row r="1352">
      <c r="A1352">
        <f>'06_MODELO_REFS'!E1375</f>
        <v/>
      </c>
      <c r="B1352">
        <f>'06_MODELO_REFS'!F1375</f>
        <v/>
      </c>
      <c r="E1352">
        <f>'07_MODELO_NPI'!E1375</f>
        <v/>
      </c>
      <c r="F1352">
        <f>'07_MODELO_NPI'!F1375</f>
        <v/>
      </c>
      <c r="I1352">
        <f>'08_MODELO_MULTIPLO'!F1380</f>
        <v/>
      </c>
      <c r="J1352">
        <f>'08_MODELO_MULTIPLO'!G1380</f>
        <v/>
      </c>
    </row>
    <row r="1353">
      <c r="A1353">
        <f>'06_MODELO_REFS'!E1376</f>
        <v/>
      </c>
      <c r="B1353">
        <f>'06_MODELO_REFS'!F1376</f>
        <v/>
      </c>
      <c r="E1353">
        <f>'07_MODELO_NPI'!E1376</f>
        <v/>
      </c>
      <c r="F1353">
        <f>'07_MODELO_NPI'!F1376</f>
        <v/>
      </c>
      <c r="I1353">
        <f>'08_MODELO_MULTIPLO'!F1381</f>
        <v/>
      </c>
      <c r="J1353">
        <f>'08_MODELO_MULTIPLO'!G1381</f>
        <v/>
      </c>
    </row>
    <row r="1354">
      <c r="A1354">
        <f>'06_MODELO_REFS'!E1377</f>
        <v/>
      </c>
      <c r="B1354">
        <f>'06_MODELO_REFS'!F1377</f>
        <v/>
      </c>
      <c r="E1354">
        <f>'07_MODELO_NPI'!E1377</f>
        <v/>
      </c>
      <c r="F1354">
        <f>'07_MODELO_NPI'!F1377</f>
        <v/>
      </c>
      <c r="I1354">
        <f>'08_MODELO_MULTIPLO'!F1382</f>
        <v/>
      </c>
      <c r="J1354">
        <f>'08_MODELO_MULTIPLO'!G1382</f>
        <v/>
      </c>
    </row>
    <row r="1355">
      <c r="A1355">
        <f>'06_MODELO_REFS'!E1378</f>
        <v/>
      </c>
      <c r="B1355">
        <f>'06_MODELO_REFS'!F1378</f>
        <v/>
      </c>
      <c r="E1355">
        <f>'07_MODELO_NPI'!E1378</f>
        <v/>
      </c>
      <c r="F1355">
        <f>'07_MODELO_NPI'!F1378</f>
        <v/>
      </c>
      <c r="I1355">
        <f>'08_MODELO_MULTIPLO'!F1383</f>
        <v/>
      </c>
      <c r="J1355">
        <f>'08_MODELO_MULTIPLO'!G1383</f>
        <v/>
      </c>
    </row>
    <row r="1356">
      <c r="A1356">
        <f>'06_MODELO_REFS'!E1379</f>
        <v/>
      </c>
      <c r="B1356">
        <f>'06_MODELO_REFS'!F1379</f>
        <v/>
      </c>
      <c r="E1356">
        <f>'07_MODELO_NPI'!E1379</f>
        <v/>
      </c>
      <c r="F1356">
        <f>'07_MODELO_NPI'!F1379</f>
        <v/>
      </c>
      <c r="I1356">
        <f>'08_MODELO_MULTIPLO'!F1384</f>
        <v/>
      </c>
      <c r="J1356">
        <f>'08_MODELO_MULTIPLO'!G1384</f>
        <v/>
      </c>
    </row>
    <row r="1357">
      <c r="A1357">
        <f>'06_MODELO_REFS'!E1380</f>
        <v/>
      </c>
      <c r="B1357">
        <f>'06_MODELO_REFS'!F1380</f>
        <v/>
      </c>
      <c r="E1357">
        <f>'07_MODELO_NPI'!E1380</f>
        <v/>
      </c>
      <c r="F1357">
        <f>'07_MODELO_NPI'!F1380</f>
        <v/>
      </c>
      <c r="I1357">
        <f>'08_MODELO_MULTIPLO'!F1385</f>
        <v/>
      </c>
      <c r="J1357">
        <f>'08_MODELO_MULTIPLO'!G1385</f>
        <v/>
      </c>
    </row>
    <row r="1358">
      <c r="A1358">
        <f>'06_MODELO_REFS'!E1381</f>
        <v/>
      </c>
      <c r="B1358">
        <f>'06_MODELO_REFS'!F1381</f>
        <v/>
      </c>
      <c r="E1358">
        <f>'07_MODELO_NPI'!E1381</f>
        <v/>
      </c>
      <c r="F1358">
        <f>'07_MODELO_NPI'!F1381</f>
        <v/>
      </c>
      <c r="I1358">
        <f>'08_MODELO_MULTIPLO'!F1386</f>
        <v/>
      </c>
      <c r="J1358">
        <f>'08_MODELO_MULTIPLO'!G1386</f>
        <v/>
      </c>
    </row>
    <row r="1359">
      <c r="A1359">
        <f>'06_MODELO_REFS'!E1382</f>
        <v/>
      </c>
      <c r="B1359">
        <f>'06_MODELO_REFS'!F1382</f>
        <v/>
      </c>
      <c r="E1359">
        <f>'07_MODELO_NPI'!E1382</f>
        <v/>
      </c>
      <c r="F1359">
        <f>'07_MODELO_NPI'!F1382</f>
        <v/>
      </c>
      <c r="I1359">
        <f>'08_MODELO_MULTIPLO'!F1387</f>
        <v/>
      </c>
      <c r="J1359">
        <f>'08_MODELO_MULTIPLO'!G1387</f>
        <v/>
      </c>
    </row>
    <row r="1360">
      <c r="A1360">
        <f>'06_MODELO_REFS'!E1383</f>
        <v/>
      </c>
      <c r="B1360">
        <f>'06_MODELO_REFS'!F1383</f>
        <v/>
      </c>
      <c r="E1360">
        <f>'07_MODELO_NPI'!E1383</f>
        <v/>
      </c>
      <c r="F1360">
        <f>'07_MODELO_NPI'!F1383</f>
        <v/>
      </c>
      <c r="I1360">
        <f>'08_MODELO_MULTIPLO'!F1388</f>
        <v/>
      </c>
      <c r="J1360">
        <f>'08_MODELO_MULTIPLO'!G1388</f>
        <v/>
      </c>
    </row>
    <row r="1361">
      <c r="A1361">
        <f>'06_MODELO_REFS'!E1384</f>
        <v/>
      </c>
      <c r="B1361">
        <f>'06_MODELO_REFS'!F1384</f>
        <v/>
      </c>
      <c r="E1361">
        <f>'07_MODELO_NPI'!E1384</f>
        <v/>
      </c>
      <c r="F1361">
        <f>'07_MODELO_NPI'!F1384</f>
        <v/>
      </c>
      <c r="I1361">
        <f>'08_MODELO_MULTIPLO'!F1389</f>
        <v/>
      </c>
      <c r="J1361">
        <f>'08_MODELO_MULTIPLO'!G1389</f>
        <v/>
      </c>
    </row>
    <row r="1362">
      <c r="A1362">
        <f>'06_MODELO_REFS'!E1385</f>
        <v/>
      </c>
      <c r="B1362">
        <f>'06_MODELO_REFS'!F1385</f>
        <v/>
      </c>
      <c r="E1362">
        <f>'07_MODELO_NPI'!E1385</f>
        <v/>
      </c>
      <c r="F1362">
        <f>'07_MODELO_NPI'!F1385</f>
        <v/>
      </c>
      <c r="I1362">
        <f>'08_MODELO_MULTIPLO'!F1390</f>
        <v/>
      </c>
      <c r="J1362">
        <f>'08_MODELO_MULTIPLO'!G1390</f>
        <v/>
      </c>
    </row>
    <row r="1363">
      <c r="A1363">
        <f>'06_MODELO_REFS'!E1386</f>
        <v/>
      </c>
      <c r="B1363">
        <f>'06_MODELO_REFS'!F1386</f>
        <v/>
      </c>
      <c r="E1363">
        <f>'07_MODELO_NPI'!E1386</f>
        <v/>
      </c>
      <c r="F1363">
        <f>'07_MODELO_NPI'!F1386</f>
        <v/>
      </c>
      <c r="I1363">
        <f>'08_MODELO_MULTIPLO'!F1391</f>
        <v/>
      </c>
      <c r="J1363">
        <f>'08_MODELO_MULTIPLO'!G1391</f>
        <v/>
      </c>
    </row>
    <row r="1364">
      <c r="A1364">
        <f>'06_MODELO_REFS'!E1387</f>
        <v/>
      </c>
      <c r="B1364">
        <f>'06_MODELO_REFS'!F1387</f>
        <v/>
      </c>
      <c r="E1364">
        <f>'07_MODELO_NPI'!E1387</f>
        <v/>
      </c>
      <c r="F1364">
        <f>'07_MODELO_NPI'!F1387</f>
        <v/>
      </c>
      <c r="I1364">
        <f>'08_MODELO_MULTIPLO'!F1392</f>
        <v/>
      </c>
      <c r="J1364">
        <f>'08_MODELO_MULTIPLO'!G1392</f>
        <v/>
      </c>
    </row>
    <row r="1365">
      <c r="A1365">
        <f>'06_MODELO_REFS'!E1388</f>
        <v/>
      </c>
      <c r="B1365">
        <f>'06_MODELO_REFS'!F1388</f>
        <v/>
      </c>
      <c r="E1365">
        <f>'07_MODELO_NPI'!E1388</f>
        <v/>
      </c>
      <c r="F1365">
        <f>'07_MODELO_NPI'!F1388</f>
        <v/>
      </c>
      <c r="I1365">
        <f>'08_MODELO_MULTIPLO'!F1393</f>
        <v/>
      </c>
      <c r="J1365">
        <f>'08_MODELO_MULTIPLO'!G1393</f>
        <v/>
      </c>
    </row>
    <row r="1366">
      <c r="A1366">
        <f>'06_MODELO_REFS'!E1389</f>
        <v/>
      </c>
      <c r="B1366">
        <f>'06_MODELO_REFS'!F1389</f>
        <v/>
      </c>
      <c r="E1366">
        <f>'07_MODELO_NPI'!E1389</f>
        <v/>
      </c>
      <c r="F1366">
        <f>'07_MODELO_NPI'!F1389</f>
        <v/>
      </c>
      <c r="I1366">
        <f>'08_MODELO_MULTIPLO'!F1394</f>
        <v/>
      </c>
      <c r="J1366">
        <f>'08_MODELO_MULTIPLO'!G1394</f>
        <v/>
      </c>
    </row>
    <row r="1367">
      <c r="A1367">
        <f>'06_MODELO_REFS'!E1390</f>
        <v/>
      </c>
      <c r="B1367">
        <f>'06_MODELO_REFS'!F1390</f>
        <v/>
      </c>
      <c r="E1367">
        <f>'07_MODELO_NPI'!E1390</f>
        <v/>
      </c>
      <c r="F1367">
        <f>'07_MODELO_NPI'!F1390</f>
        <v/>
      </c>
      <c r="I1367">
        <f>'08_MODELO_MULTIPLO'!F1395</f>
        <v/>
      </c>
      <c r="J1367">
        <f>'08_MODELO_MULTIPLO'!G1395</f>
        <v/>
      </c>
    </row>
    <row r="1368">
      <c r="A1368">
        <f>'06_MODELO_REFS'!E1391</f>
        <v/>
      </c>
      <c r="B1368">
        <f>'06_MODELO_REFS'!F1391</f>
        <v/>
      </c>
      <c r="E1368">
        <f>'07_MODELO_NPI'!E1391</f>
        <v/>
      </c>
      <c r="F1368">
        <f>'07_MODELO_NPI'!F1391</f>
        <v/>
      </c>
      <c r="I1368">
        <f>'08_MODELO_MULTIPLO'!F1396</f>
        <v/>
      </c>
      <c r="J1368">
        <f>'08_MODELO_MULTIPLO'!G1396</f>
        <v/>
      </c>
    </row>
    <row r="1369">
      <c r="A1369">
        <f>'06_MODELO_REFS'!E1392</f>
        <v/>
      </c>
      <c r="B1369">
        <f>'06_MODELO_REFS'!F1392</f>
        <v/>
      </c>
      <c r="E1369">
        <f>'07_MODELO_NPI'!E1392</f>
        <v/>
      </c>
      <c r="F1369">
        <f>'07_MODELO_NPI'!F1392</f>
        <v/>
      </c>
      <c r="I1369">
        <f>'08_MODELO_MULTIPLO'!F1397</f>
        <v/>
      </c>
      <c r="J1369">
        <f>'08_MODELO_MULTIPLO'!G1397</f>
        <v/>
      </c>
    </row>
    <row r="1370">
      <c r="A1370">
        <f>'06_MODELO_REFS'!E1393</f>
        <v/>
      </c>
      <c r="B1370">
        <f>'06_MODELO_REFS'!F1393</f>
        <v/>
      </c>
      <c r="E1370">
        <f>'07_MODELO_NPI'!E1393</f>
        <v/>
      </c>
      <c r="F1370">
        <f>'07_MODELO_NPI'!F1393</f>
        <v/>
      </c>
      <c r="I1370">
        <f>'08_MODELO_MULTIPLO'!F1398</f>
        <v/>
      </c>
      <c r="J1370">
        <f>'08_MODELO_MULTIPLO'!G1398</f>
        <v/>
      </c>
    </row>
    <row r="1371">
      <c r="A1371">
        <f>'06_MODELO_REFS'!E1394</f>
        <v/>
      </c>
      <c r="B1371">
        <f>'06_MODELO_REFS'!F1394</f>
        <v/>
      </c>
      <c r="E1371">
        <f>'07_MODELO_NPI'!E1394</f>
        <v/>
      </c>
      <c r="F1371">
        <f>'07_MODELO_NPI'!F1394</f>
        <v/>
      </c>
      <c r="I1371">
        <f>'08_MODELO_MULTIPLO'!F1399</f>
        <v/>
      </c>
      <c r="J1371">
        <f>'08_MODELO_MULTIPLO'!G1399</f>
        <v/>
      </c>
    </row>
    <row r="1372">
      <c r="A1372">
        <f>'06_MODELO_REFS'!E1395</f>
        <v/>
      </c>
      <c r="B1372">
        <f>'06_MODELO_REFS'!F1395</f>
        <v/>
      </c>
      <c r="E1372">
        <f>'07_MODELO_NPI'!E1395</f>
        <v/>
      </c>
      <c r="F1372">
        <f>'07_MODELO_NPI'!F1395</f>
        <v/>
      </c>
      <c r="I1372">
        <f>'08_MODELO_MULTIPLO'!F1400</f>
        <v/>
      </c>
      <c r="J1372">
        <f>'08_MODELO_MULTIPLO'!G1400</f>
        <v/>
      </c>
    </row>
    <row r="1373">
      <c r="A1373">
        <f>'06_MODELO_REFS'!E1396</f>
        <v/>
      </c>
      <c r="B1373">
        <f>'06_MODELO_REFS'!F1396</f>
        <v/>
      </c>
      <c r="E1373">
        <f>'07_MODELO_NPI'!E1396</f>
        <v/>
      </c>
      <c r="F1373">
        <f>'07_MODELO_NPI'!F1396</f>
        <v/>
      </c>
      <c r="I1373">
        <f>'08_MODELO_MULTIPLO'!F1401</f>
        <v/>
      </c>
      <c r="J1373">
        <f>'08_MODELO_MULTIPLO'!G1401</f>
        <v/>
      </c>
    </row>
    <row r="1374">
      <c r="A1374">
        <f>'06_MODELO_REFS'!E1397</f>
        <v/>
      </c>
      <c r="B1374">
        <f>'06_MODELO_REFS'!F1397</f>
        <v/>
      </c>
      <c r="E1374">
        <f>'07_MODELO_NPI'!E1397</f>
        <v/>
      </c>
      <c r="F1374">
        <f>'07_MODELO_NPI'!F1397</f>
        <v/>
      </c>
      <c r="I1374">
        <f>'08_MODELO_MULTIPLO'!F1402</f>
        <v/>
      </c>
      <c r="J1374">
        <f>'08_MODELO_MULTIPLO'!G1402</f>
        <v/>
      </c>
    </row>
    <row r="1375">
      <c r="A1375">
        <f>'06_MODELO_REFS'!E1398</f>
        <v/>
      </c>
      <c r="B1375">
        <f>'06_MODELO_REFS'!F1398</f>
        <v/>
      </c>
      <c r="E1375">
        <f>'07_MODELO_NPI'!E1398</f>
        <v/>
      </c>
      <c r="F1375">
        <f>'07_MODELO_NPI'!F1398</f>
        <v/>
      </c>
      <c r="I1375">
        <f>'08_MODELO_MULTIPLO'!F1403</f>
        <v/>
      </c>
      <c r="J1375">
        <f>'08_MODELO_MULTIPLO'!G1403</f>
        <v/>
      </c>
    </row>
    <row r="1376">
      <c r="A1376">
        <f>'06_MODELO_REFS'!E1399</f>
        <v/>
      </c>
      <c r="B1376">
        <f>'06_MODELO_REFS'!F1399</f>
        <v/>
      </c>
      <c r="E1376">
        <f>'07_MODELO_NPI'!E1399</f>
        <v/>
      </c>
      <c r="F1376">
        <f>'07_MODELO_NPI'!F1399</f>
        <v/>
      </c>
      <c r="I1376">
        <f>'08_MODELO_MULTIPLO'!F1404</f>
        <v/>
      </c>
      <c r="J1376">
        <f>'08_MODELO_MULTIPLO'!G1404</f>
        <v/>
      </c>
    </row>
    <row r="1377">
      <c r="A1377">
        <f>'06_MODELO_REFS'!E1400</f>
        <v/>
      </c>
      <c r="B1377">
        <f>'06_MODELO_REFS'!F1400</f>
        <v/>
      </c>
      <c r="E1377">
        <f>'07_MODELO_NPI'!E1400</f>
        <v/>
      </c>
      <c r="F1377">
        <f>'07_MODELO_NPI'!F1400</f>
        <v/>
      </c>
      <c r="I1377">
        <f>'08_MODELO_MULTIPLO'!F1405</f>
        <v/>
      </c>
      <c r="J1377">
        <f>'08_MODELO_MULTIPLO'!G1405</f>
        <v/>
      </c>
    </row>
    <row r="1378">
      <c r="A1378">
        <f>'06_MODELO_REFS'!E1401</f>
        <v/>
      </c>
      <c r="B1378">
        <f>'06_MODELO_REFS'!F1401</f>
        <v/>
      </c>
      <c r="E1378">
        <f>'07_MODELO_NPI'!E1401</f>
        <v/>
      </c>
      <c r="F1378">
        <f>'07_MODELO_NPI'!F1401</f>
        <v/>
      </c>
      <c r="I1378">
        <f>'08_MODELO_MULTIPLO'!F1406</f>
        <v/>
      </c>
      <c r="J1378">
        <f>'08_MODELO_MULTIPLO'!G1406</f>
        <v/>
      </c>
    </row>
    <row r="1379">
      <c r="A1379">
        <f>'06_MODELO_REFS'!E1402</f>
        <v/>
      </c>
      <c r="B1379">
        <f>'06_MODELO_REFS'!F1402</f>
        <v/>
      </c>
      <c r="E1379">
        <f>'07_MODELO_NPI'!E1402</f>
        <v/>
      </c>
      <c r="F1379">
        <f>'07_MODELO_NPI'!F1402</f>
        <v/>
      </c>
      <c r="I1379">
        <f>'08_MODELO_MULTIPLO'!F1407</f>
        <v/>
      </c>
      <c r="J1379">
        <f>'08_MODELO_MULTIPLO'!G1407</f>
        <v/>
      </c>
    </row>
    <row r="1380">
      <c r="A1380">
        <f>'06_MODELO_REFS'!E1403</f>
        <v/>
      </c>
      <c r="B1380">
        <f>'06_MODELO_REFS'!F1403</f>
        <v/>
      </c>
      <c r="E1380">
        <f>'07_MODELO_NPI'!E1403</f>
        <v/>
      </c>
      <c r="F1380">
        <f>'07_MODELO_NPI'!F1403</f>
        <v/>
      </c>
      <c r="I1380">
        <f>'08_MODELO_MULTIPLO'!F1408</f>
        <v/>
      </c>
      <c r="J1380">
        <f>'08_MODELO_MULTIPLO'!G1408</f>
        <v/>
      </c>
    </row>
    <row r="1381">
      <c r="A1381">
        <f>'06_MODELO_REFS'!E1404</f>
        <v/>
      </c>
      <c r="B1381">
        <f>'06_MODELO_REFS'!F1404</f>
        <v/>
      </c>
      <c r="E1381">
        <f>'07_MODELO_NPI'!E1404</f>
        <v/>
      </c>
      <c r="F1381">
        <f>'07_MODELO_NPI'!F1404</f>
        <v/>
      </c>
      <c r="I1381">
        <f>'08_MODELO_MULTIPLO'!F1409</f>
        <v/>
      </c>
      <c r="J1381">
        <f>'08_MODELO_MULTIPLO'!G1409</f>
        <v/>
      </c>
    </row>
    <row r="1382">
      <c r="A1382">
        <f>'06_MODELO_REFS'!E1405</f>
        <v/>
      </c>
      <c r="B1382">
        <f>'06_MODELO_REFS'!F1405</f>
        <v/>
      </c>
      <c r="E1382">
        <f>'07_MODELO_NPI'!E1405</f>
        <v/>
      </c>
      <c r="F1382">
        <f>'07_MODELO_NPI'!F1405</f>
        <v/>
      </c>
      <c r="I1382">
        <f>'08_MODELO_MULTIPLO'!F1410</f>
        <v/>
      </c>
      <c r="J1382">
        <f>'08_MODELO_MULTIPLO'!G1410</f>
        <v/>
      </c>
    </row>
    <row r="1383">
      <c r="A1383">
        <f>'06_MODELO_REFS'!E1406</f>
        <v/>
      </c>
      <c r="B1383">
        <f>'06_MODELO_REFS'!F1406</f>
        <v/>
      </c>
      <c r="E1383">
        <f>'07_MODELO_NPI'!E1406</f>
        <v/>
      </c>
      <c r="F1383">
        <f>'07_MODELO_NPI'!F1406</f>
        <v/>
      </c>
      <c r="I1383">
        <f>'08_MODELO_MULTIPLO'!F1411</f>
        <v/>
      </c>
      <c r="J1383">
        <f>'08_MODELO_MULTIPLO'!G1411</f>
        <v/>
      </c>
    </row>
    <row r="1384">
      <c r="A1384">
        <f>'06_MODELO_REFS'!E1407</f>
        <v/>
      </c>
      <c r="B1384">
        <f>'06_MODELO_REFS'!F1407</f>
        <v/>
      </c>
      <c r="E1384">
        <f>'07_MODELO_NPI'!E1407</f>
        <v/>
      </c>
      <c r="F1384">
        <f>'07_MODELO_NPI'!F1407</f>
        <v/>
      </c>
      <c r="I1384">
        <f>'08_MODELO_MULTIPLO'!F1412</f>
        <v/>
      </c>
      <c r="J1384">
        <f>'08_MODELO_MULTIPLO'!G1412</f>
        <v/>
      </c>
    </row>
    <row r="1385">
      <c r="A1385">
        <f>'06_MODELO_REFS'!E1408</f>
        <v/>
      </c>
      <c r="B1385">
        <f>'06_MODELO_REFS'!F1408</f>
        <v/>
      </c>
      <c r="E1385">
        <f>'07_MODELO_NPI'!E1408</f>
        <v/>
      </c>
      <c r="F1385">
        <f>'07_MODELO_NPI'!F1408</f>
        <v/>
      </c>
      <c r="I1385">
        <f>'08_MODELO_MULTIPLO'!F1413</f>
        <v/>
      </c>
      <c r="J1385">
        <f>'08_MODELO_MULTIPLO'!G1413</f>
        <v/>
      </c>
    </row>
    <row r="1386">
      <c r="A1386">
        <f>'06_MODELO_REFS'!E1409</f>
        <v/>
      </c>
      <c r="B1386">
        <f>'06_MODELO_REFS'!F1409</f>
        <v/>
      </c>
      <c r="E1386">
        <f>'07_MODELO_NPI'!E1409</f>
        <v/>
      </c>
      <c r="F1386">
        <f>'07_MODELO_NPI'!F1409</f>
        <v/>
      </c>
      <c r="I1386">
        <f>'08_MODELO_MULTIPLO'!F1414</f>
        <v/>
      </c>
      <c r="J1386">
        <f>'08_MODELO_MULTIPLO'!G1414</f>
        <v/>
      </c>
    </row>
    <row r="1387">
      <c r="A1387">
        <f>'06_MODELO_REFS'!E1410</f>
        <v/>
      </c>
      <c r="B1387">
        <f>'06_MODELO_REFS'!F1410</f>
        <v/>
      </c>
      <c r="E1387">
        <f>'07_MODELO_NPI'!E1410</f>
        <v/>
      </c>
      <c r="F1387">
        <f>'07_MODELO_NPI'!F1410</f>
        <v/>
      </c>
      <c r="I1387">
        <f>'08_MODELO_MULTIPLO'!F1415</f>
        <v/>
      </c>
      <c r="J1387">
        <f>'08_MODELO_MULTIPLO'!G1415</f>
        <v/>
      </c>
    </row>
    <row r="1388">
      <c r="A1388">
        <f>'06_MODELO_REFS'!E1411</f>
        <v/>
      </c>
      <c r="B1388">
        <f>'06_MODELO_REFS'!F1411</f>
        <v/>
      </c>
      <c r="E1388">
        <f>'07_MODELO_NPI'!E1411</f>
        <v/>
      </c>
      <c r="F1388">
        <f>'07_MODELO_NPI'!F1411</f>
        <v/>
      </c>
      <c r="I1388">
        <f>'08_MODELO_MULTIPLO'!F1416</f>
        <v/>
      </c>
      <c r="J1388">
        <f>'08_MODELO_MULTIPLO'!G1416</f>
        <v/>
      </c>
    </row>
    <row r="1389">
      <c r="A1389">
        <f>'06_MODELO_REFS'!E1412</f>
        <v/>
      </c>
      <c r="B1389">
        <f>'06_MODELO_REFS'!F1412</f>
        <v/>
      </c>
      <c r="E1389">
        <f>'07_MODELO_NPI'!E1412</f>
        <v/>
      </c>
      <c r="F1389">
        <f>'07_MODELO_NPI'!F1412</f>
        <v/>
      </c>
      <c r="I1389">
        <f>'08_MODELO_MULTIPLO'!F1417</f>
        <v/>
      </c>
      <c r="J1389">
        <f>'08_MODELO_MULTIPLO'!G1417</f>
        <v/>
      </c>
    </row>
    <row r="1390">
      <c r="A1390">
        <f>'06_MODELO_REFS'!E1413</f>
        <v/>
      </c>
      <c r="B1390">
        <f>'06_MODELO_REFS'!F1413</f>
        <v/>
      </c>
      <c r="E1390">
        <f>'07_MODELO_NPI'!E1413</f>
        <v/>
      </c>
      <c r="F1390">
        <f>'07_MODELO_NPI'!F1413</f>
        <v/>
      </c>
      <c r="I1390">
        <f>'08_MODELO_MULTIPLO'!F1418</f>
        <v/>
      </c>
      <c r="J1390">
        <f>'08_MODELO_MULTIPLO'!G1418</f>
        <v/>
      </c>
    </row>
    <row r="1391">
      <c r="A1391">
        <f>'06_MODELO_REFS'!E1414</f>
        <v/>
      </c>
      <c r="B1391">
        <f>'06_MODELO_REFS'!F1414</f>
        <v/>
      </c>
      <c r="E1391">
        <f>'07_MODELO_NPI'!E1414</f>
        <v/>
      </c>
      <c r="F1391">
        <f>'07_MODELO_NPI'!F1414</f>
        <v/>
      </c>
      <c r="I1391">
        <f>'08_MODELO_MULTIPLO'!F1419</f>
        <v/>
      </c>
      <c r="J1391">
        <f>'08_MODELO_MULTIPLO'!G1419</f>
        <v/>
      </c>
    </row>
    <row r="1392">
      <c r="A1392">
        <f>'06_MODELO_REFS'!E1415</f>
        <v/>
      </c>
      <c r="B1392">
        <f>'06_MODELO_REFS'!F1415</f>
        <v/>
      </c>
      <c r="E1392">
        <f>'07_MODELO_NPI'!E1415</f>
        <v/>
      </c>
      <c r="F1392">
        <f>'07_MODELO_NPI'!F1415</f>
        <v/>
      </c>
      <c r="I1392">
        <f>'08_MODELO_MULTIPLO'!F1420</f>
        <v/>
      </c>
      <c r="J1392">
        <f>'08_MODELO_MULTIPLO'!G1420</f>
        <v/>
      </c>
    </row>
    <row r="1393">
      <c r="A1393">
        <f>'06_MODELO_REFS'!E1416</f>
        <v/>
      </c>
      <c r="B1393">
        <f>'06_MODELO_REFS'!F1416</f>
        <v/>
      </c>
      <c r="E1393">
        <f>'07_MODELO_NPI'!E1416</f>
        <v/>
      </c>
      <c r="F1393">
        <f>'07_MODELO_NPI'!F1416</f>
        <v/>
      </c>
      <c r="I1393">
        <f>'08_MODELO_MULTIPLO'!F1421</f>
        <v/>
      </c>
      <c r="J1393">
        <f>'08_MODELO_MULTIPLO'!G1421</f>
        <v/>
      </c>
    </row>
    <row r="1394">
      <c r="A1394">
        <f>'06_MODELO_REFS'!E1417</f>
        <v/>
      </c>
      <c r="B1394">
        <f>'06_MODELO_REFS'!F1417</f>
        <v/>
      </c>
      <c r="E1394">
        <f>'07_MODELO_NPI'!E1417</f>
        <v/>
      </c>
      <c r="F1394">
        <f>'07_MODELO_NPI'!F1417</f>
        <v/>
      </c>
      <c r="I1394">
        <f>'08_MODELO_MULTIPLO'!F1422</f>
        <v/>
      </c>
      <c r="J1394">
        <f>'08_MODELO_MULTIPLO'!G1422</f>
        <v/>
      </c>
    </row>
    <row r="1395">
      <c r="A1395">
        <f>'06_MODELO_REFS'!E1418</f>
        <v/>
      </c>
      <c r="B1395">
        <f>'06_MODELO_REFS'!F1418</f>
        <v/>
      </c>
      <c r="E1395">
        <f>'07_MODELO_NPI'!E1418</f>
        <v/>
      </c>
      <c r="F1395">
        <f>'07_MODELO_NPI'!F1418</f>
        <v/>
      </c>
      <c r="I1395">
        <f>'08_MODELO_MULTIPLO'!F1423</f>
        <v/>
      </c>
      <c r="J1395">
        <f>'08_MODELO_MULTIPLO'!G1423</f>
        <v/>
      </c>
    </row>
    <row r="1396">
      <c r="A1396">
        <f>'06_MODELO_REFS'!E1419</f>
        <v/>
      </c>
      <c r="B1396">
        <f>'06_MODELO_REFS'!F1419</f>
        <v/>
      </c>
      <c r="E1396">
        <f>'07_MODELO_NPI'!E1419</f>
        <v/>
      </c>
      <c r="F1396">
        <f>'07_MODELO_NPI'!F1419</f>
        <v/>
      </c>
      <c r="I1396">
        <f>'08_MODELO_MULTIPLO'!F1424</f>
        <v/>
      </c>
      <c r="J1396">
        <f>'08_MODELO_MULTIPLO'!G1424</f>
        <v/>
      </c>
    </row>
    <row r="1397">
      <c r="A1397">
        <f>'06_MODELO_REFS'!E1420</f>
        <v/>
      </c>
      <c r="B1397">
        <f>'06_MODELO_REFS'!F1420</f>
        <v/>
      </c>
      <c r="E1397">
        <f>'07_MODELO_NPI'!E1420</f>
        <v/>
      </c>
      <c r="F1397">
        <f>'07_MODELO_NPI'!F1420</f>
        <v/>
      </c>
      <c r="I1397">
        <f>'08_MODELO_MULTIPLO'!F1425</f>
        <v/>
      </c>
      <c r="J1397">
        <f>'08_MODELO_MULTIPLO'!G1425</f>
        <v/>
      </c>
    </row>
    <row r="1398">
      <c r="A1398">
        <f>'06_MODELO_REFS'!E1421</f>
        <v/>
      </c>
      <c r="B1398">
        <f>'06_MODELO_REFS'!F1421</f>
        <v/>
      </c>
      <c r="E1398">
        <f>'07_MODELO_NPI'!E1421</f>
        <v/>
      </c>
      <c r="F1398">
        <f>'07_MODELO_NPI'!F1421</f>
        <v/>
      </c>
      <c r="I1398">
        <f>'08_MODELO_MULTIPLO'!F1426</f>
        <v/>
      </c>
      <c r="J1398">
        <f>'08_MODELO_MULTIPLO'!G1426</f>
        <v/>
      </c>
    </row>
    <row r="1399">
      <c r="A1399">
        <f>'06_MODELO_REFS'!E1422</f>
        <v/>
      </c>
      <c r="B1399">
        <f>'06_MODELO_REFS'!F1422</f>
        <v/>
      </c>
      <c r="E1399">
        <f>'07_MODELO_NPI'!E1422</f>
        <v/>
      </c>
      <c r="F1399">
        <f>'07_MODELO_NPI'!F1422</f>
        <v/>
      </c>
      <c r="I1399">
        <f>'08_MODELO_MULTIPLO'!F1427</f>
        <v/>
      </c>
      <c r="J1399">
        <f>'08_MODELO_MULTIPLO'!G1427</f>
        <v/>
      </c>
    </row>
    <row r="1400">
      <c r="A1400">
        <f>'06_MODELO_REFS'!E1423</f>
        <v/>
      </c>
      <c r="B1400">
        <f>'06_MODELO_REFS'!F1423</f>
        <v/>
      </c>
      <c r="E1400">
        <f>'07_MODELO_NPI'!E1423</f>
        <v/>
      </c>
      <c r="F1400">
        <f>'07_MODELO_NPI'!F1423</f>
        <v/>
      </c>
      <c r="I1400">
        <f>'08_MODELO_MULTIPLO'!F1428</f>
        <v/>
      </c>
      <c r="J1400">
        <f>'08_MODELO_MULTIPLO'!G1428</f>
        <v/>
      </c>
    </row>
    <row r="1401">
      <c r="A1401">
        <f>'06_MODELO_REFS'!E1424</f>
        <v/>
      </c>
      <c r="B1401">
        <f>'06_MODELO_REFS'!F1424</f>
        <v/>
      </c>
      <c r="E1401">
        <f>'07_MODELO_NPI'!E1424</f>
        <v/>
      </c>
      <c r="F1401">
        <f>'07_MODELO_NPI'!F1424</f>
        <v/>
      </c>
      <c r="I1401">
        <f>'08_MODELO_MULTIPLO'!F1429</f>
        <v/>
      </c>
      <c r="J1401">
        <f>'08_MODELO_MULTIPLO'!G1429</f>
        <v/>
      </c>
    </row>
    <row r="1402">
      <c r="A1402">
        <f>'06_MODELO_REFS'!E1425</f>
        <v/>
      </c>
      <c r="B1402">
        <f>'06_MODELO_REFS'!F1425</f>
        <v/>
      </c>
      <c r="E1402">
        <f>'07_MODELO_NPI'!E1425</f>
        <v/>
      </c>
      <c r="F1402">
        <f>'07_MODELO_NPI'!F1425</f>
        <v/>
      </c>
      <c r="I1402">
        <f>'08_MODELO_MULTIPLO'!F1430</f>
        <v/>
      </c>
      <c r="J1402">
        <f>'08_MODELO_MULTIPLO'!G1430</f>
        <v/>
      </c>
    </row>
    <row r="1403">
      <c r="A1403">
        <f>'06_MODELO_REFS'!E1426</f>
        <v/>
      </c>
      <c r="B1403">
        <f>'06_MODELO_REFS'!F1426</f>
        <v/>
      </c>
      <c r="E1403">
        <f>'07_MODELO_NPI'!E1426</f>
        <v/>
      </c>
      <c r="F1403">
        <f>'07_MODELO_NPI'!F1426</f>
        <v/>
      </c>
      <c r="I1403">
        <f>'08_MODELO_MULTIPLO'!F1431</f>
        <v/>
      </c>
      <c r="J1403">
        <f>'08_MODELO_MULTIPLO'!G1431</f>
        <v/>
      </c>
    </row>
    <row r="1404">
      <c r="A1404">
        <f>'06_MODELO_REFS'!E1427</f>
        <v/>
      </c>
      <c r="B1404">
        <f>'06_MODELO_REFS'!F1427</f>
        <v/>
      </c>
      <c r="E1404">
        <f>'07_MODELO_NPI'!E1427</f>
        <v/>
      </c>
      <c r="F1404">
        <f>'07_MODELO_NPI'!F1427</f>
        <v/>
      </c>
      <c r="I1404">
        <f>'08_MODELO_MULTIPLO'!F1432</f>
        <v/>
      </c>
      <c r="J1404">
        <f>'08_MODELO_MULTIPLO'!G1432</f>
        <v/>
      </c>
    </row>
    <row r="1405">
      <c r="A1405">
        <f>'06_MODELO_REFS'!E1428</f>
        <v/>
      </c>
      <c r="B1405">
        <f>'06_MODELO_REFS'!F1428</f>
        <v/>
      </c>
      <c r="E1405">
        <f>'07_MODELO_NPI'!E1428</f>
        <v/>
      </c>
      <c r="F1405">
        <f>'07_MODELO_NPI'!F1428</f>
        <v/>
      </c>
      <c r="I1405">
        <f>'08_MODELO_MULTIPLO'!F1433</f>
        <v/>
      </c>
      <c r="J1405">
        <f>'08_MODELO_MULTIPLO'!G1433</f>
        <v/>
      </c>
    </row>
    <row r="1406">
      <c r="A1406">
        <f>'06_MODELO_REFS'!E1429</f>
        <v/>
      </c>
      <c r="B1406">
        <f>'06_MODELO_REFS'!F1429</f>
        <v/>
      </c>
      <c r="E1406">
        <f>'07_MODELO_NPI'!E1429</f>
        <v/>
      </c>
      <c r="F1406">
        <f>'07_MODELO_NPI'!F1429</f>
        <v/>
      </c>
      <c r="I1406">
        <f>'08_MODELO_MULTIPLO'!F1434</f>
        <v/>
      </c>
      <c r="J1406">
        <f>'08_MODELO_MULTIPLO'!G1434</f>
        <v/>
      </c>
    </row>
    <row r="1407">
      <c r="A1407">
        <f>'06_MODELO_REFS'!E1430</f>
        <v/>
      </c>
      <c r="B1407">
        <f>'06_MODELO_REFS'!F1430</f>
        <v/>
      </c>
      <c r="E1407">
        <f>'07_MODELO_NPI'!E1430</f>
        <v/>
      </c>
      <c r="F1407">
        <f>'07_MODELO_NPI'!F1430</f>
        <v/>
      </c>
      <c r="I1407">
        <f>'08_MODELO_MULTIPLO'!F1435</f>
        <v/>
      </c>
      <c r="J1407">
        <f>'08_MODELO_MULTIPLO'!G1435</f>
        <v/>
      </c>
    </row>
    <row r="1408">
      <c r="A1408">
        <f>'06_MODELO_REFS'!E1431</f>
        <v/>
      </c>
      <c r="B1408">
        <f>'06_MODELO_REFS'!F1431</f>
        <v/>
      </c>
      <c r="E1408">
        <f>'07_MODELO_NPI'!E1431</f>
        <v/>
      </c>
      <c r="F1408">
        <f>'07_MODELO_NPI'!F1431</f>
        <v/>
      </c>
      <c r="I1408">
        <f>'08_MODELO_MULTIPLO'!F1436</f>
        <v/>
      </c>
      <c r="J1408">
        <f>'08_MODELO_MULTIPLO'!G1436</f>
        <v/>
      </c>
    </row>
    <row r="1409">
      <c r="A1409">
        <f>'06_MODELO_REFS'!E1432</f>
        <v/>
      </c>
      <c r="B1409">
        <f>'06_MODELO_REFS'!F1432</f>
        <v/>
      </c>
      <c r="E1409">
        <f>'07_MODELO_NPI'!E1432</f>
        <v/>
      </c>
      <c r="F1409">
        <f>'07_MODELO_NPI'!F1432</f>
        <v/>
      </c>
      <c r="I1409">
        <f>'08_MODELO_MULTIPLO'!F1437</f>
        <v/>
      </c>
      <c r="J1409">
        <f>'08_MODELO_MULTIPLO'!G1437</f>
        <v/>
      </c>
    </row>
    <row r="1410">
      <c r="A1410">
        <f>'06_MODELO_REFS'!E1433</f>
        <v/>
      </c>
      <c r="B1410">
        <f>'06_MODELO_REFS'!F1433</f>
        <v/>
      </c>
      <c r="E1410">
        <f>'07_MODELO_NPI'!E1433</f>
        <v/>
      </c>
      <c r="F1410">
        <f>'07_MODELO_NPI'!F1433</f>
        <v/>
      </c>
      <c r="I1410">
        <f>'08_MODELO_MULTIPLO'!F1438</f>
        <v/>
      </c>
      <c r="J1410">
        <f>'08_MODELO_MULTIPLO'!G1438</f>
        <v/>
      </c>
    </row>
    <row r="1411">
      <c r="A1411">
        <f>'06_MODELO_REFS'!E1434</f>
        <v/>
      </c>
      <c r="B1411">
        <f>'06_MODELO_REFS'!F1434</f>
        <v/>
      </c>
      <c r="E1411">
        <f>'07_MODELO_NPI'!E1434</f>
        <v/>
      </c>
      <c r="F1411">
        <f>'07_MODELO_NPI'!F1434</f>
        <v/>
      </c>
      <c r="I1411">
        <f>'08_MODELO_MULTIPLO'!F1439</f>
        <v/>
      </c>
      <c r="J1411">
        <f>'08_MODELO_MULTIPLO'!G1439</f>
        <v/>
      </c>
    </row>
    <row r="1412">
      <c r="A1412">
        <f>'06_MODELO_REFS'!E1435</f>
        <v/>
      </c>
      <c r="B1412">
        <f>'06_MODELO_REFS'!F1435</f>
        <v/>
      </c>
      <c r="E1412">
        <f>'07_MODELO_NPI'!E1435</f>
        <v/>
      </c>
      <c r="F1412">
        <f>'07_MODELO_NPI'!F1435</f>
        <v/>
      </c>
      <c r="I1412">
        <f>'08_MODELO_MULTIPLO'!F1440</f>
        <v/>
      </c>
      <c r="J1412">
        <f>'08_MODELO_MULTIPLO'!G1440</f>
        <v/>
      </c>
    </row>
    <row r="1413">
      <c r="A1413">
        <f>'06_MODELO_REFS'!E1436</f>
        <v/>
      </c>
      <c r="B1413">
        <f>'06_MODELO_REFS'!F1436</f>
        <v/>
      </c>
      <c r="E1413">
        <f>'07_MODELO_NPI'!E1436</f>
        <v/>
      </c>
      <c r="F1413">
        <f>'07_MODELO_NPI'!F1436</f>
        <v/>
      </c>
      <c r="I1413">
        <f>'08_MODELO_MULTIPLO'!F1441</f>
        <v/>
      </c>
      <c r="J1413">
        <f>'08_MODELO_MULTIPLO'!G1441</f>
        <v/>
      </c>
    </row>
    <row r="1414">
      <c r="A1414">
        <f>'06_MODELO_REFS'!E1437</f>
        <v/>
      </c>
      <c r="B1414">
        <f>'06_MODELO_REFS'!F1437</f>
        <v/>
      </c>
      <c r="E1414">
        <f>'07_MODELO_NPI'!E1437</f>
        <v/>
      </c>
      <c r="F1414">
        <f>'07_MODELO_NPI'!F1437</f>
        <v/>
      </c>
      <c r="I1414">
        <f>'08_MODELO_MULTIPLO'!F1442</f>
        <v/>
      </c>
      <c r="J1414">
        <f>'08_MODELO_MULTIPLO'!G1442</f>
        <v/>
      </c>
    </row>
    <row r="1415">
      <c r="A1415">
        <f>'06_MODELO_REFS'!E1438</f>
        <v/>
      </c>
      <c r="B1415">
        <f>'06_MODELO_REFS'!F1438</f>
        <v/>
      </c>
      <c r="E1415">
        <f>'07_MODELO_NPI'!E1438</f>
        <v/>
      </c>
      <c r="F1415">
        <f>'07_MODELO_NPI'!F1438</f>
        <v/>
      </c>
      <c r="I1415">
        <f>'08_MODELO_MULTIPLO'!F1443</f>
        <v/>
      </c>
      <c r="J1415">
        <f>'08_MODELO_MULTIPLO'!G1443</f>
        <v/>
      </c>
    </row>
    <row r="1416">
      <c r="A1416">
        <f>'06_MODELO_REFS'!E1439</f>
        <v/>
      </c>
      <c r="B1416">
        <f>'06_MODELO_REFS'!F1439</f>
        <v/>
      </c>
      <c r="E1416">
        <f>'07_MODELO_NPI'!E1439</f>
        <v/>
      </c>
      <c r="F1416">
        <f>'07_MODELO_NPI'!F1439</f>
        <v/>
      </c>
      <c r="I1416">
        <f>'08_MODELO_MULTIPLO'!F1444</f>
        <v/>
      </c>
      <c r="J1416">
        <f>'08_MODELO_MULTIPLO'!G1444</f>
        <v/>
      </c>
    </row>
    <row r="1417">
      <c r="A1417">
        <f>'06_MODELO_REFS'!E1440</f>
        <v/>
      </c>
      <c r="B1417">
        <f>'06_MODELO_REFS'!F1440</f>
        <v/>
      </c>
      <c r="E1417">
        <f>'07_MODELO_NPI'!E1440</f>
        <v/>
      </c>
      <c r="F1417">
        <f>'07_MODELO_NPI'!F1440</f>
        <v/>
      </c>
      <c r="I1417">
        <f>'08_MODELO_MULTIPLO'!F1445</f>
        <v/>
      </c>
      <c r="J1417">
        <f>'08_MODELO_MULTIPLO'!G1445</f>
        <v/>
      </c>
    </row>
    <row r="1418">
      <c r="A1418">
        <f>'06_MODELO_REFS'!E1441</f>
        <v/>
      </c>
      <c r="B1418">
        <f>'06_MODELO_REFS'!F1441</f>
        <v/>
      </c>
      <c r="E1418">
        <f>'07_MODELO_NPI'!E1441</f>
        <v/>
      </c>
      <c r="F1418">
        <f>'07_MODELO_NPI'!F1441</f>
        <v/>
      </c>
      <c r="I1418">
        <f>'08_MODELO_MULTIPLO'!F1446</f>
        <v/>
      </c>
      <c r="J1418">
        <f>'08_MODELO_MULTIPLO'!G1446</f>
        <v/>
      </c>
    </row>
    <row r="1419">
      <c r="A1419">
        <f>'06_MODELO_REFS'!E1442</f>
        <v/>
      </c>
      <c r="B1419">
        <f>'06_MODELO_REFS'!F1442</f>
        <v/>
      </c>
      <c r="E1419">
        <f>'07_MODELO_NPI'!E1442</f>
        <v/>
      </c>
      <c r="F1419">
        <f>'07_MODELO_NPI'!F1442</f>
        <v/>
      </c>
      <c r="I1419">
        <f>'08_MODELO_MULTIPLO'!F1447</f>
        <v/>
      </c>
      <c r="J1419">
        <f>'08_MODELO_MULTIPLO'!G1447</f>
        <v/>
      </c>
    </row>
    <row r="1420">
      <c r="A1420">
        <f>'06_MODELO_REFS'!E1443</f>
        <v/>
      </c>
      <c r="B1420">
        <f>'06_MODELO_REFS'!F1443</f>
        <v/>
      </c>
      <c r="E1420">
        <f>'07_MODELO_NPI'!E1443</f>
        <v/>
      </c>
      <c r="F1420">
        <f>'07_MODELO_NPI'!F1443</f>
        <v/>
      </c>
      <c r="I1420">
        <f>'08_MODELO_MULTIPLO'!F1448</f>
        <v/>
      </c>
      <c r="J1420">
        <f>'08_MODELO_MULTIPLO'!G1448</f>
        <v/>
      </c>
    </row>
    <row r="1421">
      <c r="A1421">
        <f>'06_MODELO_REFS'!E1444</f>
        <v/>
      </c>
      <c r="B1421">
        <f>'06_MODELO_REFS'!F1444</f>
        <v/>
      </c>
      <c r="E1421">
        <f>'07_MODELO_NPI'!E1444</f>
        <v/>
      </c>
      <c r="F1421">
        <f>'07_MODELO_NPI'!F1444</f>
        <v/>
      </c>
      <c r="I1421">
        <f>'08_MODELO_MULTIPLO'!F1449</f>
        <v/>
      </c>
      <c r="J1421">
        <f>'08_MODELO_MULTIPLO'!G1449</f>
        <v/>
      </c>
    </row>
    <row r="1422">
      <c r="A1422">
        <f>'06_MODELO_REFS'!E1445</f>
        <v/>
      </c>
      <c r="B1422">
        <f>'06_MODELO_REFS'!F1445</f>
        <v/>
      </c>
      <c r="E1422">
        <f>'07_MODELO_NPI'!E1445</f>
        <v/>
      </c>
      <c r="F1422">
        <f>'07_MODELO_NPI'!F1445</f>
        <v/>
      </c>
      <c r="I1422">
        <f>'08_MODELO_MULTIPLO'!F1450</f>
        <v/>
      </c>
      <c r="J1422">
        <f>'08_MODELO_MULTIPLO'!G1450</f>
        <v/>
      </c>
    </row>
    <row r="1423">
      <c r="A1423">
        <f>'06_MODELO_REFS'!E1446</f>
        <v/>
      </c>
      <c r="B1423">
        <f>'06_MODELO_REFS'!F1446</f>
        <v/>
      </c>
      <c r="E1423">
        <f>'07_MODELO_NPI'!E1446</f>
        <v/>
      </c>
      <c r="F1423">
        <f>'07_MODELO_NPI'!F1446</f>
        <v/>
      </c>
      <c r="I1423">
        <f>'08_MODELO_MULTIPLO'!F1451</f>
        <v/>
      </c>
      <c r="J1423">
        <f>'08_MODELO_MULTIPLO'!G1451</f>
        <v/>
      </c>
    </row>
    <row r="1424">
      <c r="A1424">
        <f>'06_MODELO_REFS'!E1447</f>
        <v/>
      </c>
      <c r="B1424">
        <f>'06_MODELO_REFS'!F1447</f>
        <v/>
      </c>
      <c r="E1424">
        <f>'07_MODELO_NPI'!E1447</f>
        <v/>
      </c>
      <c r="F1424">
        <f>'07_MODELO_NPI'!F1447</f>
        <v/>
      </c>
      <c r="I1424">
        <f>'08_MODELO_MULTIPLO'!F1452</f>
        <v/>
      </c>
      <c r="J1424">
        <f>'08_MODELO_MULTIPLO'!G1452</f>
        <v/>
      </c>
    </row>
    <row r="1425">
      <c r="A1425">
        <f>'06_MODELO_REFS'!E1448</f>
        <v/>
      </c>
      <c r="B1425">
        <f>'06_MODELO_REFS'!F1448</f>
        <v/>
      </c>
      <c r="E1425">
        <f>'07_MODELO_NPI'!E1448</f>
        <v/>
      </c>
      <c r="F1425">
        <f>'07_MODELO_NPI'!F1448</f>
        <v/>
      </c>
      <c r="I1425">
        <f>'08_MODELO_MULTIPLO'!F1453</f>
        <v/>
      </c>
      <c r="J1425">
        <f>'08_MODELO_MULTIPLO'!G1453</f>
        <v/>
      </c>
    </row>
    <row r="1426">
      <c r="A1426">
        <f>'06_MODELO_REFS'!E1449</f>
        <v/>
      </c>
      <c r="B1426">
        <f>'06_MODELO_REFS'!F1449</f>
        <v/>
      </c>
      <c r="E1426">
        <f>'07_MODELO_NPI'!E1449</f>
        <v/>
      </c>
      <c r="F1426">
        <f>'07_MODELO_NPI'!F1449</f>
        <v/>
      </c>
      <c r="I1426">
        <f>'08_MODELO_MULTIPLO'!F1454</f>
        <v/>
      </c>
      <c r="J1426">
        <f>'08_MODELO_MULTIPLO'!G1454</f>
        <v/>
      </c>
    </row>
    <row r="1427">
      <c r="A1427">
        <f>'06_MODELO_REFS'!E1450</f>
        <v/>
      </c>
      <c r="B1427">
        <f>'06_MODELO_REFS'!F1450</f>
        <v/>
      </c>
      <c r="E1427">
        <f>'07_MODELO_NPI'!E1450</f>
        <v/>
      </c>
      <c r="F1427">
        <f>'07_MODELO_NPI'!F1450</f>
        <v/>
      </c>
      <c r="I1427">
        <f>'08_MODELO_MULTIPLO'!F1455</f>
        <v/>
      </c>
      <c r="J1427">
        <f>'08_MODELO_MULTIPLO'!G1455</f>
        <v/>
      </c>
    </row>
    <row r="1428">
      <c r="A1428">
        <f>'06_MODELO_REFS'!E1451</f>
        <v/>
      </c>
      <c r="B1428">
        <f>'06_MODELO_REFS'!F1451</f>
        <v/>
      </c>
      <c r="E1428">
        <f>'07_MODELO_NPI'!E1451</f>
        <v/>
      </c>
      <c r="F1428">
        <f>'07_MODELO_NPI'!F1451</f>
        <v/>
      </c>
      <c r="I1428">
        <f>'08_MODELO_MULTIPLO'!F1456</f>
        <v/>
      </c>
      <c r="J1428">
        <f>'08_MODELO_MULTIPLO'!G1456</f>
        <v/>
      </c>
    </row>
    <row r="1429">
      <c r="A1429">
        <f>'06_MODELO_REFS'!E1452</f>
        <v/>
      </c>
      <c r="B1429">
        <f>'06_MODELO_REFS'!F1452</f>
        <v/>
      </c>
      <c r="E1429">
        <f>'07_MODELO_NPI'!E1452</f>
        <v/>
      </c>
      <c r="F1429">
        <f>'07_MODELO_NPI'!F1452</f>
        <v/>
      </c>
      <c r="I1429">
        <f>'08_MODELO_MULTIPLO'!F1457</f>
        <v/>
      </c>
      <c r="J1429">
        <f>'08_MODELO_MULTIPLO'!G1457</f>
        <v/>
      </c>
    </row>
    <row r="1430">
      <c r="A1430">
        <f>'06_MODELO_REFS'!E1453</f>
        <v/>
      </c>
      <c r="B1430">
        <f>'06_MODELO_REFS'!F1453</f>
        <v/>
      </c>
      <c r="E1430">
        <f>'07_MODELO_NPI'!E1453</f>
        <v/>
      </c>
      <c r="F1430">
        <f>'07_MODELO_NPI'!F1453</f>
        <v/>
      </c>
      <c r="I1430">
        <f>'08_MODELO_MULTIPLO'!F1458</f>
        <v/>
      </c>
      <c r="J1430">
        <f>'08_MODELO_MULTIPLO'!G1458</f>
        <v/>
      </c>
    </row>
    <row r="1431">
      <c r="A1431">
        <f>'06_MODELO_REFS'!E1454</f>
        <v/>
      </c>
      <c r="B1431">
        <f>'06_MODELO_REFS'!F1454</f>
        <v/>
      </c>
      <c r="E1431">
        <f>'07_MODELO_NPI'!E1454</f>
        <v/>
      </c>
      <c r="F1431">
        <f>'07_MODELO_NPI'!F1454</f>
        <v/>
      </c>
      <c r="I1431">
        <f>'08_MODELO_MULTIPLO'!F1459</f>
        <v/>
      </c>
      <c r="J1431">
        <f>'08_MODELO_MULTIPLO'!G1459</f>
        <v/>
      </c>
    </row>
    <row r="1432">
      <c r="A1432">
        <f>'06_MODELO_REFS'!E1455</f>
        <v/>
      </c>
      <c r="B1432">
        <f>'06_MODELO_REFS'!F1455</f>
        <v/>
      </c>
      <c r="E1432">
        <f>'07_MODELO_NPI'!E1455</f>
        <v/>
      </c>
      <c r="F1432">
        <f>'07_MODELO_NPI'!F1455</f>
        <v/>
      </c>
      <c r="I1432">
        <f>'08_MODELO_MULTIPLO'!F1460</f>
        <v/>
      </c>
      <c r="J1432">
        <f>'08_MODELO_MULTIPLO'!G1460</f>
        <v/>
      </c>
    </row>
    <row r="1433">
      <c r="A1433">
        <f>'06_MODELO_REFS'!E1456</f>
        <v/>
      </c>
      <c r="B1433">
        <f>'06_MODELO_REFS'!F1456</f>
        <v/>
      </c>
      <c r="E1433">
        <f>'07_MODELO_NPI'!E1456</f>
        <v/>
      </c>
      <c r="F1433">
        <f>'07_MODELO_NPI'!F1456</f>
        <v/>
      </c>
      <c r="I1433">
        <f>'08_MODELO_MULTIPLO'!F1461</f>
        <v/>
      </c>
      <c r="J1433">
        <f>'08_MODELO_MULTIPLO'!G1461</f>
        <v/>
      </c>
    </row>
    <row r="1434">
      <c r="A1434">
        <f>'06_MODELO_REFS'!E1457</f>
        <v/>
      </c>
      <c r="B1434">
        <f>'06_MODELO_REFS'!F1457</f>
        <v/>
      </c>
      <c r="E1434">
        <f>'07_MODELO_NPI'!E1457</f>
        <v/>
      </c>
      <c r="F1434">
        <f>'07_MODELO_NPI'!F1457</f>
        <v/>
      </c>
      <c r="I1434">
        <f>'08_MODELO_MULTIPLO'!F1462</f>
        <v/>
      </c>
      <c r="J1434">
        <f>'08_MODELO_MULTIPLO'!G1462</f>
        <v/>
      </c>
    </row>
    <row r="1435">
      <c r="A1435">
        <f>'06_MODELO_REFS'!E1458</f>
        <v/>
      </c>
      <c r="B1435">
        <f>'06_MODELO_REFS'!F1458</f>
        <v/>
      </c>
      <c r="E1435">
        <f>'07_MODELO_NPI'!E1458</f>
        <v/>
      </c>
      <c r="F1435">
        <f>'07_MODELO_NPI'!F1458</f>
        <v/>
      </c>
      <c r="I1435">
        <f>'08_MODELO_MULTIPLO'!F1463</f>
        <v/>
      </c>
      <c r="J1435">
        <f>'08_MODELO_MULTIPLO'!G1463</f>
        <v/>
      </c>
    </row>
    <row r="1436">
      <c r="A1436">
        <f>'06_MODELO_REFS'!E1459</f>
        <v/>
      </c>
      <c r="B1436">
        <f>'06_MODELO_REFS'!F1459</f>
        <v/>
      </c>
      <c r="E1436">
        <f>'07_MODELO_NPI'!E1459</f>
        <v/>
      </c>
      <c r="F1436">
        <f>'07_MODELO_NPI'!F1459</f>
        <v/>
      </c>
      <c r="I1436">
        <f>'08_MODELO_MULTIPLO'!F1464</f>
        <v/>
      </c>
      <c r="J1436">
        <f>'08_MODELO_MULTIPLO'!G1464</f>
        <v/>
      </c>
    </row>
    <row r="1437">
      <c r="A1437">
        <f>'06_MODELO_REFS'!E1460</f>
        <v/>
      </c>
      <c r="B1437">
        <f>'06_MODELO_REFS'!F1460</f>
        <v/>
      </c>
      <c r="E1437">
        <f>'07_MODELO_NPI'!E1460</f>
        <v/>
      </c>
      <c r="F1437">
        <f>'07_MODELO_NPI'!F1460</f>
        <v/>
      </c>
      <c r="I1437">
        <f>'08_MODELO_MULTIPLO'!F1465</f>
        <v/>
      </c>
      <c r="J1437">
        <f>'08_MODELO_MULTIPLO'!G1465</f>
        <v/>
      </c>
    </row>
    <row r="1438">
      <c r="A1438">
        <f>'06_MODELO_REFS'!E1461</f>
        <v/>
      </c>
      <c r="B1438">
        <f>'06_MODELO_REFS'!F1461</f>
        <v/>
      </c>
      <c r="E1438">
        <f>'07_MODELO_NPI'!E1461</f>
        <v/>
      </c>
      <c r="F1438">
        <f>'07_MODELO_NPI'!F1461</f>
        <v/>
      </c>
      <c r="I1438">
        <f>'08_MODELO_MULTIPLO'!F1466</f>
        <v/>
      </c>
      <c r="J1438">
        <f>'08_MODELO_MULTIPLO'!G1466</f>
        <v/>
      </c>
    </row>
    <row r="1439">
      <c r="A1439">
        <f>'06_MODELO_REFS'!E1462</f>
        <v/>
      </c>
      <c r="B1439">
        <f>'06_MODELO_REFS'!F1462</f>
        <v/>
      </c>
      <c r="E1439">
        <f>'07_MODELO_NPI'!E1462</f>
        <v/>
      </c>
      <c r="F1439">
        <f>'07_MODELO_NPI'!F1462</f>
        <v/>
      </c>
      <c r="I1439">
        <f>'08_MODELO_MULTIPLO'!F1467</f>
        <v/>
      </c>
      <c r="J1439">
        <f>'08_MODELO_MULTIPLO'!G1467</f>
        <v/>
      </c>
    </row>
    <row r="1440">
      <c r="A1440">
        <f>'06_MODELO_REFS'!E1463</f>
        <v/>
      </c>
      <c r="B1440">
        <f>'06_MODELO_REFS'!F1463</f>
        <v/>
      </c>
      <c r="E1440">
        <f>'07_MODELO_NPI'!E1463</f>
        <v/>
      </c>
      <c r="F1440">
        <f>'07_MODELO_NPI'!F1463</f>
        <v/>
      </c>
      <c r="I1440">
        <f>'08_MODELO_MULTIPLO'!F1468</f>
        <v/>
      </c>
      <c r="J1440">
        <f>'08_MODELO_MULTIPLO'!G1468</f>
        <v/>
      </c>
    </row>
    <row r="1441">
      <c r="A1441">
        <f>'06_MODELO_REFS'!E1464</f>
        <v/>
      </c>
      <c r="B1441">
        <f>'06_MODELO_REFS'!F1464</f>
        <v/>
      </c>
      <c r="E1441">
        <f>'07_MODELO_NPI'!E1464</f>
        <v/>
      </c>
      <c r="F1441">
        <f>'07_MODELO_NPI'!F1464</f>
        <v/>
      </c>
      <c r="I1441">
        <f>'08_MODELO_MULTIPLO'!F1469</f>
        <v/>
      </c>
      <c r="J1441">
        <f>'08_MODELO_MULTIPLO'!G1469</f>
        <v/>
      </c>
    </row>
    <row r="1442">
      <c r="A1442">
        <f>'06_MODELO_REFS'!E1465</f>
        <v/>
      </c>
      <c r="B1442">
        <f>'06_MODELO_REFS'!F1465</f>
        <v/>
      </c>
      <c r="E1442">
        <f>'07_MODELO_NPI'!E1465</f>
        <v/>
      </c>
      <c r="F1442">
        <f>'07_MODELO_NPI'!F1465</f>
        <v/>
      </c>
      <c r="I1442">
        <f>'08_MODELO_MULTIPLO'!F1470</f>
        <v/>
      </c>
      <c r="J1442">
        <f>'08_MODELO_MULTIPLO'!G1470</f>
        <v/>
      </c>
    </row>
    <row r="1443">
      <c r="A1443">
        <f>'06_MODELO_REFS'!E1466</f>
        <v/>
      </c>
      <c r="B1443">
        <f>'06_MODELO_REFS'!F1466</f>
        <v/>
      </c>
      <c r="E1443">
        <f>'07_MODELO_NPI'!E1466</f>
        <v/>
      </c>
      <c r="F1443">
        <f>'07_MODELO_NPI'!F1466</f>
        <v/>
      </c>
      <c r="I1443">
        <f>'08_MODELO_MULTIPLO'!F1471</f>
        <v/>
      </c>
      <c r="J1443">
        <f>'08_MODELO_MULTIPLO'!G1471</f>
        <v/>
      </c>
    </row>
    <row r="1444">
      <c r="A1444">
        <f>'06_MODELO_REFS'!E1467</f>
        <v/>
      </c>
      <c r="B1444">
        <f>'06_MODELO_REFS'!F1467</f>
        <v/>
      </c>
      <c r="E1444">
        <f>'07_MODELO_NPI'!E1467</f>
        <v/>
      </c>
      <c r="F1444">
        <f>'07_MODELO_NPI'!F1467</f>
        <v/>
      </c>
      <c r="I1444">
        <f>'08_MODELO_MULTIPLO'!F1472</f>
        <v/>
      </c>
      <c r="J1444">
        <f>'08_MODELO_MULTIPLO'!G1472</f>
        <v/>
      </c>
    </row>
    <row r="1445">
      <c r="A1445">
        <f>'06_MODELO_REFS'!E1468</f>
        <v/>
      </c>
      <c r="B1445">
        <f>'06_MODELO_REFS'!F1468</f>
        <v/>
      </c>
      <c r="E1445">
        <f>'07_MODELO_NPI'!E1468</f>
        <v/>
      </c>
      <c r="F1445">
        <f>'07_MODELO_NPI'!F1468</f>
        <v/>
      </c>
      <c r="I1445">
        <f>'08_MODELO_MULTIPLO'!F1473</f>
        <v/>
      </c>
      <c r="J1445">
        <f>'08_MODELO_MULTIPLO'!G1473</f>
        <v/>
      </c>
    </row>
    <row r="1446">
      <c r="A1446">
        <f>'06_MODELO_REFS'!E1469</f>
        <v/>
      </c>
      <c r="B1446">
        <f>'06_MODELO_REFS'!F1469</f>
        <v/>
      </c>
      <c r="E1446">
        <f>'07_MODELO_NPI'!E1469</f>
        <v/>
      </c>
      <c r="F1446">
        <f>'07_MODELO_NPI'!F1469</f>
        <v/>
      </c>
      <c r="I1446">
        <f>'08_MODELO_MULTIPLO'!F1474</f>
        <v/>
      </c>
      <c r="J1446">
        <f>'08_MODELO_MULTIPLO'!G1474</f>
        <v/>
      </c>
    </row>
    <row r="1447">
      <c r="A1447">
        <f>'06_MODELO_REFS'!E1470</f>
        <v/>
      </c>
      <c r="B1447">
        <f>'06_MODELO_REFS'!F1470</f>
        <v/>
      </c>
      <c r="E1447">
        <f>'07_MODELO_NPI'!E1470</f>
        <v/>
      </c>
      <c r="F1447">
        <f>'07_MODELO_NPI'!F1470</f>
        <v/>
      </c>
      <c r="I1447">
        <f>'08_MODELO_MULTIPLO'!F1475</f>
        <v/>
      </c>
      <c r="J1447">
        <f>'08_MODELO_MULTIPLO'!G1475</f>
        <v/>
      </c>
    </row>
    <row r="1448">
      <c r="A1448">
        <f>'06_MODELO_REFS'!E1471</f>
        <v/>
      </c>
      <c r="B1448">
        <f>'06_MODELO_REFS'!F1471</f>
        <v/>
      </c>
      <c r="E1448">
        <f>'07_MODELO_NPI'!E1471</f>
        <v/>
      </c>
      <c r="F1448">
        <f>'07_MODELO_NPI'!F1471</f>
        <v/>
      </c>
      <c r="I1448">
        <f>'08_MODELO_MULTIPLO'!F1476</f>
        <v/>
      </c>
      <c r="J1448">
        <f>'08_MODELO_MULTIPLO'!G1476</f>
        <v/>
      </c>
    </row>
    <row r="1449">
      <c r="A1449">
        <f>'06_MODELO_REFS'!E1472</f>
        <v/>
      </c>
      <c r="B1449">
        <f>'06_MODELO_REFS'!F1472</f>
        <v/>
      </c>
      <c r="E1449">
        <f>'07_MODELO_NPI'!E1472</f>
        <v/>
      </c>
      <c r="F1449">
        <f>'07_MODELO_NPI'!F1472</f>
        <v/>
      </c>
      <c r="I1449">
        <f>'08_MODELO_MULTIPLO'!F1477</f>
        <v/>
      </c>
      <c r="J1449">
        <f>'08_MODELO_MULTIPLO'!G1477</f>
        <v/>
      </c>
    </row>
    <row r="1450">
      <c r="A1450">
        <f>'06_MODELO_REFS'!E1473</f>
        <v/>
      </c>
      <c r="B1450">
        <f>'06_MODELO_REFS'!F1473</f>
        <v/>
      </c>
      <c r="E1450">
        <f>'07_MODELO_NPI'!E1473</f>
        <v/>
      </c>
      <c r="F1450">
        <f>'07_MODELO_NPI'!F1473</f>
        <v/>
      </c>
      <c r="I1450">
        <f>'08_MODELO_MULTIPLO'!F1478</f>
        <v/>
      </c>
      <c r="J1450">
        <f>'08_MODELO_MULTIPLO'!G1478</f>
        <v/>
      </c>
    </row>
    <row r="1451">
      <c r="A1451">
        <f>'06_MODELO_REFS'!E1474</f>
        <v/>
      </c>
      <c r="B1451">
        <f>'06_MODELO_REFS'!F1474</f>
        <v/>
      </c>
      <c r="E1451">
        <f>'07_MODELO_NPI'!E1474</f>
        <v/>
      </c>
      <c r="F1451">
        <f>'07_MODELO_NPI'!F1474</f>
        <v/>
      </c>
      <c r="I1451">
        <f>'08_MODELO_MULTIPLO'!F1479</f>
        <v/>
      </c>
      <c r="J1451">
        <f>'08_MODELO_MULTIPLO'!G1479</f>
        <v/>
      </c>
    </row>
    <row r="1452">
      <c r="A1452">
        <f>'06_MODELO_REFS'!E1475</f>
        <v/>
      </c>
      <c r="B1452">
        <f>'06_MODELO_REFS'!F1475</f>
        <v/>
      </c>
      <c r="E1452">
        <f>'07_MODELO_NPI'!E1475</f>
        <v/>
      </c>
      <c r="F1452">
        <f>'07_MODELO_NPI'!F1475</f>
        <v/>
      </c>
      <c r="I1452">
        <f>'08_MODELO_MULTIPLO'!F1480</f>
        <v/>
      </c>
      <c r="J1452">
        <f>'08_MODELO_MULTIPLO'!G1480</f>
        <v/>
      </c>
    </row>
    <row r="1453">
      <c r="A1453">
        <f>'06_MODELO_REFS'!E1476</f>
        <v/>
      </c>
      <c r="B1453">
        <f>'06_MODELO_REFS'!F1476</f>
        <v/>
      </c>
      <c r="E1453">
        <f>'07_MODELO_NPI'!E1476</f>
        <v/>
      </c>
      <c r="F1453">
        <f>'07_MODELO_NPI'!F1476</f>
        <v/>
      </c>
      <c r="I1453">
        <f>'08_MODELO_MULTIPLO'!F1481</f>
        <v/>
      </c>
      <c r="J1453">
        <f>'08_MODELO_MULTIPLO'!G1481</f>
        <v/>
      </c>
    </row>
    <row r="1454">
      <c r="A1454">
        <f>'06_MODELO_REFS'!E1477</f>
        <v/>
      </c>
      <c r="B1454">
        <f>'06_MODELO_REFS'!F1477</f>
        <v/>
      </c>
      <c r="E1454">
        <f>'07_MODELO_NPI'!E1477</f>
        <v/>
      </c>
      <c r="F1454">
        <f>'07_MODELO_NPI'!F1477</f>
        <v/>
      </c>
      <c r="I1454">
        <f>'08_MODELO_MULTIPLO'!F1482</f>
        <v/>
      </c>
      <c r="J1454">
        <f>'08_MODELO_MULTIPLO'!G1482</f>
        <v/>
      </c>
    </row>
    <row r="1455">
      <c r="A1455">
        <f>'06_MODELO_REFS'!E1478</f>
        <v/>
      </c>
      <c r="B1455">
        <f>'06_MODELO_REFS'!F1478</f>
        <v/>
      </c>
      <c r="E1455">
        <f>'07_MODELO_NPI'!E1478</f>
        <v/>
      </c>
      <c r="F1455">
        <f>'07_MODELO_NPI'!F1478</f>
        <v/>
      </c>
      <c r="I1455">
        <f>'08_MODELO_MULTIPLO'!F1483</f>
        <v/>
      </c>
      <c r="J1455">
        <f>'08_MODELO_MULTIPLO'!G1483</f>
        <v/>
      </c>
    </row>
    <row r="1456">
      <c r="A1456">
        <f>'06_MODELO_REFS'!E1479</f>
        <v/>
      </c>
      <c r="B1456">
        <f>'06_MODELO_REFS'!F1479</f>
        <v/>
      </c>
      <c r="E1456">
        <f>'07_MODELO_NPI'!E1479</f>
        <v/>
      </c>
      <c r="F1456">
        <f>'07_MODELO_NPI'!F1479</f>
        <v/>
      </c>
      <c r="I1456">
        <f>'08_MODELO_MULTIPLO'!F1484</f>
        <v/>
      </c>
      <c r="J1456">
        <f>'08_MODELO_MULTIPLO'!G1484</f>
        <v/>
      </c>
    </row>
    <row r="1457">
      <c r="A1457">
        <f>'06_MODELO_REFS'!E1480</f>
        <v/>
      </c>
      <c r="B1457">
        <f>'06_MODELO_REFS'!F1480</f>
        <v/>
      </c>
      <c r="E1457">
        <f>'07_MODELO_NPI'!E1480</f>
        <v/>
      </c>
      <c r="F1457">
        <f>'07_MODELO_NPI'!F1480</f>
        <v/>
      </c>
      <c r="I1457">
        <f>'08_MODELO_MULTIPLO'!F1485</f>
        <v/>
      </c>
      <c r="J1457">
        <f>'08_MODELO_MULTIPLO'!G1485</f>
        <v/>
      </c>
    </row>
    <row r="1458">
      <c r="A1458">
        <f>'06_MODELO_REFS'!E1481</f>
        <v/>
      </c>
      <c r="B1458">
        <f>'06_MODELO_REFS'!F1481</f>
        <v/>
      </c>
      <c r="E1458">
        <f>'07_MODELO_NPI'!E1481</f>
        <v/>
      </c>
      <c r="F1458">
        <f>'07_MODELO_NPI'!F1481</f>
        <v/>
      </c>
      <c r="I1458">
        <f>'08_MODELO_MULTIPLO'!F1486</f>
        <v/>
      </c>
      <c r="J1458">
        <f>'08_MODELO_MULTIPLO'!G1486</f>
        <v/>
      </c>
    </row>
    <row r="1459">
      <c r="A1459">
        <f>'06_MODELO_REFS'!E1482</f>
        <v/>
      </c>
      <c r="B1459">
        <f>'06_MODELO_REFS'!F1482</f>
        <v/>
      </c>
      <c r="E1459">
        <f>'07_MODELO_NPI'!E1482</f>
        <v/>
      </c>
      <c r="F1459">
        <f>'07_MODELO_NPI'!F1482</f>
        <v/>
      </c>
      <c r="I1459">
        <f>'08_MODELO_MULTIPLO'!F1487</f>
        <v/>
      </c>
      <c r="J1459">
        <f>'08_MODELO_MULTIPLO'!G1487</f>
        <v/>
      </c>
    </row>
    <row r="1460">
      <c r="A1460">
        <f>'06_MODELO_REFS'!E1483</f>
        <v/>
      </c>
      <c r="B1460">
        <f>'06_MODELO_REFS'!F1483</f>
        <v/>
      </c>
      <c r="E1460">
        <f>'07_MODELO_NPI'!E1483</f>
        <v/>
      </c>
      <c r="F1460">
        <f>'07_MODELO_NPI'!F1483</f>
        <v/>
      </c>
      <c r="I1460">
        <f>'08_MODELO_MULTIPLO'!F1488</f>
        <v/>
      </c>
      <c r="J1460">
        <f>'08_MODELO_MULTIPLO'!G1488</f>
        <v/>
      </c>
    </row>
    <row r="1461">
      <c r="A1461">
        <f>'06_MODELO_REFS'!E1484</f>
        <v/>
      </c>
      <c r="B1461">
        <f>'06_MODELO_REFS'!F1484</f>
        <v/>
      </c>
      <c r="E1461">
        <f>'07_MODELO_NPI'!E1484</f>
        <v/>
      </c>
      <c r="F1461">
        <f>'07_MODELO_NPI'!F1484</f>
        <v/>
      </c>
      <c r="I1461">
        <f>'08_MODELO_MULTIPLO'!F1489</f>
        <v/>
      </c>
      <c r="J1461">
        <f>'08_MODELO_MULTIPLO'!G1489</f>
        <v/>
      </c>
    </row>
    <row r="1462">
      <c r="A1462">
        <f>'06_MODELO_REFS'!E1485</f>
        <v/>
      </c>
      <c r="B1462">
        <f>'06_MODELO_REFS'!F1485</f>
        <v/>
      </c>
      <c r="E1462">
        <f>'07_MODELO_NPI'!E1485</f>
        <v/>
      </c>
      <c r="F1462">
        <f>'07_MODELO_NPI'!F1485</f>
        <v/>
      </c>
      <c r="I1462">
        <f>'08_MODELO_MULTIPLO'!F1490</f>
        <v/>
      </c>
      <c r="J1462">
        <f>'08_MODELO_MULTIPLO'!G1490</f>
        <v/>
      </c>
    </row>
    <row r="1463">
      <c r="A1463">
        <f>'06_MODELO_REFS'!E1486</f>
        <v/>
      </c>
      <c r="B1463">
        <f>'06_MODELO_REFS'!F1486</f>
        <v/>
      </c>
      <c r="E1463">
        <f>'07_MODELO_NPI'!E1486</f>
        <v/>
      </c>
      <c r="F1463">
        <f>'07_MODELO_NPI'!F1486</f>
        <v/>
      </c>
      <c r="I1463">
        <f>'08_MODELO_MULTIPLO'!F1491</f>
        <v/>
      </c>
      <c r="J1463">
        <f>'08_MODELO_MULTIPLO'!G1491</f>
        <v/>
      </c>
    </row>
    <row r="1464">
      <c r="A1464">
        <f>'06_MODELO_REFS'!E1487</f>
        <v/>
      </c>
      <c r="B1464">
        <f>'06_MODELO_REFS'!F1487</f>
        <v/>
      </c>
      <c r="E1464">
        <f>'07_MODELO_NPI'!E1487</f>
        <v/>
      </c>
      <c r="F1464">
        <f>'07_MODELO_NPI'!F1487</f>
        <v/>
      </c>
      <c r="I1464">
        <f>'08_MODELO_MULTIPLO'!F1492</f>
        <v/>
      </c>
      <c r="J1464">
        <f>'08_MODELO_MULTIPLO'!G1492</f>
        <v/>
      </c>
    </row>
    <row r="1465">
      <c r="A1465">
        <f>'06_MODELO_REFS'!E1488</f>
        <v/>
      </c>
      <c r="B1465">
        <f>'06_MODELO_REFS'!F1488</f>
        <v/>
      </c>
      <c r="E1465">
        <f>'07_MODELO_NPI'!E1488</f>
        <v/>
      </c>
      <c r="F1465">
        <f>'07_MODELO_NPI'!F1488</f>
        <v/>
      </c>
      <c r="I1465">
        <f>'08_MODELO_MULTIPLO'!F1493</f>
        <v/>
      </c>
      <c r="J1465">
        <f>'08_MODELO_MULTIPLO'!G1493</f>
        <v/>
      </c>
    </row>
    <row r="1466">
      <c r="A1466">
        <f>'06_MODELO_REFS'!E1489</f>
        <v/>
      </c>
      <c r="B1466">
        <f>'06_MODELO_REFS'!F1489</f>
        <v/>
      </c>
      <c r="E1466">
        <f>'07_MODELO_NPI'!E1489</f>
        <v/>
      </c>
      <c r="F1466">
        <f>'07_MODELO_NPI'!F1489</f>
        <v/>
      </c>
      <c r="I1466">
        <f>'08_MODELO_MULTIPLO'!F1494</f>
        <v/>
      </c>
      <c r="J1466">
        <f>'08_MODELO_MULTIPLO'!G1494</f>
        <v/>
      </c>
    </row>
    <row r="1467">
      <c r="A1467">
        <f>'06_MODELO_REFS'!E1490</f>
        <v/>
      </c>
      <c r="B1467">
        <f>'06_MODELO_REFS'!F1490</f>
        <v/>
      </c>
      <c r="E1467">
        <f>'07_MODELO_NPI'!E1490</f>
        <v/>
      </c>
      <c r="F1467">
        <f>'07_MODELO_NPI'!F1490</f>
        <v/>
      </c>
      <c r="I1467">
        <f>'08_MODELO_MULTIPLO'!F1495</f>
        <v/>
      </c>
      <c r="J1467">
        <f>'08_MODELO_MULTIPLO'!G1495</f>
        <v/>
      </c>
    </row>
    <row r="1468">
      <c r="A1468">
        <f>'06_MODELO_REFS'!E1491</f>
        <v/>
      </c>
      <c r="B1468">
        <f>'06_MODELO_REFS'!F1491</f>
        <v/>
      </c>
      <c r="E1468">
        <f>'07_MODELO_NPI'!E1491</f>
        <v/>
      </c>
      <c r="F1468">
        <f>'07_MODELO_NPI'!F1491</f>
        <v/>
      </c>
      <c r="I1468">
        <f>'08_MODELO_MULTIPLO'!F1496</f>
        <v/>
      </c>
      <c r="J1468">
        <f>'08_MODELO_MULTIPLO'!G1496</f>
        <v/>
      </c>
    </row>
    <row r="1469">
      <c r="A1469">
        <f>'06_MODELO_REFS'!E1492</f>
        <v/>
      </c>
      <c r="B1469">
        <f>'06_MODELO_REFS'!F1492</f>
        <v/>
      </c>
      <c r="E1469">
        <f>'07_MODELO_NPI'!E1492</f>
        <v/>
      </c>
      <c r="F1469">
        <f>'07_MODELO_NPI'!F1492</f>
        <v/>
      </c>
      <c r="I1469">
        <f>'08_MODELO_MULTIPLO'!F1497</f>
        <v/>
      </c>
      <c r="J1469">
        <f>'08_MODELO_MULTIPLO'!G1497</f>
        <v/>
      </c>
    </row>
    <row r="1470">
      <c r="A1470">
        <f>'06_MODELO_REFS'!E1493</f>
        <v/>
      </c>
      <c r="B1470">
        <f>'06_MODELO_REFS'!F1493</f>
        <v/>
      </c>
      <c r="E1470">
        <f>'07_MODELO_NPI'!E1493</f>
        <v/>
      </c>
      <c r="F1470">
        <f>'07_MODELO_NPI'!F1493</f>
        <v/>
      </c>
      <c r="I1470">
        <f>'08_MODELO_MULTIPLO'!F1498</f>
        <v/>
      </c>
      <c r="J1470">
        <f>'08_MODELO_MULTIPLO'!G1498</f>
        <v/>
      </c>
    </row>
    <row r="1471">
      <c r="A1471">
        <f>'06_MODELO_REFS'!E1494</f>
        <v/>
      </c>
      <c r="B1471">
        <f>'06_MODELO_REFS'!F1494</f>
        <v/>
      </c>
      <c r="E1471">
        <f>'07_MODELO_NPI'!E1494</f>
        <v/>
      </c>
      <c r="F1471">
        <f>'07_MODELO_NPI'!F1494</f>
        <v/>
      </c>
      <c r="I1471">
        <f>'08_MODELO_MULTIPLO'!F1499</f>
        <v/>
      </c>
      <c r="J1471">
        <f>'08_MODELO_MULTIPLO'!G1499</f>
        <v/>
      </c>
    </row>
    <row r="1472">
      <c r="A1472">
        <f>'06_MODELO_REFS'!E1495</f>
        <v/>
      </c>
      <c r="B1472">
        <f>'06_MODELO_REFS'!F1495</f>
        <v/>
      </c>
      <c r="E1472">
        <f>'07_MODELO_NPI'!E1495</f>
        <v/>
      </c>
      <c r="F1472">
        <f>'07_MODELO_NPI'!F1495</f>
        <v/>
      </c>
      <c r="I1472">
        <f>'08_MODELO_MULTIPLO'!F1500</f>
        <v/>
      </c>
      <c r="J1472">
        <f>'08_MODELO_MULTIPLO'!G1500</f>
        <v/>
      </c>
    </row>
    <row r="1473">
      <c r="A1473">
        <f>'06_MODELO_REFS'!E1496</f>
        <v/>
      </c>
      <c r="B1473">
        <f>'06_MODELO_REFS'!F1496</f>
        <v/>
      </c>
      <c r="E1473">
        <f>'07_MODELO_NPI'!E1496</f>
        <v/>
      </c>
      <c r="F1473">
        <f>'07_MODELO_NPI'!F1496</f>
        <v/>
      </c>
      <c r="I1473">
        <f>'08_MODELO_MULTIPLO'!F1501</f>
        <v/>
      </c>
      <c r="J1473">
        <f>'08_MODELO_MULTIPLO'!G1501</f>
        <v/>
      </c>
    </row>
    <row r="1474">
      <c r="A1474">
        <f>'06_MODELO_REFS'!E1497</f>
        <v/>
      </c>
      <c r="B1474">
        <f>'06_MODELO_REFS'!F1497</f>
        <v/>
      </c>
      <c r="E1474">
        <f>'07_MODELO_NPI'!E1497</f>
        <v/>
      </c>
      <c r="F1474">
        <f>'07_MODELO_NPI'!F1497</f>
        <v/>
      </c>
      <c r="I1474">
        <f>'08_MODELO_MULTIPLO'!F1502</f>
        <v/>
      </c>
      <c r="J1474">
        <f>'08_MODELO_MULTIPLO'!G1502</f>
        <v/>
      </c>
    </row>
    <row r="1475">
      <c r="A1475">
        <f>'06_MODELO_REFS'!E1498</f>
        <v/>
      </c>
      <c r="B1475">
        <f>'06_MODELO_REFS'!F1498</f>
        <v/>
      </c>
      <c r="E1475">
        <f>'07_MODELO_NPI'!E1498</f>
        <v/>
      </c>
      <c r="F1475">
        <f>'07_MODELO_NPI'!F1498</f>
        <v/>
      </c>
      <c r="I1475">
        <f>'08_MODELO_MULTIPLO'!F1503</f>
        <v/>
      </c>
      <c r="J1475">
        <f>'08_MODELO_MULTIPLO'!G1503</f>
        <v/>
      </c>
    </row>
    <row r="1476">
      <c r="A1476">
        <f>'06_MODELO_REFS'!E1499</f>
        <v/>
      </c>
      <c r="B1476">
        <f>'06_MODELO_REFS'!F1499</f>
        <v/>
      </c>
      <c r="E1476">
        <f>'07_MODELO_NPI'!E1499</f>
        <v/>
      </c>
      <c r="F1476">
        <f>'07_MODELO_NPI'!F1499</f>
        <v/>
      </c>
      <c r="I1476">
        <f>'08_MODELO_MULTIPLO'!F1504</f>
        <v/>
      </c>
      <c r="J1476">
        <f>'08_MODELO_MULTIPLO'!G1504</f>
        <v/>
      </c>
    </row>
    <row r="1477">
      <c r="A1477">
        <f>'06_MODELO_REFS'!E1500</f>
        <v/>
      </c>
      <c r="B1477">
        <f>'06_MODELO_REFS'!F1500</f>
        <v/>
      </c>
      <c r="E1477">
        <f>'07_MODELO_NPI'!E1500</f>
        <v/>
      </c>
      <c r="F1477">
        <f>'07_MODELO_NPI'!F1500</f>
        <v/>
      </c>
      <c r="I1477">
        <f>'08_MODELO_MULTIPLO'!F1505</f>
        <v/>
      </c>
      <c r="J1477">
        <f>'08_MODELO_MULTIPLO'!G1505</f>
        <v/>
      </c>
    </row>
    <row r="1478">
      <c r="A1478">
        <f>'06_MODELO_REFS'!E1501</f>
        <v/>
      </c>
      <c r="B1478">
        <f>'06_MODELO_REFS'!F1501</f>
        <v/>
      </c>
      <c r="E1478">
        <f>'07_MODELO_NPI'!E1501</f>
        <v/>
      </c>
      <c r="F1478">
        <f>'07_MODELO_NPI'!F1501</f>
        <v/>
      </c>
      <c r="I1478">
        <f>'08_MODELO_MULTIPLO'!F1506</f>
        <v/>
      </c>
      <c r="J1478">
        <f>'08_MODELO_MULTIPLO'!G1506</f>
        <v/>
      </c>
    </row>
    <row r="1479">
      <c r="A1479">
        <f>'06_MODELO_REFS'!E1502</f>
        <v/>
      </c>
      <c r="B1479">
        <f>'06_MODELO_REFS'!F1502</f>
        <v/>
      </c>
      <c r="E1479">
        <f>'07_MODELO_NPI'!E1502</f>
        <v/>
      </c>
      <c r="F1479">
        <f>'07_MODELO_NPI'!F1502</f>
        <v/>
      </c>
      <c r="I1479">
        <f>'08_MODELO_MULTIPLO'!F1507</f>
        <v/>
      </c>
      <c r="J1479">
        <f>'08_MODELO_MULTIPLO'!G1507</f>
        <v/>
      </c>
    </row>
    <row r="1480">
      <c r="A1480">
        <f>'06_MODELO_REFS'!E1503</f>
        <v/>
      </c>
      <c r="B1480">
        <f>'06_MODELO_REFS'!F1503</f>
        <v/>
      </c>
      <c r="E1480">
        <f>'07_MODELO_NPI'!E1503</f>
        <v/>
      </c>
      <c r="F1480">
        <f>'07_MODELO_NPI'!F1503</f>
        <v/>
      </c>
      <c r="I1480">
        <f>'08_MODELO_MULTIPLO'!F1508</f>
        <v/>
      </c>
      <c r="J1480">
        <f>'08_MODELO_MULTIPLO'!G1508</f>
        <v/>
      </c>
    </row>
    <row r="1481">
      <c r="A1481">
        <f>'06_MODELO_REFS'!E1504</f>
        <v/>
      </c>
      <c r="B1481">
        <f>'06_MODELO_REFS'!F1504</f>
        <v/>
      </c>
      <c r="E1481">
        <f>'07_MODELO_NPI'!E1504</f>
        <v/>
      </c>
      <c r="F1481">
        <f>'07_MODELO_NPI'!F1504</f>
        <v/>
      </c>
      <c r="I1481">
        <f>'08_MODELO_MULTIPLO'!F1509</f>
        <v/>
      </c>
      <c r="J1481">
        <f>'08_MODELO_MULTIPLO'!G1509</f>
        <v/>
      </c>
    </row>
    <row r="1482">
      <c r="A1482">
        <f>'06_MODELO_REFS'!E1505</f>
        <v/>
      </c>
      <c r="B1482">
        <f>'06_MODELO_REFS'!F1505</f>
        <v/>
      </c>
      <c r="E1482">
        <f>'07_MODELO_NPI'!E1505</f>
        <v/>
      </c>
      <c r="F1482">
        <f>'07_MODELO_NPI'!F1505</f>
        <v/>
      </c>
      <c r="I1482">
        <f>'08_MODELO_MULTIPLO'!F1510</f>
        <v/>
      </c>
      <c r="J1482">
        <f>'08_MODELO_MULTIPLO'!G1510</f>
        <v/>
      </c>
    </row>
    <row r="1483">
      <c r="A1483">
        <f>'06_MODELO_REFS'!E1506</f>
        <v/>
      </c>
      <c r="B1483">
        <f>'06_MODELO_REFS'!F1506</f>
        <v/>
      </c>
      <c r="E1483">
        <f>'07_MODELO_NPI'!E1506</f>
        <v/>
      </c>
      <c r="F1483">
        <f>'07_MODELO_NPI'!F1506</f>
        <v/>
      </c>
      <c r="I1483">
        <f>'08_MODELO_MULTIPLO'!F1511</f>
        <v/>
      </c>
      <c r="J1483">
        <f>'08_MODELO_MULTIPLO'!G1511</f>
        <v/>
      </c>
    </row>
    <row r="1484">
      <c r="A1484">
        <f>'06_MODELO_REFS'!E1507</f>
        <v/>
      </c>
      <c r="B1484">
        <f>'06_MODELO_REFS'!F1507</f>
        <v/>
      </c>
      <c r="E1484">
        <f>'07_MODELO_NPI'!E1507</f>
        <v/>
      </c>
      <c r="F1484">
        <f>'07_MODELO_NPI'!F1507</f>
        <v/>
      </c>
      <c r="I1484">
        <f>'08_MODELO_MULTIPLO'!F1512</f>
        <v/>
      </c>
      <c r="J1484">
        <f>'08_MODELO_MULTIPLO'!G1512</f>
        <v/>
      </c>
    </row>
    <row r="1485">
      <c r="A1485">
        <f>'06_MODELO_REFS'!E1508</f>
        <v/>
      </c>
      <c r="B1485">
        <f>'06_MODELO_REFS'!F1508</f>
        <v/>
      </c>
      <c r="E1485">
        <f>'07_MODELO_NPI'!E1508</f>
        <v/>
      </c>
      <c r="F1485">
        <f>'07_MODELO_NPI'!F1508</f>
        <v/>
      </c>
      <c r="I1485">
        <f>'08_MODELO_MULTIPLO'!F1513</f>
        <v/>
      </c>
      <c r="J1485">
        <f>'08_MODELO_MULTIPLO'!G1513</f>
        <v/>
      </c>
    </row>
    <row r="1486">
      <c r="A1486">
        <f>'06_MODELO_REFS'!E1509</f>
        <v/>
      </c>
      <c r="B1486">
        <f>'06_MODELO_REFS'!F1509</f>
        <v/>
      </c>
      <c r="E1486">
        <f>'07_MODELO_NPI'!E1509</f>
        <v/>
      </c>
      <c r="F1486">
        <f>'07_MODELO_NPI'!F1509</f>
        <v/>
      </c>
      <c r="I1486">
        <f>'08_MODELO_MULTIPLO'!F1514</f>
        <v/>
      </c>
      <c r="J1486">
        <f>'08_MODELO_MULTIPLO'!G1514</f>
        <v/>
      </c>
    </row>
    <row r="1487">
      <c r="A1487">
        <f>'06_MODELO_REFS'!E1510</f>
        <v/>
      </c>
      <c r="B1487">
        <f>'06_MODELO_REFS'!F1510</f>
        <v/>
      </c>
      <c r="E1487">
        <f>'07_MODELO_NPI'!E1510</f>
        <v/>
      </c>
      <c r="F1487">
        <f>'07_MODELO_NPI'!F1510</f>
        <v/>
      </c>
      <c r="I1487">
        <f>'08_MODELO_MULTIPLO'!F1515</f>
        <v/>
      </c>
      <c r="J1487">
        <f>'08_MODELO_MULTIPLO'!G1515</f>
        <v/>
      </c>
    </row>
    <row r="1488">
      <c r="A1488">
        <f>'06_MODELO_REFS'!E1511</f>
        <v/>
      </c>
      <c r="B1488">
        <f>'06_MODELO_REFS'!F1511</f>
        <v/>
      </c>
      <c r="E1488">
        <f>'07_MODELO_NPI'!E1511</f>
        <v/>
      </c>
      <c r="F1488">
        <f>'07_MODELO_NPI'!F1511</f>
        <v/>
      </c>
      <c r="I1488">
        <f>'08_MODELO_MULTIPLO'!F1516</f>
        <v/>
      </c>
      <c r="J1488">
        <f>'08_MODELO_MULTIPLO'!G1516</f>
        <v/>
      </c>
    </row>
    <row r="1489">
      <c r="A1489">
        <f>'06_MODELO_REFS'!E1512</f>
        <v/>
      </c>
      <c r="B1489">
        <f>'06_MODELO_REFS'!F1512</f>
        <v/>
      </c>
      <c r="E1489">
        <f>'07_MODELO_NPI'!E1512</f>
        <v/>
      </c>
      <c r="F1489">
        <f>'07_MODELO_NPI'!F1512</f>
        <v/>
      </c>
      <c r="I1489">
        <f>'08_MODELO_MULTIPLO'!F1517</f>
        <v/>
      </c>
      <c r="J1489">
        <f>'08_MODELO_MULTIPLO'!G1517</f>
        <v/>
      </c>
    </row>
    <row r="1490">
      <c r="A1490">
        <f>'06_MODELO_REFS'!E1513</f>
        <v/>
      </c>
      <c r="B1490">
        <f>'06_MODELO_REFS'!F1513</f>
        <v/>
      </c>
      <c r="E1490">
        <f>'07_MODELO_NPI'!E1513</f>
        <v/>
      </c>
      <c r="F1490">
        <f>'07_MODELO_NPI'!F1513</f>
        <v/>
      </c>
      <c r="I1490">
        <f>'08_MODELO_MULTIPLO'!F1518</f>
        <v/>
      </c>
      <c r="J1490">
        <f>'08_MODELO_MULTIPLO'!G1518</f>
        <v/>
      </c>
    </row>
    <row r="1491">
      <c r="A1491">
        <f>'06_MODELO_REFS'!E1514</f>
        <v/>
      </c>
      <c r="B1491">
        <f>'06_MODELO_REFS'!F1514</f>
        <v/>
      </c>
      <c r="E1491">
        <f>'07_MODELO_NPI'!E1514</f>
        <v/>
      </c>
      <c r="F1491">
        <f>'07_MODELO_NPI'!F1514</f>
        <v/>
      </c>
      <c r="I1491">
        <f>'08_MODELO_MULTIPLO'!F1519</f>
        <v/>
      </c>
      <c r="J1491">
        <f>'08_MODELO_MULTIPLO'!G1519</f>
        <v/>
      </c>
    </row>
    <row r="1492">
      <c r="A1492">
        <f>'06_MODELO_REFS'!E1515</f>
        <v/>
      </c>
      <c r="B1492">
        <f>'06_MODELO_REFS'!F1515</f>
        <v/>
      </c>
      <c r="E1492">
        <f>'07_MODELO_NPI'!E1515</f>
        <v/>
      </c>
      <c r="F1492">
        <f>'07_MODELO_NPI'!F1515</f>
        <v/>
      </c>
      <c r="I1492">
        <f>'08_MODELO_MULTIPLO'!F1520</f>
        <v/>
      </c>
      <c r="J1492">
        <f>'08_MODELO_MULTIPLO'!G1520</f>
        <v/>
      </c>
    </row>
    <row r="1493">
      <c r="A1493">
        <f>'06_MODELO_REFS'!E1516</f>
        <v/>
      </c>
      <c r="B1493">
        <f>'06_MODELO_REFS'!F1516</f>
        <v/>
      </c>
      <c r="E1493">
        <f>'07_MODELO_NPI'!E1516</f>
        <v/>
      </c>
      <c r="F1493">
        <f>'07_MODELO_NPI'!F1516</f>
        <v/>
      </c>
      <c r="I1493">
        <f>'08_MODELO_MULTIPLO'!F1521</f>
        <v/>
      </c>
      <c r="J1493">
        <f>'08_MODELO_MULTIPLO'!G1521</f>
        <v/>
      </c>
    </row>
    <row r="1494">
      <c r="A1494">
        <f>'06_MODELO_REFS'!E1517</f>
        <v/>
      </c>
      <c r="B1494">
        <f>'06_MODELO_REFS'!F1517</f>
        <v/>
      </c>
      <c r="E1494">
        <f>'07_MODELO_NPI'!E1517</f>
        <v/>
      </c>
      <c r="F1494">
        <f>'07_MODELO_NPI'!F1517</f>
        <v/>
      </c>
      <c r="I1494">
        <f>'08_MODELO_MULTIPLO'!F1522</f>
        <v/>
      </c>
      <c r="J1494">
        <f>'08_MODELO_MULTIPLO'!G1522</f>
        <v/>
      </c>
    </row>
    <row r="1495">
      <c r="A1495">
        <f>'06_MODELO_REFS'!E1518</f>
        <v/>
      </c>
      <c r="B1495">
        <f>'06_MODELO_REFS'!F1518</f>
        <v/>
      </c>
      <c r="E1495">
        <f>'07_MODELO_NPI'!E1518</f>
        <v/>
      </c>
      <c r="F1495">
        <f>'07_MODELO_NPI'!F1518</f>
        <v/>
      </c>
      <c r="I1495">
        <f>'08_MODELO_MULTIPLO'!F1523</f>
        <v/>
      </c>
      <c r="J1495">
        <f>'08_MODELO_MULTIPLO'!G1523</f>
        <v/>
      </c>
    </row>
    <row r="1496">
      <c r="A1496">
        <f>'06_MODELO_REFS'!E1519</f>
        <v/>
      </c>
      <c r="B1496">
        <f>'06_MODELO_REFS'!F1519</f>
        <v/>
      </c>
      <c r="E1496">
        <f>'07_MODELO_NPI'!E1519</f>
        <v/>
      </c>
      <c r="F1496">
        <f>'07_MODELO_NPI'!F1519</f>
        <v/>
      </c>
      <c r="I1496">
        <f>'08_MODELO_MULTIPLO'!F1524</f>
        <v/>
      </c>
      <c r="J1496">
        <f>'08_MODELO_MULTIPLO'!G1524</f>
        <v/>
      </c>
    </row>
    <row r="1497">
      <c r="A1497">
        <f>'06_MODELO_REFS'!E1520</f>
        <v/>
      </c>
      <c r="B1497">
        <f>'06_MODELO_REFS'!F1520</f>
        <v/>
      </c>
      <c r="E1497">
        <f>'07_MODELO_NPI'!E1520</f>
        <v/>
      </c>
      <c r="F1497">
        <f>'07_MODELO_NPI'!F1520</f>
        <v/>
      </c>
      <c r="I1497">
        <f>'08_MODELO_MULTIPLO'!F1525</f>
        <v/>
      </c>
      <c r="J1497">
        <f>'08_MODELO_MULTIPLO'!G1525</f>
        <v/>
      </c>
    </row>
    <row r="1498">
      <c r="A1498">
        <f>'06_MODELO_REFS'!E1521</f>
        <v/>
      </c>
      <c r="B1498">
        <f>'06_MODELO_REFS'!F1521</f>
        <v/>
      </c>
      <c r="E1498">
        <f>'07_MODELO_NPI'!E1521</f>
        <v/>
      </c>
      <c r="F1498">
        <f>'07_MODELO_NPI'!F1521</f>
        <v/>
      </c>
      <c r="I1498">
        <f>'08_MODELO_MULTIPLO'!F1526</f>
        <v/>
      </c>
      <c r="J1498">
        <f>'08_MODELO_MULTIPLO'!G1526</f>
        <v/>
      </c>
    </row>
    <row r="1499">
      <c r="A1499">
        <f>'06_MODELO_REFS'!E1522</f>
        <v/>
      </c>
      <c r="B1499">
        <f>'06_MODELO_REFS'!F1522</f>
        <v/>
      </c>
      <c r="E1499">
        <f>'07_MODELO_NPI'!E1522</f>
        <v/>
      </c>
      <c r="F1499">
        <f>'07_MODELO_NPI'!F1522</f>
        <v/>
      </c>
      <c r="I1499">
        <f>'08_MODELO_MULTIPLO'!F1527</f>
        <v/>
      </c>
      <c r="J1499">
        <f>'08_MODELO_MULTIPLO'!G1527</f>
        <v/>
      </c>
    </row>
    <row r="1500">
      <c r="A1500">
        <f>'06_MODELO_REFS'!E1523</f>
        <v/>
      </c>
      <c r="B1500">
        <f>'06_MODELO_REFS'!F1523</f>
        <v/>
      </c>
      <c r="E1500">
        <f>'07_MODELO_NPI'!E1523</f>
        <v/>
      </c>
      <c r="F1500">
        <f>'07_MODELO_NPI'!F1523</f>
        <v/>
      </c>
      <c r="I1500">
        <f>'08_MODELO_MULTIPLO'!F1528</f>
        <v/>
      </c>
      <c r="J1500">
        <f>'08_MODELO_MULTIPLO'!G1528</f>
        <v/>
      </c>
    </row>
    <row r="1501">
      <c r="A1501">
        <f>'06_MODELO_REFS'!E1524</f>
        <v/>
      </c>
      <c r="B1501">
        <f>'06_MODELO_REFS'!F1524</f>
        <v/>
      </c>
      <c r="E1501">
        <f>'07_MODELO_NPI'!E1524</f>
        <v/>
      </c>
      <c r="F1501">
        <f>'07_MODELO_NPI'!F1524</f>
        <v/>
      </c>
      <c r="I1501">
        <f>'08_MODELO_MULTIPLO'!F1529</f>
        <v/>
      </c>
      <c r="J1501">
        <f>'08_MODELO_MULTIPLO'!G1529</f>
        <v/>
      </c>
    </row>
    <row r="1502">
      <c r="A1502">
        <f>'06_MODELO_REFS'!E1525</f>
        <v/>
      </c>
      <c r="B1502">
        <f>'06_MODELO_REFS'!F1525</f>
        <v/>
      </c>
      <c r="E1502">
        <f>'07_MODELO_NPI'!E1525</f>
        <v/>
      </c>
      <c r="F1502">
        <f>'07_MODELO_NPI'!F1525</f>
        <v/>
      </c>
      <c r="I1502">
        <f>'08_MODELO_MULTIPLO'!F1530</f>
        <v/>
      </c>
      <c r="J1502">
        <f>'08_MODELO_MULTIPLO'!G1530</f>
        <v/>
      </c>
    </row>
    <row r="1503">
      <c r="A1503">
        <f>'06_MODELO_REFS'!E1526</f>
        <v/>
      </c>
      <c r="B1503">
        <f>'06_MODELO_REFS'!F1526</f>
        <v/>
      </c>
      <c r="E1503">
        <f>'07_MODELO_NPI'!E1526</f>
        <v/>
      </c>
      <c r="F1503">
        <f>'07_MODELO_NPI'!F1526</f>
        <v/>
      </c>
      <c r="I1503">
        <f>'08_MODELO_MULTIPLO'!F1531</f>
        <v/>
      </c>
      <c r="J1503">
        <f>'08_MODELO_MULTIPLO'!G1531</f>
        <v/>
      </c>
    </row>
    <row r="1504">
      <c r="A1504">
        <f>'06_MODELO_REFS'!E1527</f>
        <v/>
      </c>
      <c r="B1504">
        <f>'06_MODELO_REFS'!F1527</f>
        <v/>
      </c>
      <c r="E1504">
        <f>'07_MODELO_NPI'!E1527</f>
        <v/>
      </c>
      <c r="F1504">
        <f>'07_MODELO_NPI'!F1527</f>
        <v/>
      </c>
      <c r="I1504">
        <f>'08_MODELO_MULTIPLO'!F1532</f>
        <v/>
      </c>
      <c r="J1504">
        <f>'08_MODELO_MULTIPLO'!G1532</f>
        <v/>
      </c>
    </row>
    <row r="1505">
      <c r="A1505">
        <f>'06_MODELO_REFS'!E1528</f>
        <v/>
      </c>
      <c r="B1505">
        <f>'06_MODELO_REFS'!F1528</f>
        <v/>
      </c>
      <c r="E1505">
        <f>'07_MODELO_NPI'!E1528</f>
        <v/>
      </c>
      <c r="F1505">
        <f>'07_MODELO_NPI'!F1528</f>
        <v/>
      </c>
      <c r="I1505">
        <f>'08_MODELO_MULTIPLO'!F1533</f>
        <v/>
      </c>
      <c r="J1505">
        <f>'08_MODELO_MULTIPLO'!G1533</f>
        <v/>
      </c>
    </row>
    <row r="1506">
      <c r="A1506">
        <f>'06_MODELO_REFS'!E1529</f>
        <v/>
      </c>
      <c r="B1506">
        <f>'06_MODELO_REFS'!F1529</f>
        <v/>
      </c>
      <c r="E1506">
        <f>'07_MODELO_NPI'!E1529</f>
        <v/>
      </c>
      <c r="F1506">
        <f>'07_MODELO_NPI'!F1529</f>
        <v/>
      </c>
      <c r="I1506">
        <f>'08_MODELO_MULTIPLO'!F1534</f>
        <v/>
      </c>
      <c r="J1506">
        <f>'08_MODELO_MULTIPLO'!G1534</f>
        <v/>
      </c>
    </row>
    <row r="1507">
      <c r="A1507">
        <f>'06_MODELO_REFS'!E1530</f>
        <v/>
      </c>
      <c r="B1507">
        <f>'06_MODELO_REFS'!F1530</f>
        <v/>
      </c>
      <c r="E1507">
        <f>'07_MODELO_NPI'!E1530</f>
        <v/>
      </c>
      <c r="F1507">
        <f>'07_MODELO_NPI'!F1530</f>
        <v/>
      </c>
      <c r="I1507">
        <f>'08_MODELO_MULTIPLO'!F1535</f>
        <v/>
      </c>
      <c r="J1507">
        <f>'08_MODELO_MULTIPLO'!G1535</f>
        <v/>
      </c>
    </row>
    <row r="1508">
      <c r="A1508">
        <f>'06_MODELO_REFS'!E1531</f>
        <v/>
      </c>
      <c r="B1508">
        <f>'06_MODELO_REFS'!F1531</f>
        <v/>
      </c>
      <c r="E1508">
        <f>'07_MODELO_NPI'!E1531</f>
        <v/>
      </c>
      <c r="F1508">
        <f>'07_MODELO_NPI'!F1531</f>
        <v/>
      </c>
      <c r="I1508">
        <f>'08_MODELO_MULTIPLO'!F1536</f>
        <v/>
      </c>
      <c r="J1508">
        <f>'08_MODELO_MULTIPLO'!G1536</f>
        <v/>
      </c>
    </row>
    <row r="1509">
      <c r="A1509">
        <f>'06_MODELO_REFS'!E1532</f>
        <v/>
      </c>
      <c r="B1509">
        <f>'06_MODELO_REFS'!F1532</f>
        <v/>
      </c>
      <c r="E1509">
        <f>'07_MODELO_NPI'!E1532</f>
        <v/>
      </c>
      <c r="F1509">
        <f>'07_MODELO_NPI'!F1532</f>
        <v/>
      </c>
      <c r="I1509">
        <f>'08_MODELO_MULTIPLO'!F1537</f>
        <v/>
      </c>
      <c r="J1509">
        <f>'08_MODELO_MULTIPLO'!G1537</f>
        <v/>
      </c>
    </row>
    <row r="1510">
      <c r="A1510">
        <f>'06_MODELO_REFS'!E1533</f>
        <v/>
      </c>
      <c r="B1510">
        <f>'06_MODELO_REFS'!F1533</f>
        <v/>
      </c>
      <c r="E1510">
        <f>'07_MODELO_NPI'!E1533</f>
        <v/>
      </c>
      <c r="F1510">
        <f>'07_MODELO_NPI'!F1533</f>
        <v/>
      </c>
      <c r="I1510">
        <f>'08_MODELO_MULTIPLO'!F1538</f>
        <v/>
      </c>
      <c r="J1510">
        <f>'08_MODELO_MULTIPLO'!G1538</f>
        <v/>
      </c>
    </row>
    <row r="1511">
      <c r="A1511">
        <f>'06_MODELO_REFS'!E1534</f>
        <v/>
      </c>
      <c r="B1511">
        <f>'06_MODELO_REFS'!F1534</f>
        <v/>
      </c>
      <c r="E1511">
        <f>'07_MODELO_NPI'!E1534</f>
        <v/>
      </c>
      <c r="F1511">
        <f>'07_MODELO_NPI'!F1534</f>
        <v/>
      </c>
      <c r="I1511">
        <f>'08_MODELO_MULTIPLO'!F1539</f>
        <v/>
      </c>
      <c r="J1511">
        <f>'08_MODELO_MULTIPLO'!G1539</f>
        <v/>
      </c>
    </row>
    <row r="1512">
      <c r="A1512">
        <f>'06_MODELO_REFS'!E1535</f>
        <v/>
      </c>
      <c r="B1512">
        <f>'06_MODELO_REFS'!F1535</f>
        <v/>
      </c>
      <c r="E1512">
        <f>'07_MODELO_NPI'!E1535</f>
        <v/>
      </c>
      <c r="F1512">
        <f>'07_MODELO_NPI'!F1535</f>
        <v/>
      </c>
      <c r="I1512">
        <f>'08_MODELO_MULTIPLO'!F1540</f>
        <v/>
      </c>
      <c r="J1512">
        <f>'08_MODELO_MULTIPLO'!G1540</f>
        <v/>
      </c>
    </row>
    <row r="1513">
      <c r="A1513">
        <f>'06_MODELO_REFS'!E1536</f>
        <v/>
      </c>
      <c r="B1513">
        <f>'06_MODELO_REFS'!F1536</f>
        <v/>
      </c>
      <c r="E1513">
        <f>'07_MODELO_NPI'!E1536</f>
        <v/>
      </c>
      <c r="F1513">
        <f>'07_MODELO_NPI'!F1536</f>
        <v/>
      </c>
      <c r="I1513">
        <f>'08_MODELO_MULTIPLO'!F1541</f>
        <v/>
      </c>
      <c r="J1513">
        <f>'08_MODELO_MULTIPLO'!G1541</f>
        <v/>
      </c>
    </row>
    <row r="1514">
      <c r="A1514">
        <f>'06_MODELO_REFS'!E1537</f>
        <v/>
      </c>
      <c r="B1514">
        <f>'06_MODELO_REFS'!F1537</f>
        <v/>
      </c>
      <c r="E1514">
        <f>'07_MODELO_NPI'!E1537</f>
        <v/>
      </c>
      <c r="F1514">
        <f>'07_MODELO_NPI'!F1537</f>
        <v/>
      </c>
      <c r="I1514">
        <f>'08_MODELO_MULTIPLO'!F1542</f>
        <v/>
      </c>
      <c r="J1514">
        <f>'08_MODELO_MULTIPLO'!G1542</f>
        <v/>
      </c>
    </row>
    <row r="1515">
      <c r="A1515">
        <f>'06_MODELO_REFS'!E1538</f>
        <v/>
      </c>
      <c r="B1515">
        <f>'06_MODELO_REFS'!F1538</f>
        <v/>
      </c>
      <c r="E1515">
        <f>'07_MODELO_NPI'!E1538</f>
        <v/>
      </c>
      <c r="F1515">
        <f>'07_MODELO_NPI'!F1538</f>
        <v/>
      </c>
      <c r="I1515">
        <f>'08_MODELO_MULTIPLO'!F1543</f>
        <v/>
      </c>
      <c r="J1515">
        <f>'08_MODELO_MULTIPLO'!G1543</f>
        <v/>
      </c>
    </row>
    <row r="1516">
      <c r="A1516">
        <f>'06_MODELO_REFS'!E1539</f>
        <v/>
      </c>
      <c r="B1516">
        <f>'06_MODELO_REFS'!F1539</f>
        <v/>
      </c>
      <c r="E1516">
        <f>'07_MODELO_NPI'!E1539</f>
        <v/>
      </c>
      <c r="F1516">
        <f>'07_MODELO_NPI'!F1539</f>
        <v/>
      </c>
      <c r="I1516">
        <f>'08_MODELO_MULTIPLO'!F1544</f>
        <v/>
      </c>
      <c r="J1516">
        <f>'08_MODELO_MULTIPLO'!G1544</f>
        <v/>
      </c>
    </row>
    <row r="1517">
      <c r="A1517">
        <f>'06_MODELO_REFS'!E1540</f>
        <v/>
      </c>
      <c r="B1517">
        <f>'06_MODELO_REFS'!F1540</f>
        <v/>
      </c>
      <c r="E1517">
        <f>'07_MODELO_NPI'!E1540</f>
        <v/>
      </c>
      <c r="F1517">
        <f>'07_MODELO_NPI'!F1540</f>
        <v/>
      </c>
      <c r="I1517">
        <f>'08_MODELO_MULTIPLO'!F1545</f>
        <v/>
      </c>
      <c r="J1517">
        <f>'08_MODELO_MULTIPLO'!G1545</f>
        <v/>
      </c>
    </row>
    <row r="1518">
      <c r="A1518">
        <f>'06_MODELO_REFS'!E1541</f>
        <v/>
      </c>
      <c r="B1518">
        <f>'06_MODELO_REFS'!F1541</f>
        <v/>
      </c>
      <c r="E1518">
        <f>'07_MODELO_NPI'!E1541</f>
        <v/>
      </c>
      <c r="F1518">
        <f>'07_MODELO_NPI'!F1541</f>
        <v/>
      </c>
      <c r="I1518">
        <f>'08_MODELO_MULTIPLO'!F1546</f>
        <v/>
      </c>
      <c r="J1518">
        <f>'08_MODELO_MULTIPLO'!G1546</f>
        <v/>
      </c>
    </row>
    <row r="1519">
      <c r="A1519">
        <f>'06_MODELO_REFS'!E1542</f>
        <v/>
      </c>
      <c r="B1519">
        <f>'06_MODELO_REFS'!F1542</f>
        <v/>
      </c>
      <c r="E1519">
        <f>'07_MODELO_NPI'!E1542</f>
        <v/>
      </c>
      <c r="F1519">
        <f>'07_MODELO_NPI'!F1542</f>
        <v/>
      </c>
      <c r="I1519">
        <f>'08_MODELO_MULTIPLO'!F1547</f>
        <v/>
      </c>
      <c r="J1519">
        <f>'08_MODELO_MULTIPLO'!G1547</f>
        <v/>
      </c>
    </row>
    <row r="1520">
      <c r="A1520">
        <f>'06_MODELO_REFS'!E1543</f>
        <v/>
      </c>
      <c r="B1520">
        <f>'06_MODELO_REFS'!F1543</f>
        <v/>
      </c>
      <c r="E1520">
        <f>'07_MODELO_NPI'!E1543</f>
        <v/>
      </c>
      <c r="F1520">
        <f>'07_MODELO_NPI'!F1543</f>
        <v/>
      </c>
      <c r="I1520">
        <f>'08_MODELO_MULTIPLO'!F1548</f>
        <v/>
      </c>
      <c r="J1520">
        <f>'08_MODELO_MULTIPLO'!G1548</f>
        <v/>
      </c>
    </row>
    <row r="1521">
      <c r="A1521">
        <f>'06_MODELO_REFS'!E1544</f>
        <v/>
      </c>
      <c r="B1521">
        <f>'06_MODELO_REFS'!F1544</f>
        <v/>
      </c>
      <c r="E1521">
        <f>'07_MODELO_NPI'!E1544</f>
        <v/>
      </c>
      <c r="F1521">
        <f>'07_MODELO_NPI'!F1544</f>
        <v/>
      </c>
      <c r="I1521">
        <f>'08_MODELO_MULTIPLO'!F1549</f>
        <v/>
      </c>
      <c r="J1521">
        <f>'08_MODELO_MULTIPLO'!G1549</f>
        <v/>
      </c>
    </row>
    <row r="1522">
      <c r="A1522">
        <f>'06_MODELO_REFS'!E1545</f>
        <v/>
      </c>
      <c r="B1522">
        <f>'06_MODELO_REFS'!F1545</f>
        <v/>
      </c>
      <c r="E1522">
        <f>'07_MODELO_NPI'!E1545</f>
        <v/>
      </c>
      <c r="F1522">
        <f>'07_MODELO_NPI'!F1545</f>
        <v/>
      </c>
      <c r="I1522">
        <f>'08_MODELO_MULTIPLO'!F1550</f>
        <v/>
      </c>
      <c r="J1522">
        <f>'08_MODELO_MULTIPLO'!G1550</f>
        <v/>
      </c>
    </row>
    <row r="1523">
      <c r="A1523">
        <f>'06_MODELO_REFS'!E1546</f>
        <v/>
      </c>
      <c r="B1523">
        <f>'06_MODELO_REFS'!F1546</f>
        <v/>
      </c>
      <c r="E1523">
        <f>'07_MODELO_NPI'!E1546</f>
        <v/>
      </c>
      <c r="F1523">
        <f>'07_MODELO_NPI'!F1546</f>
        <v/>
      </c>
      <c r="I1523">
        <f>'08_MODELO_MULTIPLO'!F1551</f>
        <v/>
      </c>
      <c r="J1523">
        <f>'08_MODELO_MULTIPLO'!G1551</f>
        <v/>
      </c>
    </row>
    <row r="1524">
      <c r="A1524">
        <f>'06_MODELO_REFS'!E1547</f>
        <v/>
      </c>
      <c r="B1524">
        <f>'06_MODELO_REFS'!F1547</f>
        <v/>
      </c>
      <c r="E1524">
        <f>'07_MODELO_NPI'!E1547</f>
        <v/>
      </c>
      <c r="F1524">
        <f>'07_MODELO_NPI'!F1547</f>
        <v/>
      </c>
      <c r="I1524">
        <f>'08_MODELO_MULTIPLO'!F1552</f>
        <v/>
      </c>
      <c r="J1524">
        <f>'08_MODELO_MULTIPLO'!G1552</f>
        <v/>
      </c>
    </row>
    <row r="1525">
      <c r="A1525">
        <f>'06_MODELO_REFS'!E1548</f>
        <v/>
      </c>
      <c r="B1525">
        <f>'06_MODELO_REFS'!F1548</f>
        <v/>
      </c>
      <c r="E1525">
        <f>'07_MODELO_NPI'!E1548</f>
        <v/>
      </c>
      <c r="F1525">
        <f>'07_MODELO_NPI'!F1548</f>
        <v/>
      </c>
      <c r="I1525">
        <f>'08_MODELO_MULTIPLO'!F1553</f>
        <v/>
      </c>
      <c r="J1525">
        <f>'08_MODELO_MULTIPLO'!G1553</f>
        <v/>
      </c>
    </row>
    <row r="1526">
      <c r="A1526">
        <f>'06_MODELO_REFS'!E1549</f>
        <v/>
      </c>
      <c r="B1526">
        <f>'06_MODELO_REFS'!F1549</f>
        <v/>
      </c>
      <c r="E1526">
        <f>'07_MODELO_NPI'!E1549</f>
        <v/>
      </c>
      <c r="F1526">
        <f>'07_MODELO_NPI'!F1549</f>
        <v/>
      </c>
      <c r="I1526">
        <f>'08_MODELO_MULTIPLO'!F1554</f>
        <v/>
      </c>
      <c r="J1526">
        <f>'08_MODELO_MULTIPLO'!G1554</f>
        <v/>
      </c>
    </row>
    <row r="1527">
      <c r="A1527">
        <f>'06_MODELO_REFS'!E1550</f>
        <v/>
      </c>
      <c r="B1527">
        <f>'06_MODELO_REFS'!F1550</f>
        <v/>
      </c>
      <c r="E1527">
        <f>'07_MODELO_NPI'!E1550</f>
        <v/>
      </c>
      <c r="F1527">
        <f>'07_MODELO_NPI'!F1550</f>
        <v/>
      </c>
      <c r="I1527">
        <f>'08_MODELO_MULTIPLO'!F1555</f>
        <v/>
      </c>
      <c r="J1527">
        <f>'08_MODELO_MULTIPLO'!G1555</f>
        <v/>
      </c>
    </row>
    <row r="1528">
      <c r="A1528">
        <f>'06_MODELO_REFS'!E1551</f>
        <v/>
      </c>
      <c r="B1528">
        <f>'06_MODELO_REFS'!F1551</f>
        <v/>
      </c>
      <c r="E1528">
        <f>'07_MODELO_NPI'!E1551</f>
        <v/>
      </c>
      <c r="F1528">
        <f>'07_MODELO_NPI'!F1551</f>
        <v/>
      </c>
      <c r="I1528">
        <f>'08_MODELO_MULTIPLO'!F1556</f>
        <v/>
      </c>
      <c r="J1528">
        <f>'08_MODELO_MULTIPLO'!G1556</f>
        <v/>
      </c>
    </row>
    <row r="1529">
      <c r="A1529">
        <f>'06_MODELO_REFS'!E1552</f>
        <v/>
      </c>
      <c r="B1529">
        <f>'06_MODELO_REFS'!F1552</f>
        <v/>
      </c>
      <c r="E1529">
        <f>'07_MODELO_NPI'!E1552</f>
        <v/>
      </c>
      <c r="F1529">
        <f>'07_MODELO_NPI'!F1552</f>
        <v/>
      </c>
      <c r="I1529">
        <f>'08_MODELO_MULTIPLO'!F1557</f>
        <v/>
      </c>
      <c r="J1529">
        <f>'08_MODELO_MULTIPLO'!G1557</f>
        <v/>
      </c>
    </row>
    <row r="1530">
      <c r="A1530">
        <f>'06_MODELO_REFS'!E1553</f>
        <v/>
      </c>
      <c r="B1530">
        <f>'06_MODELO_REFS'!F1553</f>
        <v/>
      </c>
      <c r="E1530">
        <f>'07_MODELO_NPI'!E1553</f>
        <v/>
      </c>
      <c r="F1530">
        <f>'07_MODELO_NPI'!F1553</f>
        <v/>
      </c>
      <c r="I1530">
        <f>'08_MODELO_MULTIPLO'!F1558</f>
        <v/>
      </c>
      <c r="J1530">
        <f>'08_MODELO_MULTIPLO'!G1558</f>
        <v/>
      </c>
    </row>
    <row r="1531">
      <c r="A1531">
        <f>'06_MODELO_REFS'!E1554</f>
        <v/>
      </c>
      <c r="B1531">
        <f>'06_MODELO_REFS'!F1554</f>
        <v/>
      </c>
      <c r="E1531">
        <f>'07_MODELO_NPI'!E1554</f>
        <v/>
      </c>
      <c r="F1531">
        <f>'07_MODELO_NPI'!F1554</f>
        <v/>
      </c>
      <c r="I1531">
        <f>'08_MODELO_MULTIPLO'!F1559</f>
        <v/>
      </c>
      <c r="J1531">
        <f>'08_MODELO_MULTIPLO'!G1559</f>
        <v/>
      </c>
    </row>
    <row r="1532">
      <c r="A1532">
        <f>'06_MODELO_REFS'!E1555</f>
        <v/>
      </c>
      <c r="B1532">
        <f>'06_MODELO_REFS'!F1555</f>
        <v/>
      </c>
      <c r="E1532">
        <f>'07_MODELO_NPI'!E1555</f>
        <v/>
      </c>
      <c r="F1532">
        <f>'07_MODELO_NPI'!F1555</f>
        <v/>
      </c>
      <c r="I1532">
        <f>'08_MODELO_MULTIPLO'!F1560</f>
        <v/>
      </c>
      <c r="J1532">
        <f>'08_MODELO_MULTIPLO'!G1560</f>
        <v/>
      </c>
    </row>
    <row r="1533">
      <c r="A1533">
        <f>'06_MODELO_REFS'!E1556</f>
        <v/>
      </c>
      <c r="B1533">
        <f>'06_MODELO_REFS'!F1556</f>
        <v/>
      </c>
      <c r="E1533">
        <f>'07_MODELO_NPI'!E1556</f>
        <v/>
      </c>
      <c r="F1533">
        <f>'07_MODELO_NPI'!F1556</f>
        <v/>
      </c>
      <c r="I1533">
        <f>'08_MODELO_MULTIPLO'!F1561</f>
        <v/>
      </c>
      <c r="J1533">
        <f>'08_MODELO_MULTIPLO'!G1561</f>
        <v/>
      </c>
    </row>
    <row r="1534">
      <c r="A1534">
        <f>'06_MODELO_REFS'!E1557</f>
        <v/>
      </c>
      <c r="B1534">
        <f>'06_MODELO_REFS'!F1557</f>
        <v/>
      </c>
      <c r="E1534">
        <f>'07_MODELO_NPI'!E1557</f>
        <v/>
      </c>
      <c r="F1534">
        <f>'07_MODELO_NPI'!F1557</f>
        <v/>
      </c>
      <c r="I1534">
        <f>'08_MODELO_MULTIPLO'!F1562</f>
        <v/>
      </c>
      <c r="J1534">
        <f>'08_MODELO_MULTIPLO'!G1562</f>
        <v/>
      </c>
    </row>
    <row r="1535">
      <c r="A1535">
        <f>'06_MODELO_REFS'!E1558</f>
        <v/>
      </c>
      <c r="B1535">
        <f>'06_MODELO_REFS'!F1558</f>
        <v/>
      </c>
      <c r="E1535">
        <f>'07_MODELO_NPI'!E1558</f>
        <v/>
      </c>
      <c r="F1535">
        <f>'07_MODELO_NPI'!F1558</f>
        <v/>
      </c>
      <c r="I1535">
        <f>'08_MODELO_MULTIPLO'!F1563</f>
        <v/>
      </c>
      <c r="J1535">
        <f>'08_MODELO_MULTIPLO'!G1563</f>
        <v/>
      </c>
    </row>
    <row r="1536">
      <c r="A1536">
        <f>'06_MODELO_REFS'!E1559</f>
        <v/>
      </c>
      <c r="B1536">
        <f>'06_MODELO_REFS'!F1559</f>
        <v/>
      </c>
      <c r="E1536">
        <f>'07_MODELO_NPI'!E1559</f>
        <v/>
      </c>
      <c r="F1536">
        <f>'07_MODELO_NPI'!F1559</f>
        <v/>
      </c>
      <c r="I1536">
        <f>'08_MODELO_MULTIPLO'!F1564</f>
        <v/>
      </c>
      <c r="J1536">
        <f>'08_MODELO_MULTIPLO'!G1564</f>
        <v/>
      </c>
    </row>
    <row r="1537">
      <c r="A1537">
        <f>'06_MODELO_REFS'!E1560</f>
        <v/>
      </c>
      <c r="B1537">
        <f>'06_MODELO_REFS'!F1560</f>
        <v/>
      </c>
      <c r="E1537">
        <f>'07_MODELO_NPI'!E1560</f>
        <v/>
      </c>
      <c r="F1537">
        <f>'07_MODELO_NPI'!F1560</f>
        <v/>
      </c>
      <c r="I1537">
        <f>'08_MODELO_MULTIPLO'!F1565</f>
        <v/>
      </c>
      <c r="J1537">
        <f>'08_MODELO_MULTIPLO'!G1565</f>
        <v/>
      </c>
    </row>
    <row r="1538">
      <c r="A1538">
        <f>'06_MODELO_REFS'!E1561</f>
        <v/>
      </c>
      <c r="B1538">
        <f>'06_MODELO_REFS'!F1561</f>
        <v/>
      </c>
      <c r="E1538">
        <f>'07_MODELO_NPI'!E1561</f>
        <v/>
      </c>
      <c r="F1538">
        <f>'07_MODELO_NPI'!F1561</f>
        <v/>
      </c>
      <c r="I1538">
        <f>'08_MODELO_MULTIPLO'!F1566</f>
        <v/>
      </c>
      <c r="J1538">
        <f>'08_MODELO_MULTIPLO'!G1566</f>
        <v/>
      </c>
    </row>
    <row r="1539">
      <c r="A1539">
        <f>'06_MODELO_REFS'!E1562</f>
        <v/>
      </c>
      <c r="B1539">
        <f>'06_MODELO_REFS'!F1562</f>
        <v/>
      </c>
      <c r="E1539">
        <f>'07_MODELO_NPI'!E1562</f>
        <v/>
      </c>
      <c r="F1539">
        <f>'07_MODELO_NPI'!F1562</f>
        <v/>
      </c>
      <c r="I1539">
        <f>'08_MODELO_MULTIPLO'!F1567</f>
        <v/>
      </c>
      <c r="J1539">
        <f>'08_MODELO_MULTIPLO'!G1567</f>
        <v/>
      </c>
    </row>
    <row r="1540">
      <c r="A1540">
        <f>'06_MODELO_REFS'!E1563</f>
        <v/>
      </c>
      <c r="B1540">
        <f>'06_MODELO_REFS'!F1563</f>
        <v/>
      </c>
      <c r="E1540">
        <f>'07_MODELO_NPI'!E1563</f>
        <v/>
      </c>
      <c r="F1540">
        <f>'07_MODELO_NPI'!F1563</f>
        <v/>
      </c>
      <c r="I1540">
        <f>'08_MODELO_MULTIPLO'!F1568</f>
        <v/>
      </c>
      <c r="J1540">
        <f>'08_MODELO_MULTIPLO'!G1568</f>
        <v/>
      </c>
    </row>
    <row r="1541">
      <c r="A1541">
        <f>'06_MODELO_REFS'!E1564</f>
        <v/>
      </c>
      <c r="B1541">
        <f>'06_MODELO_REFS'!F1564</f>
        <v/>
      </c>
      <c r="E1541">
        <f>'07_MODELO_NPI'!E1564</f>
        <v/>
      </c>
      <c r="F1541">
        <f>'07_MODELO_NPI'!F1564</f>
        <v/>
      </c>
      <c r="I1541">
        <f>'08_MODELO_MULTIPLO'!F1569</f>
        <v/>
      </c>
      <c r="J1541">
        <f>'08_MODELO_MULTIPLO'!G1569</f>
        <v/>
      </c>
    </row>
    <row r="1542">
      <c r="A1542">
        <f>'06_MODELO_REFS'!E1565</f>
        <v/>
      </c>
      <c r="B1542">
        <f>'06_MODELO_REFS'!F1565</f>
        <v/>
      </c>
      <c r="E1542">
        <f>'07_MODELO_NPI'!E1565</f>
        <v/>
      </c>
      <c r="F1542">
        <f>'07_MODELO_NPI'!F1565</f>
        <v/>
      </c>
      <c r="I1542">
        <f>'08_MODELO_MULTIPLO'!F1570</f>
        <v/>
      </c>
      <c r="J1542">
        <f>'08_MODELO_MULTIPLO'!G1570</f>
        <v/>
      </c>
    </row>
    <row r="1543">
      <c r="A1543">
        <f>'06_MODELO_REFS'!E1566</f>
        <v/>
      </c>
      <c r="B1543">
        <f>'06_MODELO_REFS'!F1566</f>
        <v/>
      </c>
      <c r="E1543">
        <f>'07_MODELO_NPI'!E1566</f>
        <v/>
      </c>
      <c r="F1543">
        <f>'07_MODELO_NPI'!F1566</f>
        <v/>
      </c>
      <c r="I1543">
        <f>'08_MODELO_MULTIPLO'!F1571</f>
        <v/>
      </c>
      <c r="J1543">
        <f>'08_MODELO_MULTIPLO'!G1571</f>
        <v/>
      </c>
    </row>
    <row r="1544">
      <c r="A1544">
        <f>'06_MODELO_REFS'!E1567</f>
        <v/>
      </c>
      <c r="B1544">
        <f>'06_MODELO_REFS'!F1567</f>
        <v/>
      </c>
      <c r="E1544">
        <f>'07_MODELO_NPI'!E1567</f>
        <v/>
      </c>
      <c r="F1544">
        <f>'07_MODELO_NPI'!F1567</f>
        <v/>
      </c>
      <c r="I1544">
        <f>'08_MODELO_MULTIPLO'!F1572</f>
        <v/>
      </c>
      <c r="J1544">
        <f>'08_MODELO_MULTIPLO'!G1572</f>
        <v/>
      </c>
    </row>
    <row r="1545">
      <c r="A1545">
        <f>'06_MODELO_REFS'!E1568</f>
        <v/>
      </c>
      <c r="B1545">
        <f>'06_MODELO_REFS'!F1568</f>
        <v/>
      </c>
      <c r="E1545">
        <f>'07_MODELO_NPI'!E1568</f>
        <v/>
      </c>
      <c r="F1545">
        <f>'07_MODELO_NPI'!F1568</f>
        <v/>
      </c>
      <c r="I1545">
        <f>'08_MODELO_MULTIPLO'!F1573</f>
        <v/>
      </c>
      <c r="J1545">
        <f>'08_MODELO_MULTIPLO'!G1573</f>
        <v/>
      </c>
    </row>
    <row r="1546">
      <c r="A1546">
        <f>'06_MODELO_REFS'!E1569</f>
        <v/>
      </c>
      <c r="B1546">
        <f>'06_MODELO_REFS'!F1569</f>
        <v/>
      </c>
      <c r="E1546">
        <f>'07_MODELO_NPI'!E1569</f>
        <v/>
      </c>
      <c r="F1546">
        <f>'07_MODELO_NPI'!F1569</f>
        <v/>
      </c>
      <c r="I1546">
        <f>'08_MODELO_MULTIPLO'!F1574</f>
        <v/>
      </c>
      <c r="J1546">
        <f>'08_MODELO_MULTIPLO'!G1574</f>
        <v/>
      </c>
    </row>
    <row r="1547">
      <c r="A1547">
        <f>'06_MODELO_REFS'!E1570</f>
        <v/>
      </c>
      <c r="B1547">
        <f>'06_MODELO_REFS'!F1570</f>
        <v/>
      </c>
      <c r="E1547">
        <f>'07_MODELO_NPI'!E1570</f>
        <v/>
      </c>
      <c r="F1547">
        <f>'07_MODELO_NPI'!F1570</f>
        <v/>
      </c>
      <c r="I1547">
        <f>'08_MODELO_MULTIPLO'!F1575</f>
        <v/>
      </c>
      <c r="J1547">
        <f>'08_MODELO_MULTIPLO'!G1575</f>
        <v/>
      </c>
    </row>
    <row r="1548">
      <c r="A1548">
        <f>'06_MODELO_REFS'!E1571</f>
        <v/>
      </c>
      <c r="B1548">
        <f>'06_MODELO_REFS'!F1571</f>
        <v/>
      </c>
      <c r="E1548">
        <f>'07_MODELO_NPI'!E1571</f>
        <v/>
      </c>
      <c r="F1548">
        <f>'07_MODELO_NPI'!F1571</f>
        <v/>
      </c>
      <c r="I1548">
        <f>'08_MODELO_MULTIPLO'!F1576</f>
        <v/>
      </c>
      <c r="J1548">
        <f>'08_MODELO_MULTIPLO'!G1576</f>
        <v/>
      </c>
    </row>
    <row r="1549">
      <c r="A1549">
        <f>'06_MODELO_REFS'!E1572</f>
        <v/>
      </c>
      <c r="B1549">
        <f>'06_MODELO_REFS'!F1572</f>
        <v/>
      </c>
      <c r="E1549">
        <f>'07_MODELO_NPI'!E1572</f>
        <v/>
      </c>
      <c r="F1549">
        <f>'07_MODELO_NPI'!F1572</f>
        <v/>
      </c>
      <c r="I1549">
        <f>'08_MODELO_MULTIPLO'!F1577</f>
        <v/>
      </c>
      <c r="J1549">
        <f>'08_MODELO_MULTIPLO'!G1577</f>
        <v/>
      </c>
    </row>
    <row r="1550">
      <c r="A1550">
        <f>'06_MODELO_REFS'!E1573</f>
        <v/>
      </c>
      <c r="B1550">
        <f>'06_MODELO_REFS'!F1573</f>
        <v/>
      </c>
      <c r="E1550">
        <f>'07_MODELO_NPI'!E1573</f>
        <v/>
      </c>
      <c r="F1550">
        <f>'07_MODELO_NPI'!F1573</f>
        <v/>
      </c>
      <c r="I1550">
        <f>'08_MODELO_MULTIPLO'!F1578</f>
        <v/>
      </c>
      <c r="J1550">
        <f>'08_MODELO_MULTIPLO'!G1578</f>
        <v/>
      </c>
    </row>
    <row r="1551">
      <c r="A1551">
        <f>'06_MODELO_REFS'!E1574</f>
        <v/>
      </c>
      <c r="B1551">
        <f>'06_MODELO_REFS'!F1574</f>
        <v/>
      </c>
      <c r="E1551">
        <f>'07_MODELO_NPI'!E1574</f>
        <v/>
      </c>
      <c r="F1551">
        <f>'07_MODELO_NPI'!F1574</f>
        <v/>
      </c>
      <c r="I1551">
        <f>'08_MODELO_MULTIPLO'!F1579</f>
        <v/>
      </c>
      <c r="J1551">
        <f>'08_MODELO_MULTIPLO'!G1579</f>
        <v/>
      </c>
    </row>
    <row r="1552">
      <c r="A1552">
        <f>'06_MODELO_REFS'!E1575</f>
        <v/>
      </c>
      <c r="B1552">
        <f>'06_MODELO_REFS'!F1575</f>
        <v/>
      </c>
      <c r="E1552">
        <f>'07_MODELO_NPI'!E1575</f>
        <v/>
      </c>
      <c r="F1552">
        <f>'07_MODELO_NPI'!F1575</f>
        <v/>
      </c>
      <c r="I1552">
        <f>'08_MODELO_MULTIPLO'!F1580</f>
        <v/>
      </c>
      <c r="J1552">
        <f>'08_MODELO_MULTIPLO'!G1580</f>
        <v/>
      </c>
    </row>
    <row r="1553">
      <c r="A1553">
        <f>'06_MODELO_REFS'!E1576</f>
        <v/>
      </c>
      <c r="B1553">
        <f>'06_MODELO_REFS'!F1576</f>
        <v/>
      </c>
      <c r="E1553">
        <f>'07_MODELO_NPI'!E1576</f>
        <v/>
      </c>
      <c r="F1553">
        <f>'07_MODELO_NPI'!F1576</f>
        <v/>
      </c>
      <c r="I1553">
        <f>'08_MODELO_MULTIPLO'!F1581</f>
        <v/>
      </c>
      <c r="J1553">
        <f>'08_MODELO_MULTIPLO'!G1581</f>
        <v/>
      </c>
    </row>
    <row r="1554">
      <c r="A1554">
        <f>'06_MODELO_REFS'!E1577</f>
        <v/>
      </c>
      <c r="B1554">
        <f>'06_MODELO_REFS'!F1577</f>
        <v/>
      </c>
      <c r="E1554">
        <f>'07_MODELO_NPI'!E1577</f>
        <v/>
      </c>
      <c r="F1554">
        <f>'07_MODELO_NPI'!F1577</f>
        <v/>
      </c>
      <c r="I1554">
        <f>'08_MODELO_MULTIPLO'!F1582</f>
        <v/>
      </c>
      <c r="J1554">
        <f>'08_MODELO_MULTIPLO'!G1582</f>
        <v/>
      </c>
    </row>
    <row r="1555">
      <c r="A1555">
        <f>'06_MODELO_REFS'!E1578</f>
        <v/>
      </c>
      <c r="B1555">
        <f>'06_MODELO_REFS'!F1578</f>
        <v/>
      </c>
      <c r="E1555">
        <f>'07_MODELO_NPI'!E1578</f>
        <v/>
      </c>
      <c r="F1555">
        <f>'07_MODELO_NPI'!F1578</f>
        <v/>
      </c>
      <c r="I1555">
        <f>'08_MODELO_MULTIPLO'!F1583</f>
        <v/>
      </c>
      <c r="J1555">
        <f>'08_MODELO_MULTIPLO'!G1583</f>
        <v/>
      </c>
    </row>
    <row r="1556">
      <c r="A1556">
        <f>'06_MODELO_REFS'!E1579</f>
        <v/>
      </c>
      <c r="B1556">
        <f>'06_MODELO_REFS'!F1579</f>
        <v/>
      </c>
      <c r="E1556">
        <f>'07_MODELO_NPI'!E1579</f>
        <v/>
      </c>
      <c r="F1556">
        <f>'07_MODELO_NPI'!F1579</f>
        <v/>
      </c>
      <c r="I1556">
        <f>'08_MODELO_MULTIPLO'!F1584</f>
        <v/>
      </c>
      <c r="J1556">
        <f>'08_MODELO_MULTIPLO'!G1584</f>
        <v/>
      </c>
    </row>
    <row r="1557">
      <c r="A1557">
        <f>'06_MODELO_REFS'!E1580</f>
        <v/>
      </c>
      <c r="B1557">
        <f>'06_MODELO_REFS'!F1580</f>
        <v/>
      </c>
      <c r="E1557">
        <f>'07_MODELO_NPI'!E1580</f>
        <v/>
      </c>
      <c r="F1557">
        <f>'07_MODELO_NPI'!F1580</f>
        <v/>
      </c>
      <c r="I1557">
        <f>'08_MODELO_MULTIPLO'!F1585</f>
        <v/>
      </c>
      <c r="J1557">
        <f>'08_MODELO_MULTIPLO'!G1585</f>
        <v/>
      </c>
    </row>
    <row r="1558">
      <c r="A1558">
        <f>'06_MODELO_REFS'!E1581</f>
        <v/>
      </c>
      <c r="B1558">
        <f>'06_MODELO_REFS'!F1581</f>
        <v/>
      </c>
      <c r="E1558">
        <f>'07_MODELO_NPI'!E1581</f>
        <v/>
      </c>
      <c r="F1558">
        <f>'07_MODELO_NPI'!F1581</f>
        <v/>
      </c>
      <c r="I1558">
        <f>'08_MODELO_MULTIPLO'!F1586</f>
        <v/>
      </c>
      <c r="J1558">
        <f>'08_MODELO_MULTIPLO'!G1586</f>
        <v/>
      </c>
    </row>
    <row r="1559">
      <c r="A1559">
        <f>'06_MODELO_REFS'!E1582</f>
        <v/>
      </c>
      <c r="B1559">
        <f>'06_MODELO_REFS'!F1582</f>
        <v/>
      </c>
      <c r="E1559">
        <f>'07_MODELO_NPI'!E1582</f>
        <v/>
      </c>
      <c r="F1559">
        <f>'07_MODELO_NPI'!F1582</f>
        <v/>
      </c>
      <c r="I1559">
        <f>'08_MODELO_MULTIPLO'!F1587</f>
        <v/>
      </c>
      <c r="J1559">
        <f>'08_MODELO_MULTIPLO'!G1587</f>
        <v/>
      </c>
    </row>
    <row r="1560">
      <c r="A1560">
        <f>'06_MODELO_REFS'!E1583</f>
        <v/>
      </c>
      <c r="B1560">
        <f>'06_MODELO_REFS'!F1583</f>
        <v/>
      </c>
      <c r="E1560">
        <f>'07_MODELO_NPI'!E1583</f>
        <v/>
      </c>
      <c r="F1560">
        <f>'07_MODELO_NPI'!F1583</f>
        <v/>
      </c>
      <c r="I1560">
        <f>'08_MODELO_MULTIPLO'!F1588</f>
        <v/>
      </c>
      <c r="J1560">
        <f>'08_MODELO_MULTIPLO'!G1588</f>
        <v/>
      </c>
    </row>
    <row r="1561">
      <c r="A1561">
        <f>'06_MODELO_REFS'!E1584</f>
        <v/>
      </c>
      <c r="B1561">
        <f>'06_MODELO_REFS'!F1584</f>
        <v/>
      </c>
      <c r="E1561">
        <f>'07_MODELO_NPI'!E1584</f>
        <v/>
      </c>
      <c r="F1561">
        <f>'07_MODELO_NPI'!F1584</f>
        <v/>
      </c>
      <c r="I1561">
        <f>'08_MODELO_MULTIPLO'!F1589</f>
        <v/>
      </c>
      <c r="J1561">
        <f>'08_MODELO_MULTIPLO'!G1589</f>
        <v/>
      </c>
    </row>
    <row r="1562">
      <c r="A1562">
        <f>'06_MODELO_REFS'!E1585</f>
        <v/>
      </c>
      <c r="B1562">
        <f>'06_MODELO_REFS'!F1585</f>
        <v/>
      </c>
      <c r="E1562">
        <f>'07_MODELO_NPI'!E1585</f>
        <v/>
      </c>
      <c r="F1562">
        <f>'07_MODELO_NPI'!F1585</f>
        <v/>
      </c>
      <c r="I1562">
        <f>'08_MODELO_MULTIPLO'!F1590</f>
        <v/>
      </c>
      <c r="J1562">
        <f>'08_MODELO_MULTIPLO'!G1590</f>
        <v/>
      </c>
    </row>
    <row r="1563">
      <c r="A1563">
        <f>'06_MODELO_REFS'!E1586</f>
        <v/>
      </c>
      <c r="B1563">
        <f>'06_MODELO_REFS'!F1586</f>
        <v/>
      </c>
      <c r="E1563">
        <f>'07_MODELO_NPI'!E1586</f>
        <v/>
      </c>
      <c r="F1563">
        <f>'07_MODELO_NPI'!F1586</f>
        <v/>
      </c>
      <c r="I1563">
        <f>'08_MODELO_MULTIPLO'!F1591</f>
        <v/>
      </c>
      <c r="J1563">
        <f>'08_MODELO_MULTIPLO'!G1591</f>
        <v/>
      </c>
    </row>
    <row r="1564">
      <c r="A1564">
        <f>'06_MODELO_REFS'!E1587</f>
        <v/>
      </c>
      <c r="B1564">
        <f>'06_MODELO_REFS'!F1587</f>
        <v/>
      </c>
      <c r="E1564">
        <f>'07_MODELO_NPI'!E1587</f>
        <v/>
      </c>
      <c r="F1564">
        <f>'07_MODELO_NPI'!F1587</f>
        <v/>
      </c>
      <c r="I1564">
        <f>'08_MODELO_MULTIPLO'!F1592</f>
        <v/>
      </c>
      <c r="J1564">
        <f>'08_MODELO_MULTIPLO'!G1592</f>
        <v/>
      </c>
    </row>
    <row r="1565">
      <c r="A1565">
        <f>'06_MODELO_REFS'!E1588</f>
        <v/>
      </c>
      <c r="B1565">
        <f>'06_MODELO_REFS'!F1588</f>
        <v/>
      </c>
      <c r="E1565">
        <f>'07_MODELO_NPI'!E1588</f>
        <v/>
      </c>
      <c r="F1565">
        <f>'07_MODELO_NPI'!F1588</f>
        <v/>
      </c>
      <c r="I1565">
        <f>'08_MODELO_MULTIPLO'!F1593</f>
        <v/>
      </c>
      <c r="J1565">
        <f>'08_MODELO_MULTIPLO'!G1593</f>
        <v/>
      </c>
    </row>
    <row r="1566">
      <c r="A1566">
        <f>'06_MODELO_REFS'!E1589</f>
        <v/>
      </c>
      <c r="B1566">
        <f>'06_MODELO_REFS'!F1589</f>
        <v/>
      </c>
      <c r="E1566">
        <f>'07_MODELO_NPI'!E1589</f>
        <v/>
      </c>
      <c r="F1566">
        <f>'07_MODELO_NPI'!F1589</f>
        <v/>
      </c>
      <c r="I1566">
        <f>'08_MODELO_MULTIPLO'!F1594</f>
        <v/>
      </c>
      <c r="J1566">
        <f>'08_MODELO_MULTIPLO'!G1594</f>
        <v/>
      </c>
    </row>
    <row r="1567">
      <c r="A1567">
        <f>'06_MODELO_REFS'!E1590</f>
        <v/>
      </c>
      <c r="B1567">
        <f>'06_MODELO_REFS'!F1590</f>
        <v/>
      </c>
      <c r="E1567">
        <f>'07_MODELO_NPI'!E1590</f>
        <v/>
      </c>
      <c r="F1567">
        <f>'07_MODELO_NPI'!F1590</f>
        <v/>
      </c>
      <c r="I1567">
        <f>'08_MODELO_MULTIPLO'!F1595</f>
        <v/>
      </c>
      <c r="J1567">
        <f>'08_MODELO_MULTIPLO'!G1595</f>
        <v/>
      </c>
    </row>
    <row r="1568">
      <c r="A1568">
        <f>'06_MODELO_REFS'!E1591</f>
        <v/>
      </c>
      <c r="B1568">
        <f>'06_MODELO_REFS'!F1591</f>
        <v/>
      </c>
      <c r="E1568">
        <f>'07_MODELO_NPI'!E1591</f>
        <v/>
      </c>
      <c r="F1568">
        <f>'07_MODELO_NPI'!F1591</f>
        <v/>
      </c>
      <c r="I1568">
        <f>'08_MODELO_MULTIPLO'!F1596</f>
        <v/>
      </c>
      <c r="J1568">
        <f>'08_MODELO_MULTIPLO'!G1596</f>
        <v/>
      </c>
    </row>
    <row r="1569">
      <c r="A1569">
        <f>'06_MODELO_REFS'!E1592</f>
        <v/>
      </c>
      <c r="B1569">
        <f>'06_MODELO_REFS'!F1592</f>
        <v/>
      </c>
      <c r="E1569">
        <f>'07_MODELO_NPI'!E1592</f>
        <v/>
      </c>
      <c r="F1569">
        <f>'07_MODELO_NPI'!F1592</f>
        <v/>
      </c>
      <c r="I1569">
        <f>'08_MODELO_MULTIPLO'!F1597</f>
        <v/>
      </c>
      <c r="J1569">
        <f>'08_MODELO_MULTIPLO'!G1597</f>
        <v/>
      </c>
    </row>
    <row r="1570">
      <c r="A1570">
        <f>'06_MODELO_REFS'!E1593</f>
        <v/>
      </c>
      <c r="B1570">
        <f>'06_MODELO_REFS'!F1593</f>
        <v/>
      </c>
      <c r="E1570">
        <f>'07_MODELO_NPI'!E1593</f>
        <v/>
      </c>
      <c r="F1570">
        <f>'07_MODELO_NPI'!F1593</f>
        <v/>
      </c>
      <c r="I1570">
        <f>'08_MODELO_MULTIPLO'!F1598</f>
        <v/>
      </c>
      <c r="J1570">
        <f>'08_MODELO_MULTIPLO'!G1598</f>
        <v/>
      </c>
    </row>
    <row r="1571">
      <c r="A1571">
        <f>'06_MODELO_REFS'!E1594</f>
        <v/>
      </c>
      <c r="B1571">
        <f>'06_MODELO_REFS'!F1594</f>
        <v/>
      </c>
      <c r="E1571">
        <f>'07_MODELO_NPI'!E1594</f>
        <v/>
      </c>
      <c r="F1571">
        <f>'07_MODELO_NPI'!F1594</f>
        <v/>
      </c>
      <c r="I1571">
        <f>'08_MODELO_MULTIPLO'!F1599</f>
        <v/>
      </c>
      <c r="J1571">
        <f>'08_MODELO_MULTIPLO'!G1599</f>
        <v/>
      </c>
    </row>
    <row r="1572">
      <c r="A1572">
        <f>'06_MODELO_REFS'!E1595</f>
        <v/>
      </c>
      <c r="B1572">
        <f>'06_MODELO_REFS'!F1595</f>
        <v/>
      </c>
      <c r="E1572">
        <f>'07_MODELO_NPI'!E1595</f>
        <v/>
      </c>
      <c r="F1572">
        <f>'07_MODELO_NPI'!F1595</f>
        <v/>
      </c>
      <c r="I1572">
        <f>'08_MODELO_MULTIPLO'!F1600</f>
        <v/>
      </c>
      <c r="J1572">
        <f>'08_MODELO_MULTIPLO'!G1600</f>
        <v/>
      </c>
    </row>
    <row r="1573">
      <c r="A1573">
        <f>'06_MODELO_REFS'!E1596</f>
        <v/>
      </c>
      <c r="B1573">
        <f>'06_MODELO_REFS'!F1596</f>
        <v/>
      </c>
      <c r="E1573">
        <f>'07_MODELO_NPI'!E1596</f>
        <v/>
      </c>
      <c r="F1573">
        <f>'07_MODELO_NPI'!F1596</f>
        <v/>
      </c>
      <c r="I1573">
        <f>'08_MODELO_MULTIPLO'!F1601</f>
        <v/>
      </c>
      <c r="J1573">
        <f>'08_MODELO_MULTIPLO'!G1601</f>
        <v/>
      </c>
    </row>
    <row r="1574">
      <c r="A1574">
        <f>'06_MODELO_REFS'!E1597</f>
        <v/>
      </c>
      <c r="B1574">
        <f>'06_MODELO_REFS'!F1597</f>
        <v/>
      </c>
      <c r="E1574">
        <f>'07_MODELO_NPI'!E1597</f>
        <v/>
      </c>
      <c r="F1574">
        <f>'07_MODELO_NPI'!F1597</f>
        <v/>
      </c>
      <c r="I1574">
        <f>'08_MODELO_MULTIPLO'!F1602</f>
        <v/>
      </c>
      <c r="J1574">
        <f>'08_MODELO_MULTIPLO'!G1602</f>
        <v/>
      </c>
    </row>
    <row r="1575">
      <c r="A1575">
        <f>'06_MODELO_REFS'!E1598</f>
        <v/>
      </c>
      <c r="B1575">
        <f>'06_MODELO_REFS'!F1598</f>
        <v/>
      </c>
      <c r="E1575">
        <f>'07_MODELO_NPI'!E1598</f>
        <v/>
      </c>
      <c r="F1575">
        <f>'07_MODELO_NPI'!F1598</f>
        <v/>
      </c>
      <c r="I1575">
        <f>'08_MODELO_MULTIPLO'!F1603</f>
        <v/>
      </c>
      <c r="J1575">
        <f>'08_MODELO_MULTIPLO'!G1603</f>
        <v/>
      </c>
    </row>
    <row r="1576">
      <c r="A1576">
        <f>'06_MODELO_REFS'!E1599</f>
        <v/>
      </c>
      <c r="B1576">
        <f>'06_MODELO_REFS'!F1599</f>
        <v/>
      </c>
      <c r="E1576">
        <f>'07_MODELO_NPI'!E1599</f>
        <v/>
      </c>
      <c r="F1576">
        <f>'07_MODELO_NPI'!F1599</f>
        <v/>
      </c>
      <c r="I1576">
        <f>'08_MODELO_MULTIPLO'!F1604</f>
        <v/>
      </c>
      <c r="J1576">
        <f>'08_MODELO_MULTIPLO'!G1604</f>
        <v/>
      </c>
    </row>
    <row r="1577">
      <c r="A1577">
        <f>'06_MODELO_REFS'!E1600</f>
        <v/>
      </c>
      <c r="B1577">
        <f>'06_MODELO_REFS'!F1600</f>
        <v/>
      </c>
      <c r="E1577">
        <f>'07_MODELO_NPI'!E1600</f>
        <v/>
      </c>
      <c r="F1577">
        <f>'07_MODELO_NPI'!F1600</f>
        <v/>
      </c>
      <c r="I1577">
        <f>'08_MODELO_MULTIPLO'!F1605</f>
        <v/>
      </c>
      <c r="J1577">
        <f>'08_MODELO_MULTIPLO'!G1605</f>
        <v/>
      </c>
    </row>
    <row r="1578">
      <c r="A1578">
        <f>'06_MODELO_REFS'!E1601</f>
        <v/>
      </c>
      <c r="B1578">
        <f>'06_MODELO_REFS'!F1601</f>
        <v/>
      </c>
      <c r="E1578">
        <f>'07_MODELO_NPI'!E1601</f>
        <v/>
      </c>
      <c r="F1578">
        <f>'07_MODELO_NPI'!F1601</f>
        <v/>
      </c>
      <c r="I1578">
        <f>'08_MODELO_MULTIPLO'!F1606</f>
        <v/>
      </c>
      <c r="J1578">
        <f>'08_MODELO_MULTIPLO'!G1606</f>
        <v/>
      </c>
    </row>
    <row r="1579">
      <c r="A1579">
        <f>'06_MODELO_REFS'!E1602</f>
        <v/>
      </c>
      <c r="B1579">
        <f>'06_MODELO_REFS'!F1602</f>
        <v/>
      </c>
      <c r="E1579">
        <f>'07_MODELO_NPI'!E1602</f>
        <v/>
      </c>
      <c r="F1579">
        <f>'07_MODELO_NPI'!F1602</f>
        <v/>
      </c>
      <c r="I1579">
        <f>'08_MODELO_MULTIPLO'!F1607</f>
        <v/>
      </c>
      <c r="J1579">
        <f>'08_MODELO_MULTIPLO'!G1607</f>
        <v/>
      </c>
    </row>
    <row r="1580">
      <c r="A1580">
        <f>'06_MODELO_REFS'!E1603</f>
        <v/>
      </c>
      <c r="B1580">
        <f>'06_MODELO_REFS'!F1603</f>
        <v/>
      </c>
      <c r="E1580">
        <f>'07_MODELO_NPI'!E1603</f>
        <v/>
      </c>
      <c r="F1580">
        <f>'07_MODELO_NPI'!F1603</f>
        <v/>
      </c>
      <c r="I1580">
        <f>'08_MODELO_MULTIPLO'!F1608</f>
        <v/>
      </c>
      <c r="J1580">
        <f>'08_MODELO_MULTIPLO'!G1608</f>
        <v/>
      </c>
    </row>
    <row r="1581">
      <c r="A1581">
        <f>'06_MODELO_REFS'!E1604</f>
        <v/>
      </c>
      <c r="B1581">
        <f>'06_MODELO_REFS'!F1604</f>
        <v/>
      </c>
      <c r="E1581">
        <f>'07_MODELO_NPI'!E1604</f>
        <v/>
      </c>
      <c r="F1581">
        <f>'07_MODELO_NPI'!F1604</f>
        <v/>
      </c>
      <c r="I1581">
        <f>'08_MODELO_MULTIPLO'!F1609</f>
        <v/>
      </c>
      <c r="J1581">
        <f>'08_MODELO_MULTIPLO'!G1609</f>
        <v/>
      </c>
    </row>
    <row r="1582">
      <c r="A1582">
        <f>'06_MODELO_REFS'!E1605</f>
        <v/>
      </c>
      <c r="B1582">
        <f>'06_MODELO_REFS'!F1605</f>
        <v/>
      </c>
      <c r="E1582">
        <f>'07_MODELO_NPI'!E1605</f>
        <v/>
      </c>
      <c r="F1582">
        <f>'07_MODELO_NPI'!F1605</f>
        <v/>
      </c>
      <c r="I1582">
        <f>'08_MODELO_MULTIPLO'!F1610</f>
        <v/>
      </c>
      <c r="J1582">
        <f>'08_MODELO_MULTIPLO'!G1610</f>
        <v/>
      </c>
    </row>
    <row r="1583">
      <c r="A1583">
        <f>'06_MODELO_REFS'!E1606</f>
        <v/>
      </c>
      <c r="B1583">
        <f>'06_MODELO_REFS'!F1606</f>
        <v/>
      </c>
      <c r="E1583">
        <f>'07_MODELO_NPI'!E1606</f>
        <v/>
      </c>
      <c r="F1583">
        <f>'07_MODELO_NPI'!F1606</f>
        <v/>
      </c>
      <c r="I1583">
        <f>'08_MODELO_MULTIPLO'!F1611</f>
        <v/>
      </c>
      <c r="J1583">
        <f>'08_MODELO_MULTIPLO'!G1611</f>
        <v/>
      </c>
    </row>
    <row r="1584">
      <c r="A1584">
        <f>'06_MODELO_REFS'!E1607</f>
        <v/>
      </c>
      <c r="B1584">
        <f>'06_MODELO_REFS'!F1607</f>
        <v/>
      </c>
      <c r="E1584">
        <f>'07_MODELO_NPI'!E1607</f>
        <v/>
      </c>
      <c r="F1584">
        <f>'07_MODELO_NPI'!F1607</f>
        <v/>
      </c>
      <c r="I1584">
        <f>'08_MODELO_MULTIPLO'!F1612</f>
        <v/>
      </c>
      <c r="J1584">
        <f>'08_MODELO_MULTIPLO'!G1612</f>
        <v/>
      </c>
    </row>
    <row r="1585">
      <c r="A1585">
        <f>'06_MODELO_REFS'!E1608</f>
        <v/>
      </c>
      <c r="B1585">
        <f>'06_MODELO_REFS'!F1608</f>
        <v/>
      </c>
      <c r="E1585">
        <f>'07_MODELO_NPI'!E1608</f>
        <v/>
      </c>
      <c r="F1585">
        <f>'07_MODELO_NPI'!F1608</f>
        <v/>
      </c>
      <c r="I1585">
        <f>'08_MODELO_MULTIPLO'!F1613</f>
        <v/>
      </c>
      <c r="J1585">
        <f>'08_MODELO_MULTIPLO'!G1613</f>
        <v/>
      </c>
    </row>
    <row r="1586">
      <c r="A1586">
        <f>'06_MODELO_REFS'!E1609</f>
        <v/>
      </c>
      <c r="B1586">
        <f>'06_MODELO_REFS'!F1609</f>
        <v/>
      </c>
      <c r="E1586">
        <f>'07_MODELO_NPI'!E1609</f>
        <v/>
      </c>
      <c r="F1586">
        <f>'07_MODELO_NPI'!F1609</f>
        <v/>
      </c>
      <c r="I1586">
        <f>'08_MODELO_MULTIPLO'!F1614</f>
        <v/>
      </c>
      <c r="J1586">
        <f>'08_MODELO_MULTIPLO'!G1614</f>
        <v/>
      </c>
    </row>
    <row r="1587">
      <c r="A1587">
        <f>'06_MODELO_REFS'!E1610</f>
        <v/>
      </c>
      <c r="B1587">
        <f>'06_MODELO_REFS'!F1610</f>
        <v/>
      </c>
      <c r="E1587">
        <f>'07_MODELO_NPI'!E1610</f>
        <v/>
      </c>
      <c r="F1587">
        <f>'07_MODELO_NPI'!F1610</f>
        <v/>
      </c>
      <c r="I1587">
        <f>'08_MODELO_MULTIPLO'!F1615</f>
        <v/>
      </c>
      <c r="J1587">
        <f>'08_MODELO_MULTIPLO'!G1615</f>
        <v/>
      </c>
    </row>
    <row r="1588">
      <c r="A1588">
        <f>'06_MODELO_REFS'!E1611</f>
        <v/>
      </c>
      <c r="B1588">
        <f>'06_MODELO_REFS'!F1611</f>
        <v/>
      </c>
      <c r="E1588">
        <f>'07_MODELO_NPI'!E1611</f>
        <v/>
      </c>
      <c r="F1588">
        <f>'07_MODELO_NPI'!F1611</f>
        <v/>
      </c>
      <c r="I1588">
        <f>'08_MODELO_MULTIPLO'!F1616</f>
        <v/>
      </c>
      <c r="J1588">
        <f>'08_MODELO_MULTIPLO'!G1616</f>
        <v/>
      </c>
    </row>
    <row r="1589">
      <c r="A1589">
        <f>'06_MODELO_REFS'!E1612</f>
        <v/>
      </c>
      <c r="B1589">
        <f>'06_MODELO_REFS'!F1612</f>
        <v/>
      </c>
      <c r="E1589">
        <f>'07_MODELO_NPI'!E1612</f>
        <v/>
      </c>
      <c r="F1589">
        <f>'07_MODELO_NPI'!F1612</f>
        <v/>
      </c>
      <c r="I1589">
        <f>'08_MODELO_MULTIPLO'!F1617</f>
        <v/>
      </c>
      <c r="J1589">
        <f>'08_MODELO_MULTIPLO'!G1617</f>
        <v/>
      </c>
    </row>
    <row r="1590">
      <c r="A1590">
        <f>'06_MODELO_REFS'!E1613</f>
        <v/>
      </c>
      <c r="B1590">
        <f>'06_MODELO_REFS'!F1613</f>
        <v/>
      </c>
      <c r="E1590">
        <f>'07_MODELO_NPI'!E1613</f>
        <v/>
      </c>
      <c r="F1590">
        <f>'07_MODELO_NPI'!F1613</f>
        <v/>
      </c>
      <c r="I1590">
        <f>'08_MODELO_MULTIPLO'!F1618</f>
        <v/>
      </c>
      <c r="J1590">
        <f>'08_MODELO_MULTIPLO'!G1618</f>
        <v/>
      </c>
    </row>
    <row r="1591">
      <c r="A1591">
        <f>'06_MODELO_REFS'!E1614</f>
        <v/>
      </c>
      <c r="B1591">
        <f>'06_MODELO_REFS'!F1614</f>
        <v/>
      </c>
      <c r="E1591">
        <f>'07_MODELO_NPI'!E1614</f>
        <v/>
      </c>
      <c r="F1591">
        <f>'07_MODELO_NPI'!F1614</f>
        <v/>
      </c>
      <c r="I1591">
        <f>'08_MODELO_MULTIPLO'!F1619</f>
        <v/>
      </c>
      <c r="J1591">
        <f>'08_MODELO_MULTIPLO'!G1619</f>
        <v/>
      </c>
    </row>
    <row r="1592">
      <c r="A1592">
        <f>'06_MODELO_REFS'!E1615</f>
        <v/>
      </c>
      <c r="B1592">
        <f>'06_MODELO_REFS'!F1615</f>
        <v/>
      </c>
      <c r="E1592">
        <f>'07_MODELO_NPI'!E1615</f>
        <v/>
      </c>
      <c r="F1592">
        <f>'07_MODELO_NPI'!F1615</f>
        <v/>
      </c>
      <c r="I1592">
        <f>'08_MODELO_MULTIPLO'!F1620</f>
        <v/>
      </c>
      <c r="J1592">
        <f>'08_MODELO_MULTIPLO'!G1620</f>
        <v/>
      </c>
    </row>
    <row r="1593">
      <c r="A1593">
        <f>'06_MODELO_REFS'!E1616</f>
        <v/>
      </c>
      <c r="B1593">
        <f>'06_MODELO_REFS'!F1616</f>
        <v/>
      </c>
      <c r="E1593">
        <f>'07_MODELO_NPI'!E1616</f>
        <v/>
      </c>
      <c r="F1593">
        <f>'07_MODELO_NPI'!F1616</f>
        <v/>
      </c>
      <c r="I1593">
        <f>'08_MODELO_MULTIPLO'!F1621</f>
        <v/>
      </c>
      <c r="J1593">
        <f>'08_MODELO_MULTIPLO'!G1621</f>
        <v/>
      </c>
    </row>
    <row r="1594">
      <c r="A1594">
        <f>'06_MODELO_REFS'!E1617</f>
        <v/>
      </c>
      <c r="B1594">
        <f>'06_MODELO_REFS'!F1617</f>
        <v/>
      </c>
      <c r="E1594">
        <f>'07_MODELO_NPI'!E1617</f>
        <v/>
      </c>
      <c r="F1594">
        <f>'07_MODELO_NPI'!F1617</f>
        <v/>
      </c>
      <c r="I1594">
        <f>'08_MODELO_MULTIPLO'!F1622</f>
        <v/>
      </c>
      <c r="J1594">
        <f>'08_MODELO_MULTIPLO'!G1622</f>
        <v/>
      </c>
    </row>
    <row r="1595">
      <c r="A1595">
        <f>'06_MODELO_REFS'!E1618</f>
        <v/>
      </c>
      <c r="B1595">
        <f>'06_MODELO_REFS'!F1618</f>
        <v/>
      </c>
      <c r="E1595">
        <f>'07_MODELO_NPI'!E1618</f>
        <v/>
      </c>
      <c r="F1595">
        <f>'07_MODELO_NPI'!F1618</f>
        <v/>
      </c>
      <c r="I1595">
        <f>'08_MODELO_MULTIPLO'!F1623</f>
        <v/>
      </c>
      <c r="J1595">
        <f>'08_MODELO_MULTIPLO'!G1623</f>
        <v/>
      </c>
    </row>
    <row r="1596">
      <c r="A1596">
        <f>'06_MODELO_REFS'!E1619</f>
        <v/>
      </c>
      <c r="B1596">
        <f>'06_MODELO_REFS'!F1619</f>
        <v/>
      </c>
      <c r="E1596">
        <f>'07_MODELO_NPI'!E1619</f>
        <v/>
      </c>
      <c r="F1596">
        <f>'07_MODELO_NPI'!F1619</f>
        <v/>
      </c>
      <c r="I1596">
        <f>'08_MODELO_MULTIPLO'!F1624</f>
        <v/>
      </c>
      <c r="J1596">
        <f>'08_MODELO_MULTIPLO'!G1624</f>
        <v/>
      </c>
    </row>
    <row r="1597">
      <c r="A1597">
        <f>'06_MODELO_REFS'!E1620</f>
        <v/>
      </c>
      <c r="B1597">
        <f>'06_MODELO_REFS'!F1620</f>
        <v/>
      </c>
      <c r="E1597">
        <f>'07_MODELO_NPI'!E1620</f>
        <v/>
      </c>
      <c r="F1597">
        <f>'07_MODELO_NPI'!F1620</f>
        <v/>
      </c>
      <c r="I1597">
        <f>'08_MODELO_MULTIPLO'!F1625</f>
        <v/>
      </c>
      <c r="J1597">
        <f>'08_MODELO_MULTIPLO'!G1625</f>
        <v/>
      </c>
    </row>
    <row r="1598">
      <c r="A1598">
        <f>'06_MODELO_REFS'!E1621</f>
        <v/>
      </c>
      <c r="B1598">
        <f>'06_MODELO_REFS'!F1621</f>
        <v/>
      </c>
      <c r="E1598">
        <f>'07_MODELO_NPI'!E1621</f>
        <v/>
      </c>
      <c r="F1598">
        <f>'07_MODELO_NPI'!F1621</f>
        <v/>
      </c>
      <c r="I1598">
        <f>'08_MODELO_MULTIPLO'!F1626</f>
        <v/>
      </c>
      <c r="J1598">
        <f>'08_MODELO_MULTIPLO'!G1626</f>
        <v/>
      </c>
    </row>
    <row r="1599">
      <c r="A1599">
        <f>'06_MODELO_REFS'!E1622</f>
        <v/>
      </c>
      <c r="B1599">
        <f>'06_MODELO_REFS'!F1622</f>
        <v/>
      </c>
      <c r="E1599">
        <f>'07_MODELO_NPI'!E1622</f>
        <v/>
      </c>
      <c r="F1599">
        <f>'07_MODELO_NPI'!F1622</f>
        <v/>
      </c>
      <c r="I1599">
        <f>'08_MODELO_MULTIPLO'!F1627</f>
        <v/>
      </c>
      <c r="J1599">
        <f>'08_MODELO_MULTIPLO'!G1627</f>
        <v/>
      </c>
    </row>
    <row r="1600">
      <c r="A1600">
        <f>'06_MODELO_REFS'!E1623</f>
        <v/>
      </c>
      <c r="B1600">
        <f>'06_MODELO_REFS'!F1623</f>
        <v/>
      </c>
      <c r="E1600">
        <f>'07_MODELO_NPI'!E1623</f>
        <v/>
      </c>
      <c r="F1600">
        <f>'07_MODELO_NPI'!F1623</f>
        <v/>
      </c>
      <c r="I1600">
        <f>'08_MODELO_MULTIPLO'!F1628</f>
        <v/>
      </c>
      <c r="J1600">
        <f>'08_MODELO_MULTIPLO'!G1628</f>
        <v/>
      </c>
    </row>
    <row r="1601">
      <c r="A1601">
        <f>'06_MODELO_REFS'!E1624</f>
        <v/>
      </c>
      <c r="B1601">
        <f>'06_MODELO_REFS'!F1624</f>
        <v/>
      </c>
      <c r="E1601">
        <f>'07_MODELO_NPI'!E1624</f>
        <v/>
      </c>
      <c r="F1601">
        <f>'07_MODELO_NPI'!F1624</f>
        <v/>
      </c>
      <c r="I1601">
        <f>'08_MODELO_MULTIPLO'!F1629</f>
        <v/>
      </c>
      <c r="J1601">
        <f>'08_MODELO_MULTIPLO'!G1629</f>
        <v/>
      </c>
    </row>
    <row r="1602">
      <c r="A1602">
        <f>'06_MODELO_REFS'!E1625</f>
        <v/>
      </c>
      <c r="B1602">
        <f>'06_MODELO_REFS'!F1625</f>
        <v/>
      </c>
      <c r="E1602">
        <f>'07_MODELO_NPI'!E1625</f>
        <v/>
      </c>
      <c r="F1602">
        <f>'07_MODELO_NPI'!F1625</f>
        <v/>
      </c>
      <c r="I1602">
        <f>'08_MODELO_MULTIPLO'!F1630</f>
        <v/>
      </c>
      <c r="J1602">
        <f>'08_MODELO_MULTIPLO'!G1630</f>
        <v/>
      </c>
    </row>
    <row r="1603">
      <c r="A1603">
        <f>'06_MODELO_REFS'!E1626</f>
        <v/>
      </c>
      <c r="B1603">
        <f>'06_MODELO_REFS'!F1626</f>
        <v/>
      </c>
      <c r="E1603">
        <f>'07_MODELO_NPI'!E1626</f>
        <v/>
      </c>
      <c r="F1603">
        <f>'07_MODELO_NPI'!F1626</f>
        <v/>
      </c>
      <c r="I1603">
        <f>'08_MODELO_MULTIPLO'!F1631</f>
        <v/>
      </c>
      <c r="J1603">
        <f>'08_MODELO_MULTIPLO'!G1631</f>
        <v/>
      </c>
    </row>
    <row r="1604">
      <c r="A1604">
        <f>'06_MODELO_REFS'!E1627</f>
        <v/>
      </c>
      <c r="B1604">
        <f>'06_MODELO_REFS'!F1627</f>
        <v/>
      </c>
      <c r="E1604">
        <f>'07_MODELO_NPI'!E1627</f>
        <v/>
      </c>
      <c r="F1604">
        <f>'07_MODELO_NPI'!F1627</f>
        <v/>
      </c>
      <c r="I1604">
        <f>'08_MODELO_MULTIPLO'!F1632</f>
        <v/>
      </c>
      <c r="J1604">
        <f>'08_MODELO_MULTIPLO'!G1632</f>
        <v/>
      </c>
    </row>
    <row r="1605">
      <c r="A1605">
        <f>'06_MODELO_REFS'!E1628</f>
        <v/>
      </c>
      <c r="B1605">
        <f>'06_MODELO_REFS'!F1628</f>
        <v/>
      </c>
      <c r="E1605">
        <f>'07_MODELO_NPI'!E1628</f>
        <v/>
      </c>
      <c r="F1605">
        <f>'07_MODELO_NPI'!F1628</f>
        <v/>
      </c>
      <c r="I1605">
        <f>'08_MODELO_MULTIPLO'!F1633</f>
        <v/>
      </c>
      <c r="J1605">
        <f>'08_MODELO_MULTIPLO'!G1633</f>
        <v/>
      </c>
    </row>
    <row r="1606">
      <c r="A1606">
        <f>'06_MODELO_REFS'!E1629</f>
        <v/>
      </c>
      <c r="B1606">
        <f>'06_MODELO_REFS'!F1629</f>
        <v/>
      </c>
      <c r="E1606">
        <f>'07_MODELO_NPI'!E1629</f>
        <v/>
      </c>
      <c r="F1606">
        <f>'07_MODELO_NPI'!F1629</f>
        <v/>
      </c>
      <c r="I1606">
        <f>'08_MODELO_MULTIPLO'!F1634</f>
        <v/>
      </c>
      <c r="J1606">
        <f>'08_MODELO_MULTIPLO'!G1634</f>
        <v/>
      </c>
    </row>
    <row r="1607">
      <c r="A1607">
        <f>'06_MODELO_REFS'!E1630</f>
        <v/>
      </c>
      <c r="B1607">
        <f>'06_MODELO_REFS'!F1630</f>
        <v/>
      </c>
      <c r="E1607">
        <f>'07_MODELO_NPI'!E1630</f>
        <v/>
      </c>
      <c r="F1607">
        <f>'07_MODELO_NPI'!F1630</f>
        <v/>
      </c>
      <c r="I1607">
        <f>'08_MODELO_MULTIPLO'!F1635</f>
        <v/>
      </c>
      <c r="J1607">
        <f>'08_MODELO_MULTIPLO'!G1635</f>
        <v/>
      </c>
    </row>
    <row r="1608">
      <c r="A1608">
        <f>'06_MODELO_REFS'!E1631</f>
        <v/>
      </c>
      <c r="B1608">
        <f>'06_MODELO_REFS'!F1631</f>
        <v/>
      </c>
      <c r="E1608">
        <f>'07_MODELO_NPI'!E1631</f>
        <v/>
      </c>
      <c r="F1608">
        <f>'07_MODELO_NPI'!F1631</f>
        <v/>
      </c>
      <c r="I1608">
        <f>'08_MODELO_MULTIPLO'!F1636</f>
        <v/>
      </c>
      <c r="J1608">
        <f>'08_MODELO_MULTIPLO'!G1636</f>
        <v/>
      </c>
    </row>
    <row r="1609">
      <c r="A1609">
        <f>'06_MODELO_REFS'!E1632</f>
        <v/>
      </c>
      <c r="B1609">
        <f>'06_MODELO_REFS'!F1632</f>
        <v/>
      </c>
      <c r="E1609">
        <f>'07_MODELO_NPI'!E1632</f>
        <v/>
      </c>
      <c r="F1609">
        <f>'07_MODELO_NPI'!F1632</f>
        <v/>
      </c>
      <c r="I1609">
        <f>'08_MODELO_MULTIPLO'!F1637</f>
        <v/>
      </c>
      <c r="J1609">
        <f>'08_MODELO_MULTIPLO'!G1637</f>
        <v/>
      </c>
    </row>
    <row r="1610">
      <c r="A1610">
        <f>'06_MODELO_REFS'!E1633</f>
        <v/>
      </c>
      <c r="B1610">
        <f>'06_MODELO_REFS'!F1633</f>
        <v/>
      </c>
      <c r="E1610">
        <f>'07_MODELO_NPI'!E1633</f>
        <v/>
      </c>
      <c r="F1610">
        <f>'07_MODELO_NPI'!F1633</f>
        <v/>
      </c>
      <c r="I1610">
        <f>'08_MODELO_MULTIPLO'!F1638</f>
        <v/>
      </c>
      <c r="J1610">
        <f>'08_MODELO_MULTIPLO'!G1638</f>
        <v/>
      </c>
    </row>
    <row r="1611">
      <c r="A1611">
        <f>'06_MODELO_REFS'!E1634</f>
        <v/>
      </c>
      <c r="B1611">
        <f>'06_MODELO_REFS'!F1634</f>
        <v/>
      </c>
      <c r="E1611">
        <f>'07_MODELO_NPI'!E1634</f>
        <v/>
      </c>
      <c r="F1611">
        <f>'07_MODELO_NPI'!F1634</f>
        <v/>
      </c>
      <c r="I1611">
        <f>'08_MODELO_MULTIPLO'!F1639</f>
        <v/>
      </c>
      <c r="J1611">
        <f>'08_MODELO_MULTIPLO'!G1639</f>
        <v/>
      </c>
    </row>
    <row r="1612">
      <c r="A1612">
        <f>'06_MODELO_REFS'!E1635</f>
        <v/>
      </c>
      <c r="B1612">
        <f>'06_MODELO_REFS'!F1635</f>
        <v/>
      </c>
      <c r="E1612">
        <f>'07_MODELO_NPI'!E1635</f>
        <v/>
      </c>
      <c r="F1612">
        <f>'07_MODELO_NPI'!F1635</f>
        <v/>
      </c>
      <c r="I1612">
        <f>'08_MODELO_MULTIPLO'!F1640</f>
        <v/>
      </c>
      <c r="J1612">
        <f>'08_MODELO_MULTIPLO'!G1640</f>
        <v/>
      </c>
    </row>
    <row r="1613">
      <c r="A1613">
        <f>'06_MODELO_REFS'!E1636</f>
        <v/>
      </c>
      <c r="B1613">
        <f>'06_MODELO_REFS'!F1636</f>
        <v/>
      </c>
      <c r="E1613">
        <f>'07_MODELO_NPI'!E1636</f>
        <v/>
      </c>
      <c r="F1613">
        <f>'07_MODELO_NPI'!F1636</f>
        <v/>
      </c>
      <c r="I1613">
        <f>'08_MODELO_MULTIPLO'!F1641</f>
        <v/>
      </c>
      <c r="J1613">
        <f>'08_MODELO_MULTIPLO'!G1641</f>
        <v/>
      </c>
    </row>
    <row r="1614">
      <c r="A1614">
        <f>'06_MODELO_REFS'!E1637</f>
        <v/>
      </c>
      <c r="B1614">
        <f>'06_MODELO_REFS'!F1637</f>
        <v/>
      </c>
      <c r="E1614">
        <f>'07_MODELO_NPI'!E1637</f>
        <v/>
      </c>
      <c r="F1614">
        <f>'07_MODELO_NPI'!F1637</f>
        <v/>
      </c>
      <c r="I1614">
        <f>'08_MODELO_MULTIPLO'!F1642</f>
        <v/>
      </c>
      <c r="J1614">
        <f>'08_MODELO_MULTIPLO'!G1642</f>
        <v/>
      </c>
    </row>
    <row r="1615">
      <c r="A1615">
        <f>'06_MODELO_REFS'!E1638</f>
        <v/>
      </c>
      <c r="B1615">
        <f>'06_MODELO_REFS'!F1638</f>
        <v/>
      </c>
      <c r="E1615">
        <f>'07_MODELO_NPI'!E1638</f>
        <v/>
      </c>
      <c r="F1615">
        <f>'07_MODELO_NPI'!F1638</f>
        <v/>
      </c>
      <c r="I1615">
        <f>'08_MODELO_MULTIPLO'!F1643</f>
        <v/>
      </c>
      <c r="J1615">
        <f>'08_MODELO_MULTIPLO'!G1643</f>
        <v/>
      </c>
    </row>
    <row r="1616">
      <c r="A1616">
        <f>'06_MODELO_REFS'!E1639</f>
        <v/>
      </c>
      <c r="B1616">
        <f>'06_MODELO_REFS'!F1639</f>
        <v/>
      </c>
      <c r="E1616">
        <f>'07_MODELO_NPI'!E1639</f>
        <v/>
      </c>
      <c r="F1616">
        <f>'07_MODELO_NPI'!F1639</f>
        <v/>
      </c>
      <c r="I1616">
        <f>'08_MODELO_MULTIPLO'!F1644</f>
        <v/>
      </c>
      <c r="J1616">
        <f>'08_MODELO_MULTIPLO'!G1644</f>
        <v/>
      </c>
    </row>
    <row r="1617">
      <c r="A1617">
        <f>'06_MODELO_REFS'!E1640</f>
        <v/>
      </c>
      <c r="B1617">
        <f>'06_MODELO_REFS'!F1640</f>
        <v/>
      </c>
      <c r="E1617">
        <f>'07_MODELO_NPI'!E1640</f>
        <v/>
      </c>
      <c r="F1617">
        <f>'07_MODELO_NPI'!F1640</f>
        <v/>
      </c>
      <c r="I1617">
        <f>'08_MODELO_MULTIPLO'!F1645</f>
        <v/>
      </c>
      <c r="J1617">
        <f>'08_MODELO_MULTIPLO'!G1645</f>
        <v/>
      </c>
    </row>
    <row r="1618">
      <c r="A1618">
        <f>'06_MODELO_REFS'!E1641</f>
        <v/>
      </c>
      <c r="B1618">
        <f>'06_MODELO_REFS'!F1641</f>
        <v/>
      </c>
      <c r="E1618">
        <f>'07_MODELO_NPI'!E1641</f>
        <v/>
      </c>
      <c r="F1618">
        <f>'07_MODELO_NPI'!F1641</f>
        <v/>
      </c>
      <c r="I1618">
        <f>'08_MODELO_MULTIPLO'!F1646</f>
        <v/>
      </c>
      <c r="J1618">
        <f>'08_MODELO_MULTIPLO'!G1646</f>
        <v/>
      </c>
    </row>
    <row r="1619">
      <c r="A1619">
        <f>'06_MODELO_REFS'!E1642</f>
        <v/>
      </c>
      <c r="B1619">
        <f>'06_MODELO_REFS'!F1642</f>
        <v/>
      </c>
      <c r="E1619">
        <f>'07_MODELO_NPI'!E1642</f>
        <v/>
      </c>
      <c r="F1619">
        <f>'07_MODELO_NPI'!F1642</f>
        <v/>
      </c>
      <c r="I1619">
        <f>'08_MODELO_MULTIPLO'!F1647</f>
        <v/>
      </c>
      <c r="J1619">
        <f>'08_MODELO_MULTIPLO'!G1647</f>
        <v/>
      </c>
    </row>
    <row r="1620">
      <c r="A1620">
        <f>'06_MODELO_REFS'!E1643</f>
        <v/>
      </c>
      <c r="B1620">
        <f>'06_MODELO_REFS'!F1643</f>
        <v/>
      </c>
      <c r="E1620">
        <f>'07_MODELO_NPI'!E1643</f>
        <v/>
      </c>
      <c r="F1620">
        <f>'07_MODELO_NPI'!F1643</f>
        <v/>
      </c>
      <c r="I1620">
        <f>'08_MODELO_MULTIPLO'!F1648</f>
        <v/>
      </c>
      <c r="J1620">
        <f>'08_MODELO_MULTIPLO'!G1648</f>
        <v/>
      </c>
    </row>
    <row r="1621">
      <c r="A1621">
        <f>'06_MODELO_REFS'!E1644</f>
        <v/>
      </c>
      <c r="B1621">
        <f>'06_MODELO_REFS'!F1644</f>
        <v/>
      </c>
      <c r="E1621">
        <f>'07_MODELO_NPI'!E1644</f>
        <v/>
      </c>
      <c r="F1621">
        <f>'07_MODELO_NPI'!F1644</f>
        <v/>
      </c>
      <c r="I1621">
        <f>'08_MODELO_MULTIPLO'!F1649</f>
        <v/>
      </c>
      <c r="J1621">
        <f>'08_MODELO_MULTIPLO'!G1649</f>
        <v/>
      </c>
    </row>
    <row r="1622">
      <c r="A1622">
        <f>'06_MODELO_REFS'!E1645</f>
        <v/>
      </c>
      <c r="B1622">
        <f>'06_MODELO_REFS'!F1645</f>
        <v/>
      </c>
      <c r="E1622">
        <f>'07_MODELO_NPI'!E1645</f>
        <v/>
      </c>
      <c r="F1622">
        <f>'07_MODELO_NPI'!F1645</f>
        <v/>
      </c>
      <c r="I1622">
        <f>'08_MODELO_MULTIPLO'!F1650</f>
        <v/>
      </c>
      <c r="J1622">
        <f>'08_MODELO_MULTIPLO'!G1650</f>
        <v/>
      </c>
    </row>
    <row r="1623">
      <c r="A1623">
        <f>'06_MODELO_REFS'!E1646</f>
        <v/>
      </c>
      <c r="B1623">
        <f>'06_MODELO_REFS'!F1646</f>
        <v/>
      </c>
      <c r="E1623">
        <f>'07_MODELO_NPI'!E1646</f>
        <v/>
      </c>
      <c r="F1623">
        <f>'07_MODELO_NPI'!F1646</f>
        <v/>
      </c>
      <c r="I1623">
        <f>'08_MODELO_MULTIPLO'!F1651</f>
        <v/>
      </c>
      <c r="J1623">
        <f>'08_MODELO_MULTIPLO'!G1651</f>
        <v/>
      </c>
    </row>
    <row r="1624">
      <c r="A1624">
        <f>'06_MODELO_REFS'!E1647</f>
        <v/>
      </c>
      <c r="B1624">
        <f>'06_MODELO_REFS'!F1647</f>
        <v/>
      </c>
      <c r="E1624">
        <f>'07_MODELO_NPI'!E1647</f>
        <v/>
      </c>
      <c r="F1624">
        <f>'07_MODELO_NPI'!F1647</f>
        <v/>
      </c>
      <c r="I1624">
        <f>'08_MODELO_MULTIPLO'!F1652</f>
        <v/>
      </c>
      <c r="J1624">
        <f>'08_MODELO_MULTIPLO'!G1652</f>
        <v/>
      </c>
    </row>
    <row r="1625">
      <c r="A1625">
        <f>'06_MODELO_REFS'!E1648</f>
        <v/>
      </c>
      <c r="B1625">
        <f>'06_MODELO_REFS'!F1648</f>
        <v/>
      </c>
      <c r="E1625">
        <f>'07_MODELO_NPI'!E1648</f>
        <v/>
      </c>
      <c r="F1625">
        <f>'07_MODELO_NPI'!F1648</f>
        <v/>
      </c>
      <c r="I1625">
        <f>'08_MODELO_MULTIPLO'!F1653</f>
        <v/>
      </c>
      <c r="J1625">
        <f>'08_MODELO_MULTIPLO'!G1653</f>
        <v/>
      </c>
    </row>
    <row r="1626">
      <c r="A1626">
        <f>'06_MODELO_REFS'!E1649</f>
        <v/>
      </c>
      <c r="B1626">
        <f>'06_MODELO_REFS'!F1649</f>
        <v/>
      </c>
      <c r="E1626">
        <f>'07_MODELO_NPI'!E1649</f>
        <v/>
      </c>
      <c r="F1626">
        <f>'07_MODELO_NPI'!F1649</f>
        <v/>
      </c>
      <c r="I1626">
        <f>'08_MODELO_MULTIPLO'!F1654</f>
        <v/>
      </c>
      <c r="J1626">
        <f>'08_MODELO_MULTIPLO'!G1654</f>
        <v/>
      </c>
    </row>
    <row r="1627">
      <c r="A1627">
        <f>'06_MODELO_REFS'!E1650</f>
        <v/>
      </c>
      <c r="B1627">
        <f>'06_MODELO_REFS'!F1650</f>
        <v/>
      </c>
      <c r="E1627">
        <f>'07_MODELO_NPI'!E1650</f>
        <v/>
      </c>
      <c r="F1627">
        <f>'07_MODELO_NPI'!F1650</f>
        <v/>
      </c>
      <c r="I1627">
        <f>'08_MODELO_MULTIPLO'!F1655</f>
        <v/>
      </c>
      <c r="J1627">
        <f>'08_MODELO_MULTIPLO'!G1655</f>
        <v/>
      </c>
    </row>
    <row r="1628">
      <c r="A1628">
        <f>'06_MODELO_REFS'!E1651</f>
        <v/>
      </c>
      <c r="B1628">
        <f>'06_MODELO_REFS'!F1651</f>
        <v/>
      </c>
      <c r="E1628">
        <f>'07_MODELO_NPI'!E1651</f>
        <v/>
      </c>
      <c r="F1628">
        <f>'07_MODELO_NPI'!F1651</f>
        <v/>
      </c>
      <c r="I1628">
        <f>'08_MODELO_MULTIPLO'!F1656</f>
        <v/>
      </c>
      <c r="J1628">
        <f>'08_MODELO_MULTIPLO'!G1656</f>
        <v/>
      </c>
    </row>
    <row r="1629">
      <c r="A1629">
        <f>'06_MODELO_REFS'!E1652</f>
        <v/>
      </c>
      <c r="B1629">
        <f>'06_MODELO_REFS'!F1652</f>
        <v/>
      </c>
      <c r="E1629">
        <f>'07_MODELO_NPI'!E1652</f>
        <v/>
      </c>
      <c r="F1629">
        <f>'07_MODELO_NPI'!F1652</f>
        <v/>
      </c>
      <c r="I1629">
        <f>'08_MODELO_MULTIPLO'!F1657</f>
        <v/>
      </c>
      <c r="J1629">
        <f>'08_MODELO_MULTIPLO'!G1657</f>
        <v/>
      </c>
    </row>
    <row r="1630">
      <c r="A1630">
        <f>'06_MODELO_REFS'!E1653</f>
        <v/>
      </c>
      <c r="B1630">
        <f>'06_MODELO_REFS'!F1653</f>
        <v/>
      </c>
      <c r="E1630">
        <f>'07_MODELO_NPI'!E1653</f>
        <v/>
      </c>
      <c r="F1630">
        <f>'07_MODELO_NPI'!F1653</f>
        <v/>
      </c>
      <c r="I1630">
        <f>'08_MODELO_MULTIPLO'!F1658</f>
        <v/>
      </c>
      <c r="J1630">
        <f>'08_MODELO_MULTIPLO'!G1658</f>
        <v/>
      </c>
    </row>
    <row r="1631">
      <c r="A1631">
        <f>'06_MODELO_REFS'!E1654</f>
        <v/>
      </c>
      <c r="B1631">
        <f>'06_MODELO_REFS'!F1654</f>
        <v/>
      </c>
      <c r="E1631">
        <f>'07_MODELO_NPI'!E1654</f>
        <v/>
      </c>
      <c r="F1631">
        <f>'07_MODELO_NPI'!F1654</f>
        <v/>
      </c>
      <c r="I1631">
        <f>'08_MODELO_MULTIPLO'!F1659</f>
        <v/>
      </c>
      <c r="J1631">
        <f>'08_MODELO_MULTIPLO'!G1659</f>
        <v/>
      </c>
    </row>
    <row r="1632">
      <c r="A1632">
        <f>'06_MODELO_REFS'!E1655</f>
        <v/>
      </c>
      <c r="B1632">
        <f>'06_MODELO_REFS'!F1655</f>
        <v/>
      </c>
      <c r="E1632">
        <f>'07_MODELO_NPI'!E1655</f>
        <v/>
      </c>
      <c r="F1632">
        <f>'07_MODELO_NPI'!F1655</f>
        <v/>
      </c>
      <c r="I1632">
        <f>'08_MODELO_MULTIPLO'!F1660</f>
        <v/>
      </c>
      <c r="J1632">
        <f>'08_MODELO_MULTIPLO'!G1660</f>
        <v/>
      </c>
    </row>
    <row r="1633">
      <c r="A1633">
        <f>'06_MODELO_REFS'!E1656</f>
        <v/>
      </c>
      <c r="B1633">
        <f>'06_MODELO_REFS'!F1656</f>
        <v/>
      </c>
      <c r="E1633">
        <f>'07_MODELO_NPI'!E1656</f>
        <v/>
      </c>
      <c r="F1633">
        <f>'07_MODELO_NPI'!F1656</f>
        <v/>
      </c>
      <c r="I1633">
        <f>'08_MODELO_MULTIPLO'!F1661</f>
        <v/>
      </c>
      <c r="J1633">
        <f>'08_MODELO_MULTIPLO'!G1661</f>
        <v/>
      </c>
    </row>
    <row r="1634">
      <c r="A1634">
        <f>'06_MODELO_REFS'!E1657</f>
        <v/>
      </c>
      <c r="B1634">
        <f>'06_MODELO_REFS'!F1657</f>
        <v/>
      </c>
      <c r="E1634">
        <f>'07_MODELO_NPI'!E1657</f>
        <v/>
      </c>
      <c r="F1634">
        <f>'07_MODELO_NPI'!F1657</f>
        <v/>
      </c>
      <c r="I1634">
        <f>'08_MODELO_MULTIPLO'!F1662</f>
        <v/>
      </c>
      <c r="J1634">
        <f>'08_MODELO_MULTIPLO'!G1662</f>
        <v/>
      </c>
    </row>
    <row r="1635">
      <c r="A1635">
        <f>'06_MODELO_REFS'!E1658</f>
        <v/>
      </c>
      <c r="B1635">
        <f>'06_MODELO_REFS'!F1658</f>
        <v/>
      </c>
      <c r="E1635">
        <f>'07_MODELO_NPI'!E1658</f>
        <v/>
      </c>
      <c r="F1635">
        <f>'07_MODELO_NPI'!F1658</f>
        <v/>
      </c>
      <c r="I1635">
        <f>'08_MODELO_MULTIPLO'!F1663</f>
        <v/>
      </c>
      <c r="J1635">
        <f>'08_MODELO_MULTIPLO'!G1663</f>
        <v/>
      </c>
    </row>
    <row r="1636">
      <c r="A1636">
        <f>'06_MODELO_REFS'!E1659</f>
        <v/>
      </c>
      <c r="B1636">
        <f>'06_MODELO_REFS'!F1659</f>
        <v/>
      </c>
      <c r="E1636">
        <f>'07_MODELO_NPI'!E1659</f>
        <v/>
      </c>
      <c r="F1636">
        <f>'07_MODELO_NPI'!F1659</f>
        <v/>
      </c>
      <c r="I1636">
        <f>'08_MODELO_MULTIPLO'!F1664</f>
        <v/>
      </c>
      <c r="J1636">
        <f>'08_MODELO_MULTIPLO'!G1664</f>
        <v/>
      </c>
    </row>
    <row r="1637">
      <c r="A1637">
        <f>'06_MODELO_REFS'!E1660</f>
        <v/>
      </c>
      <c r="B1637">
        <f>'06_MODELO_REFS'!F1660</f>
        <v/>
      </c>
      <c r="E1637">
        <f>'07_MODELO_NPI'!E1660</f>
        <v/>
      </c>
      <c r="F1637">
        <f>'07_MODELO_NPI'!F1660</f>
        <v/>
      </c>
      <c r="I1637">
        <f>'08_MODELO_MULTIPLO'!F1665</f>
        <v/>
      </c>
      <c r="J1637">
        <f>'08_MODELO_MULTIPLO'!G1665</f>
        <v/>
      </c>
    </row>
    <row r="1638">
      <c r="A1638">
        <f>'06_MODELO_REFS'!E1661</f>
        <v/>
      </c>
      <c r="B1638">
        <f>'06_MODELO_REFS'!F1661</f>
        <v/>
      </c>
      <c r="E1638">
        <f>'07_MODELO_NPI'!E1661</f>
        <v/>
      </c>
      <c r="F1638">
        <f>'07_MODELO_NPI'!F1661</f>
        <v/>
      </c>
      <c r="I1638">
        <f>'08_MODELO_MULTIPLO'!F1666</f>
        <v/>
      </c>
      <c r="J1638">
        <f>'08_MODELO_MULTIPLO'!G1666</f>
        <v/>
      </c>
    </row>
    <row r="1639">
      <c r="A1639">
        <f>'06_MODELO_REFS'!E1662</f>
        <v/>
      </c>
      <c r="B1639">
        <f>'06_MODELO_REFS'!F1662</f>
        <v/>
      </c>
      <c r="E1639">
        <f>'07_MODELO_NPI'!E1662</f>
        <v/>
      </c>
      <c r="F1639">
        <f>'07_MODELO_NPI'!F1662</f>
        <v/>
      </c>
      <c r="I1639">
        <f>'08_MODELO_MULTIPLO'!F1667</f>
        <v/>
      </c>
      <c r="J1639">
        <f>'08_MODELO_MULTIPLO'!G1667</f>
        <v/>
      </c>
    </row>
    <row r="1640">
      <c r="A1640">
        <f>'06_MODELO_REFS'!E1663</f>
        <v/>
      </c>
      <c r="B1640">
        <f>'06_MODELO_REFS'!F1663</f>
        <v/>
      </c>
      <c r="E1640">
        <f>'07_MODELO_NPI'!E1663</f>
        <v/>
      </c>
      <c r="F1640">
        <f>'07_MODELO_NPI'!F1663</f>
        <v/>
      </c>
      <c r="I1640">
        <f>'08_MODELO_MULTIPLO'!F1668</f>
        <v/>
      </c>
      <c r="J1640">
        <f>'08_MODELO_MULTIPLO'!G1668</f>
        <v/>
      </c>
    </row>
    <row r="1641">
      <c r="A1641">
        <f>'06_MODELO_REFS'!E1664</f>
        <v/>
      </c>
      <c r="B1641">
        <f>'06_MODELO_REFS'!F1664</f>
        <v/>
      </c>
      <c r="E1641">
        <f>'07_MODELO_NPI'!E1664</f>
        <v/>
      </c>
      <c r="F1641">
        <f>'07_MODELO_NPI'!F1664</f>
        <v/>
      </c>
      <c r="I1641">
        <f>'08_MODELO_MULTIPLO'!F1669</f>
        <v/>
      </c>
      <c r="J1641">
        <f>'08_MODELO_MULTIPLO'!G1669</f>
        <v/>
      </c>
    </row>
    <row r="1642">
      <c r="A1642">
        <f>'06_MODELO_REFS'!E1665</f>
        <v/>
      </c>
      <c r="B1642">
        <f>'06_MODELO_REFS'!F1665</f>
        <v/>
      </c>
      <c r="E1642">
        <f>'07_MODELO_NPI'!E1665</f>
        <v/>
      </c>
      <c r="F1642">
        <f>'07_MODELO_NPI'!F1665</f>
        <v/>
      </c>
      <c r="I1642">
        <f>'08_MODELO_MULTIPLO'!F1670</f>
        <v/>
      </c>
      <c r="J1642">
        <f>'08_MODELO_MULTIPLO'!G1670</f>
        <v/>
      </c>
    </row>
    <row r="1643">
      <c r="A1643">
        <f>'06_MODELO_REFS'!E1666</f>
        <v/>
      </c>
      <c r="B1643">
        <f>'06_MODELO_REFS'!F1666</f>
        <v/>
      </c>
      <c r="E1643">
        <f>'07_MODELO_NPI'!E1666</f>
        <v/>
      </c>
      <c r="F1643">
        <f>'07_MODELO_NPI'!F1666</f>
        <v/>
      </c>
      <c r="I1643">
        <f>'08_MODELO_MULTIPLO'!F1671</f>
        <v/>
      </c>
      <c r="J1643">
        <f>'08_MODELO_MULTIPLO'!G1671</f>
        <v/>
      </c>
    </row>
    <row r="1644">
      <c r="A1644">
        <f>'06_MODELO_REFS'!E1667</f>
        <v/>
      </c>
      <c r="B1644">
        <f>'06_MODELO_REFS'!F1667</f>
        <v/>
      </c>
      <c r="E1644">
        <f>'07_MODELO_NPI'!E1667</f>
        <v/>
      </c>
      <c r="F1644">
        <f>'07_MODELO_NPI'!F1667</f>
        <v/>
      </c>
      <c r="I1644">
        <f>'08_MODELO_MULTIPLO'!F1672</f>
        <v/>
      </c>
      <c r="J1644">
        <f>'08_MODELO_MULTIPLO'!G1672</f>
        <v/>
      </c>
    </row>
    <row r="1645">
      <c r="A1645">
        <f>'06_MODELO_REFS'!E1668</f>
        <v/>
      </c>
      <c r="B1645">
        <f>'06_MODELO_REFS'!F1668</f>
        <v/>
      </c>
      <c r="E1645">
        <f>'07_MODELO_NPI'!E1668</f>
        <v/>
      </c>
      <c r="F1645">
        <f>'07_MODELO_NPI'!F1668</f>
        <v/>
      </c>
      <c r="I1645">
        <f>'08_MODELO_MULTIPLO'!F1673</f>
        <v/>
      </c>
      <c r="J1645">
        <f>'08_MODELO_MULTIPLO'!G1673</f>
        <v/>
      </c>
    </row>
    <row r="1646">
      <c r="A1646">
        <f>'06_MODELO_REFS'!E1669</f>
        <v/>
      </c>
      <c r="B1646">
        <f>'06_MODELO_REFS'!F1669</f>
        <v/>
      </c>
      <c r="E1646">
        <f>'07_MODELO_NPI'!E1669</f>
        <v/>
      </c>
      <c r="F1646">
        <f>'07_MODELO_NPI'!F1669</f>
        <v/>
      </c>
      <c r="I1646">
        <f>'08_MODELO_MULTIPLO'!F1674</f>
        <v/>
      </c>
      <c r="J1646">
        <f>'08_MODELO_MULTIPLO'!G1674</f>
        <v/>
      </c>
    </row>
    <row r="1647">
      <c r="A1647">
        <f>'06_MODELO_REFS'!E1670</f>
        <v/>
      </c>
      <c r="B1647">
        <f>'06_MODELO_REFS'!F1670</f>
        <v/>
      </c>
      <c r="E1647">
        <f>'07_MODELO_NPI'!E1670</f>
        <v/>
      </c>
      <c r="F1647">
        <f>'07_MODELO_NPI'!F1670</f>
        <v/>
      </c>
      <c r="I1647">
        <f>'08_MODELO_MULTIPLO'!F1675</f>
        <v/>
      </c>
      <c r="J1647">
        <f>'08_MODELO_MULTIPLO'!G1675</f>
        <v/>
      </c>
    </row>
    <row r="1648">
      <c r="A1648">
        <f>'06_MODELO_REFS'!E1671</f>
        <v/>
      </c>
      <c r="B1648">
        <f>'06_MODELO_REFS'!F1671</f>
        <v/>
      </c>
      <c r="E1648">
        <f>'07_MODELO_NPI'!E1671</f>
        <v/>
      </c>
      <c r="F1648">
        <f>'07_MODELO_NPI'!F1671</f>
        <v/>
      </c>
      <c r="I1648">
        <f>'08_MODELO_MULTIPLO'!F1676</f>
        <v/>
      </c>
      <c r="J1648">
        <f>'08_MODELO_MULTIPLO'!G1676</f>
        <v/>
      </c>
    </row>
    <row r="1649">
      <c r="A1649">
        <f>'06_MODELO_REFS'!E1672</f>
        <v/>
      </c>
      <c r="B1649">
        <f>'06_MODELO_REFS'!F1672</f>
        <v/>
      </c>
      <c r="E1649">
        <f>'07_MODELO_NPI'!E1672</f>
        <v/>
      </c>
      <c r="F1649">
        <f>'07_MODELO_NPI'!F1672</f>
        <v/>
      </c>
      <c r="I1649">
        <f>'08_MODELO_MULTIPLO'!F1677</f>
        <v/>
      </c>
      <c r="J1649">
        <f>'08_MODELO_MULTIPLO'!G1677</f>
        <v/>
      </c>
    </row>
    <row r="1650">
      <c r="A1650">
        <f>'06_MODELO_REFS'!E1673</f>
        <v/>
      </c>
      <c r="B1650">
        <f>'06_MODELO_REFS'!F1673</f>
        <v/>
      </c>
      <c r="E1650">
        <f>'07_MODELO_NPI'!E1673</f>
        <v/>
      </c>
      <c r="F1650">
        <f>'07_MODELO_NPI'!F1673</f>
        <v/>
      </c>
      <c r="I1650">
        <f>'08_MODELO_MULTIPLO'!F1678</f>
        <v/>
      </c>
      <c r="J1650">
        <f>'08_MODELO_MULTIPLO'!G1678</f>
        <v/>
      </c>
    </row>
    <row r="1651">
      <c r="A1651">
        <f>'06_MODELO_REFS'!E1674</f>
        <v/>
      </c>
      <c r="B1651">
        <f>'06_MODELO_REFS'!F1674</f>
        <v/>
      </c>
      <c r="E1651">
        <f>'07_MODELO_NPI'!E1674</f>
        <v/>
      </c>
      <c r="F1651">
        <f>'07_MODELO_NPI'!F1674</f>
        <v/>
      </c>
      <c r="I1651">
        <f>'08_MODELO_MULTIPLO'!F1679</f>
        <v/>
      </c>
      <c r="J1651">
        <f>'08_MODELO_MULTIPLO'!G1679</f>
        <v/>
      </c>
    </row>
    <row r="1652">
      <c r="A1652">
        <f>'06_MODELO_REFS'!E1675</f>
        <v/>
      </c>
      <c r="B1652">
        <f>'06_MODELO_REFS'!F1675</f>
        <v/>
      </c>
      <c r="E1652">
        <f>'07_MODELO_NPI'!E1675</f>
        <v/>
      </c>
      <c r="F1652">
        <f>'07_MODELO_NPI'!F1675</f>
        <v/>
      </c>
      <c r="I1652">
        <f>'08_MODELO_MULTIPLO'!F1680</f>
        <v/>
      </c>
      <c r="J1652">
        <f>'08_MODELO_MULTIPLO'!G1680</f>
        <v/>
      </c>
    </row>
    <row r="1653">
      <c r="A1653">
        <f>'06_MODELO_REFS'!E1676</f>
        <v/>
      </c>
      <c r="B1653">
        <f>'06_MODELO_REFS'!F1676</f>
        <v/>
      </c>
      <c r="E1653">
        <f>'07_MODELO_NPI'!E1676</f>
        <v/>
      </c>
      <c r="F1653">
        <f>'07_MODELO_NPI'!F1676</f>
        <v/>
      </c>
      <c r="I1653">
        <f>'08_MODELO_MULTIPLO'!F1681</f>
        <v/>
      </c>
      <c r="J1653">
        <f>'08_MODELO_MULTIPLO'!G1681</f>
        <v/>
      </c>
    </row>
    <row r="1654">
      <c r="A1654">
        <f>'06_MODELO_REFS'!E1677</f>
        <v/>
      </c>
      <c r="B1654">
        <f>'06_MODELO_REFS'!F1677</f>
        <v/>
      </c>
      <c r="E1654">
        <f>'07_MODELO_NPI'!E1677</f>
        <v/>
      </c>
      <c r="F1654">
        <f>'07_MODELO_NPI'!F1677</f>
        <v/>
      </c>
      <c r="I1654">
        <f>'08_MODELO_MULTIPLO'!F1682</f>
        <v/>
      </c>
      <c r="J1654">
        <f>'08_MODELO_MULTIPLO'!G1682</f>
        <v/>
      </c>
    </row>
    <row r="1655">
      <c r="A1655">
        <f>'06_MODELO_REFS'!E1678</f>
        <v/>
      </c>
      <c r="B1655">
        <f>'06_MODELO_REFS'!F1678</f>
        <v/>
      </c>
      <c r="E1655">
        <f>'07_MODELO_NPI'!E1678</f>
        <v/>
      </c>
      <c r="F1655">
        <f>'07_MODELO_NPI'!F1678</f>
        <v/>
      </c>
      <c r="I1655">
        <f>'08_MODELO_MULTIPLO'!F1683</f>
        <v/>
      </c>
      <c r="J1655">
        <f>'08_MODELO_MULTIPLO'!G1683</f>
        <v/>
      </c>
    </row>
    <row r="1656">
      <c r="A1656">
        <f>'06_MODELO_REFS'!E1679</f>
        <v/>
      </c>
      <c r="B1656">
        <f>'06_MODELO_REFS'!F1679</f>
        <v/>
      </c>
      <c r="E1656">
        <f>'07_MODELO_NPI'!E1679</f>
        <v/>
      </c>
      <c r="F1656">
        <f>'07_MODELO_NPI'!F1679</f>
        <v/>
      </c>
      <c r="I1656">
        <f>'08_MODELO_MULTIPLO'!F1684</f>
        <v/>
      </c>
      <c r="J1656">
        <f>'08_MODELO_MULTIPLO'!G1684</f>
        <v/>
      </c>
    </row>
    <row r="1657">
      <c r="A1657">
        <f>'06_MODELO_REFS'!E1680</f>
        <v/>
      </c>
      <c r="B1657">
        <f>'06_MODELO_REFS'!F1680</f>
        <v/>
      </c>
      <c r="E1657">
        <f>'07_MODELO_NPI'!E1680</f>
        <v/>
      </c>
      <c r="F1657">
        <f>'07_MODELO_NPI'!F1680</f>
        <v/>
      </c>
      <c r="I1657">
        <f>'08_MODELO_MULTIPLO'!F1685</f>
        <v/>
      </c>
      <c r="J1657">
        <f>'08_MODELO_MULTIPLO'!G1685</f>
        <v/>
      </c>
    </row>
    <row r="1658">
      <c r="A1658">
        <f>'06_MODELO_REFS'!E1681</f>
        <v/>
      </c>
      <c r="B1658">
        <f>'06_MODELO_REFS'!F1681</f>
        <v/>
      </c>
      <c r="E1658">
        <f>'07_MODELO_NPI'!E1681</f>
        <v/>
      </c>
      <c r="F1658">
        <f>'07_MODELO_NPI'!F1681</f>
        <v/>
      </c>
      <c r="I1658">
        <f>'08_MODELO_MULTIPLO'!F1686</f>
        <v/>
      </c>
      <c r="J1658">
        <f>'08_MODELO_MULTIPLO'!G1686</f>
        <v/>
      </c>
    </row>
    <row r="1659">
      <c r="A1659">
        <f>'06_MODELO_REFS'!E1682</f>
        <v/>
      </c>
      <c r="B1659">
        <f>'06_MODELO_REFS'!F1682</f>
        <v/>
      </c>
      <c r="E1659">
        <f>'07_MODELO_NPI'!E1682</f>
        <v/>
      </c>
      <c r="F1659">
        <f>'07_MODELO_NPI'!F1682</f>
        <v/>
      </c>
      <c r="I1659">
        <f>'08_MODELO_MULTIPLO'!F1687</f>
        <v/>
      </c>
      <c r="J1659">
        <f>'08_MODELO_MULTIPLO'!G1687</f>
        <v/>
      </c>
    </row>
    <row r="1660">
      <c r="A1660">
        <f>'06_MODELO_REFS'!E1683</f>
        <v/>
      </c>
      <c r="B1660">
        <f>'06_MODELO_REFS'!F1683</f>
        <v/>
      </c>
      <c r="E1660">
        <f>'07_MODELO_NPI'!E1683</f>
        <v/>
      </c>
      <c r="F1660">
        <f>'07_MODELO_NPI'!F1683</f>
        <v/>
      </c>
      <c r="I1660">
        <f>'08_MODELO_MULTIPLO'!F1688</f>
        <v/>
      </c>
      <c r="J1660">
        <f>'08_MODELO_MULTIPLO'!G1688</f>
        <v/>
      </c>
    </row>
    <row r="1661">
      <c r="A1661">
        <f>'06_MODELO_REFS'!E1684</f>
        <v/>
      </c>
      <c r="B1661">
        <f>'06_MODELO_REFS'!F1684</f>
        <v/>
      </c>
      <c r="E1661">
        <f>'07_MODELO_NPI'!E1684</f>
        <v/>
      </c>
      <c r="F1661">
        <f>'07_MODELO_NPI'!F1684</f>
        <v/>
      </c>
      <c r="I1661">
        <f>'08_MODELO_MULTIPLO'!F1689</f>
        <v/>
      </c>
      <c r="J1661">
        <f>'08_MODELO_MULTIPLO'!G1689</f>
        <v/>
      </c>
    </row>
    <row r="1662">
      <c r="A1662">
        <f>'06_MODELO_REFS'!E1685</f>
        <v/>
      </c>
      <c r="B1662">
        <f>'06_MODELO_REFS'!F1685</f>
        <v/>
      </c>
      <c r="E1662">
        <f>'07_MODELO_NPI'!E1685</f>
        <v/>
      </c>
      <c r="F1662">
        <f>'07_MODELO_NPI'!F1685</f>
        <v/>
      </c>
      <c r="I1662">
        <f>'08_MODELO_MULTIPLO'!F1690</f>
        <v/>
      </c>
      <c r="J1662">
        <f>'08_MODELO_MULTIPLO'!G1690</f>
        <v/>
      </c>
    </row>
    <row r="1663">
      <c r="A1663">
        <f>'06_MODELO_REFS'!E1686</f>
        <v/>
      </c>
      <c r="B1663">
        <f>'06_MODELO_REFS'!F1686</f>
        <v/>
      </c>
      <c r="E1663">
        <f>'07_MODELO_NPI'!E1686</f>
        <v/>
      </c>
      <c r="F1663">
        <f>'07_MODELO_NPI'!F1686</f>
        <v/>
      </c>
      <c r="I1663">
        <f>'08_MODELO_MULTIPLO'!F1691</f>
        <v/>
      </c>
      <c r="J1663">
        <f>'08_MODELO_MULTIPLO'!G1691</f>
        <v/>
      </c>
    </row>
    <row r="1664">
      <c r="A1664">
        <f>'06_MODELO_REFS'!E1687</f>
        <v/>
      </c>
      <c r="B1664">
        <f>'06_MODELO_REFS'!F1687</f>
        <v/>
      </c>
      <c r="E1664">
        <f>'07_MODELO_NPI'!E1687</f>
        <v/>
      </c>
      <c r="F1664">
        <f>'07_MODELO_NPI'!F1687</f>
        <v/>
      </c>
      <c r="I1664">
        <f>'08_MODELO_MULTIPLO'!F1692</f>
        <v/>
      </c>
      <c r="J1664">
        <f>'08_MODELO_MULTIPLO'!G1692</f>
        <v/>
      </c>
    </row>
    <row r="1665">
      <c r="A1665">
        <f>'06_MODELO_REFS'!E1688</f>
        <v/>
      </c>
      <c r="B1665">
        <f>'06_MODELO_REFS'!F1688</f>
        <v/>
      </c>
      <c r="E1665">
        <f>'07_MODELO_NPI'!E1688</f>
        <v/>
      </c>
      <c r="F1665">
        <f>'07_MODELO_NPI'!F1688</f>
        <v/>
      </c>
      <c r="I1665">
        <f>'08_MODELO_MULTIPLO'!F1693</f>
        <v/>
      </c>
      <c r="J1665">
        <f>'08_MODELO_MULTIPLO'!G1693</f>
        <v/>
      </c>
    </row>
    <row r="1666">
      <c r="A1666">
        <f>'06_MODELO_REFS'!E1689</f>
        <v/>
      </c>
      <c r="B1666">
        <f>'06_MODELO_REFS'!F1689</f>
        <v/>
      </c>
      <c r="E1666">
        <f>'07_MODELO_NPI'!E1689</f>
        <v/>
      </c>
      <c r="F1666">
        <f>'07_MODELO_NPI'!F1689</f>
        <v/>
      </c>
      <c r="I1666">
        <f>'08_MODELO_MULTIPLO'!F1694</f>
        <v/>
      </c>
      <c r="J1666">
        <f>'08_MODELO_MULTIPLO'!G1694</f>
        <v/>
      </c>
    </row>
    <row r="1667">
      <c r="A1667">
        <f>'06_MODELO_REFS'!E1690</f>
        <v/>
      </c>
      <c r="B1667">
        <f>'06_MODELO_REFS'!F1690</f>
        <v/>
      </c>
      <c r="E1667">
        <f>'07_MODELO_NPI'!E1690</f>
        <v/>
      </c>
      <c r="F1667">
        <f>'07_MODELO_NPI'!F1690</f>
        <v/>
      </c>
      <c r="I1667">
        <f>'08_MODELO_MULTIPLO'!F1695</f>
        <v/>
      </c>
      <c r="J1667">
        <f>'08_MODELO_MULTIPLO'!G1695</f>
        <v/>
      </c>
    </row>
    <row r="1668">
      <c r="A1668">
        <f>'06_MODELO_REFS'!E1691</f>
        <v/>
      </c>
      <c r="B1668">
        <f>'06_MODELO_REFS'!F1691</f>
        <v/>
      </c>
      <c r="E1668">
        <f>'07_MODELO_NPI'!E1691</f>
        <v/>
      </c>
      <c r="F1668">
        <f>'07_MODELO_NPI'!F1691</f>
        <v/>
      </c>
      <c r="I1668">
        <f>'08_MODELO_MULTIPLO'!F1696</f>
        <v/>
      </c>
      <c r="J1668">
        <f>'08_MODELO_MULTIPLO'!G1696</f>
        <v/>
      </c>
    </row>
    <row r="1669">
      <c r="A1669">
        <f>'06_MODELO_REFS'!E1692</f>
        <v/>
      </c>
      <c r="B1669">
        <f>'06_MODELO_REFS'!F1692</f>
        <v/>
      </c>
      <c r="E1669">
        <f>'07_MODELO_NPI'!E1692</f>
        <v/>
      </c>
      <c r="F1669">
        <f>'07_MODELO_NPI'!F1692</f>
        <v/>
      </c>
      <c r="I1669">
        <f>'08_MODELO_MULTIPLO'!F1697</f>
        <v/>
      </c>
      <c r="J1669">
        <f>'08_MODELO_MULTIPLO'!G1697</f>
        <v/>
      </c>
    </row>
    <row r="1670">
      <c r="A1670">
        <f>'06_MODELO_REFS'!E1693</f>
        <v/>
      </c>
      <c r="B1670">
        <f>'06_MODELO_REFS'!F1693</f>
        <v/>
      </c>
      <c r="E1670">
        <f>'07_MODELO_NPI'!E1693</f>
        <v/>
      </c>
      <c r="F1670">
        <f>'07_MODELO_NPI'!F1693</f>
        <v/>
      </c>
      <c r="I1670">
        <f>'08_MODELO_MULTIPLO'!F1698</f>
        <v/>
      </c>
      <c r="J1670">
        <f>'08_MODELO_MULTIPLO'!G1698</f>
        <v/>
      </c>
    </row>
    <row r="1671">
      <c r="A1671">
        <f>'06_MODELO_REFS'!E1694</f>
        <v/>
      </c>
      <c r="B1671">
        <f>'06_MODELO_REFS'!F1694</f>
        <v/>
      </c>
      <c r="E1671">
        <f>'07_MODELO_NPI'!E1694</f>
        <v/>
      </c>
      <c r="F1671">
        <f>'07_MODELO_NPI'!F1694</f>
        <v/>
      </c>
      <c r="I1671">
        <f>'08_MODELO_MULTIPLO'!F1699</f>
        <v/>
      </c>
      <c r="J1671">
        <f>'08_MODELO_MULTIPLO'!G1699</f>
        <v/>
      </c>
    </row>
    <row r="1672">
      <c r="A1672">
        <f>'06_MODELO_REFS'!E1695</f>
        <v/>
      </c>
      <c r="B1672">
        <f>'06_MODELO_REFS'!F1695</f>
        <v/>
      </c>
      <c r="E1672">
        <f>'07_MODELO_NPI'!E1695</f>
        <v/>
      </c>
      <c r="F1672">
        <f>'07_MODELO_NPI'!F1695</f>
        <v/>
      </c>
      <c r="I1672">
        <f>'08_MODELO_MULTIPLO'!F1700</f>
        <v/>
      </c>
      <c r="J1672">
        <f>'08_MODELO_MULTIPLO'!G1700</f>
        <v/>
      </c>
    </row>
    <row r="1673">
      <c r="A1673">
        <f>'06_MODELO_REFS'!E1696</f>
        <v/>
      </c>
      <c r="B1673">
        <f>'06_MODELO_REFS'!F1696</f>
        <v/>
      </c>
      <c r="E1673">
        <f>'07_MODELO_NPI'!E1696</f>
        <v/>
      </c>
      <c r="F1673">
        <f>'07_MODELO_NPI'!F1696</f>
        <v/>
      </c>
      <c r="I1673">
        <f>'08_MODELO_MULTIPLO'!F1701</f>
        <v/>
      </c>
      <c r="J1673">
        <f>'08_MODELO_MULTIPLO'!G1701</f>
        <v/>
      </c>
    </row>
    <row r="1674">
      <c r="A1674">
        <f>'06_MODELO_REFS'!E1697</f>
        <v/>
      </c>
      <c r="B1674">
        <f>'06_MODELO_REFS'!F1697</f>
        <v/>
      </c>
      <c r="E1674">
        <f>'07_MODELO_NPI'!E1697</f>
        <v/>
      </c>
      <c r="F1674">
        <f>'07_MODELO_NPI'!F1697</f>
        <v/>
      </c>
      <c r="I1674">
        <f>'08_MODELO_MULTIPLO'!F1702</f>
        <v/>
      </c>
      <c r="J1674">
        <f>'08_MODELO_MULTIPLO'!G1702</f>
        <v/>
      </c>
    </row>
    <row r="1675">
      <c r="A1675">
        <f>'06_MODELO_REFS'!E1698</f>
        <v/>
      </c>
      <c r="B1675">
        <f>'06_MODELO_REFS'!F1698</f>
        <v/>
      </c>
      <c r="E1675">
        <f>'07_MODELO_NPI'!E1698</f>
        <v/>
      </c>
      <c r="F1675">
        <f>'07_MODELO_NPI'!F1698</f>
        <v/>
      </c>
      <c r="I1675">
        <f>'08_MODELO_MULTIPLO'!F1703</f>
        <v/>
      </c>
      <c r="J1675">
        <f>'08_MODELO_MULTIPLO'!G1703</f>
        <v/>
      </c>
    </row>
    <row r="1676">
      <c r="A1676">
        <f>'06_MODELO_REFS'!E1699</f>
        <v/>
      </c>
      <c r="B1676">
        <f>'06_MODELO_REFS'!F1699</f>
        <v/>
      </c>
      <c r="E1676">
        <f>'07_MODELO_NPI'!E1699</f>
        <v/>
      </c>
      <c r="F1676">
        <f>'07_MODELO_NPI'!F1699</f>
        <v/>
      </c>
      <c r="I1676">
        <f>'08_MODELO_MULTIPLO'!F1704</f>
        <v/>
      </c>
      <c r="J1676">
        <f>'08_MODELO_MULTIPLO'!G1704</f>
        <v/>
      </c>
    </row>
    <row r="1677">
      <c r="A1677">
        <f>'06_MODELO_REFS'!E1700</f>
        <v/>
      </c>
      <c r="B1677">
        <f>'06_MODELO_REFS'!F1700</f>
        <v/>
      </c>
      <c r="E1677">
        <f>'07_MODELO_NPI'!E1700</f>
        <v/>
      </c>
      <c r="F1677">
        <f>'07_MODELO_NPI'!F1700</f>
        <v/>
      </c>
      <c r="I1677">
        <f>'08_MODELO_MULTIPLO'!F1705</f>
        <v/>
      </c>
      <c r="J1677">
        <f>'08_MODELO_MULTIPLO'!G1705</f>
        <v/>
      </c>
    </row>
    <row r="1678">
      <c r="A1678">
        <f>'06_MODELO_REFS'!E1701</f>
        <v/>
      </c>
      <c r="B1678">
        <f>'06_MODELO_REFS'!F1701</f>
        <v/>
      </c>
      <c r="E1678">
        <f>'07_MODELO_NPI'!E1701</f>
        <v/>
      </c>
      <c r="F1678">
        <f>'07_MODELO_NPI'!F1701</f>
        <v/>
      </c>
      <c r="I1678">
        <f>'08_MODELO_MULTIPLO'!F1706</f>
        <v/>
      </c>
      <c r="J1678">
        <f>'08_MODELO_MULTIPLO'!G1706</f>
        <v/>
      </c>
    </row>
    <row r="1679">
      <c r="A1679">
        <f>'06_MODELO_REFS'!E1702</f>
        <v/>
      </c>
      <c r="B1679">
        <f>'06_MODELO_REFS'!F1702</f>
        <v/>
      </c>
      <c r="E1679">
        <f>'07_MODELO_NPI'!E1702</f>
        <v/>
      </c>
      <c r="F1679">
        <f>'07_MODELO_NPI'!F1702</f>
        <v/>
      </c>
      <c r="I1679">
        <f>'08_MODELO_MULTIPLO'!F1707</f>
        <v/>
      </c>
      <c r="J1679">
        <f>'08_MODELO_MULTIPLO'!G1707</f>
        <v/>
      </c>
    </row>
    <row r="1680">
      <c r="A1680">
        <f>'06_MODELO_REFS'!E1703</f>
        <v/>
      </c>
      <c r="B1680">
        <f>'06_MODELO_REFS'!F1703</f>
        <v/>
      </c>
      <c r="E1680">
        <f>'07_MODELO_NPI'!E1703</f>
        <v/>
      </c>
      <c r="F1680">
        <f>'07_MODELO_NPI'!F1703</f>
        <v/>
      </c>
      <c r="I1680">
        <f>'08_MODELO_MULTIPLO'!F1708</f>
        <v/>
      </c>
      <c r="J1680">
        <f>'08_MODELO_MULTIPLO'!G1708</f>
        <v/>
      </c>
    </row>
    <row r="1681">
      <c r="A1681">
        <f>'06_MODELO_REFS'!E1704</f>
        <v/>
      </c>
      <c r="B1681">
        <f>'06_MODELO_REFS'!F1704</f>
        <v/>
      </c>
      <c r="E1681">
        <f>'07_MODELO_NPI'!E1704</f>
        <v/>
      </c>
      <c r="F1681">
        <f>'07_MODELO_NPI'!F1704</f>
        <v/>
      </c>
      <c r="I1681">
        <f>'08_MODELO_MULTIPLO'!F1709</f>
        <v/>
      </c>
      <c r="J1681">
        <f>'08_MODELO_MULTIPLO'!G1709</f>
        <v/>
      </c>
    </row>
    <row r="1682">
      <c r="A1682">
        <f>'06_MODELO_REFS'!E1705</f>
        <v/>
      </c>
      <c r="B1682">
        <f>'06_MODELO_REFS'!F1705</f>
        <v/>
      </c>
      <c r="E1682">
        <f>'07_MODELO_NPI'!E1705</f>
        <v/>
      </c>
      <c r="F1682">
        <f>'07_MODELO_NPI'!F1705</f>
        <v/>
      </c>
      <c r="I1682">
        <f>'08_MODELO_MULTIPLO'!F1710</f>
        <v/>
      </c>
      <c r="J1682">
        <f>'08_MODELO_MULTIPLO'!G1710</f>
        <v/>
      </c>
    </row>
    <row r="1683">
      <c r="A1683">
        <f>'06_MODELO_REFS'!E1706</f>
        <v/>
      </c>
      <c r="B1683">
        <f>'06_MODELO_REFS'!F1706</f>
        <v/>
      </c>
      <c r="E1683">
        <f>'07_MODELO_NPI'!E1706</f>
        <v/>
      </c>
      <c r="F1683">
        <f>'07_MODELO_NPI'!F1706</f>
        <v/>
      </c>
      <c r="I1683">
        <f>'08_MODELO_MULTIPLO'!F1711</f>
        <v/>
      </c>
      <c r="J1683">
        <f>'08_MODELO_MULTIPLO'!G1711</f>
        <v/>
      </c>
    </row>
    <row r="1684">
      <c r="A1684">
        <f>'06_MODELO_REFS'!E1707</f>
        <v/>
      </c>
      <c r="B1684">
        <f>'06_MODELO_REFS'!F1707</f>
        <v/>
      </c>
      <c r="E1684">
        <f>'07_MODELO_NPI'!E1707</f>
        <v/>
      </c>
      <c r="F1684">
        <f>'07_MODELO_NPI'!F1707</f>
        <v/>
      </c>
      <c r="I1684">
        <f>'08_MODELO_MULTIPLO'!F1712</f>
        <v/>
      </c>
      <c r="J1684">
        <f>'08_MODELO_MULTIPLO'!G1712</f>
        <v/>
      </c>
    </row>
    <row r="1685">
      <c r="A1685">
        <f>'06_MODELO_REFS'!E1708</f>
        <v/>
      </c>
      <c r="B1685">
        <f>'06_MODELO_REFS'!F1708</f>
        <v/>
      </c>
      <c r="E1685">
        <f>'07_MODELO_NPI'!E1708</f>
        <v/>
      </c>
      <c r="F1685">
        <f>'07_MODELO_NPI'!F1708</f>
        <v/>
      </c>
      <c r="I1685">
        <f>'08_MODELO_MULTIPLO'!F1713</f>
        <v/>
      </c>
      <c r="J1685">
        <f>'08_MODELO_MULTIPLO'!G1713</f>
        <v/>
      </c>
    </row>
    <row r="1686">
      <c r="A1686">
        <f>'06_MODELO_REFS'!E1709</f>
        <v/>
      </c>
      <c r="B1686">
        <f>'06_MODELO_REFS'!F1709</f>
        <v/>
      </c>
      <c r="E1686">
        <f>'07_MODELO_NPI'!E1709</f>
        <v/>
      </c>
      <c r="F1686">
        <f>'07_MODELO_NPI'!F1709</f>
        <v/>
      </c>
      <c r="I1686">
        <f>'08_MODELO_MULTIPLO'!F1714</f>
        <v/>
      </c>
      <c r="J1686">
        <f>'08_MODELO_MULTIPLO'!G1714</f>
        <v/>
      </c>
    </row>
    <row r="1687">
      <c r="A1687">
        <f>'06_MODELO_REFS'!E1710</f>
        <v/>
      </c>
      <c r="B1687">
        <f>'06_MODELO_REFS'!F1710</f>
        <v/>
      </c>
      <c r="E1687">
        <f>'07_MODELO_NPI'!E1710</f>
        <v/>
      </c>
      <c r="F1687">
        <f>'07_MODELO_NPI'!F1710</f>
        <v/>
      </c>
      <c r="I1687">
        <f>'08_MODELO_MULTIPLO'!F1715</f>
        <v/>
      </c>
      <c r="J1687">
        <f>'08_MODELO_MULTIPLO'!G1715</f>
        <v/>
      </c>
    </row>
    <row r="1688">
      <c r="A1688">
        <f>'06_MODELO_REFS'!E1711</f>
        <v/>
      </c>
      <c r="B1688">
        <f>'06_MODELO_REFS'!F1711</f>
        <v/>
      </c>
      <c r="E1688">
        <f>'07_MODELO_NPI'!E1711</f>
        <v/>
      </c>
      <c r="F1688">
        <f>'07_MODELO_NPI'!F1711</f>
        <v/>
      </c>
      <c r="I1688">
        <f>'08_MODELO_MULTIPLO'!F1716</f>
        <v/>
      </c>
      <c r="J1688">
        <f>'08_MODELO_MULTIPLO'!G1716</f>
        <v/>
      </c>
    </row>
    <row r="1689">
      <c r="A1689">
        <f>'06_MODELO_REFS'!E1712</f>
        <v/>
      </c>
      <c r="B1689">
        <f>'06_MODELO_REFS'!F1712</f>
        <v/>
      </c>
      <c r="E1689">
        <f>'07_MODELO_NPI'!E1712</f>
        <v/>
      </c>
      <c r="F1689">
        <f>'07_MODELO_NPI'!F1712</f>
        <v/>
      </c>
      <c r="I1689">
        <f>'08_MODELO_MULTIPLO'!F1717</f>
        <v/>
      </c>
      <c r="J1689">
        <f>'08_MODELO_MULTIPLO'!G1717</f>
        <v/>
      </c>
    </row>
    <row r="1690">
      <c r="A1690">
        <f>'06_MODELO_REFS'!E1713</f>
        <v/>
      </c>
      <c r="B1690">
        <f>'06_MODELO_REFS'!F1713</f>
        <v/>
      </c>
      <c r="E1690">
        <f>'07_MODELO_NPI'!E1713</f>
        <v/>
      </c>
      <c r="F1690">
        <f>'07_MODELO_NPI'!F1713</f>
        <v/>
      </c>
      <c r="I1690">
        <f>'08_MODELO_MULTIPLO'!F1718</f>
        <v/>
      </c>
      <c r="J1690">
        <f>'08_MODELO_MULTIPLO'!G1718</f>
        <v/>
      </c>
    </row>
    <row r="1691">
      <c r="A1691">
        <f>'06_MODELO_REFS'!E1714</f>
        <v/>
      </c>
      <c r="B1691">
        <f>'06_MODELO_REFS'!F1714</f>
        <v/>
      </c>
      <c r="E1691">
        <f>'07_MODELO_NPI'!E1714</f>
        <v/>
      </c>
      <c r="F1691">
        <f>'07_MODELO_NPI'!F1714</f>
        <v/>
      </c>
      <c r="I1691">
        <f>'08_MODELO_MULTIPLO'!F1719</f>
        <v/>
      </c>
      <c r="J1691">
        <f>'08_MODELO_MULTIPLO'!G1719</f>
        <v/>
      </c>
    </row>
    <row r="1692">
      <c r="A1692">
        <f>'06_MODELO_REFS'!E1715</f>
        <v/>
      </c>
      <c r="B1692">
        <f>'06_MODELO_REFS'!F1715</f>
        <v/>
      </c>
      <c r="E1692">
        <f>'07_MODELO_NPI'!E1715</f>
        <v/>
      </c>
      <c r="F1692">
        <f>'07_MODELO_NPI'!F1715</f>
        <v/>
      </c>
      <c r="I1692">
        <f>'08_MODELO_MULTIPLO'!F1720</f>
        <v/>
      </c>
      <c r="J1692">
        <f>'08_MODELO_MULTIPLO'!G1720</f>
        <v/>
      </c>
    </row>
    <row r="1693">
      <c r="A1693">
        <f>'06_MODELO_REFS'!E1716</f>
        <v/>
      </c>
      <c r="B1693">
        <f>'06_MODELO_REFS'!F1716</f>
        <v/>
      </c>
      <c r="E1693">
        <f>'07_MODELO_NPI'!E1716</f>
        <v/>
      </c>
      <c r="F1693">
        <f>'07_MODELO_NPI'!F1716</f>
        <v/>
      </c>
      <c r="I1693">
        <f>'08_MODELO_MULTIPLO'!F1721</f>
        <v/>
      </c>
      <c r="J1693">
        <f>'08_MODELO_MULTIPLO'!G1721</f>
        <v/>
      </c>
    </row>
    <row r="1694">
      <c r="A1694">
        <f>'06_MODELO_REFS'!E1717</f>
        <v/>
      </c>
      <c r="B1694">
        <f>'06_MODELO_REFS'!F1717</f>
        <v/>
      </c>
      <c r="E1694">
        <f>'07_MODELO_NPI'!E1717</f>
        <v/>
      </c>
      <c r="F1694">
        <f>'07_MODELO_NPI'!F1717</f>
        <v/>
      </c>
      <c r="I1694">
        <f>'08_MODELO_MULTIPLO'!F1722</f>
        <v/>
      </c>
      <c r="J1694">
        <f>'08_MODELO_MULTIPLO'!G1722</f>
        <v/>
      </c>
    </row>
    <row r="1695">
      <c r="A1695">
        <f>'06_MODELO_REFS'!E1718</f>
        <v/>
      </c>
      <c r="B1695">
        <f>'06_MODELO_REFS'!F1718</f>
        <v/>
      </c>
      <c r="E1695">
        <f>'07_MODELO_NPI'!E1718</f>
        <v/>
      </c>
      <c r="F1695">
        <f>'07_MODELO_NPI'!F1718</f>
        <v/>
      </c>
      <c r="I1695">
        <f>'08_MODELO_MULTIPLO'!F1723</f>
        <v/>
      </c>
      <c r="J1695">
        <f>'08_MODELO_MULTIPLO'!G1723</f>
        <v/>
      </c>
    </row>
    <row r="1696">
      <c r="A1696">
        <f>'06_MODELO_REFS'!E1719</f>
        <v/>
      </c>
      <c r="B1696">
        <f>'06_MODELO_REFS'!F1719</f>
        <v/>
      </c>
      <c r="E1696">
        <f>'07_MODELO_NPI'!E1719</f>
        <v/>
      </c>
      <c r="F1696">
        <f>'07_MODELO_NPI'!F1719</f>
        <v/>
      </c>
      <c r="I1696">
        <f>'08_MODELO_MULTIPLO'!F1724</f>
        <v/>
      </c>
      <c r="J1696">
        <f>'08_MODELO_MULTIPLO'!G1724</f>
        <v/>
      </c>
    </row>
    <row r="1697">
      <c r="A1697">
        <f>'06_MODELO_REFS'!E1720</f>
        <v/>
      </c>
      <c r="B1697">
        <f>'06_MODELO_REFS'!F1720</f>
        <v/>
      </c>
      <c r="E1697">
        <f>'07_MODELO_NPI'!E1720</f>
        <v/>
      </c>
      <c r="F1697">
        <f>'07_MODELO_NPI'!F1720</f>
        <v/>
      </c>
      <c r="I1697">
        <f>'08_MODELO_MULTIPLO'!F1725</f>
        <v/>
      </c>
      <c r="J1697">
        <f>'08_MODELO_MULTIPLO'!G1725</f>
        <v/>
      </c>
    </row>
    <row r="1698">
      <c r="A1698">
        <f>'06_MODELO_REFS'!E1721</f>
        <v/>
      </c>
      <c r="B1698">
        <f>'06_MODELO_REFS'!F1721</f>
        <v/>
      </c>
      <c r="E1698">
        <f>'07_MODELO_NPI'!E1721</f>
        <v/>
      </c>
      <c r="F1698">
        <f>'07_MODELO_NPI'!F1721</f>
        <v/>
      </c>
      <c r="I1698">
        <f>'08_MODELO_MULTIPLO'!F1726</f>
        <v/>
      </c>
      <c r="J1698">
        <f>'08_MODELO_MULTIPLO'!G1726</f>
        <v/>
      </c>
    </row>
    <row r="1699">
      <c r="A1699">
        <f>'06_MODELO_REFS'!E1722</f>
        <v/>
      </c>
      <c r="B1699">
        <f>'06_MODELO_REFS'!F1722</f>
        <v/>
      </c>
      <c r="E1699">
        <f>'07_MODELO_NPI'!E1722</f>
        <v/>
      </c>
      <c r="F1699">
        <f>'07_MODELO_NPI'!F1722</f>
        <v/>
      </c>
      <c r="I1699">
        <f>'08_MODELO_MULTIPLO'!F1727</f>
        <v/>
      </c>
      <c r="J1699">
        <f>'08_MODELO_MULTIPLO'!G1727</f>
        <v/>
      </c>
    </row>
    <row r="1700">
      <c r="A1700">
        <f>'06_MODELO_REFS'!E1723</f>
        <v/>
      </c>
      <c r="B1700">
        <f>'06_MODELO_REFS'!F1723</f>
        <v/>
      </c>
      <c r="E1700">
        <f>'07_MODELO_NPI'!E1723</f>
        <v/>
      </c>
      <c r="F1700">
        <f>'07_MODELO_NPI'!F1723</f>
        <v/>
      </c>
      <c r="I1700">
        <f>'08_MODELO_MULTIPLO'!F1728</f>
        <v/>
      </c>
      <c r="J1700">
        <f>'08_MODELO_MULTIPLO'!G1728</f>
        <v/>
      </c>
    </row>
    <row r="1701">
      <c r="A1701">
        <f>'06_MODELO_REFS'!E1724</f>
        <v/>
      </c>
      <c r="B1701">
        <f>'06_MODELO_REFS'!F1724</f>
        <v/>
      </c>
      <c r="E1701">
        <f>'07_MODELO_NPI'!E1724</f>
        <v/>
      </c>
      <c r="F1701">
        <f>'07_MODELO_NPI'!F1724</f>
        <v/>
      </c>
      <c r="I1701">
        <f>'08_MODELO_MULTIPLO'!F1729</f>
        <v/>
      </c>
      <c r="J1701">
        <f>'08_MODELO_MULTIPLO'!G1729</f>
        <v/>
      </c>
    </row>
    <row r="1702">
      <c r="A1702">
        <f>'06_MODELO_REFS'!E1725</f>
        <v/>
      </c>
      <c r="B1702">
        <f>'06_MODELO_REFS'!F1725</f>
        <v/>
      </c>
      <c r="E1702">
        <f>'07_MODELO_NPI'!E1725</f>
        <v/>
      </c>
      <c r="F1702">
        <f>'07_MODELO_NPI'!F1725</f>
        <v/>
      </c>
      <c r="I1702">
        <f>'08_MODELO_MULTIPLO'!F1730</f>
        <v/>
      </c>
      <c r="J1702">
        <f>'08_MODELO_MULTIPLO'!G1730</f>
        <v/>
      </c>
    </row>
    <row r="1703">
      <c r="A1703">
        <f>'06_MODELO_REFS'!E1726</f>
        <v/>
      </c>
      <c r="B1703">
        <f>'06_MODELO_REFS'!F1726</f>
        <v/>
      </c>
      <c r="E1703">
        <f>'07_MODELO_NPI'!E1726</f>
        <v/>
      </c>
      <c r="F1703">
        <f>'07_MODELO_NPI'!F1726</f>
        <v/>
      </c>
      <c r="I1703">
        <f>'08_MODELO_MULTIPLO'!F1731</f>
        <v/>
      </c>
      <c r="J1703">
        <f>'08_MODELO_MULTIPLO'!G1731</f>
        <v/>
      </c>
    </row>
    <row r="1704">
      <c r="A1704">
        <f>'06_MODELO_REFS'!E1727</f>
        <v/>
      </c>
      <c r="B1704">
        <f>'06_MODELO_REFS'!F1727</f>
        <v/>
      </c>
      <c r="E1704">
        <f>'07_MODELO_NPI'!E1727</f>
        <v/>
      </c>
      <c r="F1704">
        <f>'07_MODELO_NPI'!F1727</f>
        <v/>
      </c>
      <c r="I1704">
        <f>'08_MODELO_MULTIPLO'!F1732</f>
        <v/>
      </c>
      <c r="J1704">
        <f>'08_MODELO_MULTIPLO'!G1732</f>
        <v/>
      </c>
    </row>
    <row r="1705">
      <c r="A1705">
        <f>'06_MODELO_REFS'!E1728</f>
        <v/>
      </c>
      <c r="B1705">
        <f>'06_MODELO_REFS'!F1728</f>
        <v/>
      </c>
      <c r="E1705">
        <f>'07_MODELO_NPI'!E1728</f>
        <v/>
      </c>
      <c r="F1705">
        <f>'07_MODELO_NPI'!F1728</f>
        <v/>
      </c>
      <c r="I1705">
        <f>'08_MODELO_MULTIPLO'!F1733</f>
        <v/>
      </c>
      <c r="J1705">
        <f>'08_MODELO_MULTIPLO'!G1733</f>
        <v/>
      </c>
    </row>
    <row r="1706">
      <c r="A1706">
        <f>'06_MODELO_REFS'!E1729</f>
        <v/>
      </c>
      <c r="B1706">
        <f>'06_MODELO_REFS'!F1729</f>
        <v/>
      </c>
      <c r="E1706">
        <f>'07_MODELO_NPI'!E1729</f>
        <v/>
      </c>
      <c r="F1706">
        <f>'07_MODELO_NPI'!F1729</f>
        <v/>
      </c>
      <c r="I1706">
        <f>'08_MODELO_MULTIPLO'!F1734</f>
        <v/>
      </c>
      <c r="J1706">
        <f>'08_MODELO_MULTIPLO'!G1734</f>
        <v/>
      </c>
    </row>
    <row r="1707">
      <c r="A1707">
        <f>'06_MODELO_REFS'!E1730</f>
        <v/>
      </c>
      <c r="B1707">
        <f>'06_MODELO_REFS'!F1730</f>
        <v/>
      </c>
      <c r="E1707">
        <f>'07_MODELO_NPI'!E1730</f>
        <v/>
      </c>
      <c r="F1707">
        <f>'07_MODELO_NPI'!F1730</f>
        <v/>
      </c>
      <c r="I1707">
        <f>'08_MODELO_MULTIPLO'!F1735</f>
        <v/>
      </c>
      <c r="J1707">
        <f>'08_MODELO_MULTIPLO'!G1735</f>
        <v/>
      </c>
    </row>
    <row r="1708">
      <c r="A1708">
        <f>'06_MODELO_REFS'!E1731</f>
        <v/>
      </c>
      <c r="B1708">
        <f>'06_MODELO_REFS'!F1731</f>
        <v/>
      </c>
      <c r="E1708">
        <f>'07_MODELO_NPI'!E1731</f>
        <v/>
      </c>
      <c r="F1708">
        <f>'07_MODELO_NPI'!F1731</f>
        <v/>
      </c>
      <c r="I1708">
        <f>'08_MODELO_MULTIPLO'!F1736</f>
        <v/>
      </c>
      <c r="J1708">
        <f>'08_MODELO_MULTIPLO'!G1736</f>
        <v/>
      </c>
    </row>
    <row r="1709">
      <c r="A1709">
        <f>'06_MODELO_REFS'!E1732</f>
        <v/>
      </c>
      <c r="B1709">
        <f>'06_MODELO_REFS'!F1732</f>
        <v/>
      </c>
      <c r="E1709">
        <f>'07_MODELO_NPI'!E1732</f>
        <v/>
      </c>
      <c r="F1709">
        <f>'07_MODELO_NPI'!F1732</f>
        <v/>
      </c>
      <c r="I1709">
        <f>'08_MODELO_MULTIPLO'!F1737</f>
        <v/>
      </c>
      <c r="J1709">
        <f>'08_MODELO_MULTIPLO'!G1737</f>
        <v/>
      </c>
    </row>
    <row r="1710">
      <c r="A1710">
        <f>'06_MODELO_REFS'!E1733</f>
        <v/>
      </c>
      <c r="B1710">
        <f>'06_MODELO_REFS'!F1733</f>
        <v/>
      </c>
      <c r="E1710">
        <f>'07_MODELO_NPI'!E1733</f>
        <v/>
      </c>
      <c r="F1710">
        <f>'07_MODELO_NPI'!F1733</f>
        <v/>
      </c>
      <c r="I1710">
        <f>'08_MODELO_MULTIPLO'!F1738</f>
        <v/>
      </c>
      <c r="J1710">
        <f>'08_MODELO_MULTIPLO'!G1738</f>
        <v/>
      </c>
    </row>
    <row r="1711">
      <c r="A1711">
        <f>'06_MODELO_REFS'!E1734</f>
        <v/>
      </c>
      <c r="B1711">
        <f>'06_MODELO_REFS'!F1734</f>
        <v/>
      </c>
      <c r="E1711">
        <f>'07_MODELO_NPI'!E1734</f>
        <v/>
      </c>
      <c r="F1711">
        <f>'07_MODELO_NPI'!F1734</f>
        <v/>
      </c>
      <c r="I1711">
        <f>'08_MODELO_MULTIPLO'!F1739</f>
        <v/>
      </c>
      <c r="J1711">
        <f>'08_MODELO_MULTIPLO'!G1739</f>
        <v/>
      </c>
    </row>
    <row r="1712">
      <c r="A1712">
        <f>'06_MODELO_REFS'!E1735</f>
        <v/>
      </c>
      <c r="B1712">
        <f>'06_MODELO_REFS'!F1735</f>
        <v/>
      </c>
      <c r="E1712">
        <f>'07_MODELO_NPI'!E1735</f>
        <v/>
      </c>
      <c r="F1712">
        <f>'07_MODELO_NPI'!F1735</f>
        <v/>
      </c>
      <c r="I1712">
        <f>'08_MODELO_MULTIPLO'!F1740</f>
        <v/>
      </c>
      <c r="J1712">
        <f>'08_MODELO_MULTIPLO'!G1740</f>
        <v/>
      </c>
    </row>
    <row r="1713">
      <c r="A1713">
        <f>'06_MODELO_REFS'!E1736</f>
        <v/>
      </c>
      <c r="B1713">
        <f>'06_MODELO_REFS'!F1736</f>
        <v/>
      </c>
      <c r="E1713">
        <f>'07_MODELO_NPI'!E1736</f>
        <v/>
      </c>
      <c r="F1713">
        <f>'07_MODELO_NPI'!F1736</f>
        <v/>
      </c>
      <c r="I1713">
        <f>'08_MODELO_MULTIPLO'!F1741</f>
        <v/>
      </c>
      <c r="J1713">
        <f>'08_MODELO_MULTIPLO'!G1741</f>
        <v/>
      </c>
    </row>
    <row r="1714">
      <c r="A1714">
        <f>'06_MODELO_REFS'!E1737</f>
        <v/>
      </c>
      <c r="B1714">
        <f>'06_MODELO_REFS'!F1737</f>
        <v/>
      </c>
      <c r="E1714">
        <f>'07_MODELO_NPI'!E1737</f>
        <v/>
      </c>
      <c r="F1714">
        <f>'07_MODELO_NPI'!F1737</f>
        <v/>
      </c>
      <c r="I1714">
        <f>'08_MODELO_MULTIPLO'!F1742</f>
        <v/>
      </c>
      <c r="J1714">
        <f>'08_MODELO_MULTIPLO'!G1742</f>
        <v/>
      </c>
    </row>
    <row r="1715">
      <c r="A1715">
        <f>'06_MODELO_REFS'!E1738</f>
        <v/>
      </c>
      <c r="B1715">
        <f>'06_MODELO_REFS'!F1738</f>
        <v/>
      </c>
      <c r="E1715">
        <f>'07_MODELO_NPI'!E1738</f>
        <v/>
      </c>
      <c r="F1715">
        <f>'07_MODELO_NPI'!F1738</f>
        <v/>
      </c>
      <c r="I1715">
        <f>'08_MODELO_MULTIPLO'!F1743</f>
        <v/>
      </c>
      <c r="J1715">
        <f>'08_MODELO_MULTIPLO'!G1743</f>
        <v/>
      </c>
    </row>
    <row r="1716">
      <c r="A1716">
        <f>'06_MODELO_REFS'!E1739</f>
        <v/>
      </c>
      <c r="B1716">
        <f>'06_MODELO_REFS'!F1739</f>
        <v/>
      </c>
      <c r="E1716">
        <f>'07_MODELO_NPI'!E1739</f>
        <v/>
      </c>
      <c r="F1716">
        <f>'07_MODELO_NPI'!F1739</f>
        <v/>
      </c>
      <c r="I1716">
        <f>'08_MODELO_MULTIPLO'!F1744</f>
        <v/>
      </c>
      <c r="J1716">
        <f>'08_MODELO_MULTIPLO'!G1744</f>
        <v/>
      </c>
    </row>
    <row r="1717">
      <c r="A1717">
        <f>'06_MODELO_REFS'!E1740</f>
        <v/>
      </c>
      <c r="B1717">
        <f>'06_MODELO_REFS'!F1740</f>
        <v/>
      </c>
      <c r="E1717">
        <f>'07_MODELO_NPI'!E1740</f>
        <v/>
      </c>
      <c r="F1717">
        <f>'07_MODELO_NPI'!F1740</f>
        <v/>
      </c>
      <c r="I1717">
        <f>'08_MODELO_MULTIPLO'!F1745</f>
        <v/>
      </c>
      <c r="J1717">
        <f>'08_MODELO_MULTIPLO'!G1745</f>
        <v/>
      </c>
    </row>
    <row r="1718">
      <c r="A1718">
        <f>'06_MODELO_REFS'!E1741</f>
        <v/>
      </c>
      <c r="B1718">
        <f>'06_MODELO_REFS'!F1741</f>
        <v/>
      </c>
      <c r="E1718">
        <f>'07_MODELO_NPI'!E1741</f>
        <v/>
      </c>
      <c r="F1718">
        <f>'07_MODELO_NPI'!F1741</f>
        <v/>
      </c>
      <c r="I1718">
        <f>'08_MODELO_MULTIPLO'!F1746</f>
        <v/>
      </c>
      <c r="J1718">
        <f>'08_MODELO_MULTIPLO'!G1746</f>
        <v/>
      </c>
    </row>
    <row r="1719">
      <c r="A1719">
        <f>'06_MODELO_REFS'!E1742</f>
        <v/>
      </c>
      <c r="B1719">
        <f>'06_MODELO_REFS'!F1742</f>
        <v/>
      </c>
      <c r="E1719">
        <f>'07_MODELO_NPI'!E1742</f>
        <v/>
      </c>
      <c r="F1719">
        <f>'07_MODELO_NPI'!F1742</f>
        <v/>
      </c>
      <c r="I1719">
        <f>'08_MODELO_MULTIPLO'!F1747</f>
        <v/>
      </c>
      <c r="J1719">
        <f>'08_MODELO_MULTIPLO'!G1747</f>
        <v/>
      </c>
    </row>
    <row r="1720">
      <c r="A1720">
        <f>'06_MODELO_REFS'!E1743</f>
        <v/>
      </c>
      <c r="B1720">
        <f>'06_MODELO_REFS'!F1743</f>
        <v/>
      </c>
      <c r="E1720">
        <f>'07_MODELO_NPI'!E1743</f>
        <v/>
      </c>
      <c r="F1720">
        <f>'07_MODELO_NPI'!F1743</f>
        <v/>
      </c>
      <c r="I1720">
        <f>'08_MODELO_MULTIPLO'!F1748</f>
        <v/>
      </c>
      <c r="J1720">
        <f>'08_MODELO_MULTIPLO'!G1748</f>
        <v/>
      </c>
    </row>
    <row r="1721">
      <c r="A1721">
        <f>'06_MODELO_REFS'!E1744</f>
        <v/>
      </c>
      <c r="B1721">
        <f>'06_MODELO_REFS'!F1744</f>
        <v/>
      </c>
      <c r="E1721">
        <f>'07_MODELO_NPI'!E1744</f>
        <v/>
      </c>
      <c r="F1721">
        <f>'07_MODELO_NPI'!F1744</f>
        <v/>
      </c>
      <c r="I1721">
        <f>'08_MODELO_MULTIPLO'!F1749</f>
        <v/>
      </c>
      <c r="J1721">
        <f>'08_MODELO_MULTIPLO'!G1749</f>
        <v/>
      </c>
    </row>
    <row r="1722">
      <c r="A1722">
        <f>'06_MODELO_REFS'!E1745</f>
        <v/>
      </c>
      <c r="B1722">
        <f>'06_MODELO_REFS'!F1745</f>
        <v/>
      </c>
      <c r="E1722">
        <f>'07_MODELO_NPI'!E1745</f>
        <v/>
      </c>
      <c r="F1722">
        <f>'07_MODELO_NPI'!F1745</f>
        <v/>
      </c>
      <c r="I1722">
        <f>'08_MODELO_MULTIPLO'!F1750</f>
        <v/>
      </c>
      <c r="J1722">
        <f>'08_MODELO_MULTIPLO'!G1750</f>
        <v/>
      </c>
    </row>
    <row r="1723">
      <c r="A1723">
        <f>'06_MODELO_REFS'!E1746</f>
        <v/>
      </c>
      <c r="B1723">
        <f>'06_MODELO_REFS'!F1746</f>
        <v/>
      </c>
      <c r="E1723">
        <f>'07_MODELO_NPI'!E1746</f>
        <v/>
      </c>
      <c r="F1723">
        <f>'07_MODELO_NPI'!F1746</f>
        <v/>
      </c>
      <c r="I1723">
        <f>'08_MODELO_MULTIPLO'!F1751</f>
        <v/>
      </c>
      <c r="J1723">
        <f>'08_MODELO_MULTIPLO'!G1751</f>
        <v/>
      </c>
    </row>
    <row r="1724">
      <c r="A1724">
        <f>'06_MODELO_REFS'!E1747</f>
        <v/>
      </c>
      <c r="B1724">
        <f>'06_MODELO_REFS'!F1747</f>
        <v/>
      </c>
      <c r="E1724">
        <f>'07_MODELO_NPI'!E1747</f>
        <v/>
      </c>
      <c r="F1724">
        <f>'07_MODELO_NPI'!F1747</f>
        <v/>
      </c>
      <c r="I1724">
        <f>'08_MODELO_MULTIPLO'!F1752</f>
        <v/>
      </c>
      <c r="J1724">
        <f>'08_MODELO_MULTIPLO'!G1752</f>
        <v/>
      </c>
    </row>
    <row r="1725">
      <c r="A1725">
        <f>'06_MODELO_REFS'!E1748</f>
        <v/>
      </c>
      <c r="B1725">
        <f>'06_MODELO_REFS'!F1748</f>
        <v/>
      </c>
      <c r="E1725">
        <f>'07_MODELO_NPI'!E1748</f>
        <v/>
      </c>
      <c r="F1725">
        <f>'07_MODELO_NPI'!F1748</f>
        <v/>
      </c>
      <c r="I1725">
        <f>'08_MODELO_MULTIPLO'!F1753</f>
        <v/>
      </c>
      <c r="J1725">
        <f>'08_MODELO_MULTIPLO'!G1753</f>
        <v/>
      </c>
    </row>
    <row r="1726">
      <c r="A1726">
        <f>'06_MODELO_REFS'!E1749</f>
        <v/>
      </c>
      <c r="B1726">
        <f>'06_MODELO_REFS'!F1749</f>
        <v/>
      </c>
      <c r="E1726">
        <f>'07_MODELO_NPI'!E1749</f>
        <v/>
      </c>
      <c r="F1726">
        <f>'07_MODELO_NPI'!F1749</f>
        <v/>
      </c>
      <c r="I1726">
        <f>'08_MODELO_MULTIPLO'!F1754</f>
        <v/>
      </c>
      <c r="J1726">
        <f>'08_MODELO_MULTIPLO'!G1754</f>
        <v/>
      </c>
    </row>
    <row r="1727">
      <c r="A1727">
        <f>'06_MODELO_REFS'!E1750</f>
        <v/>
      </c>
      <c r="B1727">
        <f>'06_MODELO_REFS'!F1750</f>
        <v/>
      </c>
      <c r="E1727">
        <f>'07_MODELO_NPI'!E1750</f>
        <v/>
      </c>
      <c r="F1727">
        <f>'07_MODELO_NPI'!F1750</f>
        <v/>
      </c>
      <c r="I1727">
        <f>'08_MODELO_MULTIPLO'!F1755</f>
        <v/>
      </c>
      <c r="J1727">
        <f>'08_MODELO_MULTIPLO'!G1755</f>
        <v/>
      </c>
    </row>
    <row r="1728">
      <c r="A1728">
        <f>'06_MODELO_REFS'!E1751</f>
        <v/>
      </c>
      <c r="B1728">
        <f>'06_MODELO_REFS'!F1751</f>
        <v/>
      </c>
      <c r="E1728">
        <f>'07_MODELO_NPI'!E1751</f>
        <v/>
      </c>
      <c r="F1728">
        <f>'07_MODELO_NPI'!F1751</f>
        <v/>
      </c>
      <c r="I1728">
        <f>'08_MODELO_MULTIPLO'!F1756</f>
        <v/>
      </c>
      <c r="J1728">
        <f>'08_MODELO_MULTIPLO'!G1756</f>
        <v/>
      </c>
    </row>
    <row r="1729">
      <c r="A1729">
        <f>'06_MODELO_REFS'!E1752</f>
        <v/>
      </c>
      <c r="B1729">
        <f>'06_MODELO_REFS'!F1752</f>
        <v/>
      </c>
      <c r="E1729">
        <f>'07_MODELO_NPI'!E1752</f>
        <v/>
      </c>
      <c r="F1729">
        <f>'07_MODELO_NPI'!F1752</f>
        <v/>
      </c>
      <c r="I1729">
        <f>'08_MODELO_MULTIPLO'!F1757</f>
        <v/>
      </c>
      <c r="J1729">
        <f>'08_MODELO_MULTIPLO'!G1757</f>
        <v/>
      </c>
    </row>
    <row r="1730">
      <c r="A1730">
        <f>'06_MODELO_REFS'!E1753</f>
        <v/>
      </c>
      <c r="B1730">
        <f>'06_MODELO_REFS'!F1753</f>
        <v/>
      </c>
      <c r="E1730">
        <f>'07_MODELO_NPI'!E1753</f>
        <v/>
      </c>
      <c r="F1730">
        <f>'07_MODELO_NPI'!F1753</f>
        <v/>
      </c>
      <c r="I1730">
        <f>'08_MODELO_MULTIPLO'!F1758</f>
        <v/>
      </c>
      <c r="J1730">
        <f>'08_MODELO_MULTIPLO'!G1758</f>
        <v/>
      </c>
    </row>
    <row r="1731">
      <c r="A1731">
        <f>'06_MODELO_REFS'!E1754</f>
        <v/>
      </c>
      <c r="B1731">
        <f>'06_MODELO_REFS'!F1754</f>
        <v/>
      </c>
      <c r="E1731">
        <f>'07_MODELO_NPI'!E1754</f>
        <v/>
      </c>
      <c r="F1731">
        <f>'07_MODELO_NPI'!F1754</f>
        <v/>
      </c>
      <c r="I1731">
        <f>'08_MODELO_MULTIPLO'!F1759</f>
        <v/>
      </c>
      <c r="J1731">
        <f>'08_MODELO_MULTIPLO'!G1759</f>
        <v/>
      </c>
    </row>
    <row r="1732">
      <c r="A1732">
        <f>'06_MODELO_REFS'!E1755</f>
        <v/>
      </c>
      <c r="B1732">
        <f>'06_MODELO_REFS'!F1755</f>
        <v/>
      </c>
      <c r="E1732">
        <f>'07_MODELO_NPI'!E1755</f>
        <v/>
      </c>
      <c r="F1732">
        <f>'07_MODELO_NPI'!F1755</f>
        <v/>
      </c>
      <c r="I1732">
        <f>'08_MODELO_MULTIPLO'!F1760</f>
        <v/>
      </c>
      <c r="J1732">
        <f>'08_MODELO_MULTIPLO'!G1760</f>
        <v/>
      </c>
    </row>
    <row r="1733">
      <c r="A1733">
        <f>'06_MODELO_REFS'!E1756</f>
        <v/>
      </c>
      <c r="B1733">
        <f>'06_MODELO_REFS'!F1756</f>
        <v/>
      </c>
      <c r="E1733">
        <f>'07_MODELO_NPI'!E1756</f>
        <v/>
      </c>
      <c r="F1733">
        <f>'07_MODELO_NPI'!F1756</f>
        <v/>
      </c>
      <c r="I1733">
        <f>'08_MODELO_MULTIPLO'!F1761</f>
        <v/>
      </c>
      <c r="J1733">
        <f>'08_MODELO_MULTIPLO'!G1761</f>
        <v/>
      </c>
    </row>
    <row r="1734">
      <c r="A1734">
        <f>'06_MODELO_REFS'!E1757</f>
        <v/>
      </c>
      <c r="B1734">
        <f>'06_MODELO_REFS'!F1757</f>
        <v/>
      </c>
      <c r="E1734">
        <f>'07_MODELO_NPI'!E1757</f>
        <v/>
      </c>
      <c r="F1734">
        <f>'07_MODELO_NPI'!F1757</f>
        <v/>
      </c>
      <c r="I1734">
        <f>'08_MODELO_MULTIPLO'!F1762</f>
        <v/>
      </c>
      <c r="J1734">
        <f>'08_MODELO_MULTIPLO'!G1762</f>
        <v/>
      </c>
    </row>
    <row r="1735">
      <c r="A1735">
        <f>'06_MODELO_REFS'!E1758</f>
        <v/>
      </c>
      <c r="B1735">
        <f>'06_MODELO_REFS'!F1758</f>
        <v/>
      </c>
      <c r="E1735">
        <f>'07_MODELO_NPI'!E1758</f>
        <v/>
      </c>
      <c r="F1735">
        <f>'07_MODELO_NPI'!F1758</f>
        <v/>
      </c>
      <c r="I1735">
        <f>'08_MODELO_MULTIPLO'!F1763</f>
        <v/>
      </c>
      <c r="J1735">
        <f>'08_MODELO_MULTIPLO'!G1763</f>
        <v/>
      </c>
    </row>
    <row r="1736">
      <c r="A1736">
        <f>'06_MODELO_REFS'!E1759</f>
        <v/>
      </c>
      <c r="B1736">
        <f>'06_MODELO_REFS'!F1759</f>
        <v/>
      </c>
      <c r="E1736">
        <f>'07_MODELO_NPI'!E1759</f>
        <v/>
      </c>
      <c r="F1736">
        <f>'07_MODELO_NPI'!F1759</f>
        <v/>
      </c>
      <c r="I1736">
        <f>'08_MODELO_MULTIPLO'!F1764</f>
        <v/>
      </c>
      <c r="J1736">
        <f>'08_MODELO_MULTIPLO'!G1764</f>
        <v/>
      </c>
    </row>
    <row r="1737">
      <c r="A1737">
        <f>'06_MODELO_REFS'!E1760</f>
        <v/>
      </c>
      <c r="B1737">
        <f>'06_MODELO_REFS'!F1760</f>
        <v/>
      </c>
      <c r="E1737">
        <f>'07_MODELO_NPI'!E1760</f>
        <v/>
      </c>
      <c r="F1737">
        <f>'07_MODELO_NPI'!F1760</f>
        <v/>
      </c>
      <c r="I1737">
        <f>'08_MODELO_MULTIPLO'!F1765</f>
        <v/>
      </c>
      <c r="J1737">
        <f>'08_MODELO_MULTIPLO'!G1765</f>
        <v/>
      </c>
    </row>
    <row r="1738">
      <c r="A1738">
        <f>'06_MODELO_REFS'!E1761</f>
        <v/>
      </c>
      <c r="B1738">
        <f>'06_MODELO_REFS'!F1761</f>
        <v/>
      </c>
      <c r="E1738">
        <f>'07_MODELO_NPI'!E1761</f>
        <v/>
      </c>
      <c r="F1738">
        <f>'07_MODELO_NPI'!F1761</f>
        <v/>
      </c>
      <c r="I1738">
        <f>'08_MODELO_MULTIPLO'!F1766</f>
        <v/>
      </c>
      <c r="J1738">
        <f>'08_MODELO_MULTIPLO'!G1766</f>
        <v/>
      </c>
    </row>
    <row r="1739">
      <c r="A1739">
        <f>'06_MODELO_REFS'!E1762</f>
        <v/>
      </c>
      <c r="B1739">
        <f>'06_MODELO_REFS'!F1762</f>
        <v/>
      </c>
      <c r="E1739">
        <f>'07_MODELO_NPI'!E1762</f>
        <v/>
      </c>
      <c r="F1739">
        <f>'07_MODELO_NPI'!F1762</f>
        <v/>
      </c>
      <c r="I1739">
        <f>'08_MODELO_MULTIPLO'!F1767</f>
        <v/>
      </c>
      <c r="J1739">
        <f>'08_MODELO_MULTIPLO'!G1767</f>
        <v/>
      </c>
    </row>
    <row r="1740">
      <c r="A1740">
        <f>'06_MODELO_REFS'!E1763</f>
        <v/>
      </c>
      <c r="B1740">
        <f>'06_MODELO_REFS'!F1763</f>
        <v/>
      </c>
      <c r="E1740">
        <f>'07_MODELO_NPI'!E1763</f>
        <v/>
      </c>
      <c r="F1740">
        <f>'07_MODELO_NPI'!F1763</f>
        <v/>
      </c>
      <c r="I1740">
        <f>'08_MODELO_MULTIPLO'!F1768</f>
        <v/>
      </c>
      <c r="J1740">
        <f>'08_MODELO_MULTIPLO'!G1768</f>
        <v/>
      </c>
    </row>
    <row r="1741">
      <c r="A1741">
        <f>'06_MODELO_REFS'!E1764</f>
        <v/>
      </c>
      <c r="B1741">
        <f>'06_MODELO_REFS'!F1764</f>
        <v/>
      </c>
      <c r="E1741">
        <f>'07_MODELO_NPI'!E1764</f>
        <v/>
      </c>
      <c r="F1741">
        <f>'07_MODELO_NPI'!F1764</f>
        <v/>
      </c>
      <c r="I1741">
        <f>'08_MODELO_MULTIPLO'!F1769</f>
        <v/>
      </c>
      <c r="J1741">
        <f>'08_MODELO_MULTIPLO'!G1769</f>
        <v/>
      </c>
    </row>
    <row r="1742">
      <c r="A1742">
        <f>'06_MODELO_REFS'!E1765</f>
        <v/>
      </c>
      <c r="B1742">
        <f>'06_MODELO_REFS'!F1765</f>
        <v/>
      </c>
      <c r="E1742">
        <f>'07_MODELO_NPI'!E1765</f>
        <v/>
      </c>
      <c r="F1742">
        <f>'07_MODELO_NPI'!F1765</f>
        <v/>
      </c>
      <c r="I1742">
        <f>'08_MODELO_MULTIPLO'!F1770</f>
        <v/>
      </c>
      <c r="J1742">
        <f>'08_MODELO_MULTIPLO'!G1770</f>
        <v/>
      </c>
    </row>
    <row r="1743">
      <c r="A1743">
        <f>'06_MODELO_REFS'!E1766</f>
        <v/>
      </c>
      <c r="B1743">
        <f>'06_MODELO_REFS'!F1766</f>
        <v/>
      </c>
      <c r="E1743">
        <f>'07_MODELO_NPI'!E1766</f>
        <v/>
      </c>
      <c r="F1743">
        <f>'07_MODELO_NPI'!F1766</f>
        <v/>
      </c>
      <c r="I1743">
        <f>'08_MODELO_MULTIPLO'!F1771</f>
        <v/>
      </c>
      <c r="J1743">
        <f>'08_MODELO_MULTIPLO'!G1771</f>
        <v/>
      </c>
    </row>
    <row r="1744">
      <c r="A1744">
        <f>'06_MODELO_REFS'!E1767</f>
        <v/>
      </c>
      <c r="B1744">
        <f>'06_MODELO_REFS'!F1767</f>
        <v/>
      </c>
      <c r="E1744">
        <f>'07_MODELO_NPI'!E1767</f>
        <v/>
      </c>
      <c r="F1744">
        <f>'07_MODELO_NPI'!F1767</f>
        <v/>
      </c>
      <c r="I1744">
        <f>'08_MODELO_MULTIPLO'!F1772</f>
        <v/>
      </c>
      <c r="J1744">
        <f>'08_MODELO_MULTIPLO'!G1772</f>
        <v/>
      </c>
    </row>
    <row r="1745">
      <c r="A1745">
        <f>'06_MODELO_REFS'!E1768</f>
        <v/>
      </c>
      <c r="B1745">
        <f>'06_MODELO_REFS'!F1768</f>
        <v/>
      </c>
      <c r="E1745">
        <f>'07_MODELO_NPI'!E1768</f>
        <v/>
      </c>
      <c r="F1745">
        <f>'07_MODELO_NPI'!F1768</f>
        <v/>
      </c>
      <c r="I1745">
        <f>'08_MODELO_MULTIPLO'!F1773</f>
        <v/>
      </c>
      <c r="J1745">
        <f>'08_MODELO_MULTIPLO'!G1773</f>
        <v/>
      </c>
    </row>
    <row r="1746">
      <c r="A1746">
        <f>'06_MODELO_REFS'!E1769</f>
        <v/>
      </c>
      <c r="B1746">
        <f>'06_MODELO_REFS'!F1769</f>
        <v/>
      </c>
      <c r="E1746">
        <f>'07_MODELO_NPI'!E1769</f>
        <v/>
      </c>
      <c r="F1746">
        <f>'07_MODELO_NPI'!F1769</f>
        <v/>
      </c>
      <c r="I1746">
        <f>'08_MODELO_MULTIPLO'!F1774</f>
        <v/>
      </c>
      <c r="J1746">
        <f>'08_MODELO_MULTIPLO'!G1774</f>
        <v/>
      </c>
    </row>
    <row r="1747">
      <c r="A1747">
        <f>'06_MODELO_REFS'!E1770</f>
        <v/>
      </c>
      <c r="B1747">
        <f>'06_MODELO_REFS'!F1770</f>
        <v/>
      </c>
      <c r="E1747">
        <f>'07_MODELO_NPI'!E1770</f>
        <v/>
      </c>
      <c r="F1747">
        <f>'07_MODELO_NPI'!F1770</f>
        <v/>
      </c>
      <c r="I1747">
        <f>'08_MODELO_MULTIPLO'!F1775</f>
        <v/>
      </c>
      <c r="J1747">
        <f>'08_MODELO_MULTIPLO'!G1775</f>
        <v/>
      </c>
    </row>
    <row r="1748">
      <c r="A1748">
        <f>'06_MODELO_REFS'!E1771</f>
        <v/>
      </c>
      <c r="B1748">
        <f>'06_MODELO_REFS'!F1771</f>
        <v/>
      </c>
      <c r="E1748">
        <f>'07_MODELO_NPI'!E1771</f>
        <v/>
      </c>
      <c r="F1748">
        <f>'07_MODELO_NPI'!F1771</f>
        <v/>
      </c>
      <c r="I1748">
        <f>'08_MODELO_MULTIPLO'!F1776</f>
        <v/>
      </c>
      <c r="J1748">
        <f>'08_MODELO_MULTIPLO'!G1776</f>
        <v/>
      </c>
    </row>
    <row r="1749">
      <c r="A1749">
        <f>'06_MODELO_REFS'!E1772</f>
        <v/>
      </c>
      <c r="B1749">
        <f>'06_MODELO_REFS'!F1772</f>
        <v/>
      </c>
      <c r="E1749">
        <f>'07_MODELO_NPI'!E1772</f>
        <v/>
      </c>
      <c r="F1749">
        <f>'07_MODELO_NPI'!F1772</f>
        <v/>
      </c>
      <c r="I1749">
        <f>'08_MODELO_MULTIPLO'!F1777</f>
        <v/>
      </c>
      <c r="J1749">
        <f>'08_MODELO_MULTIPLO'!G1777</f>
        <v/>
      </c>
    </row>
    <row r="1750">
      <c r="A1750">
        <f>'06_MODELO_REFS'!E1773</f>
        <v/>
      </c>
      <c r="B1750">
        <f>'06_MODELO_REFS'!F1773</f>
        <v/>
      </c>
      <c r="E1750">
        <f>'07_MODELO_NPI'!E1773</f>
        <v/>
      </c>
      <c r="F1750">
        <f>'07_MODELO_NPI'!F1773</f>
        <v/>
      </c>
      <c r="I1750">
        <f>'08_MODELO_MULTIPLO'!F1778</f>
        <v/>
      </c>
      <c r="J1750">
        <f>'08_MODELO_MULTIPLO'!G1778</f>
        <v/>
      </c>
    </row>
    <row r="1751">
      <c r="A1751">
        <f>'06_MODELO_REFS'!E1774</f>
        <v/>
      </c>
      <c r="B1751">
        <f>'06_MODELO_REFS'!F1774</f>
        <v/>
      </c>
      <c r="E1751">
        <f>'07_MODELO_NPI'!E1774</f>
        <v/>
      </c>
      <c r="F1751">
        <f>'07_MODELO_NPI'!F1774</f>
        <v/>
      </c>
      <c r="I1751">
        <f>'08_MODELO_MULTIPLO'!F1779</f>
        <v/>
      </c>
      <c r="J1751">
        <f>'08_MODELO_MULTIPLO'!G1779</f>
        <v/>
      </c>
    </row>
    <row r="1752">
      <c r="A1752">
        <f>'06_MODELO_REFS'!E1775</f>
        <v/>
      </c>
      <c r="B1752">
        <f>'06_MODELO_REFS'!F1775</f>
        <v/>
      </c>
      <c r="E1752">
        <f>'07_MODELO_NPI'!E1775</f>
        <v/>
      </c>
      <c r="F1752">
        <f>'07_MODELO_NPI'!F1775</f>
        <v/>
      </c>
      <c r="I1752">
        <f>'08_MODELO_MULTIPLO'!F1780</f>
        <v/>
      </c>
      <c r="J1752">
        <f>'08_MODELO_MULTIPLO'!G1780</f>
        <v/>
      </c>
    </row>
    <row r="1753">
      <c r="A1753">
        <f>'06_MODELO_REFS'!E1776</f>
        <v/>
      </c>
      <c r="B1753">
        <f>'06_MODELO_REFS'!F1776</f>
        <v/>
      </c>
      <c r="E1753">
        <f>'07_MODELO_NPI'!E1776</f>
        <v/>
      </c>
      <c r="F1753">
        <f>'07_MODELO_NPI'!F1776</f>
        <v/>
      </c>
      <c r="I1753">
        <f>'08_MODELO_MULTIPLO'!F1781</f>
        <v/>
      </c>
      <c r="J1753">
        <f>'08_MODELO_MULTIPLO'!G1781</f>
        <v/>
      </c>
    </row>
    <row r="1754">
      <c r="A1754">
        <f>'06_MODELO_REFS'!E1777</f>
        <v/>
      </c>
      <c r="B1754">
        <f>'06_MODELO_REFS'!F1777</f>
        <v/>
      </c>
      <c r="E1754">
        <f>'07_MODELO_NPI'!E1777</f>
        <v/>
      </c>
      <c r="F1754">
        <f>'07_MODELO_NPI'!F1777</f>
        <v/>
      </c>
      <c r="I1754">
        <f>'08_MODELO_MULTIPLO'!F1782</f>
        <v/>
      </c>
      <c r="J1754">
        <f>'08_MODELO_MULTIPLO'!G1782</f>
        <v/>
      </c>
    </row>
    <row r="1755">
      <c r="A1755">
        <f>'06_MODELO_REFS'!E1778</f>
        <v/>
      </c>
      <c r="B1755">
        <f>'06_MODELO_REFS'!F1778</f>
        <v/>
      </c>
      <c r="E1755">
        <f>'07_MODELO_NPI'!E1778</f>
        <v/>
      </c>
      <c r="F1755">
        <f>'07_MODELO_NPI'!F1778</f>
        <v/>
      </c>
      <c r="I1755">
        <f>'08_MODELO_MULTIPLO'!F1783</f>
        <v/>
      </c>
      <c r="J1755">
        <f>'08_MODELO_MULTIPLO'!G1783</f>
        <v/>
      </c>
    </row>
    <row r="1756">
      <c r="A1756">
        <f>'06_MODELO_REFS'!E1779</f>
        <v/>
      </c>
      <c r="B1756">
        <f>'06_MODELO_REFS'!F1779</f>
        <v/>
      </c>
      <c r="E1756">
        <f>'07_MODELO_NPI'!E1779</f>
        <v/>
      </c>
      <c r="F1756">
        <f>'07_MODELO_NPI'!F1779</f>
        <v/>
      </c>
      <c r="I1756">
        <f>'08_MODELO_MULTIPLO'!F1784</f>
        <v/>
      </c>
      <c r="J1756">
        <f>'08_MODELO_MULTIPLO'!G1784</f>
        <v/>
      </c>
    </row>
    <row r="1757">
      <c r="A1757">
        <f>'06_MODELO_REFS'!E1780</f>
        <v/>
      </c>
      <c r="B1757">
        <f>'06_MODELO_REFS'!F1780</f>
        <v/>
      </c>
      <c r="E1757">
        <f>'07_MODELO_NPI'!E1780</f>
        <v/>
      </c>
      <c r="F1757">
        <f>'07_MODELO_NPI'!F1780</f>
        <v/>
      </c>
      <c r="I1757">
        <f>'08_MODELO_MULTIPLO'!F1785</f>
        <v/>
      </c>
      <c r="J1757">
        <f>'08_MODELO_MULTIPLO'!G1785</f>
        <v/>
      </c>
    </row>
    <row r="1758">
      <c r="A1758">
        <f>'06_MODELO_REFS'!E1781</f>
        <v/>
      </c>
      <c r="B1758">
        <f>'06_MODELO_REFS'!F1781</f>
        <v/>
      </c>
      <c r="E1758">
        <f>'07_MODELO_NPI'!E1781</f>
        <v/>
      </c>
      <c r="F1758">
        <f>'07_MODELO_NPI'!F1781</f>
        <v/>
      </c>
      <c r="I1758">
        <f>'08_MODELO_MULTIPLO'!F1786</f>
        <v/>
      </c>
      <c r="J1758">
        <f>'08_MODELO_MULTIPLO'!G1786</f>
        <v/>
      </c>
    </row>
    <row r="1759">
      <c r="A1759">
        <f>'06_MODELO_REFS'!E1782</f>
        <v/>
      </c>
      <c r="B1759">
        <f>'06_MODELO_REFS'!F1782</f>
        <v/>
      </c>
      <c r="E1759">
        <f>'07_MODELO_NPI'!E1782</f>
        <v/>
      </c>
      <c r="F1759">
        <f>'07_MODELO_NPI'!F1782</f>
        <v/>
      </c>
      <c r="I1759">
        <f>'08_MODELO_MULTIPLO'!F1787</f>
        <v/>
      </c>
      <c r="J1759">
        <f>'08_MODELO_MULTIPLO'!G1787</f>
        <v/>
      </c>
    </row>
    <row r="1760">
      <c r="A1760">
        <f>'06_MODELO_REFS'!E1783</f>
        <v/>
      </c>
      <c r="B1760">
        <f>'06_MODELO_REFS'!F1783</f>
        <v/>
      </c>
      <c r="E1760">
        <f>'07_MODELO_NPI'!E1783</f>
        <v/>
      </c>
      <c r="F1760">
        <f>'07_MODELO_NPI'!F1783</f>
        <v/>
      </c>
      <c r="I1760">
        <f>'08_MODELO_MULTIPLO'!F1788</f>
        <v/>
      </c>
      <c r="J1760">
        <f>'08_MODELO_MULTIPLO'!G1788</f>
        <v/>
      </c>
    </row>
    <row r="1761">
      <c r="A1761">
        <f>'06_MODELO_REFS'!E1784</f>
        <v/>
      </c>
      <c r="B1761">
        <f>'06_MODELO_REFS'!F1784</f>
        <v/>
      </c>
      <c r="E1761">
        <f>'07_MODELO_NPI'!E1784</f>
        <v/>
      </c>
      <c r="F1761">
        <f>'07_MODELO_NPI'!F1784</f>
        <v/>
      </c>
      <c r="I1761">
        <f>'08_MODELO_MULTIPLO'!F1789</f>
        <v/>
      </c>
      <c r="J1761">
        <f>'08_MODELO_MULTIPLO'!G1789</f>
        <v/>
      </c>
    </row>
    <row r="1762">
      <c r="A1762">
        <f>'06_MODELO_REFS'!E1785</f>
        <v/>
      </c>
      <c r="B1762">
        <f>'06_MODELO_REFS'!F1785</f>
        <v/>
      </c>
      <c r="E1762">
        <f>'07_MODELO_NPI'!E1785</f>
        <v/>
      </c>
      <c r="F1762">
        <f>'07_MODELO_NPI'!F1785</f>
        <v/>
      </c>
      <c r="I1762">
        <f>'08_MODELO_MULTIPLO'!F1790</f>
        <v/>
      </c>
      <c r="J1762">
        <f>'08_MODELO_MULTIPLO'!G1790</f>
        <v/>
      </c>
    </row>
    <row r="1763">
      <c r="A1763">
        <f>'06_MODELO_REFS'!E1786</f>
        <v/>
      </c>
      <c r="B1763">
        <f>'06_MODELO_REFS'!F1786</f>
        <v/>
      </c>
      <c r="E1763">
        <f>'07_MODELO_NPI'!E1786</f>
        <v/>
      </c>
      <c r="F1763">
        <f>'07_MODELO_NPI'!F1786</f>
        <v/>
      </c>
      <c r="I1763">
        <f>'08_MODELO_MULTIPLO'!F1791</f>
        <v/>
      </c>
      <c r="J1763">
        <f>'08_MODELO_MULTIPLO'!G1791</f>
        <v/>
      </c>
    </row>
    <row r="1764">
      <c r="A1764">
        <f>'06_MODELO_REFS'!E1787</f>
        <v/>
      </c>
      <c r="B1764">
        <f>'06_MODELO_REFS'!F1787</f>
        <v/>
      </c>
      <c r="E1764">
        <f>'07_MODELO_NPI'!E1787</f>
        <v/>
      </c>
      <c r="F1764">
        <f>'07_MODELO_NPI'!F1787</f>
        <v/>
      </c>
      <c r="I1764">
        <f>'08_MODELO_MULTIPLO'!F1792</f>
        <v/>
      </c>
      <c r="J1764">
        <f>'08_MODELO_MULTIPLO'!G1792</f>
        <v/>
      </c>
    </row>
    <row r="1765">
      <c r="A1765">
        <f>'06_MODELO_REFS'!E1788</f>
        <v/>
      </c>
      <c r="B1765">
        <f>'06_MODELO_REFS'!F1788</f>
        <v/>
      </c>
      <c r="E1765">
        <f>'07_MODELO_NPI'!E1788</f>
        <v/>
      </c>
      <c r="F1765">
        <f>'07_MODELO_NPI'!F1788</f>
        <v/>
      </c>
      <c r="I1765">
        <f>'08_MODELO_MULTIPLO'!F1793</f>
        <v/>
      </c>
      <c r="J1765">
        <f>'08_MODELO_MULTIPLO'!G1793</f>
        <v/>
      </c>
    </row>
    <row r="1766">
      <c r="A1766">
        <f>'06_MODELO_REFS'!E1789</f>
        <v/>
      </c>
      <c r="B1766">
        <f>'06_MODELO_REFS'!F1789</f>
        <v/>
      </c>
      <c r="E1766">
        <f>'07_MODELO_NPI'!E1789</f>
        <v/>
      </c>
      <c r="F1766">
        <f>'07_MODELO_NPI'!F1789</f>
        <v/>
      </c>
      <c r="I1766">
        <f>'08_MODELO_MULTIPLO'!F1794</f>
        <v/>
      </c>
      <c r="J1766">
        <f>'08_MODELO_MULTIPLO'!G1794</f>
        <v/>
      </c>
    </row>
    <row r="1767">
      <c r="A1767">
        <f>'06_MODELO_REFS'!E1790</f>
        <v/>
      </c>
      <c r="B1767">
        <f>'06_MODELO_REFS'!F1790</f>
        <v/>
      </c>
      <c r="E1767">
        <f>'07_MODELO_NPI'!E1790</f>
        <v/>
      </c>
      <c r="F1767">
        <f>'07_MODELO_NPI'!F1790</f>
        <v/>
      </c>
      <c r="I1767">
        <f>'08_MODELO_MULTIPLO'!F1795</f>
        <v/>
      </c>
      <c r="J1767">
        <f>'08_MODELO_MULTIPLO'!G1795</f>
        <v/>
      </c>
    </row>
    <row r="1768">
      <c r="A1768">
        <f>'06_MODELO_REFS'!E1791</f>
        <v/>
      </c>
      <c r="B1768">
        <f>'06_MODELO_REFS'!F1791</f>
        <v/>
      </c>
      <c r="E1768">
        <f>'07_MODELO_NPI'!E1791</f>
        <v/>
      </c>
      <c r="F1768">
        <f>'07_MODELO_NPI'!F1791</f>
        <v/>
      </c>
      <c r="I1768">
        <f>'08_MODELO_MULTIPLO'!F1796</f>
        <v/>
      </c>
      <c r="J1768">
        <f>'08_MODELO_MULTIPLO'!G1796</f>
        <v/>
      </c>
    </row>
    <row r="1769">
      <c r="A1769">
        <f>'06_MODELO_REFS'!E1792</f>
        <v/>
      </c>
      <c r="B1769">
        <f>'06_MODELO_REFS'!F1792</f>
        <v/>
      </c>
      <c r="E1769">
        <f>'07_MODELO_NPI'!E1792</f>
        <v/>
      </c>
      <c r="F1769">
        <f>'07_MODELO_NPI'!F1792</f>
        <v/>
      </c>
      <c r="I1769">
        <f>'08_MODELO_MULTIPLO'!F1797</f>
        <v/>
      </c>
      <c r="J1769">
        <f>'08_MODELO_MULTIPLO'!G1797</f>
        <v/>
      </c>
    </row>
    <row r="1770">
      <c r="A1770">
        <f>'06_MODELO_REFS'!E1793</f>
        <v/>
      </c>
      <c r="B1770">
        <f>'06_MODELO_REFS'!F1793</f>
        <v/>
      </c>
      <c r="E1770">
        <f>'07_MODELO_NPI'!E1793</f>
        <v/>
      </c>
      <c r="F1770">
        <f>'07_MODELO_NPI'!F1793</f>
        <v/>
      </c>
      <c r="I1770">
        <f>'08_MODELO_MULTIPLO'!F1798</f>
        <v/>
      </c>
      <c r="J1770">
        <f>'08_MODELO_MULTIPLO'!G1798</f>
        <v/>
      </c>
    </row>
    <row r="1771">
      <c r="A1771">
        <f>'06_MODELO_REFS'!E1794</f>
        <v/>
      </c>
      <c r="B1771">
        <f>'06_MODELO_REFS'!F1794</f>
        <v/>
      </c>
      <c r="E1771">
        <f>'07_MODELO_NPI'!E1794</f>
        <v/>
      </c>
      <c r="F1771">
        <f>'07_MODELO_NPI'!F1794</f>
        <v/>
      </c>
      <c r="I1771">
        <f>'08_MODELO_MULTIPLO'!F1799</f>
        <v/>
      </c>
      <c r="J1771">
        <f>'08_MODELO_MULTIPLO'!G1799</f>
        <v/>
      </c>
    </row>
    <row r="1772">
      <c r="A1772">
        <f>'06_MODELO_REFS'!E1795</f>
        <v/>
      </c>
      <c r="B1772">
        <f>'06_MODELO_REFS'!F1795</f>
        <v/>
      </c>
      <c r="E1772">
        <f>'07_MODELO_NPI'!E1795</f>
        <v/>
      </c>
      <c r="F1772">
        <f>'07_MODELO_NPI'!F1795</f>
        <v/>
      </c>
      <c r="I1772">
        <f>'08_MODELO_MULTIPLO'!F1800</f>
        <v/>
      </c>
      <c r="J1772">
        <f>'08_MODELO_MULTIPLO'!G1800</f>
        <v/>
      </c>
    </row>
    <row r="1773">
      <c r="A1773">
        <f>'06_MODELO_REFS'!E1796</f>
        <v/>
      </c>
      <c r="B1773">
        <f>'06_MODELO_REFS'!F1796</f>
        <v/>
      </c>
      <c r="E1773">
        <f>'07_MODELO_NPI'!E1796</f>
        <v/>
      </c>
      <c r="F1773">
        <f>'07_MODELO_NPI'!F1796</f>
        <v/>
      </c>
      <c r="I1773">
        <f>'08_MODELO_MULTIPLO'!F1801</f>
        <v/>
      </c>
      <c r="J1773">
        <f>'08_MODELO_MULTIPLO'!G1801</f>
        <v/>
      </c>
    </row>
    <row r="1774">
      <c r="A1774">
        <f>'06_MODELO_REFS'!E1797</f>
        <v/>
      </c>
      <c r="B1774">
        <f>'06_MODELO_REFS'!F1797</f>
        <v/>
      </c>
      <c r="E1774">
        <f>'07_MODELO_NPI'!E1797</f>
        <v/>
      </c>
      <c r="F1774">
        <f>'07_MODELO_NPI'!F1797</f>
        <v/>
      </c>
      <c r="I1774">
        <f>'08_MODELO_MULTIPLO'!F1802</f>
        <v/>
      </c>
      <c r="J1774">
        <f>'08_MODELO_MULTIPLO'!G1802</f>
        <v/>
      </c>
    </row>
    <row r="1775">
      <c r="A1775">
        <f>'06_MODELO_REFS'!E1798</f>
        <v/>
      </c>
      <c r="B1775">
        <f>'06_MODELO_REFS'!F1798</f>
        <v/>
      </c>
      <c r="E1775">
        <f>'07_MODELO_NPI'!E1798</f>
        <v/>
      </c>
      <c r="F1775">
        <f>'07_MODELO_NPI'!F1798</f>
        <v/>
      </c>
      <c r="I1775">
        <f>'08_MODELO_MULTIPLO'!F1803</f>
        <v/>
      </c>
      <c r="J1775">
        <f>'08_MODELO_MULTIPLO'!G1803</f>
        <v/>
      </c>
    </row>
    <row r="1776">
      <c r="A1776">
        <f>'06_MODELO_REFS'!E1799</f>
        <v/>
      </c>
      <c r="B1776">
        <f>'06_MODELO_REFS'!F1799</f>
        <v/>
      </c>
      <c r="E1776">
        <f>'07_MODELO_NPI'!E1799</f>
        <v/>
      </c>
      <c r="F1776">
        <f>'07_MODELO_NPI'!F1799</f>
        <v/>
      </c>
      <c r="I1776">
        <f>'08_MODELO_MULTIPLO'!F1804</f>
        <v/>
      </c>
      <c r="J1776">
        <f>'08_MODELO_MULTIPLO'!G1804</f>
        <v/>
      </c>
    </row>
    <row r="1777">
      <c r="A1777">
        <f>'06_MODELO_REFS'!E1800</f>
        <v/>
      </c>
      <c r="B1777">
        <f>'06_MODELO_REFS'!F1800</f>
        <v/>
      </c>
      <c r="E1777">
        <f>'07_MODELO_NPI'!E1800</f>
        <v/>
      </c>
      <c r="F1777">
        <f>'07_MODELO_NPI'!F1800</f>
        <v/>
      </c>
      <c r="I1777">
        <f>'08_MODELO_MULTIPLO'!F1805</f>
        <v/>
      </c>
      <c r="J1777">
        <f>'08_MODELO_MULTIPLO'!G1805</f>
        <v/>
      </c>
    </row>
    <row r="1778">
      <c r="A1778">
        <f>'06_MODELO_REFS'!E1801</f>
        <v/>
      </c>
      <c r="B1778">
        <f>'06_MODELO_REFS'!F1801</f>
        <v/>
      </c>
      <c r="E1778">
        <f>'07_MODELO_NPI'!E1801</f>
        <v/>
      </c>
      <c r="F1778">
        <f>'07_MODELO_NPI'!F1801</f>
        <v/>
      </c>
      <c r="I1778">
        <f>'08_MODELO_MULTIPLO'!F1806</f>
        <v/>
      </c>
      <c r="J1778">
        <f>'08_MODELO_MULTIPLO'!G1806</f>
        <v/>
      </c>
    </row>
    <row r="1779">
      <c r="A1779">
        <f>'06_MODELO_REFS'!E1802</f>
        <v/>
      </c>
      <c r="B1779">
        <f>'06_MODELO_REFS'!F1802</f>
        <v/>
      </c>
      <c r="E1779">
        <f>'07_MODELO_NPI'!E1802</f>
        <v/>
      </c>
      <c r="F1779">
        <f>'07_MODELO_NPI'!F1802</f>
        <v/>
      </c>
      <c r="I1779">
        <f>'08_MODELO_MULTIPLO'!F1807</f>
        <v/>
      </c>
      <c r="J1779">
        <f>'08_MODELO_MULTIPLO'!G1807</f>
        <v/>
      </c>
    </row>
    <row r="1780">
      <c r="A1780">
        <f>'06_MODELO_REFS'!E1803</f>
        <v/>
      </c>
      <c r="B1780">
        <f>'06_MODELO_REFS'!F1803</f>
        <v/>
      </c>
      <c r="E1780">
        <f>'07_MODELO_NPI'!E1803</f>
        <v/>
      </c>
      <c r="F1780">
        <f>'07_MODELO_NPI'!F1803</f>
        <v/>
      </c>
      <c r="I1780">
        <f>'08_MODELO_MULTIPLO'!F1808</f>
        <v/>
      </c>
      <c r="J1780">
        <f>'08_MODELO_MULTIPLO'!G1808</f>
        <v/>
      </c>
    </row>
    <row r="1781">
      <c r="A1781">
        <f>'06_MODELO_REFS'!E1804</f>
        <v/>
      </c>
      <c r="B1781">
        <f>'06_MODELO_REFS'!F1804</f>
        <v/>
      </c>
      <c r="E1781">
        <f>'07_MODELO_NPI'!E1804</f>
        <v/>
      </c>
      <c r="F1781">
        <f>'07_MODELO_NPI'!F1804</f>
        <v/>
      </c>
      <c r="I1781">
        <f>'08_MODELO_MULTIPLO'!F1809</f>
        <v/>
      </c>
      <c r="J1781">
        <f>'08_MODELO_MULTIPLO'!G1809</f>
        <v/>
      </c>
    </row>
    <row r="1782">
      <c r="A1782">
        <f>'06_MODELO_REFS'!E1805</f>
        <v/>
      </c>
      <c r="B1782">
        <f>'06_MODELO_REFS'!F1805</f>
        <v/>
      </c>
      <c r="E1782">
        <f>'07_MODELO_NPI'!E1805</f>
        <v/>
      </c>
      <c r="F1782">
        <f>'07_MODELO_NPI'!F1805</f>
        <v/>
      </c>
      <c r="I1782">
        <f>'08_MODELO_MULTIPLO'!F1810</f>
        <v/>
      </c>
      <c r="J1782">
        <f>'08_MODELO_MULTIPLO'!G1810</f>
        <v/>
      </c>
    </row>
    <row r="1783">
      <c r="A1783">
        <f>'06_MODELO_REFS'!E1806</f>
        <v/>
      </c>
      <c r="B1783">
        <f>'06_MODELO_REFS'!F1806</f>
        <v/>
      </c>
      <c r="E1783">
        <f>'07_MODELO_NPI'!E1806</f>
        <v/>
      </c>
      <c r="F1783">
        <f>'07_MODELO_NPI'!F1806</f>
        <v/>
      </c>
      <c r="I1783">
        <f>'08_MODELO_MULTIPLO'!F1811</f>
        <v/>
      </c>
      <c r="J1783">
        <f>'08_MODELO_MULTIPLO'!G1811</f>
        <v/>
      </c>
    </row>
    <row r="1784">
      <c r="A1784">
        <f>'06_MODELO_REFS'!E1807</f>
        <v/>
      </c>
      <c r="B1784">
        <f>'06_MODELO_REFS'!F1807</f>
        <v/>
      </c>
      <c r="E1784">
        <f>'07_MODELO_NPI'!E1807</f>
        <v/>
      </c>
      <c r="F1784">
        <f>'07_MODELO_NPI'!F1807</f>
        <v/>
      </c>
      <c r="I1784">
        <f>'08_MODELO_MULTIPLO'!F1812</f>
        <v/>
      </c>
      <c r="J1784">
        <f>'08_MODELO_MULTIPLO'!G1812</f>
        <v/>
      </c>
    </row>
    <row r="1785">
      <c r="A1785">
        <f>'06_MODELO_REFS'!E1808</f>
        <v/>
      </c>
      <c r="B1785">
        <f>'06_MODELO_REFS'!F1808</f>
        <v/>
      </c>
      <c r="E1785">
        <f>'07_MODELO_NPI'!E1808</f>
        <v/>
      </c>
      <c r="F1785">
        <f>'07_MODELO_NPI'!F1808</f>
        <v/>
      </c>
      <c r="I1785">
        <f>'08_MODELO_MULTIPLO'!F1813</f>
        <v/>
      </c>
      <c r="J1785">
        <f>'08_MODELO_MULTIPLO'!G1813</f>
        <v/>
      </c>
    </row>
    <row r="1786">
      <c r="A1786">
        <f>'06_MODELO_REFS'!E1809</f>
        <v/>
      </c>
      <c r="B1786">
        <f>'06_MODELO_REFS'!F1809</f>
        <v/>
      </c>
      <c r="E1786">
        <f>'07_MODELO_NPI'!E1809</f>
        <v/>
      </c>
      <c r="F1786">
        <f>'07_MODELO_NPI'!F1809</f>
        <v/>
      </c>
      <c r="I1786">
        <f>'08_MODELO_MULTIPLO'!F1814</f>
        <v/>
      </c>
      <c r="J1786">
        <f>'08_MODELO_MULTIPLO'!G1814</f>
        <v/>
      </c>
    </row>
    <row r="1787">
      <c r="A1787">
        <f>'06_MODELO_REFS'!E1810</f>
        <v/>
      </c>
      <c r="B1787">
        <f>'06_MODELO_REFS'!F1810</f>
        <v/>
      </c>
      <c r="E1787">
        <f>'07_MODELO_NPI'!E1810</f>
        <v/>
      </c>
      <c r="F1787">
        <f>'07_MODELO_NPI'!F1810</f>
        <v/>
      </c>
      <c r="I1787">
        <f>'08_MODELO_MULTIPLO'!F1815</f>
        <v/>
      </c>
      <c r="J1787">
        <f>'08_MODELO_MULTIPLO'!G1815</f>
        <v/>
      </c>
    </row>
    <row r="1788">
      <c r="A1788">
        <f>'06_MODELO_REFS'!E1811</f>
        <v/>
      </c>
      <c r="B1788">
        <f>'06_MODELO_REFS'!F1811</f>
        <v/>
      </c>
      <c r="E1788">
        <f>'07_MODELO_NPI'!E1811</f>
        <v/>
      </c>
      <c r="F1788">
        <f>'07_MODELO_NPI'!F1811</f>
        <v/>
      </c>
      <c r="I1788">
        <f>'08_MODELO_MULTIPLO'!F1816</f>
        <v/>
      </c>
      <c r="J1788">
        <f>'08_MODELO_MULTIPLO'!G1816</f>
        <v/>
      </c>
    </row>
    <row r="1789">
      <c r="A1789">
        <f>'06_MODELO_REFS'!E1812</f>
        <v/>
      </c>
      <c r="B1789">
        <f>'06_MODELO_REFS'!F1812</f>
        <v/>
      </c>
      <c r="E1789">
        <f>'07_MODELO_NPI'!E1812</f>
        <v/>
      </c>
      <c r="F1789">
        <f>'07_MODELO_NPI'!F1812</f>
        <v/>
      </c>
      <c r="I1789">
        <f>'08_MODELO_MULTIPLO'!F1817</f>
        <v/>
      </c>
      <c r="J1789">
        <f>'08_MODELO_MULTIPLO'!G1817</f>
        <v/>
      </c>
    </row>
    <row r="1790">
      <c r="A1790">
        <f>'06_MODELO_REFS'!E1813</f>
        <v/>
      </c>
      <c r="B1790">
        <f>'06_MODELO_REFS'!F1813</f>
        <v/>
      </c>
      <c r="E1790">
        <f>'07_MODELO_NPI'!E1813</f>
        <v/>
      </c>
      <c r="F1790">
        <f>'07_MODELO_NPI'!F1813</f>
        <v/>
      </c>
      <c r="I1790">
        <f>'08_MODELO_MULTIPLO'!F1818</f>
        <v/>
      </c>
      <c r="J1790">
        <f>'08_MODELO_MULTIPLO'!G1818</f>
        <v/>
      </c>
    </row>
    <row r="1791">
      <c r="A1791">
        <f>'06_MODELO_REFS'!E1814</f>
        <v/>
      </c>
      <c r="B1791">
        <f>'06_MODELO_REFS'!F1814</f>
        <v/>
      </c>
      <c r="E1791">
        <f>'07_MODELO_NPI'!E1814</f>
        <v/>
      </c>
      <c r="F1791">
        <f>'07_MODELO_NPI'!F1814</f>
        <v/>
      </c>
      <c r="I1791">
        <f>'08_MODELO_MULTIPLO'!F1819</f>
        <v/>
      </c>
      <c r="J1791">
        <f>'08_MODELO_MULTIPLO'!G1819</f>
        <v/>
      </c>
    </row>
    <row r="1792">
      <c r="A1792">
        <f>'06_MODELO_REFS'!E1815</f>
        <v/>
      </c>
      <c r="B1792">
        <f>'06_MODELO_REFS'!F1815</f>
        <v/>
      </c>
      <c r="E1792">
        <f>'07_MODELO_NPI'!E1815</f>
        <v/>
      </c>
      <c r="F1792">
        <f>'07_MODELO_NPI'!F1815</f>
        <v/>
      </c>
      <c r="I1792">
        <f>'08_MODELO_MULTIPLO'!F1820</f>
        <v/>
      </c>
      <c r="J1792">
        <f>'08_MODELO_MULTIPLO'!G1820</f>
        <v/>
      </c>
    </row>
    <row r="1793">
      <c r="A1793">
        <f>'06_MODELO_REFS'!E1816</f>
        <v/>
      </c>
      <c r="B1793">
        <f>'06_MODELO_REFS'!F1816</f>
        <v/>
      </c>
      <c r="E1793">
        <f>'07_MODELO_NPI'!E1816</f>
        <v/>
      </c>
      <c r="F1793">
        <f>'07_MODELO_NPI'!F1816</f>
        <v/>
      </c>
      <c r="I1793">
        <f>'08_MODELO_MULTIPLO'!F1821</f>
        <v/>
      </c>
      <c r="J1793">
        <f>'08_MODELO_MULTIPLO'!G1821</f>
        <v/>
      </c>
    </row>
    <row r="1794">
      <c r="A1794">
        <f>'06_MODELO_REFS'!E1817</f>
        <v/>
      </c>
      <c r="B1794">
        <f>'06_MODELO_REFS'!F1817</f>
        <v/>
      </c>
      <c r="E1794">
        <f>'07_MODELO_NPI'!E1817</f>
        <v/>
      </c>
      <c r="F1794">
        <f>'07_MODELO_NPI'!F1817</f>
        <v/>
      </c>
      <c r="I1794">
        <f>'08_MODELO_MULTIPLO'!F1822</f>
        <v/>
      </c>
      <c r="J1794">
        <f>'08_MODELO_MULTIPLO'!G1822</f>
        <v/>
      </c>
    </row>
    <row r="1795">
      <c r="A1795">
        <f>'06_MODELO_REFS'!E1818</f>
        <v/>
      </c>
      <c r="B1795">
        <f>'06_MODELO_REFS'!F1818</f>
        <v/>
      </c>
      <c r="E1795">
        <f>'07_MODELO_NPI'!E1818</f>
        <v/>
      </c>
      <c r="F1795">
        <f>'07_MODELO_NPI'!F1818</f>
        <v/>
      </c>
      <c r="I1795">
        <f>'08_MODELO_MULTIPLO'!F1823</f>
        <v/>
      </c>
      <c r="J1795">
        <f>'08_MODELO_MULTIPLO'!G1823</f>
        <v/>
      </c>
    </row>
    <row r="1796">
      <c r="A1796">
        <f>'06_MODELO_REFS'!E1819</f>
        <v/>
      </c>
      <c r="B1796">
        <f>'06_MODELO_REFS'!F1819</f>
        <v/>
      </c>
      <c r="E1796">
        <f>'07_MODELO_NPI'!E1819</f>
        <v/>
      </c>
      <c r="F1796">
        <f>'07_MODELO_NPI'!F1819</f>
        <v/>
      </c>
      <c r="I1796">
        <f>'08_MODELO_MULTIPLO'!F1824</f>
        <v/>
      </c>
      <c r="J1796">
        <f>'08_MODELO_MULTIPLO'!G1824</f>
        <v/>
      </c>
    </row>
    <row r="1797">
      <c r="A1797">
        <f>'06_MODELO_REFS'!E1820</f>
        <v/>
      </c>
      <c r="B1797">
        <f>'06_MODELO_REFS'!F1820</f>
        <v/>
      </c>
      <c r="E1797">
        <f>'07_MODELO_NPI'!E1820</f>
        <v/>
      </c>
      <c r="F1797">
        <f>'07_MODELO_NPI'!F1820</f>
        <v/>
      </c>
      <c r="I1797">
        <f>'08_MODELO_MULTIPLO'!F1825</f>
        <v/>
      </c>
      <c r="J1797">
        <f>'08_MODELO_MULTIPLO'!G1825</f>
        <v/>
      </c>
    </row>
    <row r="1798">
      <c r="A1798">
        <f>'06_MODELO_REFS'!E1821</f>
        <v/>
      </c>
      <c r="B1798">
        <f>'06_MODELO_REFS'!F1821</f>
        <v/>
      </c>
      <c r="E1798">
        <f>'07_MODELO_NPI'!E1821</f>
        <v/>
      </c>
      <c r="F1798">
        <f>'07_MODELO_NPI'!F1821</f>
        <v/>
      </c>
      <c r="I1798">
        <f>'08_MODELO_MULTIPLO'!F1826</f>
        <v/>
      </c>
      <c r="J1798">
        <f>'08_MODELO_MULTIPLO'!G1826</f>
        <v/>
      </c>
    </row>
    <row r="1799">
      <c r="A1799">
        <f>'06_MODELO_REFS'!E1822</f>
        <v/>
      </c>
      <c r="B1799">
        <f>'06_MODELO_REFS'!F1822</f>
        <v/>
      </c>
      <c r="E1799">
        <f>'07_MODELO_NPI'!E1822</f>
        <v/>
      </c>
      <c r="F1799">
        <f>'07_MODELO_NPI'!F1822</f>
        <v/>
      </c>
      <c r="I1799">
        <f>'08_MODELO_MULTIPLO'!F1827</f>
        <v/>
      </c>
      <c r="J1799">
        <f>'08_MODELO_MULTIPLO'!G1827</f>
        <v/>
      </c>
    </row>
    <row r="1800">
      <c r="A1800">
        <f>'06_MODELO_REFS'!E1823</f>
        <v/>
      </c>
      <c r="B1800">
        <f>'06_MODELO_REFS'!F1823</f>
        <v/>
      </c>
      <c r="E1800">
        <f>'07_MODELO_NPI'!E1823</f>
        <v/>
      </c>
      <c r="F1800">
        <f>'07_MODELO_NPI'!F1823</f>
        <v/>
      </c>
      <c r="I1800">
        <f>'08_MODELO_MULTIPLO'!F1828</f>
        <v/>
      </c>
      <c r="J1800">
        <f>'08_MODELO_MULTIPLO'!G1828</f>
        <v/>
      </c>
    </row>
    <row r="1801">
      <c r="A1801">
        <f>'06_MODELO_REFS'!E1824</f>
        <v/>
      </c>
      <c r="B1801">
        <f>'06_MODELO_REFS'!F1824</f>
        <v/>
      </c>
      <c r="E1801">
        <f>'07_MODELO_NPI'!E1824</f>
        <v/>
      </c>
      <c r="F1801">
        <f>'07_MODELO_NPI'!F1824</f>
        <v/>
      </c>
      <c r="I1801">
        <f>'08_MODELO_MULTIPLO'!F1829</f>
        <v/>
      </c>
      <c r="J1801">
        <f>'08_MODELO_MULTIPLO'!G1829</f>
        <v/>
      </c>
    </row>
    <row r="1802">
      <c r="A1802">
        <f>'06_MODELO_REFS'!E1825</f>
        <v/>
      </c>
      <c r="B1802">
        <f>'06_MODELO_REFS'!F1825</f>
        <v/>
      </c>
      <c r="E1802">
        <f>'07_MODELO_NPI'!E1825</f>
        <v/>
      </c>
      <c r="F1802">
        <f>'07_MODELO_NPI'!F1825</f>
        <v/>
      </c>
      <c r="I1802">
        <f>'08_MODELO_MULTIPLO'!F1830</f>
        <v/>
      </c>
      <c r="J1802">
        <f>'08_MODELO_MULTIPLO'!G1830</f>
        <v/>
      </c>
    </row>
    <row r="1803">
      <c r="A1803">
        <f>'06_MODELO_REFS'!E1826</f>
        <v/>
      </c>
      <c r="B1803">
        <f>'06_MODELO_REFS'!F1826</f>
        <v/>
      </c>
      <c r="E1803">
        <f>'07_MODELO_NPI'!E1826</f>
        <v/>
      </c>
      <c r="F1803">
        <f>'07_MODELO_NPI'!F1826</f>
        <v/>
      </c>
      <c r="I1803">
        <f>'08_MODELO_MULTIPLO'!F1831</f>
        <v/>
      </c>
      <c r="J1803">
        <f>'08_MODELO_MULTIPLO'!G1831</f>
        <v/>
      </c>
    </row>
    <row r="1804">
      <c r="A1804">
        <f>'06_MODELO_REFS'!E1827</f>
        <v/>
      </c>
      <c r="B1804">
        <f>'06_MODELO_REFS'!F1827</f>
        <v/>
      </c>
      <c r="E1804">
        <f>'07_MODELO_NPI'!E1827</f>
        <v/>
      </c>
      <c r="F1804">
        <f>'07_MODELO_NPI'!F1827</f>
        <v/>
      </c>
      <c r="I1804">
        <f>'08_MODELO_MULTIPLO'!F1832</f>
        <v/>
      </c>
      <c r="J1804">
        <f>'08_MODELO_MULTIPLO'!G1832</f>
        <v/>
      </c>
    </row>
    <row r="1805">
      <c r="A1805">
        <f>'06_MODELO_REFS'!E1828</f>
        <v/>
      </c>
      <c r="B1805">
        <f>'06_MODELO_REFS'!F1828</f>
        <v/>
      </c>
      <c r="E1805">
        <f>'07_MODELO_NPI'!E1828</f>
        <v/>
      </c>
      <c r="F1805">
        <f>'07_MODELO_NPI'!F1828</f>
        <v/>
      </c>
      <c r="I1805">
        <f>'08_MODELO_MULTIPLO'!F1833</f>
        <v/>
      </c>
      <c r="J1805">
        <f>'08_MODELO_MULTIPLO'!G1833</f>
        <v/>
      </c>
    </row>
    <row r="1806">
      <c r="A1806">
        <f>'06_MODELO_REFS'!E1829</f>
        <v/>
      </c>
      <c r="B1806">
        <f>'06_MODELO_REFS'!F1829</f>
        <v/>
      </c>
      <c r="E1806">
        <f>'07_MODELO_NPI'!E1829</f>
        <v/>
      </c>
      <c r="F1806">
        <f>'07_MODELO_NPI'!F1829</f>
        <v/>
      </c>
      <c r="I1806">
        <f>'08_MODELO_MULTIPLO'!F1834</f>
        <v/>
      </c>
      <c r="J1806">
        <f>'08_MODELO_MULTIPLO'!G1834</f>
        <v/>
      </c>
    </row>
    <row r="1807">
      <c r="A1807">
        <f>'06_MODELO_REFS'!E1830</f>
        <v/>
      </c>
      <c r="B1807">
        <f>'06_MODELO_REFS'!F1830</f>
        <v/>
      </c>
      <c r="E1807">
        <f>'07_MODELO_NPI'!E1830</f>
        <v/>
      </c>
      <c r="F1807">
        <f>'07_MODELO_NPI'!F1830</f>
        <v/>
      </c>
      <c r="I1807">
        <f>'08_MODELO_MULTIPLO'!F1835</f>
        <v/>
      </c>
      <c r="J1807">
        <f>'08_MODELO_MULTIPLO'!G1835</f>
        <v/>
      </c>
    </row>
    <row r="1808">
      <c r="A1808">
        <f>'06_MODELO_REFS'!E1831</f>
        <v/>
      </c>
      <c r="B1808">
        <f>'06_MODELO_REFS'!F1831</f>
        <v/>
      </c>
      <c r="E1808">
        <f>'07_MODELO_NPI'!E1831</f>
        <v/>
      </c>
      <c r="F1808">
        <f>'07_MODELO_NPI'!F1831</f>
        <v/>
      </c>
      <c r="I1808">
        <f>'08_MODELO_MULTIPLO'!F1836</f>
        <v/>
      </c>
      <c r="J1808">
        <f>'08_MODELO_MULTIPLO'!G1836</f>
        <v/>
      </c>
    </row>
    <row r="1809">
      <c r="A1809">
        <f>'06_MODELO_REFS'!E1832</f>
        <v/>
      </c>
      <c r="B1809">
        <f>'06_MODELO_REFS'!F1832</f>
        <v/>
      </c>
      <c r="E1809">
        <f>'07_MODELO_NPI'!E1832</f>
        <v/>
      </c>
      <c r="F1809">
        <f>'07_MODELO_NPI'!F1832</f>
        <v/>
      </c>
      <c r="I1809">
        <f>'08_MODELO_MULTIPLO'!F1837</f>
        <v/>
      </c>
      <c r="J1809">
        <f>'08_MODELO_MULTIPLO'!G1837</f>
        <v/>
      </c>
    </row>
    <row r="1810">
      <c r="A1810">
        <f>'06_MODELO_REFS'!E1833</f>
        <v/>
      </c>
      <c r="B1810">
        <f>'06_MODELO_REFS'!F1833</f>
        <v/>
      </c>
      <c r="E1810">
        <f>'07_MODELO_NPI'!E1833</f>
        <v/>
      </c>
      <c r="F1810">
        <f>'07_MODELO_NPI'!F1833</f>
        <v/>
      </c>
      <c r="I1810">
        <f>'08_MODELO_MULTIPLO'!F1838</f>
        <v/>
      </c>
      <c r="J1810">
        <f>'08_MODELO_MULTIPLO'!G1838</f>
        <v/>
      </c>
    </row>
    <row r="1811">
      <c r="A1811">
        <f>'06_MODELO_REFS'!E1834</f>
        <v/>
      </c>
      <c r="B1811">
        <f>'06_MODELO_REFS'!F1834</f>
        <v/>
      </c>
      <c r="E1811">
        <f>'07_MODELO_NPI'!E1834</f>
        <v/>
      </c>
      <c r="F1811">
        <f>'07_MODELO_NPI'!F1834</f>
        <v/>
      </c>
      <c r="I1811">
        <f>'08_MODELO_MULTIPLO'!F1839</f>
        <v/>
      </c>
      <c r="J1811">
        <f>'08_MODELO_MULTIPLO'!G1839</f>
        <v/>
      </c>
    </row>
    <row r="1812">
      <c r="A1812">
        <f>'06_MODELO_REFS'!E1835</f>
        <v/>
      </c>
      <c r="B1812">
        <f>'06_MODELO_REFS'!F1835</f>
        <v/>
      </c>
      <c r="E1812">
        <f>'07_MODELO_NPI'!E1835</f>
        <v/>
      </c>
      <c r="F1812">
        <f>'07_MODELO_NPI'!F1835</f>
        <v/>
      </c>
      <c r="I1812">
        <f>'08_MODELO_MULTIPLO'!F1840</f>
        <v/>
      </c>
      <c r="J1812">
        <f>'08_MODELO_MULTIPLO'!G1840</f>
        <v/>
      </c>
    </row>
    <row r="1813">
      <c r="A1813">
        <f>'06_MODELO_REFS'!E1836</f>
        <v/>
      </c>
      <c r="B1813">
        <f>'06_MODELO_REFS'!F1836</f>
        <v/>
      </c>
      <c r="E1813">
        <f>'07_MODELO_NPI'!E1836</f>
        <v/>
      </c>
      <c r="F1813">
        <f>'07_MODELO_NPI'!F1836</f>
        <v/>
      </c>
      <c r="I1813">
        <f>'08_MODELO_MULTIPLO'!F1841</f>
        <v/>
      </c>
      <c r="J1813">
        <f>'08_MODELO_MULTIPLO'!G1841</f>
        <v/>
      </c>
    </row>
    <row r="1814">
      <c r="A1814">
        <f>'06_MODELO_REFS'!E1837</f>
        <v/>
      </c>
      <c r="B1814">
        <f>'06_MODELO_REFS'!F1837</f>
        <v/>
      </c>
      <c r="E1814">
        <f>'07_MODELO_NPI'!E1837</f>
        <v/>
      </c>
      <c r="F1814">
        <f>'07_MODELO_NPI'!F1837</f>
        <v/>
      </c>
      <c r="I1814">
        <f>'08_MODELO_MULTIPLO'!F1842</f>
        <v/>
      </c>
      <c r="J1814">
        <f>'08_MODELO_MULTIPLO'!G1842</f>
        <v/>
      </c>
    </row>
    <row r="1815">
      <c r="A1815">
        <f>'06_MODELO_REFS'!E1838</f>
        <v/>
      </c>
      <c r="B1815">
        <f>'06_MODELO_REFS'!F1838</f>
        <v/>
      </c>
      <c r="E1815">
        <f>'07_MODELO_NPI'!E1838</f>
        <v/>
      </c>
      <c r="F1815">
        <f>'07_MODELO_NPI'!F1838</f>
        <v/>
      </c>
      <c r="I1815">
        <f>'08_MODELO_MULTIPLO'!F1843</f>
        <v/>
      </c>
      <c r="J1815">
        <f>'08_MODELO_MULTIPLO'!G1843</f>
        <v/>
      </c>
    </row>
    <row r="1816">
      <c r="A1816">
        <f>'06_MODELO_REFS'!E1839</f>
        <v/>
      </c>
      <c r="B1816">
        <f>'06_MODELO_REFS'!F1839</f>
        <v/>
      </c>
      <c r="E1816">
        <f>'07_MODELO_NPI'!E1839</f>
        <v/>
      </c>
      <c r="F1816">
        <f>'07_MODELO_NPI'!F1839</f>
        <v/>
      </c>
      <c r="I1816">
        <f>'08_MODELO_MULTIPLO'!F1844</f>
        <v/>
      </c>
      <c r="J1816">
        <f>'08_MODELO_MULTIPLO'!G1844</f>
        <v/>
      </c>
    </row>
    <row r="1817">
      <c r="A1817">
        <f>'06_MODELO_REFS'!E1840</f>
        <v/>
      </c>
      <c r="B1817">
        <f>'06_MODELO_REFS'!F1840</f>
        <v/>
      </c>
      <c r="E1817">
        <f>'07_MODELO_NPI'!E1840</f>
        <v/>
      </c>
      <c r="F1817">
        <f>'07_MODELO_NPI'!F1840</f>
        <v/>
      </c>
      <c r="I1817">
        <f>'08_MODELO_MULTIPLO'!F1845</f>
        <v/>
      </c>
      <c r="J1817">
        <f>'08_MODELO_MULTIPLO'!G1845</f>
        <v/>
      </c>
    </row>
    <row r="1818">
      <c r="A1818">
        <f>'06_MODELO_REFS'!E1841</f>
        <v/>
      </c>
      <c r="B1818">
        <f>'06_MODELO_REFS'!F1841</f>
        <v/>
      </c>
      <c r="E1818">
        <f>'07_MODELO_NPI'!E1841</f>
        <v/>
      </c>
      <c r="F1818">
        <f>'07_MODELO_NPI'!F1841</f>
        <v/>
      </c>
      <c r="I1818">
        <f>'08_MODELO_MULTIPLO'!F1846</f>
        <v/>
      </c>
      <c r="J1818">
        <f>'08_MODELO_MULTIPLO'!G1846</f>
        <v/>
      </c>
    </row>
    <row r="1819">
      <c r="A1819">
        <f>'06_MODELO_REFS'!E1842</f>
        <v/>
      </c>
      <c r="B1819">
        <f>'06_MODELO_REFS'!F1842</f>
        <v/>
      </c>
      <c r="E1819">
        <f>'07_MODELO_NPI'!E1842</f>
        <v/>
      </c>
      <c r="F1819">
        <f>'07_MODELO_NPI'!F1842</f>
        <v/>
      </c>
      <c r="I1819">
        <f>'08_MODELO_MULTIPLO'!F1847</f>
        <v/>
      </c>
      <c r="J1819">
        <f>'08_MODELO_MULTIPLO'!G1847</f>
        <v/>
      </c>
    </row>
    <row r="1820">
      <c r="A1820">
        <f>'06_MODELO_REFS'!E1843</f>
        <v/>
      </c>
      <c r="B1820">
        <f>'06_MODELO_REFS'!F1843</f>
        <v/>
      </c>
      <c r="E1820">
        <f>'07_MODELO_NPI'!E1843</f>
        <v/>
      </c>
      <c r="F1820">
        <f>'07_MODELO_NPI'!F1843</f>
        <v/>
      </c>
      <c r="I1820">
        <f>'08_MODELO_MULTIPLO'!F1848</f>
        <v/>
      </c>
      <c r="J1820">
        <f>'08_MODELO_MULTIPLO'!G1848</f>
        <v/>
      </c>
    </row>
    <row r="1821">
      <c r="A1821">
        <f>'06_MODELO_REFS'!E1844</f>
        <v/>
      </c>
      <c r="B1821">
        <f>'06_MODELO_REFS'!F1844</f>
        <v/>
      </c>
      <c r="E1821">
        <f>'07_MODELO_NPI'!E1844</f>
        <v/>
      </c>
      <c r="F1821">
        <f>'07_MODELO_NPI'!F1844</f>
        <v/>
      </c>
      <c r="I1821">
        <f>'08_MODELO_MULTIPLO'!F1849</f>
        <v/>
      </c>
      <c r="J1821">
        <f>'08_MODELO_MULTIPLO'!G1849</f>
        <v/>
      </c>
    </row>
    <row r="1822">
      <c r="A1822">
        <f>'06_MODELO_REFS'!E1845</f>
        <v/>
      </c>
      <c r="B1822">
        <f>'06_MODELO_REFS'!F1845</f>
        <v/>
      </c>
      <c r="E1822">
        <f>'07_MODELO_NPI'!E1845</f>
        <v/>
      </c>
      <c r="F1822">
        <f>'07_MODELO_NPI'!F1845</f>
        <v/>
      </c>
      <c r="I1822">
        <f>'08_MODELO_MULTIPLO'!F1850</f>
        <v/>
      </c>
      <c r="J1822">
        <f>'08_MODELO_MULTIPLO'!G1850</f>
        <v/>
      </c>
    </row>
    <row r="1823">
      <c r="A1823">
        <f>'06_MODELO_REFS'!E1846</f>
        <v/>
      </c>
      <c r="B1823">
        <f>'06_MODELO_REFS'!F1846</f>
        <v/>
      </c>
      <c r="E1823">
        <f>'07_MODELO_NPI'!E1846</f>
        <v/>
      </c>
      <c r="F1823">
        <f>'07_MODELO_NPI'!F1846</f>
        <v/>
      </c>
      <c r="I1823">
        <f>'08_MODELO_MULTIPLO'!F1851</f>
        <v/>
      </c>
      <c r="J1823">
        <f>'08_MODELO_MULTIPLO'!G1851</f>
        <v/>
      </c>
    </row>
    <row r="1824">
      <c r="A1824">
        <f>'06_MODELO_REFS'!E1847</f>
        <v/>
      </c>
      <c r="B1824">
        <f>'06_MODELO_REFS'!F1847</f>
        <v/>
      </c>
      <c r="E1824">
        <f>'07_MODELO_NPI'!E1847</f>
        <v/>
      </c>
      <c r="F1824">
        <f>'07_MODELO_NPI'!F1847</f>
        <v/>
      </c>
      <c r="I1824">
        <f>'08_MODELO_MULTIPLO'!F1852</f>
        <v/>
      </c>
      <c r="J1824">
        <f>'08_MODELO_MULTIPLO'!G1852</f>
        <v/>
      </c>
    </row>
    <row r="1825">
      <c r="A1825">
        <f>'06_MODELO_REFS'!E1848</f>
        <v/>
      </c>
      <c r="B1825">
        <f>'06_MODELO_REFS'!F1848</f>
        <v/>
      </c>
      <c r="E1825">
        <f>'07_MODELO_NPI'!E1848</f>
        <v/>
      </c>
      <c r="F1825">
        <f>'07_MODELO_NPI'!F1848</f>
        <v/>
      </c>
      <c r="I1825">
        <f>'08_MODELO_MULTIPLO'!F1853</f>
        <v/>
      </c>
      <c r="J1825">
        <f>'08_MODELO_MULTIPLO'!G1853</f>
        <v/>
      </c>
    </row>
    <row r="1826">
      <c r="A1826">
        <f>'06_MODELO_REFS'!E1849</f>
        <v/>
      </c>
      <c r="B1826">
        <f>'06_MODELO_REFS'!F1849</f>
        <v/>
      </c>
      <c r="E1826">
        <f>'07_MODELO_NPI'!E1849</f>
        <v/>
      </c>
      <c r="F1826">
        <f>'07_MODELO_NPI'!F1849</f>
        <v/>
      </c>
      <c r="I1826">
        <f>'08_MODELO_MULTIPLO'!F1854</f>
        <v/>
      </c>
      <c r="J1826">
        <f>'08_MODELO_MULTIPLO'!G1854</f>
        <v/>
      </c>
    </row>
    <row r="1827">
      <c r="A1827">
        <f>'06_MODELO_REFS'!E1850</f>
        <v/>
      </c>
      <c r="B1827">
        <f>'06_MODELO_REFS'!F1850</f>
        <v/>
      </c>
      <c r="E1827">
        <f>'07_MODELO_NPI'!E1850</f>
        <v/>
      </c>
      <c r="F1827">
        <f>'07_MODELO_NPI'!F1850</f>
        <v/>
      </c>
      <c r="I1827">
        <f>'08_MODELO_MULTIPLO'!F1855</f>
        <v/>
      </c>
      <c r="J1827">
        <f>'08_MODELO_MULTIPLO'!G1855</f>
        <v/>
      </c>
    </row>
    <row r="1828">
      <c r="A1828">
        <f>'06_MODELO_REFS'!E1851</f>
        <v/>
      </c>
      <c r="B1828">
        <f>'06_MODELO_REFS'!F1851</f>
        <v/>
      </c>
      <c r="E1828">
        <f>'07_MODELO_NPI'!E1851</f>
        <v/>
      </c>
      <c r="F1828">
        <f>'07_MODELO_NPI'!F1851</f>
        <v/>
      </c>
      <c r="I1828">
        <f>'08_MODELO_MULTIPLO'!F1856</f>
        <v/>
      </c>
      <c r="J1828">
        <f>'08_MODELO_MULTIPLO'!G1856</f>
        <v/>
      </c>
    </row>
    <row r="1829">
      <c r="A1829">
        <f>'06_MODELO_REFS'!E1852</f>
        <v/>
      </c>
      <c r="B1829">
        <f>'06_MODELO_REFS'!F1852</f>
        <v/>
      </c>
      <c r="E1829">
        <f>'07_MODELO_NPI'!E1852</f>
        <v/>
      </c>
      <c r="F1829">
        <f>'07_MODELO_NPI'!F1852</f>
        <v/>
      </c>
      <c r="I1829">
        <f>'08_MODELO_MULTIPLO'!F1857</f>
        <v/>
      </c>
      <c r="J1829">
        <f>'08_MODELO_MULTIPLO'!G1857</f>
        <v/>
      </c>
    </row>
    <row r="1830">
      <c r="A1830">
        <f>'06_MODELO_REFS'!E1853</f>
        <v/>
      </c>
      <c r="B1830">
        <f>'06_MODELO_REFS'!F1853</f>
        <v/>
      </c>
      <c r="E1830">
        <f>'07_MODELO_NPI'!E1853</f>
        <v/>
      </c>
      <c r="F1830">
        <f>'07_MODELO_NPI'!F1853</f>
        <v/>
      </c>
      <c r="I1830">
        <f>'08_MODELO_MULTIPLO'!F1858</f>
        <v/>
      </c>
      <c r="J1830">
        <f>'08_MODELO_MULTIPLO'!G1858</f>
        <v/>
      </c>
    </row>
    <row r="1831">
      <c r="A1831">
        <f>'06_MODELO_REFS'!E1854</f>
        <v/>
      </c>
      <c r="B1831">
        <f>'06_MODELO_REFS'!F1854</f>
        <v/>
      </c>
      <c r="E1831">
        <f>'07_MODELO_NPI'!E1854</f>
        <v/>
      </c>
      <c r="F1831">
        <f>'07_MODELO_NPI'!F1854</f>
        <v/>
      </c>
      <c r="I1831">
        <f>'08_MODELO_MULTIPLO'!F1859</f>
        <v/>
      </c>
      <c r="J1831">
        <f>'08_MODELO_MULTIPLO'!G1859</f>
        <v/>
      </c>
    </row>
    <row r="1832">
      <c r="A1832">
        <f>'06_MODELO_REFS'!E1855</f>
        <v/>
      </c>
      <c r="B1832">
        <f>'06_MODELO_REFS'!F1855</f>
        <v/>
      </c>
      <c r="E1832">
        <f>'07_MODELO_NPI'!E1855</f>
        <v/>
      </c>
      <c r="F1832">
        <f>'07_MODELO_NPI'!F1855</f>
        <v/>
      </c>
      <c r="I1832">
        <f>'08_MODELO_MULTIPLO'!F1860</f>
        <v/>
      </c>
      <c r="J1832">
        <f>'08_MODELO_MULTIPLO'!G1860</f>
        <v/>
      </c>
    </row>
    <row r="1833">
      <c r="A1833">
        <f>'06_MODELO_REFS'!E1856</f>
        <v/>
      </c>
      <c r="B1833">
        <f>'06_MODELO_REFS'!F1856</f>
        <v/>
      </c>
      <c r="E1833">
        <f>'07_MODELO_NPI'!E1856</f>
        <v/>
      </c>
      <c r="F1833">
        <f>'07_MODELO_NPI'!F1856</f>
        <v/>
      </c>
      <c r="I1833">
        <f>'08_MODELO_MULTIPLO'!F1861</f>
        <v/>
      </c>
      <c r="J1833">
        <f>'08_MODELO_MULTIPLO'!G1861</f>
        <v/>
      </c>
    </row>
    <row r="1834">
      <c r="A1834">
        <f>'06_MODELO_REFS'!E1857</f>
        <v/>
      </c>
      <c r="B1834">
        <f>'06_MODELO_REFS'!F1857</f>
        <v/>
      </c>
      <c r="E1834">
        <f>'07_MODELO_NPI'!E1857</f>
        <v/>
      </c>
      <c r="F1834">
        <f>'07_MODELO_NPI'!F1857</f>
        <v/>
      </c>
      <c r="I1834">
        <f>'08_MODELO_MULTIPLO'!F1862</f>
        <v/>
      </c>
      <c r="J1834">
        <f>'08_MODELO_MULTIPLO'!G1862</f>
        <v/>
      </c>
    </row>
    <row r="1835">
      <c r="A1835">
        <f>'06_MODELO_REFS'!E1858</f>
        <v/>
      </c>
      <c r="B1835">
        <f>'06_MODELO_REFS'!F1858</f>
        <v/>
      </c>
      <c r="E1835">
        <f>'07_MODELO_NPI'!E1858</f>
        <v/>
      </c>
      <c r="F1835">
        <f>'07_MODELO_NPI'!F1858</f>
        <v/>
      </c>
      <c r="I1835">
        <f>'08_MODELO_MULTIPLO'!F1863</f>
        <v/>
      </c>
      <c r="J1835">
        <f>'08_MODELO_MULTIPLO'!G1863</f>
        <v/>
      </c>
    </row>
    <row r="1836">
      <c r="A1836">
        <f>'06_MODELO_REFS'!E1859</f>
        <v/>
      </c>
      <c r="B1836">
        <f>'06_MODELO_REFS'!F1859</f>
        <v/>
      </c>
      <c r="E1836">
        <f>'07_MODELO_NPI'!E1859</f>
        <v/>
      </c>
      <c r="F1836">
        <f>'07_MODELO_NPI'!F1859</f>
        <v/>
      </c>
      <c r="I1836">
        <f>'08_MODELO_MULTIPLO'!F1864</f>
        <v/>
      </c>
      <c r="J1836">
        <f>'08_MODELO_MULTIPLO'!G1864</f>
        <v/>
      </c>
    </row>
    <row r="1837">
      <c r="A1837">
        <f>'06_MODELO_REFS'!E1860</f>
        <v/>
      </c>
      <c r="B1837">
        <f>'06_MODELO_REFS'!F1860</f>
        <v/>
      </c>
      <c r="E1837">
        <f>'07_MODELO_NPI'!E1860</f>
        <v/>
      </c>
      <c r="F1837">
        <f>'07_MODELO_NPI'!F1860</f>
        <v/>
      </c>
      <c r="I1837">
        <f>'08_MODELO_MULTIPLO'!F1865</f>
        <v/>
      </c>
      <c r="J1837">
        <f>'08_MODELO_MULTIPLO'!G1865</f>
        <v/>
      </c>
    </row>
    <row r="1838">
      <c r="A1838">
        <f>'06_MODELO_REFS'!E1861</f>
        <v/>
      </c>
      <c r="B1838">
        <f>'06_MODELO_REFS'!F1861</f>
        <v/>
      </c>
      <c r="E1838">
        <f>'07_MODELO_NPI'!E1861</f>
        <v/>
      </c>
      <c r="F1838">
        <f>'07_MODELO_NPI'!F1861</f>
        <v/>
      </c>
      <c r="I1838">
        <f>'08_MODELO_MULTIPLO'!F1866</f>
        <v/>
      </c>
      <c r="J1838">
        <f>'08_MODELO_MULTIPLO'!G1866</f>
        <v/>
      </c>
    </row>
    <row r="1839">
      <c r="A1839">
        <f>'06_MODELO_REFS'!E1862</f>
        <v/>
      </c>
      <c r="B1839">
        <f>'06_MODELO_REFS'!F1862</f>
        <v/>
      </c>
      <c r="E1839">
        <f>'07_MODELO_NPI'!E1862</f>
        <v/>
      </c>
      <c r="F1839">
        <f>'07_MODELO_NPI'!F1862</f>
        <v/>
      </c>
      <c r="I1839">
        <f>'08_MODELO_MULTIPLO'!F1867</f>
        <v/>
      </c>
      <c r="J1839">
        <f>'08_MODELO_MULTIPLO'!G1867</f>
        <v/>
      </c>
    </row>
    <row r="1840">
      <c r="A1840">
        <f>'06_MODELO_REFS'!E1863</f>
        <v/>
      </c>
      <c r="B1840">
        <f>'06_MODELO_REFS'!F1863</f>
        <v/>
      </c>
      <c r="E1840">
        <f>'07_MODELO_NPI'!E1863</f>
        <v/>
      </c>
      <c r="F1840">
        <f>'07_MODELO_NPI'!F1863</f>
        <v/>
      </c>
      <c r="I1840">
        <f>'08_MODELO_MULTIPLO'!F1868</f>
        <v/>
      </c>
      <c r="J1840">
        <f>'08_MODELO_MULTIPLO'!G1868</f>
        <v/>
      </c>
    </row>
    <row r="1841">
      <c r="A1841">
        <f>'06_MODELO_REFS'!E1864</f>
        <v/>
      </c>
      <c r="B1841">
        <f>'06_MODELO_REFS'!F1864</f>
        <v/>
      </c>
      <c r="E1841">
        <f>'07_MODELO_NPI'!E1864</f>
        <v/>
      </c>
      <c r="F1841">
        <f>'07_MODELO_NPI'!F1864</f>
        <v/>
      </c>
      <c r="I1841">
        <f>'08_MODELO_MULTIPLO'!F1869</f>
        <v/>
      </c>
      <c r="J1841">
        <f>'08_MODELO_MULTIPLO'!G1869</f>
        <v/>
      </c>
    </row>
    <row r="1842">
      <c r="A1842">
        <f>'06_MODELO_REFS'!E1865</f>
        <v/>
      </c>
      <c r="B1842">
        <f>'06_MODELO_REFS'!F1865</f>
        <v/>
      </c>
      <c r="E1842">
        <f>'07_MODELO_NPI'!E1865</f>
        <v/>
      </c>
      <c r="F1842">
        <f>'07_MODELO_NPI'!F1865</f>
        <v/>
      </c>
      <c r="I1842">
        <f>'08_MODELO_MULTIPLO'!F1870</f>
        <v/>
      </c>
      <c r="J1842">
        <f>'08_MODELO_MULTIPLO'!G1870</f>
        <v/>
      </c>
    </row>
    <row r="1843">
      <c r="A1843">
        <f>'06_MODELO_REFS'!E1866</f>
        <v/>
      </c>
      <c r="B1843">
        <f>'06_MODELO_REFS'!F1866</f>
        <v/>
      </c>
      <c r="E1843">
        <f>'07_MODELO_NPI'!E1866</f>
        <v/>
      </c>
      <c r="F1843">
        <f>'07_MODELO_NPI'!F1866</f>
        <v/>
      </c>
      <c r="I1843">
        <f>'08_MODELO_MULTIPLO'!F1871</f>
        <v/>
      </c>
      <c r="J1843">
        <f>'08_MODELO_MULTIPLO'!G1871</f>
        <v/>
      </c>
    </row>
    <row r="1844">
      <c r="A1844">
        <f>'06_MODELO_REFS'!E1867</f>
        <v/>
      </c>
      <c r="B1844">
        <f>'06_MODELO_REFS'!F1867</f>
        <v/>
      </c>
      <c r="E1844">
        <f>'07_MODELO_NPI'!E1867</f>
        <v/>
      </c>
      <c r="F1844">
        <f>'07_MODELO_NPI'!F1867</f>
        <v/>
      </c>
      <c r="I1844">
        <f>'08_MODELO_MULTIPLO'!F1872</f>
        <v/>
      </c>
      <c r="J1844">
        <f>'08_MODELO_MULTIPLO'!G1872</f>
        <v/>
      </c>
    </row>
    <row r="1845">
      <c r="A1845">
        <f>'06_MODELO_REFS'!E1868</f>
        <v/>
      </c>
      <c r="B1845">
        <f>'06_MODELO_REFS'!F1868</f>
        <v/>
      </c>
      <c r="E1845">
        <f>'07_MODELO_NPI'!E1868</f>
        <v/>
      </c>
      <c r="F1845">
        <f>'07_MODELO_NPI'!F1868</f>
        <v/>
      </c>
      <c r="I1845">
        <f>'08_MODELO_MULTIPLO'!F1873</f>
        <v/>
      </c>
      <c r="J1845">
        <f>'08_MODELO_MULTIPLO'!G1873</f>
        <v/>
      </c>
    </row>
    <row r="1846">
      <c r="A1846">
        <f>'06_MODELO_REFS'!E1869</f>
        <v/>
      </c>
      <c r="B1846">
        <f>'06_MODELO_REFS'!F1869</f>
        <v/>
      </c>
      <c r="E1846">
        <f>'07_MODELO_NPI'!E1869</f>
        <v/>
      </c>
      <c r="F1846">
        <f>'07_MODELO_NPI'!F1869</f>
        <v/>
      </c>
      <c r="I1846">
        <f>'08_MODELO_MULTIPLO'!F1874</f>
        <v/>
      </c>
      <c r="J1846">
        <f>'08_MODELO_MULTIPLO'!G1874</f>
        <v/>
      </c>
    </row>
    <row r="1847">
      <c r="A1847">
        <f>'06_MODELO_REFS'!E1870</f>
        <v/>
      </c>
      <c r="B1847">
        <f>'06_MODELO_REFS'!F1870</f>
        <v/>
      </c>
      <c r="E1847">
        <f>'07_MODELO_NPI'!E1870</f>
        <v/>
      </c>
      <c r="F1847">
        <f>'07_MODELO_NPI'!F1870</f>
        <v/>
      </c>
      <c r="I1847">
        <f>'08_MODELO_MULTIPLO'!F1875</f>
        <v/>
      </c>
      <c r="J1847">
        <f>'08_MODELO_MULTIPLO'!G1875</f>
        <v/>
      </c>
    </row>
    <row r="1848">
      <c r="A1848">
        <f>'06_MODELO_REFS'!E1871</f>
        <v/>
      </c>
      <c r="B1848">
        <f>'06_MODELO_REFS'!F1871</f>
        <v/>
      </c>
      <c r="E1848">
        <f>'07_MODELO_NPI'!E1871</f>
        <v/>
      </c>
      <c r="F1848">
        <f>'07_MODELO_NPI'!F1871</f>
        <v/>
      </c>
      <c r="I1848">
        <f>'08_MODELO_MULTIPLO'!F1876</f>
        <v/>
      </c>
      <c r="J1848">
        <f>'08_MODELO_MULTIPLO'!G1876</f>
        <v/>
      </c>
    </row>
    <row r="1849">
      <c r="A1849">
        <f>'06_MODELO_REFS'!E1872</f>
        <v/>
      </c>
      <c r="B1849">
        <f>'06_MODELO_REFS'!F1872</f>
        <v/>
      </c>
      <c r="E1849">
        <f>'07_MODELO_NPI'!E1872</f>
        <v/>
      </c>
      <c r="F1849">
        <f>'07_MODELO_NPI'!F1872</f>
        <v/>
      </c>
      <c r="I1849">
        <f>'08_MODELO_MULTIPLO'!F1877</f>
        <v/>
      </c>
      <c r="J1849">
        <f>'08_MODELO_MULTIPLO'!G1877</f>
        <v/>
      </c>
    </row>
    <row r="1850">
      <c r="A1850">
        <f>'06_MODELO_REFS'!E1873</f>
        <v/>
      </c>
      <c r="B1850">
        <f>'06_MODELO_REFS'!F1873</f>
        <v/>
      </c>
      <c r="E1850">
        <f>'07_MODELO_NPI'!E1873</f>
        <v/>
      </c>
      <c r="F1850">
        <f>'07_MODELO_NPI'!F1873</f>
        <v/>
      </c>
      <c r="I1850">
        <f>'08_MODELO_MULTIPLO'!F1878</f>
        <v/>
      </c>
      <c r="J1850">
        <f>'08_MODELO_MULTIPLO'!G1878</f>
        <v/>
      </c>
    </row>
    <row r="1851">
      <c r="A1851">
        <f>'06_MODELO_REFS'!E1874</f>
        <v/>
      </c>
      <c r="B1851">
        <f>'06_MODELO_REFS'!F1874</f>
        <v/>
      </c>
      <c r="E1851">
        <f>'07_MODELO_NPI'!E1874</f>
        <v/>
      </c>
      <c r="F1851">
        <f>'07_MODELO_NPI'!F1874</f>
        <v/>
      </c>
      <c r="I1851">
        <f>'08_MODELO_MULTIPLO'!F1879</f>
        <v/>
      </c>
      <c r="J1851">
        <f>'08_MODELO_MULTIPLO'!G1879</f>
        <v/>
      </c>
    </row>
    <row r="1852">
      <c r="A1852">
        <f>'06_MODELO_REFS'!E1875</f>
        <v/>
      </c>
      <c r="B1852">
        <f>'06_MODELO_REFS'!F1875</f>
        <v/>
      </c>
      <c r="E1852">
        <f>'07_MODELO_NPI'!E1875</f>
        <v/>
      </c>
      <c r="F1852">
        <f>'07_MODELO_NPI'!F1875</f>
        <v/>
      </c>
      <c r="I1852">
        <f>'08_MODELO_MULTIPLO'!F1880</f>
        <v/>
      </c>
      <c r="J1852">
        <f>'08_MODELO_MULTIPLO'!G1880</f>
        <v/>
      </c>
    </row>
    <row r="1853">
      <c r="A1853">
        <f>'06_MODELO_REFS'!E1876</f>
        <v/>
      </c>
      <c r="B1853">
        <f>'06_MODELO_REFS'!F1876</f>
        <v/>
      </c>
      <c r="E1853">
        <f>'07_MODELO_NPI'!E1876</f>
        <v/>
      </c>
      <c r="F1853">
        <f>'07_MODELO_NPI'!F1876</f>
        <v/>
      </c>
      <c r="I1853">
        <f>'08_MODELO_MULTIPLO'!F1881</f>
        <v/>
      </c>
      <c r="J1853">
        <f>'08_MODELO_MULTIPLO'!G1881</f>
        <v/>
      </c>
    </row>
    <row r="1854">
      <c r="A1854">
        <f>'06_MODELO_REFS'!E1877</f>
        <v/>
      </c>
      <c r="B1854">
        <f>'06_MODELO_REFS'!F1877</f>
        <v/>
      </c>
      <c r="E1854">
        <f>'07_MODELO_NPI'!E1877</f>
        <v/>
      </c>
      <c r="F1854">
        <f>'07_MODELO_NPI'!F1877</f>
        <v/>
      </c>
      <c r="I1854">
        <f>'08_MODELO_MULTIPLO'!F1882</f>
        <v/>
      </c>
      <c r="J1854">
        <f>'08_MODELO_MULTIPLO'!G1882</f>
        <v/>
      </c>
    </row>
    <row r="1855">
      <c r="A1855">
        <f>'06_MODELO_REFS'!E1878</f>
        <v/>
      </c>
      <c r="B1855">
        <f>'06_MODELO_REFS'!F1878</f>
        <v/>
      </c>
      <c r="E1855">
        <f>'07_MODELO_NPI'!E1878</f>
        <v/>
      </c>
      <c r="F1855">
        <f>'07_MODELO_NPI'!F1878</f>
        <v/>
      </c>
      <c r="I1855">
        <f>'08_MODELO_MULTIPLO'!F1883</f>
        <v/>
      </c>
      <c r="J1855">
        <f>'08_MODELO_MULTIPLO'!G1883</f>
        <v/>
      </c>
    </row>
    <row r="1856">
      <c r="A1856">
        <f>'06_MODELO_REFS'!E1879</f>
        <v/>
      </c>
      <c r="B1856">
        <f>'06_MODELO_REFS'!F1879</f>
        <v/>
      </c>
      <c r="E1856">
        <f>'07_MODELO_NPI'!E1879</f>
        <v/>
      </c>
      <c r="F1856">
        <f>'07_MODELO_NPI'!F1879</f>
        <v/>
      </c>
      <c r="I1856">
        <f>'08_MODELO_MULTIPLO'!F1884</f>
        <v/>
      </c>
      <c r="J1856">
        <f>'08_MODELO_MULTIPLO'!G1884</f>
        <v/>
      </c>
    </row>
    <row r="1857">
      <c r="A1857">
        <f>'06_MODELO_REFS'!E1880</f>
        <v/>
      </c>
      <c r="B1857">
        <f>'06_MODELO_REFS'!F1880</f>
        <v/>
      </c>
      <c r="E1857">
        <f>'07_MODELO_NPI'!E1880</f>
        <v/>
      </c>
      <c r="F1857">
        <f>'07_MODELO_NPI'!F1880</f>
        <v/>
      </c>
      <c r="I1857">
        <f>'08_MODELO_MULTIPLO'!F1885</f>
        <v/>
      </c>
      <c r="J1857">
        <f>'08_MODELO_MULTIPLO'!G1885</f>
        <v/>
      </c>
    </row>
    <row r="1858">
      <c r="A1858">
        <f>'06_MODELO_REFS'!E1881</f>
        <v/>
      </c>
      <c r="B1858">
        <f>'06_MODELO_REFS'!F1881</f>
        <v/>
      </c>
      <c r="E1858">
        <f>'07_MODELO_NPI'!E1881</f>
        <v/>
      </c>
      <c r="F1858">
        <f>'07_MODELO_NPI'!F1881</f>
        <v/>
      </c>
      <c r="I1858">
        <f>'08_MODELO_MULTIPLO'!F1886</f>
        <v/>
      </c>
      <c r="J1858">
        <f>'08_MODELO_MULTIPLO'!G1886</f>
        <v/>
      </c>
    </row>
    <row r="1859">
      <c r="A1859">
        <f>'06_MODELO_REFS'!E1882</f>
        <v/>
      </c>
      <c r="B1859">
        <f>'06_MODELO_REFS'!F1882</f>
        <v/>
      </c>
      <c r="E1859">
        <f>'07_MODELO_NPI'!E1882</f>
        <v/>
      </c>
      <c r="F1859">
        <f>'07_MODELO_NPI'!F1882</f>
        <v/>
      </c>
      <c r="I1859">
        <f>'08_MODELO_MULTIPLO'!F1887</f>
        <v/>
      </c>
      <c r="J1859">
        <f>'08_MODELO_MULTIPLO'!G1887</f>
        <v/>
      </c>
    </row>
    <row r="1860">
      <c r="A1860">
        <f>'06_MODELO_REFS'!E1883</f>
        <v/>
      </c>
      <c r="B1860">
        <f>'06_MODELO_REFS'!F1883</f>
        <v/>
      </c>
      <c r="E1860">
        <f>'07_MODELO_NPI'!E1883</f>
        <v/>
      </c>
      <c r="F1860">
        <f>'07_MODELO_NPI'!F1883</f>
        <v/>
      </c>
      <c r="I1860">
        <f>'08_MODELO_MULTIPLO'!F1888</f>
        <v/>
      </c>
      <c r="J1860">
        <f>'08_MODELO_MULTIPLO'!G1888</f>
        <v/>
      </c>
    </row>
    <row r="1861">
      <c r="A1861">
        <f>'06_MODELO_REFS'!E1884</f>
        <v/>
      </c>
      <c r="B1861">
        <f>'06_MODELO_REFS'!F1884</f>
        <v/>
      </c>
      <c r="E1861">
        <f>'07_MODELO_NPI'!E1884</f>
        <v/>
      </c>
      <c r="F1861">
        <f>'07_MODELO_NPI'!F1884</f>
        <v/>
      </c>
      <c r="I1861">
        <f>'08_MODELO_MULTIPLO'!F1889</f>
        <v/>
      </c>
      <c r="J1861">
        <f>'08_MODELO_MULTIPLO'!G1889</f>
        <v/>
      </c>
    </row>
    <row r="1862">
      <c r="A1862">
        <f>'06_MODELO_REFS'!E1885</f>
        <v/>
      </c>
      <c r="B1862">
        <f>'06_MODELO_REFS'!F1885</f>
        <v/>
      </c>
      <c r="E1862">
        <f>'07_MODELO_NPI'!E1885</f>
        <v/>
      </c>
      <c r="F1862">
        <f>'07_MODELO_NPI'!F1885</f>
        <v/>
      </c>
      <c r="I1862">
        <f>'08_MODELO_MULTIPLO'!F1890</f>
        <v/>
      </c>
      <c r="J1862">
        <f>'08_MODELO_MULTIPLO'!G1890</f>
        <v/>
      </c>
    </row>
    <row r="1863">
      <c r="A1863">
        <f>'06_MODELO_REFS'!E1886</f>
        <v/>
      </c>
      <c r="B1863">
        <f>'06_MODELO_REFS'!F1886</f>
        <v/>
      </c>
      <c r="E1863">
        <f>'07_MODELO_NPI'!E1886</f>
        <v/>
      </c>
      <c r="F1863">
        <f>'07_MODELO_NPI'!F1886</f>
        <v/>
      </c>
      <c r="I1863">
        <f>'08_MODELO_MULTIPLO'!F1891</f>
        <v/>
      </c>
      <c r="J1863">
        <f>'08_MODELO_MULTIPLO'!G1891</f>
        <v/>
      </c>
    </row>
    <row r="1864">
      <c r="A1864">
        <f>'06_MODELO_REFS'!E1887</f>
        <v/>
      </c>
      <c r="B1864">
        <f>'06_MODELO_REFS'!F1887</f>
        <v/>
      </c>
      <c r="E1864">
        <f>'07_MODELO_NPI'!E1887</f>
        <v/>
      </c>
      <c r="F1864">
        <f>'07_MODELO_NPI'!F1887</f>
        <v/>
      </c>
      <c r="I1864">
        <f>'08_MODELO_MULTIPLO'!F1892</f>
        <v/>
      </c>
      <c r="J1864">
        <f>'08_MODELO_MULTIPLO'!G1892</f>
        <v/>
      </c>
    </row>
    <row r="1865">
      <c r="A1865">
        <f>'06_MODELO_REFS'!E1888</f>
        <v/>
      </c>
      <c r="B1865">
        <f>'06_MODELO_REFS'!F1888</f>
        <v/>
      </c>
      <c r="E1865">
        <f>'07_MODELO_NPI'!E1888</f>
        <v/>
      </c>
      <c r="F1865">
        <f>'07_MODELO_NPI'!F1888</f>
        <v/>
      </c>
      <c r="I1865">
        <f>'08_MODELO_MULTIPLO'!F1893</f>
        <v/>
      </c>
      <c r="J1865">
        <f>'08_MODELO_MULTIPLO'!G1893</f>
        <v/>
      </c>
    </row>
    <row r="1866">
      <c r="A1866">
        <f>'06_MODELO_REFS'!E1889</f>
        <v/>
      </c>
      <c r="B1866">
        <f>'06_MODELO_REFS'!F1889</f>
        <v/>
      </c>
      <c r="E1866">
        <f>'07_MODELO_NPI'!E1889</f>
        <v/>
      </c>
      <c r="F1866">
        <f>'07_MODELO_NPI'!F1889</f>
        <v/>
      </c>
      <c r="I1866">
        <f>'08_MODELO_MULTIPLO'!F1894</f>
        <v/>
      </c>
      <c r="J1866">
        <f>'08_MODELO_MULTIPLO'!G1894</f>
        <v/>
      </c>
    </row>
    <row r="1867">
      <c r="A1867">
        <f>'06_MODELO_REFS'!E1890</f>
        <v/>
      </c>
      <c r="B1867">
        <f>'06_MODELO_REFS'!F1890</f>
        <v/>
      </c>
      <c r="E1867">
        <f>'07_MODELO_NPI'!E1890</f>
        <v/>
      </c>
      <c r="F1867">
        <f>'07_MODELO_NPI'!F1890</f>
        <v/>
      </c>
      <c r="I1867">
        <f>'08_MODELO_MULTIPLO'!F1895</f>
        <v/>
      </c>
      <c r="J1867">
        <f>'08_MODELO_MULTIPLO'!G1895</f>
        <v/>
      </c>
    </row>
    <row r="1868">
      <c r="A1868">
        <f>'06_MODELO_REFS'!E1891</f>
        <v/>
      </c>
      <c r="B1868">
        <f>'06_MODELO_REFS'!F1891</f>
        <v/>
      </c>
      <c r="E1868">
        <f>'07_MODELO_NPI'!E1891</f>
        <v/>
      </c>
      <c r="F1868">
        <f>'07_MODELO_NPI'!F1891</f>
        <v/>
      </c>
      <c r="I1868">
        <f>'08_MODELO_MULTIPLO'!F1896</f>
        <v/>
      </c>
      <c r="J1868">
        <f>'08_MODELO_MULTIPLO'!G1896</f>
        <v/>
      </c>
    </row>
    <row r="1869">
      <c r="A1869">
        <f>'06_MODELO_REFS'!E1892</f>
        <v/>
      </c>
      <c r="B1869">
        <f>'06_MODELO_REFS'!F1892</f>
        <v/>
      </c>
      <c r="E1869">
        <f>'07_MODELO_NPI'!E1892</f>
        <v/>
      </c>
      <c r="F1869">
        <f>'07_MODELO_NPI'!F1892</f>
        <v/>
      </c>
      <c r="I1869">
        <f>'08_MODELO_MULTIPLO'!F1897</f>
        <v/>
      </c>
      <c r="J1869">
        <f>'08_MODELO_MULTIPLO'!G1897</f>
        <v/>
      </c>
    </row>
    <row r="1870">
      <c r="A1870">
        <f>'06_MODELO_REFS'!E1893</f>
        <v/>
      </c>
      <c r="B1870">
        <f>'06_MODELO_REFS'!F1893</f>
        <v/>
      </c>
      <c r="E1870">
        <f>'07_MODELO_NPI'!E1893</f>
        <v/>
      </c>
      <c r="F1870">
        <f>'07_MODELO_NPI'!F1893</f>
        <v/>
      </c>
      <c r="I1870">
        <f>'08_MODELO_MULTIPLO'!F1898</f>
        <v/>
      </c>
      <c r="J1870">
        <f>'08_MODELO_MULTIPLO'!G1898</f>
        <v/>
      </c>
    </row>
    <row r="1871">
      <c r="A1871">
        <f>'06_MODELO_REFS'!E1894</f>
        <v/>
      </c>
      <c r="B1871">
        <f>'06_MODELO_REFS'!F1894</f>
        <v/>
      </c>
      <c r="E1871">
        <f>'07_MODELO_NPI'!E1894</f>
        <v/>
      </c>
      <c r="F1871">
        <f>'07_MODELO_NPI'!F1894</f>
        <v/>
      </c>
      <c r="I1871">
        <f>'08_MODELO_MULTIPLO'!F1899</f>
        <v/>
      </c>
      <c r="J1871">
        <f>'08_MODELO_MULTIPLO'!G1899</f>
        <v/>
      </c>
    </row>
    <row r="1872">
      <c r="A1872">
        <f>'06_MODELO_REFS'!E1895</f>
        <v/>
      </c>
      <c r="B1872">
        <f>'06_MODELO_REFS'!F1895</f>
        <v/>
      </c>
      <c r="E1872">
        <f>'07_MODELO_NPI'!E1895</f>
        <v/>
      </c>
      <c r="F1872">
        <f>'07_MODELO_NPI'!F1895</f>
        <v/>
      </c>
      <c r="I1872">
        <f>'08_MODELO_MULTIPLO'!F1900</f>
        <v/>
      </c>
      <c r="J1872">
        <f>'08_MODELO_MULTIPLO'!G1900</f>
        <v/>
      </c>
    </row>
    <row r="1873">
      <c r="A1873">
        <f>'06_MODELO_REFS'!E1896</f>
        <v/>
      </c>
      <c r="B1873">
        <f>'06_MODELO_REFS'!F1896</f>
        <v/>
      </c>
      <c r="E1873">
        <f>'07_MODELO_NPI'!E1896</f>
        <v/>
      </c>
      <c r="F1873">
        <f>'07_MODELO_NPI'!F1896</f>
        <v/>
      </c>
      <c r="I1873">
        <f>'08_MODELO_MULTIPLO'!F1901</f>
        <v/>
      </c>
      <c r="J1873">
        <f>'08_MODELO_MULTIPLO'!G1901</f>
        <v/>
      </c>
    </row>
    <row r="1874">
      <c r="A1874">
        <f>'06_MODELO_REFS'!E1897</f>
        <v/>
      </c>
      <c r="B1874">
        <f>'06_MODELO_REFS'!F1897</f>
        <v/>
      </c>
      <c r="E1874">
        <f>'07_MODELO_NPI'!E1897</f>
        <v/>
      </c>
      <c r="F1874">
        <f>'07_MODELO_NPI'!F1897</f>
        <v/>
      </c>
      <c r="I1874">
        <f>'08_MODELO_MULTIPLO'!F1902</f>
        <v/>
      </c>
      <c r="J1874">
        <f>'08_MODELO_MULTIPLO'!G1902</f>
        <v/>
      </c>
    </row>
    <row r="1875">
      <c r="A1875">
        <f>'06_MODELO_REFS'!E1898</f>
        <v/>
      </c>
      <c r="B1875">
        <f>'06_MODELO_REFS'!F1898</f>
        <v/>
      </c>
      <c r="E1875">
        <f>'07_MODELO_NPI'!E1898</f>
        <v/>
      </c>
      <c r="F1875">
        <f>'07_MODELO_NPI'!F1898</f>
        <v/>
      </c>
      <c r="I1875">
        <f>'08_MODELO_MULTIPLO'!F1903</f>
        <v/>
      </c>
      <c r="J1875">
        <f>'08_MODELO_MULTIPLO'!G1903</f>
        <v/>
      </c>
    </row>
    <row r="1876">
      <c r="A1876">
        <f>'06_MODELO_REFS'!E1899</f>
        <v/>
      </c>
      <c r="B1876">
        <f>'06_MODELO_REFS'!F1899</f>
        <v/>
      </c>
      <c r="E1876">
        <f>'07_MODELO_NPI'!E1899</f>
        <v/>
      </c>
      <c r="F1876">
        <f>'07_MODELO_NPI'!F1899</f>
        <v/>
      </c>
      <c r="I1876">
        <f>'08_MODELO_MULTIPLO'!F1904</f>
        <v/>
      </c>
      <c r="J1876">
        <f>'08_MODELO_MULTIPLO'!G1904</f>
        <v/>
      </c>
    </row>
    <row r="1877">
      <c r="A1877">
        <f>'06_MODELO_REFS'!E1900</f>
        <v/>
      </c>
      <c r="B1877">
        <f>'06_MODELO_REFS'!F1900</f>
        <v/>
      </c>
      <c r="E1877">
        <f>'07_MODELO_NPI'!E1900</f>
        <v/>
      </c>
      <c r="F1877">
        <f>'07_MODELO_NPI'!F1900</f>
        <v/>
      </c>
      <c r="I1877">
        <f>'08_MODELO_MULTIPLO'!F1905</f>
        <v/>
      </c>
      <c r="J1877">
        <f>'08_MODELO_MULTIPLO'!G1905</f>
        <v/>
      </c>
    </row>
    <row r="1878">
      <c r="A1878">
        <f>'06_MODELO_REFS'!E1901</f>
        <v/>
      </c>
      <c r="B1878">
        <f>'06_MODELO_REFS'!F1901</f>
        <v/>
      </c>
      <c r="E1878">
        <f>'07_MODELO_NPI'!E1901</f>
        <v/>
      </c>
      <c r="F1878">
        <f>'07_MODELO_NPI'!F1901</f>
        <v/>
      </c>
      <c r="I1878">
        <f>'08_MODELO_MULTIPLO'!F1906</f>
        <v/>
      </c>
      <c r="J1878">
        <f>'08_MODELO_MULTIPLO'!G1906</f>
        <v/>
      </c>
    </row>
    <row r="1879">
      <c r="A1879">
        <f>'06_MODELO_REFS'!E1902</f>
        <v/>
      </c>
      <c r="B1879">
        <f>'06_MODELO_REFS'!F1902</f>
        <v/>
      </c>
      <c r="E1879">
        <f>'07_MODELO_NPI'!E1902</f>
        <v/>
      </c>
      <c r="F1879">
        <f>'07_MODELO_NPI'!F1902</f>
        <v/>
      </c>
      <c r="I1879">
        <f>'08_MODELO_MULTIPLO'!F1907</f>
        <v/>
      </c>
      <c r="J1879">
        <f>'08_MODELO_MULTIPLO'!G1907</f>
        <v/>
      </c>
    </row>
    <row r="1880">
      <c r="A1880">
        <f>'06_MODELO_REFS'!E1903</f>
        <v/>
      </c>
      <c r="B1880">
        <f>'06_MODELO_REFS'!F1903</f>
        <v/>
      </c>
      <c r="E1880">
        <f>'07_MODELO_NPI'!E1903</f>
        <v/>
      </c>
      <c r="F1880">
        <f>'07_MODELO_NPI'!F1903</f>
        <v/>
      </c>
      <c r="I1880">
        <f>'08_MODELO_MULTIPLO'!F1908</f>
        <v/>
      </c>
      <c r="J1880">
        <f>'08_MODELO_MULTIPLO'!G1908</f>
        <v/>
      </c>
    </row>
    <row r="1881">
      <c r="A1881">
        <f>'06_MODELO_REFS'!E1904</f>
        <v/>
      </c>
      <c r="B1881">
        <f>'06_MODELO_REFS'!F1904</f>
        <v/>
      </c>
      <c r="E1881">
        <f>'07_MODELO_NPI'!E1904</f>
        <v/>
      </c>
      <c r="F1881">
        <f>'07_MODELO_NPI'!F1904</f>
        <v/>
      </c>
      <c r="I1881">
        <f>'08_MODELO_MULTIPLO'!F1909</f>
        <v/>
      </c>
      <c r="J1881">
        <f>'08_MODELO_MULTIPLO'!G1909</f>
        <v/>
      </c>
    </row>
    <row r="1882">
      <c r="A1882">
        <f>'06_MODELO_REFS'!E1905</f>
        <v/>
      </c>
      <c r="B1882">
        <f>'06_MODELO_REFS'!F1905</f>
        <v/>
      </c>
      <c r="E1882">
        <f>'07_MODELO_NPI'!E1905</f>
        <v/>
      </c>
      <c r="F1882">
        <f>'07_MODELO_NPI'!F1905</f>
        <v/>
      </c>
      <c r="I1882">
        <f>'08_MODELO_MULTIPLO'!F1910</f>
        <v/>
      </c>
      <c r="J1882">
        <f>'08_MODELO_MULTIPLO'!G1910</f>
        <v/>
      </c>
    </row>
    <row r="1883">
      <c r="A1883">
        <f>'06_MODELO_REFS'!E1906</f>
        <v/>
      </c>
      <c r="B1883">
        <f>'06_MODELO_REFS'!F1906</f>
        <v/>
      </c>
      <c r="E1883">
        <f>'07_MODELO_NPI'!E1906</f>
        <v/>
      </c>
      <c r="F1883">
        <f>'07_MODELO_NPI'!F1906</f>
        <v/>
      </c>
      <c r="I1883">
        <f>'08_MODELO_MULTIPLO'!F1911</f>
        <v/>
      </c>
      <c r="J1883">
        <f>'08_MODELO_MULTIPLO'!G1911</f>
        <v/>
      </c>
    </row>
    <row r="1884">
      <c r="A1884">
        <f>'06_MODELO_REFS'!E1907</f>
        <v/>
      </c>
      <c r="B1884">
        <f>'06_MODELO_REFS'!F1907</f>
        <v/>
      </c>
      <c r="E1884">
        <f>'07_MODELO_NPI'!E1907</f>
        <v/>
      </c>
      <c r="F1884">
        <f>'07_MODELO_NPI'!F1907</f>
        <v/>
      </c>
      <c r="I1884">
        <f>'08_MODELO_MULTIPLO'!F1912</f>
        <v/>
      </c>
      <c r="J1884">
        <f>'08_MODELO_MULTIPLO'!G1912</f>
        <v/>
      </c>
    </row>
    <row r="1885">
      <c r="A1885">
        <f>'06_MODELO_REFS'!E1908</f>
        <v/>
      </c>
      <c r="B1885">
        <f>'06_MODELO_REFS'!F1908</f>
        <v/>
      </c>
      <c r="E1885">
        <f>'07_MODELO_NPI'!E1908</f>
        <v/>
      </c>
      <c r="F1885">
        <f>'07_MODELO_NPI'!F1908</f>
        <v/>
      </c>
      <c r="I1885">
        <f>'08_MODELO_MULTIPLO'!F1913</f>
        <v/>
      </c>
      <c r="J1885">
        <f>'08_MODELO_MULTIPLO'!G1913</f>
        <v/>
      </c>
    </row>
    <row r="1886">
      <c r="A1886">
        <f>'06_MODELO_REFS'!E1909</f>
        <v/>
      </c>
      <c r="B1886">
        <f>'06_MODELO_REFS'!F1909</f>
        <v/>
      </c>
      <c r="E1886">
        <f>'07_MODELO_NPI'!E1909</f>
        <v/>
      </c>
      <c r="F1886">
        <f>'07_MODELO_NPI'!F1909</f>
        <v/>
      </c>
      <c r="I1886">
        <f>'08_MODELO_MULTIPLO'!F1914</f>
        <v/>
      </c>
      <c r="J1886">
        <f>'08_MODELO_MULTIPLO'!G1914</f>
        <v/>
      </c>
    </row>
    <row r="1887">
      <c r="A1887">
        <f>'06_MODELO_REFS'!E1910</f>
        <v/>
      </c>
      <c r="B1887">
        <f>'06_MODELO_REFS'!F1910</f>
        <v/>
      </c>
      <c r="E1887">
        <f>'07_MODELO_NPI'!E1910</f>
        <v/>
      </c>
      <c r="F1887">
        <f>'07_MODELO_NPI'!F1910</f>
        <v/>
      </c>
      <c r="I1887">
        <f>'08_MODELO_MULTIPLO'!F1915</f>
        <v/>
      </c>
      <c r="J1887">
        <f>'08_MODELO_MULTIPLO'!G1915</f>
        <v/>
      </c>
    </row>
    <row r="1888">
      <c r="A1888">
        <f>'06_MODELO_REFS'!E1911</f>
        <v/>
      </c>
      <c r="B1888">
        <f>'06_MODELO_REFS'!F1911</f>
        <v/>
      </c>
      <c r="E1888">
        <f>'07_MODELO_NPI'!E1911</f>
        <v/>
      </c>
      <c r="F1888">
        <f>'07_MODELO_NPI'!F1911</f>
        <v/>
      </c>
      <c r="I1888">
        <f>'08_MODELO_MULTIPLO'!F1916</f>
        <v/>
      </c>
      <c r="J1888">
        <f>'08_MODELO_MULTIPLO'!G1916</f>
        <v/>
      </c>
    </row>
    <row r="1889">
      <c r="A1889">
        <f>'06_MODELO_REFS'!E1912</f>
        <v/>
      </c>
      <c r="B1889">
        <f>'06_MODELO_REFS'!F1912</f>
        <v/>
      </c>
      <c r="E1889">
        <f>'07_MODELO_NPI'!E1912</f>
        <v/>
      </c>
      <c r="F1889">
        <f>'07_MODELO_NPI'!F1912</f>
        <v/>
      </c>
      <c r="I1889">
        <f>'08_MODELO_MULTIPLO'!F1917</f>
        <v/>
      </c>
      <c r="J1889">
        <f>'08_MODELO_MULTIPLO'!G1917</f>
        <v/>
      </c>
    </row>
    <row r="1890">
      <c r="A1890">
        <f>'06_MODELO_REFS'!E1913</f>
        <v/>
      </c>
      <c r="B1890">
        <f>'06_MODELO_REFS'!F1913</f>
        <v/>
      </c>
      <c r="E1890">
        <f>'07_MODELO_NPI'!E1913</f>
        <v/>
      </c>
      <c r="F1890">
        <f>'07_MODELO_NPI'!F1913</f>
        <v/>
      </c>
      <c r="I1890">
        <f>'08_MODELO_MULTIPLO'!F1918</f>
        <v/>
      </c>
      <c r="J1890">
        <f>'08_MODELO_MULTIPLO'!G1918</f>
        <v/>
      </c>
    </row>
    <row r="1891">
      <c r="A1891">
        <f>'06_MODELO_REFS'!E1914</f>
        <v/>
      </c>
      <c r="B1891">
        <f>'06_MODELO_REFS'!F1914</f>
        <v/>
      </c>
      <c r="E1891">
        <f>'07_MODELO_NPI'!E1914</f>
        <v/>
      </c>
      <c r="F1891">
        <f>'07_MODELO_NPI'!F1914</f>
        <v/>
      </c>
      <c r="I1891">
        <f>'08_MODELO_MULTIPLO'!F1919</f>
        <v/>
      </c>
      <c r="J1891">
        <f>'08_MODELO_MULTIPLO'!G1919</f>
        <v/>
      </c>
    </row>
    <row r="1892">
      <c r="A1892">
        <f>'06_MODELO_REFS'!E1915</f>
        <v/>
      </c>
      <c r="B1892">
        <f>'06_MODELO_REFS'!F1915</f>
        <v/>
      </c>
      <c r="E1892">
        <f>'07_MODELO_NPI'!E1915</f>
        <v/>
      </c>
      <c r="F1892">
        <f>'07_MODELO_NPI'!F1915</f>
        <v/>
      </c>
      <c r="I1892">
        <f>'08_MODELO_MULTIPLO'!F1920</f>
        <v/>
      </c>
      <c r="J1892">
        <f>'08_MODELO_MULTIPLO'!G1920</f>
        <v/>
      </c>
    </row>
    <row r="1893">
      <c r="A1893">
        <f>'06_MODELO_REFS'!E1916</f>
        <v/>
      </c>
      <c r="B1893">
        <f>'06_MODELO_REFS'!F1916</f>
        <v/>
      </c>
      <c r="E1893">
        <f>'07_MODELO_NPI'!E1916</f>
        <v/>
      </c>
      <c r="F1893">
        <f>'07_MODELO_NPI'!F1916</f>
        <v/>
      </c>
      <c r="I1893">
        <f>'08_MODELO_MULTIPLO'!F1921</f>
        <v/>
      </c>
      <c r="J1893">
        <f>'08_MODELO_MULTIPLO'!G1921</f>
        <v/>
      </c>
    </row>
    <row r="1894">
      <c r="A1894">
        <f>'06_MODELO_REFS'!E1917</f>
        <v/>
      </c>
      <c r="B1894">
        <f>'06_MODELO_REFS'!F1917</f>
        <v/>
      </c>
      <c r="E1894">
        <f>'07_MODELO_NPI'!E1917</f>
        <v/>
      </c>
      <c r="F1894">
        <f>'07_MODELO_NPI'!F1917</f>
        <v/>
      </c>
      <c r="I1894">
        <f>'08_MODELO_MULTIPLO'!F1922</f>
        <v/>
      </c>
      <c r="J1894">
        <f>'08_MODELO_MULTIPLO'!G1922</f>
        <v/>
      </c>
    </row>
    <row r="1895">
      <c r="A1895">
        <f>'06_MODELO_REFS'!E1918</f>
        <v/>
      </c>
      <c r="B1895">
        <f>'06_MODELO_REFS'!F1918</f>
        <v/>
      </c>
      <c r="E1895">
        <f>'07_MODELO_NPI'!E1918</f>
        <v/>
      </c>
      <c r="F1895">
        <f>'07_MODELO_NPI'!F1918</f>
        <v/>
      </c>
      <c r="I1895">
        <f>'08_MODELO_MULTIPLO'!F1923</f>
        <v/>
      </c>
      <c r="J1895">
        <f>'08_MODELO_MULTIPLO'!G1923</f>
        <v/>
      </c>
    </row>
    <row r="1896">
      <c r="A1896">
        <f>'06_MODELO_REFS'!E1919</f>
        <v/>
      </c>
      <c r="B1896">
        <f>'06_MODELO_REFS'!F1919</f>
        <v/>
      </c>
      <c r="E1896">
        <f>'07_MODELO_NPI'!E1919</f>
        <v/>
      </c>
      <c r="F1896">
        <f>'07_MODELO_NPI'!F1919</f>
        <v/>
      </c>
      <c r="I1896">
        <f>'08_MODELO_MULTIPLO'!F1924</f>
        <v/>
      </c>
      <c r="J1896">
        <f>'08_MODELO_MULTIPLO'!G1924</f>
        <v/>
      </c>
    </row>
    <row r="1897">
      <c r="A1897">
        <f>'06_MODELO_REFS'!E1920</f>
        <v/>
      </c>
      <c r="B1897">
        <f>'06_MODELO_REFS'!F1920</f>
        <v/>
      </c>
      <c r="E1897">
        <f>'07_MODELO_NPI'!E1920</f>
        <v/>
      </c>
      <c r="F1897">
        <f>'07_MODELO_NPI'!F1920</f>
        <v/>
      </c>
      <c r="I1897">
        <f>'08_MODELO_MULTIPLO'!F1925</f>
        <v/>
      </c>
      <c r="J1897">
        <f>'08_MODELO_MULTIPLO'!G1925</f>
        <v/>
      </c>
    </row>
    <row r="1898">
      <c r="A1898">
        <f>'06_MODELO_REFS'!E1921</f>
        <v/>
      </c>
      <c r="B1898">
        <f>'06_MODELO_REFS'!F1921</f>
        <v/>
      </c>
      <c r="E1898">
        <f>'07_MODELO_NPI'!E1921</f>
        <v/>
      </c>
      <c r="F1898">
        <f>'07_MODELO_NPI'!F1921</f>
        <v/>
      </c>
      <c r="I1898">
        <f>'08_MODELO_MULTIPLO'!F1926</f>
        <v/>
      </c>
      <c r="J1898">
        <f>'08_MODELO_MULTIPLO'!G1926</f>
        <v/>
      </c>
    </row>
    <row r="1899">
      <c r="A1899">
        <f>'06_MODELO_REFS'!E1922</f>
        <v/>
      </c>
      <c r="B1899">
        <f>'06_MODELO_REFS'!F1922</f>
        <v/>
      </c>
      <c r="E1899">
        <f>'07_MODELO_NPI'!E1922</f>
        <v/>
      </c>
      <c r="F1899">
        <f>'07_MODELO_NPI'!F1922</f>
        <v/>
      </c>
      <c r="I1899">
        <f>'08_MODELO_MULTIPLO'!F1927</f>
        <v/>
      </c>
      <c r="J1899">
        <f>'08_MODELO_MULTIPLO'!G1927</f>
        <v/>
      </c>
    </row>
    <row r="1900">
      <c r="A1900">
        <f>'06_MODELO_REFS'!E1923</f>
        <v/>
      </c>
      <c r="B1900">
        <f>'06_MODELO_REFS'!F1923</f>
        <v/>
      </c>
      <c r="E1900">
        <f>'07_MODELO_NPI'!E1923</f>
        <v/>
      </c>
      <c r="F1900">
        <f>'07_MODELO_NPI'!F1923</f>
        <v/>
      </c>
      <c r="I1900">
        <f>'08_MODELO_MULTIPLO'!F1928</f>
        <v/>
      </c>
      <c r="J1900">
        <f>'08_MODELO_MULTIPLO'!G1928</f>
        <v/>
      </c>
    </row>
    <row r="1901">
      <c r="A1901">
        <f>'06_MODELO_REFS'!E1924</f>
        <v/>
      </c>
      <c r="B1901">
        <f>'06_MODELO_REFS'!F1924</f>
        <v/>
      </c>
      <c r="E1901">
        <f>'07_MODELO_NPI'!E1924</f>
        <v/>
      </c>
      <c r="F1901">
        <f>'07_MODELO_NPI'!F1924</f>
        <v/>
      </c>
      <c r="I1901">
        <f>'08_MODELO_MULTIPLO'!F1929</f>
        <v/>
      </c>
      <c r="J1901">
        <f>'08_MODELO_MULTIPLO'!G1929</f>
        <v/>
      </c>
    </row>
    <row r="1902">
      <c r="A1902">
        <f>'06_MODELO_REFS'!E1925</f>
        <v/>
      </c>
      <c r="B1902">
        <f>'06_MODELO_REFS'!F1925</f>
        <v/>
      </c>
      <c r="E1902">
        <f>'07_MODELO_NPI'!E1925</f>
        <v/>
      </c>
      <c r="F1902">
        <f>'07_MODELO_NPI'!F1925</f>
        <v/>
      </c>
      <c r="I1902">
        <f>'08_MODELO_MULTIPLO'!F1930</f>
        <v/>
      </c>
      <c r="J1902">
        <f>'08_MODELO_MULTIPLO'!G1930</f>
        <v/>
      </c>
    </row>
    <row r="1903">
      <c r="A1903">
        <f>'06_MODELO_REFS'!E1926</f>
        <v/>
      </c>
      <c r="B1903">
        <f>'06_MODELO_REFS'!F1926</f>
        <v/>
      </c>
      <c r="E1903">
        <f>'07_MODELO_NPI'!E1926</f>
        <v/>
      </c>
      <c r="F1903">
        <f>'07_MODELO_NPI'!F1926</f>
        <v/>
      </c>
      <c r="I1903">
        <f>'08_MODELO_MULTIPLO'!F1931</f>
        <v/>
      </c>
      <c r="J1903">
        <f>'08_MODELO_MULTIPLO'!G1931</f>
        <v/>
      </c>
    </row>
    <row r="1904">
      <c r="A1904">
        <f>'06_MODELO_REFS'!E1927</f>
        <v/>
      </c>
      <c r="B1904">
        <f>'06_MODELO_REFS'!F1927</f>
        <v/>
      </c>
      <c r="E1904">
        <f>'07_MODELO_NPI'!E1927</f>
        <v/>
      </c>
      <c r="F1904">
        <f>'07_MODELO_NPI'!F1927</f>
        <v/>
      </c>
      <c r="I1904">
        <f>'08_MODELO_MULTIPLO'!F1932</f>
        <v/>
      </c>
      <c r="J1904">
        <f>'08_MODELO_MULTIPLO'!G1932</f>
        <v/>
      </c>
    </row>
    <row r="1905">
      <c r="A1905">
        <f>'06_MODELO_REFS'!E1928</f>
        <v/>
      </c>
      <c r="B1905">
        <f>'06_MODELO_REFS'!F1928</f>
        <v/>
      </c>
      <c r="E1905">
        <f>'07_MODELO_NPI'!E1928</f>
        <v/>
      </c>
      <c r="F1905">
        <f>'07_MODELO_NPI'!F1928</f>
        <v/>
      </c>
      <c r="I1905">
        <f>'08_MODELO_MULTIPLO'!F1933</f>
        <v/>
      </c>
      <c r="J1905">
        <f>'08_MODELO_MULTIPLO'!G1933</f>
        <v/>
      </c>
    </row>
    <row r="1906">
      <c r="A1906">
        <f>'06_MODELO_REFS'!E1929</f>
        <v/>
      </c>
      <c r="B1906">
        <f>'06_MODELO_REFS'!F1929</f>
        <v/>
      </c>
      <c r="E1906">
        <f>'07_MODELO_NPI'!E1929</f>
        <v/>
      </c>
      <c r="F1906">
        <f>'07_MODELO_NPI'!F1929</f>
        <v/>
      </c>
      <c r="I1906">
        <f>'08_MODELO_MULTIPLO'!F1934</f>
        <v/>
      </c>
      <c r="J1906">
        <f>'08_MODELO_MULTIPLO'!G1934</f>
        <v/>
      </c>
    </row>
    <row r="1907">
      <c r="A1907">
        <f>'06_MODELO_REFS'!E1930</f>
        <v/>
      </c>
      <c r="B1907">
        <f>'06_MODELO_REFS'!F1930</f>
        <v/>
      </c>
      <c r="E1907">
        <f>'07_MODELO_NPI'!E1930</f>
        <v/>
      </c>
      <c r="F1907">
        <f>'07_MODELO_NPI'!F1930</f>
        <v/>
      </c>
      <c r="I1907">
        <f>'08_MODELO_MULTIPLO'!F1935</f>
        <v/>
      </c>
      <c r="J1907">
        <f>'08_MODELO_MULTIPLO'!G1935</f>
        <v/>
      </c>
    </row>
    <row r="1908">
      <c r="A1908">
        <f>'06_MODELO_REFS'!E1931</f>
        <v/>
      </c>
      <c r="B1908">
        <f>'06_MODELO_REFS'!F1931</f>
        <v/>
      </c>
      <c r="E1908">
        <f>'07_MODELO_NPI'!E1931</f>
        <v/>
      </c>
      <c r="F1908">
        <f>'07_MODELO_NPI'!F1931</f>
        <v/>
      </c>
      <c r="I1908">
        <f>'08_MODELO_MULTIPLO'!F1936</f>
        <v/>
      </c>
      <c r="J1908">
        <f>'08_MODELO_MULTIPLO'!G1936</f>
        <v/>
      </c>
    </row>
    <row r="1909">
      <c r="A1909">
        <f>'06_MODELO_REFS'!E1932</f>
        <v/>
      </c>
      <c r="B1909">
        <f>'06_MODELO_REFS'!F1932</f>
        <v/>
      </c>
      <c r="E1909">
        <f>'07_MODELO_NPI'!E1932</f>
        <v/>
      </c>
      <c r="F1909">
        <f>'07_MODELO_NPI'!F1932</f>
        <v/>
      </c>
      <c r="I1909">
        <f>'08_MODELO_MULTIPLO'!F1937</f>
        <v/>
      </c>
      <c r="J1909">
        <f>'08_MODELO_MULTIPLO'!G1937</f>
        <v/>
      </c>
    </row>
    <row r="1910">
      <c r="A1910">
        <f>'06_MODELO_REFS'!E1933</f>
        <v/>
      </c>
      <c r="B1910">
        <f>'06_MODELO_REFS'!F1933</f>
        <v/>
      </c>
      <c r="E1910">
        <f>'07_MODELO_NPI'!E1933</f>
        <v/>
      </c>
      <c r="F1910">
        <f>'07_MODELO_NPI'!F1933</f>
        <v/>
      </c>
      <c r="I1910">
        <f>'08_MODELO_MULTIPLO'!F1938</f>
        <v/>
      </c>
      <c r="J1910">
        <f>'08_MODELO_MULTIPLO'!G1938</f>
        <v/>
      </c>
    </row>
    <row r="1911">
      <c r="A1911">
        <f>'06_MODELO_REFS'!E1934</f>
        <v/>
      </c>
      <c r="B1911">
        <f>'06_MODELO_REFS'!F1934</f>
        <v/>
      </c>
      <c r="E1911">
        <f>'07_MODELO_NPI'!E1934</f>
        <v/>
      </c>
      <c r="F1911">
        <f>'07_MODELO_NPI'!F1934</f>
        <v/>
      </c>
      <c r="I1911">
        <f>'08_MODELO_MULTIPLO'!F1939</f>
        <v/>
      </c>
      <c r="J1911">
        <f>'08_MODELO_MULTIPLO'!G1939</f>
        <v/>
      </c>
    </row>
    <row r="1912">
      <c r="A1912">
        <f>'06_MODELO_REFS'!E1935</f>
        <v/>
      </c>
      <c r="B1912">
        <f>'06_MODELO_REFS'!F1935</f>
        <v/>
      </c>
      <c r="E1912">
        <f>'07_MODELO_NPI'!E1935</f>
        <v/>
      </c>
      <c r="F1912">
        <f>'07_MODELO_NPI'!F1935</f>
        <v/>
      </c>
      <c r="I1912">
        <f>'08_MODELO_MULTIPLO'!F1940</f>
        <v/>
      </c>
      <c r="J1912">
        <f>'08_MODELO_MULTIPLO'!G1940</f>
        <v/>
      </c>
    </row>
    <row r="1913">
      <c r="A1913">
        <f>'06_MODELO_REFS'!E1936</f>
        <v/>
      </c>
      <c r="B1913">
        <f>'06_MODELO_REFS'!F1936</f>
        <v/>
      </c>
      <c r="E1913">
        <f>'07_MODELO_NPI'!E1936</f>
        <v/>
      </c>
      <c r="F1913">
        <f>'07_MODELO_NPI'!F1936</f>
        <v/>
      </c>
      <c r="I1913">
        <f>'08_MODELO_MULTIPLO'!F1941</f>
        <v/>
      </c>
      <c r="J1913">
        <f>'08_MODELO_MULTIPLO'!G1941</f>
        <v/>
      </c>
    </row>
    <row r="1914">
      <c r="A1914">
        <f>'06_MODELO_REFS'!E1937</f>
        <v/>
      </c>
      <c r="B1914">
        <f>'06_MODELO_REFS'!F1937</f>
        <v/>
      </c>
      <c r="E1914">
        <f>'07_MODELO_NPI'!E1937</f>
        <v/>
      </c>
      <c r="F1914">
        <f>'07_MODELO_NPI'!F1937</f>
        <v/>
      </c>
      <c r="I1914">
        <f>'08_MODELO_MULTIPLO'!F1942</f>
        <v/>
      </c>
      <c r="J1914">
        <f>'08_MODELO_MULTIPLO'!G1942</f>
        <v/>
      </c>
    </row>
    <row r="1915">
      <c r="A1915">
        <f>'06_MODELO_REFS'!E1938</f>
        <v/>
      </c>
      <c r="B1915">
        <f>'06_MODELO_REFS'!F1938</f>
        <v/>
      </c>
      <c r="E1915">
        <f>'07_MODELO_NPI'!E1938</f>
        <v/>
      </c>
      <c r="F1915">
        <f>'07_MODELO_NPI'!F1938</f>
        <v/>
      </c>
      <c r="I1915">
        <f>'08_MODELO_MULTIPLO'!F1943</f>
        <v/>
      </c>
      <c r="J1915">
        <f>'08_MODELO_MULTIPLO'!G1943</f>
        <v/>
      </c>
    </row>
    <row r="1916">
      <c r="A1916">
        <f>'06_MODELO_REFS'!E1939</f>
        <v/>
      </c>
      <c r="B1916">
        <f>'06_MODELO_REFS'!F1939</f>
        <v/>
      </c>
      <c r="E1916">
        <f>'07_MODELO_NPI'!E1939</f>
        <v/>
      </c>
      <c r="F1916">
        <f>'07_MODELO_NPI'!F1939</f>
        <v/>
      </c>
      <c r="I1916">
        <f>'08_MODELO_MULTIPLO'!F1944</f>
        <v/>
      </c>
      <c r="J1916">
        <f>'08_MODELO_MULTIPLO'!G1944</f>
        <v/>
      </c>
    </row>
    <row r="1917">
      <c r="A1917">
        <f>'06_MODELO_REFS'!E1940</f>
        <v/>
      </c>
      <c r="B1917">
        <f>'06_MODELO_REFS'!F1940</f>
        <v/>
      </c>
      <c r="E1917">
        <f>'07_MODELO_NPI'!E1940</f>
        <v/>
      </c>
      <c r="F1917">
        <f>'07_MODELO_NPI'!F1940</f>
        <v/>
      </c>
      <c r="I1917">
        <f>'08_MODELO_MULTIPLO'!F1945</f>
        <v/>
      </c>
      <c r="J1917">
        <f>'08_MODELO_MULTIPLO'!G1945</f>
        <v/>
      </c>
    </row>
    <row r="1918">
      <c r="A1918">
        <f>'06_MODELO_REFS'!E1941</f>
        <v/>
      </c>
      <c r="B1918">
        <f>'06_MODELO_REFS'!F1941</f>
        <v/>
      </c>
      <c r="E1918">
        <f>'07_MODELO_NPI'!E1941</f>
        <v/>
      </c>
      <c r="F1918">
        <f>'07_MODELO_NPI'!F1941</f>
        <v/>
      </c>
      <c r="I1918">
        <f>'08_MODELO_MULTIPLO'!F1946</f>
        <v/>
      </c>
      <c r="J1918">
        <f>'08_MODELO_MULTIPLO'!G1946</f>
        <v/>
      </c>
    </row>
    <row r="1919">
      <c r="A1919">
        <f>'06_MODELO_REFS'!E1942</f>
        <v/>
      </c>
      <c r="B1919">
        <f>'06_MODELO_REFS'!F1942</f>
        <v/>
      </c>
      <c r="E1919">
        <f>'07_MODELO_NPI'!E1942</f>
        <v/>
      </c>
      <c r="F1919">
        <f>'07_MODELO_NPI'!F1942</f>
        <v/>
      </c>
      <c r="I1919">
        <f>'08_MODELO_MULTIPLO'!F1947</f>
        <v/>
      </c>
      <c r="J1919">
        <f>'08_MODELO_MULTIPLO'!G1947</f>
        <v/>
      </c>
    </row>
    <row r="1920">
      <c r="A1920">
        <f>'06_MODELO_REFS'!E1943</f>
        <v/>
      </c>
      <c r="B1920">
        <f>'06_MODELO_REFS'!F1943</f>
        <v/>
      </c>
      <c r="E1920">
        <f>'07_MODELO_NPI'!E1943</f>
        <v/>
      </c>
      <c r="F1920">
        <f>'07_MODELO_NPI'!F1943</f>
        <v/>
      </c>
      <c r="I1920">
        <f>'08_MODELO_MULTIPLO'!F1948</f>
        <v/>
      </c>
      <c r="J1920">
        <f>'08_MODELO_MULTIPLO'!G1948</f>
        <v/>
      </c>
    </row>
    <row r="1921">
      <c r="A1921">
        <f>'06_MODELO_REFS'!E1944</f>
        <v/>
      </c>
      <c r="B1921">
        <f>'06_MODELO_REFS'!F1944</f>
        <v/>
      </c>
      <c r="E1921">
        <f>'07_MODELO_NPI'!E1944</f>
        <v/>
      </c>
      <c r="F1921">
        <f>'07_MODELO_NPI'!F1944</f>
        <v/>
      </c>
      <c r="I1921">
        <f>'08_MODELO_MULTIPLO'!F1949</f>
        <v/>
      </c>
      <c r="J1921">
        <f>'08_MODELO_MULTIPLO'!G1949</f>
        <v/>
      </c>
    </row>
    <row r="1922">
      <c r="A1922">
        <f>'06_MODELO_REFS'!E1945</f>
        <v/>
      </c>
      <c r="B1922">
        <f>'06_MODELO_REFS'!F1945</f>
        <v/>
      </c>
      <c r="E1922">
        <f>'07_MODELO_NPI'!E1945</f>
        <v/>
      </c>
      <c r="F1922">
        <f>'07_MODELO_NPI'!F1945</f>
        <v/>
      </c>
      <c r="I1922">
        <f>'08_MODELO_MULTIPLO'!F1950</f>
        <v/>
      </c>
      <c r="J1922">
        <f>'08_MODELO_MULTIPLO'!G1950</f>
        <v/>
      </c>
    </row>
    <row r="1923">
      <c r="A1923">
        <f>'06_MODELO_REFS'!E1946</f>
        <v/>
      </c>
      <c r="B1923">
        <f>'06_MODELO_REFS'!F1946</f>
        <v/>
      </c>
      <c r="E1923">
        <f>'07_MODELO_NPI'!E1946</f>
        <v/>
      </c>
      <c r="F1923">
        <f>'07_MODELO_NPI'!F1946</f>
        <v/>
      </c>
      <c r="I1923">
        <f>'08_MODELO_MULTIPLO'!F1951</f>
        <v/>
      </c>
      <c r="J1923">
        <f>'08_MODELO_MULTIPLO'!G1951</f>
        <v/>
      </c>
    </row>
    <row r="1924">
      <c r="A1924">
        <f>'06_MODELO_REFS'!E1947</f>
        <v/>
      </c>
      <c r="B1924">
        <f>'06_MODELO_REFS'!F1947</f>
        <v/>
      </c>
      <c r="E1924">
        <f>'07_MODELO_NPI'!E1947</f>
        <v/>
      </c>
      <c r="F1924">
        <f>'07_MODELO_NPI'!F1947</f>
        <v/>
      </c>
      <c r="I1924">
        <f>'08_MODELO_MULTIPLO'!F1952</f>
        <v/>
      </c>
      <c r="J1924">
        <f>'08_MODELO_MULTIPLO'!G1952</f>
        <v/>
      </c>
    </row>
    <row r="1925">
      <c r="A1925">
        <f>'06_MODELO_REFS'!E1948</f>
        <v/>
      </c>
      <c r="B1925">
        <f>'06_MODELO_REFS'!F1948</f>
        <v/>
      </c>
      <c r="E1925">
        <f>'07_MODELO_NPI'!E1948</f>
        <v/>
      </c>
      <c r="F1925">
        <f>'07_MODELO_NPI'!F1948</f>
        <v/>
      </c>
      <c r="I1925">
        <f>'08_MODELO_MULTIPLO'!F1953</f>
        <v/>
      </c>
      <c r="J1925">
        <f>'08_MODELO_MULTIPLO'!G1953</f>
        <v/>
      </c>
    </row>
    <row r="1926">
      <c r="A1926">
        <f>'06_MODELO_REFS'!E1949</f>
        <v/>
      </c>
      <c r="B1926">
        <f>'06_MODELO_REFS'!F1949</f>
        <v/>
      </c>
      <c r="E1926">
        <f>'07_MODELO_NPI'!E1949</f>
        <v/>
      </c>
      <c r="F1926">
        <f>'07_MODELO_NPI'!F1949</f>
        <v/>
      </c>
      <c r="I1926">
        <f>'08_MODELO_MULTIPLO'!F1954</f>
        <v/>
      </c>
      <c r="J1926">
        <f>'08_MODELO_MULTIPLO'!G1954</f>
        <v/>
      </c>
    </row>
    <row r="1927">
      <c r="A1927">
        <f>'06_MODELO_REFS'!E1950</f>
        <v/>
      </c>
      <c r="B1927">
        <f>'06_MODELO_REFS'!F1950</f>
        <v/>
      </c>
      <c r="E1927">
        <f>'07_MODELO_NPI'!E1950</f>
        <v/>
      </c>
      <c r="F1927">
        <f>'07_MODELO_NPI'!F1950</f>
        <v/>
      </c>
      <c r="I1927">
        <f>'08_MODELO_MULTIPLO'!F1955</f>
        <v/>
      </c>
      <c r="J1927">
        <f>'08_MODELO_MULTIPLO'!G1955</f>
        <v/>
      </c>
    </row>
    <row r="1928">
      <c r="A1928">
        <f>'06_MODELO_REFS'!E1951</f>
        <v/>
      </c>
      <c r="B1928">
        <f>'06_MODELO_REFS'!F1951</f>
        <v/>
      </c>
      <c r="E1928">
        <f>'07_MODELO_NPI'!E1951</f>
        <v/>
      </c>
      <c r="F1928">
        <f>'07_MODELO_NPI'!F1951</f>
        <v/>
      </c>
      <c r="I1928">
        <f>'08_MODELO_MULTIPLO'!F1956</f>
        <v/>
      </c>
      <c r="J1928">
        <f>'08_MODELO_MULTIPLO'!G1956</f>
        <v/>
      </c>
    </row>
    <row r="1929">
      <c r="A1929">
        <f>'06_MODELO_REFS'!E1952</f>
        <v/>
      </c>
      <c r="B1929">
        <f>'06_MODELO_REFS'!F1952</f>
        <v/>
      </c>
      <c r="E1929">
        <f>'07_MODELO_NPI'!E1952</f>
        <v/>
      </c>
      <c r="F1929">
        <f>'07_MODELO_NPI'!F1952</f>
        <v/>
      </c>
      <c r="I1929">
        <f>'08_MODELO_MULTIPLO'!F1957</f>
        <v/>
      </c>
      <c r="J1929">
        <f>'08_MODELO_MULTIPLO'!G1957</f>
        <v/>
      </c>
    </row>
    <row r="1930">
      <c r="A1930">
        <f>'06_MODELO_REFS'!E1953</f>
        <v/>
      </c>
      <c r="B1930">
        <f>'06_MODELO_REFS'!F1953</f>
        <v/>
      </c>
      <c r="E1930">
        <f>'07_MODELO_NPI'!E1953</f>
        <v/>
      </c>
      <c r="F1930">
        <f>'07_MODELO_NPI'!F1953</f>
        <v/>
      </c>
      <c r="I1930">
        <f>'08_MODELO_MULTIPLO'!F1958</f>
        <v/>
      </c>
      <c r="J1930">
        <f>'08_MODELO_MULTIPLO'!G1958</f>
        <v/>
      </c>
    </row>
    <row r="1931">
      <c r="A1931">
        <f>'06_MODELO_REFS'!E1954</f>
        <v/>
      </c>
      <c r="B1931">
        <f>'06_MODELO_REFS'!F1954</f>
        <v/>
      </c>
      <c r="E1931">
        <f>'07_MODELO_NPI'!E1954</f>
        <v/>
      </c>
      <c r="F1931">
        <f>'07_MODELO_NPI'!F1954</f>
        <v/>
      </c>
      <c r="I1931">
        <f>'08_MODELO_MULTIPLO'!F1959</f>
        <v/>
      </c>
      <c r="J1931">
        <f>'08_MODELO_MULTIPLO'!G1959</f>
        <v/>
      </c>
    </row>
    <row r="1932">
      <c r="A1932">
        <f>'06_MODELO_REFS'!E1955</f>
        <v/>
      </c>
      <c r="B1932">
        <f>'06_MODELO_REFS'!F1955</f>
        <v/>
      </c>
      <c r="E1932">
        <f>'07_MODELO_NPI'!E1955</f>
        <v/>
      </c>
      <c r="F1932">
        <f>'07_MODELO_NPI'!F1955</f>
        <v/>
      </c>
      <c r="I1932">
        <f>'08_MODELO_MULTIPLO'!F1960</f>
        <v/>
      </c>
      <c r="J1932">
        <f>'08_MODELO_MULTIPLO'!G1960</f>
        <v/>
      </c>
    </row>
    <row r="1933">
      <c r="A1933">
        <f>'06_MODELO_REFS'!E1956</f>
        <v/>
      </c>
      <c r="B1933">
        <f>'06_MODELO_REFS'!F1956</f>
        <v/>
      </c>
      <c r="E1933">
        <f>'07_MODELO_NPI'!E1956</f>
        <v/>
      </c>
      <c r="F1933">
        <f>'07_MODELO_NPI'!F1956</f>
        <v/>
      </c>
      <c r="I1933">
        <f>'08_MODELO_MULTIPLO'!F1961</f>
        <v/>
      </c>
      <c r="J1933">
        <f>'08_MODELO_MULTIPLO'!G1961</f>
        <v/>
      </c>
    </row>
    <row r="1934">
      <c r="A1934">
        <f>'06_MODELO_REFS'!E1957</f>
        <v/>
      </c>
      <c r="B1934">
        <f>'06_MODELO_REFS'!F1957</f>
        <v/>
      </c>
      <c r="E1934">
        <f>'07_MODELO_NPI'!E1957</f>
        <v/>
      </c>
      <c r="F1934">
        <f>'07_MODELO_NPI'!F1957</f>
        <v/>
      </c>
      <c r="I1934">
        <f>'08_MODELO_MULTIPLO'!F1962</f>
        <v/>
      </c>
      <c r="J1934">
        <f>'08_MODELO_MULTIPLO'!G1962</f>
        <v/>
      </c>
    </row>
    <row r="1935">
      <c r="A1935">
        <f>'06_MODELO_REFS'!E1958</f>
        <v/>
      </c>
      <c r="B1935">
        <f>'06_MODELO_REFS'!F1958</f>
        <v/>
      </c>
      <c r="E1935">
        <f>'07_MODELO_NPI'!E1958</f>
        <v/>
      </c>
      <c r="F1935">
        <f>'07_MODELO_NPI'!F1958</f>
        <v/>
      </c>
      <c r="I1935">
        <f>'08_MODELO_MULTIPLO'!F1963</f>
        <v/>
      </c>
      <c r="J1935">
        <f>'08_MODELO_MULTIPLO'!G1963</f>
        <v/>
      </c>
    </row>
    <row r="1936">
      <c r="A1936">
        <f>'06_MODELO_REFS'!E1959</f>
        <v/>
      </c>
      <c r="B1936">
        <f>'06_MODELO_REFS'!F1959</f>
        <v/>
      </c>
      <c r="E1936">
        <f>'07_MODELO_NPI'!E1959</f>
        <v/>
      </c>
      <c r="F1936">
        <f>'07_MODELO_NPI'!F1959</f>
        <v/>
      </c>
      <c r="I1936">
        <f>'08_MODELO_MULTIPLO'!F1964</f>
        <v/>
      </c>
      <c r="J1936">
        <f>'08_MODELO_MULTIPLO'!G1964</f>
        <v/>
      </c>
    </row>
    <row r="1937">
      <c r="A1937">
        <f>'06_MODELO_REFS'!E1960</f>
        <v/>
      </c>
      <c r="B1937">
        <f>'06_MODELO_REFS'!F1960</f>
        <v/>
      </c>
      <c r="E1937">
        <f>'07_MODELO_NPI'!E1960</f>
        <v/>
      </c>
      <c r="F1937">
        <f>'07_MODELO_NPI'!F1960</f>
        <v/>
      </c>
      <c r="I1937">
        <f>'08_MODELO_MULTIPLO'!F1965</f>
        <v/>
      </c>
      <c r="J1937">
        <f>'08_MODELO_MULTIPLO'!G1965</f>
        <v/>
      </c>
    </row>
    <row r="1938">
      <c r="A1938">
        <f>'06_MODELO_REFS'!E1961</f>
        <v/>
      </c>
      <c r="B1938">
        <f>'06_MODELO_REFS'!F1961</f>
        <v/>
      </c>
      <c r="E1938">
        <f>'07_MODELO_NPI'!E1961</f>
        <v/>
      </c>
      <c r="F1938">
        <f>'07_MODELO_NPI'!F1961</f>
        <v/>
      </c>
      <c r="I1938">
        <f>'08_MODELO_MULTIPLO'!F1966</f>
        <v/>
      </c>
      <c r="J1938">
        <f>'08_MODELO_MULTIPLO'!G1966</f>
        <v/>
      </c>
    </row>
    <row r="1939">
      <c r="A1939">
        <f>'06_MODELO_REFS'!E1962</f>
        <v/>
      </c>
      <c r="B1939">
        <f>'06_MODELO_REFS'!F1962</f>
        <v/>
      </c>
      <c r="E1939">
        <f>'07_MODELO_NPI'!E1962</f>
        <v/>
      </c>
      <c r="F1939">
        <f>'07_MODELO_NPI'!F1962</f>
        <v/>
      </c>
      <c r="I1939">
        <f>'08_MODELO_MULTIPLO'!F1967</f>
        <v/>
      </c>
      <c r="J1939">
        <f>'08_MODELO_MULTIPLO'!G1967</f>
        <v/>
      </c>
    </row>
    <row r="1940">
      <c r="A1940">
        <f>'06_MODELO_REFS'!E1963</f>
        <v/>
      </c>
      <c r="B1940">
        <f>'06_MODELO_REFS'!F1963</f>
        <v/>
      </c>
      <c r="E1940">
        <f>'07_MODELO_NPI'!E1963</f>
        <v/>
      </c>
      <c r="F1940">
        <f>'07_MODELO_NPI'!F1963</f>
        <v/>
      </c>
      <c r="I1940">
        <f>'08_MODELO_MULTIPLO'!F1968</f>
        <v/>
      </c>
      <c r="J1940">
        <f>'08_MODELO_MULTIPLO'!G1968</f>
        <v/>
      </c>
    </row>
    <row r="1941">
      <c r="A1941">
        <f>'06_MODELO_REFS'!E1964</f>
        <v/>
      </c>
      <c r="B1941">
        <f>'06_MODELO_REFS'!F1964</f>
        <v/>
      </c>
      <c r="E1941">
        <f>'07_MODELO_NPI'!E1964</f>
        <v/>
      </c>
      <c r="F1941">
        <f>'07_MODELO_NPI'!F1964</f>
        <v/>
      </c>
      <c r="I1941">
        <f>'08_MODELO_MULTIPLO'!F1969</f>
        <v/>
      </c>
      <c r="J1941">
        <f>'08_MODELO_MULTIPLO'!G1969</f>
        <v/>
      </c>
    </row>
    <row r="1942">
      <c r="A1942">
        <f>'06_MODELO_REFS'!E1965</f>
        <v/>
      </c>
      <c r="B1942">
        <f>'06_MODELO_REFS'!F1965</f>
        <v/>
      </c>
      <c r="E1942">
        <f>'07_MODELO_NPI'!E1965</f>
        <v/>
      </c>
      <c r="F1942">
        <f>'07_MODELO_NPI'!F1965</f>
        <v/>
      </c>
      <c r="I1942">
        <f>'08_MODELO_MULTIPLO'!F1970</f>
        <v/>
      </c>
      <c r="J1942">
        <f>'08_MODELO_MULTIPLO'!G1970</f>
        <v/>
      </c>
    </row>
    <row r="1943">
      <c r="A1943">
        <f>'06_MODELO_REFS'!E1966</f>
        <v/>
      </c>
      <c r="B1943">
        <f>'06_MODELO_REFS'!F1966</f>
        <v/>
      </c>
      <c r="E1943">
        <f>'07_MODELO_NPI'!E1966</f>
        <v/>
      </c>
      <c r="F1943">
        <f>'07_MODELO_NPI'!F1966</f>
        <v/>
      </c>
      <c r="I1943">
        <f>'08_MODELO_MULTIPLO'!F1971</f>
        <v/>
      </c>
      <c r="J1943">
        <f>'08_MODELO_MULTIPLO'!G1971</f>
        <v/>
      </c>
    </row>
    <row r="1944">
      <c r="A1944">
        <f>'06_MODELO_REFS'!E1967</f>
        <v/>
      </c>
      <c r="B1944">
        <f>'06_MODELO_REFS'!F1967</f>
        <v/>
      </c>
      <c r="E1944">
        <f>'07_MODELO_NPI'!E1967</f>
        <v/>
      </c>
      <c r="F1944">
        <f>'07_MODELO_NPI'!F1967</f>
        <v/>
      </c>
      <c r="I1944">
        <f>'08_MODELO_MULTIPLO'!F1972</f>
        <v/>
      </c>
      <c r="J1944">
        <f>'08_MODELO_MULTIPLO'!G1972</f>
        <v/>
      </c>
    </row>
    <row r="1945">
      <c r="A1945">
        <f>'06_MODELO_REFS'!E1968</f>
        <v/>
      </c>
      <c r="B1945">
        <f>'06_MODELO_REFS'!F1968</f>
        <v/>
      </c>
      <c r="E1945">
        <f>'07_MODELO_NPI'!E1968</f>
        <v/>
      </c>
      <c r="F1945">
        <f>'07_MODELO_NPI'!F1968</f>
        <v/>
      </c>
      <c r="I1945">
        <f>'08_MODELO_MULTIPLO'!F1973</f>
        <v/>
      </c>
      <c r="J1945">
        <f>'08_MODELO_MULTIPLO'!G1973</f>
        <v/>
      </c>
    </row>
    <row r="1946">
      <c r="A1946">
        <f>'06_MODELO_REFS'!E1969</f>
        <v/>
      </c>
      <c r="B1946">
        <f>'06_MODELO_REFS'!F1969</f>
        <v/>
      </c>
      <c r="E1946">
        <f>'07_MODELO_NPI'!E1969</f>
        <v/>
      </c>
      <c r="F1946">
        <f>'07_MODELO_NPI'!F1969</f>
        <v/>
      </c>
      <c r="I1946">
        <f>'08_MODELO_MULTIPLO'!F1974</f>
        <v/>
      </c>
      <c r="J1946">
        <f>'08_MODELO_MULTIPLO'!G1974</f>
        <v/>
      </c>
    </row>
    <row r="1947">
      <c r="A1947">
        <f>'06_MODELO_REFS'!E1970</f>
        <v/>
      </c>
      <c r="B1947">
        <f>'06_MODELO_REFS'!F1970</f>
        <v/>
      </c>
      <c r="E1947">
        <f>'07_MODELO_NPI'!E1970</f>
        <v/>
      </c>
      <c r="F1947">
        <f>'07_MODELO_NPI'!F1970</f>
        <v/>
      </c>
      <c r="I1947">
        <f>'08_MODELO_MULTIPLO'!F1975</f>
        <v/>
      </c>
      <c r="J1947">
        <f>'08_MODELO_MULTIPLO'!G1975</f>
        <v/>
      </c>
    </row>
    <row r="1948">
      <c r="A1948">
        <f>'06_MODELO_REFS'!E1971</f>
        <v/>
      </c>
      <c r="B1948">
        <f>'06_MODELO_REFS'!F1971</f>
        <v/>
      </c>
      <c r="E1948">
        <f>'07_MODELO_NPI'!E1971</f>
        <v/>
      </c>
      <c r="F1948">
        <f>'07_MODELO_NPI'!F1971</f>
        <v/>
      </c>
      <c r="I1948">
        <f>'08_MODELO_MULTIPLO'!F1976</f>
        <v/>
      </c>
      <c r="J1948">
        <f>'08_MODELO_MULTIPLO'!G1976</f>
        <v/>
      </c>
    </row>
    <row r="1949">
      <c r="A1949">
        <f>'06_MODELO_REFS'!E1972</f>
        <v/>
      </c>
      <c r="B1949">
        <f>'06_MODELO_REFS'!F1972</f>
        <v/>
      </c>
      <c r="E1949">
        <f>'07_MODELO_NPI'!E1972</f>
        <v/>
      </c>
      <c r="F1949">
        <f>'07_MODELO_NPI'!F1972</f>
        <v/>
      </c>
      <c r="I1949">
        <f>'08_MODELO_MULTIPLO'!F1977</f>
        <v/>
      </c>
      <c r="J1949">
        <f>'08_MODELO_MULTIPLO'!G1977</f>
        <v/>
      </c>
    </row>
    <row r="1950">
      <c r="A1950">
        <f>'06_MODELO_REFS'!E1973</f>
        <v/>
      </c>
      <c r="B1950">
        <f>'06_MODELO_REFS'!F1973</f>
        <v/>
      </c>
      <c r="E1950">
        <f>'07_MODELO_NPI'!E1973</f>
        <v/>
      </c>
      <c r="F1950">
        <f>'07_MODELO_NPI'!F1973</f>
        <v/>
      </c>
      <c r="I1950">
        <f>'08_MODELO_MULTIPLO'!F1978</f>
        <v/>
      </c>
      <c r="J1950">
        <f>'08_MODELO_MULTIPLO'!G1978</f>
        <v/>
      </c>
    </row>
    <row r="1951">
      <c r="A1951">
        <f>'06_MODELO_REFS'!E1974</f>
        <v/>
      </c>
      <c r="B1951">
        <f>'06_MODELO_REFS'!F1974</f>
        <v/>
      </c>
      <c r="E1951">
        <f>'07_MODELO_NPI'!E1974</f>
        <v/>
      </c>
      <c r="F1951">
        <f>'07_MODELO_NPI'!F1974</f>
        <v/>
      </c>
      <c r="I1951">
        <f>'08_MODELO_MULTIPLO'!F1979</f>
        <v/>
      </c>
      <c r="J1951">
        <f>'08_MODELO_MULTIPLO'!G1979</f>
        <v/>
      </c>
    </row>
    <row r="1952">
      <c r="A1952">
        <f>'06_MODELO_REFS'!E1975</f>
        <v/>
      </c>
      <c r="B1952">
        <f>'06_MODELO_REFS'!F1975</f>
        <v/>
      </c>
      <c r="E1952">
        <f>'07_MODELO_NPI'!E1975</f>
        <v/>
      </c>
      <c r="F1952">
        <f>'07_MODELO_NPI'!F1975</f>
        <v/>
      </c>
      <c r="I1952">
        <f>'08_MODELO_MULTIPLO'!F1980</f>
        <v/>
      </c>
      <c r="J1952">
        <f>'08_MODELO_MULTIPLO'!G1980</f>
        <v/>
      </c>
    </row>
    <row r="1953">
      <c r="A1953">
        <f>'06_MODELO_REFS'!E1976</f>
        <v/>
      </c>
      <c r="B1953">
        <f>'06_MODELO_REFS'!F1976</f>
        <v/>
      </c>
      <c r="E1953">
        <f>'07_MODELO_NPI'!E1976</f>
        <v/>
      </c>
      <c r="F1953">
        <f>'07_MODELO_NPI'!F1976</f>
        <v/>
      </c>
      <c r="I1953">
        <f>'08_MODELO_MULTIPLO'!F1981</f>
        <v/>
      </c>
      <c r="J1953">
        <f>'08_MODELO_MULTIPLO'!G1981</f>
        <v/>
      </c>
    </row>
    <row r="1954">
      <c r="A1954">
        <f>'06_MODELO_REFS'!E1977</f>
        <v/>
      </c>
      <c r="B1954">
        <f>'06_MODELO_REFS'!F1977</f>
        <v/>
      </c>
      <c r="E1954">
        <f>'07_MODELO_NPI'!E1977</f>
        <v/>
      </c>
      <c r="F1954">
        <f>'07_MODELO_NPI'!F1977</f>
        <v/>
      </c>
      <c r="I1954">
        <f>'08_MODELO_MULTIPLO'!F1982</f>
        <v/>
      </c>
      <c r="J1954">
        <f>'08_MODELO_MULTIPLO'!G1982</f>
        <v/>
      </c>
    </row>
    <row r="1955">
      <c r="A1955">
        <f>'06_MODELO_REFS'!E1978</f>
        <v/>
      </c>
      <c r="B1955">
        <f>'06_MODELO_REFS'!F1978</f>
        <v/>
      </c>
      <c r="E1955">
        <f>'07_MODELO_NPI'!E1978</f>
        <v/>
      </c>
      <c r="F1955">
        <f>'07_MODELO_NPI'!F1978</f>
        <v/>
      </c>
      <c r="I1955">
        <f>'08_MODELO_MULTIPLO'!F1983</f>
        <v/>
      </c>
      <c r="J1955">
        <f>'08_MODELO_MULTIPLO'!G1983</f>
        <v/>
      </c>
    </row>
    <row r="1956">
      <c r="A1956">
        <f>'06_MODELO_REFS'!E1979</f>
        <v/>
      </c>
      <c r="B1956">
        <f>'06_MODELO_REFS'!F1979</f>
        <v/>
      </c>
      <c r="E1956">
        <f>'07_MODELO_NPI'!E1979</f>
        <v/>
      </c>
      <c r="F1956">
        <f>'07_MODELO_NPI'!F1979</f>
        <v/>
      </c>
      <c r="I1956">
        <f>'08_MODELO_MULTIPLO'!F1984</f>
        <v/>
      </c>
      <c r="J1956">
        <f>'08_MODELO_MULTIPLO'!G1984</f>
        <v/>
      </c>
    </row>
    <row r="1957">
      <c r="A1957">
        <f>'06_MODELO_REFS'!E1980</f>
        <v/>
      </c>
      <c r="B1957">
        <f>'06_MODELO_REFS'!F1980</f>
        <v/>
      </c>
      <c r="E1957">
        <f>'07_MODELO_NPI'!E1980</f>
        <v/>
      </c>
      <c r="F1957">
        <f>'07_MODELO_NPI'!F1980</f>
        <v/>
      </c>
      <c r="I1957">
        <f>'08_MODELO_MULTIPLO'!F1985</f>
        <v/>
      </c>
      <c r="J1957">
        <f>'08_MODELO_MULTIPLO'!G1985</f>
        <v/>
      </c>
    </row>
    <row r="1958">
      <c r="A1958">
        <f>'06_MODELO_REFS'!E1981</f>
        <v/>
      </c>
      <c r="B1958">
        <f>'06_MODELO_REFS'!F1981</f>
        <v/>
      </c>
      <c r="E1958">
        <f>'07_MODELO_NPI'!E1981</f>
        <v/>
      </c>
      <c r="F1958">
        <f>'07_MODELO_NPI'!F1981</f>
        <v/>
      </c>
      <c r="I1958">
        <f>'08_MODELO_MULTIPLO'!F1986</f>
        <v/>
      </c>
      <c r="J1958">
        <f>'08_MODELO_MULTIPLO'!G1986</f>
        <v/>
      </c>
    </row>
    <row r="1959">
      <c r="A1959">
        <f>'06_MODELO_REFS'!E1982</f>
        <v/>
      </c>
      <c r="B1959">
        <f>'06_MODELO_REFS'!F1982</f>
        <v/>
      </c>
      <c r="E1959">
        <f>'07_MODELO_NPI'!E1982</f>
        <v/>
      </c>
      <c r="F1959">
        <f>'07_MODELO_NPI'!F1982</f>
        <v/>
      </c>
      <c r="I1959">
        <f>'08_MODELO_MULTIPLO'!F1987</f>
        <v/>
      </c>
      <c r="J1959">
        <f>'08_MODELO_MULTIPLO'!G1987</f>
        <v/>
      </c>
    </row>
    <row r="1960">
      <c r="A1960">
        <f>'06_MODELO_REFS'!E1983</f>
        <v/>
      </c>
      <c r="B1960">
        <f>'06_MODELO_REFS'!F1983</f>
        <v/>
      </c>
      <c r="E1960">
        <f>'07_MODELO_NPI'!E1983</f>
        <v/>
      </c>
      <c r="F1960">
        <f>'07_MODELO_NPI'!F1983</f>
        <v/>
      </c>
      <c r="I1960">
        <f>'08_MODELO_MULTIPLO'!F1988</f>
        <v/>
      </c>
      <c r="J1960">
        <f>'08_MODELO_MULTIPLO'!G1988</f>
        <v/>
      </c>
    </row>
    <row r="1961">
      <c r="A1961">
        <f>'06_MODELO_REFS'!E1984</f>
        <v/>
      </c>
      <c r="B1961">
        <f>'06_MODELO_REFS'!F1984</f>
        <v/>
      </c>
      <c r="E1961">
        <f>'07_MODELO_NPI'!E1984</f>
        <v/>
      </c>
      <c r="F1961">
        <f>'07_MODELO_NPI'!F1984</f>
        <v/>
      </c>
      <c r="I1961">
        <f>'08_MODELO_MULTIPLO'!F1989</f>
        <v/>
      </c>
      <c r="J1961">
        <f>'08_MODELO_MULTIPLO'!G1989</f>
        <v/>
      </c>
    </row>
    <row r="1962">
      <c r="A1962">
        <f>'06_MODELO_REFS'!E1985</f>
        <v/>
      </c>
      <c r="B1962">
        <f>'06_MODELO_REFS'!F1985</f>
        <v/>
      </c>
      <c r="E1962">
        <f>'07_MODELO_NPI'!E1985</f>
        <v/>
      </c>
      <c r="F1962">
        <f>'07_MODELO_NPI'!F1985</f>
        <v/>
      </c>
      <c r="I1962">
        <f>'08_MODELO_MULTIPLO'!F1990</f>
        <v/>
      </c>
      <c r="J1962">
        <f>'08_MODELO_MULTIPLO'!G1990</f>
        <v/>
      </c>
    </row>
    <row r="1963">
      <c r="A1963">
        <f>'06_MODELO_REFS'!E1986</f>
        <v/>
      </c>
      <c r="B1963">
        <f>'06_MODELO_REFS'!F1986</f>
        <v/>
      </c>
      <c r="E1963">
        <f>'07_MODELO_NPI'!E1986</f>
        <v/>
      </c>
      <c r="F1963">
        <f>'07_MODELO_NPI'!F1986</f>
        <v/>
      </c>
      <c r="I1963">
        <f>'08_MODELO_MULTIPLO'!F1991</f>
        <v/>
      </c>
      <c r="J1963">
        <f>'08_MODELO_MULTIPLO'!G1991</f>
        <v/>
      </c>
    </row>
    <row r="1964">
      <c r="A1964">
        <f>'06_MODELO_REFS'!E1987</f>
        <v/>
      </c>
      <c r="B1964">
        <f>'06_MODELO_REFS'!F1987</f>
        <v/>
      </c>
      <c r="E1964">
        <f>'07_MODELO_NPI'!E1987</f>
        <v/>
      </c>
      <c r="F1964">
        <f>'07_MODELO_NPI'!F1987</f>
        <v/>
      </c>
      <c r="I1964">
        <f>'08_MODELO_MULTIPLO'!F1992</f>
        <v/>
      </c>
      <c r="J1964">
        <f>'08_MODELO_MULTIPLO'!G1992</f>
        <v/>
      </c>
    </row>
    <row r="1965">
      <c r="A1965">
        <f>'06_MODELO_REFS'!E1988</f>
        <v/>
      </c>
      <c r="B1965">
        <f>'06_MODELO_REFS'!F1988</f>
        <v/>
      </c>
      <c r="E1965">
        <f>'07_MODELO_NPI'!E1988</f>
        <v/>
      </c>
      <c r="F1965">
        <f>'07_MODELO_NPI'!F1988</f>
        <v/>
      </c>
      <c r="I1965">
        <f>'08_MODELO_MULTIPLO'!F1993</f>
        <v/>
      </c>
      <c r="J1965">
        <f>'08_MODELO_MULTIPLO'!G1993</f>
        <v/>
      </c>
    </row>
    <row r="1966">
      <c r="A1966">
        <f>'06_MODELO_REFS'!E1989</f>
        <v/>
      </c>
      <c r="B1966">
        <f>'06_MODELO_REFS'!F1989</f>
        <v/>
      </c>
      <c r="E1966">
        <f>'07_MODELO_NPI'!E1989</f>
        <v/>
      </c>
      <c r="F1966">
        <f>'07_MODELO_NPI'!F1989</f>
        <v/>
      </c>
      <c r="I1966">
        <f>'08_MODELO_MULTIPLO'!F1994</f>
        <v/>
      </c>
      <c r="J1966">
        <f>'08_MODELO_MULTIPLO'!G1994</f>
        <v/>
      </c>
    </row>
    <row r="1967">
      <c r="A1967">
        <f>'06_MODELO_REFS'!E1990</f>
        <v/>
      </c>
      <c r="B1967">
        <f>'06_MODELO_REFS'!F1990</f>
        <v/>
      </c>
      <c r="E1967">
        <f>'07_MODELO_NPI'!E1990</f>
        <v/>
      </c>
      <c r="F1967">
        <f>'07_MODELO_NPI'!F1990</f>
        <v/>
      </c>
      <c r="I1967">
        <f>'08_MODELO_MULTIPLO'!F1995</f>
        <v/>
      </c>
      <c r="J1967">
        <f>'08_MODELO_MULTIPLO'!G1995</f>
        <v/>
      </c>
    </row>
    <row r="1968">
      <c r="A1968">
        <f>'06_MODELO_REFS'!E1991</f>
        <v/>
      </c>
      <c r="B1968">
        <f>'06_MODELO_REFS'!F1991</f>
        <v/>
      </c>
      <c r="E1968">
        <f>'07_MODELO_NPI'!E1991</f>
        <v/>
      </c>
      <c r="F1968">
        <f>'07_MODELO_NPI'!F1991</f>
        <v/>
      </c>
      <c r="I1968">
        <f>'08_MODELO_MULTIPLO'!F1996</f>
        <v/>
      </c>
      <c r="J1968">
        <f>'08_MODELO_MULTIPLO'!G1996</f>
        <v/>
      </c>
    </row>
    <row r="1969">
      <c r="A1969">
        <f>'06_MODELO_REFS'!E1992</f>
        <v/>
      </c>
      <c r="B1969">
        <f>'06_MODELO_REFS'!F1992</f>
        <v/>
      </c>
      <c r="E1969">
        <f>'07_MODELO_NPI'!E1992</f>
        <v/>
      </c>
      <c r="F1969">
        <f>'07_MODELO_NPI'!F1992</f>
        <v/>
      </c>
      <c r="I1969">
        <f>'08_MODELO_MULTIPLO'!F1997</f>
        <v/>
      </c>
      <c r="J1969">
        <f>'08_MODELO_MULTIPLO'!G1997</f>
        <v/>
      </c>
    </row>
    <row r="1970">
      <c r="A1970">
        <f>'06_MODELO_REFS'!E1993</f>
        <v/>
      </c>
      <c r="B1970">
        <f>'06_MODELO_REFS'!F1993</f>
        <v/>
      </c>
      <c r="E1970">
        <f>'07_MODELO_NPI'!E1993</f>
        <v/>
      </c>
      <c r="F1970">
        <f>'07_MODELO_NPI'!F1993</f>
        <v/>
      </c>
      <c r="I1970">
        <f>'08_MODELO_MULTIPLO'!F1998</f>
        <v/>
      </c>
      <c r="J1970">
        <f>'08_MODELO_MULTIPLO'!G1998</f>
        <v/>
      </c>
    </row>
    <row r="1971">
      <c r="A1971">
        <f>'06_MODELO_REFS'!E1994</f>
        <v/>
      </c>
      <c r="B1971">
        <f>'06_MODELO_REFS'!F1994</f>
        <v/>
      </c>
      <c r="E1971">
        <f>'07_MODELO_NPI'!E1994</f>
        <v/>
      </c>
      <c r="F1971">
        <f>'07_MODELO_NPI'!F1994</f>
        <v/>
      </c>
      <c r="I1971">
        <f>'08_MODELO_MULTIPLO'!F1999</f>
        <v/>
      </c>
      <c r="J1971">
        <f>'08_MODELO_MULTIPLO'!G1999</f>
        <v/>
      </c>
    </row>
    <row r="1972">
      <c r="A1972">
        <f>'06_MODELO_REFS'!E1995</f>
        <v/>
      </c>
      <c r="B1972">
        <f>'06_MODELO_REFS'!F1995</f>
        <v/>
      </c>
      <c r="E1972">
        <f>'07_MODELO_NPI'!E1995</f>
        <v/>
      </c>
      <c r="F1972">
        <f>'07_MODELO_NPI'!F1995</f>
        <v/>
      </c>
      <c r="I1972">
        <f>'08_MODELO_MULTIPLO'!F2000</f>
        <v/>
      </c>
      <c r="J1972">
        <f>'08_MODELO_MULTIPLO'!G2000</f>
        <v/>
      </c>
    </row>
    <row r="1973">
      <c r="A1973">
        <f>'06_MODELO_REFS'!E1996</f>
        <v/>
      </c>
      <c r="B1973">
        <f>'06_MODELO_REFS'!F1996</f>
        <v/>
      </c>
      <c r="E1973">
        <f>'07_MODELO_NPI'!E1996</f>
        <v/>
      </c>
      <c r="F1973">
        <f>'07_MODELO_NPI'!F1996</f>
        <v/>
      </c>
      <c r="I1973">
        <f>'08_MODELO_MULTIPLO'!F2001</f>
        <v/>
      </c>
      <c r="J1973">
        <f>'08_MODELO_MULTIPLO'!G2001</f>
        <v/>
      </c>
    </row>
    <row r="1974">
      <c r="A1974">
        <f>'06_MODELO_REFS'!E1997</f>
        <v/>
      </c>
      <c r="B1974">
        <f>'06_MODELO_REFS'!F1997</f>
        <v/>
      </c>
      <c r="E1974">
        <f>'07_MODELO_NPI'!E1997</f>
        <v/>
      </c>
      <c r="F1974">
        <f>'07_MODELO_NPI'!F1997</f>
        <v/>
      </c>
      <c r="I1974">
        <f>'08_MODELO_MULTIPLO'!F2002</f>
        <v/>
      </c>
      <c r="J1974">
        <f>'08_MODELO_MULTIPLO'!G2002</f>
        <v/>
      </c>
    </row>
    <row r="1975">
      <c r="A1975">
        <f>'06_MODELO_REFS'!E1998</f>
        <v/>
      </c>
      <c r="B1975">
        <f>'06_MODELO_REFS'!F1998</f>
        <v/>
      </c>
      <c r="E1975">
        <f>'07_MODELO_NPI'!E1998</f>
        <v/>
      </c>
      <c r="F1975">
        <f>'07_MODELO_NPI'!F1998</f>
        <v/>
      </c>
      <c r="I1975">
        <f>'08_MODELO_MULTIPLO'!F2003</f>
        <v/>
      </c>
      <c r="J1975">
        <f>'08_MODELO_MULTIPLO'!G2003</f>
        <v/>
      </c>
    </row>
    <row r="1976">
      <c r="A1976">
        <f>'06_MODELO_REFS'!E1999</f>
        <v/>
      </c>
      <c r="B1976">
        <f>'06_MODELO_REFS'!F1999</f>
        <v/>
      </c>
      <c r="E1976">
        <f>'07_MODELO_NPI'!E1999</f>
        <v/>
      </c>
      <c r="F1976">
        <f>'07_MODELO_NPI'!F1999</f>
        <v/>
      </c>
      <c r="I1976">
        <f>'08_MODELO_MULTIPLO'!F2004</f>
        <v/>
      </c>
      <c r="J1976">
        <f>'08_MODELO_MULTIPLO'!G2004</f>
        <v/>
      </c>
    </row>
    <row r="1977">
      <c r="A1977">
        <f>'06_MODELO_REFS'!E2000</f>
        <v/>
      </c>
      <c r="B1977">
        <f>'06_MODELO_REFS'!F2000</f>
        <v/>
      </c>
      <c r="E1977">
        <f>'07_MODELO_NPI'!E2000</f>
        <v/>
      </c>
      <c r="F1977">
        <f>'07_MODELO_NPI'!F2000</f>
        <v/>
      </c>
      <c r="I1977">
        <f>'08_MODELO_MULTIPLO'!F2005</f>
        <v/>
      </c>
      <c r="J1977">
        <f>'08_MODELO_MULTIPLO'!G2005</f>
        <v/>
      </c>
    </row>
    <row r="1978">
      <c r="A1978">
        <f>'06_MODELO_REFS'!E2001</f>
        <v/>
      </c>
      <c r="B1978">
        <f>'06_MODELO_REFS'!F2001</f>
        <v/>
      </c>
      <c r="E1978">
        <f>'07_MODELO_NPI'!E2001</f>
        <v/>
      </c>
      <c r="F1978">
        <f>'07_MODELO_NPI'!F2001</f>
        <v/>
      </c>
      <c r="I1978">
        <f>'08_MODELO_MULTIPLO'!F2006</f>
        <v/>
      </c>
      <c r="J1978">
        <f>'08_MODELO_MULTIPLO'!G2006</f>
        <v/>
      </c>
    </row>
    <row r="1979">
      <c r="A1979">
        <f>'06_MODELO_REFS'!E2002</f>
        <v/>
      </c>
      <c r="B1979">
        <f>'06_MODELO_REFS'!F2002</f>
        <v/>
      </c>
      <c r="E1979">
        <f>'07_MODELO_NPI'!E2002</f>
        <v/>
      </c>
      <c r="F1979">
        <f>'07_MODELO_NPI'!F2002</f>
        <v/>
      </c>
      <c r="I1979">
        <f>'08_MODELO_MULTIPLO'!F2007</f>
        <v/>
      </c>
      <c r="J1979">
        <f>'08_MODELO_MULTIPLO'!G2007</f>
        <v/>
      </c>
    </row>
    <row r="1980">
      <c r="A1980">
        <f>'06_MODELO_REFS'!E2003</f>
        <v/>
      </c>
      <c r="B1980">
        <f>'06_MODELO_REFS'!F2003</f>
        <v/>
      </c>
      <c r="E1980">
        <f>'07_MODELO_NPI'!E2003</f>
        <v/>
      </c>
      <c r="F1980">
        <f>'07_MODELO_NPI'!F2003</f>
        <v/>
      </c>
      <c r="I1980">
        <f>'08_MODELO_MULTIPLO'!F2008</f>
        <v/>
      </c>
      <c r="J1980">
        <f>'08_MODELO_MULTIPLO'!G2008</f>
        <v/>
      </c>
    </row>
    <row r="1981">
      <c r="A1981">
        <f>'06_MODELO_REFS'!E2004</f>
        <v/>
      </c>
      <c r="B1981">
        <f>'06_MODELO_REFS'!F2004</f>
        <v/>
      </c>
      <c r="E1981">
        <f>'07_MODELO_NPI'!E2004</f>
        <v/>
      </c>
      <c r="F1981">
        <f>'07_MODELO_NPI'!F2004</f>
        <v/>
      </c>
      <c r="I1981">
        <f>'08_MODELO_MULTIPLO'!F2009</f>
        <v/>
      </c>
      <c r="J1981">
        <f>'08_MODELO_MULTIPLO'!G2009</f>
        <v/>
      </c>
    </row>
    <row r="1982">
      <c r="A1982">
        <f>'06_MODELO_REFS'!E2005</f>
        <v/>
      </c>
      <c r="B1982">
        <f>'06_MODELO_REFS'!F2005</f>
        <v/>
      </c>
      <c r="E1982">
        <f>'07_MODELO_NPI'!E2005</f>
        <v/>
      </c>
      <c r="F1982">
        <f>'07_MODELO_NPI'!F2005</f>
        <v/>
      </c>
      <c r="I1982">
        <f>'08_MODELO_MULTIPLO'!F2010</f>
        <v/>
      </c>
      <c r="J1982">
        <f>'08_MODELO_MULTIPLO'!G2010</f>
        <v/>
      </c>
    </row>
    <row r="1983">
      <c r="A1983">
        <f>'06_MODELO_REFS'!E2006</f>
        <v/>
      </c>
      <c r="B1983">
        <f>'06_MODELO_REFS'!F2006</f>
        <v/>
      </c>
      <c r="E1983">
        <f>'07_MODELO_NPI'!E2006</f>
        <v/>
      </c>
      <c r="F1983">
        <f>'07_MODELO_NPI'!F2006</f>
        <v/>
      </c>
      <c r="I1983">
        <f>'08_MODELO_MULTIPLO'!F2011</f>
        <v/>
      </c>
      <c r="J1983">
        <f>'08_MODELO_MULTIPLO'!G2011</f>
        <v/>
      </c>
    </row>
    <row r="1984">
      <c r="A1984">
        <f>'06_MODELO_REFS'!E2007</f>
        <v/>
      </c>
      <c r="B1984">
        <f>'06_MODELO_REFS'!F2007</f>
        <v/>
      </c>
      <c r="E1984">
        <f>'07_MODELO_NPI'!E2007</f>
        <v/>
      </c>
      <c r="F1984">
        <f>'07_MODELO_NPI'!F2007</f>
        <v/>
      </c>
      <c r="I1984">
        <f>'08_MODELO_MULTIPLO'!F2012</f>
        <v/>
      </c>
      <c r="J1984">
        <f>'08_MODELO_MULTIPLO'!G2012</f>
        <v/>
      </c>
    </row>
    <row r="1985">
      <c r="A1985">
        <f>'06_MODELO_REFS'!E2008</f>
        <v/>
      </c>
      <c r="B1985">
        <f>'06_MODELO_REFS'!F2008</f>
        <v/>
      </c>
      <c r="E1985">
        <f>'07_MODELO_NPI'!E2008</f>
        <v/>
      </c>
      <c r="F1985">
        <f>'07_MODELO_NPI'!F2008</f>
        <v/>
      </c>
      <c r="I1985">
        <f>'08_MODELO_MULTIPLO'!F2013</f>
        <v/>
      </c>
      <c r="J1985">
        <f>'08_MODELO_MULTIPLO'!G2013</f>
        <v/>
      </c>
    </row>
    <row r="1986">
      <c r="A1986">
        <f>'06_MODELO_REFS'!E2009</f>
        <v/>
      </c>
      <c r="B1986">
        <f>'06_MODELO_REFS'!F2009</f>
        <v/>
      </c>
      <c r="E1986">
        <f>'07_MODELO_NPI'!E2009</f>
        <v/>
      </c>
      <c r="F1986">
        <f>'07_MODELO_NPI'!F2009</f>
        <v/>
      </c>
      <c r="I1986">
        <f>'08_MODELO_MULTIPLO'!F2014</f>
        <v/>
      </c>
      <c r="J1986">
        <f>'08_MODELO_MULTIPLO'!G2014</f>
        <v/>
      </c>
    </row>
    <row r="1987">
      <c r="A1987">
        <f>'06_MODELO_REFS'!E2010</f>
        <v/>
      </c>
      <c r="B1987">
        <f>'06_MODELO_REFS'!F2010</f>
        <v/>
      </c>
      <c r="E1987">
        <f>'07_MODELO_NPI'!E2010</f>
        <v/>
      </c>
      <c r="F1987">
        <f>'07_MODELO_NPI'!F2010</f>
        <v/>
      </c>
      <c r="I1987">
        <f>'08_MODELO_MULTIPLO'!F2015</f>
        <v/>
      </c>
      <c r="J1987">
        <f>'08_MODELO_MULTIPLO'!G2015</f>
        <v/>
      </c>
    </row>
    <row r="1988">
      <c r="A1988">
        <f>'06_MODELO_REFS'!E2011</f>
        <v/>
      </c>
      <c r="B1988">
        <f>'06_MODELO_REFS'!F2011</f>
        <v/>
      </c>
      <c r="E1988">
        <f>'07_MODELO_NPI'!E2011</f>
        <v/>
      </c>
      <c r="F1988">
        <f>'07_MODELO_NPI'!F2011</f>
        <v/>
      </c>
      <c r="I1988">
        <f>'08_MODELO_MULTIPLO'!F2016</f>
        <v/>
      </c>
      <c r="J1988">
        <f>'08_MODELO_MULTIPLO'!G2016</f>
        <v/>
      </c>
    </row>
    <row r="1989">
      <c r="A1989">
        <f>'06_MODELO_REFS'!E2012</f>
        <v/>
      </c>
      <c r="B1989">
        <f>'06_MODELO_REFS'!F2012</f>
        <v/>
      </c>
      <c r="E1989">
        <f>'07_MODELO_NPI'!E2012</f>
        <v/>
      </c>
      <c r="F1989">
        <f>'07_MODELO_NPI'!F2012</f>
        <v/>
      </c>
      <c r="I1989">
        <f>'08_MODELO_MULTIPLO'!F2017</f>
        <v/>
      </c>
      <c r="J1989">
        <f>'08_MODELO_MULTIPLO'!G2017</f>
        <v/>
      </c>
    </row>
    <row r="1990">
      <c r="A1990">
        <f>'06_MODELO_REFS'!E2013</f>
        <v/>
      </c>
      <c r="B1990">
        <f>'06_MODELO_REFS'!F2013</f>
        <v/>
      </c>
      <c r="E1990">
        <f>'07_MODELO_NPI'!E2013</f>
        <v/>
      </c>
      <c r="F1990">
        <f>'07_MODELO_NPI'!F2013</f>
        <v/>
      </c>
      <c r="I1990">
        <f>'08_MODELO_MULTIPLO'!F2018</f>
        <v/>
      </c>
      <c r="J1990">
        <f>'08_MODELO_MULTIPLO'!G2018</f>
        <v/>
      </c>
    </row>
    <row r="1991">
      <c r="A1991">
        <f>'06_MODELO_REFS'!E2014</f>
        <v/>
      </c>
      <c r="B1991">
        <f>'06_MODELO_REFS'!F2014</f>
        <v/>
      </c>
      <c r="E1991">
        <f>'07_MODELO_NPI'!E2014</f>
        <v/>
      </c>
      <c r="F1991">
        <f>'07_MODELO_NPI'!F2014</f>
        <v/>
      </c>
      <c r="I1991">
        <f>'08_MODELO_MULTIPLO'!F2019</f>
        <v/>
      </c>
      <c r="J1991">
        <f>'08_MODELO_MULTIPLO'!G2019</f>
        <v/>
      </c>
    </row>
    <row r="1992">
      <c r="A1992">
        <f>'06_MODELO_REFS'!E2015</f>
        <v/>
      </c>
      <c r="B1992">
        <f>'06_MODELO_REFS'!F2015</f>
        <v/>
      </c>
      <c r="E1992">
        <f>'07_MODELO_NPI'!E2015</f>
        <v/>
      </c>
      <c r="F1992">
        <f>'07_MODELO_NPI'!F2015</f>
        <v/>
      </c>
      <c r="I1992">
        <f>'08_MODELO_MULTIPLO'!F2020</f>
        <v/>
      </c>
      <c r="J1992">
        <f>'08_MODELO_MULTIPLO'!G2020</f>
        <v/>
      </c>
    </row>
    <row r="1993">
      <c r="A1993">
        <f>'06_MODELO_REFS'!E2016</f>
        <v/>
      </c>
      <c r="B1993">
        <f>'06_MODELO_REFS'!F2016</f>
        <v/>
      </c>
      <c r="E1993">
        <f>'07_MODELO_NPI'!E2016</f>
        <v/>
      </c>
      <c r="F1993">
        <f>'07_MODELO_NPI'!F2016</f>
        <v/>
      </c>
      <c r="I1993">
        <f>'08_MODELO_MULTIPLO'!F2021</f>
        <v/>
      </c>
      <c r="J1993">
        <f>'08_MODELO_MULTIPLO'!G2021</f>
        <v/>
      </c>
    </row>
    <row r="1994">
      <c r="A1994">
        <f>'06_MODELO_REFS'!E2017</f>
        <v/>
      </c>
      <c r="B1994">
        <f>'06_MODELO_REFS'!F2017</f>
        <v/>
      </c>
      <c r="E1994">
        <f>'07_MODELO_NPI'!E2017</f>
        <v/>
      </c>
      <c r="F1994">
        <f>'07_MODELO_NPI'!F2017</f>
        <v/>
      </c>
      <c r="I1994">
        <f>'08_MODELO_MULTIPLO'!F2022</f>
        <v/>
      </c>
      <c r="J1994">
        <f>'08_MODELO_MULTIPLO'!G2022</f>
        <v/>
      </c>
    </row>
    <row r="1995">
      <c r="A1995">
        <f>'06_MODELO_REFS'!E2018</f>
        <v/>
      </c>
      <c r="B1995">
        <f>'06_MODELO_REFS'!F2018</f>
        <v/>
      </c>
      <c r="E1995">
        <f>'07_MODELO_NPI'!E2018</f>
        <v/>
      </c>
      <c r="F1995">
        <f>'07_MODELO_NPI'!F2018</f>
        <v/>
      </c>
      <c r="I1995">
        <f>'08_MODELO_MULTIPLO'!F2023</f>
        <v/>
      </c>
      <c r="J1995">
        <f>'08_MODELO_MULTIPLO'!G2023</f>
        <v/>
      </c>
    </row>
    <row r="1996">
      <c r="A1996">
        <f>'06_MODELO_REFS'!E2019</f>
        <v/>
      </c>
      <c r="B1996">
        <f>'06_MODELO_REFS'!F2019</f>
        <v/>
      </c>
      <c r="E1996">
        <f>'07_MODELO_NPI'!E2019</f>
        <v/>
      </c>
      <c r="F1996">
        <f>'07_MODELO_NPI'!F2019</f>
        <v/>
      </c>
      <c r="I1996">
        <f>'08_MODELO_MULTIPLO'!F2024</f>
        <v/>
      </c>
      <c r="J1996">
        <f>'08_MODELO_MULTIPLO'!G2024</f>
        <v/>
      </c>
    </row>
    <row r="1997">
      <c r="A1997">
        <f>'06_MODELO_REFS'!E2020</f>
        <v/>
      </c>
      <c r="B1997">
        <f>'06_MODELO_REFS'!F2020</f>
        <v/>
      </c>
      <c r="E1997">
        <f>'07_MODELO_NPI'!E2020</f>
        <v/>
      </c>
      <c r="F1997">
        <f>'07_MODELO_NPI'!F2020</f>
        <v/>
      </c>
      <c r="I1997">
        <f>'08_MODELO_MULTIPLO'!F2025</f>
        <v/>
      </c>
      <c r="J1997">
        <f>'08_MODELO_MULTIPLO'!G2025</f>
        <v/>
      </c>
    </row>
    <row r="1998">
      <c r="A1998">
        <f>'06_MODELO_REFS'!E2021</f>
        <v/>
      </c>
      <c r="B1998">
        <f>'06_MODELO_REFS'!F2021</f>
        <v/>
      </c>
      <c r="E1998">
        <f>'07_MODELO_NPI'!E2021</f>
        <v/>
      </c>
      <c r="F1998">
        <f>'07_MODELO_NPI'!F2021</f>
        <v/>
      </c>
      <c r="I1998">
        <f>'08_MODELO_MULTIPLO'!F2026</f>
        <v/>
      </c>
      <c r="J1998">
        <f>'08_MODELO_MULTIPLO'!G2026</f>
        <v/>
      </c>
    </row>
    <row r="1999">
      <c r="A1999">
        <f>'06_MODELO_REFS'!E2022</f>
        <v/>
      </c>
      <c r="B1999">
        <f>'06_MODELO_REFS'!F2022</f>
        <v/>
      </c>
      <c r="E1999">
        <f>'07_MODELO_NPI'!E2022</f>
        <v/>
      </c>
      <c r="F1999">
        <f>'07_MODELO_NPI'!F2022</f>
        <v/>
      </c>
      <c r="I1999">
        <f>'08_MODELO_MULTIPLO'!F2027</f>
        <v/>
      </c>
      <c r="J1999">
        <f>'08_MODELO_MULTIPLO'!G2027</f>
        <v/>
      </c>
    </row>
    <row r="2000">
      <c r="A2000">
        <f>'06_MODELO_REFS'!E2023</f>
        <v/>
      </c>
      <c r="B2000">
        <f>'06_MODELO_REFS'!F2023</f>
        <v/>
      </c>
      <c r="E2000">
        <f>'07_MODELO_NPI'!E2023</f>
        <v/>
      </c>
      <c r="F2000">
        <f>'07_MODELO_NPI'!F2023</f>
        <v/>
      </c>
      <c r="I2000">
        <f>'08_MODELO_MULTIPLO'!F2028</f>
        <v/>
      </c>
      <c r="J2000">
        <f>'08_MODELO_MULTIPLO'!G2028</f>
        <v/>
      </c>
    </row>
    <row r="2001">
      <c r="A2001">
        <f>'06_MODELO_REFS'!E2024</f>
        <v/>
      </c>
      <c r="B2001">
        <f>'06_MODELO_REFS'!F2024</f>
        <v/>
      </c>
      <c r="E2001">
        <f>'07_MODELO_NPI'!E2024</f>
        <v/>
      </c>
      <c r="F2001">
        <f>'07_MODELO_NPI'!F2024</f>
        <v/>
      </c>
      <c r="I2001">
        <f>'08_MODELO_MULTIPLO'!F2029</f>
        <v/>
      </c>
      <c r="J2001">
        <f>'08_MODELO_MULTIPLO'!G2029</f>
        <v/>
      </c>
    </row>
    <row r="2002">
      <c r="A2002">
        <f>'06_MODELO_REFS'!E2025</f>
        <v/>
      </c>
      <c r="B2002">
        <f>'06_MODELO_REFS'!F2025</f>
        <v/>
      </c>
      <c r="E2002">
        <f>'07_MODELO_NPI'!E2025</f>
        <v/>
      </c>
      <c r="F2002">
        <f>'07_MODELO_NPI'!F2025</f>
        <v/>
      </c>
      <c r="I2002">
        <f>'08_MODELO_MULTIPLO'!F2030</f>
        <v/>
      </c>
      <c r="J2002">
        <f>'08_MODELO_MULTIPLO'!G2030</f>
        <v/>
      </c>
    </row>
    <row r="2003">
      <c r="A2003">
        <f>'06_MODELO_REFS'!E2026</f>
        <v/>
      </c>
      <c r="B2003">
        <f>'06_MODELO_REFS'!F2026</f>
        <v/>
      </c>
      <c r="E2003">
        <f>'07_MODELO_NPI'!E2026</f>
        <v/>
      </c>
      <c r="F2003">
        <f>'07_MODELO_NPI'!F2026</f>
        <v/>
      </c>
      <c r="I2003">
        <f>'08_MODELO_MULTIPLO'!F2031</f>
        <v/>
      </c>
      <c r="J2003">
        <f>'08_MODELO_MULTIPLO'!G2031</f>
        <v/>
      </c>
    </row>
    <row r="2004">
      <c r="A2004">
        <f>'06_MODELO_REFS'!E2027</f>
        <v/>
      </c>
      <c r="B2004">
        <f>'06_MODELO_REFS'!F2027</f>
        <v/>
      </c>
      <c r="E2004">
        <f>'07_MODELO_NPI'!E2027</f>
        <v/>
      </c>
      <c r="F2004">
        <f>'07_MODELO_NPI'!F2027</f>
        <v/>
      </c>
      <c r="I2004">
        <f>'08_MODELO_MULTIPLO'!F2032</f>
        <v/>
      </c>
      <c r="J2004">
        <f>'08_MODELO_MULTIPLO'!G2032</f>
        <v/>
      </c>
    </row>
    <row r="2005">
      <c r="A2005">
        <f>'06_MODELO_REFS'!E2028</f>
        <v/>
      </c>
      <c r="B2005">
        <f>'06_MODELO_REFS'!F2028</f>
        <v/>
      </c>
      <c r="E2005">
        <f>'07_MODELO_NPI'!E2028</f>
        <v/>
      </c>
      <c r="F2005">
        <f>'07_MODELO_NPI'!F2028</f>
        <v/>
      </c>
      <c r="I2005">
        <f>'08_MODELO_MULTIPLO'!F2033</f>
        <v/>
      </c>
      <c r="J2005">
        <f>'08_MODELO_MULTIPLO'!G2033</f>
        <v/>
      </c>
    </row>
    <row r="2006">
      <c r="A2006">
        <f>'06_MODELO_REFS'!E2029</f>
        <v/>
      </c>
      <c r="B2006">
        <f>'06_MODELO_REFS'!F2029</f>
        <v/>
      </c>
      <c r="E2006">
        <f>'07_MODELO_NPI'!E2029</f>
        <v/>
      </c>
      <c r="F2006">
        <f>'07_MODELO_NPI'!F2029</f>
        <v/>
      </c>
      <c r="I2006">
        <f>'08_MODELO_MULTIPLO'!F2034</f>
        <v/>
      </c>
      <c r="J2006">
        <f>'08_MODELO_MULTIPLO'!G2034</f>
        <v/>
      </c>
    </row>
    <row r="2007">
      <c r="A2007">
        <f>'06_MODELO_REFS'!E2030</f>
        <v/>
      </c>
      <c r="B2007">
        <f>'06_MODELO_REFS'!F2030</f>
        <v/>
      </c>
      <c r="E2007">
        <f>'07_MODELO_NPI'!E2030</f>
        <v/>
      </c>
      <c r="F2007">
        <f>'07_MODELO_NPI'!F2030</f>
        <v/>
      </c>
      <c r="I2007">
        <f>'08_MODELO_MULTIPLO'!F2035</f>
        <v/>
      </c>
      <c r="J2007">
        <f>'08_MODELO_MULTIPLO'!G2035</f>
        <v/>
      </c>
    </row>
    <row r="2008">
      <c r="A2008">
        <f>'06_MODELO_REFS'!E2031</f>
        <v/>
      </c>
      <c r="B2008">
        <f>'06_MODELO_REFS'!F2031</f>
        <v/>
      </c>
      <c r="E2008">
        <f>'07_MODELO_NPI'!E2031</f>
        <v/>
      </c>
      <c r="F2008">
        <f>'07_MODELO_NPI'!F2031</f>
        <v/>
      </c>
      <c r="I2008">
        <f>'08_MODELO_MULTIPLO'!F2036</f>
        <v/>
      </c>
      <c r="J2008">
        <f>'08_MODELO_MULTIPLO'!G2036</f>
        <v/>
      </c>
    </row>
    <row r="2009">
      <c r="A2009">
        <f>'06_MODELO_REFS'!E2032</f>
        <v/>
      </c>
      <c r="B2009">
        <f>'06_MODELO_REFS'!F2032</f>
        <v/>
      </c>
      <c r="E2009">
        <f>'07_MODELO_NPI'!E2032</f>
        <v/>
      </c>
      <c r="F2009">
        <f>'07_MODELO_NPI'!F2032</f>
        <v/>
      </c>
      <c r="I2009">
        <f>'08_MODELO_MULTIPLO'!F2037</f>
        <v/>
      </c>
      <c r="J2009">
        <f>'08_MODELO_MULTIPLO'!G2037</f>
        <v/>
      </c>
    </row>
    <row r="2010">
      <c r="A2010">
        <f>'06_MODELO_REFS'!E2033</f>
        <v/>
      </c>
      <c r="B2010">
        <f>'06_MODELO_REFS'!F2033</f>
        <v/>
      </c>
      <c r="E2010">
        <f>'07_MODELO_NPI'!E2033</f>
        <v/>
      </c>
      <c r="F2010">
        <f>'07_MODELO_NPI'!F2033</f>
        <v/>
      </c>
      <c r="I2010">
        <f>'08_MODELO_MULTIPLO'!F2038</f>
        <v/>
      </c>
      <c r="J2010">
        <f>'08_MODELO_MULTIPLO'!G2038</f>
        <v/>
      </c>
    </row>
    <row r="2011">
      <c r="A2011">
        <f>'06_MODELO_REFS'!E2034</f>
        <v/>
      </c>
      <c r="B2011">
        <f>'06_MODELO_REFS'!F2034</f>
        <v/>
      </c>
      <c r="E2011">
        <f>'07_MODELO_NPI'!E2034</f>
        <v/>
      </c>
      <c r="F2011">
        <f>'07_MODELO_NPI'!F2034</f>
        <v/>
      </c>
      <c r="I2011">
        <f>'08_MODELO_MULTIPLO'!F2039</f>
        <v/>
      </c>
      <c r="J2011">
        <f>'08_MODELO_MULTIPLO'!G2039</f>
        <v/>
      </c>
    </row>
    <row r="2012">
      <c r="A2012">
        <f>'06_MODELO_REFS'!E2035</f>
        <v/>
      </c>
      <c r="B2012">
        <f>'06_MODELO_REFS'!F2035</f>
        <v/>
      </c>
      <c r="E2012">
        <f>'07_MODELO_NPI'!E2035</f>
        <v/>
      </c>
      <c r="F2012">
        <f>'07_MODELO_NPI'!F2035</f>
        <v/>
      </c>
      <c r="I2012">
        <f>'08_MODELO_MULTIPLO'!F2040</f>
        <v/>
      </c>
      <c r="J2012">
        <f>'08_MODELO_MULTIPLO'!G2040</f>
        <v/>
      </c>
    </row>
    <row r="2013">
      <c r="A2013">
        <f>'06_MODELO_REFS'!E2036</f>
        <v/>
      </c>
      <c r="B2013">
        <f>'06_MODELO_REFS'!F2036</f>
        <v/>
      </c>
      <c r="E2013">
        <f>'07_MODELO_NPI'!E2036</f>
        <v/>
      </c>
      <c r="F2013">
        <f>'07_MODELO_NPI'!F2036</f>
        <v/>
      </c>
      <c r="I2013">
        <f>'08_MODELO_MULTIPLO'!F2041</f>
        <v/>
      </c>
      <c r="J2013">
        <f>'08_MODELO_MULTIPLO'!G2041</f>
        <v/>
      </c>
    </row>
    <row r="2014">
      <c r="A2014">
        <f>'06_MODELO_REFS'!E2037</f>
        <v/>
      </c>
      <c r="B2014">
        <f>'06_MODELO_REFS'!F2037</f>
        <v/>
      </c>
      <c r="E2014">
        <f>'07_MODELO_NPI'!E2037</f>
        <v/>
      </c>
      <c r="F2014">
        <f>'07_MODELO_NPI'!F2037</f>
        <v/>
      </c>
      <c r="I2014">
        <f>'08_MODELO_MULTIPLO'!F2042</f>
        <v/>
      </c>
      <c r="J2014">
        <f>'08_MODELO_MULTIPLO'!G2042</f>
        <v/>
      </c>
    </row>
    <row r="2015">
      <c r="A2015">
        <f>'06_MODELO_REFS'!E2038</f>
        <v/>
      </c>
      <c r="B2015">
        <f>'06_MODELO_REFS'!F2038</f>
        <v/>
      </c>
      <c r="E2015">
        <f>'07_MODELO_NPI'!E2038</f>
        <v/>
      </c>
      <c r="F2015">
        <f>'07_MODELO_NPI'!F2038</f>
        <v/>
      </c>
      <c r="I2015">
        <f>'08_MODELO_MULTIPLO'!F2043</f>
        <v/>
      </c>
      <c r="J2015">
        <f>'08_MODELO_MULTIPLO'!G2043</f>
        <v/>
      </c>
    </row>
    <row r="2016">
      <c r="A2016">
        <f>'06_MODELO_REFS'!E2039</f>
        <v/>
      </c>
      <c r="B2016">
        <f>'06_MODELO_REFS'!F2039</f>
        <v/>
      </c>
      <c r="E2016">
        <f>'07_MODELO_NPI'!E2039</f>
        <v/>
      </c>
      <c r="F2016">
        <f>'07_MODELO_NPI'!F2039</f>
        <v/>
      </c>
      <c r="I2016">
        <f>'08_MODELO_MULTIPLO'!F2044</f>
        <v/>
      </c>
      <c r="J2016">
        <f>'08_MODELO_MULTIPLO'!G2044</f>
        <v/>
      </c>
    </row>
    <row r="2017">
      <c r="A2017">
        <f>'06_MODELO_REFS'!E2040</f>
        <v/>
      </c>
      <c r="B2017">
        <f>'06_MODELO_REFS'!F2040</f>
        <v/>
      </c>
      <c r="E2017">
        <f>'07_MODELO_NPI'!E2040</f>
        <v/>
      </c>
      <c r="F2017">
        <f>'07_MODELO_NPI'!F2040</f>
        <v/>
      </c>
      <c r="I2017">
        <f>'08_MODELO_MULTIPLO'!F2045</f>
        <v/>
      </c>
      <c r="J2017">
        <f>'08_MODELO_MULTIPLO'!G2045</f>
        <v/>
      </c>
    </row>
    <row r="2018">
      <c r="A2018">
        <f>'06_MODELO_REFS'!E2041</f>
        <v/>
      </c>
      <c r="B2018">
        <f>'06_MODELO_REFS'!F2041</f>
        <v/>
      </c>
      <c r="E2018">
        <f>'07_MODELO_NPI'!E2041</f>
        <v/>
      </c>
      <c r="F2018">
        <f>'07_MODELO_NPI'!F2041</f>
        <v/>
      </c>
      <c r="I2018">
        <f>'08_MODELO_MULTIPLO'!F2046</f>
        <v/>
      </c>
      <c r="J2018">
        <f>'08_MODELO_MULTIPLO'!G2046</f>
        <v/>
      </c>
    </row>
    <row r="2019">
      <c r="A2019">
        <f>'06_MODELO_REFS'!E2042</f>
        <v/>
      </c>
      <c r="B2019">
        <f>'06_MODELO_REFS'!F2042</f>
        <v/>
      </c>
      <c r="E2019">
        <f>'07_MODELO_NPI'!E2042</f>
        <v/>
      </c>
      <c r="F2019">
        <f>'07_MODELO_NPI'!F2042</f>
        <v/>
      </c>
      <c r="I2019">
        <f>'08_MODELO_MULTIPLO'!F2047</f>
        <v/>
      </c>
      <c r="J2019">
        <f>'08_MODELO_MULTIPLO'!G2047</f>
        <v/>
      </c>
    </row>
    <row r="2020">
      <c r="A2020">
        <f>'06_MODELO_REFS'!E2043</f>
        <v/>
      </c>
      <c r="B2020">
        <f>'06_MODELO_REFS'!F2043</f>
        <v/>
      </c>
      <c r="E2020">
        <f>'07_MODELO_NPI'!E2043</f>
        <v/>
      </c>
      <c r="F2020">
        <f>'07_MODELO_NPI'!F2043</f>
        <v/>
      </c>
      <c r="I2020">
        <f>'08_MODELO_MULTIPLO'!F2048</f>
        <v/>
      </c>
      <c r="J2020">
        <f>'08_MODELO_MULTIPLO'!G2048</f>
        <v/>
      </c>
    </row>
    <row r="2021">
      <c r="A2021">
        <f>'06_MODELO_REFS'!E2044</f>
        <v/>
      </c>
      <c r="B2021">
        <f>'06_MODELO_REFS'!F2044</f>
        <v/>
      </c>
      <c r="E2021">
        <f>'07_MODELO_NPI'!E2044</f>
        <v/>
      </c>
      <c r="F2021">
        <f>'07_MODELO_NPI'!F2044</f>
        <v/>
      </c>
      <c r="I2021">
        <f>'08_MODELO_MULTIPLO'!F2049</f>
        <v/>
      </c>
      <c r="J2021">
        <f>'08_MODELO_MULTIPLO'!G2049</f>
        <v/>
      </c>
    </row>
    <row r="2022">
      <c r="A2022">
        <f>'06_MODELO_REFS'!E2045</f>
        <v/>
      </c>
      <c r="B2022">
        <f>'06_MODELO_REFS'!F2045</f>
        <v/>
      </c>
      <c r="E2022">
        <f>'07_MODELO_NPI'!E2045</f>
        <v/>
      </c>
      <c r="F2022">
        <f>'07_MODELO_NPI'!F2045</f>
        <v/>
      </c>
      <c r="I2022">
        <f>'08_MODELO_MULTIPLO'!F2050</f>
        <v/>
      </c>
      <c r="J2022">
        <f>'08_MODELO_MULTIPLO'!G2050</f>
        <v/>
      </c>
    </row>
    <row r="2023">
      <c r="A2023">
        <f>'06_MODELO_REFS'!E2046</f>
        <v/>
      </c>
      <c r="B2023">
        <f>'06_MODELO_REFS'!F2046</f>
        <v/>
      </c>
      <c r="E2023">
        <f>'07_MODELO_NPI'!E2046</f>
        <v/>
      </c>
      <c r="F2023">
        <f>'07_MODELO_NPI'!F2046</f>
        <v/>
      </c>
      <c r="I2023">
        <f>'08_MODELO_MULTIPLO'!F2051</f>
        <v/>
      </c>
      <c r="J2023">
        <f>'08_MODELO_MULTIPLO'!G2051</f>
        <v/>
      </c>
    </row>
    <row r="2024">
      <c r="A2024">
        <f>'06_MODELO_REFS'!E2047</f>
        <v/>
      </c>
      <c r="B2024">
        <f>'06_MODELO_REFS'!F2047</f>
        <v/>
      </c>
      <c r="E2024">
        <f>'07_MODELO_NPI'!E2047</f>
        <v/>
      </c>
      <c r="F2024">
        <f>'07_MODELO_NPI'!F2047</f>
        <v/>
      </c>
      <c r="I2024">
        <f>'08_MODELO_MULTIPLO'!F2052</f>
        <v/>
      </c>
      <c r="J2024">
        <f>'08_MODELO_MULTIPLO'!G2052</f>
        <v/>
      </c>
    </row>
    <row r="2025">
      <c r="A2025">
        <f>'06_MODELO_REFS'!E2048</f>
        <v/>
      </c>
      <c r="B2025">
        <f>'06_MODELO_REFS'!F2048</f>
        <v/>
      </c>
      <c r="E2025">
        <f>'07_MODELO_NPI'!E2048</f>
        <v/>
      </c>
      <c r="F2025">
        <f>'07_MODELO_NPI'!F2048</f>
        <v/>
      </c>
      <c r="I2025">
        <f>'08_MODELO_MULTIPLO'!F2053</f>
        <v/>
      </c>
      <c r="J2025">
        <f>'08_MODELO_MULTIPLO'!G2053</f>
        <v/>
      </c>
    </row>
    <row r="2026">
      <c r="A2026">
        <f>'06_MODELO_REFS'!E2049</f>
        <v/>
      </c>
      <c r="B2026">
        <f>'06_MODELO_REFS'!F2049</f>
        <v/>
      </c>
      <c r="E2026">
        <f>'07_MODELO_NPI'!E2049</f>
        <v/>
      </c>
      <c r="F2026">
        <f>'07_MODELO_NPI'!F2049</f>
        <v/>
      </c>
      <c r="I2026">
        <f>'08_MODELO_MULTIPLO'!F2054</f>
        <v/>
      </c>
      <c r="J2026">
        <f>'08_MODELO_MULTIPLO'!G2054</f>
        <v/>
      </c>
    </row>
    <row r="2027">
      <c r="A2027">
        <f>'06_MODELO_REFS'!E2050</f>
        <v/>
      </c>
      <c r="B2027">
        <f>'06_MODELO_REFS'!F2050</f>
        <v/>
      </c>
      <c r="E2027">
        <f>'07_MODELO_NPI'!E2050</f>
        <v/>
      </c>
      <c r="F2027">
        <f>'07_MODELO_NPI'!F2050</f>
        <v/>
      </c>
      <c r="I2027">
        <f>'08_MODELO_MULTIPLO'!F2055</f>
        <v/>
      </c>
      <c r="J2027">
        <f>'08_MODELO_MULTIPLO'!G2055</f>
        <v/>
      </c>
    </row>
    <row r="2028">
      <c r="A2028">
        <f>'06_MODELO_REFS'!E2051</f>
        <v/>
      </c>
      <c r="B2028">
        <f>'06_MODELO_REFS'!F2051</f>
        <v/>
      </c>
      <c r="E2028">
        <f>'07_MODELO_NPI'!E2051</f>
        <v/>
      </c>
      <c r="F2028">
        <f>'07_MODELO_NPI'!F2051</f>
        <v/>
      </c>
      <c r="I2028">
        <f>'08_MODELO_MULTIPLO'!F2056</f>
        <v/>
      </c>
      <c r="J2028">
        <f>'08_MODELO_MULTIPLO'!G2056</f>
        <v/>
      </c>
    </row>
    <row r="2029">
      <c r="A2029">
        <f>'06_MODELO_REFS'!E2052</f>
        <v/>
      </c>
      <c r="B2029">
        <f>'06_MODELO_REFS'!F2052</f>
        <v/>
      </c>
      <c r="E2029">
        <f>'07_MODELO_NPI'!E2052</f>
        <v/>
      </c>
      <c r="F2029">
        <f>'07_MODELO_NPI'!F2052</f>
        <v/>
      </c>
      <c r="I2029">
        <f>'08_MODELO_MULTIPLO'!F2057</f>
        <v/>
      </c>
      <c r="J2029">
        <f>'08_MODELO_MULTIPLO'!G2057</f>
        <v/>
      </c>
    </row>
    <row r="2030">
      <c r="A2030">
        <f>'06_MODELO_REFS'!E2053</f>
        <v/>
      </c>
      <c r="B2030">
        <f>'06_MODELO_REFS'!F2053</f>
        <v/>
      </c>
      <c r="E2030">
        <f>'07_MODELO_NPI'!E2053</f>
        <v/>
      </c>
      <c r="F2030">
        <f>'07_MODELO_NPI'!F2053</f>
        <v/>
      </c>
      <c r="I2030">
        <f>'08_MODELO_MULTIPLO'!F2058</f>
        <v/>
      </c>
      <c r="J2030">
        <f>'08_MODELO_MULTIPLO'!G2058</f>
        <v/>
      </c>
    </row>
    <row r="2031">
      <c r="A2031">
        <f>'06_MODELO_REFS'!E2054</f>
        <v/>
      </c>
      <c r="B2031">
        <f>'06_MODELO_REFS'!F2054</f>
        <v/>
      </c>
      <c r="E2031">
        <f>'07_MODELO_NPI'!E2054</f>
        <v/>
      </c>
      <c r="F2031">
        <f>'07_MODELO_NPI'!F2054</f>
        <v/>
      </c>
      <c r="I2031">
        <f>'08_MODELO_MULTIPLO'!F2059</f>
        <v/>
      </c>
      <c r="J2031">
        <f>'08_MODELO_MULTIPLO'!G2059</f>
        <v/>
      </c>
    </row>
    <row r="2032">
      <c r="A2032">
        <f>'06_MODELO_REFS'!E2055</f>
        <v/>
      </c>
      <c r="B2032">
        <f>'06_MODELO_REFS'!F2055</f>
        <v/>
      </c>
      <c r="E2032">
        <f>'07_MODELO_NPI'!E2055</f>
        <v/>
      </c>
      <c r="F2032">
        <f>'07_MODELO_NPI'!F2055</f>
        <v/>
      </c>
      <c r="I2032">
        <f>'08_MODELO_MULTIPLO'!F2060</f>
        <v/>
      </c>
      <c r="J2032">
        <f>'08_MODELO_MULTIPLO'!G2060</f>
        <v/>
      </c>
    </row>
    <row r="2033">
      <c r="A2033">
        <f>'06_MODELO_REFS'!E2056</f>
        <v/>
      </c>
      <c r="B2033">
        <f>'06_MODELO_REFS'!F2056</f>
        <v/>
      </c>
      <c r="E2033">
        <f>'07_MODELO_NPI'!E2056</f>
        <v/>
      </c>
      <c r="F2033">
        <f>'07_MODELO_NPI'!F2056</f>
        <v/>
      </c>
      <c r="I2033">
        <f>'08_MODELO_MULTIPLO'!F2061</f>
        <v/>
      </c>
      <c r="J2033">
        <f>'08_MODELO_MULTIPLO'!G2061</f>
        <v/>
      </c>
    </row>
    <row r="2034">
      <c r="A2034">
        <f>'06_MODELO_REFS'!E2057</f>
        <v/>
      </c>
      <c r="B2034">
        <f>'06_MODELO_REFS'!F2057</f>
        <v/>
      </c>
      <c r="E2034">
        <f>'07_MODELO_NPI'!E2057</f>
        <v/>
      </c>
      <c r="F2034">
        <f>'07_MODELO_NPI'!F2057</f>
        <v/>
      </c>
      <c r="I2034">
        <f>'08_MODELO_MULTIPLO'!F2062</f>
        <v/>
      </c>
      <c r="J2034">
        <f>'08_MODELO_MULTIPLO'!G2062</f>
        <v/>
      </c>
    </row>
    <row r="2035">
      <c r="A2035">
        <f>'06_MODELO_REFS'!E2058</f>
        <v/>
      </c>
      <c r="B2035">
        <f>'06_MODELO_REFS'!F2058</f>
        <v/>
      </c>
      <c r="E2035">
        <f>'07_MODELO_NPI'!E2058</f>
        <v/>
      </c>
      <c r="F2035">
        <f>'07_MODELO_NPI'!F2058</f>
        <v/>
      </c>
      <c r="I2035">
        <f>'08_MODELO_MULTIPLO'!F2063</f>
        <v/>
      </c>
      <c r="J2035">
        <f>'08_MODELO_MULTIPLO'!G2063</f>
        <v/>
      </c>
    </row>
    <row r="2036">
      <c r="A2036">
        <f>'06_MODELO_REFS'!E2059</f>
        <v/>
      </c>
      <c r="B2036">
        <f>'06_MODELO_REFS'!F2059</f>
        <v/>
      </c>
      <c r="E2036">
        <f>'07_MODELO_NPI'!E2059</f>
        <v/>
      </c>
      <c r="F2036">
        <f>'07_MODELO_NPI'!F2059</f>
        <v/>
      </c>
      <c r="I2036">
        <f>'08_MODELO_MULTIPLO'!F2064</f>
        <v/>
      </c>
      <c r="J2036">
        <f>'08_MODELO_MULTIPLO'!G2064</f>
        <v/>
      </c>
    </row>
    <row r="2037">
      <c r="A2037">
        <f>'06_MODELO_REFS'!E2060</f>
        <v/>
      </c>
      <c r="B2037">
        <f>'06_MODELO_REFS'!F2060</f>
        <v/>
      </c>
      <c r="E2037">
        <f>'07_MODELO_NPI'!E2060</f>
        <v/>
      </c>
      <c r="F2037">
        <f>'07_MODELO_NPI'!F2060</f>
        <v/>
      </c>
      <c r="I2037">
        <f>'08_MODELO_MULTIPLO'!F2065</f>
        <v/>
      </c>
      <c r="J2037">
        <f>'08_MODELO_MULTIPLO'!G2065</f>
        <v/>
      </c>
    </row>
    <row r="2038">
      <c r="A2038">
        <f>'06_MODELO_REFS'!E2061</f>
        <v/>
      </c>
      <c r="B2038">
        <f>'06_MODELO_REFS'!F2061</f>
        <v/>
      </c>
      <c r="E2038">
        <f>'07_MODELO_NPI'!E2061</f>
        <v/>
      </c>
      <c r="F2038">
        <f>'07_MODELO_NPI'!F2061</f>
        <v/>
      </c>
      <c r="I2038">
        <f>'08_MODELO_MULTIPLO'!F2066</f>
        <v/>
      </c>
      <c r="J2038">
        <f>'08_MODELO_MULTIPLO'!G2066</f>
        <v/>
      </c>
    </row>
    <row r="2039">
      <c r="A2039">
        <f>'06_MODELO_REFS'!E2062</f>
        <v/>
      </c>
      <c r="B2039">
        <f>'06_MODELO_REFS'!F2062</f>
        <v/>
      </c>
      <c r="E2039">
        <f>'07_MODELO_NPI'!E2062</f>
        <v/>
      </c>
      <c r="F2039">
        <f>'07_MODELO_NPI'!F2062</f>
        <v/>
      </c>
      <c r="I2039">
        <f>'08_MODELO_MULTIPLO'!F2067</f>
        <v/>
      </c>
      <c r="J2039">
        <f>'08_MODELO_MULTIPLO'!G2067</f>
        <v/>
      </c>
    </row>
    <row r="2040">
      <c r="A2040">
        <f>'06_MODELO_REFS'!E2063</f>
        <v/>
      </c>
      <c r="B2040">
        <f>'06_MODELO_REFS'!F2063</f>
        <v/>
      </c>
      <c r="E2040">
        <f>'07_MODELO_NPI'!E2063</f>
        <v/>
      </c>
      <c r="F2040">
        <f>'07_MODELO_NPI'!F2063</f>
        <v/>
      </c>
      <c r="I2040">
        <f>'08_MODELO_MULTIPLO'!F2068</f>
        <v/>
      </c>
      <c r="J2040">
        <f>'08_MODELO_MULTIPLO'!G2068</f>
        <v/>
      </c>
    </row>
    <row r="2041">
      <c r="A2041">
        <f>'06_MODELO_REFS'!E2064</f>
        <v/>
      </c>
      <c r="B2041">
        <f>'06_MODELO_REFS'!F2064</f>
        <v/>
      </c>
      <c r="E2041">
        <f>'07_MODELO_NPI'!E2064</f>
        <v/>
      </c>
      <c r="F2041">
        <f>'07_MODELO_NPI'!F2064</f>
        <v/>
      </c>
      <c r="I2041">
        <f>'08_MODELO_MULTIPLO'!F2069</f>
        <v/>
      </c>
      <c r="J2041">
        <f>'08_MODELO_MULTIPLO'!G2069</f>
        <v/>
      </c>
    </row>
    <row r="2042">
      <c r="A2042">
        <f>'06_MODELO_REFS'!E2065</f>
        <v/>
      </c>
      <c r="B2042">
        <f>'06_MODELO_REFS'!F2065</f>
        <v/>
      </c>
      <c r="E2042">
        <f>'07_MODELO_NPI'!E2065</f>
        <v/>
      </c>
      <c r="F2042">
        <f>'07_MODELO_NPI'!F2065</f>
        <v/>
      </c>
      <c r="I2042">
        <f>'08_MODELO_MULTIPLO'!F2070</f>
        <v/>
      </c>
      <c r="J2042">
        <f>'08_MODELO_MULTIPLO'!G2070</f>
        <v/>
      </c>
    </row>
    <row r="2043">
      <c r="A2043">
        <f>'06_MODELO_REFS'!E2066</f>
        <v/>
      </c>
      <c r="B2043">
        <f>'06_MODELO_REFS'!F2066</f>
        <v/>
      </c>
      <c r="E2043">
        <f>'07_MODELO_NPI'!E2066</f>
        <v/>
      </c>
      <c r="F2043">
        <f>'07_MODELO_NPI'!F2066</f>
        <v/>
      </c>
      <c r="I2043">
        <f>'08_MODELO_MULTIPLO'!F2071</f>
        <v/>
      </c>
      <c r="J2043">
        <f>'08_MODELO_MULTIPLO'!G2071</f>
        <v/>
      </c>
    </row>
    <row r="2044">
      <c r="A2044">
        <f>'06_MODELO_REFS'!E2067</f>
        <v/>
      </c>
      <c r="B2044">
        <f>'06_MODELO_REFS'!F2067</f>
        <v/>
      </c>
      <c r="E2044">
        <f>'07_MODELO_NPI'!E2067</f>
        <v/>
      </c>
      <c r="F2044">
        <f>'07_MODELO_NPI'!F2067</f>
        <v/>
      </c>
      <c r="I2044">
        <f>'08_MODELO_MULTIPLO'!F2072</f>
        <v/>
      </c>
      <c r="J2044">
        <f>'08_MODELO_MULTIPLO'!G2072</f>
        <v/>
      </c>
    </row>
    <row r="2045">
      <c r="A2045">
        <f>'06_MODELO_REFS'!E2068</f>
        <v/>
      </c>
      <c r="B2045">
        <f>'06_MODELO_REFS'!F2068</f>
        <v/>
      </c>
      <c r="E2045">
        <f>'07_MODELO_NPI'!E2068</f>
        <v/>
      </c>
      <c r="F2045">
        <f>'07_MODELO_NPI'!F2068</f>
        <v/>
      </c>
      <c r="I2045">
        <f>'08_MODELO_MULTIPLO'!F2073</f>
        <v/>
      </c>
      <c r="J2045">
        <f>'08_MODELO_MULTIPLO'!G2073</f>
        <v/>
      </c>
    </row>
    <row r="2046">
      <c r="A2046">
        <f>'06_MODELO_REFS'!E2069</f>
        <v/>
      </c>
      <c r="B2046">
        <f>'06_MODELO_REFS'!F2069</f>
        <v/>
      </c>
      <c r="E2046">
        <f>'07_MODELO_NPI'!E2069</f>
        <v/>
      </c>
      <c r="F2046">
        <f>'07_MODELO_NPI'!F2069</f>
        <v/>
      </c>
      <c r="I2046">
        <f>'08_MODELO_MULTIPLO'!F2074</f>
        <v/>
      </c>
      <c r="J2046">
        <f>'08_MODELO_MULTIPLO'!G2074</f>
        <v/>
      </c>
    </row>
    <row r="2047">
      <c r="A2047">
        <f>'06_MODELO_REFS'!E2070</f>
        <v/>
      </c>
      <c r="B2047">
        <f>'06_MODELO_REFS'!F2070</f>
        <v/>
      </c>
      <c r="E2047">
        <f>'07_MODELO_NPI'!E2070</f>
        <v/>
      </c>
      <c r="F2047">
        <f>'07_MODELO_NPI'!F2070</f>
        <v/>
      </c>
      <c r="I2047">
        <f>'08_MODELO_MULTIPLO'!F2075</f>
        <v/>
      </c>
      <c r="J2047">
        <f>'08_MODELO_MULTIPLO'!G2075</f>
        <v/>
      </c>
    </row>
    <row r="2048">
      <c r="A2048">
        <f>'06_MODELO_REFS'!E2071</f>
        <v/>
      </c>
      <c r="B2048">
        <f>'06_MODELO_REFS'!F2071</f>
        <v/>
      </c>
      <c r="E2048">
        <f>'07_MODELO_NPI'!E2071</f>
        <v/>
      </c>
      <c r="F2048">
        <f>'07_MODELO_NPI'!F2071</f>
        <v/>
      </c>
      <c r="I2048">
        <f>'08_MODELO_MULTIPLO'!F2076</f>
        <v/>
      </c>
      <c r="J2048">
        <f>'08_MODELO_MULTIPLO'!G2076</f>
        <v/>
      </c>
    </row>
    <row r="2049">
      <c r="A2049">
        <f>'06_MODELO_REFS'!E2072</f>
        <v/>
      </c>
      <c r="B2049">
        <f>'06_MODELO_REFS'!F2072</f>
        <v/>
      </c>
      <c r="E2049">
        <f>'07_MODELO_NPI'!E2072</f>
        <v/>
      </c>
      <c r="F2049">
        <f>'07_MODELO_NPI'!F2072</f>
        <v/>
      </c>
      <c r="I2049">
        <f>'08_MODELO_MULTIPLO'!F2077</f>
        <v/>
      </c>
      <c r="J2049">
        <f>'08_MODELO_MULTIPLO'!G2077</f>
        <v/>
      </c>
    </row>
    <row r="2050">
      <c r="A2050">
        <f>'06_MODELO_REFS'!E2073</f>
        <v/>
      </c>
      <c r="B2050">
        <f>'06_MODELO_REFS'!F2073</f>
        <v/>
      </c>
      <c r="E2050">
        <f>'07_MODELO_NPI'!E2073</f>
        <v/>
      </c>
      <c r="F2050">
        <f>'07_MODELO_NPI'!F2073</f>
        <v/>
      </c>
      <c r="I2050">
        <f>'08_MODELO_MULTIPLO'!F2078</f>
        <v/>
      </c>
      <c r="J2050">
        <f>'08_MODELO_MULTIPLO'!G2078</f>
        <v/>
      </c>
    </row>
    <row r="2051">
      <c r="A2051">
        <f>'06_MODELO_REFS'!E2074</f>
        <v/>
      </c>
      <c r="B2051">
        <f>'06_MODELO_REFS'!F2074</f>
        <v/>
      </c>
      <c r="E2051">
        <f>'07_MODELO_NPI'!E2074</f>
        <v/>
      </c>
      <c r="F2051">
        <f>'07_MODELO_NPI'!F2074</f>
        <v/>
      </c>
      <c r="I2051">
        <f>'08_MODELO_MULTIPLO'!F2079</f>
        <v/>
      </c>
      <c r="J2051">
        <f>'08_MODELO_MULTIPLO'!G2079</f>
        <v/>
      </c>
    </row>
    <row r="2052">
      <c r="A2052">
        <f>'06_MODELO_REFS'!E2075</f>
        <v/>
      </c>
      <c r="B2052">
        <f>'06_MODELO_REFS'!F2075</f>
        <v/>
      </c>
      <c r="E2052">
        <f>'07_MODELO_NPI'!E2075</f>
        <v/>
      </c>
      <c r="F2052">
        <f>'07_MODELO_NPI'!F2075</f>
        <v/>
      </c>
      <c r="I2052">
        <f>'08_MODELO_MULTIPLO'!F2080</f>
        <v/>
      </c>
      <c r="J2052">
        <f>'08_MODELO_MULTIPLO'!G2080</f>
        <v/>
      </c>
    </row>
    <row r="2053">
      <c r="A2053">
        <f>'06_MODELO_REFS'!E2076</f>
        <v/>
      </c>
      <c r="B2053">
        <f>'06_MODELO_REFS'!F2076</f>
        <v/>
      </c>
      <c r="E2053">
        <f>'07_MODELO_NPI'!E2076</f>
        <v/>
      </c>
      <c r="F2053">
        <f>'07_MODELO_NPI'!F2076</f>
        <v/>
      </c>
      <c r="I2053">
        <f>'08_MODELO_MULTIPLO'!F2081</f>
        <v/>
      </c>
      <c r="J2053">
        <f>'08_MODELO_MULTIPLO'!G2081</f>
        <v/>
      </c>
    </row>
    <row r="2054">
      <c r="A2054">
        <f>'06_MODELO_REFS'!E2077</f>
        <v/>
      </c>
      <c r="B2054">
        <f>'06_MODELO_REFS'!F2077</f>
        <v/>
      </c>
      <c r="E2054">
        <f>'07_MODELO_NPI'!E2077</f>
        <v/>
      </c>
      <c r="F2054">
        <f>'07_MODELO_NPI'!F2077</f>
        <v/>
      </c>
      <c r="I2054">
        <f>'08_MODELO_MULTIPLO'!F2082</f>
        <v/>
      </c>
      <c r="J2054">
        <f>'08_MODELO_MULTIPLO'!G2082</f>
        <v/>
      </c>
    </row>
    <row r="2055">
      <c r="A2055">
        <f>'06_MODELO_REFS'!E2078</f>
        <v/>
      </c>
      <c r="B2055">
        <f>'06_MODELO_REFS'!F2078</f>
        <v/>
      </c>
      <c r="E2055">
        <f>'07_MODELO_NPI'!E2078</f>
        <v/>
      </c>
      <c r="F2055">
        <f>'07_MODELO_NPI'!F2078</f>
        <v/>
      </c>
      <c r="I2055">
        <f>'08_MODELO_MULTIPLO'!F2083</f>
        <v/>
      </c>
      <c r="J2055">
        <f>'08_MODELO_MULTIPLO'!G2083</f>
        <v/>
      </c>
    </row>
    <row r="2056">
      <c r="A2056">
        <f>'06_MODELO_REFS'!E2079</f>
        <v/>
      </c>
      <c r="B2056">
        <f>'06_MODELO_REFS'!F2079</f>
        <v/>
      </c>
      <c r="E2056">
        <f>'07_MODELO_NPI'!E2079</f>
        <v/>
      </c>
      <c r="F2056">
        <f>'07_MODELO_NPI'!F2079</f>
        <v/>
      </c>
      <c r="I2056">
        <f>'08_MODELO_MULTIPLO'!F2084</f>
        <v/>
      </c>
      <c r="J2056">
        <f>'08_MODELO_MULTIPLO'!G2084</f>
        <v/>
      </c>
    </row>
    <row r="2057">
      <c r="A2057">
        <f>'06_MODELO_REFS'!E2080</f>
        <v/>
      </c>
      <c r="B2057">
        <f>'06_MODELO_REFS'!F2080</f>
        <v/>
      </c>
      <c r="E2057">
        <f>'07_MODELO_NPI'!E2080</f>
        <v/>
      </c>
      <c r="F2057">
        <f>'07_MODELO_NPI'!F2080</f>
        <v/>
      </c>
      <c r="I2057">
        <f>'08_MODELO_MULTIPLO'!F2085</f>
        <v/>
      </c>
      <c r="J2057">
        <f>'08_MODELO_MULTIPLO'!G2085</f>
        <v/>
      </c>
    </row>
    <row r="2058">
      <c r="A2058">
        <f>'06_MODELO_REFS'!E2081</f>
        <v/>
      </c>
      <c r="B2058">
        <f>'06_MODELO_REFS'!F2081</f>
        <v/>
      </c>
      <c r="E2058">
        <f>'07_MODELO_NPI'!E2081</f>
        <v/>
      </c>
      <c r="F2058">
        <f>'07_MODELO_NPI'!F2081</f>
        <v/>
      </c>
      <c r="I2058">
        <f>'08_MODELO_MULTIPLO'!F2086</f>
        <v/>
      </c>
      <c r="J2058">
        <f>'08_MODELO_MULTIPLO'!G2086</f>
        <v/>
      </c>
    </row>
    <row r="2059">
      <c r="A2059">
        <f>'06_MODELO_REFS'!E2082</f>
        <v/>
      </c>
      <c r="B2059">
        <f>'06_MODELO_REFS'!F2082</f>
        <v/>
      </c>
      <c r="E2059">
        <f>'07_MODELO_NPI'!E2082</f>
        <v/>
      </c>
      <c r="F2059">
        <f>'07_MODELO_NPI'!F2082</f>
        <v/>
      </c>
      <c r="I2059">
        <f>'08_MODELO_MULTIPLO'!F2087</f>
        <v/>
      </c>
      <c r="J2059">
        <f>'08_MODELO_MULTIPLO'!G2087</f>
        <v/>
      </c>
    </row>
    <row r="2060">
      <c r="A2060">
        <f>'06_MODELO_REFS'!E2083</f>
        <v/>
      </c>
      <c r="B2060">
        <f>'06_MODELO_REFS'!F2083</f>
        <v/>
      </c>
      <c r="E2060">
        <f>'07_MODELO_NPI'!E2083</f>
        <v/>
      </c>
      <c r="F2060">
        <f>'07_MODELO_NPI'!F2083</f>
        <v/>
      </c>
      <c r="I2060">
        <f>'08_MODELO_MULTIPLO'!F2088</f>
        <v/>
      </c>
      <c r="J2060">
        <f>'08_MODELO_MULTIPLO'!G2088</f>
        <v/>
      </c>
    </row>
    <row r="2061">
      <c r="A2061">
        <f>'06_MODELO_REFS'!E2084</f>
        <v/>
      </c>
      <c r="B2061">
        <f>'06_MODELO_REFS'!F2084</f>
        <v/>
      </c>
      <c r="E2061">
        <f>'07_MODELO_NPI'!E2084</f>
        <v/>
      </c>
      <c r="F2061">
        <f>'07_MODELO_NPI'!F2084</f>
        <v/>
      </c>
      <c r="I2061">
        <f>'08_MODELO_MULTIPLO'!F2089</f>
        <v/>
      </c>
      <c r="J2061">
        <f>'08_MODELO_MULTIPLO'!G2089</f>
        <v/>
      </c>
    </row>
    <row r="2062">
      <c r="A2062">
        <f>'06_MODELO_REFS'!E2085</f>
        <v/>
      </c>
      <c r="B2062">
        <f>'06_MODELO_REFS'!F2085</f>
        <v/>
      </c>
      <c r="E2062">
        <f>'07_MODELO_NPI'!E2085</f>
        <v/>
      </c>
      <c r="F2062">
        <f>'07_MODELO_NPI'!F2085</f>
        <v/>
      </c>
      <c r="I2062">
        <f>'08_MODELO_MULTIPLO'!F2090</f>
        <v/>
      </c>
      <c r="J2062">
        <f>'08_MODELO_MULTIPLO'!G2090</f>
        <v/>
      </c>
    </row>
    <row r="2063">
      <c r="A2063">
        <f>'06_MODELO_REFS'!E2086</f>
        <v/>
      </c>
      <c r="B2063">
        <f>'06_MODELO_REFS'!F2086</f>
        <v/>
      </c>
      <c r="E2063">
        <f>'07_MODELO_NPI'!E2086</f>
        <v/>
      </c>
      <c r="F2063">
        <f>'07_MODELO_NPI'!F2086</f>
        <v/>
      </c>
      <c r="I2063">
        <f>'08_MODELO_MULTIPLO'!F2091</f>
        <v/>
      </c>
      <c r="J2063">
        <f>'08_MODELO_MULTIPLO'!G2091</f>
        <v/>
      </c>
    </row>
    <row r="2064">
      <c r="A2064">
        <f>'06_MODELO_REFS'!E2087</f>
        <v/>
      </c>
      <c r="B2064">
        <f>'06_MODELO_REFS'!F2087</f>
        <v/>
      </c>
      <c r="E2064">
        <f>'07_MODELO_NPI'!E2087</f>
        <v/>
      </c>
      <c r="F2064">
        <f>'07_MODELO_NPI'!F2087</f>
        <v/>
      </c>
      <c r="I2064">
        <f>'08_MODELO_MULTIPLO'!F2092</f>
        <v/>
      </c>
      <c r="J2064">
        <f>'08_MODELO_MULTIPLO'!G2092</f>
        <v/>
      </c>
    </row>
    <row r="2065">
      <c r="A2065">
        <f>'06_MODELO_REFS'!E2088</f>
        <v/>
      </c>
      <c r="B2065">
        <f>'06_MODELO_REFS'!F2088</f>
        <v/>
      </c>
      <c r="E2065">
        <f>'07_MODELO_NPI'!E2088</f>
        <v/>
      </c>
      <c r="F2065">
        <f>'07_MODELO_NPI'!F2088</f>
        <v/>
      </c>
      <c r="I2065">
        <f>'08_MODELO_MULTIPLO'!F2093</f>
        <v/>
      </c>
      <c r="J2065">
        <f>'08_MODELO_MULTIPLO'!G2093</f>
        <v/>
      </c>
    </row>
    <row r="2066">
      <c r="A2066">
        <f>'06_MODELO_REFS'!E2089</f>
        <v/>
      </c>
      <c r="B2066">
        <f>'06_MODELO_REFS'!F2089</f>
        <v/>
      </c>
      <c r="E2066">
        <f>'07_MODELO_NPI'!E2089</f>
        <v/>
      </c>
      <c r="F2066">
        <f>'07_MODELO_NPI'!F2089</f>
        <v/>
      </c>
      <c r="I2066">
        <f>'08_MODELO_MULTIPLO'!F2094</f>
        <v/>
      </c>
      <c r="J2066">
        <f>'08_MODELO_MULTIPLO'!G2094</f>
        <v/>
      </c>
    </row>
    <row r="2067">
      <c r="A2067">
        <f>'06_MODELO_REFS'!E2090</f>
        <v/>
      </c>
      <c r="B2067">
        <f>'06_MODELO_REFS'!F2090</f>
        <v/>
      </c>
      <c r="E2067">
        <f>'07_MODELO_NPI'!E2090</f>
        <v/>
      </c>
      <c r="F2067">
        <f>'07_MODELO_NPI'!F2090</f>
        <v/>
      </c>
      <c r="I2067">
        <f>'08_MODELO_MULTIPLO'!F2095</f>
        <v/>
      </c>
      <c r="J2067">
        <f>'08_MODELO_MULTIPLO'!G2095</f>
        <v/>
      </c>
    </row>
    <row r="2068">
      <c r="A2068">
        <f>'06_MODELO_REFS'!E2091</f>
        <v/>
      </c>
      <c r="B2068">
        <f>'06_MODELO_REFS'!F2091</f>
        <v/>
      </c>
      <c r="E2068">
        <f>'07_MODELO_NPI'!E2091</f>
        <v/>
      </c>
      <c r="F2068">
        <f>'07_MODELO_NPI'!F2091</f>
        <v/>
      </c>
      <c r="I2068">
        <f>'08_MODELO_MULTIPLO'!F2096</f>
        <v/>
      </c>
      <c r="J2068">
        <f>'08_MODELO_MULTIPLO'!G2096</f>
        <v/>
      </c>
    </row>
    <row r="2069">
      <c r="A2069">
        <f>'06_MODELO_REFS'!E2092</f>
        <v/>
      </c>
      <c r="B2069">
        <f>'06_MODELO_REFS'!F2092</f>
        <v/>
      </c>
      <c r="E2069">
        <f>'07_MODELO_NPI'!E2092</f>
        <v/>
      </c>
      <c r="F2069">
        <f>'07_MODELO_NPI'!F2092</f>
        <v/>
      </c>
      <c r="I2069">
        <f>'08_MODELO_MULTIPLO'!F2097</f>
        <v/>
      </c>
      <c r="J2069">
        <f>'08_MODELO_MULTIPLO'!G2097</f>
        <v/>
      </c>
    </row>
    <row r="2070">
      <c r="A2070">
        <f>'06_MODELO_REFS'!E2093</f>
        <v/>
      </c>
      <c r="B2070">
        <f>'06_MODELO_REFS'!F2093</f>
        <v/>
      </c>
      <c r="E2070">
        <f>'07_MODELO_NPI'!E2093</f>
        <v/>
      </c>
      <c r="F2070">
        <f>'07_MODELO_NPI'!F2093</f>
        <v/>
      </c>
      <c r="I2070">
        <f>'08_MODELO_MULTIPLO'!F2098</f>
        <v/>
      </c>
      <c r="J2070">
        <f>'08_MODELO_MULTIPLO'!G2098</f>
        <v/>
      </c>
    </row>
    <row r="2071">
      <c r="A2071">
        <f>'06_MODELO_REFS'!E2094</f>
        <v/>
      </c>
      <c r="B2071">
        <f>'06_MODELO_REFS'!F2094</f>
        <v/>
      </c>
      <c r="E2071">
        <f>'07_MODELO_NPI'!E2094</f>
        <v/>
      </c>
      <c r="F2071">
        <f>'07_MODELO_NPI'!F2094</f>
        <v/>
      </c>
      <c r="I2071">
        <f>'08_MODELO_MULTIPLO'!F2099</f>
        <v/>
      </c>
      <c r="J2071">
        <f>'08_MODELO_MULTIPLO'!G2099</f>
        <v/>
      </c>
    </row>
    <row r="2072">
      <c r="A2072">
        <f>'06_MODELO_REFS'!E2095</f>
        <v/>
      </c>
      <c r="B2072">
        <f>'06_MODELO_REFS'!F2095</f>
        <v/>
      </c>
      <c r="E2072">
        <f>'07_MODELO_NPI'!E2095</f>
        <v/>
      </c>
      <c r="F2072">
        <f>'07_MODELO_NPI'!F2095</f>
        <v/>
      </c>
      <c r="I2072">
        <f>'08_MODELO_MULTIPLO'!F2100</f>
        <v/>
      </c>
      <c r="J2072">
        <f>'08_MODELO_MULTIPLO'!G2100</f>
        <v/>
      </c>
    </row>
    <row r="2073">
      <c r="A2073">
        <f>'06_MODELO_REFS'!E2096</f>
        <v/>
      </c>
      <c r="B2073">
        <f>'06_MODELO_REFS'!F2096</f>
        <v/>
      </c>
      <c r="E2073">
        <f>'07_MODELO_NPI'!E2096</f>
        <v/>
      </c>
      <c r="F2073">
        <f>'07_MODELO_NPI'!F2096</f>
        <v/>
      </c>
      <c r="I2073">
        <f>'08_MODELO_MULTIPLO'!F2101</f>
        <v/>
      </c>
      <c r="J2073">
        <f>'08_MODELO_MULTIPLO'!G2101</f>
        <v/>
      </c>
    </row>
    <row r="2074">
      <c r="A2074">
        <f>'06_MODELO_REFS'!E2097</f>
        <v/>
      </c>
      <c r="B2074">
        <f>'06_MODELO_REFS'!F2097</f>
        <v/>
      </c>
      <c r="E2074">
        <f>'07_MODELO_NPI'!E2097</f>
        <v/>
      </c>
      <c r="F2074">
        <f>'07_MODELO_NPI'!F2097</f>
        <v/>
      </c>
      <c r="I2074">
        <f>'08_MODELO_MULTIPLO'!F2102</f>
        <v/>
      </c>
      <c r="J2074">
        <f>'08_MODELO_MULTIPLO'!G2102</f>
        <v/>
      </c>
    </row>
    <row r="2075">
      <c r="A2075">
        <f>'06_MODELO_REFS'!E2098</f>
        <v/>
      </c>
      <c r="B2075">
        <f>'06_MODELO_REFS'!F2098</f>
        <v/>
      </c>
      <c r="E2075">
        <f>'07_MODELO_NPI'!E2098</f>
        <v/>
      </c>
      <c r="F2075">
        <f>'07_MODELO_NPI'!F2098</f>
        <v/>
      </c>
      <c r="I2075">
        <f>'08_MODELO_MULTIPLO'!F2103</f>
        <v/>
      </c>
      <c r="J2075">
        <f>'08_MODELO_MULTIPLO'!G2103</f>
        <v/>
      </c>
    </row>
    <row r="2076">
      <c r="A2076">
        <f>'06_MODELO_REFS'!E2099</f>
        <v/>
      </c>
      <c r="B2076">
        <f>'06_MODELO_REFS'!F2099</f>
        <v/>
      </c>
      <c r="E2076">
        <f>'07_MODELO_NPI'!E2099</f>
        <v/>
      </c>
      <c r="F2076">
        <f>'07_MODELO_NPI'!F2099</f>
        <v/>
      </c>
      <c r="I2076">
        <f>'08_MODELO_MULTIPLO'!F2104</f>
        <v/>
      </c>
      <c r="J2076">
        <f>'08_MODELO_MULTIPLO'!G2104</f>
        <v/>
      </c>
    </row>
    <row r="2077">
      <c r="A2077">
        <f>'06_MODELO_REFS'!E2100</f>
        <v/>
      </c>
      <c r="B2077">
        <f>'06_MODELO_REFS'!F2100</f>
        <v/>
      </c>
      <c r="E2077">
        <f>'07_MODELO_NPI'!E2100</f>
        <v/>
      </c>
      <c r="F2077">
        <f>'07_MODELO_NPI'!F2100</f>
        <v/>
      </c>
      <c r="I2077">
        <f>'08_MODELO_MULTIPLO'!F2105</f>
        <v/>
      </c>
      <c r="J2077">
        <f>'08_MODELO_MULTIPLO'!G2105</f>
        <v/>
      </c>
    </row>
    <row r="2078">
      <c r="A2078">
        <f>'06_MODELO_REFS'!E2101</f>
        <v/>
      </c>
      <c r="B2078">
        <f>'06_MODELO_REFS'!F2101</f>
        <v/>
      </c>
      <c r="E2078">
        <f>'07_MODELO_NPI'!E2101</f>
        <v/>
      </c>
      <c r="F2078">
        <f>'07_MODELO_NPI'!F2101</f>
        <v/>
      </c>
      <c r="I2078">
        <f>'08_MODELO_MULTIPLO'!F2106</f>
        <v/>
      </c>
      <c r="J2078">
        <f>'08_MODELO_MULTIPLO'!G2106</f>
        <v/>
      </c>
    </row>
    <row r="2079">
      <c r="A2079">
        <f>'06_MODELO_REFS'!E2102</f>
        <v/>
      </c>
      <c r="B2079">
        <f>'06_MODELO_REFS'!F2102</f>
        <v/>
      </c>
      <c r="E2079">
        <f>'07_MODELO_NPI'!E2102</f>
        <v/>
      </c>
      <c r="F2079">
        <f>'07_MODELO_NPI'!F2102</f>
        <v/>
      </c>
      <c r="I2079">
        <f>'08_MODELO_MULTIPLO'!F2107</f>
        <v/>
      </c>
      <c r="J2079">
        <f>'08_MODELO_MULTIPLO'!G2107</f>
        <v/>
      </c>
    </row>
    <row r="2080">
      <c r="A2080">
        <f>'06_MODELO_REFS'!E2103</f>
        <v/>
      </c>
      <c r="B2080">
        <f>'06_MODELO_REFS'!F2103</f>
        <v/>
      </c>
      <c r="E2080">
        <f>'07_MODELO_NPI'!E2103</f>
        <v/>
      </c>
      <c r="F2080">
        <f>'07_MODELO_NPI'!F2103</f>
        <v/>
      </c>
      <c r="I2080">
        <f>'08_MODELO_MULTIPLO'!F2108</f>
        <v/>
      </c>
      <c r="J2080">
        <f>'08_MODELO_MULTIPLO'!G2108</f>
        <v/>
      </c>
    </row>
    <row r="2081">
      <c r="A2081">
        <f>'06_MODELO_REFS'!E2104</f>
        <v/>
      </c>
      <c r="B2081">
        <f>'06_MODELO_REFS'!F2104</f>
        <v/>
      </c>
      <c r="E2081">
        <f>'07_MODELO_NPI'!E2104</f>
        <v/>
      </c>
      <c r="F2081">
        <f>'07_MODELO_NPI'!F2104</f>
        <v/>
      </c>
      <c r="I2081">
        <f>'08_MODELO_MULTIPLO'!F2109</f>
        <v/>
      </c>
      <c r="J2081">
        <f>'08_MODELO_MULTIPLO'!G2109</f>
        <v/>
      </c>
    </row>
    <row r="2082">
      <c r="A2082">
        <f>'06_MODELO_REFS'!E2105</f>
        <v/>
      </c>
      <c r="B2082">
        <f>'06_MODELO_REFS'!F2105</f>
        <v/>
      </c>
      <c r="E2082">
        <f>'07_MODELO_NPI'!E2105</f>
        <v/>
      </c>
      <c r="F2082">
        <f>'07_MODELO_NPI'!F2105</f>
        <v/>
      </c>
      <c r="I2082">
        <f>'08_MODELO_MULTIPLO'!F2110</f>
        <v/>
      </c>
      <c r="J2082">
        <f>'08_MODELO_MULTIPLO'!G2110</f>
        <v/>
      </c>
    </row>
    <row r="2083">
      <c r="A2083">
        <f>'06_MODELO_REFS'!E2106</f>
        <v/>
      </c>
      <c r="B2083">
        <f>'06_MODELO_REFS'!F2106</f>
        <v/>
      </c>
      <c r="E2083">
        <f>'07_MODELO_NPI'!E2106</f>
        <v/>
      </c>
      <c r="F2083">
        <f>'07_MODELO_NPI'!F2106</f>
        <v/>
      </c>
      <c r="I2083">
        <f>'08_MODELO_MULTIPLO'!F2111</f>
        <v/>
      </c>
      <c r="J2083">
        <f>'08_MODELO_MULTIPLO'!G2111</f>
        <v/>
      </c>
    </row>
    <row r="2084">
      <c r="A2084">
        <f>'06_MODELO_REFS'!E2107</f>
        <v/>
      </c>
      <c r="B2084">
        <f>'06_MODELO_REFS'!F2107</f>
        <v/>
      </c>
      <c r="E2084">
        <f>'07_MODELO_NPI'!E2107</f>
        <v/>
      </c>
      <c r="F2084">
        <f>'07_MODELO_NPI'!F2107</f>
        <v/>
      </c>
      <c r="I2084">
        <f>'08_MODELO_MULTIPLO'!F2112</f>
        <v/>
      </c>
      <c r="J2084">
        <f>'08_MODELO_MULTIPLO'!G2112</f>
        <v/>
      </c>
    </row>
    <row r="2085">
      <c r="A2085">
        <f>'06_MODELO_REFS'!E2108</f>
        <v/>
      </c>
      <c r="B2085">
        <f>'06_MODELO_REFS'!F2108</f>
        <v/>
      </c>
      <c r="E2085">
        <f>'07_MODELO_NPI'!E2108</f>
        <v/>
      </c>
      <c r="F2085">
        <f>'07_MODELO_NPI'!F2108</f>
        <v/>
      </c>
      <c r="I2085">
        <f>'08_MODELO_MULTIPLO'!F2113</f>
        <v/>
      </c>
      <c r="J2085">
        <f>'08_MODELO_MULTIPLO'!G2113</f>
        <v/>
      </c>
    </row>
    <row r="2086">
      <c r="A2086">
        <f>'06_MODELO_REFS'!E2109</f>
        <v/>
      </c>
      <c r="B2086">
        <f>'06_MODELO_REFS'!F2109</f>
        <v/>
      </c>
      <c r="E2086">
        <f>'07_MODELO_NPI'!E2109</f>
        <v/>
      </c>
      <c r="F2086">
        <f>'07_MODELO_NPI'!F2109</f>
        <v/>
      </c>
      <c r="I2086">
        <f>'08_MODELO_MULTIPLO'!F2114</f>
        <v/>
      </c>
      <c r="J2086">
        <f>'08_MODELO_MULTIPLO'!G2114</f>
        <v/>
      </c>
    </row>
    <row r="2087">
      <c r="A2087">
        <f>'06_MODELO_REFS'!E2110</f>
        <v/>
      </c>
      <c r="B2087">
        <f>'06_MODELO_REFS'!F2110</f>
        <v/>
      </c>
      <c r="E2087">
        <f>'07_MODELO_NPI'!E2110</f>
        <v/>
      </c>
      <c r="F2087">
        <f>'07_MODELO_NPI'!F2110</f>
        <v/>
      </c>
      <c r="I2087">
        <f>'08_MODELO_MULTIPLO'!F2115</f>
        <v/>
      </c>
      <c r="J2087">
        <f>'08_MODELO_MULTIPLO'!G2115</f>
        <v/>
      </c>
    </row>
    <row r="2088">
      <c r="A2088">
        <f>'06_MODELO_REFS'!E2111</f>
        <v/>
      </c>
      <c r="B2088">
        <f>'06_MODELO_REFS'!F2111</f>
        <v/>
      </c>
      <c r="E2088">
        <f>'07_MODELO_NPI'!E2111</f>
        <v/>
      </c>
      <c r="F2088">
        <f>'07_MODELO_NPI'!F2111</f>
        <v/>
      </c>
      <c r="I2088">
        <f>'08_MODELO_MULTIPLO'!F2116</f>
        <v/>
      </c>
      <c r="J2088">
        <f>'08_MODELO_MULTIPLO'!G2116</f>
        <v/>
      </c>
    </row>
    <row r="2089">
      <c r="A2089">
        <f>'06_MODELO_REFS'!E2112</f>
        <v/>
      </c>
      <c r="B2089">
        <f>'06_MODELO_REFS'!F2112</f>
        <v/>
      </c>
      <c r="E2089">
        <f>'07_MODELO_NPI'!E2112</f>
        <v/>
      </c>
      <c r="F2089">
        <f>'07_MODELO_NPI'!F2112</f>
        <v/>
      </c>
      <c r="I2089">
        <f>'08_MODELO_MULTIPLO'!F2117</f>
        <v/>
      </c>
      <c r="J2089">
        <f>'08_MODELO_MULTIPLO'!G2117</f>
        <v/>
      </c>
    </row>
    <row r="2090">
      <c r="A2090">
        <f>'06_MODELO_REFS'!E2113</f>
        <v/>
      </c>
      <c r="B2090">
        <f>'06_MODELO_REFS'!F2113</f>
        <v/>
      </c>
      <c r="E2090">
        <f>'07_MODELO_NPI'!E2113</f>
        <v/>
      </c>
      <c r="F2090">
        <f>'07_MODELO_NPI'!F2113</f>
        <v/>
      </c>
      <c r="I2090">
        <f>'08_MODELO_MULTIPLO'!F2118</f>
        <v/>
      </c>
      <c r="J2090">
        <f>'08_MODELO_MULTIPLO'!G2118</f>
        <v/>
      </c>
    </row>
    <row r="2091">
      <c r="A2091">
        <f>'06_MODELO_REFS'!E2114</f>
        <v/>
      </c>
      <c r="B2091">
        <f>'06_MODELO_REFS'!F2114</f>
        <v/>
      </c>
      <c r="E2091">
        <f>'07_MODELO_NPI'!E2114</f>
        <v/>
      </c>
      <c r="F2091">
        <f>'07_MODELO_NPI'!F2114</f>
        <v/>
      </c>
      <c r="I2091">
        <f>'08_MODELO_MULTIPLO'!F2119</f>
        <v/>
      </c>
      <c r="J2091">
        <f>'08_MODELO_MULTIPLO'!G2119</f>
        <v/>
      </c>
    </row>
    <row r="2092">
      <c r="A2092">
        <f>'06_MODELO_REFS'!E2115</f>
        <v/>
      </c>
      <c r="B2092">
        <f>'06_MODELO_REFS'!F2115</f>
        <v/>
      </c>
      <c r="E2092">
        <f>'07_MODELO_NPI'!E2115</f>
        <v/>
      </c>
      <c r="F2092">
        <f>'07_MODELO_NPI'!F2115</f>
        <v/>
      </c>
      <c r="I2092">
        <f>'08_MODELO_MULTIPLO'!F2120</f>
        <v/>
      </c>
      <c r="J2092">
        <f>'08_MODELO_MULTIPLO'!G2120</f>
        <v/>
      </c>
    </row>
    <row r="2093">
      <c r="A2093">
        <f>'06_MODELO_REFS'!E2116</f>
        <v/>
      </c>
      <c r="B2093">
        <f>'06_MODELO_REFS'!F2116</f>
        <v/>
      </c>
      <c r="E2093">
        <f>'07_MODELO_NPI'!E2116</f>
        <v/>
      </c>
      <c r="F2093">
        <f>'07_MODELO_NPI'!F2116</f>
        <v/>
      </c>
      <c r="I2093">
        <f>'08_MODELO_MULTIPLO'!F2121</f>
        <v/>
      </c>
      <c r="J2093">
        <f>'08_MODELO_MULTIPLO'!G2121</f>
        <v/>
      </c>
    </row>
    <row r="2094">
      <c r="A2094">
        <f>'06_MODELO_REFS'!E2117</f>
        <v/>
      </c>
      <c r="B2094">
        <f>'06_MODELO_REFS'!F2117</f>
        <v/>
      </c>
      <c r="E2094">
        <f>'07_MODELO_NPI'!E2117</f>
        <v/>
      </c>
      <c r="F2094">
        <f>'07_MODELO_NPI'!F2117</f>
        <v/>
      </c>
      <c r="I2094">
        <f>'08_MODELO_MULTIPLO'!F2122</f>
        <v/>
      </c>
      <c r="J2094">
        <f>'08_MODELO_MULTIPLO'!G2122</f>
        <v/>
      </c>
    </row>
    <row r="2095">
      <c r="A2095">
        <f>'06_MODELO_REFS'!E2118</f>
        <v/>
      </c>
      <c r="B2095">
        <f>'06_MODELO_REFS'!F2118</f>
        <v/>
      </c>
      <c r="E2095">
        <f>'07_MODELO_NPI'!E2118</f>
        <v/>
      </c>
      <c r="F2095">
        <f>'07_MODELO_NPI'!F2118</f>
        <v/>
      </c>
      <c r="I2095">
        <f>'08_MODELO_MULTIPLO'!F2123</f>
        <v/>
      </c>
      <c r="J2095">
        <f>'08_MODELO_MULTIPLO'!G2123</f>
        <v/>
      </c>
    </row>
    <row r="2096">
      <c r="A2096">
        <f>'06_MODELO_REFS'!E2119</f>
        <v/>
      </c>
      <c r="B2096">
        <f>'06_MODELO_REFS'!F2119</f>
        <v/>
      </c>
      <c r="E2096">
        <f>'07_MODELO_NPI'!E2119</f>
        <v/>
      </c>
      <c r="F2096">
        <f>'07_MODELO_NPI'!F2119</f>
        <v/>
      </c>
      <c r="I2096">
        <f>'08_MODELO_MULTIPLO'!F2124</f>
        <v/>
      </c>
      <c r="J2096">
        <f>'08_MODELO_MULTIPLO'!G2124</f>
        <v/>
      </c>
    </row>
    <row r="2097">
      <c r="A2097">
        <f>'06_MODELO_REFS'!E2120</f>
        <v/>
      </c>
      <c r="B2097">
        <f>'06_MODELO_REFS'!F2120</f>
        <v/>
      </c>
      <c r="E2097">
        <f>'07_MODELO_NPI'!E2120</f>
        <v/>
      </c>
      <c r="F2097">
        <f>'07_MODELO_NPI'!F2120</f>
        <v/>
      </c>
      <c r="I2097">
        <f>'08_MODELO_MULTIPLO'!F2125</f>
        <v/>
      </c>
      <c r="J2097">
        <f>'08_MODELO_MULTIPLO'!G2125</f>
        <v/>
      </c>
    </row>
    <row r="2098">
      <c r="A2098">
        <f>'06_MODELO_REFS'!E2121</f>
        <v/>
      </c>
      <c r="B2098">
        <f>'06_MODELO_REFS'!F2121</f>
        <v/>
      </c>
      <c r="E2098">
        <f>'07_MODELO_NPI'!E2121</f>
        <v/>
      </c>
      <c r="F2098">
        <f>'07_MODELO_NPI'!F2121</f>
        <v/>
      </c>
      <c r="I2098">
        <f>'08_MODELO_MULTIPLO'!F2126</f>
        <v/>
      </c>
      <c r="J2098">
        <f>'08_MODELO_MULTIPLO'!G2126</f>
        <v/>
      </c>
    </row>
    <row r="2099">
      <c r="A2099">
        <f>'06_MODELO_REFS'!E2122</f>
        <v/>
      </c>
      <c r="B2099">
        <f>'06_MODELO_REFS'!F2122</f>
        <v/>
      </c>
      <c r="E2099">
        <f>'07_MODELO_NPI'!E2122</f>
        <v/>
      </c>
      <c r="F2099">
        <f>'07_MODELO_NPI'!F2122</f>
        <v/>
      </c>
      <c r="I2099">
        <f>'08_MODELO_MULTIPLO'!F2127</f>
        <v/>
      </c>
      <c r="J2099">
        <f>'08_MODELO_MULTIPLO'!G2127</f>
        <v/>
      </c>
    </row>
    <row r="2100">
      <c r="A2100">
        <f>'06_MODELO_REFS'!E2123</f>
        <v/>
      </c>
      <c r="B2100">
        <f>'06_MODELO_REFS'!F2123</f>
        <v/>
      </c>
      <c r="E2100">
        <f>'07_MODELO_NPI'!E2123</f>
        <v/>
      </c>
      <c r="F2100">
        <f>'07_MODELO_NPI'!F2123</f>
        <v/>
      </c>
      <c r="I2100">
        <f>'08_MODELO_MULTIPLO'!F2128</f>
        <v/>
      </c>
      <c r="J2100">
        <f>'08_MODELO_MULTIPLO'!G2128</f>
        <v/>
      </c>
    </row>
    <row r="2101">
      <c r="A2101">
        <f>'06_MODELO_REFS'!E2124</f>
        <v/>
      </c>
      <c r="B2101">
        <f>'06_MODELO_REFS'!F2124</f>
        <v/>
      </c>
      <c r="E2101">
        <f>'07_MODELO_NPI'!E2124</f>
        <v/>
      </c>
      <c r="F2101">
        <f>'07_MODELO_NPI'!F2124</f>
        <v/>
      </c>
      <c r="I2101">
        <f>'08_MODELO_MULTIPLO'!F2129</f>
        <v/>
      </c>
      <c r="J2101">
        <f>'08_MODELO_MULTIPLO'!G2129</f>
        <v/>
      </c>
    </row>
    <row r="2102">
      <c r="A2102">
        <f>'06_MODELO_REFS'!E2125</f>
        <v/>
      </c>
      <c r="B2102">
        <f>'06_MODELO_REFS'!F2125</f>
        <v/>
      </c>
      <c r="E2102">
        <f>'07_MODELO_NPI'!E2125</f>
        <v/>
      </c>
      <c r="F2102">
        <f>'07_MODELO_NPI'!F2125</f>
        <v/>
      </c>
      <c r="I2102">
        <f>'08_MODELO_MULTIPLO'!F2130</f>
        <v/>
      </c>
      <c r="J2102">
        <f>'08_MODELO_MULTIPLO'!G2130</f>
        <v/>
      </c>
    </row>
    <row r="2103">
      <c r="A2103">
        <f>'06_MODELO_REFS'!E2126</f>
        <v/>
      </c>
      <c r="B2103">
        <f>'06_MODELO_REFS'!F2126</f>
        <v/>
      </c>
      <c r="E2103">
        <f>'07_MODELO_NPI'!E2126</f>
        <v/>
      </c>
      <c r="F2103">
        <f>'07_MODELO_NPI'!F2126</f>
        <v/>
      </c>
      <c r="I2103">
        <f>'08_MODELO_MULTIPLO'!F2131</f>
        <v/>
      </c>
      <c r="J2103">
        <f>'08_MODELO_MULTIPLO'!G2131</f>
        <v/>
      </c>
    </row>
    <row r="2104">
      <c r="A2104">
        <f>'06_MODELO_REFS'!E2127</f>
        <v/>
      </c>
      <c r="B2104">
        <f>'06_MODELO_REFS'!F2127</f>
        <v/>
      </c>
      <c r="E2104">
        <f>'07_MODELO_NPI'!E2127</f>
        <v/>
      </c>
      <c r="F2104">
        <f>'07_MODELO_NPI'!F2127</f>
        <v/>
      </c>
      <c r="I2104">
        <f>'08_MODELO_MULTIPLO'!F2132</f>
        <v/>
      </c>
      <c r="J2104">
        <f>'08_MODELO_MULTIPLO'!G2132</f>
        <v/>
      </c>
    </row>
    <row r="2105">
      <c r="A2105">
        <f>'06_MODELO_REFS'!E2128</f>
        <v/>
      </c>
      <c r="B2105">
        <f>'06_MODELO_REFS'!F2128</f>
        <v/>
      </c>
      <c r="E2105">
        <f>'07_MODELO_NPI'!E2128</f>
        <v/>
      </c>
      <c r="F2105">
        <f>'07_MODELO_NPI'!F2128</f>
        <v/>
      </c>
      <c r="I2105">
        <f>'08_MODELO_MULTIPLO'!F2133</f>
        <v/>
      </c>
      <c r="J2105">
        <f>'08_MODELO_MULTIPLO'!G2133</f>
        <v/>
      </c>
    </row>
    <row r="2106">
      <c r="A2106">
        <f>'06_MODELO_REFS'!E2129</f>
        <v/>
      </c>
      <c r="B2106">
        <f>'06_MODELO_REFS'!F2129</f>
        <v/>
      </c>
      <c r="E2106">
        <f>'07_MODELO_NPI'!E2129</f>
        <v/>
      </c>
      <c r="F2106">
        <f>'07_MODELO_NPI'!F2129</f>
        <v/>
      </c>
      <c r="I2106">
        <f>'08_MODELO_MULTIPLO'!F2134</f>
        <v/>
      </c>
      <c r="J2106">
        <f>'08_MODELO_MULTIPLO'!G2134</f>
        <v/>
      </c>
    </row>
    <row r="2107">
      <c r="A2107">
        <f>'06_MODELO_REFS'!E2130</f>
        <v/>
      </c>
      <c r="B2107">
        <f>'06_MODELO_REFS'!F2130</f>
        <v/>
      </c>
      <c r="E2107">
        <f>'07_MODELO_NPI'!E2130</f>
        <v/>
      </c>
      <c r="F2107">
        <f>'07_MODELO_NPI'!F2130</f>
        <v/>
      </c>
      <c r="I2107">
        <f>'08_MODELO_MULTIPLO'!F2135</f>
        <v/>
      </c>
      <c r="J2107">
        <f>'08_MODELO_MULTIPLO'!G2135</f>
        <v/>
      </c>
    </row>
    <row r="2108">
      <c r="A2108">
        <f>'06_MODELO_REFS'!E2131</f>
        <v/>
      </c>
      <c r="B2108">
        <f>'06_MODELO_REFS'!F2131</f>
        <v/>
      </c>
      <c r="E2108">
        <f>'07_MODELO_NPI'!E2131</f>
        <v/>
      </c>
      <c r="F2108">
        <f>'07_MODELO_NPI'!F2131</f>
        <v/>
      </c>
      <c r="I2108">
        <f>'08_MODELO_MULTIPLO'!F2136</f>
        <v/>
      </c>
      <c r="J2108">
        <f>'08_MODELO_MULTIPLO'!G2136</f>
        <v/>
      </c>
    </row>
    <row r="2109">
      <c r="A2109">
        <f>'06_MODELO_REFS'!E2132</f>
        <v/>
      </c>
      <c r="B2109">
        <f>'06_MODELO_REFS'!F2132</f>
        <v/>
      </c>
      <c r="E2109">
        <f>'07_MODELO_NPI'!E2132</f>
        <v/>
      </c>
      <c r="F2109">
        <f>'07_MODELO_NPI'!F2132</f>
        <v/>
      </c>
      <c r="I2109">
        <f>'08_MODELO_MULTIPLO'!F2137</f>
        <v/>
      </c>
      <c r="J2109">
        <f>'08_MODELO_MULTIPLO'!G2137</f>
        <v/>
      </c>
    </row>
    <row r="2110">
      <c r="A2110">
        <f>'06_MODELO_REFS'!E2133</f>
        <v/>
      </c>
      <c r="B2110">
        <f>'06_MODELO_REFS'!F2133</f>
        <v/>
      </c>
      <c r="E2110">
        <f>'07_MODELO_NPI'!E2133</f>
        <v/>
      </c>
      <c r="F2110">
        <f>'07_MODELO_NPI'!F2133</f>
        <v/>
      </c>
      <c r="I2110">
        <f>'08_MODELO_MULTIPLO'!F2138</f>
        <v/>
      </c>
      <c r="J2110">
        <f>'08_MODELO_MULTIPLO'!G2138</f>
        <v/>
      </c>
    </row>
    <row r="2111">
      <c r="A2111">
        <f>'06_MODELO_REFS'!E2134</f>
        <v/>
      </c>
      <c r="B2111">
        <f>'06_MODELO_REFS'!F2134</f>
        <v/>
      </c>
      <c r="E2111">
        <f>'07_MODELO_NPI'!E2134</f>
        <v/>
      </c>
      <c r="F2111">
        <f>'07_MODELO_NPI'!F2134</f>
        <v/>
      </c>
      <c r="I2111">
        <f>'08_MODELO_MULTIPLO'!F2139</f>
        <v/>
      </c>
      <c r="J2111">
        <f>'08_MODELO_MULTIPLO'!G2139</f>
        <v/>
      </c>
    </row>
    <row r="2112">
      <c r="A2112">
        <f>'06_MODELO_REFS'!E2135</f>
        <v/>
      </c>
      <c r="B2112">
        <f>'06_MODELO_REFS'!F2135</f>
        <v/>
      </c>
      <c r="E2112">
        <f>'07_MODELO_NPI'!E2135</f>
        <v/>
      </c>
      <c r="F2112">
        <f>'07_MODELO_NPI'!F2135</f>
        <v/>
      </c>
      <c r="I2112">
        <f>'08_MODELO_MULTIPLO'!F2140</f>
        <v/>
      </c>
      <c r="J2112">
        <f>'08_MODELO_MULTIPLO'!G2140</f>
        <v/>
      </c>
    </row>
    <row r="2113">
      <c r="A2113">
        <f>'06_MODELO_REFS'!E2136</f>
        <v/>
      </c>
      <c r="B2113">
        <f>'06_MODELO_REFS'!F2136</f>
        <v/>
      </c>
      <c r="E2113">
        <f>'07_MODELO_NPI'!E2136</f>
        <v/>
      </c>
      <c r="F2113">
        <f>'07_MODELO_NPI'!F2136</f>
        <v/>
      </c>
      <c r="I2113">
        <f>'08_MODELO_MULTIPLO'!F2141</f>
        <v/>
      </c>
      <c r="J2113">
        <f>'08_MODELO_MULTIPLO'!G2141</f>
        <v/>
      </c>
    </row>
    <row r="2114">
      <c r="A2114">
        <f>'06_MODELO_REFS'!E2137</f>
        <v/>
      </c>
      <c r="B2114">
        <f>'06_MODELO_REFS'!F2137</f>
        <v/>
      </c>
      <c r="E2114">
        <f>'07_MODELO_NPI'!E2137</f>
        <v/>
      </c>
      <c r="F2114">
        <f>'07_MODELO_NPI'!F2137</f>
        <v/>
      </c>
      <c r="I2114">
        <f>'08_MODELO_MULTIPLO'!F2142</f>
        <v/>
      </c>
      <c r="J2114">
        <f>'08_MODELO_MULTIPLO'!G2142</f>
        <v/>
      </c>
    </row>
    <row r="2115">
      <c r="A2115">
        <f>'06_MODELO_REFS'!E2138</f>
        <v/>
      </c>
      <c r="B2115">
        <f>'06_MODELO_REFS'!F2138</f>
        <v/>
      </c>
      <c r="E2115">
        <f>'07_MODELO_NPI'!E2138</f>
        <v/>
      </c>
      <c r="F2115">
        <f>'07_MODELO_NPI'!F2138</f>
        <v/>
      </c>
      <c r="I2115">
        <f>'08_MODELO_MULTIPLO'!F2143</f>
        <v/>
      </c>
      <c r="J2115">
        <f>'08_MODELO_MULTIPLO'!G2143</f>
        <v/>
      </c>
    </row>
    <row r="2116">
      <c r="A2116">
        <f>'06_MODELO_REFS'!E2139</f>
        <v/>
      </c>
      <c r="B2116">
        <f>'06_MODELO_REFS'!F2139</f>
        <v/>
      </c>
      <c r="E2116">
        <f>'07_MODELO_NPI'!E2139</f>
        <v/>
      </c>
      <c r="F2116">
        <f>'07_MODELO_NPI'!F2139</f>
        <v/>
      </c>
      <c r="I2116">
        <f>'08_MODELO_MULTIPLO'!F2144</f>
        <v/>
      </c>
      <c r="J2116">
        <f>'08_MODELO_MULTIPLO'!G2144</f>
        <v/>
      </c>
    </row>
    <row r="2117">
      <c r="A2117">
        <f>'06_MODELO_REFS'!E2140</f>
        <v/>
      </c>
      <c r="B2117">
        <f>'06_MODELO_REFS'!F2140</f>
        <v/>
      </c>
      <c r="E2117">
        <f>'07_MODELO_NPI'!E2140</f>
        <v/>
      </c>
      <c r="F2117">
        <f>'07_MODELO_NPI'!F2140</f>
        <v/>
      </c>
      <c r="I2117">
        <f>'08_MODELO_MULTIPLO'!F2145</f>
        <v/>
      </c>
      <c r="J2117">
        <f>'08_MODELO_MULTIPLO'!G2145</f>
        <v/>
      </c>
    </row>
    <row r="2118">
      <c r="A2118">
        <f>'06_MODELO_REFS'!E2141</f>
        <v/>
      </c>
      <c r="B2118">
        <f>'06_MODELO_REFS'!F2141</f>
        <v/>
      </c>
      <c r="E2118">
        <f>'07_MODELO_NPI'!E2141</f>
        <v/>
      </c>
      <c r="F2118">
        <f>'07_MODELO_NPI'!F2141</f>
        <v/>
      </c>
      <c r="I2118">
        <f>'08_MODELO_MULTIPLO'!F2146</f>
        <v/>
      </c>
      <c r="J2118">
        <f>'08_MODELO_MULTIPLO'!G2146</f>
        <v/>
      </c>
    </row>
    <row r="2119">
      <c r="A2119">
        <f>'06_MODELO_REFS'!E2142</f>
        <v/>
      </c>
      <c r="B2119">
        <f>'06_MODELO_REFS'!F2142</f>
        <v/>
      </c>
      <c r="E2119">
        <f>'07_MODELO_NPI'!E2142</f>
        <v/>
      </c>
      <c r="F2119">
        <f>'07_MODELO_NPI'!F2142</f>
        <v/>
      </c>
      <c r="I2119">
        <f>'08_MODELO_MULTIPLO'!F2147</f>
        <v/>
      </c>
      <c r="J2119">
        <f>'08_MODELO_MULTIPLO'!G2147</f>
        <v/>
      </c>
    </row>
    <row r="2120">
      <c r="A2120">
        <f>'06_MODELO_REFS'!E2143</f>
        <v/>
      </c>
      <c r="B2120">
        <f>'06_MODELO_REFS'!F2143</f>
        <v/>
      </c>
      <c r="E2120">
        <f>'07_MODELO_NPI'!E2143</f>
        <v/>
      </c>
      <c r="F2120">
        <f>'07_MODELO_NPI'!F2143</f>
        <v/>
      </c>
      <c r="I2120">
        <f>'08_MODELO_MULTIPLO'!F2148</f>
        <v/>
      </c>
      <c r="J2120">
        <f>'08_MODELO_MULTIPLO'!G2148</f>
        <v/>
      </c>
    </row>
    <row r="2121">
      <c r="A2121">
        <f>'06_MODELO_REFS'!E2144</f>
        <v/>
      </c>
      <c r="B2121">
        <f>'06_MODELO_REFS'!F2144</f>
        <v/>
      </c>
      <c r="E2121">
        <f>'07_MODELO_NPI'!E2144</f>
        <v/>
      </c>
      <c r="F2121">
        <f>'07_MODELO_NPI'!F2144</f>
        <v/>
      </c>
      <c r="I2121">
        <f>'08_MODELO_MULTIPLO'!F2149</f>
        <v/>
      </c>
      <c r="J2121">
        <f>'08_MODELO_MULTIPLO'!G2149</f>
        <v/>
      </c>
    </row>
    <row r="2122">
      <c r="A2122">
        <f>'06_MODELO_REFS'!E2145</f>
        <v/>
      </c>
      <c r="B2122">
        <f>'06_MODELO_REFS'!F2145</f>
        <v/>
      </c>
      <c r="E2122">
        <f>'07_MODELO_NPI'!E2145</f>
        <v/>
      </c>
      <c r="F2122">
        <f>'07_MODELO_NPI'!F2145</f>
        <v/>
      </c>
      <c r="I2122">
        <f>'08_MODELO_MULTIPLO'!F2150</f>
        <v/>
      </c>
      <c r="J2122">
        <f>'08_MODELO_MULTIPLO'!G2150</f>
        <v/>
      </c>
    </row>
    <row r="2123">
      <c r="A2123">
        <f>'06_MODELO_REFS'!E2146</f>
        <v/>
      </c>
      <c r="B2123">
        <f>'06_MODELO_REFS'!F2146</f>
        <v/>
      </c>
      <c r="E2123">
        <f>'07_MODELO_NPI'!E2146</f>
        <v/>
      </c>
      <c r="F2123">
        <f>'07_MODELO_NPI'!F2146</f>
        <v/>
      </c>
      <c r="I2123">
        <f>'08_MODELO_MULTIPLO'!F2151</f>
        <v/>
      </c>
      <c r="J2123">
        <f>'08_MODELO_MULTIPLO'!G2151</f>
        <v/>
      </c>
    </row>
    <row r="2124">
      <c r="A2124">
        <f>'06_MODELO_REFS'!E2147</f>
        <v/>
      </c>
      <c r="B2124">
        <f>'06_MODELO_REFS'!F2147</f>
        <v/>
      </c>
      <c r="E2124">
        <f>'07_MODELO_NPI'!E2147</f>
        <v/>
      </c>
      <c r="F2124">
        <f>'07_MODELO_NPI'!F2147</f>
        <v/>
      </c>
      <c r="I2124">
        <f>'08_MODELO_MULTIPLO'!F2152</f>
        <v/>
      </c>
      <c r="J2124">
        <f>'08_MODELO_MULTIPLO'!G2152</f>
        <v/>
      </c>
    </row>
    <row r="2125">
      <c r="A2125">
        <f>'06_MODELO_REFS'!E2148</f>
        <v/>
      </c>
      <c r="B2125">
        <f>'06_MODELO_REFS'!F2148</f>
        <v/>
      </c>
      <c r="E2125">
        <f>'07_MODELO_NPI'!E2148</f>
        <v/>
      </c>
      <c r="F2125">
        <f>'07_MODELO_NPI'!F2148</f>
        <v/>
      </c>
      <c r="I2125">
        <f>'08_MODELO_MULTIPLO'!F2153</f>
        <v/>
      </c>
      <c r="J2125">
        <f>'08_MODELO_MULTIPLO'!G2153</f>
        <v/>
      </c>
    </row>
    <row r="2126">
      <c r="A2126">
        <f>'06_MODELO_REFS'!E2149</f>
        <v/>
      </c>
      <c r="B2126">
        <f>'06_MODELO_REFS'!F2149</f>
        <v/>
      </c>
      <c r="E2126">
        <f>'07_MODELO_NPI'!E2149</f>
        <v/>
      </c>
      <c r="F2126">
        <f>'07_MODELO_NPI'!F2149</f>
        <v/>
      </c>
      <c r="I2126">
        <f>'08_MODELO_MULTIPLO'!F2154</f>
        <v/>
      </c>
      <c r="J2126">
        <f>'08_MODELO_MULTIPLO'!G2154</f>
        <v/>
      </c>
    </row>
    <row r="2127">
      <c r="A2127">
        <f>'06_MODELO_REFS'!E2150</f>
        <v/>
      </c>
      <c r="B2127">
        <f>'06_MODELO_REFS'!F2150</f>
        <v/>
      </c>
      <c r="E2127">
        <f>'07_MODELO_NPI'!E2150</f>
        <v/>
      </c>
      <c r="F2127">
        <f>'07_MODELO_NPI'!F2150</f>
        <v/>
      </c>
      <c r="I2127">
        <f>'08_MODELO_MULTIPLO'!F2155</f>
        <v/>
      </c>
      <c r="J2127">
        <f>'08_MODELO_MULTIPLO'!G2155</f>
        <v/>
      </c>
    </row>
    <row r="2128">
      <c r="A2128">
        <f>'06_MODELO_REFS'!E2151</f>
        <v/>
      </c>
      <c r="B2128">
        <f>'06_MODELO_REFS'!F2151</f>
        <v/>
      </c>
      <c r="E2128">
        <f>'07_MODELO_NPI'!E2151</f>
        <v/>
      </c>
      <c r="F2128">
        <f>'07_MODELO_NPI'!F2151</f>
        <v/>
      </c>
      <c r="I2128">
        <f>'08_MODELO_MULTIPLO'!F2156</f>
        <v/>
      </c>
      <c r="J2128">
        <f>'08_MODELO_MULTIPLO'!G2156</f>
        <v/>
      </c>
    </row>
    <row r="2129">
      <c r="A2129">
        <f>'06_MODELO_REFS'!E2152</f>
        <v/>
      </c>
      <c r="B2129">
        <f>'06_MODELO_REFS'!F2152</f>
        <v/>
      </c>
      <c r="E2129">
        <f>'07_MODELO_NPI'!E2152</f>
        <v/>
      </c>
      <c r="F2129">
        <f>'07_MODELO_NPI'!F2152</f>
        <v/>
      </c>
      <c r="I2129">
        <f>'08_MODELO_MULTIPLO'!F2157</f>
        <v/>
      </c>
      <c r="J2129">
        <f>'08_MODELO_MULTIPLO'!G2157</f>
        <v/>
      </c>
    </row>
    <row r="2130">
      <c r="A2130">
        <f>'06_MODELO_REFS'!E2153</f>
        <v/>
      </c>
      <c r="B2130">
        <f>'06_MODELO_REFS'!F2153</f>
        <v/>
      </c>
      <c r="E2130">
        <f>'07_MODELO_NPI'!E2153</f>
        <v/>
      </c>
      <c r="F2130">
        <f>'07_MODELO_NPI'!F2153</f>
        <v/>
      </c>
      <c r="I2130">
        <f>'08_MODELO_MULTIPLO'!F2158</f>
        <v/>
      </c>
      <c r="J2130">
        <f>'08_MODELO_MULTIPLO'!G2158</f>
        <v/>
      </c>
    </row>
    <row r="2131">
      <c r="A2131">
        <f>'06_MODELO_REFS'!E2154</f>
        <v/>
      </c>
      <c r="B2131">
        <f>'06_MODELO_REFS'!F2154</f>
        <v/>
      </c>
      <c r="E2131">
        <f>'07_MODELO_NPI'!E2154</f>
        <v/>
      </c>
      <c r="F2131">
        <f>'07_MODELO_NPI'!F2154</f>
        <v/>
      </c>
      <c r="I2131">
        <f>'08_MODELO_MULTIPLO'!F2159</f>
        <v/>
      </c>
      <c r="J2131">
        <f>'08_MODELO_MULTIPLO'!G2159</f>
        <v/>
      </c>
    </row>
    <row r="2132">
      <c r="A2132">
        <f>'06_MODELO_REFS'!E2155</f>
        <v/>
      </c>
      <c r="B2132">
        <f>'06_MODELO_REFS'!F2155</f>
        <v/>
      </c>
      <c r="E2132">
        <f>'07_MODELO_NPI'!E2155</f>
        <v/>
      </c>
      <c r="F2132">
        <f>'07_MODELO_NPI'!F2155</f>
        <v/>
      </c>
      <c r="I2132">
        <f>'08_MODELO_MULTIPLO'!F2160</f>
        <v/>
      </c>
      <c r="J2132">
        <f>'08_MODELO_MULTIPLO'!G2160</f>
        <v/>
      </c>
    </row>
    <row r="2133">
      <c r="A2133">
        <f>'06_MODELO_REFS'!E2156</f>
        <v/>
      </c>
      <c r="B2133">
        <f>'06_MODELO_REFS'!F2156</f>
        <v/>
      </c>
      <c r="E2133">
        <f>'07_MODELO_NPI'!E2156</f>
        <v/>
      </c>
      <c r="F2133">
        <f>'07_MODELO_NPI'!F2156</f>
        <v/>
      </c>
      <c r="I2133">
        <f>'08_MODELO_MULTIPLO'!F2161</f>
        <v/>
      </c>
      <c r="J2133">
        <f>'08_MODELO_MULTIPLO'!G2161</f>
        <v/>
      </c>
    </row>
    <row r="2134">
      <c r="A2134">
        <f>'06_MODELO_REFS'!E2157</f>
        <v/>
      </c>
      <c r="B2134">
        <f>'06_MODELO_REFS'!F2157</f>
        <v/>
      </c>
      <c r="E2134">
        <f>'07_MODELO_NPI'!E2157</f>
        <v/>
      </c>
      <c r="F2134">
        <f>'07_MODELO_NPI'!F2157</f>
        <v/>
      </c>
      <c r="I2134">
        <f>'08_MODELO_MULTIPLO'!F2162</f>
        <v/>
      </c>
      <c r="J2134">
        <f>'08_MODELO_MULTIPLO'!G2162</f>
        <v/>
      </c>
    </row>
    <row r="2135">
      <c r="A2135">
        <f>'06_MODELO_REFS'!E2158</f>
        <v/>
      </c>
      <c r="B2135">
        <f>'06_MODELO_REFS'!F2158</f>
        <v/>
      </c>
      <c r="E2135">
        <f>'07_MODELO_NPI'!E2158</f>
        <v/>
      </c>
      <c r="F2135">
        <f>'07_MODELO_NPI'!F2158</f>
        <v/>
      </c>
      <c r="I2135">
        <f>'08_MODELO_MULTIPLO'!F2163</f>
        <v/>
      </c>
      <c r="J2135">
        <f>'08_MODELO_MULTIPLO'!G2163</f>
        <v/>
      </c>
    </row>
    <row r="2136">
      <c r="A2136">
        <f>'06_MODELO_REFS'!E2159</f>
        <v/>
      </c>
      <c r="B2136">
        <f>'06_MODELO_REFS'!F2159</f>
        <v/>
      </c>
      <c r="E2136">
        <f>'07_MODELO_NPI'!E2159</f>
        <v/>
      </c>
      <c r="F2136">
        <f>'07_MODELO_NPI'!F2159</f>
        <v/>
      </c>
      <c r="I2136">
        <f>'08_MODELO_MULTIPLO'!F2164</f>
        <v/>
      </c>
      <c r="J2136">
        <f>'08_MODELO_MULTIPLO'!G2164</f>
        <v/>
      </c>
    </row>
    <row r="2137">
      <c r="A2137">
        <f>'06_MODELO_REFS'!E2160</f>
        <v/>
      </c>
      <c r="B2137">
        <f>'06_MODELO_REFS'!F2160</f>
        <v/>
      </c>
      <c r="E2137">
        <f>'07_MODELO_NPI'!E2160</f>
        <v/>
      </c>
      <c r="F2137">
        <f>'07_MODELO_NPI'!F2160</f>
        <v/>
      </c>
      <c r="I2137">
        <f>'08_MODELO_MULTIPLO'!F2165</f>
        <v/>
      </c>
      <c r="J2137">
        <f>'08_MODELO_MULTIPLO'!G2165</f>
        <v/>
      </c>
    </row>
    <row r="2138">
      <c r="A2138">
        <f>'06_MODELO_REFS'!E2161</f>
        <v/>
      </c>
      <c r="B2138">
        <f>'06_MODELO_REFS'!F2161</f>
        <v/>
      </c>
      <c r="E2138">
        <f>'07_MODELO_NPI'!E2161</f>
        <v/>
      </c>
      <c r="F2138">
        <f>'07_MODELO_NPI'!F2161</f>
        <v/>
      </c>
      <c r="I2138">
        <f>'08_MODELO_MULTIPLO'!F2166</f>
        <v/>
      </c>
      <c r="J2138">
        <f>'08_MODELO_MULTIPLO'!G2166</f>
        <v/>
      </c>
    </row>
    <row r="2139">
      <c r="A2139">
        <f>'06_MODELO_REFS'!E2162</f>
        <v/>
      </c>
      <c r="B2139">
        <f>'06_MODELO_REFS'!F2162</f>
        <v/>
      </c>
      <c r="E2139">
        <f>'07_MODELO_NPI'!E2162</f>
        <v/>
      </c>
      <c r="F2139">
        <f>'07_MODELO_NPI'!F2162</f>
        <v/>
      </c>
      <c r="I2139">
        <f>'08_MODELO_MULTIPLO'!F2167</f>
        <v/>
      </c>
      <c r="J2139">
        <f>'08_MODELO_MULTIPLO'!G2167</f>
        <v/>
      </c>
    </row>
    <row r="2140">
      <c r="A2140">
        <f>'06_MODELO_REFS'!E2163</f>
        <v/>
      </c>
      <c r="B2140">
        <f>'06_MODELO_REFS'!F2163</f>
        <v/>
      </c>
      <c r="E2140">
        <f>'07_MODELO_NPI'!E2163</f>
        <v/>
      </c>
      <c r="F2140">
        <f>'07_MODELO_NPI'!F2163</f>
        <v/>
      </c>
      <c r="I2140">
        <f>'08_MODELO_MULTIPLO'!F2168</f>
        <v/>
      </c>
      <c r="J2140">
        <f>'08_MODELO_MULTIPLO'!G2168</f>
        <v/>
      </c>
    </row>
    <row r="2141">
      <c r="A2141">
        <f>'06_MODELO_REFS'!E2164</f>
        <v/>
      </c>
      <c r="B2141">
        <f>'06_MODELO_REFS'!F2164</f>
        <v/>
      </c>
      <c r="E2141">
        <f>'07_MODELO_NPI'!E2164</f>
        <v/>
      </c>
      <c r="F2141">
        <f>'07_MODELO_NPI'!F2164</f>
        <v/>
      </c>
      <c r="I2141">
        <f>'08_MODELO_MULTIPLO'!F2169</f>
        <v/>
      </c>
      <c r="J2141">
        <f>'08_MODELO_MULTIPLO'!G2169</f>
        <v/>
      </c>
    </row>
    <row r="2142">
      <c r="A2142">
        <f>'06_MODELO_REFS'!E2165</f>
        <v/>
      </c>
      <c r="B2142">
        <f>'06_MODELO_REFS'!F2165</f>
        <v/>
      </c>
      <c r="E2142">
        <f>'07_MODELO_NPI'!E2165</f>
        <v/>
      </c>
      <c r="F2142">
        <f>'07_MODELO_NPI'!F2165</f>
        <v/>
      </c>
      <c r="I2142">
        <f>'08_MODELO_MULTIPLO'!F2170</f>
        <v/>
      </c>
      <c r="J2142">
        <f>'08_MODELO_MULTIPLO'!G2170</f>
        <v/>
      </c>
    </row>
    <row r="2143">
      <c r="A2143">
        <f>'06_MODELO_REFS'!E2166</f>
        <v/>
      </c>
      <c r="B2143">
        <f>'06_MODELO_REFS'!F2166</f>
        <v/>
      </c>
      <c r="E2143">
        <f>'07_MODELO_NPI'!E2166</f>
        <v/>
      </c>
      <c r="F2143">
        <f>'07_MODELO_NPI'!F2166</f>
        <v/>
      </c>
      <c r="I2143">
        <f>'08_MODELO_MULTIPLO'!F2171</f>
        <v/>
      </c>
      <c r="J2143">
        <f>'08_MODELO_MULTIPLO'!G2171</f>
        <v/>
      </c>
    </row>
    <row r="2144">
      <c r="A2144">
        <f>'06_MODELO_REFS'!E2167</f>
        <v/>
      </c>
      <c r="B2144">
        <f>'06_MODELO_REFS'!F2167</f>
        <v/>
      </c>
      <c r="E2144">
        <f>'07_MODELO_NPI'!E2167</f>
        <v/>
      </c>
      <c r="F2144">
        <f>'07_MODELO_NPI'!F2167</f>
        <v/>
      </c>
      <c r="I2144">
        <f>'08_MODELO_MULTIPLO'!F2172</f>
        <v/>
      </c>
      <c r="J2144">
        <f>'08_MODELO_MULTIPLO'!G2172</f>
        <v/>
      </c>
    </row>
    <row r="2145">
      <c r="A2145">
        <f>'06_MODELO_REFS'!E2168</f>
        <v/>
      </c>
      <c r="B2145">
        <f>'06_MODELO_REFS'!F2168</f>
        <v/>
      </c>
      <c r="E2145">
        <f>'07_MODELO_NPI'!E2168</f>
        <v/>
      </c>
      <c r="F2145">
        <f>'07_MODELO_NPI'!F2168</f>
        <v/>
      </c>
      <c r="I2145">
        <f>'08_MODELO_MULTIPLO'!F2173</f>
        <v/>
      </c>
      <c r="J2145">
        <f>'08_MODELO_MULTIPLO'!G2173</f>
        <v/>
      </c>
    </row>
    <row r="2146">
      <c r="A2146">
        <f>'06_MODELO_REFS'!E2169</f>
        <v/>
      </c>
      <c r="B2146">
        <f>'06_MODELO_REFS'!F2169</f>
        <v/>
      </c>
      <c r="E2146">
        <f>'07_MODELO_NPI'!E2169</f>
        <v/>
      </c>
      <c r="F2146">
        <f>'07_MODELO_NPI'!F2169</f>
        <v/>
      </c>
      <c r="I2146">
        <f>'08_MODELO_MULTIPLO'!F2174</f>
        <v/>
      </c>
      <c r="J2146">
        <f>'08_MODELO_MULTIPLO'!G2174</f>
        <v/>
      </c>
    </row>
    <row r="2147">
      <c r="A2147">
        <f>'06_MODELO_REFS'!E2170</f>
        <v/>
      </c>
      <c r="B2147">
        <f>'06_MODELO_REFS'!F2170</f>
        <v/>
      </c>
      <c r="E2147">
        <f>'07_MODELO_NPI'!E2170</f>
        <v/>
      </c>
      <c r="F2147">
        <f>'07_MODELO_NPI'!F2170</f>
        <v/>
      </c>
      <c r="I2147">
        <f>'08_MODELO_MULTIPLO'!F2175</f>
        <v/>
      </c>
      <c r="J2147">
        <f>'08_MODELO_MULTIPLO'!G2175</f>
        <v/>
      </c>
    </row>
    <row r="2148">
      <c r="A2148">
        <f>'06_MODELO_REFS'!E2171</f>
        <v/>
      </c>
      <c r="B2148">
        <f>'06_MODELO_REFS'!F2171</f>
        <v/>
      </c>
      <c r="E2148">
        <f>'07_MODELO_NPI'!E2171</f>
        <v/>
      </c>
      <c r="F2148">
        <f>'07_MODELO_NPI'!F2171</f>
        <v/>
      </c>
      <c r="I2148">
        <f>'08_MODELO_MULTIPLO'!F2176</f>
        <v/>
      </c>
      <c r="J2148">
        <f>'08_MODELO_MULTIPLO'!G2176</f>
        <v/>
      </c>
    </row>
    <row r="2149">
      <c r="A2149">
        <f>'06_MODELO_REFS'!E2172</f>
        <v/>
      </c>
      <c r="B2149">
        <f>'06_MODELO_REFS'!F2172</f>
        <v/>
      </c>
      <c r="E2149">
        <f>'07_MODELO_NPI'!E2172</f>
        <v/>
      </c>
      <c r="F2149">
        <f>'07_MODELO_NPI'!F2172</f>
        <v/>
      </c>
      <c r="I2149">
        <f>'08_MODELO_MULTIPLO'!F2177</f>
        <v/>
      </c>
      <c r="J2149">
        <f>'08_MODELO_MULTIPLO'!G2177</f>
        <v/>
      </c>
    </row>
    <row r="2150">
      <c r="A2150">
        <f>'06_MODELO_REFS'!E2173</f>
        <v/>
      </c>
      <c r="B2150">
        <f>'06_MODELO_REFS'!F2173</f>
        <v/>
      </c>
      <c r="E2150">
        <f>'07_MODELO_NPI'!E2173</f>
        <v/>
      </c>
      <c r="F2150">
        <f>'07_MODELO_NPI'!F2173</f>
        <v/>
      </c>
      <c r="I2150">
        <f>'08_MODELO_MULTIPLO'!F2178</f>
        <v/>
      </c>
      <c r="J2150">
        <f>'08_MODELO_MULTIPLO'!G2178</f>
        <v/>
      </c>
    </row>
    <row r="2151">
      <c r="A2151">
        <f>'06_MODELO_REFS'!E2174</f>
        <v/>
      </c>
      <c r="B2151">
        <f>'06_MODELO_REFS'!F2174</f>
        <v/>
      </c>
      <c r="E2151">
        <f>'07_MODELO_NPI'!E2174</f>
        <v/>
      </c>
      <c r="F2151">
        <f>'07_MODELO_NPI'!F2174</f>
        <v/>
      </c>
      <c r="I2151">
        <f>'08_MODELO_MULTIPLO'!F2179</f>
        <v/>
      </c>
      <c r="J2151">
        <f>'08_MODELO_MULTIPLO'!G2179</f>
        <v/>
      </c>
    </row>
    <row r="2152">
      <c r="A2152">
        <f>'06_MODELO_REFS'!E2175</f>
        <v/>
      </c>
      <c r="B2152">
        <f>'06_MODELO_REFS'!F2175</f>
        <v/>
      </c>
      <c r="E2152">
        <f>'07_MODELO_NPI'!E2175</f>
        <v/>
      </c>
      <c r="F2152">
        <f>'07_MODELO_NPI'!F2175</f>
        <v/>
      </c>
      <c r="I2152">
        <f>'08_MODELO_MULTIPLO'!F2180</f>
        <v/>
      </c>
      <c r="J2152">
        <f>'08_MODELO_MULTIPLO'!G2180</f>
        <v/>
      </c>
    </row>
    <row r="2153">
      <c r="A2153">
        <f>'06_MODELO_REFS'!E2176</f>
        <v/>
      </c>
      <c r="B2153">
        <f>'06_MODELO_REFS'!F2176</f>
        <v/>
      </c>
      <c r="E2153">
        <f>'07_MODELO_NPI'!E2176</f>
        <v/>
      </c>
      <c r="F2153">
        <f>'07_MODELO_NPI'!F2176</f>
        <v/>
      </c>
      <c r="I2153">
        <f>'08_MODELO_MULTIPLO'!F2181</f>
        <v/>
      </c>
      <c r="J2153">
        <f>'08_MODELO_MULTIPLO'!G2181</f>
        <v/>
      </c>
    </row>
    <row r="2154">
      <c r="A2154">
        <f>'06_MODELO_REFS'!E2177</f>
        <v/>
      </c>
      <c r="B2154">
        <f>'06_MODELO_REFS'!F2177</f>
        <v/>
      </c>
      <c r="E2154">
        <f>'07_MODELO_NPI'!E2177</f>
        <v/>
      </c>
      <c r="F2154">
        <f>'07_MODELO_NPI'!F2177</f>
        <v/>
      </c>
      <c r="I2154">
        <f>'08_MODELO_MULTIPLO'!F2182</f>
        <v/>
      </c>
      <c r="J2154">
        <f>'08_MODELO_MULTIPLO'!G2182</f>
        <v/>
      </c>
    </row>
    <row r="2155">
      <c r="A2155">
        <f>'06_MODELO_REFS'!E2178</f>
        <v/>
      </c>
      <c r="B2155">
        <f>'06_MODELO_REFS'!F2178</f>
        <v/>
      </c>
      <c r="E2155">
        <f>'07_MODELO_NPI'!E2178</f>
        <v/>
      </c>
      <c r="F2155">
        <f>'07_MODELO_NPI'!F2178</f>
        <v/>
      </c>
      <c r="I2155">
        <f>'08_MODELO_MULTIPLO'!F2183</f>
        <v/>
      </c>
      <c r="J2155">
        <f>'08_MODELO_MULTIPLO'!G2183</f>
        <v/>
      </c>
    </row>
    <row r="2156">
      <c r="A2156">
        <f>'06_MODELO_REFS'!E2179</f>
        <v/>
      </c>
      <c r="B2156">
        <f>'06_MODELO_REFS'!F2179</f>
        <v/>
      </c>
      <c r="E2156">
        <f>'07_MODELO_NPI'!E2179</f>
        <v/>
      </c>
      <c r="F2156">
        <f>'07_MODELO_NPI'!F2179</f>
        <v/>
      </c>
      <c r="I2156">
        <f>'08_MODELO_MULTIPLO'!F2184</f>
        <v/>
      </c>
      <c r="J2156">
        <f>'08_MODELO_MULTIPLO'!G2184</f>
        <v/>
      </c>
    </row>
    <row r="2157">
      <c r="A2157">
        <f>'06_MODELO_REFS'!E2180</f>
        <v/>
      </c>
      <c r="B2157">
        <f>'06_MODELO_REFS'!F2180</f>
        <v/>
      </c>
      <c r="E2157">
        <f>'07_MODELO_NPI'!E2180</f>
        <v/>
      </c>
      <c r="F2157">
        <f>'07_MODELO_NPI'!F2180</f>
        <v/>
      </c>
      <c r="I2157">
        <f>'08_MODELO_MULTIPLO'!F2185</f>
        <v/>
      </c>
      <c r="J2157">
        <f>'08_MODELO_MULTIPLO'!G2185</f>
        <v/>
      </c>
    </row>
    <row r="2158">
      <c r="A2158">
        <f>'06_MODELO_REFS'!E2181</f>
        <v/>
      </c>
      <c r="B2158">
        <f>'06_MODELO_REFS'!F2181</f>
        <v/>
      </c>
      <c r="E2158">
        <f>'07_MODELO_NPI'!E2181</f>
        <v/>
      </c>
      <c r="F2158">
        <f>'07_MODELO_NPI'!F2181</f>
        <v/>
      </c>
      <c r="I2158">
        <f>'08_MODELO_MULTIPLO'!F2186</f>
        <v/>
      </c>
      <c r="J2158">
        <f>'08_MODELO_MULTIPLO'!G2186</f>
        <v/>
      </c>
    </row>
    <row r="2159">
      <c r="A2159">
        <f>'06_MODELO_REFS'!E2182</f>
        <v/>
      </c>
      <c r="B2159">
        <f>'06_MODELO_REFS'!F2182</f>
        <v/>
      </c>
      <c r="E2159">
        <f>'07_MODELO_NPI'!E2182</f>
        <v/>
      </c>
      <c r="F2159">
        <f>'07_MODELO_NPI'!F2182</f>
        <v/>
      </c>
      <c r="I2159">
        <f>'08_MODELO_MULTIPLO'!F2187</f>
        <v/>
      </c>
      <c r="J2159">
        <f>'08_MODELO_MULTIPLO'!G2187</f>
        <v/>
      </c>
    </row>
    <row r="2160">
      <c r="A2160">
        <f>'06_MODELO_REFS'!E2183</f>
        <v/>
      </c>
      <c r="B2160">
        <f>'06_MODELO_REFS'!F2183</f>
        <v/>
      </c>
      <c r="E2160">
        <f>'07_MODELO_NPI'!E2183</f>
        <v/>
      </c>
      <c r="F2160">
        <f>'07_MODELO_NPI'!F2183</f>
        <v/>
      </c>
      <c r="I2160">
        <f>'08_MODELO_MULTIPLO'!F2188</f>
        <v/>
      </c>
      <c r="J2160">
        <f>'08_MODELO_MULTIPLO'!G2188</f>
        <v/>
      </c>
    </row>
    <row r="2161">
      <c r="A2161">
        <f>'06_MODELO_REFS'!E2184</f>
        <v/>
      </c>
      <c r="B2161">
        <f>'06_MODELO_REFS'!F2184</f>
        <v/>
      </c>
      <c r="E2161">
        <f>'07_MODELO_NPI'!E2184</f>
        <v/>
      </c>
      <c r="F2161">
        <f>'07_MODELO_NPI'!F2184</f>
        <v/>
      </c>
      <c r="I2161">
        <f>'08_MODELO_MULTIPLO'!F2189</f>
        <v/>
      </c>
      <c r="J2161">
        <f>'08_MODELO_MULTIPLO'!G2189</f>
        <v/>
      </c>
    </row>
    <row r="2162">
      <c r="A2162">
        <f>'06_MODELO_REFS'!E2185</f>
        <v/>
      </c>
      <c r="B2162">
        <f>'06_MODELO_REFS'!F2185</f>
        <v/>
      </c>
      <c r="E2162">
        <f>'07_MODELO_NPI'!E2185</f>
        <v/>
      </c>
      <c r="F2162">
        <f>'07_MODELO_NPI'!F2185</f>
        <v/>
      </c>
      <c r="I2162">
        <f>'08_MODELO_MULTIPLO'!F2190</f>
        <v/>
      </c>
      <c r="J2162">
        <f>'08_MODELO_MULTIPLO'!G2190</f>
        <v/>
      </c>
    </row>
    <row r="2163">
      <c r="A2163">
        <f>'06_MODELO_REFS'!E2186</f>
        <v/>
      </c>
      <c r="B2163">
        <f>'06_MODELO_REFS'!F2186</f>
        <v/>
      </c>
      <c r="E2163">
        <f>'07_MODELO_NPI'!E2186</f>
        <v/>
      </c>
      <c r="F2163">
        <f>'07_MODELO_NPI'!F2186</f>
        <v/>
      </c>
      <c r="I2163">
        <f>'08_MODELO_MULTIPLO'!F2191</f>
        <v/>
      </c>
      <c r="J2163">
        <f>'08_MODELO_MULTIPLO'!G2191</f>
        <v/>
      </c>
    </row>
    <row r="2164">
      <c r="A2164">
        <f>'06_MODELO_REFS'!E2187</f>
        <v/>
      </c>
      <c r="B2164">
        <f>'06_MODELO_REFS'!F2187</f>
        <v/>
      </c>
      <c r="E2164">
        <f>'07_MODELO_NPI'!E2187</f>
        <v/>
      </c>
      <c r="F2164">
        <f>'07_MODELO_NPI'!F2187</f>
        <v/>
      </c>
      <c r="I2164">
        <f>'08_MODELO_MULTIPLO'!F2192</f>
        <v/>
      </c>
      <c r="J2164">
        <f>'08_MODELO_MULTIPLO'!G2192</f>
        <v/>
      </c>
    </row>
    <row r="2165">
      <c r="A2165">
        <f>'06_MODELO_REFS'!E2188</f>
        <v/>
      </c>
      <c r="B2165">
        <f>'06_MODELO_REFS'!F2188</f>
        <v/>
      </c>
      <c r="E2165">
        <f>'07_MODELO_NPI'!E2188</f>
        <v/>
      </c>
      <c r="F2165">
        <f>'07_MODELO_NPI'!F2188</f>
        <v/>
      </c>
      <c r="I2165">
        <f>'08_MODELO_MULTIPLO'!F2193</f>
        <v/>
      </c>
      <c r="J2165">
        <f>'08_MODELO_MULTIPLO'!G2193</f>
        <v/>
      </c>
    </row>
    <row r="2166">
      <c r="A2166">
        <f>'06_MODELO_REFS'!E2189</f>
        <v/>
      </c>
      <c r="B2166">
        <f>'06_MODELO_REFS'!F2189</f>
        <v/>
      </c>
      <c r="E2166">
        <f>'07_MODELO_NPI'!E2189</f>
        <v/>
      </c>
      <c r="F2166">
        <f>'07_MODELO_NPI'!F2189</f>
        <v/>
      </c>
      <c r="I2166">
        <f>'08_MODELO_MULTIPLO'!F2194</f>
        <v/>
      </c>
      <c r="J2166">
        <f>'08_MODELO_MULTIPLO'!G2194</f>
        <v/>
      </c>
    </row>
    <row r="2167">
      <c r="A2167">
        <f>'06_MODELO_REFS'!E2190</f>
        <v/>
      </c>
      <c r="B2167">
        <f>'06_MODELO_REFS'!F2190</f>
        <v/>
      </c>
      <c r="E2167">
        <f>'07_MODELO_NPI'!E2190</f>
        <v/>
      </c>
      <c r="F2167">
        <f>'07_MODELO_NPI'!F2190</f>
        <v/>
      </c>
      <c r="I2167">
        <f>'08_MODELO_MULTIPLO'!F2195</f>
        <v/>
      </c>
      <c r="J2167">
        <f>'08_MODELO_MULTIPLO'!G2195</f>
        <v/>
      </c>
    </row>
    <row r="2168">
      <c r="A2168">
        <f>'06_MODELO_REFS'!E2191</f>
        <v/>
      </c>
      <c r="B2168">
        <f>'06_MODELO_REFS'!F2191</f>
        <v/>
      </c>
      <c r="E2168">
        <f>'07_MODELO_NPI'!E2191</f>
        <v/>
      </c>
      <c r="F2168">
        <f>'07_MODELO_NPI'!F2191</f>
        <v/>
      </c>
      <c r="I2168">
        <f>'08_MODELO_MULTIPLO'!F2196</f>
        <v/>
      </c>
      <c r="J2168">
        <f>'08_MODELO_MULTIPLO'!G2196</f>
        <v/>
      </c>
    </row>
    <row r="2169">
      <c r="A2169">
        <f>'06_MODELO_REFS'!E2192</f>
        <v/>
      </c>
      <c r="B2169">
        <f>'06_MODELO_REFS'!F2192</f>
        <v/>
      </c>
      <c r="E2169">
        <f>'07_MODELO_NPI'!E2192</f>
        <v/>
      </c>
      <c r="F2169">
        <f>'07_MODELO_NPI'!F2192</f>
        <v/>
      </c>
      <c r="I2169">
        <f>'08_MODELO_MULTIPLO'!F2197</f>
        <v/>
      </c>
      <c r="J2169">
        <f>'08_MODELO_MULTIPLO'!G2197</f>
        <v/>
      </c>
    </row>
    <row r="2170">
      <c r="A2170">
        <f>'06_MODELO_REFS'!E2193</f>
        <v/>
      </c>
      <c r="B2170">
        <f>'06_MODELO_REFS'!F2193</f>
        <v/>
      </c>
      <c r="E2170">
        <f>'07_MODELO_NPI'!E2193</f>
        <v/>
      </c>
      <c r="F2170">
        <f>'07_MODELO_NPI'!F2193</f>
        <v/>
      </c>
      <c r="I2170">
        <f>'08_MODELO_MULTIPLO'!F2198</f>
        <v/>
      </c>
      <c r="J2170">
        <f>'08_MODELO_MULTIPLO'!G2198</f>
        <v/>
      </c>
    </row>
    <row r="2171">
      <c r="A2171">
        <f>'06_MODELO_REFS'!E2194</f>
        <v/>
      </c>
      <c r="B2171">
        <f>'06_MODELO_REFS'!F2194</f>
        <v/>
      </c>
      <c r="E2171">
        <f>'07_MODELO_NPI'!E2194</f>
        <v/>
      </c>
      <c r="F2171">
        <f>'07_MODELO_NPI'!F2194</f>
        <v/>
      </c>
      <c r="I2171">
        <f>'08_MODELO_MULTIPLO'!F2199</f>
        <v/>
      </c>
      <c r="J2171">
        <f>'08_MODELO_MULTIPLO'!G2199</f>
        <v/>
      </c>
    </row>
    <row r="2172">
      <c r="A2172">
        <f>'06_MODELO_REFS'!E2195</f>
        <v/>
      </c>
      <c r="B2172">
        <f>'06_MODELO_REFS'!F2195</f>
        <v/>
      </c>
      <c r="E2172">
        <f>'07_MODELO_NPI'!E2195</f>
        <v/>
      </c>
      <c r="F2172">
        <f>'07_MODELO_NPI'!F2195</f>
        <v/>
      </c>
      <c r="I2172">
        <f>'08_MODELO_MULTIPLO'!F2200</f>
        <v/>
      </c>
      <c r="J2172">
        <f>'08_MODELO_MULTIPLO'!G2200</f>
        <v/>
      </c>
    </row>
    <row r="2173">
      <c r="A2173">
        <f>'06_MODELO_REFS'!E2196</f>
        <v/>
      </c>
      <c r="B2173">
        <f>'06_MODELO_REFS'!F2196</f>
        <v/>
      </c>
      <c r="E2173">
        <f>'07_MODELO_NPI'!E2196</f>
        <v/>
      </c>
      <c r="F2173">
        <f>'07_MODELO_NPI'!F2196</f>
        <v/>
      </c>
      <c r="I2173">
        <f>'08_MODELO_MULTIPLO'!F2201</f>
        <v/>
      </c>
      <c r="J2173">
        <f>'08_MODELO_MULTIPLO'!G2201</f>
        <v/>
      </c>
    </row>
    <row r="2174">
      <c r="A2174">
        <f>'06_MODELO_REFS'!E2197</f>
        <v/>
      </c>
      <c r="B2174">
        <f>'06_MODELO_REFS'!F2197</f>
        <v/>
      </c>
      <c r="E2174">
        <f>'07_MODELO_NPI'!E2197</f>
        <v/>
      </c>
      <c r="F2174">
        <f>'07_MODELO_NPI'!F2197</f>
        <v/>
      </c>
      <c r="I2174">
        <f>'08_MODELO_MULTIPLO'!F2202</f>
        <v/>
      </c>
      <c r="J2174">
        <f>'08_MODELO_MULTIPLO'!G2202</f>
        <v/>
      </c>
    </row>
    <row r="2175">
      <c r="A2175">
        <f>'06_MODELO_REFS'!E2198</f>
        <v/>
      </c>
      <c r="B2175">
        <f>'06_MODELO_REFS'!F2198</f>
        <v/>
      </c>
      <c r="E2175">
        <f>'07_MODELO_NPI'!E2198</f>
        <v/>
      </c>
      <c r="F2175">
        <f>'07_MODELO_NPI'!F2198</f>
        <v/>
      </c>
      <c r="I2175">
        <f>'08_MODELO_MULTIPLO'!F2203</f>
        <v/>
      </c>
      <c r="J2175">
        <f>'08_MODELO_MULTIPLO'!G2203</f>
        <v/>
      </c>
    </row>
    <row r="2176">
      <c r="A2176">
        <f>'06_MODELO_REFS'!E2199</f>
        <v/>
      </c>
      <c r="B2176">
        <f>'06_MODELO_REFS'!F2199</f>
        <v/>
      </c>
      <c r="E2176">
        <f>'07_MODELO_NPI'!E2199</f>
        <v/>
      </c>
      <c r="F2176">
        <f>'07_MODELO_NPI'!F2199</f>
        <v/>
      </c>
      <c r="I2176">
        <f>'08_MODELO_MULTIPLO'!F2204</f>
        <v/>
      </c>
      <c r="J2176">
        <f>'08_MODELO_MULTIPLO'!G2204</f>
        <v/>
      </c>
    </row>
    <row r="2177">
      <c r="A2177">
        <f>'06_MODELO_REFS'!E2200</f>
        <v/>
      </c>
      <c r="B2177">
        <f>'06_MODELO_REFS'!F2200</f>
        <v/>
      </c>
      <c r="E2177">
        <f>'07_MODELO_NPI'!E2200</f>
        <v/>
      </c>
      <c r="F2177">
        <f>'07_MODELO_NPI'!F2200</f>
        <v/>
      </c>
      <c r="I2177">
        <f>'08_MODELO_MULTIPLO'!F2205</f>
        <v/>
      </c>
      <c r="J2177">
        <f>'08_MODELO_MULTIPLO'!G2205</f>
        <v/>
      </c>
    </row>
    <row r="2178">
      <c r="A2178">
        <f>'06_MODELO_REFS'!E2201</f>
        <v/>
      </c>
      <c r="B2178">
        <f>'06_MODELO_REFS'!F2201</f>
        <v/>
      </c>
      <c r="E2178">
        <f>'07_MODELO_NPI'!E2201</f>
        <v/>
      </c>
      <c r="F2178">
        <f>'07_MODELO_NPI'!F2201</f>
        <v/>
      </c>
      <c r="I2178">
        <f>'08_MODELO_MULTIPLO'!F2206</f>
        <v/>
      </c>
      <c r="J2178">
        <f>'08_MODELO_MULTIPLO'!G2206</f>
        <v/>
      </c>
    </row>
    <row r="2179">
      <c r="A2179">
        <f>'06_MODELO_REFS'!E2202</f>
        <v/>
      </c>
      <c r="B2179">
        <f>'06_MODELO_REFS'!F2202</f>
        <v/>
      </c>
      <c r="E2179">
        <f>'07_MODELO_NPI'!E2202</f>
        <v/>
      </c>
      <c r="F2179">
        <f>'07_MODELO_NPI'!F2202</f>
        <v/>
      </c>
      <c r="I2179">
        <f>'08_MODELO_MULTIPLO'!F2207</f>
        <v/>
      </c>
      <c r="J2179">
        <f>'08_MODELO_MULTIPLO'!G2207</f>
        <v/>
      </c>
    </row>
    <row r="2180">
      <c r="A2180">
        <f>'06_MODELO_REFS'!E2203</f>
        <v/>
      </c>
      <c r="B2180">
        <f>'06_MODELO_REFS'!F2203</f>
        <v/>
      </c>
      <c r="E2180">
        <f>'07_MODELO_NPI'!E2203</f>
        <v/>
      </c>
      <c r="F2180">
        <f>'07_MODELO_NPI'!F2203</f>
        <v/>
      </c>
      <c r="I2180">
        <f>'08_MODELO_MULTIPLO'!F2208</f>
        <v/>
      </c>
      <c r="J2180">
        <f>'08_MODELO_MULTIPLO'!G2208</f>
        <v/>
      </c>
    </row>
    <row r="2181">
      <c r="A2181">
        <f>'06_MODELO_REFS'!E2204</f>
        <v/>
      </c>
      <c r="B2181">
        <f>'06_MODELO_REFS'!F2204</f>
        <v/>
      </c>
      <c r="E2181">
        <f>'07_MODELO_NPI'!E2204</f>
        <v/>
      </c>
      <c r="F2181">
        <f>'07_MODELO_NPI'!F2204</f>
        <v/>
      </c>
      <c r="I2181">
        <f>'08_MODELO_MULTIPLO'!F2209</f>
        <v/>
      </c>
      <c r="J2181">
        <f>'08_MODELO_MULTIPLO'!G2209</f>
        <v/>
      </c>
    </row>
    <row r="2182">
      <c r="A2182">
        <f>'06_MODELO_REFS'!E2205</f>
        <v/>
      </c>
      <c r="B2182">
        <f>'06_MODELO_REFS'!F2205</f>
        <v/>
      </c>
      <c r="E2182">
        <f>'07_MODELO_NPI'!E2205</f>
        <v/>
      </c>
      <c r="F2182">
        <f>'07_MODELO_NPI'!F2205</f>
        <v/>
      </c>
      <c r="I2182">
        <f>'08_MODELO_MULTIPLO'!F2210</f>
        <v/>
      </c>
      <c r="J2182">
        <f>'08_MODELO_MULTIPLO'!G2210</f>
        <v/>
      </c>
    </row>
    <row r="2183">
      <c r="A2183">
        <f>'06_MODELO_REFS'!E2206</f>
        <v/>
      </c>
      <c r="B2183">
        <f>'06_MODELO_REFS'!F2206</f>
        <v/>
      </c>
      <c r="E2183">
        <f>'07_MODELO_NPI'!E2206</f>
        <v/>
      </c>
      <c r="F2183">
        <f>'07_MODELO_NPI'!F2206</f>
        <v/>
      </c>
      <c r="I2183">
        <f>'08_MODELO_MULTIPLO'!F2211</f>
        <v/>
      </c>
      <c r="J2183">
        <f>'08_MODELO_MULTIPLO'!G2211</f>
        <v/>
      </c>
    </row>
    <row r="2184">
      <c r="A2184">
        <f>'06_MODELO_REFS'!E2207</f>
        <v/>
      </c>
      <c r="B2184">
        <f>'06_MODELO_REFS'!F2207</f>
        <v/>
      </c>
      <c r="E2184">
        <f>'07_MODELO_NPI'!E2207</f>
        <v/>
      </c>
      <c r="F2184">
        <f>'07_MODELO_NPI'!F2207</f>
        <v/>
      </c>
      <c r="I2184">
        <f>'08_MODELO_MULTIPLO'!F2212</f>
        <v/>
      </c>
      <c r="J2184">
        <f>'08_MODELO_MULTIPLO'!G2212</f>
        <v/>
      </c>
    </row>
    <row r="2185">
      <c r="A2185">
        <f>'06_MODELO_REFS'!E2208</f>
        <v/>
      </c>
      <c r="B2185">
        <f>'06_MODELO_REFS'!F2208</f>
        <v/>
      </c>
      <c r="E2185">
        <f>'07_MODELO_NPI'!E2208</f>
        <v/>
      </c>
      <c r="F2185">
        <f>'07_MODELO_NPI'!F2208</f>
        <v/>
      </c>
      <c r="I2185">
        <f>'08_MODELO_MULTIPLO'!F2213</f>
        <v/>
      </c>
      <c r="J2185">
        <f>'08_MODELO_MULTIPLO'!G2213</f>
        <v/>
      </c>
    </row>
    <row r="2186">
      <c r="A2186">
        <f>'06_MODELO_REFS'!E2209</f>
        <v/>
      </c>
      <c r="B2186">
        <f>'06_MODELO_REFS'!F2209</f>
        <v/>
      </c>
      <c r="E2186">
        <f>'07_MODELO_NPI'!E2209</f>
        <v/>
      </c>
      <c r="F2186">
        <f>'07_MODELO_NPI'!F2209</f>
        <v/>
      </c>
      <c r="I2186">
        <f>'08_MODELO_MULTIPLO'!F2214</f>
        <v/>
      </c>
      <c r="J2186">
        <f>'08_MODELO_MULTIPLO'!G2214</f>
        <v/>
      </c>
    </row>
    <row r="2187">
      <c r="A2187">
        <f>'06_MODELO_REFS'!E2210</f>
        <v/>
      </c>
      <c r="B2187">
        <f>'06_MODELO_REFS'!F2210</f>
        <v/>
      </c>
      <c r="E2187">
        <f>'07_MODELO_NPI'!E2210</f>
        <v/>
      </c>
      <c r="F2187">
        <f>'07_MODELO_NPI'!F2210</f>
        <v/>
      </c>
      <c r="I2187">
        <f>'08_MODELO_MULTIPLO'!F2215</f>
        <v/>
      </c>
      <c r="J2187">
        <f>'08_MODELO_MULTIPLO'!G2215</f>
        <v/>
      </c>
    </row>
    <row r="2188">
      <c r="A2188">
        <f>'06_MODELO_REFS'!E2211</f>
        <v/>
      </c>
      <c r="B2188">
        <f>'06_MODELO_REFS'!F2211</f>
        <v/>
      </c>
      <c r="E2188">
        <f>'07_MODELO_NPI'!E2211</f>
        <v/>
      </c>
      <c r="F2188">
        <f>'07_MODELO_NPI'!F2211</f>
        <v/>
      </c>
      <c r="I2188">
        <f>'08_MODELO_MULTIPLO'!F2216</f>
        <v/>
      </c>
      <c r="J2188">
        <f>'08_MODELO_MULTIPLO'!G2216</f>
        <v/>
      </c>
    </row>
    <row r="2189">
      <c r="A2189">
        <f>'06_MODELO_REFS'!E2212</f>
        <v/>
      </c>
      <c r="B2189">
        <f>'06_MODELO_REFS'!F2212</f>
        <v/>
      </c>
      <c r="E2189">
        <f>'07_MODELO_NPI'!E2212</f>
        <v/>
      </c>
      <c r="F2189">
        <f>'07_MODELO_NPI'!F2212</f>
        <v/>
      </c>
      <c r="I2189">
        <f>'08_MODELO_MULTIPLO'!F2217</f>
        <v/>
      </c>
      <c r="J2189">
        <f>'08_MODELO_MULTIPLO'!G2217</f>
        <v/>
      </c>
    </row>
    <row r="2190">
      <c r="A2190">
        <f>'06_MODELO_REFS'!E2213</f>
        <v/>
      </c>
      <c r="B2190">
        <f>'06_MODELO_REFS'!F2213</f>
        <v/>
      </c>
      <c r="E2190">
        <f>'07_MODELO_NPI'!E2213</f>
        <v/>
      </c>
      <c r="F2190">
        <f>'07_MODELO_NPI'!F2213</f>
        <v/>
      </c>
      <c r="I2190">
        <f>'08_MODELO_MULTIPLO'!F2218</f>
        <v/>
      </c>
      <c r="J2190">
        <f>'08_MODELO_MULTIPLO'!G2218</f>
        <v/>
      </c>
    </row>
    <row r="2191">
      <c r="A2191">
        <f>'06_MODELO_REFS'!E2214</f>
        <v/>
      </c>
      <c r="B2191">
        <f>'06_MODELO_REFS'!F2214</f>
        <v/>
      </c>
      <c r="E2191">
        <f>'07_MODELO_NPI'!E2214</f>
        <v/>
      </c>
      <c r="F2191">
        <f>'07_MODELO_NPI'!F2214</f>
        <v/>
      </c>
      <c r="I2191">
        <f>'08_MODELO_MULTIPLO'!F2219</f>
        <v/>
      </c>
      <c r="J2191">
        <f>'08_MODELO_MULTIPLO'!G2219</f>
        <v/>
      </c>
    </row>
    <row r="2192">
      <c r="A2192">
        <f>'06_MODELO_REFS'!E2215</f>
        <v/>
      </c>
      <c r="B2192">
        <f>'06_MODELO_REFS'!F2215</f>
        <v/>
      </c>
      <c r="E2192">
        <f>'07_MODELO_NPI'!E2215</f>
        <v/>
      </c>
      <c r="F2192">
        <f>'07_MODELO_NPI'!F2215</f>
        <v/>
      </c>
      <c r="I2192">
        <f>'08_MODELO_MULTIPLO'!F2220</f>
        <v/>
      </c>
      <c r="J2192">
        <f>'08_MODELO_MULTIPLO'!G2220</f>
        <v/>
      </c>
    </row>
    <row r="2193">
      <c r="A2193">
        <f>'06_MODELO_REFS'!E2216</f>
        <v/>
      </c>
      <c r="B2193">
        <f>'06_MODELO_REFS'!F2216</f>
        <v/>
      </c>
      <c r="E2193">
        <f>'07_MODELO_NPI'!E2216</f>
        <v/>
      </c>
      <c r="F2193">
        <f>'07_MODELO_NPI'!F2216</f>
        <v/>
      </c>
      <c r="I2193">
        <f>'08_MODELO_MULTIPLO'!F2221</f>
        <v/>
      </c>
      <c r="J2193">
        <f>'08_MODELO_MULTIPLO'!G2221</f>
        <v/>
      </c>
    </row>
    <row r="2194">
      <c r="A2194">
        <f>'06_MODELO_REFS'!E2217</f>
        <v/>
      </c>
      <c r="B2194">
        <f>'06_MODELO_REFS'!F2217</f>
        <v/>
      </c>
      <c r="E2194">
        <f>'07_MODELO_NPI'!E2217</f>
        <v/>
      </c>
      <c r="F2194">
        <f>'07_MODELO_NPI'!F2217</f>
        <v/>
      </c>
      <c r="I2194">
        <f>'08_MODELO_MULTIPLO'!F2222</f>
        <v/>
      </c>
      <c r="J2194">
        <f>'08_MODELO_MULTIPLO'!G2222</f>
        <v/>
      </c>
    </row>
    <row r="2195">
      <c r="A2195">
        <f>'06_MODELO_REFS'!E2218</f>
        <v/>
      </c>
      <c r="B2195">
        <f>'06_MODELO_REFS'!F2218</f>
        <v/>
      </c>
      <c r="E2195">
        <f>'07_MODELO_NPI'!E2218</f>
        <v/>
      </c>
      <c r="F2195">
        <f>'07_MODELO_NPI'!F2218</f>
        <v/>
      </c>
      <c r="I2195">
        <f>'08_MODELO_MULTIPLO'!F2223</f>
        <v/>
      </c>
      <c r="J2195">
        <f>'08_MODELO_MULTIPLO'!G2223</f>
        <v/>
      </c>
    </row>
    <row r="2196">
      <c r="A2196">
        <f>'06_MODELO_REFS'!E2219</f>
        <v/>
      </c>
      <c r="B2196">
        <f>'06_MODELO_REFS'!F2219</f>
        <v/>
      </c>
      <c r="E2196">
        <f>'07_MODELO_NPI'!E2219</f>
        <v/>
      </c>
      <c r="F2196">
        <f>'07_MODELO_NPI'!F2219</f>
        <v/>
      </c>
      <c r="I2196">
        <f>'08_MODELO_MULTIPLO'!F2224</f>
        <v/>
      </c>
      <c r="J2196">
        <f>'08_MODELO_MULTIPLO'!G2224</f>
        <v/>
      </c>
    </row>
    <row r="2197">
      <c r="A2197">
        <f>'06_MODELO_REFS'!E2220</f>
        <v/>
      </c>
      <c r="B2197">
        <f>'06_MODELO_REFS'!F2220</f>
        <v/>
      </c>
      <c r="E2197">
        <f>'07_MODELO_NPI'!E2220</f>
        <v/>
      </c>
      <c r="F2197">
        <f>'07_MODELO_NPI'!F2220</f>
        <v/>
      </c>
      <c r="I2197">
        <f>'08_MODELO_MULTIPLO'!F2225</f>
        <v/>
      </c>
      <c r="J2197">
        <f>'08_MODELO_MULTIPLO'!G2225</f>
        <v/>
      </c>
    </row>
    <row r="2198">
      <c r="A2198">
        <f>'06_MODELO_REFS'!E2221</f>
        <v/>
      </c>
      <c r="B2198">
        <f>'06_MODELO_REFS'!F2221</f>
        <v/>
      </c>
      <c r="E2198">
        <f>'07_MODELO_NPI'!E2221</f>
        <v/>
      </c>
      <c r="F2198">
        <f>'07_MODELO_NPI'!F2221</f>
        <v/>
      </c>
      <c r="I2198">
        <f>'08_MODELO_MULTIPLO'!F2226</f>
        <v/>
      </c>
      <c r="J2198">
        <f>'08_MODELO_MULTIPLO'!G2226</f>
        <v/>
      </c>
    </row>
    <row r="2199">
      <c r="A2199">
        <f>'06_MODELO_REFS'!E2222</f>
        <v/>
      </c>
      <c r="B2199">
        <f>'06_MODELO_REFS'!F2222</f>
        <v/>
      </c>
      <c r="E2199">
        <f>'07_MODELO_NPI'!E2222</f>
        <v/>
      </c>
      <c r="F2199">
        <f>'07_MODELO_NPI'!F2222</f>
        <v/>
      </c>
      <c r="I2199">
        <f>'08_MODELO_MULTIPLO'!F2227</f>
        <v/>
      </c>
      <c r="J2199">
        <f>'08_MODELO_MULTIPLO'!G2227</f>
        <v/>
      </c>
    </row>
    <row r="2200">
      <c r="A2200">
        <f>'06_MODELO_REFS'!E2223</f>
        <v/>
      </c>
      <c r="B2200">
        <f>'06_MODELO_REFS'!F2223</f>
        <v/>
      </c>
      <c r="E2200">
        <f>'07_MODELO_NPI'!E2223</f>
        <v/>
      </c>
      <c r="F2200">
        <f>'07_MODELO_NPI'!F2223</f>
        <v/>
      </c>
      <c r="I2200">
        <f>'08_MODELO_MULTIPLO'!F2228</f>
        <v/>
      </c>
      <c r="J2200">
        <f>'08_MODELO_MULTIPLO'!G2228</f>
        <v/>
      </c>
    </row>
    <row r="2201">
      <c r="A2201">
        <f>'06_MODELO_REFS'!E2224</f>
        <v/>
      </c>
      <c r="B2201">
        <f>'06_MODELO_REFS'!F2224</f>
        <v/>
      </c>
      <c r="E2201">
        <f>'07_MODELO_NPI'!E2224</f>
        <v/>
      </c>
      <c r="F2201">
        <f>'07_MODELO_NPI'!F2224</f>
        <v/>
      </c>
      <c r="I2201">
        <f>'08_MODELO_MULTIPLO'!F2229</f>
        <v/>
      </c>
      <c r="J2201">
        <f>'08_MODELO_MULTIPLO'!G2229</f>
        <v/>
      </c>
    </row>
    <row r="2202">
      <c r="A2202">
        <f>'06_MODELO_REFS'!E2225</f>
        <v/>
      </c>
      <c r="B2202">
        <f>'06_MODELO_REFS'!F2225</f>
        <v/>
      </c>
      <c r="E2202">
        <f>'07_MODELO_NPI'!E2225</f>
        <v/>
      </c>
      <c r="F2202">
        <f>'07_MODELO_NPI'!F2225</f>
        <v/>
      </c>
      <c r="I2202">
        <f>'08_MODELO_MULTIPLO'!F2230</f>
        <v/>
      </c>
      <c r="J2202">
        <f>'08_MODELO_MULTIPLO'!G2230</f>
        <v/>
      </c>
    </row>
    <row r="2203">
      <c r="A2203">
        <f>'06_MODELO_REFS'!E2226</f>
        <v/>
      </c>
      <c r="B2203">
        <f>'06_MODELO_REFS'!F2226</f>
        <v/>
      </c>
      <c r="E2203">
        <f>'07_MODELO_NPI'!E2226</f>
        <v/>
      </c>
      <c r="F2203">
        <f>'07_MODELO_NPI'!F2226</f>
        <v/>
      </c>
      <c r="I2203">
        <f>'08_MODELO_MULTIPLO'!F2231</f>
        <v/>
      </c>
      <c r="J2203">
        <f>'08_MODELO_MULTIPLO'!G2231</f>
        <v/>
      </c>
    </row>
    <row r="2204">
      <c r="A2204">
        <f>'06_MODELO_REFS'!E2227</f>
        <v/>
      </c>
      <c r="B2204">
        <f>'06_MODELO_REFS'!F2227</f>
        <v/>
      </c>
      <c r="E2204">
        <f>'07_MODELO_NPI'!E2227</f>
        <v/>
      </c>
      <c r="F2204">
        <f>'07_MODELO_NPI'!F2227</f>
        <v/>
      </c>
      <c r="I2204">
        <f>'08_MODELO_MULTIPLO'!F2232</f>
        <v/>
      </c>
      <c r="J2204">
        <f>'08_MODELO_MULTIPLO'!G2232</f>
        <v/>
      </c>
    </row>
    <row r="2205">
      <c r="A2205">
        <f>'06_MODELO_REFS'!E2228</f>
        <v/>
      </c>
      <c r="B2205">
        <f>'06_MODELO_REFS'!F2228</f>
        <v/>
      </c>
      <c r="E2205">
        <f>'07_MODELO_NPI'!E2228</f>
        <v/>
      </c>
      <c r="F2205">
        <f>'07_MODELO_NPI'!F2228</f>
        <v/>
      </c>
      <c r="I2205">
        <f>'08_MODELO_MULTIPLO'!F2233</f>
        <v/>
      </c>
      <c r="J2205">
        <f>'08_MODELO_MULTIPLO'!G2233</f>
        <v/>
      </c>
    </row>
    <row r="2206">
      <c r="A2206">
        <f>'06_MODELO_REFS'!E2229</f>
        <v/>
      </c>
      <c r="B2206">
        <f>'06_MODELO_REFS'!F2229</f>
        <v/>
      </c>
      <c r="E2206">
        <f>'07_MODELO_NPI'!E2229</f>
        <v/>
      </c>
      <c r="F2206">
        <f>'07_MODELO_NPI'!F2229</f>
        <v/>
      </c>
      <c r="I2206">
        <f>'08_MODELO_MULTIPLO'!F2234</f>
        <v/>
      </c>
      <c r="J2206">
        <f>'08_MODELO_MULTIPLO'!G2234</f>
        <v/>
      </c>
    </row>
    <row r="2207">
      <c r="A2207">
        <f>'06_MODELO_REFS'!E2230</f>
        <v/>
      </c>
      <c r="B2207">
        <f>'06_MODELO_REFS'!F2230</f>
        <v/>
      </c>
      <c r="E2207">
        <f>'07_MODELO_NPI'!E2230</f>
        <v/>
      </c>
      <c r="F2207">
        <f>'07_MODELO_NPI'!F2230</f>
        <v/>
      </c>
      <c r="I2207">
        <f>'08_MODELO_MULTIPLO'!F2235</f>
        <v/>
      </c>
      <c r="J2207">
        <f>'08_MODELO_MULTIPLO'!G2235</f>
        <v/>
      </c>
    </row>
    <row r="2208">
      <c r="A2208">
        <f>'06_MODELO_REFS'!E2231</f>
        <v/>
      </c>
      <c r="B2208">
        <f>'06_MODELO_REFS'!F2231</f>
        <v/>
      </c>
      <c r="E2208">
        <f>'07_MODELO_NPI'!E2231</f>
        <v/>
      </c>
      <c r="F2208">
        <f>'07_MODELO_NPI'!F2231</f>
        <v/>
      </c>
      <c r="I2208">
        <f>'08_MODELO_MULTIPLO'!F2236</f>
        <v/>
      </c>
      <c r="J2208">
        <f>'08_MODELO_MULTIPLO'!G2236</f>
        <v/>
      </c>
    </row>
    <row r="2209">
      <c r="A2209">
        <f>'06_MODELO_REFS'!E2232</f>
        <v/>
      </c>
      <c r="B2209">
        <f>'06_MODELO_REFS'!F2232</f>
        <v/>
      </c>
      <c r="E2209">
        <f>'07_MODELO_NPI'!E2232</f>
        <v/>
      </c>
      <c r="F2209">
        <f>'07_MODELO_NPI'!F2232</f>
        <v/>
      </c>
      <c r="I2209">
        <f>'08_MODELO_MULTIPLO'!F2237</f>
        <v/>
      </c>
      <c r="J2209">
        <f>'08_MODELO_MULTIPLO'!G2237</f>
        <v/>
      </c>
    </row>
    <row r="2210">
      <c r="A2210">
        <f>'06_MODELO_REFS'!E2233</f>
        <v/>
      </c>
      <c r="B2210">
        <f>'06_MODELO_REFS'!F2233</f>
        <v/>
      </c>
      <c r="E2210">
        <f>'07_MODELO_NPI'!E2233</f>
        <v/>
      </c>
      <c r="F2210">
        <f>'07_MODELO_NPI'!F2233</f>
        <v/>
      </c>
      <c r="I2210">
        <f>'08_MODELO_MULTIPLO'!F2238</f>
        <v/>
      </c>
      <c r="J2210">
        <f>'08_MODELO_MULTIPLO'!G2238</f>
        <v/>
      </c>
    </row>
    <row r="2211">
      <c r="A2211">
        <f>'06_MODELO_REFS'!E2234</f>
        <v/>
      </c>
      <c r="B2211">
        <f>'06_MODELO_REFS'!F2234</f>
        <v/>
      </c>
      <c r="E2211">
        <f>'07_MODELO_NPI'!E2234</f>
        <v/>
      </c>
      <c r="F2211">
        <f>'07_MODELO_NPI'!F2234</f>
        <v/>
      </c>
      <c r="I2211">
        <f>'08_MODELO_MULTIPLO'!F2239</f>
        <v/>
      </c>
      <c r="J2211">
        <f>'08_MODELO_MULTIPLO'!G2239</f>
        <v/>
      </c>
    </row>
    <row r="2212">
      <c r="A2212">
        <f>'06_MODELO_REFS'!E2235</f>
        <v/>
      </c>
      <c r="B2212">
        <f>'06_MODELO_REFS'!F2235</f>
        <v/>
      </c>
      <c r="E2212">
        <f>'07_MODELO_NPI'!E2235</f>
        <v/>
      </c>
      <c r="F2212">
        <f>'07_MODELO_NPI'!F2235</f>
        <v/>
      </c>
      <c r="I2212">
        <f>'08_MODELO_MULTIPLO'!F2240</f>
        <v/>
      </c>
      <c r="J2212">
        <f>'08_MODELO_MULTIPLO'!G2240</f>
        <v/>
      </c>
    </row>
    <row r="2213">
      <c r="A2213">
        <f>'06_MODELO_REFS'!E2236</f>
        <v/>
      </c>
      <c r="B2213">
        <f>'06_MODELO_REFS'!F2236</f>
        <v/>
      </c>
      <c r="E2213">
        <f>'07_MODELO_NPI'!E2236</f>
        <v/>
      </c>
      <c r="F2213">
        <f>'07_MODELO_NPI'!F2236</f>
        <v/>
      </c>
      <c r="I2213">
        <f>'08_MODELO_MULTIPLO'!F2241</f>
        <v/>
      </c>
      <c r="J2213">
        <f>'08_MODELO_MULTIPLO'!G2241</f>
        <v/>
      </c>
    </row>
    <row r="2214">
      <c r="A2214">
        <f>'06_MODELO_REFS'!E2237</f>
        <v/>
      </c>
      <c r="B2214">
        <f>'06_MODELO_REFS'!F2237</f>
        <v/>
      </c>
      <c r="E2214">
        <f>'07_MODELO_NPI'!E2237</f>
        <v/>
      </c>
      <c r="F2214">
        <f>'07_MODELO_NPI'!F2237</f>
        <v/>
      </c>
      <c r="I2214">
        <f>'08_MODELO_MULTIPLO'!F2242</f>
        <v/>
      </c>
      <c r="J2214">
        <f>'08_MODELO_MULTIPLO'!G2242</f>
        <v/>
      </c>
    </row>
    <row r="2215">
      <c r="A2215">
        <f>'06_MODELO_REFS'!E2238</f>
        <v/>
      </c>
      <c r="B2215">
        <f>'06_MODELO_REFS'!F2238</f>
        <v/>
      </c>
      <c r="E2215">
        <f>'07_MODELO_NPI'!E2238</f>
        <v/>
      </c>
      <c r="F2215">
        <f>'07_MODELO_NPI'!F2238</f>
        <v/>
      </c>
      <c r="I2215">
        <f>'08_MODELO_MULTIPLO'!F2243</f>
        <v/>
      </c>
      <c r="J2215">
        <f>'08_MODELO_MULTIPLO'!G2243</f>
        <v/>
      </c>
    </row>
    <row r="2216">
      <c r="A2216">
        <f>'06_MODELO_REFS'!E2239</f>
        <v/>
      </c>
      <c r="B2216">
        <f>'06_MODELO_REFS'!F2239</f>
        <v/>
      </c>
      <c r="E2216">
        <f>'07_MODELO_NPI'!E2239</f>
        <v/>
      </c>
      <c r="F2216">
        <f>'07_MODELO_NPI'!F2239</f>
        <v/>
      </c>
      <c r="I2216">
        <f>'08_MODELO_MULTIPLO'!F2244</f>
        <v/>
      </c>
      <c r="J2216">
        <f>'08_MODELO_MULTIPLO'!G2244</f>
        <v/>
      </c>
    </row>
    <row r="2217">
      <c r="A2217">
        <f>'06_MODELO_REFS'!E2240</f>
        <v/>
      </c>
      <c r="B2217">
        <f>'06_MODELO_REFS'!F2240</f>
        <v/>
      </c>
      <c r="E2217">
        <f>'07_MODELO_NPI'!E2240</f>
        <v/>
      </c>
      <c r="F2217">
        <f>'07_MODELO_NPI'!F2240</f>
        <v/>
      </c>
      <c r="I2217">
        <f>'08_MODELO_MULTIPLO'!F2245</f>
        <v/>
      </c>
      <c r="J2217">
        <f>'08_MODELO_MULTIPLO'!G2245</f>
        <v/>
      </c>
    </row>
    <row r="2218">
      <c r="A2218">
        <f>'06_MODELO_REFS'!E2241</f>
        <v/>
      </c>
      <c r="B2218">
        <f>'06_MODELO_REFS'!F2241</f>
        <v/>
      </c>
      <c r="E2218">
        <f>'07_MODELO_NPI'!E2241</f>
        <v/>
      </c>
      <c r="F2218">
        <f>'07_MODELO_NPI'!F2241</f>
        <v/>
      </c>
      <c r="I2218">
        <f>'08_MODELO_MULTIPLO'!F2246</f>
        <v/>
      </c>
      <c r="J2218">
        <f>'08_MODELO_MULTIPLO'!G2246</f>
        <v/>
      </c>
    </row>
    <row r="2219">
      <c r="A2219">
        <f>'06_MODELO_REFS'!E2242</f>
        <v/>
      </c>
      <c r="B2219">
        <f>'06_MODELO_REFS'!F2242</f>
        <v/>
      </c>
      <c r="E2219">
        <f>'07_MODELO_NPI'!E2242</f>
        <v/>
      </c>
      <c r="F2219">
        <f>'07_MODELO_NPI'!F2242</f>
        <v/>
      </c>
      <c r="I2219">
        <f>'08_MODELO_MULTIPLO'!F2247</f>
        <v/>
      </c>
      <c r="J2219">
        <f>'08_MODELO_MULTIPLO'!G2247</f>
        <v/>
      </c>
    </row>
    <row r="2220">
      <c r="A2220">
        <f>'06_MODELO_REFS'!E2243</f>
        <v/>
      </c>
      <c r="B2220">
        <f>'06_MODELO_REFS'!F2243</f>
        <v/>
      </c>
      <c r="E2220">
        <f>'07_MODELO_NPI'!E2243</f>
        <v/>
      </c>
      <c r="F2220">
        <f>'07_MODELO_NPI'!F2243</f>
        <v/>
      </c>
      <c r="I2220">
        <f>'08_MODELO_MULTIPLO'!F2248</f>
        <v/>
      </c>
      <c r="J2220">
        <f>'08_MODELO_MULTIPLO'!G2248</f>
        <v/>
      </c>
    </row>
    <row r="2221">
      <c r="A2221">
        <f>'06_MODELO_REFS'!E2244</f>
        <v/>
      </c>
      <c r="B2221">
        <f>'06_MODELO_REFS'!F2244</f>
        <v/>
      </c>
      <c r="E2221">
        <f>'07_MODELO_NPI'!E2244</f>
        <v/>
      </c>
      <c r="F2221">
        <f>'07_MODELO_NPI'!F2244</f>
        <v/>
      </c>
      <c r="I2221">
        <f>'08_MODELO_MULTIPLO'!F2249</f>
        <v/>
      </c>
      <c r="J2221">
        <f>'08_MODELO_MULTIPLO'!G2249</f>
        <v/>
      </c>
    </row>
    <row r="2222">
      <c r="A2222">
        <f>'06_MODELO_REFS'!E2245</f>
        <v/>
      </c>
      <c r="B2222">
        <f>'06_MODELO_REFS'!F2245</f>
        <v/>
      </c>
      <c r="E2222">
        <f>'07_MODELO_NPI'!E2245</f>
        <v/>
      </c>
      <c r="F2222">
        <f>'07_MODELO_NPI'!F2245</f>
        <v/>
      </c>
      <c r="I2222">
        <f>'08_MODELO_MULTIPLO'!F2250</f>
        <v/>
      </c>
      <c r="J2222">
        <f>'08_MODELO_MULTIPLO'!G2250</f>
        <v/>
      </c>
    </row>
    <row r="2223">
      <c r="A2223">
        <f>'06_MODELO_REFS'!E2246</f>
        <v/>
      </c>
      <c r="B2223">
        <f>'06_MODELO_REFS'!F2246</f>
        <v/>
      </c>
      <c r="E2223">
        <f>'07_MODELO_NPI'!E2246</f>
        <v/>
      </c>
      <c r="F2223">
        <f>'07_MODELO_NPI'!F2246</f>
        <v/>
      </c>
      <c r="I2223">
        <f>'08_MODELO_MULTIPLO'!F2251</f>
        <v/>
      </c>
      <c r="J2223">
        <f>'08_MODELO_MULTIPLO'!G2251</f>
        <v/>
      </c>
    </row>
    <row r="2224">
      <c r="A2224">
        <f>'06_MODELO_REFS'!E2247</f>
        <v/>
      </c>
      <c r="B2224">
        <f>'06_MODELO_REFS'!F2247</f>
        <v/>
      </c>
      <c r="E2224">
        <f>'07_MODELO_NPI'!E2247</f>
        <v/>
      </c>
      <c r="F2224">
        <f>'07_MODELO_NPI'!F2247</f>
        <v/>
      </c>
      <c r="I2224">
        <f>'08_MODELO_MULTIPLO'!F2252</f>
        <v/>
      </c>
      <c r="J2224">
        <f>'08_MODELO_MULTIPLO'!G2252</f>
        <v/>
      </c>
    </row>
    <row r="2225">
      <c r="A2225">
        <f>'06_MODELO_REFS'!E2248</f>
        <v/>
      </c>
      <c r="B2225">
        <f>'06_MODELO_REFS'!F2248</f>
        <v/>
      </c>
      <c r="E2225">
        <f>'07_MODELO_NPI'!E2248</f>
        <v/>
      </c>
      <c r="F2225">
        <f>'07_MODELO_NPI'!F2248</f>
        <v/>
      </c>
      <c r="I2225">
        <f>'08_MODELO_MULTIPLO'!F2253</f>
        <v/>
      </c>
      <c r="J2225">
        <f>'08_MODELO_MULTIPLO'!G2253</f>
        <v/>
      </c>
    </row>
    <row r="2226">
      <c r="A2226">
        <f>'06_MODELO_REFS'!E2249</f>
        <v/>
      </c>
      <c r="B2226">
        <f>'06_MODELO_REFS'!F2249</f>
        <v/>
      </c>
      <c r="E2226">
        <f>'07_MODELO_NPI'!E2249</f>
        <v/>
      </c>
      <c r="F2226">
        <f>'07_MODELO_NPI'!F2249</f>
        <v/>
      </c>
      <c r="I2226">
        <f>'08_MODELO_MULTIPLO'!F2254</f>
        <v/>
      </c>
      <c r="J2226">
        <f>'08_MODELO_MULTIPLO'!G2254</f>
        <v/>
      </c>
    </row>
    <row r="2227">
      <c r="A2227">
        <f>'06_MODELO_REFS'!E2250</f>
        <v/>
      </c>
      <c r="B2227">
        <f>'06_MODELO_REFS'!F2250</f>
        <v/>
      </c>
      <c r="E2227">
        <f>'07_MODELO_NPI'!E2250</f>
        <v/>
      </c>
      <c r="F2227">
        <f>'07_MODELO_NPI'!F2250</f>
        <v/>
      </c>
      <c r="I2227">
        <f>'08_MODELO_MULTIPLO'!F2255</f>
        <v/>
      </c>
      <c r="J2227">
        <f>'08_MODELO_MULTIPLO'!G2255</f>
        <v/>
      </c>
    </row>
    <row r="2228">
      <c r="A2228">
        <f>'06_MODELO_REFS'!E2251</f>
        <v/>
      </c>
      <c r="B2228">
        <f>'06_MODELO_REFS'!F2251</f>
        <v/>
      </c>
      <c r="E2228">
        <f>'07_MODELO_NPI'!E2251</f>
        <v/>
      </c>
      <c r="F2228">
        <f>'07_MODELO_NPI'!F2251</f>
        <v/>
      </c>
      <c r="I2228">
        <f>'08_MODELO_MULTIPLO'!F2256</f>
        <v/>
      </c>
      <c r="J2228">
        <f>'08_MODELO_MULTIPLO'!G2256</f>
        <v/>
      </c>
    </row>
    <row r="2229">
      <c r="A2229">
        <f>'06_MODELO_REFS'!E2252</f>
        <v/>
      </c>
      <c r="B2229">
        <f>'06_MODELO_REFS'!F2252</f>
        <v/>
      </c>
      <c r="E2229">
        <f>'07_MODELO_NPI'!E2252</f>
        <v/>
      </c>
      <c r="F2229">
        <f>'07_MODELO_NPI'!F2252</f>
        <v/>
      </c>
      <c r="I2229">
        <f>'08_MODELO_MULTIPLO'!F2257</f>
        <v/>
      </c>
      <c r="J2229">
        <f>'08_MODELO_MULTIPLO'!G2257</f>
        <v/>
      </c>
    </row>
    <row r="2230">
      <c r="A2230">
        <f>'06_MODELO_REFS'!E2253</f>
        <v/>
      </c>
      <c r="B2230">
        <f>'06_MODELO_REFS'!F2253</f>
        <v/>
      </c>
      <c r="E2230">
        <f>'07_MODELO_NPI'!E2253</f>
        <v/>
      </c>
      <c r="F2230">
        <f>'07_MODELO_NPI'!F2253</f>
        <v/>
      </c>
      <c r="I2230">
        <f>'08_MODELO_MULTIPLO'!F2258</f>
        <v/>
      </c>
      <c r="J2230">
        <f>'08_MODELO_MULTIPLO'!G2258</f>
        <v/>
      </c>
    </row>
    <row r="2231">
      <c r="A2231">
        <f>'06_MODELO_REFS'!E2254</f>
        <v/>
      </c>
      <c r="B2231">
        <f>'06_MODELO_REFS'!F2254</f>
        <v/>
      </c>
      <c r="E2231">
        <f>'07_MODELO_NPI'!E2254</f>
        <v/>
      </c>
      <c r="F2231">
        <f>'07_MODELO_NPI'!F2254</f>
        <v/>
      </c>
      <c r="I2231">
        <f>'08_MODELO_MULTIPLO'!F2259</f>
        <v/>
      </c>
      <c r="J2231">
        <f>'08_MODELO_MULTIPLO'!G2259</f>
        <v/>
      </c>
    </row>
    <row r="2232">
      <c r="A2232">
        <f>'06_MODELO_REFS'!E2255</f>
        <v/>
      </c>
      <c r="B2232">
        <f>'06_MODELO_REFS'!F2255</f>
        <v/>
      </c>
      <c r="E2232">
        <f>'07_MODELO_NPI'!E2255</f>
        <v/>
      </c>
      <c r="F2232">
        <f>'07_MODELO_NPI'!F2255</f>
        <v/>
      </c>
      <c r="I2232">
        <f>'08_MODELO_MULTIPLO'!F2260</f>
        <v/>
      </c>
      <c r="J2232">
        <f>'08_MODELO_MULTIPLO'!G2260</f>
        <v/>
      </c>
    </row>
    <row r="2233">
      <c r="A2233">
        <f>'06_MODELO_REFS'!E2256</f>
        <v/>
      </c>
      <c r="B2233">
        <f>'06_MODELO_REFS'!F2256</f>
        <v/>
      </c>
      <c r="E2233">
        <f>'07_MODELO_NPI'!E2256</f>
        <v/>
      </c>
      <c r="F2233">
        <f>'07_MODELO_NPI'!F2256</f>
        <v/>
      </c>
      <c r="I2233">
        <f>'08_MODELO_MULTIPLO'!F2261</f>
        <v/>
      </c>
      <c r="J2233">
        <f>'08_MODELO_MULTIPLO'!G2261</f>
        <v/>
      </c>
    </row>
    <row r="2234">
      <c r="A2234">
        <f>'06_MODELO_REFS'!E2257</f>
        <v/>
      </c>
      <c r="B2234">
        <f>'06_MODELO_REFS'!F2257</f>
        <v/>
      </c>
      <c r="E2234">
        <f>'07_MODELO_NPI'!E2257</f>
        <v/>
      </c>
      <c r="F2234">
        <f>'07_MODELO_NPI'!F2257</f>
        <v/>
      </c>
      <c r="I2234">
        <f>'08_MODELO_MULTIPLO'!F2262</f>
        <v/>
      </c>
      <c r="J2234">
        <f>'08_MODELO_MULTIPLO'!G2262</f>
        <v/>
      </c>
    </row>
    <row r="2235">
      <c r="A2235">
        <f>'06_MODELO_REFS'!E2258</f>
        <v/>
      </c>
      <c r="B2235">
        <f>'06_MODELO_REFS'!F2258</f>
        <v/>
      </c>
      <c r="E2235">
        <f>'07_MODELO_NPI'!E2258</f>
        <v/>
      </c>
      <c r="F2235">
        <f>'07_MODELO_NPI'!F2258</f>
        <v/>
      </c>
      <c r="I2235">
        <f>'08_MODELO_MULTIPLO'!F2263</f>
        <v/>
      </c>
      <c r="J2235">
        <f>'08_MODELO_MULTIPLO'!G2263</f>
        <v/>
      </c>
    </row>
    <row r="2236">
      <c r="A2236">
        <f>'06_MODELO_REFS'!E2259</f>
        <v/>
      </c>
      <c r="B2236">
        <f>'06_MODELO_REFS'!F2259</f>
        <v/>
      </c>
      <c r="E2236">
        <f>'07_MODELO_NPI'!E2259</f>
        <v/>
      </c>
      <c r="F2236">
        <f>'07_MODELO_NPI'!F2259</f>
        <v/>
      </c>
      <c r="I2236">
        <f>'08_MODELO_MULTIPLO'!F2264</f>
        <v/>
      </c>
      <c r="J2236">
        <f>'08_MODELO_MULTIPLO'!G2264</f>
        <v/>
      </c>
    </row>
    <row r="2237">
      <c r="A2237">
        <f>'06_MODELO_REFS'!E2260</f>
        <v/>
      </c>
      <c r="B2237">
        <f>'06_MODELO_REFS'!F2260</f>
        <v/>
      </c>
      <c r="E2237">
        <f>'07_MODELO_NPI'!E2260</f>
        <v/>
      </c>
      <c r="F2237">
        <f>'07_MODELO_NPI'!F2260</f>
        <v/>
      </c>
      <c r="I2237">
        <f>'08_MODELO_MULTIPLO'!F2265</f>
        <v/>
      </c>
      <c r="J2237">
        <f>'08_MODELO_MULTIPLO'!G2265</f>
        <v/>
      </c>
    </row>
    <row r="2238">
      <c r="A2238">
        <f>'06_MODELO_REFS'!E2261</f>
        <v/>
      </c>
      <c r="B2238">
        <f>'06_MODELO_REFS'!F2261</f>
        <v/>
      </c>
      <c r="E2238">
        <f>'07_MODELO_NPI'!E2261</f>
        <v/>
      </c>
      <c r="F2238">
        <f>'07_MODELO_NPI'!F2261</f>
        <v/>
      </c>
      <c r="I2238">
        <f>'08_MODELO_MULTIPLO'!F2266</f>
        <v/>
      </c>
      <c r="J2238">
        <f>'08_MODELO_MULTIPLO'!G2266</f>
        <v/>
      </c>
    </row>
    <row r="2239">
      <c r="A2239">
        <f>'06_MODELO_REFS'!E2262</f>
        <v/>
      </c>
      <c r="B2239">
        <f>'06_MODELO_REFS'!F2262</f>
        <v/>
      </c>
      <c r="E2239">
        <f>'07_MODELO_NPI'!E2262</f>
        <v/>
      </c>
      <c r="F2239">
        <f>'07_MODELO_NPI'!F2262</f>
        <v/>
      </c>
      <c r="I2239">
        <f>'08_MODELO_MULTIPLO'!F2267</f>
        <v/>
      </c>
      <c r="J2239">
        <f>'08_MODELO_MULTIPLO'!G2267</f>
        <v/>
      </c>
    </row>
    <row r="2240">
      <c r="A2240">
        <f>'06_MODELO_REFS'!E2263</f>
        <v/>
      </c>
      <c r="B2240">
        <f>'06_MODELO_REFS'!F2263</f>
        <v/>
      </c>
      <c r="E2240">
        <f>'07_MODELO_NPI'!E2263</f>
        <v/>
      </c>
      <c r="F2240">
        <f>'07_MODELO_NPI'!F2263</f>
        <v/>
      </c>
      <c r="I2240">
        <f>'08_MODELO_MULTIPLO'!F2268</f>
        <v/>
      </c>
      <c r="J2240">
        <f>'08_MODELO_MULTIPLO'!G2268</f>
        <v/>
      </c>
    </row>
    <row r="2241">
      <c r="A2241">
        <f>'06_MODELO_REFS'!E2264</f>
        <v/>
      </c>
      <c r="B2241">
        <f>'06_MODELO_REFS'!F2264</f>
        <v/>
      </c>
      <c r="E2241">
        <f>'07_MODELO_NPI'!E2264</f>
        <v/>
      </c>
      <c r="F2241">
        <f>'07_MODELO_NPI'!F2264</f>
        <v/>
      </c>
      <c r="I2241">
        <f>'08_MODELO_MULTIPLO'!F2269</f>
        <v/>
      </c>
      <c r="J2241">
        <f>'08_MODELO_MULTIPLO'!G2269</f>
        <v/>
      </c>
    </row>
    <row r="2242">
      <c r="A2242">
        <f>'06_MODELO_REFS'!E2265</f>
        <v/>
      </c>
      <c r="B2242">
        <f>'06_MODELO_REFS'!F2265</f>
        <v/>
      </c>
      <c r="E2242">
        <f>'07_MODELO_NPI'!E2265</f>
        <v/>
      </c>
      <c r="F2242">
        <f>'07_MODELO_NPI'!F2265</f>
        <v/>
      </c>
      <c r="I2242">
        <f>'08_MODELO_MULTIPLO'!F2270</f>
        <v/>
      </c>
      <c r="J2242">
        <f>'08_MODELO_MULTIPLO'!G2270</f>
        <v/>
      </c>
    </row>
    <row r="2243">
      <c r="A2243">
        <f>'06_MODELO_REFS'!E2266</f>
        <v/>
      </c>
      <c r="B2243">
        <f>'06_MODELO_REFS'!F2266</f>
        <v/>
      </c>
      <c r="E2243">
        <f>'07_MODELO_NPI'!E2266</f>
        <v/>
      </c>
      <c r="F2243">
        <f>'07_MODELO_NPI'!F2266</f>
        <v/>
      </c>
      <c r="I2243">
        <f>'08_MODELO_MULTIPLO'!F2271</f>
        <v/>
      </c>
      <c r="J2243">
        <f>'08_MODELO_MULTIPLO'!G2271</f>
        <v/>
      </c>
    </row>
    <row r="2244">
      <c r="A2244">
        <f>'06_MODELO_REFS'!E2267</f>
        <v/>
      </c>
      <c r="B2244">
        <f>'06_MODELO_REFS'!F2267</f>
        <v/>
      </c>
      <c r="E2244">
        <f>'07_MODELO_NPI'!E2267</f>
        <v/>
      </c>
      <c r="F2244">
        <f>'07_MODELO_NPI'!F2267</f>
        <v/>
      </c>
      <c r="I2244">
        <f>'08_MODELO_MULTIPLO'!F2272</f>
        <v/>
      </c>
      <c r="J2244">
        <f>'08_MODELO_MULTIPLO'!G2272</f>
        <v/>
      </c>
    </row>
    <row r="2245">
      <c r="A2245">
        <f>'06_MODELO_REFS'!E2268</f>
        <v/>
      </c>
      <c r="B2245">
        <f>'06_MODELO_REFS'!F2268</f>
        <v/>
      </c>
      <c r="E2245">
        <f>'07_MODELO_NPI'!E2268</f>
        <v/>
      </c>
      <c r="F2245">
        <f>'07_MODELO_NPI'!F2268</f>
        <v/>
      </c>
      <c r="I2245">
        <f>'08_MODELO_MULTIPLO'!F2273</f>
        <v/>
      </c>
      <c r="J2245">
        <f>'08_MODELO_MULTIPLO'!G2273</f>
        <v/>
      </c>
    </row>
    <row r="2246">
      <c r="A2246">
        <f>'06_MODELO_REFS'!E2269</f>
        <v/>
      </c>
      <c r="B2246">
        <f>'06_MODELO_REFS'!F2269</f>
        <v/>
      </c>
      <c r="E2246">
        <f>'07_MODELO_NPI'!E2269</f>
        <v/>
      </c>
      <c r="F2246">
        <f>'07_MODELO_NPI'!F2269</f>
        <v/>
      </c>
      <c r="I2246">
        <f>'08_MODELO_MULTIPLO'!F2274</f>
        <v/>
      </c>
      <c r="J2246">
        <f>'08_MODELO_MULTIPLO'!G2274</f>
        <v/>
      </c>
    </row>
    <row r="2247">
      <c r="A2247">
        <f>'06_MODELO_REFS'!E2270</f>
        <v/>
      </c>
      <c r="B2247">
        <f>'06_MODELO_REFS'!F2270</f>
        <v/>
      </c>
      <c r="E2247">
        <f>'07_MODELO_NPI'!E2270</f>
        <v/>
      </c>
      <c r="F2247">
        <f>'07_MODELO_NPI'!F2270</f>
        <v/>
      </c>
      <c r="I2247">
        <f>'08_MODELO_MULTIPLO'!F2275</f>
        <v/>
      </c>
      <c r="J2247">
        <f>'08_MODELO_MULTIPLO'!G2275</f>
        <v/>
      </c>
    </row>
    <row r="2248">
      <c r="A2248">
        <f>'06_MODELO_REFS'!E2271</f>
        <v/>
      </c>
      <c r="B2248">
        <f>'06_MODELO_REFS'!F2271</f>
        <v/>
      </c>
      <c r="E2248">
        <f>'07_MODELO_NPI'!E2271</f>
        <v/>
      </c>
      <c r="F2248">
        <f>'07_MODELO_NPI'!F2271</f>
        <v/>
      </c>
      <c r="I2248">
        <f>'08_MODELO_MULTIPLO'!F2276</f>
        <v/>
      </c>
      <c r="J2248">
        <f>'08_MODELO_MULTIPLO'!G2276</f>
        <v/>
      </c>
    </row>
    <row r="2249">
      <c r="A2249">
        <f>'06_MODELO_REFS'!E2272</f>
        <v/>
      </c>
      <c r="B2249">
        <f>'06_MODELO_REFS'!F2272</f>
        <v/>
      </c>
      <c r="E2249">
        <f>'07_MODELO_NPI'!E2272</f>
        <v/>
      </c>
      <c r="F2249">
        <f>'07_MODELO_NPI'!F2272</f>
        <v/>
      </c>
      <c r="I2249">
        <f>'08_MODELO_MULTIPLO'!F2277</f>
        <v/>
      </c>
      <c r="J2249">
        <f>'08_MODELO_MULTIPLO'!G2277</f>
        <v/>
      </c>
    </row>
    <row r="2250">
      <c r="A2250">
        <f>'06_MODELO_REFS'!E2273</f>
        <v/>
      </c>
      <c r="B2250">
        <f>'06_MODELO_REFS'!F2273</f>
        <v/>
      </c>
      <c r="E2250">
        <f>'07_MODELO_NPI'!E2273</f>
        <v/>
      </c>
      <c r="F2250">
        <f>'07_MODELO_NPI'!F2273</f>
        <v/>
      </c>
      <c r="I2250">
        <f>'08_MODELO_MULTIPLO'!F2278</f>
        <v/>
      </c>
      <c r="J2250">
        <f>'08_MODELO_MULTIPLO'!G2278</f>
        <v/>
      </c>
    </row>
    <row r="2251">
      <c r="A2251">
        <f>'06_MODELO_REFS'!E2274</f>
        <v/>
      </c>
      <c r="B2251">
        <f>'06_MODELO_REFS'!F2274</f>
        <v/>
      </c>
      <c r="E2251">
        <f>'07_MODELO_NPI'!E2274</f>
        <v/>
      </c>
      <c r="F2251">
        <f>'07_MODELO_NPI'!F2274</f>
        <v/>
      </c>
      <c r="I2251">
        <f>'08_MODELO_MULTIPLO'!F2279</f>
        <v/>
      </c>
      <c r="J2251">
        <f>'08_MODELO_MULTIPLO'!G2279</f>
        <v/>
      </c>
    </row>
    <row r="2252">
      <c r="A2252">
        <f>'06_MODELO_REFS'!E2275</f>
        <v/>
      </c>
      <c r="B2252">
        <f>'06_MODELO_REFS'!F2275</f>
        <v/>
      </c>
      <c r="E2252">
        <f>'07_MODELO_NPI'!E2275</f>
        <v/>
      </c>
      <c r="F2252">
        <f>'07_MODELO_NPI'!F2275</f>
        <v/>
      </c>
      <c r="I2252">
        <f>'08_MODELO_MULTIPLO'!F2280</f>
        <v/>
      </c>
      <c r="J2252">
        <f>'08_MODELO_MULTIPLO'!G2280</f>
        <v/>
      </c>
    </row>
    <row r="2253">
      <c r="A2253">
        <f>'06_MODELO_REFS'!E2276</f>
        <v/>
      </c>
      <c r="B2253">
        <f>'06_MODELO_REFS'!F2276</f>
        <v/>
      </c>
      <c r="E2253">
        <f>'07_MODELO_NPI'!E2276</f>
        <v/>
      </c>
      <c r="F2253">
        <f>'07_MODELO_NPI'!F2276</f>
        <v/>
      </c>
      <c r="I2253">
        <f>'08_MODELO_MULTIPLO'!F2281</f>
        <v/>
      </c>
      <c r="J2253">
        <f>'08_MODELO_MULTIPLO'!G2281</f>
        <v/>
      </c>
    </row>
    <row r="2254">
      <c r="A2254">
        <f>'06_MODELO_REFS'!E2277</f>
        <v/>
      </c>
      <c r="B2254">
        <f>'06_MODELO_REFS'!F2277</f>
        <v/>
      </c>
      <c r="E2254">
        <f>'07_MODELO_NPI'!E2277</f>
        <v/>
      </c>
      <c r="F2254">
        <f>'07_MODELO_NPI'!F2277</f>
        <v/>
      </c>
      <c r="I2254">
        <f>'08_MODELO_MULTIPLO'!F2282</f>
        <v/>
      </c>
      <c r="J2254">
        <f>'08_MODELO_MULTIPLO'!G2282</f>
        <v/>
      </c>
    </row>
    <row r="2255">
      <c r="A2255">
        <f>'06_MODELO_REFS'!E2278</f>
        <v/>
      </c>
      <c r="B2255">
        <f>'06_MODELO_REFS'!F2278</f>
        <v/>
      </c>
      <c r="E2255">
        <f>'07_MODELO_NPI'!E2278</f>
        <v/>
      </c>
      <c r="F2255">
        <f>'07_MODELO_NPI'!F2278</f>
        <v/>
      </c>
      <c r="I2255">
        <f>'08_MODELO_MULTIPLO'!F2283</f>
        <v/>
      </c>
      <c r="J2255">
        <f>'08_MODELO_MULTIPLO'!G2283</f>
        <v/>
      </c>
    </row>
    <row r="2256">
      <c r="A2256">
        <f>'06_MODELO_REFS'!E2279</f>
        <v/>
      </c>
      <c r="B2256">
        <f>'06_MODELO_REFS'!F2279</f>
        <v/>
      </c>
      <c r="E2256">
        <f>'07_MODELO_NPI'!E2279</f>
        <v/>
      </c>
      <c r="F2256">
        <f>'07_MODELO_NPI'!F2279</f>
        <v/>
      </c>
      <c r="I2256">
        <f>'08_MODELO_MULTIPLO'!F2284</f>
        <v/>
      </c>
      <c r="J2256">
        <f>'08_MODELO_MULTIPLO'!G2284</f>
        <v/>
      </c>
    </row>
    <row r="2257">
      <c r="A2257">
        <f>'06_MODELO_REFS'!E2280</f>
        <v/>
      </c>
      <c r="B2257">
        <f>'06_MODELO_REFS'!F2280</f>
        <v/>
      </c>
      <c r="E2257">
        <f>'07_MODELO_NPI'!E2280</f>
        <v/>
      </c>
      <c r="F2257">
        <f>'07_MODELO_NPI'!F2280</f>
        <v/>
      </c>
      <c r="I2257">
        <f>'08_MODELO_MULTIPLO'!F2285</f>
        <v/>
      </c>
      <c r="J2257">
        <f>'08_MODELO_MULTIPLO'!G2285</f>
        <v/>
      </c>
    </row>
    <row r="2258">
      <c r="A2258">
        <f>'06_MODELO_REFS'!E2281</f>
        <v/>
      </c>
      <c r="B2258">
        <f>'06_MODELO_REFS'!F2281</f>
        <v/>
      </c>
      <c r="E2258">
        <f>'07_MODELO_NPI'!E2281</f>
        <v/>
      </c>
      <c r="F2258">
        <f>'07_MODELO_NPI'!F2281</f>
        <v/>
      </c>
      <c r="I2258">
        <f>'08_MODELO_MULTIPLO'!F2286</f>
        <v/>
      </c>
      <c r="J2258">
        <f>'08_MODELO_MULTIPLO'!G2286</f>
        <v/>
      </c>
    </row>
    <row r="2259">
      <c r="A2259">
        <f>'06_MODELO_REFS'!E2282</f>
        <v/>
      </c>
      <c r="B2259">
        <f>'06_MODELO_REFS'!F2282</f>
        <v/>
      </c>
      <c r="E2259">
        <f>'07_MODELO_NPI'!E2282</f>
        <v/>
      </c>
      <c r="F2259">
        <f>'07_MODELO_NPI'!F2282</f>
        <v/>
      </c>
      <c r="I2259">
        <f>'08_MODELO_MULTIPLO'!F2287</f>
        <v/>
      </c>
      <c r="J2259">
        <f>'08_MODELO_MULTIPLO'!G2287</f>
        <v/>
      </c>
    </row>
    <row r="2260">
      <c r="A2260">
        <f>'06_MODELO_REFS'!E2283</f>
        <v/>
      </c>
      <c r="B2260">
        <f>'06_MODELO_REFS'!F2283</f>
        <v/>
      </c>
      <c r="E2260">
        <f>'07_MODELO_NPI'!E2283</f>
        <v/>
      </c>
      <c r="F2260">
        <f>'07_MODELO_NPI'!F2283</f>
        <v/>
      </c>
      <c r="I2260">
        <f>'08_MODELO_MULTIPLO'!F2288</f>
        <v/>
      </c>
      <c r="J2260">
        <f>'08_MODELO_MULTIPLO'!G2288</f>
        <v/>
      </c>
    </row>
    <row r="2261">
      <c r="A2261">
        <f>'06_MODELO_REFS'!E2284</f>
        <v/>
      </c>
      <c r="B2261">
        <f>'06_MODELO_REFS'!F2284</f>
        <v/>
      </c>
      <c r="E2261">
        <f>'07_MODELO_NPI'!E2284</f>
        <v/>
      </c>
      <c r="F2261">
        <f>'07_MODELO_NPI'!F2284</f>
        <v/>
      </c>
      <c r="I2261">
        <f>'08_MODELO_MULTIPLO'!F2289</f>
        <v/>
      </c>
      <c r="J2261">
        <f>'08_MODELO_MULTIPLO'!G2289</f>
        <v/>
      </c>
    </row>
    <row r="2262">
      <c r="A2262">
        <f>'06_MODELO_REFS'!E2285</f>
        <v/>
      </c>
      <c r="B2262">
        <f>'06_MODELO_REFS'!F2285</f>
        <v/>
      </c>
      <c r="E2262">
        <f>'07_MODELO_NPI'!E2285</f>
        <v/>
      </c>
      <c r="F2262">
        <f>'07_MODELO_NPI'!F2285</f>
        <v/>
      </c>
      <c r="I2262">
        <f>'08_MODELO_MULTIPLO'!F2290</f>
        <v/>
      </c>
      <c r="J2262">
        <f>'08_MODELO_MULTIPLO'!G2290</f>
        <v/>
      </c>
    </row>
    <row r="2263">
      <c r="A2263">
        <f>'06_MODELO_REFS'!E2286</f>
        <v/>
      </c>
      <c r="B2263">
        <f>'06_MODELO_REFS'!F2286</f>
        <v/>
      </c>
      <c r="E2263">
        <f>'07_MODELO_NPI'!E2286</f>
        <v/>
      </c>
      <c r="F2263">
        <f>'07_MODELO_NPI'!F2286</f>
        <v/>
      </c>
      <c r="I2263">
        <f>'08_MODELO_MULTIPLO'!F2291</f>
        <v/>
      </c>
      <c r="J2263">
        <f>'08_MODELO_MULTIPLO'!G2291</f>
        <v/>
      </c>
    </row>
    <row r="2264">
      <c r="A2264">
        <f>'06_MODELO_REFS'!E2287</f>
        <v/>
      </c>
      <c r="B2264">
        <f>'06_MODELO_REFS'!F2287</f>
        <v/>
      </c>
      <c r="E2264">
        <f>'07_MODELO_NPI'!E2287</f>
        <v/>
      </c>
      <c r="F2264">
        <f>'07_MODELO_NPI'!F2287</f>
        <v/>
      </c>
      <c r="I2264">
        <f>'08_MODELO_MULTIPLO'!F2292</f>
        <v/>
      </c>
      <c r="J2264">
        <f>'08_MODELO_MULTIPLO'!G2292</f>
        <v/>
      </c>
    </row>
    <row r="2265">
      <c r="A2265">
        <f>'06_MODELO_REFS'!E2288</f>
        <v/>
      </c>
      <c r="B2265">
        <f>'06_MODELO_REFS'!F2288</f>
        <v/>
      </c>
      <c r="E2265">
        <f>'07_MODELO_NPI'!E2288</f>
        <v/>
      </c>
      <c r="F2265">
        <f>'07_MODELO_NPI'!F2288</f>
        <v/>
      </c>
      <c r="I2265">
        <f>'08_MODELO_MULTIPLO'!F2293</f>
        <v/>
      </c>
      <c r="J2265">
        <f>'08_MODELO_MULTIPLO'!G2293</f>
        <v/>
      </c>
    </row>
    <row r="2266">
      <c r="A2266">
        <f>'06_MODELO_REFS'!E2289</f>
        <v/>
      </c>
      <c r="B2266">
        <f>'06_MODELO_REFS'!F2289</f>
        <v/>
      </c>
      <c r="E2266">
        <f>'07_MODELO_NPI'!E2289</f>
        <v/>
      </c>
      <c r="F2266">
        <f>'07_MODELO_NPI'!F2289</f>
        <v/>
      </c>
      <c r="I2266">
        <f>'08_MODELO_MULTIPLO'!F2294</f>
        <v/>
      </c>
      <c r="J2266">
        <f>'08_MODELO_MULTIPLO'!G2294</f>
        <v/>
      </c>
    </row>
    <row r="2267">
      <c r="A2267">
        <f>'06_MODELO_REFS'!E2290</f>
        <v/>
      </c>
      <c r="B2267">
        <f>'06_MODELO_REFS'!F2290</f>
        <v/>
      </c>
      <c r="E2267">
        <f>'07_MODELO_NPI'!E2290</f>
        <v/>
      </c>
      <c r="F2267">
        <f>'07_MODELO_NPI'!F2290</f>
        <v/>
      </c>
      <c r="I2267">
        <f>'08_MODELO_MULTIPLO'!F2295</f>
        <v/>
      </c>
      <c r="J2267">
        <f>'08_MODELO_MULTIPLO'!G2295</f>
        <v/>
      </c>
    </row>
    <row r="2268">
      <c r="A2268">
        <f>'06_MODELO_REFS'!E2291</f>
        <v/>
      </c>
      <c r="B2268">
        <f>'06_MODELO_REFS'!F2291</f>
        <v/>
      </c>
      <c r="E2268">
        <f>'07_MODELO_NPI'!E2291</f>
        <v/>
      </c>
      <c r="F2268">
        <f>'07_MODELO_NPI'!F2291</f>
        <v/>
      </c>
      <c r="I2268">
        <f>'08_MODELO_MULTIPLO'!F2296</f>
        <v/>
      </c>
      <c r="J2268">
        <f>'08_MODELO_MULTIPLO'!G2296</f>
        <v/>
      </c>
    </row>
    <row r="2269">
      <c r="A2269">
        <f>'06_MODELO_REFS'!E2292</f>
        <v/>
      </c>
      <c r="B2269">
        <f>'06_MODELO_REFS'!F2292</f>
        <v/>
      </c>
      <c r="E2269">
        <f>'07_MODELO_NPI'!E2292</f>
        <v/>
      </c>
      <c r="F2269">
        <f>'07_MODELO_NPI'!F2292</f>
        <v/>
      </c>
      <c r="I2269">
        <f>'08_MODELO_MULTIPLO'!F2297</f>
        <v/>
      </c>
      <c r="J2269">
        <f>'08_MODELO_MULTIPLO'!G2297</f>
        <v/>
      </c>
    </row>
    <row r="2270">
      <c r="A2270">
        <f>'06_MODELO_REFS'!E2293</f>
        <v/>
      </c>
      <c r="B2270">
        <f>'06_MODELO_REFS'!F2293</f>
        <v/>
      </c>
      <c r="E2270">
        <f>'07_MODELO_NPI'!E2293</f>
        <v/>
      </c>
      <c r="F2270">
        <f>'07_MODELO_NPI'!F2293</f>
        <v/>
      </c>
      <c r="I2270">
        <f>'08_MODELO_MULTIPLO'!F2298</f>
        <v/>
      </c>
      <c r="J2270">
        <f>'08_MODELO_MULTIPLO'!G2298</f>
        <v/>
      </c>
    </row>
    <row r="2271">
      <c r="A2271">
        <f>'06_MODELO_REFS'!E2294</f>
        <v/>
      </c>
      <c r="B2271">
        <f>'06_MODELO_REFS'!F2294</f>
        <v/>
      </c>
      <c r="E2271">
        <f>'07_MODELO_NPI'!E2294</f>
        <v/>
      </c>
      <c r="F2271">
        <f>'07_MODELO_NPI'!F2294</f>
        <v/>
      </c>
      <c r="I2271">
        <f>'08_MODELO_MULTIPLO'!F2299</f>
        <v/>
      </c>
      <c r="J2271">
        <f>'08_MODELO_MULTIPLO'!G2299</f>
        <v/>
      </c>
    </row>
    <row r="2272">
      <c r="A2272">
        <f>'06_MODELO_REFS'!E2295</f>
        <v/>
      </c>
      <c r="B2272">
        <f>'06_MODELO_REFS'!F2295</f>
        <v/>
      </c>
      <c r="E2272">
        <f>'07_MODELO_NPI'!E2295</f>
        <v/>
      </c>
      <c r="F2272">
        <f>'07_MODELO_NPI'!F2295</f>
        <v/>
      </c>
      <c r="I2272">
        <f>'08_MODELO_MULTIPLO'!F2300</f>
        <v/>
      </c>
      <c r="J2272">
        <f>'08_MODELO_MULTIPLO'!G2300</f>
        <v/>
      </c>
    </row>
    <row r="2273">
      <c r="A2273">
        <f>'06_MODELO_REFS'!E2296</f>
        <v/>
      </c>
      <c r="B2273">
        <f>'06_MODELO_REFS'!F2296</f>
        <v/>
      </c>
      <c r="E2273">
        <f>'07_MODELO_NPI'!E2296</f>
        <v/>
      </c>
      <c r="F2273">
        <f>'07_MODELO_NPI'!F2296</f>
        <v/>
      </c>
      <c r="I2273">
        <f>'08_MODELO_MULTIPLO'!F2301</f>
        <v/>
      </c>
      <c r="J2273">
        <f>'08_MODELO_MULTIPLO'!G2301</f>
        <v/>
      </c>
    </row>
    <row r="2274">
      <c r="A2274">
        <f>'06_MODELO_REFS'!E2297</f>
        <v/>
      </c>
      <c r="B2274">
        <f>'06_MODELO_REFS'!F2297</f>
        <v/>
      </c>
      <c r="E2274">
        <f>'07_MODELO_NPI'!E2297</f>
        <v/>
      </c>
      <c r="F2274">
        <f>'07_MODELO_NPI'!F2297</f>
        <v/>
      </c>
      <c r="I2274">
        <f>'08_MODELO_MULTIPLO'!F2302</f>
        <v/>
      </c>
      <c r="J2274">
        <f>'08_MODELO_MULTIPLO'!G2302</f>
        <v/>
      </c>
    </row>
    <row r="2275">
      <c r="A2275">
        <f>'06_MODELO_REFS'!E2298</f>
        <v/>
      </c>
      <c r="B2275">
        <f>'06_MODELO_REFS'!F2298</f>
        <v/>
      </c>
      <c r="E2275">
        <f>'07_MODELO_NPI'!E2298</f>
        <v/>
      </c>
      <c r="F2275">
        <f>'07_MODELO_NPI'!F2298</f>
        <v/>
      </c>
      <c r="I2275">
        <f>'08_MODELO_MULTIPLO'!F2303</f>
        <v/>
      </c>
      <c r="J2275">
        <f>'08_MODELO_MULTIPLO'!G2303</f>
        <v/>
      </c>
    </row>
    <row r="2276">
      <c r="A2276">
        <f>'06_MODELO_REFS'!E2299</f>
        <v/>
      </c>
      <c r="B2276">
        <f>'06_MODELO_REFS'!F2299</f>
        <v/>
      </c>
      <c r="E2276">
        <f>'07_MODELO_NPI'!E2299</f>
        <v/>
      </c>
      <c r="F2276">
        <f>'07_MODELO_NPI'!F2299</f>
        <v/>
      </c>
      <c r="I2276">
        <f>'08_MODELO_MULTIPLO'!F2304</f>
        <v/>
      </c>
      <c r="J2276">
        <f>'08_MODELO_MULTIPLO'!G2304</f>
        <v/>
      </c>
    </row>
    <row r="2277">
      <c r="A2277">
        <f>'06_MODELO_REFS'!E2300</f>
        <v/>
      </c>
      <c r="B2277">
        <f>'06_MODELO_REFS'!F2300</f>
        <v/>
      </c>
      <c r="E2277">
        <f>'07_MODELO_NPI'!E2300</f>
        <v/>
      </c>
      <c r="F2277">
        <f>'07_MODELO_NPI'!F2300</f>
        <v/>
      </c>
      <c r="I2277">
        <f>'08_MODELO_MULTIPLO'!F2305</f>
        <v/>
      </c>
      <c r="J2277">
        <f>'08_MODELO_MULTIPLO'!G2305</f>
        <v/>
      </c>
    </row>
    <row r="2278">
      <c r="A2278">
        <f>'06_MODELO_REFS'!E2301</f>
        <v/>
      </c>
      <c r="B2278">
        <f>'06_MODELO_REFS'!F2301</f>
        <v/>
      </c>
      <c r="E2278">
        <f>'07_MODELO_NPI'!E2301</f>
        <v/>
      </c>
      <c r="F2278">
        <f>'07_MODELO_NPI'!F2301</f>
        <v/>
      </c>
      <c r="I2278">
        <f>'08_MODELO_MULTIPLO'!F2306</f>
        <v/>
      </c>
      <c r="J2278">
        <f>'08_MODELO_MULTIPLO'!G2306</f>
        <v/>
      </c>
    </row>
    <row r="2279">
      <c r="A2279">
        <f>'06_MODELO_REFS'!E2302</f>
        <v/>
      </c>
      <c r="B2279">
        <f>'06_MODELO_REFS'!F2302</f>
        <v/>
      </c>
      <c r="E2279">
        <f>'07_MODELO_NPI'!E2302</f>
        <v/>
      </c>
      <c r="F2279">
        <f>'07_MODELO_NPI'!F2302</f>
        <v/>
      </c>
      <c r="I2279">
        <f>'08_MODELO_MULTIPLO'!F2307</f>
        <v/>
      </c>
      <c r="J2279">
        <f>'08_MODELO_MULTIPLO'!G2307</f>
        <v/>
      </c>
    </row>
    <row r="2280">
      <c r="A2280">
        <f>'06_MODELO_REFS'!E2303</f>
        <v/>
      </c>
      <c r="B2280">
        <f>'06_MODELO_REFS'!F2303</f>
        <v/>
      </c>
      <c r="E2280">
        <f>'07_MODELO_NPI'!E2303</f>
        <v/>
      </c>
      <c r="F2280">
        <f>'07_MODELO_NPI'!F2303</f>
        <v/>
      </c>
      <c r="I2280">
        <f>'08_MODELO_MULTIPLO'!F2308</f>
        <v/>
      </c>
      <c r="J2280">
        <f>'08_MODELO_MULTIPLO'!G2308</f>
        <v/>
      </c>
    </row>
    <row r="2281">
      <c r="A2281">
        <f>'06_MODELO_REFS'!E2304</f>
        <v/>
      </c>
      <c r="B2281">
        <f>'06_MODELO_REFS'!F2304</f>
        <v/>
      </c>
      <c r="E2281">
        <f>'07_MODELO_NPI'!E2304</f>
        <v/>
      </c>
      <c r="F2281">
        <f>'07_MODELO_NPI'!F2304</f>
        <v/>
      </c>
      <c r="I2281">
        <f>'08_MODELO_MULTIPLO'!F2309</f>
        <v/>
      </c>
      <c r="J2281">
        <f>'08_MODELO_MULTIPLO'!G2309</f>
        <v/>
      </c>
    </row>
    <row r="2282">
      <c r="A2282">
        <f>'06_MODELO_REFS'!E2305</f>
        <v/>
      </c>
      <c r="B2282">
        <f>'06_MODELO_REFS'!F2305</f>
        <v/>
      </c>
      <c r="E2282">
        <f>'07_MODELO_NPI'!E2305</f>
        <v/>
      </c>
      <c r="F2282">
        <f>'07_MODELO_NPI'!F2305</f>
        <v/>
      </c>
      <c r="I2282">
        <f>'08_MODELO_MULTIPLO'!F2310</f>
        <v/>
      </c>
      <c r="J2282">
        <f>'08_MODELO_MULTIPLO'!G2310</f>
        <v/>
      </c>
    </row>
    <row r="2283">
      <c r="A2283">
        <f>'06_MODELO_REFS'!E2306</f>
        <v/>
      </c>
      <c r="B2283">
        <f>'06_MODELO_REFS'!F2306</f>
        <v/>
      </c>
      <c r="E2283">
        <f>'07_MODELO_NPI'!E2306</f>
        <v/>
      </c>
      <c r="F2283">
        <f>'07_MODELO_NPI'!F2306</f>
        <v/>
      </c>
      <c r="I2283">
        <f>'08_MODELO_MULTIPLO'!F2311</f>
        <v/>
      </c>
      <c r="J2283">
        <f>'08_MODELO_MULTIPLO'!G2311</f>
        <v/>
      </c>
    </row>
    <row r="2284">
      <c r="A2284">
        <f>'06_MODELO_REFS'!E2307</f>
        <v/>
      </c>
      <c r="B2284">
        <f>'06_MODELO_REFS'!F2307</f>
        <v/>
      </c>
      <c r="E2284">
        <f>'07_MODELO_NPI'!E2307</f>
        <v/>
      </c>
      <c r="F2284">
        <f>'07_MODELO_NPI'!F2307</f>
        <v/>
      </c>
      <c r="I2284">
        <f>'08_MODELO_MULTIPLO'!F2312</f>
        <v/>
      </c>
      <c r="J2284">
        <f>'08_MODELO_MULTIPLO'!G2312</f>
        <v/>
      </c>
    </row>
    <row r="2285">
      <c r="A2285">
        <f>'06_MODELO_REFS'!E2308</f>
        <v/>
      </c>
      <c r="B2285">
        <f>'06_MODELO_REFS'!F2308</f>
        <v/>
      </c>
      <c r="E2285">
        <f>'07_MODELO_NPI'!E2308</f>
        <v/>
      </c>
      <c r="F2285">
        <f>'07_MODELO_NPI'!F2308</f>
        <v/>
      </c>
      <c r="I2285">
        <f>'08_MODELO_MULTIPLO'!F2313</f>
        <v/>
      </c>
      <c r="J2285">
        <f>'08_MODELO_MULTIPLO'!G2313</f>
        <v/>
      </c>
    </row>
    <row r="2286">
      <c r="A2286">
        <f>'06_MODELO_REFS'!E2309</f>
        <v/>
      </c>
      <c r="B2286">
        <f>'06_MODELO_REFS'!F2309</f>
        <v/>
      </c>
      <c r="E2286">
        <f>'07_MODELO_NPI'!E2309</f>
        <v/>
      </c>
      <c r="F2286">
        <f>'07_MODELO_NPI'!F2309</f>
        <v/>
      </c>
      <c r="I2286">
        <f>'08_MODELO_MULTIPLO'!F2314</f>
        <v/>
      </c>
      <c r="J2286">
        <f>'08_MODELO_MULTIPLO'!G2314</f>
        <v/>
      </c>
    </row>
    <row r="2287">
      <c r="A2287">
        <f>'06_MODELO_REFS'!E2310</f>
        <v/>
      </c>
      <c r="B2287">
        <f>'06_MODELO_REFS'!F2310</f>
        <v/>
      </c>
      <c r="E2287">
        <f>'07_MODELO_NPI'!E2310</f>
        <v/>
      </c>
      <c r="F2287">
        <f>'07_MODELO_NPI'!F2310</f>
        <v/>
      </c>
      <c r="I2287">
        <f>'08_MODELO_MULTIPLO'!F2315</f>
        <v/>
      </c>
      <c r="J2287">
        <f>'08_MODELO_MULTIPLO'!G2315</f>
        <v/>
      </c>
    </row>
    <row r="2288">
      <c r="A2288">
        <f>'06_MODELO_REFS'!E2311</f>
        <v/>
      </c>
      <c r="B2288">
        <f>'06_MODELO_REFS'!F2311</f>
        <v/>
      </c>
      <c r="E2288">
        <f>'07_MODELO_NPI'!E2311</f>
        <v/>
      </c>
      <c r="F2288">
        <f>'07_MODELO_NPI'!F2311</f>
        <v/>
      </c>
      <c r="I2288">
        <f>'08_MODELO_MULTIPLO'!F2316</f>
        <v/>
      </c>
      <c r="J2288">
        <f>'08_MODELO_MULTIPLO'!G2316</f>
        <v/>
      </c>
    </row>
    <row r="2289">
      <c r="A2289">
        <f>'06_MODELO_REFS'!E2312</f>
        <v/>
      </c>
      <c r="B2289">
        <f>'06_MODELO_REFS'!F2312</f>
        <v/>
      </c>
      <c r="E2289">
        <f>'07_MODELO_NPI'!E2312</f>
        <v/>
      </c>
      <c r="F2289">
        <f>'07_MODELO_NPI'!F2312</f>
        <v/>
      </c>
      <c r="I2289">
        <f>'08_MODELO_MULTIPLO'!F2317</f>
        <v/>
      </c>
      <c r="J2289">
        <f>'08_MODELO_MULTIPLO'!G2317</f>
        <v/>
      </c>
    </row>
    <row r="2290">
      <c r="A2290">
        <f>'06_MODELO_REFS'!E2313</f>
        <v/>
      </c>
      <c r="B2290">
        <f>'06_MODELO_REFS'!F2313</f>
        <v/>
      </c>
      <c r="E2290">
        <f>'07_MODELO_NPI'!E2313</f>
        <v/>
      </c>
      <c r="F2290">
        <f>'07_MODELO_NPI'!F2313</f>
        <v/>
      </c>
      <c r="I2290">
        <f>'08_MODELO_MULTIPLO'!F2318</f>
        <v/>
      </c>
      <c r="J2290">
        <f>'08_MODELO_MULTIPLO'!G2318</f>
        <v/>
      </c>
    </row>
    <row r="2291">
      <c r="A2291">
        <f>'06_MODELO_REFS'!E2314</f>
        <v/>
      </c>
      <c r="B2291">
        <f>'06_MODELO_REFS'!F2314</f>
        <v/>
      </c>
      <c r="E2291">
        <f>'07_MODELO_NPI'!E2314</f>
        <v/>
      </c>
      <c r="F2291">
        <f>'07_MODELO_NPI'!F2314</f>
        <v/>
      </c>
      <c r="I2291">
        <f>'08_MODELO_MULTIPLO'!F2319</f>
        <v/>
      </c>
      <c r="J2291">
        <f>'08_MODELO_MULTIPLO'!G2319</f>
        <v/>
      </c>
    </row>
    <row r="2292">
      <c r="A2292">
        <f>'06_MODELO_REFS'!E2315</f>
        <v/>
      </c>
      <c r="B2292">
        <f>'06_MODELO_REFS'!F2315</f>
        <v/>
      </c>
      <c r="E2292">
        <f>'07_MODELO_NPI'!E2315</f>
        <v/>
      </c>
      <c r="F2292">
        <f>'07_MODELO_NPI'!F2315</f>
        <v/>
      </c>
      <c r="I2292">
        <f>'08_MODELO_MULTIPLO'!F2320</f>
        <v/>
      </c>
      <c r="J2292">
        <f>'08_MODELO_MULTIPLO'!G2320</f>
        <v/>
      </c>
    </row>
    <row r="2293">
      <c r="A2293">
        <f>'06_MODELO_REFS'!E2316</f>
        <v/>
      </c>
      <c r="B2293">
        <f>'06_MODELO_REFS'!F2316</f>
        <v/>
      </c>
      <c r="E2293">
        <f>'07_MODELO_NPI'!E2316</f>
        <v/>
      </c>
      <c r="F2293">
        <f>'07_MODELO_NPI'!F2316</f>
        <v/>
      </c>
      <c r="I2293">
        <f>'08_MODELO_MULTIPLO'!F2321</f>
        <v/>
      </c>
      <c r="J2293">
        <f>'08_MODELO_MULTIPLO'!G2321</f>
        <v/>
      </c>
    </row>
    <row r="2294">
      <c r="A2294">
        <f>'06_MODELO_REFS'!E2317</f>
        <v/>
      </c>
      <c r="B2294">
        <f>'06_MODELO_REFS'!F2317</f>
        <v/>
      </c>
      <c r="E2294">
        <f>'07_MODELO_NPI'!E2317</f>
        <v/>
      </c>
      <c r="F2294">
        <f>'07_MODELO_NPI'!F2317</f>
        <v/>
      </c>
      <c r="I2294">
        <f>'08_MODELO_MULTIPLO'!F2322</f>
        <v/>
      </c>
      <c r="J2294">
        <f>'08_MODELO_MULTIPLO'!G2322</f>
        <v/>
      </c>
    </row>
    <row r="2295">
      <c r="A2295">
        <f>'06_MODELO_REFS'!E2318</f>
        <v/>
      </c>
      <c r="B2295">
        <f>'06_MODELO_REFS'!F2318</f>
        <v/>
      </c>
      <c r="E2295">
        <f>'07_MODELO_NPI'!E2318</f>
        <v/>
      </c>
      <c r="F2295">
        <f>'07_MODELO_NPI'!F2318</f>
        <v/>
      </c>
      <c r="I2295">
        <f>'08_MODELO_MULTIPLO'!F2323</f>
        <v/>
      </c>
      <c r="J2295">
        <f>'08_MODELO_MULTIPLO'!G2323</f>
        <v/>
      </c>
    </row>
    <row r="2296">
      <c r="A2296">
        <f>'06_MODELO_REFS'!E2319</f>
        <v/>
      </c>
      <c r="B2296">
        <f>'06_MODELO_REFS'!F2319</f>
        <v/>
      </c>
      <c r="E2296">
        <f>'07_MODELO_NPI'!E2319</f>
        <v/>
      </c>
      <c r="F2296">
        <f>'07_MODELO_NPI'!F2319</f>
        <v/>
      </c>
      <c r="I2296">
        <f>'08_MODELO_MULTIPLO'!F2324</f>
        <v/>
      </c>
      <c r="J2296">
        <f>'08_MODELO_MULTIPLO'!G2324</f>
        <v/>
      </c>
    </row>
    <row r="2297">
      <c r="A2297">
        <f>'06_MODELO_REFS'!E2320</f>
        <v/>
      </c>
      <c r="B2297">
        <f>'06_MODELO_REFS'!F2320</f>
        <v/>
      </c>
      <c r="E2297">
        <f>'07_MODELO_NPI'!E2320</f>
        <v/>
      </c>
      <c r="F2297">
        <f>'07_MODELO_NPI'!F2320</f>
        <v/>
      </c>
      <c r="I2297">
        <f>'08_MODELO_MULTIPLO'!F2325</f>
        <v/>
      </c>
      <c r="J2297">
        <f>'08_MODELO_MULTIPLO'!G2325</f>
        <v/>
      </c>
    </row>
    <row r="2298">
      <c r="A2298">
        <f>'06_MODELO_REFS'!E2321</f>
        <v/>
      </c>
      <c r="B2298">
        <f>'06_MODELO_REFS'!F2321</f>
        <v/>
      </c>
      <c r="E2298">
        <f>'07_MODELO_NPI'!E2321</f>
        <v/>
      </c>
      <c r="F2298">
        <f>'07_MODELO_NPI'!F2321</f>
        <v/>
      </c>
      <c r="I2298">
        <f>'08_MODELO_MULTIPLO'!F2326</f>
        <v/>
      </c>
      <c r="J2298">
        <f>'08_MODELO_MULTIPLO'!G2326</f>
        <v/>
      </c>
    </row>
    <row r="2299">
      <c r="A2299">
        <f>'06_MODELO_REFS'!E2322</f>
        <v/>
      </c>
      <c r="B2299">
        <f>'06_MODELO_REFS'!F2322</f>
        <v/>
      </c>
      <c r="E2299">
        <f>'07_MODELO_NPI'!E2322</f>
        <v/>
      </c>
      <c r="F2299">
        <f>'07_MODELO_NPI'!F2322</f>
        <v/>
      </c>
      <c r="I2299">
        <f>'08_MODELO_MULTIPLO'!F2327</f>
        <v/>
      </c>
      <c r="J2299">
        <f>'08_MODELO_MULTIPLO'!G2327</f>
        <v/>
      </c>
    </row>
    <row r="2300">
      <c r="A2300">
        <f>'06_MODELO_REFS'!E2323</f>
        <v/>
      </c>
      <c r="B2300">
        <f>'06_MODELO_REFS'!F2323</f>
        <v/>
      </c>
      <c r="E2300">
        <f>'07_MODELO_NPI'!E2323</f>
        <v/>
      </c>
      <c r="F2300">
        <f>'07_MODELO_NPI'!F2323</f>
        <v/>
      </c>
      <c r="I2300">
        <f>'08_MODELO_MULTIPLO'!F2328</f>
        <v/>
      </c>
      <c r="J2300">
        <f>'08_MODELO_MULTIPLO'!G2328</f>
        <v/>
      </c>
    </row>
    <row r="2301">
      <c r="A2301">
        <f>'06_MODELO_REFS'!E2324</f>
        <v/>
      </c>
      <c r="B2301">
        <f>'06_MODELO_REFS'!F2324</f>
        <v/>
      </c>
      <c r="E2301">
        <f>'07_MODELO_NPI'!E2324</f>
        <v/>
      </c>
      <c r="F2301">
        <f>'07_MODELO_NPI'!F2324</f>
        <v/>
      </c>
      <c r="I2301">
        <f>'08_MODELO_MULTIPLO'!F2329</f>
        <v/>
      </c>
      <c r="J2301">
        <f>'08_MODELO_MULTIPLO'!G2329</f>
        <v/>
      </c>
    </row>
    <row r="2302">
      <c r="A2302">
        <f>'06_MODELO_REFS'!E2325</f>
        <v/>
      </c>
      <c r="B2302">
        <f>'06_MODELO_REFS'!F2325</f>
        <v/>
      </c>
      <c r="E2302">
        <f>'07_MODELO_NPI'!E2325</f>
        <v/>
      </c>
      <c r="F2302">
        <f>'07_MODELO_NPI'!F2325</f>
        <v/>
      </c>
      <c r="I2302">
        <f>'08_MODELO_MULTIPLO'!F2330</f>
        <v/>
      </c>
      <c r="J2302">
        <f>'08_MODELO_MULTIPLO'!G2330</f>
        <v/>
      </c>
    </row>
    <row r="2303">
      <c r="A2303">
        <f>'06_MODELO_REFS'!E2326</f>
        <v/>
      </c>
      <c r="B2303">
        <f>'06_MODELO_REFS'!F2326</f>
        <v/>
      </c>
      <c r="E2303">
        <f>'07_MODELO_NPI'!E2326</f>
        <v/>
      </c>
      <c r="F2303">
        <f>'07_MODELO_NPI'!F2326</f>
        <v/>
      </c>
      <c r="I2303">
        <f>'08_MODELO_MULTIPLO'!F2331</f>
        <v/>
      </c>
      <c r="J2303">
        <f>'08_MODELO_MULTIPLO'!G2331</f>
        <v/>
      </c>
    </row>
    <row r="2304">
      <c r="A2304">
        <f>'06_MODELO_REFS'!E2327</f>
        <v/>
      </c>
      <c r="B2304">
        <f>'06_MODELO_REFS'!F2327</f>
        <v/>
      </c>
      <c r="E2304">
        <f>'07_MODELO_NPI'!E2327</f>
        <v/>
      </c>
      <c r="F2304">
        <f>'07_MODELO_NPI'!F2327</f>
        <v/>
      </c>
      <c r="I2304">
        <f>'08_MODELO_MULTIPLO'!F2332</f>
        <v/>
      </c>
      <c r="J2304">
        <f>'08_MODELO_MULTIPLO'!G2332</f>
        <v/>
      </c>
    </row>
    <row r="2305">
      <c r="A2305">
        <f>'06_MODELO_REFS'!E2328</f>
        <v/>
      </c>
      <c r="B2305">
        <f>'06_MODELO_REFS'!F2328</f>
        <v/>
      </c>
      <c r="E2305">
        <f>'07_MODELO_NPI'!E2328</f>
        <v/>
      </c>
      <c r="F2305">
        <f>'07_MODELO_NPI'!F2328</f>
        <v/>
      </c>
      <c r="I2305">
        <f>'08_MODELO_MULTIPLO'!F2333</f>
        <v/>
      </c>
      <c r="J2305">
        <f>'08_MODELO_MULTIPLO'!G2333</f>
        <v/>
      </c>
    </row>
    <row r="2306">
      <c r="A2306">
        <f>'06_MODELO_REFS'!E2329</f>
        <v/>
      </c>
      <c r="B2306">
        <f>'06_MODELO_REFS'!F2329</f>
        <v/>
      </c>
      <c r="E2306">
        <f>'07_MODELO_NPI'!E2329</f>
        <v/>
      </c>
      <c r="F2306">
        <f>'07_MODELO_NPI'!F2329</f>
        <v/>
      </c>
      <c r="I2306">
        <f>'08_MODELO_MULTIPLO'!F2334</f>
        <v/>
      </c>
      <c r="J2306">
        <f>'08_MODELO_MULTIPLO'!G2334</f>
        <v/>
      </c>
    </row>
    <row r="2307">
      <c r="A2307">
        <f>'06_MODELO_REFS'!E2330</f>
        <v/>
      </c>
      <c r="B2307">
        <f>'06_MODELO_REFS'!F2330</f>
        <v/>
      </c>
      <c r="E2307">
        <f>'07_MODELO_NPI'!E2330</f>
        <v/>
      </c>
      <c r="F2307">
        <f>'07_MODELO_NPI'!F2330</f>
        <v/>
      </c>
      <c r="I2307">
        <f>'08_MODELO_MULTIPLO'!F2335</f>
        <v/>
      </c>
      <c r="J2307">
        <f>'08_MODELO_MULTIPLO'!G2335</f>
        <v/>
      </c>
    </row>
    <row r="2308">
      <c r="A2308">
        <f>'06_MODELO_REFS'!E2331</f>
        <v/>
      </c>
      <c r="B2308">
        <f>'06_MODELO_REFS'!F2331</f>
        <v/>
      </c>
      <c r="E2308">
        <f>'07_MODELO_NPI'!E2331</f>
        <v/>
      </c>
      <c r="F2308">
        <f>'07_MODELO_NPI'!F2331</f>
        <v/>
      </c>
      <c r="I2308">
        <f>'08_MODELO_MULTIPLO'!F2336</f>
        <v/>
      </c>
      <c r="J2308">
        <f>'08_MODELO_MULTIPLO'!G2336</f>
        <v/>
      </c>
    </row>
    <row r="2309">
      <c r="A2309">
        <f>'06_MODELO_REFS'!E2332</f>
        <v/>
      </c>
      <c r="B2309">
        <f>'06_MODELO_REFS'!F2332</f>
        <v/>
      </c>
      <c r="E2309">
        <f>'07_MODELO_NPI'!E2332</f>
        <v/>
      </c>
      <c r="F2309">
        <f>'07_MODELO_NPI'!F2332</f>
        <v/>
      </c>
      <c r="I2309">
        <f>'08_MODELO_MULTIPLO'!F2337</f>
        <v/>
      </c>
      <c r="J2309">
        <f>'08_MODELO_MULTIPLO'!G2337</f>
        <v/>
      </c>
    </row>
    <row r="2310">
      <c r="A2310">
        <f>'06_MODELO_REFS'!E2333</f>
        <v/>
      </c>
      <c r="B2310">
        <f>'06_MODELO_REFS'!F2333</f>
        <v/>
      </c>
      <c r="E2310">
        <f>'07_MODELO_NPI'!E2333</f>
        <v/>
      </c>
      <c r="F2310">
        <f>'07_MODELO_NPI'!F2333</f>
        <v/>
      </c>
      <c r="I2310">
        <f>'08_MODELO_MULTIPLO'!F2338</f>
        <v/>
      </c>
      <c r="J2310">
        <f>'08_MODELO_MULTIPLO'!G2338</f>
        <v/>
      </c>
    </row>
    <row r="2311">
      <c r="A2311">
        <f>'06_MODELO_REFS'!E2334</f>
        <v/>
      </c>
      <c r="B2311">
        <f>'06_MODELO_REFS'!F2334</f>
        <v/>
      </c>
      <c r="E2311">
        <f>'07_MODELO_NPI'!E2334</f>
        <v/>
      </c>
      <c r="F2311">
        <f>'07_MODELO_NPI'!F2334</f>
        <v/>
      </c>
      <c r="I2311">
        <f>'08_MODELO_MULTIPLO'!F2339</f>
        <v/>
      </c>
      <c r="J2311">
        <f>'08_MODELO_MULTIPLO'!G2339</f>
        <v/>
      </c>
    </row>
    <row r="2312">
      <c r="A2312">
        <f>'06_MODELO_REFS'!E2335</f>
        <v/>
      </c>
      <c r="B2312">
        <f>'06_MODELO_REFS'!F2335</f>
        <v/>
      </c>
      <c r="E2312">
        <f>'07_MODELO_NPI'!E2335</f>
        <v/>
      </c>
      <c r="F2312">
        <f>'07_MODELO_NPI'!F2335</f>
        <v/>
      </c>
      <c r="I2312">
        <f>'08_MODELO_MULTIPLO'!F2340</f>
        <v/>
      </c>
      <c r="J2312">
        <f>'08_MODELO_MULTIPLO'!G2340</f>
        <v/>
      </c>
    </row>
    <row r="2313">
      <c r="A2313">
        <f>'06_MODELO_REFS'!E2336</f>
        <v/>
      </c>
      <c r="B2313">
        <f>'06_MODELO_REFS'!F2336</f>
        <v/>
      </c>
      <c r="E2313">
        <f>'07_MODELO_NPI'!E2336</f>
        <v/>
      </c>
      <c r="F2313">
        <f>'07_MODELO_NPI'!F2336</f>
        <v/>
      </c>
      <c r="I2313">
        <f>'08_MODELO_MULTIPLO'!F2341</f>
        <v/>
      </c>
      <c r="J2313">
        <f>'08_MODELO_MULTIPLO'!G2341</f>
        <v/>
      </c>
    </row>
    <row r="2314">
      <c r="A2314">
        <f>'06_MODELO_REFS'!E2337</f>
        <v/>
      </c>
      <c r="B2314">
        <f>'06_MODELO_REFS'!F2337</f>
        <v/>
      </c>
      <c r="E2314">
        <f>'07_MODELO_NPI'!E2337</f>
        <v/>
      </c>
      <c r="F2314">
        <f>'07_MODELO_NPI'!F2337</f>
        <v/>
      </c>
      <c r="I2314">
        <f>'08_MODELO_MULTIPLO'!F2342</f>
        <v/>
      </c>
      <c r="J2314">
        <f>'08_MODELO_MULTIPLO'!G2342</f>
        <v/>
      </c>
    </row>
    <row r="2315">
      <c r="A2315">
        <f>'06_MODELO_REFS'!E2338</f>
        <v/>
      </c>
      <c r="B2315">
        <f>'06_MODELO_REFS'!F2338</f>
        <v/>
      </c>
      <c r="E2315">
        <f>'07_MODELO_NPI'!E2338</f>
        <v/>
      </c>
      <c r="F2315">
        <f>'07_MODELO_NPI'!F2338</f>
        <v/>
      </c>
      <c r="I2315">
        <f>'08_MODELO_MULTIPLO'!F2343</f>
        <v/>
      </c>
      <c r="J2315">
        <f>'08_MODELO_MULTIPLO'!G2343</f>
        <v/>
      </c>
    </row>
    <row r="2316">
      <c r="A2316">
        <f>'06_MODELO_REFS'!E2339</f>
        <v/>
      </c>
      <c r="B2316">
        <f>'06_MODELO_REFS'!F2339</f>
        <v/>
      </c>
      <c r="E2316">
        <f>'07_MODELO_NPI'!E2339</f>
        <v/>
      </c>
      <c r="F2316">
        <f>'07_MODELO_NPI'!F2339</f>
        <v/>
      </c>
      <c r="I2316">
        <f>'08_MODELO_MULTIPLO'!F2344</f>
        <v/>
      </c>
      <c r="J2316">
        <f>'08_MODELO_MULTIPLO'!G2344</f>
        <v/>
      </c>
    </row>
    <row r="2317">
      <c r="A2317">
        <f>'06_MODELO_REFS'!E2340</f>
        <v/>
      </c>
      <c r="B2317">
        <f>'06_MODELO_REFS'!F2340</f>
        <v/>
      </c>
      <c r="E2317">
        <f>'07_MODELO_NPI'!E2340</f>
        <v/>
      </c>
      <c r="F2317">
        <f>'07_MODELO_NPI'!F2340</f>
        <v/>
      </c>
      <c r="I2317">
        <f>'08_MODELO_MULTIPLO'!F2345</f>
        <v/>
      </c>
      <c r="J2317">
        <f>'08_MODELO_MULTIPLO'!G2345</f>
        <v/>
      </c>
    </row>
    <row r="2318">
      <c r="A2318">
        <f>'06_MODELO_REFS'!E2341</f>
        <v/>
      </c>
      <c r="B2318">
        <f>'06_MODELO_REFS'!F2341</f>
        <v/>
      </c>
      <c r="E2318">
        <f>'07_MODELO_NPI'!E2341</f>
        <v/>
      </c>
      <c r="F2318">
        <f>'07_MODELO_NPI'!F2341</f>
        <v/>
      </c>
      <c r="I2318">
        <f>'08_MODELO_MULTIPLO'!F2346</f>
        <v/>
      </c>
      <c r="J2318">
        <f>'08_MODELO_MULTIPLO'!G2346</f>
        <v/>
      </c>
    </row>
    <row r="2319">
      <c r="A2319">
        <f>'06_MODELO_REFS'!E2342</f>
        <v/>
      </c>
      <c r="B2319">
        <f>'06_MODELO_REFS'!F2342</f>
        <v/>
      </c>
      <c r="E2319">
        <f>'07_MODELO_NPI'!E2342</f>
        <v/>
      </c>
      <c r="F2319">
        <f>'07_MODELO_NPI'!F2342</f>
        <v/>
      </c>
      <c r="I2319">
        <f>'08_MODELO_MULTIPLO'!F2347</f>
        <v/>
      </c>
      <c r="J2319">
        <f>'08_MODELO_MULTIPLO'!G2347</f>
        <v/>
      </c>
    </row>
    <row r="2320">
      <c r="A2320">
        <f>'06_MODELO_REFS'!E2343</f>
        <v/>
      </c>
      <c r="B2320">
        <f>'06_MODELO_REFS'!F2343</f>
        <v/>
      </c>
      <c r="E2320">
        <f>'07_MODELO_NPI'!E2343</f>
        <v/>
      </c>
      <c r="F2320">
        <f>'07_MODELO_NPI'!F2343</f>
        <v/>
      </c>
      <c r="I2320">
        <f>'08_MODELO_MULTIPLO'!F2348</f>
        <v/>
      </c>
      <c r="J2320">
        <f>'08_MODELO_MULTIPLO'!G2348</f>
        <v/>
      </c>
    </row>
    <row r="2321">
      <c r="A2321">
        <f>'06_MODELO_REFS'!E2344</f>
        <v/>
      </c>
      <c r="B2321">
        <f>'06_MODELO_REFS'!F2344</f>
        <v/>
      </c>
      <c r="E2321">
        <f>'07_MODELO_NPI'!E2344</f>
        <v/>
      </c>
      <c r="F2321">
        <f>'07_MODELO_NPI'!F2344</f>
        <v/>
      </c>
      <c r="I2321">
        <f>'08_MODELO_MULTIPLO'!F2349</f>
        <v/>
      </c>
      <c r="J2321">
        <f>'08_MODELO_MULTIPLO'!G2349</f>
        <v/>
      </c>
    </row>
    <row r="2322">
      <c r="A2322">
        <f>'06_MODELO_REFS'!E2345</f>
        <v/>
      </c>
      <c r="B2322">
        <f>'06_MODELO_REFS'!F2345</f>
        <v/>
      </c>
      <c r="E2322">
        <f>'07_MODELO_NPI'!E2345</f>
        <v/>
      </c>
      <c r="F2322">
        <f>'07_MODELO_NPI'!F2345</f>
        <v/>
      </c>
      <c r="I2322">
        <f>'08_MODELO_MULTIPLO'!F2350</f>
        <v/>
      </c>
      <c r="J2322">
        <f>'08_MODELO_MULTIPLO'!G2350</f>
        <v/>
      </c>
    </row>
    <row r="2323">
      <c r="A2323">
        <f>'06_MODELO_REFS'!E2346</f>
        <v/>
      </c>
      <c r="B2323">
        <f>'06_MODELO_REFS'!F2346</f>
        <v/>
      </c>
      <c r="E2323">
        <f>'07_MODELO_NPI'!E2346</f>
        <v/>
      </c>
      <c r="F2323">
        <f>'07_MODELO_NPI'!F2346</f>
        <v/>
      </c>
      <c r="I2323">
        <f>'08_MODELO_MULTIPLO'!F2351</f>
        <v/>
      </c>
      <c r="J2323">
        <f>'08_MODELO_MULTIPLO'!G2351</f>
        <v/>
      </c>
    </row>
    <row r="2324">
      <c r="A2324">
        <f>'06_MODELO_REFS'!E2347</f>
        <v/>
      </c>
      <c r="B2324">
        <f>'06_MODELO_REFS'!F2347</f>
        <v/>
      </c>
      <c r="E2324">
        <f>'07_MODELO_NPI'!E2347</f>
        <v/>
      </c>
      <c r="F2324">
        <f>'07_MODELO_NPI'!F2347</f>
        <v/>
      </c>
      <c r="I2324">
        <f>'08_MODELO_MULTIPLO'!F2352</f>
        <v/>
      </c>
      <c r="J2324">
        <f>'08_MODELO_MULTIPLO'!G2352</f>
        <v/>
      </c>
    </row>
    <row r="2325">
      <c r="A2325">
        <f>'06_MODELO_REFS'!E2348</f>
        <v/>
      </c>
      <c r="B2325">
        <f>'06_MODELO_REFS'!F2348</f>
        <v/>
      </c>
      <c r="E2325">
        <f>'07_MODELO_NPI'!E2348</f>
        <v/>
      </c>
      <c r="F2325">
        <f>'07_MODELO_NPI'!F2348</f>
        <v/>
      </c>
      <c r="I2325">
        <f>'08_MODELO_MULTIPLO'!F2353</f>
        <v/>
      </c>
      <c r="J2325">
        <f>'08_MODELO_MULTIPLO'!G2353</f>
        <v/>
      </c>
    </row>
    <row r="2326">
      <c r="A2326">
        <f>'06_MODELO_REFS'!E2349</f>
        <v/>
      </c>
      <c r="B2326">
        <f>'06_MODELO_REFS'!F2349</f>
        <v/>
      </c>
      <c r="E2326">
        <f>'07_MODELO_NPI'!E2349</f>
        <v/>
      </c>
      <c r="F2326">
        <f>'07_MODELO_NPI'!F2349</f>
        <v/>
      </c>
      <c r="I2326">
        <f>'08_MODELO_MULTIPLO'!F2354</f>
        <v/>
      </c>
      <c r="J2326">
        <f>'08_MODELO_MULTIPLO'!G2354</f>
        <v/>
      </c>
    </row>
    <row r="2327">
      <c r="A2327">
        <f>'06_MODELO_REFS'!E2350</f>
        <v/>
      </c>
      <c r="B2327">
        <f>'06_MODELO_REFS'!F2350</f>
        <v/>
      </c>
      <c r="E2327">
        <f>'07_MODELO_NPI'!E2350</f>
        <v/>
      </c>
      <c r="F2327">
        <f>'07_MODELO_NPI'!F2350</f>
        <v/>
      </c>
      <c r="I2327">
        <f>'08_MODELO_MULTIPLO'!F2355</f>
        <v/>
      </c>
      <c r="J2327">
        <f>'08_MODELO_MULTIPLO'!G2355</f>
        <v/>
      </c>
    </row>
    <row r="2328">
      <c r="A2328">
        <f>'06_MODELO_REFS'!E2351</f>
        <v/>
      </c>
      <c r="B2328">
        <f>'06_MODELO_REFS'!F2351</f>
        <v/>
      </c>
      <c r="E2328">
        <f>'07_MODELO_NPI'!E2351</f>
        <v/>
      </c>
      <c r="F2328">
        <f>'07_MODELO_NPI'!F2351</f>
        <v/>
      </c>
      <c r="I2328">
        <f>'08_MODELO_MULTIPLO'!F2356</f>
        <v/>
      </c>
      <c r="J2328">
        <f>'08_MODELO_MULTIPLO'!G2356</f>
        <v/>
      </c>
    </row>
    <row r="2329">
      <c r="A2329">
        <f>'06_MODELO_REFS'!E2352</f>
        <v/>
      </c>
      <c r="B2329">
        <f>'06_MODELO_REFS'!F2352</f>
        <v/>
      </c>
      <c r="E2329">
        <f>'07_MODELO_NPI'!E2352</f>
        <v/>
      </c>
      <c r="F2329">
        <f>'07_MODELO_NPI'!F2352</f>
        <v/>
      </c>
      <c r="I2329">
        <f>'08_MODELO_MULTIPLO'!F2357</f>
        <v/>
      </c>
      <c r="J2329">
        <f>'08_MODELO_MULTIPLO'!G2357</f>
        <v/>
      </c>
    </row>
    <row r="2330">
      <c r="A2330">
        <f>'06_MODELO_REFS'!E2353</f>
        <v/>
      </c>
      <c r="B2330">
        <f>'06_MODELO_REFS'!F2353</f>
        <v/>
      </c>
      <c r="E2330">
        <f>'07_MODELO_NPI'!E2353</f>
        <v/>
      </c>
      <c r="F2330">
        <f>'07_MODELO_NPI'!F2353</f>
        <v/>
      </c>
      <c r="I2330">
        <f>'08_MODELO_MULTIPLO'!F2358</f>
        <v/>
      </c>
      <c r="J2330">
        <f>'08_MODELO_MULTIPLO'!G2358</f>
        <v/>
      </c>
    </row>
    <row r="2331">
      <c r="A2331">
        <f>'06_MODELO_REFS'!E2354</f>
        <v/>
      </c>
      <c r="B2331">
        <f>'06_MODELO_REFS'!F2354</f>
        <v/>
      </c>
      <c r="E2331">
        <f>'07_MODELO_NPI'!E2354</f>
        <v/>
      </c>
      <c r="F2331">
        <f>'07_MODELO_NPI'!F2354</f>
        <v/>
      </c>
      <c r="I2331">
        <f>'08_MODELO_MULTIPLO'!F2359</f>
        <v/>
      </c>
      <c r="J2331">
        <f>'08_MODELO_MULTIPLO'!G2359</f>
        <v/>
      </c>
    </row>
    <row r="2332">
      <c r="A2332">
        <f>'06_MODELO_REFS'!E2355</f>
        <v/>
      </c>
      <c r="B2332">
        <f>'06_MODELO_REFS'!F2355</f>
        <v/>
      </c>
      <c r="E2332">
        <f>'07_MODELO_NPI'!E2355</f>
        <v/>
      </c>
      <c r="F2332">
        <f>'07_MODELO_NPI'!F2355</f>
        <v/>
      </c>
      <c r="I2332">
        <f>'08_MODELO_MULTIPLO'!F2360</f>
        <v/>
      </c>
      <c r="J2332">
        <f>'08_MODELO_MULTIPLO'!G2360</f>
        <v/>
      </c>
    </row>
    <row r="2333">
      <c r="A2333">
        <f>'06_MODELO_REFS'!E2356</f>
        <v/>
      </c>
      <c r="B2333">
        <f>'06_MODELO_REFS'!F2356</f>
        <v/>
      </c>
      <c r="E2333">
        <f>'07_MODELO_NPI'!E2356</f>
        <v/>
      </c>
      <c r="F2333">
        <f>'07_MODELO_NPI'!F2356</f>
        <v/>
      </c>
      <c r="I2333">
        <f>'08_MODELO_MULTIPLO'!F2361</f>
        <v/>
      </c>
      <c r="J2333">
        <f>'08_MODELO_MULTIPLO'!G2361</f>
        <v/>
      </c>
    </row>
    <row r="2334">
      <c r="A2334">
        <f>'06_MODELO_REFS'!E2357</f>
        <v/>
      </c>
      <c r="B2334">
        <f>'06_MODELO_REFS'!F2357</f>
        <v/>
      </c>
      <c r="E2334">
        <f>'07_MODELO_NPI'!E2357</f>
        <v/>
      </c>
      <c r="F2334">
        <f>'07_MODELO_NPI'!F2357</f>
        <v/>
      </c>
      <c r="I2334">
        <f>'08_MODELO_MULTIPLO'!F2362</f>
        <v/>
      </c>
      <c r="J2334">
        <f>'08_MODELO_MULTIPLO'!G2362</f>
        <v/>
      </c>
    </row>
    <row r="2335">
      <c r="A2335">
        <f>'06_MODELO_REFS'!E2358</f>
        <v/>
      </c>
      <c r="B2335">
        <f>'06_MODELO_REFS'!F2358</f>
        <v/>
      </c>
      <c r="E2335">
        <f>'07_MODELO_NPI'!E2358</f>
        <v/>
      </c>
      <c r="F2335">
        <f>'07_MODELO_NPI'!F2358</f>
        <v/>
      </c>
      <c r="I2335">
        <f>'08_MODELO_MULTIPLO'!F2363</f>
        <v/>
      </c>
      <c r="J2335">
        <f>'08_MODELO_MULTIPLO'!G2363</f>
        <v/>
      </c>
    </row>
    <row r="2336">
      <c r="A2336">
        <f>'06_MODELO_REFS'!E2359</f>
        <v/>
      </c>
      <c r="B2336">
        <f>'06_MODELO_REFS'!F2359</f>
        <v/>
      </c>
      <c r="E2336">
        <f>'07_MODELO_NPI'!E2359</f>
        <v/>
      </c>
      <c r="F2336">
        <f>'07_MODELO_NPI'!F2359</f>
        <v/>
      </c>
      <c r="I2336">
        <f>'08_MODELO_MULTIPLO'!F2364</f>
        <v/>
      </c>
      <c r="J2336">
        <f>'08_MODELO_MULTIPLO'!G2364</f>
        <v/>
      </c>
    </row>
    <row r="2337">
      <c r="A2337">
        <f>'06_MODELO_REFS'!E2360</f>
        <v/>
      </c>
      <c r="B2337">
        <f>'06_MODELO_REFS'!F2360</f>
        <v/>
      </c>
      <c r="E2337">
        <f>'07_MODELO_NPI'!E2360</f>
        <v/>
      </c>
      <c r="F2337">
        <f>'07_MODELO_NPI'!F2360</f>
        <v/>
      </c>
      <c r="I2337">
        <f>'08_MODELO_MULTIPLO'!F2365</f>
        <v/>
      </c>
      <c r="J2337">
        <f>'08_MODELO_MULTIPLO'!G2365</f>
        <v/>
      </c>
    </row>
    <row r="2338">
      <c r="A2338">
        <f>'06_MODELO_REFS'!E2361</f>
        <v/>
      </c>
      <c r="B2338">
        <f>'06_MODELO_REFS'!F2361</f>
        <v/>
      </c>
      <c r="E2338">
        <f>'07_MODELO_NPI'!E2361</f>
        <v/>
      </c>
      <c r="F2338">
        <f>'07_MODELO_NPI'!F2361</f>
        <v/>
      </c>
      <c r="I2338">
        <f>'08_MODELO_MULTIPLO'!F2366</f>
        <v/>
      </c>
      <c r="J2338">
        <f>'08_MODELO_MULTIPLO'!G2366</f>
        <v/>
      </c>
    </row>
    <row r="2339">
      <c r="A2339">
        <f>'06_MODELO_REFS'!E2362</f>
        <v/>
      </c>
      <c r="B2339">
        <f>'06_MODELO_REFS'!F2362</f>
        <v/>
      </c>
      <c r="E2339">
        <f>'07_MODELO_NPI'!E2362</f>
        <v/>
      </c>
      <c r="F2339">
        <f>'07_MODELO_NPI'!F2362</f>
        <v/>
      </c>
      <c r="I2339">
        <f>'08_MODELO_MULTIPLO'!F2367</f>
        <v/>
      </c>
      <c r="J2339">
        <f>'08_MODELO_MULTIPLO'!G2367</f>
        <v/>
      </c>
    </row>
    <row r="2340">
      <c r="A2340">
        <f>'06_MODELO_REFS'!E2363</f>
        <v/>
      </c>
      <c r="B2340">
        <f>'06_MODELO_REFS'!F2363</f>
        <v/>
      </c>
      <c r="E2340">
        <f>'07_MODELO_NPI'!E2363</f>
        <v/>
      </c>
      <c r="F2340">
        <f>'07_MODELO_NPI'!F2363</f>
        <v/>
      </c>
      <c r="I2340">
        <f>'08_MODELO_MULTIPLO'!F2368</f>
        <v/>
      </c>
      <c r="J2340">
        <f>'08_MODELO_MULTIPLO'!G2368</f>
        <v/>
      </c>
    </row>
    <row r="2341">
      <c r="A2341">
        <f>'06_MODELO_REFS'!E2364</f>
        <v/>
      </c>
      <c r="B2341">
        <f>'06_MODELO_REFS'!F2364</f>
        <v/>
      </c>
      <c r="E2341">
        <f>'07_MODELO_NPI'!E2364</f>
        <v/>
      </c>
      <c r="F2341">
        <f>'07_MODELO_NPI'!F2364</f>
        <v/>
      </c>
      <c r="I2341">
        <f>'08_MODELO_MULTIPLO'!F2369</f>
        <v/>
      </c>
      <c r="J2341">
        <f>'08_MODELO_MULTIPLO'!G2369</f>
        <v/>
      </c>
    </row>
    <row r="2342">
      <c r="A2342">
        <f>'06_MODELO_REFS'!E2365</f>
        <v/>
      </c>
      <c r="B2342">
        <f>'06_MODELO_REFS'!F2365</f>
        <v/>
      </c>
      <c r="E2342">
        <f>'07_MODELO_NPI'!E2365</f>
        <v/>
      </c>
      <c r="F2342">
        <f>'07_MODELO_NPI'!F2365</f>
        <v/>
      </c>
      <c r="I2342">
        <f>'08_MODELO_MULTIPLO'!F2370</f>
        <v/>
      </c>
      <c r="J2342">
        <f>'08_MODELO_MULTIPLO'!G2370</f>
        <v/>
      </c>
    </row>
    <row r="2343">
      <c r="A2343">
        <f>'06_MODELO_REFS'!E2366</f>
        <v/>
      </c>
      <c r="B2343">
        <f>'06_MODELO_REFS'!F2366</f>
        <v/>
      </c>
      <c r="E2343">
        <f>'07_MODELO_NPI'!E2366</f>
        <v/>
      </c>
      <c r="F2343">
        <f>'07_MODELO_NPI'!F2366</f>
        <v/>
      </c>
      <c r="I2343">
        <f>'08_MODELO_MULTIPLO'!F2371</f>
        <v/>
      </c>
      <c r="J2343">
        <f>'08_MODELO_MULTIPLO'!G2371</f>
        <v/>
      </c>
    </row>
    <row r="2344">
      <c r="A2344">
        <f>'06_MODELO_REFS'!E2367</f>
        <v/>
      </c>
      <c r="B2344">
        <f>'06_MODELO_REFS'!F2367</f>
        <v/>
      </c>
      <c r="E2344">
        <f>'07_MODELO_NPI'!E2367</f>
        <v/>
      </c>
      <c r="F2344">
        <f>'07_MODELO_NPI'!F2367</f>
        <v/>
      </c>
      <c r="I2344">
        <f>'08_MODELO_MULTIPLO'!F2372</f>
        <v/>
      </c>
      <c r="J2344">
        <f>'08_MODELO_MULTIPLO'!G2372</f>
        <v/>
      </c>
    </row>
    <row r="2345">
      <c r="A2345">
        <f>'06_MODELO_REFS'!E2368</f>
        <v/>
      </c>
      <c r="B2345">
        <f>'06_MODELO_REFS'!F2368</f>
        <v/>
      </c>
      <c r="E2345">
        <f>'07_MODELO_NPI'!E2368</f>
        <v/>
      </c>
      <c r="F2345">
        <f>'07_MODELO_NPI'!F2368</f>
        <v/>
      </c>
      <c r="I2345">
        <f>'08_MODELO_MULTIPLO'!F2373</f>
        <v/>
      </c>
      <c r="J2345">
        <f>'08_MODELO_MULTIPLO'!G2373</f>
        <v/>
      </c>
    </row>
    <row r="2346">
      <c r="A2346">
        <f>'06_MODELO_REFS'!E2369</f>
        <v/>
      </c>
      <c r="B2346">
        <f>'06_MODELO_REFS'!F2369</f>
        <v/>
      </c>
      <c r="E2346">
        <f>'07_MODELO_NPI'!E2369</f>
        <v/>
      </c>
      <c r="F2346">
        <f>'07_MODELO_NPI'!F2369</f>
        <v/>
      </c>
      <c r="I2346">
        <f>'08_MODELO_MULTIPLO'!F2374</f>
        <v/>
      </c>
      <c r="J2346">
        <f>'08_MODELO_MULTIPLO'!G2374</f>
        <v/>
      </c>
    </row>
    <row r="2347">
      <c r="A2347">
        <f>'06_MODELO_REFS'!E2370</f>
        <v/>
      </c>
      <c r="B2347">
        <f>'06_MODELO_REFS'!F2370</f>
        <v/>
      </c>
      <c r="E2347">
        <f>'07_MODELO_NPI'!E2370</f>
        <v/>
      </c>
      <c r="F2347">
        <f>'07_MODELO_NPI'!F2370</f>
        <v/>
      </c>
      <c r="I2347">
        <f>'08_MODELO_MULTIPLO'!F2375</f>
        <v/>
      </c>
      <c r="J2347">
        <f>'08_MODELO_MULTIPLO'!G2375</f>
        <v/>
      </c>
    </row>
    <row r="2348">
      <c r="A2348">
        <f>'06_MODELO_REFS'!E2371</f>
        <v/>
      </c>
      <c r="B2348">
        <f>'06_MODELO_REFS'!F2371</f>
        <v/>
      </c>
      <c r="E2348">
        <f>'07_MODELO_NPI'!E2371</f>
        <v/>
      </c>
      <c r="F2348">
        <f>'07_MODELO_NPI'!F2371</f>
        <v/>
      </c>
      <c r="I2348">
        <f>'08_MODELO_MULTIPLO'!F2376</f>
        <v/>
      </c>
      <c r="J2348">
        <f>'08_MODELO_MULTIPLO'!G2376</f>
        <v/>
      </c>
    </row>
    <row r="2349">
      <c r="A2349">
        <f>'06_MODELO_REFS'!E2372</f>
        <v/>
      </c>
      <c r="B2349">
        <f>'06_MODELO_REFS'!F2372</f>
        <v/>
      </c>
      <c r="E2349">
        <f>'07_MODELO_NPI'!E2372</f>
        <v/>
      </c>
      <c r="F2349">
        <f>'07_MODELO_NPI'!F2372</f>
        <v/>
      </c>
      <c r="I2349">
        <f>'08_MODELO_MULTIPLO'!F2377</f>
        <v/>
      </c>
      <c r="J2349">
        <f>'08_MODELO_MULTIPLO'!G2377</f>
        <v/>
      </c>
    </row>
    <row r="2350">
      <c r="A2350">
        <f>'06_MODELO_REFS'!E2373</f>
        <v/>
      </c>
      <c r="B2350">
        <f>'06_MODELO_REFS'!F2373</f>
        <v/>
      </c>
      <c r="E2350">
        <f>'07_MODELO_NPI'!E2373</f>
        <v/>
      </c>
      <c r="F2350">
        <f>'07_MODELO_NPI'!F2373</f>
        <v/>
      </c>
      <c r="I2350">
        <f>'08_MODELO_MULTIPLO'!F2378</f>
        <v/>
      </c>
      <c r="J2350">
        <f>'08_MODELO_MULTIPLO'!G2378</f>
        <v/>
      </c>
    </row>
    <row r="2351">
      <c r="A2351">
        <f>'06_MODELO_REFS'!E2374</f>
        <v/>
      </c>
      <c r="B2351">
        <f>'06_MODELO_REFS'!F2374</f>
        <v/>
      </c>
      <c r="E2351">
        <f>'07_MODELO_NPI'!E2374</f>
        <v/>
      </c>
      <c r="F2351">
        <f>'07_MODELO_NPI'!F2374</f>
        <v/>
      </c>
      <c r="I2351">
        <f>'08_MODELO_MULTIPLO'!F2379</f>
        <v/>
      </c>
      <c r="J2351">
        <f>'08_MODELO_MULTIPLO'!G2379</f>
        <v/>
      </c>
    </row>
    <row r="2352">
      <c r="A2352">
        <f>'06_MODELO_REFS'!E2375</f>
        <v/>
      </c>
      <c r="B2352">
        <f>'06_MODELO_REFS'!F2375</f>
        <v/>
      </c>
      <c r="E2352">
        <f>'07_MODELO_NPI'!E2375</f>
        <v/>
      </c>
      <c r="F2352">
        <f>'07_MODELO_NPI'!F2375</f>
        <v/>
      </c>
      <c r="I2352">
        <f>'08_MODELO_MULTIPLO'!F2380</f>
        <v/>
      </c>
      <c r="J2352">
        <f>'08_MODELO_MULTIPLO'!G2380</f>
        <v/>
      </c>
    </row>
    <row r="2353">
      <c r="A2353">
        <f>'06_MODELO_REFS'!E2376</f>
        <v/>
      </c>
      <c r="B2353">
        <f>'06_MODELO_REFS'!F2376</f>
        <v/>
      </c>
      <c r="E2353">
        <f>'07_MODELO_NPI'!E2376</f>
        <v/>
      </c>
      <c r="F2353">
        <f>'07_MODELO_NPI'!F2376</f>
        <v/>
      </c>
      <c r="I2353">
        <f>'08_MODELO_MULTIPLO'!F2381</f>
        <v/>
      </c>
      <c r="J2353">
        <f>'08_MODELO_MULTIPLO'!G2381</f>
        <v/>
      </c>
    </row>
    <row r="2354">
      <c r="A2354">
        <f>'06_MODELO_REFS'!E2377</f>
        <v/>
      </c>
      <c r="B2354">
        <f>'06_MODELO_REFS'!F2377</f>
        <v/>
      </c>
      <c r="E2354">
        <f>'07_MODELO_NPI'!E2377</f>
        <v/>
      </c>
      <c r="F2354">
        <f>'07_MODELO_NPI'!F2377</f>
        <v/>
      </c>
      <c r="I2354">
        <f>'08_MODELO_MULTIPLO'!F2382</f>
        <v/>
      </c>
      <c r="J2354">
        <f>'08_MODELO_MULTIPLO'!G2382</f>
        <v/>
      </c>
    </row>
    <row r="2355">
      <c r="A2355">
        <f>'06_MODELO_REFS'!E2378</f>
        <v/>
      </c>
      <c r="B2355">
        <f>'06_MODELO_REFS'!F2378</f>
        <v/>
      </c>
      <c r="E2355">
        <f>'07_MODELO_NPI'!E2378</f>
        <v/>
      </c>
      <c r="F2355">
        <f>'07_MODELO_NPI'!F2378</f>
        <v/>
      </c>
      <c r="I2355">
        <f>'08_MODELO_MULTIPLO'!F2383</f>
        <v/>
      </c>
      <c r="J2355">
        <f>'08_MODELO_MULTIPLO'!G2383</f>
        <v/>
      </c>
    </row>
    <row r="2356">
      <c r="A2356">
        <f>'06_MODELO_REFS'!E2379</f>
        <v/>
      </c>
      <c r="B2356">
        <f>'06_MODELO_REFS'!F2379</f>
        <v/>
      </c>
      <c r="E2356">
        <f>'07_MODELO_NPI'!E2379</f>
        <v/>
      </c>
      <c r="F2356">
        <f>'07_MODELO_NPI'!F2379</f>
        <v/>
      </c>
      <c r="I2356">
        <f>'08_MODELO_MULTIPLO'!F2384</f>
        <v/>
      </c>
      <c r="J2356">
        <f>'08_MODELO_MULTIPLO'!G2384</f>
        <v/>
      </c>
    </row>
    <row r="2357">
      <c r="A2357">
        <f>'06_MODELO_REFS'!E2380</f>
        <v/>
      </c>
      <c r="B2357">
        <f>'06_MODELO_REFS'!F2380</f>
        <v/>
      </c>
      <c r="E2357">
        <f>'07_MODELO_NPI'!E2380</f>
        <v/>
      </c>
      <c r="F2357">
        <f>'07_MODELO_NPI'!F2380</f>
        <v/>
      </c>
      <c r="I2357">
        <f>'08_MODELO_MULTIPLO'!F2385</f>
        <v/>
      </c>
      <c r="J2357">
        <f>'08_MODELO_MULTIPLO'!G2385</f>
        <v/>
      </c>
    </row>
    <row r="2358">
      <c r="A2358">
        <f>'06_MODELO_REFS'!E2381</f>
        <v/>
      </c>
      <c r="B2358">
        <f>'06_MODELO_REFS'!F2381</f>
        <v/>
      </c>
      <c r="E2358">
        <f>'07_MODELO_NPI'!E2381</f>
        <v/>
      </c>
      <c r="F2358">
        <f>'07_MODELO_NPI'!F2381</f>
        <v/>
      </c>
      <c r="I2358">
        <f>'08_MODELO_MULTIPLO'!F2386</f>
        <v/>
      </c>
      <c r="J2358">
        <f>'08_MODELO_MULTIPLO'!G2386</f>
        <v/>
      </c>
    </row>
    <row r="2359">
      <c r="A2359">
        <f>'06_MODELO_REFS'!E2382</f>
        <v/>
      </c>
      <c r="B2359">
        <f>'06_MODELO_REFS'!F2382</f>
        <v/>
      </c>
      <c r="E2359">
        <f>'07_MODELO_NPI'!E2382</f>
        <v/>
      </c>
      <c r="F2359">
        <f>'07_MODELO_NPI'!F2382</f>
        <v/>
      </c>
      <c r="I2359">
        <f>'08_MODELO_MULTIPLO'!F2387</f>
        <v/>
      </c>
      <c r="J2359">
        <f>'08_MODELO_MULTIPLO'!G2387</f>
        <v/>
      </c>
    </row>
    <row r="2360">
      <c r="A2360">
        <f>'06_MODELO_REFS'!E2383</f>
        <v/>
      </c>
      <c r="B2360">
        <f>'06_MODELO_REFS'!F2383</f>
        <v/>
      </c>
      <c r="E2360">
        <f>'07_MODELO_NPI'!E2383</f>
        <v/>
      </c>
      <c r="F2360">
        <f>'07_MODELO_NPI'!F2383</f>
        <v/>
      </c>
      <c r="I2360">
        <f>'08_MODELO_MULTIPLO'!F2388</f>
        <v/>
      </c>
      <c r="J2360">
        <f>'08_MODELO_MULTIPLO'!G2388</f>
        <v/>
      </c>
    </row>
    <row r="2361">
      <c r="A2361">
        <f>'06_MODELO_REFS'!E2384</f>
        <v/>
      </c>
      <c r="B2361">
        <f>'06_MODELO_REFS'!F2384</f>
        <v/>
      </c>
      <c r="E2361">
        <f>'07_MODELO_NPI'!E2384</f>
        <v/>
      </c>
      <c r="F2361">
        <f>'07_MODELO_NPI'!F2384</f>
        <v/>
      </c>
      <c r="I2361">
        <f>'08_MODELO_MULTIPLO'!F2389</f>
        <v/>
      </c>
      <c r="J2361">
        <f>'08_MODELO_MULTIPLO'!G2389</f>
        <v/>
      </c>
    </row>
    <row r="2362">
      <c r="A2362">
        <f>'06_MODELO_REFS'!E2385</f>
        <v/>
      </c>
      <c r="B2362">
        <f>'06_MODELO_REFS'!F2385</f>
        <v/>
      </c>
      <c r="E2362">
        <f>'07_MODELO_NPI'!E2385</f>
        <v/>
      </c>
      <c r="F2362">
        <f>'07_MODELO_NPI'!F2385</f>
        <v/>
      </c>
      <c r="I2362">
        <f>'08_MODELO_MULTIPLO'!F2390</f>
        <v/>
      </c>
      <c r="J2362">
        <f>'08_MODELO_MULTIPLO'!G2390</f>
        <v/>
      </c>
    </row>
    <row r="2363">
      <c r="A2363">
        <f>'06_MODELO_REFS'!E2386</f>
        <v/>
      </c>
      <c r="B2363">
        <f>'06_MODELO_REFS'!F2386</f>
        <v/>
      </c>
      <c r="E2363">
        <f>'07_MODELO_NPI'!E2386</f>
        <v/>
      </c>
      <c r="F2363">
        <f>'07_MODELO_NPI'!F2386</f>
        <v/>
      </c>
      <c r="I2363">
        <f>'08_MODELO_MULTIPLO'!F2391</f>
        <v/>
      </c>
      <c r="J2363">
        <f>'08_MODELO_MULTIPLO'!G2391</f>
        <v/>
      </c>
    </row>
    <row r="2364">
      <c r="A2364">
        <f>'06_MODELO_REFS'!E2387</f>
        <v/>
      </c>
      <c r="B2364">
        <f>'06_MODELO_REFS'!F2387</f>
        <v/>
      </c>
      <c r="E2364">
        <f>'07_MODELO_NPI'!E2387</f>
        <v/>
      </c>
      <c r="F2364">
        <f>'07_MODELO_NPI'!F2387</f>
        <v/>
      </c>
      <c r="I2364">
        <f>'08_MODELO_MULTIPLO'!F2392</f>
        <v/>
      </c>
      <c r="J2364">
        <f>'08_MODELO_MULTIPLO'!G2392</f>
        <v/>
      </c>
    </row>
    <row r="2365">
      <c r="A2365">
        <f>'06_MODELO_REFS'!E2388</f>
        <v/>
      </c>
      <c r="B2365">
        <f>'06_MODELO_REFS'!F2388</f>
        <v/>
      </c>
      <c r="E2365">
        <f>'07_MODELO_NPI'!E2388</f>
        <v/>
      </c>
      <c r="F2365">
        <f>'07_MODELO_NPI'!F2388</f>
        <v/>
      </c>
      <c r="I2365">
        <f>'08_MODELO_MULTIPLO'!F2393</f>
        <v/>
      </c>
      <c r="J2365">
        <f>'08_MODELO_MULTIPLO'!G2393</f>
        <v/>
      </c>
    </row>
    <row r="2366">
      <c r="A2366">
        <f>'06_MODELO_REFS'!E2389</f>
        <v/>
      </c>
      <c r="B2366">
        <f>'06_MODELO_REFS'!F2389</f>
        <v/>
      </c>
      <c r="E2366">
        <f>'07_MODELO_NPI'!E2389</f>
        <v/>
      </c>
      <c r="F2366">
        <f>'07_MODELO_NPI'!F2389</f>
        <v/>
      </c>
      <c r="I2366">
        <f>'08_MODELO_MULTIPLO'!F2394</f>
        <v/>
      </c>
      <c r="J2366">
        <f>'08_MODELO_MULTIPLO'!G2394</f>
        <v/>
      </c>
    </row>
    <row r="2367">
      <c r="A2367">
        <f>'06_MODELO_REFS'!E2390</f>
        <v/>
      </c>
      <c r="B2367">
        <f>'06_MODELO_REFS'!F2390</f>
        <v/>
      </c>
      <c r="E2367">
        <f>'07_MODELO_NPI'!E2390</f>
        <v/>
      </c>
      <c r="F2367">
        <f>'07_MODELO_NPI'!F2390</f>
        <v/>
      </c>
      <c r="I2367">
        <f>'08_MODELO_MULTIPLO'!F2395</f>
        <v/>
      </c>
      <c r="J2367">
        <f>'08_MODELO_MULTIPLO'!G2395</f>
        <v/>
      </c>
    </row>
    <row r="2368">
      <c r="A2368">
        <f>'06_MODELO_REFS'!E2391</f>
        <v/>
      </c>
      <c r="B2368">
        <f>'06_MODELO_REFS'!F2391</f>
        <v/>
      </c>
      <c r="E2368">
        <f>'07_MODELO_NPI'!E2391</f>
        <v/>
      </c>
      <c r="F2368">
        <f>'07_MODELO_NPI'!F2391</f>
        <v/>
      </c>
      <c r="I2368">
        <f>'08_MODELO_MULTIPLO'!F2396</f>
        <v/>
      </c>
      <c r="J2368">
        <f>'08_MODELO_MULTIPLO'!G2396</f>
        <v/>
      </c>
    </row>
    <row r="2369">
      <c r="A2369">
        <f>'06_MODELO_REFS'!E2392</f>
        <v/>
      </c>
      <c r="B2369">
        <f>'06_MODELO_REFS'!F2392</f>
        <v/>
      </c>
      <c r="E2369">
        <f>'07_MODELO_NPI'!E2392</f>
        <v/>
      </c>
      <c r="F2369">
        <f>'07_MODELO_NPI'!F2392</f>
        <v/>
      </c>
      <c r="I2369">
        <f>'08_MODELO_MULTIPLO'!F2397</f>
        <v/>
      </c>
      <c r="J2369">
        <f>'08_MODELO_MULTIPLO'!G2397</f>
        <v/>
      </c>
    </row>
    <row r="2370">
      <c r="A2370">
        <f>'06_MODELO_REFS'!E2393</f>
        <v/>
      </c>
      <c r="B2370">
        <f>'06_MODELO_REFS'!F2393</f>
        <v/>
      </c>
      <c r="E2370">
        <f>'07_MODELO_NPI'!E2393</f>
        <v/>
      </c>
      <c r="F2370">
        <f>'07_MODELO_NPI'!F2393</f>
        <v/>
      </c>
      <c r="I2370">
        <f>'08_MODELO_MULTIPLO'!F2398</f>
        <v/>
      </c>
      <c r="J2370">
        <f>'08_MODELO_MULTIPLO'!G2398</f>
        <v/>
      </c>
    </row>
    <row r="2371">
      <c r="A2371">
        <f>'06_MODELO_REFS'!E2394</f>
        <v/>
      </c>
      <c r="B2371">
        <f>'06_MODELO_REFS'!F2394</f>
        <v/>
      </c>
      <c r="E2371">
        <f>'07_MODELO_NPI'!E2394</f>
        <v/>
      </c>
      <c r="F2371">
        <f>'07_MODELO_NPI'!F2394</f>
        <v/>
      </c>
      <c r="I2371">
        <f>'08_MODELO_MULTIPLO'!F2399</f>
        <v/>
      </c>
      <c r="J2371">
        <f>'08_MODELO_MULTIPLO'!G2399</f>
        <v/>
      </c>
    </row>
    <row r="2372">
      <c r="A2372">
        <f>'06_MODELO_REFS'!E2395</f>
        <v/>
      </c>
      <c r="B2372">
        <f>'06_MODELO_REFS'!F2395</f>
        <v/>
      </c>
      <c r="E2372">
        <f>'07_MODELO_NPI'!E2395</f>
        <v/>
      </c>
      <c r="F2372">
        <f>'07_MODELO_NPI'!F2395</f>
        <v/>
      </c>
      <c r="I2372">
        <f>'08_MODELO_MULTIPLO'!F2400</f>
        <v/>
      </c>
      <c r="J2372">
        <f>'08_MODELO_MULTIPLO'!G2400</f>
        <v/>
      </c>
    </row>
    <row r="2373">
      <c r="A2373">
        <f>'06_MODELO_REFS'!E2396</f>
        <v/>
      </c>
      <c r="B2373">
        <f>'06_MODELO_REFS'!F2396</f>
        <v/>
      </c>
      <c r="E2373">
        <f>'07_MODELO_NPI'!E2396</f>
        <v/>
      </c>
      <c r="F2373">
        <f>'07_MODELO_NPI'!F2396</f>
        <v/>
      </c>
      <c r="I2373">
        <f>'08_MODELO_MULTIPLO'!F2401</f>
        <v/>
      </c>
      <c r="J2373">
        <f>'08_MODELO_MULTIPLO'!G2401</f>
        <v/>
      </c>
    </row>
    <row r="2374">
      <c r="A2374">
        <f>'06_MODELO_REFS'!E2397</f>
        <v/>
      </c>
      <c r="B2374">
        <f>'06_MODELO_REFS'!F2397</f>
        <v/>
      </c>
      <c r="E2374">
        <f>'07_MODELO_NPI'!E2397</f>
        <v/>
      </c>
      <c r="F2374">
        <f>'07_MODELO_NPI'!F2397</f>
        <v/>
      </c>
      <c r="I2374">
        <f>'08_MODELO_MULTIPLO'!F2402</f>
        <v/>
      </c>
      <c r="J2374">
        <f>'08_MODELO_MULTIPLO'!G2402</f>
        <v/>
      </c>
    </row>
    <row r="2375">
      <c r="A2375">
        <f>'06_MODELO_REFS'!E2398</f>
        <v/>
      </c>
      <c r="B2375">
        <f>'06_MODELO_REFS'!F2398</f>
        <v/>
      </c>
      <c r="E2375">
        <f>'07_MODELO_NPI'!E2398</f>
        <v/>
      </c>
      <c r="F2375">
        <f>'07_MODELO_NPI'!F2398</f>
        <v/>
      </c>
      <c r="I2375">
        <f>'08_MODELO_MULTIPLO'!F2403</f>
        <v/>
      </c>
      <c r="J2375">
        <f>'08_MODELO_MULTIPLO'!G2403</f>
        <v/>
      </c>
    </row>
    <row r="2376">
      <c r="A2376">
        <f>'06_MODELO_REFS'!E2399</f>
        <v/>
      </c>
      <c r="B2376">
        <f>'06_MODELO_REFS'!F2399</f>
        <v/>
      </c>
      <c r="E2376">
        <f>'07_MODELO_NPI'!E2399</f>
        <v/>
      </c>
      <c r="F2376">
        <f>'07_MODELO_NPI'!F2399</f>
        <v/>
      </c>
      <c r="I2376">
        <f>'08_MODELO_MULTIPLO'!F2404</f>
        <v/>
      </c>
      <c r="J2376">
        <f>'08_MODELO_MULTIPLO'!G2404</f>
        <v/>
      </c>
    </row>
    <row r="2377">
      <c r="A2377">
        <f>'06_MODELO_REFS'!E2400</f>
        <v/>
      </c>
      <c r="B2377">
        <f>'06_MODELO_REFS'!F2400</f>
        <v/>
      </c>
      <c r="E2377">
        <f>'07_MODELO_NPI'!E2400</f>
        <v/>
      </c>
      <c r="F2377">
        <f>'07_MODELO_NPI'!F2400</f>
        <v/>
      </c>
      <c r="I2377">
        <f>'08_MODELO_MULTIPLO'!F2405</f>
        <v/>
      </c>
      <c r="J2377">
        <f>'08_MODELO_MULTIPLO'!G2405</f>
        <v/>
      </c>
    </row>
    <row r="2378">
      <c r="A2378">
        <f>'06_MODELO_REFS'!E2401</f>
        <v/>
      </c>
      <c r="B2378">
        <f>'06_MODELO_REFS'!F2401</f>
        <v/>
      </c>
      <c r="E2378">
        <f>'07_MODELO_NPI'!E2401</f>
        <v/>
      </c>
      <c r="F2378">
        <f>'07_MODELO_NPI'!F2401</f>
        <v/>
      </c>
      <c r="I2378">
        <f>'08_MODELO_MULTIPLO'!F2406</f>
        <v/>
      </c>
      <c r="J2378">
        <f>'08_MODELO_MULTIPLO'!G2406</f>
        <v/>
      </c>
    </row>
    <row r="2379">
      <c r="A2379">
        <f>'06_MODELO_REFS'!E2402</f>
        <v/>
      </c>
      <c r="B2379">
        <f>'06_MODELO_REFS'!F2402</f>
        <v/>
      </c>
      <c r="E2379">
        <f>'07_MODELO_NPI'!E2402</f>
        <v/>
      </c>
      <c r="F2379">
        <f>'07_MODELO_NPI'!F2402</f>
        <v/>
      </c>
      <c r="I2379">
        <f>'08_MODELO_MULTIPLO'!F2407</f>
        <v/>
      </c>
      <c r="J2379">
        <f>'08_MODELO_MULTIPLO'!G2407</f>
        <v/>
      </c>
    </row>
    <row r="2380">
      <c r="A2380">
        <f>'06_MODELO_REFS'!E2403</f>
        <v/>
      </c>
      <c r="B2380">
        <f>'06_MODELO_REFS'!F2403</f>
        <v/>
      </c>
      <c r="E2380">
        <f>'07_MODELO_NPI'!E2403</f>
        <v/>
      </c>
      <c r="F2380">
        <f>'07_MODELO_NPI'!F2403</f>
        <v/>
      </c>
      <c r="I2380">
        <f>'08_MODELO_MULTIPLO'!F2408</f>
        <v/>
      </c>
      <c r="J2380">
        <f>'08_MODELO_MULTIPLO'!G2408</f>
        <v/>
      </c>
    </row>
    <row r="2381">
      <c r="A2381">
        <f>'06_MODELO_REFS'!E2404</f>
        <v/>
      </c>
      <c r="B2381">
        <f>'06_MODELO_REFS'!F2404</f>
        <v/>
      </c>
      <c r="E2381">
        <f>'07_MODELO_NPI'!E2404</f>
        <v/>
      </c>
      <c r="F2381">
        <f>'07_MODELO_NPI'!F2404</f>
        <v/>
      </c>
      <c r="I2381">
        <f>'08_MODELO_MULTIPLO'!F2409</f>
        <v/>
      </c>
      <c r="J2381">
        <f>'08_MODELO_MULTIPLO'!G2409</f>
        <v/>
      </c>
    </row>
    <row r="2382">
      <c r="A2382">
        <f>'06_MODELO_REFS'!E2405</f>
        <v/>
      </c>
      <c r="B2382">
        <f>'06_MODELO_REFS'!F2405</f>
        <v/>
      </c>
      <c r="E2382">
        <f>'07_MODELO_NPI'!E2405</f>
        <v/>
      </c>
      <c r="F2382">
        <f>'07_MODELO_NPI'!F2405</f>
        <v/>
      </c>
      <c r="I2382">
        <f>'08_MODELO_MULTIPLO'!F2410</f>
        <v/>
      </c>
      <c r="J2382">
        <f>'08_MODELO_MULTIPLO'!G2410</f>
        <v/>
      </c>
    </row>
    <row r="2383">
      <c r="A2383">
        <f>'06_MODELO_REFS'!E2406</f>
        <v/>
      </c>
      <c r="B2383">
        <f>'06_MODELO_REFS'!F2406</f>
        <v/>
      </c>
      <c r="E2383">
        <f>'07_MODELO_NPI'!E2406</f>
        <v/>
      </c>
      <c r="F2383">
        <f>'07_MODELO_NPI'!F2406</f>
        <v/>
      </c>
      <c r="I2383">
        <f>'08_MODELO_MULTIPLO'!F2411</f>
        <v/>
      </c>
      <c r="J2383">
        <f>'08_MODELO_MULTIPLO'!G2411</f>
        <v/>
      </c>
    </row>
    <row r="2384">
      <c r="A2384">
        <f>'06_MODELO_REFS'!E2407</f>
        <v/>
      </c>
      <c r="B2384">
        <f>'06_MODELO_REFS'!F2407</f>
        <v/>
      </c>
      <c r="E2384">
        <f>'07_MODELO_NPI'!E2407</f>
        <v/>
      </c>
      <c r="F2384">
        <f>'07_MODELO_NPI'!F2407</f>
        <v/>
      </c>
      <c r="I2384">
        <f>'08_MODELO_MULTIPLO'!F2412</f>
        <v/>
      </c>
      <c r="J2384">
        <f>'08_MODELO_MULTIPLO'!G2412</f>
        <v/>
      </c>
    </row>
    <row r="2385">
      <c r="A2385">
        <f>'06_MODELO_REFS'!E2408</f>
        <v/>
      </c>
      <c r="B2385">
        <f>'06_MODELO_REFS'!F2408</f>
        <v/>
      </c>
      <c r="E2385">
        <f>'07_MODELO_NPI'!E2408</f>
        <v/>
      </c>
      <c r="F2385">
        <f>'07_MODELO_NPI'!F2408</f>
        <v/>
      </c>
      <c r="I2385">
        <f>'08_MODELO_MULTIPLO'!F2413</f>
        <v/>
      </c>
      <c r="J2385">
        <f>'08_MODELO_MULTIPLO'!G2413</f>
        <v/>
      </c>
    </row>
    <row r="2386">
      <c r="A2386">
        <f>'06_MODELO_REFS'!E2409</f>
        <v/>
      </c>
      <c r="B2386">
        <f>'06_MODELO_REFS'!F2409</f>
        <v/>
      </c>
      <c r="E2386">
        <f>'07_MODELO_NPI'!E2409</f>
        <v/>
      </c>
      <c r="F2386">
        <f>'07_MODELO_NPI'!F2409</f>
        <v/>
      </c>
      <c r="I2386">
        <f>'08_MODELO_MULTIPLO'!F2414</f>
        <v/>
      </c>
      <c r="J2386">
        <f>'08_MODELO_MULTIPLO'!G2414</f>
        <v/>
      </c>
    </row>
    <row r="2387">
      <c r="A2387">
        <f>'06_MODELO_REFS'!E2410</f>
        <v/>
      </c>
      <c r="B2387">
        <f>'06_MODELO_REFS'!F2410</f>
        <v/>
      </c>
      <c r="E2387">
        <f>'07_MODELO_NPI'!E2410</f>
        <v/>
      </c>
      <c r="F2387">
        <f>'07_MODELO_NPI'!F2410</f>
        <v/>
      </c>
      <c r="I2387">
        <f>'08_MODELO_MULTIPLO'!F2415</f>
        <v/>
      </c>
      <c r="J2387">
        <f>'08_MODELO_MULTIPLO'!G2415</f>
        <v/>
      </c>
    </row>
    <row r="2388">
      <c r="A2388">
        <f>'06_MODELO_REFS'!E2411</f>
        <v/>
      </c>
      <c r="B2388">
        <f>'06_MODELO_REFS'!F2411</f>
        <v/>
      </c>
      <c r="E2388">
        <f>'07_MODELO_NPI'!E2411</f>
        <v/>
      </c>
      <c r="F2388">
        <f>'07_MODELO_NPI'!F2411</f>
        <v/>
      </c>
      <c r="I2388">
        <f>'08_MODELO_MULTIPLO'!F2416</f>
        <v/>
      </c>
      <c r="J2388">
        <f>'08_MODELO_MULTIPLO'!G2416</f>
        <v/>
      </c>
    </row>
    <row r="2389">
      <c r="A2389">
        <f>'06_MODELO_REFS'!E2412</f>
        <v/>
      </c>
      <c r="B2389">
        <f>'06_MODELO_REFS'!F2412</f>
        <v/>
      </c>
      <c r="E2389">
        <f>'07_MODELO_NPI'!E2412</f>
        <v/>
      </c>
      <c r="F2389">
        <f>'07_MODELO_NPI'!F2412</f>
        <v/>
      </c>
      <c r="I2389">
        <f>'08_MODELO_MULTIPLO'!F2417</f>
        <v/>
      </c>
      <c r="J2389">
        <f>'08_MODELO_MULTIPLO'!G2417</f>
        <v/>
      </c>
    </row>
    <row r="2390">
      <c r="A2390">
        <f>'06_MODELO_REFS'!E2413</f>
        <v/>
      </c>
      <c r="B2390">
        <f>'06_MODELO_REFS'!F2413</f>
        <v/>
      </c>
      <c r="E2390">
        <f>'07_MODELO_NPI'!E2413</f>
        <v/>
      </c>
      <c r="F2390">
        <f>'07_MODELO_NPI'!F2413</f>
        <v/>
      </c>
      <c r="I2390">
        <f>'08_MODELO_MULTIPLO'!F2418</f>
        <v/>
      </c>
      <c r="J2390">
        <f>'08_MODELO_MULTIPLO'!G2418</f>
        <v/>
      </c>
    </row>
    <row r="2391">
      <c r="A2391">
        <f>'06_MODELO_REFS'!E2414</f>
        <v/>
      </c>
      <c r="B2391">
        <f>'06_MODELO_REFS'!F2414</f>
        <v/>
      </c>
      <c r="E2391">
        <f>'07_MODELO_NPI'!E2414</f>
        <v/>
      </c>
      <c r="F2391">
        <f>'07_MODELO_NPI'!F2414</f>
        <v/>
      </c>
      <c r="I2391">
        <f>'08_MODELO_MULTIPLO'!F2419</f>
        <v/>
      </c>
      <c r="J2391">
        <f>'08_MODELO_MULTIPLO'!G2419</f>
        <v/>
      </c>
    </row>
    <row r="2392">
      <c r="A2392">
        <f>'06_MODELO_REFS'!E2415</f>
        <v/>
      </c>
      <c r="B2392">
        <f>'06_MODELO_REFS'!F2415</f>
        <v/>
      </c>
      <c r="E2392">
        <f>'07_MODELO_NPI'!E2415</f>
        <v/>
      </c>
      <c r="F2392">
        <f>'07_MODELO_NPI'!F2415</f>
        <v/>
      </c>
      <c r="I2392">
        <f>'08_MODELO_MULTIPLO'!F2420</f>
        <v/>
      </c>
      <c r="J2392">
        <f>'08_MODELO_MULTIPLO'!G2420</f>
        <v/>
      </c>
    </row>
    <row r="2393">
      <c r="A2393">
        <f>'06_MODELO_REFS'!E2416</f>
        <v/>
      </c>
      <c r="B2393">
        <f>'06_MODELO_REFS'!F2416</f>
        <v/>
      </c>
      <c r="E2393">
        <f>'07_MODELO_NPI'!E2416</f>
        <v/>
      </c>
      <c r="F2393">
        <f>'07_MODELO_NPI'!F2416</f>
        <v/>
      </c>
      <c r="I2393">
        <f>'08_MODELO_MULTIPLO'!F2421</f>
        <v/>
      </c>
      <c r="J2393">
        <f>'08_MODELO_MULTIPLO'!G2421</f>
        <v/>
      </c>
    </row>
    <row r="2394">
      <c r="A2394">
        <f>'06_MODELO_REFS'!E2417</f>
        <v/>
      </c>
      <c r="B2394">
        <f>'06_MODELO_REFS'!F2417</f>
        <v/>
      </c>
      <c r="E2394">
        <f>'07_MODELO_NPI'!E2417</f>
        <v/>
      </c>
      <c r="F2394">
        <f>'07_MODELO_NPI'!F2417</f>
        <v/>
      </c>
      <c r="I2394">
        <f>'08_MODELO_MULTIPLO'!F2422</f>
        <v/>
      </c>
      <c r="J2394">
        <f>'08_MODELO_MULTIPLO'!G2422</f>
        <v/>
      </c>
    </row>
    <row r="2395">
      <c r="A2395">
        <f>'06_MODELO_REFS'!E2418</f>
        <v/>
      </c>
      <c r="B2395">
        <f>'06_MODELO_REFS'!F2418</f>
        <v/>
      </c>
      <c r="E2395">
        <f>'07_MODELO_NPI'!E2418</f>
        <v/>
      </c>
      <c r="F2395">
        <f>'07_MODELO_NPI'!F2418</f>
        <v/>
      </c>
      <c r="I2395">
        <f>'08_MODELO_MULTIPLO'!F2423</f>
        <v/>
      </c>
      <c r="J2395">
        <f>'08_MODELO_MULTIPLO'!G2423</f>
        <v/>
      </c>
    </row>
    <row r="2396">
      <c r="A2396">
        <f>'06_MODELO_REFS'!E2419</f>
        <v/>
      </c>
      <c r="B2396">
        <f>'06_MODELO_REFS'!F2419</f>
        <v/>
      </c>
      <c r="E2396">
        <f>'07_MODELO_NPI'!E2419</f>
        <v/>
      </c>
      <c r="F2396">
        <f>'07_MODELO_NPI'!F2419</f>
        <v/>
      </c>
      <c r="I2396">
        <f>'08_MODELO_MULTIPLO'!F2424</f>
        <v/>
      </c>
      <c r="J2396">
        <f>'08_MODELO_MULTIPLO'!G2424</f>
        <v/>
      </c>
    </row>
    <row r="2397">
      <c r="A2397">
        <f>'06_MODELO_REFS'!E2420</f>
        <v/>
      </c>
      <c r="B2397">
        <f>'06_MODELO_REFS'!F2420</f>
        <v/>
      </c>
      <c r="E2397">
        <f>'07_MODELO_NPI'!E2420</f>
        <v/>
      </c>
      <c r="F2397">
        <f>'07_MODELO_NPI'!F2420</f>
        <v/>
      </c>
      <c r="I2397">
        <f>'08_MODELO_MULTIPLO'!F2425</f>
        <v/>
      </c>
      <c r="J2397">
        <f>'08_MODELO_MULTIPLO'!G2425</f>
        <v/>
      </c>
    </row>
    <row r="2398">
      <c r="A2398">
        <f>'06_MODELO_REFS'!E2421</f>
        <v/>
      </c>
      <c r="B2398">
        <f>'06_MODELO_REFS'!F2421</f>
        <v/>
      </c>
      <c r="E2398">
        <f>'07_MODELO_NPI'!E2421</f>
        <v/>
      </c>
      <c r="F2398">
        <f>'07_MODELO_NPI'!F2421</f>
        <v/>
      </c>
      <c r="I2398">
        <f>'08_MODELO_MULTIPLO'!F2426</f>
        <v/>
      </c>
      <c r="J2398">
        <f>'08_MODELO_MULTIPLO'!G2426</f>
        <v/>
      </c>
    </row>
    <row r="2399">
      <c r="A2399">
        <f>'06_MODELO_REFS'!E2422</f>
        <v/>
      </c>
      <c r="B2399">
        <f>'06_MODELO_REFS'!F2422</f>
        <v/>
      </c>
      <c r="E2399">
        <f>'07_MODELO_NPI'!E2422</f>
        <v/>
      </c>
      <c r="F2399">
        <f>'07_MODELO_NPI'!F2422</f>
        <v/>
      </c>
      <c r="I2399">
        <f>'08_MODELO_MULTIPLO'!F2427</f>
        <v/>
      </c>
      <c r="J2399">
        <f>'08_MODELO_MULTIPLO'!G2427</f>
        <v/>
      </c>
    </row>
    <row r="2400">
      <c r="A2400">
        <f>'06_MODELO_REFS'!E2423</f>
        <v/>
      </c>
      <c r="B2400">
        <f>'06_MODELO_REFS'!F2423</f>
        <v/>
      </c>
      <c r="E2400">
        <f>'07_MODELO_NPI'!E2423</f>
        <v/>
      </c>
      <c r="F2400">
        <f>'07_MODELO_NPI'!F2423</f>
        <v/>
      </c>
      <c r="I2400">
        <f>'08_MODELO_MULTIPLO'!F2428</f>
        <v/>
      </c>
      <c r="J2400">
        <f>'08_MODELO_MULTIPLO'!G2428</f>
        <v/>
      </c>
    </row>
    <row r="2401">
      <c r="A2401">
        <f>'06_MODELO_REFS'!E2424</f>
        <v/>
      </c>
      <c r="B2401">
        <f>'06_MODELO_REFS'!F2424</f>
        <v/>
      </c>
      <c r="E2401">
        <f>'07_MODELO_NPI'!E2424</f>
        <v/>
      </c>
      <c r="F2401">
        <f>'07_MODELO_NPI'!F2424</f>
        <v/>
      </c>
      <c r="I2401">
        <f>'08_MODELO_MULTIPLO'!F2429</f>
        <v/>
      </c>
      <c r="J2401">
        <f>'08_MODELO_MULTIPLO'!G2429</f>
        <v/>
      </c>
    </row>
    <row r="2402">
      <c r="A2402">
        <f>'06_MODELO_REFS'!E2425</f>
        <v/>
      </c>
      <c r="B2402">
        <f>'06_MODELO_REFS'!F2425</f>
        <v/>
      </c>
      <c r="E2402">
        <f>'07_MODELO_NPI'!E2425</f>
        <v/>
      </c>
      <c r="F2402">
        <f>'07_MODELO_NPI'!F2425</f>
        <v/>
      </c>
      <c r="I2402">
        <f>'08_MODELO_MULTIPLO'!F2430</f>
        <v/>
      </c>
      <c r="J2402">
        <f>'08_MODELO_MULTIPLO'!G2430</f>
        <v/>
      </c>
    </row>
    <row r="2403">
      <c r="A2403">
        <f>'06_MODELO_REFS'!E2426</f>
        <v/>
      </c>
      <c r="B2403">
        <f>'06_MODELO_REFS'!F2426</f>
        <v/>
      </c>
      <c r="E2403">
        <f>'07_MODELO_NPI'!E2426</f>
        <v/>
      </c>
      <c r="F2403">
        <f>'07_MODELO_NPI'!F2426</f>
        <v/>
      </c>
      <c r="I2403">
        <f>'08_MODELO_MULTIPLO'!F2431</f>
        <v/>
      </c>
      <c r="J2403">
        <f>'08_MODELO_MULTIPLO'!G2431</f>
        <v/>
      </c>
    </row>
    <row r="2404">
      <c r="A2404">
        <f>'06_MODELO_REFS'!E2427</f>
        <v/>
      </c>
      <c r="B2404">
        <f>'06_MODELO_REFS'!F2427</f>
        <v/>
      </c>
      <c r="E2404">
        <f>'07_MODELO_NPI'!E2427</f>
        <v/>
      </c>
      <c r="F2404">
        <f>'07_MODELO_NPI'!F2427</f>
        <v/>
      </c>
      <c r="I2404">
        <f>'08_MODELO_MULTIPLO'!F2432</f>
        <v/>
      </c>
      <c r="J2404">
        <f>'08_MODELO_MULTIPLO'!G2432</f>
        <v/>
      </c>
    </row>
    <row r="2405">
      <c r="A2405">
        <f>'06_MODELO_REFS'!E2428</f>
        <v/>
      </c>
      <c r="B2405">
        <f>'06_MODELO_REFS'!F2428</f>
        <v/>
      </c>
      <c r="E2405">
        <f>'07_MODELO_NPI'!E2428</f>
        <v/>
      </c>
      <c r="F2405">
        <f>'07_MODELO_NPI'!F2428</f>
        <v/>
      </c>
      <c r="I2405">
        <f>'08_MODELO_MULTIPLO'!F2433</f>
        <v/>
      </c>
      <c r="J2405">
        <f>'08_MODELO_MULTIPLO'!G2433</f>
        <v/>
      </c>
    </row>
    <row r="2406">
      <c r="A2406">
        <f>'06_MODELO_REFS'!E2429</f>
        <v/>
      </c>
      <c r="B2406">
        <f>'06_MODELO_REFS'!F2429</f>
        <v/>
      </c>
      <c r="E2406">
        <f>'07_MODELO_NPI'!E2429</f>
        <v/>
      </c>
      <c r="F2406">
        <f>'07_MODELO_NPI'!F2429</f>
        <v/>
      </c>
      <c r="I2406">
        <f>'08_MODELO_MULTIPLO'!F2434</f>
        <v/>
      </c>
      <c r="J2406">
        <f>'08_MODELO_MULTIPLO'!G2434</f>
        <v/>
      </c>
    </row>
    <row r="2407">
      <c r="A2407">
        <f>'06_MODELO_REFS'!E2430</f>
        <v/>
      </c>
      <c r="B2407">
        <f>'06_MODELO_REFS'!F2430</f>
        <v/>
      </c>
      <c r="E2407">
        <f>'07_MODELO_NPI'!E2430</f>
        <v/>
      </c>
      <c r="F2407">
        <f>'07_MODELO_NPI'!F2430</f>
        <v/>
      </c>
      <c r="I2407">
        <f>'08_MODELO_MULTIPLO'!F2435</f>
        <v/>
      </c>
      <c r="J2407">
        <f>'08_MODELO_MULTIPLO'!G2435</f>
        <v/>
      </c>
    </row>
    <row r="2408">
      <c r="A2408">
        <f>'06_MODELO_REFS'!E2431</f>
        <v/>
      </c>
      <c r="B2408">
        <f>'06_MODELO_REFS'!F2431</f>
        <v/>
      </c>
      <c r="E2408">
        <f>'07_MODELO_NPI'!E2431</f>
        <v/>
      </c>
      <c r="F2408">
        <f>'07_MODELO_NPI'!F2431</f>
        <v/>
      </c>
      <c r="I2408">
        <f>'08_MODELO_MULTIPLO'!F2436</f>
        <v/>
      </c>
      <c r="J2408">
        <f>'08_MODELO_MULTIPLO'!G2436</f>
        <v/>
      </c>
    </row>
    <row r="2409">
      <c r="A2409">
        <f>'06_MODELO_REFS'!E2432</f>
        <v/>
      </c>
      <c r="B2409">
        <f>'06_MODELO_REFS'!F2432</f>
        <v/>
      </c>
      <c r="E2409">
        <f>'07_MODELO_NPI'!E2432</f>
        <v/>
      </c>
      <c r="F2409">
        <f>'07_MODELO_NPI'!F2432</f>
        <v/>
      </c>
      <c r="I2409">
        <f>'08_MODELO_MULTIPLO'!F2437</f>
        <v/>
      </c>
      <c r="J2409">
        <f>'08_MODELO_MULTIPLO'!G2437</f>
        <v/>
      </c>
    </row>
    <row r="2410">
      <c r="A2410">
        <f>'06_MODELO_REFS'!E2433</f>
        <v/>
      </c>
      <c r="B2410">
        <f>'06_MODELO_REFS'!F2433</f>
        <v/>
      </c>
      <c r="E2410">
        <f>'07_MODELO_NPI'!E2433</f>
        <v/>
      </c>
      <c r="F2410">
        <f>'07_MODELO_NPI'!F2433</f>
        <v/>
      </c>
      <c r="I2410">
        <f>'08_MODELO_MULTIPLO'!F2438</f>
        <v/>
      </c>
      <c r="J2410">
        <f>'08_MODELO_MULTIPLO'!G2438</f>
        <v/>
      </c>
    </row>
    <row r="2411">
      <c r="A2411">
        <f>'06_MODELO_REFS'!E2434</f>
        <v/>
      </c>
      <c r="B2411">
        <f>'06_MODELO_REFS'!F2434</f>
        <v/>
      </c>
      <c r="E2411">
        <f>'07_MODELO_NPI'!E2434</f>
        <v/>
      </c>
      <c r="F2411">
        <f>'07_MODELO_NPI'!F2434</f>
        <v/>
      </c>
      <c r="I2411">
        <f>'08_MODELO_MULTIPLO'!F2439</f>
        <v/>
      </c>
      <c r="J2411">
        <f>'08_MODELO_MULTIPLO'!G2439</f>
        <v/>
      </c>
    </row>
    <row r="2412">
      <c r="A2412">
        <f>'06_MODELO_REFS'!E2435</f>
        <v/>
      </c>
      <c r="B2412">
        <f>'06_MODELO_REFS'!F2435</f>
        <v/>
      </c>
      <c r="E2412">
        <f>'07_MODELO_NPI'!E2435</f>
        <v/>
      </c>
      <c r="F2412">
        <f>'07_MODELO_NPI'!F2435</f>
        <v/>
      </c>
      <c r="I2412">
        <f>'08_MODELO_MULTIPLO'!F2440</f>
        <v/>
      </c>
      <c r="J2412">
        <f>'08_MODELO_MULTIPLO'!G2440</f>
        <v/>
      </c>
    </row>
    <row r="2413">
      <c r="A2413">
        <f>'06_MODELO_REFS'!E2436</f>
        <v/>
      </c>
      <c r="B2413">
        <f>'06_MODELO_REFS'!F2436</f>
        <v/>
      </c>
      <c r="E2413">
        <f>'07_MODELO_NPI'!E2436</f>
        <v/>
      </c>
      <c r="F2413">
        <f>'07_MODELO_NPI'!F2436</f>
        <v/>
      </c>
      <c r="I2413">
        <f>'08_MODELO_MULTIPLO'!F2441</f>
        <v/>
      </c>
      <c r="J2413">
        <f>'08_MODELO_MULTIPLO'!G2441</f>
        <v/>
      </c>
    </row>
    <row r="2414">
      <c r="A2414">
        <f>'06_MODELO_REFS'!E2437</f>
        <v/>
      </c>
      <c r="B2414">
        <f>'06_MODELO_REFS'!F2437</f>
        <v/>
      </c>
      <c r="E2414">
        <f>'07_MODELO_NPI'!E2437</f>
        <v/>
      </c>
      <c r="F2414">
        <f>'07_MODELO_NPI'!F2437</f>
        <v/>
      </c>
      <c r="I2414">
        <f>'08_MODELO_MULTIPLO'!F2442</f>
        <v/>
      </c>
      <c r="J2414">
        <f>'08_MODELO_MULTIPLO'!G2442</f>
        <v/>
      </c>
    </row>
    <row r="2415">
      <c r="A2415">
        <f>'06_MODELO_REFS'!E2438</f>
        <v/>
      </c>
      <c r="B2415">
        <f>'06_MODELO_REFS'!F2438</f>
        <v/>
      </c>
      <c r="E2415">
        <f>'07_MODELO_NPI'!E2438</f>
        <v/>
      </c>
      <c r="F2415">
        <f>'07_MODELO_NPI'!F2438</f>
        <v/>
      </c>
      <c r="I2415">
        <f>'08_MODELO_MULTIPLO'!F2443</f>
        <v/>
      </c>
      <c r="J2415">
        <f>'08_MODELO_MULTIPLO'!G2443</f>
        <v/>
      </c>
    </row>
    <row r="2416">
      <c r="A2416">
        <f>'06_MODELO_REFS'!E2439</f>
        <v/>
      </c>
      <c r="B2416">
        <f>'06_MODELO_REFS'!F2439</f>
        <v/>
      </c>
      <c r="E2416">
        <f>'07_MODELO_NPI'!E2439</f>
        <v/>
      </c>
      <c r="F2416">
        <f>'07_MODELO_NPI'!F2439</f>
        <v/>
      </c>
      <c r="I2416">
        <f>'08_MODELO_MULTIPLO'!F2444</f>
        <v/>
      </c>
      <c r="J2416">
        <f>'08_MODELO_MULTIPLO'!G2444</f>
        <v/>
      </c>
    </row>
    <row r="2417">
      <c r="A2417">
        <f>'06_MODELO_REFS'!E2440</f>
        <v/>
      </c>
      <c r="B2417">
        <f>'06_MODELO_REFS'!F2440</f>
        <v/>
      </c>
      <c r="E2417">
        <f>'07_MODELO_NPI'!E2440</f>
        <v/>
      </c>
      <c r="F2417">
        <f>'07_MODELO_NPI'!F2440</f>
        <v/>
      </c>
      <c r="I2417">
        <f>'08_MODELO_MULTIPLO'!F2445</f>
        <v/>
      </c>
      <c r="J2417">
        <f>'08_MODELO_MULTIPLO'!G2445</f>
        <v/>
      </c>
    </row>
    <row r="2418">
      <c r="A2418">
        <f>'06_MODELO_REFS'!E2441</f>
        <v/>
      </c>
      <c r="B2418">
        <f>'06_MODELO_REFS'!F2441</f>
        <v/>
      </c>
      <c r="E2418">
        <f>'07_MODELO_NPI'!E2441</f>
        <v/>
      </c>
      <c r="F2418">
        <f>'07_MODELO_NPI'!F2441</f>
        <v/>
      </c>
      <c r="I2418">
        <f>'08_MODELO_MULTIPLO'!F2446</f>
        <v/>
      </c>
      <c r="J2418">
        <f>'08_MODELO_MULTIPLO'!G2446</f>
        <v/>
      </c>
    </row>
    <row r="2419">
      <c r="A2419">
        <f>'06_MODELO_REFS'!E2442</f>
        <v/>
      </c>
      <c r="B2419">
        <f>'06_MODELO_REFS'!F2442</f>
        <v/>
      </c>
      <c r="E2419">
        <f>'07_MODELO_NPI'!E2442</f>
        <v/>
      </c>
      <c r="F2419">
        <f>'07_MODELO_NPI'!F2442</f>
        <v/>
      </c>
      <c r="I2419">
        <f>'08_MODELO_MULTIPLO'!F2447</f>
        <v/>
      </c>
      <c r="J2419">
        <f>'08_MODELO_MULTIPLO'!G2447</f>
        <v/>
      </c>
    </row>
    <row r="2420">
      <c r="A2420">
        <f>'06_MODELO_REFS'!E2443</f>
        <v/>
      </c>
      <c r="B2420">
        <f>'06_MODELO_REFS'!F2443</f>
        <v/>
      </c>
      <c r="E2420">
        <f>'07_MODELO_NPI'!E2443</f>
        <v/>
      </c>
      <c r="F2420">
        <f>'07_MODELO_NPI'!F2443</f>
        <v/>
      </c>
      <c r="I2420">
        <f>'08_MODELO_MULTIPLO'!F2448</f>
        <v/>
      </c>
      <c r="J2420">
        <f>'08_MODELO_MULTIPLO'!G2448</f>
        <v/>
      </c>
    </row>
    <row r="2421">
      <c r="A2421">
        <f>'06_MODELO_REFS'!E2444</f>
        <v/>
      </c>
      <c r="B2421">
        <f>'06_MODELO_REFS'!F2444</f>
        <v/>
      </c>
      <c r="E2421">
        <f>'07_MODELO_NPI'!E2444</f>
        <v/>
      </c>
      <c r="F2421">
        <f>'07_MODELO_NPI'!F2444</f>
        <v/>
      </c>
      <c r="I2421">
        <f>'08_MODELO_MULTIPLO'!F2449</f>
        <v/>
      </c>
      <c r="J2421">
        <f>'08_MODELO_MULTIPLO'!G2449</f>
        <v/>
      </c>
    </row>
    <row r="2422">
      <c r="A2422">
        <f>'06_MODELO_REFS'!E2445</f>
        <v/>
      </c>
      <c r="B2422">
        <f>'06_MODELO_REFS'!F2445</f>
        <v/>
      </c>
      <c r="E2422">
        <f>'07_MODELO_NPI'!E2445</f>
        <v/>
      </c>
      <c r="F2422">
        <f>'07_MODELO_NPI'!F2445</f>
        <v/>
      </c>
      <c r="I2422">
        <f>'08_MODELO_MULTIPLO'!F2450</f>
        <v/>
      </c>
      <c r="J2422">
        <f>'08_MODELO_MULTIPLO'!G2450</f>
        <v/>
      </c>
    </row>
    <row r="2423">
      <c r="A2423">
        <f>'06_MODELO_REFS'!E2446</f>
        <v/>
      </c>
      <c r="B2423">
        <f>'06_MODELO_REFS'!F2446</f>
        <v/>
      </c>
      <c r="E2423">
        <f>'07_MODELO_NPI'!E2446</f>
        <v/>
      </c>
      <c r="F2423">
        <f>'07_MODELO_NPI'!F2446</f>
        <v/>
      </c>
      <c r="I2423">
        <f>'08_MODELO_MULTIPLO'!F2451</f>
        <v/>
      </c>
      <c r="J2423">
        <f>'08_MODELO_MULTIPLO'!G2451</f>
        <v/>
      </c>
    </row>
    <row r="2424">
      <c r="A2424">
        <f>'06_MODELO_REFS'!E2447</f>
        <v/>
      </c>
      <c r="B2424">
        <f>'06_MODELO_REFS'!F2447</f>
        <v/>
      </c>
      <c r="E2424">
        <f>'07_MODELO_NPI'!E2447</f>
        <v/>
      </c>
      <c r="F2424">
        <f>'07_MODELO_NPI'!F2447</f>
        <v/>
      </c>
      <c r="I2424">
        <f>'08_MODELO_MULTIPLO'!F2452</f>
        <v/>
      </c>
      <c r="J2424">
        <f>'08_MODELO_MULTIPLO'!G2452</f>
        <v/>
      </c>
    </row>
    <row r="2425">
      <c r="A2425">
        <f>'06_MODELO_REFS'!E2448</f>
        <v/>
      </c>
      <c r="B2425">
        <f>'06_MODELO_REFS'!F2448</f>
        <v/>
      </c>
      <c r="E2425">
        <f>'07_MODELO_NPI'!E2448</f>
        <v/>
      </c>
      <c r="F2425">
        <f>'07_MODELO_NPI'!F2448</f>
        <v/>
      </c>
      <c r="I2425">
        <f>'08_MODELO_MULTIPLO'!F2453</f>
        <v/>
      </c>
      <c r="J2425">
        <f>'08_MODELO_MULTIPLO'!G2453</f>
        <v/>
      </c>
    </row>
    <row r="2426">
      <c r="A2426">
        <f>'06_MODELO_REFS'!E2449</f>
        <v/>
      </c>
      <c r="B2426">
        <f>'06_MODELO_REFS'!F2449</f>
        <v/>
      </c>
      <c r="E2426">
        <f>'07_MODELO_NPI'!E2449</f>
        <v/>
      </c>
      <c r="F2426">
        <f>'07_MODELO_NPI'!F2449</f>
        <v/>
      </c>
      <c r="I2426">
        <f>'08_MODELO_MULTIPLO'!F2454</f>
        <v/>
      </c>
      <c r="J2426">
        <f>'08_MODELO_MULTIPLO'!G2454</f>
        <v/>
      </c>
    </row>
    <row r="2427">
      <c r="A2427">
        <f>'06_MODELO_REFS'!E2450</f>
        <v/>
      </c>
      <c r="B2427">
        <f>'06_MODELO_REFS'!F2450</f>
        <v/>
      </c>
      <c r="E2427">
        <f>'07_MODELO_NPI'!E2450</f>
        <v/>
      </c>
      <c r="F2427">
        <f>'07_MODELO_NPI'!F2450</f>
        <v/>
      </c>
      <c r="I2427">
        <f>'08_MODELO_MULTIPLO'!F2455</f>
        <v/>
      </c>
      <c r="J2427">
        <f>'08_MODELO_MULTIPLO'!G2455</f>
        <v/>
      </c>
    </row>
    <row r="2428">
      <c r="A2428">
        <f>'06_MODELO_REFS'!E2451</f>
        <v/>
      </c>
      <c r="B2428">
        <f>'06_MODELO_REFS'!F2451</f>
        <v/>
      </c>
      <c r="E2428">
        <f>'07_MODELO_NPI'!E2451</f>
        <v/>
      </c>
      <c r="F2428">
        <f>'07_MODELO_NPI'!F2451</f>
        <v/>
      </c>
      <c r="I2428">
        <f>'08_MODELO_MULTIPLO'!F2456</f>
        <v/>
      </c>
      <c r="J2428">
        <f>'08_MODELO_MULTIPLO'!G2456</f>
        <v/>
      </c>
    </row>
    <row r="2429">
      <c r="A2429">
        <f>'06_MODELO_REFS'!E2452</f>
        <v/>
      </c>
      <c r="B2429">
        <f>'06_MODELO_REFS'!F2452</f>
        <v/>
      </c>
      <c r="E2429">
        <f>'07_MODELO_NPI'!E2452</f>
        <v/>
      </c>
      <c r="F2429">
        <f>'07_MODELO_NPI'!F2452</f>
        <v/>
      </c>
      <c r="I2429">
        <f>'08_MODELO_MULTIPLO'!F2457</f>
        <v/>
      </c>
      <c r="J2429">
        <f>'08_MODELO_MULTIPLO'!G2457</f>
        <v/>
      </c>
    </row>
    <row r="2430">
      <c r="A2430">
        <f>'06_MODELO_REFS'!E2453</f>
        <v/>
      </c>
      <c r="B2430">
        <f>'06_MODELO_REFS'!F2453</f>
        <v/>
      </c>
      <c r="E2430">
        <f>'07_MODELO_NPI'!E2453</f>
        <v/>
      </c>
      <c r="F2430">
        <f>'07_MODELO_NPI'!F2453</f>
        <v/>
      </c>
      <c r="I2430">
        <f>'08_MODELO_MULTIPLO'!F2458</f>
        <v/>
      </c>
      <c r="J2430">
        <f>'08_MODELO_MULTIPLO'!G2458</f>
        <v/>
      </c>
    </row>
    <row r="2431">
      <c r="A2431">
        <f>'06_MODELO_REFS'!E2454</f>
        <v/>
      </c>
      <c r="B2431">
        <f>'06_MODELO_REFS'!F2454</f>
        <v/>
      </c>
      <c r="E2431">
        <f>'07_MODELO_NPI'!E2454</f>
        <v/>
      </c>
      <c r="F2431">
        <f>'07_MODELO_NPI'!F2454</f>
        <v/>
      </c>
      <c r="I2431">
        <f>'08_MODELO_MULTIPLO'!F2459</f>
        <v/>
      </c>
      <c r="J2431">
        <f>'08_MODELO_MULTIPLO'!G2459</f>
        <v/>
      </c>
    </row>
    <row r="2432">
      <c r="A2432">
        <f>'06_MODELO_REFS'!E2455</f>
        <v/>
      </c>
      <c r="B2432">
        <f>'06_MODELO_REFS'!F2455</f>
        <v/>
      </c>
      <c r="E2432">
        <f>'07_MODELO_NPI'!E2455</f>
        <v/>
      </c>
      <c r="F2432">
        <f>'07_MODELO_NPI'!F2455</f>
        <v/>
      </c>
      <c r="I2432">
        <f>'08_MODELO_MULTIPLO'!F2460</f>
        <v/>
      </c>
      <c r="J2432">
        <f>'08_MODELO_MULTIPLO'!G2460</f>
        <v/>
      </c>
    </row>
    <row r="2433">
      <c r="A2433">
        <f>'06_MODELO_REFS'!E2456</f>
        <v/>
      </c>
      <c r="B2433">
        <f>'06_MODELO_REFS'!F2456</f>
        <v/>
      </c>
      <c r="E2433">
        <f>'07_MODELO_NPI'!E2456</f>
        <v/>
      </c>
      <c r="F2433">
        <f>'07_MODELO_NPI'!F2456</f>
        <v/>
      </c>
      <c r="I2433">
        <f>'08_MODELO_MULTIPLO'!F2461</f>
        <v/>
      </c>
      <c r="J2433">
        <f>'08_MODELO_MULTIPLO'!G2461</f>
        <v/>
      </c>
    </row>
    <row r="2434">
      <c r="A2434">
        <f>'06_MODELO_REFS'!E2457</f>
        <v/>
      </c>
      <c r="B2434">
        <f>'06_MODELO_REFS'!F2457</f>
        <v/>
      </c>
      <c r="E2434">
        <f>'07_MODELO_NPI'!E2457</f>
        <v/>
      </c>
      <c r="F2434">
        <f>'07_MODELO_NPI'!F2457</f>
        <v/>
      </c>
      <c r="I2434">
        <f>'08_MODELO_MULTIPLO'!F2462</f>
        <v/>
      </c>
      <c r="J2434">
        <f>'08_MODELO_MULTIPLO'!G2462</f>
        <v/>
      </c>
    </row>
    <row r="2435">
      <c r="A2435">
        <f>'06_MODELO_REFS'!E2458</f>
        <v/>
      </c>
      <c r="B2435">
        <f>'06_MODELO_REFS'!F2458</f>
        <v/>
      </c>
      <c r="E2435">
        <f>'07_MODELO_NPI'!E2458</f>
        <v/>
      </c>
      <c r="F2435">
        <f>'07_MODELO_NPI'!F2458</f>
        <v/>
      </c>
      <c r="I2435">
        <f>'08_MODELO_MULTIPLO'!F2463</f>
        <v/>
      </c>
      <c r="J2435">
        <f>'08_MODELO_MULTIPLO'!G2463</f>
        <v/>
      </c>
    </row>
    <row r="2436">
      <c r="A2436">
        <f>'06_MODELO_REFS'!E2459</f>
        <v/>
      </c>
      <c r="B2436">
        <f>'06_MODELO_REFS'!F2459</f>
        <v/>
      </c>
      <c r="E2436">
        <f>'07_MODELO_NPI'!E2459</f>
        <v/>
      </c>
      <c r="F2436">
        <f>'07_MODELO_NPI'!F2459</f>
        <v/>
      </c>
      <c r="I2436">
        <f>'08_MODELO_MULTIPLO'!F2464</f>
        <v/>
      </c>
      <c r="J2436">
        <f>'08_MODELO_MULTIPLO'!G2464</f>
        <v/>
      </c>
    </row>
    <row r="2437">
      <c r="A2437">
        <f>'06_MODELO_REFS'!E2460</f>
        <v/>
      </c>
      <c r="B2437">
        <f>'06_MODELO_REFS'!F2460</f>
        <v/>
      </c>
      <c r="E2437">
        <f>'07_MODELO_NPI'!E2460</f>
        <v/>
      </c>
      <c r="F2437">
        <f>'07_MODELO_NPI'!F2460</f>
        <v/>
      </c>
      <c r="I2437">
        <f>'08_MODELO_MULTIPLO'!F2465</f>
        <v/>
      </c>
      <c r="J2437">
        <f>'08_MODELO_MULTIPLO'!G2465</f>
        <v/>
      </c>
    </row>
    <row r="2438">
      <c r="A2438">
        <f>'06_MODELO_REFS'!E2461</f>
        <v/>
      </c>
      <c r="B2438">
        <f>'06_MODELO_REFS'!F2461</f>
        <v/>
      </c>
      <c r="E2438">
        <f>'07_MODELO_NPI'!E2461</f>
        <v/>
      </c>
      <c r="F2438">
        <f>'07_MODELO_NPI'!F2461</f>
        <v/>
      </c>
      <c r="I2438">
        <f>'08_MODELO_MULTIPLO'!F2466</f>
        <v/>
      </c>
      <c r="J2438">
        <f>'08_MODELO_MULTIPLO'!G2466</f>
        <v/>
      </c>
    </row>
    <row r="2439">
      <c r="A2439">
        <f>'06_MODELO_REFS'!E2462</f>
        <v/>
      </c>
      <c r="B2439">
        <f>'06_MODELO_REFS'!F2462</f>
        <v/>
      </c>
      <c r="E2439">
        <f>'07_MODELO_NPI'!E2462</f>
        <v/>
      </c>
      <c r="F2439">
        <f>'07_MODELO_NPI'!F2462</f>
        <v/>
      </c>
      <c r="I2439">
        <f>'08_MODELO_MULTIPLO'!F2467</f>
        <v/>
      </c>
      <c r="J2439">
        <f>'08_MODELO_MULTIPLO'!G2467</f>
        <v/>
      </c>
    </row>
    <row r="2440">
      <c r="A2440">
        <f>'06_MODELO_REFS'!E2463</f>
        <v/>
      </c>
      <c r="B2440">
        <f>'06_MODELO_REFS'!F2463</f>
        <v/>
      </c>
      <c r="E2440">
        <f>'07_MODELO_NPI'!E2463</f>
        <v/>
      </c>
      <c r="F2440">
        <f>'07_MODELO_NPI'!F2463</f>
        <v/>
      </c>
      <c r="I2440">
        <f>'08_MODELO_MULTIPLO'!F2468</f>
        <v/>
      </c>
      <c r="J2440">
        <f>'08_MODELO_MULTIPLO'!G2468</f>
        <v/>
      </c>
    </row>
    <row r="2441">
      <c r="A2441">
        <f>'06_MODELO_REFS'!E2464</f>
        <v/>
      </c>
      <c r="B2441">
        <f>'06_MODELO_REFS'!F2464</f>
        <v/>
      </c>
      <c r="E2441">
        <f>'07_MODELO_NPI'!E2464</f>
        <v/>
      </c>
      <c r="F2441">
        <f>'07_MODELO_NPI'!F2464</f>
        <v/>
      </c>
      <c r="I2441">
        <f>'08_MODELO_MULTIPLO'!F2469</f>
        <v/>
      </c>
      <c r="J2441">
        <f>'08_MODELO_MULTIPLO'!G2469</f>
        <v/>
      </c>
    </row>
    <row r="2442">
      <c r="A2442">
        <f>'06_MODELO_REFS'!E2465</f>
        <v/>
      </c>
      <c r="B2442">
        <f>'06_MODELO_REFS'!F2465</f>
        <v/>
      </c>
      <c r="E2442">
        <f>'07_MODELO_NPI'!E2465</f>
        <v/>
      </c>
      <c r="F2442">
        <f>'07_MODELO_NPI'!F2465</f>
        <v/>
      </c>
      <c r="I2442">
        <f>'08_MODELO_MULTIPLO'!F2470</f>
        <v/>
      </c>
      <c r="J2442">
        <f>'08_MODELO_MULTIPLO'!G2470</f>
        <v/>
      </c>
    </row>
    <row r="2443">
      <c r="A2443">
        <f>'06_MODELO_REFS'!E2466</f>
        <v/>
      </c>
      <c r="B2443">
        <f>'06_MODELO_REFS'!F2466</f>
        <v/>
      </c>
      <c r="E2443">
        <f>'07_MODELO_NPI'!E2466</f>
        <v/>
      </c>
      <c r="F2443">
        <f>'07_MODELO_NPI'!F2466</f>
        <v/>
      </c>
      <c r="I2443">
        <f>'08_MODELO_MULTIPLO'!F2471</f>
        <v/>
      </c>
      <c r="J2443">
        <f>'08_MODELO_MULTIPLO'!G2471</f>
        <v/>
      </c>
    </row>
    <row r="2444">
      <c r="A2444">
        <f>'06_MODELO_REFS'!E2467</f>
        <v/>
      </c>
      <c r="B2444">
        <f>'06_MODELO_REFS'!F2467</f>
        <v/>
      </c>
      <c r="E2444">
        <f>'07_MODELO_NPI'!E2467</f>
        <v/>
      </c>
      <c r="F2444">
        <f>'07_MODELO_NPI'!F2467</f>
        <v/>
      </c>
      <c r="I2444">
        <f>'08_MODELO_MULTIPLO'!F2472</f>
        <v/>
      </c>
      <c r="J2444">
        <f>'08_MODELO_MULTIPLO'!G2472</f>
        <v/>
      </c>
    </row>
    <row r="2445">
      <c r="A2445">
        <f>'06_MODELO_REFS'!E2468</f>
        <v/>
      </c>
      <c r="B2445">
        <f>'06_MODELO_REFS'!F2468</f>
        <v/>
      </c>
      <c r="E2445">
        <f>'07_MODELO_NPI'!E2468</f>
        <v/>
      </c>
      <c r="F2445">
        <f>'07_MODELO_NPI'!F2468</f>
        <v/>
      </c>
      <c r="I2445">
        <f>'08_MODELO_MULTIPLO'!F2473</f>
        <v/>
      </c>
      <c r="J2445">
        <f>'08_MODELO_MULTIPLO'!G2473</f>
        <v/>
      </c>
    </row>
    <row r="2446">
      <c r="A2446">
        <f>'06_MODELO_REFS'!E2469</f>
        <v/>
      </c>
      <c r="B2446">
        <f>'06_MODELO_REFS'!F2469</f>
        <v/>
      </c>
      <c r="E2446">
        <f>'07_MODELO_NPI'!E2469</f>
        <v/>
      </c>
      <c r="F2446">
        <f>'07_MODELO_NPI'!F2469</f>
        <v/>
      </c>
      <c r="I2446">
        <f>'08_MODELO_MULTIPLO'!F2474</f>
        <v/>
      </c>
      <c r="J2446">
        <f>'08_MODELO_MULTIPLO'!G2474</f>
        <v/>
      </c>
    </row>
    <row r="2447">
      <c r="A2447">
        <f>'06_MODELO_REFS'!E2470</f>
        <v/>
      </c>
      <c r="B2447">
        <f>'06_MODELO_REFS'!F2470</f>
        <v/>
      </c>
      <c r="E2447">
        <f>'07_MODELO_NPI'!E2470</f>
        <v/>
      </c>
      <c r="F2447">
        <f>'07_MODELO_NPI'!F2470</f>
        <v/>
      </c>
      <c r="I2447">
        <f>'08_MODELO_MULTIPLO'!F2475</f>
        <v/>
      </c>
      <c r="J2447">
        <f>'08_MODELO_MULTIPLO'!G2475</f>
        <v/>
      </c>
    </row>
    <row r="2448">
      <c r="A2448">
        <f>'06_MODELO_REFS'!E2471</f>
        <v/>
      </c>
      <c r="B2448">
        <f>'06_MODELO_REFS'!F2471</f>
        <v/>
      </c>
      <c r="E2448">
        <f>'07_MODELO_NPI'!E2471</f>
        <v/>
      </c>
      <c r="F2448">
        <f>'07_MODELO_NPI'!F2471</f>
        <v/>
      </c>
      <c r="I2448">
        <f>'08_MODELO_MULTIPLO'!F2476</f>
        <v/>
      </c>
      <c r="J2448">
        <f>'08_MODELO_MULTIPLO'!G2476</f>
        <v/>
      </c>
    </row>
    <row r="2449">
      <c r="A2449">
        <f>'06_MODELO_REFS'!E2472</f>
        <v/>
      </c>
      <c r="B2449">
        <f>'06_MODELO_REFS'!F2472</f>
        <v/>
      </c>
      <c r="E2449">
        <f>'07_MODELO_NPI'!E2472</f>
        <v/>
      </c>
      <c r="F2449">
        <f>'07_MODELO_NPI'!F2472</f>
        <v/>
      </c>
      <c r="I2449">
        <f>'08_MODELO_MULTIPLO'!F2477</f>
        <v/>
      </c>
      <c r="J2449">
        <f>'08_MODELO_MULTIPLO'!G2477</f>
        <v/>
      </c>
    </row>
    <row r="2450">
      <c r="A2450">
        <f>'06_MODELO_REFS'!E2473</f>
        <v/>
      </c>
      <c r="B2450">
        <f>'06_MODELO_REFS'!F2473</f>
        <v/>
      </c>
      <c r="E2450">
        <f>'07_MODELO_NPI'!E2473</f>
        <v/>
      </c>
      <c r="F2450">
        <f>'07_MODELO_NPI'!F2473</f>
        <v/>
      </c>
      <c r="I2450">
        <f>'08_MODELO_MULTIPLO'!F2478</f>
        <v/>
      </c>
      <c r="J2450">
        <f>'08_MODELO_MULTIPLO'!G2478</f>
        <v/>
      </c>
    </row>
    <row r="2451">
      <c r="A2451">
        <f>'06_MODELO_REFS'!E2474</f>
        <v/>
      </c>
      <c r="B2451">
        <f>'06_MODELO_REFS'!F2474</f>
        <v/>
      </c>
      <c r="E2451">
        <f>'07_MODELO_NPI'!E2474</f>
        <v/>
      </c>
      <c r="F2451">
        <f>'07_MODELO_NPI'!F2474</f>
        <v/>
      </c>
      <c r="I2451">
        <f>'08_MODELO_MULTIPLO'!F2479</f>
        <v/>
      </c>
      <c r="J2451">
        <f>'08_MODELO_MULTIPLO'!G2479</f>
        <v/>
      </c>
    </row>
    <row r="2452">
      <c r="A2452">
        <f>'06_MODELO_REFS'!E2475</f>
        <v/>
      </c>
      <c r="B2452">
        <f>'06_MODELO_REFS'!F2475</f>
        <v/>
      </c>
      <c r="E2452">
        <f>'07_MODELO_NPI'!E2475</f>
        <v/>
      </c>
      <c r="F2452">
        <f>'07_MODELO_NPI'!F2475</f>
        <v/>
      </c>
      <c r="I2452">
        <f>'08_MODELO_MULTIPLO'!F2480</f>
        <v/>
      </c>
      <c r="J2452">
        <f>'08_MODELO_MULTIPLO'!G2480</f>
        <v/>
      </c>
    </row>
    <row r="2453">
      <c r="A2453">
        <f>'06_MODELO_REFS'!E2476</f>
        <v/>
      </c>
      <c r="B2453">
        <f>'06_MODELO_REFS'!F2476</f>
        <v/>
      </c>
      <c r="E2453">
        <f>'07_MODELO_NPI'!E2476</f>
        <v/>
      </c>
      <c r="F2453">
        <f>'07_MODELO_NPI'!F2476</f>
        <v/>
      </c>
      <c r="I2453">
        <f>'08_MODELO_MULTIPLO'!F2481</f>
        <v/>
      </c>
      <c r="J2453">
        <f>'08_MODELO_MULTIPLO'!G2481</f>
        <v/>
      </c>
    </row>
    <row r="2454">
      <c r="A2454">
        <f>'06_MODELO_REFS'!E2477</f>
        <v/>
      </c>
      <c r="B2454">
        <f>'06_MODELO_REFS'!F2477</f>
        <v/>
      </c>
      <c r="E2454">
        <f>'07_MODELO_NPI'!E2477</f>
        <v/>
      </c>
      <c r="F2454">
        <f>'07_MODELO_NPI'!F2477</f>
        <v/>
      </c>
      <c r="I2454">
        <f>'08_MODELO_MULTIPLO'!F2482</f>
        <v/>
      </c>
      <c r="J2454">
        <f>'08_MODELO_MULTIPLO'!G2482</f>
        <v/>
      </c>
    </row>
    <row r="2455">
      <c r="A2455">
        <f>'06_MODELO_REFS'!E2478</f>
        <v/>
      </c>
      <c r="B2455">
        <f>'06_MODELO_REFS'!F2478</f>
        <v/>
      </c>
      <c r="E2455">
        <f>'07_MODELO_NPI'!E2478</f>
        <v/>
      </c>
      <c r="F2455">
        <f>'07_MODELO_NPI'!F2478</f>
        <v/>
      </c>
      <c r="I2455">
        <f>'08_MODELO_MULTIPLO'!F2483</f>
        <v/>
      </c>
      <c r="J2455">
        <f>'08_MODELO_MULTIPLO'!G2483</f>
        <v/>
      </c>
    </row>
    <row r="2456">
      <c r="A2456">
        <f>'06_MODELO_REFS'!E2479</f>
        <v/>
      </c>
      <c r="B2456">
        <f>'06_MODELO_REFS'!F2479</f>
        <v/>
      </c>
      <c r="E2456">
        <f>'07_MODELO_NPI'!E2479</f>
        <v/>
      </c>
      <c r="F2456">
        <f>'07_MODELO_NPI'!F2479</f>
        <v/>
      </c>
      <c r="I2456">
        <f>'08_MODELO_MULTIPLO'!F2484</f>
        <v/>
      </c>
      <c r="J2456">
        <f>'08_MODELO_MULTIPLO'!G2484</f>
        <v/>
      </c>
    </row>
    <row r="2457">
      <c r="A2457">
        <f>'06_MODELO_REFS'!E2480</f>
        <v/>
      </c>
      <c r="B2457">
        <f>'06_MODELO_REFS'!F2480</f>
        <v/>
      </c>
      <c r="E2457">
        <f>'07_MODELO_NPI'!E2480</f>
        <v/>
      </c>
      <c r="F2457">
        <f>'07_MODELO_NPI'!F2480</f>
        <v/>
      </c>
      <c r="I2457">
        <f>'08_MODELO_MULTIPLO'!F2485</f>
        <v/>
      </c>
      <c r="J2457">
        <f>'08_MODELO_MULTIPLO'!G2485</f>
        <v/>
      </c>
    </row>
    <row r="2458">
      <c r="A2458">
        <f>'06_MODELO_REFS'!E2481</f>
        <v/>
      </c>
      <c r="B2458">
        <f>'06_MODELO_REFS'!F2481</f>
        <v/>
      </c>
      <c r="E2458">
        <f>'07_MODELO_NPI'!E2481</f>
        <v/>
      </c>
      <c r="F2458">
        <f>'07_MODELO_NPI'!F2481</f>
        <v/>
      </c>
      <c r="I2458">
        <f>'08_MODELO_MULTIPLO'!F2486</f>
        <v/>
      </c>
      <c r="J2458">
        <f>'08_MODELO_MULTIPLO'!G2486</f>
        <v/>
      </c>
    </row>
    <row r="2459">
      <c r="A2459">
        <f>'06_MODELO_REFS'!E2482</f>
        <v/>
      </c>
      <c r="B2459">
        <f>'06_MODELO_REFS'!F2482</f>
        <v/>
      </c>
      <c r="E2459">
        <f>'07_MODELO_NPI'!E2482</f>
        <v/>
      </c>
      <c r="F2459">
        <f>'07_MODELO_NPI'!F2482</f>
        <v/>
      </c>
      <c r="I2459">
        <f>'08_MODELO_MULTIPLO'!F2487</f>
        <v/>
      </c>
      <c r="J2459">
        <f>'08_MODELO_MULTIPLO'!G2487</f>
        <v/>
      </c>
    </row>
    <row r="2460">
      <c r="A2460">
        <f>'06_MODELO_REFS'!E2483</f>
        <v/>
      </c>
      <c r="B2460">
        <f>'06_MODELO_REFS'!F2483</f>
        <v/>
      </c>
      <c r="E2460">
        <f>'07_MODELO_NPI'!E2483</f>
        <v/>
      </c>
      <c r="F2460">
        <f>'07_MODELO_NPI'!F2483</f>
        <v/>
      </c>
      <c r="I2460">
        <f>'08_MODELO_MULTIPLO'!F2488</f>
        <v/>
      </c>
      <c r="J2460">
        <f>'08_MODELO_MULTIPLO'!G2488</f>
        <v/>
      </c>
    </row>
    <row r="2461">
      <c r="A2461">
        <f>'06_MODELO_REFS'!E2484</f>
        <v/>
      </c>
      <c r="B2461">
        <f>'06_MODELO_REFS'!F2484</f>
        <v/>
      </c>
      <c r="E2461">
        <f>'07_MODELO_NPI'!E2484</f>
        <v/>
      </c>
      <c r="F2461">
        <f>'07_MODELO_NPI'!F2484</f>
        <v/>
      </c>
      <c r="I2461">
        <f>'08_MODELO_MULTIPLO'!F2489</f>
        <v/>
      </c>
      <c r="J2461">
        <f>'08_MODELO_MULTIPLO'!G2489</f>
        <v/>
      </c>
    </row>
    <row r="2462">
      <c r="A2462">
        <f>'06_MODELO_REFS'!E2485</f>
        <v/>
      </c>
      <c r="B2462">
        <f>'06_MODELO_REFS'!F2485</f>
        <v/>
      </c>
      <c r="E2462">
        <f>'07_MODELO_NPI'!E2485</f>
        <v/>
      </c>
      <c r="F2462">
        <f>'07_MODELO_NPI'!F2485</f>
        <v/>
      </c>
      <c r="I2462">
        <f>'08_MODELO_MULTIPLO'!F2490</f>
        <v/>
      </c>
      <c r="J2462">
        <f>'08_MODELO_MULTIPLO'!G2490</f>
        <v/>
      </c>
    </row>
    <row r="2463">
      <c r="A2463">
        <f>'06_MODELO_REFS'!E2486</f>
        <v/>
      </c>
      <c r="B2463">
        <f>'06_MODELO_REFS'!F2486</f>
        <v/>
      </c>
      <c r="E2463">
        <f>'07_MODELO_NPI'!E2486</f>
        <v/>
      </c>
      <c r="F2463">
        <f>'07_MODELO_NPI'!F2486</f>
        <v/>
      </c>
      <c r="I2463">
        <f>'08_MODELO_MULTIPLO'!F2491</f>
        <v/>
      </c>
      <c r="J2463">
        <f>'08_MODELO_MULTIPLO'!G2491</f>
        <v/>
      </c>
    </row>
    <row r="2464">
      <c r="A2464">
        <f>'06_MODELO_REFS'!E2487</f>
        <v/>
      </c>
      <c r="B2464">
        <f>'06_MODELO_REFS'!F2487</f>
        <v/>
      </c>
      <c r="E2464">
        <f>'07_MODELO_NPI'!E2487</f>
        <v/>
      </c>
      <c r="F2464">
        <f>'07_MODELO_NPI'!F2487</f>
        <v/>
      </c>
      <c r="I2464">
        <f>'08_MODELO_MULTIPLO'!F2492</f>
        <v/>
      </c>
      <c r="J2464">
        <f>'08_MODELO_MULTIPLO'!G2492</f>
        <v/>
      </c>
    </row>
    <row r="2465">
      <c r="A2465">
        <f>'06_MODELO_REFS'!E2488</f>
        <v/>
      </c>
      <c r="B2465">
        <f>'06_MODELO_REFS'!F2488</f>
        <v/>
      </c>
      <c r="E2465">
        <f>'07_MODELO_NPI'!E2488</f>
        <v/>
      </c>
      <c r="F2465">
        <f>'07_MODELO_NPI'!F2488</f>
        <v/>
      </c>
      <c r="I2465">
        <f>'08_MODELO_MULTIPLO'!F2493</f>
        <v/>
      </c>
      <c r="J2465">
        <f>'08_MODELO_MULTIPLO'!G2493</f>
        <v/>
      </c>
    </row>
    <row r="2466">
      <c r="A2466">
        <f>'06_MODELO_REFS'!E2489</f>
        <v/>
      </c>
      <c r="B2466">
        <f>'06_MODELO_REFS'!F2489</f>
        <v/>
      </c>
      <c r="E2466">
        <f>'07_MODELO_NPI'!E2489</f>
        <v/>
      </c>
      <c r="F2466">
        <f>'07_MODELO_NPI'!F2489</f>
        <v/>
      </c>
      <c r="I2466">
        <f>'08_MODELO_MULTIPLO'!F2494</f>
        <v/>
      </c>
      <c r="J2466">
        <f>'08_MODELO_MULTIPLO'!G2494</f>
        <v/>
      </c>
    </row>
    <row r="2467">
      <c r="A2467">
        <f>'06_MODELO_REFS'!E2490</f>
        <v/>
      </c>
      <c r="B2467">
        <f>'06_MODELO_REFS'!F2490</f>
        <v/>
      </c>
      <c r="E2467">
        <f>'07_MODELO_NPI'!E2490</f>
        <v/>
      </c>
      <c r="F2467">
        <f>'07_MODELO_NPI'!F2490</f>
        <v/>
      </c>
      <c r="I2467">
        <f>'08_MODELO_MULTIPLO'!F2495</f>
        <v/>
      </c>
      <c r="J2467">
        <f>'08_MODELO_MULTIPLO'!G2495</f>
        <v/>
      </c>
    </row>
    <row r="2468">
      <c r="A2468">
        <f>'06_MODELO_REFS'!E2491</f>
        <v/>
      </c>
      <c r="B2468">
        <f>'06_MODELO_REFS'!F2491</f>
        <v/>
      </c>
      <c r="E2468">
        <f>'07_MODELO_NPI'!E2491</f>
        <v/>
      </c>
      <c r="F2468">
        <f>'07_MODELO_NPI'!F2491</f>
        <v/>
      </c>
      <c r="I2468">
        <f>'08_MODELO_MULTIPLO'!F2496</f>
        <v/>
      </c>
      <c r="J2468">
        <f>'08_MODELO_MULTIPLO'!G2496</f>
        <v/>
      </c>
    </row>
    <row r="2469">
      <c r="A2469">
        <f>'06_MODELO_REFS'!E2492</f>
        <v/>
      </c>
      <c r="B2469">
        <f>'06_MODELO_REFS'!F2492</f>
        <v/>
      </c>
      <c r="E2469">
        <f>'07_MODELO_NPI'!E2492</f>
        <v/>
      </c>
      <c r="F2469">
        <f>'07_MODELO_NPI'!F2492</f>
        <v/>
      </c>
      <c r="I2469">
        <f>'08_MODELO_MULTIPLO'!F2497</f>
        <v/>
      </c>
      <c r="J2469">
        <f>'08_MODELO_MULTIPLO'!G2497</f>
        <v/>
      </c>
    </row>
    <row r="2470">
      <c r="A2470">
        <f>'06_MODELO_REFS'!E2493</f>
        <v/>
      </c>
      <c r="B2470">
        <f>'06_MODELO_REFS'!F2493</f>
        <v/>
      </c>
      <c r="E2470">
        <f>'07_MODELO_NPI'!E2493</f>
        <v/>
      </c>
      <c r="F2470">
        <f>'07_MODELO_NPI'!F2493</f>
        <v/>
      </c>
      <c r="I2470">
        <f>'08_MODELO_MULTIPLO'!F2498</f>
        <v/>
      </c>
      <c r="J2470">
        <f>'08_MODELO_MULTIPLO'!G2498</f>
        <v/>
      </c>
    </row>
    <row r="2471">
      <c r="A2471">
        <f>'06_MODELO_REFS'!E2494</f>
        <v/>
      </c>
      <c r="B2471">
        <f>'06_MODELO_REFS'!F2494</f>
        <v/>
      </c>
      <c r="E2471">
        <f>'07_MODELO_NPI'!E2494</f>
        <v/>
      </c>
      <c r="F2471">
        <f>'07_MODELO_NPI'!F2494</f>
        <v/>
      </c>
      <c r="I2471">
        <f>'08_MODELO_MULTIPLO'!F2499</f>
        <v/>
      </c>
      <c r="J2471">
        <f>'08_MODELO_MULTIPLO'!G2499</f>
        <v/>
      </c>
    </row>
    <row r="2472">
      <c r="A2472">
        <f>'06_MODELO_REFS'!E2495</f>
        <v/>
      </c>
      <c r="B2472">
        <f>'06_MODELO_REFS'!F2495</f>
        <v/>
      </c>
      <c r="E2472">
        <f>'07_MODELO_NPI'!E2495</f>
        <v/>
      </c>
      <c r="F2472">
        <f>'07_MODELO_NPI'!F2495</f>
        <v/>
      </c>
      <c r="I2472">
        <f>'08_MODELO_MULTIPLO'!F2500</f>
        <v/>
      </c>
      <c r="J2472">
        <f>'08_MODELO_MULTIPLO'!G2500</f>
        <v/>
      </c>
    </row>
    <row r="2473">
      <c r="A2473">
        <f>'06_MODELO_REFS'!E2496</f>
        <v/>
      </c>
      <c r="B2473">
        <f>'06_MODELO_REFS'!F2496</f>
        <v/>
      </c>
      <c r="E2473">
        <f>'07_MODELO_NPI'!E2496</f>
        <v/>
      </c>
      <c r="F2473">
        <f>'07_MODELO_NPI'!F2496</f>
        <v/>
      </c>
      <c r="I2473">
        <f>'08_MODELO_MULTIPLO'!F2501</f>
        <v/>
      </c>
      <c r="J2473">
        <f>'08_MODELO_MULTIPLO'!G2501</f>
        <v/>
      </c>
    </row>
    <row r="2474">
      <c r="A2474">
        <f>'06_MODELO_REFS'!E2497</f>
        <v/>
      </c>
      <c r="B2474">
        <f>'06_MODELO_REFS'!F2497</f>
        <v/>
      </c>
      <c r="E2474">
        <f>'07_MODELO_NPI'!E2497</f>
        <v/>
      </c>
      <c r="F2474">
        <f>'07_MODELO_NPI'!F2497</f>
        <v/>
      </c>
      <c r="I2474">
        <f>'08_MODELO_MULTIPLO'!F2502</f>
        <v/>
      </c>
      <c r="J2474">
        <f>'08_MODELO_MULTIPLO'!G2502</f>
        <v/>
      </c>
    </row>
    <row r="2475">
      <c r="A2475">
        <f>'06_MODELO_REFS'!E2498</f>
        <v/>
      </c>
      <c r="B2475">
        <f>'06_MODELO_REFS'!F2498</f>
        <v/>
      </c>
      <c r="E2475">
        <f>'07_MODELO_NPI'!E2498</f>
        <v/>
      </c>
      <c r="F2475">
        <f>'07_MODELO_NPI'!F2498</f>
        <v/>
      </c>
      <c r="I2475">
        <f>'08_MODELO_MULTIPLO'!F2503</f>
        <v/>
      </c>
      <c r="J2475">
        <f>'08_MODELO_MULTIPLO'!G2503</f>
        <v/>
      </c>
    </row>
    <row r="2476">
      <c r="A2476">
        <f>'06_MODELO_REFS'!E2499</f>
        <v/>
      </c>
      <c r="B2476">
        <f>'06_MODELO_REFS'!F2499</f>
        <v/>
      </c>
      <c r="E2476">
        <f>'07_MODELO_NPI'!E2499</f>
        <v/>
      </c>
      <c r="F2476">
        <f>'07_MODELO_NPI'!F2499</f>
        <v/>
      </c>
      <c r="I2476">
        <f>'08_MODELO_MULTIPLO'!F2504</f>
        <v/>
      </c>
      <c r="J2476">
        <f>'08_MODELO_MULTIPLO'!G2504</f>
        <v/>
      </c>
    </row>
    <row r="2477">
      <c r="A2477">
        <f>'06_MODELO_REFS'!E2500</f>
        <v/>
      </c>
      <c r="B2477">
        <f>'06_MODELO_REFS'!F2500</f>
        <v/>
      </c>
      <c r="E2477">
        <f>'07_MODELO_NPI'!E2500</f>
        <v/>
      </c>
      <c r="F2477">
        <f>'07_MODELO_NPI'!F2500</f>
        <v/>
      </c>
      <c r="I2477">
        <f>'08_MODELO_MULTIPLO'!F2505</f>
        <v/>
      </c>
      <c r="J2477">
        <f>'08_MODELO_MULTIPLO'!G2505</f>
        <v/>
      </c>
    </row>
    <row r="2478">
      <c r="A2478">
        <f>'06_MODELO_REFS'!E2501</f>
        <v/>
      </c>
      <c r="B2478">
        <f>'06_MODELO_REFS'!F2501</f>
        <v/>
      </c>
      <c r="E2478">
        <f>'07_MODELO_NPI'!E2501</f>
        <v/>
      </c>
      <c r="F2478">
        <f>'07_MODELO_NPI'!F2501</f>
        <v/>
      </c>
      <c r="I2478">
        <f>'08_MODELO_MULTIPLO'!F2506</f>
        <v/>
      </c>
      <c r="J2478">
        <f>'08_MODELO_MULTIPLO'!G2506</f>
        <v/>
      </c>
    </row>
    <row r="2479">
      <c r="A2479">
        <f>'06_MODELO_REFS'!E2502</f>
        <v/>
      </c>
      <c r="B2479">
        <f>'06_MODELO_REFS'!F2502</f>
        <v/>
      </c>
      <c r="E2479">
        <f>'07_MODELO_NPI'!E2502</f>
        <v/>
      </c>
      <c r="F2479">
        <f>'07_MODELO_NPI'!F2502</f>
        <v/>
      </c>
      <c r="I2479">
        <f>'08_MODELO_MULTIPLO'!F2507</f>
        <v/>
      </c>
      <c r="J2479">
        <f>'08_MODELO_MULTIPLO'!G2507</f>
        <v/>
      </c>
    </row>
    <row r="2480">
      <c r="A2480">
        <f>'06_MODELO_REFS'!E2503</f>
        <v/>
      </c>
      <c r="B2480">
        <f>'06_MODELO_REFS'!F2503</f>
        <v/>
      </c>
      <c r="E2480">
        <f>'07_MODELO_NPI'!E2503</f>
        <v/>
      </c>
      <c r="F2480">
        <f>'07_MODELO_NPI'!F2503</f>
        <v/>
      </c>
      <c r="I2480">
        <f>'08_MODELO_MULTIPLO'!F2508</f>
        <v/>
      </c>
      <c r="J2480">
        <f>'08_MODELO_MULTIPLO'!G2508</f>
        <v/>
      </c>
    </row>
    <row r="2481">
      <c r="A2481">
        <f>'06_MODELO_REFS'!E2504</f>
        <v/>
      </c>
      <c r="B2481">
        <f>'06_MODELO_REFS'!F2504</f>
        <v/>
      </c>
      <c r="E2481">
        <f>'07_MODELO_NPI'!E2504</f>
        <v/>
      </c>
      <c r="F2481">
        <f>'07_MODELO_NPI'!F2504</f>
        <v/>
      </c>
      <c r="I2481">
        <f>'08_MODELO_MULTIPLO'!F2509</f>
        <v/>
      </c>
      <c r="J2481">
        <f>'08_MODELO_MULTIPLO'!G2509</f>
        <v/>
      </c>
    </row>
    <row r="2482">
      <c r="A2482">
        <f>'06_MODELO_REFS'!E2505</f>
        <v/>
      </c>
      <c r="B2482">
        <f>'06_MODELO_REFS'!F2505</f>
        <v/>
      </c>
      <c r="E2482">
        <f>'07_MODELO_NPI'!E2505</f>
        <v/>
      </c>
      <c r="F2482">
        <f>'07_MODELO_NPI'!F2505</f>
        <v/>
      </c>
      <c r="I2482">
        <f>'08_MODELO_MULTIPLO'!F2510</f>
        <v/>
      </c>
      <c r="J2482">
        <f>'08_MODELO_MULTIPLO'!G2510</f>
        <v/>
      </c>
    </row>
    <row r="2483">
      <c r="A2483">
        <f>'06_MODELO_REFS'!E2506</f>
        <v/>
      </c>
      <c r="B2483">
        <f>'06_MODELO_REFS'!F2506</f>
        <v/>
      </c>
      <c r="E2483">
        <f>'07_MODELO_NPI'!E2506</f>
        <v/>
      </c>
      <c r="F2483">
        <f>'07_MODELO_NPI'!F2506</f>
        <v/>
      </c>
      <c r="I2483">
        <f>'08_MODELO_MULTIPLO'!F2511</f>
        <v/>
      </c>
      <c r="J2483">
        <f>'08_MODELO_MULTIPLO'!G2511</f>
        <v/>
      </c>
    </row>
    <row r="2484">
      <c r="A2484">
        <f>'06_MODELO_REFS'!E2507</f>
        <v/>
      </c>
      <c r="B2484">
        <f>'06_MODELO_REFS'!F2507</f>
        <v/>
      </c>
      <c r="E2484">
        <f>'07_MODELO_NPI'!E2507</f>
        <v/>
      </c>
      <c r="F2484">
        <f>'07_MODELO_NPI'!F2507</f>
        <v/>
      </c>
      <c r="I2484">
        <f>'08_MODELO_MULTIPLO'!F2512</f>
        <v/>
      </c>
      <c r="J2484">
        <f>'08_MODELO_MULTIPLO'!G2512</f>
        <v/>
      </c>
    </row>
    <row r="2485">
      <c r="A2485">
        <f>'06_MODELO_REFS'!E2508</f>
        <v/>
      </c>
      <c r="B2485">
        <f>'06_MODELO_REFS'!F2508</f>
        <v/>
      </c>
      <c r="E2485">
        <f>'07_MODELO_NPI'!E2508</f>
        <v/>
      </c>
      <c r="F2485">
        <f>'07_MODELO_NPI'!F2508</f>
        <v/>
      </c>
      <c r="I2485">
        <f>'08_MODELO_MULTIPLO'!F2513</f>
        <v/>
      </c>
      <c r="J2485">
        <f>'08_MODELO_MULTIPLO'!G2513</f>
        <v/>
      </c>
    </row>
    <row r="2486">
      <c r="A2486">
        <f>'06_MODELO_REFS'!E2509</f>
        <v/>
      </c>
      <c r="B2486">
        <f>'06_MODELO_REFS'!F2509</f>
        <v/>
      </c>
      <c r="E2486">
        <f>'07_MODELO_NPI'!E2509</f>
        <v/>
      </c>
      <c r="F2486">
        <f>'07_MODELO_NPI'!F2509</f>
        <v/>
      </c>
      <c r="I2486">
        <f>'08_MODELO_MULTIPLO'!F2514</f>
        <v/>
      </c>
      <c r="J2486">
        <f>'08_MODELO_MULTIPLO'!G2514</f>
        <v/>
      </c>
    </row>
    <row r="2487">
      <c r="A2487">
        <f>'06_MODELO_REFS'!E2510</f>
        <v/>
      </c>
      <c r="B2487">
        <f>'06_MODELO_REFS'!F2510</f>
        <v/>
      </c>
      <c r="E2487">
        <f>'07_MODELO_NPI'!E2510</f>
        <v/>
      </c>
      <c r="F2487">
        <f>'07_MODELO_NPI'!F2510</f>
        <v/>
      </c>
      <c r="I2487">
        <f>'08_MODELO_MULTIPLO'!F2515</f>
        <v/>
      </c>
      <c r="J2487">
        <f>'08_MODELO_MULTIPLO'!G2515</f>
        <v/>
      </c>
    </row>
    <row r="2488">
      <c r="A2488">
        <f>'06_MODELO_REFS'!E2511</f>
        <v/>
      </c>
      <c r="B2488">
        <f>'06_MODELO_REFS'!F2511</f>
        <v/>
      </c>
      <c r="E2488">
        <f>'07_MODELO_NPI'!E2511</f>
        <v/>
      </c>
      <c r="F2488">
        <f>'07_MODELO_NPI'!F2511</f>
        <v/>
      </c>
      <c r="I2488">
        <f>'08_MODELO_MULTIPLO'!F2516</f>
        <v/>
      </c>
      <c r="J2488">
        <f>'08_MODELO_MULTIPLO'!G2516</f>
        <v/>
      </c>
    </row>
    <row r="2489">
      <c r="A2489">
        <f>'06_MODELO_REFS'!E2512</f>
        <v/>
      </c>
      <c r="B2489">
        <f>'06_MODELO_REFS'!F2512</f>
        <v/>
      </c>
      <c r="E2489">
        <f>'07_MODELO_NPI'!E2512</f>
        <v/>
      </c>
      <c r="F2489">
        <f>'07_MODELO_NPI'!F2512</f>
        <v/>
      </c>
      <c r="I2489">
        <f>'08_MODELO_MULTIPLO'!F2517</f>
        <v/>
      </c>
      <c r="J2489">
        <f>'08_MODELO_MULTIPLO'!G2517</f>
        <v/>
      </c>
    </row>
    <row r="2490">
      <c r="A2490">
        <f>'06_MODELO_REFS'!E2513</f>
        <v/>
      </c>
      <c r="B2490">
        <f>'06_MODELO_REFS'!F2513</f>
        <v/>
      </c>
      <c r="E2490">
        <f>'07_MODELO_NPI'!E2513</f>
        <v/>
      </c>
      <c r="F2490">
        <f>'07_MODELO_NPI'!F2513</f>
        <v/>
      </c>
      <c r="I2490">
        <f>'08_MODELO_MULTIPLO'!F2518</f>
        <v/>
      </c>
      <c r="J2490">
        <f>'08_MODELO_MULTIPLO'!G2518</f>
        <v/>
      </c>
    </row>
    <row r="2491">
      <c r="A2491">
        <f>'06_MODELO_REFS'!E2514</f>
        <v/>
      </c>
      <c r="B2491">
        <f>'06_MODELO_REFS'!F2514</f>
        <v/>
      </c>
      <c r="E2491">
        <f>'07_MODELO_NPI'!E2514</f>
        <v/>
      </c>
      <c r="F2491">
        <f>'07_MODELO_NPI'!F2514</f>
        <v/>
      </c>
      <c r="I2491">
        <f>'08_MODELO_MULTIPLO'!F2519</f>
        <v/>
      </c>
      <c r="J2491">
        <f>'08_MODELO_MULTIPLO'!G2519</f>
        <v/>
      </c>
    </row>
    <row r="2492">
      <c r="A2492">
        <f>'06_MODELO_REFS'!E2515</f>
        <v/>
      </c>
      <c r="B2492">
        <f>'06_MODELO_REFS'!F2515</f>
        <v/>
      </c>
      <c r="E2492">
        <f>'07_MODELO_NPI'!E2515</f>
        <v/>
      </c>
      <c r="F2492">
        <f>'07_MODELO_NPI'!F2515</f>
        <v/>
      </c>
      <c r="I2492">
        <f>'08_MODELO_MULTIPLO'!F2520</f>
        <v/>
      </c>
      <c r="J2492">
        <f>'08_MODELO_MULTIPLO'!G2520</f>
        <v/>
      </c>
    </row>
    <row r="2493">
      <c r="A2493">
        <f>'06_MODELO_REFS'!E2516</f>
        <v/>
      </c>
      <c r="B2493">
        <f>'06_MODELO_REFS'!F2516</f>
        <v/>
      </c>
      <c r="E2493">
        <f>'07_MODELO_NPI'!E2516</f>
        <v/>
      </c>
      <c r="F2493">
        <f>'07_MODELO_NPI'!F2516</f>
        <v/>
      </c>
      <c r="I2493">
        <f>'08_MODELO_MULTIPLO'!F2521</f>
        <v/>
      </c>
      <c r="J2493">
        <f>'08_MODELO_MULTIPLO'!G2521</f>
        <v/>
      </c>
    </row>
    <row r="2494">
      <c r="A2494">
        <f>'06_MODELO_REFS'!E2517</f>
        <v/>
      </c>
      <c r="B2494">
        <f>'06_MODELO_REFS'!F2517</f>
        <v/>
      </c>
      <c r="E2494">
        <f>'07_MODELO_NPI'!E2517</f>
        <v/>
      </c>
      <c r="F2494">
        <f>'07_MODELO_NPI'!F2517</f>
        <v/>
      </c>
      <c r="I2494">
        <f>'08_MODELO_MULTIPLO'!F2522</f>
        <v/>
      </c>
      <c r="J2494">
        <f>'08_MODELO_MULTIPLO'!G2522</f>
        <v/>
      </c>
    </row>
    <row r="2495">
      <c r="A2495">
        <f>'06_MODELO_REFS'!E2518</f>
        <v/>
      </c>
      <c r="B2495">
        <f>'06_MODELO_REFS'!F2518</f>
        <v/>
      </c>
      <c r="E2495">
        <f>'07_MODELO_NPI'!E2518</f>
        <v/>
      </c>
      <c r="F2495">
        <f>'07_MODELO_NPI'!F2518</f>
        <v/>
      </c>
      <c r="I2495">
        <f>'08_MODELO_MULTIPLO'!F2523</f>
        <v/>
      </c>
      <c r="J2495">
        <f>'08_MODELO_MULTIPLO'!G2523</f>
        <v/>
      </c>
    </row>
    <row r="2496">
      <c r="A2496">
        <f>'06_MODELO_REFS'!E2519</f>
        <v/>
      </c>
      <c r="B2496">
        <f>'06_MODELO_REFS'!F2519</f>
        <v/>
      </c>
      <c r="E2496">
        <f>'07_MODELO_NPI'!E2519</f>
        <v/>
      </c>
      <c r="F2496">
        <f>'07_MODELO_NPI'!F2519</f>
        <v/>
      </c>
      <c r="I2496">
        <f>'08_MODELO_MULTIPLO'!F2524</f>
        <v/>
      </c>
      <c r="J2496">
        <f>'08_MODELO_MULTIPLO'!G2524</f>
        <v/>
      </c>
    </row>
    <row r="2497">
      <c r="A2497">
        <f>'06_MODELO_REFS'!E2520</f>
        <v/>
      </c>
      <c r="B2497">
        <f>'06_MODELO_REFS'!F2520</f>
        <v/>
      </c>
      <c r="E2497">
        <f>'07_MODELO_NPI'!E2520</f>
        <v/>
      </c>
      <c r="F2497">
        <f>'07_MODELO_NPI'!F2520</f>
        <v/>
      </c>
      <c r="I2497">
        <f>'08_MODELO_MULTIPLO'!F2525</f>
        <v/>
      </c>
      <c r="J2497">
        <f>'08_MODELO_MULTIPLO'!G2525</f>
        <v/>
      </c>
    </row>
    <row r="2498">
      <c r="A2498">
        <f>'06_MODELO_REFS'!E2521</f>
        <v/>
      </c>
      <c r="B2498">
        <f>'06_MODELO_REFS'!F2521</f>
        <v/>
      </c>
      <c r="E2498">
        <f>'07_MODELO_NPI'!E2521</f>
        <v/>
      </c>
      <c r="F2498">
        <f>'07_MODELO_NPI'!F2521</f>
        <v/>
      </c>
      <c r="I2498">
        <f>'08_MODELO_MULTIPLO'!F2526</f>
        <v/>
      </c>
      <c r="J2498">
        <f>'08_MODELO_MULTIPLO'!G2526</f>
        <v/>
      </c>
    </row>
    <row r="2499">
      <c r="A2499">
        <f>'06_MODELO_REFS'!E2522</f>
        <v/>
      </c>
      <c r="B2499">
        <f>'06_MODELO_REFS'!F2522</f>
        <v/>
      </c>
      <c r="E2499">
        <f>'07_MODELO_NPI'!E2522</f>
        <v/>
      </c>
      <c r="F2499">
        <f>'07_MODELO_NPI'!F2522</f>
        <v/>
      </c>
      <c r="I2499">
        <f>'08_MODELO_MULTIPLO'!F2527</f>
        <v/>
      </c>
      <c r="J2499">
        <f>'08_MODELO_MULTIPLO'!G2527</f>
        <v/>
      </c>
    </row>
    <row r="2500">
      <c r="A2500">
        <f>'06_MODELO_REFS'!E2523</f>
        <v/>
      </c>
      <c r="B2500">
        <f>'06_MODELO_REFS'!F2523</f>
        <v/>
      </c>
      <c r="E2500">
        <f>'07_MODELO_NPI'!E2523</f>
        <v/>
      </c>
      <c r="F2500">
        <f>'07_MODELO_NPI'!F2523</f>
        <v/>
      </c>
      <c r="I2500">
        <f>'08_MODELO_MULTIPLO'!F2528</f>
        <v/>
      </c>
      <c r="J2500">
        <f>'08_MODELO_MULTIPLO'!G2528</f>
        <v/>
      </c>
    </row>
    <row r="2501">
      <c r="A2501">
        <f>'06_MODELO_REFS'!E2524</f>
        <v/>
      </c>
      <c r="B2501">
        <f>'06_MODELO_REFS'!F2524</f>
        <v/>
      </c>
      <c r="E2501">
        <f>'07_MODELO_NPI'!E2524</f>
        <v/>
      </c>
      <c r="F2501">
        <f>'07_MODELO_NPI'!F2524</f>
        <v/>
      </c>
      <c r="I2501">
        <f>'08_MODELO_MULTIPLO'!F2529</f>
        <v/>
      </c>
      <c r="J2501">
        <f>'08_MODELO_MULTIPLO'!G2529</f>
        <v/>
      </c>
    </row>
    <row r="2502">
      <c r="A2502">
        <f>'06_MODELO_REFS'!E2525</f>
        <v/>
      </c>
      <c r="B2502">
        <f>'06_MODELO_REFS'!F2525</f>
        <v/>
      </c>
      <c r="E2502">
        <f>'07_MODELO_NPI'!E2525</f>
        <v/>
      </c>
      <c r="F2502">
        <f>'07_MODELO_NPI'!F2525</f>
        <v/>
      </c>
      <c r="I2502">
        <f>'08_MODELO_MULTIPLO'!F2530</f>
        <v/>
      </c>
      <c r="J2502">
        <f>'08_MODELO_MULTIPLO'!G2530</f>
        <v/>
      </c>
    </row>
    <row r="2503">
      <c r="A2503">
        <f>'06_MODELO_REFS'!E2526</f>
        <v/>
      </c>
      <c r="B2503">
        <f>'06_MODELO_REFS'!F2526</f>
        <v/>
      </c>
      <c r="E2503">
        <f>'07_MODELO_NPI'!E2526</f>
        <v/>
      </c>
      <c r="F2503">
        <f>'07_MODELO_NPI'!F2526</f>
        <v/>
      </c>
      <c r="I2503">
        <f>'08_MODELO_MULTIPLO'!F2531</f>
        <v/>
      </c>
      <c r="J2503">
        <f>'08_MODELO_MULTIPLO'!G2531</f>
        <v/>
      </c>
    </row>
    <row r="2504">
      <c r="A2504">
        <f>'06_MODELO_REFS'!E2527</f>
        <v/>
      </c>
      <c r="B2504">
        <f>'06_MODELO_REFS'!F2527</f>
        <v/>
      </c>
      <c r="E2504">
        <f>'07_MODELO_NPI'!E2527</f>
        <v/>
      </c>
      <c r="F2504">
        <f>'07_MODELO_NPI'!F2527</f>
        <v/>
      </c>
      <c r="I2504">
        <f>'08_MODELO_MULTIPLO'!F2532</f>
        <v/>
      </c>
      <c r="J2504">
        <f>'08_MODELO_MULTIPLO'!G2532</f>
        <v/>
      </c>
    </row>
    <row r="2505">
      <c r="A2505">
        <f>'06_MODELO_REFS'!E2528</f>
        <v/>
      </c>
      <c r="B2505">
        <f>'06_MODELO_REFS'!F2528</f>
        <v/>
      </c>
      <c r="E2505">
        <f>'07_MODELO_NPI'!E2528</f>
        <v/>
      </c>
      <c r="F2505">
        <f>'07_MODELO_NPI'!F2528</f>
        <v/>
      </c>
      <c r="I2505">
        <f>'08_MODELO_MULTIPLO'!F2533</f>
        <v/>
      </c>
      <c r="J2505">
        <f>'08_MODELO_MULTIPLO'!G2533</f>
        <v/>
      </c>
    </row>
    <row r="2506">
      <c r="A2506">
        <f>'06_MODELO_REFS'!E2529</f>
        <v/>
      </c>
      <c r="B2506">
        <f>'06_MODELO_REFS'!F2529</f>
        <v/>
      </c>
      <c r="E2506">
        <f>'07_MODELO_NPI'!E2529</f>
        <v/>
      </c>
      <c r="F2506">
        <f>'07_MODELO_NPI'!F2529</f>
        <v/>
      </c>
      <c r="I2506">
        <f>'08_MODELO_MULTIPLO'!F2534</f>
        <v/>
      </c>
      <c r="J2506">
        <f>'08_MODELO_MULTIPLO'!G2534</f>
        <v/>
      </c>
    </row>
    <row r="2507">
      <c r="A2507">
        <f>'06_MODELO_REFS'!E2530</f>
        <v/>
      </c>
      <c r="B2507">
        <f>'06_MODELO_REFS'!F2530</f>
        <v/>
      </c>
      <c r="E2507">
        <f>'07_MODELO_NPI'!E2530</f>
        <v/>
      </c>
      <c r="F2507">
        <f>'07_MODELO_NPI'!F2530</f>
        <v/>
      </c>
      <c r="I2507">
        <f>'08_MODELO_MULTIPLO'!F2535</f>
        <v/>
      </c>
      <c r="J2507">
        <f>'08_MODELO_MULTIPLO'!G2535</f>
        <v/>
      </c>
    </row>
    <row r="2508">
      <c r="A2508">
        <f>'06_MODELO_REFS'!E2531</f>
        <v/>
      </c>
      <c r="B2508">
        <f>'06_MODELO_REFS'!F2531</f>
        <v/>
      </c>
      <c r="E2508">
        <f>'07_MODELO_NPI'!E2531</f>
        <v/>
      </c>
      <c r="F2508">
        <f>'07_MODELO_NPI'!F2531</f>
        <v/>
      </c>
      <c r="I2508">
        <f>'08_MODELO_MULTIPLO'!F2536</f>
        <v/>
      </c>
      <c r="J2508">
        <f>'08_MODELO_MULTIPLO'!G2536</f>
        <v/>
      </c>
    </row>
    <row r="2509">
      <c r="A2509">
        <f>'06_MODELO_REFS'!E2532</f>
        <v/>
      </c>
      <c r="B2509">
        <f>'06_MODELO_REFS'!F2532</f>
        <v/>
      </c>
      <c r="E2509">
        <f>'07_MODELO_NPI'!E2532</f>
        <v/>
      </c>
      <c r="F2509">
        <f>'07_MODELO_NPI'!F2532</f>
        <v/>
      </c>
      <c r="I2509">
        <f>'08_MODELO_MULTIPLO'!F2537</f>
        <v/>
      </c>
      <c r="J2509">
        <f>'08_MODELO_MULTIPLO'!G2537</f>
        <v/>
      </c>
    </row>
    <row r="2510">
      <c r="A2510">
        <f>'06_MODELO_REFS'!E2533</f>
        <v/>
      </c>
      <c r="B2510">
        <f>'06_MODELO_REFS'!F2533</f>
        <v/>
      </c>
      <c r="E2510">
        <f>'07_MODELO_NPI'!E2533</f>
        <v/>
      </c>
      <c r="F2510">
        <f>'07_MODELO_NPI'!F2533</f>
        <v/>
      </c>
      <c r="I2510">
        <f>'08_MODELO_MULTIPLO'!F2538</f>
        <v/>
      </c>
      <c r="J2510">
        <f>'08_MODELO_MULTIPLO'!G2538</f>
        <v/>
      </c>
    </row>
    <row r="2511">
      <c r="A2511">
        <f>'06_MODELO_REFS'!E2534</f>
        <v/>
      </c>
      <c r="B2511">
        <f>'06_MODELO_REFS'!F2534</f>
        <v/>
      </c>
      <c r="E2511">
        <f>'07_MODELO_NPI'!E2534</f>
        <v/>
      </c>
      <c r="F2511">
        <f>'07_MODELO_NPI'!F2534</f>
        <v/>
      </c>
      <c r="I2511">
        <f>'08_MODELO_MULTIPLO'!F2539</f>
        <v/>
      </c>
      <c r="J2511">
        <f>'08_MODELO_MULTIPLO'!G2539</f>
        <v/>
      </c>
    </row>
    <row r="2512">
      <c r="A2512">
        <f>'06_MODELO_REFS'!E2535</f>
        <v/>
      </c>
      <c r="B2512">
        <f>'06_MODELO_REFS'!F2535</f>
        <v/>
      </c>
      <c r="E2512">
        <f>'07_MODELO_NPI'!E2535</f>
        <v/>
      </c>
      <c r="F2512">
        <f>'07_MODELO_NPI'!F2535</f>
        <v/>
      </c>
      <c r="I2512">
        <f>'08_MODELO_MULTIPLO'!F2540</f>
        <v/>
      </c>
      <c r="J2512">
        <f>'08_MODELO_MULTIPLO'!G2540</f>
        <v/>
      </c>
    </row>
    <row r="2513">
      <c r="A2513">
        <f>'06_MODELO_REFS'!E2536</f>
        <v/>
      </c>
      <c r="B2513">
        <f>'06_MODELO_REFS'!F2536</f>
        <v/>
      </c>
      <c r="E2513">
        <f>'07_MODELO_NPI'!E2536</f>
        <v/>
      </c>
      <c r="F2513">
        <f>'07_MODELO_NPI'!F2536</f>
        <v/>
      </c>
      <c r="I2513">
        <f>'08_MODELO_MULTIPLO'!F2541</f>
        <v/>
      </c>
      <c r="J2513">
        <f>'08_MODELO_MULTIPLO'!G2541</f>
        <v/>
      </c>
    </row>
    <row r="2514">
      <c r="A2514">
        <f>'06_MODELO_REFS'!E2537</f>
        <v/>
      </c>
      <c r="B2514">
        <f>'06_MODELO_REFS'!F2537</f>
        <v/>
      </c>
      <c r="E2514">
        <f>'07_MODELO_NPI'!E2537</f>
        <v/>
      </c>
      <c r="F2514">
        <f>'07_MODELO_NPI'!F2537</f>
        <v/>
      </c>
      <c r="I2514">
        <f>'08_MODELO_MULTIPLO'!F2542</f>
        <v/>
      </c>
      <c r="J2514">
        <f>'08_MODELO_MULTIPLO'!G2542</f>
        <v/>
      </c>
    </row>
    <row r="2515">
      <c r="A2515">
        <f>'06_MODELO_REFS'!E2538</f>
        <v/>
      </c>
      <c r="B2515">
        <f>'06_MODELO_REFS'!F2538</f>
        <v/>
      </c>
      <c r="E2515">
        <f>'07_MODELO_NPI'!E2538</f>
        <v/>
      </c>
      <c r="F2515">
        <f>'07_MODELO_NPI'!F2538</f>
        <v/>
      </c>
      <c r="I2515">
        <f>'08_MODELO_MULTIPLO'!F2543</f>
        <v/>
      </c>
      <c r="J2515">
        <f>'08_MODELO_MULTIPLO'!G2543</f>
        <v/>
      </c>
    </row>
    <row r="2516">
      <c r="A2516">
        <f>'06_MODELO_REFS'!E2539</f>
        <v/>
      </c>
      <c r="B2516">
        <f>'06_MODELO_REFS'!F2539</f>
        <v/>
      </c>
      <c r="E2516">
        <f>'07_MODELO_NPI'!E2539</f>
        <v/>
      </c>
      <c r="F2516">
        <f>'07_MODELO_NPI'!F2539</f>
        <v/>
      </c>
      <c r="I2516">
        <f>'08_MODELO_MULTIPLO'!F2544</f>
        <v/>
      </c>
      <c r="J2516">
        <f>'08_MODELO_MULTIPLO'!G2544</f>
        <v/>
      </c>
    </row>
    <row r="2517">
      <c r="A2517">
        <f>'06_MODELO_REFS'!E2540</f>
        <v/>
      </c>
      <c r="B2517">
        <f>'06_MODELO_REFS'!F2540</f>
        <v/>
      </c>
      <c r="E2517">
        <f>'07_MODELO_NPI'!E2540</f>
        <v/>
      </c>
      <c r="F2517">
        <f>'07_MODELO_NPI'!F2540</f>
        <v/>
      </c>
      <c r="I2517">
        <f>'08_MODELO_MULTIPLO'!F2545</f>
        <v/>
      </c>
      <c r="J2517">
        <f>'08_MODELO_MULTIPLO'!G2545</f>
        <v/>
      </c>
    </row>
    <row r="2518">
      <c r="A2518">
        <f>'06_MODELO_REFS'!E2541</f>
        <v/>
      </c>
      <c r="B2518">
        <f>'06_MODELO_REFS'!F2541</f>
        <v/>
      </c>
      <c r="E2518">
        <f>'07_MODELO_NPI'!E2541</f>
        <v/>
      </c>
      <c r="F2518">
        <f>'07_MODELO_NPI'!F2541</f>
        <v/>
      </c>
      <c r="I2518">
        <f>'08_MODELO_MULTIPLO'!F2546</f>
        <v/>
      </c>
      <c r="J2518">
        <f>'08_MODELO_MULTIPLO'!G2546</f>
        <v/>
      </c>
    </row>
    <row r="2519">
      <c r="A2519">
        <f>'06_MODELO_REFS'!E2542</f>
        <v/>
      </c>
      <c r="B2519">
        <f>'06_MODELO_REFS'!F2542</f>
        <v/>
      </c>
      <c r="E2519">
        <f>'07_MODELO_NPI'!E2542</f>
        <v/>
      </c>
      <c r="F2519">
        <f>'07_MODELO_NPI'!F2542</f>
        <v/>
      </c>
      <c r="I2519">
        <f>'08_MODELO_MULTIPLO'!F2547</f>
        <v/>
      </c>
      <c r="J2519">
        <f>'08_MODELO_MULTIPLO'!G2547</f>
        <v/>
      </c>
    </row>
    <row r="2520">
      <c r="A2520">
        <f>'06_MODELO_REFS'!E2543</f>
        <v/>
      </c>
      <c r="B2520">
        <f>'06_MODELO_REFS'!F2543</f>
        <v/>
      </c>
      <c r="E2520">
        <f>'07_MODELO_NPI'!E2543</f>
        <v/>
      </c>
      <c r="F2520">
        <f>'07_MODELO_NPI'!F2543</f>
        <v/>
      </c>
      <c r="I2520">
        <f>'08_MODELO_MULTIPLO'!F2548</f>
        <v/>
      </c>
      <c r="J2520">
        <f>'08_MODELO_MULTIPLO'!G2548</f>
        <v/>
      </c>
    </row>
    <row r="2521">
      <c r="A2521">
        <f>'06_MODELO_REFS'!E2544</f>
        <v/>
      </c>
      <c r="B2521">
        <f>'06_MODELO_REFS'!F2544</f>
        <v/>
      </c>
      <c r="E2521">
        <f>'07_MODELO_NPI'!E2544</f>
        <v/>
      </c>
      <c r="F2521">
        <f>'07_MODELO_NPI'!F2544</f>
        <v/>
      </c>
      <c r="I2521">
        <f>'08_MODELO_MULTIPLO'!F2549</f>
        <v/>
      </c>
      <c r="J2521">
        <f>'08_MODELO_MULTIPLO'!G2549</f>
        <v/>
      </c>
    </row>
    <row r="2522">
      <c r="A2522">
        <f>'06_MODELO_REFS'!E2545</f>
        <v/>
      </c>
      <c r="B2522">
        <f>'06_MODELO_REFS'!F2545</f>
        <v/>
      </c>
      <c r="E2522">
        <f>'07_MODELO_NPI'!E2545</f>
        <v/>
      </c>
      <c r="F2522">
        <f>'07_MODELO_NPI'!F2545</f>
        <v/>
      </c>
      <c r="I2522">
        <f>'08_MODELO_MULTIPLO'!F2550</f>
        <v/>
      </c>
      <c r="J2522">
        <f>'08_MODELO_MULTIPLO'!G2550</f>
        <v/>
      </c>
    </row>
    <row r="2523">
      <c r="A2523">
        <f>'06_MODELO_REFS'!E2546</f>
        <v/>
      </c>
      <c r="B2523">
        <f>'06_MODELO_REFS'!F2546</f>
        <v/>
      </c>
      <c r="E2523">
        <f>'07_MODELO_NPI'!E2546</f>
        <v/>
      </c>
      <c r="F2523">
        <f>'07_MODELO_NPI'!F2546</f>
        <v/>
      </c>
      <c r="I2523">
        <f>'08_MODELO_MULTIPLO'!F2551</f>
        <v/>
      </c>
      <c r="J2523">
        <f>'08_MODELO_MULTIPLO'!G2551</f>
        <v/>
      </c>
    </row>
    <row r="2524">
      <c r="A2524">
        <f>'06_MODELO_REFS'!E2547</f>
        <v/>
      </c>
      <c r="B2524">
        <f>'06_MODELO_REFS'!F2547</f>
        <v/>
      </c>
      <c r="E2524">
        <f>'07_MODELO_NPI'!E2547</f>
        <v/>
      </c>
      <c r="F2524">
        <f>'07_MODELO_NPI'!F2547</f>
        <v/>
      </c>
      <c r="I2524">
        <f>'08_MODELO_MULTIPLO'!F2552</f>
        <v/>
      </c>
      <c r="J2524">
        <f>'08_MODELO_MULTIPLO'!G2552</f>
        <v/>
      </c>
    </row>
    <row r="2525">
      <c r="A2525">
        <f>'06_MODELO_REFS'!E2548</f>
        <v/>
      </c>
      <c r="B2525">
        <f>'06_MODELO_REFS'!F2548</f>
        <v/>
      </c>
      <c r="E2525">
        <f>'07_MODELO_NPI'!E2548</f>
        <v/>
      </c>
      <c r="F2525">
        <f>'07_MODELO_NPI'!F2548</f>
        <v/>
      </c>
      <c r="I2525">
        <f>'08_MODELO_MULTIPLO'!F2553</f>
        <v/>
      </c>
      <c r="J2525">
        <f>'08_MODELO_MULTIPLO'!G2553</f>
        <v/>
      </c>
    </row>
    <row r="2526">
      <c r="A2526">
        <f>'06_MODELO_REFS'!E2549</f>
        <v/>
      </c>
      <c r="B2526">
        <f>'06_MODELO_REFS'!F2549</f>
        <v/>
      </c>
      <c r="E2526">
        <f>'07_MODELO_NPI'!E2549</f>
        <v/>
      </c>
      <c r="F2526">
        <f>'07_MODELO_NPI'!F2549</f>
        <v/>
      </c>
      <c r="I2526">
        <f>'08_MODELO_MULTIPLO'!F2554</f>
        <v/>
      </c>
      <c r="J2526">
        <f>'08_MODELO_MULTIPLO'!G2554</f>
        <v/>
      </c>
    </row>
    <row r="2527">
      <c r="A2527">
        <f>'06_MODELO_REFS'!E2550</f>
        <v/>
      </c>
      <c r="B2527">
        <f>'06_MODELO_REFS'!F2550</f>
        <v/>
      </c>
      <c r="E2527">
        <f>'07_MODELO_NPI'!E2550</f>
        <v/>
      </c>
      <c r="F2527">
        <f>'07_MODELO_NPI'!F2550</f>
        <v/>
      </c>
      <c r="I2527">
        <f>'08_MODELO_MULTIPLO'!F2555</f>
        <v/>
      </c>
      <c r="J2527">
        <f>'08_MODELO_MULTIPLO'!G2555</f>
        <v/>
      </c>
    </row>
    <row r="2528">
      <c r="A2528">
        <f>'06_MODELO_REFS'!E2551</f>
        <v/>
      </c>
      <c r="B2528">
        <f>'06_MODELO_REFS'!F2551</f>
        <v/>
      </c>
      <c r="E2528">
        <f>'07_MODELO_NPI'!E2551</f>
        <v/>
      </c>
      <c r="F2528">
        <f>'07_MODELO_NPI'!F2551</f>
        <v/>
      </c>
      <c r="I2528">
        <f>'08_MODELO_MULTIPLO'!F2556</f>
        <v/>
      </c>
      <c r="J2528">
        <f>'08_MODELO_MULTIPLO'!G2556</f>
        <v/>
      </c>
    </row>
    <row r="2529">
      <c r="A2529">
        <f>'06_MODELO_REFS'!E2552</f>
        <v/>
      </c>
      <c r="B2529">
        <f>'06_MODELO_REFS'!F2552</f>
        <v/>
      </c>
      <c r="E2529">
        <f>'07_MODELO_NPI'!E2552</f>
        <v/>
      </c>
      <c r="F2529">
        <f>'07_MODELO_NPI'!F2552</f>
        <v/>
      </c>
      <c r="I2529">
        <f>'08_MODELO_MULTIPLO'!F2557</f>
        <v/>
      </c>
      <c r="J2529">
        <f>'08_MODELO_MULTIPLO'!G2557</f>
        <v/>
      </c>
    </row>
    <row r="2530">
      <c r="A2530">
        <f>'06_MODELO_REFS'!E2553</f>
        <v/>
      </c>
      <c r="B2530">
        <f>'06_MODELO_REFS'!F2553</f>
        <v/>
      </c>
      <c r="E2530">
        <f>'07_MODELO_NPI'!E2553</f>
        <v/>
      </c>
      <c r="F2530">
        <f>'07_MODELO_NPI'!F2553</f>
        <v/>
      </c>
      <c r="I2530">
        <f>'08_MODELO_MULTIPLO'!F2558</f>
        <v/>
      </c>
      <c r="J2530">
        <f>'08_MODELO_MULTIPLO'!G2558</f>
        <v/>
      </c>
    </row>
    <row r="2531">
      <c r="A2531">
        <f>'06_MODELO_REFS'!E2554</f>
        <v/>
      </c>
      <c r="B2531">
        <f>'06_MODELO_REFS'!F2554</f>
        <v/>
      </c>
      <c r="E2531">
        <f>'07_MODELO_NPI'!E2554</f>
        <v/>
      </c>
      <c r="F2531">
        <f>'07_MODELO_NPI'!F2554</f>
        <v/>
      </c>
      <c r="I2531">
        <f>'08_MODELO_MULTIPLO'!F2559</f>
        <v/>
      </c>
      <c r="J2531">
        <f>'08_MODELO_MULTIPLO'!G2559</f>
        <v/>
      </c>
    </row>
    <row r="2532">
      <c r="A2532">
        <f>'06_MODELO_REFS'!E2555</f>
        <v/>
      </c>
      <c r="B2532">
        <f>'06_MODELO_REFS'!F2555</f>
        <v/>
      </c>
      <c r="E2532">
        <f>'07_MODELO_NPI'!E2555</f>
        <v/>
      </c>
      <c r="F2532">
        <f>'07_MODELO_NPI'!F2555</f>
        <v/>
      </c>
      <c r="I2532">
        <f>'08_MODELO_MULTIPLO'!F2560</f>
        <v/>
      </c>
      <c r="J2532">
        <f>'08_MODELO_MULTIPLO'!G2560</f>
        <v/>
      </c>
    </row>
    <row r="2533">
      <c r="A2533">
        <f>'06_MODELO_REFS'!E2556</f>
        <v/>
      </c>
      <c r="B2533">
        <f>'06_MODELO_REFS'!F2556</f>
        <v/>
      </c>
      <c r="E2533">
        <f>'07_MODELO_NPI'!E2556</f>
        <v/>
      </c>
      <c r="F2533">
        <f>'07_MODELO_NPI'!F2556</f>
        <v/>
      </c>
      <c r="I2533">
        <f>'08_MODELO_MULTIPLO'!F2561</f>
        <v/>
      </c>
      <c r="J2533">
        <f>'08_MODELO_MULTIPLO'!G2561</f>
        <v/>
      </c>
    </row>
    <row r="2534">
      <c r="A2534">
        <f>'06_MODELO_REFS'!E2557</f>
        <v/>
      </c>
      <c r="B2534">
        <f>'06_MODELO_REFS'!F2557</f>
        <v/>
      </c>
      <c r="E2534">
        <f>'07_MODELO_NPI'!E2557</f>
        <v/>
      </c>
      <c r="F2534">
        <f>'07_MODELO_NPI'!F2557</f>
        <v/>
      </c>
      <c r="I2534">
        <f>'08_MODELO_MULTIPLO'!F2562</f>
        <v/>
      </c>
      <c r="J2534">
        <f>'08_MODELO_MULTIPLO'!G2562</f>
        <v/>
      </c>
    </row>
    <row r="2535">
      <c r="A2535">
        <f>'06_MODELO_REFS'!E2558</f>
        <v/>
      </c>
      <c r="B2535">
        <f>'06_MODELO_REFS'!F2558</f>
        <v/>
      </c>
      <c r="E2535">
        <f>'07_MODELO_NPI'!E2558</f>
        <v/>
      </c>
      <c r="F2535">
        <f>'07_MODELO_NPI'!F2558</f>
        <v/>
      </c>
      <c r="I2535">
        <f>'08_MODELO_MULTIPLO'!F2563</f>
        <v/>
      </c>
      <c r="J2535">
        <f>'08_MODELO_MULTIPLO'!G2563</f>
        <v/>
      </c>
    </row>
    <row r="2536">
      <c r="A2536">
        <f>'06_MODELO_REFS'!E2559</f>
        <v/>
      </c>
      <c r="B2536">
        <f>'06_MODELO_REFS'!F2559</f>
        <v/>
      </c>
      <c r="E2536">
        <f>'07_MODELO_NPI'!E2559</f>
        <v/>
      </c>
      <c r="F2536">
        <f>'07_MODELO_NPI'!F2559</f>
        <v/>
      </c>
      <c r="I2536">
        <f>'08_MODELO_MULTIPLO'!F2564</f>
        <v/>
      </c>
      <c r="J2536">
        <f>'08_MODELO_MULTIPLO'!G2564</f>
        <v/>
      </c>
    </row>
    <row r="2537">
      <c r="A2537">
        <f>'06_MODELO_REFS'!E2560</f>
        <v/>
      </c>
      <c r="B2537">
        <f>'06_MODELO_REFS'!F2560</f>
        <v/>
      </c>
      <c r="E2537">
        <f>'07_MODELO_NPI'!E2560</f>
        <v/>
      </c>
      <c r="F2537">
        <f>'07_MODELO_NPI'!F2560</f>
        <v/>
      </c>
      <c r="I2537">
        <f>'08_MODELO_MULTIPLO'!F2565</f>
        <v/>
      </c>
      <c r="J2537">
        <f>'08_MODELO_MULTIPLO'!G2565</f>
        <v/>
      </c>
    </row>
    <row r="2538">
      <c r="A2538">
        <f>'06_MODELO_REFS'!E2561</f>
        <v/>
      </c>
      <c r="B2538">
        <f>'06_MODELO_REFS'!F2561</f>
        <v/>
      </c>
      <c r="E2538">
        <f>'07_MODELO_NPI'!E2561</f>
        <v/>
      </c>
      <c r="F2538">
        <f>'07_MODELO_NPI'!F2561</f>
        <v/>
      </c>
      <c r="I2538">
        <f>'08_MODELO_MULTIPLO'!F2566</f>
        <v/>
      </c>
      <c r="J2538">
        <f>'08_MODELO_MULTIPLO'!G2566</f>
        <v/>
      </c>
    </row>
    <row r="2539">
      <c r="A2539">
        <f>'06_MODELO_REFS'!E2562</f>
        <v/>
      </c>
      <c r="B2539">
        <f>'06_MODELO_REFS'!F2562</f>
        <v/>
      </c>
      <c r="E2539">
        <f>'07_MODELO_NPI'!E2562</f>
        <v/>
      </c>
      <c r="F2539">
        <f>'07_MODELO_NPI'!F2562</f>
        <v/>
      </c>
      <c r="I2539">
        <f>'08_MODELO_MULTIPLO'!F2567</f>
        <v/>
      </c>
      <c r="J2539">
        <f>'08_MODELO_MULTIPLO'!G2567</f>
        <v/>
      </c>
    </row>
    <row r="2540">
      <c r="A2540">
        <f>'06_MODELO_REFS'!E2563</f>
        <v/>
      </c>
      <c r="B2540">
        <f>'06_MODELO_REFS'!F2563</f>
        <v/>
      </c>
      <c r="E2540">
        <f>'07_MODELO_NPI'!E2563</f>
        <v/>
      </c>
      <c r="F2540">
        <f>'07_MODELO_NPI'!F2563</f>
        <v/>
      </c>
      <c r="I2540">
        <f>'08_MODELO_MULTIPLO'!F2568</f>
        <v/>
      </c>
      <c r="J2540">
        <f>'08_MODELO_MULTIPLO'!G2568</f>
        <v/>
      </c>
    </row>
    <row r="2541">
      <c r="A2541">
        <f>'06_MODELO_REFS'!E2564</f>
        <v/>
      </c>
      <c r="B2541">
        <f>'06_MODELO_REFS'!F2564</f>
        <v/>
      </c>
      <c r="E2541">
        <f>'07_MODELO_NPI'!E2564</f>
        <v/>
      </c>
      <c r="F2541">
        <f>'07_MODELO_NPI'!F2564</f>
        <v/>
      </c>
      <c r="I2541">
        <f>'08_MODELO_MULTIPLO'!F2569</f>
        <v/>
      </c>
      <c r="J2541">
        <f>'08_MODELO_MULTIPLO'!G2569</f>
        <v/>
      </c>
    </row>
    <row r="2542">
      <c r="A2542">
        <f>'06_MODELO_REFS'!E2565</f>
        <v/>
      </c>
      <c r="B2542">
        <f>'06_MODELO_REFS'!F2565</f>
        <v/>
      </c>
      <c r="E2542">
        <f>'07_MODELO_NPI'!E2565</f>
        <v/>
      </c>
      <c r="F2542">
        <f>'07_MODELO_NPI'!F2565</f>
        <v/>
      </c>
      <c r="I2542">
        <f>'08_MODELO_MULTIPLO'!F2570</f>
        <v/>
      </c>
      <c r="J2542">
        <f>'08_MODELO_MULTIPLO'!G2570</f>
        <v/>
      </c>
    </row>
    <row r="2543">
      <c r="A2543">
        <f>'06_MODELO_REFS'!E2566</f>
        <v/>
      </c>
      <c r="B2543">
        <f>'06_MODELO_REFS'!F2566</f>
        <v/>
      </c>
      <c r="E2543">
        <f>'07_MODELO_NPI'!E2566</f>
        <v/>
      </c>
      <c r="F2543">
        <f>'07_MODELO_NPI'!F2566</f>
        <v/>
      </c>
      <c r="I2543">
        <f>'08_MODELO_MULTIPLO'!F2571</f>
        <v/>
      </c>
      <c r="J2543">
        <f>'08_MODELO_MULTIPLO'!G2571</f>
        <v/>
      </c>
    </row>
    <row r="2544">
      <c r="A2544">
        <f>'06_MODELO_REFS'!E2567</f>
        <v/>
      </c>
      <c r="B2544">
        <f>'06_MODELO_REFS'!F2567</f>
        <v/>
      </c>
      <c r="E2544">
        <f>'07_MODELO_NPI'!E2567</f>
        <v/>
      </c>
      <c r="F2544">
        <f>'07_MODELO_NPI'!F2567</f>
        <v/>
      </c>
      <c r="I2544">
        <f>'08_MODELO_MULTIPLO'!F2572</f>
        <v/>
      </c>
      <c r="J2544">
        <f>'08_MODELO_MULTIPLO'!G2572</f>
        <v/>
      </c>
    </row>
    <row r="2545">
      <c r="A2545">
        <f>'06_MODELO_REFS'!E2568</f>
        <v/>
      </c>
      <c r="B2545">
        <f>'06_MODELO_REFS'!F2568</f>
        <v/>
      </c>
      <c r="E2545">
        <f>'07_MODELO_NPI'!E2568</f>
        <v/>
      </c>
      <c r="F2545">
        <f>'07_MODELO_NPI'!F2568</f>
        <v/>
      </c>
      <c r="I2545">
        <f>'08_MODELO_MULTIPLO'!F2573</f>
        <v/>
      </c>
      <c r="J2545">
        <f>'08_MODELO_MULTIPLO'!G2573</f>
        <v/>
      </c>
    </row>
    <row r="2546">
      <c r="A2546">
        <f>'06_MODELO_REFS'!E2569</f>
        <v/>
      </c>
      <c r="B2546">
        <f>'06_MODELO_REFS'!F2569</f>
        <v/>
      </c>
      <c r="E2546">
        <f>'07_MODELO_NPI'!E2569</f>
        <v/>
      </c>
      <c r="F2546">
        <f>'07_MODELO_NPI'!F2569</f>
        <v/>
      </c>
      <c r="I2546">
        <f>'08_MODELO_MULTIPLO'!F2574</f>
        <v/>
      </c>
      <c r="J2546">
        <f>'08_MODELO_MULTIPLO'!G2574</f>
        <v/>
      </c>
    </row>
    <row r="2547">
      <c r="A2547">
        <f>'06_MODELO_REFS'!E2570</f>
        <v/>
      </c>
      <c r="B2547">
        <f>'06_MODELO_REFS'!F2570</f>
        <v/>
      </c>
      <c r="E2547">
        <f>'07_MODELO_NPI'!E2570</f>
        <v/>
      </c>
      <c r="F2547">
        <f>'07_MODELO_NPI'!F2570</f>
        <v/>
      </c>
      <c r="I2547">
        <f>'08_MODELO_MULTIPLO'!F2575</f>
        <v/>
      </c>
      <c r="J2547">
        <f>'08_MODELO_MULTIPLO'!G2575</f>
        <v/>
      </c>
    </row>
    <row r="2548">
      <c r="A2548">
        <f>'06_MODELO_REFS'!E2571</f>
        <v/>
      </c>
      <c r="B2548">
        <f>'06_MODELO_REFS'!F2571</f>
        <v/>
      </c>
      <c r="E2548">
        <f>'07_MODELO_NPI'!E2571</f>
        <v/>
      </c>
      <c r="F2548">
        <f>'07_MODELO_NPI'!F2571</f>
        <v/>
      </c>
      <c r="I2548">
        <f>'08_MODELO_MULTIPLO'!F2576</f>
        <v/>
      </c>
      <c r="J2548">
        <f>'08_MODELO_MULTIPLO'!G2576</f>
        <v/>
      </c>
    </row>
    <row r="2549">
      <c r="A2549">
        <f>'06_MODELO_REFS'!E2572</f>
        <v/>
      </c>
      <c r="B2549">
        <f>'06_MODELO_REFS'!F2572</f>
        <v/>
      </c>
      <c r="E2549">
        <f>'07_MODELO_NPI'!E2572</f>
        <v/>
      </c>
      <c r="F2549">
        <f>'07_MODELO_NPI'!F2572</f>
        <v/>
      </c>
      <c r="I2549">
        <f>'08_MODELO_MULTIPLO'!F2577</f>
        <v/>
      </c>
      <c r="J2549">
        <f>'08_MODELO_MULTIPLO'!G2577</f>
        <v/>
      </c>
    </row>
    <row r="2550">
      <c r="A2550">
        <f>'06_MODELO_REFS'!E2573</f>
        <v/>
      </c>
      <c r="B2550">
        <f>'06_MODELO_REFS'!F2573</f>
        <v/>
      </c>
      <c r="E2550">
        <f>'07_MODELO_NPI'!E2573</f>
        <v/>
      </c>
      <c r="F2550">
        <f>'07_MODELO_NPI'!F2573</f>
        <v/>
      </c>
      <c r="I2550">
        <f>'08_MODELO_MULTIPLO'!F2578</f>
        <v/>
      </c>
      <c r="J2550">
        <f>'08_MODELO_MULTIPLO'!G2578</f>
        <v/>
      </c>
    </row>
    <row r="2551">
      <c r="A2551">
        <f>'06_MODELO_REFS'!E2574</f>
        <v/>
      </c>
      <c r="B2551">
        <f>'06_MODELO_REFS'!F2574</f>
        <v/>
      </c>
      <c r="E2551">
        <f>'07_MODELO_NPI'!E2574</f>
        <v/>
      </c>
      <c r="F2551">
        <f>'07_MODELO_NPI'!F2574</f>
        <v/>
      </c>
      <c r="I2551">
        <f>'08_MODELO_MULTIPLO'!F2579</f>
        <v/>
      </c>
      <c r="J2551">
        <f>'08_MODELO_MULTIPLO'!G2579</f>
        <v/>
      </c>
    </row>
    <row r="2552">
      <c r="A2552">
        <f>'06_MODELO_REFS'!E2575</f>
        <v/>
      </c>
      <c r="B2552">
        <f>'06_MODELO_REFS'!F2575</f>
        <v/>
      </c>
      <c r="E2552">
        <f>'07_MODELO_NPI'!E2575</f>
        <v/>
      </c>
      <c r="F2552">
        <f>'07_MODELO_NPI'!F2575</f>
        <v/>
      </c>
      <c r="I2552">
        <f>'08_MODELO_MULTIPLO'!F2580</f>
        <v/>
      </c>
      <c r="J2552">
        <f>'08_MODELO_MULTIPLO'!G2580</f>
        <v/>
      </c>
    </row>
    <row r="2553">
      <c r="A2553">
        <f>'06_MODELO_REFS'!E2576</f>
        <v/>
      </c>
      <c r="B2553">
        <f>'06_MODELO_REFS'!F2576</f>
        <v/>
      </c>
      <c r="E2553">
        <f>'07_MODELO_NPI'!E2576</f>
        <v/>
      </c>
      <c r="F2553">
        <f>'07_MODELO_NPI'!F2576</f>
        <v/>
      </c>
      <c r="I2553">
        <f>'08_MODELO_MULTIPLO'!F2581</f>
        <v/>
      </c>
      <c r="J2553">
        <f>'08_MODELO_MULTIPLO'!G2581</f>
        <v/>
      </c>
    </row>
    <row r="2554">
      <c r="A2554">
        <f>'06_MODELO_REFS'!E2577</f>
        <v/>
      </c>
      <c r="B2554">
        <f>'06_MODELO_REFS'!F2577</f>
        <v/>
      </c>
      <c r="E2554">
        <f>'07_MODELO_NPI'!E2577</f>
        <v/>
      </c>
      <c r="F2554">
        <f>'07_MODELO_NPI'!F2577</f>
        <v/>
      </c>
      <c r="I2554">
        <f>'08_MODELO_MULTIPLO'!F2582</f>
        <v/>
      </c>
      <c r="J2554">
        <f>'08_MODELO_MULTIPLO'!G2582</f>
        <v/>
      </c>
    </row>
    <row r="2555">
      <c r="A2555">
        <f>'06_MODELO_REFS'!E2578</f>
        <v/>
      </c>
      <c r="B2555">
        <f>'06_MODELO_REFS'!F2578</f>
        <v/>
      </c>
      <c r="E2555">
        <f>'07_MODELO_NPI'!E2578</f>
        <v/>
      </c>
      <c r="F2555">
        <f>'07_MODELO_NPI'!F2578</f>
        <v/>
      </c>
      <c r="I2555">
        <f>'08_MODELO_MULTIPLO'!F2583</f>
        <v/>
      </c>
      <c r="J2555">
        <f>'08_MODELO_MULTIPLO'!G2583</f>
        <v/>
      </c>
    </row>
    <row r="2556">
      <c r="A2556">
        <f>'06_MODELO_REFS'!E2579</f>
        <v/>
      </c>
      <c r="B2556">
        <f>'06_MODELO_REFS'!F2579</f>
        <v/>
      </c>
      <c r="E2556">
        <f>'07_MODELO_NPI'!E2579</f>
        <v/>
      </c>
      <c r="F2556">
        <f>'07_MODELO_NPI'!F2579</f>
        <v/>
      </c>
      <c r="I2556">
        <f>'08_MODELO_MULTIPLO'!F2584</f>
        <v/>
      </c>
      <c r="J2556">
        <f>'08_MODELO_MULTIPLO'!G2584</f>
        <v/>
      </c>
    </row>
    <row r="2557">
      <c r="A2557">
        <f>'06_MODELO_REFS'!E2580</f>
        <v/>
      </c>
      <c r="B2557">
        <f>'06_MODELO_REFS'!F2580</f>
        <v/>
      </c>
      <c r="E2557">
        <f>'07_MODELO_NPI'!E2580</f>
        <v/>
      </c>
      <c r="F2557">
        <f>'07_MODELO_NPI'!F2580</f>
        <v/>
      </c>
      <c r="I2557">
        <f>'08_MODELO_MULTIPLO'!F2585</f>
        <v/>
      </c>
      <c r="J2557">
        <f>'08_MODELO_MULTIPLO'!G2585</f>
        <v/>
      </c>
    </row>
    <row r="2558">
      <c r="A2558">
        <f>'06_MODELO_REFS'!E2581</f>
        <v/>
      </c>
      <c r="B2558">
        <f>'06_MODELO_REFS'!F2581</f>
        <v/>
      </c>
      <c r="E2558">
        <f>'07_MODELO_NPI'!E2581</f>
        <v/>
      </c>
      <c r="F2558">
        <f>'07_MODELO_NPI'!F2581</f>
        <v/>
      </c>
      <c r="I2558">
        <f>'08_MODELO_MULTIPLO'!F2586</f>
        <v/>
      </c>
      <c r="J2558">
        <f>'08_MODELO_MULTIPLO'!G2586</f>
        <v/>
      </c>
    </row>
    <row r="2559">
      <c r="A2559">
        <f>'06_MODELO_REFS'!E2582</f>
        <v/>
      </c>
      <c r="B2559">
        <f>'06_MODELO_REFS'!F2582</f>
        <v/>
      </c>
      <c r="E2559">
        <f>'07_MODELO_NPI'!E2582</f>
        <v/>
      </c>
      <c r="F2559">
        <f>'07_MODELO_NPI'!F2582</f>
        <v/>
      </c>
      <c r="I2559">
        <f>'08_MODELO_MULTIPLO'!F2587</f>
        <v/>
      </c>
      <c r="J2559">
        <f>'08_MODELO_MULTIPLO'!G2587</f>
        <v/>
      </c>
    </row>
    <row r="2560">
      <c r="A2560">
        <f>'06_MODELO_REFS'!E2583</f>
        <v/>
      </c>
      <c r="B2560">
        <f>'06_MODELO_REFS'!F2583</f>
        <v/>
      </c>
      <c r="E2560">
        <f>'07_MODELO_NPI'!E2583</f>
        <v/>
      </c>
      <c r="F2560">
        <f>'07_MODELO_NPI'!F2583</f>
        <v/>
      </c>
      <c r="I2560">
        <f>'08_MODELO_MULTIPLO'!F2588</f>
        <v/>
      </c>
      <c r="J2560">
        <f>'08_MODELO_MULTIPLO'!G2588</f>
        <v/>
      </c>
    </row>
    <row r="2561">
      <c r="A2561">
        <f>'06_MODELO_REFS'!E2584</f>
        <v/>
      </c>
      <c r="B2561">
        <f>'06_MODELO_REFS'!F2584</f>
        <v/>
      </c>
      <c r="E2561">
        <f>'07_MODELO_NPI'!E2584</f>
        <v/>
      </c>
      <c r="F2561">
        <f>'07_MODELO_NPI'!F2584</f>
        <v/>
      </c>
      <c r="I2561">
        <f>'08_MODELO_MULTIPLO'!F2589</f>
        <v/>
      </c>
      <c r="J2561">
        <f>'08_MODELO_MULTIPLO'!G2589</f>
        <v/>
      </c>
    </row>
    <row r="2562">
      <c r="A2562">
        <f>'06_MODELO_REFS'!E2585</f>
        <v/>
      </c>
      <c r="B2562">
        <f>'06_MODELO_REFS'!F2585</f>
        <v/>
      </c>
      <c r="E2562">
        <f>'07_MODELO_NPI'!E2585</f>
        <v/>
      </c>
      <c r="F2562">
        <f>'07_MODELO_NPI'!F2585</f>
        <v/>
      </c>
      <c r="I2562">
        <f>'08_MODELO_MULTIPLO'!F2590</f>
        <v/>
      </c>
      <c r="J2562">
        <f>'08_MODELO_MULTIPLO'!G2590</f>
        <v/>
      </c>
    </row>
    <row r="2563">
      <c r="A2563">
        <f>'06_MODELO_REFS'!E2586</f>
        <v/>
      </c>
      <c r="B2563">
        <f>'06_MODELO_REFS'!F2586</f>
        <v/>
      </c>
      <c r="E2563">
        <f>'07_MODELO_NPI'!E2586</f>
        <v/>
      </c>
      <c r="F2563">
        <f>'07_MODELO_NPI'!F2586</f>
        <v/>
      </c>
      <c r="I2563">
        <f>'08_MODELO_MULTIPLO'!F2591</f>
        <v/>
      </c>
      <c r="J2563">
        <f>'08_MODELO_MULTIPLO'!G2591</f>
        <v/>
      </c>
    </row>
    <row r="2564">
      <c r="A2564">
        <f>'06_MODELO_REFS'!E2587</f>
        <v/>
      </c>
      <c r="B2564">
        <f>'06_MODELO_REFS'!F2587</f>
        <v/>
      </c>
      <c r="E2564">
        <f>'07_MODELO_NPI'!E2587</f>
        <v/>
      </c>
      <c r="F2564">
        <f>'07_MODELO_NPI'!F2587</f>
        <v/>
      </c>
      <c r="I2564">
        <f>'08_MODELO_MULTIPLO'!F2592</f>
        <v/>
      </c>
      <c r="J2564">
        <f>'08_MODELO_MULTIPLO'!G2592</f>
        <v/>
      </c>
    </row>
    <row r="2565">
      <c r="A2565">
        <f>'06_MODELO_REFS'!E2588</f>
        <v/>
      </c>
      <c r="B2565">
        <f>'06_MODELO_REFS'!F2588</f>
        <v/>
      </c>
      <c r="E2565">
        <f>'07_MODELO_NPI'!E2588</f>
        <v/>
      </c>
      <c r="F2565">
        <f>'07_MODELO_NPI'!F2588</f>
        <v/>
      </c>
      <c r="I2565">
        <f>'08_MODELO_MULTIPLO'!F2593</f>
        <v/>
      </c>
      <c r="J2565">
        <f>'08_MODELO_MULTIPLO'!G2593</f>
        <v/>
      </c>
    </row>
    <row r="2566">
      <c r="A2566">
        <f>'06_MODELO_REFS'!E2589</f>
        <v/>
      </c>
      <c r="B2566">
        <f>'06_MODELO_REFS'!F2589</f>
        <v/>
      </c>
      <c r="E2566">
        <f>'07_MODELO_NPI'!E2589</f>
        <v/>
      </c>
      <c r="F2566">
        <f>'07_MODELO_NPI'!F2589</f>
        <v/>
      </c>
      <c r="I2566">
        <f>'08_MODELO_MULTIPLO'!F2594</f>
        <v/>
      </c>
      <c r="J2566">
        <f>'08_MODELO_MULTIPLO'!G2594</f>
        <v/>
      </c>
    </row>
    <row r="2567">
      <c r="A2567">
        <f>'06_MODELO_REFS'!E2590</f>
        <v/>
      </c>
      <c r="B2567">
        <f>'06_MODELO_REFS'!F2590</f>
        <v/>
      </c>
      <c r="E2567">
        <f>'07_MODELO_NPI'!E2590</f>
        <v/>
      </c>
      <c r="F2567">
        <f>'07_MODELO_NPI'!F2590</f>
        <v/>
      </c>
      <c r="I2567">
        <f>'08_MODELO_MULTIPLO'!F2595</f>
        <v/>
      </c>
      <c r="J2567">
        <f>'08_MODELO_MULTIPLO'!G2595</f>
        <v/>
      </c>
    </row>
    <row r="2568">
      <c r="A2568">
        <f>'06_MODELO_REFS'!E2591</f>
        <v/>
      </c>
      <c r="B2568">
        <f>'06_MODELO_REFS'!F2591</f>
        <v/>
      </c>
      <c r="E2568">
        <f>'07_MODELO_NPI'!E2591</f>
        <v/>
      </c>
      <c r="F2568">
        <f>'07_MODELO_NPI'!F2591</f>
        <v/>
      </c>
      <c r="I2568">
        <f>'08_MODELO_MULTIPLO'!F2596</f>
        <v/>
      </c>
      <c r="J2568">
        <f>'08_MODELO_MULTIPLO'!G2596</f>
        <v/>
      </c>
    </row>
    <row r="2569">
      <c r="A2569">
        <f>'06_MODELO_REFS'!E2592</f>
        <v/>
      </c>
      <c r="B2569">
        <f>'06_MODELO_REFS'!F2592</f>
        <v/>
      </c>
      <c r="E2569">
        <f>'07_MODELO_NPI'!E2592</f>
        <v/>
      </c>
      <c r="F2569">
        <f>'07_MODELO_NPI'!F2592</f>
        <v/>
      </c>
      <c r="I2569">
        <f>'08_MODELO_MULTIPLO'!F2597</f>
        <v/>
      </c>
      <c r="J2569">
        <f>'08_MODELO_MULTIPLO'!G2597</f>
        <v/>
      </c>
    </row>
    <row r="2570">
      <c r="A2570">
        <f>'06_MODELO_REFS'!E2593</f>
        <v/>
      </c>
      <c r="B2570">
        <f>'06_MODELO_REFS'!F2593</f>
        <v/>
      </c>
      <c r="E2570">
        <f>'07_MODELO_NPI'!E2593</f>
        <v/>
      </c>
      <c r="F2570">
        <f>'07_MODELO_NPI'!F2593</f>
        <v/>
      </c>
      <c r="I2570">
        <f>'08_MODELO_MULTIPLO'!F2598</f>
        <v/>
      </c>
      <c r="J2570">
        <f>'08_MODELO_MULTIPLO'!G2598</f>
        <v/>
      </c>
    </row>
    <row r="2571">
      <c r="A2571">
        <f>'06_MODELO_REFS'!E2594</f>
        <v/>
      </c>
      <c r="B2571">
        <f>'06_MODELO_REFS'!F2594</f>
        <v/>
      </c>
      <c r="E2571">
        <f>'07_MODELO_NPI'!E2594</f>
        <v/>
      </c>
      <c r="F2571">
        <f>'07_MODELO_NPI'!F2594</f>
        <v/>
      </c>
      <c r="I2571">
        <f>'08_MODELO_MULTIPLO'!F2599</f>
        <v/>
      </c>
      <c r="J2571">
        <f>'08_MODELO_MULTIPLO'!G2599</f>
        <v/>
      </c>
    </row>
    <row r="2572">
      <c r="A2572">
        <f>'06_MODELO_REFS'!E2595</f>
        <v/>
      </c>
      <c r="B2572">
        <f>'06_MODELO_REFS'!F2595</f>
        <v/>
      </c>
      <c r="E2572">
        <f>'07_MODELO_NPI'!E2595</f>
        <v/>
      </c>
      <c r="F2572">
        <f>'07_MODELO_NPI'!F2595</f>
        <v/>
      </c>
      <c r="I2572">
        <f>'08_MODELO_MULTIPLO'!F2600</f>
        <v/>
      </c>
      <c r="J2572">
        <f>'08_MODELO_MULTIPLO'!G2600</f>
        <v/>
      </c>
    </row>
    <row r="2573">
      <c r="A2573">
        <f>'06_MODELO_REFS'!E2596</f>
        <v/>
      </c>
      <c r="B2573">
        <f>'06_MODELO_REFS'!F2596</f>
        <v/>
      </c>
      <c r="E2573">
        <f>'07_MODELO_NPI'!E2596</f>
        <v/>
      </c>
      <c r="F2573">
        <f>'07_MODELO_NPI'!F2596</f>
        <v/>
      </c>
      <c r="I2573">
        <f>'08_MODELO_MULTIPLO'!F2601</f>
        <v/>
      </c>
      <c r="J2573">
        <f>'08_MODELO_MULTIPLO'!G2601</f>
        <v/>
      </c>
    </row>
    <row r="2574">
      <c r="A2574">
        <f>'06_MODELO_REFS'!E2597</f>
        <v/>
      </c>
      <c r="B2574">
        <f>'06_MODELO_REFS'!F2597</f>
        <v/>
      </c>
      <c r="E2574">
        <f>'07_MODELO_NPI'!E2597</f>
        <v/>
      </c>
      <c r="F2574">
        <f>'07_MODELO_NPI'!F2597</f>
        <v/>
      </c>
      <c r="I2574">
        <f>'08_MODELO_MULTIPLO'!F2602</f>
        <v/>
      </c>
      <c r="J2574">
        <f>'08_MODELO_MULTIPLO'!G2602</f>
        <v/>
      </c>
    </row>
    <row r="2575">
      <c r="A2575">
        <f>'06_MODELO_REFS'!E2598</f>
        <v/>
      </c>
      <c r="B2575">
        <f>'06_MODELO_REFS'!F2598</f>
        <v/>
      </c>
      <c r="E2575">
        <f>'07_MODELO_NPI'!E2598</f>
        <v/>
      </c>
      <c r="F2575">
        <f>'07_MODELO_NPI'!F2598</f>
        <v/>
      </c>
      <c r="I2575">
        <f>'08_MODELO_MULTIPLO'!F2603</f>
        <v/>
      </c>
      <c r="J2575">
        <f>'08_MODELO_MULTIPLO'!G2603</f>
        <v/>
      </c>
    </row>
    <row r="2576">
      <c r="A2576">
        <f>'06_MODELO_REFS'!E2599</f>
        <v/>
      </c>
      <c r="B2576">
        <f>'06_MODELO_REFS'!F2599</f>
        <v/>
      </c>
      <c r="E2576">
        <f>'07_MODELO_NPI'!E2599</f>
        <v/>
      </c>
      <c r="F2576">
        <f>'07_MODELO_NPI'!F2599</f>
        <v/>
      </c>
      <c r="I2576">
        <f>'08_MODELO_MULTIPLO'!F2604</f>
        <v/>
      </c>
      <c r="J2576">
        <f>'08_MODELO_MULTIPLO'!G2604</f>
        <v/>
      </c>
    </row>
    <row r="2577">
      <c r="A2577">
        <f>'06_MODELO_REFS'!E2600</f>
        <v/>
      </c>
      <c r="B2577">
        <f>'06_MODELO_REFS'!F2600</f>
        <v/>
      </c>
      <c r="E2577">
        <f>'07_MODELO_NPI'!E2600</f>
        <v/>
      </c>
      <c r="F2577">
        <f>'07_MODELO_NPI'!F2600</f>
        <v/>
      </c>
      <c r="I2577">
        <f>'08_MODELO_MULTIPLO'!F2605</f>
        <v/>
      </c>
      <c r="J2577">
        <f>'08_MODELO_MULTIPLO'!G2605</f>
        <v/>
      </c>
    </row>
    <row r="2578">
      <c r="A2578">
        <f>'06_MODELO_REFS'!E2601</f>
        <v/>
      </c>
      <c r="B2578">
        <f>'06_MODELO_REFS'!F2601</f>
        <v/>
      </c>
      <c r="E2578">
        <f>'07_MODELO_NPI'!E2601</f>
        <v/>
      </c>
      <c r="F2578">
        <f>'07_MODELO_NPI'!F2601</f>
        <v/>
      </c>
      <c r="I2578">
        <f>'08_MODELO_MULTIPLO'!F2606</f>
        <v/>
      </c>
      <c r="J2578">
        <f>'08_MODELO_MULTIPLO'!G2606</f>
        <v/>
      </c>
    </row>
    <row r="2579">
      <c r="A2579">
        <f>'06_MODELO_REFS'!E2602</f>
        <v/>
      </c>
      <c r="B2579">
        <f>'06_MODELO_REFS'!F2602</f>
        <v/>
      </c>
      <c r="E2579">
        <f>'07_MODELO_NPI'!E2602</f>
        <v/>
      </c>
      <c r="F2579">
        <f>'07_MODELO_NPI'!F2602</f>
        <v/>
      </c>
      <c r="I2579">
        <f>'08_MODELO_MULTIPLO'!F2607</f>
        <v/>
      </c>
      <c r="J2579">
        <f>'08_MODELO_MULTIPLO'!G2607</f>
        <v/>
      </c>
    </row>
    <row r="2580">
      <c r="A2580">
        <f>'06_MODELO_REFS'!E2603</f>
        <v/>
      </c>
      <c r="B2580">
        <f>'06_MODELO_REFS'!F2603</f>
        <v/>
      </c>
      <c r="E2580">
        <f>'07_MODELO_NPI'!E2603</f>
        <v/>
      </c>
      <c r="F2580">
        <f>'07_MODELO_NPI'!F2603</f>
        <v/>
      </c>
      <c r="I2580">
        <f>'08_MODELO_MULTIPLO'!F2608</f>
        <v/>
      </c>
      <c r="J2580">
        <f>'08_MODELO_MULTIPLO'!G2608</f>
        <v/>
      </c>
    </row>
    <row r="2581">
      <c r="A2581">
        <f>'06_MODELO_REFS'!E2604</f>
        <v/>
      </c>
      <c r="B2581">
        <f>'06_MODELO_REFS'!F2604</f>
        <v/>
      </c>
      <c r="E2581">
        <f>'07_MODELO_NPI'!E2604</f>
        <v/>
      </c>
      <c r="F2581">
        <f>'07_MODELO_NPI'!F2604</f>
        <v/>
      </c>
      <c r="I2581">
        <f>'08_MODELO_MULTIPLO'!F2609</f>
        <v/>
      </c>
      <c r="J2581">
        <f>'08_MODELO_MULTIPLO'!G2609</f>
        <v/>
      </c>
    </row>
    <row r="2582">
      <c r="A2582">
        <f>'06_MODELO_REFS'!E2605</f>
        <v/>
      </c>
      <c r="B2582">
        <f>'06_MODELO_REFS'!F2605</f>
        <v/>
      </c>
      <c r="E2582">
        <f>'07_MODELO_NPI'!E2605</f>
        <v/>
      </c>
      <c r="F2582">
        <f>'07_MODELO_NPI'!F2605</f>
        <v/>
      </c>
      <c r="I2582">
        <f>'08_MODELO_MULTIPLO'!F2610</f>
        <v/>
      </c>
      <c r="J2582">
        <f>'08_MODELO_MULTIPLO'!G2610</f>
        <v/>
      </c>
    </row>
    <row r="2583">
      <c r="A2583">
        <f>'06_MODELO_REFS'!E2606</f>
        <v/>
      </c>
      <c r="B2583">
        <f>'06_MODELO_REFS'!F2606</f>
        <v/>
      </c>
      <c r="E2583">
        <f>'07_MODELO_NPI'!E2606</f>
        <v/>
      </c>
      <c r="F2583">
        <f>'07_MODELO_NPI'!F2606</f>
        <v/>
      </c>
      <c r="I2583">
        <f>'08_MODELO_MULTIPLO'!F2611</f>
        <v/>
      </c>
      <c r="J2583">
        <f>'08_MODELO_MULTIPLO'!G2611</f>
        <v/>
      </c>
    </row>
    <row r="2584">
      <c r="A2584">
        <f>'06_MODELO_REFS'!E2607</f>
        <v/>
      </c>
      <c r="B2584">
        <f>'06_MODELO_REFS'!F2607</f>
        <v/>
      </c>
      <c r="E2584">
        <f>'07_MODELO_NPI'!E2607</f>
        <v/>
      </c>
      <c r="F2584">
        <f>'07_MODELO_NPI'!F2607</f>
        <v/>
      </c>
      <c r="I2584">
        <f>'08_MODELO_MULTIPLO'!F2612</f>
        <v/>
      </c>
      <c r="J2584">
        <f>'08_MODELO_MULTIPLO'!G2612</f>
        <v/>
      </c>
    </row>
    <row r="2585">
      <c r="A2585">
        <f>'06_MODELO_REFS'!E2608</f>
        <v/>
      </c>
      <c r="B2585">
        <f>'06_MODELO_REFS'!F2608</f>
        <v/>
      </c>
      <c r="E2585">
        <f>'07_MODELO_NPI'!E2608</f>
        <v/>
      </c>
      <c r="F2585">
        <f>'07_MODELO_NPI'!F2608</f>
        <v/>
      </c>
      <c r="I2585">
        <f>'08_MODELO_MULTIPLO'!F2613</f>
        <v/>
      </c>
      <c r="J2585">
        <f>'08_MODELO_MULTIPLO'!G2613</f>
        <v/>
      </c>
    </row>
    <row r="2586">
      <c r="A2586">
        <f>'06_MODELO_REFS'!E2609</f>
        <v/>
      </c>
      <c r="B2586">
        <f>'06_MODELO_REFS'!F2609</f>
        <v/>
      </c>
      <c r="E2586">
        <f>'07_MODELO_NPI'!E2609</f>
        <v/>
      </c>
      <c r="F2586">
        <f>'07_MODELO_NPI'!F2609</f>
        <v/>
      </c>
      <c r="I2586">
        <f>'08_MODELO_MULTIPLO'!F2614</f>
        <v/>
      </c>
      <c r="J2586">
        <f>'08_MODELO_MULTIPLO'!G2614</f>
        <v/>
      </c>
    </row>
    <row r="2587">
      <c r="A2587">
        <f>'06_MODELO_REFS'!E2610</f>
        <v/>
      </c>
      <c r="B2587">
        <f>'06_MODELO_REFS'!F2610</f>
        <v/>
      </c>
      <c r="E2587">
        <f>'07_MODELO_NPI'!E2610</f>
        <v/>
      </c>
      <c r="F2587">
        <f>'07_MODELO_NPI'!F2610</f>
        <v/>
      </c>
      <c r="I2587">
        <f>'08_MODELO_MULTIPLO'!F2615</f>
        <v/>
      </c>
      <c r="J2587">
        <f>'08_MODELO_MULTIPLO'!G2615</f>
        <v/>
      </c>
    </row>
    <row r="2588">
      <c r="A2588">
        <f>'06_MODELO_REFS'!E2611</f>
        <v/>
      </c>
      <c r="B2588">
        <f>'06_MODELO_REFS'!F2611</f>
        <v/>
      </c>
      <c r="E2588">
        <f>'07_MODELO_NPI'!E2611</f>
        <v/>
      </c>
      <c r="F2588">
        <f>'07_MODELO_NPI'!F2611</f>
        <v/>
      </c>
      <c r="I2588">
        <f>'08_MODELO_MULTIPLO'!F2616</f>
        <v/>
      </c>
      <c r="J2588">
        <f>'08_MODELO_MULTIPLO'!G2616</f>
        <v/>
      </c>
    </row>
    <row r="2589">
      <c r="A2589">
        <f>'06_MODELO_REFS'!E2612</f>
        <v/>
      </c>
      <c r="B2589">
        <f>'06_MODELO_REFS'!F2612</f>
        <v/>
      </c>
      <c r="E2589">
        <f>'07_MODELO_NPI'!E2612</f>
        <v/>
      </c>
      <c r="F2589">
        <f>'07_MODELO_NPI'!F2612</f>
        <v/>
      </c>
      <c r="I2589">
        <f>'08_MODELO_MULTIPLO'!F2617</f>
        <v/>
      </c>
      <c r="J2589">
        <f>'08_MODELO_MULTIPLO'!G2617</f>
        <v/>
      </c>
    </row>
    <row r="2590">
      <c r="A2590">
        <f>'06_MODELO_REFS'!E2613</f>
        <v/>
      </c>
      <c r="B2590">
        <f>'06_MODELO_REFS'!F2613</f>
        <v/>
      </c>
      <c r="E2590">
        <f>'07_MODELO_NPI'!E2613</f>
        <v/>
      </c>
      <c r="F2590">
        <f>'07_MODELO_NPI'!F2613</f>
        <v/>
      </c>
      <c r="I2590">
        <f>'08_MODELO_MULTIPLO'!F2618</f>
        <v/>
      </c>
      <c r="J2590">
        <f>'08_MODELO_MULTIPLO'!G2618</f>
        <v/>
      </c>
    </row>
    <row r="2591">
      <c r="A2591">
        <f>'06_MODELO_REFS'!E2614</f>
        <v/>
      </c>
      <c r="B2591">
        <f>'06_MODELO_REFS'!F2614</f>
        <v/>
      </c>
      <c r="E2591">
        <f>'07_MODELO_NPI'!E2614</f>
        <v/>
      </c>
      <c r="F2591">
        <f>'07_MODELO_NPI'!F2614</f>
        <v/>
      </c>
      <c r="I2591">
        <f>'08_MODELO_MULTIPLO'!F2619</f>
        <v/>
      </c>
      <c r="J2591">
        <f>'08_MODELO_MULTIPLO'!G2619</f>
        <v/>
      </c>
    </row>
    <row r="2592">
      <c r="A2592">
        <f>'06_MODELO_REFS'!E2615</f>
        <v/>
      </c>
      <c r="B2592">
        <f>'06_MODELO_REFS'!F2615</f>
        <v/>
      </c>
      <c r="E2592">
        <f>'07_MODELO_NPI'!E2615</f>
        <v/>
      </c>
      <c r="F2592">
        <f>'07_MODELO_NPI'!F2615</f>
        <v/>
      </c>
      <c r="I2592">
        <f>'08_MODELO_MULTIPLO'!F2620</f>
        <v/>
      </c>
      <c r="J2592">
        <f>'08_MODELO_MULTIPLO'!G2620</f>
        <v/>
      </c>
    </row>
    <row r="2593">
      <c r="A2593">
        <f>'06_MODELO_REFS'!E2616</f>
        <v/>
      </c>
      <c r="B2593">
        <f>'06_MODELO_REFS'!F2616</f>
        <v/>
      </c>
      <c r="E2593">
        <f>'07_MODELO_NPI'!E2616</f>
        <v/>
      </c>
      <c r="F2593">
        <f>'07_MODELO_NPI'!F2616</f>
        <v/>
      </c>
      <c r="I2593">
        <f>'08_MODELO_MULTIPLO'!F2621</f>
        <v/>
      </c>
      <c r="J2593">
        <f>'08_MODELO_MULTIPLO'!G2621</f>
        <v/>
      </c>
    </row>
    <row r="2594">
      <c r="A2594">
        <f>'06_MODELO_REFS'!E2617</f>
        <v/>
      </c>
      <c r="B2594">
        <f>'06_MODELO_REFS'!F2617</f>
        <v/>
      </c>
      <c r="E2594">
        <f>'07_MODELO_NPI'!E2617</f>
        <v/>
      </c>
      <c r="F2594">
        <f>'07_MODELO_NPI'!F2617</f>
        <v/>
      </c>
      <c r="I2594">
        <f>'08_MODELO_MULTIPLO'!F2622</f>
        <v/>
      </c>
      <c r="J2594">
        <f>'08_MODELO_MULTIPLO'!G2622</f>
        <v/>
      </c>
    </row>
    <row r="2595">
      <c r="A2595">
        <f>'06_MODELO_REFS'!E2618</f>
        <v/>
      </c>
      <c r="B2595">
        <f>'06_MODELO_REFS'!F2618</f>
        <v/>
      </c>
      <c r="E2595">
        <f>'07_MODELO_NPI'!E2618</f>
        <v/>
      </c>
      <c r="F2595">
        <f>'07_MODELO_NPI'!F2618</f>
        <v/>
      </c>
      <c r="I2595">
        <f>'08_MODELO_MULTIPLO'!F2623</f>
        <v/>
      </c>
      <c r="J2595">
        <f>'08_MODELO_MULTIPLO'!G2623</f>
        <v/>
      </c>
    </row>
    <row r="2596">
      <c r="A2596">
        <f>'06_MODELO_REFS'!E2619</f>
        <v/>
      </c>
      <c r="B2596">
        <f>'06_MODELO_REFS'!F2619</f>
        <v/>
      </c>
      <c r="E2596">
        <f>'07_MODELO_NPI'!E2619</f>
        <v/>
      </c>
      <c r="F2596">
        <f>'07_MODELO_NPI'!F2619</f>
        <v/>
      </c>
      <c r="I2596">
        <f>'08_MODELO_MULTIPLO'!F2624</f>
        <v/>
      </c>
      <c r="J2596">
        <f>'08_MODELO_MULTIPLO'!G2624</f>
        <v/>
      </c>
    </row>
    <row r="2597">
      <c r="A2597">
        <f>'06_MODELO_REFS'!E2620</f>
        <v/>
      </c>
      <c r="B2597">
        <f>'06_MODELO_REFS'!F2620</f>
        <v/>
      </c>
      <c r="E2597">
        <f>'07_MODELO_NPI'!E2620</f>
        <v/>
      </c>
      <c r="F2597">
        <f>'07_MODELO_NPI'!F2620</f>
        <v/>
      </c>
      <c r="I2597">
        <f>'08_MODELO_MULTIPLO'!F2625</f>
        <v/>
      </c>
      <c r="J2597">
        <f>'08_MODELO_MULTIPLO'!G2625</f>
        <v/>
      </c>
    </row>
    <row r="2598">
      <c r="A2598">
        <f>'06_MODELO_REFS'!E2621</f>
        <v/>
      </c>
      <c r="B2598">
        <f>'06_MODELO_REFS'!F2621</f>
        <v/>
      </c>
      <c r="E2598">
        <f>'07_MODELO_NPI'!E2621</f>
        <v/>
      </c>
      <c r="F2598">
        <f>'07_MODELO_NPI'!F2621</f>
        <v/>
      </c>
      <c r="I2598">
        <f>'08_MODELO_MULTIPLO'!F2626</f>
        <v/>
      </c>
      <c r="J2598">
        <f>'08_MODELO_MULTIPLO'!G2626</f>
        <v/>
      </c>
    </row>
    <row r="2599">
      <c r="A2599">
        <f>'06_MODELO_REFS'!E2622</f>
        <v/>
      </c>
      <c r="B2599">
        <f>'06_MODELO_REFS'!F2622</f>
        <v/>
      </c>
      <c r="E2599">
        <f>'07_MODELO_NPI'!E2622</f>
        <v/>
      </c>
      <c r="F2599">
        <f>'07_MODELO_NPI'!F2622</f>
        <v/>
      </c>
      <c r="I2599">
        <f>'08_MODELO_MULTIPLO'!F2627</f>
        <v/>
      </c>
      <c r="J2599">
        <f>'08_MODELO_MULTIPLO'!G2627</f>
        <v/>
      </c>
    </row>
    <row r="2600">
      <c r="A2600">
        <f>'06_MODELO_REFS'!E2623</f>
        <v/>
      </c>
      <c r="B2600">
        <f>'06_MODELO_REFS'!F2623</f>
        <v/>
      </c>
      <c r="E2600">
        <f>'07_MODELO_NPI'!E2623</f>
        <v/>
      </c>
      <c r="F2600">
        <f>'07_MODELO_NPI'!F2623</f>
        <v/>
      </c>
      <c r="I2600">
        <f>'08_MODELO_MULTIPLO'!F2628</f>
        <v/>
      </c>
      <c r="J2600">
        <f>'08_MODELO_MULTIPLO'!G2628</f>
        <v/>
      </c>
    </row>
    <row r="2601">
      <c r="A2601">
        <f>'06_MODELO_REFS'!E2624</f>
        <v/>
      </c>
      <c r="B2601">
        <f>'06_MODELO_REFS'!F2624</f>
        <v/>
      </c>
      <c r="E2601">
        <f>'07_MODELO_NPI'!E2624</f>
        <v/>
      </c>
      <c r="F2601">
        <f>'07_MODELO_NPI'!F2624</f>
        <v/>
      </c>
      <c r="I2601">
        <f>'08_MODELO_MULTIPLO'!F2629</f>
        <v/>
      </c>
      <c r="J2601">
        <f>'08_MODELO_MULTIPLO'!G2629</f>
        <v/>
      </c>
    </row>
    <row r="2602">
      <c r="A2602">
        <f>'06_MODELO_REFS'!E2625</f>
        <v/>
      </c>
      <c r="B2602">
        <f>'06_MODELO_REFS'!F2625</f>
        <v/>
      </c>
      <c r="E2602">
        <f>'07_MODELO_NPI'!E2625</f>
        <v/>
      </c>
      <c r="F2602">
        <f>'07_MODELO_NPI'!F2625</f>
        <v/>
      </c>
      <c r="I2602">
        <f>'08_MODELO_MULTIPLO'!F2630</f>
        <v/>
      </c>
      <c r="J2602">
        <f>'08_MODELO_MULTIPLO'!G2630</f>
        <v/>
      </c>
    </row>
    <row r="2603">
      <c r="A2603">
        <f>'06_MODELO_REFS'!E2626</f>
        <v/>
      </c>
      <c r="B2603">
        <f>'06_MODELO_REFS'!F2626</f>
        <v/>
      </c>
      <c r="E2603">
        <f>'07_MODELO_NPI'!E2626</f>
        <v/>
      </c>
      <c r="F2603">
        <f>'07_MODELO_NPI'!F2626</f>
        <v/>
      </c>
      <c r="I2603">
        <f>'08_MODELO_MULTIPLO'!F2631</f>
        <v/>
      </c>
      <c r="J2603">
        <f>'08_MODELO_MULTIPLO'!G2631</f>
        <v/>
      </c>
    </row>
    <row r="2604">
      <c r="A2604">
        <f>'06_MODELO_REFS'!E2627</f>
        <v/>
      </c>
      <c r="B2604">
        <f>'06_MODELO_REFS'!F2627</f>
        <v/>
      </c>
      <c r="E2604">
        <f>'07_MODELO_NPI'!E2627</f>
        <v/>
      </c>
      <c r="F2604">
        <f>'07_MODELO_NPI'!F2627</f>
        <v/>
      </c>
      <c r="I2604">
        <f>'08_MODELO_MULTIPLO'!F2632</f>
        <v/>
      </c>
      <c r="J2604">
        <f>'08_MODELO_MULTIPLO'!G2632</f>
        <v/>
      </c>
    </row>
    <row r="2605">
      <c r="A2605">
        <f>'06_MODELO_REFS'!E2628</f>
        <v/>
      </c>
      <c r="B2605">
        <f>'06_MODELO_REFS'!F2628</f>
        <v/>
      </c>
      <c r="E2605">
        <f>'07_MODELO_NPI'!E2628</f>
        <v/>
      </c>
      <c r="F2605">
        <f>'07_MODELO_NPI'!F2628</f>
        <v/>
      </c>
      <c r="I2605">
        <f>'08_MODELO_MULTIPLO'!F2633</f>
        <v/>
      </c>
      <c r="J2605">
        <f>'08_MODELO_MULTIPLO'!G2633</f>
        <v/>
      </c>
    </row>
    <row r="2606">
      <c r="A2606">
        <f>'06_MODELO_REFS'!E2629</f>
        <v/>
      </c>
      <c r="B2606">
        <f>'06_MODELO_REFS'!F2629</f>
        <v/>
      </c>
      <c r="E2606">
        <f>'07_MODELO_NPI'!E2629</f>
        <v/>
      </c>
      <c r="F2606">
        <f>'07_MODELO_NPI'!F2629</f>
        <v/>
      </c>
      <c r="I2606">
        <f>'08_MODELO_MULTIPLO'!F2634</f>
        <v/>
      </c>
      <c r="J2606">
        <f>'08_MODELO_MULTIPLO'!G2634</f>
        <v/>
      </c>
    </row>
    <row r="2607">
      <c r="A2607">
        <f>'06_MODELO_REFS'!E2630</f>
        <v/>
      </c>
      <c r="B2607">
        <f>'06_MODELO_REFS'!F2630</f>
        <v/>
      </c>
      <c r="E2607">
        <f>'07_MODELO_NPI'!E2630</f>
        <v/>
      </c>
      <c r="F2607">
        <f>'07_MODELO_NPI'!F2630</f>
        <v/>
      </c>
      <c r="I2607">
        <f>'08_MODELO_MULTIPLO'!F2635</f>
        <v/>
      </c>
      <c r="J2607">
        <f>'08_MODELO_MULTIPLO'!G2635</f>
        <v/>
      </c>
    </row>
    <row r="2608">
      <c r="A2608">
        <f>'06_MODELO_REFS'!E2631</f>
        <v/>
      </c>
      <c r="B2608">
        <f>'06_MODELO_REFS'!F2631</f>
        <v/>
      </c>
      <c r="E2608">
        <f>'07_MODELO_NPI'!E2631</f>
        <v/>
      </c>
      <c r="F2608">
        <f>'07_MODELO_NPI'!F2631</f>
        <v/>
      </c>
      <c r="I2608">
        <f>'08_MODELO_MULTIPLO'!F2636</f>
        <v/>
      </c>
      <c r="J2608">
        <f>'08_MODELO_MULTIPLO'!G2636</f>
        <v/>
      </c>
    </row>
    <row r="2609">
      <c r="A2609">
        <f>'06_MODELO_REFS'!E2632</f>
        <v/>
      </c>
      <c r="B2609">
        <f>'06_MODELO_REFS'!F2632</f>
        <v/>
      </c>
      <c r="E2609">
        <f>'07_MODELO_NPI'!E2632</f>
        <v/>
      </c>
      <c r="F2609">
        <f>'07_MODELO_NPI'!F2632</f>
        <v/>
      </c>
      <c r="I2609">
        <f>'08_MODELO_MULTIPLO'!F2637</f>
        <v/>
      </c>
      <c r="J2609">
        <f>'08_MODELO_MULTIPLO'!G2637</f>
        <v/>
      </c>
    </row>
    <row r="2610">
      <c r="A2610">
        <f>'06_MODELO_REFS'!E2633</f>
        <v/>
      </c>
      <c r="B2610">
        <f>'06_MODELO_REFS'!F2633</f>
        <v/>
      </c>
      <c r="E2610">
        <f>'07_MODELO_NPI'!E2633</f>
        <v/>
      </c>
      <c r="F2610">
        <f>'07_MODELO_NPI'!F2633</f>
        <v/>
      </c>
      <c r="I2610">
        <f>'08_MODELO_MULTIPLO'!F2638</f>
        <v/>
      </c>
      <c r="J2610">
        <f>'08_MODELO_MULTIPLO'!G2638</f>
        <v/>
      </c>
    </row>
    <row r="2611">
      <c r="A2611">
        <f>'06_MODELO_REFS'!E2634</f>
        <v/>
      </c>
      <c r="B2611">
        <f>'06_MODELO_REFS'!F2634</f>
        <v/>
      </c>
      <c r="E2611">
        <f>'07_MODELO_NPI'!E2634</f>
        <v/>
      </c>
      <c r="F2611">
        <f>'07_MODELO_NPI'!F2634</f>
        <v/>
      </c>
      <c r="I2611">
        <f>'08_MODELO_MULTIPLO'!F2639</f>
        <v/>
      </c>
      <c r="J2611">
        <f>'08_MODELO_MULTIPLO'!G2639</f>
        <v/>
      </c>
    </row>
    <row r="2612">
      <c r="A2612">
        <f>'06_MODELO_REFS'!E2635</f>
        <v/>
      </c>
      <c r="B2612">
        <f>'06_MODELO_REFS'!F2635</f>
        <v/>
      </c>
      <c r="E2612">
        <f>'07_MODELO_NPI'!E2635</f>
        <v/>
      </c>
      <c r="F2612">
        <f>'07_MODELO_NPI'!F2635</f>
        <v/>
      </c>
      <c r="I2612">
        <f>'08_MODELO_MULTIPLO'!F2640</f>
        <v/>
      </c>
      <c r="J2612">
        <f>'08_MODELO_MULTIPLO'!G2640</f>
        <v/>
      </c>
    </row>
    <row r="2613">
      <c r="A2613">
        <f>'06_MODELO_REFS'!E2636</f>
        <v/>
      </c>
      <c r="B2613">
        <f>'06_MODELO_REFS'!F2636</f>
        <v/>
      </c>
      <c r="E2613">
        <f>'07_MODELO_NPI'!E2636</f>
        <v/>
      </c>
      <c r="F2613">
        <f>'07_MODELO_NPI'!F2636</f>
        <v/>
      </c>
      <c r="I2613">
        <f>'08_MODELO_MULTIPLO'!F2641</f>
        <v/>
      </c>
      <c r="J2613">
        <f>'08_MODELO_MULTIPLO'!G2641</f>
        <v/>
      </c>
    </row>
    <row r="2614">
      <c r="A2614">
        <f>'06_MODELO_REFS'!E2637</f>
        <v/>
      </c>
      <c r="B2614">
        <f>'06_MODELO_REFS'!F2637</f>
        <v/>
      </c>
      <c r="E2614">
        <f>'07_MODELO_NPI'!E2637</f>
        <v/>
      </c>
      <c r="F2614">
        <f>'07_MODELO_NPI'!F2637</f>
        <v/>
      </c>
      <c r="I2614">
        <f>'08_MODELO_MULTIPLO'!F2642</f>
        <v/>
      </c>
      <c r="J2614">
        <f>'08_MODELO_MULTIPLO'!G2642</f>
        <v/>
      </c>
    </row>
    <row r="2615">
      <c r="A2615">
        <f>'06_MODELO_REFS'!E2638</f>
        <v/>
      </c>
      <c r="B2615">
        <f>'06_MODELO_REFS'!F2638</f>
        <v/>
      </c>
      <c r="E2615">
        <f>'07_MODELO_NPI'!E2638</f>
        <v/>
      </c>
      <c r="F2615">
        <f>'07_MODELO_NPI'!F2638</f>
        <v/>
      </c>
      <c r="I2615">
        <f>'08_MODELO_MULTIPLO'!F2643</f>
        <v/>
      </c>
      <c r="J2615">
        <f>'08_MODELO_MULTIPLO'!G2643</f>
        <v/>
      </c>
    </row>
    <row r="2616">
      <c r="A2616">
        <f>'06_MODELO_REFS'!E2639</f>
        <v/>
      </c>
      <c r="B2616">
        <f>'06_MODELO_REFS'!F2639</f>
        <v/>
      </c>
      <c r="E2616">
        <f>'07_MODELO_NPI'!E2639</f>
        <v/>
      </c>
      <c r="F2616">
        <f>'07_MODELO_NPI'!F2639</f>
        <v/>
      </c>
      <c r="I2616">
        <f>'08_MODELO_MULTIPLO'!F2644</f>
        <v/>
      </c>
      <c r="J2616">
        <f>'08_MODELO_MULTIPLO'!G2644</f>
        <v/>
      </c>
    </row>
    <row r="2617">
      <c r="A2617">
        <f>'06_MODELO_REFS'!E2640</f>
        <v/>
      </c>
      <c r="B2617">
        <f>'06_MODELO_REFS'!F2640</f>
        <v/>
      </c>
      <c r="E2617">
        <f>'07_MODELO_NPI'!E2640</f>
        <v/>
      </c>
      <c r="F2617">
        <f>'07_MODELO_NPI'!F2640</f>
        <v/>
      </c>
      <c r="I2617">
        <f>'08_MODELO_MULTIPLO'!F2645</f>
        <v/>
      </c>
      <c r="J2617">
        <f>'08_MODELO_MULTIPLO'!G2645</f>
        <v/>
      </c>
    </row>
    <row r="2618">
      <c r="A2618">
        <f>'06_MODELO_REFS'!E2641</f>
        <v/>
      </c>
      <c r="B2618">
        <f>'06_MODELO_REFS'!F2641</f>
        <v/>
      </c>
      <c r="E2618">
        <f>'07_MODELO_NPI'!E2641</f>
        <v/>
      </c>
      <c r="F2618">
        <f>'07_MODELO_NPI'!F2641</f>
        <v/>
      </c>
      <c r="I2618">
        <f>'08_MODELO_MULTIPLO'!F2646</f>
        <v/>
      </c>
      <c r="J2618">
        <f>'08_MODELO_MULTIPLO'!G2646</f>
        <v/>
      </c>
    </row>
    <row r="2619">
      <c r="A2619">
        <f>'06_MODELO_REFS'!E2642</f>
        <v/>
      </c>
      <c r="B2619">
        <f>'06_MODELO_REFS'!F2642</f>
        <v/>
      </c>
      <c r="E2619">
        <f>'07_MODELO_NPI'!E2642</f>
        <v/>
      </c>
      <c r="F2619">
        <f>'07_MODELO_NPI'!F2642</f>
        <v/>
      </c>
      <c r="I2619">
        <f>'08_MODELO_MULTIPLO'!F2647</f>
        <v/>
      </c>
      <c r="J2619">
        <f>'08_MODELO_MULTIPLO'!G2647</f>
        <v/>
      </c>
    </row>
    <row r="2620">
      <c r="A2620">
        <f>'06_MODELO_REFS'!E2643</f>
        <v/>
      </c>
      <c r="B2620">
        <f>'06_MODELO_REFS'!F2643</f>
        <v/>
      </c>
      <c r="E2620">
        <f>'07_MODELO_NPI'!E2643</f>
        <v/>
      </c>
      <c r="F2620">
        <f>'07_MODELO_NPI'!F2643</f>
        <v/>
      </c>
      <c r="I2620">
        <f>'08_MODELO_MULTIPLO'!F2648</f>
        <v/>
      </c>
      <c r="J2620">
        <f>'08_MODELO_MULTIPLO'!G2648</f>
        <v/>
      </c>
    </row>
    <row r="2621">
      <c r="A2621">
        <f>'06_MODELO_REFS'!E2644</f>
        <v/>
      </c>
      <c r="B2621">
        <f>'06_MODELO_REFS'!F2644</f>
        <v/>
      </c>
      <c r="E2621">
        <f>'07_MODELO_NPI'!E2644</f>
        <v/>
      </c>
      <c r="F2621">
        <f>'07_MODELO_NPI'!F2644</f>
        <v/>
      </c>
      <c r="I2621">
        <f>'08_MODELO_MULTIPLO'!F2649</f>
        <v/>
      </c>
      <c r="J2621">
        <f>'08_MODELO_MULTIPLO'!G2649</f>
        <v/>
      </c>
    </row>
    <row r="2622">
      <c r="A2622">
        <f>'06_MODELO_REFS'!E2645</f>
        <v/>
      </c>
      <c r="B2622">
        <f>'06_MODELO_REFS'!F2645</f>
        <v/>
      </c>
      <c r="E2622">
        <f>'07_MODELO_NPI'!E2645</f>
        <v/>
      </c>
      <c r="F2622">
        <f>'07_MODELO_NPI'!F2645</f>
        <v/>
      </c>
      <c r="I2622">
        <f>'08_MODELO_MULTIPLO'!F2650</f>
        <v/>
      </c>
      <c r="J2622">
        <f>'08_MODELO_MULTIPLO'!G2650</f>
        <v/>
      </c>
    </row>
    <row r="2623">
      <c r="A2623">
        <f>'06_MODELO_REFS'!E2646</f>
        <v/>
      </c>
      <c r="B2623">
        <f>'06_MODELO_REFS'!F2646</f>
        <v/>
      </c>
      <c r="E2623">
        <f>'07_MODELO_NPI'!E2646</f>
        <v/>
      </c>
      <c r="F2623">
        <f>'07_MODELO_NPI'!F2646</f>
        <v/>
      </c>
      <c r="I2623">
        <f>'08_MODELO_MULTIPLO'!F2651</f>
        <v/>
      </c>
      <c r="J2623">
        <f>'08_MODELO_MULTIPLO'!G2651</f>
        <v/>
      </c>
    </row>
    <row r="2624">
      <c r="A2624">
        <f>'06_MODELO_REFS'!E2647</f>
        <v/>
      </c>
      <c r="B2624">
        <f>'06_MODELO_REFS'!F2647</f>
        <v/>
      </c>
      <c r="E2624">
        <f>'07_MODELO_NPI'!E2647</f>
        <v/>
      </c>
      <c r="F2624">
        <f>'07_MODELO_NPI'!F2647</f>
        <v/>
      </c>
      <c r="I2624">
        <f>'08_MODELO_MULTIPLO'!F2652</f>
        <v/>
      </c>
      <c r="J2624">
        <f>'08_MODELO_MULTIPLO'!G2652</f>
        <v/>
      </c>
    </row>
    <row r="2625">
      <c r="A2625">
        <f>'06_MODELO_REFS'!E2648</f>
        <v/>
      </c>
      <c r="B2625">
        <f>'06_MODELO_REFS'!F2648</f>
        <v/>
      </c>
      <c r="E2625">
        <f>'07_MODELO_NPI'!E2648</f>
        <v/>
      </c>
      <c r="F2625">
        <f>'07_MODELO_NPI'!F2648</f>
        <v/>
      </c>
      <c r="I2625">
        <f>'08_MODELO_MULTIPLO'!F2653</f>
        <v/>
      </c>
      <c r="J2625">
        <f>'08_MODELO_MULTIPLO'!G2653</f>
        <v/>
      </c>
    </row>
    <row r="2626">
      <c r="A2626">
        <f>'06_MODELO_REFS'!E2649</f>
        <v/>
      </c>
      <c r="B2626">
        <f>'06_MODELO_REFS'!F2649</f>
        <v/>
      </c>
      <c r="E2626">
        <f>'07_MODELO_NPI'!E2649</f>
        <v/>
      </c>
      <c r="F2626">
        <f>'07_MODELO_NPI'!F2649</f>
        <v/>
      </c>
      <c r="I2626">
        <f>'08_MODELO_MULTIPLO'!F2654</f>
        <v/>
      </c>
      <c r="J2626">
        <f>'08_MODELO_MULTIPLO'!G2654</f>
        <v/>
      </c>
    </row>
    <row r="2627">
      <c r="A2627">
        <f>'06_MODELO_REFS'!E2650</f>
        <v/>
      </c>
      <c r="B2627">
        <f>'06_MODELO_REFS'!F2650</f>
        <v/>
      </c>
      <c r="E2627">
        <f>'07_MODELO_NPI'!E2650</f>
        <v/>
      </c>
      <c r="F2627">
        <f>'07_MODELO_NPI'!F2650</f>
        <v/>
      </c>
      <c r="I2627">
        <f>'08_MODELO_MULTIPLO'!F2655</f>
        <v/>
      </c>
      <c r="J2627">
        <f>'08_MODELO_MULTIPLO'!G2655</f>
        <v/>
      </c>
    </row>
    <row r="2628">
      <c r="A2628">
        <f>'06_MODELO_REFS'!E2651</f>
        <v/>
      </c>
      <c r="B2628">
        <f>'06_MODELO_REFS'!F2651</f>
        <v/>
      </c>
      <c r="E2628">
        <f>'07_MODELO_NPI'!E2651</f>
        <v/>
      </c>
      <c r="F2628">
        <f>'07_MODELO_NPI'!F2651</f>
        <v/>
      </c>
      <c r="I2628">
        <f>'08_MODELO_MULTIPLO'!F2656</f>
        <v/>
      </c>
      <c r="J2628">
        <f>'08_MODELO_MULTIPLO'!G2656</f>
        <v/>
      </c>
    </row>
    <row r="2629">
      <c r="A2629">
        <f>'06_MODELO_REFS'!E2652</f>
        <v/>
      </c>
      <c r="B2629">
        <f>'06_MODELO_REFS'!F2652</f>
        <v/>
      </c>
      <c r="E2629">
        <f>'07_MODELO_NPI'!E2652</f>
        <v/>
      </c>
      <c r="F2629">
        <f>'07_MODELO_NPI'!F2652</f>
        <v/>
      </c>
      <c r="I2629">
        <f>'08_MODELO_MULTIPLO'!F2657</f>
        <v/>
      </c>
      <c r="J2629">
        <f>'08_MODELO_MULTIPLO'!G2657</f>
        <v/>
      </c>
    </row>
    <row r="2630">
      <c r="A2630">
        <f>'06_MODELO_REFS'!E2653</f>
        <v/>
      </c>
      <c r="B2630">
        <f>'06_MODELO_REFS'!F2653</f>
        <v/>
      </c>
      <c r="E2630">
        <f>'07_MODELO_NPI'!E2653</f>
        <v/>
      </c>
      <c r="F2630">
        <f>'07_MODELO_NPI'!F2653</f>
        <v/>
      </c>
      <c r="I2630">
        <f>'08_MODELO_MULTIPLO'!F2658</f>
        <v/>
      </c>
      <c r="J2630">
        <f>'08_MODELO_MULTIPLO'!G2658</f>
        <v/>
      </c>
    </row>
    <row r="2631">
      <c r="A2631">
        <f>'06_MODELO_REFS'!E2654</f>
        <v/>
      </c>
      <c r="B2631">
        <f>'06_MODELO_REFS'!F2654</f>
        <v/>
      </c>
      <c r="E2631">
        <f>'07_MODELO_NPI'!E2654</f>
        <v/>
      </c>
      <c r="F2631">
        <f>'07_MODELO_NPI'!F2654</f>
        <v/>
      </c>
      <c r="I2631">
        <f>'08_MODELO_MULTIPLO'!F2659</f>
        <v/>
      </c>
      <c r="J2631">
        <f>'08_MODELO_MULTIPLO'!G2659</f>
        <v/>
      </c>
    </row>
    <row r="2632">
      <c r="A2632">
        <f>'06_MODELO_REFS'!E2655</f>
        <v/>
      </c>
      <c r="B2632">
        <f>'06_MODELO_REFS'!F2655</f>
        <v/>
      </c>
      <c r="E2632">
        <f>'07_MODELO_NPI'!E2655</f>
        <v/>
      </c>
      <c r="F2632">
        <f>'07_MODELO_NPI'!F2655</f>
        <v/>
      </c>
      <c r="I2632">
        <f>'08_MODELO_MULTIPLO'!F2660</f>
        <v/>
      </c>
      <c r="J2632">
        <f>'08_MODELO_MULTIPLO'!G2660</f>
        <v/>
      </c>
    </row>
    <row r="2633">
      <c r="A2633">
        <f>'06_MODELO_REFS'!E2656</f>
        <v/>
      </c>
      <c r="B2633">
        <f>'06_MODELO_REFS'!F2656</f>
        <v/>
      </c>
      <c r="E2633">
        <f>'07_MODELO_NPI'!E2656</f>
        <v/>
      </c>
      <c r="F2633">
        <f>'07_MODELO_NPI'!F2656</f>
        <v/>
      </c>
      <c r="I2633">
        <f>'08_MODELO_MULTIPLO'!F2661</f>
        <v/>
      </c>
      <c r="J2633">
        <f>'08_MODELO_MULTIPLO'!G2661</f>
        <v/>
      </c>
    </row>
    <row r="2634">
      <c r="A2634">
        <f>'06_MODELO_REFS'!E2657</f>
        <v/>
      </c>
      <c r="B2634">
        <f>'06_MODELO_REFS'!F2657</f>
        <v/>
      </c>
      <c r="E2634">
        <f>'07_MODELO_NPI'!E2657</f>
        <v/>
      </c>
      <c r="F2634">
        <f>'07_MODELO_NPI'!F2657</f>
        <v/>
      </c>
      <c r="I2634">
        <f>'08_MODELO_MULTIPLO'!F2662</f>
        <v/>
      </c>
      <c r="J2634">
        <f>'08_MODELO_MULTIPLO'!G2662</f>
        <v/>
      </c>
    </row>
    <row r="2635">
      <c r="A2635">
        <f>'06_MODELO_REFS'!E2658</f>
        <v/>
      </c>
      <c r="B2635">
        <f>'06_MODELO_REFS'!F2658</f>
        <v/>
      </c>
      <c r="E2635">
        <f>'07_MODELO_NPI'!E2658</f>
        <v/>
      </c>
      <c r="F2635">
        <f>'07_MODELO_NPI'!F2658</f>
        <v/>
      </c>
      <c r="I2635">
        <f>'08_MODELO_MULTIPLO'!F2663</f>
        <v/>
      </c>
      <c r="J2635">
        <f>'08_MODELO_MULTIPLO'!G2663</f>
        <v/>
      </c>
    </row>
    <row r="2636">
      <c r="A2636">
        <f>'06_MODELO_REFS'!E2659</f>
        <v/>
      </c>
      <c r="B2636">
        <f>'06_MODELO_REFS'!F2659</f>
        <v/>
      </c>
      <c r="E2636">
        <f>'07_MODELO_NPI'!E2659</f>
        <v/>
      </c>
      <c r="F2636">
        <f>'07_MODELO_NPI'!F2659</f>
        <v/>
      </c>
      <c r="I2636">
        <f>'08_MODELO_MULTIPLO'!F2664</f>
        <v/>
      </c>
      <c r="J2636">
        <f>'08_MODELO_MULTIPLO'!G2664</f>
        <v/>
      </c>
    </row>
    <row r="2637">
      <c r="A2637">
        <f>'06_MODELO_REFS'!E2660</f>
        <v/>
      </c>
      <c r="B2637">
        <f>'06_MODELO_REFS'!F2660</f>
        <v/>
      </c>
      <c r="E2637">
        <f>'07_MODELO_NPI'!E2660</f>
        <v/>
      </c>
      <c r="F2637">
        <f>'07_MODELO_NPI'!F2660</f>
        <v/>
      </c>
      <c r="I2637">
        <f>'08_MODELO_MULTIPLO'!F2665</f>
        <v/>
      </c>
      <c r="J2637">
        <f>'08_MODELO_MULTIPLO'!G2665</f>
        <v/>
      </c>
    </row>
    <row r="2638">
      <c r="A2638">
        <f>'06_MODELO_REFS'!E2661</f>
        <v/>
      </c>
      <c r="B2638">
        <f>'06_MODELO_REFS'!F2661</f>
        <v/>
      </c>
      <c r="E2638">
        <f>'07_MODELO_NPI'!E2661</f>
        <v/>
      </c>
      <c r="F2638">
        <f>'07_MODELO_NPI'!F2661</f>
        <v/>
      </c>
      <c r="I2638">
        <f>'08_MODELO_MULTIPLO'!F2666</f>
        <v/>
      </c>
      <c r="J2638">
        <f>'08_MODELO_MULTIPLO'!G2666</f>
        <v/>
      </c>
    </row>
    <row r="2639">
      <c r="A2639">
        <f>'06_MODELO_REFS'!E2662</f>
        <v/>
      </c>
      <c r="B2639">
        <f>'06_MODELO_REFS'!F2662</f>
        <v/>
      </c>
      <c r="E2639">
        <f>'07_MODELO_NPI'!E2662</f>
        <v/>
      </c>
      <c r="F2639">
        <f>'07_MODELO_NPI'!F2662</f>
        <v/>
      </c>
      <c r="I2639">
        <f>'08_MODELO_MULTIPLO'!F2667</f>
        <v/>
      </c>
      <c r="J2639">
        <f>'08_MODELO_MULTIPLO'!G2667</f>
        <v/>
      </c>
    </row>
    <row r="2640">
      <c r="A2640">
        <f>'06_MODELO_REFS'!E2663</f>
        <v/>
      </c>
      <c r="B2640">
        <f>'06_MODELO_REFS'!F2663</f>
        <v/>
      </c>
      <c r="E2640">
        <f>'07_MODELO_NPI'!E2663</f>
        <v/>
      </c>
      <c r="F2640">
        <f>'07_MODELO_NPI'!F2663</f>
        <v/>
      </c>
      <c r="I2640">
        <f>'08_MODELO_MULTIPLO'!F2668</f>
        <v/>
      </c>
      <c r="J2640">
        <f>'08_MODELO_MULTIPLO'!G2668</f>
        <v/>
      </c>
    </row>
    <row r="2641">
      <c r="A2641">
        <f>'06_MODELO_REFS'!E2664</f>
        <v/>
      </c>
      <c r="B2641">
        <f>'06_MODELO_REFS'!F2664</f>
        <v/>
      </c>
      <c r="E2641">
        <f>'07_MODELO_NPI'!E2664</f>
        <v/>
      </c>
      <c r="F2641">
        <f>'07_MODELO_NPI'!F2664</f>
        <v/>
      </c>
      <c r="I2641">
        <f>'08_MODELO_MULTIPLO'!F2669</f>
        <v/>
      </c>
      <c r="J2641">
        <f>'08_MODELO_MULTIPLO'!G2669</f>
        <v/>
      </c>
    </row>
    <row r="2642">
      <c r="A2642">
        <f>'06_MODELO_REFS'!E2665</f>
        <v/>
      </c>
      <c r="B2642">
        <f>'06_MODELO_REFS'!F2665</f>
        <v/>
      </c>
      <c r="E2642">
        <f>'07_MODELO_NPI'!E2665</f>
        <v/>
      </c>
      <c r="F2642">
        <f>'07_MODELO_NPI'!F2665</f>
        <v/>
      </c>
      <c r="I2642">
        <f>'08_MODELO_MULTIPLO'!F2670</f>
        <v/>
      </c>
      <c r="J2642">
        <f>'08_MODELO_MULTIPLO'!G2670</f>
        <v/>
      </c>
    </row>
    <row r="2643">
      <c r="A2643">
        <f>'06_MODELO_REFS'!E2666</f>
        <v/>
      </c>
      <c r="B2643">
        <f>'06_MODELO_REFS'!F2666</f>
        <v/>
      </c>
      <c r="E2643">
        <f>'07_MODELO_NPI'!E2666</f>
        <v/>
      </c>
      <c r="F2643">
        <f>'07_MODELO_NPI'!F2666</f>
        <v/>
      </c>
      <c r="I2643">
        <f>'08_MODELO_MULTIPLO'!F2671</f>
        <v/>
      </c>
      <c r="J2643">
        <f>'08_MODELO_MULTIPLO'!G2671</f>
        <v/>
      </c>
    </row>
    <row r="2644">
      <c r="A2644">
        <f>'06_MODELO_REFS'!E2667</f>
        <v/>
      </c>
      <c r="B2644">
        <f>'06_MODELO_REFS'!F2667</f>
        <v/>
      </c>
      <c r="E2644">
        <f>'07_MODELO_NPI'!E2667</f>
        <v/>
      </c>
      <c r="F2644">
        <f>'07_MODELO_NPI'!F2667</f>
        <v/>
      </c>
      <c r="I2644">
        <f>'08_MODELO_MULTIPLO'!F2672</f>
        <v/>
      </c>
      <c r="J2644">
        <f>'08_MODELO_MULTIPLO'!G2672</f>
        <v/>
      </c>
    </row>
    <row r="2645">
      <c r="A2645">
        <f>'06_MODELO_REFS'!E2668</f>
        <v/>
      </c>
      <c r="B2645">
        <f>'06_MODELO_REFS'!F2668</f>
        <v/>
      </c>
      <c r="E2645">
        <f>'07_MODELO_NPI'!E2668</f>
        <v/>
      </c>
      <c r="F2645">
        <f>'07_MODELO_NPI'!F2668</f>
        <v/>
      </c>
      <c r="I2645">
        <f>'08_MODELO_MULTIPLO'!F2673</f>
        <v/>
      </c>
      <c r="J2645">
        <f>'08_MODELO_MULTIPLO'!G2673</f>
        <v/>
      </c>
    </row>
    <row r="2646">
      <c r="A2646">
        <f>'06_MODELO_REFS'!E2669</f>
        <v/>
      </c>
      <c r="B2646">
        <f>'06_MODELO_REFS'!F2669</f>
        <v/>
      </c>
      <c r="E2646">
        <f>'07_MODELO_NPI'!E2669</f>
        <v/>
      </c>
      <c r="F2646">
        <f>'07_MODELO_NPI'!F2669</f>
        <v/>
      </c>
      <c r="I2646">
        <f>'08_MODELO_MULTIPLO'!F2674</f>
        <v/>
      </c>
      <c r="J2646">
        <f>'08_MODELO_MULTIPLO'!G2674</f>
        <v/>
      </c>
    </row>
    <row r="2647">
      <c r="A2647">
        <f>'06_MODELO_REFS'!E2670</f>
        <v/>
      </c>
      <c r="B2647">
        <f>'06_MODELO_REFS'!F2670</f>
        <v/>
      </c>
      <c r="E2647">
        <f>'07_MODELO_NPI'!E2670</f>
        <v/>
      </c>
      <c r="F2647">
        <f>'07_MODELO_NPI'!F2670</f>
        <v/>
      </c>
      <c r="I2647">
        <f>'08_MODELO_MULTIPLO'!F2675</f>
        <v/>
      </c>
      <c r="J2647">
        <f>'08_MODELO_MULTIPLO'!G2675</f>
        <v/>
      </c>
    </row>
    <row r="2648">
      <c r="A2648">
        <f>'06_MODELO_REFS'!E2671</f>
        <v/>
      </c>
      <c r="B2648">
        <f>'06_MODELO_REFS'!F2671</f>
        <v/>
      </c>
      <c r="E2648">
        <f>'07_MODELO_NPI'!E2671</f>
        <v/>
      </c>
      <c r="F2648">
        <f>'07_MODELO_NPI'!F2671</f>
        <v/>
      </c>
      <c r="I2648">
        <f>'08_MODELO_MULTIPLO'!F2676</f>
        <v/>
      </c>
      <c r="J2648">
        <f>'08_MODELO_MULTIPLO'!G2676</f>
        <v/>
      </c>
    </row>
    <row r="2649">
      <c r="A2649">
        <f>'06_MODELO_REFS'!E2672</f>
        <v/>
      </c>
      <c r="B2649">
        <f>'06_MODELO_REFS'!F2672</f>
        <v/>
      </c>
      <c r="E2649">
        <f>'07_MODELO_NPI'!E2672</f>
        <v/>
      </c>
      <c r="F2649">
        <f>'07_MODELO_NPI'!F2672</f>
        <v/>
      </c>
      <c r="I2649">
        <f>'08_MODELO_MULTIPLO'!F2677</f>
        <v/>
      </c>
      <c r="J2649">
        <f>'08_MODELO_MULTIPLO'!G2677</f>
        <v/>
      </c>
    </row>
    <row r="2650">
      <c r="A2650">
        <f>'06_MODELO_REFS'!E2673</f>
        <v/>
      </c>
      <c r="B2650">
        <f>'06_MODELO_REFS'!F2673</f>
        <v/>
      </c>
      <c r="E2650">
        <f>'07_MODELO_NPI'!E2673</f>
        <v/>
      </c>
      <c r="F2650">
        <f>'07_MODELO_NPI'!F2673</f>
        <v/>
      </c>
      <c r="I2650">
        <f>'08_MODELO_MULTIPLO'!F2678</f>
        <v/>
      </c>
      <c r="J2650">
        <f>'08_MODELO_MULTIPLO'!G2678</f>
        <v/>
      </c>
    </row>
    <row r="2651">
      <c r="A2651">
        <f>'06_MODELO_REFS'!E2674</f>
        <v/>
      </c>
      <c r="B2651">
        <f>'06_MODELO_REFS'!F2674</f>
        <v/>
      </c>
      <c r="E2651">
        <f>'07_MODELO_NPI'!E2674</f>
        <v/>
      </c>
      <c r="F2651">
        <f>'07_MODELO_NPI'!F2674</f>
        <v/>
      </c>
      <c r="I2651">
        <f>'08_MODELO_MULTIPLO'!F2679</f>
        <v/>
      </c>
      <c r="J2651">
        <f>'08_MODELO_MULTIPLO'!G2679</f>
        <v/>
      </c>
    </row>
    <row r="2652">
      <c r="A2652">
        <f>'06_MODELO_REFS'!E2675</f>
        <v/>
      </c>
      <c r="B2652">
        <f>'06_MODELO_REFS'!F2675</f>
        <v/>
      </c>
      <c r="E2652">
        <f>'07_MODELO_NPI'!E2675</f>
        <v/>
      </c>
      <c r="F2652">
        <f>'07_MODELO_NPI'!F2675</f>
        <v/>
      </c>
      <c r="I2652">
        <f>'08_MODELO_MULTIPLO'!F2680</f>
        <v/>
      </c>
      <c r="J2652">
        <f>'08_MODELO_MULTIPLO'!G2680</f>
        <v/>
      </c>
    </row>
    <row r="2653">
      <c r="A2653">
        <f>'06_MODELO_REFS'!E2676</f>
        <v/>
      </c>
      <c r="B2653">
        <f>'06_MODELO_REFS'!F2676</f>
        <v/>
      </c>
      <c r="E2653">
        <f>'07_MODELO_NPI'!E2676</f>
        <v/>
      </c>
      <c r="F2653">
        <f>'07_MODELO_NPI'!F2676</f>
        <v/>
      </c>
      <c r="I2653">
        <f>'08_MODELO_MULTIPLO'!F2681</f>
        <v/>
      </c>
      <c r="J2653">
        <f>'08_MODELO_MULTIPLO'!G2681</f>
        <v/>
      </c>
    </row>
    <row r="2654">
      <c r="A2654">
        <f>'06_MODELO_REFS'!E2677</f>
        <v/>
      </c>
      <c r="B2654">
        <f>'06_MODELO_REFS'!F2677</f>
        <v/>
      </c>
      <c r="E2654">
        <f>'07_MODELO_NPI'!E2677</f>
        <v/>
      </c>
      <c r="F2654">
        <f>'07_MODELO_NPI'!F2677</f>
        <v/>
      </c>
      <c r="I2654">
        <f>'08_MODELO_MULTIPLO'!F2682</f>
        <v/>
      </c>
      <c r="J2654">
        <f>'08_MODELO_MULTIPLO'!G2682</f>
        <v/>
      </c>
    </row>
    <row r="2655">
      <c r="A2655">
        <f>'06_MODELO_REFS'!E2678</f>
        <v/>
      </c>
      <c r="B2655">
        <f>'06_MODELO_REFS'!F2678</f>
        <v/>
      </c>
      <c r="E2655">
        <f>'07_MODELO_NPI'!E2678</f>
        <v/>
      </c>
      <c r="F2655">
        <f>'07_MODELO_NPI'!F2678</f>
        <v/>
      </c>
      <c r="I2655">
        <f>'08_MODELO_MULTIPLO'!F2683</f>
        <v/>
      </c>
      <c r="J2655">
        <f>'08_MODELO_MULTIPLO'!G2683</f>
        <v/>
      </c>
    </row>
    <row r="2656">
      <c r="A2656">
        <f>'06_MODELO_REFS'!E2679</f>
        <v/>
      </c>
      <c r="B2656">
        <f>'06_MODELO_REFS'!F2679</f>
        <v/>
      </c>
      <c r="E2656">
        <f>'07_MODELO_NPI'!E2679</f>
        <v/>
      </c>
      <c r="F2656">
        <f>'07_MODELO_NPI'!F2679</f>
        <v/>
      </c>
      <c r="I2656">
        <f>'08_MODELO_MULTIPLO'!F2684</f>
        <v/>
      </c>
      <c r="J2656">
        <f>'08_MODELO_MULTIPLO'!G2684</f>
        <v/>
      </c>
    </row>
    <row r="2657">
      <c r="A2657">
        <f>'06_MODELO_REFS'!E2680</f>
        <v/>
      </c>
      <c r="B2657">
        <f>'06_MODELO_REFS'!F2680</f>
        <v/>
      </c>
      <c r="E2657">
        <f>'07_MODELO_NPI'!E2680</f>
        <v/>
      </c>
      <c r="F2657">
        <f>'07_MODELO_NPI'!F2680</f>
        <v/>
      </c>
      <c r="I2657">
        <f>'08_MODELO_MULTIPLO'!F2685</f>
        <v/>
      </c>
      <c r="J2657">
        <f>'08_MODELO_MULTIPLO'!G2685</f>
        <v/>
      </c>
    </row>
    <row r="2658">
      <c r="A2658">
        <f>'06_MODELO_REFS'!E2681</f>
        <v/>
      </c>
      <c r="B2658">
        <f>'06_MODELO_REFS'!F2681</f>
        <v/>
      </c>
      <c r="E2658">
        <f>'07_MODELO_NPI'!E2681</f>
        <v/>
      </c>
      <c r="F2658">
        <f>'07_MODELO_NPI'!F2681</f>
        <v/>
      </c>
      <c r="I2658">
        <f>'08_MODELO_MULTIPLO'!F2686</f>
        <v/>
      </c>
      <c r="J2658">
        <f>'08_MODELO_MULTIPLO'!G2686</f>
        <v/>
      </c>
    </row>
    <row r="2659">
      <c r="A2659">
        <f>'06_MODELO_REFS'!E2682</f>
        <v/>
      </c>
      <c r="B2659">
        <f>'06_MODELO_REFS'!F2682</f>
        <v/>
      </c>
      <c r="E2659">
        <f>'07_MODELO_NPI'!E2682</f>
        <v/>
      </c>
      <c r="F2659">
        <f>'07_MODELO_NPI'!F2682</f>
        <v/>
      </c>
      <c r="I2659">
        <f>'08_MODELO_MULTIPLO'!F2687</f>
        <v/>
      </c>
      <c r="J2659">
        <f>'08_MODELO_MULTIPLO'!G2687</f>
        <v/>
      </c>
    </row>
    <row r="2660">
      <c r="A2660">
        <f>'06_MODELO_REFS'!E2683</f>
        <v/>
      </c>
      <c r="B2660">
        <f>'06_MODELO_REFS'!F2683</f>
        <v/>
      </c>
      <c r="E2660">
        <f>'07_MODELO_NPI'!E2683</f>
        <v/>
      </c>
      <c r="F2660">
        <f>'07_MODELO_NPI'!F2683</f>
        <v/>
      </c>
      <c r="I2660">
        <f>'08_MODELO_MULTIPLO'!F2688</f>
        <v/>
      </c>
      <c r="J2660">
        <f>'08_MODELO_MULTIPLO'!G2688</f>
        <v/>
      </c>
    </row>
    <row r="2661">
      <c r="A2661">
        <f>'06_MODELO_REFS'!E2684</f>
        <v/>
      </c>
      <c r="B2661">
        <f>'06_MODELO_REFS'!F2684</f>
        <v/>
      </c>
      <c r="E2661">
        <f>'07_MODELO_NPI'!E2684</f>
        <v/>
      </c>
      <c r="F2661">
        <f>'07_MODELO_NPI'!F2684</f>
        <v/>
      </c>
      <c r="I2661">
        <f>'08_MODELO_MULTIPLO'!F2689</f>
        <v/>
      </c>
      <c r="J2661">
        <f>'08_MODELO_MULTIPLO'!G2689</f>
        <v/>
      </c>
    </row>
    <row r="2662">
      <c r="A2662">
        <f>'06_MODELO_REFS'!E2685</f>
        <v/>
      </c>
      <c r="B2662">
        <f>'06_MODELO_REFS'!F2685</f>
        <v/>
      </c>
      <c r="E2662">
        <f>'07_MODELO_NPI'!E2685</f>
        <v/>
      </c>
      <c r="F2662">
        <f>'07_MODELO_NPI'!F2685</f>
        <v/>
      </c>
      <c r="I2662">
        <f>'08_MODELO_MULTIPLO'!F2690</f>
        <v/>
      </c>
      <c r="J2662">
        <f>'08_MODELO_MULTIPLO'!G2690</f>
        <v/>
      </c>
    </row>
    <row r="2663">
      <c r="A2663">
        <f>'06_MODELO_REFS'!E2686</f>
        <v/>
      </c>
      <c r="B2663">
        <f>'06_MODELO_REFS'!F2686</f>
        <v/>
      </c>
      <c r="E2663">
        <f>'07_MODELO_NPI'!E2686</f>
        <v/>
      </c>
      <c r="F2663">
        <f>'07_MODELO_NPI'!F2686</f>
        <v/>
      </c>
      <c r="I2663">
        <f>'08_MODELO_MULTIPLO'!F2691</f>
        <v/>
      </c>
      <c r="J2663">
        <f>'08_MODELO_MULTIPLO'!G2691</f>
        <v/>
      </c>
    </row>
    <row r="2664">
      <c r="A2664">
        <f>'06_MODELO_REFS'!E2687</f>
        <v/>
      </c>
      <c r="B2664">
        <f>'06_MODELO_REFS'!F2687</f>
        <v/>
      </c>
      <c r="E2664">
        <f>'07_MODELO_NPI'!E2687</f>
        <v/>
      </c>
      <c r="F2664">
        <f>'07_MODELO_NPI'!F2687</f>
        <v/>
      </c>
      <c r="I2664">
        <f>'08_MODELO_MULTIPLO'!F2692</f>
        <v/>
      </c>
      <c r="J2664">
        <f>'08_MODELO_MULTIPLO'!G2692</f>
        <v/>
      </c>
    </row>
    <row r="2665">
      <c r="A2665">
        <f>'06_MODELO_REFS'!E2688</f>
        <v/>
      </c>
      <c r="B2665">
        <f>'06_MODELO_REFS'!F2688</f>
        <v/>
      </c>
      <c r="E2665">
        <f>'07_MODELO_NPI'!E2688</f>
        <v/>
      </c>
      <c r="F2665">
        <f>'07_MODELO_NPI'!F2688</f>
        <v/>
      </c>
      <c r="I2665">
        <f>'08_MODELO_MULTIPLO'!F2693</f>
        <v/>
      </c>
      <c r="J2665">
        <f>'08_MODELO_MULTIPLO'!G2693</f>
        <v/>
      </c>
    </row>
    <row r="2666">
      <c r="A2666">
        <f>'06_MODELO_REFS'!E2689</f>
        <v/>
      </c>
      <c r="B2666">
        <f>'06_MODELO_REFS'!F2689</f>
        <v/>
      </c>
      <c r="E2666">
        <f>'07_MODELO_NPI'!E2689</f>
        <v/>
      </c>
      <c r="F2666">
        <f>'07_MODELO_NPI'!F2689</f>
        <v/>
      </c>
      <c r="I2666">
        <f>'08_MODELO_MULTIPLO'!F2694</f>
        <v/>
      </c>
      <c r="J2666">
        <f>'08_MODELO_MULTIPLO'!G2694</f>
        <v/>
      </c>
    </row>
    <row r="2667">
      <c r="A2667">
        <f>'06_MODELO_REFS'!E2690</f>
        <v/>
      </c>
      <c r="B2667">
        <f>'06_MODELO_REFS'!F2690</f>
        <v/>
      </c>
      <c r="E2667">
        <f>'07_MODELO_NPI'!E2690</f>
        <v/>
      </c>
      <c r="F2667">
        <f>'07_MODELO_NPI'!F2690</f>
        <v/>
      </c>
      <c r="I2667">
        <f>'08_MODELO_MULTIPLO'!F2695</f>
        <v/>
      </c>
      <c r="J2667">
        <f>'08_MODELO_MULTIPLO'!G2695</f>
        <v/>
      </c>
    </row>
    <row r="2668">
      <c r="A2668">
        <f>'06_MODELO_REFS'!E2691</f>
        <v/>
      </c>
      <c r="B2668">
        <f>'06_MODELO_REFS'!F2691</f>
        <v/>
      </c>
      <c r="E2668">
        <f>'07_MODELO_NPI'!E2691</f>
        <v/>
      </c>
      <c r="F2668">
        <f>'07_MODELO_NPI'!F2691</f>
        <v/>
      </c>
      <c r="I2668">
        <f>'08_MODELO_MULTIPLO'!F2696</f>
        <v/>
      </c>
      <c r="J2668">
        <f>'08_MODELO_MULTIPLO'!G2696</f>
        <v/>
      </c>
    </row>
    <row r="2669">
      <c r="A2669">
        <f>'06_MODELO_REFS'!E2692</f>
        <v/>
      </c>
      <c r="B2669">
        <f>'06_MODELO_REFS'!F2692</f>
        <v/>
      </c>
      <c r="E2669">
        <f>'07_MODELO_NPI'!E2692</f>
        <v/>
      </c>
      <c r="F2669">
        <f>'07_MODELO_NPI'!F2692</f>
        <v/>
      </c>
      <c r="I2669">
        <f>'08_MODELO_MULTIPLO'!F2697</f>
        <v/>
      </c>
      <c r="J2669">
        <f>'08_MODELO_MULTIPLO'!G2697</f>
        <v/>
      </c>
    </row>
    <row r="2670">
      <c r="A2670">
        <f>'06_MODELO_REFS'!E2693</f>
        <v/>
      </c>
      <c r="B2670">
        <f>'06_MODELO_REFS'!F2693</f>
        <v/>
      </c>
      <c r="E2670">
        <f>'07_MODELO_NPI'!E2693</f>
        <v/>
      </c>
      <c r="F2670">
        <f>'07_MODELO_NPI'!F2693</f>
        <v/>
      </c>
      <c r="I2670">
        <f>'08_MODELO_MULTIPLO'!F2698</f>
        <v/>
      </c>
      <c r="J2670">
        <f>'08_MODELO_MULTIPLO'!G2698</f>
        <v/>
      </c>
    </row>
    <row r="2671">
      <c r="A2671">
        <f>'06_MODELO_REFS'!E2694</f>
        <v/>
      </c>
      <c r="B2671">
        <f>'06_MODELO_REFS'!F2694</f>
        <v/>
      </c>
      <c r="E2671">
        <f>'07_MODELO_NPI'!E2694</f>
        <v/>
      </c>
      <c r="F2671">
        <f>'07_MODELO_NPI'!F2694</f>
        <v/>
      </c>
      <c r="I2671">
        <f>'08_MODELO_MULTIPLO'!F2699</f>
        <v/>
      </c>
      <c r="J2671">
        <f>'08_MODELO_MULTIPLO'!G2699</f>
        <v/>
      </c>
    </row>
    <row r="2672">
      <c r="A2672">
        <f>'06_MODELO_REFS'!E2695</f>
        <v/>
      </c>
      <c r="B2672">
        <f>'06_MODELO_REFS'!F2695</f>
        <v/>
      </c>
      <c r="E2672">
        <f>'07_MODELO_NPI'!E2695</f>
        <v/>
      </c>
      <c r="F2672">
        <f>'07_MODELO_NPI'!F2695</f>
        <v/>
      </c>
      <c r="I2672">
        <f>'08_MODELO_MULTIPLO'!F2700</f>
        <v/>
      </c>
      <c r="J2672">
        <f>'08_MODELO_MULTIPLO'!G2700</f>
        <v/>
      </c>
    </row>
    <row r="2673">
      <c r="A2673">
        <f>'06_MODELO_REFS'!E2696</f>
        <v/>
      </c>
      <c r="B2673">
        <f>'06_MODELO_REFS'!F2696</f>
        <v/>
      </c>
      <c r="E2673">
        <f>'07_MODELO_NPI'!E2696</f>
        <v/>
      </c>
      <c r="F2673">
        <f>'07_MODELO_NPI'!F2696</f>
        <v/>
      </c>
      <c r="I2673">
        <f>'08_MODELO_MULTIPLO'!F2701</f>
        <v/>
      </c>
      <c r="J2673">
        <f>'08_MODELO_MULTIPLO'!G2701</f>
        <v/>
      </c>
    </row>
    <row r="2674">
      <c r="A2674">
        <f>'06_MODELO_REFS'!E2697</f>
        <v/>
      </c>
      <c r="B2674">
        <f>'06_MODELO_REFS'!F2697</f>
        <v/>
      </c>
      <c r="E2674">
        <f>'07_MODELO_NPI'!E2697</f>
        <v/>
      </c>
      <c r="F2674">
        <f>'07_MODELO_NPI'!F2697</f>
        <v/>
      </c>
      <c r="I2674">
        <f>'08_MODELO_MULTIPLO'!F2702</f>
        <v/>
      </c>
      <c r="J2674">
        <f>'08_MODELO_MULTIPLO'!G2702</f>
        <v/>
      </c>
    </row>
    <row r="2675">
      <c r="A2675">
        <f>'06_MODELO_REFS'!E2698</f>
        <v/>
      </c>
      <c r="B2675">
        <f>'06_MODELO_REFS'!F2698</f>
        <v/>
      </c>
      <c r="E2675">
        <f>'07_MODELO_NPI'!E2698</f>
        <v/>
      </c>
      <c r="F2675">
        <f>'07_MODELO_NPI'!F2698</f>
        <v/>
      </c>
      <c r="I2675">
        <f>'08_MODELO_MULTIPLO'!F2703</f>
        <v/>
      </c>
      <c r="J2675">
        <f>'08_MODELO_MULTIPLO'!G2703</f>
        <v/>
      </c>
    </row>
    <row r="2676">
      <c r="A2676">
        <f>'06_MODELO_REFS'!E2699</f>
        <v/>
      </c>
      <c r="B2676">
        <f>'06_MODELO_REFS'!F2699</f>
        <v/>
      </c>
      <c r="E2676">
        <f>'07_MODELO_NPI'!E2699</f>
        <v/>
      </c>
      <c r="F2676">
        <f>'07_MODELO_NPI'!F2699</f>
        <v/>
      </c>
      <c r="I2676">
        <f>'08_MODELO_MULTIPLO'!F2704</f>
        <v/>
      </c>
      <c r="J2676">
        <f>'08_MODELO_MULTIPLO'!G2704</f>
        <v/>
      </c>
    </row>
    <row r="2677">
      <c r="A2677">
        <f>'06_MODELO_REFS'!E2700</f>
        <v/>
      </c>
      <c r="B2677">
        <f>'06_MODELO_REFS'!F2700</f>
        <v/>
      </c>
      <c r="E2677">
        <f>'07_MODELO_NPI'!E2700</f>
        <v/>
      </c>
      <c r="F2677">
        <f>'07_MODELO_NPI'!F2700</f>
        <v/>
      </c>
      <c r="I2677">
        <f>'08_MODELO_MULTIPLO'!F2705</f>
        <v/>
      </c>
      <c r="J2677">
        <f>'08_MODELO_MULTIPLO'!G2705</f>
        <v/>
      </c>
    </row>
    <row r="2678">
      <c r="A2678">
        <f>'06_MODELO_REFS'!E2701</f>
        <v/>
      </c>
      <c r="B2678">
        <f>'06_MODELO_REFS'!F2701</f>
        <v/>
      </c>
      <c r="E2678">
        <f>'07_MODELO_NPI'!E2701</f>
        <v/>
      </c>
      <c r="F2678">
        <f>'07_MODELO_NPI'!F2701</f>
        <v/>
      </c>
      <c r="I2678">
        <f>'08_MODELO_MULTIPLO'!F2706</f>
        <v/>
      </c>
      <c r="J2678">
        <f>'08_MODELO_MULTIPLO'!G2706</f>
        <v/>
      </c>
    </row>
    <row r="2679">
      <c r="A2679">
        <f>'06_MODELO_REFS'!E2702</f>
        <v/>
      </c>
      <c r="B2679">
        <f>'06_MODELO_REFS'!F2702</f>
        <v/>
      </c>
      <c r="E2679">
        <f>'07_MODELO_NPI'!E2702</f>
        <v/>
      </c>
      <c r="F2679">
        <f>'07_MODELO_NPI'!F2702</f>
        <v/>
      </c>
      <c r="I2679">
        <f>'08_MODELO_MULTIPLO'!F2707</f>
        <v/>
      </c>
      <c r="J2679">
        <f>'08_MODELO_MULTIPLO'!G2707</f>
        <v/>
      </c>
    </row>
    <row r="2680">
      <c r="A2680">
        <f>'06_MODELO_REFS'!E2703</f>
        <v/>
      </c>
      <c r="B2680">
        <f>'06_MODELO_REFS'!F2703</f>
        <v/>
      </c>
      <c r="E2680">
        <f>'07_MODELO_NPI'!E2703</f>
        <v/>
      </c>
      <c r="F2680">
        <f>'07_MODELO_NPI'!F2703</f>
        <v/>
      </c>
      <c r="I2680">
        <f>'08_MODELO_MULTIPLO'!F2708</f>
        <v/>
      </c>
      <c r="J2680">
        <f>'08_MODELO_MULTIPLO'!G2708</f>
        <v/>
      </c>
    </row>
    <row r="2681">
      <c r="A2681">
        <f>'06_MODELO_REFS'!E2704</f>
        <v/>
      </c>
      <c r="B2681">
        <f>'06_MODELO_REFS'!F2704</f>
        <v/>
      </c>
      <c r="E2681">
        <f>'07_MODELO_NPI'!E2704</f>
        <v/>
      </c>
      <c r="F2681">
        <f>'07_MODELO_NPI'!F2704</f>
        <v/>
      </c>
      <c r="I2681">
        <f>'08_MODELO_MULTIPLO'!F2709</f>
        <v/>
      </c>
      <c r="J2681">
        <f>'08_MODELO_MULTIPLO'!G2709</f>
        <v/>
      </c>
    </row>
    <row r="2682">
      <c r="A2682">
        <f>'06_MODELO_REFS'!E2705</f>
        <v/>
      </c>
      <c r="B2682">
        <f>'06_MODELO_REFS'!F2705</f>
        <v/>
      </c>
      <c r="E2682">
        <f>'07_MODELO_NPI'!E2705</f>
        <v/>
      </c>
      <c r="F2682">
        <f>'07_MODELO_NPI'!F2705</f>
        <v/>
      </c>
      <c r="I2682">
        <f>'08_MODELO_MULTIPLO'!F2710</f>
        <v/>
      </c>
      <c r="J2682">
        <f>'08_MODELO_MULTIPLO'!G2710</f>
        <v/>
      </c>
    </row>
    <row r="2683">
      <c r="A2683">
        <f>'06_MODELO_REFS'!E2706</f>
        <v/>
      </c>
      <c r="B2683">
        <f>'06_MODELO_REFS'!F2706</f>
        <v/>
      </c>
      <c r="E2683">
        <f>'07_MODELO_NPI'!E2706</f>
        <v/>
      </c>
      <c r="F2683">
        <f>'07_MODELO_NPI'!F2706</f>
        <v/>
      </c>
      <c r="I2683">
        <f>'08_MODELO_MULTIPLO'!F2711</f>
        <v/>
      </c>
      <c r="J2683">
        <f>'08_MODELO_MULTIPLO'!G2711</f>
        <v/>
      </c>
    </row>
    <row r="2684">
      <c r="A2684">
        <f>'06_MODELO_REFS'!E2707</f>
        <v/>
      </c>
      <c r="B2684">
        <f>'06_MODELO_REFS'!F2707</f>
        <v/>
      </c>
      <c r="E2684">
        <f>'07_MODELO_NPI'!E2707</f>
        <v/>
      </c>
      <c r="F2684">
        <f>'07_MODELO_NPI'!F2707</f>
        <v/>
      </c>
      <c r="I2684">
        <f>'08_MODELO_MULTIPLO'!F2712</f>
        <v/>
      </c>
      <c r="J2684">
        <f>'08_MODELO_MULTIPLO'!G2712</f>
        <v/>
      </c>
    </row>
    <row r="2685">
      <c r="A2685">
        <f>'06_MODELO_REFS'!E2708</f>
        <v/>
      </c>
      <c r="B2685">
        <f>'06_MODELO_REFS'!F2708</f>
        <v/>
      </c>
      <c r="E2685">
        <f>'07_MODELO_NPI'!E2708</f>
        <v/>
      </c>
      <c r="F2685">
        <f>'07_MODELO_NPI'!F2708</f>
        <v/>
      </c>
      <c r="I2685">
        <f>'08_MODELO_MULTIPLO'!F2713</f>
        <v/>
      </c>
      <c r="J2685">
        <f>'08_MODELO_MULTIPLO'!G2713</f>
        <v/>
      </c>
    </row>
    <row r="2686">
      <c r="A2686">
        <f>'06_MODELO_REFS'!E2709</f>
        <v/>
      </c>
      <c r="B2686">
        <f>'06_MODELO_REFS'!F2709</f>
        <v/>
      </c>
      <c r="E2686">
        <f>'07_MODELO_NPI'!E2709</f>
        <v/>
      </c>
      <c r="F2686">
        <f>'07_MODELO_NPI'!F2709</f>
        <v/>
      </c>
      <c r="I2686">
        <f>'08_MODELO_MULTIPLO'!F2714</f>
        <v/>
      </c>
      <c r="J2686">
        <f>'08_MODELO_MULTIPLO'!G2714</f>
        <v/>
      </c>
    </row>
    <row r="2687">
      <c r="A2687">
        <f>'06_MODELO_REFS'!E2710</f>
        <v/>
      </c>
      <c r="B2687">
        <f>'06_MODELO_REFS'!F2710</f>
        <v/>
      </c>
      <c r="E2687">
        <f>'07_MODELO_NPI'!E2710</f>
        <v/>
      </c>
      <c r="F2687">
        <f>'07_MODELO_NPI'!F2710</f>
        <v/>
      </c>
      <c r="I2687">
        <f>'08_MODELO_MULTIPLO'!F2715</f>
        <v/>
      </c>
      <c r="J2687">
        <f>'08_MODELO_MULTIPLO'!G2715</f>
        <v/>
      </c>
    </row>
    <row r="2688">
      <c r="A2688">
        <f>'06_MODELO_REFS'!E2711</f>
        <v/>
      </c>
      <c r="B2688">
        <f>'06_MODELO_REFS'!F2711</f>
        <v/>
      </c>
      <c r="E2688">
        <f>'07_MODELO_NPI'!E2711</f>
        <v/>
      </c>
      <c r="F2688">
        <f>'07_MODELO_NPI'!F2711</f>
        <v/>
      </c>
      <c r="I2688">
        <f>'08_MODELO_MULTIPLO'!F2716</f>
        <v/>
      </c>
      <c r="J2688">
        <f>'08_MODELO_MULTIPLO'!G2716</f>
        <v/>
      </c>
    </row>
    <row r="2689">
      <c r="A2689">
        <f>'06_MODELO_REFS'!E2712</f>
        <v/>
      </c>
      <c r="B2689">
        <f>'06_MODELO_REFS'!F2712</f>
        <v/>
      </c>
      <c r="E2689">
        <f>'07_MODELO_NPI'!E2712</f>
        <v/>
      </c>
      <c r="F2689">
        <f>'07_MODELO_NPI'!F2712</f>
        <v/>
      </c>
      <c r="I2689">
        <f>'08_MODELO_MULTIPLO'!F2717</f>
        <v/>
      </c>
      <c r="J2689">
        <f>'08_MODELO_MULTIPLO'!G2717</f>
        <v/>
      </c>
    </row>
    <row r="2690">
      <c r="A2690">
        <f>'06_MODELO_REFS'!E2713</f>
        <v/>
      </c>
      <c r="B2690">
        <f>'06_MODELO_REFS'!F2713</f>
        <v/>
      </c>
      <c r="E2690">
        <f>'07_MODELO_NPI'!E2713</f>
        <v/>
      </c>
      <c r="F2690">
        <f>'07_MODELO_NPI'!F2713</f>
        <v/>
      </c>
      <c r="I2690">
        <f>'08_MODELO_MULTIPLO'!F2718</f>
        <v/>
      </c>
      <c r="J2690">
        <f>'08_MODELO_MULTIPLO'!G2718</f>
        <v/>
      </c>
    </row>
    <row r="2691">
      <c r="A2691">
        <f>'06_MODELO_REFS'!E2714</f>
        <v/>
      </c>
      <c r="B2691">
        <f>'06_MODELO_REFS'!F2714</f>
        <v/>
      </c>
      <c r="E2691">
        <f>'07_MODELO_NPI'!E2714</f>
        <v/>
      </c>
      <c r="F2691">
        <f>'07_MODELO_NPI'!F2714</f>
        <v/>
      </c>
      <c r="I2691">
        <f>'08_MODELO_MULTIPLO'!F2719</f>
        <v/>
      </c>
      <c r="J2691">
        <f>'08_MODELO_MULTIPLO'!G2719</f>
        <v/>
      </c>
    </row>
    <row r="2692">
      <c r="A2692">
        <f>'06_MODELO_REFS'!E2715</f>
        <v/>
      </c>
      <c r="B2692">
        <f>'06_MODELO_REFS'!F2715</f>
        <v/>
      </c>
      <c r="E2692">
        <f>'07_MODELO_NPI'!E2715</f>
        <v/>
      </c>
      <c r="F2692">
        <f>'07_MODELO_NPI'!F2715</f>
        <v/>
      </c>
      <c r="I2692">
        <f>'08_MODELO_MULTIPLO'!F2720</f>
        <v/>
      </c>
      <c r="J2692">
        <f>'08_MODELO_MULTIPLO'!G2720</f>
        <v/>
      </c>
    </row>
    <row r="2693">
      <c r="A2693">
        <f>'06_MODELO_REFS'!E2716</f>
        <v/>
      </c>
      <c r="B2693">
        <f>'06_MODELO_REFS'!F2716</f>
        <v/>
      </c>
      <c r="E2693">
        <f>'07_MODELO_NPI'!E2716</f>
        <v/>
      </c>
      <c r="F2693">
        <f>'07_MODELO_NPI'!F2716</f>
        <v/>
      </c>
      <c r="I2693">
        <f>'08_MODELO_MULTIPLO'!F2721</f>
        <v/>
      </c>
      <c r="J2693">
        <f>'08_MODELO_MULTIPLO'!G2721</f>
        <v/>
      </c>
    </row>
    <row r="2694">
      <c r="A2694">
        <f>'06_MODELO_REFS'!E2717</f>
        <v/>
      </c>
      <c r="B2694">
        <f>'06_MODELO_REFS'!F2717</f>
        <v/>
      </c>
      <c r="E2694">
        <f>'07_MODELO_NPI'!E2717</f>
        <v/>
      </c>
      <c r="F2694">
        <f>'07_MODELO_NPI'!F2717</f>
        <v/>
      </c>
      <c r="I2694">
        <f>'08_MODELO_MULTIPLO'!F2722</f>
        <v/>
      </c>
      <c r="J2694">
        <f>'08_MODELO_MULTIPLO'!G2722</f>
        <v/>
      </c>
    </row>
    <row r="2695">
      <c r="A2695">
        <f>'06_MODELO_REFS'!E2718</f>
        <v/>
      </c>
      <c r="B2695">
        <f>'06_MODELO_REFS'!F2718</f>
        <v/>
      </c>
      <c r="E2695">
        <f>'07_MODELO_NPI'!E2718</f>
        <v/>
      </c>
      <c r="F2695">
        <f>'07_MODELO_NPI'!F2718</f>
        <v/>
      </c>
      <c r="I2695">
        <f>'08_MODELO_MULTIPLO'!F2723</f>
        <v/>
      </c>
      <c r="J2695">
        <f>'08_MODELO_MULTIPLO'!G2723</f>
        <v/>
      </c>
    </row>
    <row r="2696">
      <c r="A2696">
        <f>'06_MODELO_REFS'!E2719</f>
        <v/>
      </c>
      <c r="B2696">
        <f>'06_MODELO_REFS'!F2719</f>
        <v/>
      </c>
      <c r="E2696">
        <f>'07_MODELO_NPI'!E2719</f>
        <v/>
      </c>
      <c r="F2696">
        <f>'07_MODELO_NPI'!F2719</f>
        <v/>
      </c>
      <c r="I2696">
        <f>'08_MODELO_MULTIPLO'!F2724</f>
        <v/>
      </c>
      <c r="J2696">
        <f>'08_MODELO_MULTIPLO'!G2724</f>
        <v/>
      </c>
    </row>
    <row r="2697">
      <c r="A2697">
        <f>'06_MODELO_REFS'!E2720</f>
        <v/>
      </c>
      <c r="B2697">
        <f>'06_MODELO_REFS'!F2720</f>
        <v/>
      </c>
      <c r="E2697">
        <f>'07_MODELO_NPI'!E2720</f>
        <v/>
      </c>
      <c r="F2697">
        <f>'07_MODELO_NPI'!F2720</f>
        <v/>
      </c>
      <c r="I2697">
        <f>'08_MODELO_MULTIPLO'!F2725</f>
        <v/>
      </c>
      <c r="J2697">
        <f>'08_MODELO_MULTIPLO'!G2725</f>
        <v/>
      </c>
    </row>
    <row r="2698">
      <c r="A2698">
        <f>'06_MODELO_REFS'!E2721</f>
        <v/>
      </c>
      <c r="B2698">
        <f>'06_MODELO_REFS'!F2721</f>
        <v/>
      </c>
      <c r="E2698">
        <f>'07_MODELO_NPI'!E2721</f>
        <v/>
      </c>
      <c r="F2698">
        <f>'07_MODELO_NPI'!F2721</f>
        <v/>
      </c>
      <c r="I2698">
        <f>'08_MODELO_MULTIPLO'!F2726</f>
        <v/>
      </c>
      <c r="J2698">
        <f>'08_MODELO_MULTIPLO'!G2726</f>
        <v/>
      </c>
    </row>
    <row r="2699">
      <c r="A2699">
        <f>'06_MODELO_REFS'!E2722</f>
        <v/>
      </c>
      <c r="B2699">
        <f>'06_MODELO_REFS'!F2722</f>
        <v/>
      </c>
      <c r="E2699">
        <f>'07_MODELO_NPI'!E2722</f>
        <v/>
      </c>
      <c r="F2699">
        <f>'07_MODELO_NPI'!F2722</f>
        <v/>
      </c>
      <c r="I2699">
        <f>'08_MODELO_MULTIPLO'!F2727</f>
        <v/>
      </c>
      <c r="J2699">
        <f>'08_MODELO_MULTIPLO'!G2727</f>
        <v/>
      </c>
    </row>
    <row r="2700">
      <c r="A2700">
        <f>'06_MODELO_REFS'!E2723</f>
        <v/>
      </c>
      <c r="B2700">
        <f>'06_MODELO_REFS'!F2723</f>
        <v/>
      </c>
      <c r="E2700">
        <f>'07_MODELO_NPI'!E2723</f>
        <v/>
      </c>
      <c r="F2700">
        <f>'07_MODELO_NPI'!F2723</f>
        <v/>
      </c>
      <c r="I2700">
        <f>'08_MODELO_MULTIPLO'!F2728</f>
        <v/>
      </c>
      <c r="J2700">
        <f>'08_MODELO_MULTIPLO'!G2728</f>
        <v/>
      </c>
    </row>
    <row r="2701">
      <c r="A2701">
        <f>'06_MODELO_REFS'!E2724</f>
        <v/>
      </c>
      <c r="B2701">
        <f>'06_MODELO_REFS'!F2724</f>
        <v/>
      </c>
      <c r="E2701">
        <f>'07_MODELO_NPI'!E2724</f>
        <v/>
      </c>
      <c r="F2701">
        <f>'07_MODELO_NPI'!F2724</f>
        <v/>
      </c>
      <c r="I2701">
        <f>'08_MODELO_MULTIPLO'!F2729</f>
        <v/>
      </c>
      <c r="J2701">
        <f>'08_MODELO_MULTIPLO'!G2729</f>
        <v/>
      </c>
    </row>
    <row r="2702">
      <c r="A2702">
        <f>'06_MODELO_REFS'!E2725</f>
        <v/>
      </c>
      <c r="B2702">
        <f>'06_MODELO_REFS'!F2725</f>
        <v/>
      </c>
      <c r="E2702">
        <f>'07_MODELO_NPI'!E2725</f>
        <v/>
      </c>
      <c r="F2702">
        <f>'07_MODELO_NPI'!F2725</f>
        <v/>
      </c>
      <c r="I2702">
        <f>'08_MODELO_MULTIPLO'!F2730</f>
        <v/>
      </c>
      <c r="J2702">
        <f>'08_MODELO_MULTIPLO'!G2730</f>
        <v/>
      </c>
    </row>
    <row r="2703">
      <c r="A2703">
        <f>'06_MODELO_REFS'!E2726</f>
        <v/>
      </c>
      <c r="B2703">
        <f>'06_MODELO_REFS'!F2726</f>
        <v/>
      </c>
      <c r="E2703">
        <f>'07_MODELO_NPI'!E2726</f>
        <v/>
      </c>
      <c r="F2703">
        <f>'07_MODELO_NPI'!F2726</f>
        <v/>
      </c>
      <c r="I2703">
        <f>'08_MODELO_MULTIPLO'!F2731</f>
        <v/>
      </c>
      <c r="J2703">
        <f>'08_MODELO_MULTIPLO'!G2731</f>
        <v/>
      </c>
    </row>
    <row r="2704">
      <c r="A2704">
        <f>'06_MODELO_REFS'!E2727</f>
        <v/>
      </c>
      <c r="B2704">
        <f>'06_MODELO_REFS'!F2727</f>
        <v/>
      </c>
      <c r="E2704">
        <f>'07_MODELO_NPI'!E2727</f>
        <v/>
      </c>
      <c r="F2704">
        <f>'07_MODELO_NPI'!F2727</f>
        <v/>
      </c>
      <c r="I2704">
        <f>'08_MODELO_MULTIPLO'!F2732</f>
        <v/>
      </c>
      <c r="J2704">
        <f>'08_MODELO_MULTIPLO'!G2732</f>
        <v/>
      </c>
    </row>
    <row r="2705">
      <c r="A2705">
        <f>'06_MODELO_REFS'!E2728</f>
        <v/>
      </c>
      <c r="B2705">
        <f>'06_MODELO_REFS'!F2728</f>
        <v/>
      </c>
      <c r="E2705">
        <f>'07_MODELO_NPI'!E2728</f>
        <v/>
      </c>
      <c r="F2705">
        <f>'07_MODELO_NPI'!F2728</f>
        <v/>
      </c>
      <c r="I2705">
        <f>'08_MODELO_MULTIPLO'!F2733</f>
        <v/>
      </c>
      <c r="J2705">
        <f>'08_MODELO_MULTIPLO'!G2733</f>
        <v/>
      </c>
    </row>
    <row r="2706">
      <c r="A2706">
        <f>'06_MODELO_REFS'!E2729</f>
        <v/>
      </c>
      <c r="B2706">
        <f>'06_MODELO_REFS'!F2729</f>
        <v/>
      </c>
      <c r="E2706">
        <f>'07_MODELO_NPI'!E2729</f>
        <v/>
      </c>
      <c r="F2706">
        <f>'07_MODELO_NPI'!F2729</f>
        <v/>
      </c>
      <c r="I2706">
        <f>'08_MODELO_MULTIPLO'!F2734</f>
        <v/>
      </c>
      <c r="J2706">
        <f>'08_MODELO_MULTIPLO'!G2734</f>
        <v/>
      </c>
    </row>
    <row r="2707">
      <c r="A2707">
        <f>'06_MODELO_REFS'!E2730</f>
        <v/>
      </c>
      <c r="B2707">
        <f>'06_MODELO_REFS'!F2730</f>
        <v/>
      </c>
      <c r="E2707">
        <f>'07_MODELO_NPI'!E2730</f>
        <v/>
      </c>
      <c r="F2707">
        <f>'07_MODELO_NPI'!F2730</f>
        <v/>
      </c>
      <c r="I2707">
        <f>'08_MODELO_MULTIPLO'!F2735</f>
        <v/>
      </c>
      <c r="J2707">
        <f>'08_MODELO_MULTIPLO'!G2735</f>
        <v/>
      </c>
    </row>
    <row r="2708">
      <c r="A2708">
        <f>'06_MODELO_REFS'!E2731</f>
        <v/>
      </c>
      <c r="B2708">
        <f>'06_MODELO_REFS'!F2731</f>
        <v/>
      </c>
      <c r="E2708">
        <f>'07_MODELO_NPI'!E2731</f>
        <v/>
      </c>
      <c r="F2708">
        <f>'07_MODELO_NPI'!F2731</f>
        <v/>
      </c>
      <c r="I2708">
        <f>'08_MODELO_MULTIPLO'!F2736</f>
        <v/>
      </c>
      <c r="J2708">
        <f>'08_MODELO_MULTIPLO'!G2736</f>
        <v/>
      </c>
    </row>
    <row r="2709">
      <c r="A2709">
        <f>'06_MODELO_REFS'!E2732</f>
        <v/>
      </c>
      <c r="B2709">
        <f>'06_MODELO_REFS'!F2732</f>
        <v/>
      </c>
      <c r="E2709">
        <f>'07_MODELO_NPI'!E2732</f>
        <v/>
      </c>
      <c r="F2709">
        <f>'07_MODELO_NPI'!F2732</f>
        <v/>
      </c>
      <c r="I2709">
        <f>'08_MODELO_MULTIPLO'!F2737</f>
        <v/>
      </c>
      <c r="J2709">
        <f>'08_MODELO_MULTIPLO'!G2737</f>
        <v/>
      </c>
    </row>
    <row r="2710">
      <c r="A2710">
        <f>'06_MODELO_REFS'!E2733</f>
        <v/>
      </c>
      <c r="B2710">
        <f>'06_MODELO_REFS'!F2733</f>
        <v/>
      </c>
      <c r="E2710">
        <f>'07_MODELO_NPI'!E2733</f>
        <v/>
      </c>
      <c r="F2710">
        <f>'07_MODELO_NPI'!F2733</f>
        <v/>
      </c>
      <c r="I2710">
        <f>'08_MODELO_MULTIPLO'!F2738</f>
        <v/>
      </c>
      <c r="J2710">
        <f>'08_MODELO_MULTIPLO'!G2738</f>
        <v/>
      </c>
    </row>
    <row r="2711">
      <c r="A2711">
        <f>'06_MODELO_REFS'!E2734</f>
        <v/>
      </c>
      <c r="B2711">
        <f>'06_MODELO_REFS'!F2734</f>
        <v/>
      </c>
      <c r="E2711">
        <f>'07_MODELO_NPI'!E2734</f>
        <v/>
      </c>
      <c r="F2711">
        <f>'07_MODELO_NPI'!F2734</f>
        <v/>
      </c>
      <c r="I2711">
        <f>'08_MODELO_MULTIPLO'!F2739</f>
        <v/>
      </c>
      <c r="J2711">
        <f>'08_MODELO_MULTIPLO'!G2739</f>
        <v/>
      </c>
    </row>
    <row r="2712">
      <c r="A2712">
        <f>'06_MODELO_REFS'!E2735</f>
        <v/>
      </c>
      <c r="B2712">
        <f>'06_MODELO_REFS'!F2735</f>
        <v/>
      </c>
      <c r="E2712">
        <f>'07_MODELO_NPI'!E2735</f>
        <v/>
      </c>
      <c r="F2712">
        <f>'07_MODELO_NPI'!F2735</f>
        <v/>
      </c>
      <c r="I2712">
        <f>'08_MODELO_MULTIPLO'!F2740</f>
        <v/>
      </c>
      <c r="J2712">
        <f>'08_MODELO_MULTIPLO'!G2740</f>
        <v/>
      </c>
    </row>
    <row r="2713">
      <c r="A2713">
        <f>'06_MODELO_REFS'!E2736</f>
        <v/>
      </c>
      <c r="B2713">
        <f>'06_MODELO_REFS'!F2736</f>
        <v/>
      </c>
      <c r="E2713">
        <f>'07_MODELO_NPI'!E2736</f>
        <v/>
      </c>
      <c r="F2713">
        <f>'07_MODELO_NPI'!F2736</f>
        <v/>
      </c>
      <c r="I2713">
        <f>'08_MODELO_MULTIPLO'!F2741</f>
        <v/>
      </c>
      <c r="J2713">
        <f>'08_MODELO_MULTIPLO'!G2741</f>
        <v/>
      </c>
    </row>
    <row r="2714">
      <c r="A2714">
        <f>'06_MODELO_REFS'!E2737</f>
        <v/>
      </c>
      <c r="B2714">
        <f>'06_MODELO_REFS'!F2737</f>
        <v/>
      </c>
      <c r="E2714">
        <f>'07_MODELO_NPI'!E2737</f>
        <v/>
      </c>
      <c r="F2714">
        <f>'07_MODELO_NPI'!F2737</f>
        <v/>
      </c>
      <c r="I2714">
        <f>'08_MODELO_MULTIPLO'!F2742</f>
        <v/>
      </c>
      <c r="J2714">
        <f>'08_MODELO_MULTIPLO'!G2742</f>
        <v/>
      </c>
    </row>
    <row r="2715">
      <c r="A2715">
        <f>'06_MODELO_REFS'!E2738</f>
        <v/>
      </c>
      <c r="B2715">
        <f>'06_MODELO_REFS'!F2738</f>
        <v/>
      </c>
      <c r="E2715">
        <f>'07_MODELO_NPI'!E2738</f>
        <v/>
      </c>
      <c r="F2715">
        <f>'07_MODELO_NPI'!F2738</f>
        <v/>
      </c>
      <c r="I2715">
        <f>'08_MODELO_MULTIPLO'!F2743</f>
        <v/>
      </c>
      <c r="J2715">
        <f>'08_MODELO_MULTIPLO'!G2743</f>
        <v/>
      </c>
    </row>
    <row r="2716">
      <c r="A2716">
        <f>'06_MODELO_REFS'!E2739</f>
        <v/>
      </c>
      <c r="B2716">
        <f>'06_MODELO_REFS'!F2739</f>
        <v/>
      </c>
      <c r="E2716">
        <f>'07_MODELO_NPI'!E2739</f>
        <v/>
      </c>
      <c r="F2716">
        <f>'07_MODELO_NPI'!F2739</f>
        <v/>
      </c>
      <c r="I2716">
        <f>'08_MODELO_MULTIPLO'!F2744</f>
        <v/>
      </c>
      <c r="J2716">
        <f>'08_MODELO_MULTIPLO'!G2744</f>
        <v/>
      </c>
    </row>
    <row r="2717">
      <c r="A2717">
        <f>'06_MODELO_REFS'!E2740</f>
        <v/>
      </c>
      <c r="B2717">
        <f>'06_MODELO_REFS'!F2740</f>
        <v/>
      </c>
      <c r="E2717">
        <f>'07_MODELO_NPI'!E2740</f>
        <v/>
      </c>
      <c r="F2717">
        <f>'07_MODELO_NPI'!F2740</f>
        <v/>
      </c>
      <c r="I2717">
        <f>'08_MODELO_MULTIPLO'!F2745</f>
        <v/>
      </c>
      <c r="J2717">
        <f>'08_MODELO_MULTIPLO'!G2745</f>
        <v/>
      </c>
    </row>
    <row r="2718">
      <c r="A2718">
        <f>'06_MODELO_REFS'!E2741</f>
        <v/>
      </c>
      <c r="B2718">
        <f>'06_MODELO_REFS'!F2741</f>
        <v/>
      </c>
      <c r="E2718">
        <f>'07_MODELO_NPI'!E2741</f>
        <v/>
      </c>
      <c r="F2718">
        <f>'07_MODELO_NPI'!F2741</f>
        <v/>
      </c>
      <c r="I2718">
        <f>'08_MODELO_MULTIPLO'!F2746</f>
        <v/>
      </c>
      <c r="J2718">
        <f>'08_MODELO_MULTIPLO'!G2746</f>
        <v/>
      </c>
    </row>
    <row r="2719">
      <c r="A2719">
        <f>'06_MODELO_REFS'!E2742</f>
        <v/>
      </c>
      <c r="B2719">
        <f>'06_MODELO_REFS'!F2742</f>
        <v/>
      </c>
      <c r="E2719">
        <f>'07_MODELO_NPI'!E2742</f>
        <v/>
      </c>
      <c r="F2719">
        <f>'07_MODELO_NPI'!F2742</f>
        <v/>
      </c>
      <c r="I2719">
        <f>'08_MODELO_MULTIPLO'!F2747</f>
        <v/>
      </c>
      <c r="J2719">
        <f>'08_MODELO_MULTIPLO'!G2747</f>
        <v/>
      </c>
    </row>
    <row r="2720">
      <c r="A2720">
        <f>'06_MODELO_REFS'!E2743</f>
        <v/>
      </c>
      <c r="B2720">
        <f>'06_MODELO_REFS'!F2743</f>
        <v/>
      </c>
      <c r="E2720">
        <f>'07_MODELO_NPI'!E2743</f>
        <v/>
      </c>
      <c r="F2720">
        <f>'07_MODELO_NPI'!F2743</f>
        <v/>
      </c>
      <c r="I2720">
        <f>'08_MODELO_MULTIPLO'!F2748</f>
        <v/>
      </c>
      <c r="J2720">
        <f>'08_MODELO_MULTIPLO'!G2748</f>
        <v/>
      </c>
    </row>
    <row r="2721">
      <c r="A2721">
        <f>'06_MODELO_REFS'!E2744</f>
        <v/>
      </c>
      <c r="B2721">
        <f>'06_MODELO_REFS'!F2744</f>
        <v/>
      </c>
      <c r="E2721">
        <f>'07_MODELO_NPI'!E2744</f>
        <v/>
      </c>
      <c r="F2721">
        <f>'07_MODELO_NPI'!F2744</f>
        <v/>
      </c>
      <c r="I2721">
        <f>'08_MODELO_MULTIPLO'!F2749</f>
        <v/>
      </c>
      <c r="J2721">
        <f>'08_MODELO_MULTIPLO'!G2749</f>
        <v/>
      </c>
    </row>
    <row r="2722">
      <c r="A2722">
        <f>'06_MODELO_REFS'!E2745</f>
        <v/>
      </c>
      <c r="B2722">
        <f>'06_MODELO_REFS'!F2745</f>
        <v/>
      </c>
      <c r="E2722">
        <f>'07_MODELO_NPI'!E2745</f>
        <v/>
      </c>
      <c r="F2722">
        <f>'07_MODELO_NPI'!F2745</f>
        <v/>
      </c>
      <c r="I2722">
        <f>'08_MODELO_MULTIPLO'!F2750</f>
        <v/>
      </c>
      <c r="J2722">
        <f>'08_MODELO_MULTIPLO'!G2750</f>
        <v/>
      </c>
    </row>
    <row r="2723">
      <c r="A2723">
        <f>'06_MODELO_REFS'!E2746</f>
        <v/>
      </c>
      <c r="B2723">
        <f>'06_MODELO_REFS'!F2746</f>
        <v/>
      </c>
      <c r="E2723">
        <f>'07_MODELO_NPI'!E2746</f>
        <v/>
      </c>
      <c r="F2723">
        <f>'07_MODELO_NPI'!F2746</f>
        <v/>
      </c>
      <c r="I2723">
        <f>'08_MODELO_MULTIPLO'!F2751</f>
        <v/>
      </c>
      <c r="J2723">
        <f>'08_MODELO_MULTIPLO'!G2751</f>
        <v/>
      </c>
    </row>
    <row r="2724">
      <c r="A2724">
        <f>'06_MODELO_REFS'!E2747</f>
        <v/>
      </c>
      <c r="B2724">
        <f>'06_MODELO_REFS'!F2747</f>
        <v/>
      </c>
      <c r="E2724">
        <f>'07_MODELO_NPI'!E2747</f>
        <v/>
      </c>
      <c r="F2724">
        <f>'07_MODELO_NPI'!F2747</f>
        <v/>
      </c>
      <c r="I2724">
        <f>'08_MODELO_MULTIPLO'!F2752</f>
        <v/>
      </c>
      <c r="J2724">
        <f>'08_MODELO_MULTIPLO'!G2752</f>
        <v/>
      </c>
    </row>
    <row r="2725">
      <c r="A2725">
        <f>'06_MODELO_REFS'!E2748</f>
        <v/>
      </c>
      <c r="B2725">
        <f>'06_MODELO_REFS'!F2748</f>
        <v/>
      </c>
      <c r="E2725">
        <f>'07_MODELO_NPI'!E2748</f>
        <v/>
      </c>
      <c r="F2725">
        <f>'07_MODELO_NPI'!F2748</f>
        <v/>
      </c>
      <c r="I2725">
        <f>'08_MODELO_MULTIPLO'!F2753</f>
        <v/>
      </c>
      <c r="J2725">
        <f>'08_MODELO_MULTIPLO'!G2753</f>
        <v/>
      </c>
    </row>
    <row r="2726">
      <c r="A2726">
        <f>'06_MODELO_REFS'!E2749</f>
        <v/>
      </c>
      <c r="B2726">
        <f>'06_MODELO_REFS'!F2749</f>
        <v/>
      </c>
      <c r="E2726">
        <f>'07_MODELO_NPI'!E2749</f>
        <v/>
      </c>
      <c r="F2726">
        <f>'07_MODELO_NPI'!F2749</f>
        <v/>
      </c>
      <c r="I2726">
        <f>'08_MODELO_MULTIPLO'!F2754</f>
        <v/>
      </c>
      <c r="J2726">
        <f>'08_MODELO_MULTIPLO'!G2754</f>
        <v/>
      </c>
    </row>
    <row r="2727">
      <c r="A2727">
        <f>'06_MODELO_REFS'!E2750</f>
        <v/>
      </c>
      <c r="B2727">
        <f>'06_MODELO_REFS'!F2750</f>
        <v/>
      </c>
      <c r="E2727">
        <f>'07_MODELO_NPI'!E2750</f>
        <v/>
      </c>
      <c r="F2727">
        <f>'07_MODELO_NPI'!F2750</f>
        <v/>
      </c>
      <c r="I2727">
        <f>'08_MODELO_MULTIPLO'!F2755</f>
        <v/>
      </c>
      <c r="J2727">
        <f>'08_MODELO_MULTIPLO'!G2755</f>
        <v/>
      </c>
    </row>
    <row r="2728">
      <c r="A2728">
        <f>'06_MODELO_REFS'!E2751</f>
        <v/>
      </c>
      <c r="B2728">
        <f>'06_MODELO_REFS'!F2751</f>
        <v/>
      </c>
      <c r="E2728">
        <f>'07_MODELO_NPI'!E2751</f>
        <v/>
      </c>
      <c r="F2728">
        <f>'07_MODELO_NPI'!F2751</f>
        <v/>
      </c>
      <c r="I2728">
        <f>'08_MODELO_MULTIPLO'!F2756</f>
        <v/>
      </c>
      <c r="J2728">
        <f>'08_MODELO_MULTIPLO'!G2756</f>
        <v/>
      </c>
    </row>
    <row r="2729">
      <c r="A2729">
        <f>'06_MODELO_REFS'!E2752</f>
        <v/>
      </c>
      <c r="B2729">
        <f>'06_MODELO_REFS'!F2752</f>
        <v/>
      </c>
      <c r="E2729">
        <f>'07_MODELO_NPI'!E2752</f>
        <v/>
      </c>
      <c r="F2729">
        <f>'07_MODELO_NPI'!F2752</f>
        <v/>
      </c>
      <c r="I2729">
        <f>'08_MODELO_MULTIPLO'!F2757</f>
        <v/>
      </c>
      <c r="J2729">
        <f>'08_MODELO_MULTIPLO'!G2757</f>
        <v/>
      </c>
    </row>
    <row r="2730">
      <c r="A2730">
        <f>'06_MODELO_REFS'!E2753</f>
        <v/>
      </c>
      <c r="B2730">
        <f>'06_MODELO_REFS'!F2753</f>
        <v/>
      </c>
      <c r="E2730">
        <f>'07_MODELO_NPI'!E2753</f>
        <v/>
      </c>
      <c r="F2730">
        <f>'07_MODELO_NPI'!F2753</f>
        <v/>
      </c>
      <c r="I2730">
        <f>'08_MODELO_MULTIPLO'!F2758</f>
        <v/>
      </c>
      <c r="J2730">
        <f>'08_MODELO_MULTIPLO'!G2758</f>
        <v/>
      </c>
    </row>
    <row r="2731">
      <c r="A2731">
        <f>'06_MODELO_REFS'!E2754</f>
        <v/>
      </c>
      <c r="B2731">
        <f>'06_MODELO_REFS'!F2754</f>
        <v/>
      </c>
      <c r="E2731">
        <f>'07_MODELO_NPI'!E2754</f>
        <v/>
      </c>
      <c r="F2731">
        <f>'07_MODELO_NPI'!F2754</f>
        <v/>
      </c>
      <c r="I2731">
        <f>'08_MODELO_MULTIPLO'!F2759</f>
        <v/>
      </c>
      <c r="J2731">
        <f>'08_MODELO_MULTIPLO'!G2759</f>
        <v/>
      </c>
    </row>
    <row r="2732">
      <c r="A2732">
        <f>'06_MODELO_REFS'!E2755</f>
        <v/>
      </c>
      <c r="B2732">
        <f>'06_MODELO_REFS'!F2755</f>
        <v/>
      </c>
      <c r="E2732">
        <f>'07_MODELO_NPI'!E2755</f>
        <v/>
      </c>
      <c r="F2732">
        <f>'07_MODELO_NPI'!F2755</f>
        <v/>
      </c>
      <c r="I2732">
        <f>'08_MODELO_MULTIPLO'!F2760</f>
        <v/>
      </c>
      <c r="J2732">
        <f>'08_MODELO_MULTIPLO'!G2760</f>
        <v/>
      </c>
    </row>
    <row r="2733">
      <c r="A2733">
        <f>'06_MODELO_REFS'!E2756</f>
        <v/>
      </c>
      <c r="B2733">
        <f>'06_MODELO_REFS'!F2756</f>
        <v/>
      </c>
      <c r="E2733">
        <f>'07_MODELO_NPI'!E2756</f>
        <v/>
      </c>
      <c r="F2733">
        <f>'07_MODELO_NPI'!F2756</f>
        <v/>
      </c>
      <c r="I2733">
        <f>'08_MODELO_MULTIPLO'!F2761</f>
        <v/>
      </c>
      <c r="J2733">
        <f>'08_MODELO_MULTIPLO'!G2761</f>
        <v/>
      </c>
    </row>
    <row r="2734">
      <c r="A2734">
        <f>'06_MODELO_REFS'!E2757</f>
        <v/>
      </c>
      <c r="B2734">
        <f>'06_MODELO_REFS'!F2757</f>
        <v/>
      </c>
      <c r="E2734">
        <f>'07_MODELO_NPI'!E2757</f>
        <v/>
      </c>
      <c r="F2734">
        <f>'07_MODELO_NPI'!F2757</f>
        <v/>
      </c>
      <c r="I2734">
        <f>'08_MODELO_MULTIPLO'!F2762</f>
        <v/>
      </c>
      <c r="J2734">
        <f>'08_MODELO_MULTIPLO'!G2762</f>
        <v/>
      </c>
    </row>
    <row r="2735">
      <c r="A2735">
        <f>'06_MODELO_REFS'!E2758</f>
        <v/>
      </c>
      <c r="B2735">
        <f>'06_MODELO_REFS'!F2758</f>
        <v/>
      </c>
      <c r="E2735">
        <f>'07_MODELO_NPI'!E2758</f>
        <v/>
      </c>
      <c r="F2735">
        <f>'07_MODELO_NPI'!F2758</f>
        <v/>
      </c>
      <c r="I2735">
        <f>'08_MODELO_MULTIPLO'!F2763</f>
        <v/>
      </c>
      <c r="J2735">
        <f>'08_MODELO_MULTIPLO'!G2763</f>
        <v/>
      </c>
    </row>
    <row r="2736">
      <c r="A2736">
        <f>'06_MODELO_REFS'!E2759</f>
        <v/>
      </c>
      <c r="B2736">
        <f>'06_MODELO_REFS'!F2759</f>
        <v/>
      </c>
      <c r="E2736">
        <f>'07_MODELO_NPI'!E2759</f>
        <v/>
      </c>
      <c r="F2736">
        <f>'07_MODELO_NPI'!F2759</f>
        <v/>
      </c>
      <c r="I2736">
        <f>'08_MODELO_MULTIPLO'!F2764</f>
        <v/>
      </c>
      <c r="J2736">
        <f>'08_MODELO_MULTIPLO'!G2764</f>
        <v/>
      </c>
    </row>
    <row r="2737">
      <c r="A2737">
        <f>'06_MODELO_REFS'!E2760</f>
        <v/>
      </c>
      <c r="B2737">
        <f>'06_MODELO_REFS'!F2760</f>
        <v/>
      </c>
      <c r="E2737">
        <f>'07_MODELO_NPI'!E2760</f>
        <v/>
      </c>
      <c r="F2737">
        <f>'07_MODELO_NPI'!F2760</f>
        <v/>
      </c>
      <c r="I2737">
        <f>'08_MODELO_MULTIPLO'!F2765</f>
        <v/>
      </c>
      <c r="J2737">
        <f>'08_MODELO_MULTIPLO'!G2765</f>
        <v/>
      </c>
    </row>
    <row r="2738">
      <c r="A2738">
        <f>'06_MODELO_REFS'!E2761</f>
        <v/>
      </c>
      <c r="B2738">
        <f>'06_MODELO_REFS'!F2761</f>
        <v/>
      </c>
      <c r="E2738">
        <f>'07_MODELO_NPI'!E2761</f>
        <v/>
      </c>
      <c r="F2738">
        <f>'07_MODELO_NPI'!F2761</f>
        <v/>
      </c>
      <c r="I2738">
        <f>'08_MODELO_MULTIPLO'!F2766</f>
        <v/>
      </c>
      <c r="J2738">
        <f>'08_MODELO_MULTIPLO'!G2766</f>
        <v/>
      </c>
    </row>
    <row r="2739">
      <c r="A2739">
        <f>'06_MODELO_REFS'!E2762</f>
        <v/>
      </c>
      <c r="B2739">
        <f>'06_MODELO_REFS'!F2762</f>
        <v/>
      </c>
      <c r="E2739">
        <f>'07_MODELO_NPI'!E2762</f>
        <v/>
      </c>
      <c r="F2739">
        <f>'07_MODELO_NPI'!F2762</f>
        <v/>
      </c>
      <c r="I2739">
        <f>'08_MODELO_MULTIPLO'!F2767</f>
        <v/>
      </c>
      <c r="J2739">
        <f>'08_MODELO_MULTIPLO'!G2767</f>
        <v/>
      </c>
    </row>
    <row r="2740">
      <c r="A2740">
        <f>'06_MODELO_REFS'!E2763</f>
        <v/>
      </c>
      <c r="B2740">
        <f>'06_MODELO_REFS'!F2763</f>
        <v/>
      </c>
      <c r="E2740">
        <f>'07_MODELO_NPI'!E2763</f>
        <v/>
      </c>
      <c r="F2740">
        <f>'07_MODELO_NPI'!F2763</f>
        <v/>
      </c>
      <c r="I2740">
        <f>'08_MODELO_MULTIPLO'!F2768</f>
        <v/>
      </c>
      <c r="J2740">
        <f>'08_MODELO_MULTIPLO'!G2768</f>
        <v/>
      </c>
    </row>
    <row r="2741">
      <c r="A2741">
        <f>'06_MODELO_REFS'!E2764</f>
        <v/>
      </c>
      <c r="B2741">
        <f>'06_MODELO_REFS'!F2764</f>
        <v/>
      </c>
      <c r="E2741">
        <f>'07_MODELO_NPI'!E2764</f>
        <v/>
      </c>
      <c r="F2741">
        <f>'07_MODELO_NPI'!F2764</f>
        <v/>
      </c>
      <c r="I2741">
        <f>'08_MODELO_MULTIPLO'!F2769</f>
        <v/>
      </c>
      <c r="J2741">
        <f>'08_MODELO_MULTIPLO'!G2769</f>
        <v/>
      </c>
    </row>
    <row r="2742">
      <c r="A2742">
        <f>'06_MODELO_REFS'!E2765</f>
        <v/>
      </c>
      <c r="B2742">
        <f>'06_MODELO_REFS'!F2765</f>
        <v/>
      </c>
      <c r="E2742">
        <f>'07_MODELO_NPI'!E2765</f>
        <v/>
      </c>
      <c r="F2742">
        <f>'07_MODELO_NPI'!F2765</f>
        <v/>
      </c>
      <c r="I2742">
        <f>'08_MODELO_MULTIPLO'!F2770</f>
        <v/>
      </c>
      <c r="J2742">
        <f>'08_MODELO_MULTIPLO'!G2770</f>
        <v/>
      </c>
    </row>
    <row r="2743">
      <c r="A2743">
        <f>'06_MODELO_REFS'!E2766</f>
        <v/>
      </c>
      <c r="B2743">
        <f>'06_MODELO_REFS'!F2766</f>
        <v/>
      </c>
      <c r="E2743">
        <f>'07_MODELO_NPI'!E2766</f>
        <v/>
      </c>
      <c r="F2743">
        <f>'07_MODELO_NPI'!F2766</f>
        <v/>
      </c>
      <c r="I2743">
        <f>'08_MODELO_MULTIPLO'!F2771</f>
        <v/>
      </c>
      <c r="J2743">
        <f>'08_MODELO_MULTIPLO'!G2771</f>
        <v/>
      </c>
    </row>
    <row r="2744">
      <c r="A2744">
        <f>'06_MODELO_REFS'!E2767</f>
        <v/>
      </c>
      <c r="B2744">
        <f>'06_MODELO_REFS'!F2767</f>
        <v/>
      </c>
      <c r="E2744">
        <f>'07_MODELO_NPI'!E2767</f>
        <v/>
      </c>
      <c r="F2744">
        <f>'07_MODELO_NPI'!F2767</f>
        <v/>
      </c>
      <c r="I2744">
        <f>'08_MODELO_MULTIPLO'!F2772</f>
        <v/>
      </c>
      <c r="J2744">
        <f>'08_MODELO_MULTIPLO'!G2772</f>
        <v/>
      </c>
    </row>
    <row r="2745">
      <c r="A2745">
        <f>'06_MODELO_REFS'!E2768</f>
        <v/>
      </c>
      <c r="B2745">
        <f>'06_MODELO_REFS'!F2768</f>
        <v/>
      </c>
      <c r="E2745">
        <f>'07_MODELO_NPI'!E2768</f>
        <v/>
      </c>
      <c r="F2745">
        <f>'07_MODELO_NPI'!F2768</f>
        <v/>
      </c>
      <c r="I2745">
        <f>'08_MODELO_MULTIPLO'!F2773</f>
        <v/>
      </c>
      <c r="J2745">
        <f>'08_MODELO_MULTIPLO'!G2773</f>
        <v/>
      </c>
    </row>
    <row r="2746">
      <c r="A2746">
        <f>'06_MODELO_REFS'!E2769</f>
        <v/>
      </c>
      <c r="B2746">
        <f>'06_MODELO_REFS'!F2769</f>
        <v/>
      </c>
      <c r="E2746">
        <f>'07_MODELO_NPI'!E2769</f>
        <v/>
      </c>
      <c r="F2746">
        <f>'07_MODELO_NPI'!F2769</f>
        <v/>
      </c>
      <c r="I2746">
        <f>'08_MODELO_MULTIPLO'!F2774</f>
        <v/>
      </c>
      <c r="J2746">
        <f>'08_MODELO_MULTIPLO'!G2774</f>
        <v/>
      </c>
    </row>
    <row r="2747">
      <c r="A2747">
        <f>'06_MODELO_REFS'!E2770</f>
        <v/>
      </c>
      <c r="B2747">
        <f>'06_MODELO_REFS'!F2770</f>
        <v/>
      </c>
      <c r="E2747">
        <f>'07_MODELO_NPI'!E2770</f>
        <v/>
      </c>
      <c r="F2747">
        <f>'07_MODELO_NPI'!F2770</f>
        <v/>
      </c>
      <c r="I2747">
        <f>'08_MODELO_MULTIPLO'!F2775</f>
        <v/>
      </c>
      <c r="J2747">
        <f>'08_MODELO_MULTIPLO'!G2775</f>
        <v/>
      </c>
    </row>
    <row r="2748">
      <c r="A2748">
        <f>'06_MODELO_REFS'!E2771</f>
        <v/>
      </c>
      <c r="B2748">
        <f>'06_MODELO_REFS'!F2771</f>
        <v/>
      </c>
      <c r="E2748">
        <f>'07_MODELO_NPI'!E2771</f>
        <v/>
      </c>
      <c r="F2748">
        <f>'07_MODELO_NPI'!F2771</f>
        <v/>
      </c>
      <c r="I2748">
        <f>'08_MODELO_MULTIPLO'!F2776</f>
        <v/>
      </c>
      <c r="J2748">
        <f>'08_MODELO_MULTIPLO'!G2776</f>
        <v/>
      </c>
    </row>
    <row r="2749">
      <c r="A2749">
        <f>'06_MODELO_REFS'!E2772</f>
        <v/>
      </c>
      <c r="B2749">
        <f>'06_MODELO_REFS'!F2772</f>
        <v/>
      </c>
      <c r="E2749">
        <f>'07_MODELO_NPI'!E2772</f>
        <v/>
      </c>
      <c r="F2749">
        <f>'07_MODELO_NPI'!F2772</f>
        <v/>
      </c>
      <c r="I2749">
        <f>'08_MODELO_MULTIPLO'!F2777</f>
        <v/>
      </c>
      <c r="J2749">
        <f>'08_MODELO_MULTIPLO'!G2777</f>
        <v/>
      </c>
    </row>
    <row r="2750">
      <c r="A2750">
        <f>'06_MODELO_REFS'!E2773</f>
        <v/>
      </c>
      <c r="B2750">
        <f>'06_MODELO_REFS'!F2773</f>
        <v/>
      </c>
      <c r="E2750">
        <f>'07_MODELO_NPI'!E2773</f>
        <v/>
      </c>
      <c r="F2750">
        <f>'07_MODELO_NPI'!F2773</f>
        <v/>
      </c>
      <c r="I2750">
        <f>'08_MODELO_MULTIPLO'!F2778</f>
        <v/>
      </c>
      <c r="J2750">
        <f>'08_MODELO_MULTIPLO'!G2778</f>
        <v/>
      </c>
    </row>
    <row r="2751">
      <c r="A2751">
        <f>'06_MODELO_REFS'!E2774</f>
        <v/>
      </c>
      <c r="B2751">
        <f>'06_MODELO_REFS'!F2774</f>
        <v/>
      </c>
      <c r="E2751">
        <f>'07_MODELO_NPI'!E2774</f>
        <v/>
      </c>
      <c r="F2751">
        <f>'07_MODELO_NPI'!F2774</f>
        <v/>
      </c>
      <c r="I2751">
        <f>'08_MODELO_MULTIPLO'!F2779</f>
        <v/>
      </c>
      <c r="J2751">
        <f>'08_MODELO_MULTIPLO'!G2779</f>
        <v/>
      </c>
    </row>
    <row r="2752">
      <c r="A2752">
        <f>'06_MODELO_REFS'!E2775</f>
        <v/>
      </c>
      <c r="B2752">
        <f>'06_MODELO_REFS'!F2775</f>
        <v/>
      </c>
      <c r="E2752">
        <f>'07_MODELO_NPI'!E2775</f>
        <v/>
      </c>
      <c r="F2752">
        <f>'07_MODELO_NPI'!F2775</f>
        <v/>
      </c>
      <c r="I2752">
        <f>'08_MODELO_MULTIPLO'!F2780</f>
        <v/>
      </c>
      <c r="J2752">
        <f>'08_MODELO_MULTIPLO'!G2780</f>
        <v/>
      </c>
    </row>
    <row r="2753">
      <c r="A2753">
        <f>'06_MODELO_REFS'!E2776</f>
        <v/>
      </c>
      <c r="B2753">
        <f>'06_MODELO_REFS'!F2776</f>
        <v/>
      </c>
      <c r="E2753">
        <f>'07_MODELO_NPI'!E2776</f>
        <v/>
      </c>
      <c r="F2753">
        <f>'07_MODELO_NPI'!F2776</f>
        <v/>
      </c>
      <c r="I2753">
        <f>'08_MODELO_MULTIPLO'!F2781</f>
        <v/>
      </c>
      <c r="J2753">
        <f>'08_MODELO_MULTIPLO'!G2781</f>
        <v/>
      </c>
    </row>
    <row r="2754">
      <c r="A2754">
        <f>'06_MODELO_REFS'!E2777</f>
        <v/>
      </c>
      <c r="B2754">
        <f>'06_MODELO_REFS'!F2777</f>
        <v/>
      </c>
      <c r="E2754">
        <f>'07_MODELO_NPI'!E2777</f>
        <v/>
      </c>
      <c r="F2754">
        <f>'07_MODELO_NPI'!F2777</f>
        <v/>
      </c>
      <c r="I2754">
        <f>'08_MODELO_MULTIPLO'!F2782</f>
        <v/>
      </c>
      <c r="J2754">
        <f>'08_MODELO_MULTIPLO'!G2782</f>
        <v/>
      </c>
    </row>
    <row r="2755">
      <c r="A2755">
        <f>'06_MODELO_REFS'!E2778</f>
        <v/>
      </c>
      <c r="B2755">
        <f>'06_MODELO_REFS'!F2778</f>
        <v/>
      </c>
      <c r="E2755">
        <f>'07_MODELO_NPI'!E2778</f>
        <v/>
      </c>
      <c r="F2755">
        <f>'07_MODELO_NPI'!F2778</f>
        <v/>
      </c>
      <c r="I2755">
        <f>'08_MODELO_MULTIPLO'!F2783</f>
        <v/>
      </c>
      <c r="J2755">
        <f>'08_MODELO_MULTIPLO'!G2783</f>
        <v/>
      </c>
    </row>
    <row r="2756">
      <c r="A2756">
        <f>'06_MODELO_REFS'!E2779</f>
        <v/>
      </c>
      <c r="B2756">
        <f>'06_MODELO_REFS'!F2779</f>
        <v/>
      </c>
      <c r="E2756">
        <f>'07_MODELO_NPI'!E2779</f>
        <v/>
      </c>
      <c r="F2756">
        <f>'07_MODELO_NPI'!F2779</f>
        <v/>
      </c>
      <c r="I2756">
        <f>'08_MODELO_MULTIPLO'!F2784</f>
        <v/>
      </c>
      <c r="J2756">
        <f>'08_MODELO_MULTIPLO'!G2784</f>
        <v/>
      </c>
    </row>
    <row r="2757">
      <c r="A2757">
        <f>'06_MODELO_REFS'!E2780</f>
        <v/>
      </c>
      <c r="B2757">
        <f>'06_MODELO_REFS'!F2780</f>
        <v/>
      </c>
      <c r="E2757">
        <f>'07_MODELO_NPI'!E2780</f>
        <v/>
      </c>
      <c r="F2757">
        <f>'07_MODELO_NPI'!F2780</f>
        <v/>
      </c>
      <c r="I2757">
        <f>'08_MODELO_MULTIPLO'!F2785</f>
        <v/>
      </c>
      <c r="J2757">
        <f>'08_MODELO_MULTIPLO'!G2785</f>
        <v/>
      </c>
    </row>
    <row r="2758">
      <c r="A2758">
        <f>'06_MODELO_REFS'!E2781</f>
        <v/>
      </c>
      <c r="B2758">
        <f>'06_MODELO_REFS'!F2781</f>
        <v/>
      </c>
      <c r="E2758">
        <f>'07_MODELO_NPI'!E2781</f>
        <v/>
      </c>
      <c r="F2758">
        <f>'07_MODELO_NPI'!F2781</f>
        <v/>
      </c>
      <c r="I2758">
        <f>'08_MODELO_MULTIPLO'!F2786</f>
        <v/>
      </c>
      <c r="J2758">
        <f>'08_MODELO_MULTIPLO'!G2786</f>
        <v/>
      </c>
    </row>
    <row r="2759">
      <c r="A2759">
        <f>'06_MODELO_REFS'!E2782</f>
        <v/>
      </c>
      <c r="B2759">
        <f>'06_MODELO_REFS'!F2782</f>
        <v/>
      </c>
      <c r="E2759">
        <f>'07_MODELO_NPI'!E2782</f>
        <v/>
      </c>
      <c r="F2759">
        <f>'07_MODELO_NPI'!F2782</f>
        <v/>
      </c>
      <c r="I2759">
        <f>'08_MODELO_MULTIPLO'!F2787</f>
        <v/>
      </c>
      <c r="J2759">
        <f>'08_MODELO_MULTIPLO'!G2787</f>
        <v/>
      </c>
    </row>
    <row r="2760">
      <c r="A2760">
        <f>'06_MODELO_REFS'!E2783</f>
        <v/>
      </c>
      <c r="B2760">
        <f>'06_MODELO_REFS'!F2783</f>
        <v/>
      </c>
      <c r="E2760">
        <f>'07_MODELO_NPI'!E2783</f>
        <v/>
      </c>
      <c r="F2760">
        <f>'07_MODELO_NPI'!F2783</f>
        <v/>
      </c>
      <c r="I2760">
        <f>'08_MODELO_MULTIPLO'!F2788</f>
        <v/>
      </c>
      <c r="J2760">
        <f>'08_MODELO_MULTIPLO'!G2788</f>
        <v/>
      </c>
    </row>
    <row r="2761">
      <c r="A2761">
        <f>'06_MODELO_REFS'!E2784</f>
        <v/>
      </c>
      <c r="B2761">
        <f>'06_MODELO_REFS'!F2784</f>
        <v/>
      </c>
      <c r="E2761">
        <f>'07_MODELO_NPI'!E2784</f>
        <v/>
      </c>
      <c r="F2761">
        <f>'07_MODELO_NPI'!F2784</f>
        <v/>
      </c>
      <c r="I2761">
        <f>'08_MODELO_MULTIPLO'!F2789</f>
        <v/>
      </c>
      <c r="J2761">
        <f>'08_MODELO_MULTIPLO'!G2789</f>
        <v/>
      </c>
    </row>
    <row r="2762">
      <c r="A2762">
        <f>'06_MODELO_REFS'!E2785</f>
        <v/>
      </c>
      <c r="B2762">
        <f>'06_MODELO_REFS'!F2785</f>
        <v/>
      </c>
      <c r="E2762">
        <f>'07_MODELO_NPI'!E2785</f>
        <v/>
      </c>
      <c r="F2762">
        <f>'07_MODELO_NPI'!F2785</f>
        <v/>
      </c>
      <c r="I2762">
        <f>'08_MODELO_MULTIPLO'!F2790</f>
        <v/>
      </c>
      <c r="J2762">
        <f>'08_MODELO_MULTIPLO'!G2790</f>
        <v/>
      </c>
    </row>
    <row r="2763">
      <c r="A2763">
        <f>'06_MODELO_REFS'!E2786</f>
        <v/>
      </c>
      <c r="B2763">
        <f>'06_MODELO_REFS'!F2786</f>
        <v/>
      </c>
      <c r="E2763">
        <f>'07_MODELO_NPI'!E2786</f>
        <v/>
      </c>
      <c r="F2763">
        <f>'07_MODELO_NPI'!F2786</f>
        <v/>
      </c>
      <c r="I2763">
        <f>'08_MODELO_MULTIPLO'!F2791</f>
        <v/>
      </c>
      <c r="J2763">
        <f>'08_MODELO_MULTIPLO'!G2791</f>
        <v/>
      </c>
    </row>
    <row r="2764">
      <c r="A2764">
        <f>'06_MODELO_REFS'!E2787</f>
        <v/>
      </c>
      <c r="B2764">
        <f>'06_MODELO_REFS'!F2787</f>
        <v/>
      </c>
      <c r="E2764">
        <f>'07_MODELO_NPI'!E2787</f>
        <v/>
      </c>
      <c r="F2764">
        <f>'07_MODELO_NPI'!F2787</f>
        <v/>
      </c>
      <c r="I2764">
        <f>'08_MODELO_MULTIPLO'!F2792</f>
        <v/>
      </c>
      <c r="J2764">
        <f>'08_MODELO_MULTIPLO'!G2792</f>
        <v/>
      </c>
    </row>
    <row r="2765">
      <c r="A2765">
        <f>'06_MODELO_REFS'!E2788</f>
        <v/>
      </c>
      <c r="B2765">
        <f>'06_MODELO_REFS'!F2788</f>
        <v/>
      </c>
      <c r="E2765">
        <f>'07_MODELO_NPI'!E2788</f>
        <v/>
      </c>
      <c r="F2765">
        <f>'07_MODELO_NPI'!F2788</f>
        <v/>
      </c>
      <c r="I2765">
        <f>'08_MODELO_MULTIPLO'!F2793</f>
        <v/>
      </c>
      <c r="J2765">
        <f>'08_MODELO_MULTIPLO'!G2793</f>
        <v/>
      </c>
    </row>
    <row r="2766">
      <c r="A2766">
        <f>'06_MODELO_REFS'!E2789</f>
        <v/>
      </c>
      <c r="B2766">
        <f>'06_MODELO_REFS'!F2789</f>
        <v/>
      </c>
      <c r="E2766">
        <f>'07_MODELO_NPI'!E2789</f>
        <v/>
      </c>
      <c r="F2766">
        <f>'07_MODELO_NPI'!F2789</f>
        <v/>
      </c>
      <c r="I2766">
        <f>'08_MODELO_MULTIPLO'!F2794</f>
        <v/>
      </c>
      <c r="J2766">
        <f>'08_MODELO_MULTIPLO'!G2794</f>
        <v/>
      </c>
    </row>
    <row r="2767">
      <c r="A2767">
        <f>'06_MODELO_REFS'!E2790</f>
        <v/>
      </c>
      <c r="B2767">
        <f>'06_MODELO_REFS'!F2790</f>
        <v/>
      </c>
      <c r="E2767">
        <f>'07_MODELO_NPI'!E2790</f>
        <v/>
      </c>
      <c r="F2767">
        <f>'07_MODELO_NPI'!F2790</f>
        <v/>
      </c>
      <c r="I2767">
        <f>'08_MODELO_MULTIPLO'!F2795</f>
        <v/>
      </c>
      <c r="J2767">
        <f>'08_MODELO_MULTIPLO'!G2795</f>
        <v/>
      </c>
    </row>
    <row r="2768">
      <c r="A2768">
        <f>'06_MODELO_REFS'!E2791</f>
        <v/>
      </c>
      <c r="B2768">
        <f>'06_MODELO_REFS'!F2791</f>
        <v/>
      </c>
      <c r="E2768">
        <f>'07_MODELO_NPI'!E2791</f>
        <v/>
      </c>
      <c r="F2768">
        <f>'07_MODELO_NPI'!F2791</f>
        <v/>
      </c>
      <c r="I2768">
        <f>'08_MODELO_MULTIPLO'!F2796</f>
        <v/>
      </c>
      <c r="J2768">
        <f>'08_MODELO_MULTIPLO'!G2796</f>
        <v/>
      </c>
    </row>
    <row r="2769">
      <c r="A2769">
        <f>'06_MODELO_REFS'!E2792</f>
        <v/>
      </c>
      <c r="B2769">
        <f>'06_MODELO_REFS'!F2792</f>
        <v/>
      </c>
      <c r="E2769">
        <f>'07_MODELO_NPI'!E2792</f>
        <v/>
      </c>
      <c r="F2769">
        <f>'07_MODELO_NPI'!F2792</f>
        <v/>
      </c>
      <c r="I2769">
        <f>'08_MODELO_MULTIPLO'!F2797</f>
        <v/>
      </c>
      <c r="J2769">
        <f>'08_MODELO_MULTIPLO'!G2797</f>
        <v/>
      </c>
    </row>
    <row r="2770">
      <c r="A2770">
        <f>'06_MODELO_REFS'!E2793</f>
        <v/>
      </c>
      <c r="B2770">
        <f>'06_MODELO_REFS'!F2793</f>
        <v/>
      </c>
      <c r="E2770">
        <f>'07_MODELO_NPI'!E2793</f>
        <v/>
      </c>
      <c r="F2770">
        <f>'07_MODELO_NPI'!F2793</f>
        <v/>
      </c>
      <c r="I2770">
        <f>'08_MODELO_MULTIPLO'!F2798</f>
        <v/>
      </c>
      <c r="J2770">
        <f>'08_MODELO_MULTIPLO'!G2798</f>
        <v/>
      </c>
    </row>
    <row r="2771">
      <c r="A2771">
        <f>'06_MODELO_REFS'!E2794</f>
        <v/>
      </c>
      <c r="B2771">
        <f>'06_MODELO_REFS'!F2794</f>
        <v/>
      </c>
      <c r="E2771">
        <f>'07_MODELO_NPI'!E2794</f>
        <v/>
      </c>
      <c r="F2771">
        <f>'07_MODELO_NPI'!F2794</f>
        <v/>
      </c>
      <c r="I2771">
        <f>'08_MODELO_MULTIPLO'!F2799</f>
        <v/>
      </c>
      <c r="J2771">
        <f>'08_MODELO_MULTIPLO'!G2799</f>
        <v/>
      </c>
    </row>
    <row r="2772">
      <c r="A2772">
        <f>'06_MODELO_REFS'!E2795</f>
        <v/>
      </c>
      <c r="B2772">
        <f>'06_MODELO_REFS'!F2795</f>
        <v/>
      </c>
      <c r="E2772">
        <f>'07_MODELO_NPI'!E2795</f>
        <v/>
      </c>
      <c r="F2772">
        <f>'07_MODELO_NPI'!F2795</f>
        <v/>
      </c>
      <c r="I2772">
        <f>'08_MODELO_MULTIPLO'!F2800</f>
        <v/>
      </c>
      <c r="J2772">
        <f>'08_MODELO_MULTIPLO'!G2800</f>
        <v/>
      </c>
    </row>
    <row r="2773">
      <c r="A2773">
        <f>'06_MODELO_REFS'!E2796</f>
        <v/>
      </c>
      <c r="B2773">
        <f>'06_MODELO_REFS'!F2796</f>
        <v/>
      </c>
      <c r="E2773">
        <f>'07_MODELO_NPI'!E2796</f>
        <v/>
      </c>
      <c r="F2773">
        <f>'07_MODELO_NPI'!F2796</f>
        <v/>
      </c>
      <c r="I2773">
        <f>'08_MODELO_MULTIPLO'!F2801</f>
        <v/>
      </c>
      <c r="J2773">
        <f>'08_MODELO_MULTIPLO'!G2801</f>
        <v/>
      </c>
    </row>
    <row r="2774">
      <c r="A2774">
        <f>'06_MODELO_REFS'!E2797</f>
        <v/>
      </c>
      <c r="B2774">
        <f>'06_MODELO_REFS'!F2797</f>
        <v/>
      </c>
      <c r="E2774">
        <f>'07_MODELO_NPI'!E2797</f>
        <v/>
      </c>
      <c r="F2774">
        <f>'07_MODELO_NPI'!F2797</f>
        <v/>
      </c>
      <c r="I2774">
        <f>'08_MODELO_MULTIPLO'!F2802</f>
        <v/>
      </c>
      <c r="J2774">
        <f>'08_MODELO_MULTIPLO'!G2802</f>
        <v/>
      </c>
    </row>
    <row r="2775">
      <c r="A2775">
        <f>'06_MODELO_REFS'!E2798</f>
        <v/>
      </c>
      <c r="B2775">
        <f>'06_MODELO_REFS'!F2798</f>
        <v/>
      </c>
      <c r="E2775">
        <f>'07_MODELO_NPI'!E2798</f>
        <v/>
      </c>
      <c r="F2775">
        <f>'07_MODELO_NPI'!F2798</f>
        <v/>
      </c>
      <c r="I2775">
        <f>'08_MODELO_MULTIPLO'!F2803</f>
        <v/>
      </c>
      <c r="J2775">
        <f>'08_MODELO_MULTIPLO'!G2803</f>
        <v/>
      </c>
    </row>
    <row r="2776">
      <c r="A2776">
        <f>'06_MODELO_REFS'!E2799</f>
        <v/>
      </c>
      <c r="B2776">
        <f>'06_MODELO_REFS'!F2799</f>
        <v/>
      </c>
      <c r="E2776">
        <f>'07_MODELO_NPI'!E2799</f>
        <v/>
      </c>
      <c r="F2776">
        <f>'07_MODELO_NPI'!F2799</f>
        <v/>
      </c>
      <c r="I2776">
        <f>'08_MODELO_MULTIPLO'!F2804</f>
        <v/>
      </c>
      <c r="J2776">
        <f>'08_MODELO_MULTIPLO'!G2804</f>
        <v/>
      </c>
    </row>
    <row r="2777">
      <c r="A2777">
        <f>'06_MODELO_REFS'!E2800</f>
        <v/>
      </c>
      <c r="B2777">
        <f>'06_MODELO_REFS'!F2800</f>
        <v/>
      </c>
      <c r="E2777">
        <f>'07_MODELO_NPI'!E2800</f>
        <v/>
      </c>
      <c r="F2777">
        <f>'07_MODELO_NPI'!F2800</f>
        <v/>
      </c>
      <c r="I2777">
        <f>'08_MODELO_MULTIPLO'!F2805</f>
        <v/>
      </c>
      <c r="J2777">
        <f>'08_MODELO_MULTIPLO'!G2805</f>
        <v/>
      </c>
    </row>
    <row r="2778">
      <c r="A2778">
        <f>'06_MODELO_REFS'!E2801</f>
        <v/>
      </c>
      <c r="B2778">
        <f>'06_MODELO_REFS'!F2801</f>
        <v/>
      </c>
      <c r="E2778">
        <f>'07_MODELO_NPI'!E2801</f>
        <v/>
      </c>
      <c r="F2778">
        <f>'07_MODELO_NPI'!F2801</f>
        <v/>
      </c>
      <c r="I2778">
        <f>'08_MODELO_MULTIPLO'!F2806</f>
        <v/>
      </c>
      <c r="J2778">
        <f>'08_MODELO_MULTIPLO'!G2806</f>
        <v/>
      </c>
    </row>
    <row r="2779">
      <c r="A2779">
        <f>'06_MODELO_REFS'!E2802</f>
        <v/>
      </c>
      <c r="B2779">
        <f>'06_MODELO_REFS'!F2802</f>
        <v/>
      </c>
      <c r="E2779">
        <f>'07_MODELO_NPI'!E2802</f>
        <v/>
      </c>
      <c r="F2779">
        <f>'07_MODELO_NPI'!F2802</f>
        <v/>
      </c>
      <c r="I2779">
        <f>'08_MODELO_MULTIPLO'!F2807</f>
        <v/>
      </c>
      <c r="J2779">
        <f>'08_MODELO_MULTIPLO'!G2807</f>
        <v/>
      </c>
    </row>
    <row r="2780">
      <c r="A2780">
        <f>'06_MODELO_REFS'!E2803</f>
        <v/>
      </c>
      <c r="B2780">
        <f>'06_MODELO_REFS'!F2803</f>
        <v/>
      </c>
      <c r="E2780">
        <f>'07_MODELO_NPI'!E2803</f>
        <v/>
      </c>
      <c r="F2780">
        <f>'07_MODELO_NPI'!F2803</f>
        <v/>
      </c>
      <c r="I2780">
        <f>'08_MODELO_MULTIPLO'!F2808</f>
        <v/>
      </c>
      <c r="J2780">
        <f>'08_MODELO_MULTIPLO'!G2808</f>
        <v/>
      </c>
    </row>
    <row r="2781">
      <c r="A2781">
        <f>'06_MODELO_REFS'!E2804</f>
        <v/>
      </c>
      <c r="B2781">
        <f>'06_MODELO_REFS'!F2804</f>
        <v/>
      </c>
      <c r="E2781">
        <f>'07_MODELO_NPI'!E2804</f>
        <v/>
      </c>
      <c r="F2781">
        <f>'07_MODELO_NPI'!F2804</f>
        <v/>
      </c>
      <c r="I2781">
        <f>'08_MODELO_MULTIPLO'!F2809</f>
        <v/>
      </c>
      <c r="J2781">
        <f>'08_MODELO_MULTIPLO'!G2809</f>
        <v/>
      </c>
    </row>
    <row r="2782">
      <c r="A2782">
        <f>'06_MODELO_REFS'!E2805</f>
        <v/>
      </c>
      <c r="B2782">
        <f>'06_MODELO_REFS'!F2805</f>
        <v/>
      </c>
      <c r="E2782">
        <f>'07_MODELO_NPI'!E2805</f>
        <v/>
      </c>
      <c r="F2782">
        <f>'07_MODELO_NPI'!F2805</f>
        <v/>
      </c>
      <c r="I2782">
        <f>'08_MODELO_MULTIPLO'!F2810</f>
        <v/>
      </c>
      <c r="J2782">
        <f>'08_MODELO_MULTIPLO'!G2810</f>
        <v/>
      </c>
    </row>
    <row r="2783">
      <c r="A2783">
        <f>'06_MODELO_REFS'!E2806</f>
        <v/>
      </c>
      <c r="B2783">
        <f>'06_MODELO_REFS'!F2806</f>
        <v/>
      </c>
      <c r="E2783">
        <f>'07_MODELO_NPI'!E2806</f>
        <v/>
      </c>
      <c r="F2783">
        <f>'07_MODELO_NPI'!F2806</f>
        <v/>
      </c>
      <c r="I2783">
        <f>'08_MODELO_MULTIPLO'!F2811</f>
        <v/>
      </c>
      <c r="J2783">
        <f>'08_MODELO_MULTIPLO'!G2811</f>
        <v/>
      </c>
    </row>
    <row r="2784">
      <c r="A2784">
        <f>'06_MODELO_REFS'!E2807</f>
        <v/>
      </c>
      <c r="B2784">
        <f>'06_MODELO_REFS'!F2807</f>
        <v/>
      </c>
      <c r="E2784">
        <f>'07_MODELO_NPI'!E2807</f>
        <v/>
      </c>
      <c r="F2784">
        <f>'07_MODELO_NPI'!F2807</f>
        <v/>
      </c>
      <c r="I2784">
        <f>'08_MODELO_MULTIPLO'!F2812</f>
        <v/>
      </c>
      <c r="J2784">
        <f>'08_MODELO_MULTIPLO'!G2812</f>
        <v/>
      </c>
    </row>
    <row r="2785">
      <c r="A2785">
        <f>'06_MODELO_REFS'!E2808</f>
        <v/>
      </c>
      <c r="B2785">
        <f>'06_MODELO_REFS'!F2808</f>
        <v/>
      </c>
      <c r="E2785">
        <f>'07_MODELO_NPI'!E2808</f>
        <v/>
      </c>
      <c r="F2785">
        <f>'07_MODELO_NPI'!F2808</f>
        <v/>
      </c>
      <c r="I2785">
        <f>'08_MODELO_MULTIPLO'!F2813</f>
        <v/>
      </c>
      <c r="J2785">
        <f>'08_MODELO_MULTIPLO'!G2813</f>
        <v/>
      </c>
    </row>
    <row r="2786">
      <c r="A2786">
        <f>'06_MODELO_REFS'!E2809</f>
        <v/>
      </c>
      <c r="B2786">
        <f>'06_MODELO_REFS'!F2809</f>
        <v/>
      </c>
      <c r="E2786">
        <f>'07_MODELO_NPI'!E2809</f>
        <v/>
      </c>
      <c r="F2786">
        <f>'07_MODELO_NPI'!F2809</f>
        <v/>
      </c>
      <c r="I2786">
        <f>'08_MODELO_MULTIPLO'!F2814</f>
        <v/>
      </c>
      <c r="J2786">
        <f>'08_MODELO_MULTIPLO'!G2814</f>
        <v/>
      </c>
    </row>
    <row r="2787">
      <c r="A2787">
        <f>'06_MODELO_REFS'!E2810</f>
        <v/>
      </c>
      <c r="B2787">
        <f>'06_MODELO_REFS'!F2810</f>
        <v/>
      </c>
      <c r="E2787">
        <f>'07_MODELO_NPI'!E2810</f>
        <v/>
      </c>
      <c r="F2787">
        <f>'07_MODELO_NPI'!F2810</f>
        <v/>
      </c>
      <c r="I2787">
        <f>'08_MODELO_MULTIPLO'!F2815</f>
        <v/>
      </c>
      <c r="J2787">
        <f>'08_MODELO_MULTIPLO'!G2815</f>
        <v/>
      </c>
    </row>
    <row r="2788">
      <c r="A2788">
        <f>'06_MODELO_REFS'!E2811</f>
        <v/>
      </c>
      <c r="B2788">
        <f>'06_MODELO_REFS'!F2811</f>
        <v/>
      </c>
      <c r="E2788">
        <f>'07_MODELO_NPI'!E2811</f>
        <v/>
      </c>
      <c r="F2788">
        <f>'07_MODELO_NPI'!F2811</f>
        <v/>
      </c>
      <c r="I2788">
        <f>'08_MODELO_MULTIPLO'!F2816</f>
        <v/>
      </c>
      <c r="J2788">
        <f>'08_MODELO_MULTIPLO'!G2816</f>
        <v/>
      </c>
    </row>
    <row r="2789">
      <c r="A2789">
        <f>'06_MODELO_REFS'!E2812</f>
        <v/>
      </c>
      <c r="B2789">
        <f>'06_MODELO_REFS'!F2812</f>
        <v/>
      </c>
      <c r="E2789">
        <f>'07_MODELO_NPI'!E2812</f>
        <v/>
      </c>
      <c r="F2789">
        <f>'07_MODELO_NPI'!F2812</f>
        <v/>
      </c>
      <c r="I2789">
        <f>'08_MODELO_MULTIPLO'!F2817</f>
        <v/>
      </c>
      <c r="J2789">
        <f>'08_MODELO_MULTIPLO'!G2817</f>
        <v/>
      </c>
    </row>
    <row r="2790">
      <c r="A2790">
        <f>'06_MODELO_REFS'!E2813</f>
        <v/>
      </c>
      <c r="B2790">
        <f>'06_MODELO_REFS'!F2813</f>
        <v/>
      </c>
      <c r="E2790">
        <f>'07_MODELO_NPI'!E2813</f>
        <v/>
      </c>
      <c r="F2790">
        <f>'07_MODELO_NPI'!F2813</f>
        <v/>
      </c>
      <c r="I2790">
        <f>'08_MODELO_MULTIPLO'!F2818</f>
        <v/>
      </c>
      <c r="J2790">
        <f>'08_MODELO_MULTIPLO'!G2818</f>
        <v/>
      </c>
    </row>
    <row r="2791">
      <c r="A2791">
        <f>'06_MODELO_REFS'!E2814</f>
        <v/>
      </c>
      <c r="B2791">
        <f>'06_MODELO_REFS'!F2814</f>
        <v/>
      </c>
      <c r="E2791">
        <f>'07_MODELO_NPI'!E2814</f>
        <v/>
      </c>
      <c r="F2791">
        <f>'07_MODELO_NPI'!F2814</f>
        <v/>
      </c>
      <c r="I2791">
        <f>'08_MODELO_MULTIPLO'!F2819</f>
        <v/>
      </c>
      <c r="J2791">
        <f>'08_MODELO_MULTIPLO'!G2819</f>
        <v/>
      </c>
    </row>
    <row r="2792">
      <c r="A2792">
        <f>'06_MODELO_REFS'!E2815</f>
        <v/>
      </c>
      <c r="B2792">
        <f>'06_MODELO_REFS'!F2815</f>
        <v/>
      </c>
      <c r="E2792">
        <f>'07_MODELO_NPI'!E2815</f>
        <v/>
      </c>
      <c r="F2792">
        <f>'07_MODELO_NPI'!F2815</f>
        <v/>
      </c>
      <c r="I2792">
        <f>'08_MODELO_MULTIPLO'!F2820</f>
        <v/>
      </c>
      <c r="J2792">
        <f>'08_MODELO_MULTIPLO'!G2820</f>
        <v/>
      </c>
    </row>
    <row r="2793">
      <c r="A2793">
        <f>'06_MODELO_REFS'!E2816</f>
        <v/>
      </c>
      <c r="B2793">
        <f>'06_MODELO_REFS'!F2816</f>
        <v/>
      </c>
      <c r="E2793">
        <f>'07_MODELO_NPI'!E2816</f>
        <v/>
      </c>
      <c r="F2793">
        <f>'07_MODELO_NPI'!F2816</f>
        <v/>
      </c>
      <c r="I2793">
        <f>'08_MODELO_MULTIPLO'!F2821</f>
        <v/>
      </c>
      <c r="J2793">
        <f>'08_MODELO_MULTIPLO'!G2821</f>
        <v/>
      </c>
    </row>
    <row r="2794">
      <c r="A2794">
        <f>'06_MODELO_REFS'!E2817</f>
        <v/>
      </c>
      <c r="B2794">
        <f>'06_MODELO_REFS'!F2817</f>
        <v/>
      </c>
      <c r="E2794">
        <f>'07_MODELO_NPI'!E2817</f>
        <v/>
      </c>
      <c r="F2794">
        <f>'07_MODELO_NPI'!F2817</f>
        <v/>
      </c>
      <c r="I2794">
        <f>'08_MODELO_MULTIPLO'!F2822</f>
        <v/>
      </c>
      <c r="J2794">
        <f>'08_MODELO_MULTIPLO'!G2822</f>
        <v/>
      </c>
    </row>
    <row r="2795">
      <c r="A2795">
        <f>'06_MODELO_REFS'!E2818</f>
        <v/>
      </c>
      <c r="B2795">
        <f>'06_MODELO_REFS'!F2818</f>
        <v/>
      </c>
      <c r="E2795">
        <f>'07_MODELO_NPI'!E2818</f>
        <v/>
      </c>
      <c r="F2795">
        <f>'07_MODELO_NPI'!F2818</f>
        <v/>
      </c>
      <c r="I2795">
        <f>'08_MODELO_MULTIPLO'!F2823</f>
        <v/>
      </c>
      <c r="J2795">
        <f>'08_MODELO_MULTIPLO'!G2823</f>
        <v/>
      </c>
    </row>
    <row r="2796">
      <c r="A2796">
        <f>'06_MODELO_REFS'!E2819</f>
        <v/>
      </c>
      <c r="B2796">
        <f>'06_MODELO_REFS'!F2819</f>
        <v/>
      </c>
      <c r="E2796">
        <f>'07_MODELO_NPI'!E2819</f>
        <v/>
      </c>
      <c r="F2796">
        <f>'07_MODELO_NPI'!F2819</f>
        <v/>
      </c>
      <c r="I2796">
        <f>'08_MODELO_MULTIPLO'!F2824</f>
        <v/>
      </c>
      <c r="J2796">
        <f>'08_MODELO_MULTIPLO'!G2824</f>
        <v/>
      </c>
    </row>
    <row r="2797">
      <c r="A2797">
        <f>'06_MODELO_REFS'!E2820</f>
        <v/>
      </c>
      <c r="B2797">
        <f>'06_MODELO_REFS'!F2820</f>
        <v/>
      </c>
      <c r="E2797">
        <f>'07_MODELO_NPI'!E2820</f>
        <v/>
      </c>
      <c r="F2797">
        <f>'07_MODELO_NPI'!F2820</f>
        <v/>
      </c>
      <c r="I2797">
        <f>'08_MODELO_MULTIPLO'!F2825</f>
        <v/>
      </c>
      <c r="J2797">
        <f>'08_MODELO_MULTIPLO'!G2825</f>
        <v/>
      </c>
    </row>
    <row r="2798">
      <c r="A2798">
        <f>'06_MODELO_REFS'!E2821</f>
        <v/>
      </c>
      <c r="B2798">
        <f>'06_MODELO_REFS'!F2821</f>
        <v/>
      </c>
      <c r="E2798">
        <f>'07_MODELO_NPI'!E2821</f>
        <v/>
      </c>
      <c r="F2798">
        <f>'07_MODELO_NPI'!F2821</f>
        <v/>
      </c>
      <c r="I2798">
        <f>'08_MODELO_MULTIPLO'!F2826</f>
        <v/>
      </c>
      <c r="J2798">
        <f>'08_MODELO_MULTIPLO'!G2826</f>
        <v/>
      </c>
    </row>
    <row r="2799">
      <c r="A2799">
        <f>'06_MODELO_REFS'!E2822</f>
        <v/>
      </c>
      <c r="B2799">
        <f>'06_MODELO_REFS'!F2822</f>
        <v/>
      </c>
      <c r="E2799">
        <f>'07_MODELO_NPI'!E2822</f>
        <v/>
      </c>
      <c r="F2799">
        <f>'07_MODELO_NPI'!F2822</f>
        <v/>
      </c>
      <c r="I2799">
        <f>'08_MODELO_MULTIPLO'!F2827</f>
        <v/>
      </c>
      <c r="J2799">
        <f>'08_MODELO_MULTIPLO'!G2827</f>
        <v/>
      </c>
    </row>
    <row r="2800">
      <c r="A2800">
        <f>'06_MODELO_REFS'!E2823</f>
        <v/>
      </c>
      <c r="B2800">
        <f>'06_MODELO_REFS'!F2823</f>
        <v/>
      </c>
      <c r="E2800">
        <f>'07_MODELO_NPI'!E2823</f>
        <v/>
      </c>
      <c r="F2800">
        <f>'07_MODELO_NPI'!F2823</f>
        <v/>
      </c>
      <c r="I2800">
        <f>'08_MODELO_MULTIPLO'!F2828</f>
        <v/>
      </c>
      <c r="J2800">
        <f>'08_MODELO_MULTIPLO'!G2828</f>
        <v/>
      </c>
    </row>
    <row r="2801">
      <c r="A2801">
        <f>'06_MODELO_REFS'!E2824</f>
        <v/>
      </c>
      <c r="B2801">
        <f>'06_MODELO_REFS'!F2824</f>
        <v/>
      </c>
      <c r="E2801">
        <f>'07_MODELO_NPI'!E2824</f>
        <v/>
      </c>
      <c r="F2801">
        <f>'07_MODELO_NPI'!F2824</f>
        <v/>
      </c>
      <c r="I2801">
        <f>'08_MODELO_MULTIPLO'!F2829</f>
        <v/>
      </c>
      <c r="J2801">
        <f>'08_MODELO_MULTIPLO'!G2829</f>
        <v/>
      </c>
    </row>
    <row r="2802">
      <c r="A2802">
        <f>'06_MODELO_REFS'!E2825</f>
        <v/>
      </c>
      <c r="B2802">
        <f>'06_MODELO_REFS'!F2825</f>
        <v/>
      </c>
      <c r="E2802">
        <f>'07_MODELO_NPI'!E2825</f>
        <v/>
      </c>
      <c r="F2802">
        <f>'07_MODELO_NPI'!F2825</f>
        <v/>
      </c>
      <c r="I2802">
        <f>'08_MODELO_MULTIPLO'!F2830</f>
        <v/>
      </c>
      <c r="J2802">
        <f>'08_MODELO_MULTIPLO'!G2830</f>
        <v/>
      </c>
    </row>
    <row r="2803">
      <c r="A2803">
        <f>'06_MODELO_REFS'!E2826</f>
        <v/>
      </c>
      <c r="B2803">
        <f>'06_MODELO_REFS'!F2826</f>
        <v/>
      </c>
      <c r="E2803">
        <f>'07_MODELO_NPI'!E2826</f>
        <v/>
      </c>
      <c r="F2803">
        <f>'07_MODELO_NPI'!F2826</f>
        <v/>
      </c>
      <c r="I2803">
        <f>'08_MODELO_MULTIPLO'!F2831</f>
        <v/>
      </c>
      <c r="J2803">
        <f>'08_MODELO_MULTIPLO'!G2831</f>
        <v/>
      </c>
    </row>
    <row r="2804">
      <c r="A2804">
        <f>'06_MODELO_REFS'!E2827</f>
        <v/>
      </c>
      <c r="B2804">
        <f>'06_MODELO_REFS'!F2827</f>
        <v/>
      </c>
      <c r="E2804">
        <f>'07_MODELO_NPI'!E2827</f>
        <v/>
      </c>
      <c r="F2804">
        <f>'07_MODELO_NPI'!F2827</f>
        <v/>
      </c>
      <c r="I2804">
        <f>'08_MODELO_MULTIPLO'!F2832</f>
        <v/>
      </c>
      <c r="J2804">
        <f>'08_MODELO_MULTIPLO'!G2832</f>
        <v/>
      </c>
    </row>
    <row r="2805">
      <c r="A2805">
        <f>'06_MODELO_REFS'!E2828</f>
        <v/>
      </c>
      <c r="B2805">
        <f>'06_MODELO_REFS'!F2828</f>
        <v/>
      </c>
      <c r="E2805">
        <f>'07_MODELO_NPI'!E2828</f>
        <v/>
      </c>
      <c r="F2805">
        <f>'07_MODELO_NPI'!F2828</f>
        <v/>
      </c>
      <c r="I2805">
        <f>'08_MODELO_MULTIPLO'!F2833</f>
        <v/>
      </c>
      <c r="J2805">
        <f>'08_MODELO_MULTIPLO'!G2833</f>
        <v/>
      </c>
    </row>
    <row r="2806">
      <c r="A2806">
        <f>'06_MODELO_REFS'!E2829</f>
        <v/>
      </c>
      <c r="B2806">
        <f>'06_MODELO_REFS'!F2829</f>
        <v/>
      </c>
      <c r="E2806">
        <f>'07_MODELO_NPI'!E2829</f>
        <v/>
      </c>
      <c r="F2806">
        <f>'07_MODELO_NPI'!F2829</f>
        <v/>
      </c>
      <c r="I2806">
        <f>'08_MODELO_MULTIPLO'!F2834</f>
        <v/>
      </c>
      <c r="J2806">
        <f>'08_MODELO_MULTIPLO'!G2834</f>
        <v/>
      </c>
    </row>
    <row r="2807">
      <c r="A2807">
        <f>'06_MODELO_REFS'!E2830</f>
        <v/>
      </c>
      <c r="B2807">
        <f>'06_MODELO_REFS'!F2830</f>
        <v/>
      </c>
      <c r="E2807">
        <f>'07_MODELO_NPI'!E2830</f>
        <v/>
      </c>
      <c r="F2807">
        <f>'07_MODELO_NPI'!F2830</f>
        <v/>
      </c>
      <c r="I2807">
        <f>'08_MODELO_MULTIPLO'!F2835</f>
        <v/>
      </c>
      <c r="J2807">
        <f>'08_MODELO_MULTIPLO'!G2835</f>
        <v/>
      </c>
    </row>
    <row r="2808">
      <c r="A2808">
        <f>'06_MODELO_REFS'!E2831</f>
        <v/>
      </c>
      <c r="B2808">
        <f>'06_MODELO_REFS'!F2831</f>
        <v/>
      </c>
      <c r="E2808">
        <f>'07_MODELO_NPI'!E2831</f>
        <v/>
      </c>
      <c r="F2808">
        <f>'07_MODELO_NPI'!F2831</f>
        <v/>
      </c>
      <c r="I2808">
        <f>'08_MODELO_MULTIPLO'!F2836</f>
        <v/>
      </c>
      <c r="J2808">
        <f>'08_MODELO_MULTIPLO'!G2836</f>
        <v/>
      </c>
    </row>
    <row r="2809">
      <c r="A2809">
        <f>'06_MODELO_REFS'!E2832</f>
        <v/>
      </c>
      <c r="B2809">
        <f>'06_MODELO_REFS'!F2832</f>
        <v/>
      </c>
      <c r="E2809">
        <f>'07_MODELO_NPI'!E2832</f>
        <v/>
      </c>
      <c r="F2809">
        <f>'07_MODELO_NPI'!F2832</f>
        <v/>
      </c>
      <c r="I2809">
        <f>'08_MODELO_MULTIPLO'!F2837</f>
        <v/>
      </c>
      <c r="J2809">
        <f>'08_MODELO_MULTIPLO'!G2837</f>
        <v/>
      </c>
    </row>
    <row r="2810">
      <c r="A2810">
        <f>'06_MODELO_REFS'!E2833</f>
        <v/>
      </c>
      <c r="B2810">
        <f>'06_MODELO_REFS'!F2833</f>
        <v/>
      </c>
      <c r="E2810">
        <f>'07_MODELO_NPI'!E2833</f>
        <v/>
      </c>
      <c r="F2810">
        <f>'07_MODELO_NPI'!F2833</f>
        <v/>
      </c>
      <c r="I2810">
        <f>'08_MODELO_MULTIPLO'!F2838</f>
        <v/>
      </c>
      <c r="J2810">
        <f>'08_MODELO_MULTIPLO'!G2838</f>
        <v/>
      </c>
    </row>
    <row r="2811">
      <c r="A2811">
        <f>'06_MODELO_REFS'!E2834</f>
        <v/>
      </c>
      <c r="B2811">
        <f>'06_MODELO_REFS'!F2834</f>
        <v/>
      </c>
      <c r="E2811">
        <f>'07_MODELO_NPI'!E2834</f>
        <v/>
      </c>
      <c r="F2811">
        <f>'07_MODELO_NPI'!F2834</f>
        <v/>
      </c>
      <c r="I2811">
        <f>'08_MODELO_MULTIPLO'!F2839</f>
        <v/>
      </c>
      <c r="J2811">
        <f>'08_MODELO_MULTIPLO'!G2839</f>
        <v/>
      </c>
    </row>
    <row r="2812">
      <c r="A2812">
        <f>'06_MODELO_REFS'!E2835</f>
        <v/>
      </c>
      <c r="B2812">
        <f>'06_MODELO_REFS'!F2835</f>
        <v/>
      </c>
      <c r="E2812">
        <f>'07_MODELO_NPI'!E2835</f>
        <v/>
      </c>
      <c r="F2812">
        <f>'07_MODELO_NPI'!F2835</f>
        <v/>
      </c>
      <c r="I2812">
        <f>'08_MODELO_MULTIPLO'!F2840</f>
        <v/>
      </c>
      <c r="J2812">
        <f>'08_MODELO_MULTIPLO'!G2840</f>
        <v/>
      </c>
    </row>
    <row r="2813">
      <c r="A2813">
        <f>'06_MODELO_REFS'!E2836</f>
        <v/>
      </c>
      <c r="B2813">
        <f>'06_MODELO_REFS'!F2836</f>
        <v/>
      </c>
      <c r="E2813">
        <f>'07_MODELO_NPI'!E2836</f>
        <v/>
      </c>
      <c r="F2813">
        <f>'07_MODELO_NPI'!F2836</f>
        <v/>
      </c>
      <c r="I2813">
        <f>'08_MODELO_MULTIPLO'!F2841</f>
        <v/>
      </c>
      <c r="J2813">
        <f>'08_MODELO_MULTIPLO'!G2841</f>
        <v/>
      </c>
    </row>
    <row r="2814">
      <c r="A2814">
        <f>'06_MODELO_REFS'!E2837</f>
        <v/>
      </c>
      <c r="B2814">
        <f>'06_MODELO_REFS'!F2837</f>
        <v/>
      </c>
      <c r="E2814">
        <f>'07_MODELO_NPI'!E2837</f>
        <v/>
      </c>
      <c r="F2814">
        <f>'07_MODELO_NPI'!F2837</f>
        <v/>
      </c>
      <c r="I2814">
        <f>'08_MODELO_MULTIPLO'!F2842</f>
        <v/>
      </c>
      <c r="J2814">
        <f>'08_MODELO_MULTIPLO'!G2842</f>
        <v/>
      </c>
    </row>
    <row r="2815">
      <c r="A2815">
        <f>'06_MODELO_REFS'!E2838</f>
        <v/>
      </c>
      <c r="B2815">
        <f>'06_MODELO_REFS'!F2838</f>
        <v/>
      </c>
      <c r="E2815">
        <f>'07_MODELO_NPI'!E2838</f>
        <v/>
      </c>
      <c r="F2815">
        <f>'07_MODELO_NPI'!F2838</f>
        <v/>
      </c>
      <c r="I2815">
        <f>'08_MODELO_MULTIPLO'!F2843</f>
        <v/>
      </c>
      <c r="J2815">
        <f>'08_MODELO_MULTIPLO'!G2843</f>
        <v/>
      </c>
    </row>
    <row r="2816">
      <c r="A2816">
        <f>'06_MODELO_REFS'!E2839</f>
        <v/>
      </c>
      <c r="B2816">
        <f>'06_MODELO_REFS'!F2839</f>
        <v/>
      </c>
      <c r="E2816">
        <f>'07_MODELO_NPI'!E2839</f>
        <v/>
      </c>
      <c r="F2816">
        <f>'07_MODELO_NPI'!F2839</f>
        <v/>
      </c>
      <c r="I2816">
        <f>'08_MODELO_MULTIPLO'!F2844</f>
        <v/>
      </c>
      <c r="J2816">
        <f>'08_MODELO_MULTIPLO'!G2844</f>
        <v/>
      </c>
    </row>
    <row r="2817">
      <c r="A2817">
        <f>'06_MODELO_REFS'!E2840</f>
        <v/>
      </c>
      <c r="B2817">
        <f>'06_MODELO_REFS'!F2840</f>
        <v/>
      </c>
      <c r="E2817">
        <f>'07_MODELO_NPI'!E2840</f>
        <v/>
      </c>
      <c r="F2817">
        <f>'07_MODELO_NPI'!F2840</f>
        <v/>
      </c>
      <c r="I2817">
        <f>'08_MODELO_MULTIPLO'!F2845</f>
        <v/>
      </c>
      <c r="J2817">
        <f>'08_MODELO_MULTIPLO'!G2845</f>
        <v/>
      </c>
    </row>
    <row r="2818">
      <c r="A2818">
        <f>'06_MODELO_REFS'!E2841</f>
        <v/>
      </c>
      <c r="B2818">
        <f>'06_MODELO_REFS'!F2841</f>
        <v/>
      </c>
      <c r="E2818">
        <f>'07_MODELO_NPI'!E2841</f>
        <v/>
      </c>
      <c r="F2818">
        <f>'07_MODELO_NPI'!F2841</f>
        <v/>
      </c>
      <c r="I2818">
        <f>'08_MODELO_MULTIPLO'!F2846</f>
        <v/>
      </c>
      <c r="J2818">
        <f>'08_MODELO_MULTIPLO'!G2846</f>
        <v/>
      </c>
    </row>
    <row r="2819">
      <c r="A2819">
        <f>'06_MODELO_REFS'!E2842</f>
        <v/>
      </c>
      <c r="B2819">
        <f>'06_MODELO_REFS'!F2842</f>
        <v/>
      </c>
      <c r="E2819">
        <f>'07_MODELO_NPI'!E2842</f>
        <v/>
      </c>
      <c r="F2819">
        <f>'07_MODELO_NPI'!F2842</f>
        <v/>
      </c>
      <c r="I2819">
        <f>'08_MODELO_MULTIPLO'!F2847</f>
        <v/>
      </c>
      <c r="J2819">
        <f>'08_MODELO_MULTIPLO'!G2847</f>
        <v/>
      </c>
    </row>
    <row r="2820">
      <c r="A2820">
        <f>'06_MODELO_REFS'!E2843</f>
        <v/>
      </c>
      <c r="B2820">
        <f>'06_MODELO_REFS'!F2843</f>
        <v/>
      </c>
      <c r="E2820">
        <f>'07_MODELO_NPI'!E2843</f>
        <v/>
      </c>
      <c r="F2820">
        <f>'07_MODELO_NPI'!F2843</f>
        <v/>
      </c>
      <c r="I2820">
        <f>'08_MODELO_MULTIPLO'!F2848</f>
        <v/>
      </c>
      <c r="J2820">
        <f>'08_MODELO_MULTIPLO'!G2848</f>
        <v/>
      </c>
    </row>
    <row r="2821">
      <c r="A2821">
        <f>'06_MODELO_REFS'!E2844</f>
        <v/>
      </c>
      <c r="B2821">
        <f>'06_MODELO_REFS'!F2844</f>
        <v/>
      </c>
      <c r="E2821">
        <f>'07_MODELO_NPI'!E2844</f>
        <v/>
      </c>
      <c r="F2821">
        <f>'07_MODELO_NPI'!F2844</f>
        <v/>
      </c>
      <c r="I2821">
        <f>'08_MODELO_MULTIPLO'!F2849</f>
        <v/>
      </c>
      <c r="J2821">
        <f>'08_MODELO_MULTIPLO'!G2849</f>
        <v/>
      </c>
    </row>
    <row r="2822">
      <c r="A2822">
        <f>'06_MODELO_REFS'!E2845</f>
        <v/>
      </c>
      <c r="B2822">
        <f>'06_MODELO_REFS'!F2845</f>
        <v/>
      </c>
      <c r="E2822">
        <f>'07_MODELO_NPI'!E2845</f>
        <v/>
      </c>
      <c r="F2822">
        <f>'07_MODELO_NPI'!F2845</f>
        <v/>
      </c>
      <c r="I2822">
        <f>'08_MODELO_MULTIPLO'!F2850</f>
        <v/>
      </c>
      <c r="J2822">
        <f>'08_MODELO_MULTIPLO'!G2850</f>
        <v/>
      </c>
    </row>
    <row r="2823">
      <c r="A2823">
        <f>'06_MODELO_REFS'!E2846</f>
        <v/>
      </c>
      <c r="B2823">
        <f>'06_MODELO_REFS'!F2846</f>
        <v/>
      </c>
      <c r="E2823">
        <f>'07_MODELO_NPI'!E2846</f>
        <v/>
      </c>
      <c r="F2823">
        <f>'07_MODELO_NPI'!F2846</f>
        <v/>
      </c>
      <c r="I2823">
        <f>'08_MODELO_MULTIPLO'!F2851</f>
        <v/>
      </c>
      <c r="J2823">
        <f>'08_MODELO_MULTIPLO'!G2851</f>
        <v/>
      </c>
    </row>
    <row r="2824">
      <c r="A2824">
        <f>'06_MODELO_REFS'!E2847</f>
        <v/>
      </c>
      <c r="B2824">
        <f>'06_MODELO_REFS'!F2847</f>
        <v/>
      </c>
      <c r="E2824">
        <f>'07_MODELO_NPI'!E2847</f>
        <v/>
      </c>
      <c r="F2824">
        <f>'07_MODELO_NPI'!F2847</f>
        <v/>
      </c>
      <c r="I2824">
        <f>'08_MODELO_MULTIPLO'!F2852</f>
        <v/>
      </c>
      <c r="J2824">
        <f>'08_MODELO_MULTIPLO'!G2852</f>
        <v/>
      </c>
    </row>
    <row r="2825">
      <c r="A2825">
        <f>'06_MODELO_REFS'!E2848</f>
        <v/>
      </c>
      <c r="B2825">
        <f>'06_MODELO_REFS'!F2848</f>
        <v/>
      </c>
      <c r="E2825">
        <f>'07_MODELO_NPI'!E2848</f>
        <v/>
      </c>
      <c r="F2825">
        <f>'07_MODELO_NPI'!F2848</f>
        <v/>
      </c>
      <c r="I2825">
        <f>'08_MODELO_MULTIPLO'!F2853</f>
        <v/>
      </c>
      <c r="J2825">
        <f>'08_MODELO_MULTIPLO'!G2853</f>
        <v/>
      </c>
    </row>
    <row r="2826">
      <c r="A2826">
        <f>'06_MODELO_REFS'!E2849</f>
        <v/>
      </c>
      <c r="B2826">
        <f>'06_MODELO_REFS'!F2849</f>
        <v/>
      </c>
      <c r="E2826">
        <f>'07_MODELO_NPI'!E2849</f>
        <v/>
      </c>
      <c r="F2826">
        <f>'07_MODELO_NPI'!F2849</f>
        <v/>
      </c>
      <c r="I2826">
        <f>'08_MODELO_MULTIPLO'!F2854</f>
        <v/>
      </c>
      <c r="J2826">
        <f>'08_MODELO_MULTIPLO'!G2854</f>
        <v/>
      </c>
    </row>
    <row r="2827">
      <c r="A2827">
        <f>'06_MODELO_REFS'!E2850</f>
        <v/>
      </c>
      <c r="B2827">
        <f>'06_MODELO_REFS'!F2850</f>
        <v/>
      </c>
      <c r="E2827">
        <f>'07_MODELO_NPI'!E2850</f>
        <v/>
      </c>
      <c r="F2827">
        <f>'07_MODELO_NPI'!F2850</f>
        <v/>
      </c>
      <c r="I2827">
        <f>'08_MODELO_MULTIPLO'!F2855</f>
        <v/>
      </c>
      <c r="J2827">
        <f>'08_MODELO_MULTIPLO'!G2855</f>
        <v/>
      </c>
    </row>
    <row r="2828">
      <c r="A2828">
        <f>'06_MODELO_REFS'!E2851</f>
        <v/>
      </c>
      <c r="B2828">
        <f>'06_MODELO_REFS'!F2851</f>
        <v/>
      </c>
      <c r="E2828">
        <f>'07_MODELO_NPI'!E2851</f>
        <v/>
      </c>
      <c r="F2828">
        <f>'07_MODELO_NPI'!F2851</f>
        <v/>
      </c>
      <c r="I2828">
        <f>'08_MODELO_MULTIPLO'!F2856</f>
        <v/>
      </c>
      <c r="J2828">
        <f>'08_MODELO_MULTIPLO'!G2856</f>
        <v/>
      </c>
    </row>
    <row r="2829">
      <c r="A2829">
        <f>'06_MODELO_REFS'!E2852</f>
        <v/>
      </c>
      <c r="B2829">
        <f>'06_MODELO_REFS'!F2852</f>
        <v/>
      </c>
      <c r="E2829">
        <f>'07_MODELO_NPI'!E2852</f>
        <v/>
      </c>
      <c r="F2829">
        <f>'07_MODELO_NPI'!F2852</f>
        <v/>
      </c>
      <c r="I2829">
        <f>'08_MODELO_MULTIPLO'!F2857</f>
        <v/>
      </c>
      <c r="J2829">
        <f>'08_MODELO_MULTIPLO'!G2857</f>
        <v/>
      </c>
    </row>
    <row r="2830">
      <c r="A2830">
        <f>'06_MODELO_REFS'!E2853</f>
        <v/>
      </c>
      <c r="B2830">
        <f>'06_MODELO_REFS'!F2853</f>
        <v/>
      </c>
      <c r="E2830">
        <f>'07_MODELO_NPI'!E2853</f>
        <v/>
      </c>
      <c r="F2830">
        <f>'07_MODELO_NPI'!F2853</f>
        <v/>
      </c>
      <c r="I2830">
        <f>'08_MODELO_MULTIPLO'!F2858</f>
        <v/>
      </c>
      <c r="J2830">
        <f>'08_MODELO_MULTIPLO'!G2858</f>
        <v/>
      </c>
    </row>
    <row r="2831">
      <c r="A2831">
        <f>'06_MODELO_REFS'!E2854</f>
        <v/>
      </c>
      <c r="B2831">
        <f>'06_MODELO_REFS'!F2854</f>
        <v/>
      </c>
      <c r="E2831">
        <f>'07_MODELO_NPI'!E2854</f>
        <v/>
      </c>
      <c r="F2831">
        <f>'07_MODELO_NPI'!F2854</f>
        <v/>
      </c>
      <c r="I2831">
        <f>'08_MODELO_MULTIPLO'!F2859</f>
        <v/>
      </c>
      <c r="J2831">
        <f>'08_MODELO_MULTIPLO'!G2859</f>
        <v/>
      </c>
    </row>
    <row r="2832">
      <c r="A2832">
        <f>'06_MODELO_REFS'!E2855</f>
        <v/>
      </c>
      <c r="B2832">
        <f>'06_MODELO_REFS'!F2855</f>
        <v/>
      </c>
      <c r="E2832">
        <f>'07_MODELO_NPI'!E2855</f>
        <v/>
      </c>
      <c r="F2832">
        <f>'07_MODELO_NPI'!F2855</f>
        <v/>
      </c>
      <c r="I2832">
        <f>'08_MODELO_MULTIPLO'!F2860</f>
        <v/>
      </c>
      <c r="J2832">
        <f>'08_MODELO_MULTIPLO'!G2860</f>
        <v/>
      </c>
    </row>
    <row r="2833">
      <c r="A2833">
        <f>'06_MODELO_REFS'!E2856</f>
        <v/>
      </c>
      <c r="B2833">
        <f>'06_MODELO_REFS'!F2856</f>
        <v/>
      </c>
      <c r="E2833">
        <f>'07_MODELO_NPI'!E2856</f>
        <v/>
      </c>
      <c r="F2833">
        <f>'07_MODELO_NPI'!F2856</f>
        <v/>
      </c>
      <c r="I2833">
        <f>'08_MODELO_MULTIPLO'!F2861</f>
        <v/>
      </c>
      <c r="J2833">
        <f>'08_MODELO_MULTIPLO'!G2861</f>
        <v/>
      </c>
    </row>
    <row r="2834">
      <c r="A2834">
        <f>'06_MODELO_REFS'!E2857</f>
        <v/>
      </c>
      <c r="B2834">
        <f>'06_MODELO_REFS'!F2857</f>
        <v/>
      </c>
      <c r="E2834">
        <f>'07_MODELO_NPI'!E2857</f>
        <v/>
      </c>
      <c r="F2834">
        <f>'07_MODELO_NPI'!F2857</f>
        <v/>
      </c>
      <c r="I2834">
        <f>'08_MODELO_MULTIPLO'!F2862</f>
        <v/>
      </c>
      <c r="J2834">
        <f>'08_MODELO_MULTIPLO'!G2862</f>
        <v/>
      </c>
    </row>
    <row r="2835">
      <c r="A2835">
        <f>'06_MODELO_REFS'!E2858</f>
        <v/>
      </c>
      <c r="B2835">
        <f>'06_MODELO_REFS'!F2858</f>
        <v/>
      </c>
      <c r="E2835">
        <f>'07_MODELO_NPI'!E2858</f>
        <v/>
      </c>
      <c r="F2835">
        <f>'07_MODELO_NPI'!F2858</f>
        <v/>
      </c>
      <c r="I2835">
        <f>'08_MODELO_MULTIPLO'!F2863</f>
        <v/>
      </c>
      <c r="J2835">
        <f>'08_MODELO_MULTIPLO'!G2863</f>
        <v/>
      </c>
    </row>
    <row r="2836">
      <c r="A2836">
        <f>'06_MODELO_REFS'!E2859</f>
        <v/>
      </c>
      <c r="B2836">
        <f>'06_MODELO_REFS'!F2859</f>
        <v/>
      </c>
      <c r="E2836">
        <f>'07_MODELO_NPI'!E2859</f>
        <v/>
      </c>
      <c r="F2836">
        <f>'07_MODELO_NPI'!F2859</f>
        <v/>
      </c>
      <c r="I2836">
        <f>'08_MODELO_MULTIPLO'!F2864</f>
        <v/>
      </c>
      <c r="J2836">
        <f>'08_MODELO_MULTIPLO'!G2864</f>
        <v/>
      </c>
    </row>
    <row r="2837">
      <c r="A2837">
        <f>'06_MODELO_REFS'!E2860</f>
        <v/>
      </c>
      <c r="B2837">
        <f>'06_MODELO_REFS'!F2860</f>
        <v/>
      </c>
      <c r="E2837">
        <f>'07_MODELO_NPI'!E2860</f>
        <v/>
      </c>
      <c r="F2837">
        <f>'07_MODELO_NPI'!F2860</f>
        <v/>
      </c>
      <c r="I2837">
        <f>'08_MODELO_MULTIPLO'!F2865</f>
        <v/>
      </c>
      <c r="J2837">
        <f>'08_MODELO_MULTIPLO'!G2865</f>
        <v/>
      </c>
    </row>
    <row r="2838">
      <c r="A2838">
        <f>'06_MODELO_REFS'!E2861</f>
        <v/>
      </c>
      <c r="B2838">
        <f>'06_MODELO_REFS'!F2861</f>
        <v/>
      </c>
      <c r="E2838">
        <f>'07_MODELO_NPI'!E2861</f>
        <v/>
      </c>
      <c r="F2838">
        <f>'07_MODELO_NPI'!F2861</f>
        <v/>
      </c>
      <c r="I2838">
        <f>'08_MODELO_MULTIPLO'!F2866</f>
        <v/>
      </c>
      <c r="J2838">
        <f>'08_MODELO_MULTIPLO'!G2866</f>
        <v/>
      </c>
    </row>
    <row r="2839">
      <c r="A2839">
        <f>'06_MODELO_REFS'!E2862</f>
        <v/>
      </c>
      <c r="B2839">
        <f>'06_MODELO_REFS'!F2862</f>
        <v/>
      </c>
      <c r="E2839">
        <f>'07_MODELO_NPI'!E2862</f>
        <v/>
      </c>
      <c r="F2839">
        <f>'07_MODELO_NPI'!F2862</f>
        <v/>
      </c>
      <c r="I2839">
        <f>'08_MODELO_MULTIPLO'!F2867</f>
        <v/>
      </c>
      <c r="J2839">
        <f>'08_MODELO_MULTIPLO'!G2867</f>
        <v/>
      </c>
    </row>
    <row r="2840">
      <c r="A2840">
        <f>'06_MODELO_REFS'!E2863</f>
        <v/>
      </c>
      <c r="B2840">
        <f>'06_MODELO_REFS'!F2863</f>
        <v/>
      </c>
      <c r="E2840">
        <f>'07_MODELO_NPI'!E2863</f>
        <v/>
      </c>
      <c r="F2840">
        <f>'07_MODELO_NPI'!F2863</f>
        <v/>
      </c>
      <c r="I2840">
        <f>'08_MODELO_MULTIPLO'!F2868</f>
        <v/>
      </c>
      <c r="J2840">
        <f>'08_MODELO_MULTIPLO'!G2868</f>
        <v/>
      </c>
    </row>
    <row r="2841">
      <c r="A2841">
        <f>'06_MODELO_REFS'!E2864</f>
        <v/>
      </c>
      <c r="B2841">
        <f>'06_MODELO_REFS'!F2864</f>
        <v/>
      </c>
      <c r="E2841">
        <f>'07_MODELO_NPI'!E2864</f>
        <v/>
      </c>
      <c r="F2841">
        <f>'07_MODELO_NPI'!F2864</f>
        <v/>
      </c>
      <c r="I2841">
        <f>'08_MODELO_MULTIPLO'!F2869</f>
        <v/>
      </c>
      <c r="J2841">
        <f>'08_MODELO_MULTIPLO'!G2869</f>
        <v/>
      </c>
    </row>
    <row r="2842">
      <c r="A2842">
        <f>'06_MODELO_REFS'!E2865</f>
        <v/>
      </c>
      <c r="B2842">
        <f>'06_MODELO_REFS'!F2865</f>
        <v/>
      </c>
      <c r="E2842">
        <f>'07_MODELO_NPI'!E2865</f>
        <v/>
      </c>
      <c r="F2842">
        <f>'07_MODELO_NPI'!F2865</f>
        <v/>
      </c>
      <c r="I2842">
        <f>'08_MODELO_MULTIPLO'!F2870</f>
        <v/>
      </c>
      <c r="J2842">
        <f>'08_MODELO_MULTIPLO'!G2870</f>
        <v/>
      </c>
    </row>
    <row r="2843">
      <c r="A2843">
        <f>'06_MODELO_REFS'!E2866</f>
        <v/>
      </c>
      <c r="B2843">
        <f>'06_MODELO_REFS'!F2866</f>
        <v/>
      </c>
      <c r="E2843">
        <f>'07_MODELO_NPI'!E2866</f>
        <v/>
      </c>
      <c r="F2843">
        <f>'07_MODELO_NPI'!F2866</f>
        <v/>
      </c>
      <c r="I2843">
        <f>'08_MODELO_MULTIPLO'!F2871</f>
        <v/>
      </c>
      <c r="J2843">
        <f>'08_MODELO_MULTIPLO'!G2871</f>
        <v/>
      </c>
    </row>
    <row r="2844">
      <c r="A2844">
        <f>'06_MODELO_REFS'!E2867</f>
        <v/>
      </c>
      <c r="B2844">
        <f>'06_MODELO_REFS'!F2867</f>
        <v/>
      </c>
      <c r="E2844">
        <f>'07_MODELO_NPI'!E2867</f>
        <v/>
      </c>
      <c r="F2844">
        <f>'07_MODELO_NPI'!F2867</f>
        <v/>
      </c>
      <c r="I2844">
        <f>'08_MODELO_MULTIPLO'!F2872</f>
        <v/>
      </c>
      <c r="J2844">
        <f>'08_MODELO_MULTIPLO'!G2872</f>
        <v/>
      </c>
    </row>
    <row r="2845">
      <c r="A2845">
        <f>'06_MODELO_REFS'!E2868</f>
        <v/>
      </c>
      <c r="B2845">
        <f>'06_MODELO_REFS'!F2868</f>
        <v/>
      </c>
      <c r="E2845">
        <f>'07_MODELO_NPI'!E2868</f>
        <v/>
      </c>
      <c r="F2845">
        <f>'07_MODELO_NPI'!F2868</f>
        <v/>
      </c>
      <c r="I2845">
        <f>'08_MODELO_MULTIPLO'!F2873</f>
        <v/>
      </c>
      <c r="J2845">
        <f>'08_MODELO_MULTIPLO'!G2873</f>
        <v/>
      </c>
    </row>
    <row r="2846">
      <c r="A2846">
        <f>'06_MODELO_REFS'!E2869</f>
        <v/>
      </c>
      <c r="B2846">
        <f>'06_MODELO_REFS'!F2869</f>
        <v/>
      </c>
      <c r="E2846">
        <f>'07_MODELO_NPI'!E2869</f>
        <v/>
      </c>
      <c r="F2846">
        <f>'07_MODELO_NPI'!F2869</f>
        <v/>
      </c>
      <c r="I2846">
        <f>'08_MODELO_MULTIPLO'!F2874</f>
        <v/>
      </c>
      <c r="J2846">
        <f>'08_MODELO_MULTIPLO'!G2874</f>
        <v/>
      </c>
    </row>
    <row r="2847">
      <c r="A2847">
        <f>'06_MODELO_REFS'!E2870</f>
        <v/>
      </c>
      <c r="B2847">
        <f>'06_MODELO_REFS'!F2870</f>
        <v/>
      </c>
      <c r="E2847">
        <f>'07_MODELO_NPI'!E2870</f>
        <v/>
      </c>
      <c r="F2847">
        <f>'07_MODELO_NPI'!F2870</f>
        <v/>
      </c>
      <c r="I2847">
        <f>'08_MODELO_MULTIPLO'!F2875</f>
        <v/>
      </c>
      <c r="J2847">
        <f>'08_MODELO_MULTIPLO'!G2875</f>
        <v/>
      </c>
    </row>
    <row r="2848">
      <c r="A2848">
        <f>'06_MODELO_REFS'!E2871</f>
        <v/>
      </c>
      <c r="B2848">
        <f>'06_MODELO_REFS'!F2871</f>
        <v/>
      </c>
      <c r="E2848">
        <f>'07_MODELO_NPI'!E2871</f>
        <v/>
      </c>
      <c r="F2848">
        <f>'07_MODELO_NPI'!F2871</f>
        <v/>
      </c>
      <c r="I2848">
        <f>'08_MODELO_MULTIPLO'!F2876</f>
        <v/>
      </c>
      <c r="J2848">
        <f>'08_MODELO_MULTIPLO'!G2876</f>
        <v/>
      </c>
    </row>
    <row r="2849">
      <c r="A2849">
        <f>'06_MODELO_REFS'!E2872</f>
        <v/>
      </c>
      <c r="B2849">
        <f>'06_MODELO_REFS'!F2872</f>
        <v/>
      </c>
      <c r="E2849">
        <f>'07_MODELO_NPI'!E2872</f>
        <v/>
      </c>
      <c r="F2849">
        <f>'07_MODELO_NPI'!F2872</f>
        <v/>
      </c>
      <c r="I2849">
        <f>'08_MODELO_MULTIPLO'!F2877</f>
        <v/>
      </c>
      <c r="J2849">
        <f>'08_MODELO_MULTIPLO'!G2877</f>
        <v/>
      </c>
    </row>
    <row r="2850">
      <c r="A2850">
        <f>'06_MODELO_REFS'!E2873</f>
        <v/>
      </c>
      <c r="B2850">
        <f>'06_MODELO_REFS'!F2873</f>
        <v/>
      </c>
      <c r="E2850">
        <f>'07_MODELO_NPI'!E2873</f>
        <v/>
      </c>
      <c r="F2850">
        <f>'07_MODELO_NPI'!F2873</f>
        <v/>
      </c>
      <c r="I2850">
        <f>'08_MODELO_MULTIPLO'!F2878</f>
        <v/>
      </c>
      <c r="J2850">
        <f>'08_MODELO_MULTIPLO'!G2878</f>
        <v/>
      </c>
    </row>
    <row r="2851">
      <c r="A2851">
        <f>'06_MODELO_REFS'!E2874</f>
        <v/>
      </c>
      <c r="B2851">
        <f>'06_MODELO_REFS'!F2874</f>
        <v/>
      </c>
      <c r="E2851">
        <f>'07_MODELO_NPI'!E2874</f>
        <v/>
      </c>
      <c r="F2851">
        <f>'07_MODELO_NPI'!F2874</f>
        <v/>
      </c>
      <c r="I2851">
        <f>'08_MODELO_MULTIPLO'!F2879</f>
        <v/>
      </c>
      <c r="J2851">
        <f>'08_MODELO_MULTIPLO'!G2879</f>
        <v/>
      </c>
    </row>
    <row r="2852">
      <c r="A2852">
        <f>'06_MODELO_REFS'!E2875</f>
        <v/>
      </c>
      <c r="B2852">
        <f>'06_MODELO_REFS'!F2875</f>
        <v/>
      </c>
      <c r="E2852">
        <f>'07_MODELO_NPI'!E2875</f>
        <v/>
      </c>
      <c r="F2852">
        <f>'07_MODELO_NPI'!F2875</f>
        <v/>
      </c>
      <c r="I2852">
        <f>'08_MODELO_MULTIPLO'!F2880</f>
        <v/>
      </c>
      <c r="J2852">
        <f>'08_MODELO_MULTIPLO'!G2880</f>
        <v/>
      </c>
    </row>
    <row r="2853">
      <c r="A2853">
        <f>'06_MODELO_REFS'!E2876</f>
        <v/>
      </c>
      <c r="B2853">
        <f>'06_MODELO_REFS'!F2876</f>
        <v/>
      </c>
      <c r="E2853">
        <f>'07_MODELO_NPI'!E2876</f>
        <v/>
      </c>
      <c r="F2853">
        <f>'07_MODELO_NPI'!F2876</f>
        <v/>
      </c>
      <c r="I2853">
        <f>'08_MODELO_MULTIPLO'!F2881</f>
        <v/>
      </c>
      <c r="J2853">
        <f>'08_MODELO_MULTIPLO'!G2881</f>
        <v/>
      </c>
    </row>
    <row r="2854">
      <c r="A2854">
        <f>'06_MODELO_REFS'!E2877</f>
        <v/>
      </c>
      <c r="B2854">
        <f>'06_MODELO_REFS'!F2877</f>
        <v/>
      </c>
      <c r="E2854">
        <f>'07_MODELO_NPI'!E2877</f>
        <v/>
      </c>
      <c r="F2854">
        <f>'07_MODELO_NPI'!F2877</f>
        <v/>
      </c>
      <c r="I2854">
        <f>'08_MODELO_MULTIPLO'!F2882</f>
        <v/>
      </c>
      <c r="J2854">
        <f>'08_MODELO_MULTIPLO'!G2882</f>
        <v/>
      </c>
    </row>
    <row r="2855">
      <c r="A2855">
        <f>'06_MODELO_REFS'!E2878</f>
        <v/>
      </c>
      <c r="B2855">
        <f>'06_MODELO_REFS'!F2878</f>
        <v/>
      </c>
      <c r="E2855">
        <f>'07_MODELO_NPI'!E2878</f>
        <v/>
      </c>
      <c r="F2855">
        <f>'07_MODELO_NPI'!F2878</f>
        <v/>
      </c>
      <c r="I2855">
        <f>'08_MODELO_MULTIPLO'!F2883</f>
        <v/>
      </c>
      <c r="J2855">
        <f>'08_MODELO_MULTIPLO'!G2883</f>
        <v/>
      </c>
    </row>
    <row r="2856">
      <c r="A2856">
        <f>'06_MODELO_REFS'!E2879</f>
        <v/>
      </c>
      <c r="B2856">
        <f>'06_MODELO_REFS'!F2879</f>
        <v/>
      </c>
      <c r="E2856">
        <f>'07_MODELO_NPI'!E2879</f>
        <v/>
      </c>
      <c r="F2856">
        <f>'07_MODELO_NPI'!F2879</f>
        <v/>
      </c>
      <c r="I2856">
        <f>'08_MODELO_MULTIPLO'!F2884</f>
        <v/>
      </c>
      <c r="J2856">
        <f>'08_MODELO_MULTIPLO'!G2884</f>
        <v/>
      </c>
    </row>
    <row r="2857">
      <c r="A2857">
        <f>'06_MODELO_REFS'!E2880</f>
        <v/>
      </c>
      <c r="B2857">
        <f>'06_MODELO_REFS'!F2880</f>
        <v/>
      </c>
      <c r="E2857">
        <f>'07_MODELO_NPI'!E2880</f>
        <v/>
      </c>
      <c r="F2857">
        <f>'07_MODELO_NPI'!F2880</f>
        <v/>
      </c>
      <c r="I2857">
        <f>'08_MODELO_MULTIPLO'!F2885</f>
        <v/>
      </c>
      <c r="J2857">
        <f>'08_MODELO_MULTIPLO'!G2885</f>
        <v/>
      </c>
    </row>
    <row r="2858">
      <c r="A2858">
        <f>'06_MODELO_REFS'!E2881</f>
        <v/>
      </c>
      <c r="B2858">
        <f>'06_MODELO_REFS'!F2881</f>
        <v/>
      </c>
      <c r="E2858">
        <f>'07_MODELO_NPI'!E2881</f>
        <v/>
      </c>
      <c r="F2858">
        <f>'07_MODELO_NPI'!F2881</f>
        <v/>
      </c>
      <c r="I2858">
        <f>'08_MODELO_MULTIPLO'!F2886</f>
        <v/>
      </c>
      <c r="J2858">
        <f>'08_MODELO_MULTIPLO'!G2886</f>
        <v/>
      </c>
    </row>
    <row r="2859">
      <c r="A2859">
        <f>'06_MODELO_REFS'!E2882</f>
        <v/>
      </c>
      <c r="B2859">
        <f>'06_MODELO_REFS'!F2882</f>
        <v/>
      </c>
      <c r="E2859">
        <f>'07_MODELO_NPI'!E2882</f>
        <v/>
      </c>
      <c r="F2859">
        <f>'07_MODELO_NPI'!F2882</f>
        <v/>
      </c>
      <c r="I2859">
        <f>'08_MODELO_MULTIPLO'!F2887</f>
        <v/>
      </c>
      <c r="J2859">
        <f>'08_MODELO_MULTIPLO'!G2887</f>
        <v/>
      </c>
    </row>
    <row r="2860">
      <c r="A2860">
        <f>'06_MODELO_REFS'!E2883</f>
        <v/>
      </c>
      <c r="B2860">
        <f>'06_MODELO_REFS'!F2883</f>
        <v/>
      </c>
      <c r="E2860">
        <f>'07_MODELO_NPI'!E2883</f>
        <v/>
      </c>
      <c r="F2860">
        <f>'07_MODELO_NPI'!F2883</f>
        <v/>
      </c>
      <c r="I2860">
        <f>'08_MODELO_MULTIPLO'!F2888</f>
        <v/>
      </c>
      <c r="J2860">
        <f>'08_MODELO_MULTIPLO'!G2888</f>
        <v/>
      </c>
    </row>
    <row r="2861">
      <c r="A2861">
        <f>'06_MODELO_REFS'!E2884</f>
        <v/>
      </c>
      <c r="B2861">
        <f>'06_MODELO_REFS'!F2884</f>
        <v/>
      </c>
      <c r="E2861">
        <f>'07_MODELO_NPI'!E2884</f>
        <v/>
      </c>
      <c r="F2861">
        <f>'07_MODELO_NPI'!F2884</f>
        <v/>
      </c>
      <c r="I2861">
        <f>'08_MODELO_MULTIPLO'!F2889</f>
        <v/>
      </c>
      <c r="J2861">
        <f>'08_MODELO_MULTIPLO'!G2889</f>
        <v/>
      </c>
    </row>
    <row r="2862">
      <c r="A2862">
        <f>'06_MODELO_REFS'!E2885</f>
        <v/>
      </c>
      <c r="B2862">
        <f>'06_MODELO_REFS'!F2885</f>
        <v/>
      </c>
      <c r="E2862">
        <f>'07_MODELO_NPI'!E2885</f>
        <v/>
      </c>
      <c r="F2862">
        <f>'07_MODELO_NPI'!F2885</f>
        <v/>
      </c>
      <c r="I2862">
        <f>'08_MODELO_MULTIPLO'!F2890</f>
        <v/>
      </c>
      <c r="J2862">
        <f>'08_MODELO_MULTIPLO'!G2890</f>
        <v/>
      </c>
    </row>
    <row r="2863">
      <c r="A2863">
        <f>'06_MODELO_REFS'!E2886</f>
        <v/>
      </c>
      <c r="B2863">
        <f>'06_MODELO_REFS'!F2886</f>
        <v/>
      </c>
      <c r="E2863">
        <f>'07_MODELO_NPI'!E2886</f>
        <v/>
      </c>
      <c r="F2863">
        <f>'07_MODELO_NPI'!F2886</f>
        <v/>
      </c>
      <c r="I2863">
        <f>'08_MODELO_MULTIPLO'!F2891</f>
        <v/>
      </c>
      <c r="J2863">
        <f>'08_MODELO_MULTIPLO'!G2891</f>
        <v/>
      </c>
    </row>
    <row r="2864">
      <c r="A2864">
        <f>'06_MODELO_REFS'!E2887</f>
        <v/>
      </c>
      <c r="B2864">
        <f>'06_MODELO_REFS'!F2887</f>
        <v/>
      </c>
      <c r="E2864">
        <f>'07_MODELO_NPI'!E2887</f>
        <v/>
      </c>
      <c r="F2864">
        <f>'07_MODELO_NPI'!F2887</f>
        <v/>
      </c>
      <c r="I2864">
        <f>'08_MODELO_MULTIPLO'!F2892</f>
        <v/>
      </c>
      <c r="J2864">
        <f>'08_MODELO_MULTIPLO'!G2892</f>
        <v/>
      </c>
    </row>
    <row r="2865">
      <c r="A2865">
        <f>'06_MODELO_REFS'!E2888</f>
        <v/>
      </c>
      <c r="B2865">
        <f>'06_MODELO_REFS'!F2888</f>
        <v/>
      </c>
      <c r="E2865">
        <f>'07_MODELO_NPI'!E2888</f>
        <v/>
      </c>
      <c r="F2865">
        <f>'07_MODELO_NPI'!F2888</f>
        <v/>
      </c>
      <c r="I2865">
        <f>'08_MODELO_MULTIPLO'!F2893</f>
        <v/>
      </c>
      <c r="J2865">
        <f>'08_MODELO_MULTIPLO'!G2893</f>
        <v/>
      </c>
    </row>
    <row r="2866">
      <c r="A2866">
        <f>'06_MODELO_REFS'!E2889</f>
        <v/>
      </c>
      <c r="B2866">
        <f>'06_MODELO_REFS'!F2889</f>
        <v/>
      </c>
      <c r="E2866">
        <f>'07_MODELO_NPI'!E2889</f>
        <v/>
      </c>
      <c r="F2866">
        <f>'07_MODELO_NPI'!F2889</f>
        <v/>
      </c>
      <c r="I2866">
        <f>'08_MODELO_MULTIPLO'!F2894</f>
        <v/>
      </c>
      <c r="J2866">
        <f>'08_MODELO_MULTIPLO'!G2894</f>
        <v/>
      </c>
    </row>
    <row r="2867">
      <c r="A2867">
        <f>'06_MODELO_REFS'!E2890</f>
        <v/>
      </c>
      <c r="B2867">
        <f>'06_MODELO_REFS'!F2890</f>
        <v/>
      </c>
      <c r="E2867">
        <f>'07_MODELO_NPI'!E2890</f>
        <v/>
      </c>
      <c r="F2867">
        <f>'07_MODELO_NPI'!F2890</f>
        <v/>
      </c>
      <c r="I2867">
        <f>'08_MODELO_MULTIPLO'!F2895</f>
        <v/>
      </c>
      <c r="J2867">
        <f>'08_MODELO_MULTIPLO'!G2895</f>
        <v/>
      </c>
    </row>
    <row r="2868">
      <c r="A2868">
        <f>'06_MODELO_REFS'!E2891</f>
        <v/>
      </c>
      <c r="B2868">
        <f>'06_MODELO_REFS'!F2891</f>
        <v/>
      </c>
      <c r="E2868">
        <f>'07_MODELO_NPI'!E2891</f>
        <v/>
      </c>
      <c r="F2868">
        <f>'07_MODELO_NPI'!F2891</f>
        <v/>
      </c>
      <c r="I2868">
        <f>'08_MODELO_MULTIPLO'!F2896</f>
        <v/>
      </c>
      <c r="J2868">
        <f>'08_MODELO_MULTIPLO'!G2896</f>
        <v/>
      </c>
    </row>
    <row r="2869">
      <c r="A2869">
        <f>'06_MODELO_REFS'!E2892</f>
        <v/>
      </c>
      <c r="B2869">
        <f>'06_MODELO_REFS'!F2892</f>
        <v/>
      </c>
      <c r="E2869">
        <f>'07_MODELO_NPI'!E2892</f>
        <v/>
      </c>
      <c r="F2869">
        <f>'07_MODELO_NPI'!F2892</f>
        <v/>
      </c>
      <c r="I2869">
        <f>'08_MODELO_MULTIPLO'!F2897</f>
        <v/>
      </c>
      <c r="J2869">
        <f>'08_MODELO_MULTIPLO'!G2897</f>
        <v/>
      </c>
    </row>
    <row r="2870">
      <c r="A2870">
        <f>'06_MODELO_REFS'!E2893</f>
        <v/>
      </c>
      <c r="B2870">
        <f>'06_MODELO_REFS'!F2893</f>
        <v/>
      </c>
      <c r="E2870">
        <f>'07_MODELO_NPI'!E2893</f>
        <v/>
      </c>
      <c r="F2870">
        <f>'07_MODELO_NPI'!F2893</f>
        <v/>
      </c>
      <c r="I2870">
        <f>'08_MODELO_MULTIPLO'!F2898</f>
        <v/>
      </c>
      <c r="J2870">
        <f>'08_MODELO_MULTIPLO'!G2898</f>
        <v/>
      </c>
    </row>
    <row r="2871">
      <c r="A2871">
        <f>'06_MODELO_REFS'!E2894</f>
        <v/>
      </c>
      <c r="B2871">
        <f>'06_MODELO_REFS'!F2894</f>
        <v/>
      </c>
      <c r="E2871">
        <f>'07_MODELO_NPI'!E2894</f>
        <v/>
      </c>
      <c r="F2871">
        <f>'07_MODELO_NPI'!F2894</f>
        <v/>
      </c>
      <c r="I2871">
        <f>'08_MODELO_MULTIPLO'!F2899</f>
        <v/>
      </c>
      <c r="J2871">
        <f>'08_MODELO_MULTIPLO'!G2899</f>
        <v/>
      </c>
    </row>
    <row r="2872">
      <c r="A2872">
        <f>'06_MODELO_REFS'!E2895</f>
        <v/>
      </c>
      <c r="B2872">
        <f>'06_MODELO_REFS'!F2895</f>
        <v/>
      </c>
      <c r="E2872">
        <f>'07_MODELO_NPI'!E2895</f>
        <v/>
      </c>
      <c r="F2872">
        <f>'07_MODELO_NPI'!F2895</f>
        <v/>
      </c>
      <c r="I2872">
        <f>'08_MODELO_MULTIPLO'!F2900</f>
        <v/>
      </c>
      <c r="J2872">
        <f>'08_MODELO_MULTIPLO'!G2900</f>
        <v/>
      </c>
    </row>
    <row r="2873">
      <c r="A2873">
        <f>'06_MODELO_REFS'!E2896</f>
        <v/>
      </c>
      <c r="B2873">
        <f>'06_MODELO_REFS'!F2896</f>
        <v/>
      </c>
      <c r="E2873">
        <f>'07_MODELO_NPI'!E2896</f>
        <v/>
      </c>
      <c r="F2873">
        <f>'07_MODELO_NPI'!F2896</f>
        <v/>
      </c>
      <c r="I2873">
        <f>'08_MODELO_MULTIPLO'!F2901</f>
        <v/>
      </c>
      <c r="J2873">
        <f>'08_MODELO_MULTIPLO'!G2901</f>
        <v/>
      </c>
    </row>
    <row r="2874">
      <c r="A2874">
        <f>'06_MODELO_REFS'!E2897</f>
        <v/>
      </c>
      <c r="B2874">
        <f>'06_MODELO_REFS'!F2897</f>
        <v/>
      </c>
      <c r="E2874">
        <f>'07_MODELO_NPI'!E2897</f>
        <v/>
      </c>
      <c r="F2874">
        <f>'07_MODELO_NPI'!F2897</f>
        <v/>
      </c>
      <c r="I2874">
        <f>'08_MODELO_MULTIPLO'!F2902</f>
        <v/>
      </c>
      <c r="J2874">
        <f>'08_MODELO_MULTIPLO'!G2902</f>
        <v/>
      </c>
    </row>
    <row r="2875">
      <c r="A2875">
        <f>'06_MODELO_REFS'!E2898</f>
        <v/>
      </c>
      <c r="B2875">
        <f>'06_MODELO_REFS'!F2898</f>
        <v/>
      </c>
      <c r="E2875">
        <f>'07_MODELO_NPI'!E2898</f>
        <v/>
      </c>
      <c r="F2875">
        <f>'07_MODELO_NPI'!F2898</f>
        <v/>
      </c>
      <c r="I2875">
        <f>'08_MODELO_MULTIPLO'!F2903</f>
        <v/>
      </c>
      <c r="J2875">
        <f>'08_MODELO_MULTIPLO'!G2903</f>
        <v/>
      </c>
    </row>
    <row r="2876">
      <c r="A2876">
        <f>'06_MODELO_REFS'!E2899</f>
        <v/>
      </c>
      <c r="B2876">
        <f>'06_MODELO_REFS'!F2899</f>
        <v/>
      </c>
      <c r="E2876">
        <f>'07_MODELO_NPI'!E2899</f>
        <v/>
      </c>
      <c r="F2876">
        <f>'07_MODELO_NPI'!F2899</f>
        <v/>
      </c>
      <c r="I2876">
        <f>'08_MODELO_MULTIPLO'!F2904</f>
        <v/>
      </c>
      <c r="J2876">
        <f>'08_MODELO_MULTIPLO'!G2904</f>
        <v/>
      </c>
    </row>
    <row r="2877">
      <c r="A2877">
        <f>'06_MODELO_REFS'!E2900</f>
        <v/>
      </c>
      <c r="B2877">
        <f>'06_MODELO_REFS'!F2900</f>
        <v/>
      </c>
      <c r="E2877">
        <f>'07_MODELO_NPI'!E2900</f>
        <v/>
      </c>
      <c r="F2877">
        <f>'07_MODELO_NPI'!F2900</f>
        <v/>
      </c>
      <c r="I2877">
        <f>'08_MODELO_MULTIPLO'!F2905</f>
        <v/>
      </c>
      <c r="J2877">
        <f>'08_MODELO_MULTIPLO'!G2905</f>
        <v/>
      </c>
    </row>
    <row r="2878">
      <c r="A2878">
        <f>'06_MODELO_REFS'!E2901</f>
        <v/>
      </c>
      <c r="B2878">
        <f>'06_MODELO_REFS'!F2901</f>
        <v/>
      </c>
      <c r="E2878">
        <f>'07_MODELO_NPI'!E2901</f>
        <v/>
      </c>
      <c r="F2878">
        <f>'07_MODELO_NPI'!F2901</f>
        <v/>
      </c>
      <c r="I2878">
        <f>'08_MODELO_MULTIPLO'!F2906</f>
        <v/>
      </c>
      <c r="J2878">
        <f>'08_MODELO_MULTIPLO'!G2906</f>
        <v/>
      </c>
    </row>
    <row r="2879">
      <c r="A2879">
        <f>'06_MODELO_REFS'!E2902</f>
        <v/>
      </c>
      <c r="B2879">
        <f>'06_MODELO_REFS'!F2902</f>
        <v/>
      </c>
      <c r="E2879">
        <f>'07_MODELO_NPI'!E2902</f>
        <v/>
      </c>
      <c r="F2879">
        <f>'07_MODELO_NPI'!F2902</f>
        <v/>
      </c>
      <c r="I2879">
        <f>'08_MODELO_MULTIPLO'!F2907</f>
        <v/>
      </c>
      <c r="J2879">
        <f>'08_MODELO_MULTIPLO'!G2907</f>
        <v/>
      </c>
    </row>
    <row r="2880">
      <c r="A2880">
        <f>'06_MODELO_REFS'!E2903</f>
        <v/>
      </c>
      <c r="B2880">
        <f>'06_MODELO_REFS'!F2903</f>
        <v/>
      </c>
      <c r="E2880">
        <f>'07_MODELO_NPI'!E2903</f>
        <v/>
      </c>
      <c r="F2880">
        <f>'07_MODELO_NPI'!F2903</f>
        <v/>
      </c>
      <c r="I2880">
        <f>'08_MODELO_MULTIPLO'!F2908</f>
        <v/>
      </c>
      <c r="J2880">
        <f>'08_MODELO_MULTIPLO'!G2908</f>
        <v/>
      </c>
    </row>
    <row r="2881">
      <c r="A2881">
        <f>'06_MODELO_REFS'!E2904</f>
        <v/>
      </c>
      <c r="B2881">
        <f>'06_MODELO_REFS'!F2904</f>
        <v/>
      </c>
      <c r="E2881">
        <f>'07_MODELO_NPI'!E2904</f>
        <v/>
      </c>
      <c r="F2881">
        <f>'07_MODELO_NPI'!F2904</f>
        <v/>
      </c>
      <c r="I2881">
        <f>'08_MODELO_MULTIPLO'!F2909</f>
        <v/>
      </c>
      <c r="J2881">
        <f>'08_MODELO_MULTIPLO'!G2909</f>
        <v/>
      </c>
    </row>
    <row r="2882">
      <c r="A2882">
        <f>'06_MODELO_REFS'!E2905</f>
        <v/>
      </c>
      <c r="B2882">
        <f>'06_MODELO_REFS'!F2905</f>
        <v/>
      </c>
      <c r="E2882">
        <f>'07_MODELO_NPI'!E2905</f>
        <v/>
      </c>
      <c r="F2882">
        <f>'07_MODELO_NPI'!F2905</f>
        <v/>
      </c>
      <c r="I2882">
        <f>'08_MODELO_MULTIPLO'!F2910</f>
        <v/>
      </c>
      <c r="J2882">
        <f>'08_MODELO_MULTIPLO'!G2910</f>
        <v/>
      </c>
    </row>
    <row r="2883">
      <c r="A2883">
        <f>'06_MODELO_REFS'!E2906</f>
        <v/>
      </c>
      <c r="B2883">
        <f>'06_MODELO_REFS'!F2906</f>
        <v/>
      </c>
      <c r="E2883">
        <f>'07_MODELO_NPI'!E2906</f>
        <v/>
      </c>
      <c r="F2883">
        <f>'07_MODELO_NPI'!F2906</f>
        <v/>
      </c>
      <c r="I2883">
        <f>'08_MODELO_MULTIPLO'!F2911</f>
        <v/>
      </c>
      <c r="J2883">
        <f>'08_MODELO_MULTIPLO'!G2911</f>
        <v/>
      </c>
    </row>
    <row r="2884">
      <c r="A2884">
        <f>'06_MODELO_REFS'!E2907</f>
        <v/>
      </c>
      <c r="B2884">
        <f>'06_MODELO_REFS'!F2907</f>
        <v/>
      </c>
      <c r="E2884">
        <f>'07_MODELO_NPI'!E2907</f>
        <v/>
      </c>
      <c r="F2884">
        <f>'07_MODELO_NPI'!F2907</f>
        <v/>
      </c>
      <c r="I2884">
        <f>'08_MODELO_MULTIPLO'!F2912</f>
        <v/>
      </c>
      <c r="J2884">
        <f>'08_MODELO_MULTIPLO'!G2912</f>
        <v/>
      </c>
    </row>
    <row r="2885">
      <c r="A2885">
        <f>'06_MODELO_REFS'!E2908</f>
        <v/>
      </c>
      <c r="B2885">
        <f>'06_MODELO_REFS'!F2908</f>
        <v/>
      </c>
      <c r="E2885">
        <f>'07_MODELO_NPI'!E2908</f>
        <v/>
      </c>
      <c r="F2885">
        <f>'07_MODELO_NPI'!F2908</f>
        <v/>
      </c>
      <c r="I2885">
        <f>'08_MODELO_MULTIPLO'!F2913</f>
        <v/>
      </c>
      <c r="J2885">
        <f>'08_MODELO_MULTIPLO'!G2913</f>
        <v/>
      </c>
    </row>
    <row r="2886">
      <c r="A2886">
        <f>'06_MODELO_REFS'!E2909</f>
        <v/>
      </c>
      <c r="B2886">
        <f>'06_MODELO_REFS'!F2909</f>
        <v/>
      </c>
      <c r="E2886">
        <f>'07_MODELO_NPI'!E2909</f>
        <v/>
      </c>
      <c r="F2886">
        <f>'07_MODELO_NPI'!F2909</f>
        <v/>
      </c>
      <c r="I2886">
        <f>'08_MODELO_MULTIPLO'!F2914</f>
        <v/>
      </c>
      <c r="J2886">
        <f>'08_MODELO_MULTIPLO'!G2914</f>
        <v/>
      </c>
    </row>
    <row r="2887">
      <c r="A2887">
        <f>'06_MODELO_REFS'!E2910</f>
        <v/>
      </c>
      <c r="B2887">
        <f>'06_MODELO_REFS'!F2910</f>
        <v/>
      </c>
      <c r="E2887">
        <f>'07_MODELO_NPI'!E2910</f>
        <v/>
      </c>
      <c r="F2887">
        <f>'07_MODELO_NPI'!F2910</f>
        <v/>
      </c>
      <c r="I2887">
        <f>'08_MODELO_MULTIPLO'!F2915</f>
        <v/>
      </c>
      <c r="J2887">
        <f>'08_MODELO_MULTIPLO'!G2915</f>
        <v/>
      </c>
    </row>
    <row r="2888">
      <c r="A2888">
        <f>'06_MODELO_REFS'!E2911</f>
        <v/>
      </c>
      <c r="B2888">
        <f>'06_MODELO_REFS'!F2911</f>
        <v/>
      </c>
      <c r="E2888">
        <f>'07_MODELO_NPI'!E2911</f>
        <v/>
      </c>
      <c r="F2888">
        <f>'07_MODELO_NPI'!F2911</f>
        <v/>
      </c>
      <c r="I2888">
        <f>'08_MODELO_MULTIPLO'!F2916</f>
        <v/>
      </c>
      <c r="J2888">
        <f>'08_MODELO_MULTIPLO'!G2916</f>
        <v/>
      </c>
    </row>
    <row r="2889">
      <c r="A2889">
        <f>'06_MODELO_REFS'!E2912</f>
        <v/>
      </c>
      <c r="B2889">
        <f>'06_MODELO_REFS'!F2912</f>
        <v/>
      </c>
      <c r="E2889">
        <f>'07_MODELO_NPI'!E2912</f>
        <v/>
      </c>
      <c r="F2889">
        <f>'07_MODELO_NPI'!F2912</f>
        <v/>
      </c>
      <c r="I2889">
        <f>'08_MODELO_MULTIPLO'!F2917</f>
        <v/>
      </c>
      <c r="J2889">
        <f>'08_MODELO_MULTIPLO'!G2917</f>
        <v/>
      </c>
    </row>
    <row r="2890">
      <c r="A2890">
        <f>'06_MODELO_REFS'!E2913</f>
        <v/>
      </c>
      <c r="B2890">
        <f>'06_MODELO_REFS'!F2913</f>
        <v/>
      </c>
      <c r="E2890">
        <f>'07_MODELO_NPI'!E2913</f>
        <v/>
      </c>
      <c r="F2890">
        <f>'07_MODELO_NPI'!F2913</f>
        <v/>
      </c>
      <c r="I2890">
        <f>'08_MODELO_MULTIPLO'!F2918</f>
        <v/>
      </c>
      <c r="J2890">
        <f>'08_MODELO_MULTIPLO'!G2918</f>
        <v/>
      </c>
    </row>
    <row r="2891">
      <c r="A2891">
        <f>'06_MODELO_REFS'!E2914</f>
        <v/>
      </c>
      <c r="B2891">
        <f>'06_MODELO_REFS'!F2914</f>
        <v/>
      </c>
      <c r="E2891">
        <f>'07_MODELO_NPI'!E2914</f>
        <v/>
      </c>
      <c r="F2891">
        <f>'07_MODELO_NPI'!F2914</f>
        <v/>
      </c>
      <c r="I2891">
        <f>'08_MODELO_MULTIPLO'!F2919</f>
        <v/>
      </c>
      <c r="J2891">
        <f>'08_MODELO_MULTIPLO'!G2919</f>
        <v/>
      </c>
    </row>
    <row r="2892">
      <c r="A2892">
        <f>'06_MODELO_REFS'!E2915</f>
        <v/>
      </c>
      <c r="B2892">
        <f>'06_MODELO_REFS'!F2915</f>
        <v/>
      </c>
      <c r="E2892">
        <f>'07_MODELO_NPI'!E2915</f>
        <v/>
      </c>
      <c r="F2892">
        <f>'07_MODELO_NPI'!F2915</f>
        <v/>
      </c>
      <c r="I2892">
        <f>'08_MODELO_MULTIPLO'!F2920</f>
        <v/>
      </c>
      <c r="J2892">
        <f>'08_MODELO_MULTIPLO'!G2920</f>
        <v/>
      </c>
    </row>
    <row r="2893">
      <c r="A2893">
        <f>'06_MODELO_REFS'!E2916</f>
        <v/>
      </c>
      <c r="B2893">
        <f>'06_MODELO_REFS'!F2916</f>
        <v/>
      </c>
      <c r="E2893">
        <f>'07_MODELO_NPI'!E2916</f>
        <v/>
      </c>
      <c r="F2893">
        <f>'07_MODELO_NPI'!F2916</f>
        <v/>
      </c>
      <c r="I2893">
        <f>'08_MODELO_MULTIPLO'!F2921</f>
        <v/>
      </c>
      <c r="J2893">
        <f>'08_MODELO_MULTIPLO'!G2921</f>
        <v/>
      </c>
    </row>
    <row r="2894">
      <c r="A2894">
        <f>'06_MODELO_REFS'!E2917</f>
        <v/>
      </c>
      <c r="B2894">
        <f>'06_MODELO_REFS'!F2917</f>
        <v/>
      </c>
      <c r="E2894">
        <f>'07_MODELO_NPI'!E2917</f>
        <v/>
      </c>
      <c r="F2894">
        <f>'07_MODELO_NPI'!F2917</f>
        <v/>
      </c>
      <c r="I2894">
        <f>'08_MODELO_MULTIPLO'!F2922</f>
        <v/>
      </c>
      <c r="J2894">
        <f>'08_MODELO_MULTIPLO'!G2922</f>
        <v/>
      </c>
    </row>
    <row r="2895">
      <c r="A2895">
        <f>'06_MODELO_REFS'!E2918</f>
        <v/>
      </c>
      <c r="B2895">
        <f>'06_MODELO_REFS'!F2918</f>
        <v/>
      </c>
      <c r="E2895">
        <f>'07_MODELO_NPI'!E2918</f>
        <v/>
      </c>
      <c r="F2895">
        <f>'07_MODELO_NPI'!F2918</f>
        <v/>
      </c>
      <c r="I2895">
        <f>'08_MODELO_MULTIPLO'!F2923</f>
        <v/>
      </c>
      <c r="J2895">
        <f>'08_MODELO_MULTIPLO'!G2923</f>
        <v/>
      </c>
    </row>
    <row r="2896">
      <c r="A2896">
        <f>'06_MODELO_REFS'!E2919</f>
        <v/>
      </c>
      <c r="B2896">
        <f>'06_MODELO_REFS'!F2919</f>
        <v/>
      </c>
      <c r="E2896">
        <f>'07_MODELO_NPI'!E2919</f>
        <v/>
      </c>
      <c r="F2896">
        <f>'07_MODELO_NPI'!F2919</f>
        <v/>
      </c>
      <c r="I2896">
        <f>'08_MODELO_MULTIPLO'!F2924</f>
        <v/>
      </c>
      <c r="J2896">
        <f>'08_MODELO_MULTIPLO'!G2924</f>
        <v/>
      </c>
    </row>
    <row r="2897">
      <c r="A2897">
        <f>'06_MODELO_REFS'!E2920</f>
        <v/>
      </c>
      <c r="B2897">
        <f>'06_MODELO_REFS'!F2920</f>
        <v/>
      </c>
      <c r="E2897">
        <f>'07_MODELO_NPI'!E2920</f>
        <v/>
      </c>
      <c r="F2897">
        <f>'07_MODELO_NPI'!F2920</f>
        <v/>
      </c>
      <c r="I2897">
        <f>'08_MODELO_MULTIPLO'!F2925</f>
        <v/>
      </c>
      <c r="J2897">
        <f>'08_MODELO_MULTIPLO'!G2925</f>
        <v/>
      </c>
    </row>
    <row r="2898">
      <c r="A2898">
        <f>'06_MODELO_REFS'!E2921</f>
        <v/>
      </c>
      <c r="B2898">
        <f>'06_MODELO_REFS'!F2921</f>
        <v/>
      </c>
      <c r="E2898">
        <f>'07_MODELO_NPI'!E2921</f>
        <v/>
      </c>
      <c r="F2898">
        <f>'07_MODELO_NPI'!F2921</f>
        <v/>
      </c>
      <c r="I2898">
        <f>'08_MODELO_MULTIPLO'!F2926</f>
        <v/>
      </c>
      <c r="J2898">
        <f>'08_MODELO_MULTIPLO'!G2926</f>
        <v/>
      </c>
    </row>
    <row r="2899">
      <c r="A2899">
        <f>'06_MODELO_REFS'!E2922</f>
        <v/>
      </c>
      <c r="B2899">
        <f>'06_MODELO_REFS'!F2922</f>
        <v/>
      </c>
      <c r="E2899">
        <f>'07_MODELO_NPI'!E2922</f>
        <v/>
      </c>
      <c r="F2899">
        <f>'07_MODELO_NPI'!F2922</f>
        <v/>
      </c>
      <c r="I2899">
        <f>'08_MODELO_MULTIPLO'!F2927</f>
        <v/>
      </c>
      <c r="J2899">
        <f>'08_MODELO_MULTIPLO'!G2927</f>
        <v/>
      </c>
    </row>
    <row r="2900">
      <c r="A2900">
        <f>'06_MODELO_REFS'!E2923</f>
        <v/>
      </c>
      <c r="B2900">
        <f>'06_MODELO_REFS'!F2923</f>
        <v/>
      </c>
      <c r="E2900">
        <f>'07_MODELO_NPI'!E2923</f>
        <v/>
      </c>
      <c r="F2900">
        <f>'07_MODELO_NPI'!F2923</f>
        <v/>
      </c>
      <c r="I2900">
        <f>'08_MODELO_MULTIPLO'!F2928</f>
        <v/>
      </c>
      <c r="J2900">
        <f>'08_MODELO_MULTIPLO'!G2928</f>
        <v/>
      </c>
    </row>
    <row r="2901">
      <c r="A2901">
        <f>'06_MODELO_REFS'!E2924</f>
        <v/>
      </c>
      <c r="B2901">
        <f>'06_MODELO_REFS'!F2924</f>
        <v/>
      </c>
      <c r="E2901">
        <f>'07_MODELO_NPI'!E2924</f>
        <v/>
      </c>
      <c r="F2901">
        <f>'07_MODELO_NPI'!F2924</f>
        <v/>
      </c>
      <c r="I2901">
        <f>'08_MODELO_MULTIPLO'!F2929</f>
        <v/>
      </c>
      <c r="J2901">
        <f>'08_MODELO_MULTIPLO'!G2929</f>
        <v/>
      </c>
    </row>
    <row r="2902">
      <c r="A2902">
        <f>'06_MODELO_REFS'!E2925</f>
        <v/>
      </c>
      <c r="B2902">
        <f>'06_MODELO_REFS'!F2925</f>
        <v/>
      </c>
      <c r="E2902">
        <f>'07_MODELO_NPI'!E2925</f>
        <v/>
      </c>
      <c r="F2902">
        <f>'07_MODELO_NPI'!F2925</f>
        <v/>
      </c>
      <c r="I2902">
        <f>'08_MODELO_MULTIPLO'!F2930</f>
        <v/>
      </c>
      <c r="J2902">
        <f>'08_MODELO_MULTIPLO'!G2930</f>
        <v/>
      </c>
    </row>
    <row r="2903">
      <c r="A2903">
        <f>'06_MODELO_REFS'!E2926</f>
        <v/>
      </c>
      <c r="B2903">
        <f>'06_MODELO_REFS'!F2926</f>
        <v/>
      </c>
      <c r="E2903">
        <f>'07_MODELO_NPI'!E2926</f>
        <v/>
      </c>
      <c r="F2903">
        <f>'07_MODELO_NPI'!F2926</f>
        <v/>
      </c>
      <c r="I2903">
        <f>'08_MODELO_MULTIPLO'!F2931</f>
        <v/>
      </c>
      <c r="J2903">
        <f>'08_MODELO_MULTIPLO'!G2931</f>
        <v/>
      </c>
    </row>
    <row r="2904">
      <c r="A2904">
        <f>'06_MODELO_REFS'!E2927</f>
        <v/>
      </c>
      <c r="B2904">
        <f>'06_MODELO_REFS'!F2927</f>
        <v/>
      </c>
      <c r="E2904">
        <f>'07_MODELO_NPI'!E2927</f>
        <v/>
      </c>
      <c r="F2904">
        <f>'07_MODELO_NPI'!F2927</f>
        <v/>
      </c>
      <c r="I2904">
        <f>'08_MODELO_MULTIPLO'!F2932</f>
        <v/>
      </c>
      <c r="J2904">
        <f>'08_MODELO_MULTIPLO'!G2932</f>
        <v/>
      </c>
    </row>
    <row r="2905">
      <c r="A2905">
        <f>'06_MODELO_REFS'!E2928</f>
        <v/>
      </c>
      <c r="B2905">
        <f>'06_MODELO_REFS'!F2928</f>
        <v/>
      </c>
      <c r="E2905">
        <f>'07_MODELO_NPI'!E2928</f>
        <v/>
      </c>
      <c r="F2905">
        <f>'07_MODELO_NPI'!F2928</f>
        <v/>
      </c>
      <c r="I2905">
        <f>'08_MODELO_MULTIPLO'!F2933</f>
        <v/>
      </c>
      <c r="J2905">
        <f>'08_MODELO_MULTIPLO'!G2933</f>
        <v/>
      </c>
    </row>
    <row r="2906">
      <c r="A2906">
        <f>'06_MODELO_REFS'!E2929</f>
        <v/>
      </c>
      <c r="B2906">
        <f>'06_MODELO_REFS'!F2929</f>
        <v/>
      </c>
      <c r="E2906">
        <f>'07_MODELO_NPI'!E2929</f>
        <v/>
      </c>
      <c r="F2906">
        <f>'07_MODELO_NPI'!F2929</f>
        <v/>
      </c>
      <c r="I2906">
        <f>'08_MODELO_MULTIPLO'!F2934</f>
        <v/>
      </c>
      <c r="J2906">
        <f>'08_MODELO_MULTIPLO'!G2934</f>
        <v/>
      </c>
    </row>
    <row r="2907">
      <c r="A2907">
        <f>'06_MODELO_REFS'!E2930</f>
        <v/>
      </c>
      <c r="B2907">
        <f>'06_MODELO_REFS'!F2930</f>
        <v/>
      </c>
      <c r="E2907">
        <f>'07_MODELO_NPI'!E2930</f>
        <v/>
      </c>
      <c r="F2907">
        <f>'07_MODELO_NPI'!F2930</f>
        <v/>
      </c>
      <c r="I2907">
        <f>'08_MODELO_MULTIPLO'!F2935</f>
        <v/>
      </c>
      <c r="J2907">
        <f>'08_MODELO_MULTIPLO'!G2935</f>
        <v/>
      </c>
    </row>
    <row r="2908">
      <c r="A2908">
        <f>'06_MODELO_REFS'!E2931</f>
        <v/>
      </c>
      <c r="B2908">
        <f>'06_MODELO_REFS'!F2931</f>
        <v/>
      </c>
      <c r="E2908">
        <f>'07_MODELO_NPI'!E2931</f>
        <v/>
      </c>
      <c r="F2908">
        <f>'07_MODELO_NPI'!F2931</f>
        <v/>
      </c>
      <c r="I2908">
        <f>'08_MODELO_MULTIPLO'!F2936</f>
        <v/>
      </c>
      <c r="J2908">
        <f>'08_MODELO_MULTIPLO'!G2936</f>
        <v/>
      </c>
    </row>
    <row r="2909">
      <c r="A2909">
        <f>'06_MODELO_REFS'!E2932</f>
        <v/>
      </c>
      <c r="B2909">
        <f>'06_MODELO_REFS'!F2932</f>
        <v/>
      </c>
      <c r="E2909">
        <f>'07_MODELO_NPI'!E2932</f>
        <v/>
      </c>
      <c r="F2909">
        <f>'07_MODELO_NPI'!F2932</f>
        <v/>
      </c>
      <c r="I2909">
        <f>'08_MODELO_MULTIPLO'!F2937</f>
        <v/>
      </c>
      <c r="J2909">
        <f>'08_MODELO_MULTIPLO'!G2937</f>
        <v/>
      </c>
    </row>
    <row r="2910">
      <c r="A2910">
        <f>'06_MODELO_REFS'!E2933</f>
        <v/>
      </c>
      <c r="B2910">
        <f>'06_MODELO_REFS'!F2933</f>
        <v/>
      </c>
      <c r="E2910">
        <f>'07_MODELO_NPI'!E2933</f>
        <v/>
      </c>
      <c r="F2910">
        <f>'07_MODELO_NPI'!F2933</f>
        <v/>
      </c>
      <c r="I2910">
        <f>'08_MODELO_MULTIPLO'!F2938</f>
        <v/>
      </c>
      <c r="J2910">
        <f>'08_MODELO_MULTIPLO'!G2938</f>
        <v/>
      </c>
    </row>
    <row r="2911">
      <c r="A2911">
        <f>'06_MODELO_REFS'!E2934</f>
        <v/>
      </c>
      <c r="B2911">
        <f>'06_MODELO_REFS'!F2934</f>
        <v/>
      </c>
      <c r="E2911">
        <f>'07_MODELO_NPI'!E2934</f>
        <v/>
      </c>
      <c r="F2911">
        <f>'07_MODELO_NPI'!F2934</f>
        <v/>
      </c>
      <c r="I2911">
        <f>'08_MODELO_MULTIPLO'!F2939</f>
        <v/>
      </c>
      <c r="J2911">
        <f>'08_MODELO_MULTIPLO'!G2939</f>
        <v/>
      </c>
    </row>
    <row r="2912">
      <c r="A2912">
        <f>'06_MODELO_REFS'!E2935</f>
        <v/>
      </c>
      <c r="B2912">
        <f>'06_MODELO_REFS'!F2935</f>
        <v/>
      </c>
      <c r="E2912">
        <f>'07_MODELO_NPI'!E2935</f>
        <v/>
      </c>
      <c r="F2912">
        <f>'07_MODELO_NPI'!F2935</f>
        <v/>
      </c>
      <c r="I2912">
        <f>'08_MODELO_MULTIPLO'!F2940</f>
        <v/>
      </c>
      <c r="J2912">
        <f>'08_MODELO_MULTIPLO'!G2940</f>
        <v/>
      </c>
    </row>
    <row r="2913">
      <c r="A2913">
        <f>'06_MODELO_REFS'!E2936</f>
        <v/>
      </c>
      <c r="B2913">
        <f>'06_MODELO_REFS'!F2936</f>
        <v/>
      </c>
      <c r="E2913">
        <f>'07_MODELO_NPI'!E2936</f>
        <v/>
      </c>
      <c r="F2913">
        <f>'07_MODELO_NPI'!F2936</f>
        <v/>
      </c>
      <c r="I2913">
        <f>'08_MODELO_MULTIPLO'!F2941</f>
        <v/>
      </c>
      <c r="J2913">
        <f>'08_MODELO_MULTIPLO'!G2941</f>
        <v/>
      </c>
    </row>
    <row r="2914">
      <c r="A2914">
        <f>'06_MODELO_REFS'!E2937</f>
        <v/>
      </c>
      <c r="B2914">
        <f>'06_MODELO_REFS'!F2937</f>
        <v/>
      </c>
      <c r="E2914">
        <f>'07_MODELO_NPI'!E2937</f>
        <v/>
      </c>
      <c r="F2914">
        <f>'07_MODELO_NPI'!F2937</f>
        <v/>
      </c>
      <c r="I2914">
        <f>'08_MODELO_MULTIPLO'!F2942</f>
        <v/>
      </c>
      <c r="J2914">
        <f>'08_MODELO_MULTIPLO'!G2942</f>
        <v/>
      </c>
    </row>
    <row r="2915">
      <c r="A2915">
        <f>'06_MODELO_REFS'!E2938</f>
        <v/>
      </c>
      <c r="B2915">
        <f>'06_MODELO_REFS'!F2938</f>
        <v/>
      </c>
      <c r="E2915">
        <f>'07_MODELO_NPI'!E2938</f>
        <v/>
      </c>
      <c r="F2915">
        <f>'07_MODELO_NPI'!F2938</f>
        <v/>
      </c>
      <c r="I2915">
        <f>'08_MODELO_MULTIPLO'!F2943</f>
        <v/>
      </c>
      <c r="J2915">
        <f>'08_MODELO_MULTIPLO'!G2943</f>
        <v/>
      </c>
    </row>
    <row r="2916">
      <c r="A2916">
        <f>'06_MODELO_REFS'!E2939</f>
        <v/>
      </c>
      <c r="B2916">
        <f>'06_MODELO_REFS'!F2939</f>
        <v/>
      </c>
      <c r="E2916">
        <f>'07_MODELO_NPI'!E2939</f>
        <v/>
      </c>
      <c r="F2916">
        <f>'07_MODELO_NPI'!F2939</f>
        <v/>
      </c>
      <c r="I2916">
        <f>'08_MODELO_MULTIPLO'!F2944</f>
        <v/>
      </c>
      <c r="J2916">
        <f>'08_MODELO_MULTIPLO'!G2944</f>
        <v/>
      </c>
    </row>
    <row r="2917">
      <c r="A2917">
        <f>'06_MODELO_REFS'!E2940</f>
        <v/>
      </c>
      <c r="B2917">
        <f>'06_MODELO_REFS'!F2940</f>
        <v/>
      </c>
      <c r="E2917">
        <f>'07_MODELO_NPI'!E2940</f>
        <v/>
      </c>
      <c r="F2917">
        <f>'07_MODELO_NPI'!F2940</f>
        <v/>
      </c>
      <c r="I2917">
        <f>'08_MODELO_MULTIPLO'!F2945</f>
        <v/>
      </c>
      <c r="J2917">
        <f>'08_MODELO_MULTIPLO'!G2945</f>
        <v/>
      </c>
    </row>
    <row r="2918">
      <c r="A2918">
        <f>'06_MODELO_REFS'!E2941</f>
        <v/>
      </c>
      <c r="B2918">
        <f>'06_MODELO_REFS'!F2941</f>
        <v/>
      </c>
      <c r="E2918">
        <f>'07_MODELO_NPI'!E2941</f>
        <v/>
      </c>
      <c r="F2918">
        <f>'07_MODELO_NPI'!F2941</f>
        <v/>
      </c>
      <c r="I2918">
        <f>'08_MODELO_MULTIPLO'!F2946</f>
        <v/>
      </c>
      <c r="J2918">
        <f>'08_MODELO_MULTIPLO'!G2946</f>
        <v/>
      </c>
    </row>
    <row r="2919">
      <c r="A2919">
        <f>'06_MODELO_REFS'!E2942</f>
        <v/>
      </c>
      <c r="B2919">
        <f>'06_MODELO_REFS'!F2942</f>
        <v/>
      </c>
      <c r="E2919">
        <f>'07_MODELO_NPI'!E2942</f>
        <v/>
      </c>
      <c r="F2919">
        <f>'07_MODELO_NPI'!F2942</f>
        <v/>
      </c>
      <c r="I2919">
        <f>'08_MODELO_MULTIPLO'!F2947</f>
        <v/>
      </c>
      <c r="J2919">
        <f>'08_MODELO_MULTIPLO'!G2947</f>
        <v/>
      </c>
    </row>
    <row r="2920">
      <c r="A2920">
        <f>'06_MODELO_REFS'!E2943</f>
        <v/>
      </c>
      <c r="B2920">
        <f>'06_MODELO_REFS'!F2943</f>
        <v/>
      </c>
      <c r="E2920">
        <f>'07_MODELO_NPI'!E2943</f>
        <v/>
      </c>
      <c r="F2920">
        <f>'07_MODELO_NPI'!F2943</f>
        <v/>
      </c>
      <c r="I2920">
        <f>'08_MODELO_MULTIPLO'!F2948</f>
        <v/>
      </c>
      <c r="J2920">
        <f>'08_MODELO_MULTIPLO'!G2948</f>
        <v/>
      </c>
    </row>
    <row r="2921">
      <c r="A2921">
        <f>'06_MODELO_REFS'!E2944</f>
        <v/>
      </c>
      <c r="B2921">
        <f>'06_MODELO_REFS'!F2944</f>
        <v/>
      </c>
      <c r="E2921">
        <f>'07_MODELO_NPI'!E2944</f>
        <v/>
      </c>
      <c r="F2921">
        <f>'07_MODELO_NPI'!F2944</f>
        <v/>
      </c>
      <c r="I2921">
        <f>'08_MODELO_MULTIPLO'!F2949</f>
        <v/>
      </c>
      <c r="J2921">
        <f>'08_MODELO_MULTIPLO'!G2949</f>
        <v/>
      </c>
    </row>
    <row r="2922">
      <c r="A2922">
        <f>'06_MODELO_REFS'!E2945</f>
        <v/>
      </c>
      <c r="B2922">
        <f>'06_MODELO_REFS'!F2945</f>
        <v/>
      </c>
      <c r="E2922">
        <f>'07_MODELO_NPI'!E2945</f>
        <v/>
      </c>
      <c r="F2922">
        <f>'07_MODELO_NPI'!F2945</f>
        <v/>
      </c>
      <c r="I2922">
        <f>'08_MODELO_MULTIPLO'!F2950</f>
        <v/>
      </c>
      <c r="J2922">
        <f>'08_MODELO_MULTIPLO'!G2950</f>
        <v/>
      </c>
    </row>
    <row r="2923">
      <c r="A2923">
        <f>'06_MODELO_REFS'!E2946</f>
        <v/>
      </c>
      <c r="B2923">
        <f>'06_MODELO_REFS'!F2946</f>
        <v/>
      </c>
      <c r="E2923">
        <f>'07_MODELO_NPI'!E2946</f>
        <v/>
      </c>
      <c r="F2923">
        <f>'07_MODELO_NPI'!F2946</f>
        <v/>
      </c>
      <c r="I2923">
        <f>'08_MODELO_MULTIPLO'!F2951</f>
        <v/>
      </c>
      <c r="J2923">
        <f>'08_MODELO_MULTIPLO'!G2951</f>
        <v/>
      </c>
    </row>
    <row r="2924">
      <c r="A2924">
        <f>'06_MODELO_REFS'!E2947</f>
        <v/>
      </c>
      <c r="B2924">
        <f>'06_MODELO_REFS'!F2947</f>
        <v/>
      </c>
      <c r="E2924">
        <f>'07_MODELO_NPI'!E2947</f>
        <v/>
      </c>
      <c r="F2924">
        <f>'07_MODELO_NPI'!F2947</f>
        <v/>
      </c>
      <c r="I2924">
        <f>'08_MODELO_MULTIPLO'!F2952</f>
        <v/>
      </c>
      <c r="J2924">
        <f>'08_MODELO_MULTIPLO'!G2952</f>
        <v/>
      </c>
    </row>
    <row r="2925">
      <c r="A2925">
        <f>'06_MODELO_REFS'!E2948</f>
        <v/>
      </c>
      <c r="B2925">
        <f>'06_MODELO_REFS'!F2948</f>
        <v/>
      </c>
      <c r="E2925">
        <f>'07_MODELO_NPI'!E2948</f>
        <v/>
      </c>
      <c r="F2925">
        <f>'07_MODELO_NPI'!F2948</f>
        <v/>
      </c>
      <c r="I2925">
        <f>'08_MODELO_MULTIPLO'!F2953</f>
        <v/>
      </c>
      <c r="J2925">
        <f>'08_MODELO_MULTIPLO'!G2953</f>
        <v/>
      </c>
    </row>
    <row r="2926">
      <c r="A2926">
        <f>'06_MODELO_REFS'!E2949</f>
        <v/>
      </c>
      <c r="B2926">
        <f>'06_MODELO_REFS'!F2949</f>
        <v/>
      </c>
      <c r="E2926">
        <f>'07_MODELO_NPI'!E2949</f>
        <v/>
      </c>
      <c r="F2926">
        <f>'07_MODELO_NPI'!F2949</f>
        <v/>
      </c>
      <c r="I2926">
        <f>'08_MODELO_MULTIPLO'!F2954</f>
        <v/>
      </c>
      <c r="J2926">
        <f>'08_MODELO_MULTIPLO'!G2954</f>
        <v/>
      </c>
    </row>
    <row r="2927">
      <c r="A2927">
        <f>'06_MODELO_REFS'!E2950</f>
        <v/>
      </c>
      <c r="B2927">
        <f>'06_MODELO_REFS'!F2950</f>
        <v/>
      </c>
      <c r="E2927">
        <f>'07_MODELO_NPI'!E2950</f>
        <v/>
      </c>
      <c r="F2927">
        <f>'07_MODELO_NPI'!F2950</f>
        <v/>
      </c>
      <c r="I2927">
        <f>'08_MODELO_MULTIPLO'!F2955</f>
        <v/>
      </c>
      <c r="J2927">
        <f>'08_MODELO_MULTIPLO'!G2955</f>
        <v/>
      </c>
    </row>
    <row r="2928">
      <c r="A2928">
        <f>'06_MODELO_REFS'!E2951</f>
        <v/>
      </c>
      <c r="B2928">
        <f>'06_MODELO_REFS'!F2951</f>
        <v/>
      </c>
      <c r="E2928">
        <f>'07_MODELO_NPI'!E2951</f>
        <v/>
      </c>
      <c r="F2928">
        <f>'07_MODELO_NPI'!F2951</f>
        <v/>
      </c>
      <c r="I2928">
        <f>'08_MODELO_MULTIPLO'!F2956</f>
        <v/>
      </c>
      <c r="J2928">
        <f>'08_MODELO_MULTIPLO'!G2956</f>
        <v/>
      </c>
    </row>
    <row r="2929">
      <c r="A2929">
        <f>'06_MODELO_REFS'!E2952</f>
        <v/>
      </c>
      <c r="B2929">
        <f>'06_MODELO_REFS'!F2952</f>
        <v/>
      </c>
      <c r="E2929">
        <f>'07_MODELO_NPI'!E2952</f>
        <v/>
      </c>
      <c r="F2929">
        <f>'07_MODELO_NPI'!F2952</f>
        <v/>
      </c>
      <c r="I2929">
        <f>'08_MODELO_MULTIPLO'!F2957</f>
        <v/>
      </c>
      <c r="J2929">
        <f>'08_MODELO_MULTIPLO'!G2957</f>
        <v/>
      </c>
    </row>
    <row r="2930">
      <c r="A2930">
        <f>'06_MODELO_REFS'!E2953</f>
        <v/>
      </c>
      <c r="B2930">
        <f>'06_MODELO_REFS'!F2953</f>
        <v/>
      </c>
      <c r="E2930">
        <f>'07_MODELO_NPI'!E2953</f>
        <v/>
      </c>
      <c r="F2930">
        <f>'07_MODELO_NPI'!F2953</f>
        <v/>
      </c>
      <c r="I2930">
        <f>'08_MODELO_MULTIPLO'!F2958</f>
        <v/>
      </c>
      <c r="J2930">
        <f>'08_MODELO_MULTIPLO'!G2958</f>
        <v/>
      </c>
    </row>
    <row r="2931">
      <c r="A2931">
        <f>'06_MODELO_REFS'!E2954</f>
        <v/>
      </c>
      <c r="B2931">
        <f>'06_MODELO_REFS'!F2954</f>
        <v/>
      </c>
      <c r="E2931">
        <f>'07_MODELO_NPI'!E2954</f>
        <v/>
      </c>
      <c r="F2931">
        <f>'07_MODELO_NPI'!F2954</f>
        <v/>
      </c>
      <c r="I2931">
        <f>'08_MODELO_MULTIPLO'!F2959</f>
        <v/>
      </c>
      <c r="J2931">
        <f>'08_MODELO_MULTIPLO'!G2959</f>
        <v/>
      </c>
    </row>
    <row r="2932">
      <c r="A2932">
        <f>'06_MODELO_REFS'!E2955</f>
        <v/>
      </c>
      <c r="B2932">
        <f>'06_MODELO_REFS'!F2955</f>
        <v/>
      </c>
      <c r="E2932">
        <f>'07_MODELO_NPI'!E2955</f>
        <v/>
      </c>
      <c r="F2932">
        <f>'07_MODELO_NPI'!F2955</f>
        <v/>
      </c>
      <c r="I2932">
        <f>'08_MODELO_MULTIPLO'!F2960</f>
        <v/>
      </c>
      <c r="J2932">
        <f>'08_MODELO_MULTIPLO'!G2960</f>
        <v/>
      </c>
    </row>
    <row r="2933">
      <c r="A2933">
        <f>'06_MODELO_REFS'!E2956</f>
        <v/>
      </c>
      <c r="B2933">
        <f>'06_MODELO_REFS'!F2956</f>
        <v/>
      </c>
      <c r="E2933">
        <f>'07_MODELO_NPI'!E2956</f>
        <v/>
      </c>
      <c r="F2933">
        <f>'07_MODELO_NPI'!F2956</f>
        <v/>
      </c>
      <c r="I2933">
        <f>'08_MODELO_MULTIPLO'!F2961</f>
        <v/>
      </c>
      <c r="J2933">
        <f>'08_MODELO_MULTIPLO'!G2961</f>
        <v/>
      </c>
    </row>
    <row r="2934">
      <c r="A2934">
        <f>'06_MODELO_REFS'!E2957</f>
        <v/>
      </c>
      <c r="B2934">
        <f>'06_MODELO_REFS'!F2957</f>
        <v/>
      </c>
      <c r="E2934">
        <f>'07_MODELO_NPI'!E2957</f>
        <v/>
      </c>
      <c r="F2934">
        <f>'07_MODELO_NPI'!F2957</f>
        <v/>
      </c>
      <c r="I2934">
        <f>'08_MODELO_MULTIPLO'!F2962</f>
        <v/>
      </c>
      <c r="J2934">
        <f>'08_MODELO_MULTIPLO'!G2962</f>
        <v/>
      </c>
    </row>
    <row r="2935">
      <c r="A2935">
        <f>'06_MODELO_REFS'!E2958</f>
        <v/>
      </c>
      <c r="B2935">
        <f>'06_MODELO_REFS'!F2958</f>
        <v/>
      </c>
      <c r="E2935">
        <f>'07_MODELO_NPI'!E2958</f>
        <v/>
      </c>
      <c r="F2935">
        <f>'07_MODELO_NPI'!F2958</f>
        <v/>
      </c>
      <c r="I2935">
        <f>'08_MODELO_MULTIPLO'!F2963</f>
        <v/>
      </c>
      <c r="J2935">
        <f>'08_MODELO_MULTIPLO'!G2963</f>
        <v/>
      </c>
    </row>
    <row r="2936">
      <c r="A2936">
        <f>'06_MODELO_REFS'!E2959</f>
        <v/>
      </c>
      <c r="B2936">
        <f>'06_MODELO_REFS'!F2959</f>
        <v/>
      </c>
      <c r="E2936">
        <f>'07_MODELO_NPI'!E2959</f>
        <v/>
      </c>
      <c r="F2936">
        <f>'07_MODELO_NPI'!F2959</f>
        <v/>
      </c>
      <c r="I2936">
        <f>'08_MODELO_MULTIPLO'!F2964</f>
        <v/>
      </c>
      <c r="J2936">
        <f>'08_MODELO_MULTIPLO'!G2964</f>
        <v/>
      </c>
    </row>
    <row r="2937">
      <c r="A2937">
        <f>'06_MODELO_REFS'!E2960</f>
        <v/>
      </c>
      <c r="B2937">
        <f>'06_MODELO_REFS'!F2960</f>
        <v/>
      </c>
      <c r="E2937">
        <f>'07_MODELO_NPI'!E2960</f>
        <v/>
      </c>
      <c r="F2937">
        <f>'07_MODELO_NPI'!F2960</f>
        <v/>
      </c>
      <c r="I2937">
        <f>'08_MODELO_MULTIPLO'!F2965</f>
        <v/>
      </c>
      <c r="J2937">
        <f>'08_MODELO_MULTIPLO'!G2965</f>
        <v/>
      </c>
    </row>
    <row r="2938">
      <c r="A2938">
        <f>'06_MODELO_REFS'!E2961</f>
        <v/>
      </c>
      <c r="B2938">
        <f>'06_MODELO_REFS'!F2961</f>
        <v/>
      </c>
      <c r="E2938">
        <f>'07_MODELO_NPI'!E2961</f>
        <v/>
      </c>
      <c r="F2938">
        <f>'07_MODELO_NPI'!F2961</f>
        <v/>
      </c>
      <c r="I2938">
        <f>'08_MODELO_MULTIPLO'!F2966</f>
        <v/>
      </c>
      <c r="J2938">
        <f>'08_MODELO_MULTIPLO'!G2966</f>
        <v/>
      </c>
    </row>
    <row r="2939">
      <c r="A2939">
        <f>'06_MODELO_REFS'!E2962</f>
        <v/>
      </c>
      <c r="B2939">
        <f>'06_MODELO_REFS'!F2962</f>
        <v/>
      </c>
      <c r="E2939">
        <f>'07_MODELO_NPI'!E2962</f>
        <v/>
      </c>
      <c r="F2939">
        <f>'07_MODELO_NPI'!F2962</f>
        <v/>
      </c>
      <c r="I2939">
        <f>'08_MODELO_MULTIPLO'!F2967</f>
        <v/>
      </c>
      <c r="J2939">
        <f>'08_MODELO_MULTIPLO'!G2967</f>
        <v/>
      </c>
    </row>
    <row r="2940">
      <c r="A2940">
        <f>'06_MODELO_REFS'!E2963</f>
        <v/>
      </c>
      <c r="B2940">
        <f>'06_MODELO_REFS'!F2963</f>
        <v/>
      </c>
      <c r="E2940">
        <f>'07_MODELO_NPI'!E2963</f>
        <v/>
      </c>
      <c r="F2940">
        <f>'07_MODELO_NPI'!F2963</f>
        <v/>
      </c>
      <c r="I2940">
        <f>'08_MODELO_MULTIPLO'!F2968</f>
        <v/>
      </c>
      <c r="J2940">
        <f>'08_MODELO_MULTIPLO'!G2968</f>
        <v/>
      </c>
    </row>
    <row r="2941">
      <c r="A2941">
        <f>'06_MODELO_REFS'!E2964</f>
        <v/>
      </c>
      <c r="B2941">
        <f>'06_MODELO_REFS'!F2964</f>
        <v/>
      </c>
      <c r="E2941">
        <f>'07_MODELO_NPI'!E2964</f>
        <v/>
      </c>
      <c r="F2941">
        <f>'07_MODELO_NPI'!F2964</f>
        <v/>
      </c>
      <c r="I2941">
        <f>'08_MODELO_MULTIPLO'!F2969</f>
        <v/>
      </c>
      <c r="J2941">
        <f>'08_MODELO_MULTIPLO'!G2969</f>
        <v/>
      </c>
    </row>
    <row r="2942">
      <c r="A2942">
        <f>'06_MODELO_REFS'!E2965</f>
        <v/>
      </c>
      <c r="B2942">
        <f>'06_MODELO_REFS'!F2965</f>
        <v/>
      </c>
      <c r="E2942">
        <f>'07_MODELO_NPI'!E2965</f>
        <v/>
      </c>
      <c r="F2942">
        <f>'07_MODELO_NPI'!F2965</f>
        <v/>
      </c>
      <c r="I2942">
        <f>'08_MODELO_MULTIPLO'!F2970</f>
        <v/>
      </c>
      <c r="J2942">
        <f>'08_MODELO_MULTIPLO'!G2970</f>
        <v/>
      </c>
    </row>
    <row r="2943">
      <c r="A2943">
        <f>'06_MODELO_REFS'!E2966</f>
        <v/>
      </c>
      <c r="B2943">
        <f>'06_MODELO_REFS'!F2966</f>
        <v/>
      </c>
      <c r="E2943">
        <f>'07_MODELO_NPI'!E2966</f>
        <v/>
      </c>
      <c r="F2943">
        <f>'07_MODELO_NPI'!F2966</f>
        <v/>
      </c>
      <c r="I2943">
        <f>'08_MODELO_MULTIPLO'!F2971</f>
        <v/>
      </c>
      <c r="J2943">
        <f>'08_MODELO_MULTIPLO'!G2971</f>
        <v/>
      </c>
    </row>
    <row r="2944">
      <c r="A2944">
        <f>'06_MODELO_REFS'!E2967</f>
        <v/>
      </c>
      <c r="B2944">
        <f>'06_MODELO_REFS'!F2967</f>
        <v/>
      </c>
      <c r="E2944">
        <f>'07_MODELO_NPI'!E2967</f>
        <v/>
      </c>
      <c r="F2944">
        <f>'07_MODELO_NPI'!F2967</f>
        <v/>
      </c>
      <c r="I2944">
        <f>'08_MODELO_MULTIPLO'!F2972</f>
        <v/>
      </c>
      <c r="J2944">
        <f>'08_MODELO_MULTIPLO'!G2972</f>
        <v/>
      </c>
    </row>
    <row r="2945">
      <c r="A2945">
        <f>'06_MODELO_REFS'!E2968</f>
        <v/>
      </c>
      <c r="B2945">
        <f>'06_MODELO_REFS'!F2968</f>
        <v/>
      </c>
      <c r="E2945">
        <f>'07_MODELO_NPI'!E2968</f>
        <v/>
      </c>
      <c r="F2945">
        <f>'07_MODELO_NPI'!F2968</f>
        <v/>
      </c>
      <c r="I2945">
        <f>'08_MODELO_MULTIPLO'!F2973</f>
        <v/>
      </c>
      <c r="J2945">
        <f>'08_MODELO_MULTIPLO'!G2973</f>
        <v/>
      </c>
    </row>
    <row r="2946">
      <c r="A2946">
        <f>'06_MODELO_REFS'!E2969</f>
        <v/>
      </c>
      <c r="B2946">
        <f>'06_MODELO_REFS'!F2969</f>
        <v/>
      </c>
      <c r="E2946">
        <f>'07_MODELO_NPI'!E2969</f>
        <v/>
      </c>
      <c r="F2946">
        <f>'07_MODELO_NPI'!F2969</f>
        <v/>
      </c>
      <c r="I2946">
        <f>'08_MODELO_MULTIPLO'!F2974</f>
        <v/>
      </c>
      <c r="J2946">
        <f>'08_MODELO_MULTIPLO'!G2974</f>
        <v/>
      </c>
    </row>
    <row r="2947">
      <c r="A2947">
        <f>'06_MODELO_REFS'!E2970</f>
        <v/>
      </c>
      <c r="B2947">
        <f>'06_MODELO_REFS'!F2970</f>
        <v/>
      </c>
      <c r="E2947">
        <f>'07_MODELO_NPI'!E2970</f>
        <v/>
      </c>
      <c r="F2947">
        <f>'07_MODELO_NPI'!F2970</f>
        <v/>
      </c>
      <c r="I2947">
        <f>'08_MODELO_MULTIPLO'!F2975</f>
        <v/>
      </c>
      <c r="J2947">
        <f>'08_MODELO_MULTIPLO'!G2975</f>
        <v/>
      </c>
    </row>
    <row r="2948">
      <c r="A2948">
        <f>'06_MODELO_REFS'!E2971</f>
        <v/>
      </c>
      <c r="B2948">
        <f>'06_MODELO_REFS'!F2971</f>
        <v/>
      </c>
      <c r="E2948">
        <f>'07_MODELO_NPI'!E2971</f>
        <v/>
      </c>
      <c r="F2948">
        <f>'07_MODELO_NPI'!F2971</f>
        <v/>
      </c>
      <c r="I2948">
        <f>'08_MODELO_MULTIPLO'!F2976</f>
        <v/>
      </c>
      <c r="J2948">
        <f>'08_MODELO_MULTIPLO'!G2976</f>
        <v/>
      </c>
    </row>
    <row r="2949">
      <c r="A2949">
        <f>'06_MODELO_REFS'!E2972</f>
        <v/>
      </c>
      <c r="B2949">
        <f>'06_MODELO_REFS'!F2972</f>
        <v/>
      </c>
      <c r="E2949">
        <f>'07_MODELO_NPI'!E2972</f>
        <v/>
      </c>
      <c r="F2949">
        <f>'07_MODELO_NPI'!F2972</f>
        <v/>
      </c>
      <c r="I2949">
        <f>'08_MODELO_MULTIPLO'!F2977</f>
        <v/>
      </c>
      <c r="J2949">
        <f>'08_MODELO_MULTIPLO'!G2977</f>
        <v/>
      </c>
    </row>
    <row r="2950">
      <c r="A2950">
        <f>'06_MODELO_REFS'!E2973</f>
        <v/>
      </c>
      <c r="B2950">
        <f>'06_MODELO_REFS'!F2973</f>
        <v/>
      </c>
      <c r="E2950">
        <f>'07_MODELO_NPI'!E2973</f>
        <v/>
      </c>
      <c r="F2950">
        <f>'07_MODELO_NPI'!F2973</f>
        <v/>
      </c>
      <c r="I2950">
        <f>'08_MODELO_MULTIPLO'!F2978</f>
        <v/>
      </c>
      <c r="J2950">
        <f>'08_MODELO_MULTIPLO'!G2978</f>
        <v/>
      </c>
    </row>
    <row r="2951">
      <c r="A2951">
        <f>'06_MODELO_REFS'!E2974</f>
        <v/>
      </c>
      <c r="B2951">
        <f>'06_MODELO_REFS'!F2974</f>
        <v/>
      </c>
      <c r="E2951">
        <f>'07_MODELO_NPI'!E2974</f>
        <v/>
      </c>
      <c r="F2951">
        <f>'07_MODELO_NPI'!F2974</f>
        <v/>
      </c>
      <c r="I2951">
        <f>'08_MODELO_MULTIPLO'!F2979</f>
        <v/>
      </c>
      <c r="J2951">
        <f>'08_MODELO_MULTIPLO'!G2979</f>
        <v/>
      </c>
    </row>
    <row r="2952">
      <c r="A2952">
        <f>'06_MODELO_REFS'!E2975</f>
        <v/>
      </c>
      <c r="B2952">
        <f>'06_MODELO_REFS'!F2975</f>
        <v/>
      </c>
      <c r="E2952">
        <f>'07_MODELO_NPI'!E2975</f>
        <v/>
      </c>
      <c r="F2952">
        <f>'07_MODELO_NPI'!F2975</f>
        <v/>
      </c>
      <c r="I2952">
        <f>'08_MODELO_MULTIPLO'!F2980</f>
        <v/>
      </c>
      <c r="J2952">
        <f>'08_MODELO_MULTIPLO'!G2980</f>
        <v/>
      </c>
    </row>
    <row r="2953">
      <c r="A2953">
        <f>'06_MODELO_REFS'!E2976</f>
        <v/>
      </c>
      <c r="B2953">
        <f>'06_MODELO_REFS'!F2976</f>
        <v/>
      </c>
      <c r="E2953">
        <f>'07_MODELO_NPI'!E2976</f>
        <v/>
      </c>
      <c r="F2953">
        <f>'07_MODELO_NPI'!F2976</f>
        <v/>
      </c>
      <c r="I2953">
        <f>'08_MODELO_MULTIPLO'!F2981</f>
        <v/>
      </c>
      <c r="J2953">
        <f>'08_MODELO_MULTIPLO'!G2981</f>
        <v/>
      </c>
    </row>
    <row r="2954">
      <c r="A2954">
        <f>'06_MODELO_REFS'!E2977</f>
        <v/>
      </c>
      <c r="B2954">
        <f>'06_MODELO_REFS'!F2977</f>
        <v/>
      </c>
      <c r="E2954">
        <f>'07_MODELO_NPI'!E2977</f>
        <v/>
      </c>
      <c r="F2954">
        <f>'07_MODELO_NPI'!F2977</f>
        <v/>
      </c>
      <c r="I2954">
        <f>'08_MODELO_MULTIPLO'!F2982</f>
        <v/>
      </c>
      <c r="J2954">
        <f>'08_MODELO_MULTIPLO'!G2982</f>
        <v/>
      </c>
    </row>
    <row r="2955">
      <c r="A2955">
        <f>'06_MODELO_REFS'!E2978</f>
        <v/>
      </c>
      <c r="B2955">
        <f>'06_MODELO_REFS'!F2978</f>
        <v/>
      </c>
      <c r="E2955">
        <f>'07_MODELO_NPI'!E2978</f>
        <v/>
      </c>
      <c r="F2955">
        <f>'07_MODELO_NPI'!F2978</f>
        <v/>
      </c>
      <c r="I2955">
        <f>'08_MODELO_MULTIPLO'!F2983</f>
        <v/>
      </c>
      <c r="J2955">
        <f>'08_MODELO_MULTIPLO'!G2983</f>
        <v/>
      </c>
    </row>
    <row r="2956">
      <c r="A2956">
        <f>'06_MODELO_REFS'!E2979</f>
        <v/>
      </c>
      <c r="B2956">
        <f>'06_MODELO_REFS'!F2979</f>
        <v/>
      </c>
      <c r="E2956">
        <f>'07_MODELO_NPI'!E2979</f>
        <v/>
      </c>
      <c r="F2956">
        <f>'07_MODELO_NPI'!F2979</f>
        <v/>
      </c>
      <c r="I2956">
        <f>'08_MODELO_MULTIPLO'!F2984</f>
        <v/>
      </c>
      <c r="J2956">
        <f>'08_MODELO_MULTIPLO'!G2984</f>
        <v/>
      </c>
    </row>
    <row r="2957">
      <c r="A2957">
        <f>'06_MODELO_REFS'!E2980</f>
        <v/>
      </c>
      <c r="B2957">
        <f>'06_MODELO_REFS'!F2980</f>
        <v/>
      </c>
      <c r="E2957">
        <f>'07_MODELO_NPI'!E2980</f>
        <v/>
      </c>
      <c r="F2957">
        <f>'07_MODELO_NPI'!F2980</f>
        <v/>
      </c>
      <c r="I2957">
        <f>'08_MODELO_MULTIPLO'!F2985</f>
        <v/>
      </c>
      <c r="J2957">
        <f>'08_MODELO_MULTIPLO'!G2985</f>
        <v/>
      </c>
    </row>
    <row r="2958">
      <c r="A2958">
        <f>'06_MODELO_REFS'!E2981</f>
        <v/>
      </c>
      <c r="B2958">
        <f>'06_MODELO_REFS'!F2981</f>
        <v/>
      </c>
      <c r="E2958">
        <f>'07_MODELO_NPI'!E2981</f>
        <v/>
      </c>
      <c r="F2958">
        <f>'07_MODELO_NPI'!F2981</f>
        <v/>
      </c>
      <c r="I2958">
        <f>'08_MODELO_MULTIPLO'!F2986</f>
        <v/>
      </c>
      <c r="J2958">
        <f>'08_MODELO_MULTIPLO'!G2986</f>
        <v/>
      </c>
    </row>
    <row r="2959">
      <c r="A2959">
        <f>'06_MODELO_REFS'!E2982</f>
        <v/>
      </c>
      <c r="B2959">
        <f>'06_MODELO_REFS'!F2982</f>
        <v/>
      </c>
      <c r="E2959">
        <f>'07_MODELO_NPI'!E2982</f>
        <v/>
      </c>
      <c r="F2959">
        <f>'07_MODELO_NPI'!F2982</f>
        <v/>
      </c>
      <c r="I2959">
        <f>'08_MODELO_MULTIPLO'!F2987</f>
        <v/>
      </c>
      <c r="J2959">
        <f>'08_MODELO_MULTIPLO'!G2987</f>
        <v/>
      </c>
    </row>
    <row r="2960">
      <c r="A2960">
        <f>'06_MODELO_REFS'!E2983</f>
        <v/>
      </c>
      <c r="B2960">
        <f>'06_MODELO_REFS'!F2983</f>
        <v/>
      </c>
      <c r="E2960">
        <f>'07_MODELO_NPI'!E2983</f>
        <v/>
      </c>
      <c r="F2960">
        <f>'07_MODELO_NPI'!F2983</f>
        <v/>
      </c>
      <c r="I2960">
        <f>'08_MODELO_MULTIPLO'!F2988</f>
        <v/>
      </c>
      <c r="J2960">
        <f>'08_MODELO_MULTIPLO'!G2988</f>
        <v/>
      </c>
    </row>
    <row r="2961">
      <c r="A2961">
        <f>'06_MODELO_REFS'!E2984</f>
        <v/>
      </c>
      <c r="B2961">
        <f>'06_MODELO_REFS'!F2984</f>
        <v/>
      </c>
      <c r="E2961">
        <f>'07_MODELO_NPI'!E2984</f>
        <v/>
      </c>
      <c r="F2961">
        <f>'07_MODELO_NPI'!F2984</f>
        <v/>
      </c>
      <c r="I2961">
        <f>'08_MODELO_MULTIPLO'!F2989</f>
        <v/>
      </c>
      <c r="J2961">
        <f>'08_MODELO_MULTIPLO'!G2989</f>
        <v/>
      </c>
    </row>
    <row r="2962">
      <c r="A2962">
        <f>'06_MODELO_REFS'!E2985</f>
        <v/>
      </c>
      <c r="B2962">
        <f>'06_MODELO_REFS'!F2985</f>
        <v/>
      </c>
      <c r="E2962">
        <f>'07_MODELO_NPI'!E2985</f>
        <v/>
      </c>
      <c r="F2962">
        <f>'07_MODELO_NPI'!F2985</f>
        <v/>
      </c>
      <c r="I2962">
        <f>'08_MODELO_MULTIPLO'!F2990</f>
        <v/>
      </c>
      <c r="J2962">
        <f>'08_MODELO_MULTIPLO'!G2990</f>
        <v/>
      </c>
    </row>
    <row r="2963">
      <c r="A2963">
        <f>'06_MODELO_REFS'!E2986</f>
        <v/>
      </c>
      <c r="B2963">
        <f>'06_MODELO_REFS'!F2986</f>
        <v/>
      </c>
      <c r="E2963">
        <f>'07_MODELO_NPI'!E2986</f>
        <v/>
      </c>
      <c r="F2963">
        <f>'07_MODELO_NPI'!F2986</f>
        <v/>
      </c>
      <c r="I2963">
        <f>'08_MODELO_MULTIPLO'!F2991</f>
        <v/>
      </c>
      <c r="J2963">
        <f>'08_MODELO_MULTIPLO'!G2991</f>
        <v/>
      </c>
    </row>
    <row r="2964">
      <c r="A2964">
        <f>'06_MODELO_REFS'!E2987</f>
        <v/>
      </c>
      <c r="B2964">
        <f>'06_MODELO_REFS'!F2987</f>
        <v/>
      </c>
      <c r="E2964">
        <f>'07_MODELO_NPI'!E2987</f>
        <v/>
      </c>
      <c r="F2964">
        <f>'07_MODELO_NPI'!F2987</f>
        <v/>
      </c>
      <c r="I2964">
        <f>'08_MODELO_MULTIPLO'!F2992</f>
        <v/>
      </c>
      <c r="J2964">
        <f>'08_MODELO_MULTIPLO'!G2992</f>
        <v/>
      </c>
    </row>
    <row r="2965">
      <c r="A2965">
        <f>'06_MODELO_REFS'!E2988</f>
        <v/>
      </c>
      <c r="B2965">
        <f>'06_MODELO_REFS'!F2988</f>
        <v/>
      </c>
      <c r="E2965">
        <f>'07_MODELO_NPI'!E2988</f>
        <v/>
      </c>
      <c r="F2965">
        <f>'07_MODELO_NPI'!F2988</f>
        <v/>
      </c>
      <c r="I2965">
        <f>'08_MODELO_MULTIPLO'!F2993</f>
        <v/>
      </c>
      <c r="J2965">
        <f>'08_MODELO_MULTIPLO'!G2993</f>
        <v/>
      </c>
    </row>
    <row r="2966">
      <c r="A2966">
        <f>'06_MODELO_REFS'!E2989</f>
        <v/>
      </c>
      <c r="B2966">
        <f>'06_MODELO_REFS'!F2989</f>
        <v/>
      </c>
      <c r="E2966">
        <f>'07_MODELO_NPI'!E2989</f>
        <v/>
      </c>
      <c r="F2966">
        <f>'07_MODELO_NPI'!F2989</f>
        <v/>
      </c>
      <c r="I2966">
        <f>'08_MODELO_MULTIPLO'!F2994</f>
        <v/>
      </c>
      <c r="J2966">
        <f>'08_MODELO_MULTIPLO'!G2994</f>
        <v/>
      </c>
    </row>
    <row r="2967">
      <c r="A2967">
        <f>'06_MODELO_REFS'!E2990</f>
        <v/>
      </c>
      <c r="B2967">
        <f>'06_MODELO_REFS'!F2990</f>
        <v/>
      </c>
      <c r="E2967">
        <f>'07_MODELO_NPI'!E2990</f>
        <v/>
      </c>
      <c r="F2967">
        <f>'07_MODELO_NPI'!F2990</f>
        <v/>
      </c>
      <c r="I2967">
        <f>'08_MODELO_MULTIPLO'!F2995</f>
        <v/>
      </c>
      <c r="J2967">
        <f>'08_MODELO_MULTIPLO'!G2995</f>
        <v/>
      </c>
    </row>
    <row r="2968">
      <c r="A2968">
        <f>'06_MODELO_REFS'!E2991</f>
        <v/>
      </c>
      <c r="B2968">
        <f>'06_MODELO_REFS'!F2991</f>
        <v/>
      </c>
      <c r="E2968">
        <f>'07_MODELO_NPI'!E2991</f>
        <v/>
      </c>
      <c r="F2968">
        <f>'07_MODELO_NPI'!F2991</f>
        <v/>
      </c>
      <c r="I2968">
        <f>'08_MODELO_MULTIPLO'!F2996</f>
        <v/>
      </c>
      <c r="J2968">
        <f>'08_MODELO_MULTIPLO'!G2996</f>
        <v/>
      </c>
    </row>
    <row r="2969">
      <c r="A2969">
        <f>'06_MODELO_REFS'!E2992</f>
        <v/>
      </c>
      <c r="B2969">
        <f>'06_MODELO_REFS'!F2992</f>
        <v/>
      </c>
      <c r="E2969">
        <f>'07_MODELO_NPI'!E2992</f>
        <v/>
      </c>
      <c r="F2969">
        <f>'07_MODELO_NPI'!F2992</f>
        <v/>
      </c>
      <c r="I2969">
        <f>'08_MODELO_MULTIPLO'!F2997</f>
        <v/>
      </c>
      <c r="J2969">
        <f>'08_MODELO_MULTIPLO'!G2997</f>
        <v/>
      </c>
    </row>
    <row r="2970">
      <c r="A2970">
        <f>'06_MODELO_REFS'!E2993</f>
        <v/>
      </c>
      <c r="B2970">
        <f>'06_MODELO_REFS'!F2993</f>
        <v/>
      </c>
      <c r="E2970">
        <f>'07_MODELO_NPI'!E2993</f>
        <v/>
      </c>
      <c r="F2970">
        <f>'07_MODELO_NPI'!F2993</f>
        <v/>
      </c>
      <c r="I2970">
        <f>'08_MODELO_MULTIPLO'!F2998</f>
        <v/>
      </c>
      <c r="J2970">
        <f>'08_MODELO_MULTIPLO'!G2998</f>
        <v/>
      </c>
    </row>
    <row r="2971">
      <c r="A2971">
        <f>'06_MODELO_REFS'!E2994</f>
        <v/>
      </c>
      <c r="B2971">
        <f>'06_MODELO_REFS'!F2994</f>
        <v/>
      </c>
      <c r="E2971">
        <f>'07_MODELO_NPI'!E2994</f>
        <v/>
      </c>
      <c r="F2971">
        <f>'07_MODELO_NPI'!F2994</f>
        <v/>
      </c>
      <c r="I2971">
        <f>'08_MODELO_MULTIPLO'!F2999</f>
        <v/>
      </c>
      <c r="J2971">
        <f>'08_MODELO_MULTIPLO'!G2999</f>
        <v/>
      </c>
    </row>
    <row r="2972">
      <c r="A2972">
        <f>'06_MODELO_REFS'!E2995</f>
        <v/>
      </c>
      <c r="B2972">
        <f>'06_MODELO_REFS'!F2995</f>
        <v/>
      </c>
      <c r="E2972">
        <f>'07_MODELO_NPI'!E2995</f>
        <v/>
      </c>
      <c r="F2972">
        <f>'07_MODELO_NPI'!F2995</f>
        <v/>
      </c>
      <c r="I2972">
        <f>'08_MODELO_MULTIPLO'!F3000</f>
        <v/>
      </c>
      <c r="J2972">
        <f>'08_MODELO_MULTIPLO'!G3000</f>
        <v/>
      </c>
    </row>
    <row r="2973">
      <c r="A2973">
        <f>'06_MODELO_REFS'!E2996</f>
        <v/>
      </c>
      <c r="B2973">
        <f>'06_MODELO_REFS'!F2996</f>
        <v/>
      </c>
      <c r="E2973">
        <f>'07_MODELO_NPI'!E2996</f>
        <v/>
      </c>
      <c r="F2973">
        <f>'07_MODELO_NPI'!F2996</f>
        <v/>
      </c>
      <c r="I2973">
        <f>'08_MODELO_MULTIPLO'!F3001</f>
        <v/>
      </c>
      <c r="J2973">
        <f>'08_MODELO_MULTIPLO'!G3001</f>
        <v/>
      </c>
    </row>
    <row r="2974">
      <c r="A2974">
        <f>'06_MODELO_REFS'!E2997</f>
        <v/>
      </c>
      <c r="B2974">
        <f>'06_MODELO_REFS'!F2997</f>
        <v/>
      </c>
      <c r="E2974">
        <f>'07_MODELO_NPI'!E2997</f>
        <v/>
      </c>
      <c r="F2974">
        <f>'07_MODELO_NPI'!F2997</f>
        <v/>
      </c>
      <c r="I2974">
        <f>'08_MODELO_MULTIPLO'!F3002</f>
        <v/>
      </c>
      <c r="J2974">
        <f>'08_MODELO_MULTIPLO'!G3002</f>
        <v/>
      </c>
    </row>
    <row r="2975">
      <c r="A2975">
        <f>'06_MODELO_REFS'!E2998</f>
        <v/>
      </c>
      <c r="B2975">
        <f>'06_MODELO_REFS'!F2998</f>
        <v/>
      </c>
      <c r="E2975">
        <f>'07_MODELO_NPI'!E2998</f>
        <v/>
      </c>
      <c r="F2975">
        <f>'07_MODELO_NPI'!F2998</f>
        <v/>
      </c>
      <c r="I2975">
        <f>'08_MODELO_MULTIPLO'!F3003</f>
        <v/>
      </c>
      <c r="J2975">
        <f>'08_MODELO_MULTIPLO'!G3003</f>
        <v/>
      </c>
    </row>
    <row r="2976">
      <c r="A2976">
        <f>'06_MODELO_REFS'!E2999</f>
        <v/>
      </c>
      <c r="B2976">
        <f>'06_MODELO_REFS'!F2999</f>
        <v/>
      </c>
      <c r="E2976">
        <f>'07_MODELO_NPI'!E2999</f>
        <v/>
      </c>
      <c r="F2976">
        <f>'07_MODELO_NPI'!F2999</f>
        <v/>
      </c>
      <c r="I2976">
        <f>'08_MODELO_MULTIPLO'!F3004</f>
        <v/>
      </c>
      <c r="J2976">
        <f>'08_MODELO_MULTIPLO'!G3004</f>
        <v/>
      </c>
    </row>
    <row r="2977">
      <c r="A2977">
        <f>'06_MODELO_REFS'!E3000</f>
        <v/>
      </c>
      <c r="B2977">
        <f>'06_MODELO_REFS'!F3000</f>
        <v/>
      </c>
      <c r="E2977">
        <f>'07_MODELO_NPI'!E3000</f>
        <v/>
      </c>
      <c r="F2977">
        <f>'07_MODELO_NPI'!F3000</f>
        <v/>
      </c>
      <c r="I2977">
        <f>'08_MODELO_MULTIPLO'!F3005</f>
        <v/>
      </c>
      <c r="J2977">
        <f>'08_MODELO_MULTIPLO'!G3005</f>
        <v/>
      </c>
    </row>
    <row r="2978">
      <c r="A2978">
        <f>'06_MODELO_REFS'!E3001</f>
        <v/>
      </c>
      <c r="B2978">
        <f>'06_MODELO_REFS'!F3001</f>
        <v/>
      </c>
      <c r="E2978">
        <f>'07_MODELO_NPI'!E3001</f>
        <v/>
      </c>
      <c r="F2978">
        <f>'07_MODELO_NPI'!F3001</f>
        <v/>
      </c>
      <c r="I2978">
        <f>'08_MODELO_MULTIPLO'!F3006</f>
        <v/>
      </c>
      <c r="J2978">
        <f>'08_MODELO_MULTIPLO'!G3006</f>
        <v/>
      </c>
    </row>
    <row r="2979">
      <c r="A2979">
        <f>'06_MODELO_REFS'!E3002</f>
        <v/>
      </c>
      <c r="B2979">
        <f>'06_MODELO_REFS'!F3002</f>
        <v/>
      </c>
      <c r="E2979">
        <f>'07_MODELO_NPI'!E3002</f>
        <v/>
      </c>
      <c r="F2979">
        <f>'07_MODELO_NPI'!F3002</f>
        <v/>
      </c>
      <c r="I2979">
        <f>'08_MODELO_MULTIPLO'!F3007</f>
        <v/>
      </c>
      <c r="J2979">
        <f>'08_MODELO_MULTIPLO'!G3007</f>
        <v/>
      </c>
    </row>
    <row r="2980">
      <c r="A2980">
        <f>'06_MODELO_REFS'!E3003</f>
        <v/>
      </c>
      <c r="B2980">
        <f>'06_MODELO_REFS'!F3003</f>
        <v/>
      </c>
      <c r="E2980">
        <f>'07_MODELO_NPI'!E3003</f>
        <v/>
      </c>
      <c r="F2980">
        <f>'07_MODELO_NPI'!F3003</f>
        <v/>
      </c>
      <c r="I2980">
        <f>'08_MODELO_MULTIPLO'!F3008</f>
        <v/>
      </c>
      <c r="J2980">
        <f>'08_MODELO_MULTIPLO'!G3008</f>
        <v/>
      </c>
    </row>
    <row r="2981">
      <c r="A2981">
        <f>'06_MODELO_REFS'!E3004</f>
        <v/>
      </c>
      <c r="B2981">
        <f>'06_MODELO_REFS'!F3004</f>
        <v/>
      </c>
      <c r="E2981">
        <f>'07_MODELO_NPI'!E3004</f>
        <v/>
      </c>
      <c r="F2981">
        <f>'07_MODELO_NPI'!F3004</f>
        <v/>
      </c>
      <c r="I2981">
        <f>'08_MODELO_MULTIPLO'!F3009</f>
        <v/>
      </c>
      <c r="J2981">
        <f>'08_MODELO_MULTIPLO'!G3009</f>
        <v/>
      </c>
    </row>
    <row r="2982">
      <c r="A2982">
        <f>'06_MODELO_REFS'!E3005</f>
        <v/>
      </c>
      <c r="B2982">
        <f>'06_MODELO_REFS'!F3005</f>
        <v/>
      </c>
      <c r="E2982">
        <f>'07_MODELO_NPI'!E3005</f>
        <v/>
      </c>
      <c r="F2982">
        <f>'07_MODELO_NPI'!F3005</f>
        <v/>
      </c>
      <c r="I2982">
        <f>'08_MODELO_MULTIPLO'!F3010</f>
        <v/>
      </c>
      <c r="J2982">
        <f>'08_MODELO_MULTIPLO'!G3010</f>
        <v/>
      </c>
    </row>
    <row r="2983">
      <c r="A2983">
        <f>'06_MODELO_REFS'!E3006</f>
        <v/>
      </c>
      <c r="B2983">
        <f>'06_MODELO_REFS'!F3006</f>
        <v/>
      </c>
      <c r="E2983">
        <f>'07_MODELO_NPI'!E3006</f>
        <v/>
      </c>
      <c r="F2983">
        <f>'07_MODELO_NPI'!F3006</f>
        <v/>
      </c>
      <c r="I2983">
        <f>'08_MODELO_MULTIPLO'!F3011</f>
        <v/>
      </c>
      <c r="J2983">
        <f>'08_MODELO_MULTIPLO'!G3011</f>
        <v/>
      </c>
    </row>
    <row r="2984">
      <c r="A2984">
        <f>'06_MODELO_REFS'!E3007</f>
        <v/>
      </c>
      <c r="B2984">
        <f>'06_MODELO_REFS'!F3007</f>
        <v/>
      </c>
      <c r="E2984">
        <f>'07_MODELO_NPI'!E3007</f>
        <v/>
      </c>
      <c r="F2984">
        <f>'07_MODELO_NPI'!F3007</f>
        <v/>
      </c>
      <c r="I2984">
        <f>'08_MODELO_MULTIPLO'!F3012</f>
        <v/>
      </c>
      <c r="J2984">
        <f>'08_MODELO_MULTIPLO'!G3012</f>
        <v/>
      </c>
    </row>
    <row r="2985">
      <c r="A2985">
        <f>'06_MODELO_REFS'!E3008</f>
        <v/>
      </c>
      <c r="B2985">
        <f>'06_MODELO_REFS'!F3008</f>
        <v/>
      </c>
      <c r="E2985">
        <f>'07_MODELO_NPI'!E3008</f>
        <v/>
      </c>
      <c r="F2985">
        <f>'07_MODELO_NPI'!F3008</f>
        <v/>
      </c>
      <c r="I2985">
        <f>'08_MODELO_MULTIPLO'!F3013</f>
        <v/>
      </c>
      <c r="J2985">
        <f>'08_MODELO_MULTIPLO'!G3013</f>
        <v/>
      </c>
    </row>
    <row r="2986">
      <c r="A2986">
        <f>'06_MODELO_REFS'!E3009</f>
        <v/>
      </c>
      <c r="B2986">
        <f>'06_MODELO_REFS'!F3009</f>
        <v/>
      </c>
      <c r="E2986">
        <f>'07_MODELO_NPI'!E3009</f>
        <v/>
      </c>
      <c r="F2986">
        <f>'07_MODELO_NPI'!F3009</f>
        <v/>
      </c>
      <c r="I2986">
        <f>'08_MODELO_MULTIPLO'!F3014</f>
        <v/>
      </c>
      <c r="J2986">
        <f>'08_MODELO_MULTIPLO'!G3014</f>
        <v/>
      </c>
    </row>
    <row r="2987">
      <c r="A2987">
        <f>'06_MODELO_REFS'!E3010</f>
        <v/>
      </c>
      <c r="B2987">
        <f>'06_MODELO_REFS'!F3010</f>
        <v/>
      </c>
      <c r="E2987">
        <f>'07_MODELO_NPI'!E3010</f>
        <v/>
      </c>
      <c r="F2987">
        <f>'07_MODELO_NPI'!F3010</f>
        <v/>
      </c>
      <c r="I2987">
        <f>'08_MODELO_MULTIPLO'!F3015</f>
        <v/>
      </c>
      <c r="J2987">
        <f>'08_MODELO_MULTIPLO'!G3015</f>
        <v/>
      </c>
    </row>
    <row r="2988">
      <c r="A2988">
        <f>'06_MODELO_REFS'!E3011</f>
        <v/>
      </c>
      <c r="B2988">
        <f>'06_MODELO_REFS'!F3011</f>
        <v/>
      </c>
      <c r="E2988">
        <f>'07_MODELO_NPI'!E3011</f>
        <v/>
      </c>
      <c r="F2988">
        <f>'07_MODELO_NPI'!F3011</f>
        <v/>
      </c>
      <c r="I2988">
        <f>'08_MODELO_MULTIPLO'!F3016</f>
        <v/>
      </c>
      <c r="J2988">
        <f>'08_MODELO_MULTIPLO'!G3016</f>
        <v/>
      </c>
    </row>
    <row r="2989">
      <c r="A2989">
        <f>'06_MODELO_REFS'!E3012</f>
        <v/>
      </c>
      <c r="B2989">
        <f>'06_MODELO_REFS'!F3012</f>
        <v/>
      </c>
      <c r="E2989">
        <f>'07_MODELO_NPI'!E3012</f>
        <v/>
      </c>
      <c r="F2989">
        <f>'07_MODELO_NPI'!F3012</f>
        <v/>
      </c>
      <c r="I2989">
        <f>'08_MODELO_MULTIPLO'!F3017</f>
        <v/>
      </c>
      <c r="J2989">
        <f>'08_MODELO_MULTIPLO'!G3017</f>
        <v/>
      </c>
    </row>
    <row r="2990">
      <c r="A2990">
        <f>'06_MODELO_REFS'!E3013</f>
        <v/>
      </c>
      <c r="B2990">
        <f>'06_MODELO_REFS'!F3013</f>
        <v/>
      </c>
      <c r="E2990">
        <f>'07_MODELO_NPI'!E3013</f>
        <v/>
      </c>
      <c r="F2990">
        <f>'07_MODELO_NPI'!F3013</f>
        <v/>
      </c>
      <c r="I2990">
        <f>'08_MODELO_MULTIPLO'!F3018</f>
        <v/>
      </c>
      <c r="J2990">
        <f>'08_MODELO_MULTIPLO'!G3018</f>
        <v/>
      </c>
    </row>
    <row r="2991">
      <c r="A2991">
        <f>'06_MODELO_REFS'!E3014</f>
        <v/>
      </c>
      <c r="B2991">
        <f>'06_MODELO_REFS'!F3014</f>
        <v/>
      </c>
      <c r="E2991">
        <f>'07_MODELO_NPI'!E3014</f>
        <v/>
      </c>
      <c r="F2991">
        <f>'07_MODELO_NPI'!F3014</f>
        <v/>
      </c>
      <c r="I2991">
        <f>'08_MODELO_MULTIPLO'!F3019</f>
        <v/>
      </c>
      <c r="J2991">
        <f>'08_MODELO_MULTIPLO'!G3019</f>
        <v/>
      </c>
    </row>
    <row r="2992">
      <c r="A2992">
        <f>'06_MODELO_REFS'!E3015</f>
        <v/>
      </c>
      <c r="B2992">
        <f>'06_MODELO_REFS'!F3015</f>
        <v/>
      </c>
      <c r="E2992">
        <f>'07_MODELO_NPI'!E3015</f>
        <v/>
      </c>
      <c r="F2992">
        <f>'07_MODELO_NPI'!F3015</f>
        <v/>
      </c>
      <c r="I2992">
        <f>'08_MODELO_MULTIPLO'!F3020</f>
        <v/>
      </c>
      <c r="J2992">
        <f>'08_MODELO_MULTIPLO'!G3020</f>
        <v/>
      </c>
    </row>
    <row r="2993">
      <c r="A2993">
        <f>'06_MODELO_REFS'!E3016</f>
        <v/>
      </c>
      <c r="B2993">
        <f>'06_MODELO_REFS'!F3016</f>
        <v/>
      </c>
      <c r="E2993">
        <f>'07_MODELO_NPI'!E3016</f>
        <v/>
      </c>
      <c r="F2993">
        <f>'07_MODELO_NPI'!F3016</f>
        <v/>
      </c>
      <c r="I2993">
        <f>'08_MODELO_MULTIPLO'!F3021</f>
        <v/>
      </c>
      <c r="J2993">
        <f>'08_MODELO_MULTIPLO'!G3021</f>
        <v/>
      </c>
    </row>
    <row r="2994">
      <c r="A2994">
        <f>'06_MODELO_REFS'!E3017</f>
        <v/>
      </c>
      <c r="B2994">
        <f>'06_MODELO_REFS'!F3017</f>
        <v/>
      </c>
      <c r="E2994">
        <f>'07_MODELO_NPI'!E3017</f>
        <v/>
      </c>
      <c r="F2994">
        <f>'07_MODELO_NPI'!F3017</f>
        <v/>
      </c>
      <c r="I2994">
        <f>'08_MODELO_MULTIPLO'!F3022</f>
        <v/>
      </c>
      <c r="J2994">
        <f>'08_MODELO_MULTIPLO'!G3022</f>
        <v/>
      </c>
    </row>
    <row r="2995">
      <c r="A2995">
        <f>'06_MODELO_REFS'!E3018</f>
        <v/>
      </c>
      <c r="B2995">
        <f>'06_MODELO_REFS'!F3018</f>
        <v/>
      </c>
      <c r="E2995">
        <f>'07_MODELO_NPI'!E3018</f>
        <v/>
      </c>
      <c r="F2995">
        <f>'07_MODELO_NPI'!F3018</f>
        <v/>
      </c>
      <c r="I2995">
        <f>'08_MODELO_MULTIPLO'!F3023</f>
        <v/>
      </c>
      <c r="J2995">
        <f>'08_MODELO_MULTIPLO'!G3023</f>
        <v/>
      </c>
    </row>
    <row r="2996">
      <c r="A2996">
        <f>'06_MODELO_REFS'!E3019</f>
        <v/>
      </c>
      <c r="B2996">
        <f>'06_MODELO_REFS'!F3019</f>
        <v/>
      </c>
      <c r="E2996">
        <f>'07_MODELO_NPI'!E3019</f>
        <v/>
      </c>
      <c r="F2996">
        <f>'07_MODELO_NPI'!F3019</f>
        <v/>
      </c>
      <c r="I2996">
        <f>'08_MODELO_MULTIPLO'!F3024</f>
        <v/>
      </c>
      <c r="J2996">
        <f>'08_MODELO_MULTIPLO'!G3024</f>
        <v/>
      </c>
    </row>
    <row r="2997">
      <c r="A2997">
        <f>'06_MODELO_REFS'!E3020</f>
        <v/>
      </c>
      <c r="B2997">
        <f>'06_MODELO_REFS'!F3020</f>
        <v/>
      </c>
      <c r="E2997">
        <f>'07_MODELO_NPI'!E3020</f>
        <v/>
      </c>
      <c r="F2997">
        <f>'07_MODELO_NPI'!F3020</f>
        <v/>
      </c>
      <c r="I2997">
        <f>'08_MODELO_MULTIPLO'!F3025</f>
        <v/>
      </c>
      <c r="J2997">
        <f>'08_MODELO_MULTIPLO'!G3025</f>
        <v/>
      </c>
    </row>
    <row r="2998">
      <c r="A2998">
        <f>'06_MODELO_REFS'!E3021</f>
        <v/>
      </c>
      <c r="B2998">
        <f>'06_MODELO_REFS'!F3021</f>
        <v/>
      </c>
      <c r="E2998">
        <f>'07_MODELO_NPI'!E3021</f>
        <v/>
      </c>
      <c r="F2998">
        <f>'07_MODELO_NPI'!F3021</f>
        <v/>
      </c>
      <c r="I2998">
        <f>'08_MODELO_MULTIPLO'!F3026</f>
        <v/>
      </c>
      <c r="J2998">
        <f>'08_MODELO_MULTIPLO'!G3026</f>
        <v/>
      </c>
    </row>
    <row r="2999">
      <c r="A2999">
        <f>'06_MODELO_REFS'!E3022</f>
        <v/>
      </c>
      <c r="B2999">
        <f>'06_MODELO_REFS'!F3022</f>
        <v/>
      </c>
      <c r="E2999">
        <f>'07_MODELO_NPI'!E3022</f>
        <v/>
      </c>
      <c r="F2999">
        <f>'07_MODELO_NPI'!F3022</f>
        <v/>
      </c>
      <c r="I2999">
        <f>'08_MODELO_MULTIPLO'!F3027</f>
        <v/>
      </c>
      <c r="J2999">
        <f>'08_MODELO_MULTIPLO'!G3027</f>
        <v/>
      </c>
    </row>
    <row r="3000">
      <c r="A3000">
        <f>'06_MODELO_REFS'!E3023</f>
        <v/>
      </c>
      <c r="B3000">
        <f>'06_MODELO_REFS'!F3023</f>
        <v/>
      </c>
      <c r="E3000">
        <f>'07_MODELO_NPI'!E3023</f>
        <v/>
      </c>
      <c r="F3000">
        <f>'07_MODELO_NPI'!F3023</f>
        <v/>
      </c>
      <c r="I3000">
        <f>'08_MODELO_MULTIPLO'!F3028</f>
        <v/>
      </c>
      <c r="J3000">
        <f>'08_MODELO_MULTIPLO'!G3028</f>
        <v/>
      </c>
    </row>
    <row r="3001">
      <c r="A3001">
        <f>'06_MODELO_REFS'!E3024</f>
        <v/>
      </c>
      <c r="B3001">
        <f>'06_MODELO_REFS'!F3024</f>
        <v/>
      </c>
      <c r="E3001">
        <f>'07_MODELO_NPI'!E3024</f>
        <v/>
      </c>
      <c r="F3001">
        <f>'07_MODELO_NPI'!F3024</f>
        <v/>
      </c>
      <c r="I3001">
        <f>'08_MODELO_MULTIPLO'!F3029</f>
        <v/>
      </c>
      <c r="J3001">
        <f>'08_MODELO_MULTIPLO'!G3029</f>
        <v/>
      </c>
    </row>
    <row r="3002">
      <c r="A3002">
        <f>'06_MODELO_REFS'!E3025</f>
        <v/>
      </c>
      <c r="B3002">
        <f>'06_MODELO_REFS'!F3025</f>
        <v/>
      </c>
      <c r="E3002">
        <f>'07_MODELO_NPI'!E3025</f>
        <v/>
      </c>
      <c r="F3002">
        <f>'07_MODELO_NPI'!F3025</f>
        <v/>
      </c>
      <c r="I3002">
        <f>'08_MODELO_MULTIPLO'!F3030</f>
        <v/>
      </c>
      <c r="J3002">
        <f>'08_MODELO_MULTIPLO'!G3030</f>
        <v/>
      </c>
    </row>
    <row r="3003">
      <c r="A3003">
        <f>'06_MODELO_REFS'!E3026</f>
        <v/>
      </c>
      <c r="B3003">
        <f>'06_MODELO_REFS'!F3026</f>
        <v/>
      </c>
      <c r="E3003">
        <f>'07_MODELO_NPI'!E3026</f>
        <v/>
      </c>
      <c r="F3003">
        <f>'07_MODELO_NPI'!F3026</f>
        <v/>
      </c>
      <c r="I3003">
        <f>'08_MODELO_MULTIPLO'!F3031</f>
        <v/>
      </c>
      <c r="J3003">
        <f>'08_MODELO_MULTIPLO'!G3031</f>
        <v/>
      </c>
    </row>
    <row r="3004">
      <c r="A3004">
        <f>'06_MODELO_REFS'!E3027</f>
        <v/>
      </c>
      <c r="B3004">
        <f>'06_MODELO_REFS'!F3027</f>
        <v/>
      </c>
      <c r="E3004">
        <f>'07_MODELO_NPI'!E3027</f>
        <v/>
      </c>
      <c r="F3004">
        <f>'07_MODELO_NPI'!F3027</f>
        <v/>
      </c>
      <c r="I3004">
        <f>'08_MODELO_MULTIPLO'!F3032</f>
        <v/>
      </c>
      <c r="J3004">
        <f>'08_MODELO_MULTIPLO'!G3032</f>
        <v/>
      </c>
    </row>
    <row r="3005">
      <c r="A3005">
        <f>'06_MODELO_REFS'!E3028</f>
        <v/>
      </c>
      <c r="B3005">
        <f>'06_MODELO_REFS'!F3028</f>
        <v/>
      </c>
      <c r="E3005">
        <f>'07_MODELO_NPI'!E3028</f>
        <v/>
      </c>
      <c r="F3005">
        <f>'07_MODELO_NPI'!F3028</f>
        <v/>
      </c>
      <c r="I3005">
        <f>'08_MODELO_MULTIPLO'!F3033</f>
        <v/>
      </c>
      <c r="J3005">
        <f>'08_MODELO_MULTIPLO'!G3033</f>
        <v/>
      </c>
    </row>
    <row r="3006">
      <c r="A3006">
        <f>'06_MODELO_REFS'!E3029</f>
        <v/>
      </c>
      <c r="B3006">
        <f>'06_MODELO_REFS'!F3029</f>
        <v/>
      </c>
      <c r="E3006">
        <f>'07_MODELO_NPI'!E3029</f>
        <v/>
      </c>
      <c r="F3006">
        <f>'07_MODELO_NPI'!F3029</f>
        <v/>
      </c>
      <c r="I3006">
        <f>'08_MODELO_MULTIPLO'!F3034</f>
        <v/>
      </c>
      <c r="J3006">
        <f>'08_MODELO_MULTIPLO'!G3034</f>
        <v/>
      </c>
    </row>
    <row r="3007">
      <c r="A3007">
        <f>'06_MODELO_REFS'!E3030</f>
        <v/>
      </c>
      <c r="B3007">
        <f>'06_MODELO_REFS'!F3030</f>
        <v/>
      </c>
      <c r="E3007">
        <f>'07_MODELO_NPI'!E3030</f>
        <v/>
      </c>
      <c r="F3007">
        <f>'07_MODELO_NPI'!F3030</f>
        <v/>
      </c>
      <c r="I3007">
        <f>'08_MODELO_MULTIPLO'!F3035</f>
        <v/>
      </c>
      <c r="J3007">
        <f>'08_MODELO_MULTIPLO'!G3035</f>
        <v/>
      </c>
    </row>
    <row r="3008">
      <c r="A3008">
        <f>'06_MODELO_REFS'!E3031</f>
        <v/>
      </c>
      <c r="B3008">
        <f>'06_MODELO_REFS'!F3031</f>
        <v/>
      </c>
      <c r="E3008">
        <f>'07_MODELO_NPI'!E3031</f>
        <v/>
      </c>
      <c r="F3008">
        <f>'07_MODELO_NPI'!F3031</f>
        <v/>
      </c>
      <c r="I3008">
        <f>'08_MODELO_MULTIPLO'!F3036</f>
        <v/>
      </c>
      <c r="J3008">
        <f>'08_MODELO_MULTIPLO'!G3036</f>
        <v/>
      </c>
    </row>
    <row r="3009">
      <c r="A3009">
        <f>'06_MODELO_REFS'!E3032</f>
        <v/>
      </c>
      <c r="B3009">
        <f>'06_MODELO_REFS'!F3032</f>
        <v/>
      </c>
      <c r="E3009">
        <f>'07_MODELO_NPI'!E3032</f>
        <v/>
      </c>
      <c r="F3009">
        <f>'07_MODELO_NPI'!F3032</f>
        <v/>
      </c>
      <c r="I3009">
        <f>'08_MODELO_MULTIPLO'!F3037</f>
        <v/>
      </c>
      <c r="J3009">
        <f>'08_MODELO_MULTIPLO'!G3037</f>
        <v/>
      </c>
    </row>
    <row r="3010">
      <c r="A3010">
        <f>'06_MODELO_REFS'!E3033</f>
        <v/>
      </c>
      <c r="B3010">
        <f>'06_MODELO_REFS'!F3033</f>
        <v/>
      </c>
      <c r="E3010">
        <f>'07_MODELO_NPI'!E3033</f>
        <v/>
      </c>
      <c r="F3010">
        <f>'07_MODELO_NPI'!F3033</f>
        <v/>
      </c>
      <c r="I3010">
        <f>'08_MODELO_MULTIPLO'!F3038</f>
        <v/>
      </c>
      <c r="J3010">
        <f>'08_MODELO_MULTIPLO'!G3038</f>
        <v/>
      </c>
    </row>
    <row r="3011">
      <c r="A3011">
        <f>'06_MODELO_REFS'!E3034</f>
        <v/>
      </c>
      <c r="B3011">
        <f>'06_MODELO_REFS'!F3034</f>
        <v/>
      </c>
      <c r="E3011">
        <f>'07_MODELO_NPI'!E3034</f>
        <v/>
      </c>
      <c r="F3011">
        <f>'07_MODELO_NPI'!F3034</f>
        <v/>
      </c>
      <c r="I3011">
        <f>'08_MODELO_MULTIPLO'!F3039</f>
        <v/>
      </c>
      <c r="J3011">
        <f>'08_MODELO_MULTIPLO'!G3039</f>
        <v/>
      </c>
    </row>
    <row r="3012">
      <c r="A3012">
        <f>'06_MODELO_REFS'!E3035</f>
        <v/>
      </c>
      <c r="B3012">
        <f>'06_MODELO_REFS'!F3035</f>
        <v/>
      </c>
      <c r="E3012">
        <f>'07_MODELO_NPI'!E3035</f>
        <v/>
      </c>
      <c r="F3012">
        <f>'07_MODELO_NPI'!F3035</f>
        <v/>
      </c>
      <c r="I3012">
        <f>'08_MODELO_MULTIPLO'!F3040</f>
        <v/>
      </c>
      <c r="J3012">
        <f>'08_MODELO_MULTIPLO'!G3040</f>
        <v/>
      </c>
    </row>
    <row r="3013">
      <c r="A3013">
        <f>'06_MODELO_REFS'!E3036</f>
        <v/>
      </c>
      <c r="B3013">
        <f>'06_MODELO_REFS'!F3036</f>
        <v/>
      </c>
      <c r="E3013">
        <f>'07_MODELO_NPI'!E3036</f>
        <v/>
      </c>
      <c r="F3013">
        <f>'07_MODELO_NPI'!F3036</f>
        <v/>
      </c>
      <c r="I3013">
        <f>'08_MODELO_MULTIPLO'!F3041</f>
        <v/>
      </c>
      <c r="J3013">
        <f>'08_MODELO_MULTIPLO'!G3041</f>
        <v/>
      </c>
    </row>
    <row r="3014">
      <c r="A3014">
        <f>'06_MODELO_REFS'!E3037</f>
        <v/>
      </c>
      <c r="B3014">
        <f>'06_MODELO_REFS'!F3037</f>
        <v/>
      </c>
      <c r="E3014">
        <f>'07_MODELO_NPI'!E3037</f>
        <v/>
      </c>
      <c r="F3014">
        <f>'07_MODELO_NPI'!F3037</f>
        <v/>
      </c>
      <c r="I3014">
        <f>'08_MODELO_MULTIPLO'!F3042</f>
        <v/>
      </c>
      <c r="J3014">
        <f>'08_MODELO_MULTIPLO'!G3042</f>
        <v/>
      </c>
    </row>
    <row r="3015">
      <c r="A3015">
        <f>'06_MODELO_REFS'!E3038</f>
        <v/>
      </c>
      <c r="B3015">
        <f>'06_MODELO_REFS'!F3038</f>
        <v/>
      </c>
      <c r="E3015">
        <f>'07_MODELO_NPI'!E3038</f>
        <v/>
      </c>
      <c r="F3015">
        <f>'07_MODELO_NPI'!F3038</f>
        <v/>
      </c>
      <c r="I3015">
        <f>'08_MODELO_MULTIPLO'!F3043</f>
        <v/>
      </c>
      <c r="J3015">
        <f>'08_MODELO_MULTIPLO'!G3043</f>
        <v/>
      </c>
    </row>
    <row r="3016">
      <c r="A3016">
        <f>'06_MODELO_REFS'!E3039</f>
        <v/>
      </c>
      <c r="B3016">
        <f>'06_MODELO_REFS'!F3039</f>
        <v/>
      </c>
      <c r="E3016">
        <f>'07_MODELO_NPI'!E3039</f>
        <v/>
      </c>
      <c r="F3016">
        <f>'07_MODELO_NPI'!F3039</f>
        <v/>
      </c>
      <c r="I3016">
        <f>'08_MODELO_MULTIPLO'!F3044</f>
        <v/>
      </c>
      <c r="J3016">
        <f>'08_MODELO_MULTIPLO'!G3044</f>
        <v/>
      </c>
    </row>
    <row r="3017">
      <c r="A3017">
        <f>'06_MODELO_REFS'!E3040</f>
        <v/>
      </c>
      <c r="B3017">
        <f>'06_MODELO_REFS'!F3040</f>
        <v/>
      </c>
      <c r="E3017">
        <f>'07_MODELO_NPI'!E3040</f>
        <v/>
      </c>
      <c r="F3017">
        <f>'07_MODELO_NPI'!F3040</f>
        <v/>
      </c>
      <c r="I3017">
        <f>'08_MODELO_MULTIPLO'!F3045</f>
        <v/>
      </c>
      <c r="J3017">
        <f>'08_MODELO_MULTIPLO'!G3045</f>
        <v/>
      </c>
    </row>
    <row r="3018">
      <c r="A3018">
        <f>'06_MODELO_REFS'!E3041</f>
        <v/>
      </c>
      <c r="B3018">
        <f>'06_MODELO_REFS'!F3041</f>
        <v/>
      </c>
      <c r="E3018">
        <f>'07_MODELO_NPI'!E3041</f>
        <v/>
      </c>
      <c r="F3018">
        <f>'07_MODELO_NPI'!F3041</f>
        <v/>
      </c>
      <c r="I3018">
        <f>'08_MODELO_MULTIPLO'!F3046</f>
        <v/>
      </c>
      <c r="J3018">
        <f>'08_MODELO_MULTIPLO'!G3046</f>
        <v/>
      </c>
    </row>
    <row r="3019">
      <c r="A3019">
        <f>'06_MODELO_REFS'!E3042</f>
        <v/>
      </c>
      <c r="B3019">
        <f>'06_MODELO_REFS'!F3042</f>
        <v/>
      </c>
      <c r="E3019">
        <f>'07_MODELO_NPI'!E3042</f>
        <v/>
      </c>
      <c r="F3019">
        <f>'07_MODELO_NPI'!F3042</f>
        <v/>
      </c>
      <c r="I3019">
        <f>'08_MODELO_MULTIPLO'!F3047</f>
        <v/>
      </c>
      <c r="J3019">
        <f>'08_MODELO_MULTIPLO'!G3047</f>
        <v/>
      </c>
    </row>
    <row r="3020">
      <c r="A3020">
        <f>'06_MODELO_REFS'!E3043</f>
        <v/>
      </c>
      <c r="B3020">
        <f>'06_MODELO_REFS'!F3043</f>
        <v/>
      </c>
      <c r="E3020">
        <f>'07_MODELO_NPI'!E3043</f>
        <v/>
      </c>
      <c r="F3020">
        <f>'07_MODELO_NPI'!F3043</f>
        <v/>
      </c>
      <c r="I3020">
        <f>'08_MODELO_MULTIPLO'!F3048</f>
        <v/>
      </c>
      <c r="J3020">
        <f>'08_MODELO_MULTIPLO'!G3048</f>
        <v/>
      </c>
    </row>
    <row r="3021">
      <c r="A3021">
        <f>'06_MODELO_REFS'!E3044</f>
        <v/>
      </c>
      <c r="B3021">
        <f>'06_MODELO_REFS'!F3044</f>
        <v/>
      </c>
      <c r="E3021">
        <f>'07_MODELO_NPI'!E3044</f>
        <v/>
      </c>
      <c r="F3021">
        <f>'07_MODELO_NPI'!F3044</f>
        <v/>
      </c>
      <c r="I3021">
        <f>'08_MODELO_MULTIPLO'!F3049</f>
        <v/>
      </c>
      <c r="J3021">
        <f>'08_MODELO_MULTIPLO'!G3049</f>
        <v/>
      </c>
    </row>
    <row r="3022">
      <c r="A3022">
        <f>'06_MODELO_REFS'!E3045</f>
        <v/>
      </c>
      <c r="B3022">
        <f>'06_MODELO_REFS'!F3045</f>
        <v/>
      </c>
      <c r="E3022">
        <f>'07_MODELO_NPI'!E3045</f>
        <v/>
      </c>
      <c r="F3022">
        <f>'07_MODELO_NPI'!F3045</f>
        <v/>
      </c>
      <c r="I3022">
        <f>'08_MODELO_MULTIPLO'!F3050</f>
        <v/>
      </c>
      <c r="J3022">
        <f>'08_MODELO_MULTIPLO'!G3050</f>
        <v/>
      </c>
    </row>
    <row r="3023">
      <c r="A3023">
        <f>'06_MODELO_REFS'!E3046</f>
        <v/>
      </c>
      <c r="B3023">
        <f>'06_MODELO_REFS'!F3046</f>
        <v/>
      </c>
      <c r="E3023">
        <f>'07_MODELO_NPI'!E3046</f>
        <v/>
      </c>
      <c r="F3023">
        <f>'07_MODELO_NPI'!F3046</f>
        <v/>
      </c>
      <c r="I3023">
        <f>'08_MODELO_MULTIPLO'!F3051</f>
        <v/>
      </c>
      <c r="J3023">
        <f>'08_MODELO_MULTIPLO'!G3051</f>
        <v/>
      </c>
    </row>
    <row r="3024">
      <c r="A3024">
        <f>'06_MODELO_REFS'!E3047</f>
        <v/>
      </c>
      <c r="B3024">
        <f>'06_MODELO_REFS'!F3047</f>
        <v/>
      </c>
      <c r="E3024">
        <f>'07_MODELO_NPI'!E3047</f>
        <v/>
      </c>
      <c r="F3024">
        <f>'07_MODELO_NPI'!F3047</f>
        <v/>
      </c>
      <c r="I3024">
        <f>'08_MODELO_MULTIPLO'!F3052</f>
        <v/>
      </c>
      <c r="J3024">
        <f>'08_MODELO_MULTIPLO'!G3052</f>
        <v/>
      </c>
    </row>
    <row r="3025">
      <c r="A3025">
        <f>'06_MODELO_REFS'!E3048</f>
        <v/>
      </c>
      <c r="B3025">
        <f>'06_MODELO_REFS'!F3048</f>
        <v/>
      </c>
      <c r="E3025">
        <f>'07_MODELO_NPI'!E3048</f>
        <v/>
      </c>
      <c r="F3025">
        <f>'07_MODELO_NPI'!F3048</f>
        <v/>
      </c>
      <c r="I3025">
        <f>'08_MODELO_MULTIPLO'!F3053</f>
        <v/>
      </c>
      <c r="J3025">
        <f>'08_MODELO_MULTIPLO'!G3053</f>
        <v/>
      </c>
    </row>
    <row r="3026">
      <c r="A3026">
        <f>'06_MODELO_REFS'!E3049</f>
        <v/>
      </c>
      <c r="B3026">
        <f>'06_MODELO_REFS'!F3049</f>
        <v/>
      </c>
      <c r="E3026">
        <f>'07_MODELO_NPI'!E3049</f>
        <v/>
      </c>
      <c r="F3026">
        <f>'07_MODELO_NPI'!F3049</f>
        <v/>
      </c>
      <c r="I3026">
        <f>'08_MODELO_MULTIPLO'!F3054</f>
        <v/>
      </c>
      <c r="J3026">
        <f>'08_MODELO_MULTIPLO'!G3054</f>
        <v/>
      </c>
    </row>
    <row r="3027">
      <c r="A3027">
        <f>'06_MODELO_REFS'!E3050</f>
        <v/>
      </c>
      <c r="B3027">
        <f>'06_MODELO_REFS'!F3050</f>
        <v/>
      </c>
      <c r="E3027">
        <f>'07_MODELO_NPI'!E3050</f>
        <v/>
      </c>
      <c r="F3027">
        <f>'07_MODELO_NPI'!F3050</f>
        <v/>
      </c>
      <c r="I3027">
        <f>'08_MODELO_MULTIPLO'!F3055</f>
        <v/>
      </c>
      <c r="J3027">
        <f>'08_MODELO_MULTIPLO'!G3055</f>
        <v/>
      </c>
    </row>
    <row r="3028">
      <c r="A3028">
        <f>'06_MODELO_REFS'!E3051</f>
        <v/>
      </c>
      <c r="B3028">
        <f>'06_MODELO_REFS'!F3051</f>
        <v/>
      </c>
      <c r="E3028">
        <f>'07_MODELO_NPI'!E3051</f>
        <v/>
      </c>
      <c r="F3028">
        <f>'07_MODELO_NPI'!F3051</f>
        <v/>
      </c>
      <c r="I3028">
        <f>'08_MODELO_MULTIPLO'!F3056</f>
        <v/>
      </c>
      <c r="J3028">
        <f>'08_MODELO_MULTIPLO'!G3056</f>
        <v/>
      </c>
    </row>
    <row r="3029">
      <c r="A3029">
        <f>'06_MODELO_REFS'!E3052</f>
        <v/>
      </c>
      <c r="B3029">
        <f>'06_MODELO_REFS'!F3052</f>
        <v/>
      </c>
      <c r="E3029">
        <f>'07_MODELO_NPI'!E3052</f>
        <v/>
      </c>
      <c r="F3029">
        <f>'07_MODELO_NPI'!F3052</f>
        <v/>
      </c>
      <c r="I3029">
        <f>'08_MODELO_MULTIPLO'!F3057</f>
        <v/>
      </c>
      <c r="J3029">
        <f>'08_MODELO_MULTIPLO'!G3057</f>
        <v/>
      </c>
    </row>
    <row r="3030">
      <c r="A3030">
        <f>'06_MODELO_REFS'!E3053</f>
        <v/>
      </c>
      <c r="B3030">
        <f>'06_MODELO_REFS'!F3053</f>
        <v/>
      </c>
      <c r="E3030">
        <f>'07_MODELO_NPI'!E3053</f>
        <v/>
      </c>
      <c r="F3030">
        <f>'07_MODELO_NPI'!F3053</f>
        <v/>
      </c>
      <c r="I3030">
        <f>'08_MODELO_MULTIPLO'!F3058</f>
        <v/>
      </c>
      <c r="J3030">
        <f>'08_MODELO_MULTIPLO'!G3058</f>
        <v/>
      </c>
    </row>
    <row r="3031">
      <c r="A3031">
        <f>'06_MODELO_REFS'!E3054</f>
        <v/>
      </c>
      <c r="B3031">
        <f>'06_MODELO_REFS'!F3054</f>
        <v/>
      </c>
      <c r="E3031">
        <f>'07_MODELO_NPI'!E3054</f>
        <v/>
      </c>
      <c r="F3031">
        <f>'07_MODELO_NPI'!F3054</f>
        <v/>
      </c>
      <c r="I3031">
        <f>'08_MODELO_MULTIPLO'!F3059</f>
        <v/>
      </c>
      <c r="J3031">
        <f>'08_MODELO_MULTIPLO'!G3059</f>
        <v/>
      </c>
    </row>
    <row r="3032">
      <c r="A3032">
        <f>'06_MODELO_REFS'!E3055</f>
        <v/>
      </c>
      <c r="B3032">
        <f>'06_MODELO_REFS'!F3055</f>
        <v/>
      </c>
      <c r="E3032">
        <f>'07_MODELO_NPI'!E3055</f>
        <v/>
      </c>
      <c r="F3032">
        <f>'07_MODELO_NPI'!F3055</f>
        <v/>
      </c>
      <c r="I3032">
        <f>'08_MODELO_MULTIPLO'!F3060</f>
        <v/>
      </c>
      <c r="J3032">
        <f>'08_MODELO_MULTIPLO'!G3060</f>
        <v/>
      </c>
    </row>
    <row r="3033">
      <c r="A3033">
        <f>'06_MODELO_REFS'!E3056</f>
        <v/>
      </c>
      <c r="B3033">
        <f>'06_MODELO_REFS'!F3056</f>
        <v/>
      </c>
      <c r="E3033">
        <f>'07_MODELO_NPI'!E3056</f>
        <v/>
      </c>
      <c r="F3033">
        <f>'07_MODELO_NPI'!F3056</f>
        <v/>
      </c>
      <c r="I3033">
        <f>'08_MODELO_MULTIPLO'!F3061</f>
        <v/>
      </c>
      <c r="J3033">
        <f>'08_MODELO_MULTIPLO'!G3061</f>
        <v/>
      </c>
    </row>
    <row r="3034">
      <c r="A3034">
        <f>'06_MODELO_REFS'!E3057</f>
        <v/>
      </c>
      <c r="B3034">
        <f>'06_MODELO_REFS'!F3057</f>
        <v/>
      </c>
      <c r="E3034">
        <f>'07_MODELO_NPI'!E3057</f>
        <v/>
      </c>
      <c r="F3034">
        <f>'07_MODELO_NPI'!F3057</f>
        <v/>
      </c>
      <c r="I3034">
        <f>'08_MODELO_MULTIPLO'!F3062</f>
        <v/>
      </c>
      <c r="J3034">
        <f>'08_MODELO_MULTIPLO'!G3062</f>
        <v/>
      </c>
    </row>
    <row r="3035">
      <c r="A3035">
        <f>'06_MODELO_REFS'!E3058</f>
        <v/>
      </c>
      <c r="B3035">
        <f>'06_MODELO_REFS'!F3058</f>
        <v/>
      </c>
      <c r="E3035">
        <f>'07_MODELO_NPI'!E3058</f>
        <v/>
      </c>
      <c r="F3035">
        <f>'07_MODELO_NPI'!F3058</f>
        <v/>
      </c>
      <c r="I3035">
        <f>'08_MODELO_MULTIPLO'!F3063</f>
        <v/>
      </c>
      <c r="J3035">
        <f>'08_MODELO_MULTIPLO'!G3063</f>
        <v/>
      </c>
    </row>
    <row r="3036">
      <c r="A3036">
        <f>'06_MODELO_REFS'!E3059</f>
        <v/>
      </c>
      <c r="B3036">
        <f>'06_MODELO_REFS'!F3059</f>
        <v/>
      </c>
      <c r="E3036">
        <f>'07_MODELO_NPI'!E3059</f>
        <v/>
      </c>
      <c r="F3036">
        <f>'07_MODELO_NPI'!F3059</f>
        <v/>
      </c>
      <c r="I3036">
        <f>'08_MODELO_MULTIPLO'!F3064</f>
        <v/>
      </c>
      <c r="J3036">
        <f>'08_MODELO_MULTIPLO'!G3064</f>
        <v/>
      </c>
    </row>
    <row r="3037">
      <c r="A3037">
        <f>'06_MODELO_REFS'!E3060</f>
        <v/>
      </c>
      <c r="B3037">
        <f>'06_MODELO_REFS'!F3060</f>
        <v/>
      </c>
      <c r="E3037">
        <f>'07_MODELO_NPI'!E3060</f>
        <v/>
      </c>
      <c r="F3037">
        <f>'07_MODELO_NPI'!F3060</f>
        <v/>
      </c>
      <c r="I3037">
        <f>'08_MODELO_MULTIPLO'!F3065</f>
        <v/>
      </c>
      <c r="J3037">
        <f>'08_MODELO_MULTIPLO'!G3065</f>
        <v/>
      </c>
    </row>
    <row r="3038">
      <c r="A3038">
        <f>'06_MODELO_REFS'!E3061</f>
        <v/>
      </c>
      <c r="B3038">
        <f>'06_MODELO_REFS'!F3061</f>
        <v/>
      </c>
      <c r="E3038">
        <f>'07_MODELO_NPI'!E3061</f>
        <v/>
      </c>
      <c r="F3038">
        <f>'07_MODELO_NPI'!F3061</f>
        <v/>
      </c>
      <c r="I3038">
        <f>'08_MODELO_MULTIPLO'!F3066</f>
        <v/>
      </c>
      <c r="J3038">
        <f>'08_MODELO_MULTIPLO'!G3066</f>
        <v/>
      </c>
    </row>
    <row r="3039">
      <c r="A3039">
        <f>'06_MODELO_REFS'!E3062</f>
        <v/>
      </c>
      <c r="B3039">
        <f>'06_MODELO_REFS'!F3062</f>
        <v/>
      </c>
      <c r="E3039">
        <f>'07_MODELO_NPI'!E3062</f>
        <v/>
      </c>
      <c r="F3039">
        <f>'07_MODELO_NPI'!F3062</f>
        <v/>
      </c>
      <c r="I3039">
        <f>'08_MODELO_MULTIPLO'!F3067</f>
        <v/>
      </c>
      <c r="J3039">
        <f>'08_MODELO_MULTIPLO'!G3067</f>
        <v/>
      </c>
    </row>
    <row r="3040">
      <c r="A3040">
        <f>'06_MODELO_REFS'!E3063</f>
        <v/>
      </c>
      <c r="B3040">
        <f>'06_MODELO_REFS'!F3063</f>
        <v/>
      </c>
      <c r="E3040">
        <f>'07_MODELO_NPI'!E3063</f>
        <v/>
      </c>
      <c r="F3040">
        <f>'07_MODELO_NPI'!F3063</f>
        <v/>
      </c>
      <c r="I3040">
        <f>'08_MODELO_MULTIPLO'!F3068</f>
        <v/>
      </c>
      <c r="J3040">
        <f>'08_MODELO_MULTIPLO'!G3068</f>
        <v/>
      </c>
    </row>
    <row r="3041">
      <c r="A3041">
        <f>'06_MODELO_REFS'!E3064</f>
        <v/>
      </c>
      <c r="B3041">
        <f>'06_MODELO_REFS'!F3064</f>
        <v/>
      </c>
      <c r="E3041">
        <f>'07_MODELO_NPI'!E3064</f>
        <v/>
      </c>
      <c r="F3041">
        <f>'07_MODELO_NPI'!F3064</f>
        <v/>
      </c>
      <c r="I3041">
        <f>'08_MODELO_MULTIPLO'!F3069</f>
        <v/>
      </c>
      <c r="J3041">
        <f>'08_MODELO_MULTIPLO'!G3069</f>
        <v/>
      </c>
    </row>
    <row r="3042">
      <c r="A3042">
        <f>'06_MODELO_REFS'!E3065</f>
        <v/>
      </c>
      <c r="B3042">
        <f>'06_MODELO_REFS'!F3065</f>
        <v/>
      </c>
      <c r="E3042">
        <f>'07_MODELO_NPI'!E3065</f>
        <v/>
      </c>
      <c r="F3042">
        <f>'07_MODELO_NPI'!F3065</f>
        <v/>
      </c>
      <c r="I3042">
        <f>'08_MODELO_MULTIPLO'!F3070</f>
        <v/>
      </c>
      <c r="J3042">
        <f>'08_MODELO_MULTIPLO'!G3070</f>
        <v/>
      </c>
    </row>
    <row r="3043">
      <c r="A3043">
        <f>'06_MODELO_REFS'!E3066</f>
        <v/>
      </c>
      <c r="B3043">
        <f>'06_MODELO_REFS'!F3066</f>
        <v/>
      </c>
      <c r="E3043">
        <f>'07_MODELO_NPI'!E3066</f>
        <v/>
      </c>
      <c r="F3043">
        <f>'07_MODELO_NPI'!F3066</f>
        <v/>
      </c>
      <c r="I3043">
        <f>'08_MODELO_MULTIPLO'!F3071</f>
        <v/>
      </c>
      <c r="J3043">
        <f>'08_MODELO_MULTIPLO'!G3071</f>
        <v/>
      </c>
    </row>
    <row r="3044">
      <c r="A3044">
        <f>'06_MODELO_REFS'!E3067</f>
        <v/>
      </c>
      <c r="B3044">
        <f>'06_MODELO_REFS'!F3067</f>
        <v/>
      </c>
      <c r="E3044">
        <f>'07_MODELO_NPI'!E3067</f>
        <v/>
      </c>
      <c r="F3044">
        <f>'07_MODELO_NPI'!F3067</f>
        <v/>
      </c>
      <c r="I3044">
        <f>'08_MODELO_MULTIPLO'!F3072</f>
        <v/>
      </c>
      <c r="J3044">
        <f>'08_MODELO_MULTIPLO'!G3072</f>
        <v/>
      </c>
    </row>
    <row r="3045">
      <c r="A3045">
        <f>'06_MODELO_REFS'!E3068</f>
        <v/>
      </c>
      <c r="B3045">
        <f>'06_MODELO_REFS'!F3068</f>
        <v/>
      </c>
      <c r="E3045">
        <f>'07_MODELO_NPI'!E3068</f>
        <v/>
      </c>
      <c r="F3045">
        <f>'07_MODELO_NPI'!F3068</f>
        <v/>
      </c>
      <c r="I3045">
        <f>'08_MODELO_MULTIPLO'!F3073</f>
        <v/>
      </c>
      <c r="J3045">
        <f>'08_MODELO_MULTIPLO'!G3073</f>
        <v/>
      </c>
    </row>
    <row r="3046">
      <c r="A3046">
        <f>'06_MODELO_REFS'!E3069</f>
        <v/>
      </c>
      <c r="B3046">
        <f>'06_MODELO_REFS'!F3069</f>
        <v/>
      </c>
      <c r="E3046">
        <f>'07_MODELO_NPI'!E3069</f>
        <v/>
      </c>
      <c r="F3046">
        <f>'07_MODELO_NPI'!F3069</f>
        <v/>
      </c>
      <c r="I3046">
        <f>'08_MODELO_MULTIPLO'!F3074</f>
        <v/>
      </c>
      <c r="J3046">
        <f>'08_MODELO_MULTIPLO'!G3074</f>
        <v/>
      </c>
    </row>
    <row r="3047">
      <c r="A3047">
        <f>'06_MODELO_REFS'!E3070</f>
        <v/>
      </c>
      <c r="B3047">
        <f>'06_MODELO_REFS'!F3070</f>
        <v/>
      </c>
      <c r="E3047">
        <f>'07_MODELO_NPI'!E3070</f>
        <v/>
      </c>
      <c r="F3047">
        <f>'07_MODELO_NPI'!F3070</f>
        <v/>
      </c>
      <c r="I3047">
        <f>'08_MODELO_MULTIPLO'!F3075</f>
        <v/>
      </c>
      <c r="J3047">
        <f>'08_MODELO_MULTIPLO'!G3075</f>
        <v/>
      </c>
    </row>
    <row r="3048">
      <c r="A3048">
        <f>'06_MODELO_REFS'!E3071</f>
        <v/>
      </c>
      <c r="B3048">
        <f>'06_MODELO_REFS'!F3071</f>
        <v/>
      </c>
      <c r="E3048">
        <f>'07_MODELO_NPI'!E3071</f>
        <v/>
      </c>
      <c r="F3048">
        <f>'07_MODELO_NPI'!F3071</f>
        <v/>
      </c>
      <c r="I3048">
        <f>'08_MODELO_MULTIPLO'!F3076</f>
        <v/>
      </c>
      <c r="J3048">
        <f>'08_MODELO_MULTIPLO'!G3076</f>
        <v/>
      </c>
    </row>
    <row r="3049">
      <c r="A3049">
        <f>'06_MODELO_REFS'!E3072</f>
        <v/>
      </c>
      <c r="B3049">
        <f>'06_MODELO_REFS'!F3072</f>
        <v/>
      </c>
      <c r="E3049">
        <f>'07_MODELO_NPI'!E3072</f>
        <v/>
      </c>
      <c r="F3049">
        <f>'07_MODELO_NPI'!F3072</f>
        <v/>
      </c>
      <c r="I3049">
        <f>'08_MODELO_MULTIPLO'!F3077</f>
        <v/>
      </c>
      <c r="J3049">
        <f>'08_MODELO_MULTIPLO'!G3077</f>
        <v/>
      </c>
    </row>
    <row r="3050">
      <c r="A3050">
        <f>'06_MODELO_REFS'!E3073</f>
        <v/>
      </c>
      <c r="B3050">
        <f>'06_MODELO_REFS'!F3073</f>
        <v/>
      </c>
      <c r="E3050">
        <f>'07_MODELO_NPI'!E3073</f>
        <v/>
      </c>
      <c r="F3050">
        <f>'07_MODELO_NPI'!F3073</f>
        <v/>
      </c>
      <c r="I3050">
        <f>'08_MODELO_MULTIPLO'!F3078</f>
        <v/>
      </c>
      <c r="J3050">
        <f>'08_MODELO_MULTIPLO'!G3078</f>
        <v/>
      </c>
    </row>
    <row r="3051">
      <c r="A3051">
        <f>'06_MODELO_REFS'!E3074</f>
        <v/>
      </c>
      <c r="B3051">
        <f>'06_MODELO_REFS'!F3074</f>
        <v/>
      </c>
      <c r="E3051">
        <f>'07_MODELO_NPI'!E3074</f>
        <v/>
      </c>
      <c r="F3051">
        <f>'07_MODELO_NPI'!F3074</f>
        <v/>
      </c>
      <c r="I3051">
        <f>'08_MODELO_MULTIPLO'!F3079</f>
        <v/>
      </c>
      <c r="J3051">
        <f>'08_MODELO_MULTIPLO'!G3079</f>
        <v/>
      </c>
    </row>
    <row r="3052">
      <c r="A3052">
        <f>'06_MODELO_REFS'!E3075</f>
        <v/>
      </c>
      <c r="B3052">
        <f>'06_MODELO_REFS'!F3075</f>
        <v/>
      </c>
      <c r="E3052">
        <f>'07_MODELO_NPI'!E3075</f>
        <v/>
      </c>
      <c r="F3052">
        <f>'07_MODELO_NPI'!F3075</f>
        <v/>
      </c>
      <c r="I3052">
        <f>'08_MODELO_MULTIPLO'!F3080</f>
        <v/>
      </c>
      <c r="J3052">
        <f>'08_MODELO_MULTIPLO'!G3080</f>
        <v/>
      </c>
    </row>
    <row r="3053">
      <c r="A3053">
        <f>'06_MODELO_REFS'!E3076</f>
        <v/>
      </c>
      <c r="B3053">
        <f>'06_MODELO_REFS'!F3076</f>
        <v/>
      </c>
      <c r="E3053">
        <f>'07_MODELO_NPI'!E3076</f>
        <v/>
      </c>
      <c r="F3053">
        <f>'07_MODELO_NPI'!F3076</f>
        <v/>
      </c>
      <c r="I3053">
        <f>'08_MODELO_MULTIPLO'!F3081</f>
        <v/>
      </c>
      <c r="J3053">
        <f>'08_MODELO_MULTIPLO'!G3081</f>
        <v/>
      </c>
    </row>
    <row r="3054">
      <c r="A3054">
        <f>'06_MODELO_REFS'!E3077</f>
        <v/>
      </c>
      <c r="B3054">
        <f>'06_MODELO_REFS'!F3077</f>
        <v/>
      </c>
      <c r="E3054">
        <f>'07_MODELO_NPI'!E3077</f>
        <v/>
      </c>
      <c r="F3054">
        <f>'07_MODELO_NPI'!F3077</f>
        <v/>
      </c>
      <c r="I3054">
        <f>'08_MODELO_MULTIPLO'!F3082</f>
        <v/>
      </c>
      <c r="J3054">
        <f>'08_MODELO_MULTIPLO'!G3082</f>
        <v/>
      </c>
    </row>
    <row r="3055">
      <c r="A3055">
        <f>'06_MODELO_REFS'!E3078</f>
        <v/>
      </c>
      <c r="B3055">
        <f>'06_MODELO_REFS'!F3078</f>
        <v/>
      </c>
      <c r="E3055">
        <f>'07_MODELO_NPI'!E3078</f>
        <v/>
      </c>
      <c r="F3055">
        <f>'07_MODELO_NPI'!F3078</f>
        <v/>
      </c>
      <c r="I3055">
        <f>'08_MODELO_MULTIPLO'!F3083</f>
        <v/>
      </c>
      <c r="J3055">
        <f>'08_MODELO_MULTIPLO'!G3083</f>
        <v/>
      </c>
    </row>
    <row r="3056">
      <c r="A3056">
        <f>'06_MODELO_REFS'!E3079</f>
        <v/>
      </c>
      <c r="B3056">
        <f>'06_MODELO_REFS'!F3079</f>
        <v/>
      </c>
      <c r="E3056">
        <f>'07_MODELO_NPI'!E3079</f>
        <v/>
      </c>
      <c r="F3056">
        <f>'07_MODELO_NPI'!F3079</f>
        <v/>
      </c>
      <c r="I3056">
        <f>'08_MODELO_MULTIPLO'!F3084</f>
        <v/>
      </c>
      <c r="J3056">
        <f>'08_MODELO_MULTIPLO'!G3084</f>
        <v/>
      </c>
    </row>
    <row r="3057">
      <c r="A3057">
        <f>'06_MODELO_REFS'!E3080</f>
        <v/>
      </c>
      <c r="B3057">
        <f>'06_MODELO_REFS'!F3080</f>
        <v/>
      </c>
      <c r="E3057">
        <f>'07_MODELO_NPI'!E3080</f>
        <v/>
      </c>
      <c r="F3057">
        <f>'07_MODELO_NPI'!F3080</f>
        <v/>
      </c>
      <c r="I3057">
        <f>'08_MODELO_MULTIPLO'!F3085</f>
        <v/>
      </c>
      <c r="J3057">
        <f>'08_MODELO_MULTIPLO'!G3085</f>
        <v/>
      </c>
    </row>
    <row r="3058">
      <c r="A3058">
        <f>'06_MODELO_REFS'!E3081</f>
        <v/>
      </c>
      <c r="B3058">
        <f>'06_MODELO_REFS'!F3081</f>
        <v/>
      </c>
      <c r="E3058">
        <f>'07_MODELO_NPI'!E3081</f>
        <v/>
      </c>
      <c r="F3058">
        <f>'07_MODELO_NPI'!F3081</f>
        <v/>
      </c>
      <c r="I3058">
        <f>'08_MODELO_MULTIPLO'!F3086</f>
        <v/>
      </c>
      <c r="J3058">
        <f>'08_MODELO_MULTIPLO'!G3086</f>
        <v/>
      </c>
    </row>
    <row r="3059">
      <c r="A3059">
        <f>'06_MODELO_REFS'!E3082</f>
        <v/>
      </c>
      <c r="B3059">
        <f>'06_MODELO_REFS'!F3082</f>
        <v/>
      </c>
      <c r="E3059">
        <f>'07_MODELO_NPI'!E3082</f>
        <v/>
      </c>
      <c r="F3059">
        <f>'07_MODELO_NPI'!F3082</f>
        <v/>
      </c>
      <c r="I3059">
        <f>'08_MODELO_MULTIPLO'!F3087</f>
        <v/>
      </c>
      <c r="J3059">
        <f>'08_MODELO_MULTIPLO'!G3087</f>
        <v/>
      </c>
    </row>
    <row r="3060">
      <c r="A3060">
        <f>'06_MODELO_REFS'!E3083</f>
        <v/>
      </c>
      <c r="B3060">
        <f>'06_MODELO_REFS'!F3083</f>
        <v/>
      </c>
      <c r="E3060">
        <f>'07_MODELO_NPI'!E3083</f>
        <v/>
      </c>
      <c r="F3060">
        <f>'07_MODELO_NPI'!F3083</f>
        <v/>
      </c>
      <c r="I3060">
        <f>'08_MODELO_MULTIPLO'!F3088</f>
        <v/>
      </c>
      <c r="J3060">
        <f>'08_MODELO_MULTIPLO'!G3088</f>
        <v/>
      </c>
    </row>
    <row r="3061">
      <c r="A3061">
        <f>'06_MODELO_REFS'!E3084</f>
        <v/>
      </c>
      <c r="B3061">
        <f>'06_MODELO_REFS'!F3084</f>
        <v/>
      </c>
      <c r="E3061">
        <f>'07_MODELO_NPI'!E3084</f>
        <v/>
      </c>
      <c r="F3061">
        <f>'07_MODELO_NPI'!F3084</f>
        <v/>
      </c>
      <c r="I3061">
        <f>'08_MODELO_MULTIPLO'!F3089</f>
        <v/>
      </c>
      <c r="J3061">
        <f>'08_MODELO_MULTIPLO'!G3089</f>
        <v/>
      </c>
    </row>
    <row r="3062">
      <c r="A3062">
        <f>'06_MODELO_REFS'!E3085</f>
        <v/>
      </c>
      <c r="B3062">
        <f>'06_MODELO_REFS'!F3085</f>
        <v/>
      </c>
      <c r="E3062">
        <f>'07_MODELO_NPI'!E3085</f>
        <v/>
      </c>
      <c r="F3062">
        <f>'07_MODELO_NPI'!F3085</f>
        <v/>
      </c>
      <c r="I3062">
        <f>'08_MODELO_MULTIPLO'!F3090</f>
        <v/>
      </c>
      <c r="J3062">
        <f>'08_MODELO_MULTIPLO'!G3090</f>
        <v/>
      </c>
    </row>
    <row r="3063">
      <c r="A3063">
        <f>'06_MODELO_REFS'!E3086</f>
        <v/>
      </c>
      <c r="B3063">
        <f>'06_MODELO_REFS'!F3086</f>
        <v/>
      </c>
      <c r="E3063">
        <f>'07_MODELO_NPI'!E3086</f>
        <v/>
      </c>
      <c r="F3063">
        <f>'07_MODELO_NPI'!F3086</f>
        <v/>
      </c>
      <c r="I3063">
        <f>'08_MODELO_MULTIPLO'!F3091</f>
        <v/>
      </c>
      <c r="J3063">
        <f>'08_MODELO_MULTIPLO'!G3091</f>
        <v/>
      </c>
    </row>
    <row r="3064">
      <c r="A3064">
        <f>'06_MODELO_REFS'!E3087</f>
        <v/>
      </c>
      <c r="B3064">
        <f>'06_MODELO_REFS'!F3087</f>
        <v/>
      </c>
      <c r="E3064">
        <f>'07_MODELO_NPI'!E3087</f>
        <v/>
      </c>
      <c r="F3064">
        <f>'07_MODELO_NPI'!F3087</f>
        <v/>
      </c>
      <c r="I3064">
        <f>'08_MODELO_MULTIPLO'!F3092</f>
        <v/>
      </c>
      <c r="J3064">
        <f>'08_MODELO_MULTIPLO'!G3092</f>
        <v/>
      </c>
    </row>
    <row r="3065">
      <c r="A3065">
        <f>'06_MODELO_REFS'!E3088</f>
        <v/>
      </c>
      <c r="B3065">
        <f>'06_MODELO_REFS'!F3088</f>
        <v/>
      </c>
      <c r="E3065">
        <f>'07_MODELO_NPI'!E3088</f>
        <v/>
      </c>
      <c r="F3065">
        <f>'07_MODELO_NPI'!F3088</f>
        <v/>
      </c>
      <c r="I3065">
        <f>'08_MODELO_MULTIPLO'!F3093</f>
        <v/>
      </c>
      <c r="J3065">
        <f>'08_MODELO_MULTIPLO'!G3093</f>
        <v/>
      </c>
    </row>
    <row r="3066">
      <c r="A3066">
        <f>'06_MODELO_REFS'!E3089</f>
        <v/>
      </c>
      <c r="B3066">
        <f>'06_MODELO_REFS'!F3089</f>
        <v/>
      </c>
      <c r="E3066">
        <f>'07_MODELO_NPI'!E3089</f>
        <v/>
      </c>
      <c r="F3066">
        <f>'07_MODELO_NPI'!F3089</f>
        <v/>
      </c>
      <c r="I3066">
        <f>'08_MODELO_MULTIPLO'!F3094</f>
        <v/>
      </c>
      <c r="J3066">
        <f>'08_MODELO_MULTIPLO'!G3094</f>
        <v/>
      </c>
    </row>
    <row r="3067">
      <c r="A3067">
        <f>'06_MODELO_REFS'!E3090</f>
        <v/>
      </c>
      <c r="B3067">
        <f>'06_MODELO_REFS'!F3090</f>
        <v/>
      </c>
      <c r="E3067">
        <f>'07_MODELO_NPI'!E3090</f>
        <v/>
      </c>
      <c r="F3067">
        <f>'07_MODELO_NPI'!F3090</f>
        <v/>
      </c>
      <c r="I3067">
        <f>'08_MODELO_MULTIPLO'!F3095</f>
        <v/>
      </c>
      <c r="J3067">
        <f>'08_MODELO_MULTIPLO'!G3095</f>
        <v/>
      </c>
    </row>
    <row r="3068">
      <c r="A3068">
        <f>'06_MODELO_REFS'!E3091</f>
        <v/>
      </c>
      <c r="B3068">
        <f>'06_MODELO_REFS'!F3091</f>
        <v/>
      </c>
      <c r="E3068">
        <f>'07_MODELO_NPI'!E3091</f>
        <v/>
      </c>
      <c r="F3068">
        <f>'07_MODELO_NPI'!F3091</f>
        <v/>
      </c>
      <c r="I3068">
        <f>'08_MODELO_MULTIPLO'!F3096</f>
        <v/>
      </c>
      <c r="J3068">
        <f>'08_MODELO_MULTIPLO'!G3096</f>
        <v/>
      </c>
    </row>
    <row r="3069">
      <c r="A3069">
        <f>'06_MODELO_REFS'!E3092</f>
        <v/>
      </c>
      <c r="B3069">
        <f>'06_MODELO_REFS'!F3092</f>
        <v/>
      </c>
      <c r="E3069">
        <f>'07_MODELO_NPI'!E3092</f>
        <v/>
      </c>
      <c r="F3069">
        <f>'07_MODELO_NPI'!F3092</f>
        <v/>
      </c>
      <c r="I3069">
        <f>'08_MODELO_MULTIPLO'!F3097</f>
        <v/>
      </c>
      <c r="J3069">
        <f>'08_MODELO_MULTIPLO'!G3097</f>
        <v/>
      </c>
    </row>
    <row r="3070">
      <c r="A3070">
        <f>'06_MODELO_REFS'!E3093</f>
        <v/>
      </c>
      <c r="B3070">
        <f>'06_MODELO_REFS'!F3093</f>
        <v/>
      </c>
      <c r="E3070">
        <f>'07_MODELO_NPI'!E3093</f>
        <v/>
      </c>
      <c r="F3070">
        <f>'07_MODELO_NPI'!F3093</f>
        <v/>
      </c>
      <c r="I3070">
        <f>'08_MODELO_MULTIPLO'!F3098</f>
        <v/>
      </c>
      <c r="J3070">
        <f>'08_MODELO_MULTIPLO'!G3098</f>
        <v/>
      </c>
    </row>
    <row r="3071">
      <c r="A3071">
        <f>'06_MODELO_REFS'!E3094</f>
        <v/>
      </c>
      <c r="B3071">
        <f>'06_MODELO_REFS'!F3094</f>
        <v/>
      </c>
      <c r="E3071">
        <f>'07_MODELO_NPI'!E3094</f>
        <v/>
      </c>
      <c r="F3071">
        <f>'07_MODELO_NPI'!F3094</f>
        <v/>
      </c>
      <c r="I3071">
        <f>'08_MODELO_MULTIPLO'!F3099</f>
        <v/>
      </c>
      <c r="J3071">
        <f>'08_MODELO_MULTIPLO'!G3099</f>
        <v/>
      </c>
    </row>
    <row r="3072">
      <c r="A3072">
        <f>'06_MODELO_REFS'!E3095</f>
        <v/>
      </c>
      <c r="B3072">
        <f>'06_MODELO_REFS'!F3095</f>
        <v/>
      </c>
      <c r="E3072">
        <f>'07_MODELO_NPI'!E3095</f>
        <v/>
      </c>
      <c r="F3072">
        <f>'07_MODELO_NPI'!F3095</f>
        <v/>
      </c>
      <c r="I3072">
        <f>'08_MODELO_MULTIPLO'!F3100</f>
        <v/>
      </c>
      <c r="J3072">
        <f>'08_MODELO_MULTIPLO'!G3100</f>
        <v/>
      </c>
    </row>
    <row r="3073">
      <c r="A3073">
        <f>'06_MODELO_REFS'!E3096</f>
        <v/>
      </c>
      <c r="B3073">
        <f>'06_MODELO_REFS'!F3096</f>
        <v/>
      </c>
      <c r="E3073">
        <f>'07_MODELO_NPI'!E3096</f>
        <v/>
      </c>
      <c r="F3073">
        <f>'07_MODELO_NPI'!F3096</f>
        <v/>
      </c>
      <c r="I3073">
        <f>'08_MODELO_MULTIPLO'!F3101</f>
        <v/>
      </c>
      <c r="J3073">
        <f>'08_MODELO_MULTIPLO'!G3101</f>
        <v/>
      </c>
    </row>
    <row r="3074">
      <c r="A3074">
        <f>'06_MODELO_REFS'!E3097</f>
        <v/>
      </c>
      <c r="B3074">
        <f>'06_MODELO_REFS'!F3097</f>
        <v/>
      </c>
      <c r="E3074">
        <f>'07_MODELO_NPI'!E3097</f>
        <v/>
      </c>
      <c r="F3074">
        <f>'07_MODELO_NPI'!F3097</f>
        <v/>
      </c>
      <c r="I3074">
        <f>'08_MODELO_MULTIPLO'!F3102</f>
        <v/>
      </c>
      <c r="J3074">
        <f>'08_MODELO_MULTIPLO'!G3102</f>
        <v/>
      </c>
    </row>
    <row r="3075">
      <c r="A3075">
        <f>'06_MODELO_REFS'!E3098</f>
        <v/>
      </c>
      <c r="B3075">
        <f>'06_MODELO_REFS'!F3098</f>
        <v/>
      </c>
      <c r="E3075">
        <f>'07_MODELO_NPI'!E3098</f>
        <v/>
      </c>
      <c r="F3075">
        <f>'07_MODELO_NPI'!F3098</f>
        <v/>
      </c>
      <c r="I3075">
        <f>'08_MODELO_MULTIPLO'!F3103</f>
        <v/>
      </c>
      <c r="J3075">
        <f>'08_MODELO_MULTIPLO'!G3103</f>
        <v/>
      </c>
    </row>
    <row r="3076">
      <c r="A3076">
        <f>'06_MODELO_REFS'!E3099</f>
        <v/>
      </c>
      <c r="B3076">
        <f>'06_MODELO_REFS'!F3099</f>
        <v/>
      </c>
      <c r="E3076">
        <f>'07_MODELO_NPI'!E3099</f>
        <v/>
      </c>
      <c r="F3076">
        <f>'07_MODELO_NPI'!F3099</f>
        <v/>
      </c>
      <c r="I3076">
        <f>'08_MODELO_MULTIPLO'!F3104</f>
        <v/>
      </c>
      <c r="J3076">
        <f>'08_MODELO_MULTIPLO'!G3104</f>
        <v/>
      </c>
    </row>
    <row r="3077">
      <c r="A3077">
        <f>'06_MODELO_REFS'!E3100</f>
        <v/>
      </c>
      <c r="B3077">
        <f>'06_MODELO_REFS'!F3100</f>
        <v/>
      </c>
      <c r="E3077">
        <f>'07_MODELO_NPI'!E3100</f>
        <v/>
      </c>
      <c r="F3077">
        <f>'07_MODELO_NPI'!F3100</f>
        <v/>
      </c>
      <c r="I3077">
        <f>'08_MODELO_MULTIPLO'!F3105</f>
        <v/>
      </c>
      <c r="J3077">
        <f>'08_MODELO_MULTIPLO'!G3105</f>
        <v/>
      </c>
    </row>
    <row r="3078">
      <c r="A3078">
        <f>'06_MODELO_REFS'!E3101</f>
        <v/>
      </c>
      <c r="B3078">
        <f>'06_MODELO_REFS'!F3101</f>
        <v/>
      </c>
      <c r="E3078">
        <f>'07_MODELO_NPI'!E3101</f>
        <v/>
      </c>
      <c r="F3078">
        <f>'07_MODELO_NPI'!F3101</f>
        <v/>
      </c>
      <c r="I3078">
        <f>'08_MODELO_MULTIPLO'!F3106</f>
        <v/>
      </c>
      <c r="J3078">
        <f>'08_MODELO_MULTIPLO'!G3106</f>
        <v/>
      </c>
    </row>
    <row r="3079">
      <c r="A3079">
        <f>'06_MODELO_REFS'!E3102</f>
        <v/>
      </c>
      <c r="B3079">
        <f>'06_MODELO_REFS'!F3102</f>
        <v/>
      </c>
      <c r="E3079">
        <f>'07_MODELO_NPI'!E3102</f>
        <v/>
      </c>
      <c r="F3079">
        <f>'07_MODELO_NPI'!F3102</f>
        <v/>
      </c>
      <c r="I3079">
        <f>'08_MODELO_MULTIPLO'!F3107</f>
        <v/>
      </c>
      <c r="J3079">
        <f>'08_MODELO_MULTIPLO'!G3107</f>
        <v/>
      </c>
    </row>
    <row r="3080">
      <c r="A3080">
        <f>'06_MODELO_REFS'!E3103</f>
        <v/>
      </c>
      <c r="B3080">
        <f>'06_MODELO_REFS'!F3103</f>
        <v/>
      </c>
      <c r="E3080">
        <f>'07_MODELO_NPI'!E3103</f>
        <v/>
      </c>
      <c r="F3080">
        <f>'07_MODELO_NPI'!F3103</f>
        <v/>
      </c>
      <c r="I3080">
        <f>'08_MODELO_MULTIPLO'!F3108</f>
        <v/>
      </c>
      <c r="J3080">
        <f>'08_MODELO_MULTIPLO'!G3108</f>
        <v/>
      </c>
    </row>
    <row r="3081">
      <c r="A3081">
        <f>'06_MODELO_REFS'!E3104</f>
        <v/>
      </c>
      <c r="B3081">
        <f>'06_MODELO_REFS'!F3104</f>
        <v/>
      </c>
      <c r="E3081">
        <f>'07_MODELO_NPI'!E3104</f>
        <v/>
      </c>
      <c r="F3081">
        <f>'07_MODELO_NPI'!F3104</f>
        <v/>
      </c>
      <c r="I3081">
        <f>'08_MODELO_MULTIPLO'!F3109</f>
        <v/>
      </c>
      <c r="J3081">
        <f>'08_MODELO_MULTIPLO'!G3109</f>
        <v/>
      </c>
    </row>
    <row r="3082">
      <c r="A3082">
        <f>'06_MODELO_REFS'!E3105</f>
        <v/>
      </c>
      <c r="B3082">
        <f>'06_MODELO_REFS'!F3105</f>
        <v/>
      </c>
      <c r="E3082">
        <f>'07_MODELO_NPI'!E3105</f>
        <v/>
      </c>
      <c r="F3082">
        <f>'07_MODELO_NPI'!F3105</f>
        <v/>
      </c>
      <c r="I3082">
        <f>'08_MODELO_MULTIPLO'!F3110</f>
        <v/>
      </c>
      <c r="J3082">
        <f>'08_MODELO_MULTIPLO'!G3110</f>
        <v/>
      </c>
    </row>
    <row r="3083">
      <c r="A3083">
        <f>'06_MODELO_REFS'!E3106</f>
        <v/>
      </c>
      <c r="B3083">
        <f>'06_MODELO_REFS'!F3106</f>
        <v/>
      </c>
      <c r="E3083">
        <f>'07_MODELO_NPI'!E3106</f>
        <v/>
      </c>
      <c r="F3083">
        <f>'07_MODELO_NPI'!F3106</f>
        <v/>
      </c>
      <c r="I3083">
        <f>'08_MODELO_MULTIPLO'!F3111</f>
        <v/>
      </c>
      <c r="J3083">
        <f>'08_MODELO_MULTIPLO'!G3111</f>
        <v/>
      </c>
    </row>
    <row r="3084">
      <c r="A3084">
        <f>'06_MODELO_REFS'!E3107</f>
        <v/>
      </c>
      <c r="B3084">
        <f>'06_MODELO_REFS'!F3107</f>
        <v/>
      </c>
      <c r="E3084">
        <f>'07_MODELO_NPI'!E3107</f>
        <v/>
      </c>
      <c r="F3084">
        <f>'07_MODELO_NPI'!F3107</f>
        <v/>
      </c>
      <c r="I3084">
        <f>'08_MODELO_MULTIPLO'!F3112</f>
        <v/>
      </c>
      <c r="J3084">
        <f>'08_MODELO_MULTIPLO'!G3112</f>
        <v/>
      </c>
    </row>
    <row r="3085">
      <c r="A3085">
        <f>'06_MODELO_REFS'!E3108</f>
        <v/>
      </c>
      <c r="B3085">
        <f>'06_MODELO_REFS'!F3108</f>
        <v/>
      </c>
      <c r="E3085">
        <f>'07_MODELO_NPI'!E3108</f>
        <v/>
      </c>
      <c r="F3085">
        <f>'07_MODELO_NPI'!F3108</f>
        <v/>
      </c>
      <c r="I3085">
        <f>'08_MODELO_MULTIPLO'!F3113</f>
        <v/>
      </c>
      <c r="J3085">
        <f>'08_MODELO_MULTIPLO'!G3113</f>
        <v/>
      </c>
    </row>
    <row r="3086">
      <c r="A3086">
        <f>'06_MODELO_REFS'!E3109</f>
        <v/>
      </c>
      <c r="B3086">
        <f>'06_MODELO_REFS'!F3109</f>
        <v/>
      </c>
      <c r="E3086">
        <f>'07_MODELO_NPI'!E3109</f>
        <v/>
      </c>
      <c r="F3086">
        <f>'07_MODELO_NPI'!F3109</f>
        <v/>
      </c>
      <c r="I3086">
        <f>'08_MODELO_MULTIPLO'!F3114</f>
        <v/>
      </c>
      <c r="J3086">
        <f>'08_MODELO_MULTIPLO'!G3114</f>
        <v/>
      </c>
    </row>
    <row r="3087">
      <c r="A3087">
        <f>'06_MODELO_REFS'!E3110</f>
        <v/>
      </c>
      <c r="B3087">
        <f>'06_MODELO_REFS'!F3110</f>
        <v/>
      </c>
      <c r="E3087">
        <f>'07_MODELO_NPI'!E3110</f>
        <v/>
      </c>
      <c r="F3087">
        <f>'07_MODELO_NPI'!F3110</f>
        <v/>
      </c>
      <c r="I3087">
        <f>'08_MODELO_MULTIPLO'!F3115</f>
        <v/>
      </c>
      <c r="J3087">
        <f>'08_MODELO_MULTIPLO'!G3115</f>
        <v/>
      </c>
    </row>
    <row r="3088">
      <c r="A3088">
        <f>'06_MODELO_REFS'!E3111</f>
        <v/>
      </c>
      <c r="B3088">
        <f>'06_MODELO_REFS'!F3111</f>
        <v/>
      </c>
      <c r="E3088">
        <f>'07_MODELO_NPI'!E3111</f>
        <v/>
      </c>
      <c r="F3088">
        <f>'07_MODELO_NPI'!F3111</f>
        <v/>
      </c>
      <c r="I3088">
        <f>'08_MODELO_MULTIPLO'!F3116</f>
        <v/>
      </c>
      <c r="J3088">
        <f>'08_MODELO_MULTIPLO'!G3116</f>
        <v/>
      </c>
    </row>
    <row r="3089">
      <c r="A3089">
        <f>'06_MODELO_REFS'!E3112</f>
        <v/>
      </c>
      <c r="B3089">
        <f>'06_MODELO_REFS'!F3112</f>
        <v/>
      </c>
      <c r="E3089">
        <f>'07_MODELO_NPI'!E3112</f>
        <v/>
      </c>
      <c r="F3089">
        <f>'07_MODELO_NPI'!F3112</f>
        <v/>
      </c>
      <c r="I3089">
        <f>'08_MODELO_MULTIPLO'!F3117</f>
        <v/>
      </c>
      <c r="J3089">
        <f>'08_MODELO_MULTIPLO'!G3117</f>
        <v/>
      </c>
    </row>
    <row r="3090">
      <c r="A3090">
        <f>'06_MODELO_REFS'!E3113</f>
        <v/>
      </c>
      <c r="B3090">
        <f>'06_MODELO_REFS'!F3113</f>
        <v/>
      </c>
      <c r="E3090">
        <f>'07_MODELO_NPI'!E3113</f>
        <v/>
      </c>
      <c r="F3090">
        <f>'07_MODELO_NPI'!F3113</f>
        <v/>
      </c>
      <c r="I3090">
        <f>'08_MODELO_MULTIPLO'!F3118</f>
        <v/>
      </c>
      <c r="J3090">
        <f>'08_MODELO_MULTIPLO'!G3118</f>
        <v/>
      </c>
    </row>
    <row r="3091">
      <c r="A3091">
        <f>'06_MODELO_REFS'!E3114</f>
        <v/>
      </c>
      <c r="B3091">
        <f>'06_MODELO_REFS'!F3114</f>
        <v/>
      </c>
      <c r="E3091">
        <f>'07_MODELO_NPI'!E3114</f>
        <v/>
      </c>
      <c r="F3091">
        <f>'07_MODELO_NPI'!F3114</f>
        <v/>
      </c>
      <c r="I3091">
        <f>'08_MODELO_MULTIPLO'!F3119</f>
        <v/>
      </c>
      <c r="J3091">
        <f>'08_MODELO_MULTIPLO'!G3119</f>
        <v/>
      </c>
    </row>
    <row r="3092">
      <c r="A3092">
        <f>'06_MODELO_REFS'!E3115</f>
        <v/>
      </c>
      <c r="B3092">
        <f>'06_MODELO_REFS'!F3115</f>
        <v/>
      </c>
      <c r="E3092">
        <f>'07_MODELO_NPI'!E3115</f>
        <v/>
      </c>
      <c r="F3092">
        <f>'07_MODELO_NPI'!F3115</f>
        <v/>
      </c>
      <c r="I3092">
        <f>'08_MODELO_MULTIPLO'!F3120</f>
        <v/>
      </c>
      <c r="J3092">
        <f>'08_MODELO_MULTIPLO'!G3120</f>
        <v/>
      </c>
    </row>
    <row r="3093">
      <c r="A3093">
        <f>'06_MODELO_REFS'!E3116</f>
        <v/>
      </c>
      <c r="B3093">
        <f>'06_MODELO_REFS'!F3116</f>
        <v/>
      </c>
      <c r="E3093">
        <f>'07_MODELO_NPI'!E3116</f>
        <v/>
      </c>
      <c r="F3093">
        <f>'07_MODELO_NPI'!F3116</f>
        <v/>
      </c>
      <c r="I3093">
        <f>'08_MODELO_MULTIPLO'!F3121</f>
        <v/>
      </c>
      <c r="J3093">
        <f>'08_MODELO_MULTIPLO'!G3121</f>
        <v/>
      </c>
    </row>
    <row r="3094">
      <c r="A3094">
        <f>'06_MODELO_REFS'!E3117</f>
        <v/>
      </c>
      <c r="B3094">
        <f>'06_MODELO_REFS'!F3117</f>
        <v/>
      </c>
      <c r="E3094">
        <f>'07_MODELO_NPI'!E3117</f>
        <v/>
      </c>
      <c r="F3094">
        <f>'07_MODELO_NPI'!F3117</f>
        <v/>
      </c>
      <c r="I3094">
        <f>'08_MODELO_MULTIPLO'!F3122</f>
        <v/>
      </c>
      <c r="J3094">
        <f>'08_MODELO_MULTIPLO'!G3122</f>
        <v/>
      </c>
    </row>
    <row r="3095">
      <c r="A3095">
        <f>'06_MODELO_REFS'!E3118</f>
        <v/>
      </c>
      <c r="B3095">
        <f>'06_MODELO_REFS'!F3118</f>
        <v/>
      </c>
      <c r="E3095">
        <f>'07_MODELO_NPI'!E3118</f>
        <v/>
      </c>
      <c r="F3095">
        <f>'07_MODELO_NPI'!F3118</f>
        <v/>
      </c>
      <c r="I3095">
        <f>'08_MODELO_MULTIPLO'!F3123</f>
        <v/>
      </c>
      <c r="J3095">
        <f>'08_MODELO_MULTIPLO'!G3123</f>
        <v/>
      </c>
    </row>
    <row r="3096">
      <c r="A3096">
        <f>'06_MODELO_REFS'!E3119</f>
        <v/>
      </c>
      <c r="B3096">
        <f>'06_MODELO_REFS'!F3119</f>
        <v/>
      </c>
      <c r="E3096">
        <f>'07_MODELO_NPI'!E3119</f>
        <v/>
      </c>
      <c r="F3096">
        <f>'07_MODELO_NPI'!F3119</f>
        <v/>
      </c>
      <c r="I3096">
        <f>'08_MODELO_MULTIPLO'!F3124</f>
        <v/>
      </c>
      <c r="J3096">
        <f>'08_MODELO_MULTIPLO'!G3124</f>
        <v/>
      </c>
    </row>
    <row r="3097">
      <c r="A3097">
        <f>'06_MODELO_REFS'!E3120</f>
        <v/>
      </c>
      <c r="B3097">
        <f>'06_MODELO_REFS'!F3120</f>
        <v/>
      </c>
      <c r="E3097">
        <f>'07_MODELO_NPI'!E3120</f>
        <v/>
      </c>
      <c r="F3097">
        <f>'07_MODELO_NPI'!F3120</f>
        <v/>
      </c>
      <c r="I3097">
        <f>'08_MODELO_MULTIPLO'!F3125</f>
        <v/>
      </c>
      <c r="J3097">
        <f>'08_MODELO_MULTIPLO'!G3125</f>
        <v/>
      </c>
    </row>
    <row r="3098">
      <c r="A3098">
        <f>'06_MODELO_REFS'!E3121</f>
        <v/>
      </c>
      <c r="B3098">
        <f>'06_MODELO_REFS'!F3121</f>
        <v/>
      </c>
      <c r="E3098">
        <f>'07_MODELO_NPI'!E3121</f>
        <v/>
      </c>
      <c r="F3098">
        <f>'07_MODELO_NPI'!F3121</f>
        <v/>
      </c>
      <c r="I3098">
        <f>'08_MODELO_MULTIPLO'!F3126</f>
        <v/>
      </c>
      <c r="J3098">
        <f>'08_MODELO_MULTIPLO'!G3126</f>
        <v/>
      </c>
    </row>
    <row r="3099">
      <c r="A3099">
        <f>'06_MODELO_REFS'!E3122</f>
        <v/>
      </c>
      <c r="B3099">
        <f>'06_MODELO_REFS'!F3122</f>
        <v/>
      </c>
      <c r="E3099">
        <f>'07_MODELO_NPI'!E3122</f>
        <v/>
      </c>
      <c r="F3099">
        <f>'07_MODELO_NPI'!F3122</f>
        <v/>
      </c>
      <c r="I3099">
        <f>'08_MODELO_MULTIPLO'!F3127</f>
        <v/>
      </c>
      <c r="J3099">
        <f>'08_MODELO_MULTIPLO'!G3127</f>
        <v/>
      </c>
    </row>
    <row r="3100">
      <c r="A3100">
        <f>'06_MODELO_REFS'!E3123</f>
        <v/>
      </c>
      <c r="B3100">
        <f>'06_MODELO_REFS'!F3123</f>
        <v/>
      </c>
      <c r="E3100">
        <f>'07_MODELO_NPI'!E3123</f>
        <v/>
      </c>
      <c r="F3100">
        <f>'07_MODELO_NPI'!F3123</f>
        <v/>
      </c>
      <c r="I3100">
        <f>'08_MODELO_MULTIPLO'!F3128</f>
        <v/>
      </c>
      <c r="J3100">
        <f>'08_MODELO_MULTIPLO'!G3128</f>
        <v/>
      </c>
    </row>
    <row r="3101">
      <c r="A3101">
        <f>'06_MODELO_REFS'!E3124</f>
        <v/>
      </c>
      <c r="B3101">
        <f>'06_MODELO_REFS'!F3124</f>
        <v/>
      </c>
      <c r="E3101">
        <f>'07_MODELO_NPI'!E3124</f>
        <v/>
      </c>
      <c r="F3101">
        <f>'07_MODELO_NPI'!F3124</f>
        <v/>
      </c>
      <c r="I3101">
        <f>'08_MODELO_MULTIPLO'!F3129</f>
        <v/>
      </c>
      <c r="J3101">
        <f>'08_MODELO_MULTIPLO'!G3129</f>
        <v/>
      </c>
    </row>
    <row r="3102">
      <c r="A3102">
        <f>'06_MODELO_REFS'!E3125</f>
        <v/>
      </c>
      <c r="B3102">
        <f>'06_MODELO_REFS'!F3125</f>
        <v/>
      </c>
      <c r="E3102">
        <f>'07_MODELO_NPI'!E3125</f>
        <v/>
      </c>
      <c r="F3102">
        <f>'07_MODELO_NPI'!F3125</f>
        <v/>
      </c>
      <c r="I3102">
        <f>'08_MODELO_MULTIPLO'!F3130</f>
        <v/>
      </c>
      <c r="J3102">
        <f>'08_MODELO_MULTIPLO'!G3130</f>
        <v/>
      </c>
    </row>
    <row r="3103">
      <c r="A3103">
        <f>'06_MODELO_REFS'!E3126</f>
        <v/>
      </c>
      <c r="B3103">
        <f>'06_MODELO_REFS'!F3126</f>
        <v/>
      </c>
      <c r="E3103">
        <f>'07_MODELO_NPI'!E3126</f>
        <v/>
      </c>
      <c r="F3103">
        <f>'07_MODELO_NPI'!F3126</f>
        <v/>
      </c>
      <c r="I3103">
        <f>'08_MODELO_MULTIPLO'!F3131</f>
        <v/>
      </c>
      <c r="J3103">
        <f>'08_MODELO_MULTIPLO'!G3131</f>
        <v/>
      </c>
    </row>
    <row r="3104">
      <c r="A3104">
        <f>'06_MODELO_REFS'!E3127</f>
        <v/>
      </c>
      <c r="B3104">
        <f>'06_MODELO_REFS'!F3127</f>
        <v/>
      </c>
      <c r="E3104">
        <f>'07_MODELO_NPI'!E3127</f>
        <v/>
      </c>
      <c r="F3104">
        <f>'07_MODELO_NPI'!F3127</f>
        <v/>
      </c>
      <c r="I3104">
        <f>'08_MODELO_MULTIPLO'!F3132</f>
        <v/>
      </c>
      <c r="J3104">
        <f>'08_MODELO_MULTIPLO'!G3132</f>
        <v/>
      </c>
    </row>
    <row r="3105">
      <c r="A3105">
        <f>'06_MODELO_REFS'!E3128</f>
        <v/>
      </c>
      <c r="B3105">
        <f>'06_MODELO_REFS'!F3128</f>
        <v/>
      </c>
      <c r="E3105">
        <f>'07_MODELO_NPI'!E3128</f>
        <v/>
      </c>
      <c r="F3105">
        <f>'07_MODELO_NPI'!F3128</f>
        <v/>
      </c>
      <c r="I3105">
        <f>'08_MODELO_MULTIPLO'!F3133</f>
        <v/>
      </c>
      <c r="J3105">
        <f>'08_MODELO_MULTIPLO'!G3133</f>
        <v/>
      </c>
    </row>
    <row r="3106">
      <c r="A3106">
        <f>'06_MODELO_REFS'!E3129</f>
        <v/>
      </c>
      <c r="B3106">
        <f>'06_MODELO_REFS'!F3129</f>
        <v/>
      </c>
      <c r="E3106">
        <f>'07_MODELO_NPI'!E3129</f>
        <v/>
      </c>
      <c r="F3106">
        <f>'07_MODELO_NPI'!F3129</f>
        <v/>
      </c>
      <c r="I3106">
        <f>'08_MODELO_MULTIPLO'!F3134</f>
        <v/>
      </c>
      <c r="J3106">
        <f>'08_MODELO_MULTIPLO'!G3134</f>
        <v/>
      </c>
    </row>
    <row r="3107">
      <c r="A3107">
        <f>'06_MODELO_REFS'!E3130</f>
        <v/>
      </c>
      <c r="B3107">
        <f>'06_MODELO_REFS'!F3130</f>
        <v/>
      </c>
      <c r="E3107">
        <f>'07_MODELO_NPI'!E3130</f>
        <v/>
      </c>
      <c r="F3107">
        <f>'07_MODELO_NPI'!F3130</f>
        <v/>
      </c>
      <c r="I3107">
        <f>'08_MODELO_MULTIPLO'!F3135</f>
        <v/>
      </c>
      <c r="J3107">
        <f>'08_MODELO_MULTIPLO'!G3135</f>
        <v/>
      </c>
    </row>
    <row r="3108">
      <c r="A3108">
        <f>'06_MODELO_REFS'!E3131</f>
        <v/>
      </c>
      <c r="B3108">
        <f>'06_MODELO_REFS'!F3131</f>
        <v/>
      </c>
      <c r="E3108">
        <f>'07_MODELO_NPI'!E3131</f>
        <v/>
      </c>
      <c r="F3108">
        <f>'07_MODELO_NPI'!F3131</f>
        <v/>
      </c>
      <c r="I3108">
        <f>'08_MODELO_MULTIPLO'!F3136</f>
        <v/>
      </c>
      <c r="J3108">
        <f>'08_MODELO_MULTIPLO'!G3136</f>
        <v/>
      </c>
    </row>
    <row r="3109">
      <c r="A3109">
        <f>'06_MODELO_REFS'!E3132</f>
        <v/>
      </c>
      <c r="B3109">
        <f>'06_MODELO_REFS'!F3132</f>
        <v/>
      </c>
      <c r="E3109">
        <f>'07_MODELO_NPI'!E3132</f>
        <v/>
      </c>
      <c r="F3109">
        <f>'07_MODELO_NPI'!F3132</f>
        <v/>
      </c>
      <c r="I3109">
        <f>'08_MODELO_MULTIPLO'!F3137</f>
        <v/>
      </c>
      <c r="J3109">
        <f>'08_MODELO_MULTIPLO'!G3137</f>
        <v/>
      </c>
    </row>
    <row r="3110">
      <c r="A3110">
        <f>'06_MODELO_REFS'!E3133</f>
        <v/>
      </c>
      <c r="B3110">
        <f>'06_MODELO_REFS'!F3133</f>
        <v/>
      </c>
      <c r="E3110">
        <f>'07_MODELO_NPI'!E3133</f>
        <v/>
      </c>
      <c r="F3110">
        <f>'07_MODELO_NPI'!F3133</f>
        <v/>
      </c>
      <c r="I3110">
        <f>'08_MODELO_MULTIPLO'!F3138</f>
        <v/>
      </c>
      <c r="J3110">
        <f>'08_MODELO_MULTIPLO'!G3138</f>
        <v/>
      </c>
    </row>
    <row r="3111">
      <c r="A3111">
        <f>'06_MODELO_REFS'!E3134</f>
        <v/>
      </c>
      <c r="B3111">
        <f>'06_MODELO_REFS'!F3134</f>
        <v/>
      </c>
      <c r="E3111">
        <f>'07_MODELO_NPI'!E3134</f>
        <v/>
      </c>
      <c r="F3111">
        <f>'07_MODELO_NPI'!F3134</f>
        <v/>
      </c>
      <c r="I3111">
        <f>'08_MODELO_MULTIPLO'!F3139</f>
        <v/>
      </c>
      <c r="J3111">
        <f>'08_MODELO_MULTIPLO'!G3139</f>
        <v/>
      </c>
    </row>
    <row r="3112">
      <c r="A3112">
        <f>'06_MODELO_REFS'!E3135</f>
        <v/>
      </c>
      <c r="B3112">
        <f>'06_MODELO_REFS'!F3135</f>
        <v/>
      </c>
      <c r="E3112">
        <f>'07_MODELO_NPI'!E3135</f>
        <v/>
      </c>
      <c r="F3112">
        <f>'07_MODELO_NPI'!F3135</f>
        <v/>
      </c>
      <c r="I3112">
        <f>'08_MODELO_MULTIPLO'!F3140</f>
        <v/>
      </c>
      <c r="J3112">
        <f>'08_MODELO_MULTIPLO'!G3140</f>
        <v/>
      </c>
    </row>
    <row r="3113">
      <c r="A3113">
        <f>'06_MODELO_REFS'!E3136</f>
        <v/>
      </c>
      <c r="B3113">
        <f>'06_MODELO_REFS'!F3136</f>
        <v/>
      </c>
      <c r="E3113">
        <f>'07_MODELO_NPI'!E3136</f>
        <v/>
      </c>
      <c r="F3113">
        <f>'07_MODELO_NPI'!F3136</f>
        <v/>
      </c>
      <c r="I3113">
        <f>'08_MODELO_MULTIPLO'!F3141</f>
        <v/>
      </c>
      <c r="J3113">
        <f>'08_MODELO_MULTIPLO'!G3141</f>
        <v/>
      </c>
    </row>
    <row r="3114">
      <c r="A3114">
        <f>'06_MODELO_REFS'!E3137</f>
        <v/>
      </c>
      <c r="B3114">
        <f>'06_MODELO_REFS'!F3137</f>
        <v/>
      </c>
      <c r="E3114">
        <f>'07_MODELO_NPI'!E3137</f>
        <v/>
      </c>
      <c r="F3114">
        <f>'07_MODELO_NPI'!F3137</f>
        <v/>
      </c>
      <c r="I3114">
        <f>'08_MODELO_MULTIPLO'!F3142</f>
        <v/>
      </c>
      <c r="J3114">
        <f>'08_MODELO_MULTIPLO'!G3142</f>
        <v/>
      </c>
    </row>
    <row r="3115">
      <c r="A3115">
        <f>'06_MODELO_REFS'!E3138</f>
        <v/>
      </c>
      <c r="B3115">
        <f>'06_MODELO_REFS'!F3138</f>
        <v/>
      </c>
      <c r="E3115">
        <f>'07_MODELO_NPI'!E3138</f>
        <v/>
      </c>
      <c r="F3115">
        <f>'07_MODELO_NPI'!F3138</f>
        <v/>
      </c>
      <c r="I3115">
        <f>'08_MODELO_MULTIPLO'!F3143</f>
        <v/>
      </c>
      <c r="J3115">
        <f>'08_MODELO_MULTIPLO'!G3143</f>
        <v/>
      </c>
    </row>
    <row r="3116">
      <c r="A3116">
        <f>'06_MODELO_REFS'!E3139</f>
        <v/>
      </c>
      <c r="B3116">
        <f>'06_MODELO_REFS'!F3139</f>
        <v/>
      </c>
      <c r="E3116">
        <f>'07_MODELO_NPI'!E3139</f>
        <v/>
      </c>
      <c r="F3116">
        <f>'07_MODELO_NPI'!F3139</f>
        <v/>
      </c>
      <c r="I3116">
        <f>'08_MODELO_MULTIPLO'!F3144</f>
        <v/>
      </c>
      <c r="J3116">
        <f>'08_MODELO_MULTIPLO'!G3144</f>
        <v/>
      </c>
    </row>
    <row r="3117">
      <c r="A3117">
        <f>'06_MODELO_REFS'!E3140</f>
        <v/>
      </c>
      <c r="B3117">
        <f>'06_MODELO_REFS'!F3140</f>
        <v/>
      </c>
      <c r="E3117">
        <f>'07_MODELO_NPI'!E3140</f>
        <v/>
      </c>
      <c r="F3117">
        <f>'07_MODELO_NPI'!F3140</f>
        <v/>
      </c>
      <c r="I3117">
        <f>'08_MODELO_MULTIPLO'!F3145</f>
        <v/>
      </c>
      <c r="J3117">
        <f>'08_MODELO_MULTIPLO'!G3145</f>
        <v/>
      </c>
    </row>
    <row r="3118">
      <c r="A3118">
        <f>'06_MODELO_REFS'!E3141</f>
        <v/>
      </c>
      <c r="B3118">
        <f>'06_MODELO_REFS'!F3141</f>
        <v/>
      </c>
      <c r="E3118">
        <f>'07_MODELO_NPI'!E3141</f>
        <v/>
      </c>
      <c r="F3118">
        <f>'07_MODELO_NPI'!F3141</f>
        <v/>
      </c>
      <c r="I3118">
        <f>'08_MODELO_MULTIPLO'!F3146</f>
        <v/>
      </c>
      <c r="J3118">
        <f>'08_MODELO_MULTIPLO'!G3146</f>
        <v/>
      </c>
    </row>
    <row r="3119">
      <c r="A3119">
        <f>'06_MODELO_REFS'!E3142</f>
        <v/>
      </c>
      <c r="B3119">
        <f>'06_MODELO_REFS'!F3142</f>
        <v/>
      </c>
      <c r="E3119">
        <f>'07_MODELO_NPI'!E3142</f>
        <v/>
      </c>
      <c r="F3119">
        <f>'07_MODELO_NPI'!F3142</f>
        <v/>
      </c>
      <c r="I3119">
        <f>'08_MODELO_MULTIPLO'!F3147</f>
        <v/>
      </c>
      <c r="J3119">
        <f>'08_MODELO_MULTIPLO'!G3147</f>
        <v/>
      </c>
    </row>
    <row r="3120">
      <c r="A3120">
        <f>'06_MODELO_REFS'!E3143</f>
        <v/>
      </c>
      <c r="B3120">
        <f>'06_MODELO_REFS'!F3143</f>
        <v/>
      </c>
      <c r="E3120">
        <f>'07_MODELO_NPI'!E3143</f>
        <v/>
      </c>
      <c r="F3120">
        <f>'07_MODELO_NPI'!F3143</f>
        <v/>
      </c>
      <c r="I3120">
        <f>'08_MODELO_MULTIPLO'!F3148</f>
        <v/>
      </c>
      <c r="J3120">
        <f>'08_MODELO_MULTIPLO'!G3148</f>
        <v/>
      </c>
    </row>
    <row r="3121">
      <c r="A3121">
        <f>'06_MODELO_REFS'!E3144</f>
        <v/>
      </c>
      <c r="B3121">
        <f>'06_MODELO_REFS'!F3144</f>
        <v/>
      </c>
      <c r="E3121">
        <f>'07_MODELO_NPI'!E3144</f>
        <v/>
      </c>
      <c r="F3121">
        <f>'07_MODELO_NPI'!F3144</f>
        <v/>
      </c>
      <c r="I3121">
        <f>'08_MODELO_MULTIPLO'!F3149</f>
        <v/>
      </c>
      <c r="J3121">
        <f>'08_MODELO_MULTIPLO'!G3149</f>
        <v/>
      </c>
    </row>
    <row r="3122">
      <c r="A3122">
        <f>'06_MODELO_REFS'!E3145</f>
        <v/>
      </c>
      <c r="B3122">
        <f>'06_MODELO_REFS'!F3145</f>
        <v/>
      </c>
      <c r="E3122">
        <f>'07_MODELO_NPI'!E3145</f>
        <v/>
      </c>
      <c r="F3122">
        <f>'07_MODELO_NPI'!F3145</f>
        <v/>
      </c>
      <c r="I3122">
        <f>'08_MODELO_MULTIPLO'!F3150</f>
        <v/>
      </c>
      <c r="J3122">
        <f>'08_MODELO_MULTIPLO'!G3150</f>
        <v/>
      </c>
    </row>
    <row r="3123">
      <c r="A3123">
        <f>'06_MODELO_REFS'!E3146</f>
        <v/>
      </c>
      <c r="B3123">
        <f>'06_MODELO_REFS'!F3146</f>
        <v/>
      </c>
      <c r="E3123">
        <f>'07_MODELO_NPI'!E3146</f>
        <v/>
      </c>
      <c r="F3123">
        <f>'07_MODELO_NPI'!F3146</f>
        <v/>
      </c>
      <c r="I3123">
        <f>'08_MODELO_MULTIPLO'!F3151</f>
        <v/>
      </c>
      <c r="J3123">
        <f>'08_MODELO_MULTIPLO'!G3151</f>
        <v/>
      </c>
    </row>
    <row r="3124">
      <c r="A3124">
        <f>'06_MODELO_REFS'!E3147</f>
        <v/>
      </c>
      <c r="B3124">
        <f>'06_MODELO_REFS'!F3147</f>
        <v/>
      </c>
      <c r="E3124">
        <f>'07_MODELO_NPI'!E3147</f>
        <v/>
      </c>
      <c r="F3124">
        <f>'07_MODELO_NPI'!F3147</f>
        <v/>
      </c>
      <c r="I3124">
        <f>'08_MODELO_MULTIPLO'!F3152</f>
        <v/>
      </c>
      <c r="J3124">
        <f>'08_MODELO_MULTIPLO'!G3152</f>
        <v/>
      </c>
    </row>
    <row r="3125">
      <c r="A3125">
        <f>'06_MODELO_REFS'!E3148</f>
        <v/>
      </c>
      <c r="B3125">
        <f>'06_MODELO_REFS'!F3148</f>
        <v/>
      </c>
      <c r="E3125">
        <f>'07_MODELO_NPI'!E3148</f>
        <v/>
      </c>
      <c r="F3125">
        <f>'07_MODELO_NPI'!F3148</f>
        <v/>
      </c>
      <c r="I3125">
        <f>'08_MODELO_MULTIPLO'!F3153</f>
        <v/>
      </c>
      <c r="J3125">
        <f>'08_MODELO_MULTIPLO'!G3153</f>
        <v/>
      </c>
    </row>
    <row r="3126">
      <c r="A3126">
        <f>'06_MODELO_REFS'!E3149</f>
        <v/>
      </c>
      <c r="B3126">
        <f>'06_MODELO_REFS'!F3149</f>
        <v/>
      </c>
      <c r="E3126">
        <f>'07_MODELO_NPI'!E3149</f>
        <v/>
      </c>
      <c r="F3126">
        <f>'07_MODELO_NPI'!F3149</f>
        <v/>
      </c>
      <c r="I3126">
        <f>'08_MODELO_MULTIPLO'!F3154</f>
        <v/>
      </c>
      <c r="J3126">
        <f>'08_MODELO_MULTIPLO'!G3154</f>
        <v/>
      </c>
    </row>
    <row r="3127">
      <c r="A3127">
        <f>'06_MODELO_REFS'!E3150</f>
        <v/>
      </c>
      <c r="B3127">
        <f>'06_MODELO_REFS'!F3150</f>
        <v/>
      </c>
      <c r="E3127">
        <f>'07_MODELO_NPI'!E3150</f>
        <v/>
      </c>
      <c r="F3127">
        <f>'07_MODELO_NPI'!F3150</f>
        <v/>
      </c>
      <c r="I3127">
        <f>'08_MODELO_MULTIPLO'!F3155</f>
        <v/>
      </c>
      <c r="J3127">
        <f>'08_MODELO_MULTIPLO'!G3155</f>
        <v/>
      </c>
    </row>
    <row r="3128">
      <c r="A3128">
        <f>'06_MODELO_REFS'!E3151</f>
        <v/>
      </c>
      <c r="B3128">
        <f>'06_MODELO_REFS'!F3151</f>
        <v/>
      </c>
      <c r="E3128">
        <f>'07_MODELO_NPI'!E3151</f>
        <v/>
      </c>
      <c r="F3128">
        <f>'07_MODELO_NPI'!F3151</f>
        <v/>
      </c>
      <c r="I3128">
        <f>'08_MODELO_MULTIPLO'!F3156</f>
        <v/>
      </c>
      <c r="J3128">
        <f>'08_MODELO_MULTIPLO'!G3156</f>
        <v/>
      </c>
    </row>
    <row r="3129">
      <c r="A3129">
        <f>'06_MODELO_REFS'!E3152</f>
        <v/>
      </c>
      <c r="B3129">
        <f>'06_MODELO_REFS'!F3152</f>
        <v/>
      </c>
      <c r="E3129">
        <f>'07_MODELO_NPI'!E3152</f>
        <v/>
      </c>
      <c r="F3129">
        <f>'07_MODELO_NPI'!F3152</f>
        <v/>
      </c>
      <c r="I3129">
        <f>'08_MODELO_MULTIPLO'!F3157</f>
        <v/>
      </c>
      <c r="J3129">
        <f>'08_MODELO_MULTIPLO'!G3157</f>
        <v/>
      </c>
    </row>
    <row r="3130">
      <c r="A3130">
        <f>'06_MODELO_REFS'!E3153</f>
        <v/>
      </c>
      <c r="B3130">
        <f>'06_MODELO_REFS'!F3153</f>
        <v/>
      </c>
      <c r="E3130">
        <f>'07_MODELO_NPI'!E3153</f>
        <v/>
      </c>
      <c r="F3130">
        <f>'07_MODELO_NPI'!F3153</f>
        <v/>
      </c>
      <c r="I3130">
        <f>'08_MODELO_MULTIPLO'!F3158</f>
        <v/>
      </c>
      <c r="J3130">
        <f>'08_MODELO_MULTIPLO'!G3158</f>
        <v/>
      </c>
    </row>
    <row r="3131">
      <c r="A3131">
        <f>'06_MODELO_REFS'!E3154</f>
        <v/>
      </c>
      <c r="B3131">
        <f>'06_MODELO_REFS'!F3154</f>
        <v/>
      </c>
      <c r="E3131">
        <f>'07_MODELO_NPI'!E3154</f>
        <v/>
      </c>
      <c r="F3131">
        <f>'07_MODELO_NPI'!F3154</f>
        <v/>
      </c>
      <c r="I3131">
        <f>'08_MODELO_MULTIPLO'!F3159</f>
        <v/>
      </c>
      <c r="J3131">
        <f>'08_MODELO_MULTIPLO'!G3159</f>
        <v/>
      </c>
    </row>
    <row r="3132">
      <c r="A3132">
        <f>'06_MODELO_REFS'!E3155</f>
        <v/>
      </c>
      <c r="B3132">
        <f>'06_MODELO_REFS'!F3155</f>
        <v/>
      </c>
      <c r="E3132">
        <f>'07_MODELO_NPI'!E3155</f>
        <v/>
      </c>
      <c r="F3132">
        <f>'07_MODELO_NPI'!F3155</f>
        <v/>
      </c>
      <c r="I3132">
        <f>'08_MODELO_MULTIPLO'!F3160</f>
        <v/>
      </c>
      <c r="J3132">
        <f>'08_MODELO_MULTIPLO'!G3160</f>
        <v/>
      </c>
    </row>
    <row r="3133">
      <c r="A3133">
        <f>'06_MODELO_REFS'!E3156</f>
        <v/>
      </c>
      <c r="B3133">
        <f>'06_MODELO_REFS'!F3156</f>
        <v/>
      </c>
      <c r="E3133">
        <f>'07_MODELO_NPI'!E3156</f>
        <v/>
      </c>
      <c r="F3133">
        <f>'07_MODELO_NPI'!F3156</f>
        <v/>
      </c>
      <c r="I3133">
        <f>'08_MODELO_MULTIPLO'!F3161</f>
        <v/>
      </c>
      <c r="J3133">
        <f>'08_MODELO_MULTIPLO'!G3161</f>
        <v/>
      </c>
    </row>
    <row r="3134">
      <c r="A3134">
        <f>'06_MODELO_REFS'!E3157</f>
        <v/>
      </c>
      <c r="B3134">
        <f>'06_MODELO_REFS'!F3157</f>
        <v/>
      </c>
      <c r="E3134">
        <f>'07_MODELO_NPI'!E3157</f>
        <v/>
      </c>
      <c r="F3134">
        <f>'07_MODELO_NPI'!F3157</f>
        <v/>
      </c>
      <c r="I3134">
        <f>'08_MODELO_MULTIPLO'!F3162</f>
        <v/>
      </c>
      <c r="J3134">
        <f>'08_MODELO_MULTIPLO'!G3162</f>
        <v/>
      </c>
    </row>
    <row r="3135">
      <c r="A3135">
        <f>'06_MODELO_REFS'!E3158</f>
        <v/>
      </c>
      <c r="B3135">
        <f>'06_MODELO_REFS'!F3158</f>
        <v/>
      </c>
      <c r="E3135">
        <f>'07_MODELO_NPI'!E3158</f>
        <v/>
      </c>
      <c r="F3135">
        <f>'07_MODELO_NPI'!F3158</f>
        <v/>
      </c>
      <c r="I3135">
        <f>'08_MODELO_MULTIPLO'!F3163</f>
        <v/>
      </c>
      <c r="J3135">
        <f>'08_MODELO_MULTIPLO'!G3163</f>
        <v/>
      </c>
    </row>
    <row r="3136">
      <c r="A3136">
        <f>'06_MODELO_REFS'!E3159</f>
        <v/>
      </c>
      <c r="B3136">
        <f>'06_MODELO_REFS'!F3159</f>
        <v/>
      </c>
      <c r="E3136">
        <f>'07_MODELO_NPI'!E3159</f>
        <v/>
      </c>
      <c r="F3136">
        <f>'07_MODELO_NPI'!F3159</f>
        <v/>
      </c>
      <c r="I3136">
        <f>'08_MODELO_MULTIPLO'!F3164</f>
        <v/>
      </c>
      <c r="J3136">
        <f>'08_MODELO_MULTIPLO'!G3164</f>
        <v/>
      </c>
    </row>
    <row r="3137">
      <c r="A3137">
        <f>'06_MODELO_REFS'!E3160</f>
        <v/>
      </c>
      <c r="B3137">
        <f>'06_MODELO_REFS'!F3160</f>
        <v/>
      </c>
      <c r="E3137">
        <f>'07_MODELO_NPI'!E3160</f>
        <v/>
      </c>
      <c r="F3137">
        <f>'07_MODELO_NPI'!F3160</f>
        <v/>
      </c>
      <c r="I3137">
        <f>'08_MODELO_MULTIPLO'!F3165</f>
        <v/>
      </c>
      <c r="J3137">
        <f>'08_MODELO_MULTIPLO'!G3165</f>
        <v/>
      </c>
    </row>
    <row r="3138">
      <c r="A3138">
        <f>'06_MODELO_REFS'!E3161</f>
        <v/>
      </c>
      <c r="B3138">
        <f>'06_MODELO_REFS'!F3161</f>
        <v/>
      </c>
      <c r="E3138">
        <f>'07_MODELO_NPI'!E3161</f>
        <v/>
      </c>
      <c r="F3138">
        <f>'07_MODELO_NPI'!F3161</f>
        <v/>
      </c>
      <c r="I3138">
        <f>'08_MODELO_MULTIPLO'!F3166</f>
        <v/>
      </c>
      <c r="J3138">
        <f>'08_MODELO_MULTIPLO'!G3166</f>
        <v/>
      </c>
    </row>
    <row r="3139">
      <c r="A3139">
        <f>'06_MODELO_REFS'!E3162</f>
        <v/>
      </c>
      <c r="B3139">
        <f>'06_MODELO_REFS'!F3162</f>
        <v/>
      </c>
      <c r="E3139">
        <f>'07_MODELO_NPI'!E3162</f>
        <v/>
      </c>
      <c r="F3139">
        <f>'07_MODELO_NPI'!F3162</f>
        <v/>
      </c>
      <c r="I3139">
        <f>'08_MODELO_MULTIPLO'!F3167</f>
        <v/>
      </c>
      <c r="J3139">
        <f>'08_MODELO_MULTIPLO'!G3167</f>
        <v/>
      </c>
    </row>
    <row r="3140">
      <c r="A3140">
        <f>'06_MODELO_REFS'!E3163</f>
        <v/>
      </c>
      <c r="B3140">
        <f>'06_MODELO_REFS'!F3163</f>
        <v/>
      </c>
      <c r="E3140">
        <f>'07_MODELO_NPI'!E3163</f>
        <v/>
      </c>
      <c r="F3140">
        <f>'07_MODELO_NPI'!F3163</f>
        <v/>
      </c>
      <c r="I3140">
        <f>'08_MODELO_MULTIPLO'!F3168</f>
        <v/>
      </c>
      <c r="J3140">
        <f>'08_MODELO_MULTIPLO'!G3168</f>
        <v/>
      </c>
    </row>
    <row r="3141">
      <c r="A3141">
        <f>'06_MODELO_REFS'!E3164</f>
        <v/>
      </c>
      <c r="B3141">
        <f>'06_MODELO_REFS'!F3164</f>
        <v/>
      </c>
      <c r="E3141">
        <f>'07_MODELO_NPI'!E3164</f>
        <v/>
      </c>
      <c r="F3141">
        <f>'07_MODELO_NPI'!F3164</f>
        <v/>
      </c>
      <c r="I3141">
        <f>'08_MODELO_MULTIPLO'!F3169</f>
        <v/>
      </c>
      <c r="J3141">
        <f>'08_MODELO_MULTIPLO'!G3169</f>
        <v/>
      </c>
    </row>
    <row r="3142">
      <c r="A3142">
        <f>'06_MODELO_REFS'!E3165</f>
        <v/>
      </c>
      <c r="B3142">
        <f>'06_MODELO_REFS'!F3165</f>
        <v/>
      </c>
      <c r="E3142">
        <f>'07_MODELO_NPI'!E3165</f>
        <v/>
      </c>
      <c r="F3142">
        <f>'07_MODELO_NPI'!F3165</f>
        <v/>
      </c>
      <c r="I3142">
        <f>'08_MODELO_MULTIPLO'!F3170</f>
        <v/>
      </c>
      <c r="J3142">
        <f>'08_MODELO_MULTIPLO'!G3170</f>
        <v/>
      </c>
    </row>
    <row r="3143">
      <c r="A3143">
        <f>'06_MODELO_REFS'!E3166</f>
        <v/>
      </c>
      <c r="B3143">
        <f>'06_MODELO_REFS'!F3166</f>
        <v/>
      </c>
      <c r="E3143">
        <f>'07_MODELO_NPI'!E3166</f>
        <v/>
      </c>
      <c r="F3143">
        <f>'07_MODELO_NPI'!F3166</f>
        <v/>
      </c>
      <c r="I3143">
        <f>'08_MODELO_MULTIPLO'!F3171</f>
        <v/>
      </c>
      <c r="J3143">
        <f>'08_MODELO_MULTIPLO'!G3171</f>
        <v/>
      </c>
    </row>
    <row r="3144">
      <c r="A3144">
        <f>'06_MODELO_REFS'!E3167</f>
        <v/>
      </c>
      <c r="B3144">
        <f>'06_MODELO_REFS'!F3167</f>
        <v/>
      </c>
      <c r="E3144">
        <f>'07_MODELO_NPI'!E3167</f>
        <v/>
      </c>
      <c r="F3144">
        <f>'07_MODELO_NPI'!F3167</f>
        <v/>
      </c>
      <c r="I3144">
        <f>'08_MODELO_MULTIPLO'!F3172</f>
        <v/>
      </c>
      <c r="J3144">
        <f>'08_MODELO_MULTIPLO'!G3172</f>
        <v/>
      </c>
    </row>
    <row r="3145">
      <c r="A3145">
        <f>'06_MODELO_REFS'!E3168</f>
        <v/>
      </c>
      <c r="B3145">
        <f>'06_MODELO_REFS'!F3168</f>
        <v/>
      </c>
      <c r="E3145">
        <f>'07_MODELO_NPI'!E3168</f>
        <v/>
      </c>
      <c r="F3145">
        <f>'07_MODELO_NPI'!F3168</f>
        <v/>
      </c>
      <c r="I3145">
        <f>'08_MODELO_MULTIPLO'!F3173</f>
        <v/>
      </c>
      <c r="J3145">
        <f>'08_MODELO_MULTIPLO'!G3173</f>
        <v/>
      </c>
    </row>
    <row r="3146">
      <c r="A3146">
        <f>'06_MODELO_REFS'!E3169</f>
        <v/>
      </c>
      <c r="B3146">
        <f>'06_MODELO_REFS'!F3169</f>
        <v/>
      </c>
      <c r="E3146">
        <f>'07_MODELO_NPI'!E3169</f>
        <v/>
      </c>
      <c r="F3146">
        <f>'07_MODELO_NPI'!F3169</f>
        <v/>
      </c>
      <c r="I3146">
        <f>'08_MODELO_MULTIPLO'!F3174</f>
        <v/>
      </c>
      <c r="J3146">
        <f>'08_MODELO_MULTIPLO'!G3174</f>
        <v/>
      </c>
    </row>
    <row r="3147">
      <c r="A3147">
        <f>'06_MODELO_REFS'!E3170</f>
        <v/>
      </c>
      <c r="B3147">
        <f>'06_MODELO_REFS'!F3170</f>
        <v/>
      </c>
      <c r="E3147">
        <f>'07_MODELO_NPI'!E3170</f>
        <v/>
      </c>
      <c r="F3147">
        <f>'07_MODELO_NPI'!F3170</f>
        <v/>
      </c>
      <c r="I3147">
        <f>'08_MODELO_MULTIPLO'!F3175</f>
        <v/>
      </c>
      <c r="J3147">
        <f>'08_MODELO_MULTIPLO'!G3175</f>
        <v/>
      </c>
    </row>
    <row r="3148">
      <c r="A3148">
        <f>'06_MODELO_REFS'!E3171</f>
        <v/>
      </c>
      <c r="B3148">
        <f>'06_MODELO_REFS'!F3171</f>
        <v/>
      </c>
      <c r="E3148">
        <f>'07_MODELO_NPI'!E3171</f>
        <v/>
      </c>
      <c r="F3148">
        <f>'07_MODELO_NPI'!F3171</f>
        <v/>
      </c>
      <c r="I3148">
        <f>'08_MODELO_MULTIPLO'!F3176</f>
        <v/>
      </c>
      <c r="J3148">
        <f>'08_MODELO_MULTIPLO'!G3176</f>
        <v/>
      </c>
    </row>
    <row r="3149">
      <c r="A3149">
        <f>'06_MODELO_REFS'!E3172</f>
        <v/>
      </c>
      <c r="B3149">
        <f>'06_MODELO_REFS'!F3172</f>
        <v/>
      </c>
      <c r="E3149">
        <f>'07_MODELO_NPI'!E3172</f>
        <v/>
      </c>
      <c r="F3149">
        <f>'07_MODELO_NPI'!F3172</f>
        <v/>
      </c>
      <c r="I3149">
        <f>'08_MODELO_MULTIPLO'!F3177</f>
        <v/>
      </c>
      <c r="J3149">
        <f>'08_MODELO_MULTIPLO'!G3177</f>
        <v/>
      </c>
    </row>
    <row r="3150">
      <c r="A3150">
        <f>'06_MODELO_REFS'!E3173</f>
        <v/>
      </c>
      <c r="B3150">
        <f>'06_MODELO_REFS'!F3173</f>
        <v/>
      </c>
      <c r="E3150">
        <f>'07_MODELO_NPI'!E3173</f>
        <v/>
      </c>
      <c r="F3150">
        <f>'07_MODELO_NPI'!F3173</f>
        <v/>
      </c>
      <c r="I3150">
        <f>'08_MODELO_MULTIPLO'!F3178</f>
        <v/>
      </c>
      <c r="J3150">
        <f>'08_MODELO_MULTIPLO'!G3178</f>
        <v/>
      </c>
    </row>
    <row r="3151">
      <c r="A3151">
        <f>'06_MODELO_REFS'!E3174</f>
        <v/>
      </c>
      <c r="B3151">
        <f>'06_MODELO_REFS'!F3174</f>
        <v/>
      </c>
      <c r="E3151">
        <f>'07_MODELO_NPI'!E3174</f>
        <v/>
      </c>
      <c r="F3151">
        <f>'07_MODELO_NPI'!F3174</f>
        <v/>
      </c>
      <c r="I3151">
        <f>'08_MODELO_MULTIPLO'!F3179</f>
        <v/>
      </c>
      <c r="J3151">
        <f>'08_MODELO_MULTIPLO'!G3179</f>
        <v/>
      </c>
    </row>
    <row r="3152">
      <c r="A3152">
        <f>'06_MODELO_REFS'!E3175</f>
        <v/>
      </c>
      <c r="B3152">
        <f>'06_MODELO_REFS'!F3175</f>
        <v/>
      </c>
      <c r="E3152">
        <f>'07_MODELO_NPI'!E3175</f>
        <v/>
      </c>
      <c r="F3152">
        <f>'07_MODELO_NPI'!F3175</f>
        <v/>
      </c>
      <c r="I3152">
        <f>'08_MODELO_MULTIPLO'!F3180</f>
        <v/>
      </c>
      <c r="J3152">
        <f>'08_MODELO_MULTIPLO'!G3180</f>
        <v/>
      </c>
    </row>
    <row r="3153">
      <c r="A3153">
        <f>'06_MODELO_REFS'!E3176</f>
        <v/>
      </c>
      <c r="B3153">
        <f>'06_MODELO_REFS'!F3176</f>
        <v/>
      </c>
      <c r="E3153">
        <f>'07_MODELO_NPI'!E3176</f>
        <v/>
      </c>
      <c r="F3153">
        <f>'07_MODELO_NPI'!F3176</f>
        <v/>
      </c>
      <c r="I3153">
        <f>'08_MODELO_MULTIPLO'!F3181</f>
        <v/>
      </c>
      <c r="J3153">
        <f>'08_MODELO_MULTIPLO'!G3181</f>
        <v/>
      </c>
    </row>
    <row r="3154">
      <c r="A3154">
        <f>'06_MODELO_REFS'!E3177</f>
        <v/>
      </c>
      <c r="B3154">
        <f>'06_MODELO_REFS'!F3177</f>
        <v/>
      </c>
      <c r="E3154">
        <f>'07_MODELO_NPI'!E3177</f>
        <v/>
      </c>
      <c r="F3154">
        <f>'07_MODELO_NPI'!F3177</f>
        <v/>
      </c>
      <c r="I3154">
        <f>'08_MODELO_MULTIPLO'!F3182</f>
        <v/>
      </c>
      <c r="J3154">
        <f>'08_MODELO_MULTIPLO'!G3182</f>
        <v/>
      </c>
    </row>
    <row r="3155">
      <c r="A3155">
        <f>'06_MODELO_REFS'!E3178</f>
        <v/>
      </c>
      <c r="B3155">
        <f>'06_MODELO_REFS'!F3178</f>
        <v/>
      </c>
      <c r="E3155">
        <f>'07_MODELO_NPI'!E3178</f>
        <v/>
      </c>
      <c r="F3155">
        <f>'07_MODELO_NPI'!F3178</f>
        <v/>
      </c>
      <c r="I3155">
        <f>'08_MODELO_MULTIPLO'!F3183</f>
        <v/>
      </c>
      <c r="J3155">
        <f>'08_MODELO_MULTIPLO'!G3183</f>
        <v/>
      </c>
    </row>
    <row r="3156">
      <c r="A3156">
        <f>'06_MODELO_REFS'!E3179</f>
        <v/>
      </c>
      <c r="B3156">
        <f>'06_MODELO_REFS'!F3179</f>
        <v/>
      </c>
      <c r="E3156">
        <f>'07_MODELO_NPI'!E3179</f>
        <v/>
      </c>
      <c r="F3156">
        <f>'07_MODELO_NPI'!F3179</f>
        <v/>
      </c>
      <c r="I3156">
        <f>'08_MODELO_MULTIPLO'!F3184</f>
        <v/>
      </c>
      <c r="J3156">
        <f>'08_MODELO_MULTIPLO'!G3184</f>
        <v/>
      </c>
    </row>
    <row r="3157">
      <c r="A3157">
        <f>'06_MODELO_REFS'!E3180</f>
        <v/>
      </c>
      <c r="B3157">
        <f>'06_MODELO_REFS'!F3180</f>
        <v/>
      </c>
      <c r="E3157">
        <f>'07_MODELO_NPI'!E3180</f>
        <v/>
      </c>
      <c r="F3157">
        <f>'07_MODELO_NPI'!F3180</f>
        <v/>
      </c>
      <c r="I3157">
        <f>'08_MODELO_MULTIPLO'!F3185</f>
        <v/>
      </c>
      <c r="J3157">
        <f>'08_MODELO_MULTIPLO'!G3185</f>
        <v/>
      </c>
    </row>
    <row r="3158">
      <c r="A3158">
        <f>'06_MODELO_REFS'!E3181</f>
        <v/>
      </c>
      <c r="B3158">
        <f>'06_MODELO_REFS'!F3181</f>
        <v/>
      </c>
      <c r="E3158">
        <f>'07_MODELO_NPI'!E3181</f>
        <v/>
      </c>
      <c r="F3158">
        <f>'07_MODELO_NPI'!F3181</f>
        <v/>
      </c>
      <c r="I3158">
        <f>'08_MODELO_MULTIPLO'!F3186</f>
        <v/>
      </c>
      <c r="J3158">
        <f>'08_MODELO_MULTIPLO'!G3186</f>
        <v/>
      </c>
    </row>
    <row r="3159">
      <c r="A3159">
        <f>'06_MODELO_REFS'!E3182</f>
        <v/>
      </c>
      <c r="B3159">
        <f>'06_MODELO_REFS'!F3182</f>
        <v/>
      </c>
      <c r="E3159">
        <f>'07_MODELO_NPI'!E3182</f>
        <v/>
      </c>
      <c r="F3159">
        <f>'07_MODELO_NPI'!F3182</f>
        <v/>
      </c>
      <c r="I3159">
        <f>'08_MODELO_MULTIPLO'!F3187</f>
        <v/>
      </c>
      <c r="J3159">
        <f>'08_MODELO_MULTIPLO'!G3187</f>
        <v/>
      </c>
    </row>
    <row r="3160">
      <c r="A3160">
        <f>'06_MODELO_REFS'!E3183</f>
        <v/>
      </c>
      <c r="B3160">
        <f>'06_MODELO_REFS'!F3183</f>
        <v/>
      </c>
      <c r="E3160">
        <f>'07_MODELO_NPI'!E3183</f>
        <v/>
      </c>
      <c r="F3160">
        <f>'07_MODELO_NPI'!F3183</f>
        <v/>
      </c>
      <c r="I3160">
        <f>'08_MODELO_MULTIPLO'!F3188</f>
        <v/>
      </c>
      <c r="J3160">
        <f>'08_MODELO_MULTIPLO'!G3188</f>
        <v/>
      </c>
    </row>
    <row r="3161">
      <c r="A3161">
        <f>'06_MODELO_REFS'!E3184</f>
        <v/>
      </c>
      <c r="B3161">
        <f>'06_MODELO_REFS'!F3184</f>
        <v/>
      </c>
      <c r="E3161">
        <f>'07_MODELO_NPI'!E3184</f>
        <v/>
      </c>
      <c r="F3161">
        <f>'07_MODELO_NPI'!F3184</f>
        <v/>
      </c>
      <c r="I3161">
        <f>'08_MODELO_MULTIPLO'!F3189</f>
        <v/>
      </c>
      <c r="J3161">
        <f>'08_MODELO_MULTIPLO'!G3189</f>
        <v/>
      </c>
    </row>
    <row r="3162">
      <c r="A3162">
        <f>'06_MODELO_REFS'!E3185</f>
        <v/>
      </c>
      <c r="B3162">
        <f>'06_MODELO_REFS'!F3185</f>
        <v/>
      </c>
      <c r="E3162">
        <f>'07_MODELO_NPI'!E3185</f>
        <v/>
      </c>
      <c r="F3162">
        <f>'07_MODELO_NPI'!F3185</f>
        <v/>
      </c>
      <c r="I3162">
        <f>'08_MODELO_MULTIPLO'!F3190</f>
        <v/>
      </c>
      <c r="J3162">
        <f>'08_MODELO_MULTIPLO'!G3190</f>
        <v/>
      </c>
    </row>
    <row r="3163">
      <c r="A3163">
        <f>'06_MODELO_REFS'!E3186</f>
        <v/>
      </c>
      <c r="B3163">
        <f>'06_MODELO_REFS'!F3186</f>
        <v/>
      </c>
      <c r="E3163">
        <f>'07_MODELO_NPI'!E3186</f>
        <v/>
      </c>
      <c r="F3163">
        <f>'07_MODELO_NPI'!F3186</f>
        <v/>
      </c>
      <c r="I3163">
        <f>'08_MODELO_MULTIPLO'!F3191</f>
        <v/>
      </c>
      <c r="J3163">
        <f>'08_MODELO_MULTIPLO'!G3191</f>
        <v/>
      </c>
    </row>
    <row r="3164">
      <c r="A3164">
        <f>'06_MODELO_REFS'!E3187</f>
        <v/>
      </c>
      <c r="B3164">
        <f>'06_MODELO_REFS'!F3187</f>
        <v/>
      </c>
      <c r="E3164">
        <f>'07_MODELO_NPI'!E3187</f>
        <v/>
      </c>
      <c r="F3164">
        <f>'07_MODELO_NPI'!F3187</f>
        <v/>
      </c>
      <c r="I3164">
        <f>'08_MODELO_MULTIPLO'!F3192</f>
        <v/>
      </c>
      <c r="J3164">
        <f>'08_MODELO_MULTIPLO'!G3192</f>
        <v/>
      </c>
    </row>
    <row r="3165">
      <c r="A3165">
        <f>'06_MODELO_REFS'!E3188</f>
        <v/>
      </c>
      <c r="B3165">
        <f>'06_MODELO_REFS'!F3188</f>
        <v/>
      </c>
      <c r="E3165">
        <f>'07_MODELO_NPI'!E3188</f>
        <v/>
      </c>
      <c r="F3165">
        <f>'07_MODELO_NPI'!F3188</f>
        <v/>
      </c>
      <c r="I3165">
        <f>'08_MODELO_MULTIPLO'!F3193</f>
        <v/>
      </c>
      <c r="J3165">
        <f>'08_MODELO_MULTIPLO'!G3193</f>
        <v/>
      </c>
    </row>
    <row r="3166">
      <c r="A3166">
        <f>'06_MODELO_REFS'!E3189</f>
        <v/>
      </c>
      <c r="B3166">
        <f>'06_MODELO_REFS'!F3189</f>
        <v/>
      </c>
      <c r="E3166">
        <f>'07_MODELO_NPI'!E3189</f>
        <v/>
      </c>
      <c r="F3166">
        <f>'07_MODELO_NPI'!F3189</f>
        <v/>
      </c>
      <c r="I3166">
        <f>'08_MODELO_MULTIPLO'!F3194</f>
        <v/>
      </c>
      <c r="J3166">
        <f>'08_MODELO_MULTIPLO'!G3194</f>
        <v/>
      </c>
    </row>
    <row r="3167">
      <c r="A3167">
        <f>'06_MODELO_REFS'!E3190</f>
        <v/>
      </c>
      <c r="B3167">
        <f>'06_MODELO_REFS'!F3190</f>
        <v/>
      </c>
      <c r="E3167">
        <f>'07_MODELO_NPI'!E3190</f>
        <v/>
      </c>
      <c r="F3167">
        <f>'07_MODELO_NPI'!F3190</f>
        <v/>
      </c>
      <c r="I3167">
        <f>'08_MODELO_MULTIPLO'!F3195</f>
        <v/>
      </c>
      <c r="J3167">
        <f>'08_MODELO_MULTIPLO'!G3195</f>
        <v/>
      </c>
    </row>
    <row r="3168">
      <c r="A3168">
        <f>'06_MODELO_REFS'!E3191</f>
        <v/>
      </c>
      <c r="B3168">
        <f>'06_MODELO_REFS'!F3191</f>
        <v/>
      </c>
      <c r="E3168">
        <f>'07_MODELO_NPI'!E3191</f>
        <v/>
      </c>
      <c r="F3168">
        <f>'07_MODELO_NPI'!F3191</f>
        <v/>
      </c>
      <c r="I3168">
        <f>'08_MODELO_MULTIPLO'!F3196</f>
        <v/>
      </c>
      <c r="J3168">
        <f>'08_MODELO_MULTIPLO'!G3196</f>
        <v/>
      </c>
    </row>
    <row r="3169">
      <c r="A3169">
        <f>'06_MODELO_REFS'!E3192</f>
        <v/>
      </c>
      <c r="B3169">
        <f>'06_MODELO_REFS'!F3192</f>
        <v/>
      </c>
      <c r="E3169">
        <f>'07_MODELO_NPI'!E3192</f>
        <v/>
      </c>
      <c r="F3169">
        <f>'07_MODELO_NPI'!F3192</f>
        <v/>
      </c>
      <c r="I3169">
        <f>'08_MODELO_MULTIPLO'!F3197</f>
        <v/>
      </c>
      <c r="J3169">
        <f>'08_MODELO_MULTIPLO'!G3197</f>
        <v/>
      </c>
    </row>
    <row r="3170">
      <c r="A3170">
        <f>'06_MODELO_REFS'!E3193</f>
        <v/>
      </c>
      <c r="B3170">
        <f>'06_MODELO_REFS'!F3193</f>
        <v/>
      </c>
      <c r="E3170">
        <f>'07_MODELO_NPI'!E3193</f>
        <v/>
      </c>
      <c r="F3170">
        <f>'07_MODELO_NPI'!F3193</f>
        <v/>
      </c>
      <c r="I3170">
        <f>'08_MODELO_MULTIPLO'!F3198</f>
        <v/>
      </c>
      <c r="J3170">
        <f>'08_MODELO_MULTIPLO'!G3198</f>
        <v/>
      </c>
    </row>
    <row r="3171">
      <c r="A3171">
        <f>'06_MODELO_REFS'!E3194</f>
        <v/>
      </c>
      <c r="B3171">
        <f>'06_MODELO_REFS'!F3194</f>
        <v/>
      </c>
      <c r="E3171">
        <f>'07_MODELO_NPI'!E3194</f>
        <v/>
      </c>
      <c r="F3171">
        <f>'07_MODELO_NPI'!F3194</f>
        <v/>
      </c>
      <c r="I3171">
        <f>'08_MODELO_MULTIPLO'!F3199</f>
        <v/>
      </c>
      <c r="J3171">
        <f>'08_MODELO_MULTIPLO'!G3199</f>
        <v/>
      </c>
    </row>
    <row r="3172">
      <c r="A3172">
        <f>'06_MODELO_REFS'!E3195</f>
        <v/>
      </c>
      <c r="B3172">
        <f>'06_MODELO_REFS'!F3195</f>
        <v/>
      </c>
      <c r="E3172">
        <f>'07_MODELO_NPI'!E3195</f>
        <v/>
      </c>
      <c r="F3172">
        <f>'07_MODELO_NPI'!F3195</f>
        <v/>
      </c>
      <c r="I3172">
        <f>'08_MODELO_MULTIPLO'!F3200</f>
        <v/>
      </c>
      <c r="J3172">
        <f>'08_MODELO_MULTIPLO'!G3200</f>
        <v/>
      </c>
    </row>
    <row r="3173">
      <c r="A3173">
        <f>'06_MODELO_REFS'!E3196</f>
        <v/>
      </c>
      <c r="B3173">
        <f>'06_MODELO_REFS'!F3196</f>
        <v/>
      </c>
      <c r="E3173">
        <f>'07_MODELO_NPI'!E3196</f>
        <v/>
      </c>
      <c r="F3173">
        <f>'07_MODELO_NPI'!F3196</f>
        <v/>
      </c>
      <c r="I3173">
        <f>'08_MODELO_MULTIPLO'!F3201</f>
        <v/>
      </c>
      <c r="J3173">
        <f>'08_MODELO_MULTIPLO'!G3201</f>
        <v/>
      </c>
    </row>
    <row r="3174">
      <c r="A3174">
        <f>'06_MODELO_REFS'!E3197</f>
        <v/>
      </c>
      <c r="B3174">
        <f>'06_MODELO_REFS'!F3197</f>
        <v/>
      </c>
      <c r="E3174">
        <f>'07_MODELO_NPI'!E3197</f>
        <v/>
      </c>
      <c r="F3174">
        <f>'07_MODELO_NPI'!F3197</f>
        <v/>
      </c>
      <c r="I3174">
        <f>'08_MODELO_MULTIPLO'!F3202</f>
        <v/>
      </c>
      <c r="J3174">
        <f>'08_MODELO_MULTIPLO'!G3202</f>
        <v/>
      </c>
    </row>
    <row r="3175">
      <c r="A3175">
        <f>'06_MODELO_REFS'!E3198</f>
        <v/>
      </c>
      <c r="B3175">
        <f>'06_MODELO_REFS'!F3198</f>
        <v/>
      </c>
      <c r="E3175">
        <f>'07_MODELO_NPI'!E3198</f>
        <v/>
      </c>
      <c r="F3175">
        <f>'07_MODELO_NPI'!F3198</f>
        <v/>
      </c>
      <c r="I3175">
        <f>'08_MODELO_MULTIPLO'!F3203</f>
        <v/>
      </c>
      <c r="J3175">
        <f>'08_MODELO_MULTIPLO'!G3203</f>
        <v/>
      </c>
    </row>
    <row r="3176">
      <c r="A3176">
        <f>'06_MODELO_REFS'!E3199</f>
        <v/>
      </c>
      <c r="B3176">
        <f>'06_MODELO_REFS'!F3199</f>
        <v/>
      </c>
      <c r="E3176">
        <f>'07_MODELO_NPI'!E3199</f>
        <v/>
      </c>
      <c r="F3176">
        <f>'07_MODELO_NPI'!F3199</f>
        <v/>
      </c>
      <c r="I3176">
        <f>'08_MODELO_MULTIPLO'!F3204</f>
        <v/>
      </c>
      <c r="J3176">
        <f>'08_MODELO_MULTIPLO'!G3204</f>
        <v/>
      </c>
    </row>
    <row r="3177">
      <c r="A3177">
        <f>'06_MODELO_REFS'!E3200</f>
        <v/>
      </c>
      <c r="B3177">
        <f>'06_MODELO_REFS'!F3200</f>
        <v/>
      </c>
      <c r="E3177">
        <f>'07_MODELO_NPI'!E3200</f>
        <v/>
      </c>
      <c r="F3177">
        <f>'07_MODELO_NPI'!F3200</f>
        <v/>
      </c>
      <c r="I3177">
        <f>'08_MODELO_MULTIPLO'!F3205</f>
        <v/>
      </c>
      <c r="J3177">
        <f>'08_MODELO_MULTIPLO'!G3205</f>
        <v/>
      </c>
    </row>
    <row r="3178">
      <c r="A3178">
        <f>'06_MODELO_REFS'!E3201</f>
        <v/>
      </c>
      <c r="B3178">
        <f>'06_MODELO_REFS'!F3201</f>
        <v/>
      </c>
      <c r="E3178">
        <f>'07_MODELO_NPI'!E3201</f>
        <v/>
      </c>
      <c r="F3178">
        <f>'07_MODELO_NPI'!F3201</f>
        <v/>
      </c>
      <c r="I3178">
        <f>'08_MODELO_MULTIPLO'!F3206</f>
        <v/>
      </c>
      <c r="J3178">
        <f>'08_MODELO_MULTIPLO'!G3206</f>
        <v/>
      </c>
    </row>
    <row r="3179">
      <c r="A3179">
        <f>'06_MODELO_REFS'!E3202</f>
        <v/>
      </c>
      <c r="B3179">
        <f>'06_MODELO_REFS'!F3202</f>
        <v/>
      </c>
      <c r="E3179">
        <f>'07_MODELO_NPI'!E3202</f>
        <v/>
      </c>
      <c r="F3179">
        <f>'07_MODELO_NPI'!F3202</f>
        <v/>
      </c>
      <c r="I3179">
        <f>'08_MODELO_MULTIPLO'!F3207</f>
        <v/>
      </c>
      <c r="J3179">
        <f>'08_MODELO_MULTIPLO'!G3207</f>
        <v/>
      </c>
    </row>
    <row r="3180">
      <c r="A3180">
        <f>'06_MODELO_REFS'!E3203</f>
        <v/>
      </c>
      <c r="B3180">
        <f>'06_MODELO_REFS'!F3203</f>
        <v/>
      </c>
      <c r="E3180">
        <f>'07_MODELO_NPI'!E3203</f>
        <v/>
      </c>
      <c r="F3180">
        <f>'07_MODELO_NPI'!F3203</f>
        <v/>
      </c>
      <c r="I3180">
        <f>'08_MODELO_MULTIPLO'!F3208</f>
        <v/>
      </c>
      <c r="J3180">
        <f>'08_MODELO_MULTIPLO'!G3208</f>
        <v/>
      </c>
    </row>
    <row r="3181">
      <c r="A3181">
        <f>'06_MODELO_REFS'!E3204</f>
        <v/>
      </c>
      <c r="B3181">
        <f>'06_MODELO_REFS'!F3204</f>
        <v/>
      </c>
      <c r="E3181">
        <f>'07_MODELO_NPI'!E3204</f>
        <v/>
      </c>
      <c r="F3181">
        <f>'07_MODELO_NPI'!F3204</f>
        <v/>
      </c>
      <c r="I3181">
        <f>'08_MODELO_MULTIPLO'!F3209</f>
        <v/>
      </c>
      <c r="J3181">
        <f>'08_MODELO_MULTIPLO'!G3209</f>
        <v/>
      </c>
    </row>
    <row r="3182">
      <c r="A3182">
        <f>'06_MODELO_REFS'!E3205</f>
        <v/>
      </c>
      <c r="B3182">
        <f>'06_MODELO_REFS'!F3205</f>
        <v/>
      </c>
      <c r="E3182">
        <f>'07_MODELO_NPI'!E3205</f>
        <v/>
      </c>
      <c r="F3182">
        <f>'07_MODELO_NPI'!F3205</f>
        <v/>
      </c>
      <c r="I3182">
        <f>'08_MODELO_MULTIPLO'!F3210</f>
        <v/>
      </c>
      <c r="J3182">
        <f>'08_MODELO_MULTIPLO'!G3210</f>
        <v/>
      </c>
    </row>
    <row r="3183">
      <c r="A3183">
        <f>'06_MODELO_REFS'!E3206</f>
        <v/>
      </c>
      <c r="B3183">
        <f>'06_MODELO_REFS'!F3206</f>
        <v/>
      </c>
      <c r="E3183">
        <f>'07_MODELO_NPI'!E3206</f>
        <v/>
      </c>
      <c r="F3183">
        <f>'07_MODELO_NPI'!F3206</f>
        <v/>
      </c>
      <c r="I3183">
        <f>'08_MODELO_MULTIPLO'!F3211</f>
        <v/>
      </c>
      <c r="J3183">
        <f>'08_MODELO_MULTIPLO'!G3211</f>
        <v/>
      </c>
    </row>
    <row r="3184">
      <c r="A3184">
        <f>'06_MODELO_REFS'!E3207</f>
        <v/>
      </c>
      <c r="B3184">
        <f>'06_MODELO_REFS'!F3207</f>
        <v/>
      </c>
      <c r="E3184">
        <f>'07_MODELO_NPI'!E3207</f>
        <v/>
      </c>
      <c r="F3184">
        <f>'07_MODELO_NPI'!F3207</f>
        <v/>
      </c>
      <c r="I3184">
        <f>'08_MODELO_MULTIPLO'!F3212</f>
        <v/>
      </c>
      <c r="J3184">
        <f>'08_MODELO_MULTIPLO'!G3212</f>
        <v/>
      </c>
    </row>
    <row r="3185">
      <c r="A3185">
        <f>'06_MODELO_REFS'!E3208</f>
        <v/>
      </c>
      <c r="B3185">
        <f>'06_MODELO_REFS'!F3208</f>
        <v/>
      </c>
      <c r="E3185">
        <f>'07_MODELO_NPI'!E3208</f>
        <v/>
      </c>
      <c r="F3185">
        <f>'07_MODELO_NPI'!F3208</f>
        <v/>
      </c>
      <c r="I3185">
        <f>'08_MODELO_MULTIPLO'!F3213</f>
        <v/>
      </c>
      <c r="J3185">
        <f>'08_MODELO_MULTIPLO'!G3213</f>
        <v/>
      </c>
    </row>
    <row r="3186">
      <c r="A3186">
        <f>'06_MODELO_REFS'!E3209</f>
        <v/>
      </c>
      <c r="B3186">
        <f>'06_MODELO_REFS'!F3209</f>
        <v/>
      </c>
      <c r="E3186">
        <f>'07_MODELO_NPI'!E3209</f>
        <v/>
      </c>
      <c r="F3186">
        <f>'07_MODELO_NPI'!F3209</f>
        <v/>
      </c>
      <c r="I3186">
        <f>'08_MODELO_MULTIPLO'!F3214</f>
        <v/>
      </c>
      <c r="J3186">
        <f>'08_MODELO_MULTIPLO'!G3214</f>
        <v/>
      </c>
    </row>
    <row r="3187">
      <c r="A3187">
        <f>'06_MODELO_REFS'!E3210</f>
        <v/>
      </c>
      <c r="B3187">
        <f>'06_MODELO_REFS'!F3210</f>
        <v/>
      </c>
      <c r="E3187">
        <f>'07_MODELO_NPI'!E3210</f>
        <v/>
      </c>
      <c r="F3187">
        <f>'07_MODELO_NPI'!F3210</f>
        <v/>
      </c>
      <c r="I3187">
        <f>'08_MODELO_MULTIPLO'!F3215</f>
        <v/>
      </c>
      <c r="J3187">
        <f>'08_MODELO_MULTIPLO'!G3215</f>
        <v/>
      </c>
    </row>
    <row r="3188">
      <c r="A3188">
        <f>'06_MODELO_REFS'!E3211</f>
        <v/>
      </c>
      <c r="B3188">
        <f>'06_MODELO_REFS'!F3211</f>
        <v/>
      </c>
      <c r="E3188">
        <f>'07_MODELO_NPI'!E3211</f>
        <v/>
      </c>
      <c r="F3188">
        <f>'07_MODELO_NPI'!F3211</f>
        <v/>
      </c>
      <c r="I3188">
        <f>'08_MODELO_MULTIPLO'!F3216</f>
        <v/>
      </c>
      <c r="J3188">
        <f>'08_MODELO_MULTIPLO'!G3216</f>
        <v/>
      </c>
    </row>
    <row r="3189">
      <c r="A3189">
        <f>'06_MODELO_REFS'!E3212</f>
        <v/>
      </c>
      <c r="B3189">
        <f>'06_MODELO_REFS'!F3212</f>
        <v/>
      </c>
      <c r="E3189">
        <f>'07_MODELO_NPI'!E3212</f>
        <v/>
      </c>
      <c r="F3189">
        <f>'07_MODELO_NPI'!F3212</f>
        <v/>
      </c>
      <c r="I3189">
        <f>'08_MODELO_MULTIPLO'!F3217</f>
        <v/>
      </c>
      <c r="J3189">
        <f>'08_MODELO_MULTIPLO'!G3217</f>
        <v/>
      </c>
    </row>
    <row r="3190">
      <c r="A3190">
        <f>'06_MODELO_REFS'!E3213</f>
        <v/>
      </c>
      <c r="B3190">
        <f>'06_MODELO_REFS'!F3213</f>
        <v/>
      </c>
      <c r="E3190">
        <f>'07_MODELO_NPI'!E3213</f>
        <v/>
      </c>
      <c r="F3190">
        <f>'07_MODELO_NPI'!F3213</f>
        <v/>
      </c>
      <c r="I3190">
        <f>'08_MODELO_MULTIPLO'!F3218</f>
        <v/>
      </c>
      <c r="J3190">
        <f>'08_MODELO_MULTIPLO'!G3218</f>
        <v/>
      </c>
    </row>
    <row r="3191">
      <c r="A3191">
        <f>'06_MODELO_REFS'!E3214</f>
        <v/>
      </c>
      <c r="B3191">
        <f>'06_MODELO_REFS'!F3214</f>
        <v/>
      </c>
      <c r="E3191">
        <f>'07_MODELO_NPI'!E3214</f>
        <v/>
      </c>
      <c r="F3191">
        <f>'07_MODELO_NPI'!F3214</f>
        <v/>
      </c>
      <c r="I3191">
        <f>'08_MODELO_MULTIPLO'!F3219</f>
        <v/>
      </c>
      <c r="J3191">
        <f>'08_MODELO_MULTIPLO'!G3219</f>
        <v/>
      </c>
    </row>
    <row r="3192">
      <c r="A3192">
        <f>'06_MODELO_REFS'!E3215</f>
        <v/>
      </c>
      <c r="B3192">
        <f>'06_MODELO_REFS'!F3215</f>
        <v/>
      </c>
      <c r="E3192">
        <f>'07_MODELO_NPI'!E3215</f>
        <v/>
      </c>
      <c r="F3192">
        <f>'07_MODELO_NPI'!F3215</f>
        <v/>
      </c>
      <c r="I3192">
        <f>'08_MODELO_MULTIPLO'!F3220</f>
        <v/>
      </c>
      <c r="J3192">
        <f>'08_MODELO_MULTIPLO'!G3220</f>
        <v/>
      </c>
    </row>
    <row r="3193">
      <c r="A3193">
        <f>'06_MODELO_REFS'!E3216</f>
        <v/>
      </c>
      <c r="B3193">
        <f>'06_MODELO_REFS'!F3216</f>
        <v/>
      </c>
      <c r="E3193">
        <f>'07_MODELO_NPI'!E3216</f>
        <v/>
      </c>
      <c r="F3193">
        <f>'07_MODELO_NPI'!F3216</f>
        <v/>
      </c>
      <c r="I3193">
        <f>'08_MODELO_MULTIPLO'!F3221</f>
        <v/>
      </c>
      <c r="J3193">
        <f>'08_MODELO_MULTIPLO'!G3221</f>
        <v/>
      </c>
    </row>
    <row r="3194">
      <c r="A3194">
        <f>'06_MODELO_REFS'!E3217</f>
        <v/>
      </c>
      <c r="B3194">
        <f>'06_MODELO_REFS'!F3217</f>
        <v/>
      </c>
      <c r="E3194">
        <f>'07_MODELO_NPI'!E3217</f>
        <v/>
      </c>
      <c r="F3194">
        <f>'07_MODELO_NPI'!F3217</f>
        <v/>
      </c>
      <c r="I3194">
        <f>'08_MODELO_MULTIPLO'!F3222</f>
        <v/>
      </c>
      <c r="J3194">
        <f>'08_MODELO_MULTIPLO'!G3222</f>
        <v/>
      </c>
    </row>
    <row r="3195">
      <c r="A3195">
        <f>'06_MODELO_REFS'!E3218</f>
        <v/>
      </c>
      <c r="B3195">
        <f>'06_MODELO_REFS'!F3218</f>
        <v/>
      </c>
      <c r="E3195">
        <f>'07_MODELO_NPI'!E3218</f>
        <v/>
      </c>
      <c r="F3195">
        <f>'07_MODELO_NPI'!F3218</f>
        <v/>
      </c>
      <c r="I3195">
        <f>'08_MODELO_MULTIPLO'!F3223</f>
        <v/>
      </c>
      <c r="J3195">
        <f>'08_MODELO_MULTIPLO'!G3223</f>
        <v/>
      </c>
    </row>
    <row r="3196">
      <c r="A3196">
        <f>'06_MODELO_REFS'!E3219</f>
        <v/>
      </c>
      <c r="B3196">
        <f>'06_MODELO_REFS'!F3219</f>
        <v/>
      </c>
      <c r="E3196">
        <f>'07_MODELO_NPI'!E3219</f>
        <v/>
      </c>
      <c r="F3196">
        <f>'07_MODELO_NPI'!F3219</f>
        <v/>
      </c>
      <c r="I3196">
        <f>'08_MODELO_MULTIPLO'!F3224</f>
        <v/>
      </c>
      <c r="J3196">
        <f>'08_MODELO_MULTIPLO'!G3224</f>
        <v/>
      </c>
    </row>
    <row r="3197">
      <c r="A3197">
        <f>'06_MODELO_REFS'!E3220</f>
        <v/>
      </c>
      <c r="B3197">
        <f>'06_MODELO_REFS'!F3220</f>
        <v/>
      </c>
      <c r="E3197">
        <f>'07_MODELO_NPI'!E3220</f>
        <v/>
      </c>
      <c r="F3197">
        <f>'07_MODELO_NPI'!F3220</f>
        <v/>
      </c>
      <c r="I3197">
        <f>'08_MODELO_MULTIPLO'!F3225</f>
        <v/>
      </c>
      <c r="J3197">
        <f>'08_MODELO_MULTIPLO'!G3225</f>
        <v/>
      </c>
    </row>
    <row r="3198">
      <c r="A3198">
        <f>'06_MODELO_REFS'!E3221</f>
        <v/>
      </c>
      <c r="B3198">
        <f>'06_MODELO_REFS'!F3221</f>
        <v/>
      </c>
      <c r="E3198">
        <f>'07_MODELO_NPI'!E3221</f>
        <v/>
      </c>
      <c r="F3198">
        <f>'07_MODELO_NPI'!F3221</f>
        <v/>
      </c>
      <c r="I3198">
        <f>'08_MODELO_MULTIPLO'!F3226</f>
        <v/>
      </c>
      <c r="J3198">
        <f>'08_MODELO_MULTIPLO'!G3226</f>
        <v/>
      </c>
    </row>
    <row r="3199">
      <c r="A3199">
        <f>'06_MODELO_REFS'!E3222</f>
        <v/>
      </c>
      <c r="B3199">
        <f>'06_MODELO_REFS'!F3222</f>
        <v/>
      </c>
      <c r="E3199">
        <f>'07_MODELO_NPI'!E3222</f>
        <v/>
      </c>
      <c r="F3199">
        <f>'07_MODELO_NPI'!F3222</f>
        <v/>
      </c>
      <c r="I3199">
        <f>'08_MODELO_MULTIPLO'!F3227</f>
        <v/>
      </c>
      <c r="J3199">
        <f>'08_MODELO_MULTIPLO'!G3227</f>
        <v/>
      </c>
    </row>
    <row r="3200">
      <c r="A3200">
        <f>'06_MODELO_REFS'!E3223</f>
        <v/>
      </c>
      <c r="B3200">
        <f>'06_MODELO_REFS'!F3223</f>
        <v/>
      </c>
      <c r="E3200">
        <f>'07_MODELO_NPI'!E3223</f>
        <v/>
      </c>
      <c r="F3200">
        <f>'07_MODELO_NPI'!F3223</f>
        <v/>
      </c>
      <c r="I3200">
        <f>'08_MODELO_MULTIPLO'!F3228</f>
        <v/>
      </c>
      <c r="J3200">
        <f>'08_MODELO_MULTIPLO'!G3228</f>
        <v/>
      </c>
    </row>
    <row r="3201">
      <c r="A3201">
        <f>'06_MODELO_REFS'!E3224</f>
        <v/>
      </c>
      <c r="B3201">
        <f>'06_MODELO_REFS'!F3224</f>
        <v/>
      </c>
      <c r="E3201">
        <f>'07_MODELO_NPI'!E3224</f>
        <v/>
      </c>
      <c r="F3201">
        <f>'07_MODELO_NPI'!F3224</f>
        <v/>
      </c>
      <c r="I3201">
        <f>'08_MODELO_MULTIPLO'!F3229</f>
        <v/>
      </c>
      <c r="J3201">
        <f>'08_MODELO_MULTIPLO'!G3229</f>
        <v/>
      </c>
    </row>
    <row r="3202">
      <c r="A3202">
        <f>'06_MODELO_REFS'!E3225</f>
        <v/>
      </c>
      <c r="B3202">
        <f>'06_MODELO_REFS'!F3225</f>
        <v/>
      </c>
      <c r="E3202">
        <f>'07_MODELO_NPI'!E3225</f>
        <v/>
      </c>
      <c r="F3202">
        <f>'07_MODELO_NPI'!F3225</f>
        <v/>
      </c>
      <c r="I3202">
        <f>'08_MODELO_MULTIPLO'!F3230</f>
        <v/>
      </c>
      <c r="J3202">
        <f>'08_MODELO_MULTIPLO'!G3230</f>
        <v/>
      </c>
    </row>
    <row r="3203">
      <c r="A3203">
        <f>'06_MODELO_REFS'!E3226</f>
        <v/>
      </c>
      <c r="B3203">
        <f>'06_MODELO_REFS'!F3226</f>
        <v/>
      </c>
      <c r="E3203">
        <f>'07_MODELO_NPI'!E3226</f>
        <v/>
      </c>
      <c r="F3203">
        <f>'07_MODELO_NPI'!F3226</f>
        <v/>
      </c>
      <c r="I3203">
        <f>'08_MODELO_MULTIPLO'!F3231</f>
        <v/>
      </c>
      <c r="J3203">
        <f>'08_MODELO_MULTIPLO'!G3231</f>
        <v/>
      </c>
    </row>
    <row r="3204">
      <c r="A3204">
        <f>'06_MODELO_REFS'!E3227</f>
        <v/>
      </c>
      <c r="B3204">
        <f>'06_MODELO_REFS'!F3227</f>
        <v/>
      </c>
      <c r="E3204">
        <f>'07_MODELO_NPI'!E3227</f>
        <v/>
      </c>
      <c r="F3204">
        <f>'07_MODELO_NPI'!F3227</f>
        <v/>
      </c>
      <c r="I3204">
        <f>'08_MODELO_MULTIPLO'!F3232</f>
        <v/>
      </c>
      <c r="J3204">
        <f>'08_MODELO_MULTIPLO'!G3232</f>
        <v/>
      </c>
    </row>
    <row r="3205">
      <c r="A3205">
        <f>'06_MODELO_REFS'!E3228</f>
        <v/>
      </c>
      <c r="B3205">
        <f>'06_MODELO_REFS'!F3228</f>
        <v/>
      </c>
      <c r="E3205">
        <f>'07_MODELO_NPI'!E3228</f>
        <v/>
      </c>
      <c r="F3205">
        <f>'07_MODELO_NPI'!F3228</f>
        <v/>
      </c>
      <c r="I3205">
        <f>'08_MODELO_MULTIPLO'!F3233</f>
        <v/>
      </c>
      <c r="J3205">
        <f>'08_MODELO_MULTIPLO'!G3233</f>
        <v/>
      </c>
    </row>
    <row r="3206">
      <c r="A3206">
        <f>'06_MODELO_REFS'!E3229</f>
        <v/>
      </c>
      <c r="B3206">
        <f>'06_MODELO_REFS'!F3229</f>
        <v/>
      </c>
      <c r="E3206">
        <f>'07_MODELO_NPI'!E3229</f>
        <v/>
      </c>
      <c r="F3206">
        <f>'07_MODELO_NPI'!F3229</f>
        <v/>
      </c>
      <c r="I3206">
        <f>'08_MODELO_MULTIPLO'!F3234</f>
        <v/>
      </c>
      <c r="J3206">
        <f>'08_MODELO_MULTIPLO'!G3234</f>
        <v/>
      </c>
    </row>
    <row r="3207">
      <c r="A3207">
        <f>'06_MODELO_REFS'!E3230</f>
        <v/>
      </c>
      <c r="B3207">
        <f>'06_MODELO_REFS'!F3230</f>
        <v/>
      </c>
      <c r="E3207">
        <f>'07_MODELO_NPI'!E3230</f>
        <v/>
      </c>
      <c r="F3207">
        <f>'07_MODELO_NPI'!F3230</f>
        <v/>
      </c>
      <c r="I3207">
        <f>'08_MODELO_MULTIPLO'!F3235</f>
        <v/>
      </c>
      <c r="J3207">
        <f>'08_MODELO_MULTIPLO'!G3235</f>
        <v/>
      </c>
    </row>
    <row r="3208">
      <c r="A3208">
        <f>'06_MODELO_REFS'!E3231</f>
        <v/>
      </c>
      <c r="B3208">
        <f>'06_MODELO_REFS'!F3231</f>
        <v/>
      </c>
      <c r="E3208">
        <f>'07_MODELO_NPI'!E3231</f>
        <v/>
      </c>
      <c r="F3208">
        <f>'07_MODELO_NPI'!F3231</f>
        <v/>
      </c>
      <c r="I3208">
        <f>'08_MODELO_MULTIPLO'!F3236</f>
        <v/>
      </c>
      <c r="J3208">
        <f>'08_MODELO_MULTIPLO'!G3236</f>
        <v/>
      </c>
    </row>
    <row r="3209">
      <c r="A3209">
        <f>'06_MODELO_REFS'!E3232</f>
        <v/>
      </c>
      <c r="B3209">
        <f>'06_MODELO_REFS'!F3232</f>
        <v/>
      </c>
      <c r="E3209">
        <f>'07_MODELO_NPI'!E3232</f>
        <v/>
      </c>
      <c r="F3209">
        <f>'07_MODELO_NPI'!F3232</f>
        <v/>
      </c>
      <c r="I3209">
        <f>'08_MODELO_MULTIPLO'!F3237</f>
        <v/>
      </c>
      <c r="J3209">
        <f>'08_MODELO_MULTIPLO'!G3237</f>
        <v/>
      </c>
    </row>
    <row r="3210">
      <c r="A3210">
        <f>'06_MODELO_REFS'!E3233</f>
        <v/>
      </c>
      <c r="B3210">
        <f>'06_MODELO_REFS'!F3233</f>
        <v/>
      </c>
      <c r="E3210">
        <f>'07_MODELO_NPI'!E3233</f>
        <v/>
      </c>
      <c r="F3210">
        <f>'07_MODELO_NPI'!F3233</f>
        <v/>
      </c>
      <c r="I3210">
        <f>'08_MODELO_MULTIPLO'!F3238</f>
        <v/>
      </c>
      <c r="J3210">
        <f>'08_MODELO_MULTIPLO'!G3238</f>
        <v/>
      </c>
    </row>
    <row r="3211">
      <c r="A3211">
        <f>'06_MODELO_REFS'!E3234</f>
        <v/>
      </c>
      <c r="B3211">
        <f>'06_MODELO_REFS'!F3234</f>
        <v/>
      </c>
      <c r="E3211">
        <f>'07_MODELO_NPI'!E3234</f>
        <v/>
      </c>
      <c r="F3211">
        <f>'07_MODELO_NPI'!F3234</f>
        <v/>
      </c>
      <c r="I3211">
        <f>'08_MODELO_MULTIPLO'!F3239</f>
        <v/>
      </c>
      <c r="J3211">
        <f>'08_MODELO_MULTIPLO'!G3239</f>
        <v/>
      </c>
    </row>
    <row r="3212">
      <c r="A3212">
        <f>'06_MODELO_REFS'!E3235</f>
        <v/>
      </c>
      <c r="B3212">
        <f>'06_MODELO_REFS'!F3235</f>
        <v/>
      </c>
      <c r="E3212">
        <f>'07_MODELO_NPI'!E3235</f>
        <v/>
      </c>
      <c r="F3212">
        <f>'07_MODELO_NPI'!F3235</f>
        <v/>
      </c>
      <c r="I3212">
        <f>'08_MODELO_MULTIPLO'!F3240</f>
        <v/>
      </c>
      <c r="J3212">
        <f>'08_MODELO_MULTIPLO'!G3240</f>
        <v/>
      </c>
    </row>
    <row r="3213">
      <c r="A3213">
        <f>'06_MODELO_REFS'!E3236</f>
        <v/>
      </c>
      <c r="B3213">
        <f>'06_MODELO_REFS'!F3236</f>
        <v/>
      </c>
      <c r="E3213">
        <f>'07_MODELO_NPI'!E3236</f>
        <v/>
      </c>
      <c r="F3213">
        <f>'07_MODELO_NPI'!F3236</f>
        <v/>
      </c>
      <c r="I3213">
        <f>'08_MODELO_MULTIPLO'!F3241</f>
        <v/>
      </c>
      <c r="J3213">
        <f>'08_MODELO_MULTIPLO'!G3241</f>
        <v/>
      </c>
    </row>
    <row r="3214">
      <c r="A3214">
        <f>'06_MODELO_REFS'!E3237</f>
        <v/>
      </c>
      <c r="B3214">
        <f>'06_MODELO_REFS'!F3237</f>
        <v/>
      </c>
      <c r="E3214">
        <f>'07_MODELO_NPI'!E3237</f>
        <v/>
      </c>
      <c r="F3214">
        <f>'07_MODELO_NPI'!F3237</f>
        <v/>
      </c>
      <c r="I3214">
        <f>'08_MODELO_MULTIPLO'!F3242</f>
        <v/>
      </c>
      <c r="J3214">
        <f>'08_MODELO_MULTIPLO'!G3242</f>
        <v/>
      </c>
    </row>
    <row r="3215">
      <c r="A3215">
        <f>'06_MODELO_REFS'!E3238</f>
        <v/>
      </c>
      <c r="B3215">
        <f>'06_MODELO_REFS'!F3238</f>
        <v/>
      </c>
      <c r="E3215">
        <f>'07_MODELO_NPI'!E3238</f>
        <v/>
      </c>
      <c r="F3215">
        <f>'07_MODELO_NPI'!F3238</f>
        <v/>
      </c>
      <c r="I3215">
        <f>'08_MODELO_MULTIPLO'!F3243</f>
        <v/>
      </c>
      <c r="J3215">
        <f>'08_MODELO_MULTIPLO'!G3243</f>
        <v/>
      </c>
    </row>
    <row r="3216">
      <c r="A3216">
        <f>'06_MODELO_REFS'!E3239</f>
        <v/>
      </c>
      <c r="B3216">
        <f>'06_MODELO_REFS'!F3239</f>
        <v/>
      </c>
      <c r="E3216">
        <f>'07_MODELO_NPI'!E3239</f>
        <v/>
      </c>
      <c r="F3216">
        <f>'07_MODELO_NPI'!F3239</f>
        <v/>
      </c>
      <c r="I3216">
        <f>'08_MODELO_MULTIPLO'!F3244</f>
        <v/>
      </c>
      <c r="J3216">
        <f>'08_MODELO_MULTIPLO'!G3244</f>
        <v/>
      </c>
    </row>
    <row r="3217">
      <c r="A3217">
        <f>'06_MODELO_REFS'!E3240</f>
        <v/>
      </c>
      <c r="B3217">
        <f>'06_MODELO_REFS'!F3240</f>
        <v/>
      </c>
      <c r="E3217">
        <f>'07_MODELO_NPI'!E3240</f>
        <v/>
      </c>
      <c r="F3217">
        <f>'07_MODELO_NPI'!F3240</f>
        <v/>
      </c>
      <c r="I3217">
        <f>'08_MODELO_MULTIPLO'!F3245</f>
        <v/>
      </c>
      <c r="J3217">
        <f>'08_MODELO_MULTIPLO'!G3245</f>
        <v/>
      </c>
    </row>
    <row r="3218">
      <c r="A3218">
        <f>'06_MODELO_REFS'!E3241</f>
        <v/>
      </c>
      <c r="B3218">
        <f>'06_MODELO_REFS'!F3241</f>
        <v/>
      </c>
      <c r="E3218">
        <f>'07_MODELO_NPI'!E3241</f>
        <v/>
      </c>
      <c r="F3218">
        <f>'07_MODELO_NPI'!F3241</f>
        <v/>
      </c>
      <c r="I3218">
        <f>'08_MODELO_MULTIPLO'!F3246</f>
        <v/>
      </c>
      <c r="J3218">
        <f>'08_MODELO_MULTIPLO'!G3246</f>
        <v/>
      </c>
    </row>
    <row r="3219">
      <c r="A3219">
        <f>'06_MODELO_REFS'!E3242</f>
        <v/>
      </c>
      <c r="B3219">
        <f>'06_MODELO_REFS'!F3242</f>
        <v/>
      </c>
      <c r="E3219">
        <f>'07_MODELO_NPI'!E3242</f>
        <v/>
      </c>
      <c r="F3219">
        <f>'07_MODELO_NPI'!F3242</f>
        <v/>
      </c>
      <c r="I3219">
        <f>'08_MODELO_MULTIPLO'!F3247</f>
        <v/>
      </c>
      <c r="J3219">
        <f>'08_MODELO_MULTIPLO'!G3247</f>
        <v/>
      </c>
    </row>
    <row r="3220">
      <c r="A3220">
        <f>'06_MODELO_REFS'!E3243</f>
        <v/>
      </c>
      <c r="B3220">
        <f>'06_MODELO_REFS'!F3243</f>
        <v/>
      </c>
      <c r="E3220">
        <f>'07_MODELO_NPI'!E3243</f>
        <v/>
      </c>
      <c r="F3220">
        <f>'07_MODELO_NPI'!F3243</f>
        <v/>
      </c>
      <c r="I3220">
        <f>'08_MODELO_MULTIPLO'!F3248</f>
        <v/>
      </c>
      <c r="J3220">
        <f>'08_MODELO_MULTIPLO'!G3248</f>
        <v/>
      </c>
    </row>
    <row r="3221">
      <c r="A3221">
        <f>'06_MODELO_REFS'!E3244</f>
        <v/>
      </c>
      <c r="B3221">
        <f>'06_MODELO_REFS'!F3244</f>
        <v/>
      </c>
      <c r="E3221">
        <f>'07_MODELO_NPI'!E3244</f>
        <v/>
      </c>
      <c r="F3221">
        <f>'07_MODELO_NPI'!F3244</f>
        <v/>
      </c>
      <c r="I3221">
        <f>'08_MODELO_MULTIPLO'!F3249</f>
        <v/>
      </c>
      <c r="J3221">
        <f>'08_MODELO_MULTIPLO'!G3249</f>
        <v/>
      </c>
    </row>
    <row r="3222">
      <c r="A3222">
        <f>'06_MODELO_REFS'!E3245</f>
        <v/>
      </c>
      <c r="B3222">
        <f>'06_MODELO_REFS'!F3245</f>
        <v/>
      </c>
      <c r="E3222">
        <f>'07_MODELO_NPI'!E3245</f>
        <v/>
      </c>
      <c r="F3222">
        <f>'07_MODELO_NPI'!F3245</f>
        <v/>
      </c>
      <c r="I3222">
        <f>'08_MODELO_MULTIPLO'!F3250</f>
        <v/>
      </c>
      <c r="J3222">
        <f>'08_MODELO_MULTIPLO'!G3250</f>
        <v/>
      </c>
    </row>
    <row r="3223">
      <c r="A3223">
        <f>'06_MODELO_REFS'!E3246</f>
        <v/>
      </c>
      <c r="B3223">
        <f>'06_MODELO_REFS'!F3246</f>
        <v/>
      </c>
      <c r="E3223">
        <f>'07_MODELO_NPI'!E3246</f>
        <v/>
      </c>
      <c r="F3223">
        <f>'07_MODELO_NPI'!F3246</f>
        <v/>
      </c>
      <c r="I3223">
        <f>'08_MODELO_MULTIPLO'!F3251</f>
        <v/>
      </c>
      <c r="J3223">
        <f>'08_MODELO_MULTIPLO'!G3251</f>
        <v/>
      </c>
    </row>
    <row r="3224">
      <c r="A3224">
        <f>'06_MODELO_REFS'!E3247</f>
        <v/>
      </c>
      <c r="B3224">
        <f>'06_MODELO_REFS'!F3247</f>
        <v/>
      </c>
      <c r="E3224">
        <f>'07_MODELO_NPI'!E3247</f>
        <v/>
      </c>
      <c r="F3224">
        <f>'07_MODELO_NPI'!F3247</f>
        <v/>
      </c>
      <c r="I3224">
        <f>'08_MODELO_MULTIPLO'!F3252</f>
        <v/>
      </c>
      <c r="J3224">
        <f>'08_MODELO_MULTIPLO'!G3252</f>
        <v/>
      </c>
    </row>
    <row r="3225">
      <c r="A3225">
        <f>'06_MODELO_REFS'!E3248</f>
        <v/>
      </c>
      <c r="B3225">
        <f>'06_MODELO_REFS'!F3248</f>
        <v/>
      </c>
      <c r="E3225">
        <f>'07_MODELO_NPI'!E3248</f>
        <v/>
      </c>
      <c r="F3225">
        <f>'07_MODELO_NPI'!F3248</f>
        <v/>
      </c>
      <c r="I3225">
        <f>'08_MODELO_MULTIPLO'!F3253</f>
        <v/>
      </c>
      <c r="J3225">
        <f>'08_MODELO_MULTIPLO'!G3253</f>
        <v/>
      </c>
    </row>
    <row r="3226">
      <c r="A3226">
        <f>'06_MODELO_REFS'!E3249</f>
        <v/>
      </c>
      <c r="B3226">
        <f>'06_MODELO_REFS'!F3249</f>
        <v/>
      </c>
      <c r="E3226">
        <f>'07_MODELO_NPI'!E3249</f>
        <v/>
      </c>
      <c r="F3226">
        <f>'07_MODELO_NPI'!F3249</f>
        <v/>
      </c>
      <c r="I3226">
        <f>'08_MODELO_MULTIPLO'!F3254</f>
        <v/>
      </c>
      <c r="J3226">
        <f>'08_MODELO_MULTIPLO'!G3254</f>
        <v/>
      </c>
    </row>
    <row r="3227">
      <c r="A3227">
        <f>'06_MODELO_REFS'!E3250</f>
        <v/>
      </c>
      <c r="B3227">
        <f>'06_MODELO_REFS'!F3250</f>
        <v/>
      </c>
      <c r="E3227">
        <f>'07_MODELO_NPI'!E3250</f>
        <v/>
      </c>
      <c r="F3227">
        <f>'07_MODELO_NPI'!F3250</f>
        <v/>
      </c>
      <c r="I3227">
        <f>'08_MODELO_MULTIPLO'!F3255</f>
        <v/>
      </c>
      <c r="J3227">
        <f>'08_MODELO_MULTIPLO'!G3255</f>
        <v/>
      </c>
    </row>
    <row r="3228">
      <c r="A3228">
        <f>'06_MODELO_REFS'!E3251</f>
        <v/>
      </c>
      <c r="B3228">
        <f>'06_MODELO_REFS'!F3251</f>
        <v/>
      </c>
      <c r="E3228">
        <f>'07_MODELO_NPI'!E3251</f>
        <v/>
      </c>
      <c r="F3228">
        <f>'07_MODELO_NPI'!F3251</f>
        <v/>
      </c>
      <c r="I3228">
        <f>'08_MODELO_MULTIPLO'!F3256</f>
        <v/>
      </c>
      <c r="J3228">
        <f>'08_MODELO_MULTIPLO'!G3256</f>
        <v/>
      </c>
    </row>
    <row r="3229">
      <c r="A3229">
        <f>'06_MODELO_REFS'!E3252</f>
        <v/>
      </c>
      <c r="B3229">
        <f>'06_MODELO_REFS'!F3252</f>
        <v/>
      </c>
      <c r="E3229">
        <f>'07_MODELO_NPI'!E3252</f>
        <v/>
      </c>
      <c r="F3229">
        <f>'07_MODELO_NPI'!F3252</f>
        <v/>
      </c>
      <c r="I3229">
        <f>'08_MODELO_MULTIPLO'!F3257</f>
        <v/>
      </c>
      <c r="J3229">
        <f>'08_MODELO_MULTIPLO'!G3257</f>
        <v/>
      </c>
    </row>
    <row r="3230">
      <c r="A3230">
        <f>'06_MODELO_REFS'!E3253</f>
        <v/>
      </c>
      <c r="B3230">
        <f>'06_MODELO_REFS'!F3253</f>
        <v/>
      </c>
      <c r="E3230">
        <f>'07_MODELO_NPI'!E3253</f>
        <v/>
      </c>
      <c r="F3230">
        <f>'07_MODELO_NPI'!F3253</f>
        <v/>
      </c>
      <c r="I3230">
        <f>'08_MODELO_MULTIPLO'!F3258</f>
        <v/>
      </c>
      <c r="J3230">
        <f>'08_MODELO_MULTIPLO'!G3258</f>
        <v/>
      </c>
    </row>
    <row r="3231">
      <c r="A3231">
        <f>'06_MODELO_REFS'!E3254</f>
        <v/>
      </c>
      <c r="B3231">
        <f>'06_MODELO_REFS'!F3254</f>
        <v/>
      </c>
      <c r="E3231">
        <f>'07_MODELO_NPI'!E3254</f>
        <v/>
      </c>
      <c r="F3231">
        <f>'07_MODELO_NPI'!F3254</f>
        <v/>
      </c>
      <c r="I3231">
        <f>'08_MODELO_MULTIPLO'!F3259</f>
        <v/>
      </c>
      <c r="J3231">
        <f>'08_MODELO_MULTIPLO'!G3259</f>
        <v/>
      </c>
    </row>
    <row r="3232">
      <c r="A3232">
        <f>'06_MODELO_REFS'!E3255</f>
        <v/>
      </c>
      <c r="B3232">
        <f>'06_MODELO_REFS'!F3255</f>
        <v/>
      </c>
      <c r="E3232">
        <f>'07_MODELO_NPI'!E3255</f>
        <v/>
      </c>
      <c r="F3232">
        <f>'07_MODELO_NPI'!F3255</f>
        <v/>
      </c>
      <c r="I3232">
        <f>'08_MODELO_MULTIPLO'!F3260</f>
        <v/>
      </c>
      <c r="J3232">
        <f>'08_MODELO_MULTIPLO'!G3260</f>
        <v/>
      </c>
    </row>
    <row r="3233">
      <c r="A3233">
        <f>'06_MODELO_REFS'!E3256</f>
        <v/>
      </c>
      <c r="B3233">
        <f>'06_MODELO_REFS'!F3256</f>
        <v/>
      </c>
      <c r="E3233">
        <f>'07_MODELO_NPI'!E3256</f>
        <v/>
      </c>
      <c r="F3233">
        <f>'07_MODELO_NPI'!F3256</f>
        <v/>
      </c>
      <c r="I3233">
        <f>'08_MODELO_MULTIPLO'!F3261</f>
        <v/>
      </c>
      <c r="J3233">
        <f>'08_MODELO_MULTIPLO'!G3261</f>
        <v/>
      </c>
    </row>
    <row r="3234">
      <c r="A3234">
        <f>'06_MODELO_REFS'!E3257</f>
        <v/>
      </c>
      <c r="B3234">
        <f>'06_MODELO_REFS'!F3257</f>
        <v/>
      </c>
      <c r="E3234">
        <f>'07_MODELO_NPI'!E3257</f>
        <v/>
      </c>
      <c r="F3234">
        <f>'07_MODELO_NPI'!F3257</f>
        <v/>
      </c>
      <c r="I3234">
        <f>'08_MODELO_MULTIPLO'!F3262</f>
        <v/>
      </c>
      <c r="J3234">
        <f>'08_MODELO_MULTIPLO'!G3262</f>
        <v/>
      </c>
    </row>
    <row r="3235">
      <c r="A3235">
        <f>'06_MODELO_REFS'!E3258</f>
        <v/>
      </c>
      <c r="B3235">
        <f>'06_MODELO_REFS'!F3258</f>
        <v/>
      </c>
      <c r="E3235">
        <f>'07_MODELO_NPI'!E3258</f>
        <v/>
      </c>
      <c r="F3235">
        <f>'07_MODELO_NPI'!F3258</f>
        <v/>
      </c>
      <c r="I3235">
        <f>'08_MODELO_MULTIPLO'!F3263</f>
        <v/>
      </c>
      <c r="J3235">
        <f>'08_MODELO_MULTIPLO'!G3263</f>
        <v/>
      </c>
    </row>
    <row r="3236">
      <c r="A3236">
        <f>'06_MODELO_REFS'!E3259</f>
        <v/>
      </c>
      <c r="B3236">
        <f>'06_MODELO_REFS'!F3259</f>
        <v/>
      </c>
      <c r="E3236">
        <f>'07_MODELO_NPI'!E3259</f>
        <v/>
      </c>
      <c r="F3236">
        <f>'07_MODELO_NPI'!F3259</f>
        <v/>
      </c>
      <c r="I3236">
        <f>'08_MODELO_MULTIPLO'!F3264</f>
        <v/>
      </c>
      <c r="J3236">
        <f>'08_MODELO_MULTIPLO'!G3264</f>
        <v/>
      </c>
    </row>
    <row r="3237">
      <c r="A3237">
        <f>'06_MODELO_REFS'!E3260</f>
        <v/>
      </c>
      <c r="B3237">
        <f>'06_MODELO_REFS'!F3260</f>
        <v/>
      </c>
      <c r="E3237">
        <f>'07_MODELO_NPI'!E3260</f>
        <v/>
      </c>
      <c r="F3237">
        <f>'07_MODELO_NPI'!F3260</f>
        <v/>
      </c>
      <c r="I3237">
        <f>'08_MODELO_MULTIPLO'!F3265</f>
        <v/>
      </c>
      <c r="J3237">
        <f>'08_MODELO_MULTIPLO'!G3265</f>
        <v/>
      </c>
    </row>
    <row r="3238">
      <c r="A3238">
        <f>'06_MODELO_REFS'!E3261</f>
        <v/>
      </c>
      <c r="B3238">
        <f>'06_MODELO_REFS'!F3261</f>
        <v/>
      </c>
      <c r="E3238">
        <f>'07_MODELO_NPI'!E3261</f>
        <v/>
      </c>
      <c r="F3238">
        <f>'07_MODELO_NPI'!F3261</f>
        <v/>
      </c>
      <c r="I3238">
        <f>'08_MODELO_MULTIPLO'!F3266</f>
        <v/>
      </c>
      <c r="J3238">
        <f>'08_MODELO_MULTIPLO'!G3266</f>
        <v/>
      </c>
    </row>
    <row r="3239">
      <c r="A3239">
        <f>'06_MODELO_REFS'!E3262</f>
        <v/>
      </c>
      <c r="B3239">
        <f>'06_MODELO_REFS'!F3262</f>
        <v/>
      </c>
      <c r="E3239">
        <f>'07_MODELO_NPI'!E3262</f>
        <v/>
      </c>
      <c r="F3239">
        <f>'07_MODELO_NPI'!F3262</f>
        <v/>
      </c>
      <c r="I3239">
        <f>'08_MODELO_MULTIPLO'!F3267</f>
        <v/>
      </c>
      <c r="J3239">
        <f>'08_MODELO_MULTIPLO'!G3267</f>
        <v/>
      </c>
    </row>
    <row r="3240">
      <c r="A3240">
        <f>'06_MODELO_REFS'!E3263</f>
        <v/>
      </c>
      <c r="B3240">
        <f>'06_MODELO_REFS'!F3263</f>
        <v/>
      </c>
      <c r="E3240">
        <f>'07_MODELO_NPI'!E3263</f>
        <v/>
      </c>
      <c r="F3240">
        <f>'07_MODELO_NPI'!F3263</f>
        <v/>
      </c>
      <c r="I3240">
        <f>'08_MODELO_MULTIPLO'!F3268</f>
        <v/>
      </c>
      <c r="J3240">
        <f>'08_MODELO_MULTIPLO'!G3268</f>
        <v/>
      </c>
    </row>
    <row r="3241">
      <c r="A3241">
        <f>'06_MODELO_REFS'!E3264</f>
        <v/>
      </c>
      <c r="B3241">
        <f>'06_MODELO_REFS'!F3264</f>
        <v/>
      </c>
      <c r="E3241">
        <f>'07_MODELO_NPI'!E3264</f>
        <v/>
      </c>
      <c r="F3241">
        <f>'07_MODELO_NPI'!F3264</f>
        <v/>
      </c>
      <c r="I3241">
        <f>'08_MODELO_MULTIPLO'!F3269</f>
        <v/>
      </c>
      <c r="J3241">
        <f>'08_MODELO_MULTIPLO'!G3269</f>
        <v/>
      </c>
    </row>
    <row r="3242">
      <c r="A3242">
        <f>'06_MODELO_REFS'!E3265</f>
        <v/>
      </c>
      <c r="B3242">
        <f>'06_MODELO_REFS'!F3265</f>
        <v/>
      </c>
      <c r="E3242">
        <f>'07_MODELO_NPI'!E3265</f>
        <v/>
      </c>
      <c r="F3242">
        <f>'07_MODELO_NPI'!F3265</f>
        <v/>
      </c>
      <c r="I3242">
        <f>'08_MODELO_MULTIPLO'!F3270</f>
        <v/>
      </c>
      <c r="J3242">
        <f>'08_MODELO_MULTIPLO'!G3270</f>
        <v/>
      </c>
    </row>
    <row r="3243">
      <c r="A3243">
        <f>'06_MODELO_REFS'!E3266</f>
        <v/>
      </c>
      <c r="B3243">
        <f>'06_MODELO_REFS'!F3266</f>
        <v/>
      </c>
      <c r="E3243">
        <f>'07_MODELO_NPI'!E3266</f>
        <v/>
      </c>
      <c r="F3243">
        <f>'07_MODELO_NPI'!F3266</f>
        <v/>
      </c>
      <c r="I3243">
        <f>'08_MODELO_MULTIPLO'!F3271</f>
        <v/>
      </c>
      <c r="J3243">
        <f>'08_MODELO_MULTIPLO'!G3271</f>
        <v/>
      </c>
    </row>
    <row r="3244">
      <c r="A3244">
        <f>'06_MODELO_REFS'!E3267</f>
        <v/>
      </c>
      <c r="B3244">
        <f>'06_MODELO_REFS'!F3267</f>
        <v/>
      </c>
      <c r="E3244">
        <f>'07_MODELO_NPI'!E3267</f>
        <v/>
      </c>
      <c r="F3244">
        <f>'07_MODELO_NPI'!F3267</f>
        <v/>
      </c>
      <c r="I3244">
        <f>'08_MODELO_MULTIPLO'!F3272</f>
        <v/>
      </c>
      <c r="J3244">
        <f>'08_MODELO_MULTIPLO'!G3272</f>
        <v/>
      </c>
    </row>
    <row r="3245">
      <c r="A3245">
        <f>'06_MODELO_REFS'!E3268</f>
        <v/>
      </c>
      <c r="B3245">
        <f>'06_MODELO_REFS'!F3268</f>
        <v/>
      </c>
      <c r="E3245">
        <f>'07_MODELO_NPI'!E3268</f>
        <v/>
      </c>
      <c r="F3245">
        <f>'07_MODELO_NPI'!F3268</f>
        <v/>
      </c>
      <c r="I3245">
        <f>'08_MODELO_MULTIPLO'!F3273</f>
        <v/>
      </c>
      <c r="J3245">
        <f>'08_MODELO_MULTIPLO'!G3273</f>
        <v/>
      </c>
    </row>
    <row r="3246">
      <c r="A3246">
        <f>'06_MODELO_REFS'!E3269</f>
        <v/>
      </c>
      <c r="B3246">
        <f>'06_MODELO_REFS'!F3269</f>
        <v/>
      </c>
      <c r="E3246">
        <f>'07_MODELO_NPI'!E3269</f>
        <v/>
      </c>
      <c r="F3246">
        <f>'07_MODELO_NPI'!F3269</f>
        <v/>
      </c>
      <c r="I3246">
        <f>'08_MODELO_MULTIPLO'!F3274</f>
        <v/>
      </c>
      <c r="J3246">
        <f>'08_MODELO_MULTIPLO'!G3274</f>
        <v/>
      </c>
    </row>
    <row r="3247">
      <c r="A3247">
        <f>'06_MODELO_REFS'!E3270</f>
        <v/>
      </c>
      <c r="B3247">
        <f>'06_MODELO_REFS'!F3270</f>
        <v/>
      </c>
      <c r="E3247">
        <f>'07_MODELO_NPI'!E3270</f>
        <v/>
      </c>
      <c r="F3247">
        <f>'07_MODELO_NPI'!F3270</f>
        <v/>
      </c>
      <c r="I3247">
        <f>'08_MODELO_MULTIPLO'!F3275</f>
        <v/>
      </c>
      <c r="J3247">
        <f>'08_MODELO_MULTIPLO'!G3275</f>
        <v/>
      </c>
    </row>
    <row r="3248">
      <c r="A3248">
        <f>'06_MODELO_REFS'!E3271</f>
        <v/>
      </c>
      <c r="B3248">
        <f>'06_MODELO_REFS'!F3271</f>
        <v/>
      </c>
      <c r="E3248">
        <f>'07_MODELO_NPI'!E3271</f>
        <v/>
      </c>
      <c r="F3248">
        <f>'07_MODELO_NPI'!F3271</f>
        <v/>
      </c>
      <c r="I3248">
        <f>'08_MODELO_MULTIPLO'!F3276</f>
        <v/>
      </c>
      <c r="J3248">
        <f>'08_MODELO_MULTIPLO'!G3276</f>
        <v/>
      </c>
    </row>
    <row r="3249">
      <c r="A3249">
        <f>'06_MODELO_REFS'!E3272</f>
        <v/>
      </c>
      <c r="B3249">
        <f>'06_MODELO_REFS'!F3272</f>
        <v/>
      </c>
      <c r="E3249">
        <f>'07_MODELO_NPI'!E3272</f>
        <v/>
      </c>
      <c r="F3249">
        <f>'07_MODELO_NPI'!F3272</f>
        <v/>
      </c>
      <c r="I3249">
        <f>'08_MODELO_MULTIPLO'!F3277</f>
        <v/>
      </c>
      <c r="J3249">
        <f>'08_MODELO_MULTIPLO'!G3277</f>
        <v/>
      </c>
    </row>
    <row r="3250">
      <c r="A3250">
        <f>'06_MODELO_REFS'!E3273</f>
        <v/>
      </c>
      <c r="B3250">
        <f>'06_MODELO_REFS'!F3273</f>
        <v/>
      </c>
      <c r="E3250">
        <f>'07_MODELO_NPI'!E3273</f>
        <v/>
      </c>
      <c r="F3250">
        <f>'07_MODELO_NPI'!F3273</f>
        <v/>
      </c>
      <c r="I3250">
        <f>'08_MODELO_MULTIPLO'!F3278</f>
        <v/>
      </c>
      <c r="J3250">
        <f>'08_MODELO_MULTIPLO'!G3278</f>
        <v/>
      </c>
    </row>
    <row r="3251">
      <c r="A3251">
        <f>'06_MODELO_REFS'!E3274</f>
        <v/>
      </c>
      <c r="B3251">
        <f>'06_MODELO_REFS'!F3274</f>
        <v/>
      </c>
      <c r="E3251">
        <f>'07_MODELO_NPI'!E3274</f>
        <v/>
      </c>
      <c r="F3251">
        <f>'07_MODELO_NPI'!F3274</f>
        <v/>
      </c>
      <c r="I3251">
        <f>'08_MODELO_MULTIPLO'!F3279</f>
        <v/>
      </c>
      <c r="J3251">
        <f>'08_MODELO_MULTIPLO'!G3279</f>
        <v/>
      </c>
    </row>
    <row r="3252">
      <c r="A3252">
        <f>'06_MODELO_REFS'!E3275</f>
        <v/>
      </c>
      <c r="B3252">
        <f>'06_MODELO_REFS'!F3275</f>
        <v/>
      </c>
      <c r="E3252">
        <f>'07_MODELO_NPI'!E3275</f>
        <v/>
      </c>
      <c r="F3252">
        <f>'07_MODELO_NPI'!F3275</f>
        <v/>
      </c>
      <c r="I3252">
        <f>'08_MODELO_MULTIPLO'!F3280</f>
        <v/>
      </c>
      <c r="J3252">
        <f>'08_MODELO_MULTIPLO'!G3280</f>
        <v/>
      </c>
    </row>
    <row r="3253">
      <c r="A3253">
        <f>'06_MODELO_REFS'!E3276</f>
        <v/>
      </c>
      <c r="B3253">
        <f>'06_MODELO_REFS'!F3276</f>
        <v/>
      </c>
      <c r="E3253">
        <f>'07_MODELO_NPI'!E3276</f>
        <v/>
      </c>
      <c r="F3253">
        <f>'07_MODELO_NPI'!F3276</f>
        <v/>
      </c>
      <c r="I3253">
        <f>'08_MODELO_MULTIPLO'!F3281</f>
        <v/>
      </c>
      <c r="J3253">
        <f>'08_MODELO_MULTIPLO'!G3281</f>
        <v/>
      </c>
    </row>
    <row r="3254">
      <c r="A3254">
        <f>'06_MODELO_REFS'!E3277</f>
        <v/>
      </c>
      <c r="B3254">
        <f>'06_MODELO_REFS'!F3277</f>
        <v/>
      </c>
      <c r="E3254">
        <f>'07_MODELO_NPI'!E3277</f>
        <v/>
      </c>
      <c r="F3254">
        <f>'07_MODELO_NPI'!F3277</f>
        <v/>
      </c>
      <c r="I3254">
        <f>'08_MODELO_MULTIPLO'!F3282</f>
        <v/>
      </c>
      <c r="J3254">
        <f>'08_MODELO_MULTIPLO'!G3282</f>
        <v/>
      </c>
    </row>
    <row r="3255">
      <c r="A3255">
        <f>'06_MODELO_REFS'!E3278</f>
        <v/>
      </c>
      <c r="B3255">
        <f>'06_MODELO_REFS'!F3278</f>
        <v/>
      </c>
      <c r="E3255">
        <f>'07_MODELO_NPI'!E3278</f>
        <v/>
      </c>
      <c r="F3255">
        <f>'07_MODELO_NPI'!F3278</f>
        <v/>
      </c>
      <c r="I3255">
        <f>'08_MODELO_MULTIPLO'!F3283</f>
        <v/>
      </c>
      <c r="J3255">
        <f>'08_MODELO_MULTIPLO'!G3283</f>
        <v/>
      </c>
    </row>
    <row r="3256">
      <c r="A3256">
        <f>'06_MODELO_REFS'!E3279</f>
        <v/>
      </c>
      <c r="B3256">
        <f>'06_MODELO_REFS'!F3279</f>
        <v/>
      </c>
      <c r="E3256">
        <f>'07_MODELO_NPI'!E3279</f>
        <v/>
      </c>
      <c r="F3256">
        <f>'07_MODELO_NPI'!F3279</f>
        <v/>
      </c>
      <c r="I3256">
        <f>'08_MODELO_MULTIPLO'!F3284</f>
        <v/>
      </c>
      <c r="J3256">
        <f>'08_MODELO_MULTIPLO'!G3284</f>
        <v/>
      </c>
    </row>
    <row r="3257">
      <c r="A3257">
        <f>'06_MODELO_REFS'!E3280</f>
        <v/>
      </c>
      <c r="B3257">
        <f>'06_MODELO_REFS'!F3280</f>
        <v/>
      </c>
      <c r="E3257">
        <f>'07_MODELO_NPI'!E3280</f>
        <v/>
      </c>
      <c r="F3257">
        <f>'07_MODELO_NPI'!F3280</f>
        <v/>
      </c>
      <c r="I3257">
        <f>'08_MODELO_MULTIPLO'!F3285</f>
        <v/>
      </c>
      <c r="J3257">
        <f>'08_MODELO_MULTIPLO'!G3285</f>
        <v/>
      </c>
    </row>
    <row r="3258">
      <c r="A3258">
        <f>'06_MODELO_REFS'!E3281</f>
        <v/>
      </c>
      <c r="B3258">
        <f>'06_MODELO_REFS'!F3281</f>
        <v/>
      </c>
      <c r="E3258">
        <f>'07_MODELO_NPI'!E3281</f>
        <v/>
      </c>
      <c r="F3258">
        <f>'07_MODELO_NPI'!F3281</f>
        <v/>
      </c>
      <c r="I3258">
        <f>'08_MODELO_MULTIPLO'!F3286</f>
        <v/>
      </c>
      <c r="J3258">
        <f>'08_MODELO_MULTIPLO'!G3286</f>
        <v/>
      </c>
    </row>
    <row r="3259">
      <c r="A3259">
        <f>'06_MODELO_REFS'!E3282</f>
        <v/>
      </c>
      <c r="B3259">
        <f>'06_MODELO_REFS'!F3282</f>
        <v/>
      </c>
      <c r="E3259">
        <f>'07_MODELO_NPI'!E3282</f>
        <v/>
      </c>
      <c r="F3259">
        <f>'07_MODELO_NPI'!F3282</f>
        <v/>
      </c>
      <c r="I3259">
        <f>'08_MODELO_MULTIPLO'!F3287</f>
        <v/>
      </c>
      <c r="J3259">
        <f>'08_MODELO_MULTIPLO'!G3287</f>
        <v/>
      </c>
    </row>
    <row r="3260">
      <c r="A3260">
        <f>'06_MODELO_REFS'!E3283</f>
        <v/>
      </c>
      <c r="B3260">
        <f>'06_MODELO_REFS'!F3283</f>
        <v/>
      </c>
      <c r="E3260">
        <f>'07_MODELO_NPI'!E3283</f>
        <v/>
      </c>
      <c r="F3260">
        <f>'07_MODELO_NPI'!F3283</f>
        <v/>
      </c>
      <c r="I3260">
        <f>'08_MODELO_MULTIPLO'!F3288</f>
        <v/>
      </c>
      <c r="J3260">
        <f>'08_MODELO_MULTIPLO'!G3288</f>
        <v/>
      </c>
    </row>
    <row r="3261">
      <c r="A3261">
        <f>'06_MODELO_REFS'!E3284</f>
        <v/>
      </c>
      <c r="B3261">
        <f>'06_MODELO_REFS'!F3284</f>
        <v/>
      </c>
      <c r="E3261">
        <f>'07_MODELO_NPI'!E3284</f>
        <v/>
      </c>
      <c r="F3261">
        <f>'07_MODELO_NPI'!F3284</f>
        <v/>
      </c>
      <c r="I3261">
        <f>'08_MODELO_MULTIPLO'!F3289</f>
        <v/>
      </c>
      <c r="J3261">
        <f>'08_MODELO_MULTIPLO'!G3289</f>
        <v/>
      </c>
    </row>
    <row r="3262">
      <c r="A3262">
        <f>'06_MODELO_REFS'!E3285</f>
        <v/>
      </c>
      <c r="B3262">
        <f>'06_MODELO_REFS'!F3285</f>
        <v/>
      </c>
      <c r="E3262">
        <f>'07_MODELO_NPI'!E3285</f>
        <v/>
      </c>
      <c r="F3262">
        <f>'07_MODELO_NPI'!F3285</f>
        <v/>
      </c>
      <c r="I3262">
        <f>'08_MODELO_MULTIPLO'!F3290</f>
        <v/>
      </c>
      <c r="J3262">
        <f>'08_MODELO_MULTIPLO'!G3290</f>
        <v/>
      </c>
    </row>
    <row r="3263">
      <c r="A3263">
        <f>'06_MODELO_REFS'!E3286</f>
        <v/>
      </c>
      <c r="B3263">
        <f>'06_MODELO_REFS'!F3286</f>
        <v/>
      </c>
      <c r="E3263">
        <f>'07_MODELO_NPI'!E3286</f>
        <v/>
      </c>
      <c r="F3263">
        <f>'07_MODELO_NPI'!F3286</f>
        <v/>
      </c>
      <c r="I3263">
        <f>'08_MODELO_MULTIPLO'!F3291</f>
        <v/>
      </c>
      <c r="J3263">
        <f>'08_MODELO_MULTIPLO'!G3291</f>
        <v/>
      </c>
    </row>
    <row r="3264">
      <c r="A3264">
        <f>'06_MODELO_REFS'!E3287</f>
        <v/>
      </c>
      <c r="B3264">
        <f>'06_MODELO_REFS'!F3287</f>
        <v/>
      </c>
      <c r="E3264">
        <f>'07_MODELO_NPI'!E3287</f>
        <v/>
      </c>
      <c r="F3264">
        <f>'07_MODELO_NPI'!F3287</f>
        <v/>
      </c>
      <c r="I3264">
        <f>'08_MODELO_MULTIPLO'!F3292</f>
        <v/>
      </c>
      <c r="J3264">
        <f>'08_MODELO_MULTIPLO'!G3292</f>
        <v/>
      </c>
    </row>
    <row r="3265">
      <c r="A3265">
        <f>'06_MODELO_REFS'!E3288</f>
        <v/>
      </c>
      <c r="B3265">
        <f>'06_MODELO_REFS'!F3288</f>
        <v/>
      </c>
      <c r="E3265">
        <f>'07_MODELO_NPI'!E3288</f>
        <v/>
      </c>
      <c r="F3265">
        <f>'07_MODELO_NPI'!F3288</f>
        <v/>
      </c>
      <c r="I3265">
        <f>'08_MODELO_MULTIPLO'!F3293</f>
        <v/>
      </c>
      <c r="J3265">
        <f>'08_MODELO_MULTIPLO'!G3293</f>
        <v/>
      </c>
    </row>
    <row r="3266">
      <c r="A3266">
        <f>'06_MODELO_REFS'!E3289</f>
        <v/>
      </c>
      <c r="B3266">
        <f>'06_MODELO_REFS'!F3289</f>
        <v/>
      </c>
      <c r="E3266">
        <f>'07_MODELO_NPI'!E3289</f>
        <v/>
      </c>
      <c r="F3266">
        <f>'07_MODELO_NPI'!F3289</f>
        <v/>
      </c>
      <c r="I3266">
        <f>'08_MODELO_MULTIPLO'!F3294</f>
        <v/>
      </c>
      <c r="J3266">
        <f>'08_MODELO_MULTIPLO'!G3294</f>
        <v/>
      </c>
    </row>
    <row r="3267">
      <c r="A3267">
        <f>'06_MODELO_REFS'!E3290</f>
        <v/>
      </c>
      <c r="B3267">
        <f>'06_MODELO_REFS'!F3290</f>
        <v/>
      </c>
      <c r="E3267">
        <f>'07_MODELO_NPI'!E3290</f>
        <v/>
      </c>
      <c r="F3267">
        <f>'07_MODELO_NPI'!F3290</f>
        <v/>
      </c>
      <c r="I3267">
        <f>'08_MODELO_MULTIPLO'!F3295</f>
        <v/>
      </c>
      <c r="J3267">
        <f>'08_MODELO_MULTIPLO'!G3295</f>
        <v/>
      </c>
    </row>
    <row r="3268">
      <c r="A3268">
        <f>'06_MODELO_REFS'!E3291</f>
        <v/>
      </c>
      <c r="B3268">
        <f>'06_MODELO_REFS'!F3291</f>
        <v/>
      </c>
      <c r="E3268">
        <f>'07_MODELO_NPI'!E3291</f>
        <v/>
      </c>
      <c r="F3268">
        <f>'07_MODELO_NPI'!F3291</f>
        <v/>
      </c>
      <c r="I3268">
        <f>'08_MODELO_MULTIPLO'!F3296</f>
        <v/>
      </c>
      <c r="J3268">
        <f>'08_MODELO_MULTIPLO'!G3296</f>
        <v/>
      </c>
    </row>
    <row r="3269">
      <c r="A3269">
        <f>'06_MODELO_REFS'!E3292</f>
        <v/>
      </c>
      <c r="B3269">
        <f>'06_MODELO_REFS'!F3292</f>
        <v/>
      </c>
      <c r="E3269">
        <f>'07_MODELO_NPI'!E3292</f>
        <v/>
      </c>
      <c r="F3269">
        <f>'07_MODELO_NPI'!F3292</f>
        <v/>
      </c>
      <c r="I3269">
        <f>'08_MODELO_MULTIPLO'!F3297</f>
        <v/>
      </c>
      <c r="J3269">
        <f>'08_MODELO_MULTIPLO'!G3297</f>
        <v/>
      </c>
    </row>
    <row r="3270">
      <c r="A3270">
        <f>'06_MODELO_REFS'!E3293</f>
        <v/>
      </c>
      <c r="B3270">
        <f>'06_MODELO_REFS'!F3293</f>
        <v/>
      </c>
      <c r="E3270">
        <f>'07_MODELO_NPI'!E3293</f>
        <v/>
      </c>
      <c r="F3270">
        <f>'07_MODELO_NPI'!F3293</f>
        <v/>
      </c>
      <c r="I3270">
        <f>'08_MODELO_MULTIPLO'!F3298</f>
        <v/>
      </c>
      <c r="J3270">
        <f>'08_MODELO_MULTIPLO'!G3298</f>
        <v/>
      </c>
    </row>
    <row r="3271">
      <c r="A3271">
        <f>'06_MODELO_REFS'!E3294</f>
        <v/>
      </c>
      <c r="B3271">
        <f>'06_MODELO_REFS'!F3294</f>
        <v/>
      </c>
      <c r="E3271">
        <f>'07_MODELO_NPI'!E3294</f>
        <v/>
      </c>
      <c r="F3271">
        <f>'07_MODELO_NPI'!F3294</f>
        <v/>
      </c>
      <c r="I3271">
        <f>'08_MODELO_MULTIPLO'!F3299</f>
        <v/>
      </c>
      <c r="J3271">
        <f>'08_MODELO_MULTIPLO'!G3299</f>
        <v/>
      </c>
    </row>
    <row r="3272">
      <c r="A3272">
        <f>'06_MODELO_REFS'!E3295</f>
        <v/>
      </c>
      <c r="B3272">
        <f>'06_MODELO_REFS'!F3295</f>
        <v/>
      </c>
      <c r="E3272">
        <f>'07_MODELO_NPI'!E3295</f>
        <v/>
      </c>
      <c r="F3272">
        <f>'07_MODELO_NPI'!F3295</f>
        <v/>
      </c>
      <c r="I3272">
        <f>'08_MODELO_MULTIPLO'!F3300</f>
        <v/>
      </c>
      <c r="J3272">
        <f>'08_MODELO_MULTIPLO'!G3300</f>
        <v/>
      </c>
    </row>
    <row r="3273">
      <c r="A3273">
        <f>'06_MODELO_REFS'!E3296</f>
        <v/>
      </c>
      <c r="B3273">
        <f>'06_MODELO_REFS'!F3296</f>
        <v/>
      </c>
      <c r="E3273">
        <f>'07_MODELO_NPI'!E3296</f>
        <v/>
      </c>
      <c r="F3273">
        <f>'07_MODELO_NPI'!F3296</f>
        <v/>
      </c>
      <c r="I3273">
        <f>'08_MODELO_MULTIPLO'!F3301</f>
        <v/>
      </c>
      <c r="J3273">
        <f>'08_MODELO_MULTIPLO'!G3301</f>
        <v/>
      </c>
    </row>
    <row r="3274">
      <c r="A3274">
        <f>'06_MODELO_REFS'!E3297</f>
        <v/>
      </c>
      <c r="B3274">
        <f>'06_MODELO_REFS'!F3297</f>
        <v/>
      </c>
      <c r="E3274">
        <f>'07_MODELO_NPI'!E3297</f>
        <v/>
      </c>
      <c r="F3274">
        <f>'07_MODELO_NPI'!F3297</f>
        <v/>
      </c>
      <c r="I3274">
        <f>'08_MODELO_MULTIPLO'!F3302</f>
        <v/>
      </c>
      <c r="J3274">
        <f>'08_MODELO_MULTIPLO'!G3302</f>
        <v/>
      </c>
    </row>
    <row r="3275">
      <c r="A3275">
        <f>'06_MODELO_REFS'!E3298</f>
        <v/>
      </c>
      <c r="B3275">
        <f>'06_MODELO_REFS'!F3298</f>
        <v/>
      </c>
      <c r="E3275">
        <f>'07_MODELO_NPI'!E3298</f>
        <v/>
      </c>
      <c r="F3275">
        <f>'07_MODELO_NPI'!F3298</f>
        <v/>
      </c>
      <c r="I3275">
        <f>'08_MODELO_MULTIPLO'!F3303</f>
        <v/>
      </c>
      <c r="J3275">
        <f>'08_MODELO_MULTIPLO'!G3303</f>
        <v/>
      </c>
    </row>
    <row r="3276">
      <c r="A3276">
        <f>'06_MODELO_REFS'!E3299</f>
        <v/>
      </c>
      <c r="B3276">
        <f>'06_MODELO_REFS'!F3299</f>
        <v/>
      </c>
      <c r="E3276">
        <f>'07_MODELO_NPI'!E3299</f>
        <v/>
      </c>
      <c r="F3276">
        <f>'07_MODELO_NPI'!F3299</f>
        <v/>
      </c>
      <c r="I3276">
        <f>'08_MODELO_MULTIPLO'!F3304</f>
        <v/>
      </c>
      <c r="J3276">
        <f>'08_MODELO_MULTIPLO'!G3304</f>
        <v/>
      </c>
    </row>
    <row r="3277">
      <c r="A3277">
        <f>'06_MODELO_REFS'!E3300</f>
        <v/>
      </c>
      <c r="B3277">
        <f>'06_MODELO_REFS'!F3300</f>
        <v/>
      </c>
      <c r="E3277">
        <f>'07_MODELO_NPI'!E3300</f>
        <v/>
      </c>
      <c r="F3277">
        <f>'07_MODELO_NPI'!F3300</f>
        <v/>
      </c>
      <c r="I3277">
        <f>'08_MODELO_MULTIPLO'!F3305</f>
        <v/>
      </c>
      <c r="J3277">
        <f>'08_MODELO_MULTIPLO'!G3305</f>
        <v/>
      </c>
    </row>
    <row r="3278">
      <c r="A3278">
        <f>'06_MODELO_REFS'!E3301</f>
        <v/>
      </c>
      <c r="B3278">
        <f>'06_MODELO_REFS'!F3301</f>
        <v/>
      </c>
      <c r="E3278">
        <f>'07_MODELO_NPI'!E3301</f>
        <v/>
      </c>
      <c r="F3278">
        <f>'07_MODELO_NPI'!F3301</f>
        <v/>
      </c>
      <c r="I3278">
        <f>'08_MODELO_MULTIPLO'!F3306</f>
        <v/>
      </c>
      <c r="J3278">
        <f>'08_MODELO_MULTIPLO'!G3306</f>
        <v/>
      </c>
    </row>
    <row r="3279">
      <c r="A3279">
        <f>'06_MODELO_REFS'!E3302</f>
        <v/>
      </c>
      <c r="B3279">
        <f>'06_MODELO_REFS'!F3302</f>
        <v/>
      </c>
      <c r="E3279">
        <f>'07_MODELO_NPI'!E3302</f>
        <v/>
      </c>
      <c r="F3279">
        <f>'07_MODELO_NPI'!F3302</f>
        <v/>
      </c>
      <c r="I3279">
        <f>'08_MODELO_MULTIPLO'!F3307</f>
        <v/>
      </c>
      <c r="J3279">
        <f>'08_MODELO_MULTIPLO'!G3307</f>
        <v/>
      </c>
    </row>
    <row r="3280">
      <c r="A3280">
        <f>'06_MODELO_REFS'!E3303</f>
        <v/>
      </c>
      <c r="B3280">
        <f>'06_MODELO_REFS'!F3303</f>
        <v/>
      </c>
      <c r="E3280">
        <f>'07_MODELO_NPI'!E3303</f>
        <v/>
      </c>
      <c r="F3280">
        <f>'07_MODELO_NPI'!F3303</f>
        <v/>
      </c>
      <c r="I3280">
        <f>'08_MODELO_MULTIPLO'!F3308</f>
        <v/>
      </c>
      <c r="J3280">
        <f>'08_MODELO_MULTIPLO'!G3308</f>
        <v/>
      </c>
    </row>
    <row r="3281">
      <c r="A3281">
        <f>'06_MODELO_REFS'!E3304</f>
        <v/>
      </c>
      <c r="B3281">
        <f>'06_MODELO_REFS'!F3304</f>
        <v/>
      </c>
      <c r="E3281">
        <f>'07_MODELO_NPI'!E3304</f>
        <v/>
      </c>
      <c r="F3281">
        <f>'07_MODELO_NPI'!F3304</f>
        <v/>
      </c>
      <c r="I3281">
        <f>'08_MODELO_MULTIPLO'!F3309</f>
        <v/>
      </c>
      <c r="J3281">
        <f>'08_MODELO_MULTIPLO'!G3309</f>
        <v/>
      </c>
    </row>
    <row r="3282">
      <c r="A3282">
        <f>'06_MODELO_REFS'!E3305</f>
        <v/>
      </c>
      <c r="B3282">
        <f>'06_MODELO_REFS'!F3305</f>
        <v/>
      </c>
      <c r="E3282">
        <f>'07_MODELO_NPI'!E3305</f>
        <v/>
      </c>
      <c r="F3282">
        <f>'07_MODELO_NPI'!F3305</f>
        <v/>
      </c>
      <c r="I3282">
        <f>'08_MODELO_MULTIPLO'!F3310</f>
        <v/>
      </c>
      <c r="J3282">
        <f>'08_MODELO_MULTIPLO'!G3310</f>
        <v/>
      </c>
    </row>
    <row r="3283">
      <c r="A3283">
        <f>'06_MODELO_REFS'!E3306</f>
        <v/>
      </c>
      <c r="B3283">
        <f>'06_MODELO_REFS'!F3306</f>
        <v/>
      </c>
      <c r="E3283">
        <f>'07_MODELO_NPI'!E3306</f>
        <v/>
      </c>
      <c r="F3283">
        <f>'07_MODELO_NPI'!F3306</f>
        <v/>
      </c>
      <c r="I3283">
        <f>'08_MODELO_MULTIPLO'!F3311</f>
        <v/>
      </c>
      <c r="J3283">
        <f>'08_MODELO_MULTIPLO'!G3311</f>
        <v/>
      </c>
    </row>
    <row r="3284">
      <c r="A3284">
        <f>'06_MODELO_REFS'!E3307</f>
        <v/>
      </c>
      <c r="B3284">
        <f>'06_MODELO_REFS'!F3307</f>
        <v/>
      </c>
      <c r="E3284">
        <f>'07_MODELO_NPI'!E3307</f>
        <v/>
      </c>
      <c r="F3284">
        <f>'07_MODELO_NPI'!F3307</f>
        <v/>
      </c>
      <c r="I3284">
        <f>'08_MODELO_MULTIPLO'!F3312</f>
        <v/>
      </c>
      <c r="J3284">
        <f>'08_MODELO_MULTIPLO'!G3312</f>
        <v/>
      </c>
    </row>
    <row r="3285">
      <c r="A3285">
        <f>'06_MODELO_REFS'!E3308</f>
        <v/>
      </c>
      <c r="B3285">
        <f>'06_MODELO_REFS'!F3308</f>
        <v/>
      </c>
      <c r="E3285">
        <f>'07_MODELO_NPI'!E3308</f>
        <v/>
      </c>
      <c r="F3285">
        <f>'07_MODELO_NPI'!F3308</f>
        <v/>
      </c>
      <c r="I3285">
        <f>'08_MODELO_MULTIPLO'!F3313</f>
        <v/>
      </c>
      <c r="J3285">
        <f>'08_MODELO_MULTIPLO'!G3313</f>
        <v/>
      </c>
    </row>
    <row r="3286">
      <c r="A3286">
        <f>'06_MODELO_REFS'!E3309</f>
        <v/>
      </c>
      <c r="B3286">
        <f>'06_MODELO_REFS'!F3309</f>
        <v/>
      </c>
      <c r="E3286">
        <f>'07_MODELO_NPI'!E3309</f>
        <v/>
      </c>
      <c r="F3286">
        <f>'07_MODELO_NPI'!F3309</f>
        <v/>
      </c>
      <c r="I3286">
        <f>'08_MODELO_MULTIPLO'!F3314</f>
        <v/>
      </c>
      <c r="J3286">
        <f>'08_MODELO_MULTIPLO'!G3314</f>
        <v/>
      </c>
    </row>
    <row r="3287">
      <c r="A3287">
        <f>'06_MODELO_REFS'!E3310</f>
        <v/>
      </c>
      <c r="B3287">
        <f>'06_MODELO_REFS'!F3310</f>
        <v/>
      </c>
      <c r="E3287">
        <f>'07_MODELO_NPI'!E3310</f>
        <v/>
      </c>
      <c r="F3287">
        <f>'07_MODELO_NPI'!F3310</f>
        <v/>
      </c>
      <c r="I3287">
        <f>'08_MODELO_MULTIPLO'!F3315</f>
        <v/>
      </c>
      <c r="J3287">
        <f>'08_MODELO_MULTIPLO'!G3315</f>
        <v/>
      </c>
    </row>
    <row r="3288">
      <c r="A3288">
        <f>'06_MODELO_REFS'!E3311</f>
        <v/>
      </c>
      <c r="B3288">
        <f>'06_MODELO_REFS'!F3311</f>
        <v/>
      </c>
      <c r="E3288">
        <f>'07_MODELO_NPI'!E3311</f>
        <v/>
      </c>
      <c r="F3288">
        <f>'07_MODELO_NPI'!F3311</f>
        <v/>
      </c>
      <c r="I3288">
        <f>'08_MODELO_MULTIPLO'!F3316</f>
        <v/>
      </c>
      <c r="J3288">
        <f>'08_MODELO_MULTIPLO'!G3316</f>
        <v/>
      </c>
    </row>
    <row r="3289">
      <c r="A3289">
        <f>'06_MODELO_REFS'!E3312</f>
        <v/>
      </c>
      <c r="B3289">
        <f>'06_MODELO_REFS'!F3312</f>
        <v/>
      </c>
      <c r="E3289">
        <f>'07_MODELO_NPI'!E3312</f>
        <v/>
      </c>
      <c r="F3289">
        <f>'07_MODELO_NPI'!F3312</f>
        <v/>
      </c>
      <c r="I3289">
        <f>'08_MODELO_MULTIPLO'!F3317</f>
        <v/>
      </c>
      <c r="J3289">
        <f>'08_MODELO_MULTIPLO'!G3317</f>
        <v/>
      </c>
    </row>
    <row r="3290">
      <c r="A3290">
        <f>'06_MODELO_REFS'!E3313</f>
        <v/>
      </c>
      <c r="B3290">
        <f>'06_MODELO_REFS'!F3313</f>
        <v/>
      </c>
      <c r="E3290">
        <f>'07_MODELO_NPI'!E3313</f>
        <v/>
      </c>
      <c r="F3290">
        <f>'07_MODELO_NPI'!F3313</f>
        <v/>
      </c>
      <c r="I3290">
        <f>'08_MODELO_MULTIPLO'!F3318</f>
        <v/>
      </c>
      <c r="J3290">
        <f>'08_MODELO_MULTIPLO'!G3318</f>
        <v/>
      </c>
    </row>
    <row r="3291">
      <c r="A3291">
        <f>'06_MODELO_REFS'!E3314</f>
        <v/>
      </c>
      <c r="B3291">
        <f>'06_MODELO_REFS'!F3314</f>
        <v/>
      </c>
      <c r="E3291">
        <f>'07_MODELO_NPI'!E3314</f>
        <v/>
      </c>
      <c r="F3291">
        <f>'07_MODELO_NPI'!F3314</f>
        <v/>
      </c>
      <c r="I3291">
        <f>'08_MODELO_MULTIPLO'!F3319</f>
        <v/>
      </c>
      <c r="J3291">
        <f>'08_MODELO_MULTIPLO'!G3319</f>
        <v/>
      </c>
    </row>
    <row r="3292">
      <c r="A3292">
        <f>'06_MODELO_REFS'!E3315</f>
        <v/>
      </c>
      <c r="B3292">
        <f>'06_MODELO_REFS'!F3315</f>
        <v/>
      </c>
      <c r="E3292">
        <f>'07_MODELO_NPI'!E3315</f>
        <v/>
      </c>
      <c r="F3292">
        <f>'07_MODELO_NPI'!F3315</f>
        <v/>
      </c>
      <c r="I3292">
        <f>'08_MODELO_MULTIPLO'!F3320</f>
        <v/>
      </c>
      <c r="J3292">
        <f>'08_MODELO_MULTIPLO'!G3320</f>
        <v/>
      </c>
    </row>
    <row r="3293">
      <c r="A3293">
        <f>'06_MODELO_REFS'!E3316</f>
        <v/>
      </c>
      <c r="B3293">
        <f>'06_MODELO_REFS'!F3316</f>
        <v/>
      </c>
      <c r="E3293">
        <f>'07_MODELO_NPI'!E3316</f>
        <v/>
      </c>
      <c r="F3293">
        <f>'07_MODELO_NPI'!F3316</f>
        <v/>
      </c>
      <c r="I3293">
        <f>'08_MODELO_MULTIPLO'!F3321</f>
        <v/>
      </c>
      <c r="J3293">
        <f>'08_MODELO_MULTIPLO'!G3321</f>
        <v/>
      </c>
    </row>
    <row r="3294">
      <c r="A3294">
        <f>'06_MODELO_REFS'!E3317</f>
        <v/>
      </c>
      <c r="B3294">
        <f>'06_MODELO_REFS'!F3317</f>
        <v/>
      </c>
      <c r="E3294">
        <f>'07_MODELO_NPI'!E3317</f>
        <v/>
      </c>
      <c r="F3294">
        <f>'07_MODELO_NPI'!F3317</f>
        <v/>
      </c>
      <c r="I3294">
        <f>'08_MODELO_MULTIPLO'!F3322</f>
        <v/>
      </c>
      <c r="J3294">
        <f>'08_MODELO_MULTIPLO'!G3322</f>
        <v/>
      </c>
    </row>
    <row r="3295">
      <c r="A3295">
        <f>'06_MODELO_REFS'!E3318</f>
        <v/>
      </c>
      <c r="B3295">
        <f>'06_MODELO_REFS'!F3318</f>
        <v/>
      </c>
      <c r="E3295">
        <f>'07_MODELO_NPI'!E3318</f>
        <v/>
      </c>
      <c r="F3295">
        <f>'07_MODELO_NPI'!F3318</f>
        <v/>
      </c>
      <c r="I3295">
        <f>'08_MODELO_MULTIPLO'!F3323</f>
        <v/>
      </c>
      <c r="J3295">
        <f>'08_MODELO_MULTIPLO'!G3323</f>
        <v/>
      </c>
    </row>
    <row r="3296">
      <c r="A3296">
        <f>'06_MODELO_REFS'!E3319</f>
        <v/>
      </c>
      <c r="B3296">
        <f>'06_MODELO_REFS'!F3319</f>
        <v/>
      </c>
      <c r="E3296">
        <f>'07_MODELO_NPI'!E3319</f>
        <v/>
      </c>
      <c r="F3296">
        <f>'07_MODELO_NPI'!F3319</f>
        <v/>
      </c>
      <c r="I3296">
        <f>'08_MODELO_MULTIPLO'!F3324</f>
        <v/>
      </c>
      <c r="J3296">
        <f>'08_MODELO_MULTIPLO'!G3324</f>
        <v/>
      </c>
    </row>
    <row r="3297">
      <c r="A3297">
        <f>'06_MODELO_REFS'!E3320</f>
        <v/>
      </c>
      <c r="B3297">
        <f>'06_MODELO_REFS'!F3320</f>
        <v/>
      </c>
      <c r="E3297">
        <f>'07_MODELO_NPI'!E3320</f>
        <v/>
      </c>
      <c r="F3297">
        <f>'07_MODELO_NPI'!F3320</f>
        <v/>
      </c>
      <c r="I3297">
        <f>'08_MODELO_MULTIPLO'!F3325</f>
        <v/>
      </c>
      <c r="J3297">
        <f>'08_MODELO_MULTIPLO'!G3325</f>
        <v/>
      </c>
    </row>
    <row r="3298">
      <c r="A3298">
        <f>'06_MODELO_REFS'!E3321</f>
        <v/>
      </c>
      <c r="B3298">
        <f>'06_MODELO_REFS'!F3321</f>
        <v/>
      </c>
      <c r="E3298">
        <f>'07_MODELO_NPI'!E3321</f>
        <v/>
      </c>
      <c r="F3298">
        <f>'07_MODELO_NPI'!F3321</f>
        <v/>
      </c>
      <c r="I3298">
        <f>'08_MODELO_MULTIPLO'!F3326</f>
        <v/>
      </c>
      <c r="J3298">
        <f>'08_MODELO_MULTIPLO'!G3326</f>
        <v/>
      </c>
    </row>
    <row r="3299">
      <c r="A3299">
        <f>'06_MODELO_REFS'!E3322</f>
        <v/>
      </c>
      <c r="B3299">
        <f>'06_MODELO_REFS'!F3322</f>
        <v/>
      </c>
      <c r="E3299">
        <f>'07_MODELO_NPI'!E3322</f>
        <v/>
      </c>
      <c r="F3299">
        <f>'07_MODELO_NPI'!F3322</f>
        <v/>
      </c>
      <c r="I3299">
        <f>'08_MODELO_MULTIPLO'!F3327</f>
        <v/>
      </c>
      <c r="J3299">
        <f>'08_MODELO_MULTIPLO'!G3327</f>
        <v/>
      </c>
    </row>
    <row r="3300">
      <c r="A3300">
        <f>'06_MODELO_REFS'!E3323</f>
        <v/>
      </c>
      <c r="B3300">
        <f>'06_MODELO_REFS'!F3323</f>
        <v/>
      </c>
      <c r="E3300">
        <f>'07_MODELO_NPI'!E3323</f>
        <v/>
      </c>
      <c r="F3300">
        <f>'07_MODELO_NPI'!F3323</f>
        <v/>
      </c>
      <c r="I3300">
        <f>'08_MODELO_MULTIPLO'!F3328</f>
        <v/>
      </c>
      <c r="J3300">
        <f>'08_MODELO_MULTIPLO'!G3328</f>
        <v/>
      </c>
    </row>
    <row r="3301">
      <c r="A3301">
        <f>'06_MODELO_REFS'!E3324</f>
        <v/>
      </c>
      <c r="B3301">
        <f>'06_MODELO_REFS'!F3324</f>
        <v/>
      </c>
      <c r="E3301">
        <f>'07_MODELO_NPI'!E3324</f>
        <v/>
      </c>
      <c r="F3301">
        <f>'07_MODELO_NPI'!F3324</f>
        <v/>
      </c>
      <c r="I3301">
        <f>'08_MODELO_MULTIPLO'!F3329</f>
        <v/>
      </c>
      <c r="J3301">
        <f>'08_MODELO_MULTIPLO'!G3329</f>
        <v/>
      </c>
    </row>
    <row r="3302">
      <c r="A3302">
        <f>'06_MODELO_REFS'!E3325</f>
        <v/>
      </c>
      <c r="B3302">
        <f>'06_MODELO_REFS'!F3325</f>
        <v/>
      </c>
      <c r="E3302">
        <f>'07_MODELO_NPI'!E3325</f>
        <v/>
      </c>
      <c r="F3302">
        <f>'07_MODELO_NPI'!F3325</f>
        <v/>
      </c>
      <c r="I3302">
        <f>'08_MODELO_MULTIPLO'!F3330</f>
        <v/>
      </c>
      <c r="J3302">
        <f>'08_MODELO_MULTIPLO'!G3330</f>
        <v/>
      </c>
    </row>
    <row r="3303">
      <c r="A3303">
        <f>'06_MODELO_REFS'!E3326</f>
        <v/>
      </c>
      <c r="B3303">
        <f>'06_MODELO_REFS'!F3326</f>
        <v/>
      </c>
      <c r="E3303">
        <f>'07_MODELO_NPI'!E3326</f>
        <v/>
      </c>
      <c r="F3303">
        <f>'07_MODELO_NPI'!F3326</f>
        <v/>
      </c>
      <c r="I3303">
        <f>'08_MODELO_MULTIPLO'!F3331</f>
        <v/>
      </c>
      <c r="J3303">
        <f>'08_MODELO_MULTIPLO'!G3331</f>
        <v/>
      </c>
    </row>
    <row r="3304">
      <c r="A3304">
        <f>'06_MODELO_REFS'!E3327</f>
        <v/>
      </c>
      <c r="B3304">
        <f>'06_MODELO_REFS'!F3327</f>
        <v/>
      </c>
      <c r="E3304">
        <f>'07_MODELO_NPI'!E3327</f>
        <v/>
      </c>
      <c r="F3304">
        <f>'07_MODELO_NPI'!F3327</f>
        <v/>
      </c>
      <c r="I3304">
        <f>'08_MODELO_MULTIPLO'!F3332</f>
        <v/>
      </c>
      <c r="J3304">
        <f>'08_MODELO_MULTIPLO'!G3332</f>
        <v/>
      </c>
    </row>
    <row r="3305">
      <c r="A3305">
        <f>'06_MODELO_REFS'!E3328</f>
        <v/>
      </c>
      <c r="B3305">
        <f>'06_MODELO_REFS'!F3328</f>
        <v/>
      </c>
      <c r="E3305">
        <f>'07_MODELO_NPI'!E3328</f>
        <v/>
      </c>
      <c r="F3305">
        <f>'07_MODELO_NPI'!F3328</f>
        <v/>
      </c>
      <c r="I3305">
        <f>'08_MODELO_MULTIPLO'!F3333</f>
        <v/>
      </c>
      <c r="J3305">
        <f>'08_MODELO_MULTIPLO'!G3333</f>
        <v/>
      </c>
    </row>
    <row r="3306">
      <c r="A3306">
        <f>'06_MODELO_REFS'!E3329</f>
        <v/>
      </c>
      <c r="B3306">
        <f>'06_MODELO_REFS'!F3329</f>
        <v/>
      </c>
      <c r="E3306">
        <f>'07_MODELO_NPI'!E3329</f>
        <v/>
      </c>
      <c r="F3306">
        <f>'07_MODELO_NPI'!F3329</f>
        <v/>
      </c>
      <c r="I3306">
        <f>'08_MODELO_MULTIPLO'!F3334</f>
        <v/>
      </c>
      <c r="J3306">
        <f>'08_MODELO_MULTIPLO'!G3334</f>
        <v/>
      </c>
    </row>
    <row r="3307">
      <c r="A3307">
        <f>'06_MODELO_REFS'!E3330</f>
        <v/>
      </c>
      <c r="B3307">
        <f>'06_MODELO_REFS'!F3330</f>
        <v/>
      </c>
      <c r="E3307">
        <f>'07_MODELO_NPI'!E3330</f>
        <v/>
      </c>
      <c r="F3307">
        <f>'07_MODELO_NPI'!F3330</f>
        <v/>
      </c>
      <c r="I3307">
        <f>'08_MODELO_MULTIPLO'!F3335</f>
        <v/>
      </c>
      <c r="J3307">
        <f>'08_MODELO_MULTIPLO'!G3335</f>
        <v/>
      </c>
    </row>
    <row r="3308">
      <c r="A3308">
        <f>'06_MODELO_REFS'!E3331</f>
        <v/>
      </c>
      <c r="B3308">
        <f>'06_MODELO_REFS'!F3331</f>
        <v/>
      </c>
      <c r="E3308">
        <f>'07_MODELO_NPI'!E3331</f>
        <v/>
      </c>
      <c r="F3308">
        <f>'07_MODELO_NPI'!F3331</f>
        <v/>
      </c>
      <c r="I3308">
        <f>'08_MODELO_MULTIPLO'!F3336</f>
        <v/>
      </c>
      <c r="J3308">
        <f>'08_MODELO_MULTIPLO'!G3336</f>
        <v/>
      </c>
    </row>
    <row r="3309">
      <c r="A3309">
        <f>'06_MODELO_REFS'!E3332</f>
        <v/>
      </c>
      <c r="B3309">
        <f>'06_MODELO_REFS'!F3332</f>
        <v/>
      </c>
      <c r="E3309">
        <f>'07_MODELO_NPI'!E3332</f>
        <v/>
      </c>
      <c r="F3309">
        <f>'07_MODELO_NPI'!F3332</f>
        <v/>
      </c>
      <c r="I3309">
        <f>'08_MODELO_MULTIPLO'!F3337</f>
        <v/>
      </c>
      <c r="J3309">
        <f>'08_MODELO_MULTIPLO'!G3337</f>
        <v/>
      </c>
    </row>
    <row r="3310">
      <c r="A3310">
        <f>'06_MODELO_REFS'!E3333</f>
        <v/>
      </c>
      <c r="B3310">
        <f>'06_MODELO_REFS'!F3333</f>
        <v/>
      </c>
      <c r="E3310">
        <f>'07_MODELO_NPI'!E3333</f>
        <v/>
      </c>
      <c r="F3310">
        <f>'07_MODELO_NPI'!F3333</f>
        <v/>
      </c>
      <c r="I3310">
        <f>'08_MODELO_MULTIPLO'!F3338</f>
        <v/>
      </c>
      <c r="J3310">
        <f>'08_MODELO_MULTIPLO'!G3338</f>
        <v/>
      </c>
    </row>
    <row r="3311">
      <c r="A3311">
        <f>'06_MODELO_REFS'!E3334</f>
        <v/>
      </c>
      <c r="B3311">
        <f>'06_MODELO_REFS'!F3334</f>
        <v/>
      </c>
      <c r="E3311">
        <f>'07_MODELO_NPI'!E3334</f>
        <v/>
      </c>
      <c r="F3311">
        <f>'07_MODELO_NPI'!F3334</f>
        <v/>
      </c>
      <c r="I3311">
        <f>'08_MODELO_MULTIPLO'!F3339</f>
        <v/>
      </c>
      <c r="J3311">
        <f>'08_MODELO_MULTIPLO'!G3339</f>
        <v/>
      </c>
    </row>
    <row r="3312">
      <c r="A3312">
        <f>'06_MODELO_REFS'!E3335</f>
        <v/>
      </c>
      <c r="B3312">
        <f>'06_MODELO_REFS'!F3335</f>
        <v/>
      </c>
      <c r="E3312">
        <f>'07_MODELO_NPI'!E3335</f>
        <v/>
      </c>
      <c r="F3312">
        <f>'07_MODELO_NPI'!F3335</f>
        <v/>
      </c>
      <c r="I3312">
        <f>'08_MODELO_MULTIPLO'!F3340</f>
        <v/>
      </c>
      <c r="J3312">
        <f>'08_MODELO_MULTIPLO'!G3340</f>
        <v/>
      </c>
    </row>
    <row r="3313">
      <c r="A3313">
        <f>'06_MODELO_REFS'!E3336</f>
        <v/>
      </c>
      <c r="B3313">
        <f>'06_MODELO_REFS'!F3336</f>
        <v/>
      </c>
      <c r="E3313">
        <f>'07_MODELO_NPI'!E3336</f>
        <v/>
      </c>
      <c r="F3313">
        <f>'07_MODELO_NPI'!F3336</f>
        <v/>
      </c>
      <c r="I3313">
        <f>'08_MODELO_MULTIPLO'!F3341</f>
        <v/>
      </c>
      <c r="J3313">
        <f>'08_MODELO_MULTIPLO'!G3341</f>
        <v/>
      </c>
    </row>
    <row r="3314">
      <c r="A3314">
        <f>'06_MODELO_REFS'!E3337</f>
        <v/>
      </c>
      <c r="B3314">
        <f>'06_MODELO_REFS'!F3337</f>
        <v/>
      </c>
      <c r="E3314">
        <f>'07_MODELO_NPI'!E3337</f>
        <v/>
      </c>
      <c r="F3314">
        <f>'07_MODELO_NPI'!F3337</f>
        <v/>
      </c>
      <c r="I3314">
        <f>'08_MODELO_MULTIPLO'!F3342</f>
        <v/>
      </c>
      <c r="J3314">
        <f>'08_MODELO_MULTIPLO'!G3342</f>
        <v/>
      </c>
    </row>
    <row r="3315">
      <c r="A3315">
        <f>'06_MODELO_REFS'!E3338</f>
        <v/>
      </c>
      <c r="B3315">
        <f>'06_MODELO_REFS'!F3338</f>
        <v/>
      </c>
      <c r="E3315">
        <f>'07_MODELO_NPI'!E3338</f>
        <v/>
      </c>
      <c r="F3315">
        <f>'07_MODELO_NPI'!F3338</f>
        <v/>
      </c>
      <c r="I3315">
        <f>'08_MODELO_MULTIPLO'!F3343</f>
        <v/>
      </c>
      <c r="J3315">
        <f>'08_MODELO_MULTIPLO'!G3343</f>
        <v/>
      </c>
    </row>
    <row r="3316">
      <c r="A3316">
        <f>'06_MODELO_REFS'!E3339</f>
        <v/>
      </c>
      <c r="B3316">
        <f>'06_MODELO_REFS'!F3339</f>
        <v/>
      </c>
      <c r="E3316">
        <f>'07_MODELO_NPI'!E3339</f>
        <v/>
      </c>
      <c r="F3316">
        <f>'07_MODELO_NPI'!F3339</f>
        <v/>
      </c>
      <c r="I3316">
        <f>'08_MODELO_MULTIPLO'!F3344</f>
        <v/>
      </c>
      <c r="J3316">
        <f>'08_MODELO_MULTIPLO'!G3344</f>
        <v/>
      </c>
    </row>
    <row r="3317">
      <c r="A3317">
        <f>'06_MODELO_REFS'!E3340</f>
        <v/>
      </c>
      <c r="B3317">
        <f>'06_MODELO_REFS'!F3340</f>
        <v/>
      </c>
      <c r="E3317">
        <f>'07_MODELO_NPI'!E3340</f>
        <v/>
      </c>
      <c r="F3317">
        <f>'07_MODELO_NPI'!F3340</f>
        <v/>
      </c>
      <c r="I3317">
        <f>'08_MODELO_MULTIPLO'!F3345</f>
        <v/>
      </c>
      <c r="J3317">
        <f>'08_MODELO_MULTIPLO'!G3345</f>
        <v/>
      </c>
    </row>
    <row r="3318">
      <c r="A3318">
        <f>'06_MODELO_REFS'!E3341</f>
        <v/>
      </c>
      <c r="B3318">
        <f>'06_MODELO_REFS'!F3341</f>
        <v/>
      </c>
      <c r="E3318">
        <f>'07_MODELO_NPI'!E3341</f>
        <v/>
      </c>
      <c r="F3318">
        <f>'07_MODELO_NPI'!F3341</f>
        <v/>
      </c>
      <c r="I3318">
        <f>'08_MODELO_MULTIPLO'!F3346</f>
        <v/>
      </c>
      <c r="J3318">
        <f>'08_MODELO_MULTIPLO'!G3346</f>
        <v/>
      </c>
    </row>
    <row r="3319">
      <c r="A3319">
        <f>'06_MODELO_REFS'!E3342</f>
        <v/>
      </c>
      <c r="B3319">
        <f>'06_MODELO_REFS'!F3342</f>
        <v/>
      </c>
      <c r="E3319">
        <f>'07_MODELO_NPI'!E3342</f>
        <v/>
      </c>
      <c r="F3319">
        <f>'07_MODELO_NPI'!F3342</f>
        <v/>
      </c>
      <c r="I3319">
        <f>'08_MODELO_MULTIPLO'!F3347</f>
        <v/>
      </c>
      <c r="J3319">
        <f>'08_MODELO_MULTIPLO'!G3347</f>
        <v/>
      </c>
    </row>
    <row r="3320">
      <c r="A3320">
        <f>'06_MODELO_REFS'!E3343</f>
        <v/>
      </c>
      <c r="B3320">
        <f>'06_MODELO_REFS'!F3343</f>
        <v/>
      </c>
      <c r="E3320">
        <f>'07_MODELO_NPI'!E3343</f>
        <v/>
      </c>
      <c r="F3320">
        <f>'07_MODELO_NPI'!F3343</f>
        <v/>
      </c>
      <c r="I3320">
        <f>'08_MODELO_MULTIPLO'!F3348</f>
        <v/>
      </c>
      <c r="J3320">
        <f>'08_MODELO_MULTIPLO'!G3348</f>
        <v/>
      </c>
    </row>
    <row r="3321">
      <c r="A3321">
        <f>'06_MODELO_REFS'!E3344</f>
        <v/>
      </c>
      <c r="B3321">
        <f>'06_MODELO_REFS'!F3344</f>
        <v/>
      </c>
      <c r="E3321">
        <f>'07_MODELO_NPI'!E3344</f>
        <v/>
      </c>
      <c r="F3321">
        <f>'07_MODELO_NPI'!F3344</f>
        <v/>
      </c>
      <c r="I3321">
        <f>'08_MODELO_MULTIPLO'!F3349</f>
        <v/>
      </c>
      <c r="J3321">
        <f>'08_MODELO_MULTIPLO'!G3349</f>
        <v/>
      </c>
    </row>
    <row r="3322">
      <c r="A3322">
        <f>'06_MODELO_REFS'!E3345</f>
        <v/>
      </c>
      <c r="B3322">
        <f>'06_MODELO_REFS'!F3345</f>
        <v/>
      </c>
      <c r="E3322">
        <f>'07_MODELO_NPI'!E3345</f>
        <v/>
      </c>
      <c r="F3322">
        <f>'07_MODELO_NPI'!F3345</f>
        <v/>
      </c>
      <c r="I3322">
        <f>'08_MODELO_MULTIPLO'!F3350</f>
        <v/>
      </c>
      <c r="J3322">
        <f>'08_MODELO_MULTIPLO'!G3350</f>
        <v/>
      </c>
    </row>
    <row r="3323">
      <c r="A3323">
        <f>'06_MODELO_REFS'!E3346</f>
        <v/>
      </c>
      <c r="B3323">
        <f>'06_MODELO_REFS'!F3346</f>
        <v/>
      </c>
      <c r="E3323">
        <f>'07_MODELO_NPI'!E3346</f>
        <v/>
      </c>
      <c r="F3323">
        <f>'07_MODELO_NPI'!F3346</f>
        <v/>
      </c>
      <c r="I3323">
        <f>'08_MODELO_MULTIPLO'!F3351</f>
        <v/>
      </c>
      <c r="J3323">
        <f>'08_MODELO_MULTIPLO'!G3351</f>
        <v/>
      </c>
    </row>
    <row r="3324">
      <c r="A3324">
        <f>'06_MODELO_REFS'!E3347</f>
        <v/>
      </c>
      <c r="B3324">
        <f>'06_MODELO_REFS'!F3347</f>
        <v/>
      </c>
      <c r="E3324">
        <f>'07_MODELO_NPI'!E3347</f>
        <v/>
      </c>
      <c r="F3324">
        <f>'07_MODELO_NPI'!F3347</f>
        <v/>
      </c>
      <c r="I3324">
        <f>'08_MODELO_MULTIPLO'!F3352</f>
        <v/>
      </c>
      <c r="J3324">
        <f>'08_MODELO_MULTIPLO'!G3352</f>
        <v/>
      </c>
    </row>
    <row r="3325">
      <c r="A3325">
        <f>'06_MODELO_REFS'!E3348</f>
        <v/>
      </c>
      <c r="B3325">
        <f>'06_MODELO_REFS'!F3348</f>
        <v/>
      </c>
      <c r="E3325">
        <f>'07_MODELO_NPI'!E3348</f>
        <v/>
      </c>
      <c r="F3325">
        <f>'07_MODELO_NPI'!F3348</f>
        <v/>
      </c>
      <c r="I3325">
        <f>'08_MODELO_MULTIPLO'!F3353</f>
        <v/>
      </c>
      <c r="J3325">
        <f>'08_MODELO_MULTIPLO'!G3353</f>
        <v/>
      </c>
    </row>
    <row r="3326">
      <c r="A3326">
        <f>'06_MODELO_REFS'!E3349</f>
        <v/>
      </c>
      <c r="B3326">
        <f>'06_MODELO_REFS'!F3349</f>
        <v/>
      </c>
      <c r="E3326">
        <f>'07_MODELO_NPI'!E3349</f>
        <v/>
      </c>
      <c r="F3326">
        <f>'07_MODELO_NPI'!F3349</f>
        <v/>
      </c>
      <c r="I3326">
        <f>'08_MODELO_MULTIPLO'!F3354</f>
        <v/>
      </c>
      <c r="J3326">
        <f>'08_MODELO_MULTIPLO'!G3354</f>
        <v/>
      </c>
    </row>
    <row r="3327">
      <c r="A3327">
        <f>'06_MODELO_REFS'!E3350</f>
        <v/>
      </c>
      <c r="B3327">
        <f>'06_MODELO_REFS'!F3350</f>
        <v/>
      </c>
      <c r="E3327">
        <f>'07_MODELO_NPI'!E3350</f>
        <v/>
      </c>
      <c r="F3327">
        <f>'07_MODELO_NPI'!F3350</f>
        <v/>
      </c>
      <c r="I3327">
        <f>'08_MODELO_MULTIPLO'!F3355</f>
        <v/>
      </c>
      <c r="J3327">
        <f>'08_MODELO_MULTIPLO'!G3355</f>
        <v/>
      </c>
    </row>
    <row r="3328">
      <c r="A3328">
        <f>'06_MODELO_REFS'!E3351</f>
        <v/>
      </c>
      <c r="B3328">
        <f>'06_MODELO_REFS'!F3351</f>
        <v/>
      </c>
      <c r="E3328">
        <f>'07_MODELO_NPI'!E3351</f>
        <v/>
      </c>
      <c r="F3328">
        <f>'07_MODELO_NPI'!F3351</f>
        <v/>
      </c>
      <c r="I3328">
        <f>'08_MODELO_MULTIPLO'!F3356</f>
        <v/>
      </c>
      <c r="J3328">
        <f>'08_MODELO_MULTIPLO'!G3356</f>
        <v/>
      </c>
    </row>
    <row r="3329">
      <c r="A3329">
        <f>'06_MODELO_REFS'!E3352</f>
        <v/>
      </c>
      <c r="B3329">
        <f>'06_MODELO_REFS'!F3352</f>
        <v/>
      </c>
      <c r="E3329">
        <f>'07_MODELO_NPI'!E3352</f>
        <v/>
      </c>
      <c r="F3329">
        <f>'07_MODELO_NPI'!F3352</f>
        <v/>
      </c>
      <c r="I3329">
        <f>'08_MODELO_MULTIPLO'!F3357</f>
        <v/>
      </c>
      <c r="J3329">
        <f>'08_MODELO_MULTIPLO'!G3357</f>
        <v/>
      </c>
    </row>
    <row r="3330">
      <c r="A3330">
        <f>'06_MODELO_REFS'!E3353</f>
        <v/>
      </c>
      <c r="B3330">
        <f>'06_MODELO_REFS'!F3353</f>
        <v/>
      </c>
      <c r="E3330">
        <f>'07_MODELO_NPI'!E3353</f>
        <v/>
      </c>
      <c r="F3330">
        <f>'07_MODELO_NPI'!F3353</f>
        <v/>
      </c>
      <c r="I3330">
        <f>'08_MODELO_MULTIPLO'!F3358</f>
        <v/>
      </c>
      <c r="J3330">
        <f>'08_MODELO_MULTIPLO'!G3358</f>
        <v/>
      </c>
    </row>
    <row r="3331">
      <c r="A3331">
        <f>'06_MODELO_REFS'!E3354</f>
        <v/>
      </c>
      <c r="B3331">
        <f>'06_MODELO_REFS'!F3354</f>
        <v/>
      </c>
      <c r="E3331">
        <f>'07_MODELO_NPI'!E3354</f>
        <v/>
      </c>
      <c r="F3331">
        <f>'07_MODELO_NPI'!F3354</f>
        <v/>
      </c>
      <c r="I3331">
        <f>'08_MODELO_MULTIPLO'!F3359</f>
        <v/>
      </c>
      <c r="J3331">
        <f>'08_MODELO_MULTIPLO'!G3359</f>
        <v/>
      </c>
    </row>
    <row r="3332">
      <c r="A3332">
        <f>'06_MODELO_REFS'!E3355</f>
        <v/>
      </c>
      <c r="B3332">
        <f>'06_MODELO_REFS'!F3355</f>
        <v/>
      </c>
      <c r="E3332">
        <f>'07_MODELO_NPI'!E3355</f>
        <v/>
      </c>
      <c r="F3332">
        <f>'07_MODELO_NPI'!F3355</f>
        <v/>
      </c>
      <c r="I3332">
        <f>'08_MODELO_MULTIPLO'!F3360</f>
        <v/>
      </c>
      <c r="J3332">
        <f>'08_MODELO_MULTIPLO'!G3360</f>
        <v/>
      </c>
    </row>
    <row r="3333">
      <c r="A3333">
        <f>'06_MODELO_REFS'!E3356</f>
        <v/>
      </c>
      <c r="B3333">
        <f>'06_MODELO_REFS'!F3356</f>
        <v/>
      </c>
      <c r="E3333">
        <f>'07_MODELO_NPI'!E3356</f>
        <v/>
      </c>
      <c r="F3333">
        <f>'07_MODELO_NPI'!F3356</f>
        <v/>
      </c>
      <c r="I3333">
        <f>'08_MODELO_MULTIPLO'!F3361</f>
        <v/>
      </c>
      <c r="J3333">
        <f>'08_MODELO_MULTIPLO'!G3361</f>
        <v/>
      </c>
    </row>
    <row r="3334">
      <c r="A3334">
        <f>'06_MODELO_REFS'!E3357</f>
        <v/>
      </c>
      <c r="B3334">
        <f>'06_MODELO_REFS'!F3357</f>
        <v/>
      </c>
      <c r="E3334">
        <f>'07_MODELO_NPI'!E3357</f>
        <v/>
      </c>
      <c r="F3334">
        <f>'07_MODELO_NPI'!F3357</f>
        <v/>
      </c>
      <c r="I3334">
        <f>'08_MODELO_MULTIPLO'!F3362</f>
        <v/>
      </c>
      <c r="J3334">
        <f>'08_MODELO_MULTIPLO'!G3362</f>
        <v/>
      </c>
    </row>
    <row r="3335">
      <c r="A3335">
        <f>'06_MODELO_REFS'!E3358</f>
        <v/>
      </c>
      <c r="B3335">
        <f>'06_MODELO_REFS'!F3358</f>
        <v/>
      </c>
      <c r="E3335">
        <f>'07_MODELO_NPI'!E3358</f>
        <v/>
      </c>
      <c r="F3335">
        <f>'07_MODELO_NPI'!F3358</f>
        <v/>
      </c>
      <c r="I3335">
        <f>'08_MODELO_MULTIPLO'!F3363</f>
        <v/>
      </c>
      <c r="J3335">
        <f>'08_MODELO_MULTIPLO'!G3363</f>
        <v/>
      </c>
    </row>
    <row r="3336">
      <c r="A3336">
        <f>'06_MODELO_REFS'!E3359</f>
        <v/>
      </c>
      <c r="B3336">
        <f>'06_MODELO_REFS'!F3359</f>
        <v/>
      </c>
      <c r="E3336">
        <f>'07_MODELO_NPI'!E3359</f>
        <v/>
      </c>
      <c r="F3336">
        <f>'07_MODELO_NPI'!F3359</f>
        <v/>
      </c>
      <c r="I3336">
        <f>'08_MODELO_MULTIPLO'!F3364</f>
        <v/>
      </c>
      <c r="J3336">
        <f>'08_MODELO_MULTIPLO'!G3364</f>
        <v/>
      </c>
    </row>
    <row r="3337">
      <c r="A3337">
        <f>'06_MODELO_REFS'!E3360</f>
        <v/>
      </c>
      <c r="B3337">
        <f>'06_MODELO_REFS'!F3360</f>
        <v/>
      </c>
      <c r="E3337">
        <f>'07_MODELO_NPI'!E3360</f>
        <v/>
      </c>
      <c r="F3337">
        <f>'07_MODELO_NPI'!F3360</f>
        <v/>
      </c>
      <c r="I3337">
        <f>'08_MODELO_MULTIPLO'!F3365</f>
        <v/>
      </c>
      <c r="J3337">
        <f>'08_MODELO_MULTIPLO'!G3365</f>
        <v/>
      </c>
    </row>
    <row r="3338">
      <c r="A3338">
        <f>'06_MODELO_REFS'!E3361</f>
        <v/>
      </c>
      <c r="B3338">
        <f>'06_MODELO_REFS'!F3361</f>
        <v/>
      </c>
      <c r="E3338">
        <f>'07_MODELO_NPI'!E3361</f>
        <v/>
      </c>
      <c r="F3338">
        <f>'07_MODELO_NPI'!F3361</f>
        <v/>
      </c>
      <c r="I3338">
        <f>'08_MODELO_MULTIPLO'!F3366</f>
        <v/>
      </c>
      <c r="J3338">
        <f>'08_MODELO_MULTIPLO'!G3366</f>
        <v/>
      </c>
    </row>
    <row r="3339">
      <c r="A3339">
        <f>'06_MODELO_REFS'!E3362</f>
        <v/>
      </c>
      <c r="B3339">
        <f>'06_MODELO_REFS'!F3362</f>
        <v/>
      </c>
      <c r="E3339">
        <f>'07_MODELO_NPI'!E3362</f>
        <v/>
      </c>
      <c r="F3339">
        <f>'07_MODELO_NPI'!F3362</f>
        <v/>
      </c>
      <c r="I3339">
        <f>'08_MODELO_MULTIPLO'!F3367</f>
        <v/>
      </c>
      <c r="J3339">
        <f>'08_MODELO_MULTIPLO'!G3367</f>
        <v/>
      </c>
    </row>
    <row r="3340">
      <c r="A3340">
        <f>'06_MODELO_REFS'!E3363</f>
        <v/>
      </c>
      <c r="B3340">
        <f>'06_MODELO_REFS'!F3363</f>
        <v/>
      </c>
      <c r="E3340">
        <f>'07_MODELO_NPI'!E3363</f>
        <v/>
      </c>
      <c r="F3340">
        <f>'07_MODELO_NPI'!F3363</f>
        <v/>
      </c>
      <c r="I3340">
        <f>'08_MODELO_MULTIPLO'!F3368</f>
        <v/>
      </c>
      <c r="J3340">
        <f>'08_MODELO_MULTIPLO'!G3368</f>
        <v/>
      </c>
    </row>
    <row r="3341">
      <c r="A3341">
        <f>'06_MODELO_REFS'!E3364</f>
        <v/>
      </c>
      <c r="B3341">
        <f>'06_MODELO_REFS'!F3364</f>
        <v/>
      </c>
      <c r="E3341">
        <f>'07_MODELO_NPI'!E3364</f>
        <v/>
      </c>
      <c r="F3341">
        <f>'07_MODELO_NPI'!F3364</f>
        <v/>
      </c>
      <c r="I3341">
        <f>'08_MODELO_MULTIPLO'!F3369</f>
        <v/>
      </c>
      <c r="J3341">
        <f>'08_MODELO_MULTIPLO'!G3369</f>
        <v/>
      </c>
    </row>
    <row r="3342">
      <c r="A3342">
        <f>'06_MODELO_REFS'!E3365</f>
        <v/>
      </c>
      <c r="B3342">
        <f>'06_MODELO_REFS'!F3365</f>
        <v/>
      </c>
      <c r="E3342">
        <f>'07_MODELO_NPI'!E3365</f>
        <v/>
      </c>
      <c r="F3342">
        <f>'07_MODELO_NPI'!F3365</f>
        <v/>
      </c>
      <c r="I3342">
        <f>'08_MODELO_MULTIPLO'!F3370</f>
        <v/>
      </c>
      <c r="J3342">
        <f>'08_MODELO_MULTIPLO'!G3370</f>
        <v/>
      </c>
    </row>
    <row r="3343">
      <c r="A3343">
        <f>'06_MODELO_REFS'!E3366</f>
        <v/>
      </c>
      <c r="B3343">
        <f>'06_MODELO_REFS'!F3366</f>
        <v/>
      </c>
      <c r="E3343">
        <f>'07_MODELO_NPI'!E3366</f>
        <v/>
      </c>
      <c r="F3343">
        <f>'07_MODELO_NPI'!F3366</f>
        <v/>
      </c>
      <c r="I3343">
        <f>'08_MODELO_MULTIPLO'!F3371</f>
        <v/>
      </c>
      <c r="J3343">
        <f>'08_MODELO_MULTIPLO'!G3371</f>
        <v/>
      </c>
    </row>
    <row r="3344">
      <c r="A3344">
        <f>'06_MODELO_REFS'!E3367</f>
        <v/>
      </c>
      <c r="B3344">
        <f>'06_MODELO_REFS'!F3367</f>
        <v/>
      </c>
      <c r="E3344">
        <f>'07_MODELO_NPI'!E3367</f>
        <v/>
      </c>
      <c r="F3344">
        <f>'07_MODELO_NPI'!F3367</f>
        <v/>
      </c>
      <c r="I3344">
        <f>'08_MODELO_MULTIPLO'!F3372</f>
        <v/>
      </c>
      <c r="J3344">
        <f>'08_MODELO_MULTIPLO'!G3372</f>
        <v/>
      </c>
    </row>
    <row r="3345">
      <c r="A3345">
        <f>'06_MODELO_REFS'!E3368</f>
        <v/>
      </c>
      <c r="B3345">
        <f>'06_MODELO_REFS'!F3368</f>
        <v/>
      </c>
      <c r="E3345">
        <f>'07_MODELO_NPI'!E3368</f>
        <v/>
      </c>
      <c r="F3345">
        <f>'07_MODELO_NPI'!F3368</f>
        <v/>
      </c>
      <c r="I3345">
        <f>'08_MODELO_MULTIPLO'!F3373</f>
        <v/>
      </c>
      <c r="J3345">
        <f>'08_MODELO_MULTIPLO'!G3373</f>
        <v/>
      </c>
    </row>
    <row r="3346">
      <c r="A3346">
        <f>'06_MODELO_REFS'!E3369</f>
        <v/>
      </c>
      <c r="B3346">
        <f>'06_MODELO_REFS'!F3369</f>
        <v/>
      </c>
      <c r="E3346">
        <f>'07_MODELO_NPI'!E3369</f>
        <v/>
      </c>
      <c r="F3346">
        <f>'07_MODELO_NPI'!F3369</f>
        <v/>
      </c>
      <c r="I3346">
        <f>'08_MODELO_MULTIPLO'!F3374</f>
        <v/>
      </c>
      <c r="J3346">
        <f>'08_MODELO_MULTIPLO'!G3374</f>
        <v/>
      </c>
    </row>
    <row r="3347">
      <c r="A3347">
        <f>'06_MODELO_REFS'!E3370</f>
        <v/>
      </c>
      <c r="B3347">
        <f>'06_MODELO_REFS'!F3370</f>
        <v/>
      </c>
      <c r="E3347">
        <f>'07_MODELO_NPI'!E3370</f>
        <v/>
      </c>
      <c r="F3347">
        <f>'07_MODELO_NPI'!F3370</f>
        <v/>
      </c>
      <c r="I3347">
        <f>'08_MODELO_MULTIPLO'!F3375</f>
        <v/>
      </c>
      <c r="J3347">
        <f>'08_MODELO_MULTIPLO'!G3375</f>
        <v/>
      </c>
    </row>
    <row r="3348">
      <c r="A3348">
        <f>'06_MODELO_REFS'!E3371</f>
        <v/>
      </c>
      <c r="B3348">
        <f>'06_MODELO_REFS'!F3371</f>
        <v/>
      </c>
      <c r="E3348">
        <f>'07_MODELO_NPI'!E3371</f>
        <v/>
      </c>
      <c r="F3348">
        <f>'07_MODELO_NPI'!F3371</f>
        <v/>
      </c>
      <c r="I3348">
        <f>'08_MODELO_MULTIPLO'!F3376</f>
        <v/>
      </c>
      <c r="J3348">
        <f>'08_MODELO_MULTIPLO'!G3376</f>
        <v/>
      </c>
    </row>
    <row r="3349">
      <c r="A3349">
        <f>'06_MODELO_REFS'!E3372</f>
        <v/>
      </c>
      <c r="B3349">
        <f>'06_MODELO_REFS'!F3372</f>
        <v/>
      </c>
      <c r="E3349">
        <f>'07_MODELO_NPI'!E3372</f>
        <v/>
      </c>
      <c r="F3349">
        <f>'07_MODELO_NPI'!F3372</f>
        <v/>
      </c>
      <c r="I3349">
        <f>'08_MODELO_MULTIPLO'!F3377</f>
        <v/>
      </c>
      <c r="J3349">
        <f>'08_MODELO_MULTIPLO'!G3377</f>
        <v/>
      </c>
    </row>
    <row r="3350">
      <c r="A3350">
        <f>'06_MODELO_REFS'!E3373</f>
        <v/>
      </c>
      <c r="B3350">
        <f>'06_MODELO_REFS'!F3373</f>
        <v/>
      </c>
      <c r="E3350">
        <f>'07_MODELO_NPI'!E3373</f>
        <v/>
      </c>
      <c r="F3350">
        <f>'07_MODELO_NPI'!F3373</f>
        <v/>
      </c>
      <c r="I3350">
        <f>'08_MODELO_MULTIPLO'!F3378</f>
        <v/>
      </c>
      <c r="J3350">
        <f>'08_MODELO_MULTIPLO'!G3378</f>
        <v/>
      </c>
    </row>
    <row r="3351">
      <c r="A3351">
        <f>'06_MODELO_REFS'!E3374</f>
        <v/>
      </c>
      <c r="B3351">
        <f>'06_MODELO_REFS'!F3374</f>
        <v/>
      </c>
      <c r="E3351">
        <f>'07_MODELO_NPI'!E3374</f>
        <v/>
      </c>
      <c r="F3351">
        <f>'07_MODELO_NPI'!F3374</f>
        <v/>
      </c>
      <c r="I3351">
        <f>'08_MODELO_MULTIPLO'!F3379</f>
        <v/>
      </c>
      <c r="J3351">
        <f>'08_MODELO_MULTIPLO'!G3379</f>
        <v/>
      </c>
    </row>
    <row r="3352">
      <c r="A3352">
        <f>'06_MODELO_REFS'!E3375</f>
        <v/>
      </c>
      <c r="B3352">
        <f>'06_MODELO_REFS'!F3375</f>
        <v/>
      </c>
      <c r="E3352">
        <f>'07_MODELO_NPI'!E3375</f>
        <v/>
      </c>
      <c r="F3352">
        <f>'07_MODELO_NPI'!F3375</f>
        <v/>
      </c>
      <c r="I3352">
        <f>'08_MODELO_MULTIPLO'!F3380</f>
        <v/>
      </c>
      <c r="J3352">
        <f>'08_MODELO_MULTIPLO'!G3380</f>
        <v/>
      </c>
    </row>
    <row r="3353">
      <c r="A3353">
        <f>'06_MODELO_REFS'!E3376</f>
        <v/>
      </c>
      <c r="B3353">
        <f>'06_MODELO_REFS'!F3376</f>
        <v/>
      </c>
      <c r="E3353">
        <f>'07_MODELO_NPI'!E3376</f>
        <v/>
      </c>
      <c r="F3353">
        <f>'07_MODELO_NPI'!F3376</f>
        <v/>
      </c>
      <c r="I3353">
        <f>'08_MODELO_MULTIPLO'!F3381</f>
        <v/>
      </c>
      <c r="J3353">
        <f>'08_MODELO_MULTIPLO'!G3381</f>
        <v/>
      </c>
    </row>
    <row r="3354">
      <c r="A3354">
        <f>'06_MODELO_REFS'!E3377</f>
        <v/>
      </c>
      <c r="B3354">
        <f>'06_MODELO_REFS'!F3377</f>
        <v/>
      </c>
      <c r="E3354">
        <f>'07_MODELO_NPI'!E3377</f>
        <v/>
      </c>
      <c r="F3354">
        <f>'07_MODELO_NPI'!F3377</f>
        <v/>
      </c>
      <c r="I3354">
        <f>'08_MODELO_MULTIPLO'!F3382</f>
        <v/>
      </c>
      <c r="J3354">
        <f>'08_MODELO_MULTIPLO'!G3382</f>
        <v/>
      </c>
    </row>
    <row r="3355">
      <c r="A3355">
        <f>'06_MODELO_REFS'!E3378</f>
        <v/>
      </c>
      <c r="B3355">
        <f>'06_MODELO_REFS'!F3378</f>
        <v/>
      </c>
      <c r="E3355">
        <f>'07_MODELO_NPI'!E3378</f>
        <v/>
      </c>
      <c r="F3355">
        <f>'07_MODELO_NPI'!F3378</f>
        <v/>
      </c>
      <c r="I3355">
        <f>'08_MODELO_MULTIPLO'!F3383</f>
        <v/>
      </c>
      <c r="J3355">
        <f>'08_MODELO_MULTIPLO'!G3383</f>
        <v/>
      </c>
    </row>
    <row r="3356">
      <c r="A3356">
        <f>'06_MODELO_REFS'!E3379</f>
        <v/>
      </c>
      <c r="B3356">
        <f>'06_MODELO_REFS'!F3379</f>
        <v/>
      </c>
      <c r="E3356">
        <f>'07_MODELO_NPI'!E3379</f>
        <v/>
      </c>
      <c r="F3356">
        <f>'07_MODELO_NPI'!F3379</f>
        <v/>
      </c>
      <c r="I3356">
        <f>'08_MODELO_MULTIPLO'!F3384</f>
        <v/>
      </c>
      <c r="J3356">
        <f>'08_MODELO_MULTIPLO'!G3384</f>
        <v/>
      </c>
    </row>
    <row r="3357">
      <c r="A3357">
        <f>'06_MODELO_REFS'!E3380</f>
        <v/>
      </c>
      <c r="B3357">
        <f>'06_MODELO_REFS'!F3380</f>
        <v/>
      </c>
      <c r="E3357">
        <f>'07_MODELO_NPI'!E3380</f>
        <v/>
      </c>
      <c r="F3357">
        <f>'07_MODELO_NPI'!F3380</f>
        <v/>
      </c>
      <c r="I3357">
        <f>'08_MODELO_MULTIPLO'!F3385</f>
        <v/>
      </c>
      <c r="J3357">
        <f>'08_MODELO_MULTIPLO'!G3385</f>
        <v/>
      </c>
    </row>
    <row r="3358">
      <c r="A3358">
        <f>'06_MODELO_REFS'!E3381</f>
        <v/>
      </c>
      <c r="B3358">
        <f>'06_MODELO_REFS'!F3381</f>
        <v/>
      </c>
      <c r="E3358">
        <f>'07_MODELO_NPI'!E3381</f>
        <v/>
      </c>
      <c r="F3358">
        <f>'07_MODELO_NPI'!F3381</f>
        <v/>
      </c>
      <c r="I3358">
        <f>'08_MODELO_MULTIPLO'!F3386</f>
        <v/>
      </c>
      <c r="J3358">
        <f>'08_MODELO_MULTIPLO'!G3386</f>
        <v/>
      </c>
    </row>
    <row r="3359">
      <c r="A3359">
        <f>'06_MODELO_REFS'!E3382</f>
        <v/>
      </c>
      <c r="B3359">
        <f>'06_MODELO_REFS'!F3382</f>
        <v/>
      </c>
      <c r="E3359">
        <f>'07_MODELO_NPI'!E3382</f>
        <v/>
      </c>
      <c r="F3359">
        <f>'07_MODELO_NPI'!F3382</f>
        <v/>
      </c>
      <c r="I3359">
        <f>'08_MODELO_MULTIPLO'!F3387</f>
        <v/>
      </c>
      <c r="J3359">
        <f>'08_MODELO_MULTIPLO'!G3387</f>
        <v/>
      </c>
    </row>
    <row r="3360">
      <c r="A3360">
        <f>'06_MODELO_REFS'!E3383</f>
        <v/>
      </c>
      <c r="B3360">
        <f>'06_MODELO_REFS'!F3383</f>
        <v/>
      </c>
      <c r="E3360">
        <f>'07_MODELO_NPI'!E3383</f>
        <v/>
      </c>
      <c r="F3360">
        <f>'07_MODELO_NPI'!F3383</f>
        <v/>
      </c>
      <c r="I3360">
        <f>'08_MODELO_MULTIPLO'!F3388</f>
        <v/>
      </c>
      <c r="J3360">
        <f>'08_MODELO_MULTIPLO'!G3388</f>
        <v/>
      </c>
    </row>
    <row r="3361">
      <c r="A3361">
        <f>'06_MODELO_REFS'!E3384</f>
        <v/>
      </c>
      <c r="B3361">
        <f>'06_MODELO_REFS'!F3384</f>
        <v/>
      </c>
      <c r="E3361">
        <f>'07_MODELO_NPI'!E3384</f>
        <v/>
      </c>
      <c r="F3361">
        <f>'07_MODELO_NPI'!F3384</f>
        <v/>
      </c>
      <c r="I3361">
        <f>'08_MODELO_MULTIPLO'!F3389</f>
        <v/>
      </c>
      <c r="J3361">
        <f>'08_MODELO_MULTIPLO'!G3389</f>
        <v/>
      </c>
    </row>
    <row r="3362">
      <c r="A3362">
        <f>'06_MODELO_REFS'!E3385</f>
        <v/>
      </c>
      <c r="B3362">
        <f>'06_MODELO_REFS'!F3385</f>
        <v/>
      </c>
      <c r="E3362">
        <f>'07_MODELO_NPI'!E3385</f>
        <v/>
      </c>
      <c r="F3362">
        <f>'07_MODELO_NPI'!F3385</f>
        <v/>
      </c>
      <c r="I3362">
        <f>'08_MODELO_MULTIPLO'!F3390</f>
        <v/>
      </c>
      <c r="J3362">
        <f>'08_MODELO_MULTIPLO'!G3390</f>
        <v/>
      </c>
    </row>
    <row r="3363">
      <c r="A3363">
        <f>'06_MODELO_REFS'!E3386</f>
        <v/>
      </c>
      <c r="B3363">
        <f>'06_MODELO_REFS'!F3386</f>
        <v/>
      </c>
      <c r="E3363">
        <f>'07_MODELO_NPI'!E3386</f>
        <v/>
      </c>
      <c r="F3363">
        <f>'07_MODELO_NPI'!F3386</f>
        <v/>
      </c>
      <c r="I3363">
        <f>'08_MODELO_MULTIPLO'!F3391</f>
        <v/>
      </c>
      <c r="J3363">
        <f>'08_MODELO_MULTIPLO'!G3391</f>
        <v/>
      </c>
    </row>
    <row r="3364">
      <c r="A3364">
        <f>'06_MODELO_REFS'!E3387</f>
        <v/>
      </c>
      <c r="B3364">
        <f>'06_MODELO_REFS'!F3387</f>
        <v/>
      </c>
      <c r="E3364">
        <f>'07_MODELO_NPI'!E3387</f>
        <v/>
      </c>
      <c r="F3364">
        <f>'07_MODELO_NPI'!F3387</f>
        <v/>
      </c>
      <c r="I3364">
        <f>'08_MODELO_MULTIPLO'!F3392</f>
        <v/>
      </c>
      <c r="J3364">
        <f>'08_MODELO_MULTIPLO'!G3392</f>
        <v/>
      </c>
    </row>
    <row r="3365">
      <c r="A3365">
        <f>'06_MODELO_REFS'!E3388</f>
        <v/>
      </c>
      <c r="B3365">
        <f>'06_MODELO_REFS'!F3388</f>
        <v/>
      </c>
      <c r="E3365">
        <f>'07_MODELO_NPI'!E3388</f>
        <v/>
      </c>
      <c r="F3365">
        <f>'07_MODELO_NPI'!F3388</f>
        <v/>
      </c>
      <c r="I3365">
        <f>'08_MODELO_MULTIPLO'!F3393</f>
        <v/>
      </c>
      <c r="J3365">
        <f>'08_MODELO_MULTIPLO'!G3393</f>
        <v/>
      </c>
    </row>
    <row r="3366">
      <c r="A3366">
        <f>'06_MODELO_REFS'!E3389</f>
        <v/>
      </c>
      <c r="B3366">
        <f>'06_MODELO_REFS'!F3389</f>
        <v/>
      </c>
      <c r="E3366">
        <f>'07_MODELO_NPI'!E3389</f>
        <v/>
      </c>
      <c r="F3366">
        <f>'07_MODELO_NPI'!F3389</f>
        <v/>
      </c>
      <c r="I3366">
        <f>'08_MODELO_MULTIPLO'!F3394</f>
        <v/>
      </c>
      <c r="J3366">
        <f>'08_MODELO_MULTIPLO'!G3394</f>
        <v/>
      </c>
    </row>
    <row r="3367">
      <c r="A3367">
        <f>'06_MODELO_REFS'!E3390</f>
        <v/>
      </c>
      <c r="B3367">
        <f>'06_MODELO_REFS'!F3390</f>
        <v/>
      </c>
      <c r="E3367">
        <f>'07_MODELO_NPI'!E3390</f>
        <v/>
      </c>
      <c r="F3367">
        <f>'07_MODELO_NPI'!F3390</f>
        <v/>
      </c>
      <c r="I3367">
        <f>'08_MODELO_MULTIPLO'!F3395</f>
        <v/>
      </c>
      <c r="J3367">
        <f>'08_MODELO_MULTIPLO'!G3395</f>
        <v/>
      </c>
    </row>
    <row r="3368">
      <c r="A3368">
        <f>'06_MODELO_REFS'!E3391</f>
        <v/>
      </c>
      <c r="B3368">
        <f>'06_MODELO_REFS'!F3391</f>
        <v/>
      </c>
      <c r="E3368">
        <f>'07_MODELO_NPI'!E3391</f>
        <v/>
      </c>
      <c r="F3368">
        <f>'07_MODELO_NPI'!F3391</f>
        <v/>
      </c>
      <c r="I3368">
        <f>'08_MODELO_MULTIPLO'!F3396</f>
        <v/>
      </c>
      <c r="J3368">
        <f>'08_MODELO_MULTIPLO'!G3396</f>
        <v/>
      </c>
    </row>
    <row r="3369">
      <c r="A3369">
        <f>'06_MODELO_REFS'!E3392</f>
        <v/>
      </c>
      <c r="B3369">
        <f>'06_MODELO_REFS'!F3392</f>
        <v/>
      </c>
      <c r="E3369">
        <f>'07_MODELO_NPI'!E3392</f>
        <v/>
      </c>
      <c r="F3369">
        <f>'07_MODELO_NPI'!F3392</f>
        <v/>
      </c>
      <c r="I3369">
        <f>'08_MODELO_MULTIPLO'!F3397</f>
        <v/>
      </c>
      <c r="J3369">
        <f>'08_MODELO_MULTIPLO'!G3397</f>
        <v/>
      </c>
    </row>
    <row r="3370">
      <c r="A3370">
        <f>'06_MODELO_REFS'!E3393</f>
        <v/>
      </c>
      <c r="B3370">
        <f>'06_MODELO_REFS'!F3393</f>
        <v/>
      </c>
      <c r="E3370">
        <f>'07_MODELO_NPI'!E3393</f>
        <v/>
      </c>
      <c r="F3370">
        <f>'07_MODELO_NPI'!F3393</f>
        <v/>
      </c>
      <c r="I3370">
        <f>'08_MODELO_MULTIPLO'!F3398</f>
        <v/>
      </c>
      <c r="J3370">
        <f>'08_MODELO_MULTIPLO'!G3398</f>
        <v/>
      </c>
    </row>
    <row r="3371">
      <c r="A3371">
        <f>'06_MODELO_REFS'!E3394</f>
        <v/>
      </c>
      <c r="B3371">
        <f>'06_MODELO_REFS'!F3394</f>
        <v/>
      </c>
      <c r="E3371">
        <f>'07_MODELO_NPI'!E3394</f>
        <v/>
      </c>
      <c r="F3371">
        <f>'07_MODELO_NPI'!F3394</f>
        <v/>
      </c>
      <c r="I3371">
        <f>'08_MODELO_MULTIPLO'!F3399</f>
        <v/>
      </c>
      <c r="J3371">
        <f>'08_MODELO_MULTIPLO'!G3399</f>
        <v/>
      </c>
    </row>
    <row r="3372">
      <c r="A3372">
        <f>'06_MODELO_REFS'!E3395</f>
        <v/>
      </c>
      <c r="B3372">
        <f>'06_MODELO_REFS'!F3395</f>
        <v/>
      </c>
      <c r="E3372">
        <f>'07_MODELO_NPI'!E3395</f>
        <v/>
      </c>
      <c r="F3372">
        <f>'07_MODELO_NPI'!F3395</f>
        <v/>
      </c>
      <c r="I3372">
        <f>'08_MODELO_MULTIPLO'!F3400</f>
        <v/>
      </c>
      <c r="J3372">
        <f>'08_MODELO_MULTIPLO'!G3400</f>
        <v/>
      </c>
    </row>
    <row r="3373">
      <c r="A3373">
        <f>'06_MODELO_REFS'!E3396</f>
        <v/>
      </c>
      <c r="B3373">
        <f>'06_MODELO_REFS'!F3396</f>
        <v/>
      </c>
      <c r="E3373">
        <f>'07_MODELO_NPI'!E3396</f>
        <v/>
      </c>
      <c r="F3373">
        <f>'07_MODELO_NPI'!F3396</f>
        <v/>
      </c>
      <c r="I3373">
        <f>'08_MODELO_MULTIPLO'!F3401</f>
        <v/>
      </c>
      <c r="J3373">
        <f>'08_MODELO_MULTIPLO'!G3401</f>
        <v/>
      </c>
    </row>
    <row r="3374">
      <c r="A3374">
        <f>'06_MODELO_REFS'!E3397</f>
        <v/>
      </c>
      <c r="B3374">
        <f>'06_MODELO_REFS'!F3397</f>
        <v/>
      </c>
      <c r="E3374">
        <f>'07_MODELO_NPI'!E3397</f>
        <v/>
      </c>
      <c r="F3374">
        <f>'07_MODELO_NPI'!F3397</f>
        <v/>
      </c>
      <c r="I3374">
        <f>'08_MODELO_MULTIPLO'!F3402</f>
        <v/>
      </c>
      <c r="J3374">
        <f>'08_MODELO_MULTIPLO'!G3402</f>
        <v/>
      </c>
    </row>
    <row r="3375">
      <c r="A3375">
        <f>'06_MODELO_REFS'!E3398</f>
        <v/>
      </c>
      <c r="B3375">
        <f>'06_MODELO_REFS'!F3398</f>
        <v/>
      </c>
      <c r="E3375">
        <f>'07_MODELO_NPI'!E3398</f>
        <v/>
      </c>
      <c r="F3375">
        <f>'07_MODELO_NPI'!F3398</f>
        <v/>
      </c>
      <c r="I3375">
        <f>'08_MODELO_MULTIPLO'!F3403</f>
        <v/>
      </c>
      <c r="J3375">
        <f>'08_MODELO_MULTIPLO'!G3403</f>
        <v/>
      </c>
    </row>
    <row r="3376">
      <c r="A3376">
        <f>'06_MODELO_REFS'!E3399</f>
        <v/>
      </c>
      <c r="B3376">
        <f>'06_MODELO_REFS'!F3399</f>
        <v/>
      </c>
      <c r="E3376">
        <f>'07_MODELO_NPI'!E3399</f>
        <v/>
      </c>
      <c r="F3376">
        <f>'07_MODELO_NPI'!F3399</f>
        <v/>
      </c>
      <c r="I3376">
        <f>'08_MODELO_MULTIPLO'!F3404</f>
        <v/>
      </c>
      <c r="J3376">
        <f>'08_MODELO_MULTIPLO'!G3404</f>
        <v/>
      </c>
    </row>
    <row r="3377">
      <c r="A3377">
        <f>'06_MODELO_REFS'!E3400</f>
        <v/>
      </c>
      <c r="B3377">
        <f>'06_MODELO_REFS'!F3400</f>
        <v/>
      </c>
      <c r="E3377">
        <f>'07_MODELO_NPI'!E3400</f>
        <v/>
      </c>
      <c r="F3377">
        <f>'07_MODELO_NPI'!F3400</f>
        <v/>
      </c>
      <c r="I3377">
        <f>'08_MODELO_MULTIPLO'!F3405</f>
        <v/>
      </c>
      <c r="J3377">
        <f>'08_MODELO_MULTIPLO'!G3405</f>
        <v/>
      </c>
    </row>
    <row r="3378">
      <c r="A3378">
        <f>'06_MODELO_REFS'!E3401</f>
        <v/>
      </c>
      <c r="B3378">
        <f>'06_MODELO_REFS'!F3401</f>
        <v/>
      </c>
      <c r="E3378">
        <f>'07_MODELO_NPI'!E3401</f>
        <v/>
      </c>
      <c r="F3378">
        <f>'07_MODELO_NPI'!F3401</f>
        <v/>
      </c>
      <c r="I3378">
        <f>'08_MODELO_MULTIPLO'!F3406</f>
        <v/>
      </c>
      <c r="J3378">
        <f>'08_MODELO_MULTIPLO'!G3406</f>
        <v/>
      </c>
    </row>
    <row r="3379">
      <c r="A3379">
        <f>'06_MODELO_REFS'!E3402</f>
        <v/>
      </c>
      <c r="B3379">
        <f>'06_MODELO_REFS'!F3402</f>
        <v/>
      </c>
      <c r="E3379">
        <f>'07_MODELO_NPI'!E3402</f>
        <v/>
      </c>
      <c r="F3379">
        <f>'07_MODELO_NPI'!F3402</f>
        <v/>
      </c>
      <c r="I3379">
        <f>'08_MODELO_MULTIPLO'!F3407</f>
        <v/>
      </c>
      <c r="J3379">
        <f>'08_MODELO_MULTIPLO'!G3407</f>
        <v/>
      </c>
    </row>
    <row r="3380">
      <c r="A3380">
        <f>'06_MODELO_REFS'!E3403</f>
        <v/>
      </c>
      <c r="B3380">
        <f>'06_MODELO_REFS'!F3403</f>
        <v/>
      </c>
      <c r="E3380">
        <f>'07_MODELO_NPI'!E3403</f>
        <v/>
      </c>
      <c r="F3380">
        <f>'07_MODELO_NPI'!F3403</f>
        <v/>
      </c>
      <c r="I3380">
        <f>'08_MODELO_MULTIPLO'!F3408</f>
        <v/>
      </c>
      <c r="J3380">
        <f>'08_MODELO_MULTIPLO'!G3408</f>
        <v/>
      </c>
    </row>
    <row r="3381">
      <c r="A3381">
        <f>'06_MODELO_REFS'!E3404</f>
        <v/>
      </c>
      <c r="B3381">
        <f>'06_MODELO_REFS'!F3404</f>
        <v/>
      </c>
      <c r="E3381">
        <f>'07_MODELO_NPI'!E3404</f>
        <v/>
      </c>
      <c r="F3381">
        <f>'07_MODELO_NPI'!F3404</f>
        <v/>
      </c>
      <c r="I3381">
        <f>'08_MODELO_MULTIPLO'!F3409</f>
        <v/>
      </c>
      <c r="J3381">
        <f>'08_MODELO_MULTIPLO'!G3409</f>
        <v/>
      </c>
    </row>
    <row r="3382">
      <c r="A3382">
        <f>'06_MODELO_REFS'!E3405</f>
        <v/>
      </c>
      <c r="B3382">
        <f>'06_MODELO_REFS'!F3405</f>
        <v/>
      </c>
      <c r="E3382">
        <f>'07_MODELO_NPI'!E3405</f>
        <v/>
      </c>
      <c r="F3382">
        <f>'07_MODELO_NPI'!F3405</f>
        <v/>
      </c>
      <c r="I3382">
        <f>'08_MODELO_MULTIPLO'!F3410</f>
        <v/>
      </c>
      <c r="J3382">
        <f>'08_MODELO_MULTIPLO'!G3410</f>
        <v/>
      </c>
    </row>
    <row r="3383">
      <c r="A3383">
        <f>'06_MODELO_REFS'!E3406</f>
        <v/>
      </c>
      <c r="B3383">
        <f>'06_MODELO_REFS'!F3406</f>
        <v/>
      </c>
      <c r="E3383">
        <f>'07_MODELO_NPI'!E3406</f>
        <v/>
      </c>
      <c r="F3383">
        <f>'07_MODELO_NPI'!F3406</f>
        <v/>
      </c>
      <c r="I3383">
        <f>'08_MODELO_MULTIPLO'!F3411</f>
        <v/>
      </c>
      <c r="J3383">
        <f>'08_MODELO_MULTIPLO'!G3411</f>
        <v/>
      </c>
    </row>
    <row r="3384">
      <c r="A3384">
        <f>'06_MODELO_REFS'!E3407</f>
        <v/>
      </c>
      <c r="B3384">
        <f>'06_MODELO_REFS'!F3407</f>
        <v/>
      </c>
      <c r="E3384">
        <f>'07_MODELO_NPI'!E3407</f>
        <v/>
      </c>
      <c r="F3384">
        <f>'07_MODELO_NPI'!F3407</f>
        <v/>
      </c>
      <c r="I3384">
        <f>'08_MODELO_MULTIPLO'!F3412</f>
        <v/>
      </c>
      <c r="J3384">
        <f>'08_MODELO_MULTIPLO'!G3412</f>
        <v/>
      </c>
    </row>
    <row r="3385">
      <c r="A3385">
        <f>'06_MODELO_REFS'!E3408</f>
        <v/>
      </c>
      <c r="B3385">
        <f>'06_MODELO_REFS'!F3408</f>
        <v/>
      </c>
      <c r="E3385">
        <f>'07_MODELO_NPI'!E3408</f>
        <v/>
      </c>
      <c r="F3385">
        <f>'07_MODELO_NPI'!F3408</f>
        <v/>
      </c>
      <c r="I3385">
        <f>'08_MODELO_MULTIPLO'!F3413</f>
        <v/>
      </c>
      <c r="J3385">
        <f>'08_MODELO_MULTIPLO'!G3413</f>
        <v/>
      </c>
    </row>
    <row r="3386">
      <c r="A3386">
        <f>'06_MODELO_REFS'!E3409</f>
        <v/>
      </c>
      <c r="B3386">
        <f>'06_MODELO_REFS'!F3409</f>
        <v/>
      </c>
      <c r="E3386">
        <f>'07_MODELO_NPI'!E3409</f>
        <v/>
      </c>
      <c r="F3386">
        <f>'07_MODELO_NPI'!F3409</f>
        <v/>
      </c>
      <c r="I3386">
        <f>'08_MODELO_MULTIPLO'!F3414</f>
        <v/>
      </c>
      <c r="J3386">
        <f>'08_MODELO_MULTIPLO'!G3414</f>
        <v/>
      </c>
    </row>
    <row r="3387">
      <c r="A3387">
        <f>'06_MODELO_REFS'!E3410</f>
        <v/>
      </c>
      <c r="B3387">
        <f>'06_MODELO_REFS'!F3410</f>
        <v/>
      </c>
      <c r="E3387">
        <f>'07_MODELO_NPI'!E3410</f>
        <v/>
      </c>
      <c r="F3387">
        <f>'07_MODELO_NPI'!F3410</f>
        <v/>
      </c>
      <c r="I3387">
        <f>'08_MODELO_MULTIPLO'!F3415</f>
        <v/>
      </c>
      <c r="J3387">
        <f>'08_MODELO_MULTIPLO'!G3415</f>
        <v/>
      </c>
    </row>
    <row r="3388">
      <c r="A3388">
        <f>'06_MODELO_REFS'!E3411</f>
        <v/>
      </c>
      <c r="B3388">
        <f>'06_MODELO_REFS'!F3411</f>
        <v/>
      </c>
      <c r="E3388">
        <f>'07_MODELO_NPI'!E3411</f>
        <v/>
      </c>
      <c r="F3388">
        <f>'07_MODELO_NPI'!F3411</f>
        <v/>
      </c>
      <c r="I3388">
        <f>'08_MODELO_MULTIPLO'!F3416</f>
        <v/>
      </c>
      <c r="J3388">
        <f>'08_MODELO_MULTIPLO'!G3416</f>
        <v/>
      </c>
    </row>
    <row r="3389">
      <c r="A3389">
        <f>'06_MODELO_REFS'!E3412</f>
        <v/>
      </c>
      <c r="B3389">
        <f>'06_MODELO_REFS'!F3412</f>
        <v/>
      </c>
      <c r="E3389">
        <f>'07_MODELO_NPI'!E3412</f>
        <v/>
      </c>
      <c r="F3389">
        <f>'07_MODELO_NPI'!F3412</f>
        <v/>
      </c>
      <c r="I3389">
        <f>'08_MODELO_MULTIPLO'!F3417</f>
        <v/>
      </c>
      <c r="J3389">
        <f>'08_MODELO_MULTIPLO'!G3417</f>
        <v/>
      </c>
    </row>
    <row r="3390">
      <c r="A3390">
        <f>'06_MODELO_REFS'!E3413</f>
        <v/>
      </c>
      <c r="B3390">
        <f>'06_MODELO_REFS'!F3413</f>
        <v/>
      </c>
      <c r="E3390">
        <f>'07_MODELO_NPI'!E3413</f>
        <v/>
      </c>
      <c r="F3390">
        <f>'07_MODELO_NPI'!F3413</f>
        <v/>
      </c>
      <c r="I3390">
        <f>'08_MODELO_MULTIPLO'!F3418</f>
        <v/>
      </c>
      <c r="J3390">
        <f>'08_MODELO_MULTIPLO'!G3418</f>
        <v/>
      </c>
    </row>
    <row r="3391">
      <c r="A3391">
        <f>'06_MODELO_REFS'!E3414</f>
        <v/>
      </c>
      <c r="B3391">
        <f>'06_MODELO_REFS'!F3414</f>
        <v/>
      </c>
      <c r="E3391">
        <f>'07_MODELO_NPI'!E3414</f>
        <v/>
      </c>
      <c r="F3391">
        <f>'07_MODELO_NPI'!F3414</f>
        <v/>
      </c>
      <c r="I3391">
        <f>'08_MODELO_MULTIPLO'!F3419</f>
        <v/>
      </c>
      <c r="J3391">
        <f>'08_MODELO_MULTIPLO'!G3419</f>
        <v/>
      </c>
    </row>
    <row r="3392">
      <c r="A3392">
        <f>'06_MODELO_REFS'!E3415</f>
        <v/>
      </c>
      <c r="B3392">
        <f>'06_MODELO_REFS'!F3415</f>
        <v/>
      </c>
      <c r="E3392">
        <f>'07_MODELO_NPI'!E3415</f>
        <v/>
      </c>
      <c r="F3392">
        <f>'07_MODELO_NPI'!F3415</f>
        <v/>
      </c>
      <c r="I3392">
        <f>'08_MODELO_MULTIPLO'!F3420</f>
        <v/>
      </c>
      <c r="J3392">
        <f>'08_MODELO_MULTIPLO'!G3420</f>
        <v/>
      </c>
    </row>
    <row r="3393">
      <c r="A3393">
        <f>'06_MODELO_REFS'!E3416</f>
        <v/>
      </c>
      <c r="B3393">
        <f>'06_MODELO_REFS'!F3416</f>
        <v/>
      </c>
      <c r="E3393">
        <f>'07_MODELO_NPI'!E3416</f>
        <v/>
      </c>
      <c r="F3393">
        <f>'07_MODELO_NPI'!F3416</f>
        <v/>
      </c>
      <c r="I3393">
        <f>'08_MODELO_MULTIPLO'!F3421</f>
        <v/>
      </c>
      <c r="J3393">
        <f>'08_MODELO_MULTIPLO'!G3421</f>
        <v/>
      </c>
    </row>
    <row r="3394">
      <c r="A3394">
        <f>'06_MODELO_REFS'!E3417</f>
        <v/>
      </c>
      <c r="B3394">
        <f>'06_MODELO_REFS'!F3417</f>
        <v/>
      </c>
      <c r="E3394">
        <f>'07_MODELO_NPI'!E3417</f>
        <v/>
      </c>
      <c r="F3394">
        <f>'07_MODELO_NPI'!F3417</f>
        <v/>
      </c>
      <c r="I3394">
        <f>'08_MODELO_MULTIPLO'!F3422</f>
        <v/>
      </c>
      <c r="J3394">
        <f>'08_MODELO_MULTIPLO'!G3422</f>
        <v/>
      </c>
    </row>
    <row r="3395">
      <c r="A3395">
        <f>'06_MODELO_REFS'!E3418</f>
        <v/>
      </c>
      <c r="B3395">
        <f>'06_MODELO_REFS'!F3418</f>
        <v/>
      </c>
      <c r="E3395">
        <f>'07_MODELO_NPI'!E3418</f>
        <v/>
      </c>
      <c r="F3395">
        <f>'07_MODELO_NPI'!F3418</f>
        <v/>
      </c>
      <c r="I3395">
        <f>'08_MODELO_MULTIPLO'!F3423</f>
        <v/>
      </c>
      <c r="J3395">
        <f>'08_MODELO_MULTIPLO'!G3423</f>
        <v/>
      </c>
    </row>
    <row r="3396">
      <c r="A3396">
        <f>'06_MODELO_REFS'!E3419</f>
        <v/>
      </c>
      <c r="B3396">
        <f>'06_MODELO_REFS'!F3419</f>
        <v/>
      </c>
      <c r="E3396">
        <f>'07_MODELO_NPI'!E3419</f>
        <v/>
      </c>
      <c r="F3396">
        <f>'07_MODELO_NPI'!F3419</f>
        <v/>
      </c>
      <c r="I3396">
        <f>'08_MODELO_MULTIPLO'!F3424</f>
        <v/>
      </c>
      <c r="J3396">
        <f>'08_MODELO_MULTIPLO'!G3424</f>
        <v/>
      </c>
    </row>
    <row r="3397">
      <c r="A3397">
        <f>'06_MODELO_REFS'!E3420</f>
        <v/>
      </c>
      <c r="B3397">
        <f>'06_MODELO_REFS'!F3420</f>
        <v/>
      </c>
      <c r="E3397">
        <f>'07_MODELO_NPI'!E3420</f>
        <v/>
      </c>
      <c r="F3397">
        <f>'07_MODELO_NPI'!F3420</f>
        <v/>
      </c>
      <c r="I3397">
        <f>'08_MODELO_MULTIPLO'!F3425</f>
        <v/>
      </c>
      <c r="J3397">
        <f>'08_MODELO_MULTIPLO'!G3425</f>
        <v/>
      </c>
    </row>
    <row r="3398">
      <c r="A3398">
        <f>'06_MODELO_REFS'!E3421</f>
        <v/>
      </c>
      <c r="B3398">
        <f>'06_MODELO_REFS'!F3421</f>
        <v/>
      </c>
      <c r="E3398">
        <f>'07_MODELO_NPI'!E3421</f>
        <v/>
      </c>
      <c r="F3398">
        <f>'07_MODELO_NPI'!F3421</f>
        <v/>
      </c>
      <c r="I3398">
        <f>'08_MODELO_MULTIPLO'!F3426</f>
        <v/>
      </c>
      <c r="J3398">
        <f>'08_MODELO_MULTIPLO'!G3426</f>
        <v/>
      </c>
    </row>
    <row r="3399">
      <c r="A3399">
        <f>'06_MODELO_REFS'!E3422</f>
        <v/>
      </c>
      <c r="B3399">
        <f>'06_MODELO_REFS'!F3422</f>
        <v/>
      </c>
      <c r="E3399">
        <f>'07_MODELO_NPI'!E3422</f>
        <v/>
      </c>
      <c r="F3399">
        <f>'07_MODELO_NPI'!F3422</f>
        <v/>
      </c>
      <c r="I3399">
        <f>'08_MODELO_MULTIPLO'!F3427</f>
        <v/>
      </c>
      <c r="J3399">
        <f>'08_MODELO_MULTIPLO'!G3427</f>
        <v/>
      </c>
    </row>
    <row r="3400">
      <c r="A3400">
        <f>'06_MODELO_REFS'!E3423</f>
        <v/>
      </c>
      <c r="B3400">
        <f>'06_MODELO_REFS'!F3423</f>
        <v/>
      </c>
      <c r="E3400">
        <f>'07_MODELO_NPI'!E3423</f>
        <v/>
      </c>
      <c r="F3400">
        <f>'07_MODELO_NPI'!F3423</f>
        <v/>
      </c>
      <c r="I3400">
        <f>'08_MODELO_MULTIPLO'!F3428</f>
        <v/>
      </c>
      <c r="J3400">
        <f>'08_MODELO_MULTIPLO'!G3428</f>
        <v/>
      </c>
    </row>
    <row r="3401">
      <c r="A3401">
        <f>'06_MODELO_REFS'!E3424</f>
        <v/>
      </c>
      <c r="B3401">
        <f>'06_MODELO_REFS'!F3424</f>
        <v/>
      </c>
      <c r="E3401">
        <f>'07_MODELO_NPI'!E3424</f>
        <v/>
      </c>
      <c r="F3401">
        <f>'07_MODELO_NPI'!F3424</f>
        <v/>
      </c>
      <c r="I3401">
        <f>'08_MODELO_MULTIPLO'!F3429</f>
        <v/>
      </c>
      <c r="J3401">
        <f>'08_MODELO_MULTIPLO'!G3429</f>
        <v/>
      </c>
    </row>
    <row r="3402">
      <c r="A3402">
        <f>'06_MODELO_REFS'!E3425</f>
        <v/>
      </c>
      <c r="B3402">
        <f>'06_MODELO_REFS'!F3425</f>
        <v/>
      </c>
      <c r="E3402">
        <f>'07_MODELO_NPI'!E3425</f>
        <v/>
      </c>
      <c r="F3402">
        <f>'07_MODELO_NPI'!F3425</f>
        <v/>
      </c>
      <c r="I3402">
        <f>'08_MODELO_MULTIPLO'!F3430</f>
        <v/>
      </c>
      <c r="J3402">
        <f>'08_MODELO_MULTIPLO'!G3430</f>
        <v/>
      </c>
    </row>
    <row r="3403">
      <c r="A3403">
        <f>'06_MODELO_REFS'!E3426</f>
        <v/>
      </c>
      <c r="B3403">
        <f>'06_MODELO_REFS'!F3426</f>
        <v/>
      </c>
      <c r="E3403">
        <f>'07_MODELO_NPI'!E3426</f>
        <v/>
      </c>
      <c r="F3403">
        <f>'07_MODELO_NPI'!F3426</f>
        <v/>
      </c>
      <c r="I3403">
        <f>'08_MODELO_MULTIPLO'!F3431</f>
        <v/>
      </c>
      <c r="J3403">
        <f>'08_MODELO_MULTIPLO'!G3431</f>
        <v/>
      </c>
    </row>
    <row r="3404">
      <c r="A3404">
        <f>'06_MODELO_REFS'!E3427</f>
        <v/>
      </c>
      <c r="B3404">
        <f>'06_MODELO_REFS'!F3427</f>
        <v/>
      </c>
      <c r="E3404">
        <f>'07_MODELO_NPI'!E3427</f>
        <v/>
      </c>
      <c r="F3404">
        <f>'07_MODELO_NPI'!F3427</f>
        <v/>
      </c>
      <c r="I3404">
        <f>'08_MODELO_MULTIPLO'!F3432</f>
        <v/>
      </c>
      <c r="J3404">
        <f>'08_MODELO_MULTIPLO'!G3432</f>
        <v/>
      </c>
    </row>
    <row r="3405">
      <c r="A3405">
        <f>'06_MODELO_REFS'!E3428</f>
        <v/>
      </c>
      <c r="B3405">
        <f>'06_MODELO_REFS'!F3428</f>
        <v/>
      </c>
      <c r="E3405">
        <f>'07_MODELO_NPI'!E3428</f>
        <v/>
      </c>
      <c r="F3405">
        <f>'07_MODELO_NPI'!F3428</f>
        <v/>
      </c>
      <c r="I3405">
        <f>'08_MODELO_MULTIPLO'!F3433</f>
        <v/>
      </c>
      <c r="J3405">
        <f>'08_MODELO_MULTIPLO'!G3433</f>
        <v/>
      </c>
    </row>
    <row r="3406">
      <c r="A3406">
        <f>'06_MODELO_REFS'!E3429</f>
        <v/>
      </c>
      <c r="B3406">
        <f>'06_MODELO_REFS'!F3429</f>
        <v/>
      </c>
      <c r="E3406">
        <f>'07_MODELO_NPI'!E3429</f>
        <v/>
      </c>
      <c r="F3406">
        <f>'07_MODELO_NPI'!F3429</f>
        <v/>
      </c>
      <c r="I3406">
        <f>'08_MODELO_MULTIPLO'!F3434</f>
        <v/>
      </c>
      <c r="J3406">
        <f>'08_MODELO_MULTIPLO'!G3434</f>
        <v/>
      </c>
    </row>
    <row r="3407">
      <c r="A3407">
        <f>'06_MODELO_REFS'!E3430</f>
        <v/>
      </c>
      <c r="B3407">
        <f>'06_MODELO_REFS'!F3430</f>
        <v/>
      </c>
      <c r="E3407">
        <f>'07_MODELO_NPI'!E3430</f>
        <v/>
      </c>
      <c r="F3407">
        <f>'07_MODELO_NPI'!F3430</f>
        <v/>
      </c>
      <c r="I3407">
        <f>'08_MODELO_MULTIPLO'!F3435</f>
        <v/>
      </c>
      <c r="J3407">
        <f>'08_MODELO_MULTIPLO'!G3435</f>
        <v/>
      </c>
    </row>
    <row r="3408">
      <c r="A3408">
        <f>'06_MODELO_REFS'!E3431</f>
        <v/>
      </c>
      <c r="B3408">
        <f>'06_MODELO_REFS'!F3431</f>
        <v/>
      </c>
      <c r="E3408">
        <f>'07_MODELO_NPI'!E3431</f>
        <v/>
      </c>
      <c r="F3408">
        <f>'07_MODELO_NPI'!F3431</f>
        <v/>
      </c>
      <c r="I3408">
        <f>'08_MODELO_MULTIPLO'!F3436</f>
        <v/>
      </c>
      <c r="J3408">
        <f>'08_MODELO_MULTIPLO'!G3436</f>
        <v/>
      </c>
    </row>
    <row r="3409">
      <c r="A3409">
        <f>'06_MODELO_REFS'!E3432</f>
        <v/>
      </c>
      <c r="B3409">
        <f>'06_MODELO_REFS'!F3432</f>
        <v/>
      </c>
      <c r="E3409">
        <f>'07_MODELO_NPI'!E3432</f>
        <v/>
      </c>
      <c r="F3409">
        <f>'07_MODELO_NPI'!F3432</f>
        <v/>
      </c>
      <c r="I3409">
        <f>'08_MODELO_MULTIPLO'!F3437</f>
        <v/>
      </c>
      <c r="J3409">
        <f>'08_MODELO_MULTIPLO'!G3437</f>
        <v/>
      </c>
    </row>
    <row r="3410">
      <c r="A3410">
        <f>'06_MODELO_REFS'!E3433</f>
        <v/>
      </c>
      <c r="B3410">
        <f>'06_MODELO_REFS'!F3433</f>
        <v/>
      </c>
      <c r="E3410">
        <f>'07_MODELO_NPI'!E3433</f>
        <v/>
      </c>
      <c r="F3410">
        <f>'07_MODELO_NPI'!F3433</f>
        <v/>
      </c>
      <c r="I3410">
        <f>'08_MODELO_MULTIPLO'!F3438</f>
        <v/>
      </c>
      <c r="J3410">
        <f>'08_MODELO_MULTIPLO'!G3438</f>
        <v/>
      </c>
    </row>
    <row r="3411">
      <c r="A3411">
        <f>'06_MODELO_REFS'!E3434</f>
        <v/>
      </c>
      <c r="B3411">
        <f>'06_MODELO_REFS'!F3434</f>
        <v/>
      </c>
      <c r="E3411">
        <f>'07_MODELO_NPI'!E3434</f>
        <v/>
      </c>
      <c r="F3411">
        <f>'07_MODELO_NPI'!F3434</f>
        <v/>
      </c>
      <c r="I3411">
        <f>'08_MODELO_MULTIPLO'!F3439</f>
        <v/>
      </c>
      <c r="J3411">
        <f>'08_MODELO_MULTIPLO'!G3439</f>
        <v/>
      </c>
    </row>
    <row r="3412">
      <c r="A3412">
        <f>'06_MODELO_REFS'!E3435</f>
        <v/>
      </c>
      <c r="B3412">
        <f>'06_MODELO_REFS'!F3435</f>
        <v/>
      </c>
      <c r="E3412">
        <f>'07_MODELO_NPI'!E3435</f>
        <v/>
      </c>
      <c r="F3412">
        <f>'07_MODELO_NPI'!F3435</f>
        <v/>
      </c>
      <c r="I3412">
        <f>'08_MODELO_MULTIPLO'!F3440</f>
        <v/>
      </c>
      <c r="J3412">
        <f>'08_MODELO_MULTIPLO'!G3440</f>
        <v/>
      </c>
    </row>
    <row r="3413">
      <c r="A3413">
        <f>'06_MODELO_REFS'!E3436</f>
        <v/>
      </c>
      <c r="B3413">
        <f>'06_MODELO_REFS'!F3436</f>
        <v/>
      </c>
      <c r="E3413">
        <f>'07_MODELO_NPI'!E3436</f>
        <v/>
      </c>
      <c r="F3413">
        <f>'07_MODELO_NPI'!F3436</f>
        <v/>
      </c>
      <c r="I3413">
        <f>'08_MODELO_MULTIPLO'!F3441</f>
        <v/>
      </c>
      <c r="J3413">
        <f>'08_MODELO_MULTIPLO'!G3441</f>
        <v/>
      </c>
    </row>
    <row r="3414">
      <c r="A3414">
        <f>'06_MODELO_REFS'!E3437</f>
        <v/>
      </c>
      <c r="B3414">
        <f>'06_MODELO_REFS'!F3437</f>
        <v/>
      </c>
      <c r="E3414">
        <f>'07_MODELO_NPI'!E3437</f>
        <v/>
      </c>
      <c r="F3414">
        <f>'07_MODELO_NPI'!F3437</f>
        <v/>
      </c>
      <c r="I3414">
        <f>'08_MODELO_MULTIPLO'!F3442</f>
        <v/>
      </c>
      <c r="J3414">
        <f>'08_MODELO_MULTIPLO'!G3442</f>
        <v/>
      </c>
    </row>
    <row r="3415">
      <c r="A3415">
        <f>'06_MODELO_REFS'!E3438</f>
        <v/>
      </c>
      <c r="B3415">
        <f>'06_MODELO_REFS'!F3438</f>
        <v/>
      </c>
      <c r="E3415">
        <f>'07_MODELO_NPI'!E3438</f>
        <v/>
      </c>
      <c r="F3415">
        <f>'07_MODELO_NPI'!F3438</f>
        <v/>
      </c>
      <c r="I3415">
        <f>'08_MODELO_MULTIPLO'!F3443</f>
        <v/>
      </c>
      <c r="J3415">
        <f>'08_MODELO_MULTIPLO'!G3443</f>
        <v/>
      </c>
    </row>
    <row r="3416">
      <c r="A3416">
        <f>'06_MODELO_REFS'!E3439</f>
        <v/>
      </c>
      <c r="B3416">
        <f>'06_MODELO_REFS'!F3439</f>
        <v/>
      </c>
      <c r="E3416">
        <f>'07_MODELO_NPI'!E3439</f>
        <v/>
      </c>
      <c r="F3416">
        <f>'07_MODELO_NPI'!F3439</f>
        <v/>
      </c>
      <c r="I3416">
        <f>'08_MODELO_MULTIPLO'!F3444</f>
        <v/>
      </c>
      <c r="J3416">
        <f>'08_MODELO_MULTIPLO'!G3444</f>
        <v/>
      </c>
    </row>
    <row r="3417">
      <c r="A3417">
        <f>'06_MODELO_REFS'!E3440</f>
        <v/>
      </c>
      <c r="B3417">
        <f>'06_MODELO_REFS'!F3440</f>
        <v/>
      </c>
      <c r="E3417">
        <f>'07_MODELO_NPI'!E3440</f>
        <v/>
      </c>
      <c r="F3417">
        <f>'07_MODELO_NPI'!F3440</f>
        <v/>
      </c>
      <c r="I3417">
        <f>'08_MODELO_MULTIPLO'!F3445</f>
        <v/>
      </c>
      <c r="J3417">
        <f>'08_MODELO_MULTIPLO'!G3445</f>
        <v/>
      </c>
    </row>
    <row r="3418">
      <c r="A3418">
        <f>'06_MODELO_REFS'!E3441</f>
        <v/>
      </c>
      <c r="B3418">
        <f>'06_MODELO_REFS'!F3441</f>
        <v/>
      </c>
      <c r="E3418">
        <f>'07_MODELO_NPI'!E3441</f>
        <v/>
      </c>
      <c r="F3418">
        <f>'07_MODELO_NPI'!F3441</f>
        <v/>
      </c>
      <c r="I3418">
        <f>'08_MODELO_MULTIPLO'!F3446</f>
        <v/>
      </c>
      <c r="J3418">
        <f>'08_MODELO_MULTIPLO'!G3446</f>
        <v/>
      </c>
    </row>
    <row r="3419">
      <c r="A3419">
        <f>'06_MODELO_REFS'!E3442</f>
        <v/>
      </c>
      <c r="B3419">
        <f>'06_MODELO_REFS'!F3442</f>
        <v/>
      </c>
      <c r="E3419">
        <f>'07_MODELO_NPI'!E3442</f>
        <v/>
      </c>
      <c r="F3419">
        <f>'07_MODELO_NPI'!F3442</f>
        <v/>
      </c>
      <c r="I3419">
        <f>'08_MODELO_MULTIPLO'!F3447</f>
        <v/>
      </c>
      <c r="J3419">
        <f>'08_MODELO_MULTIPLO'!G3447</f>
        <v/>
      </c>
    </row>
    <row r="3420">
      <c r="A3420">
        <f>'06_MODELO_REFS'!E3443</f>
        <v/>
      </c>
      <c r="B3420">
        <f>'06_MODELO_REFS'!F3443</f>
        <v/>
      </c>
      <c r="E3420">
        <f>'07_MODELO_NPI'!E3443</f>
        <v/>
      </c>
      <c r="F3420">
        <f>'07_MODELO_NPI'!F3443</f>
        <v/>
      </c>
      <c r="I3420">
        <f>'08_MODELO_MULTIPLO'!F3448</f>
        <v/>
      </c>
      <c r="J3420">
        <f>'08_MODELO_MULTIPLO'!G3448</f>
        <v/>
      </c>
    </row>
    <row r="3421">
      <c r="A3421">
        <f>'06_MODELO_REFS'!E3444</f>
        <v/>
      </c>
      <c r="B3421">
        <f>'06_MODELO_REFS'!F3444</f>
        <v/>
      </c>
      <c r="E3421">
        <f>'07_MODELO_NPI'!E3444</f>
        <v/>
      </c>
      <c r="F3421">
        <f>'07_MODELO_NPI'!F3444</f>
        <v/>
      </c>
      <c r="I3421">
        <f>'08_MODELO_MULTIPLO'!F3449</f>
        <v/>
      </c>
      <c r="J3421">
        <f>'08_MODELO_MULTIPLO'!G3449</f>
        <v/>
      </c>
    </row>
    <row r="3422">
      <c r="A3422">
        <f>'06_MODELO_REFS'!E3445</f>
        <v/>
      </c>
      <c r="B3422">
        <f>'06_MODELO_REFS'!F3445</f>
        <v/>
      </c>
      <c r="E3422">
        <f>'07_MODELO_NPI'!E3445</f>
        <v/>
      </c>
      <c r="F3422">
        <f>'07_MODELO_NPI'!F3445</f>
        <v/>
      </c>
      <c r="I3422">
        <f>'08_MODELO_MULTIPLO'!F3450</f>
        <v/>
      </c>
      <c r="J3422">
        <f>'08_MODELO_MULTIPLO'!G3450</f>
        <v/>
      </c>
    </row>
    <row r="3423">
      <c r="A3423">
        <f>'06_MODELO_REFS'!E3446</f>
        <v/>
      </c>
      <c r="B3423">
        <f>'06_MODELO_REFS'!F3446</f>
        <v/>
      </c>
      <c r="E3423">
        <f>'07_MODELO_NPI'!E3446</f>
        <v/>
      </c>
      <c r="F3423">
        <f>'07_MODELO_NPI'!F3446</f>
        <v/>
      </c>
      <c r="I3423">
        <f>'08_MODELO_MULTIPLO'!F3451</f>
        <v/>
      </c>
      <c r="J3423">
        <f>'08_MODELO_MULTIPLO'!G3451</f>
        <v/>
      </c>
    </row>
    <row r="3424">
      <c r="A3424">
        <f>'06_MODELO_REFS'!E3447</f>
        <v/>
      </c>
      <c r="B3424">
        <f>'06_MODELO_REFS'!F3447</f>
        <v/>
      </c>
      <c r="E3424">
        <f>'07_MODELO_NPI'!E3447</f>
        <v/>
      </c>
      <c r="F3424">
        <f>'07_MODELO_NPI'!F3447</f>
        <v/>
      </c>
      <c r="I3424">
        <f>'08_MODELO_MULTIPLO'!F3452</f>
        <v/>
      </c>
      <c r="J3424">
        <f>'08_MODELO_MULTIPLO'!G3452</f>
        <v/>
      </c>
    </row>
    <row r="3425">
      <c r="A3425">
        <f>'06_MODELO_REFS'!E3448</f>
        <v/>
      </c>
      <c r="B3425">
        <f>'06_MODELO_REFS'!F3448</f>
        <v/>
      </c>
      <c r="E3425">
        <f>'07_MODELO_NPI'!E3448</f>
        <v/>
      </c>
      <c r="F3425">
        <f>'07_MODELO_NPI'!F3448</f>
        <v/>
      </c>
      <c r="I3425">
        <f>'08_MODELO_MULTIPLO'!F3453</f>
        <v/>
      </c>
      <c r="J3425">
        <f>'08_MODELO_MULTIPLO'!G3453</f>
        <v/>
      </c>
    </row>
    <row r="3426">
      <c r="A3426">
        <f>'06_MODELO_REFS'!E3449</f>
        <v/>
      </c>
      <c r="B3426">
        <f>'06_MODELO_REFS'!F3449</f>
        <v/>
      </c>
      <c r="E3426">
        <f>'07_MODELO_NPI'!E3449</f>
        <v/>
      </c>
      <c r="F3426">
        <f>'07_MODELO_NPI'!F3449</f>
        <v/>
      </c>
      <c r="I3426">
        <f>'08_MODELO_MULTIPLO'!F3454</f>
        <v/>
      </c>
      <c r="J3426">
        <f>'08_MODELO_MULTIPLO'!G3454</f>
        <v/>
      </c>
    </row>
    <row r="3427">
      <c r="A3427">
        <f>'06_MODELO_REFS'!E3450</f>
        <v/>
      </c>
      <c r="B3427">
        <f>'06_MODELO_REFS'!F3450</f>
        <v/>
      </c>
      <c r="E3427">
        <f>'07_MODELO_NPI'!E3450</f>
        <v/>
      </c>
      <c r="F3427">
        <f>'07_MODELO_NPI'!F3450</f>
        <v/>
      </c>
      <c r="I3427">
        <f>'08_MODELO_MULTIPLO'!F3455</f>
        <v/>
      </c>
      <c r="J3427">
        <f>'08_MODELO_MULTIPLO'!G3455</f>
        <v/>
      </c>
    </row>
    <row r="3428">
      <c r="A3428">
        <f>'06_MODELO_REFS'!E3451</f>
        <v/>
      </c>
      <c r="B3428">
        <f>'06_MODELO_REFS'!F3451</f>
        <v/>
      </c>
      <c r="E3428">
        <f>'07_MODELO_NPI'!E3451</f>
        <v/>
      </c>
      <c r="F3428">
        <f>'07_MODELO_NPI'!F3451</f>
        <v/>
      </c>
      <c r="I3428">
        <f>'08_MODELO_MULTIPLO'!F3456</f>
        <v/>
      </c>
      <c r="J3428">
        <f>'08_MODELO_MULTIPLO'!G3456</f>
        <v/>
      </c>
    </row>
    <row r="3429">
      <c r="A3429">
        <f>'06_MODELO_REFS'!E3452</f>
        <v/>
      </c>
      <c r="B3429">
        <f>'06_MODELO_REFS'!F3452</f>
        <v/>
      </c>
      <c r="E3429">
        <f>'07_MODELO_NPI'!E3452</f>
        <v/>
      </c>
      <c r="F3429">
        <f>'07_MODELO_NPI'!F3452</f>
        <v/>
      </c>
      <c r="I3429">
        <f>'08_MODELO_MULTIPLO'!F3457</f>
        <v/>
      </c>
      <c r="J3429">
        <f>'08_MODELO_MULTIPLO'!G3457</f>
        <v/>
      </c>
    </row>
    <row r="3430">
      <c r="A3430">
        <f>'06_MODELO_REFS'!E3453</f>
        <v/>
      </c>
      <c r="B3430">
        <f>'06_MODELO_REFS'!F3453</f>
        <v/>
      </c>
      <c r="E3430">
        <f>'07_MODELO_NPI'!E3453</f>
        <v/>
      </c>
      <c r="F3430">
        <f>'07_MODELO_NPI'!F3453</f>
        <v/>
      </c>
      <c r="I3430">
        <f>'08_MODELO_MULTIPLO'!F3458</f>
        <v/>
      </c>
      <c r="J3430">
        <f>'08_MODELO_MULTIPLO'!G3458</f>
        <v/>
      </c>
    </row>
    <row r="3431">
      <c r="A3431">
        <f>'06_MODELO_REFS'!E3454</f>
        <v/>
      </c>
      <c r="B3431">
        <f>'06_MODELO_REFS'!F3454</f>
        <v/>
      </c>
      <c r="E3431">
        <f>'07_MODELO_NPI'!E3454</f>
        <v/>
      </c>
      <c r="F3431">
        <f>'07_MODELO_NPI'!F3454</f>
        <v/>
      </c>
      <c r="I3431">
        <f>'08_MODELO_MULTIPLO'!F3459</f>
        <v/>
      </c>
      <c r="J3431">
        <f>'08_MODELO_MULTIPLO'!G3459</f>
        <v/>
      </c>
    </row>
    <row r="3432">
      <c r="A3432">
        <f>'06_MODELO_REFS'!E3455</f>
        <v/>
      </c>
      <c r="B3432">
        <f>'06_MODELO_REFS'!F3455</f>
        <v/>
      </c>
      <c r="E3432">
        <f>'07_MODELO_NPI'!E3455</f>
        <v/>
      </c>
      <c r="F3432">
        <f>'07_MODELO_NPI'!F3455</f>
        <v/>
      </c>
      <c r="I3432">
        <f>'08_MODELO_MULTIPLO'!F3460</f>
        <v/>
      </c>
      <c r="J3432">
        <f>'08_MODELO_MULTIPLO'!G3460</f>
        <v/>
      </c>
    </row>
    <row r="3433">
      <c r="A3433">
        <f>'06_MODELO_REFS'!E3456</f>
        <v/>
      </c>
      <c r="B3433">
        <f>'06_MODELO_REFS'!F3456</f>
        <v/>
      </c>
      <c r="E3433">
        <f>'07_MODELO_NPI'!E3456</f>
        <v/>
      </c>
      <c r="F3433">
        <f>'07_MODELO_NPI'!F3456</f>
        <v/>
      </c>
      <c r="I3433">
        <f>'08_MODELO_MULTIPLO'!F3461</f>
        <v/>
      </c>
      <c r="J3433">
        <f>'08_MODELO_MULTIPLO'!G3461</f>
        <v/>
      </c>
    </row>
    <row r="3434">
      <c r="A3434">
        <f>'06_MODELO_REFS'!E3457</f>
        <v/>
      </c>
      <c r="B3434">
        <f>'06_MODELO_REFS'!F3457</f>
        <v/>
      </c>
      <c r="E3434">
        <f>'07_MODELO_NPI'!E3457</f>
        <v/>
      </c>
      <c r="F3434">
        <f>'07_MODELO_NPI'!F3457</f>
        <v/>
      </c>
      <c r="I3434">
        <f>'08_MODELO_MULTIPLO'!F3462</f>
        <v/>
      </c>
      <c r="J3434">
        <f>'08_MODELO_MULTIPLO'!G3462</f>
        <v/>
      </c>
    </row>
    <row r="3435">
      <c r="A3435">
        <f>'06_MODELO_REFS'!E3458</f>
        <v/>
      </c>
      <c r="B3435">
        <f>'06_MODELO_REFS'!F3458</f>
        <v/>
      </c>
      <c r="E3435">
        <f>'07_MODELO_NPI'!E3458</f>
        <v/>
      </c>
      <c r="F3435">
        <f>'07_MODELO_NPI'!F3458</f>
        <v/>
      </c>
      <c r="I3435">
        <f>'08_MODELO_MULTIPLO'!F3463</f>
        <v/>
      </c>
      <c r="J3435">
        <f>'08_MODELO_MULTIPLO'!G3463</f>
        <v/>
      </c>
    </row>
    <row r="3436">
      <c r="A3436">
        <f>'06_MODELO_REFS'!E3459</f>
        <v/>
      </c>
      <c r="B3436">
        <f>'06_MODELO_REFS'!F3459</f>
        <v/>
      </c>
      <c r="E3436">
        <f>'07_MODELO_NPI'!E3459</f>
        <v/>
      </c>
      <c r="F3436">
        <f>'07_MODELO_NPI'!F3459</f>
        <v/>
      </c>
      <c r="I3436">
        <f>'08_MODELO_MULTIPLO'!F3464</f>
        <v/>
      </c>
      <c r="J3436">
        <f>'08_MODELO_MULTIPLO'!G3464</f>
        <v/>
      </c>
    </row>
    <row r="3437">
      <c r="A3437">
        <f>'06_MODELO_REFS'!E3460</f>
        <v/>
      </c>
      <c r="B3437">
        <f>'06_MODELO_REFS'!F3460</f>
        <v/>
      </c>
      <c r="E3437">
        <f>'07_MODELO_NPI'!E3460</f>
        <v/>
      </c>
      <c r="F3437">
        <f>'07_MODELO_NPI'!F3460</f>
        <v/>
      </c>
      <c r="I3437">
        <f>'08_MODELO_MULTIPLO'!F3465</f>
        <v/>
      </c>
      <c r="J3437">
        <f>'08_MODELO_MULTIPLO'!G3465</f>
        <v/>
      </c>
    </row>
    <row r="3438">
      <c r="A3438">
        <f>'06_MODELO_REFS'!E3461</f>
        <v/>
      </c>
      <c r="B3438">
        <f>'06_MODELO_REFS'!F3461</f>
        <v/>
      </c>
      <c r="E3438">
        <f>'07_MODELO_NPI'!E3461</f>
        <v/>
      </c>
      <c r="F3438">
        <f>'07_MODELO_NPI'!F3461</f>
        <v/>
      </c>
      <c r="I3438">
        <f>'08_MODELO_MULTIPLO'!F3466</f>
        <v/>
      </c>
      <c r="J3438">
        <f>'08_MODELO_MULTIPLO'!G3466</f>
        <v/>
      </c>
    </row>
    <row r="3439">
      <c r="A3439">
        <f>'06_MODELO_REFS'!E3462</f>
        <v/>
      </c>
      <c r="B3439">
        <f>'06_MODELO_REFS'!F3462</f>
        <v/>
      </c>
      <c r="E3439">
        <f>'07_MODELO_NPI'!E3462</f>
        <v/>
      </c>
      <c r="F3439">
        <f>'07_MODELO_NPI'!F3462</f>
        <v/>
      </c>
      <c r="I3439">
        <f>'08_MODELO_MULTIPLO'!F3467</f>
        <v/>
      </c>
      <c r="J3439">
        <f>'08_MODELO_MULTIPLO'!G3467</f>
        <v/>
      </c>
    </row>
    <row r="3440">
      <c r="A3440">
        <f>'06_MODELO_REFS'!E3463</f>
        <v/>
      </c>
      <c r="B3440">
        <f>'06_MODELO_REFS'!F3463</f>
        <v/>
      </c>
      <c r="E3440">
        <f>'07_MODELO_NPI'!E3463</f>
        <v/>
      </c>
      <c r="F3440">
        <f>'07_MODELO_NPI'!F3463</f>
        <v/>
      </c>
      <c r="I3440">
        <f>'08_MODELO_MULTIPLO'!F3468</f>
        <v/>
      </c>
      <c r="J3440">
        <f>'08_MODELO_MULTIPLO'!G3468</f>
        <v/>
      </c>
    </row>
    <row r="3441">
      <c r="A3441">
        <f>'06_MODELO_REFS'!E3464</f>
        <v/>
      </c>
      <c r="B3441">
        <f>'06_MODELO_REFS'!F3464</f>
        <v/>
      </c>
      <c r="E3441">
        <f>'07_MODELO_NPI'!E3464</f>
        <v/>
      </c>
      <c r="F3441">
        <f>'07_MODELO_NPI'!F3464</f>
        <v/>
      </c>
      <c r="I3441">
        <f>'08_MODELO_MULTIPLO'!F3469</f>
        <v/>
      </c>
      <c r="J3441">
        <f>'08_MODELO_MULTIPLO'!G3469</f>
        <v/>
      </c>
    </row>
    <row r="3442">
      <c r="A3442">
        <f>'06_MODELO_REFS'!E3465</f>
        <v/>
      </c>
      <c r="B3442">
        <f>'06_MODELO_REFS'!F3465</f>
        <v/>
      </c>
      <c r="E3442">
        <f>'07_MODELO_NPI'!E3465</f>
        <v/>
      </c>
      <c r="F3442">
        <f>'07_MODELO_NPI'!F3465</f>
        <v/>
      </c>
      <c r="I3442">
        <f>'08_MODELO_MULTIPLO'!F3470</f>
        <v/>
      </c>
      <c r="J3442">
        <f>'08_MODELO_MULTIPLO'!G3470</f>
        <v/>
      </c>
    </row>
    <row r="3443">
      <c r="A3443">
        <f>'06_MODELO_REFS'!E3466</f>
        <v/>
      </c>
      <c r="B3443">
        <f>'06_MODELO_REFS'!F3466</f>
        <v/>
      </c>
      <c r="E3443">
        <f>'07_MODELO_NPI'!E3466</f>
        <v/>
      </c>
      <c r="F3443">
        <f>'07_MODELO_NPI'!F3466</f>
        <v/>
      </c>
      <c r="I3443">
        <f>'08_MODELO_MULTIPLO'!F3471</f>
        <v/>
      </c>
      <c r="J3443">
        <f>'08_MODELO_MULTIPLO'!G3471</f>
        <v/>
      </c>
    </row>
    <row r="3444">
      <c r="A3444">
        <f>'06_MODELO_REFS'!E3467</f>
        <v/>
      </c>
      <c r="B3444">
        <f>'06_MODELO_REFS'!F3467</f>
        <v/>
      </c>
      <c r="E3444">
        <f>'07_MODELO_NPI'!E3467</f>
        <v/>
      </c>
      <c r="F3444">
        <f>'07_MODELO_NPI'!F3467</f>
        <v/>
      </c>
      <c r="I3444">
        <f>'08_MODELO_MULTIPLO'!F3472</f>
        <v/>
      </c>
      <c r="J3444">
        <f>'08_MODELO_MULTIPLO'!G3472</f>
        <v/>
      </c>
    </row>
    <row r="3445">
      <c r="A3445">
        <f>'06_MODELO_REFS'!E3468</f>
        <v/>
      </c>
      <c r="B3445">
        <f>'06_MODELO_REFS'!F3468</f>
        <v/>
      </c>
      <c r="E3445">
        <f>'07_MODELO_NPI'!E3468</f>
        <v/>
      </c>
      <c r="F3445">
        <f>'07_MODELO_NPI'!F3468</f>
        <v/>
      </c>
      <c r="I3445">
        <f>'08_MODELO_MULTIPLO'!F3473</f>
        <v/>
      </c>
      <c r="J3445">
        <f>'08_MODELO_MULTIPLO'!G3473</f>
        <v/>
      </c>
    </row>
    <row r="3446">
      <c r="A3446">
        <f>'06_MODELO_REFS'!E3469</f>
        <v/>
      </c>
      <c r="B3446">
        <f>'06_MODELO_REFS'!F3469</f>
        <v/>
      </c>
      <c r="E3446">
        <f>'07_MODELO_NPI'!E3469</f>
        <v/>
      </c>
      <c r="F3446">
        <f>'07_MODELO_NPI'!F3469</f>
        <v/>
      </c>
      <c r="I3446">
        <f>'08_MODELO_MULTIPLO'!F3474</f>
        <v/>
      </c>
      <c r="J3446">
        <f>'08_MODELO_MULTIPLO'!G3474</f>
        <v/>
      </c>
    </row>
    <row r="3447">
      <c r="A3447">
        <f>'06_MODELO_REFS'!E3470</f>
        <v/>
      </c>
      <c r="B3447">
        <f>'06_MODELO_REFS'!F3470</f>
        <v/>
      </c>
      <c r="E3447">
        <f>'07_MODELO_NPI'!E3470</f>
        <v/>
      </c>
      <c r="F3447">
        <f>'07_MODELO_NPI'!F3470</f>
        <v/>
      </c>
      <c r="I3447">
        <f>'08_MODELO_MULTIPLO'!F3475</f>
        <v/>
      </c>
      <c r="J3447">
        <f>'08_MODELO_MULTIPLO'!G3475</f>
        <v/>
      </c>
    </row>
    <row r="3448">
      <c r="A3448">
        <f>'06_MODELO_REFS'!E3471</f>
        <v/>
      </c>
      <c r="B3448">
        <f>'06_MODELO_REFS'!F3471</f>
        <v/>
      </c>
      <c r="E3448">
        <f>'07_MODELO_NPI'!E3471</f>
        <v/>
      </c>
      <c r="F3448">
        <f>'07_MODELO_NPI'!F3471</f>
        <v/>
      </c>
      <c r="I3448">
        <f>'08_MODELO_MULTIPLO'!F3476</f>
        <v/>
      </c>
      <c r="J3448">
        <f>'08_MODELO_MULTIPLO'!G3476</f>
        <v/>
      </c>
    </row>
    <row r="3449">
      <c r="A3449">
        <f>'06_MODELO_REFS'!E3472</f>
        <v/>
      </c>
      <c r="B3449">
        <f>'06_MODELO_REFS'!F3472</f>
        <v/>
      </c>
      <c r="E3449">
        <f>'07_MODELO_NPI'!E3472</f>
        <v/>
      </c>
      <c r="F3449">
        <f>'07_MODELO_NPI'!F3472</f>
        <v/>
      </c>
      <c r="I3449">
        <f>'08_MODELO_MULTIPLO'!F3477</f>
        <v/>
      </c>
      <c r="J3449">
        <f>'08_MODELO_MULTIPLO'!G3477</f>
        <v/>
      </c>
    </row>
    <row r="3450">
      <c r="A3450">
        <f>'06_MODELO_REFS'!E3473</f>
        <v/>
      </c>
      <c r="B3450">
        <f>'06_MODELO_REFS'!F3473</f>
        <v/>
      </c>
      <c r="E3450">
        <f>'07_MODELO_NPI'!E3473</f>
        <v/>
      </c>
      <c r="F3450">
        <f>'07_MODELO_NPI'!F3473</f>
        <v/>
      </c>
      <c r="I3450">
        <f>'08_MODELO_MULTIPLO'!F3478</f>
        <v/>
      </c>
      <c r="J3450">
        <f>'08_MODELO_MULTIPLO'!G3478</f>
        <v/>
      </c>
    </row>
    <row r="3451">
      <c r="A3451">
        <f>'06_MODELO_REFS'!E3474</f>
        <v/>
      </c>
      <c r="B3451">
        <f>'06_MODELO_REFS'!F3474</f>
        <v/>
      </c>
      <c r="E3451">
        <f>'07_MODELO_NPI'!E3474</f>
        <v/>
      </c>
      <c r="F3451">
        <f>'07_MODELO_NPI'!F3474</f>
        <v/>
      </c>
      <c r="I3451">
        <f>'08_MODELO_MULTIPLO'!F3479</f>
        <v/>
      </c>
      <c r="J3451">
        <f>'08_MODELO_MULTIPLO'!G3479</f>
        <v/>
      </c>
    </row>
    <row r="3452">
      <c r="A3452">
        <f>'06_MODELO_REFS'!E3475</f>
        <v/>
      </c>
      <c r="B3452">
        <f>'06_MODELO_REFS'!F3475</f>
        <v/>
      </c>
      <c r="E3452">
        <f>'07_MODELO_NPI'!E3475</f>
        <v/>
      </c>
      <c r="F3452">
        <f>'07_MODELO_NPI'!F3475</f>
        <v/>
      </c>
      <c r="I3452">
        <f>'08_MODELO_MULTIPLO'!F3480</f>
        <v/>
      </c>
      <c r="J3452">
        <f>'08_MODELO_MULTIPLO'!G3480</f>
        <v/>
      </c>
    </row>
    <row r="3453">
      <c r="A3453">
        <f>'06_MODELO_REFS'!E3476</f>
        <v/>
      </c>
      <c r="B3453">
        <f>'06_MODELO_REFS'!F3476</f>
        <v/>
      </c>
      <c r="E3453">
        <f>'07_MODELO_NPI'!E3476</f>
        <v/>
      </c>
      <c r="F3453">
        <f>'07_MODELO_NPI'!F3476</f>
        <v/>
      </c>
      <c r="I3453">
        <f>'08_MODELO_MULTIPLO'!F3481</f>
        <v/>
      </c>
      <c r="J3453">
        <f>'08_MODELO_MULTIPLO'!G3481</f>
        <v/>
      </c>
    </row>
    <row r="3454">
      <c r="A3454">
        <f>'06_MODELO_REFS'!E3477</f>
        <v/>
      </c>
      <c r="B3454">
        <f>'06_MODELO_REFS'!F3477</f>
        <v/>
      </c>
      <c r="E3454">
        <f>'07_MODELO_NPI'!E3477</f>
        <v/>
      </c>
      <c r="F3454">
        <f>'07_MODELO_NPI'!F3477</f>
        <v/>
      </c>
      <c r="I3454">
        <f>'08_MODELO_MULTIPLO'!F3482</f>
        <v/>
      </c>
      <c r="J3454">
        <f>'08_MODELO_MULTIPLO'!G3482</f>
        <v/>
      </c>
    </row>
    <row r="3455">
      <c r="A3455">
        <f>'06_MODELO_REFS'!E3478</f>
        <v/>
      </c>
      <c r="B3455">
        <f>'06_MODELO_REFS'!F3478</f>
        <v/>
      </c>
      <c r="E3455">
        <f>'07_MODELO_NPI'!E3478</f>
        <v/>
      </c>
      <c r="F3455">
        <f>'07_MODELO_NPI'!F3478</f>
        <v/>
      </c>
      <c r="I3455">
        <f>'08_MODELO_MULTIPLO'!F3483</f>
        <v/>
      </c>
      <c r="J3455">
        <f>'08_MODELO_MULTIPLO'!G3483</f>
        <v/>
      </c>
    </row>
    <row r="3456">
      <c r="A3456">
        <f>'06_MODELO_REFS'!E3479</f>
        <v/>
      </c>
      <c r="B3456">
        <f>'06_MODELO_REFS'!F3479</f>
        <v/>
      </c>
      <c r="E3456">
        <f>'07_MODELO_NPI'!E3479</f>
        <v/>
      </c>
      <c r="F3456">
        <f>'07_MODELO_NPI'!F3479</f>
        <v/>
      </c>
      <c r="I3456">
        <f>'08_MODELO_MULTIPLO'!F3484</f>
        <v/>
      </c>
      <c r="J3456">
        <f>'08_MODELO_MULTIPLO'!G3484</f>
        <v/>
      </c>
    </row>
    <row r="3457">
      <c r="A3457">
        <f>'06_MODELO_REFS'!E3480</f>
        <v/>
      </c>
      <c r="B3457">
        <f>'06_MODELO_REFS'!F3480</f>
        <v/>
      </c>
      <c r="E3457">
        <f>'07_MODELO_NPI'!E3480</f>
        <v/>
      </c>
      <c r="F3457">
        <f>'07_MODELO_NPI'!F3480</f>
        <v/>
      </c>
      <c r="I3457">
        <f>'08_MODELO_MULTIPLO'!F3485</f>
        <v/>
      </c>
      <c r="J3457">
        <f>'08_MODELO_MULTIPLO'!G3485</f>
        <v/>
      </c>
    </row>
    <row r="3458">
      <c r="A3458">
        <f>'06_MODELO_REFS'!E3481</f>
        <v/>
      </c>
      <c r="B3458">
        <f>'06_MODELO_REFS'!F3481</f>
        <v/>
      </c>
      <c r="E3458">
        <f>'07_MODELO_NPI'!E3481</f>
        <v/>
      </c>
      <c r="F3458">
        <f>'07_MODELO_NPI'!F3481</f>
        <v/>
      </c>
      <c r="I3458">
        <f>'08_MODELO_MULTIPLO'!F3486</f>
        <v/>
      </c>
      <c r="J3458">
        <f>'08_MODELO_MULTIPLO'!G3486</f>
        <v/>
      </c>
    </row>
    <row r="3459">
      <c r="A3459">
        <f>'06_MODELO_REFS'!E3482</f>
        <v/>
      </c>
      <c r="B3459">
        <f>'06_MODELO_REFS'!F3482</f>
        <v/>
      </c>
      <c r="E3459">
        <f>'07_MODELO_NPI'!E3482</f>
        <v/>
      </c>
      <c r="F3459">
        <f>'07_MODELO_NPI'!F3482</f>
        <v/>
      </c>
      <c r="I3459">
        <f>'08_MODELO_MULTIPLO'!F3487</f>
        <v/>
      </c>
      <c r="J3459">
        <f>'08_MODELO_MULTIPLO'!G3487</f>
        <v/>
      </c>
    </row>
    <row r="3460">
      <c r="A3460">
        <f>'06_MODELO_REFS'!E3483</f>
        <v/>
      </c>
      <c r="B3460">
        <f>'06_MODELO_REFS'!F3483</f>
        <v/>
      </c>
      <c r="E3460">
        <f>'07_MODELO_NPI'!E3483</f>
        <v/>
      </c>
      <c r="F3460">
        <f>'07_MODELO_NPI'!F3483</f>
        <v/>
      </c>
      <c r="I3460">
        <f>'08_MODELO_MULTIPLO'!F3488</f>
        <v/>
      </c>
      <c r="J3460">
        <f>'08_MODELO_MULTIPLO'!G3488</f>
        <v/>
      </c>
    </row>
    <row r="3461">
      <c r="A3461">
        <f>'06_MODELO_REFS'!E3484</f>
        <v/>
      </c>
      <c r="B3461">
        <f>'06_MODELO_REFS'!F3484</f>
        <v/>
      </c>
      <c r="E3461">
        <f>'07_MODELO_NPI'!E3484</f>
        <v/>
      </c>
      <c r="F3461">
        <f>'07_MODELO_NPI'!F3484</f>
        <v/>
      </c>
      <c r="I3461">
        <f>'08_MODELO_MULTIPLO'!F3489</f>
        <v/>
      </c>
      <c r="J3461">
        <f>'08_MODELO_MULTIPLO'!G3489</f>
        <v/>
      </c>
    </row>
    <row r="3462">
      <c r="A3462">
        <f>'06_MODELO_REFS'!E3485</f>
        <v/>
      </c>
      <c r="B3462">
        <f>'06_MODELO_REFS'!F3485</f>
        <v/>
      </c>
      <c r="E3462">
        <f>'07_MODELO_NPI'!E3485</f>
        <v/>
      </c>
      <c r="F3462">
        <f>'07_MODELO_NPI'!F3485</f>
        <v/>
      </c>
      <c r="I3462">
        <f>'08_MODELO_MULTIPLO'!F3490</f>
        <v/>
      </c>
      <c r="J3462">
        <f>'08_MODELO_MULTIPLO'!G3490</f>
        <v/>
      </c>
    </row>
    <row r="3463">
      <c r="A3463">
        <f>'06_MODELO_REFS'!E3486</f>
        <v/>
      </c>
      <c r="B3463">
        <f>'06_MODELO_REFS'!F3486</f>
        <v/>
      </c>
      <c r="E3463">
        <f>'07_MODELO_NPI'!E3486</f>
        <v/>
      </c>
      <c r="F3463">
        <f>'07_MODELO_NPI'!F3486</f>
        <v/>
      </c>
      <c r="I3463">
        <f>'08_MODELO_MULTIPLO'!F3491</f>
        <v/>
      </c>
      <c r="J3463">
        <f>'08_MODELO_MULTIPLO'!G3491</f>
        <v/>
      </c>
    </row>
    <row r="3464">
      <c r="A3464">
        <f>'06_MODELO_REFS'!E3487</f>
        <v/>
      </c>
      <c r="B3464">
        <f>'06_MODELO_REFS'!F3487</f>
        <v/>
      </c>
      <c r="E3464">
        <f>'07_MODELO_NPI'!E3487</f>
        <v/>
      </c>
      <c r="F3464">
        <f>'07_MODELO_NPI'!F3487</f>
        <v/>
      </c>
      <c r="I3464">
        <f>'08_MODELO_MULTIPLO'!F3492</f>
        <v/>
      </c>
      <c r="J3464">
        <f>'08_MODELO_MULTIPLO'!G3492</f>
        <v/>
      </c>
    </row>
    <row r="3465">
      <c r="A3465">
        <f>'06_MODELO_REFS'!E3488</f>
        <v/>
      </c>
      <c r="B3465">
        <f>'06_MODELO_REFS'!F3488</f>
        <v/>
      </c>
      <c r="E3465">
        <f>'07_MODELO_NPI'!E3488</f>
        <v/>
      </c>
      <c r="F3465">
        <f>'07_MODELO_NPI'!F3488</f>
        <v/>
      </c>
      <c r="I3465">
        <f>'08_MODELO_MULTIPLO'!F3493</f>
        <v/>
      </c>
      <c r="J3465">
        <f>'08_MODELO_MULTIPLO'!G3493</f>
        <v/>
      </c>
    </row>
    <row r="3466">
      <c r="A3466">
        <f>'06_MODELO_REFS'!E3489</f>
        <v/>
      </c>
      <c r="B3466">
        <f>'06_MODELO_REFS'!F3489</f>
        <v/>
      </c>
      <c r="E3466">
        <f>'07_MODELO_NPI'!E3489</f>
        <v/>
      </c>
      <c r="F3466">
        <f>'07_MODELO_NPI'!F3489</f>
        <v/>
      </c>
      <c r="I3466">
        <f>'08_MODELO_MULTIPLO'!F3494</f>
        <v/>
      </c>
      <c r="J3466">
        <f>'08_MODELO_MULTIPLO'!G3494</f>
        <v/>
      </c>
    </row>
    <row r="3467">
      <c r="A3467">
        <f>'06_MODELO_REFS'!E3490</f>
        <v/>
      </c>
      <c r="B3467">
        <f>'06_MODELO_REFS'!F3490</f>
        <v/>
      </c>
      <c r="E3467">
        <f>'07_MODELO_NPI'!E3490</f>
        <v/>
      </c>
      <c r="F3467">
        <f>'07_MODELO_NPI'!F3490</f>
        <v/>
      </c>
      <c r="I3467">
        <f>'08_MODELO_MULTIPLO'!F3495</f>
        <v/>
      </c>
      <c r="J3467">
        <f>'08_MODELO_MULTIPLO'!G3495</f>
        <v/>
      </c>
    </row>
    <row r="3468">
      <c r="A3468">
        <f>'06_MODELO_REFS'!E3491</f>
        <v/>
      </c>
      <c r="B3468">
        <f>'06_MODELO_REFS'!F3491</f>
        <v/>
      </c>
      <c r="E3468">
        <f>'07_MODELO_NPI'!E3491</f>
        <v/>
      </c>
      <c r="F3468">
        <f>'07_MODELO_NPI'!F3491</f>
        <v/>
      </c>
      <c r="I3468">
        <f>'08_MODELO_MULTIPLO'!F3496</f>
        <v/>
      </c>
      <c r="J3468">
        <f>'08_MODELO_MULTIPLO'!G3496</f>
        <v/>
      </c>
    </row>
    <row r="3469">
      <c r="A3469">
        <f>'06_MODELO_REFS'!E3492</f>
        <v/>
      </c>
      <c r="B3469">
        <f>'06_MODELO_REFS'!F3492</f>
        <v/>
      </c>
      <c r="E3469">
        <f>'07_MODELO_NPI'!E3492</f>
        <v/>
      </c>
      <c r="F3469">
        <f>'07_MODELO_NPI'!F3492</f>
        <v/>
      </c>
      <c r="I3469">
        <f>'08_MODELO_MULTIPLO'!F3497</f>
        <v/>
      </c>
      <c r="J3469">
        <f>'08_MODELO_MULTIPLO'!G3497</f>
        <v/>
      </c>
    </row>
    <row r="3470">
      <c r="A3470">
        <f>'06_MODELO_REFS'!E3493</f>
        <v/>
      </c>
      <c r="B3470">
        <f>'06_MODELO_REFS'!F3493</f>
        <v/>
      </c>
      <c r="E3470">
        <f>'07_MODELO_NPI'!E3493</f>
        <v/>
      </c>
      <c r="F3470">
        <f>'07_MODELO_NPI'!F3493</f>
        <v/>
      </c>
      <c r="I3470">
        <f>'08_MODELO_MULTIPLO'!F3498</f>
        <v/>
      </c>
      <c r="J3470">
        <f>'08_MODELO_MULTIPLO'!G3498</f>
        <v/>
      </c>
    </row>
    <row r="3471">
      <c r="A3471">
        <f>'06_MODELO_REFS'!E3494</f>
        <v/>
      </c>
      <c r="B3471">
        <f>'06_MODELO_REFS'!F3494</f>
        <v/>
      </c>
      <c r="E3471">
        <f>'07_MODELO_NPI'!E3494</f>
        <v/>
      </c>
      <c r="F3471">
        <f>'07_MODELO_NPI'!F3494</f>
        <v/>
      </c>
      <c r="I3471">
        <f>'08_MODELO_MULTIPLO'!F3499</f>
        <v/>
      </c>
      <c r="J3471">
        <f>'08_MODELO_MULTIPLO'!G3499</f>
        <v/>
      </c>
    </row>
    <row r="3472">
      <c r="A3472">
        <f>'06_MODELO_REFS'!E3495</f>
        <v/>
      </c>
      <c r="B3472">
        <f>'06_MODELO_REFS'!F3495</f>
        <v/>
      </c>
      <c r="E3472">
        <f>'07_MODELO_NPI'!E3495</f>
        <v/>
      </c>
      <c r="F3472">
        <f>'07_MODELO_NPI'!F3495</f>
        <v/>
      </c>
      <c r="I3472">
        <f>'08_MODELO_MULTIPLO'!F3500</f>
        <v/>
      </c>
      <c r="J3472">
        <f>'08_MODELO_MULTIPLO'!G3500</f>
        <v/>
      </c>
    </row>
    <row r="3473">
      <c r="A3473">
        <f>'06_MODELO_REFS'!E3496</f>
        <v/>
      </c>
      <c r="B3473">
        <f>'06_MODELO_REFS'!F3496</f>
        <v/>
      </c>
      <c r="E3473">
        <f>'07_MODELO_NPI'!E3496</f>
        <v/>
      </c>
      <c r="F3473">
        <f>'07_MODELO_NPI'!F3496</f>
        <v/>
      </c>
      <c r="I3473">
        <f>'08_MODELO_MULTIPLO'!F3501</f>
        <v/>
      </c>
      <c r="J3473">
        <f>'08_MODELO_MULTIPLO'!G3501</f>
        <v/>
      </c>
    </row>
    <row r="3474">
      <c r="A3474">
        <f>'06_MODELO_REFS'!E3497</f>
        <v/>
      </c>
      <c r="B3474">
        <f>'06_MODELO_REFS'!F3497</f>
        <v/>
      </c>
      <c r="E3474">
        <f>'07_MODELO_NPI'!E3497</f>
        <v/>
      </c>
      <c r="F3474">
        <f>'07_MODELO_NPI'!F3497</f>
        <v/>
      </c>
      <c r="I3474">
        <f>'08_MODELO_MULTIPLO'!F3502</f>
        <v/>
      </c>
      <c r="J3474">
        <f>'08_MODELO_MULTIPLO'!G3502</f>
        <v/>
      </c>
    </row>
    <row r="3475">
      <c r="A3475">
        <f>'06_MODELO_REFS'!E3498</f>
        <v/>
      </c>
      <c r="B3475">
        <f>'06_MODELO_REFS'!F3498</f>
        <v/>
      </c>
      <c r="E3475">
        <f>'07_MODELO_NPI'!E3498</f>
        <v/>
      </c>
      <c r="F3475">
        <f>'07_MODELO_NPI'!F3498</f>
        <v/>
      </c>
      <c r="I3475">
        <f>'08_MODELO_MULTIPLO'!F3503</f>
        <v/>
      </c>
      <c r="J3475">
        <f>'08_MODELO_MULTIPLO'!G3503</f>
        <v/>
      </c>
    </row>
    <row r="3476">
      <c r="A3476">
        <f>'06_MODELO_REFS'!E3499</f>
        <v/>
      </c>
      <c r="B3476">
        <f>'06_MODELO_REFS'!F3499</f>
        <v/>
      </c>
      <c r="E3476">
        <f>'07_MODELO_NPI'!E3499</f>
        <v/>
      </c>
      <c r="F3476">
        <f>'07_MODELO_NPI'!F3499</f>
        <v/>
      </c>
      <c r="I3476">
        <f>'08_MODELO_MULTIPLO'!F3504</f>
        <v/>
      </c>
      <c r="J3476">
        <f>'08_MODELO_MULTIPLO'!G3504</f>
        <v/>
      </c>
    </row>
    <row r="3477">
      <c r="A3477">
        <f>'06_MODELO_REFS'!E3500</f>
        <v/>
      </c>
      <c r="B3477">
        <f>'06_MODELO_REFS'!F3500</f>
        <v/>
      </c>
      <c r="E3477">
        <f>'07_MODELO_NPI'!E3500</f>
        <v/>
      </c>
      <c r="F3477">
        <f>'07_MODELO_NPI'!F3500</f>
        <v/>
      </c>
      <c r="I3477">
        <f>'08_MODELO_MULTIPLO'!F3505</f>
        <v/>
      </c>
      <c r="J3477">
        <f>'08_MODELO_MULTIPLO'!G3505</f>
        <v/>
      </c>
    </row>
    <row r="3478">
      <c r="A3478">
        <f>'06_MODELO_REFS'!E3501</f>
        <v/>
      </c>
      <c r="B3478">
        <f>'06_MODELO_REFS'!F3501</f>
        <v/>
      </c>
      <c r="E3478">
        <f>'07_MODELO_NPI'!E3501</f>
        <v/>
      </c>
      <c r="F3478">
        <f>'07_MODELO_NPI'!F3501</f>
        <v/>
      </c>
      <c r="I3478">
        <f>'08_MODELO_MULTIPLO'!F3506</f>
        <v/>
      </c>
      <c r="J3478">
        <f>'08_MODELO_MULTIPLO'!G3506</f>
        <v/>
      </c>
    </row>
    <row r="3479">
      <c r="A3479">
        <f>'06_MODELO_REFS'!E3502</f>
        <v/>
      </c>
      <c r="B3479">
        <f>'06_MODELO_REFS'!F3502</f>
        <v/>
      </c>
      <c r="E3479">
        <f>'07_MODELO_NPI'!E3502</f>
        <v/>
      </c>
      <c r="F3479">
        <f>'07_MODELO_NPI'!F3502</f>
        <v/>
      </c>
      <c r="I3479">
        <f>'08_MODELO_MULTIPLO'!F3507</f>
        <v/>
      </c>
      <c r="J3479">
        <f>'08_MODELO_MULTIPLO'!G3507</f>
        <v/>
      </c>
    </row>
    <row r="3480">
      <c r="A3480">
        <f>'06_MODELO_REFS'!E3503</f>
        <v/>
      </c>
      <c r="B3480">
        <f>'06_MODELO_REFS'!F3503</f>
        <v/>
      </c>
      <c r="E3480">
        <f>'07_MODELO_NPI'!E3503</f>
        <v/>
      </c>
      <c r="F3480">
        <f>'07_MODELO_NPI'!F3503</f>
        <v/>
      </c>
      <c r="I3480">
        <f>'08_MODELO_MULTIPLO'!F3508</f>
        <v/>
      </c>
      <c r="J3480">
        <f>'08_MODELO_MULTIPLO'!G3508</f>
        <v/>
      </c>
    </row>
    <row r="3481">
      <c r="A3481">
        <f>'06_MODELO_REFS'!E3504</f>
        <v/>
      </c>
      <c r="B3481">
        <f>'06_MODELO_REFS'!F3504</f>
        <v/>
      </c>
      <c r="E3481">
        <f>'07_MODELO_NPI'!E3504</f>
        <v/>
      </c>
      <c r="F3481">
        <f>'07_MODELO_NPI'!F3504</f>
        <v/>
      </c>
      <c r="I3481">
        <f>'08_MODELO_MULTIPLO'!F3509</f>
        <v/>
      </c>
      <c r="J3481">
        <f>'08_MODELO_MULTIPLO'!G3509</f>
        <v/>
      </c>
    </row>
    <row r="3482">
      <c r="A3482">
        <f>'06_MODELO_REFS'!E3505</f>
        <v/>
      </c>
      <c r="B3482">
        <f>'06_MODELO_REFS'!F3505</f>
        <v/>
      </c>
      <c r="E3482">
        <f>'07_MODELO_NPI'!E3505</f>
        <v/>
      </c>
      <c r="F3482">
        <f>'07_MODELO_NPI'!F3505</f>
        <v/>
      </c>
      <c r="I3482">
        <f>'08_MODELO_MULTIPLO'!F3510</f>
        <v/>
      </c>
      <c r="J3482">
        <f>'08_MODELO_MULTIPLO'!G3510</f>
        <v/>
      </c>
    </row>
    <row r="3483">
      <c r="A3483">
        <f>'06_MODELO_REFS'!E3506</f>
        <v/>
      </c>
      <c r="B3483">
        <f>'06_MODELO_REFS'!F3506</f>
        <v/>
      </c>
      <c r="E3483">
        <f>'07_MODELO_NPI'!E3506</f>
        <v/>
      </c>
      <c r="F3483">
        <f>'07_MODELO_NPI'!F3506</f>
        <v/>
      </c>
      <c r="I3483">
        <f>'08_MODELO_MULTIPLO'!F3511</f>
        <v/>
      </c>
      <c r="J3483">
        <f>'08_MODELO_MULTIPLO'!G3511</f>
        <v/>
      </c>
    </row>
    <row r="3484">
      <c r="A3484">
        <f>'06_MODELO_REFS'!E3507</f>
        <v/>
      </c>
      <c r="B3484">
        <f>'06_MODELO_REFS'!F3507</f>
        <v/>
      </c>
      <c r="E3484">
        <f>'07_MODELO_NPI'!E3507</f>
        <v/>
      </c>
      <c r="F3484">
        <f>'07_MODELO_NPI'!F3507</f>
        <v/>
      </c>
      <c r="I3484">
        <f>'08_MODELO_MULTIPLO'!F3512</f>
        <v/>
      </c>
      <c r="J3484">
        <f>'08_MODELO_MULTIPLO'!G3512</f>
        <v/>
      </c>
    </row>
    <row r="3485">
      <c r="A3485">
        <f>'06_MODELO_REFS'!E3508</f>
        <v/>
      </c>
      <c r="B3485">
        <f>'06_MODELO_REFS'!F3508</f>
        <v/>
      </c>
      <c r="E3485">
        <f>'07_MODELO_NPI'!E3508</f>
        <v/>
      </c>
      <c r="F3485">
        <f>'07_MODELO_NPI'!F3508</f>
        <v/>
      </c>
      <c r="I3485">
        <f>'08_MODELO_MULTIPLO'!F3513</f>
        <v/>
      </c>
      <c r="J3485">
        <f>'08_MODELO_MULTIPLO'!G3513</f>
        <v/>
      </c>
    </row>
    <row r="3486">
      <c r="A3486">
        <f>'06_MODELO_REFS'!E3509</f>
        <v/>
      </c>
      <c r="B3486">
        <f>'06_MODELO_REFS'!F3509</f>
        <v/>
      </c>
      <c r="E3486">
        <f>'07_MODELO_NPI'!E3509</f>
        <v/>
      </c>
      <c r="F3486">
        <f>'07_MODELO_NPI'!F3509</f>
        <v/>
      </c>
      <c r="I3486">
        <f>'08_MODELO_MULTIPLO'!F3514</f>
        <v/>
      </c>
      <c r="J3486">
        <f>'08_MODELO_MULTIPLO'!G3514</f>
        <v/>
      </c>
    </row>
    <row r="3487">
      <c r="A3487">
        <f>'06_MODELO_REFS'!E3510</f>
        <v/>
      </c>
      <c r="B3487">
        <f>'06_MODELO_REFS'!F3510</f>
        <v/>
      </c>
      <c r="E3487">
        <f>'07_MODELO_NPI'!E3510</f>
        <v/>
      </c>
      <c r="F3487">
        <f>'07_MODELO_NPI'!F3510</f>
        <v/>
      </c>
      <c r="I3487">
        <f>'08_MODELO_MULTIPLO'!F3515</f>
        <v/>
      </c>
      <c r="J3487">
        <f>'08_MODELO_MULTIPLO'!G3515</f>
        <v/>
      </c>
    </row>
    <row r="3488">
      <c r="A3488">
        <f>'06_MODELO_REFS'!E3511</f>
        <v/>
      </c>
      <c r="B3488">
        <f>'06_MODELO_REFS'!F3511</f>
        <v/>
      </c>
      <c r="E3488">
        <f>'07_MODELO_NPI'!E3511</f>
        <v/>
      </c>
      <c r="F3488">
        <f>'07_MODELO_NPI'!F3511</f>
        <v/>
      </c>
      <c r="I3488">
        <f>'08_MODELO_MULTIPLO'!F3516</f>
        <v/>
      </c>
      <c r="J3488">
        <f>'08_MODELO_MULTIPLO'!G3516</f>
        <v/>
      </c>
    </row>
    <row r="3489">
      <c r="A3489">
        <f>'06_MODELO_REFS'!E3512</f>
        <v/>
      </c>
      <c r="B3489">
        <f>'06_MODELO_REFS'!F3512</f>
        <v/>
      </c>
      <c r="E3489">
        <f>'07_MODELO_NPI'!E3512</f>
        <v/>
      </c>
      <c r="F3489">
        <f>'07_MODELO_NPI'!F3512</f>
        <v/>
      </c>
      <c r="I3489">
        <f>'08_MODELO_MULTIPLO'!F3517</f>
        <v/>
      </c>
      <c r="J3489">
        <f>'08_MODELO_MULTIPLO'!G3517</f>
        <v/>
      </c>
    </row>
    <row r="3490">
      <c r="A3490">
        <f>'06_MODELO_REFS'!E3513</f>
        <v/>
      </c>
      <c r="B3490">
        <f>'06_MODELO_REFS'!F3513</f>
        <v/>
      </c>
      <c r="E3490">
        <f>'07_MODELO_NPI'!E3513</f>
        <v/>
      </c>
      <c r="F3490">
        <f>'07_MODELO_NPI'!F3513</f>
        <v/>
      </c>
      <c r="I3490">
        <f>'08_MODELO_MULTIPLO'!F3518</f>
        <v/>
      </c>
      <c r="J3490">
        <f>'08_MODELO_MULTIPLO'!G3518</f>
        <v/>
      </c>
    </row>
    <row r="3491">
      <c r="A3491">
        <f>'06_MODELO_REFS'!E3514</f>
        <v/>
      </c>
      <c r="B3491">
        <f>'06_MODELO_REFS'!F3514</f>
        <v/>
      </c>
      <c r="E3491">
        <f>'07_MODELO_NPI'!E3514</f>
        <v/>
      </c>
      <c r="F3491">
        <f>'07_MODELO_NPI'!F3514</f>
        <v/>
      </c>
      <c r="I3491">
        <f>'08_MODELO_MULTIPLO'!F3519</f>
        <v/>
      </c>
      <c r="J3491">
        <f>'08_MODELO_MULTIPLO'!G3519</f>
        <v/>
      </c>
    </row>
    <row r="3492">
      <c r="A3492">
        <f>'06_MODELO_REFS'!E3515</f>
        <v/>
      </c>
      <c r="B3492">
        <f>'06_MODELO_REFS'!F3515</f>
        <v/>
      </c>
      <c r="E3492">
        <f>'07_MODELO_NPI'!E3515</f>
        <v/>
      </c>
      <c r="F3492">
        <f>'07_MODELO_NPI'!F3515</f>
        <v/>
      </c>
      <c r="I3492">
        <f>'08_MODELO_MULTIPLO'!F3520</f>
        <v/>
      </c>
      <c r="J3492">
        <f>'08_MODELO_MULTIPLO'!G3520</f>
        <v/>
      </c>
    </row>
    <row r="3493">
      <c r="A3493">
        <f>'06_MODELO_REFS'!E3516</f>
        <v/>
      </c>
      <c r="B3493">
        <f>'06_MODELO_REFS'!F3516</f>
        <v/>
      </c>
      <c r="E3493">
        <f>'07_MODELO_NPI'!E3516</f>
        <v/>
      </c>
      <c r="F3493">
        <f>'07_MODELO_NPI'!F3516</f>
        <v/>
      </c>
      <c r="I3493">
        <f>'08_MODELO_MULTIPLO'!F3521</f>
        <v/>
      </c>
      <c r="J3493">
        <f>'08_MODELO_MULTIPLO'!G3521</f>
        <v/>
      </c>
    </row>
    <row r="3494">
      <c r="A3494">
        <f>'06_MODELO_REFS'!E3517</f>
        <v/>
      </c>
      <c r="B3494">
        <f>'06_MODELO_REFS'!F3517</f>
        <v/>
      </c>
      <c r="E3494">
        <f>'07_MODELO_NPI'!E3517</f>
        <v/>
      </c>
      <c r="F3494">
        <f>'07_MODELO_NPI'!F3517</f>
        <v/>
      </c>
      <c r="I3494">
        <f>'08_MODELO_MULTIPLO'!F3522</f>
        <v/>
      </c>
      <c r="J3494">
        <f>'08_MODELO_MULTIPLO'!G3522</f>
        <v/>
      </c>
    </row>
    <row r="3495">
      <c r="A3495">
        <f>'06_MODELO_REFS'!E3518</f>
        <v/>
      </c>
      <c r="B3495">
        <f>'06_MODELO_REFS'!F3518</f>
        <v/>
      </c>
      <c r="E3495">
        <f>'07_MODELO_NPI'!E3518</f>
        <v/>
      </c>
      <c r="F3495">
        <f>'07_MODELO_NPI'!F3518</f>
        <v/>
      </c>
      <c r="I3495">
        <f>'08_MODELO_MULTIPLO'!F3523</f>
        <v/>
      </c>
      <c r="J3495">
        <f>'08_MODELO_MULTIPLO'!G3523</f>
        <v/>
      </c>
    </row>
    <row r="3496">
      <c r="A3496">
        <f>'06_MODELO_REFS'!E3519</f>
        <v/>
      </c>
      <c r="B3496">
        <f>'06_MODELO_REFS'!F3519</f>
        <v/>
      </c>
      <c r="E3496">
        <f>'07_MODELO_NPI'!E3519</f>
        <v/>
      </c>
      <c r="F3496">
        <f>'07_MODELO_NPI'!F3519</f>
        <v/>
      </c>
      <c r="I3496">
        <f>'08_MODELO_MULTIPLO'!F3524</f>
        <v/>
      </c>
      <c r="J3496">
        <f>'08_MODELO_MULTIPLO'!G3524</f>
        <v/>
      </c>
    </row>
    <row r="3497">
      <c r="A3497">
        <f>'06_MODELO_REFS'!E3520</f>
        <v/>
      </c>
      <c r="B3497">
        <f>'06_MODELO_REFS'!F3520</f>
        <v/>
      </c>
      <c r="E3497">
        <f>'07_MODELO_NPI'!E3520</f>
        <v/>
      </c>
      <c r="F3497">
        <f>'07_MODELO_NPI'!F3520</f>
        <v/>
      </c>
      <c r="I3497">
        <f>'08_MODELO_MULTIPLO'!F3525</f>
        <v/>
      </c>
      <c r="J3497">
        <f>'08_MODELO_MULTIPLO'!G3525</f>
        <v/>
      </c>
    </row>
    <row r="3498">
      <c r="A3498">
        <f>'06_MODELO_REFS'!E3521</f>
        <v/>
      </c>
      <c r="B3498">
        <f>'06_MODELO_REFS'!F3521</f>
        <v/>
      </c>
      <c r="E3498">
        <f>'07_MODELO_NPI'!E3521</f>
        <v/>
      </c>
      <c r="F3498">
        <f>'07_MODELO_NPI'!F3521</f>
        <v/>
      </c>
      <c r="I3498">
        <f>'08_MODELO_MULTIPLO'!F3526</f>
        <v/>
      </c>
      <c r="J3498">
        <f>'08_MODELO_MULTIPLO'!G3526</f>
        <v/>
      </c>
    </row>
    <row r="3499">
      <c r="A3499">
        <f>'06_MODELO_REFS'!E3522</f>
        <v/>
      </c>
      <c r="B3499">
        <f>'06_MODELO_REFS'!F3522</f>
        <v/>
      </c>
      <c r="E3499">
        <f>'07_MODELO_NPI'!E3522</f>
        <v/>
      </c>
      <c r="F3499">
        <f>'07_MODELO_NPI'!F3522</f>
        <v/>
      </c>
      <c r="I3499">
        <f>'08_MODELO_MULTIPLO'!F3527</f>
        <v/>
      </c>
      <c r="J3499">
        <f>'08_MODELO_MULTIPLO'!G3527</f>
        <v/>
      </c>
    </row>
    <row r="3500">
      <c r="A3500">
        <f>'06_MODELO_REFS'!E3523</f>
        <v/>
      </c>
      <c r="B3500">
        <f>'06_MODELO_REFS'!F3523</f>
        <v/>
      </c>
      <c r="E3500">
        <f>'07_MODELO_NPI'!E3523</f>
        <v/>
      </c>
      <c r="F3500">
        <f>'07_MODELO_NPI'!F3523</f>
        <v/>
      </c>
      <c r="I3500">
        <f>'08_MODELO_MULTIPLO'!F3528</f>
        <v/>
      </c>
      <c r="J3500">
        <f>'08_MODELO_MULTIPLO'!G3528</f>
        <v/>
      </c>
    </row>
    <row r="3501">
      <c r="A3501">
        <f>'06_MODELO_REFS'!E3524</f>
        <v/>
      </c>
      <c r="B3501">
        <f>'06_MODELO_REFS'!F3524</f>
        <v/>
      </c>
      <c r="E3501">
        <f>'07_MODELO_NPI'!E3524</f>
        <v/>
      </c>
      <c r="F3501">
        <f>'07_MODELO_NPI'!F3524</f>
        <v/>
      </c>
      <c r="I3501">
        <f>'08_MODELO_MULTIPLO'!F3529</f>
        <v/>
      </c>
      <c r="J3501">
        <f>'08_MODELO_MULTIPLO'!G3529</f>
        <v/>
      </c>
    </row>
    <row r="3502">
      <c r="A3502">
        <f>'06_MODELO_REFS'!E3525</f>
        <v/>
      </c>
      <c r="B3502">
        <f>'06_MODELO_REFS'!F3525</f>
        <v/>
      </c>
      <c r="E3502">
        <f>'07_MODELO_NPI'!E3525</f>
        <v/>
      </c>
      <c r="F3502">
        <f>'07_MODELO_NPI'!F3525</f>
        <v/>
      </c>
      <c r="I3502">
        <f>'08_MODELO_MULTIPLO'!F3530</f>
        <v/>
      </c>
      <c r="J3502">
        <f>'08_MODELO_MULTIPLO'!G3530</f>
        <v/>
      </c>
    </row>
    <row r="3503">
      <c r="A3503">
        <f>'06_MODELO_REFS'!E3526</f>
        <v/>
      </c>
      <c r="B3503">
        <f>'06_MODELO_REFS'!F3526</f>
        <v/>
      </c>
      <c r="E3503">
        <f>'07_MODELO_NPI'!E3526</f>
        <v/>
      </c>
      <c r="F3503">
        <f>'07_MODELO_NPI'!F3526</f>
        <v/>
      </c>
      <c r="I3503">
        <f>'08_MODELO_MULTIPLO'!F3531</f>
        <v/>
      </c>
      <c r="J3503">
        <f>'08_MODELO_MULTIPLO'!G3531</f>
        <v/>
      </c>
    </row>
    <row r="3504">
      <c r="A3504">
        <f>'06_MODELO_REFS'!E3527</f>
        <v/>
      </c>
      <c r="B3504">
        <f>'06_MODELO_REFS'!F3527</f>
        <v/>
      </c>
      <c r="E3504">
        <f>'07_MODELO_NPI'!E3527</f>
        <v/>
      </c>
      <c r="F3504">
        <f>'07_MODELO_NPI'!F3527</f>
        <v/>
      </c>
      <c r="I3504">
        <f>'08_MODELO_MULTIPLO'!F3532</f>
        <v/>
      </c>
      <c r="J3504">
        <f>'08_MODELO_MULTIPLO'!G3532</f>
        <v/>
      </c>
    </row>
    <row r="3505">
      <c r="A3505">
        <f>'06_MODELO_REFS'!E3528</f>
        <v/>
      </c>
      <c r="B3505">
        <f>'06_MODELO_REFS'!F3528</f>
        <v/>
      </c>
      <c r="E3505">
        <f>'07_MODELO_NPI'!E3528</f>
        <v/>
      </c>
      <c r="F3505">
        <f>'07_MODELO_NPI'!F3528</f>
        <v/>
      </c>
      <c r="I3505">
        <f>'08_MODELO_MULTIPLO'!F3533</f>
        <v/>
      </c>
      <c r="J3505">
        <f>'08_MODELO_MULTIPLO'!G3533</f>
        <v/>
      </c>
    </row>
    <row r="3506">
      <c r="A3506">
        <f>'06_MODELO_REFS'!E3529</f>
        <v/>
      </c>
      <c r="B3506">
        <f>'06_MODELO_REFS'!F3529</f>
        <v/>
      </c>
      <c r="E3506">
        <f>'07_MODELO_NPI'!E3529</f>
        <v/>
      </c>
      <c r="F3506">
        <f>'07_MODELO_NPI'!F3529</f>
        <v/>
      </c>
      <c r="I3506">
        <f>'08_MODELO_MULTIPLO'!F3534</f>
        <v/>
      </c>
      <c r="J3506">
        <f>'08_MODELO_MULTIPLO'!G3534</f>
        <v/>
      </c>
    </row>
    <row r="3507">
      <c r="A3507">
        <f>'06_MODELO_REFS'!E3530</f>
        <v/>
      </c>
      <c r="B3507">
        <f>'06_MODELO_REFS'!F3530</f>
        <v/>
      </c>
      <c r="E3507">
        <f>'07_MODELO_NPI'!E3530</f>
        <v/>
      </c>
      <c r="F3507">
        <f>'07_MODELO_NPI'!F3530</f>
        <v/>
      </c>
      <c r="I3507">
        <f>'08_MODELO_MULTIPLO'!F3535</f>
        <v/>
      </c>
      <c r="J3507">
        <f>'08_MODELO_MULTIPLO'!G3535</f>
        <v/>
      </c>
    </row>
    <row r="3508">
      <c r="A3508">
        <f>'06_MODELO_REFS'!E3531</f>
        <v/>
      </c>
      <c r="B3508">
        <f>'06_MODELO_REFS'!F3531</f>
        <v/>
      </c>
      <c r="E3508">
        <f>'07_MODELO_NPI'!E3531</f>
        <v/>
      </c>
      <c r="F3508">
        <f>'07_MODELO_NPI'!F3531</f>
        <v/>
      </c>
      <c r="I3508">
        <f>'08_MODELO_MULTIPLO'!F3536</f>
        <v/>
      </c>
      <c r="J3508">
        <f>'08_MODELO_MULTIPLO'!G3536</f>
        <v/>
      </c>
    </row>
    <row r="3509">
      <c r="A3509">
        <f>'06_MODELO_REFS'!E3532</f>
        <v/>
      </c>
      <c r="B3509">
        <f>'06_MODELO_REFS'!F3532</f>
        <v/>
      </c>
      <c r="E3509">
        <f>'07_MODELO_NPI'!E3532</f>
        <v/>
      </c>
      <c r="F3509">
        <f>'07_MODELO_NPI'!F3532</f>
        <v/>
      </c>
      <c r="I3509">
        <f>'08_MODELO_MULTIPLO'!F3537</f>
        <v/>
      </c>
      <c r="J3509">
        <f>'08_MODELO_MULTIPLO'!G3537</f>
        <v/>
      </c>
    </row>
    <row r="3510">
      <c r="A3510">
        <f>'06_MODELO_REFS'!E3533</f>
        <v/>
      </c>
      <c r="B3510">
        <f>'06_MODELO_REFS'!F3533</f>
        <v/>
      </c>
      <c r="E3510">
        <f>'07_MODELO_NPI'!E3533</f>
        <v/>
      </c>
      <c r="F3510">
        <f>'07_MODELO_NPI'!F3533</f>
        <v/>
      </c>
      <c r="I3510">
        <f>'08_MODELO_MULTIPLO'!F3538</f>
        <v/>
      </c>
      <c r="J3510">
        <f>'08_MODELO_MULTIPLO'!G3538</f>
        <v/>
      </c>
    </row>
    <row r="3511">
      <c r="A3511">
        <f>'06_MODELO_REFS'!E3534</f>
        <v/>
      </c>
      <c r="B3511">
        <f>'06_MODELO_REFS'!F3534</f>
        <v/>
      </c>
      <c r="E3511">
        <f>'07_MODELO_NPI'!E3534</f>
        <v/>
      </c>
      <c r="F3511">
        <f>'07_MODELO_NPI'!F3534</f>
        <v/>
      </c>
      <c r="I3511">
        <f>'08_MODELO_MULTIPLO'!F3539</f>
        <v/>
      </c>
      <c r="J3511">
        <f>'08_MODELO_MULTIPLO'!G3539</f>
        <v/>
      </c>
    </row>
    <row r="3512">
      <c r="A3512">
        <f>'06_MODELO_REFS'!E3535</f>
        <v/>
      </c>
      <c r="B3512">
        <f>'06_MODELO_REFS'!F3535</f>
        <v/>
      </c>
      <c r="E3512">
        <f>'07_MODELO_NPI'!E3535</f>
        <v/>
      </c>
      <c r="F3512">
        <f>'07_MODELO_NPI'!F3535</f>
        <v/>
      </c>
      <c r="I3512">
        <f>'08_MODELO_MULTIPLO'!F3540</f>
        <v/>
      </c>
      <c r="J3512">
        <f>'08_MODELO_MULTIPLO'!G3540</f>
        <v/>
      </c>
    </row>
    <row r="3513">
      <c r="A3513">
        <f>'06_MODELO_REFS'!E3536</f>
        <v/>
      </c>
      <c r="B3513">
        <f>'06_MODELO_REFS'!F3536</f>
        <v/>
      </c>
      <c r="E3513">
        <f>'07_MODELO_NPI'!E3536</f>
        <v/>
      </c>
      <c r="F3513">
        <f>'07_MODELO_NPI'!F3536</f>
        <v/>
      </c>
      <c r="I3513">
        <f>'08_MODELO_MULTIPLO'!F3541</f>
        <v/>
      </c>
      <c r="J3513">
        <f>'08_MODELO_MULTIPLO'!G3541</f>
        <v/>
      </c>
    </row>
    <row r="3514">
      <c r="A3514">
        <f>'06_MODELO_REFS'!E3537</f>
        <v/>
      </c>
      <c r="B3514">
        <f>'06_MODELO_REFS'!F3537</f>
        <v/>
      </c>
      <c r="E3514">
        <f>'07_MODELO_NPI'!E3537</f>
        <v/>
      </c>
      <c r="F3514">
        <f>'07_MODELO_NPI'!F3537</f>
        <v/>
      </c>
      <c r="I3514">
        <f>'08_MODELO_MULTIPLO'!F3542</f>
        <v/>
      </c>
      <c r="J3514">
        <f>'08_MODELO_MULTIPLO'!G3542</f>
        <v/>
      </c>
    </row>
    <row r="3515">
      <c r="A3515">
        <f>'06_MODELO_REFS'!E3538</f>
        <v/>
      </c>
      <c r="B3515">
        <f>'06_MODELO_REFS'!F3538</f>
        <v/>
      </c>
      <c r="E3515">
        <f>'07_MODELO_NPI'!E3538</f>
        <v/>
      </c>
      <c r="F3515">
        <f>'07_MODELO_NPI'!F3538</f>
        <v/>
      </c>
      <c r="I3515">
        <f>'08_MODELO_MULTIPLO'!F3543</f>
        <v/>
      </c>
      <c r="J3515">
        <f>'08_MODELO_MULTIPLO'!G3543</f>
        <v/>
      </c>
    </row>
    <row r="3516">
      <c r="A3516">
        <f>'06_MODELO_REFS'!E3539</f>
        <v/>
      </c>
      <c r="B3516">
        <f>'06_MODELO_REFS'!F3539</f>
        <v/>
      </c>
      <c r="E3516">
        <f>'07_MODELO_NPI'!E3539</f>
        <v/>
      </c>
      <c r="F3516">
        <f>'07_MODELO_NPI'!F3539</f>
        <v/>
      </c>
      <c r="I3516">
        <f>'08_MODELO_MULTIPLO'!F3544</f>
        <v/>
      </c>
      <c r="J3516">
        <f>'08_MODELO_MULTIPLO'!G3544</f>
        <v/>
      </c>
    </row>
    <row r="3517">
      <c r="A3517">
        <f>'06_MODELO_REFS'!E3540</f>
        <v/>
      </c>
      <c r="B3517">
        <f>'06_MODELO_REFS'!F3540</f>
        <v/>
      </c>
      <c r="E3517">
        <f>'07_MODELO_NPI'!E3540</f>
        <v/>
      </c>
      <c r="F3517">
        <f>'07_MODELO_NPI'!F3540</f>
        <v/>
      </c>
      <c r="I3517">
        <f>'08_MODELO_MULTIPLO'!F3545</f>
        <v/>
      </c>
      <c r="J3517">
        <f>'08_MODELO_MULTIPLO'!G3545</f>
        <v/>
      </c>
    </row>
    <row r="3518">
      <c r="A3518">
        <f>'06_MODELO_REFS'!E3541</f>
        <v/>
      </c>
      <c r="B3518">
        <f>'06_MODELO_REFS'!F3541</f>
        <v/>
      </c>
      <c r="E3518">
        <f>'07_MODELO_NPI'!E3541</f>
        <v/>
      </c>
      <c r="F3518">
        <f>'07_MODELO_NPI'!F3541</f>
        <v/>
      </c>
      <c r="I3518">
        <f>'08_MODELO_MULTIPLO'!F3546</f>
        <v/>
      </c>
      <c r="J3518">
        <f>'08_MODELO_MULTIPLO'!G3546</f>
        <v/>
      </c>
    </row>
    <row r="3519">
      <c r="A3519">
        <f>'06_MODELO_REFS'!E3542</f>
        <v/>
      </c>
      <c r="B3519">
        <f>'06_MODELO_REFS'!F3542</f>
        <v/>
      </c>
      <c r="E3519">
        <f>'07_MODELO_NPI'!E3542</f>
        <v/>
      </c>
      <c r="F3519">
        <f>'07_MODELO_NPI'!F3542</f>
        <v/>
      </c>
      <c r="I3519">
        <f>'08_MODELO_MULTIPLO'!F3547</f>
        <v/>
      </c>
      <c r="J3519">
        <f>'08_MODELO_MULTIPLO'!G3547</f>
        <v/>
      </c>
    </row>
    <row r="3520">
      <c r="A3520">
        <f>'06_MODELO_REFS'!E3543</f>
        <v/>
      </c>
      <c r="B3520">
        <f>'06_MODELO_REFS'!F3543</f>
        <v/>
      </c>
      <c r="E3520">
        <f>'07_MODELO_NPI'!E3543</f>
        <v/>
      </c>
      <c r="F3520">
        <f>'07_MODELO_NPI'!F3543</f>
        <v/>
      </c>
      <c r="I3520">
        <f>'08_MODELO_MULTIPLO'!F3548</f>
        <v/>
      </c>
      <c r="J3520">
        <f>'08_MODELO_MULTIPLO'!G3548</f>
        <v/>
      </c>
    </row>
    <row r="3521">
      <c r="A3521">
        <f>'06_MODELO_REFS'!E3544</f>
        <v/>
      </c>
      <c r="B3521">
        <f>'06_MODELO_REFS'!F3544</f>
        <v/>
      </c>
      <c r="E3521">
        <f>'07_MODELO_NPI'!E3544</f>
        <v/>
      </c>
      <c r="F3521">
        <f>'07_MODELO_NPI'!F3544</f>
        <v/>
      </c>
      <c r="I3521">
        <f>'08_MODELO_MULTIPLO'!F3549</f>
        <v/>
      </c>
      <c r="J3521">
        <f>'08_MODELO_MULTIPLO'!G3549</f>
        <v/>
      </c>
    </row>
    <row r="3522">
      <c r="A3522">
        <f>'06_MODELO_REFS'!E3545</f>
        <v/>
      </c>
      <c r="B3522">
        <f>'06_MODELO_REFS'!F3545</f>
        <v/>
      </c>
      <c r="E3522">
        <f>'07_MODELO_NPI'!E3545</f>
        <v/>
      </c>
      <c r="F3522">
        <f>'07_MODELO_NPI'!F3545</f>
        <v/>
      </c>
      <c r="I3522">
        <f>'08_MODELO_MULTIPLO'!F3550</f>
        <v/>
      </c>
      <c r="J3522">
        <f>'08_MODELO_MULTIPLO'!G3550</f>
        <v/>
      </c>
    </row>
    <row r="3523">
      <c r="A3523">
        <f>'06_MODELO_REFS'!E3546</f>
        <v/>
      </c>
      <c r="B3523">
        <f>'06_MODELO_REFS'!F3546</f>
        <v/>
      </c>
      <c r="E3523">
        <f>'07_MODELO_NPI'!E3546</f>
        <v/>
      </c>
      <c r="F3523">
        <f>'07_MODELO_NPI'!F3546</f>
        <v/>
      </c>
      <c r="I3523">
        <f>'08_MODELO_MULTIPLO'!F3551</f>
        <v/>
      </c>
      <c r="J3523">
        <f>'08_MODELO_MULTIPLO'!G3551</f>
        <v/>
      </c>
    </row>
    <row r="3524">
      <c r="A3524">
        <f>'06_MODELO_REFS'!E3547</f>
        <v/>
      </c>
      <c r="B3524">
        <f>'06_MODELO_REFS'!F3547</f>
        <v/>
      </c>
      <c r="E3524">
        <f>'07_MODELO_NPI'!E3547</f>
        <v/>
      </c>
      <c r="F3524">
        <f>'07_MODELO_NPI'!F3547</f>
        <v/>
      </c>
      <c r="I3524">
        <f>'08_MODELO_MULTIPLO'!F3552</f>
        <v/>
      </c>
      <c r="J3524">
        <f>'08_MODELO_MULTIPLO'!G3552</f>
        <v/>
      </c>
    </row>
    <row r="3525">
      <c r="A3525">
        <f>'06_MODELO_REFS'!E3548</f>
        <v/>
      </c>
      <c r="B3525">
        <f>'06_MODELO_REFS'!F3548</f>
        <v/>
      </c>
      <c r="E3525">
        <f>'07_MODELO_NPI'!E3548</f>
        <v/>
      </c>
      <c r="F3525">
        <f>'07_MODELO_NPI'!F3548</f>
        <v/>
      </c>
      <c r="I3525">
        <f>'08_MODELO_MULTIPLO'!F3553</f>
        <v/>
      </c>
      <c r="J3525">
        <f>'08_MODELO_MULTIPLO'!G3553</f>
        <v/>
      </c>
    </row>
    <row r="3526">
      <c r="A3526">
        <f>'06_MODELO_REFS'!E3549</f>
        <v/>
      </c>
      <c r="B3526">
        <f>'06_MODELO_REFS'!F3549</f>
        <v/>
      </c>
      <c r="E3526">
        <f>'07_MODELO_NPI'!E3549</f>
        <v/>
      </c>
      <c r="F3526">
        <f>'07_MODELO_NPI'!F3549</f>
        <v/>
      </c>
      <c r="I3526">
        <f>'08_MODELO_MULTIPLO'!F3554</f>
        <v/>
      </c>
      <c r="J3526">
        <f>'08_MODELO_MULTIPLO'!G3554</f>
        <v/>
      </c>
    </row>
    <row r="3527">
      <c r="A3527">
        <f>'06_MODELO_REFS'!E3550</f>
        <v/>
      </c>
      <c r="B3527">
        <f>'06_MODELO_REFS'!F3550</f>
        <v/>
      </c>
      <c r="E3527">
        <f>'07_MODELO_NPI'!E3550</f>
        <v/>
      </c>
      <c r="F3527">
        <f>'07_MODELO_NPI'!F3550</f>
        <v/>
      </c>
      <c r="I3527">
        <f>'08_MODELO_MULTIPLO'!F3555</f>
        <v/>
      </c>
      <c r="J3527">
        <f>'08_MODELO_MULTIPLO'!G3555</f>
        <v/>
      </c>
    </row>
    <row r="3528">
      <c r="A3528">
        <f>'06_MODELO_REFS'!E3551</f>
        <v/>
      </c>
      <c r="B3528">
        <f>'06_MODELO_REFS'!F3551</f>
        <v/>
      </c>
      <c r="E3528">
        <f>'07_MODELO_NPI'!E3551</f>
        <v/>
      </c>
      <c r="F3528">
        <f>'07_MODELO_NPI'!F3551</f>
        <v/>
      </c>
      <c r="I3528">
        <f>'08_MODELO_MULTIPLO'!F3556</f>
        <v/>
      </c>
      <c r="J3528">
        <f>'08_MODELO_MULTIPLO'!G3556</f>
        <v/>
      </c>
    </row>
    <row r="3529">
      <c r="A3529">
        <f>'06_MODELO_REFS'!E3552</f>
        <v/>
      </c>
      <c r="B3529">
        <f>'06_MODELO_REFS'!F3552</f>
        <v/>
      </c>
      <c r="E3529">
        <f>'07_MODELO_NPI'!E3552</f>
        <v/>
      </c>
      <c r="F3529">
        <f>'07_MODELO_NPI'!F3552</f>
        <v/>
      </c>
      <c r="I3529">
        <f>'08_MODELO_MULTIPLO'!F3557</f>
        <v/>
      </c>
      <c r="J3529">
        <f>'08_MODELO_MULTIPLO'!G3557</f>
        <v/>
      </c>
    </row>
    <row r="3530">
      <c r="A3530">
        <f>'06_MODELO_REFS'!E3553</f>
        <v/>
      </c>
      <c r="B3530">
        <f>'06_MODELO_REFS'!F3553</f>
        <v/>
      </c>
      <c r="E3530">
        <f>'07_MODELO_NPI'!E3553</f>
        <v/>
      </c>
      <c r="F3530">
        <f>'07_MODELO_NPI'!F3553</f>
        <v/>
      </c>
      <c r="I3530">
        <f>'08_MODELO_MULTIPLO'!F3558</f>
        <v/>
      </c>
      <c r="J3530">
        <f>'08_MODELO_MULTIPLO'!G3558</f>
        <v/>
      </c>
    </row>
    <row r="3531">
      <c r="A3531">
        <f>'06_MODELO_REFS'!E3554</f>
        <v/>
      </c>
      <c r="B3531">
        <f>'06_MODELO_REFS'!F3554</f>
        <v/>
      </c>
      <c r="E3531">
        <f>'07_MODELO_NPI'!E3554</f>
        <v/>
      </c>
      <c r="F3531">
        <f>'07_MODELO_NPI'!F3554</f>
        <v/>
      </c>
      <c r="I3531">
        <f>'08_MODELO_MULTIPLO'!F3559</f>
        <v/>
      </c>
      <c r="J3531">
        <f>'08_MODELO_MULTIPLO'!G3559</f>
        <v/>
      </c>
    </row>
    <row r="3532">
      <c r="A3532">
        <f>'06_MODELO_REFS'!E3555</f>
        <v/>
      </c>
      <c r="B3532">
        <f>'06_MODELO_REFS'!F3555</f>
        <v/>
      </c>
      <c r="E3532">
        <f>'07_MODELO_NPI'!E3555</f>
        <v/>
      </c>
      <c r="F3532">
        <f>'07_MODELO_NPI'!F3555</f>
        <v/>
      </c>
      <c r="I3532">
        <f>'08_MODELO_MULTIPLO'!F3560</f>
        <v/>
      </c>
      <c r="J3532">
        <f>'08_MODELO_MULTIPLO'!G3560</f>
        <v/>
      </c>
    </row>
    <row r="3533">
      <c r="A3533">
        <f>'06_MODELO_REFS'!E3556</f>
        <v/>
      </c>
      <c r="B3533">
        <f>'06_MODELO_REFS'!F3556</f>
        <v/>
      </c>
      <c r="E3533">
        <f>'07_MODELO_NPI'!E3556</f>
        <v/>
      </c>
      <c r="F3533">
        <f>'07_MODELO_NPI'!F3556</f>
        <v/>
      </c>
      <c r="I3533">
        <f>'08_MODELO_MULTIPLO'!F3561</f>
        <v/>
      </c>
      <c r="J3533">
        <f>'08_MODELO_MULTIPLO'!G3561</f>
        <v/>
      </c>
    </row>
    <row r="3534">
      <c r="A3534">
        <f>'06_MODELO_REFS'!E3557</f>
        <v/>
      </c>
      <c r="B3534">
        <f>'06_MODELO_REFS'!F3557</f>
        <v/>
      </c>
      <c r="E3534">
        <f>'07_MODELO_NPI'!E3557</f>
        <v/>
      </c>
      <c r="F3534">
        <f>'07_MODELO_NPI'!F3557</f>
        <v/>
      </c>
      <c r="I3534">
        <f>'08_MODELO_MULTIPLO'!F3562</f>
        <v/>
      </c>
      <c r="J3534">
        <f>'08_MODELO_MULTIPLO'!G3562</f>
        <v/>
      </c>
    </row>
    <row r="3535">
      <c r="A3535">
        <f>'06_MODELO_REFS'!E3558</f>
        <v/>
      </c>
      <c r="B3535">
        <f>'06_MODELO_REFS'!F3558</f>
        <v/>
      </c>
      <c r="E3535">
        <f>'07_MODELO_NPI'!E3558</f>
        <v/>
      </c>
      <c r="F3535">
        <f>'07_MODELO_NPI'!F3558</f>
        <v/>
      </c>
      <c r="I3535">
        <f>'08_MODELO_MULTIPLO'!F3563</f>
        <v/>
      </c>
      <c r="J3535">
        <f>'08_MODELO_MULTIPLO'!G3563</f>
        <v/>
      </c>
    </row>
    <row r="3536">
      <c r="A3536">
        <f>'06_MODELO_REFS'!E3559</f>
        <v/>
      </c>
      <c r="B3536">
        <f>'06_MODELO_REFS'!F3559</f>
        <v/>
      </c>
      <c r="E3536">
        <f>'07_MODELO_NPI'!E3559</f>
        <v/>
      </c>
      <c r="F3536">
        <f>'07_MODELO_NPI'!F3559</f>
        <v/>
      </c>
      <c r="I3536">
        <f>'08_MODELO_MULTIPLO'!F3564</f>
        <v/>
      </c>
      <c r="J3536">
        <f>'08_MODELO_MULTIPLO'!G3564</f>
        <v/>
      </c>
    </row>
    <row r="3537">
      <c r="A3537">
        <f>'06_MODELO_REFS'!E3560</f>
        <v/>
      </c>
      <c r="B3537">
        <f>'06_MODELO_REFS'!F3560</f>
        <v/>
      </c>
      <c r="E3537">
        <f>'07_MODELO_NPI'!E3560</f>
        <v/>
      </c>
      <c r="F3537">
        <f>'07_MODELO_NPI'!F3560</f>
        <v/>
      </c>
      <c r="I3537">
        <f>'08_MODELO_MULTIPLO'!F3565</f>
        <v/>
      </c>
      <c r="J3537">
        <f>'08_MODELO_MULTIPLO'!G3565</f>
        <v/>
      </c>
    </row>
    <row r="3538">
      <c r="A3538">
        <f>'06_MODELO_REFS'!E3561</f>
        <v/>
      </c>
      <c r="B3538">
        <f>'06_MODELO_REFS'!F3561</f>
        <v/>
      </c>
      <c r="E3538">
        <f>'07_MODELO_NPI'!E3561</f>
        <v/>
      </c>
      <c r="F3538">
        <f>'07_MODELO_NPI'!F3561</f>
        <v/>
      </c>
      <c r="I3538">
        <f>'08_MODELO_MULTIPLO'!F3566</f>
        <v/>
      </c>
      <c r="J3538">
        <f>'08_MODELO_MULTIPLO'!G3566</f>
        <v/>
      </c>
    </row>
    <row r="3539">
      <c r="A3539">
        <f>'06_MODELO_REFS'!E3562</f>
        <v/>
      </c>
      <c r="B3539">
        <f>'06_MODELO_REFS'!F3562</f>
        <v/>
      </c>
      <c r="E3539">
        <f>'07_MODELO_NPI'!E3562</f>
        <v/>
      </c>
      <c r="F3539">
        <f>'07_MODELO_NPI'!F3562</f>
        <v/>
      </c>
      <c r="I3539">
        <f>'08_MODELO_MULTIPLO'!F3567</f>
        <v/>
      </c>
      <c r="J3539">
        <f>'08_MODELO_MULTIPLO'!G3567</f>
        <v/>
      </c>
    </row>
    <row r="3540">
      <c r="A3540">
        <f>'06_MODELO_REFS'!E3563</f>
        <v/>
      </c>
      <c r="B3540">
        <f>'06_MODELO_REFS'!F3563</f>
        <v/>
      </c>
      <c r="E3540">
        <f>'07_MODELO_NPI'!E3563</f>
        <v/>
      </c>
      <c r="F3540">
        <f>'07_MODELO_NPI'!F3563</f>
        <v/>
      </c>
      <c r="I3540">
        <f>'08_MODELO_MULTIPLO'!F3568</f>
        <v/>
      </c>
      <c r="J3540">
        <f>'08_MODELO_MULTIPLO'!G3568</f>
        <v/>
      </c>
    </row>
    <row r="3541">
      <c r="A3541">
        <f>'06_MODELO_REFS'!E3564</f>
        <v/>
      </c>
      <c r="B3541">
        <f>'06_MODELO_REFS'!F3564</f>
        <v/>
      </c>
      <c r="E3541">
        <f>'07_MODELO_NPI'!E3564</f>
        <v/>
      </c>
      <c r="F3541">
        <f>'07_MODELO_NPI'!F3564</f>
        <v/>
      </c>
      <c r="I3541">
        <f>'08_MODELO_MULTIPLO'!F3569</f>
        <v/>
      </c>
      <c r="J3541">
        <f>'08_MODELO_MULTIPLO'!G3569</f>
        <v/>
      </c>
    </row>
    <row r="3542">
      <c r="A3542">
        <f>'06_MODELO_REFS'!E3565</f>
        <v/>
      </c>
      <c r="B3542">
        <f>'06_MODELO_REFS'!F3565</f>
        <v/>
      </c>
      <c r="E3542">
        <f>'07_MODELO_NPI'!E3565</f>
        <v/>
      </c>
      <c r="F3542">
        <f>'07_MODELO_NPI'!F3565</f>
        <v/>
      </c>
      <c r="I3542">
        <f>'08_MODELO_MULTIPLO'!F3570</f>
        <v/>
      </c>
      <c r="J3542">
        <f>'08_MODELO_MULTIPLO'!G3570</f>
        <v/>
      </c>
    </row>
    <row r="3543">
      <c r="A3543">
        <f>'06_MODELO_REFS'!E3566</f>
        <v/>
      </c>
      <c r="B3543">
        <f>'06_MODELO_REFS'!F3566</f>
        <v/>
      </c>
      <c r="E3543">
        <f>'07_MODELO_NPI'!E3566</f>
        <v/>
      </c>
      <c r="F3543">
        <f>'07_MODELO_NPI'!F3566</f>
        <v/>
      </c>
      <c r="I3543">
        <f>'08_MODELO_MULTIPLO'!F3571</f>
        <v/>
      </c>
      <c r="J3543">
        <f>'08_MODELO_MULTIPLO'!G3571</f>
        <v/>
      </c>
    </row>
    <row r="3544">
      <c r="A3544">
        <f>'06_MODELO_REFS'!E3567</f>
        <v/>
      </c>
      <c r="B3544">
        <f>'06_MODELO_REFS'!F3567</f>
        <v/>
      </c>
      <c r="E3544">
        <f>'07_MODELO_NPI'!E3567</f>
        <v/>
      </c>
      <c r="F3544">
        <f>'07_MODELO_NPI'!F3567</f>
        <v/>
      </c>
      <c r="I3544">
        <f>'08_MODELO_MULTIPLO'!F3572</f>
        <v/>
      </c>
      <c r="J3544">
        <f>'08_MODELO_MULTIPLO'!G3572</f>
        <v/>
      </c>
    </row>
    <row r="3545">
      <c r="A3545">
        <f>'06_MODELO_REFS'!E3568</f>
        <v/>
      </c>
      <c r="B3545">
        <f>'06_MODELO_REFS'!F3568</f>
        <v/>
      </c>
      <c r="E3545">
        <f>'07_MODELO_NPI'!E3568</f>
        <v/>
      </c>
      <c r="F3545">
        <f>'07_MODELO_NPI'!F3568</f>
        <v/>
      </c>
      <c r="I3545">
        <f>'08_MODELO_MULTIPLO'!F3573</f>
        <v/>
      </c>
      <c r="J3545">
        <f>'08_MODELO_MULTIPLO'!G3573</f>
        <v/>
      </c>
    </row>
    <row r="3546">
      <c r="A3546">
        <f>'06_MODELO_REFS'!E3569</f>
        <v/>
      </c>
      <c r="B3546">
        <f>'06_MODELO_REFS'!F3569</f>
        <v/>
      </c>
      <c r="E3546">
        <f>'07_MODELO_NPI'!E3569</f>
        <v/>
      </c>
      <c r="F3546">
        <f>'07_MODELO_NPI'!F3569</f>
        <v/>
      </c>
      <c r="I3546">
        <f>'08_MODELO_MULTIPLO'!F3574</f>
        <v/>
      </c>
      <c r="J3546">
        <f>'08_MODELO_MULTIPLO'!G3574</f>
        <v/>
      </c>
    </row>
    <row r="3547">
      <c r="A3547">
        <f>'06_MODELO_REFS'!E3570</f>
        <v/>
      </c>
      <c r="B3547">
        <f>'06_MODELO_REFS'!F3570</f>
        <v/>
      </c>
      <c r="E3547">
        <f>'07_MODELO_NPI'!E3570</f>
        <v/>
      </c>
      <c r="F3547">
        <f>'07_MODELO_NPI'!F3570</f>
        <v/>
      </c>
      <c r="I3547">
        <f>'08_MODELO_MULTIPLO'!F3575</f>
        <v/>
      </c>
      <c r="J3547">
        <f>'08_MODELO_MULTIPLO'!G3575</f>
        <v/>
      </c>
    </row>
    <row r="3548">
      <c r="A3548">
        <f>'06_MODELO_REFS'!E3571</f>
        <v/>
      </c>
      <c r="B3548">
        <f>'06_MODELO_REFS'!F3571</f>
        <v/>
      </c>
      <c r="E3548">
        <f>'07_MODELO_NPI'!E3571</f>
        <v/>
      </c>
      <c r="F3548">
        <f>'07_MODELO_NPI'!F3571</f>
        <v/>
      </c>
      <c r="I3548">
        <f>'08_MODELO_MULTIPLO'!F3576</f>
        <v/>
      </c>
      <c r="J3548">
        <f>'08_MODELO_MULTIPLO'!G3576</f>
        <v/>
      </c>
    </row>
    <row r="3549">
      <c r="A3549">
        <f>'06_MODELO_REFS'!E3572</f>
        <v/>
      </c>
      <c r="B3549">
        <f>'06_MODELO_REFS'!F3572</f>
        <v/>
      </c>
      <c r="E3549">
        <f>'07_MODELO_NPI'!E3572</f>
        <v/>
      </c>
      <c r="F3549">
        <f>'07_MODELO_NPI'!F3572</f>
        <v/>
      </c>
      <c r="I3549">
        <f>'08_MODELO_MULTIPLO'!F3577</f>
        <v/>
      </c>
      <c r="J3549">
        <f>'08_MODELO_MULTIPLO'!G3577</f>
        <v/>
      </c>
    </row>
    <row r="3550">
      <c r="A3550">
        <f>'06_MODELO_REFS'!E3573</f>
        <v/>
      </c>
      <c r="B3550">
        <f>'06_MODELO_REFS'!F3573</f>
        <v/>
      </c>
      <c r="E3550">
        <f>'07_MODELO_NPI'!E3573</f>
        <v/>
      </c>
      <c r="F3550">
        <f>'07_MODELO_NPI'!F3573</f>
        <v/>
      </c>
      <c r="I3550">
        <f>'08_MODELO_MULTIPLO'!F3578</f>
        <v/>
      </c>
      <c r="J3550">
        <f>'08_MODELO_MULTIPLO'!G3578</f>
        <v/>
      </c>
    </row>
    <row r="3551">
      <c r="A3551">
        <f>'06_MODELO_REFS'!E3574</f>
        <v/>
      </c>
      <c r="B3551">
        <f>'06_MODELO_REFS'!F3574</f>
        <v/>
      </c>
      <c r="E3551">
        <f>'07_MODELO_NPI'!E3574</f>
        <v/>
      </c>
      <c r="F3551">
        <f>'07_MODELO_NPI'!F3574</f>
        <v/>
      </c>
      <c r="I3551">
        <f>'08_MODELO_MULTIPLO'!F3579</f>
        <v/>
      </c>
      <c r="J3551">
        <f>'08_MODELO_MULTIPLO'!G3579</f>
        <v/>
      </c>
    </row>
    <row r="3552">
      <c r="A3552">
        <f>'06_MODELO_REFS'!E3575</f>
        <v/>
      </c>
      <c r="B3552">
        <f>'06_MODELO_REFS'!F3575</f>
        <v/>
      </c>
      <c r="E3552">
        <f>'07_MODELO_NPI'!E3575</f>
        <v/>
      </c>
      <c r="F3552">
        <f>'07_MODELO_NPI'!F3575</f>
        <v/>
      </c>
      <c r="I3552">
        <f>'08_MODELO_MULTIPLO'!F3580</f>
        <v/>
      </c>
      <c r="J3552">
        <f>'08_MODELO_MULTIPLO'!G3580</f>
        <v/>
      </c>
    </row>
    <row r="3553">
      <c r="A3553">
        <f>'06_MODELO_REFS'!E3576</f>
        <v/>
      </c>
      <c r="B3553">
        <f>'06_MODELO_REFS'!F3576</f>
        <v/>
      </c>
      <c r="E3553">
        <f>'07_MODELO_NPI'!E3576</f>
        <v/>
      </c>
      <c r="F3553">
        <f>'07_MODELO_NPI'!F3576</f>
        <v/>
      </c>
      <c r="I3553">
        <f>'08_MODELO_MULTIPLO'!F3581</f>
        <v/>
      </c>
      <c r="J3553">
        <f>'08_MODELO_MULTIPLO'!G3581</f>
        <v/>
      </c>
    </row>
    <row r="3554">
      <c r="A3554">
        <f>'06_MODELO_REFS'!E3577</f>
        <v/>
      </c>
      <c r="B3554">
        <f>'06_MODELO_REFS'!F3577</f>
        <v/>
      </c>
      <c r="E3554">
        <f>'07_MODELO_NPI'!E3577</f>
        <v/>
      </c>
      <c r="F3554">
        <f>'07_MODELO_NPI'!F3577</f>
        <v/>
      </c>
      <c r="I3554">
        <f>'08_MODELO_MULTIPLO'!F3582</f>
        <v/>
      </c>
      <c r="J3554">
        <f>'08_MODELO_MULTIPLO'!G3582</f>
        <v/>
      </c>
    </row>
    <row r="3555">
      <c r="A3555">
        <f>'06_MODELO_REFS'!E3578</f>
        <v/>
      </c>
      <c r="B3555">
        <f>'06_MODELO_REFS'!F3578</f>
        <v/>
      </c>
      <c r="E3555">
        <f>'07_MODELO_NPI'!E3578</f>
        <v/>
      </c>
      <c r="F3555">
        <f>'07_MODELO_NPI'!F3578</f>
        <v/>
      </c>
      <c r="I3555">
        <f>'08_MODELO_MULTIPLO'!F3583</f>
        <v/>
      </c>
      <c r="J3555">
        <f>'08_MODELO_MULTIPLO'!G3583</f>
        <v/>
      </c>
    </row>
    <row r="3556">
      <c r="A3556">
        <f>'06_MODELO_REFS'!E3579</f>
        <v/>
      </c>
      <c r="B3556">
        <f>'06_MODELO_REFS'!F3579</f>
        <v/>
      </c>
      <c r="E3556">
        <f>'07_MODELO_NPI'!E3579</f>
        <v/>
      </c>
      <c r="F3556">
        <f>'07_MODELO_NPI'!F3579</f>
        <v/>
      </c>
      <c r="I3556">
        <f>'08_MODELO_MULTIPLO'!F3584</f>
        <v/>
      </c>
      <c r="J3556">
        <f>'08_MODELO_MULTIPLO'!G3584</f>
        <v/>
      </c>
    </row>
    <row r="3557">
      <c r="A3557">
        <f>'06_MODELO_REFS'!E3580</f>
        <v/>
      </c>
      <c r="B3557">
        <f>'06_MODELO_REFS'!F3580</f>
        <v/>
      </c>
      <c r="E3557">
        <f>'07_MODELO_NPI'!E3580</f>
        <v/>
      </c>
      <c r="F3557">
        <f>'07_MODELO_NPI'!F3580</f>
        <v/>
      </c>
      <c r="I3557">
        <f>'08_MODELO_MULTIPLO'!F3585</f>
        <v/>
      </c>
      <c r="J3557">
        <f>'08_MODELO_MULTIPLO'!G3585</f>
        <v/>
      </c>
    </row>
    <row r="3558">
      <c r="A3558">
        <f>'06_MODELO_REFS'!E3581</f>
        <v/>
      </c>
      <c r="B3558">
        <f>'06_MODELO_REFS'!F3581</f>
        <v/>
      </c>
      <c r="E3558">
        <f>'07_MODELO_NPI'!E3581</f>
        <v/>
      </c>
      <c r="F3558">
        <f>'07_MODELO_NPI'!F3581</f>
        <v/>
      </c>
      <c r="I3558">
        <f>'08_MODELO_MULTIPLO'!F3586</f>
        <v/>
      </c>
      <c r="J3558">
        <f>'08_MODELO_MULTIPLO'!G3586</f>
        <v/>
      </c>
    </row>
    <row r="3559">
      <c r="A3559">
        <f>'06_MODELO_REFS'!E3582</f>
        <v/>
      </c>
      <c r="B3559">
        <f>'06_MODELO_REFS'!F3582</f>
        <v/>
      </c>
      <c r="E3559">
        <f>'07_MODELO_NPI'!E3582</f>
        <v/>
      </c>
      <c r="F3559">
        <f>'07_MODELO_NPI'!F3582</f>
        <v/>
      </c>
      <c r="I3559">
        <f>'08_MODELO_MULTIPLO'!F3587</f>
        <v/>
      </c>
      <c r="J3559">
        <f>'08_MODELO_MULTIPLO'!G3587</f>
        <v/>
      </c>
    </row>
    <row r="3560">
      <c r="A3560">
        <f>'06_MODELO_REFS'!E3583</f>
        <v/>
      </c>
      <c r="B3560">
        <f>'06_MODELO_REFS'!F3583</f>
        <v/>
      </c>
      <c r="E3560">
        <f>'07_MODELO_NPI'!E3583</f>
        <v/>
      </c>
      <c r="F3560">
        <f>'07_MODELO_NPI'!F3583</f>
        <v/>
      </c>
      <c r="I3560">
        <f>'08_MODELO_MULTIPLO'!F3588</f>
        <v/>
      </c>
      <c r="J3560">
        <f>'08_MODELO_MULTIPLO'!G3588</f>
        <v/>
      </c>
    </row>
    <row r="3561">
      <c r="A3561">
        <f>'06_MODELO_REFS'!E3584</f>
        <v/>
      </c>
      <c r="B3561">
        <f>'06_MODELO_REFS'!F3584</f>
        <v/>
      </c>
      <c r="E3561">
        <f>'07_MODELO_NPI'!E3584</f>
        <v/>
      </c>
      <c r="F3561">
        <f>'07_MODELO_NPI'!F3584</f>
        <v/>
      </c>
      <c r="I3561">
        <f>'08_MODELO_MULTIPLO'!F3589</f>
        <v/>
      </c>
      <c r="J3561">
        <f>'08_MODELO_MULTIPLO'!G3589</f>
        <v/>
      </c>
    </row>
    <row r="3562">
      <c r="A3562">
        <f>'06_MODELO_REFS'!E3585</f>
        <v/>
      </c>
      <c r="B3562">
        <f>'06_MODELO_REFS'!F3585</f>
        <v/>
      </c>
      <c r="E3562">
        <f>'07_MODELO_NPI'!E3585</f>
        <v/>
      </c>
      <c r="F3562">
        <f>'07_MODELO_NPI'!F3585</f>
        <v/>
      </c>
      <c r="I3562">
        <f>'08_MODELO_MULTIPLO'!F3590</f>
        <v/>
      </c>
      <c r="J3562">
        <f>'08_MODELO_MULTIPLO'!G3590</f>
        <v/>
      </c>
    </row>
    <row r="3563">
      <c r="A3563">
        <f>'06_MODELO_REFS'!E3586</f>
        <v/>
      </c>
      <c r="B3563">
        <f>'06_MODELO_REFS'!F3586</f>
        <v/>
      </c>
      <c r="E3563">
        <f>'07_MODELO_NPI'!E3586</f>
        <v/>
      </c>
      <c r="F3563">
        <f>'07_MODELO_NPI'!F3586</f>
        <v/>
      </c>
      <c r="I3563">
        <f>'08_MODELO_MULTIPLO'!F3591</f>
        <v/>
      </c>
      <c r="J3563">
        <f>'08_MODELO_MULTIPLO'!G3591</f>
        <v/>
      </c>
    </row>
    <row r="3564">
      <c r="A3564">
        <f>'06_MODELO_REFS'!E3587</f>
        <v/>
      </c>
      <c r="B3564">
        <f>'06_MODELO_REFS'!F3587</f>
        <v/>
      </c>
      <c r="E3564">
        <f>'07_MODELO_NPI'!E3587</f>
        <v/>
      </c>
      <c r="F3564">
        <f>'07_MODELO_NPI'!F3587</f>
        <v/>
      </c>
      <c r="I3564">
        <f>'08_MODELO_MULTIPLO'!F3592</f>
        <v/>
      </c>
      <c r="J3564">
        <f>'08_MODELO_MULTIPLO'!G3592</f>
        <v/>
      </c>
    </row>
    <row r="3565">
      <c r="A3565">
        <f>'06_MODELO_REFS'!E3588</f>
        <v/>
      </c>
      <c r="B3565">
        <f>'06_MODELO_REFS'!F3588</f>
        <v/>
      </c>
      <c r="E3565">
        <f>'07_MODELO_NPI'!E3588</f>
        <v/>
      </c>
      <c r="F3565">
        <f>'07_MODELO_NPI'!F3588</f>
        <v/>
      </c>
      <c r="I3565">
        <f>'08_MODELO_MULTIPLO'!F3593</f>
        <v/>
      </c>
      <c r="J3565">
        <f>'08_MODELO_MULTIPLO'!G3593</f>
        <v/>
      </c>
    </row>
    <row r="3566">
      <c r="A3566">
        <f>'06_MODELO_REFS'!E3589</f>
        <v/>
      </c>
      <c r="B3566">
        <f>'06_MODELO_REFS'!F3589</f>
        <v/>
      </c>
      <c r="E3566">
        <f>'07_MODELO_NPI'!E3589</f>
        <v/>
      </c>
      <c r="F3566">
        <f>'07_MODELO_NPI'!F3589</f>
        <v/>
      </c>
      <c r="I3566">
        <f>'08_MODELO_MULTIPLO'!F3594</f>
        <v/>
      </c>
      <c r="J3566">
        <f>'08_MODELO_MULTIPLO'!G3594</f>
        <v/>
      </c>
    </row>
    <row r="3567">
      <c r="A3567">
        <f>'06_MODELO_REFS'!E3590</f>
        <v/>
      </c>
      <c r="B3567">
        <f>'06_MODELO_REFS'!F3590</f>
        <v/>
      </c>
      <c r="E3567">
        <f>'07_MODELO_NPI'!E3590</f>
        <v/>
      </c>
      <c r="F3567">
        <f>'07_MODELO_NPI'!F3590</f>
        <v/>
      </c>
      <c r="I3567">
        <f>'08_MODELO_MULTIPLO'!F3595</f>
        <v/>
      </c>
      <c r="J3567">
        <f>'08_MODELO_MULTIPLO'!G3595</f>
        <v/>
      </c>
    </row>
    <row r="3568">
      <c r="A3568">
        <f>'06_MODELO_REFS'!E3591</f>
        <v/>
      </c>
      <c r="B3568">
        <f>'06_MODELO_REFS'!F3591</f>
        <v/>
      </c>
      <c r="E3568">
        <f>'07_MODELO_NPI'!E3591</f>
        <v/>
      </c>
      <c r="F3568">
        <f>'07_MODELO_NPI'!F3591</f>
        <v/>
      </c>
      <c r="I3568">
        <f>'08_MODELO_MULTIPLO'!F3596</f>
        <v/>
      </c>
      <c r="J3568">
        <f>'08_MODELO_MULTIPLO'!G3596</f>
        <v/>
      </c>
    </row>
    <row r="3569">
      <c r="A3569">
        <f>'06_MODELO_REFS'!E3592</f>
        <v/>
      </c>
      <c r="B3569">
        <f>'06_MODELO_REFS'!F3592</f>
        <v/>
      </c>
      <c r="E3569">
        <f>'07_MODELO_NPI'!E3592</f>
        <v/>
      </c>
      <c r="F3569">
        <f>'07_MODELO_NPI'!F3592</f>
        <v/>
      </c>
      <c r="I3569">
        <f>'08_MODELO_MULTIPLO'!F3597</f>
        <v/>
      </c>
      <c r="J3569">
        <f>'08_MODELO_MULTIPLO'!G3597</f>
        <v/>
      </c>
    </row>
    <row r="3570">
      <c r="A3570">
        <f>'06_MODELO_REFS'!E3593</f>
        <v/>
      </c>
      <c r="B3570">
        <f>'06_MODELO_REFS'!F3593</f>
        <v/>
      </c>
      <c r="E3570">
        <f>'07_MODELO_NPI'!E3593</f>
        <v/>
      </c>
      <c r="F3570">
        <f>'07_MODELO_NPI'!F3593</f>
        <v/>
      </c>
      <c r="I3570">
        <f>'08_MODELO_MULTIPLO'!F3598</f>
        <v/>
      </c>
      <c r="J3570">
        <f>'08_MODELO_MULTIPLO'!G3598</f>
        <v/>
      </c>
    </row>
    <row r="3571">
      <c r="A3571">
        <f>'06_MODELO_REFS'!E3594</f>
        <v/>
      </c>
      <c r="B3571">
        <f>'06_MODELO_REFS'!F3594</f>
        <v/>
      </c>
      <c r="E3571">
        <f>'07_MODELO_NPI'!E3594</f>
        <v/>
      </c>
      <c r="F3571">
        <f>'07_MODELO_NPI'!F3594</f>
        <v/>
      </c>
      <c r="I3571">
        <f>'08_MODELO_MULTIPLO'!F3599</f>
        <v/>
      </c>
      <c r="J3571">
        <f>'08_MODELO_MULTIPLO'!G3599</f>
        <v/>
      </c>
    </row>
    <row r="3572">
      <c r="A3572">
        <f>'06_MODELO_REFS'!E3595</f>
        <v/>
      </c>
      <c r="B3572">
        <f>'06_MODELO_REFS'!F3595</f>
        <v/>
      </c>
      <c r="E3572">
        <f>'07_MODELO_NPI'!E3595</f>
        <v/>
      </c>
      <c r="F3572">
        <f>'07_MODELO_NPI'!F3595</f>
        <v/>
      </c>
      <c r="I3572">
        <f>'08_MODELO_MULTIPLO'!F3600</f>
        <v/>
      </c>
      <c r="J3572">
        <f>'08_MODELO_MULTIPLO'!G3600</f>
        <v/>
      </c>
    </row>
    <row r="3573">
      <c r="A3573">
        <f>'06_MODELO_REFS'!E3596</f>
        <v/>
      </c>
      <c r="B3573">
        <f>'06_MODELO_REFS'!F3596</f>
        <v/>
      </c>
      <c r="E3573">
        <f>'07_MODELO_NPI'!E3596</f>
        <v/>
      </c>
      <c r="F3573">
        <f>'07_MODELO_NPI'!F3596</f>
        <v/>
      </c>
      <c r="I3573">
        <f>'08_MODELO_MULTIPLO'!F3601</f>
        <v/>
      </c>
      <c r="J3573">
        <f>'08_MODELO_MULTIPLO'!G3601</f>
        <v/>
      </c>
    </row>
    <row r="3574">
      <c r="A3574">
        <f>'06_MODELO_REFS'!E3597</f>
        <v/>
      </c>
      <c r="B3574">
        <f>'06_MODELO_REFS'!F3597</f>
        <v/>
      </c>
      <c r="E3574">
        <f>'07_MODELO_NPI'!E3597</f>
        <v/>
      </c>
      <c r="F3574">
        <f>'07_MODELO_NPI'!F3597</f>
        <v/>
      </c>
      <c r="I3574">
        <f>'08_MODELO_MULTIPLO'!F3602</f>
        <v/>
      </c>
      <c r="J3574">
        <f>'08_MODELO_MULTIPLO'!G3602</f>
        <v/>
      </c>
    </row>
    <row r="3575">
      <c r="A3575">
        <f>'06_MODELO_REFS'!E3598</f>
        <v/>
      </c>
      <c r="B3575">
        <f>'06_MODELO_REFS'!F3598</f>
        <v/>
      </c>
      <c r="E3575">
        <f>'07_MODELO_NPI'!E3598</f>
        <v/>
      </c>
      <c r="F3575">
        <f>'07_MODELO_NPI'!F3598</f>
        <v/>
      </c>
      <c r="I3575">
        <f>'08_MODELO_MULTIPLO'!F3603</f>
        <v/>
      </c>
      <c r="J3575">
        <f>'08_MODELO_MULTIPLO'!G3603</f>
        <v/>
      </c>
    </row>
    <row r="3576">
      <c r="A3576">
        <f>'06_MODELO_REFS'!E3599</f>
        <v/>
      </c>
      <c r="B3576">
        <f>'06_MODELO_REFS'!F3599</f>
        <v/>
      </c>
      <c r="E3576">
        <f>'07_MODELO_NPI'!E3599</f>
        <v/>
      </c>
      <c r="F3576">
        <f>'07_MODELO_NPI'!F3599</f>
        <v/>
      </c>
      <c r="I3576">
        <f>'08_MODELO_MULTIPLO'!F3604</f>
        <v/>
      </c>
      <c r="J3576">
        <f>'08_MODELO_MULTIPLO'!G3604</f>
        <v/>
      </c>
    </row>
    <row r="3577">
      <c r="A3577">
        <f>'06_MODELO_REFS'!E3600</f>
        <v/>
      </c>
      <c r="B3577">
        <f>'06_MODELO_REFS'!F3600</f>
        <v/>
      </c>
      <c r="E3577">
        <f>'07_MODELO_NPI'!E3600</f>
        <v/>
      </c>
      <c r="F3577">
        <f>'07_MODELO_NPI'!F3600</f>
        <v/>
      </c>
      <c r="I3577">
        <f>'08_MODELO_MULTIPLO'!F3605</f>
        <v/>
      </c>
      <c r="J3577">
        <f>'08_MODELO_MULTIPLO'!G3605</f>
        <v/>
      </c>
    </row>
    <row r="3578">
      <c r="A3578">
        <f>'06_MODELO_REFS'!E3601</f>
        <v/>
      </c>
      <c r="B3578">
        <f>'06_MODELO_REFS'!F3601</f>
        <v/>
      </c>
      <c r="E3578">
        <f>'07_MODELO_NPI'!E3601</f>
        <v/>
      </c>
      <c r="F3578">
        <f>'07_MODELO_NPI'!F3601</f>
        <v/>
      </c>
      <c r="I3578">
        <f>'08_MODELO_MULTIPLO'!F3606</f>
        <v/>
      </c>
      <c r="J3578">
        <f>'08_MODELO_MULTIPLO'!G3606</f>
        <v/>
      </c>
    </row>
    <row r="3579">
      <c r="A3579">
        <f>'06_MODELO_REFS'!E3602</f>
        <v/>
      </c>
      <c r="B3579">
        <f>'06_MODELO_REFS'!F3602</f>
        <v/>
      </c>
      <c r="E3579">
        <f>'07_MODELO_NPI'!E3602</f>
        <v/>
      </c>
      <c r="F3579">
        <f>'07_MODELO_NPI'!F3602</f>
        <v/>
      </c>
      <c r="I3579">
        <f>'08_MODELO_MULTIPLO'!F3607</f>
        <v/>
      </c>
      <c r="J3579">
        <f>'08_MODELO_MULTIPLO'!G3607</f>
        <v/>
      </c>
    </row>
    <row r="3580">
      <c r="A3580">
        <f>'06_MODELO_REFS'!E3603</f>
        <v/>
      </c>
      <c r="B3580">
        <f>'06_MODELO_REFS'!F3603</f>
        <v/>
      </c>
      <c r="E3580">
        <f>'07_MODELO_NPI'!E3603</f>
        <v/>
      </c>
      <c r="F3580">
        <f>'07_MODELO_NPI'!F3603</f>
        <v/>
      </c>
      <c r="I3580">
        <f>'08_MODELO_MULTIPLO'!F3608</f>
        <v/>
      </c>
      <c r="J3580">
        <f>'08_MODELO_MULTIPLO'!G3608</f>
        <v/>
      </c>
    </row>
    <row r="3581">
      <c r="A3581">
        <f>'06_MODELO_REFS'!E3604</f>
        <v/>
      </c>
      <c r="B3581">
        <f>'06_MODELO_REFS'!F3604</f>
        <v/>
      </c>
      <c r="E3581">
        <f>'07_MODELO_NPI'!E3604</f>
        <v/>
      </c>
      <c r="F3581">
        <f>'07_MODELO_NPI'!F3604</f>
        <v/>
      </c>
      <c r="I3581">
        <f>'08_MODELO_MULTIPLO'!F3609</f>
        <v/>
      </c>
      <c r="J3581">
        <f>'08_MODELO_MULTIPLO'!G3609</f>
        <v/>
      </c>
    </row>
    <row r="3582">
      <c r="A3582">
        <f>'06_MODELO_REFS'!E3605</f>
        <v/>
      </c>
      <c r="B3582">
        <f>'06_MODELO_REFS'!F3605</f>
        <v/>
      </c>
      <c r="E3582">
        <f>'07_MODELO_NPI'!E3605</f>
        <v/>
      </c>
      <c r="F3582">
        <f>'07_MODELO_NPI'!F3605</f>
        <v/>
      </c>
      <c r="I3582">
        <f>'08_MODELO_MULTIPLO'!F3610</f>
        <v/>
      </c>
      <c r="J3582">
        <f>'08_MODELO_MULTIPLO'!G3610</f>
        <v/>
      </c>
    </row>
    <row r="3583">
      <c r="A3583">
        <f>'06_MODELO_REFS'!E3606</f>
        <v/>
      </c>
      <c r="B3583">
        <f>'06_MODELO_REFS'!F3606</f>
        <v/>
      </c>
      <c r="E3583">
        <f>'07_MODELO_NPI'!E3606</f>
        <v/>
      </c>
      <c r="F3583">
        <f>'07_MODELO_NPI'!F3606</f>
        <v/>
      </c>
      <c r="I3583">
        <f>'08_MODELO_MULTIPLO'!F3611</f>
        <v/>
      </c>
      <c r="J3583">
        <f>'08_MODELO_MULTIPLO'!G3611</f>
        <v/>
      </c>
    </row>
    <row r="3584">
      <c r="A3584">
        <f>'06_MODELO_REFS'!E3607</f>
        <v/>
      </c>
      <c r="B3584">
        <f>'06_MODELO_REFS'!F3607</f>
        <v/>
      </c>
      <c r="E3584">
        <f>'07_MODELO_NPI'!E3607</f>
        <v/>
      </c>
      <c r="F3584">
        <f>'07_MODELO_NPI'!F3607</f>
        <v/>
      </c>
      <c r="I3584">
        <f>'08_MODELO_MULTIPLO'!F3612</f>
        <v/>
      </c>
      <c r="J3584">
        <f>'08_MODELO_MULTIPLO'!G3612</f>
        <v/>
      </c>
    </row>
    <row r="3585">
      <c r="A3585">
        <f>'06_MODELO_REFS'!E3608</f>
        <v/>
      </c>
      <c r="B3585">
        <f>'06_MODELO_REFS'!F3608</f>
        <v/>
      </c>
      <c r="E3585">
        <f>'07_MODELO_NPI'!E3608</f>
        <v/>
      </c>
      <c r="F3585">
        <f>'07_MODELO_NPI'!F3608</f>
        <v/>
      </c>
      <c r="I3585">
        <f>'08_MODELO_MULTIPLO'!F3613</f>
        <v/>
      </c>
      <c r="J3585">
        <f>'08_MODELO_MULTIPLO'!G3613</f>
        <v/>
      </c>
    </row>
    <row r="3586">
      <c r="A3586">
        <f>'06_MODELO_REFS'!E3609</f>
        <v/>
      </c>
      <c r="B3586">
        <f>'06_MODELO_REFS'!F3609</f>
        <v/>
      </c>
      <c r="E3586">
        <f>'07_MODELO_NPI'!E3609</f>
        <v/>
      </c>
      <c r="F3586">
        <f>'07_MODELO_NPI'!F3609</f>
        <v/>
      </c>
      <c r="I3586">
        <f>'08_MODELO_MULTIPLO'!F3614</f>
        <v/>
      </c>
      <c r="J3586">
        <f>'08_MODELO_MULTIPLO'!G3614</f>
        <v/>
      </c>
    </row>
    <row r="3587">
      <c r="A3587">
        <f>'06_MODELO_REFS'!E3610</f>
        <v/>
      </c>
      <c r="B3587">
        <f>'06_MODELO_REFS'!F3610</f>
        <v/>
      </c>
      <c r="E3587">
        <f>'07_MODELO_NPI'!E3610</f>
        <v/>
      </c>
      <c r="F3587">
        <f>'07_MODELO_NPI'!F3610</f>
        <v/>
      </c>
      <c r="I3587">
        <f>'08_MODELO_MULTIPLO'!F3615</f>
        <v/>
      </c>
      <c r="J3587">
        <f>'08_MODELO_MULTIPLO'!G3615</f>
        <v/>
      </c>
    </row>
    <row r="3588">
      <c r="A3588">
        <f>'06_MODELO_REFS'!E3611</f>
        <v/>
      </c>
      <c r="B3588">
        <f>'06_MODELO_REFS'!F3611</f>
        <v/>
      </c>
      <c r="E3588">
        <f>'07_MODELO_NPI'!E3611</f>
        <v/>
      </c>
      <c r="F3588">
        <f>'07_MODELO_NPI'!F3611</f>
        <v/>
      </c>
      <c r="I3588">
        <f>'08_MODELO_MULTIPLO'!F3616</f>
        <v/>
      </c>
      <c r="J3588">
        <f>'08_MODELO_MULTIPLO'!G3616</f>
        <v/>
      </c>
    </row>
    <row r="3589">
      <c r="A3589">
        <f>'06_MODELO_REFS'!E3612</f>
        <v/>
      </c>
      <c r="B3589">
        <f>'06_MODELO_REFS'!F3612</f>
        <v/>
      </c>
      <c r="E3589">
        <f>'07_MODELO_NPI'!E3612</f>
        <v/>
      </c>
      <c r="F3589">
        <f>'07_MODELO_NPI'!F3612</f>
        <v/>
      </c>
      <c r="I3589">
        <f>'08_MODELO_MULTIPLO'!F3617</f>
        <v/>
      </c>
      <c r="J3589">
        <f>'08_MODELO_MULTIPLO'!G3617</f>
        <v/>
      </c>
    </row>
    <row r="3590">
      <c r="A3590">
        <f>'06_MODELO_REFS'!E3613</f>
        <v/>
      </c>
      <c r="B3590">
        <f>'06_MODELO_REFS'!F3613</f>
        <v/>
      </c>
      <c r="E3590">
        <f>'07_MODELO_NPI'!E3613</f>
        <v/>
      </c>
      <c r="F3590">
        <f>'07_MODELO_NPI'!F3613</f>
        <v/>
      </c>
      <c r="I3590">
        <f>'08_MODELO_MULTIPLO'!F3618</f>
        <v/>
      </c>
      <c r="J3590">
        <f>'08_MODELO_MULTIPLO'!G3618</f>
        <v/>
      </c>
    </row>
    <row r="3591">
      <c r="A3591">
        <f>'06_MODELO_REFS'!E3614</f>
        <v/>
      </c>
      <c r="B3591">
        <f>'06_MODELO_REFS'!F3614</f>
        <v/>
      </c>
      <c r="E3591">
        <f>'07_MODELO_NPI'!E3614</f>
        <v/>
      </c>
      <c r="F3591">
        <f>'07_MODELO_NPI'!F3614</f>
        <v/>
      </c>
      <c r="I3591">
        <f>'08_MODELO_MULTIPLO'!F3619</f>
        <v/>
      </c>
      <c r="J3591">
        <f>'08_MODELO_MULTIPLO'!G3619</f>
        <v/>
      </c>
    </row>
    <row r="3592">
      <c r="A3592">
        <f>'06_MODELO_REFS'!E3615</f>
        <v/>
      </c>
      <c r="B3592">
        <f>'06_MODELO_REFS'!F3615</f>
        <v/>
      </c>
      <c r="E3592">
        <f>'07_MODELO_NPI'!E3615</f>
        <v/>
      </c>
      <c r="F3592">
        <f>'07_MODELO_NPI'!F3615</f>
        <v/>
      </c>
      <c r="I3592">
        <f>'08_MODELO_MULTIPLO'!F3620</f>
        <v/>
      </c>
      <c r="J3592">
        <f>'08_MODELO_MULTIPLO'!G3620</f>
        <v/>
      </c>
    </row>
    <row r="3593">
      <c r="A3593">
        <f>'06_MODELO_REFS'!E3616</f>
        <v/>
      </c>
      <c r="B3593">
        <f>'06_MODELO_REFS'!F3616</f>
        <v/>
      </c>
      <c r="E3593">
        <f>'07_MODELO_NPI'!E3616</f>
        <v/>
      </c>
      <c r="F3593">
        <f>'07_MODELO_NPI'!F3616</f>
        <v/>
      </c>
      <c r="I3593">
        <f>'08_MODELO_MULTIPLO'!F3621</f>
        <v/>
      </c>
      <c r="J3593">
        <f>'08_MODELO_MULTIPLO'!G3621</f>
        <v/>
      </c>
    </row>
    <row r="3594">
      <c r="A3594">
        <f>'06_MODELO_REFS'!E3617</f>
        <v/>
      </c>
      <c r="B3594">
        <f>'06_MODELO_REFS'!F3617</f>
        <v/>
      </c>
      <c r="E3594">
        <f>'07_MODELO_NPI'!E3617</f>
        <v/>
      </c>
      <c r="F3594">
        <f>'07_MODELO_NPI'!F3617</f>
        <v/>
      </c>
      <c r="I3594">
        <f>'08_MODELO_MULTIPLO'!F3622</f>
        <v/>
      </c>
      <c r="J3594">
        <f>'08_MODELO_MULTIPLO'!G3622</f>
        <v/>
      </c>
    </row>
    <row r="3595">
      <c r="A3595">
        <f>'06_MODELO_REFS'!E3618</f>
        <v/>
      </c>
      <c r="B3595">
        <f>'06_MODELO_REFS'!F3618</f>
        <v/>
      </c>
      <c r="E3595">
        <f>'07_MODELO_NPI'!E3618</f>
        <v/>
      </c>
      <c r="F3595">
        <f>'07_MODELO_NPI'!F3618</f>
        <v/>
      </c>
      <c r="I3595">
        <f>'08_MODELO_MULTIPLO'!F3623</f>
        <v/>
      </c>
      <c r="J3595">
        <f>'08_MODELO_MULTIPLO'!G3623</f>
        <v/>
      </c>
    </row>
    <row r="3596">
      <c r="A3596">
        <f>'06_MODELO_REFS'!E3619</f>
        <v/>
      </c>
      <c r="B3596">
        <f>'06_MODELO_REFS'!F3619</f>
        <v/>
      </c>
      <c r="E3596">
        <f>'07_MODELO_NPI'!E3619</f>
        <v/>
      </c>
      <c r="F3596">
        <f>'07_MODELO_NPI'!F3619</f>
        <v/>
      </c>
      <c r="I3596">
        <f>'08_MODELO_MULTIPLO'!F3624</f>
        <v/>
      </c>
      <c r="J3596">
        <f>'08_MODELO_MULTIPLO'!G3624</f>
        <v/>
      </c>
    </row>
    <row r="3597">
      <c r="A3597">
        <f>'06_MODELO_REFS'!E3620</f>
        <v/>
      </c>
      <c r="B3597">
        <f>'06_MODELO_REFS'!F3620</f>
        <v/>
      </c>
      <c r="E3597">
        <f>'07_MODELO_NPI'!E3620</f>
        <v/>
      </c>
      <c r="F3597">
        <f>'07_MODELO_NPI'!F3620</f>
        <v/>
      </c>
      <c r="I3597">
        <f>'08_MODELO_MULTIPLO'!F3625</f>
        <v/>
      </c>
      <c r="J3597">
        <f>'08_MODELO_MULTIPLO'!G3625</f>
        <v/>
      </c>
    </row>
    <row r="3598">
      <c r="A3598">
        <f>'06_MODELO_REFS'!E3621</f>
        <v/>
      </c>
      <c r="B3598">
        <f>'06_MODELO_REFS'!F3621</f>
        <v/>
      </c>
      <c r="E3598">
        <f>'07_MODELO_NPI'!E3621</f>
        <v/>
      </c>
      <c r="F3598">
        <f>'07_MODELO_NPI'!F3621</f>
        <v/>
      </c>
      <c r="I3598">
        <f>'08_MODELO_MULTIPLO'!F3626</f>
        <v/>
      </c>
      <c r="J3598">
        <f>'08_MODELO_MULTIPLO'!G3626</f>
        <v/>
      </c>
    </row>
    <row r="3599">
      <c r="A3599">
        <f>'06_MODELO_REFS'!E3622</f>
        <v/>
      </c>
      <c r="B3599">
        <f>'06_MODELO_REFS'!F3622</f>
        <v/>
      </c>
      <c r="E3599">
        <f>'07_MODELO_NPI'!E3622</f>
        <v/>
      </c>
      <c r="F3599">
        <f>'07_MODELO_NPI'!F3622</f>
        <v/>
      </c>
      <c r="I3599">
        <f>'08_MODELO_MULTIPLO'!F3627</f>
        <v/>
      </c>
      <c r="J3599">
        <f>'08_MODELO_MULTIPLO'!G3627</f>
        <v/>
      </c>
    </row>
    <row r="3600">
      <c r="A3600">
        <f>'06_MODELO_REFS'!E3623</f>
        <v/>
      </c>
      <c r="B3600">
        <f>'06_MODELO_REFS'!F3623</f>
        <v/>
      </c>
      <c r="E3600">
        <f>'07_MODELO_NPI'!E3623</f>
        <v/>
      </c>
      <c r="F3600">
        <f>'07_MODELO_NPI'!F3623</f>
        <v/>
      </c>
      <c r="I3600">
        <f>'08_MODELO_MULTIPLO'!F3628</f>
        <v/>
      </c>
      <c r="J3600">
        <f>'08_MODELO_MULTIPLO'!G3628</f>
        <v/>
      </c>
    </row>
    <row r="3601">
      <c r="A3601">
        <f>'06_MODELO_REFS'!E3624</f>
        <v/>
      </c>
      <c r="B3601">
        <f>'06_MODELO_REFS'!F3624</f>
        <v/>
      </c>
      <c r="E3601">
        <f>'07_MODELO_NPI'!E3624</f>
        <v/>
      </c>
      <c r="F3601">
        <f>'07_MODELO_NPI'!F3624</f>
        <v/>
      </c>
      <c r="I3601">
        <f>'08_MODELO_MULTIPLO'!F3629</f>
        <v/>
      </c>
      <c r="J3601">
        <f>'08_MODELO_MULTIPLO'!G3629</f>
        <v/>
      </c>
    </row>
    <row r="3602">
      <c r="A3602">
        <f>'06_MODELO_REFS'!E3625</f>
        <v/>
      </c>
      <c r="B3602">
        <f>'06_MODELO_REFS'!F3625</f>
        <v/>
      </c>
      <c r="E3602">
        <f>'07_MODELO_NPI'!E3625</f>
        <v/>
      </c>
      <c r="F3602">
        <f>'07_MODELO_NPI'!F3625</f>
        <v/>
      </c>
      <c r="I3602">
        <f>'08_MODELO_MULTIPLO'!F3630</f>
        <v/>
      </c>
      <c r="J3602">
        <f>'08_MODELO_MULTIPLO'!G3630</f>
        <v/>
      </c>
    </row>
    <row r="3603">
      <c r="A3603">
        <f>'06_MODELO_REFS'!E3626</f>
        <v/>
      </c>
      <c r="B3603">
        <f>'06_MODELO_REFS'!F3626</f>
        <v/>
      </c>
      <c r="E3603">
        <f>'07_MODELO_NPI'!E3626</f>
        <v/>
      </c>
      <c r="F3603">
        <f>'07_MODELO_NPI'!F3626</f>
        <v/>
      </c>
      <c r="I3603">
        <f>'08_MODELO_MULTIPLO'!F3631</f>
        <v/>
      </c>
      <c r="J3603">
        <f>'08_MODELO_MULTIPLO'!G3631</f>
        <v/>
      </c>
    </row>
    <row r="3604">
      <c r="A3604">
        <f>'06_MODELO_REFS'!E3627</f>
        <v/>
      </c>
      <c r="B3604">
        <f>'06_MODELO_REFS'!F3627</f>
        <v/>
      </c>
      <c r="E3604">
        <f>'07_MODELO_NPI'!E3627</f>
        <v/>
      </c>
      <c r="F3604">
        <f>'07_MODELO_NPI'!F3627</f>
        <v/>
      </c>
      <c r="I3604">
        <f>'08_MODELO_MULTIPLO'!F3632</f>
        <v/>
      </c>
      <c r="J3604">
        <f>'08_MODELO_MULTIPLO'!G3632</f>
        <v/>
      </c>
    </row>
    <row r="3605">
      <c r="A3605">
        <f>'06_MODELO_REFS'!E3628</f>
        <v/>
      </c>
      <c r="B3605">
        <f>'06_MODELO_REFS'!F3628</f>
        <v/>
      </c>
      <c r="E3605">
        <f>'07_MODELO_NPI'!E3628</f>
        <v/>
      </c>
      <c r="F3605">
        <f>'07_MODELO_NPI'!F3628</f>
        <v/>
      </c>
      <c r="I3605">
        <f>'08_MODELO_MULTIPLO'!F3633</f>
        <v/>
      </c>
      <c r="J3605">
        <f>'08_MODELO_MULTIPLO'!G3633</f>
        <v/>
      </c>
    </row>
    <row r="3606">
      <c r="A3606">
        <f>'06_MODELO_REFS'!E3629</f>
        <v/>
      </c>
      <c r="B3606">
        <f>'06_MODELO_REFS'!F3629</f>
        <v/>
      </c>
      <c r="E3606">
        <f>'07_MODELO_NPI'!E3629</f>
        <v/>
      </c>
      <c r="F3606">
        <f>'07_MODELO_NPI'!F3629</f>
        <v/>
      </c>
      <c r="I3606">
        <f>'08_MODELO_MULTIPLO'!F3634</f>
        <v/>
      </c>
      <c r="J3606">
        <f>'08_MODELO_MULTIPLO'!G3634</f>
        <v/>
      </c>
    </row>
    <row r="3607">
      <c r="A3607">
        <f>'06_MODELO_REFS'!E3630</f>
        <v/>
      </c>
      <c r="B3607">
        <f>'06_MODELO_REFS'!F3630</f>
        <v/>
      </c>
      <c r="E3607">
        <f>'07_MODELO_NPI'!E3630</f>
        <v/>
      </c>
      <c r="F3607">
        <f>'07_MODELO_NPI'!F3630</f>
        <v/>
      </c>
      <c r="I3607">
        <f>'08_MODELO_MULTIPLO'!F3635</f>
        <v/>
      </c>
      <c r="J3607">
        <f>'08_MODELO_MULTIPLO'!G3635</f>
        <v/>
      </c>
    </row>
    <row r="3608">
      <c r="A3608">
        <f>'06_MODELO_REFS'!E3631</f>
        <v/>
      </c>
      <c r="B3608">
        <f>'06_MODELO_REFS'!F3631</f>
        <v/>
      </c>
      <c r="E3608">
        <f>'07_MODELO_NPI'!E3631</f>
        <v/>
      </c>
      <c r="F3608">
        <f>'07_MODELO_NPI'!F3631</f>
        <v/>
      </c>
      <c r="I3608">
        <f>'08_MODELO_MULTIPLO'!F3636</f>
        <v/>
      </c>
      <c r="J3608">
        <f>'08_MODELO_MULTIPLO'!G3636</f>
        <v/>
      </c>
    </row>
    <row r="3609">
      <c r="A3609">
        <f>'06_MODELO_REFS'!E3632</f>
        <v/>
      </c>
      <c r="B3609">
        <f>'06_MODELO_REFS'!F3632</f>
        <v/>
      </c>
      <c r="E3609">
        <f>'07_MODELO_NPI'!E3632</f>
        <v/>
      </c>
      <c r="F3609">
        <f>'07_MODELO_NPI'!F3632</f>
        <v/>
      </c>
      <c r="I3609">
        <f>'08_MODELO_MULTIPLO'!F3637</f>
        <v/>
      </c>
      <c r="J3609">
        <f>'08_MODELO_MULTIPLO'!G3637</f>
        <v/>
      </c>
    </row>
    <row r="3610">
      <c r="A3610">
        <f>'06_MODELO_REFS'!E3633</f>
        <v/>
      </c>
      <c r="B3610">
        <f>'06_MODELO_REFS'!F3633</f>
        <v/>
      </c>
      <c r="E3610">
        <f>'07_MODELO_NPI'!E3633</f>
        <v/>
      </c>
      <c r="F3610">
        <f>'07_MODELO_NPI'!F3633</f>
        <v/>
      </c>
      <c r="I3610">
        <f>'08_MODELO_MULTIPLO'!F3638</f>
        <v/>
      </c>
      <c r="J3610">
        <f>'08_MODELO_MULTIPLO'!G3638</f>
        <v/>
      </c>
    </row>
    <row r="3611">
      <c r="A3611">
        <f>'06_MODELO_REFS'!E3634</f>
        <v/>
      </c>
      <c r="B3611">
        <f>'06_MODELO_REFS'!F3634</f>
        <v/>
      </c>
      <c r="E3611">
        <f>'07_MODELO_NPI'!E3634</f>
        <v/>
      </c>
      <c r="F3611">
        <f>'07_MODELO_NPI'!F3634</f>
        <v/>
      </c>
      <c r="I3611">
        <f>'08_MODELO_MULTIPLO'!F3639</f>
        <v/>
      </c>
      <c r="J3611">
        <f>'08_MODELO_MULTIPLO'!G3639</f>
        <v/>
      </c>
    </row>
    <row r="3612">
      <c r="A3612">
        <f>'06_MODELO_REFS'!E3635</f>
        <v/>
      </c>
      <c r="B3612">
        <f>'06_MODELO_REFS'!F3635</f>
        <v/>
      </c>
      <c r="E3612">
        <f>'07_MODELO_NPI'!E3635</f>
        <v/>
      </c>
      <c r="F3612">
        <f>'07_MODELO_NPI'!F3635</f>
        <v/>
      </c>
      <c r="I3612">
        <f>'08_MODELO_MULTIPLO'!F3640</f>
        <v/>
      </c>
      <c r="J3612">
        <f>'08_MODELO_MULTIPLO'!G3640</f>
        <v/>
      </c>
    </row>
    <row r="3613">
      <c r="A3613">
        <f>'06_MODELO_REFS'!E3636</f>
        <v/>
      </c>
      <c r="B3613">
        <f>'06_MODELO_REFS'!F3636</f>
        <v/>
      </c>
      <c r="E3613">
        <f>'07_MODELO_NPI'!E3636</f>
        <v/>
      </c>
      <c r="F3613">
        <f>'07_MODELO_NPI'!F3636</f>
        <v/>
      </c>
      <c r="I3613">
        <f>'08_MODELO_MULTIPLO'!F3641</f>
        <v/>
      </c>
      <c r="J3613">
        <f>'08_MODELO_MULTIPLO'!G3641</f>
        <v/>
      </c>
    </row>
    <row r="3614">
      <c r="A3614">
        <f>'06_MODELO_REFS'!E3637</f>
        <v/>
      </c>
      <c r="B3614">
        <f>'06_MODELO_REFS'!F3637</f>
        <v/>
      </c>
      <c r="E3614">
        <f>'07_MODELO_NPI'!E3637</f>
        <v/>
      </c>
      <c r="F3614">
        <f>'07_MODELO_NPI'!F3637</f>
        <v/>
      </c>
      <c r="I3614">
        <f>'08_MODELO_MULTIPLO'!F3642</f>
        <v/>
      </c>
      <c r="J3614">
        <f>'08_MODELO_MULTIPLO'!G3642</f>
        <v/>
      </c>
    </row>
    <row r="3615">
      <c r="A3615">
        <f>'06_MODELO_REFS'!E3638</f>
        <v/>
      </c>
      <c r="B3615">
        <f>'06_MODELO_REFS'!F3638</f>
        <v/>
      </c>
      <c r="E3615">
        <f>'07_MODELO_NPI'!E3638</f>
        <v/>
      </c>
      <c r="F3615">
        <f>'07_MODELO_NPI'!F3638</f>
        <v/>
      </c>
      <c r="I3615">
        <f>'08_MODELO_MULTIPLO'!F3643</f>
        <v/>
      </c>
      <c r="J3615">
        <f>'08_MODELO_MULTIPLO'!G3643</f>
        <v/>
      </c>
    </row>
    <row r="3616">
      <c r="A3616">
        <f>'06_MODELO_REFS'!E3639</f>
        <v/>
      </c>
      <c r="B3616">
        <f>'06_MODELO_REFS'!F3639</f>
        <v/>
      </c>
      <c r="E3616">
        <f>'07_MODELO_NPI'!E3639</f>
        <v/>
      </c>
      <c r="F3616">
        <f>'07_MODELO_NPI'!F3639</f>
        <v/>
      </c>
      <c r="I3616">
        <f>'08_MODELO_MULTIPLO'!F3644</f>
        <v/>
      </c>
      <c r="J3616">
        <f>'08_MODELO_MULTIPLO'!G3644</f>
        <v/>
      </c>
    </row>
    <row r="3617">
      <c r="A3617">
        <f>'06_MODELO_REFS'!E3640</f>
        <v/>
      </c>
      <c r="B3617">
        <f>'06_MODELO_REFS'!F3640</f>
        <v/>
      </c>
      <c r="E3617">
        <f>'07_MODELO_NPI'!E3640</f>
        <v/>
      </c>
      <c r="F3617">
        <f>'07_MODELO_NPI'!F3640</f>
        <v/>
      </c>
      <c r="I3617">
        <f>'08_MODELO_MULTIPLO'!F3645</f>
        <v/>
      </c>
      <c r="J3617">
        <f>'08_MODELO_MULTIPLO'!G3645</f>
        <v/>
      </c>
    </row>
    <row r="3618">
      <c r="A3618">
        <f>'06_MODELO_REFS'!E3641</f>
        <v/>
      </c>
      <c r="B3618">
        <f>'06_MODELO_REFS'!F3641</f>
        <v/>
      </c>
      <c r="E3618">
        <f>'07_MODELO_NPI'!E3641</f>
        <v/>
      </c>
      <c r="F3618">
        <f>'07_MODELO_NPI'!F3641</f>
        <v/>
      </c>
      <c r="I3618">
        <f>'08_MODELO_MULTIPLO'!F3646</f>
        <v/>
      </c>
      <c r="J3618">
        <f>'08_MODELO_MULTIPLO'!G3646</f>
        <v/>
      </c>
    </row>
    <row r="3619">
      <c r="A3619">
        <f>'06_MODELO_REFS'!E3642</f>
        <v/>
      </c>
      <c r="B3619">
        <f>'06_MODELO_REFS'!F3642</f>
        <v/>
      </c>
      <c r="E3619">
        <f>'07_MODELO_NPI'!E3642</f>
        <v/>
      </c>
      <c r="F3619">
        <f>'07_MODELO_NPI'!F3642</f>
        <v/>
      </c>
      <c r="I3619">
        <f>'08_MODELO_MULTIPLO'!F3647</f>
        <v/>
      </c>
      <c r="J3619">
        <f>'08_MODELO_MULTIPLO'!G3647</f>
        <v/>
      </c>
    </row>
    <row r="3620">
      <c r="A3620">
        <f>'06_MODELO_REFS'!E3643</f>
        <v/>
      </c>
      <c r="B3620">
        <f>'06_MODELO_REFS'!F3643</f>
        <v/>
      </c>
      <c r="E3620">
        <f>'07_MODELO_NPI'!E3643</f>
        <v/>
      </c>
      <c r="F3620">
        <f>'07_MODELO_NPI'!F3643</f>
        <v/>
      </c>
      <c r="I3620">
        <f>'08_MODELO_MULTIPLO'!F3648</f>
        <v/>
      </c>
      <c r="J3620">
        <f>'08_MODELO_MULTIPLO'!G3648</f>
        <v/>
      </c>
    </row>
    <row r="3621">
      <c r="A3621">
        <f>'06_MODELO_REFS'!E3644</f>
        <v/>
      </c>
      <c r="B3621">
        <f>'06_MODELO_REFS'!F3644</f>
        <v/>
      </c>
      <c r="E3621">
        <f>'07_MODELO_NPI'!E3644</f>
        <v/>
      </c>
      <c r="F3621">
        <f>'07_MODELO_NPI'!F3644</f>
        <v/>
      </c>
      <c r="I3621">
        <f>'08_MODELO_MULTIPLO'!F3649</f>
        <v/>
      </c>
      <c r="J3621">
        <f>'08_MODELO_MULTIPLO'!G3649</f>
        <v/>
      </c>
    </row>
    <row r="3622">
      <c r="A3622">
        <f>'06_MODELO_REFS'!E3645</f>
        <v/>
      </c>
      <c r="B3622">
        <f>'06_MODELO_REFS'!F3645</f>
        <v/>
      </c>
      <c r="E3622">
        <f>'07_MODELO_NPI'!E3645</f>
        <v/>
      </c>
      <c r="F3622">
        <f>'07_MODELO_NPI'!F3645</f>
        <v/>
      </c>
      <c r="I3622">
        <f>'08_MODELO_MULTIPLO'!F3650</f>
        <v/>
      </c>
      <c r="J3622">
        <f>'08_MODELO_MULTIPLO'!G3650</f>
        <v/>
      </c>
    </row>
    <row r="3623">
      <c r="A3623">
        <f>'06_MODELO_REFS'!E3646</f>
        <v/>
      </c>
      <c r="B3623">
        <f>'06_MODELO_REFS'!F3646</f>
        <v/>
      </c>
      <c r="E3623">
        <f>'07_MODELO_NPI'!E3646</f>
        <v/>
      </c>
      <c r="F3623">
        <f>'07_MODELO_NPI'!F3646</f>
        <v/>
      </c>
      <c r="I3623">
        <f>'08_MODELO_MULTIPLO'!F3651</f>
        <v/>
      </c>
      <c r="J3623">
        <f>'08_MODELO_MULTIPLO'!G3651</f>
        <v/>
      </c>
    </row>
    <row r="3624">
      <c r="A3624">
        <f>'06_MODELO_REFS'!E3647</f>
        <v/>
      </c>
      <c r="B3624">
        <f>'06_MODELO_REFS'!F3647</f>
        <v/>
      </c>
      <c r="E3624">
        <f>'07_MODELO_NPI'!E3647</f>
        <v/>
      </c>
      <c r="F3624">
        <f>'07_MODELO_NPI'!F3647</f>
        <v/>
      </c>
      <c r="I3624">
        <f>'08_MODELO_MULTIPLO'!F3652</f>
        <v/>
      </c>
      <c r="J3624">
        <f>'08_MODELO_MULTIPLO'!G3652</f>
        <v/>
      </c>
    </row>
    <row r="3625">
      <c r="A3625">
        <f>'06_MODELO_REFS'!E3648</f>
        <v/>
      </c>
      <c r="B3625">
        <f>'06_MODELO_REFS'!F3648</f>
        <v/>
      </c>
      <c r="E3625">
        <f>'07_MODELO_NPI'!E3648</f>
        <v/>
      </c>
      <c r="F3625">
        <f>'07_MODELO_NPI'!F3648</f>
        <v/>
      </c>
      <c r="I3625">
        <f>'08_MODELO_MULTIPLO'!F3653</f>
        <v/>
      </c>
      <c r="J3625">
        <f>'08_MODELO_MULTIPLO'!G3653</f>
        <v/>
      </c>
    </row>
    <row r="3626">
      <c r="A3626">
        <f>'06_MODELO_REFS'!E3649</f>
        <v/>
      </c>
      <c r="B3626">
        <f>'06_MODELO_REFS'!F3649</f>
        <v/>
      </c>
      <c r="E3626">
        <f>'07_MODELO_NPI'!E3649</f>
        <v/>
      </c>
      <c r="F3626">
        <f>'07_MODELO_NPI'!F3649</f>
        <v/>
      </c>
      <c r="I3626">
        <f>'08_MODELO_MULTIPLO'!F3654</f>
        <v/>
      </c>
      <c r="J3626">
        <f>'08_MODELO_MULTIPLO'!G3654</f>
        <v/>
      </c>
    </row>
    <row r="3627">
      <c r="A3627">
        <f>'06_MODELO_REFS'!E3650</f>
        <v/>
      </c>
      <c r="B3627">
        <f>'06_MODELO_REFS'!F3650</f>
        <v/>
      </c>
      <c r="E3627">
        <f>'07_MODELO_NPI'!E3650</f>
        <v/>
      </c>
      <c r="F3627">
        <f>'07_MODELO_NPI'!F3650</f>
        <v/>
      </c>
      <c r="I3627">
        <f>'08_MODELO_MULTIPLO'!F3655</f>
        <v/>
      </c>
      <c r="J3627">
        <f>'08_MODELO_MULTIPLO'!G3655</f>
        <v/>
      </c>
    </row>
    <row r="3628">
      <c r="A3628">
        <f>'06_MODELO_REFS'!E3651</f>
        <v/>
      </c>
      <c r="B3628">
        <f>'06_MODELO_REFS'!F3651</f>
        <v/>
      </c>
      <c r="E3628">
        <f>'07_MODELO_NPI'!E3651</f>
        <v/>
      </c>
      <c r="F3628">
        <f>'07_MODELO_NPI'!F3651</f>
        <v/>
      </c>
      <c r="I3628">
        <f>'08_MODELO_MULTIPLO'!F3656</f>
        <v/>
      </c>
      <c r="J3628">
        <f>'08_MODELO_MULTIPLO'!G3656</f>
        <v/>
      </c>
    </row>
    <row r="3629">
      <c r="A3629">
        <f>'06_MODELO_REFS'!E3652</f>
        <v/>
      </c>
      <c r="B3629">
        <f>'06_MODELO_REFS'!F3652</f>
        <v/>
      </c>
      <c r="E3629">
        <f>'07_MODELO_NPI'!E3652</f>
        <v/>
      </c>
      <c r="F3629">
        <f>'07_MODELO_NPI'!F3652</f>
        <v/>
      </c>
      <c r="I3629">
        <f>'08_MODELO_MULTIPLO'!F3657</f>
        <v/>
      </c>
      <c r="J3629">
        <f>'08_MODELO_MULTIPLO'!G3657</f>
        <v/>
      </c>
    </row>
    <row r="3630">
      <c r="A3630">
        <f>'06_MODELO_REFS'!E3653</f>
        <v/>
      </c>
      <c r="B3630">
        <f>'06_MODELO_REFS'!F3653</f>
        <v/>
      </c>
      <c r="E3630">
        <f>'07_MODELO_NPI'!E3653</f>
        <v/>
      </c>
      <c r="F3630">
        <f>'07_MODELO_NPI'!F3653</f>
        <v/>
      </c>
      <c r="I3630">
        <f>'08_MODELO_MULTIPLO'!F3658</f>
        <v/>
      </c>
      <c r="J3630">
        <f>'08_MODELO_MULTIPLO'!G3658</f>
        <v/>
      </c>
    </row>
    <row r="3631">
      <c r="A3631">
        <f>'06_MODELO_REFS'!E3654</f>
        <v/>
      </c>
      <c r="B3631">
        <f>'06_MODELO_REFS'!F3654</f>
        <v/>
      </c>
      <c r="E3631">
        <f>'07_MODELO_NPI'!E3654</f>
        <v/>
      </c>
      <c r="F3631">
        <f>'07_MODELO_NPI'!F3654</f>
        <v/>
      </c>
      <c r="I3631">
        <f>'08_MODELO_MULTIPLO'!F3659</f>
        <v/>
      </c>
      <c r="J3631">
        <f>'08_MODELO_MULTIPLO'!G3659</f>
        <v/>
      </c>
    </row>
    <row r="3632">
      <c r="A3632">
        <f>'06_MODELO_REFS'!E3655</f>
        <v/>
      </c>
      <c r="B3632">
        <f>'06_MODELO_REFS'!F3655</f>
        <v/>
      </c>
      <c r="E3632">
        <f>'07_MODELO_NPI'!E3655</f>
        <v/>
      </c>
      <c r="F3632">
        <f>'07_MODELO_NPI'!F3655</f>
        <v/>
      </c>
      <c r="I3632">
        <f>'08_MODELO_MULTIPLO'!F3660</f>
        <v/>
      </c>
      <c r="J3632">
        <f>'08_MODELO_MULTIPLO'!G3660</f>
        <v/>
      </c>
    </row>
    <row r="3633">
      <c r="A3633">
        <f>'06_MODELO_REFS'!E3656</f>
        <v/>
      </c>
      <c r="B3633">
        <f>'06_MODELO_REFS'!F3656</f>
        <v/>
      </c>
      <c r="E3633">
        <f>'07_MODELO_NPI'!E3656</f>
        <v/>
      </c>
      <c r="F3633">
        <f>'07_MODELO_NPI'!F3656</f>
        <v/>
      </c>
      <c r="I3633">
        <f>'08_MODELO_MULTIPLO'!F3661</f>
        <v/>
      </c>
      <c r="J3633">
        <f>'08_MODELO_MULTIPLO'!G3661</f>
        <v/>
      </c>
    </row>
    <row r="3634">
      <c r="A3634">
        <f>'06_MODELO_REFS'!E3657</f>
        <v/>
      </c>
      <c r="B3634">
        <f>'06_MODELO_REFS'!F3657</f>
        <v/>
      </c>
      <c r="E3634">
        <f>'07_MODELO_NPI'!E3657</f>
        <v/>
      </c>
      <c r="F3634">
        <f>'07_MODELO_NPI'!F3657</f>
        <v/>
      </c>
      <c r="I3634">
        <f>'08_MODELO_MULTIPLO'!F3662</f>
        <v/>
      </c>
      <c r="J3634">
        <f>'08_MODELO_MULTIPLO'!G3662</f>
        <v/>
      </c>
    </row>
    <row r="3635">
      <c r="A3635">
        <f>'06_MODELO_REFS'!E3658</f>
        <v/>
      </c>
      <c r="B3635">
        <f>'06_MODELO_REFS'!F3658</f>
        <v/>
      </c>
      <c r="E3635">
        <f>'07_MODELO_NPI'!E3658</f>
        <v/>
      </c>
      <c r="F3635">
        <f>'07_MODELO_NPI'!F3658</f>
        <v/>
      </c>
      <c r="I3635">
        <f>'08_MODELO_MULTIPLO'!F3663</f>
        <v/>
      </c>
      <c r="J3635">
        <f>'08_MODELO_MULTIPLO'!G3663</f>
        <v/>
      </c>
    </row>
    <row r="3636">
      <c r="A3636">
        <f>'06_MODELO_REFS'!E3659</f>
        <v/>
      </c>
      <c r="B3636">
        <f>'06_MODELO_REFS'!F3659</f>
        <v/>
      </c>
      <c r="E3636">
        <f>'07_MODELO_NPI'!E3659</f>
        <v/>
      </c>
      <c r="F3636">
        <f>'07_MODELO_NPI'!F3659</f>
        <v/>
      </c>
      <c r="I3636">
        <f>'08_MODELO_MULTIPLO'!F3664</f>
        <v/>
      </c>
      <c r="J3636">
        <f>'08_MODELO_MULTIPLO'!G3664</f>
        <v/>
      </c>
    </row>
    <row r="3637">
      <c r="A3637">
        <f>'06_MODELO_REFS'!E3660</f>
        <v/>
      </c>
      <c r="B3637">
        <f>'06_MODELO_REFS'!F3660</f>
        <v/>
      </c>
      <c r="E3637">
        <f>'07_MODELO_NPI'!E3660</f>
        <v/>
      </c>
      <c r="F3637">
        <f>'07_MODELO_NPI'!F3660</f>
        <v/>
      </c>
      <c r="I3637">
        <f>'08_MODELO_MULTIPLO'!F3665</f>
        <v/>
      </c>
      <c r="J3637">
        <f>'08_MODELO_MULTIPLO'!G3665</f>
        <v/>
      </c>
    </row>
    <row r="3638">
      <c r="A3638">
        <f>'06_MODELO_REFS'!E3661</f>
        <v/>
      </c>
      <c r="B3638">
        <f>'06_MODELO_REFS'!F3661</f>
        <v/>
      </c>
      <c r="E3638">
        <f>'07_MODELO_NPI'!E3661</f>
        <v/>
      </c>
      <c r="F3638">
        <f>'07_MODELO_NPI'!F3661</f>
        <v/>
      </c>
      <c r="I3638">
        <f>'08_MODELO_MULTIPLO'!F3666</f>
        <v/>
      </c>
      <c r="J3638">
        <f>'08_MODELO_MULTIPLO'!G3666</f>
        <v/>
      </c>
    </row>
    <row r="3639">
      <c r="A3639">
        <f>'06_MODELO_REFS'!E3662</f>
        <v/>
      </c>
      <c r="B3639">
        <f>'06_MODELO_REFS'!F3662</f>
        <v/>
      </c>
      <c r="E3639">
        <f>'07_MODELO_NPI'!E3662</f>
        <v/>
      </c>
      <c r="F3639">
        <f>'07_MODELO_NPI'!F3662</f>
        <v/>
      </c>
      <c r="I3639">
        <f>'08_MODELO_MULTIPLO'!F3667</f>
        <v/>
      </c>
      <c r="J3639">
        <f>'08_MODELO_MULTIPLO'!G3667</f>
        <v/>
      </c>
    </row>
    <row r="3640">
      <c r="A3640">
        <f>'06_MODELO_REFS'!E3663</f>
        <v/>
      </c>
      <c r="B3640">
        <f>'06_MODELO_REFS'!F3663</f>
        <v/>
      </c>
      <c r="E3640">
        <f>'07_MODELO_NPI'!E3663</f>
        <v/>
      </c>
      <c r="F3640">
        <f>'07_MODELO_NPI'!F3663</f>
        <v/>
      </c>
      <c r="I3640">
        <f>'08_MODELO_MULTIPLO'!F3668</f>
        <v/>
      </c>
      <c r="J3640">
        <f>'08_MODELO_MULTIPLO'!G3668</f>
        <v/>
      </c>
    </row>
    <row r="3641">
      <c r="A3641">
        <f>'06_MODELO_REFS'!E3664</f>
        <v/>
      </c>
      <c r="B3641">
        <f>'06_MODELO_REFS'!F3664</f>
        <v/>
      </c>
      <c r="E3641">
        <f>'07_MODELO_NPI'!E3664</f>
        <v/>
      </c>
      <c r="F3641">
        <f>'07_MODELO_NPI'!F3664</f>
        <v/>
      </c>
      <c r="I3641">
        <f>'08_MODELO_MULTIPLO'!F3669</f>
        <v/>
      </c>
      <c r="J3641">
        <f>'08_MODELO_MULTIPLO'!G3669</f>
        <v/>
      </c>
    </row>
    <row r="3642">
      <c r="A3642">
        <f>'06_MODELO_REFS'!E3665</f>
        <v/>
      </c>
      <c r="B3642">
        <f>'06_MODELO_REFS'!F3665</f>
        <v/>
      </c>
      <c r="E3642">
        <f>'07_MODELO_NPI'!E3665</f>
        <v/>
      </c>
      <c r="F3642">
        <f>'07_MODELO_NPI'!F3665</f>
        <v/>
      </c>
      <c r="I3642">
        <f>'08_MODELO_MULTIPLO'!F3670</f>
        <v/>
      </c>
      <c r="J3642">
        <f>'08_MODELO_MULTIPLO'!G3670</f>
        <v/>
      </c>
    </row>
    <row r="3643">
      <c r="A3643">
        <f>'06_MODELO_REFS'!E3666</f>
        <v/>
      </c>
      <c r="B3643">
        <f>'06_MODELO_REFS'!F3666</f>
        <v/>
      </c>
      <c r="E3643">
        <f>'07_MODELO_NPI'!E3666</f>
        <v/>
      </c>
      <c r="F3643">
        <f>'07_MODELO_NPI'!F3666</f>
        <v/>
      </c>
      <c r="I3643">
        <f>'08_MODELO_MULTIPLO'!F3671</f>
        <v/>
      </c>
      <c r="J3643">
        <f>'08_MODELO_MULTIPLO'!G3671</f>
        <v/>
      </c>
    </row>
    <row r="3644">
      <c r="A3644">
        <f>'06_MODELO_REFS'!E3667</f>
        <v/>
      </c>
      <c r="B3644">
        <f>'06_MODELO_REFS'!F3667</f>
        <v/>
      </c>
      <c r="E3644">
        <f>'07_MODELO_NPI'!E3667</f>
        <v/>
      </c>
      <c r="F3644">
        <f>'07_MODELO_NPI'!F3667</f>
        <v/>
      </c>
      <c r="I3644">
        <f>'08_MODELO_MULTIPLO'!F3672</f>
        <v/>
      </c>
      <c r="J3644">
        <f>'08_MODELO_MULTIPLO'!G3672</f>
        <v/>
      </c>
    </row>
    <row r="3645">
      <c r="A3645">
        <f>'06_MODELO_REFS'!E3668</f>
        <v/>
      </c>
      <c r="B3645">
        <f>'06_MODELO_REFS'!F3668</f>
        <v/>
      </c>
      <c r="E3645">
        <f>'07_MODELO_NPI'!E3668</f>
        <v/>
      </c>
      <c r="F3645">
        <f>'07_MODELO_NPI'!F3668</f>
        <v/>
      </c>
      <c r="I3645">
        <f>'08_MODELO_MULTIPLO'!F3673</f>
        <v/>
      </c>
      <c r="J3645">
        <f>'08_MODELO_MULTIPLO'!G3673</f>
        <v/>
      </c>
    </row>
    <row r="3646">
      <c r="A3646">
        <f>'06_MODELO_REFS'!E3669</f>
        <v/>
      </c>
      <c r="B3646">
        <f>'06_MODELO_REFS'!F3669</f>
        <v/>
      </c>
      <c r="E3646">
        <f>'07_MODELO_NPI'!E3669</f>
        <v/>
      </c>
      <c r="F3646">
        <f>'07_MODELO_NPI'!F3669</f>
        <v/>
      </c>
      <c r="I3646">
        <f>'08_MODELO_MULTIPLO'!F3674</f>
        <v/>
      </c>
      <c r="J3646">
        <f>'08_MODELO_MULTIPLO'!G3674</f>
        <v/>
      </c>
    </row>
    <row r="3647">
      <c r="A3647">
        <f>'06_MODELO_REFS'!E3670</f>
        <v/>
      </c>
      <c r="B3647">
        <f>'06_MODELO_REFS'!F3670</f>
        <v/>
      </c>
      <c r="E3647">
        <f>'07_MODELO_NPI'!E3670</f>
        <v/>
      </c>
      <c r="F3647">
        <f>'07_MODELO_NPI'!F3670</f>
        <v/>
      </c>
      <c r="I3647">
        <f>'08_MODELO_MULTIPLO'!F3675</f>
        <v/>
      </c>
      <c r="J3647">
        <f>'08_MODELO_MULTIPLO'!G3675</f>
        <v/>
      </c>
    </row>
    <row r="3648">
      <c r="A3648">
        <f>'06_MODELO_REFS'!E3671</f>
        <v/>
      </c>
      <c r="B3648">
        <f>'06_MODELO_REFS'!F3671</f>
        <v/>
      </c>
      <c r="E3648">
        <f>'07_MODELO_NPI'!E3671</f>
        <v/>
      </c>
      <c r="F3648">
        <f>'07_MODELO_NPI'!F3671</f>
        <v/>
      </c>
      <c r="I3648">
        <f>'08_MODELO_MULTIPLO'!F3676</f>
        <v/>
      </c>
      <c r="J3648">
        <f>'08_MODELO_MULTIPLO'!G3676</f>
        <v/>
      </c>
    </row>
    <row r="3649">
      <c r="A3649">
        <f>'06_MODELO_REFS'!E3672</f>
        <v/>
      </c>
      <c r="B3649">
        <f>'06_MODELO_REFS'!F3672</f>
        <v/>
      </c>
      <c r="E3649">
        <f>'07_MODELO_NPI'!E3672</f>
        <v/>
      </c>
      <c r="F3649">
        <f>'07_MODELO_NPI'!F3672</f>
        <v/>
      </c>
      <c r="I3649">
        <f>'08_MODELO_MULTIPLO'!F3677</f>
        <v/>
      </c>
      <c r="J3649">
        <f>'08_MODELO_MULTIPLO'!G3677</f>
        <v/>
      </c>
    </row>
    <row r="3650">
      <c r="A3650">
        <f>'06_MODELO_REFS'!E3673</f>
        <v/>
      </c>
      <c r="B3650">
        <f>'06_MODELO_REFS'!F3673</f>
        <v/>
      </c>
      <c r="E3650">
        <f>'07_MODELO_NPI'!E3673</f>
        <v/>
      </c>
      <c r="F3650">
        <f>'07_MODELO_NPI'!F3673</f>
        <v/>
      </c>
      <c r="I3650">
        <f>'08_MODELO_MULTIPLO'!F3678</f>
        <v/>
      </c>
      <c r="J3650">
        <f>'08_MODELO_MULTIPLO'!G3678</f>
        <v/>
      </c>
    </row>
    <row r="3651">
      <c r="A3651">
        <f>'06_MODELO_REFS'!E3674</f>
        <v/>
      </c>
      <c r="B3651">
        <f>'06_MODELO_REFS'!F3674</f>
        <v/>
      </c>
      <c r="E3651">
        <f>'07_MODELO_NPI'!E3674</f>
        <v/>
      </c>
      <c r="F3651">
        <f>'07_MODELO_NPI'!F3674</f>
        <v/>
      </c>
      <c r="I3651">
        <f>'08_MODELO_MULTIPLO'!F3679</f>
        <v/>
      </c>
      <c r="J3651">
        <f>'08_MODELO_MULTIPLO'!G3679</f>
        <v/>
      </c>
    </row>
    <row r="3652">
      <c r="A3652">
        <f>'06_MODELO_REFS'!E3675</f>
        <v/>
      </c>
      <c r="B3652">
        <f>'06_MODELO_REFS'!F3675</f>
        <v/>
      </c>
      <c r="E3652">
        <f>'07_MODELO_NPI'!E3675</f>
        <v/>
      </c>
      <c r="F3652">
        <f>'07_MODELO_NPI'!F3675</f>
        <v/>
      </c>
      <c r="I3652">
        <f>'08_MODELO_MULTIPLO'!F3680</f>
        <v/>
      </c>
      <c r="J3652">
        <f>'08_MODELO_MULTIPLO'!G3680</f>
        <v/>
      </c>
    </row>
    <row r="3653">
      <c r="A3653">
        <f>'06_MODELO_REFS'!E3676</f>
        <v/>
      </c>
      <c r="B3653">
        <f>'06_MODELO_REFS'!F3676</f>
        <v/>
      </c>
      <c r="E3653">
        <f>'07_MODELO_NPI'!E3676</f>
        <v/>
      </c>
      <c r="F3653">
        <f>'07_MODELO_NPI'!F3676</f>
        <v/>
      </c>
      <c r="I3653">
        <f>'08_MODELO_MULTIPLO'!F3681</f>
        <v/>
      </c>
      <c r="J3653">
        <f>'08_MODELO_MULTIPLO'!G3681</f>
        <v/>
      </c>
    </row>
    <row r="3654">
      <c r="A3654">
        <f>'06_MODELO_REFS'!E3677</f>
        <v/>
      </c>
      <c r="B3654">
        <f>'06_MODELO_REFS'!F3677</f>
        <v/>
      </c>
      <c r="E3654">
        <f>'07_MODELO_NPI'!E3677</f>
        <v/>
      </c>
      <c r="F3654">
        <f>'07_MODELO_NPI'!F3677</f>
        <v/>
      </c>
      <c r="I3654">
        <f>'08_MODELO_MULTIPLO'!F3682</f>
        <v/>
      </c>
      <c r="J3654">
        <f>'08_MODELO_MULTIPLO'!G3682</f>
        <v/>
      </c>
    </row>
    <row r="3655">
      <c r="A3655">
        <f>'06_MODELO_REFS'!E3678</f>
        <v/>
      </c>
      <c r="B3655">
        <f>'06_MODELO_REFS'!F3678</f>
        <v/>
      </c>
      <c r="E3655">
        <f>'07_MODELO_NPI'!E3678</f>
        <v/>
      </c>
      <c r="F3655">
        <f>'07_MODELO_NPI'!F3678</f>
        <v/>
      </c>
      <c r="I3655">
        <f>'08_MODELO_MULTIPLO'!F3683</f>
        <v/>
      </c>
      <c r="J3655">
        <f>'08_MODELO_MULTIPLO'!G3683</f>
        <v/>
      </c>
    </row>
    <row r="3656">
      <c r="A3656">
        <f>'06_MODELO_REFS'!E3679</f>
        <v/>
      </c>
      <c r="B3656">
        <f>'06_MODELO_REFS'!F3679</f>
        <v/>
      </c>
      <c r="E3656">
        <f>'07_MODELO_NPI'!E3679</f>
        <v/>
      </c>
      <c r="F3656">
        <f>'07_MODELO_NPI'!F3679</f>
        <v/>
      </c>
      <c r="I3656">
        <f>'08_MODELO_MULTIPLO'!F3684</f>
        <v/>
      </c>
      <c r="J3656">
        <f>'08_MODELO_MULTIPLO'!G3684</f>
        <v/>
      </c>
    </row>
    <row r="3657">
      <c r="A3657">
        <f>'06_MODELO_REFS'!E3680</f>
        <v/>
      </c>
      <c r="B3657">
        <f>'06_MODELO_REFS'!F3680</f>
        <v/>
      </c>
      <c r="E3657">
        <f>'07_MODELO_NPI'!E3680</f>
        <v/>
      </c>
      <c r="F3657">
        <f>'07_MODELO_NPI'!F3680</f>
        <v/>
      </c>
      <c r="I3657">
        <f>'08_MODELO_MULTIPLO'!F3685</f>
        <v/>
      </c>
      <c r="J3657">
        <f>'08_MODELO_MULTIPLO'!G3685</f>
        <v/>
      </c>
    </row>
    <row r="3658">
      <c r="A3658">
        <f>'06_MODELO_REFS'!E3681</f>
        <v/>
      </c>
      <c r="B3658">
        <f>'06_MODELO_REFS'!F3681</f>
        <v/>
      </c>
      <c r="E3658">
        <f>'07_MODELO_NPI'!E3681</f>
        <v/>
      </c>
      <c r="F3658">
        <f>'07_MODELO_NPI'!F3681</f>
        <v/>
      </c>
      <c r="I3658">
        <f>'08_MODELO_MULTIPLO'!F3686</f>
        <v/>
      </c>
      <c r="J3658">
        <f>'08_MODELO_MULTIPLO'!G3686</f>
        <v/>
      </c>
    </row>
    <row r="3659">
      <c r="A3659">
        <f>'06_MODELO_REFS'!E3682</f>
        <v/>
      </c>
      <c r="B3659">
        <f>'06_MODELO_REFS'!F3682</f>
        <v/>
      </c>
      <c r="E3659">
        <f>'07_MODELO_NPI'!E3682</f>
        <v/>
      </c>
      <c r="F3659">
        <f>'07_MODELO_NPI'!F3682</f>
        <v/>
      </c>
      <c r="I3659">
        <f>'08_MODELO_MULTIPLO'!F3687</f>
        <v/>
      </c>
      <c r="J3659">
        <f>'08_MODELO_MULTIPLO'!G3687</f>
        <v/>
      </c>
    </row>
    <row r="3660">
      <c r="A3660">
        <f>'06_MODELO_REFS'!E3683</f>
        <v/>
      </c>
      <c r="B3660">
        <f>'06_MODELO_REFS'!F3683</f>
        <v/>
      </c>
      <c r="E3660">
        <f>'07_MODELO_NPI'!E3683</f>
        <v/>
      </c>
      <c r="F3660">
        <f>'07_MODELO_NPI'!F3683</f>
        <v/>
      </c>
      <c r="I3660">
        <f>'08_MODELO_MULTIPLO'!F3688</f>
        <v/>
      </c>
      <c r="J3660">
        <f>'08_MODELO_MULTIPLO'!G3688</f>
        <v/>
      </c>
    </row>
    <row r="3661">
      <c r="A3661">
        <f>'06_MODELO_REFS'!E3684</f>
        <v/>
      </c>
      <c r="B3661">
        <f>'06_MODELO_REFS'!F3684</f>
        <v/>
      </c>
      <c r="E3661">
        <f>'07_MODELO_NPI'!E3684</f>
        <v/>
      </c>
      <c r="F3661">
        <f>'07_MODELO_NPI'!F3684</f>
        <v/>
      </c>
      <c r="I3661">
        <f>'08_MODELO_MULTIPLO'!F3689</f>
        <v/>
      </c>
      <c r="J3661">
        <f>'08_MODELO_MULTIPLO'!G3689</f>
        <v/>
      </c>
    </row>
    <row r="3662">
      <c r="A3662">
        <f>'06_MODELO_REFS'!E3685</f>
        <v/>
      </c>
      <c r="B3662">
        <f>'06_MODELO_REFS'!F3685</f>
        <v/>
      </c>
      <c r="E3662">
        <f>'07_MODELO_NPI'!E3685</f>
        <v/>
      </c>
      <c r="F3662">
        <f>'07_MODELO_NPI'!F3685</f>
        <v/>
      </c>
      <c r="I3662">
        <f>'08_MODELO_MULTIPLO'!F3690</f>
        <v/>
      </c>
      <c r="J3662">
        <f>'08_MODELO_MULTIPLO'!G3690</f>
        <v/>
      </c>
    </row>
    <row r="3663">
      <c r="A3663">
        <f>'06_MODELO_REFS'!E3686</f>
        <v/>
      </c>
      <c r="B3663">
        <f>'06_MODELO_REFS'!F3686</f>
        <v/>
      </c>
      <c r="E3663">
        <f>'07_MODELO_NPI'!E3686</f>
        <v/>
      </c>
      <c r="F3663">
        <f>'07_MODELO_NPI'!F3686</f>
        <v/>
      </c>
      <c r="I3663">
        <f>'08_MODELO_MULTIPLO'!F3691</f>
        <v/>
      </c>
      <c r="J3663">
        <f>'08_MODELO_MULTIPLO'!G3691</f>
        <v/>
      </c>
    </row>
    <row r="3664">
      <c r="A3664">
        <f>'06_MODELO_REFS'!E3687</f>
        <v/>
      </c>
      <c r="B3664">
        <f>'06_MODELO_REFS'!F3687</f>
        <v/>
      </c>
      <c r="E3664">
        <f>'07_MODELO_NPI'!E3687</f>
        <v/>
      </c>
      <c r="F3664">
        <f>'07_MODELO_NPI'!F3687</f>
        <v/>
      </c>
      <c r="I3664">
        <f>'08_MODELO_MULTIPLO'!F3692</f>
        <v/>
      </c>
      <c r="J3664">
        <f>'08_MODELO_MULTIPLO'!G3692</f>
        <v/>
      </c>
    </row>
    <row r="3665">
      <c r="A3665">
        <f>'06_MODELO_REFS'!E3688</f>
        <v/>
      </c>
      <c r="B3665">
        <f>'06_MODELO_REFS'!F3688</f>
        <v/>
      </c>
      <c r="E3665">
        <f>'07_MODELO_NPI'!E3688</f>
        <v/>
      </c>
      <c r="F3665">
        <f>'07_MODELO_NPI'!F3688</f>
        <v/>
      </c>
      <c r="I3665">
        <f>'08_MODELO_MULTIPLO'!F3693</f>
        <v/>
      </c>
      <c r="J3665">
        <f>'08_MODELO_MULTIPLO'!G3693</f>
        <v/>
      </c>
    </row>
    <row r="3666">
      <c r="A3666">
        <f>'06_MODELO_REFS'!E3689</f>
        <v/>
      </c>
      <c r="B3666">
        <f>'06_MODELO_REFS'!F3689</f>
        <v/>
      </c>
      <c r="E3666">
        <f>'07_MODELO_NPI'!E3689</f>
        <v/>
      </c>
      <c r="F3666">
        <f>'07_MODELO_NPI'!F3689</f>
        <v/>
      </c>
      <c r="I3666">
        <f>'08_MODELO_MULTIPLO'!F3694</f>
        <v/>
      </c>
      <c r="J3666">
        <f>'08_MODELO_MULTIPLO'!G3694</f>
        <v/>
      </c>
    </row>
    <row r="3667">
      <c r="A3667">
        <f>'06_MODELO_REFS'!E3690</f>
        <v/>
      </c>
      <c r="B3667">
        <f>'06_MODELO_REFS'!F3690</f>
        <v/>
      </c>
      <c r="E3667">
        <f>'07_MODELO_NPI'!E3690</f>
        <v/>
      </c>
      <c r="F3667">
        <f>'07_MODELO_NPI'!F3690</f>
        <v/>
      </c>
      <c r="I3667">
        <f>'08_MODELO_MULTIPLO'!F3695</f>
        <v/>
      </c>
      <c r="J3667">
        <f>'08_MODELO_MULTIPLO'!G3695</f>
        <v/>
      </c>
    </row>
    <row r="3668">
      <c r="A3668">
        <f>'06_MODELO_REFS'!E3691</f>
        <v/>
      </c>
      <c r="B3668">
        <f>'06_MODELO_REFS'!F3691</f>
        <v/>
      </c>
      <c r="E3668">
        <f>'07_MODELO_NPI'!E3691</f>
        <v/>
      </c>
      <c r="F3668">
        <f>'07_MODELO_NPI'!F3691</f>
        <v/>
      </c>
      <c r="I3668">
        <f>'08_MODELO_MULTIPLO'!F3696</f>
        <v/>
      </c>
      <c r="J3668">
        <f>'08_MODELO_MULTIPLO'!G3696</f>
        <v/>
      </c>
    </row>
    <row r="3669">
      <c r="A3669">
        <f>'06_MODELO_REFS'!E3692</f>
        <v/>
      </c>
      <c r="B3669">
        <f>'06_MODELO_REFS'!F3692</f>
        <v/>
      </c>
      <c r="E3669">
        <f>'07_MODELO_NPI'!E3692</f>
        <v/>
      </c>
      <c r="F3669">
        <f>'07_MODELO_NPI'!F3692</f>
        <v/>
      </c>
      <c r="I3669">
        <f>'08_MODELO_MULTIPLO'!F3697</f>
        <v/>
      </c>
      <c r="J3669">
        <f>'08_MODELO_MULTIPLO'!G3697</f>
        <v/>
      </c>
    </row>
    <row r="3670">
      <c r="A3670">
        <f>'06_MODELO_REFS'!E3693</f>
        <v/>
      </c>
      <c r="B3670">
        <f>'06_MODELO_REFS'!F3693</f>
        <v/>
      </c>
      <c r="E3670">
        <f>'07_MODELO_NPI'!E3693</f>
        <v/>
      </c>
      <c r="F3670">
        <f>'07_MODELO_NPI'!F3693</f>
        <v/>
      </c>
      <c r="I3670">
        <f>'08_MODELO_MULTIPLO'!F3698</f>
        <v/>
      </c>
      <c r="J3670">
        <f>'08_MODELO_MULTIPLO'!G3698</f>
        <v/>
      </c>
    </row>
    <row r="3671">
      <c r="A3671">
        <f>'06_MODELO_REFS'!E3694</f>
        <v/>
      </c>
      <c r="B3671">
        <f>'06_MODELO_REFS'!F3694</f>
        <v/>
      </c>
      <c r="E3671">
        <f>'07_MODELO_NPI'!E3694</f>
        <v/>
      </c>
      <c r="F3671">
        <f>'07_MODELO_NPI'!F3694</f>
        <v/>
      </c>
      <c r="I3671">
        <f>'08_MODELO_MULTIPLO'!F3699</f>
        <v/>
      </c>
      <c r="J3671">
        <f>'08_MODELO_MULTIPLO'!G3699</f>
        <v/>
      </c>
    </row>
    <row r="3672">
      <c r="A3672">
        <f>'06_MODELO_REFS'!E3695</f>
        <v/>
      </c>
      <c r="B3672">
        <f>'06_MODELO_REFS'!F3695</f>
        <v/>
      </c>
      <c r="E3672">
        <f>'07_MODELO_NPI'!E3695</f>
        <v/>
      </c>
      <c r="F3672">
        <f>'07_MODELO_NPI'!F3695</f>
        <v/>
      </c>
      <c r="I3672">
        <f>'08_MODELO_MULTIPLO'!F3700</f>
        <v/>
      </c>
      <c r="J3672">
        <f>'08_MODELO_MULTIPLO'!G3700</f>
        <v/>
      </c>
    </row>
    <row r="3673">
      <c r="A3673">
        <f>'06_MODELO_REFS'!E3696</f>
        <v/>
      </c>
      <c r="B3673">
        <f>'06_MODELO_REFS'!F3696</f>
        <v/>
      </c>
      <c r="E3673">
        <f>'07_MODELO_NPI'!E3696</f>
        <v/>
      </c>
      <c r="F3673">
        <f>'07_MODELO_NPI'!F3696</f>
        <v/>
      </c>
      <c r="I3673">
        <f>'08_MODELO_MULTIPLO'!F3701</f>
        <v/>
      </c>
      <c r="J3673">
        <f>'08_MODELO_MULTIPLO'!G3701</f>
        <v/>
      </c>
    </row>
    <row r="3674">
      <c r="A3674">
        <f>'06_MODELO_REFS'!E3697</f>
        <v/>
      </c>
      <c r="B3674">
        <f>'06_MODELO_REFS'!F3697</f>
        <v/>
      </c>
      <c r="E3674">
        <f>'07_MODELO_NPI'!E3697</f>
        <v/>
      </c>
      <c r="F3674">
        <f>'07_MODELO_NPI'!F3697</f>
        <v/>
      </c>
      <c r="I3674">
        <f>'08_MODELO_MULTIPLO'!F3702</f>
        <v/>
      </c>
      <c r="J3674">
        <f>'08_MODELO_MULTIPLO'!G3702</f>
        <v/>
      </c>
    </row>
    <row r="3675">
      <c r="A3675">
        <f>'06_MODELO_REFS'!E3698</f>
        <v/>
      </c>
      <c r="B3675">
        <f>'06_MODELO_REFS'!F3698</f>
        <v/>
      </c>
      <c r="E3675">
        <f>'07_MODELO_NPI'!E3698</f>
        <v/>
      </c>
      <c r="F3675">
        <f>'07_MODELO_NPI'!F3698</f>
        <v/>
      </c>
      <c r="I3675">
        <f>'08_MODELO_MULTIPLO'!F3703</f>
        <v/>
      </c>
      <c r="J3675">
        <f>'08_MODELO_MULTIPLO'!G3703</f>
        <v/>
      </c>
    </row>
    <row r="3676">
      <c r="A3676">
        <f>'06_MODELO_REFS'!E3699</f>
        <v/>
      </c>
      <c r="B3676">
        <f>'06_MODELO_REFS'!F3699</f>
        <v/>
      </c>
      <c r="E3676">
        <f>'07_MODELO_NPI'!E3699</f>
        <v/>
      </c>
      <c r="F3676">
        <f>'07_MODELO_NPI'!F3699</f>
        <v/>
      </c>
      <c r="I3676">
        <f>'08_MODELO_MULTIPLO'!F3704</f>
        <v/>
      </c>
      <c r="J3676">
        <f>'08_MODELO_MULTIPLO'!G3704</f>
        <v/>
      </c>
    </row>
    <row r="3677">
      <c r="A3677">
        <f>'06_MODELO_REFS'!E3700</f>
        <v/>
      </c>
      <c r="B3677">
        <f>'06_MODELO_REFS'!F3700</f>
        <v/>
      </c>
      <c r="E3677">
        <f>'07_MODELO_NPI'!E3700</f>
        <v/>
      </c>
      <c r="F3677">
        <f>'07_MODELO_NPI'!F3700</f>
        <v/>
      </c>
      <c r="I3677">
        <f>'08_MODELO_MULTIPLO'!F3705</f>
        <v/>
      </c>
      <c r="J3677">
        <f>'08_MODELO_MULTIPLO'!G3705</f>
        <v/>
      </c>
    </row>
    <row r="3678">
      <c r="A3678">
        <f>'06_MODELO_REFS'!E3701</f>
        <v/>
      </c>
      <c r="B3678">
        <f>'06_MODELO_REFS'!F3701</f>
        <v/>
      </c>
      <c r="E3678">
        <f>'07_MODELO_NPI'!E3701</f>
        <v/>
      </c>
      <c r="F3678">
        <f>'07_MODELO_NPI'!F3701</f>
        <v/>
      </c>
      <c r="I3678">
        <f>'08_MODELO_MULTIPLO'!F3706</f>
        <v/>
      </c>
      <c r="J3678">
        <f>'08_MODELO_MULTIPLO'!G3706</f>
        <v/>
      </c>
    </row>
    <row r="3679">
      <c r="A3679">
        <f>'06_MODELO_REFS'!E3702</f>
        <v/>
      </c>
      <c r="B3679">
        <f>'06_MODELO_REFS'!F3702</f>
        <v/>
      </c>
      <c r="E3679">
        <f>'07_MODELO_NPI'!E3702</f>
        <v/>
      </c>
      <c r="F3679">
        <f>'07_MODELO_NPI'!F3702</f>
        <v/>
      </c>
      <c r="I3679">
        <f>'08_MODELO_MULTIPLO'!F3707</f>
        <v/>
      </c>
      <c r="J3679">
        <f>'08_MODELO_MULTIPLO'!G3707</f>
        <v/>
      </c>
    </row>
    <row r="3680">
      <c r="A3680">
        <f>'06_MODELO_REFS'!E3703</f>
        <v/>
      </c>
      <c r="B3680">
        <f>'06_MODELO_REFS'!F3703</f>
        <v/>
      </c>
      <c r="E3680">
        <f>'07_MODELO_NPI'!E3703</f>
        <v/>
      </c>
      <c r="F3680">
        <f>'07_MODELO_NPI'!F3703</f>
        <v/>
      </c>
      <c r="I3680">
        <f>'08_MODELO_MULTIPLO'!F3708</f>
        <v/>
      </c>
      <c r="J3680">
        <f>'08_MODELO_MULTIPLO'!G3708</f>
        <v/>
      </c>
    </row>
    <row r="3681">
      <c r="A3681">
        <f>'06_MODELO_REFS'!E3704</f>
        <v/>
      </c>
      <c r="B3681">
        <f>'06_MODELO_REFS'!F3704</f>
        <v/>
      </c>
      <c r="E3681">
        <f>'07_MODELO_NPI'!E3704</f>
        <v/>
      </c>
      <c r="F3681">
        <f>'07_MODELO_NPI'!F3704</f>
        <v/>
      </c>
      <c r="I3681">
        <f>'08_MODELO_MULTIPLO'!F3709</f>
        <v/>
      </c>
      <c r="J3681">
        <f>'08_MODELO_MULTIPLO'!G3709</f>
        <v/>
      </c>
    </row>
    <row r="3682">
      <c r="A3682">
        <f>'06_MODELO_REFS'!E3705</f>
        <v/>
      </c>
      <c r="B3682">
        <f>'06_MODELO_REFS'!F3705</f>
        <v/>
      </c>
      <c r="E3682">
        <f>'07_MODELO_NPI'!E3705</f>
        <v/>
      </c>
      <c r="F3682">
        <f>'07_MODELO_NPI'!F3705</f>
        <v/>
      </c>
      <c r="I3682">
        <f>'08_MODELO_MULTIPLO'!F3710</f>
        <v/>
      </c>
      <c r="J3682">
        <f>'08_MODELO_MULTIPLO'!G3710</f>
        <v/>
      </c>
    </row>
    <row r="3683">
      <c r="A3683">
        <f>'06_MODELO_REFS'!E3706</f>
        <v/>
      </c>
      <c r="B3683">
        <f>'06_MODELO_REFS'!F3706</f>
        <v/>
      </c>
      <c r="E3683">
        <f>'07_MODELO_NPI'!E3706</f>
        <v/>
      </c>
      <c r="F3683">
        <f>'07_MODELO_NPI'!F3706</f>
        <v/>
      </c>
      <c r="I3683">
        <f>'08_MODELO_MULTIPLO'!F3711</f>
        <v/>
      </c>
      <c r="J3683">
        <f>'08_MODELO_MULTIPLO'!G3711</f>
        <v/>
      </c>
    </row>
    <row r="3684">
      <c r="A3684">
        <f>'06_MODELO_REFS'!E3707</f>
        <v/>
      </c>
      <c r="B3684">
        <f>'06_MODELO_REFS'!F3707</f>
        <v/>
      </c>
      <c r="E3684">
        <f>'07_MODELO_NPI'!E3707</f>
        <v/>
      </c>
      <c r="F3684">
        <f>'07_MODELO_NPI'!F3707</f>
        <v/>
      </c>
      <c r="I3684">
        <f>'08_MODELO_MULTIPLO'!F3712</f>
        <v/>
      </c>
      <c r="J3684">
        <f>'08_MODELO_MULTIPLO'!G3712</f>
        <v/>
      </c>
    </row>
    <row r="3685">
      <c r="A3685">
        <f>'06_MODELO_REFS'!E3708</f>
        <v/>
      </c>
      <c r="B3685">
        <f>'06_MODELO_REFS'!F3708</f>
        <v/>
      </c>
      <c r="E3685">
        <f>'07_MODELO_NPI'!E3708</f>
        <v/>
      </c>
      <c r="F3685">
        <f>'07_MODELO_NPI'!F3708</f>
        <v/>
      </c>
      <c r="I3685">
        <f>'08_MODELO_MULTIPLO'!F3713</f>
        <v/>
      </c>
      <c r="J3685">
        <f>'08_MODELO_MULTIPLO'!G3713</f>
        <v/>
      </c>
    </row>
    <row r="3686">
      <c r="A3686">
        <f>'06_MODELO_REFS'!E3709</f>
        <v/>
      </c>
      <c r="B3686">
        <f>'06_MODELO_REFS'!F3709</f>
        <v/>
      </c>
      <c r="E3686">
        <f>'07_MODELO_NPI'!E3709</f>
        <v/>
      </c>
      <c r="F3686">
        <f>'07_MODELO_NPI'!F3709</f>
        <v/>
      </c>
      <c r="I3686">
        <f>'08_MODELO_MULTIPLO'!F3714</f>
        <v/>
      </c>
      <c r="J3686">
        <f>'08_MODELO_MULTIPLO'!G3714</f>
        <v/>
      </c>
    </row>
    <row r="3687">
      <c r="A3687">
        <f>'06_MODELO_REFS'!E3710</f>
        <v/>
      </c>
      <c r="B3687">
        <f>'06_MODELO_REFS'!F3710</f>
        <v/>
      </c>
      <c r="E3687">
        <f>'07_MODELO_NPI'!E3710</f>
        <v/>
      </c>
      <c r="F3687">
        <f>'07_MODELO_NPI'!F3710</f>
        <v/>
      </c>
      <c r="I3687">
        <f>'08_MODELO_MULTIPLO'!F3715</f>
        <v/>
      </c>
      <c r="J3687">
        <f>'08_MODELO_MULTIPLO'!G3715</f>
        <v/>
      </c>
    </row>
    <row r="3688">
      <c r="A3688">
        <f>'06_MODELO_REFS'!E3711</f>
        <v/>
      </c>
      <c r="B3688">
        <f>'06_MODELO_REFS'!F3711</f>
        <v/>
      </c>
      <c r="E3688">
        <f>'07_MODELO_NPI'!E3711</f>
        <v/>
      </c>
      <c r="F3688">
        <f>'07_MODELO_NPI'!F3711</f>
        <v/>
      </c>
      <c r="I3688">
        <f>'08_MODELO_MULTIPLO'!F3716</f>
        <v/>
      </c>
      <c r="J3688">
        <f>'08_MODELO_MULTIPLO'!G3716</f>
        <v/>
      </c>
    </row>
    <row r="3689">
      <c r="A3689">
        <f>'06_MODELO_REFS'!E3712</f>
        <v/>
      </c>
      <c r="B3689">
        <f>'06_MODELO_REFS'!F3712</f>
        <v/>
      </c>
      <c r="E3689">
        <f>'07_MODELO_NPI'!E3712</f>
        <v/>
      </c>
      <c r="F3689">
        <f>'07_MODELO_NPI'!F3712</f>
        <v/>
      </c>
      <c r="I3689">
        <f>'08_MODELO_MULTIPLO'!F3717</f>
        <v/>
      </c>
      <c r="J3689">
        <f>'08_MODELO_MULTIPLO'!G3717</f>
        <v/>
      </c>
    </row>
    <row r="3690">
      <c r="A3690">
        <f>'06_MODELO_REFS'!E3713</f>
        <v/>
      </c>
      <c r="B3690">
        <f>'06_MODELO_REFS'!F3713</f>
        <v/>
      </c>
      <c r="E3690">
        <f>'07_MODELO_NPI'!E3713</f>
        <v/>
      </c>
      <c r="F3690">
        <f>'07_MODELO_NPI'!F3713</f>
        <v/>
      </c>
      <c r="I3690">
        <f>'08_MODELO_MULTIPLO'!F3718</f>
        <v/>
      </c>
      <c r="J3690">
        <f>'08_MODELO_MULTIPLO'!G3718</f>
        <v/>
      </c>
    </row>
    <row r="3691">
      <c r="A3691">
        <f>'06_MODELO_REFS'!E3714</f>
        <v/>
      </c>
      <c r="B3691">
        <f>'06_MODELO_REFS'!F3714</f>
        <v/>
      </c>
      <c r="E3691">
        <f>'07_MODELO_NPI'!E3714</f>
        <v/>
      </c>
      <c r="F3691">
        <f>'07_MODELO_NPI'!F3714</f>
        <v/>
      </c>
      <c r="I3691">
        <f>'08_MODELO_MULTIPLO'!F3719</f>
        <v/>
      </c>
      <c r="J3691">
        <f>'08_MODELO_MULTIPLO'!G3719</f>
        <v/>
      </c>
    </row>
    <row r="3692">
      <c r="A3692">
        <f>'06_MODELO_REFS'!E3715</f>
        <v/>
      </c>
      <c r="B3692">
        <f>'06_MODELO_REFS'!F3715</f>
        <v/>
      </c>
      <c r="E3692">
        <f>'07_MODELO_NPI'!E3715</f>
        <v/>
      </c>
      <c r="F3692">
        <f>'07_MODELO_NPI'!F3715</f>
        <v/>
      </c>
      <c r="I3692">
        <f>'08_MODELO_MULTIPLO'!F3720</f>
        <v/>
      </c>
      <c r="J3692">
        <f>'08_MODELO_MULTIPLO'!G3720</f>
        <v/>
      </c>
    </row>
    <row r="3693">
      <c r="A3693">
        <f>'06_MODELO_REFS'!E3716</f>
        <v/>
      </c>
      <c r="B3693">
        <f>'06_MODELO_REFS'!F3716</f>
        <v/>
      </c>
      <c r="E3693">
        <f>'07_MODELO_NPI'!E3716</f>
        <v/>
      </c>
      <c r="F3693">
        <f>'07_MODELO_NPI'!F3716</f>
        <v/>
      </c>
      <c r="I3693">
        <f>'08_MODELO_MULTIPLO'!F3721</f>
        <v/>
      </c>
      <c r="J3693">
        <f>'08_MODELO_MULTIPLO'!G3721</f>
        <v/>
      </c>
    </row>
    <row r="3694">
      <c r="A3694">
        <f>'06_MODELO_REFS'!E3717</f>
        <v/>
      </c>
      <c r="B3694">
        <f>'06_MODELO_REFS'!F3717</f>
        <v/>
      </c>
      <c r="E3694">
        <f>'07_MODELO_NPI'!E3717</f>
        <v/>
      </c>
      <c r="F3694">
        <f>'07_MODELO_NPI'!F3717</f>
        <v/>
      </c>
      <c r="I3694">
        <f>'08_MODELO_MULTIPLO'!F3722</f>
        <v/>
      </c>
      <c r="J3694">
        <f>'08_MODELO_MULTIPLO'!G3722</f>
        <v/>
      </c>
    </row>
    <row r="3695">
      <c r="A3695">
        <f>'06_MODELO_REFS'!E3718</f>
        <v/>
      </c>
      <c r="B3695">
        <f>'06_MODELO_REFS'!F3718</f>
        <v/>
      </c>
      <c r="E3695">
        <f>'07_MODELO_NPI'!E3718</f>
        <v/>
      </c>
      <c r="F3695">
        <f>'07_MODELO_NPI'!F3718</f>
        <v/>
      </c>
      <c r="I3695">
        <f>'08_MODELO_MULTIPLO'!F3723</f>
        <v/>
      </c>
      <c r="J3695">
        <f>'08_MODELO_MULTIPLO'!G3723</f>
        <v/>
      </c>
    </row>
    <row r="3696">
      <c r="A3696">
        <f>'06_MODELO_REFS'!E3719</f>
        <v/>
      </c>
      <c r="B3696">
        <f>'06_MODELO_REFS'!F3719</f>
        <v/>
      </c>
      <c r="E3696">
        <f>'07_MODELO_NPI'!E3719</f>
        <v/>
      </c>
      <c r="F3696">
        <f>'07_MODELO_NPI'!F3719</f>
        <v/>
      </c>
      <c r="I3696">
        <f>'08_MODELO_MULTIPLO'!F3724</f>
        <v/>
      </c>
      <c r="J3696">
        <f>'08_MODELO_MULTIPLO'!G3724</f>
        <v/>
      </c>
    </row>
    <row r="3697">
      <c r="A3697">
        <f>'06_MODELO_REFS'!E3720</f>
        <v/>
      </c>
      <c r="B3697">
        <f>'06_MODELO_REFS'!F3720</f>
        <v/>
      </c>
      <c r="E3697">
        <f>'07_MODELO_NPI'!E3720</f>
        <v/>
      </c>
      <c r="F3697">
        <f>'07_MODELO_NPI'!F3720</f>
        <v/>
      </c>
      <c r="I3697">
        <f>'08_MODELO_MULTIPLO'!F3725</f>
        <v/>
      </c>
      <c r="J3697">
        <f>'08_MODELO_MULTIPLO'!G3725</f>
        <v/>
      </c>
    </row>
    <row r="3698">
      <c r="A3698">
        <f>'06_MODELO_REFS'!E3721</f>
        <v/>
      </c>
      <c r="B3698">
        <f>'06_MODELO_REFS'!F3721</f>
        <v/>
      </c>
      <c r="E3698">
        <f>'07_MODELO_NPI'!E3721</f>
        <v/>
      </c>
      <c r="F3698">
        <f>'07_MODELO_NPI'!F3721</f>
        <v/>
      </c>
      <c r="I3698">
        <f>'08_MODELO_MULTIPLO'!F3726</f>
        <v/>
      </c>
      <c r="J3698">
        <f>'08_MODELO_MULTIPLO'!G3726</f>
        <v/>
      </c>
    </row>
    <row r="3699">
      <c r="A3699">
        <f>'06_MODELO_REFS'!E3722</f>
        <v/>
      </c>
      <c r="B3699">
        <f>'06_MODELO_REFS'!F3722</f>
        <v/>
      </c>
      <c r="E3699">
        <f>'07_MODELO_NPI'!E3722</f>
        <v/>
      </c>
      <c r="F3699">
        <f>'07_MODELO_NPI'!F3722</f>
        <v/>
      </c>
      <c r="I3699">
        <f>'08_MODELO_MULTIPLO'!F3727</f>
        <v/>
      </c>
      <c r="J3699">
        <f>'08_MODELO_MULTIPLO'!G3727</f>
        <v/>
      </c>
    </row>
    <row r="3700">
      <c r="A3700">
        <f>'06_MODELO_REFS'!E3723</f>
        <v/>
      </c>
      <c r="B3700">
        <f>'06_MODELO_REFS'!F3723</f>
        <v/>
      </c>
      <c r="E3700">
        <f>'07_MODELO_NPI'!E3723</f>
        <v/>
      </c>
      <c r="F3700">
        <f>'07_MODELO_NPI'!F3723</f>
        <v/>
      </c>
      <c r="I3700">
        <f>'08_MODELO_MULTIPLO'!F3728</f>
        <v/>
      </c>
      <c r="J3700">
        <f>'08_MODELO_MULTIPLO'!G3728</f>
        <v/>
      </c>
    </row>
    <row r="3701">
      <c r="A3701">
        <f>'06_MODELO_REFS'!E3724</f>
        <v/>
      </c>
      <c r="B3701">
        <f>'06_MODELO_REFS'!F3724</f>
        <v/>
      </c>
      <c r="E3701">
        <f>'07_MODELO_NPI'!E3724</f>
        <v/>
      </c>
      <c r="F3701">
        <f>'07_MODELO_NPI'!F3724</f>
        <v/>
      </c>
      <c r="I3701">
        <f>'08_MODELO_MULTIPLO'!F3729</f>
        <v/>
      </c>
      <c r="J3701">
        <f>'08_MODELO_MULTIPLO'!G3729</f>
        <v/>
      </c>
    </row>
    <row r="3702">
      <c r="A3702">
        <f>'06_MODELO_REFS'!E3725</f>
        <v/>
      </c>
      <c r="B3702">
        <f>'06_MODELO_REFS'!F3725</f>
        <v/>
      </c>
      <c r="E3702">
        <f>'07_MODELO_NPI'!E3725</f>
        <v/>
      </c>
      <c r="F3702">
        <f>'07_MODELO_NPI'!F3725</f>
        <v/>
      </c>
      <c r="I3702">
        <f>'08_MODELO_MULTIPLO'!F3730</f>
        <v/>
      </c>
      <c r="J3702">
        <f>'08_MODELO_MULTIPLO'!G3730</f>
        <v/>
      </c>
    </row>
    <row r="3703">
      <c r="A3703">
        <f>'06_MODELO_REFS'!E3726</f>
        <v/>
      </c>
      <c r="B3703">
        <f>'06_MODELO_REFS'!F3726</f>
        <v/>
      </c>
      <c r="E3703">
        <f>'07_MODELO_NPI'!E3726</f>
        <v/>
      </c>
      <c r="F3703">
        <f>'07_MODELO_NPI'!F3726</f>
        <v/>
      </c>
      <c r="I3703">
        <f>'08_MODELO_MULTIPLO'!F3731</f>
        <v/>
      </c>
      <c r="J3703">
        <f>'08_MODELO_MULTIPLO'!G3731</f>
        <v/>
      </c>
    </row>
    <row r="3704">
      <c r="A3704">
        <f>'06_MODELO_REFS'!E3727</f>
        <v/>
      </c>
      <c r="B3704">
        <f>'06_MODELO_REFS'!F3727</f>
        <v/>
      </c>
      <c r="E3704">
        <f>'07_MODELO_NPI'!E3727</f>
        <v/>
      </c>
      <c r="F3704">
        <f>'07_MODELO_NPI'!F3727</f>
        <v/>
      </c>
      <c r="I3704">
        <f>'08_MODELO_MULTIPLO'!F3732</f>
        <v/>
      </c>
      <c r="J3704">
        <f>'08_MODELO_MULTIPLO'!G3732</f>
        <v/>
      </c>
    </row>
    <row r="3705">
      <c r="A3705">
        <f>'06_MODELO_REFS'!E3728</f>
        <v/>
      </c>
      <c r="B3705">
        <f>'06_MODELO_REFS'!F3728</f>
        <v/>
      </c>
      <c r="E3705">
        <f>'07_MODELO_NPI'!E3728</f>
        <v/>
      </c>
      <c r="F3705">
        <f>'07_MODELO_NPI'!F3728</f>
        <v/>
      </c>
      <c r="I3705">
        <f>'08_MODELO_MULTIPLO'!F3733</f>
        <v/>
      </c>
      <c r="J3705">
        <f>'08_MODELO_MULTIPLO'!G3733</f>
        <v/>
      </c>
    </row>
    <row r="3706">
      <c r="A3706">
        <f>'06_MODELO_REFS'!E3729</f>
        <v/>
      </c>
      <c r="B3706">
        <f>'06_MODELO_REFS'!F3729</f>
        <v/>
      </c>
      <c r="E3706">
        <f>'07_MODELO_NPI'!E3729</f>
        <v/>
      </c>
      <c r="F3706">
        <f>'07_MODELO_NPI'!F3729</f>
        <v/>
      </c>
      <c r="I3706">
        <f>'08_MODELO_MULTIPLO'!F3734</f>
        <v/>
      </c>
      <c r="J3706">
        <f>'08_MODELO_MULTIPLO'!G3734</f>
        <v/>
      </c>
    </row>
    <row r="3707">
      <c r="A3707">
        <f>'06_MODELO_REFS'!E3730</f>
        <v/>
      </c>
      <c r="B3707">
        <f>'06_MODELO_REFS'!F3730</f>
        <v/>
      </c>
      <c r="E3707">
        <f>'07_MODELO_NPI'!E3730</f>
        <v/>
      </c>
      <c r="F3707">
        <f>'07_MODELO_NPI'!F3730</f>
        <v/>
      </c>
      <c r="I3707">
        <f>'08_MODELO_MULTIPLO'!F3735</f>
        <v/>
      </c>
      <c r="J3707">
        <f>'08_MODELO_MULTIPLO'!G3735</f>
        <v/>
      </c>
    </row>
    <row r="3708">
      <c r="A3708">
        <f>'06_MODELO_REFS'!E3731</f>
        <v/>
      </c>
      <c r="B3708">
        <f>'06_MODELO_REFS'!F3731</f>
        <v/>
      </c>
      <c r="E3708">
        <f>'07_MODELO_NPI'!E3731</f>
        <v/>
      </c>
      <c r="F3708">
        <f>'07_MODELO_NPI'!F3731</f>
        <v/>
      </c>
      <c r="I3708">
        <f>'08_MODELO_MULTIPLO'!F3736</f>
        <v/>
      </c>
      <c r="J3708">
        <f>'08_MODELO_MULTIPLO'!G3736</f>
        <v/>
      </c>
    </row>
    <row r="3709">
      <c r="A3709">
        <f>'06_MODELO_REFS'!E3732</f>
        <v/>
      </c>
      <c r="B3709">
        <f>'06_MODELO_REFS'!F3732</f>
        <v/>
      </c>
      <c r="E3709">
        <f>'07_MODELO_NPI'!E3732</f>
        <v/>
      </c>
      <c r="F3709">
        <f>'07_MODELO_NPI'!F3732</f>
        <v/>
      </c>
      <c r="I3709">
        <f>'08_MODELO_MULTIPLO'!F3737</f>
        <v/>
      </c>
      <c r="J3709">
        <f>'08_MODELO_MULTIPLO'!G3737</f>
        <v/>
      </c>
    </row>
    <row r="3710">
      <c r="A3710">
        <f>'06_MODELO_REFS'!E3733</f>
        <v/>
      </c>
      <c r="B3710">
        <f>'06_MODELO_REFS'!F3733</f>
        <v/>
      </c>
      <c r="E3710">
        <f>'07_MODELO_NPI'!E3733</f>
        <v/>
      </c>
      <c r="F3710">
        <f>'07_MODELO_NPI'!F3733</f>
        <v/>
      </c>
      <c r="I3710">
        <f>'08_MODELO_MULTIPLO'!F3738</f>
        <v/>
      </c>
      <c r="J3710">
        <f>'08_MODELO_MULTIPLO'!G3738</f>
        <v/>
      </c>
    </row>
    <row r="3711">
      <c r="A3711">
        <f>'06_MODELO_REFS'!E3734</f>
        <v/>
      </c>
      <c r="B3711">
        <f>'06_MODELO_REFS'!F3734</f>
        <v/>
      </c>
      <c r="E3711">
        <f>'07_MODELO_NPI'!E3734</f>
        <v/>
      </c>
      <c r="F3711">
        <f>'07_MODELO_NPI'!F3734</f>
        <v/>
      </c>
      <c r="I3711">
        <f>'08_MODELO_MULTIPLO'!F3739</f>
        <v/>
      </c>
      <c r="J3711">
        <f>'08_MODELO_MULTIPLO'!G3739</f>
        <v/>
      </c>
    </row>
    <row r="3712">
      <c r="A3712">
        <f>'06_MODELO_REFS'!E3735</f>
        <v/>
      </c>
      <c r="B3712">
        <f>'06_MODELO_REFS'!F3735</f>
        <v/>
      </c>
      <c r="E3712">
        <f>'07_MODELO_NPI'!E3735</f>
        <v/>
      </c>
      <c r="F3712">
        <f>'07_MODELO_NPI'!F3735</f>
        <v/>
      </c>
      <c r="I3712">
        <f>'08_MODELO_MULTIPLO'!F3740</f>
        <v/>
      </c>
      <c r="J3712">
        <f>'08_MODELO_MULTIPLO'!G3740</f>
        <v/>
      </c>
    </row>
    <row r="3713">
      <c r="A3713">
        <f>'06_MODELO_REFS'!E3736</f>
        <v/>
      </c>
      <c r="B3713">
        <f>'06_MODELO_REFS'!F3736</f>
        <v/>
      </c>
      <c r="E3713">
        <f>'07_MODELO_NPI'!E3736</f>
        <v/>
      </c>
      <c r="F3713">
        <f>'07_MODELO_NPI'!F3736</f>
        <v/>
      </c>
      <c r="I3713">
        <f>'08_MODELO_MULTIPLO'!F3741</f>
        <v/>
      </c>
      <c r="J3713">
        <f>'08_MODELO_MULTIPLO'!G3741</f>
        <v/>
      </c>
    </row>
    <row r="3714">
      <c r="A3714">
        <f>'06_MODELO_REFS'!E3737</f>
        <v/>
      </c>
      <c r="B3714">
        <f>'06_MODELO_REFS'!F3737</f>
        <v/>
      </c>
      <c r="E3714">
        <f>'07_MODELO_NPI'!E3737</f>
        <v/>
      </c>
      <c r="F3714">
        <f>'07_MODELO_NPI'!F3737</f>
        <v/>
      </c>
      <c r="I3714">
        <f>'08_MODELO_MULTIPLO'!F3742</f>
        <v/>
      </c>
      <c r="J3714">
        <f>'08_MODELO_MULTIPLO'!G3742</f>
        <v/>
      </c>
    </row>
    <row r="3715">
      <c r="A3715">
        <f>'06_MODELO_REFS'!E3738</f>
        <v/>
      </c>
      <c r="B3715">
        <f>'06_MODELO_REFS'!F3738</f>
        <v/>
      </c>
      <c r="E3715">
        <f>'07_MODELO_NPI'!E3738</f>
        <v/>
      </c>
      <c r="F3715">
        <f>'07_MODELO_NPI'!F3738</f>
        <v/>
      </c>
      <c r="I3715">
        <f>'08_MODELO_MULTIPLO'!F3743</f>
        <v/>
      </c>
      <c r="J3715">
        <f>'08_MODELO_MULTIPLO'!G3743</f>
        <v/>
      </c>
    </row>
    <row r="3716">
      <c r="A3716">
        <f>'06_MODELO_REFS'!E3739</f>
        <v/>
      </c>
      <c r="B3716">
        <f>'06_MODELO_REFS'!F3739</f>
        <v/>
      </c>
      <c r="E3716">
        <f>'07_MODELO_NPI'!E3739</f>
        <v/>
      </c>
      <c r="F3716">
        <f>'07_MODELO_NPI'!F3739</f>
        <v/>
      </c>
      <c r="I3716">
        <f>'08_MODELO_MULTIPLO'!F3744</f>
        <v/>
      </c>
      <c r="J3716">
        <f>'08_MODELO_MULTIPLO'!G3744</f>
        <v/>
      </c>
    </row>
    <row r="3717">
      <c r="A3717">
        <f>'06_MODELO_REFS'!E3740</f>
        <v/>
      </c>
      <c r="B3717">
        <f>'06_MODELO_REFS'!F3740</f>
        <v/>
      </c>
      <c r="E3717">
        <f>'07_MODELO_NPI'!E3740</f>
        <v/>
      </c>
      <c r="F3717">
        <f>'07_MODELO_NPI'!F3740</f>
        <v/>
      </c>
      <c r="I3717">
        <f>'08_MODELO_MULTIPLO'!F3745</f>
        <v/>
      </c>
      <c r="J3717">
        <f>'08_MODELO_MULTIPLO'!G3745</f>
        <v/>
      </c>
    </row>
    <row r="3718">
      <c r="A3718">
        <f>'06_MODELO_REFS'!E3741</f>
        <v/>
      </c>
      <c r="B3718">
        <f>'06_MODELO_REFS'!F3741</f>
        <v/>
      </c>
      <c r="E3718">
        <f>'07_MODELO_NPI'!E3741</f>
        <v/>
      </c>
      <c r="F3718">
        <f>'07_MODELO_NPI'!F3741</f>
        <v/>
      </c>
      <c r="I3718">
        <f>'08_MODELO_MULTIPLO'!F3746</f>
        <v/>
      </c>
      <c r="J3718">
        <f>'08_MODELO_MULTIPLO'!G3746</f>
        <v/>
      </c>
    </row>
    <row r="3719">
      <c r="A3719">
        <f>'06_MODELO_REFS'!E3742</f>
        <v/>
      </c>
      <c r="B3719">
        <f>'06_MODELO_REFS'!F3742</f>
        <v/>
      </c>
      <c r="E3719">
        <f>'07_MODELO_NPI'!E3742</f>
        <v/>
      </c>
      <c r="F3719">
        <f>'07_MODELO_NPI'!F3742</f>
        <v/>
      </c>
      <c r="I3719">
        <f>'08_MODELO_MULTIPLO'!F3747</f>
        <v/>
      </c>
      <c r="J3719">
        <f>'08_MODELO_MULTIPLO'!G3747</f>
        <v/>
      </c>
    </row>
    <row r="3720">
      <c r="A3720">
        <f>'06_MODELO_REFS'!E3743</f>
        <v/>
      </c>
      <c r="B3720">
        <f>'06_MODELO_REFS'!F3743</f>
        <v/>
      </c>
      <c r="E3720">
        <f>'07_MODELO_NPI'!E3743</f>
        <v/>
      </c>
      <c r="F3720">
        <f>'07_MODELO_NPI'!F3743</f>
        <v/>
      </c>
      <c r="I3720">
        <f>'08_MODELO_MULTIPLO'!F3748</f>
        <v/>
      </c>
      <c r="J3720">
        <f>'08_MODELO_MULTIPLO'!G3748</f>
        <v/>
      </c>
    </row>
    <row r="3721">
      <c r="A3721">
        <f>'06_MODELO_REFS'!E3744</f>
        <v/>
      </c>
      <c r="B3721">
        <f>'06_MODELO_REFS'!F3744</f>
        <v/>
      </c>
      <c r="E3721">
        <f>'07_MODELO_NPI'!E3744</f>
        <v/>
      </c>
      <c r="F3721">
        <f>'07_MODELO_NPI'!F3744</f>
        <v/>
      </c>
      <c r="I3721">
        <f>'08_MODELO_MULTIPLO'!F3749</f>
        <v/>
      </c>
      <c r="J3721">
        <f>'08_MODELO_MULTIPLO'!G3749</f>
        <v/>
      </c>
    </row>
    <row r="3722">
      <c r="A3722">
        <f>'06_MODELO_REFS'!E3745</f>
        <v/>
      </c>
      <c r="B3722">
        <f>'06_MODELO_REFS'!F3745</f>
        <v/>
      </c>
      <c r="E3722">
        <f>'07_MODELO_NPI'!E3745</f>
        <v/>
      </c>
      <c r="F3722">
        <f>'07_MODELO_NPI'!F3745</f>
        <v/>
      </c>
      <c r="I3722">
        <f>'08_MODELO_MULTIPLO'!F3750</f>
        <v/>
      </c>
      <c r="J3722">
        <f>'08_MODELO_MULTIPLO'!G3750</f>
        <v/>
      </c>
    </row>
    <row r="3723">
      <c r="A3723">
        <f>'06_MODELO_REFS'!E3746</f>
        <v/>
      </c>
      <c r="B3723">
        <f>'06_MODELO_REFS'!F3746</f>
        <v/>
      </c>
      <c r="E3723">
        <f>'07_MODELO_NPI'!E3746</f>
        <v/>
      </c>
      <c r="F3723">
        <f>'07_MODELO_NPI'!F3746</f>
        <v/>
      </c>
      <c r="I3723">
        <f>'08_MODELO_MULTIPLO'!F3751</f>
        <v/>
      </c>
      <c r="J3723">
        <f>'08_MODELO_MULTIPLO'!G3751</f>
        <v/>
      </c>
    </row>
    <row r="3724">
      <c r="A3724">
        <f>'06_MODELO_REFS'!E3747</f>
        <v/>
      </c>
      <c r="B3724">
        <f>'06_MODELO_REFS'!F3747</f>
        <v/>
      </c>
      <c r="E3724">
        <f>'07_MODELO_NPI'!E3747</f>
        <v/>
      </c>
      <c r="F3724">
        <f>'07_MODELO_NPI'!F3747</f>
        <v/>
      </c>
      <c r="I3724">
        <f>'08_MODELO_MULTIPLO'!F3752</f>
        <v/>
      </c>
      <c r="J3724">
        <f>'08_MODELO_MULTIPLO'!G3752</f>
        <v/>
      </c>
    </row>
    <row r="3725">
      <c r="A3725">
        <f>'06_MODELO_REFS'!E3748</f>
        <v/>
      </c>
      <c r="B3725">
        <f>'06_MODELO_REFS'!F3748</f>
        <v/>
      </c>
      <c r="E3725">
        <f>'07_MODELO_NPI'!E3748</f>
        <v/>
      </c>
      <c r="F3725">
        <f>'07_MODELO_NPI'!F3748</f>
        <v/>
      </c>
      <c r="I3725">
        <f>'08_MODELO_MULTIPLO'!F3753</f>
        <v/>
      </c>
      <c r="J3725">
        <f>'08_MODELO_MULTIPLO'!G3753</f>
        <v/>
      </c>
    </row>
    <row r="3726">
      <c r="A3726">
        <f>'06_MODELO_REFS'!E3749</f>
        <v/>
      </c>
      <c r="B3726">
        <f>'06_MODELO_REFS'!F3749</f>
        <v/>
      </c>
      <c r="E3726">
        <f>'07_MODELO_NPI'!E3749</f>
        <v/>
      </c>
      <c r="F3726">
        <f>'07_MODELO_NPI'!F3749</f>
        <v/>
      </c>
      <c r="I3726">
        <f>'08_MODELO_MULTIPLO'!F3754</f>
        <v/>
      </c>
      <c r="J3726">
        <f>'08_MODELO_MULTIPLO'!G3754</f>
        <v/>
      </c>
    </row>
    <row r="3727">
      <c r="A3727">
        <f>'06_MODELO_REFS'!E3750</f>
        <v/>
      </c>
      <c r="B3727">
        <f>'06_MODELO_REFS'!F3750</f>
        <v/>
      </c>
      <c r="E3727">
        <f>'07_MODELO_NPI'!E3750</f>
        <v/>
      </c>
      <c r="F3727">
        <f>'07_MODELO_NPI'!F3750</f>
        <v/>
      </c>
      <c r="I3727">
        <f>'08_MODELO_MULTIPLO'!F3755</f>
        <v/>
      </c>
      <c r="J3727">
        <f>'08_MODELO_MULTIPLO'!G3755</f>
        <v/>
      </c>
    </row>
    <row r="3728">
      <c r="A3728">
        <f>'06_MODELO_REFS'!E3751</f>
        <v/>
      </c>
      <c r="B3728">
        <f>'06_MODELO_REFS'!F3751</f>
        <v/>
      </c>
      <c r="E3728">
        <f>'07_MODELO_NPI'!E3751</f>
        <v/>
      </c>
      <c r="F3728">
        <f>'07_MODELO_NPI'!F3751</f>
        <v/>
      </c>
      <c r="I3728">
        <f>'08_MODELO_MULTIPLO'!F3756</f>
        <v/>
      </c>
      <c r="J3728">
        <f>'08_MODELO_MULTIPLO'!G3756</f>
        <v/>
      </c>
    </row>
    <row r="3729">
      <c r="A3729">
        <f>'06_MODELO_REFS'!E3752</f>
        <v/>
      </c>
      <c r="B3729">
        <f>'06_MODELO_REFS'!F3752</f>
        <v/>
      </c>
      <c r="E3729">
        <f>'07_MODELO_NPI'!E3752</f>
        <v/>
      </c>
      <c r="F3729">
        <f>'07_MODELO_NPI'!F3752</f>
        <v/>
      </c>
      <c r="I3729">
        <f>'08_MODELO_MULTIPLO'!F3757</f>
        <v/>
      </c>
      <c r="J3729">
        <f>'08_MODELO_MULTIPLO'!G3757</f>
        <v/>
      </c>
    </row>
    <row r="3730">
      <c r="A3730">
        <f>'06_MODELO_REFS'!E3753</f>
        <v/>
      </c>
      <c r="B3730">
        <f>'06_MODELO_REFS'!F3753</f>
        <v/>
      </c>
      <c r="E3730">
        <f>'07_MODELO_NPI'!E3753</f>
        <v/>
      </c>
      <c r="F3730">
        <f>'07_MODELO_NPI'!F3753</f>
        <v/>
      </c>
      <c r="I3730">
        <f>'08_MODELO_MULTIPLO'!F3758</f>
        <v/>
      </c>
      <c r="J3730">
        <f>'08_MODELO_MULTIPLO'!G3758</f>
        <v/>
      </c>
    </row>
    <row r="3731">
      <c r="A3731">
        <f>'06_MODELO_REFS'!E3754</f>
        <v/>
      </c>
      <c r="B3731">
        <f>'06_MODELO_REFS'!F3754</f>
        <v/>
      </c>
      <c r="E3731">
        <f>'07_MODELO_NPI'!E3754</f>
        <v/>
      </c>
      <c r="F3731">
        <f>'07_MODELO_NPI'!F3754</f>
        <v/>
      </c>
      <c r="I3731">
        <f>'08_MODELO_MULTIPLO'!F3759</f>
        <v/>
      </c>
      <c r="J3731">
        <f>'08_MODELO_MULTIPLO'!G3759</f>
        <v/>
      </c>
    </row>
    <row r="3732">
      <c r="A3732">
        <f>'06_MODELO_REFS'!E3755</f>
        <v/>
      </c>
      <c r="B3732">
        <f>'06_MODELO_REFS'!F3755</f>
        <v/>
      </c>
      <c r="E3732">
        <f>'07_MODELO_NPI'!E3755</f>
        <v/>
      </c>
      <c r="F3732">
        <f>'07_MODELO_NPI'!F3755</f>
        <v/>
      </c>
      <c r="I3732">
        <f>'08_MODELO_MULTIPLO'!F3760</f>
        <v/>
      </c>
      <c r="J3732">
        <f>'08_MODELO_MULTIPLO'!G3760</f>
        <v/>
      </c>
    </row>
    <row r="3733">
      <c r="A3733">
        <f>'06_MODELO_REFS'!E3756</f>
        <v/>
      </c>
      <c r="B3733">
        <f>'06_MODELO_REFS'!F3756</f>
        <v/>
      </c>
      <c r="E3733">
        <f>'07_MODELO_NPI'!E3756</f>
        <v/>
      </c>
      <c r="F3733">
        <f>'07_MODELO_NPI'!F3756</f>
        <v/>
      </c>
      <c r="I3733">
        <f>'08_MODELO_MULTIPLO'!F3761</f>
        <v/>
      </c>
      <c r="J3733">
        <f>'08_MODELO_MULTIPLO'!G3761</f>
        <v/>
      </c>
    </row>
    <row r="3734">
      <c r="A3734">
        <f>'06_MODELO_REFS'!E3757</f>
        <v/>
      </c>
      <c r="B3734">
        <f>'06_MODELO_REFS'!F3757</f>
        <v/>
      </c>
      <c r="E3734">
        <f>'07_MODELO_NPI'!E3757</f>
        <v/>
      </c>
      <c r="F3734">
        <f>'07_MODELO_NPI'!F3757</f>
        <v/>
      </c>
      <c r="I3734">
        <f>'08_MODELO_MULTIPLO'!F3762</f>
        <v/>
      </c>
      <c r="J3734">
        <f>'08_MODELO_MULTIPLO'!G3762</f>
        <v/>
      </c>
    </row>
    <row r="3735">
      <c r="A3735">
        <f>'06_MODELO_REFS'!E3758</f>
        <v/>
      </c>
      <c r="B3735">
        <f>'06_MODELO_REFS'!F3758</f>
        <v/>
      </c>
      <c r="E3735">
        <f>'07_MODELO_NPI'!E3758</f>
        <v/>
      </c>
      <c r="F3735">
        <f>'07_MODELO_NPI'!F3758</f>
        <v/>
      </c>
      <c r="I3735">
        <f>'08_MODELO_MULTIPLO'!F3763</f>
        <v/>
      </c>
      <c r="J3735">
        <f>'08_MODELO_MULTIPLO'!G3763</f>
        <v/>
      </c>
    </row>
    <row r="3736">
      <c r="A3736">
        <f>'06_MODELO_REFS'!E3759</f>
        <v/>
      </c>
      <c r="B3736">
        <f>'06_MODELO_REFS'!F3759</f>
        <v/>
      </c>
      <c r="E3736">
        <f>'07_MODELO_NPI'!E3759</f>
        <v/>
      </c>
      <c r="F3736">
        <f>'07_MODELO_NPI'!F3759</f>
        <v/>
      </c>
      <c r="I3736">
        <f>'08_MODELO_MULTIPLO'!F3764</f>
        <v/>
      </c>
      <c r="J3736">
        <f>'08_MODELO_MULTIPLO'!G3764</f>
        <v/>
      </c>
    </row>
    <row r="3737">
      <c r="A3737">
        <f>'06_MODELO_REFS'!E3760</f>
        <v/>
      </c>
      <c r="B3737">
        <f>'06_MODELO_REFS'!F3760</f>
        <v/>
      </c>
      <c r="E3737">
        <f>'07_MODELO_NPI'!E3760</f>
        <v/>
      </c>
      <c r="F3737">
        <f>'07_MODELO_NPI'!F3760</f>
        <v/>
      </c>
      <c r="I3737">
        <f>'08_MODELO_MULTIPLO'!F3765</f>
        <v/>
      </c>
      <c r="J3737">
        <f>'08_MODELO_MULTIPLO'!G3765</f>
        <v/>
      </c>
    </row>
    <row r="3738">
      <c r="A3738">
        <f>'06_MODELO_REFS'!E3761</f>
        <v/>
      </c>
      <c r="B3738">
        <f>'06_MODELO_REFS'!F3761</f>
        <v/>
      </c>
      <c r="E3738">
        <f>'07_MODELO_NPI'!E3761</f>
        <v/>
      </c>
      <c r="F3738">
        <f>'07_MODELO_NPI'!F3761</f>
        <v/>
      </c>
      <c r="I3738">
        <f>'08_MODELO_MULTIPLO'!F3766</f>
        <v/>
      </c>
      <c r="J3738">
        <f>'08_MODELO_MULTIPLO'!G3766</f>
        <v/>
      </c>
    </row>
    <row r="3739">
      <c r="A3739">
        <f>'06_MODELO_REFS'!E3762</f>
        <v/>
      </c>
      <c r="B3739">
        <f>'06_MODELO_REFS'!F3762</f>
        <v/>
      </c>
      <c r="E3739">
        <f>'07_MODELO_NPI'!E3762</f>
        <v/>
      </c>
      <c r="F3739">
        <f>'07_MODELO_NPI'!F3762</f>
        <v/>
      </c>
      <c r="I3739">
        <f>'08_MODELO_MULTIPLO'!F3767</f>
        <v/>
      </c>
      <c r="J3739">
        <f>'08_MODELO_MULTIPLO'!G3767</f>
        <v/>
      </c>
    </row>
    <row r="3740">
      <c r="A3740">
        <f>'06_MODELO_REFS'!E3763</f>
        <v/>
      </c>
      <c r="B3740">
        <f>'06_MODELO_REFS'!F3763</f>
        <v/>
      </c>
      <c r="E3740">
        <f>'07_MODELO_NPI'!E3763</f>
        <v/>
      </c>
      <c r="F3740">
        <f>'07_MODELO_NPI'!F3763</f>
        <v/>
      </c>
      <c r="I3740">
        <f>'08_MODELO_MULTIPLO'!F3768</f>
        <v/>
      </c>
      <c r="J3740">
        <f>'08_MODELO_MULTIPLO'!G3768</f>
        <v/>
      </c>
    </row>
    <row r="3741">
      <c r="A3741">
        <f>'06_MODELO_REFS'!E3764</f>
        <v/>
      </c>
      <c r="B3741">
        <f>'06_MODELO_REFS'!F3764</f>
        <v/>
      </c>
      <c r="E3741">
        <f>'07_MODELO_NPI'!E3764</f>
        <v/>
      </c>
      <c r="F3741">
        <f>'07_MODELO_NPI'!F3764</f>
        <v/>
      </c>
      <c r="I3741">
        <f>'08_MODELO_MULTIPLO'!F3769</f>
        <v/>
      </c>
      <c r="J3741">
        <f>'08_MODELO_MULTIPLO'!G3769</f>
        <v/>
      </c>
    </row>
    <row r="3742">
      <c r="A3742">
        <f>'06_MODELO_REFS'!E3765</f>
        <v/>
      </c>
      <c r="B3742">
        <f>'06_MODELO_REFS'!F3765</f>
        <v/>
      </c>
      <c r="E3742">
        <f>'07_MODELO_NPI'!E3765</f>
        <v/>
      </c>
      <c r="F3742">
        <f>'07_MODELO_NPI'!F3765</f>
        <v/>
      </c>
      <c r="I3742">
        <f>'08_MODELO_MULTIPLO'!F3770</f>
        <v/>
      </c>
      <c r="J3742">
        <f>'08_MODELO_MULTIPLO'!G3770</f>
        <v/>
      </c>
    </row>
    <row r="3743">
      <c r="A3743">
        <f>'06_MODELO_REFS'!E3766</f>
        <v/>
      </c>
      <c r="B3743">
        <f>'06_MODELO_REFS'!F3766</f>
        <v/>
      </c>
      <c r="E3743">
        <f>'07_MODELO_NPI'!E3766</f>
        <v/>
      </c>
      <c r="F3743">
        <f>'07_MODELO_NPI'!F3766</f>
        <v/>
      </c>
      <c r="I3743">
        <f>'08_MODELO_MULTIPLO'!F3771</f>
        <v/>
      </c>
      <c r="J3743">
        <f>'08_MODELO_MULTIPLO'!G3771</f>
        <v/>
      </c>
    </row>
    <row r="3744">
      <c r="A3744">
        <f>'06_MODELO_REFS'!E3767</f>
        <v/>
      </c>
      <c r="B3744">
        <f>'06_MODELO_REFS'!F3767</f>
        <v/>
      </c>
      <c r="E3744">
        <f>'07_MODELO_NPI'!E3767</f>
        <v/>
      </c>
      <c r="F3744">
        <f>'07_MODELO_NPI'!F3767</f>
        <v/>
      </c>
      <c r="I3744">
        <f>'08_MODELO_MULTIPLO'!F3772</f>
        <v/>
      </c>
      <c r="J3744">
        <f>'08_MODELO_MULTIPLO'!G3772</f>
        <v/>
      </c>
    </row>
    <row r="3745">
      <c r="A3745">
        <f>'06_MODELO_REFS'!E3768</f>
        <v/>
      </c>
      <c r="B3745">
        <f>'06_MODELO_REFS'!F3768</f>
        <v/>
      </c>
      <c r="E3745">
        <f>'07_MODELO_NPI'!E3768</f>
        <v/>
      </c>
      <c r="F3745">
        <f>'07_MODELO_NPI'!F3768</f>
        <v/>
      </c>
      <c r="I3745">
        <f>'08_MODELO_MULTIPLO'!F3773</f>
        <v/>
      </c>
      <c r="J3745">
        <f>'08_MODELO_MULTIPLO'!G3773</f>
        <v/>
      </c>
    </row>
    <row r="3746">
      <c r="A3746">
        <f>'06_MODELO_REFS'!E3769</f>
        <v/>
      </c>
      <c r="B3746">
        <f>'06_MODELO_REFS'!F3769</f>
        <v/>
      </c>
      <c r="E3746">
        <f>'07_MODELO_NPI'!E3769</f>
        <v/>
      </c>
      <c r="F3746">
        <f>'07_MODELO_NPI'!F3769</f>
        <v/>
      </c>
      <c r="I3746">
        <f>'08_MODELO_MULTIPLO'!F3774</f>
        <v/>
      </c>
      <c r="J3746">
        <f>'08_MODELO_MULTIPLO'!G3774</f>
        <v/>
      </c>
    </row>
    <row r="3747">
      <c r="A3747">
        <f>'06_MODELO_REFS'!E3770</f>
        <v/>
      </c>
      <c r="B3747">
        <f>'06_MODELO_REFS'!F3770</f>
        <v/>
      </c>
      <c r="E3747">
        <f>'07_MODELO_NPI'!E3770</f>
        <v/>
      </c>
      <c r="F3747">
        <f>'07_MODELO_NPI'!F3770</f>
        <v/>
      </c>
      <c r="I3747">
        <f>'08_MODELO_MULTIPLO'!F3775</f>
        <v/>
      </c>
      <c r="J3747">
        <f>'08_MODELO_MULTIPLO'!G3775</f>
        <v/>
      </c>
    </row>
    <row r="3748">
      <c r="A3748">
        <f>'06_MODELO_REFS'!E3771</f>
        <v/>
      </c>
      <c r="B3748">
        <f>'06_MODELO_REFS'!F3771</f>
        <v/>
      </c>
      <c r="E3748">
        <f>'07_MODELO_NPI'!E3771</f>
        <v/>
      </c>
      <c r="F3748">
        <f>'07_MODELO_NPI'!F3771</f>
        <v/>
      </c>
      <c r="I3748">
        <f>'08_MODELO_MULTIPLO'!F3776</f>
        <v/>
      </c>
      <c r="J3748">
        <f>'08_MODELO_MULTIPLO'!G3776</f>
        <v/>
      </c>
    </row>
    <row r="3749">
      <c r="A3749">
        <f>'06_MODELO_REFS'!E3772</f>
        <v/>
      </c>
      <c r="B3749">
        <f>'06_MODELO_REFS'!F3772</f>
        <v/>
      </c>
      <c r="E3749">
        <f>'07_MODELO_NPI'!E3772</f>
        <v/>
      </c>
      <c r="F3749">
        <f>'07_MODELO_NPI'!F3772</f>
        <v/>
      </c>
      <c r="I3749">
        <f>'08_MODELO_MULTIPLO'!F3777</f>
        <v/>
      </c>
      <c r="J3749">
        <f>'08_MODELO_MULTIPLO'!G3777</f>
        <v/>
      </c>
    </row>
    <row r="3750">
      <c r="A3750">
        <f>'06_MODELO_REFS'!E3773</f>
        <v/>
      </c>
      <c r="B3750">
        <f>'06_MODELO_REFS'!F3773</f>
        <v/>
      </c>
      <c r="E3750">
        <f>'07_MODELO_NPI'!E3773</f>
        <v/>
      </c>
      <c r="F3750">
        <f>'07_MODELO_NPI'!F3773</f>
        <v/>
      </c>
      <c r="I3750">
        <f>'08_MODELO_MULTIPLO'!F3778</f>
        <v/>
      </c>
      <c r="J3750">
        <f>'08_MODELO_MULTIPLO'!G3778</f>
        <v/>
      </c>
    </row>
    <row r="3751">
      <c r="A3751">
        <f>'06_MODELO_REFS'!E3774</f>
        <v/>
      </c>
      <c r="B3751">
        <f>'06_MODELO_REFS'!F3774</f>
        <v/>
      </c>
      <c r="E3751">
        <f>'07_MODELO_NPI'!E3774</f>
        <v/>
      </c>
      <c r="F3751">
        <f>'07_MODELO_NPI'!F3774</f>
        <v/>
      </c>
      <c r="I3751">
        <f>'08_MODELO_MULTIPLO'!F3779</f>
        <v/>
      </c>
      <c r="J3751">
        <f>'08_MODELO_MULTIPLO'!G3779</f>
        <v/>
      </c>
    </row>
    <row r="3752">
      <c r="A3752">
        <f>'06_MODELO_REFS'!E3775</f>
        <v/>
      </c>
      <c r="B3752">
        <f>'06_MODELO_REFS'!F3775</f>
        <v/>
      </c>
      <c r="E3752">
        <f>'07_MODELO_NPI'!E3775</f>
        <v/>
      </c>
      <c r="F3752">
        <f>'07_MODELO_NPI'!F3775</f>
        <v/>
      </c>
      <c r="I3752">
        <f>'08_MODELO_MULTIPLO'!F3780</f>
        <v/>
      </c>
      <c r="J3752">
        <f>'08_MODELO_MULTIPLO'!G3780</f>
        <v/>
      </c>
    </row>
    <row r="3753">
      <c r="A3753">
        <f>'06_MODELO_REFS'!E3776</f>
        <v/>
      </c>
      <c r="B3753">
        <f>'06_MODELO_REFS'!F3776</f>
        <v/>
      </c>
      <c r="E3753">
        <f>'07_MODELO_NPI'!E3776</f>
        <v/>
      </c>
      <c r="F3753">
        <f>'07_MODELO_NPI'!F3776</f>
        <v/>
      </c>
      <c r="I3753">
        <f>'08_MODELO_MULTIPLO'!F3781</f>
        <v/>
      </c>
      <c r="J3753">
        <f>'08_MODELO_MULTIPLO'!G3781</f>
        <v/>
      </c>
    </row>
    <row r="3754">
      <c r="A3754">
        <f>'06_MODELO_REFS'!E3777</f>
        <v/>
      </c>
      <c r="B3754">
        <f>'06_MODELO_REFS'!F3777</f>
        <v/>
      </c>
      <c r="E3754">
        <f>'07_MODELO_NPI'!E3777</f>
        <v/>
      </c>
      <c r="F3754">
        <f>'07_MODELO_NPI'!F3777</f>
        <v/>
      </c>
      <c r="I3754">
        <f>'08_MODELO_MULTIPLO'!F3782</f>
        <v/>
      </c>
      <c r="J3754">
        <f>'08_MODELO_MULTIPLO'!G3782</f>
        <v/>
      </c>
    </row>
    <row r="3755">
      <c r="A3755">
        <f>'06_MODELO_REFS'!E3778</f>
        <v/>
      </c>
      <c r="B3755">
        <f>'06_MODELO_REFS'!F3778</f>
        <v/>
      </c>
      <c r="E3755">
        <f>'07_MODELO_NPI'!E3778</f>
        <v/>
      </c>
      <c r="F3755">
        <f>'07_MODELO_NPI'!F3778</f>
        <v/>
      </c>
      <c r="I3755">
        <f>'08_MODELO_MULTIPLO'!F3783</f>
        <v/>
      </c>
      <c r="J3755">
        <f>'08_MODELO_MULTIPLO'!G3783</f>
        <v/>
      </c>
    </row>
    <row r="3756">
      <c r="A3756">
        <f>'06_MODELO_REFS'!E3779</f>
        <v/>
      </c>
      <c r="B3756">
        <f>'06_MODELO_REFS'!F3779</f>
        <v/>
      </c>
      <c r="E3756">
        <f>'07_MODELO_NPI'!E3779</f>
        <v/>
      </c>
      <c r="F3756">
        <f>'07_MODELO_NPI'!F3779</f>
        <v/>
      </c>
      <c r="I3756">
        <f>'08_MODELO_MULTIPLO'!F3784</f>
        <v/>
      </c>
      <c r="J3756">
        <f>'08_MODELO_MULTIPLO'!G3784</f>
        <v/>
      </c>
    </row>
    <row r="3757">
      <c r="A3757">
        <f>'06_MODELO_REFS'!E3780</f>
        <v/>
      </c>
      <c r="B3757">
        <f>'06_MODELO_REFS'!F3780</f>
        <v/>
      </c>
      <c r="E3757">
        <f>'07_MODELO_NPI'!E3780</f>
        <v/>
      </c>
      <c r="F3757">
        <f>'07_MODELO_NPI'!F3780</f>
        <v/>
      </c>
      <c r="I3757">
        <f>'08_MODELO_MULTIPLO'!F3785</f>
        <v/>
      </c>
      <c r="J3757">
        <f>'08_MODELO_MULTIPLO'!G3785</f>
        <v/>
      </c>
    </row>
    <row r="3758">
      <c r="A3758">
        <f>'06_MODELO_REFS'!E3781</f>
        <v/>
      </c>
      <c r="B3758">
        <f>'06_MODELO_REFS'!F3781</f>
        <v/>
      </c>
      <c r="E3758">
        <f>'07_MODELO_NPI'!E3781</f>
        <v/>
      </c>
      <c r="F3758">
        <f>'07_MODELO_NPI'!F3781</f>
        <v/>
      </c>
      <c r="I3758">
        <f>'08_MODELO_MULTIPLO'!F3786</f>
        <v/>
      </c>
      <c r="J3758">
        <f>'08_MODELO_MULTIPLO'!G3786</f>
        <v/>
      </c>
    </row>
    <row r="3759">
      <c r="A3759">
        <f>'06_MODELO_REFS'!E3782</f>
        <v/>
      </c>
      <c r="B3759">
        <f>'06_MODELO_REFS'!F3782</f>
        <v/>
      </c>
      <c r="E3759">
        <f>'07_MODELO_NPI'!E3782</f>
        <v/>
      </c>
      <c r="F3759">
        <f>'07_MODELO_NPI'!F3782</f>
        <v/>
      </c>
      <c r="I3759">
        <f>'08_MODELO_MULTIPLO'!F3787</f>
        <v/>
      </c>
      <c r="J3759">
        <f>'08_MODELO_MULTIPLO'!G3787</f>
        <v/>
      </c>
    </row>
    <row r="3760">
      <c r="A3760">
        <f>'06_MODELO_REFS'!E3783</f>
        <v/>
      </c>
      <c r="B3760">
        <f>'06_MODELO_REFS'!F3783</f>
        <v/>
      </c>
      <c r="E3760">
        <f>'07_MODELO_NPI'!E3783</f>
        <v/>
      </c>
      <c r="F3760">
        <f>'07_MODELO_NPI'!F3783</f>
        <v/>
      </c>
      <c r="I3760">
        <f>'08_MODELO_MULTIPLO'!F3788</f>
        <v/>
      </c>
      <c r="J3760">
        <f>'08_MODELO_MULTIPLO'!G3788</f>
        <v/>
      </c>
    </row>
    <row r="3761">
      <c r="A3761">
        <f>'06_MODELO_REFS'!E3784</f>
        <v/>
      </c>
      <c r="B3761">
        <f>'06_MODELO_REFS'!F3784</f>
        <v/>
      </c>
      <c r="E3761">
        <f>'07_MODELO_NPI'!E3784</f>
        <v/>
      </c>
      <c r="F3761">
        <f>'07_MODELO_NPI'!F3784</f>
        <v/>
      </c>
      <c r="I3761">
        <f>'08_MODELO_MULTIPLO'!F3789</f>
        <v/>
      </c>
      <c r="J3761">
        <f>'08_MODELO_MULTIPLO'!G3789</f>
        <v/>
      </c>
    </row>
    <row r="3762">
      <c r="A3762">
        <f>'06_MODELO_REFS'!E3785</f>
        <v/>
      </c>
      <c r="B3762">
        <f>'06_MODELO_REFS'!F3785</f>
        <v/>
      </c>
      <c r="E3762">
        <f>'07_MODELO_NPI'!E3785</f>
        <v/>
      </c>
      <c r="F3762">
        <f>'07_MODELO_NPI'!F3785</f>
        <v/>
      </c>
      <c r="I3762">
        <f>'08_MODELO_MULTIPLO'!F3790</f>
        <v/>
      </c>
      <c r="J3762">
        <f>'08_MODELO_MULTIPLO'!G3790</f>
        <v/>
      </c>
    </row>
    <row r="3763">
      <c r="A3763">
        <f>'06_MODELO_REFS'!E3786</f>
        <v/>
      </c>
      <c r="B3763">
        <f>'06_MODELO_REFS'!F3786</f>
        <v/>
      </c>
      <c r="E3763">
        <f>'07_MODELO_NPI'!E3786</f>
        <v/>
      </c>
      <c r="F3763">
        <f>'07_MODELO_NPI'!F3786</f>
        <v/>
      </c>
      <c r="I3763">
        <f>'08_MODELO_MULTIPLO'!F3791</f>
        <v/>
      </c>
      <c r="J3763">
        <f>'08_MODELO_MULTIPLO'!G3791</f>
        <v/>
      </c>
    </row>
    <row r="3764">
      <c r="A3764">
        <f>'06_MODELO_REFS'!E3787</f>
        <v/>
      </c>
      <c r="B3764">
        <f>'06_MODELO_REFS'!F3787</f>
        <v/>
      </c>
      <c r="E3764">
        <f>'07_MODELO_NPI'!E3787</f>
        <v/>
      </c>
      <c r="F3764">
        <f>'07_MODELO_NPI'!F3787</f>
        <v/>
      </c>
      <c r="I3764">
        <f>'08_MODELO_MULTIPLO'!F3792</f>
        <v/>
      </c>
      <c r="J3764">
        <f>'08_MODELO_MULTIPLO'!G3792</f>
        <v/>
      </c>
    </row>
    <row r="3765">
      <c r="A3765">
        <f>'06_MODELO_REFS'!E3788</f>
        <v/>
      </c>
      <c r="B3765">
        <f>'06_MODELO_REFS'!F3788</f>
        <v/>
      </c>
      <c r="E3765">
        <f>'07_MODELO_NPI'!E3788</f>
        <v/>
      </c>
      <c r="F3765">
        <f>'07_MODELO_NPI'!F3788</f>
        <v/>
      </c>
      <c r="I3765">
        <f>'08_MODELO_MULTIPLO'!F3793</f>
        <v/>
      </c>
      <c r="J3765">
        <f>'08_MODELO_MULTIPLO'!G3793</f>
        <v/>
      </c>
    </row>
    <row r="3766">
      <c r="A3766">
        <f>'06_MODELO_REFS'!E3789</f>
        <v/>
      </c>
      <c r="B3766">
        <f>'06_MODELO_REFS'!F3789</f>
        <v/>
      </c>
      <c r="E3766">
        <f>'07_MODELO_NPI'!E3789</f>
        <v/>
      </c>
      <c r="F3766">
        <f>'07_MODELO_NPI'!F3789</f>
        <v/>
      </c>
      <c r="I3766">
        <f>'08_MODELO_MULTIPLO'!F3794</f>
        <v/>
      </c>
      <c r="J3766">
        <f>'08_MODELO_MULTIPLO'!G3794</f>
        <v/>
      </c>
    </row>
    <row r="3767">
      <c r="A3767">
        <f>'06_MODELO_REFS'!E3790</f>
        <v/>
      </c>
      <c r="B3767">
        <f>'06_MODELO_REFS'!F3790</f>
        <v/>
      </c>
      <c r="E3767">
        <f>'07_MODELO_NPI'!E3790</f>
        <v/>
      </c>
      <c r="F3767">
        <f>'07_MODELO_NPI'!F3790</f>
        <v/>
      </c>
      <c r="I3767">
        <f>'08_MODELO_MULTIPLO'!F3795</f>
        <v/>
      </c>
      <c r="J3767">
        <f>'08_MODELO_MULTIPLO'!G3795</f>
        <v/>
      </c>
    </row>
    <row r="3768">
      <c r="A3768">
        <f>'06_MODELO_REFS'!E3791</f>
        <v/>
      </c>
      <c r="B3768">
        <f>'06_MODELO_REFS'!F3791</f>
        <v/>
      </c>
      <c r="E3768">
        <f>'07_MODELO_NPI'!E3791</f>
        <v/>
      </c>
      <c r="F3768">
        <f>'07_MODELO_NPI'!F3791</f>
        <v/>
      </c>
      <c r="I3768">
        <f>'08_MODELO_MULTIPLO'!F3796</f>
        <v/>
      </c>
      <c r="J3768">
        <f>'08_MODELO_MULTIPLO'!G3796</f>
        <v/>
      </c>
    </row>
    <row r="3769">
      <c r="A3769">
        <f>'06_MODELO_REFS'!E3792</f>
        <v/>
      </c>
      <c r="B3769">
        <f>'06_MODELO_REFS'!F3792</f>
        <v/>
      </c>
      <c r="E3769">
        <f>'07_MODELO_NPI'!E3792</f>
        <v/>
      </c>
      <c r="F3769">
        <f>'07_MODELO_NPI'!F3792</f>
        <v/>
      </c>
      <c r="I3769">
        <f>'08_MODELO_MULTIPLO'!F3797</f>
        <v/>
      </c>
      <c r="J3769">
        <f>'08_MODELO_MULTIPLO'!G3797</f>
        <v/>
      </c>
    </row>
    <row r="3770">
      <c r="A3770">
        <f>'06_MODELO_REFS'!E3793</f>
        <v/>
      </c>
      <c r="B3770">
        <f>'06_MODELO_REFS'!F3793</f>
        <v/>
      </c>
      <c r="E3770">
        <f>'07_MODELO_NPI'!E3793</f>
        <v/>
      </c>
      <c r="F3770">
        <f>'07_MODELO_NPI'!F3793</f>
        <v/>
      </c>
      <c r="I3770">
        <f>'08_MODELO_MULTIPLO'!F3798</f>
        <v/>
      </c>
      <c r="J3770">
        <f>'08_MODELO_MULTIPLO'!G3798</f>
        <v/>
      </c>
    </row>
    <row r="3771">
      <c r="A3771">
        <f>'06_MODELO_REFS'!E3794</f>
        <v/>
      </c>
      <c r="B3771">
        <f>'06_MODELO_REFS'!F3794</f>
        <v/>
      </c>
      <c r="E3771">
        <f>'07_MODELO_NPI'!E3794</f>
        <v/>
      </c>
      <c r="F3771">
        <f>'07_MODELO_NPI'!F3794</f>
        <v/>
      </c>
      <c r="I3771">
        <f>'08_MODELO_MULTIPLO'!F3799</f>
        <v/>
      </c>
      <c r="J3771">
        <f>'08_MODELO_MULTIPLO'!G3799</f>
        <v/>
      </c>
    </row>
    <row r="3772">
      <c r="A3772">
        <f>'06_MODELO_REFS'!E3795</f>
        <v/>
      </c>
      <c r="B3772">
        <f>'06_MODELO_REFS'!F3795</f>
        <v/>
      </c>
      <c r="E3772">
        <f>'07_MODELO_NPI'!E3795</f>
        <v/>
      </c>
      <c r="F3772">
        <f>'07_MODELO_NPI'!F3795</f>
        <v/>
      </c>
      <c r="I3772">
        <f>'08_MODELO_MULTIPLO'!F3800</f>
        <v/>
      </c>
      <c r="J3772">
        <f>'08_MODELO_MULTIPLO'!G3800</f>
        <v/>
      </c>
    </row>
    <row r="3773">
      <c r="A3773">
        <f>'06_MODELO_REFS'!E3796</f>
        <v/>
      </c>
      <c r="B3773">
        <f>'06_MODELO_REFS'!F3796</f>
        <v/>
      </c>
      <c r="E3773">
        <f>'07_MODELO_NPI'!E3796</f>
        <v/>
      </c>
      <c r="F3773">
        <f>'07_MODELO_NPI'!F3796</f>
        <v/>
      </c>
      <c r="I3773">
        <f>'08_MODELO_MULTIPLO'!F3801</f>
        <v/>
      </c>
      <c r="J3773">
        <f>'08_MODELO_MULTIPLO'!G3801</f>
        <v/>
      </c>
    </row>
    <row r="3774">
      <c r="A3774">
        <f>'06_MODELO_REFS'!E3797</f>
        <v/>
      </c>
      <c r="B3774">
        <f>'06_MODELO_REFS'!F3797</f>
        <v/>
      </c>
      <c r="E3774">
        <f>'07_MODELO_NPI'!E3797</f>
        <v/>
      </c>
      <c r="F3774">
        <f>'07_MODELO_NPI'!F3797</f>
        <v/>
      </c>
      <c r="I3774">
        <f>'08_MODELO_MULTIPLO'!F3802</f>
        <v/>
      </c>
      <c r="J3774">
        <f>'08_MODELO_MULTIPLO'!G3802</f>
        <v/>
      </c>
    </row>
    <row r="3775">
      <c r="A3775">
        <f>'06_MODELO_REFS'!E3798</f>
        <v/>
      </c>
      <c r="B3775">
        <f>'06_MODELO_REFS'!F3798</f>
        <v/>
      </c>
      <c r="E3775">
        <f>'07_MODELO_NPI'!E3798</f>
        <v/>
      </c>
      <c r="F3775">
        <f>'07_MODELO_NPI'!F3798</f>
        <v/>
      </c>
      <c r="I3775">
        <f>'08_MODELO_MULTIPLO'!F3803</f>
        <v/>
      </c>
      <c r="J3775">
        <f>'08_MODELO_MULTIPLO'!G3803</f>
        <v/>
      </c>
    </row>
    <row r="3776">
      <c r="A3776">
        <f>'06_MODELO_REFS'!E3799</f>
        <v/>
      </c>
      <c r="B3776">
        <f>'06_MODELO_REFS'!F3799</f>
        <v/>
      </c>
      <c r="E3776">
        <f>'07_MODELO_NPI'!E3799</f>
        <v/>
      </c>
      <c r="F3776">
        <f>'07_MODELO_NPI'!F3799</f>
        <v/>
      </c>
      <c r="I3776">
        <f>'08_MODELO_MULTIPLO'!F3804</f>
        <v/>
      </c>
      <c r="J3776">
        <f>'08_MODELO_MULTIPLO'!G3804</f>
        <v/>
      </c>
    </row>
    <row r="3777">
      <c r="A3777">
        <f>'06_MODELO_REFS'!E3800</f>
        <v/>
      </c>
      <c r="B3777">
        <f>'06_MODELO_REFS'!F3800</f>
        <v/>
      </c>
      <c r="E3777">
        <f>'07_MODELO_NPI'!E3800</f>
        <v/>
      </c>
      <c r="F3777">
        <f>'07_MODELO_NPI'!F3800</f>
        <v/>
      </c>
      <c r="I3777">
        <f>'08_MODELO_MULTIPLO'!F3805</f>
        <v/>
      </c>
      <c r="J3777">
        <f>'08_MODELO_MULTIPLO'!G3805</f>
        <v/>
      </c>
    </row>
    <row r="3778">
      <c r="A3778">
        <f>'06_MODELO_REFS'!E3801</f>
        <v/>
      </c>
      <c r="B3778">
        <f>'06_MODELO_REFS'!F3801</f>
        <v/>
      </c>
      <c r="E3778">
        <f>'07_MODELO_NPI'!E3801</f>
        <v/>
      </c>
      <c r="F3778">
        <f>'07_MODELO_NPI'!F3801</f>
        <v/>
      </c>
      <c r="I3778">
        <f>'08_MODELO_MULTIPLO'!F3806</f>
        <v/>
      </c>
      <c r="J3778">
        <f>'08_MODELO_MULTIPLO'!G3806</f>
        <v/>
      </c>
    </row>
    <row r="3779">
      <c r="A3779">
        <f>'06_MODELO_REFS'!E3802</f>
        <v/>
      </c>
      <c r="B3779">
        <f>'06_MODELO_REFS'!F3802</f>
        <v/>
      </c>
      <c r="E3779">
        <f>'07_MODELO_NPI'!E3802</f>
        <v/>
      </c>
      <c r="F3779">
        <f>'07_MODELO_NPI'!F3802</f>
        <v/>
      </c>
      <c r="I3779">
        <f>'08_MODELO_MULTIPLO'!F3807</f>
        <v/>
      </c>
      <c r="J3779">
        <f>'08_MODELO_MULTIPLO'!G3807</f>
        <v/>
      </c>
    </row>
    <row r="3780">
      <c r="A3780">
        <f>'06_MODELO_REFS'!E3803</f>
        <v/>
      </c>
      <c r="B3780">
        <f>'06_MODELO_REFS'!F3803</f>
        <v/>
      </c>
      <c r="E3780">
        <f>'07_MODELO_NPI'!E3803</f>
        <v/>
      </c>
      <c r="F3780">
        <f>'07_MODELO_NPI'!F3803</f>
        <v/>
      </c>
      <c r="I3780">
        <f>'08_MODELO_MULTIPLO'!F3808</f>
        <v/>
      </c>
      <c r="J3780">
        <f>'08_MODELO_MULTIPLO'!G3808</f>
        <v/>
      </c>
    </row>
    <row r="3781">
      <c r="A3781">
        <f>'06_MODELO_REFS'!E3804</f>
        <v/>
      </c>
      <c r="B3781">
        <f>'06_MODELO_REFS'!F3804</f>
        <v/>
      </c>
      <c r="E3781">
        <f>'07_MODELO_NPI'!E3804</f>
        <v/>
      </c>
      <c r="F3781">
        <f>'07_MODELO_NPI'!F3804</f>
        <v/>
      </c>
      <c r="I3781">
        <f>'08_MODELO_MULTIPLO'!F3809</f>
        <v/>
      </c>
      <c r="J3781">
        <f>'08_MODELO_MULTIPLO'!G3809</f>
        <v/>
      </c>
    </row>
    <row r="3782">
      <c r="A3782">
        <f>'06_MODELO_REFS'!E3805</f>
        <v/>
      </c>
      <c r="B3782">
        <f>'06_MODELO_REFS'!F3805</f>
        <v/>
      </c>
      <c r="E3782">
        <f>'07_MODELO_NPI'!E3805</f>
        <v/>
      </c>
      <c r="F3782">
        <f>'07_MODELO_NPI'!F3805</f>
        <v/>
      </c>
      <c r="I3782">
        <f>'08_MODELO_MULTIPLO'!F3810</f>
        <v/>
      </c>
      <c r="J3782">
        <f>'08_MODELO_MULTIPLO'!G3810</f>
        <v/>
      </c>
    </row>
    <row r="3783">
      <c r="A3783">
        <f>'06_MODELO_REFS'!E3806</f>
        <v/>
      </c>
      <c r="B3783">
        <f>'06_MODELO_REFS'!F3806</f>
        <v/>
      </c>
      <c r="E3783">
        <f>'07_MODELO_NPI'!E3806</f>
        <v/>
      </c>
      <c r="F3783">
        <f>'07_MODELO_NPI'!F3806</f>
        <v/>
      </c>
      <c r="I3783">
        <f>'08_MODELO_MULTIPLO'!F3811</f>
        <v/>
      </c>
      <c r="J3783">
        <f>'08_MODELO_MULTIPLO'!G3811</f>
        <v/>
      </c>
    </row>
    <row r="3784">
      <c r="A3784">
        <f>'06_MODELO_REFS'!E3807</f>
        <v/>
      </c>
      <c r="B3784">
        <f>'06_MODELO_REFS'!F3807</f>
        <v/>
      </c>
      <c r="E3784">
        <f>'07_MODELO_NPI'!E3807</f>
        <v/>
      </c>
      <c r="F3784">
        <f>'07_MODELO_NPI'!F3807</f>
        <v/>
      </c>
      <c r="I3784">
        <f>'08_MODELO_MULTIPLO'!F3812</f>
        <v/>
      </c>
      <c r="J3784">
        <f>'08_MODELO_MULTIPLO'!G3812</f>
        <v/>
      </c>
    </row>
    <row r="3785">
      <c r="A3785">
        <f>'06_MODELO_REFS'!E3808</f>
        <v/>
      </c>
      <c r="B3785">
        <f>'06_MODELO_REFS'!F3808</f>
        <v/>
      </c>
      <c r="E3785">
        <f>'07_MODELO_NPI'!E3808</f>
        <v/>
      </c>
      <c r="F3785">
        <f>'07_MODELO_NPI'!F3808</f>
        <v/>
      </c>
      <c r="I3785">
        <f>'08_MODELO_MULTIPLO'!F3813</f>
        <v/>
      </c>
      <c r="J3785">
        <f>'08_MODELO_MULTIPLO'!G3813</f>
        <v/>
      </c>
    </row>
    <row r="3786">
      <c r="A3786">
        <f>'06_MODELO_REFS'!E3809</f>
        <v/>
      </c>
      <c r="B3786">
        <f>'06_MODELO_REFS'!F3809</f>
        <v/>
      </c>
      <c r="E3786">
        <f>'07_MODELO_NPI'!E3809</f>
        <v/>
      </c>
      <c r="F3786">
        <f>'07_MODELO_NPI'!F3809</f>
        <v/>
      </c>
      <c r="I3786">
        <f>'08_MODELO_MULTIPLO'!F3814</f>
        <v/>
      </c>
      <c r="J3786">
        <f>'08_MODELO_MULTIPLO'!G3814</f>
        <v/>
      </c>
    </row>
    <row r="3787">
      <c r="A3787">
        <f>'06_MODELO_REFS'!E3810</f>
        <v/>
      </c>
      <c r="B3787">
        <f>'06_MODELO_REFS'!F3810</f>
        <v/>
      </c>
      <c r="E3787">
        <f>'07_MODELO_NPI'!E3810</f>
        <v/>
      </c>
      <c r="F3787">
        <f>'07_MODELO_NPI'!F3810</f>
        <v/>
      </c>
      <c r="I3787">
        <f>'08_MODELO_MULTIPLO'!F3815</f>
        <v/>
      </c>
      <c r="J3787">
        <f>'08_MODELO_MULTIPLO'!G3815</f>
        <v/>
      </c>
    </row>
    <row r="3788">
      <c r="A3788">
        <f>'06_MODELO_REFS'!E3811</f>
        <v/>
      </c>
      <c r="B3788">
        <f>'06_MODELO_REFS'!F3811</f>
        <v/>
      </c>
      <c r="E3788">
        <f>'07_MODELO_NPI'!E3811</f>
        <v/>
      </c>
      <c r="F3788">
        <f>'07_MODELO_NPI'!F3811</f>
        <v/>
      </c>
      <c r="I3788">
        <f>'08_MODELO_MULTIPLO'!F3816</f>
        <v/>
      </c>
      <c r="J3788">
        <f>'08_MODELO_MULTIPLO'!G3816</f>
        <v/>
      </c>
    </row>
    <row r="3789">
      <c r="A3789">
        <f>'06_MODELO_REFS'!E3812</f>
        <v/>
      </c>
      <c r="B3789">
        <f>'06_MODELO_REFS'!F3812</f>
        <v/>
      </c>
      <c r="E3789">
        <f>'07_MODELO_NPI'!E3812</f>
        <v/>
      </c>
      <c r="F3789">
        <f>'07_MODELO_NPI'!F3812</f>
        <v/>
      </c>
      <c r="I3789">
        <f>'08_MODELO_MULTIPLO'!F3817</f>
        <v/>
      </c>
      <c r="J3789">
        <f>'08_MODELO_MULTIPLO'!G3817</f>
        <v/>
      </c>
    </row>
    <row r="3790">
      <c r="A3790">
        <f>'06_MODELO_REFS'!E3813</f>
        <v/>
      </c>
      <c r="B3790">
        <f>'06_MODELO_REFS'!F3813</f>
        <v/>
      </c>
      <c r="E3790">
        <f>'07_MODELO_NPI'!E3813</f>
        <v/>
      </c>
      <c r="F3790">
        <f>'07_MODELO_NPI'!F3813</f>
        <v/>
      </c>
      <c r="I3790">
        <f>'08_MODELO_MULTIPLO'!F3818</f>
        <v/>
      </c>
      <c r="J3790">
        <f>'08_MODELO_MULTIPLO'!G3818</f>
        <v/>
      </c>
    </row>
    <row r="3791">
      <c r="A3791">
        <f>'06_MODELO_REFS'!E3814</f>
        <v/>
      </c>
      <c r="B3791">
        <f>'06_MODELO_REFS'!F3814</f>
        <v/>
      </c>
      <c r="E3791">
        <f>'07_MODELO_NPI'!E3814</f>
        <v/>
      </c>
      <c r="F3791">
        <f>'07_MODELO_NPI'!F3814</f>
        <v/>
      </c>
      <c r="I3791">
        <f>'08_MODELO_MULTIPLO'!F3819</f>
        <v/>
      </c>
      <c r="J3791">
        <f>'08_MODELO_MULTIPLO'!G3819</f>
        <v/>
      </c>
    </row>
    <row r="3792">
      <c r="A3792">
        <f>'06_MODELO_REFS'!E3815</f>
        <v/>
      </c>
      <c r="B3792">
        <f>'06_MODELO_REFS'!F3815</f>
        <v/>
      </c>
      <c r="E3792">
        <f>'07_MODELO_NPI'!E3815</f>
        <v/>
      </c>
      <c r="F3792">
        <f>'07_MODELO_NPI'!F3815</f>
        <v/>
      </c>
      <c r="I3792">
        <f>'08_MODELO_MULTIPLO'!F3820</f>
        <v/>
      </c>
      <c r="J3792">
        <f>'08_MODELO_MULTIPLO'!G3820</f>
        <v/>
      </c>
    </row>
    <row r="3793">
      <c r="A3793">
        <f>'06_MODELO_REFS'!E3816</f>
        <v/>
      </c>
      <c r="B3793">
        <f>'06_MODELO_REFS'!F3816</f>
        <v/>
      </c>
      <c r="E3793">
        <f>'07_MODELO_NPI'!E3816</f>
        <v/>
      </c>
      <c r="F3793">
        <f>'07_MODELO_NPI'!F3816</f>
        <v/>
      </c>
      <c r="I3793">
        <f>'08_MODELO_MULTIPLO'!F3821</f>
        <v/>
      </c>
      <c r="J3793">
        <f>'08_MODELO_MULTIPLO'!G3821</f>
        <v/>
      </c>
    </row>
    <row r="3794">
      <c r="A3794">
        <f>'06_MODELO_REFS'!E3817</f>
        <v/>
      </c>
      <c r="B3794">
        <f>'06_MODELO_REFS'!F3817</f>
        <v/>
      </c>
      <c r="E3794">
        <f>'07_MODELO_NPI'!E3817</f>
        <v/>
      </c>
      <c r="F3794">
        <f>'07_MODELO_NPI'!F3817</f>
        <v/>
      </c>
      <c r="I3794">
        <f>'08_MODELO_MULTIPLO'!F3822</f>
        <v/>
      </c>
      <c r="J3794">
        <f>'08_MODELO_MULTIPLO'!G3822</f>
        <v/>
      </c>
    </row>
    <row r="3795">
      <c r="A3795">
        <f>'06_MODELO_REFS'!E3818</f>
        <v/>
      </c>
      <c r="B3795">
        <f>'06_MODELO_REFS'!F3818</f>
        <v/>
      </c>
      <c r="E3795">
        <f>'07_MODELO_NPI'!E3818</f>
        <v/>
      </c>
      <c r="F3795">
        <f>'07_MODELO_NPI'!F3818</f>
        <v/>
      </c>
      <c r="I3795">
        <f>'08_MODELO_MULTIPLO'!F3823</f>
        <v/>
      </c>
      <c r="J3795">
        <f>'08_MODELO_MULTIPLO'!G3823</f>
        <v/>
      </c>
    </row>
    <row r="3796">
      <c r="A3796">
        <f>'06_MODELO_REFS'!E3819</f>
        <v/>
      </c>
      <c r="B3796">
        <f>'06_MODELO_REFS'!F3819</f>
        <v/>
      </c>
      <c r="E3796">
        <f>'07_MODELO_NPI'!E3819</f>
        <v/>
      </c>
      <c r="F3796">
        <f>'07_MODELO_NPI'!F3819</f>
        <v/>
      </c>
      <c r="I3796">
        <f>'08_MODELO_MULTIPLO'!F3824</f>
        <v/>
      </c>
      <c r="J3796">
        <f>'08_MODELO_MULTIPLO'!G3824</f>
        <v/>
      </c>
    </row>
    <row r="3797">
      <c r="A3797">
        <f>'06_MODELO_REFS'!E3820</f>
        <v/>
      </c>
      <c r="B3797">
        <f>'06_MODELO_REFS'!F3820</f>
        <v/>
      </c>
      <c r="E3797">
        <f>'07_MODELO_NPI'!E3820</f>
        <v/>
      </c>
      <c r="F3797">
        <f>'07_MODELO_NPI'!F3820</f>
        <v/>
      </c>
      <c r="I3797">
        <f>'08_MODELO_MULTIPLO'!F3825</f>
        <v/>
      </c>
      <c r="J3797">
        <f>'08_MODELO_MULTIPLO'!G3825</f>
        <v/>
      </c>
    </row>
    <row r="3798">
      <c r="A3798">
        <f>'06_MODELO_REFS'!E3821</f>
        <v/>
      </c>
      <c r="B3798">
        <f>'06_MODELO_REFS'!F3821</f>
        <v/>
      </c>
      <c r="E3798">
        <f>'07_MODELO_NPI'!E3821</f>
        <v/>
      </c>
      <c r="F3798">
        <f>'07_MODELO_NPI'!F3821</f>
        <v/>
      </c>
      <c r="I3798">
        <f>'08_MODELO_MULTIPLO'!F3826</f>
        <v/>
      </c>
      <c r="J3798">
        <f>'08_MODELO_MULTIPLO'!G3826</f>
        <v/>
      </c>
    </row>
    <row r="3799">
      <c r="A3799">
        <f>'06_MODELO_REFS'!E3822</f>
        <v/>
      </c>
      <c r="B3799">
        <f>'06_MODELO_REFS'!F3822</f>
        <v/>
      </c>
      <c r="E3799">
        <f>'07_MODELO_NPI'!E3822</f>
        <v/>
      </c>
      <c r="F3799">
        <f>'07_MODELO_NPI'!F3822</f>
        <v/>
      </c>
      <c r="I3799">
        <f>'08_MODELO_MULTIPLO'!F3827</f>
        <v/>
      </c>
      <c r="J3799">
        <f>'08_MODELO_MULTIPLO'!G3827</f>
        <v/>
      </c>
    </row>
    <row r="3800">
      <c r="A3800">
        <f>'06_MODELO_REFS'!E3823</f>
        <v/>
      </c>
      <c r="B3800">
        <f>'06_MODELO_REFS'!F3823</f>
        <v/>
      </c>
      <c r="E3800">
        <f>'07_MODELO_NPI'!E3823</f>
        <v/>
      </c>
      <c r="F3800">
        <f>'07_MODELO_NPI'!F3823</f>
        <v/>
      </c>
      <c r="I3800">
        <f>'08_MODELO_MULTIPLO'!F3828</f>
        <v/>
      </c>
      <c r="J3800">
        <f>'08_MODELO_MULTIPLO'!G3828</f>
        <v/>
      </c>
    </row>
    <row r="3801">
      <c r="A3801">
        <f>'06_MODELO_REFS'!E3824</f>
        <v/>
      </c>
      <c r="B3801">
        <f>'06_MODELO_REFS'!F3824</f>
        <v/>
      </c>
      <c r="E3801">
        <f>'07_MODELO_NPI'!E3824</f>
        <v/>
      </c>
      <c r="F3801">
        <f>'07_MODELO_NPI'!F3824</f>
        <v/>
      </c>
      <c r="I3801">
        <f>'08_MODELO_MULTIPLO'!F3829</f>
        <v/>
      </c>
      <c r="J3801">
        <f>'08_MODELO_MULTIPLO'!G3829</f>
        <v/>
      </c>
    </row>
    <row r="3802">
      <c r="A3802">
        <f>'06_MODELO_REFS'!E3825</f>
        <v/>
      </c>
      <c r="B3802">
        <f>'06_MODELO_REFS'!F3825</f>
        <v/>
      </c>
      <c r="E3802">
        <f>'07_MODELO_NPI'!E3825</f>
        <v/>
      </c>
      <c r="F3802">
        <f>'07_MODELO_NPI'!F3825</f>
        <v/>
      </c>
      <c r="I3802">
        <f>'08_MODELO_MULTIPLO'!F3830</f>
        <v/>
      </c>
      <c r="J3802">
        <f>'08_MODELO_MULTIPLO'!G3830</f>
        <v/>
      </c>
    </row>
    <row r="3803">
      <c r="A3803">
        <f>'06_MODELO_REFS'!E3826</f>
        <v/>
      </c>
      <c r="B3803">
        <f>'06_MODELO_REFS'!F3826</f>
        <v/>
      </c>
      <c r="E3803">
        <f>'07_MODELO_NPI'!E3826</f>
        <v/>
      </c>
      <c r="F3803">
        <f>'07_MODELO_NPI'!F3826</f>
        <v/>
      </c>
      <c r="I3803">
        <f>'08_MODELO_MULTIPLO'!F3831</f>
        <v/>
      </c>
      <c r="J3803">
        <f>'08_MODELO_MULTIPLO'!G3831</f>
        <v/>
      </c>
    </row>
    <row r="3804">
      <c r="A3804">
        <f>'06_MODELO_REFS'!E3827</f>
        <v/>
      </c>
      <c r="B3804">
        <f>'06_MODELO_REFS'!F3827</f>
        <v/>
      </c>
      <c r="E3804">
        <f>'07_MODELO_NPI'!E3827</f>
        <v/>
      </c>
      <c r="F3804">
        <f>'07_MODELO_NPI'!F3827</f>
        <v/>
      </c>
      <c r="I3804">
        <f>'08_MODELO_MULTIPLO'!F3832</f>
        <v/>
      </c>
      <c r="J3804">
        <f>'08_MODELO_MULTIPLO'!G3832</f>
        <v/>
      </c>
    </row>
    <row r="3805">
      <c r="A3805">
        <f>'06_MODELO_REFS'!E3828</f>
        <v/>
      </c>
      <c r="B3805">
        <f>'06_MODELO_REFS'!F3828</f>
        <v/>
      </c>
      <c r="E3805">
        <f>'07_MODELO_NPI'!E3828</f>
        <v/>
      </c>
      <c r="F3805">
        <f>'07_MODELO_NPI'!F3828</f>
        <v/>
      </c>
      <c r="I3805">
        <f>'08_MODELO_MULTIPLO'!F3833</f>
        <v/>
      </c>
      <c r="J3805">
        <f>'08_MODELO_MULTIPLO'!G3833</f>
        <v/>
      </c>
    </row>
    <row r="3806">
      <c r="A3806">
        <f>'06_MODELO_REFS'!E3829</f>
        <v/>
      </c>
      <c r="B3806">
        <f>'06_MODELO_REFS'!F3829</f>
        <v/>
      </c>
      <c r="E3806">
        <f>'07_MODELO_NPI'!E3829</f>
        <v/>
      </c>
      <c r="F3806">
        <f>'07_MODELO_NPI'!F3829</f>
        <v/>
      </c>
      <c r="I3806">
        <f>'08_MODELO_MULTIPLO'!F3834</f>
        <v/>
      </c>
      <c r="J3806">
        <f>'08_MODELO_MULTIPLO'!G3834</f>
        <v/>
      </c>
    </row>
    <row r="3807">
      <c r="A3807">
        <f>'06_MODELO_REFS'!E3830</f>
        <v/>
      </c>
      <c r="B3807">
        <f>'06_MODELO_REFS'!F3830</f>
        <v/>
      </c>
      <c r="E3807">
        <f>'07_MODELO_NPI'!E3830</f>
        <v/>
      </c>
      <c r="F3807">
        <f>'07_MODELO_NPI'!F3830</f>
        <v/>
      </c>
      <c r="I3807">
        <f>'08_MODELO_MULTIPLO'!F3835</f>
        <v/>
      </c>
      <c r="J3807">
        <f>'08_MODELO_MULTIPLO'!G3835</f>
        <v/>
      </c>
    </row>
    <row r="3808">
      <c r="A3808">
        <f>'06_MODELO_REFS'!E3831</f>
        <v/>
      </c>
      <c r="B3808">
        <f>'06_MODELO_REFS'!F3831</f>
        <v/>
      </c>
      <c r="E3808">
        <f>'07_MODELO_NPI'!E3831</f>
        <v/>
      </c>
      <c r="F3808">
        <f>'07_MODELO_NPI'!F3831</f>
        <v/>
      </c>
      <c r="I3808">
        <f>'08_MODELO_MULTIPLO'!F3836</f>
        <v/>
      </c>
      <c r="J3808">
        <f>'08_MODELO_MULTIPLO'!G3836</f>
        <v/>
      </c>
    </row>
    <row r="3809">
      <c r="A3809">
        <f>'06_MODELO_REFS'!E3832</f>
        <v/>
      </c>
      <c r="B3809">
        <f>'06_MODELO_REFS'!F3832</f>
        <v/>
      </c>
      <c r="E3809">
        <f>'07_MODELO_NPI'!E3832</f>
        <v/>
      </c>
      <c r="F3809">
        <f>'07_MODELO_NPI'!F3832</f>
        <v/>
      </c>
      <c r="I3809">
        <f>'08_MODELO_MULTIPLO'!F3837</f>
        <v/>
      </c>
      <c r="J3809">
        <f>'08_MODELO_MULTIPLO'!G3837</f>
        <v/>
      </c>
    </row>
    <row r="3810">
      <c r="A3810">
        <f>'06_MODELO_REFS'!E3833</f>
        <v/>
      </c>
      <c r="B3810">
        <f>'06_MODELO_REFS'!F3833</f>
        <v/>
      </c>
      <c r="E3810">
        <f>'07_MODELO_NPI'!E3833</f>
        <v/>
      </c>
      <c r="F3810">
        <f>'07_MODELO_NPI'!F3833</f>
        <v/>
      </c>
      <c r="I3810">
        <f>'08_MODELO_MULTIPLO'!F3838</f>
        <v/>
      </c>
      <c r="J3810">
        <f>'08_MODELO_MULTIPLO'!G3838</f>
        <v/>
      </c>
    </row>
    <row r="3811">
      <c r="A3811">
        <f>'06_MODELO_REFS'!E3834</f>
        <v/>
      </c>
      <c r="B3811">
        <f>'06_MODELO_REFS'!F3834</f>
        <v/>
      </c>
      <c r="E3811">
        <f>'07_MODELO_NPI'!E3834</f>
        <v/>
      </c>
      <c r="F3811">
        <f>'07_MODELO_NPI'!F3834</f>
        <v/>
      </c>
      <c r="I3811">
        <f>'08_MODELO_MULTIPLO'!F3839</f>
        <v/>
      </c>
      <c r="J3811">
        <f>'08_MODELO_MULTIPLO'!G3839</f>
        <v/>
      </c>
    </row>
    <row r="3812">
      <c r="A3812">
        <f>'06_MODELO_REFS'!E3835</f>
        <v/>
      </c>
      <c r="B3812">
        <f>'06_MODELO_REFS'!F3835</f>
        <v/>
      </c>
      <c r="E3812">
        <f>'07_MODELO_NPI'!E3835</f>
        <v/>
      </c>
      <c r="F3812">
        <f>'07_MODELO_NPI'!F3835</f>
        <v/>
      </c>
      <c r="I3812">
        <f>'08_MODELO_MULTIPLO'!F3840</f>
        <v/>
      </c>
      <c r="J3812">
        <f>'08_MODELO_MULTIPLO'!G3840</f>
        <v/>
      </c>
    </row>
    <row r="3813">
      <c r="A3813">
        <f>'06_MODELO_REFS'!E3836</f>
        <v/>
      </c>
      <c r="B3813">
        <f>'06_MODELO_REFS'!F3836</f>
        <v/>
      </c>
      <c r="E3813">
        <f>'07_MODELO_NPI'!E3836</f>
        <v/>
      </c>
      <c r="F3813">
        <f>'07_MODELO_NPI'!F3836</f>
        <v/>
      </c>
      <c r="I3813">
        <f>'08_MODELO_MULTIPLO'!F3841</f>
        <v/>
      </c>
      <c r="J3813">
        <f>'08_MODELO_MULTIPLO'!G3841</f>
        <v/>
      </c>
    </row>
    <row r="3814">
      <c r="A3814">
        <f>'06_MODELO_REFS'!E3837</f>
        <v/>
      </c>
      <c r="B3814">
        <f>'06_MODELO_REFS'!F3837</f>
        <v/>
      </c>
      <c r="E3814">
        <f>'07_MODELO_NPI'!E3837</f>
        <v/>
      </c>
      <c r="F3814">
        <f>'07_MODELO_NPI'!F3837</f>
        <v/>
      </c>
      <c r="I3814">
        <f>'08_MODELO_MULTIPLO'!F3842</f>
        <v/>
      </c>
      <c r="J3814">
        <f>'08_MODELO_MULTIPLO'!G3842</f>
        <v/>
      </c>
    </row>
    <row r="3818">
      <c r="A3818" t="inlineStr">
        <is>
          <t>QQ-plot simplificado API00 ~ REFS</t>
        </is>
      </c>
      <c r="F3818" t="inlineStr">
        <is>
          <t>QQ-plot simplificado API00 ~ NPI</t>
        </is>
      </c>
      <c r="K3818" t="inlineStr">
        <is>
          <t>QQ-plot simplificado API00 ~ REFS + NPI</t>
        </is>
      </c>
    </row>
    <row r="3819">
      <c r="A3819" t="inlineStr">
        <is>
          <t>i</t>
        </is>
      </c>
      <c r="B3819" t="inlineStr">
        <is>
          <t>p</t>
        </is>
      </c>
      <c r="C3819" t="inlineStr">
        <is>
          <t>quantil_normal</t>
        </is>
      </c>
      <c r="D3819" t="inlineStr">
        <is>
          <t>residuo_ordenado</t>
        </is>
      </c>
      <c r="F3819" t="inlineStr">
        <is>
          <t>i</t>
        </is>
      </c>
      <c r="G3819" t="inlineStr">
        <is>
          <t>p</t>
        </is>
      </c>
      <c r="H3819" t="inlineStr">
        <is>
          <t>quantil_normal</t>
        </is>
      </c>
      <c r="I3819" t="inlineStr">
        <is>
          <t>residuo_ordenado</t>
        </is>
      </c>
      <c r="K3819" t="inlineStr">
        <is>
          <t>i</t>
        </is>
      </c>
      <c r="L3819" t="inlineStr">
        <is>
          <t>p</t>
        </is>
      </c>
      <c r="M3819" t="inlineStr">
        <is>
          <t>quantil_normal</t>
        </is>
      </c>
      <c r="N3819" t="inlineStr">
        <is>
          <t>residuo_ordenado</t>
        </is>
      </c>
    </row>
    <row r="3820">
      <c r="A3820" t="n">
        <v>1</v>
      </c>
      <c r="B3820">
        <f>(A3820-0,5)/3812</f>
        <v/>
      </c>
      <c r="C3820">
        <f>NORM.S.INV(B3820)</f>
        <v/>
      </c>
      <c r="D3820">
        <f>INDEX(SORT('06_MODELO_REFS'!F$26:F$3837;1;TRUE);A3820)</f>
        <v/>
      </c>
      <c r="F3820" t="n">
        <v>1</v>
      </c>
      <c r="G3820">
        <f>(F3820-0,5)/3812</f>
        <v/>
      </c>
      <c r="H3820">
        <f>NORM.S.INV(G3820)</f>
        <v/>
      </c>
      <c r="I3820">
        <f>INDEX(SORT('07_MODELO_NPI'!F$26:F$3837;1;TRUE);F3820)</f>
        <v/>
      </c>
      <c r="K3820" t="n">
        <v>1</v>
      </c>
      <c r="L3820">
        <f>(K3820-0,5)/3812</f>
        <v/>
      </c>
      <c r="M3820">
        <f>NORM.S.INV(L3820)</f>
        <v/>
      </c>
      <c r="N3820">
        <f>INDEX(SORT('08_MODELO_MULTIPLO'!G$31:G$3842;1;TRUE);K3820)</f>
        <v/>
      </c>
    </row>
    <row r="3821">
      <c r="A3821" t="n">
        <v>2</v>
      </c>
      <c r="B3821">
        <f>(A3821-0,5)/3812</f>
        <v/>
      </c>
      <c r="C3821">
        <f>NORM.S.INV(B3821)</f>
        <v/>
      </c>
      <c r="D3821">
        <f>INDEX(SORT('06_MODELO_REFS'!F$26:F$3837;1;TRUE);A3821)</f>
        <v/>
      </c>
      <c r="F3821" t="n">
        <v>2</v>
      </c>
      <c r="G3821">
        <f>(F3821-0,5)/3812</f>
        <v/>
      </c>
      <c r="H3821">
        <f>NORM.S.INV(G3821)</f>
        <v/>
      </c>
      <c r="I3821">
        <f>INDEX(SORT('07_MODELO_NPI'!F$26:F$3837;1;TRUE);F3821)</f>
        <v/>
      </c>
      <c r="K3821" t="n">
        <v>2</v>
      </c>
      <c r="L3821">
        <f>(K3821-0,5)/3812</f>
        <v/>
      </c>
      <c r="M3821">
        <f>NORM.S.INV(L3821)</f>
        <v/>
      </c>
      <c r="N3821">
        <f>INDEX(SORT('08_MODELO_MULTIPLO'!G$31:G$3842;1;TRUE);K3821)</f>
        <v/>
      </c>
    </row>
    <row r="3822">
      <c r="A3822" t="n">
        <v>3</v>
      </c>
      <c r="B3822">
        <f>(A3822-0,5)/3812</f>
        <v/>
      </c>
      <c r="C3822">
        <f>NORM.S.INV(B3822)</f>
        <v/>
      </c>
      <c r="D3822">
        <f>INDEX(SORT('06_MODELO_REFS'!F$26:F$3837;1;TRUE);A3822)</f>
        <v/>
      </c>
      <c r="F3822" t="n">
        <v>3</v>
      </c>
      <c r="G3822">
        <f>(F3822-0,5)/3812</f>
        <v/>
      </c>
      <c r="H3822">
        <f>NORM.S.INV(G3822)</f>
        <v/>
      </c>
      <c r="I3822">
        <f>INDEX(SORT('07_MODELO_NPI'!F$26:F$3837;1;TRUE);F3822)</f>
        <v/>
      </c>
      <c r="K3822" t="n">
        <v>3</v>
      </c>
      <c r="L3822">
        <f>(K3822-0,5)/3812</f>
        <v/>
      </c>
      <c r="M3822">
        <f>NORM.S.INV(L3822)</f>
        <v/>
      </c>
      <c r="N3822">
        <f>INDEX(SORT('08_MODELO_MULTIPLO'!G$31:G$3842;1;TRUE);K3822)</f>
        <v/>
      </c>
    </row>
    <row r="3823">
      <c r="A3823" t="n">
        <v>4</v>
      </c>
      <c r="B3823">
        <f>(A3823-0,5)/3812</f>
        <v/>
      </c>
      <c r="C3823">
        <f>NORM.S.INV(B3823)</f>
        <v/>
      </c>
      <c r="D3823">
        <f>INDEX(SORT('06_MODELO_REFS'!F$26:F$3837;1;TRUE);A3823)</f>
        <v/>
      </c>
      <c r="F3823" t="n">
        <v>4</v>
      </c>
      <c r="G3823">
        <f>(F3823-0,5)/3812</f>
        <v/>
      </c>
      <c r="H3823">
        <f>NORM.S.INV(G3823)</f>
        <v/>
      </c>
      <c r="I3823">
        <f>INDEX(SORT('07_MODELO_NPI'!F$26:F$3837;1;TRUE);F3823)</f>
        <v/>
      </c>
      <c r="K3823" t="n">
        <v>4</v>
      </c>
      <c r="L3823">
        <f>(K3823-0,5)/3812</f>
        <v/>
      </c>
      <c r="M3823">
        <f>NORM.S.INV(L3823)</f>
        <v/>
      </c>
      <c r="N3823">
        <f>INDEX(SORT('08_MODELO_MULTIPLO'!G$31:G$3842;1;TRUE);K3823)</f>
        <v/>
      </c>
    </row>
    <row r="3824">
      <c r="A3824" t="n">
        <v>5</v>
      </c>
      <c r="B3824">
        <f>(A3824-0,5)/3812</f>
        <v/>
      </c>
      <c r="C3824">
        <f>NORM.S.INV(B3824)</f>
        <v/>
      </c>
      <c r="D3824">
        <f>INDEX(SORT('06_MODELO_REFS'!F$26:F$3837;1;TRUE);A3824)</f>
        <v/>
      </c>
      <c r="F3824" t="n">
        <v>5</v>
      </c>
      <c r="G3824">
        <f>(F3824-0,5)/3812</f>
        <v/>
      </c>
      <c r="H3824">
        <f>NORM.S.INV(G3824)</f>
        <v/>
      </c>
      <c r="I3824">
        <f>INDEX(SORT('07_MODELO_NPI'!F$26:F$3837;1;TRUE);F3824)</f>
        <v/>
      </c>
      <c r="K3824" t="n">
        <v>5</v>
      </c>
      <c r="L3824">
        <f>(K3824-0,5)/3812</f>
        <v/>
      </c>
      <c r="M3824">
        <f>NORM.S.INV(L3824)</f>
        <v/>
      </c>
      <c r="N3824">
        <f>INDEX(SORT('08_MODELO_MULTIPLO'!G$31:G$3842;1;TRUE);K3824)</f>
        <v/>
      </c>
    </row>
    <row r="3825">
      <c r="A3825" t="n">
        <v>6</v>
      </c>
      <c r="B3825">
        <f>(A3825-0,5)/3812</f>
        <v/>
      </c>
      <c r="C3825">
        <f>NORM.S.INV(B3825)</f>
        <v/>
      </c>
      <c r="D3825">
        <f>INDEX(SORT('06_MODELO_REFS'!F$26:F$3837;1;TRUE);A3825)</f>
        <v/>
      </c>
      <c r="F3825" t="n">
        <v>6</v>
      </c>
      <c r="G3825">
        <f>(F3825-0,5)/3812</f>
        <v/>
      </c>
      <c r="H3825">
        <f>NORM.S.INV(G3825)</f>
        <v/>
      </c>
      <c r="I3825">
        <f>INDEX(SORT('07_MODELO_NPI'!F$26:F$3837;1;TRUE);F3825)</f>
        <v/>
      </c>
      <c r="K3825" t="n">
        <v>6</v>
      </c>
      <c r="L3825">
        <f>(K3825-0,5)/3812</f>
        <v/>
      </c>
      <c r="M3825">
        <f>NORM.S.INV(L3825)</f>
        <v/>
      </c>
      <c r="N3825">
        <f>INDEX(SORT('08_MODELO_MULTIPLO'!G$31:G$3842;1;TRUE);K3825)</f>
        <v/>
      </c>
    </row>
    <row r="3826">
      <c r="A3826" t="n">
        <v>7</v>
      </c>
      <c r="B3826">
        <f>(A3826-0,5)/3812</f>
        <v/>
      </c>
      <c r="C3826">
        <f>NORM.S.INV(B3826)</f>
        <v/>
      </c>
      <c r="D3826">
        <f>INDEX(SORT('06_MODELO_REFS'!F$26:F$3837;1;TRUE);A3826)</f>
        <v/>
      </c>
      <c r="F3826" t="n">
        <v>7</v>
      </c>
      <c r="G3826">
        <f>(F3826-0,5)/3812</f>
        <v/>
      </c>
      <c r="H3826">
        <f>NORM.S.INV(G3826)</f>
        <v/>
      </c>
      <c r="I3826">
        <f>INDEX(SORT('07_MODELO_NPI'!F$26:F$3837;1;TRUE);F3826)</f>
        <v/>
      </c>
      <c r="K3826" t="n">
        <v>7</v>
      </c>
      <c r="L3826">
        <f>(K3826-0,5)/3812</f>
        <v/>
      </c>
      <c r="M3826">
        <f>NORM.S.INV(L3826)</f>
        <v/>
      </c>
      <c r="N3826">
        <f>INDEX(SORT('08_MODELO_MULTIPLO'!G$31:G$3842;1;TRUE);K3826)</f>
        <v/>
      </c>
    </row>
    <row r="3827">
      <c r="A3827" t="n">
        <v>8</v>
      </c>
      <c r="B3827">
        <f>(A3827-0,5)/3812</f>
        <v/>
      </c>
      <c r="C3827">
        <f>NORM.S.INV(B3827)</f>
        <v/>
      </c>
      <c r="D3827">
        <f>INDEX(SORT('06_MODELO_REFS'!F$26:F$3837;1;TRUE);A3827)</f>
        <v/>
      </c>
      <c r="F3827" t="n">
        <v>8</v>
      </c>
      <c r="G3827">
        <f>(F3827-0,5)/3812</f>
        <v/>
      </c>
      <c r="H3827">
        <f>NORM.S.INV(G3827)</f>
        <v/>
      </c>
      <c r="I3827">
        <f>INDEX(SORT('07_MODELO_NPI'!F$26:F$3837;1;TRUE);F3827)</f>
        <v/>
      </c>
      <c r="K3827" t="n">
        <v>8</v>
      </c>
      <c r="L3827">
        <f>(K3827-0,5)/3812</f>
        <v/>
      </c>
      <c r="M3827">
        <f>NORM.S.INV(L3827)</f>
        <v/>
      </c>
      <c r="N3827">
        <f>INDEX(SORT('08_MODELO_MULTIPLO'!G$31:G$3842;1;TRUE);K3827)</f>
        <v/>
      </c>
    </row>
    <row r="3828">
      <c r="A3828" t="n">
        <v>9</v>
      </c>
      <c r="B3828">
        <f>(A3828-0,5)/3812</f>
        <v/>
      </c>
      <c r="C3828">
        <f>NORM.S.INV(B3828)</f>
        <v/>
      </c>
      <c r="D3828">
        <f>INDEX(SORT('06_MODELO_REFS'!F$26:F$3837;1;TRUE);A3828)</f>
        <v/>
      </c>
      <c r="F3828" t="n">
        <v>9</v>
      </c>
      <c r="G3828">
        <f>(F3828-0,5)/3812</f>
        <v/>
      </c>
      <c r="H3828">
        <f>NORM.S.INV(G3828)</f>
        <v/>
      </c>
      <c r="I3828">
        <f>INDEX(SORT('07_MODELO_NPI'!F$26:F$3837;1;TRUE);F3828)</f>
        <v/>
      </c>
      <c r="K3828" t="n">
        <v>9</v>
      </c>
      <c r="L3828">
        <f>(K3828-0,5)/3812</f>
        <v/>
      </c>
      <c r="M3828">
        <f>NORM.S.INV(L3828)</f>
        <v/>
      </c>
      <c r="N3828">
        <f>INDEX(SORT('08_MODELO_MULTIPLO'!G$31:G$3842;1;TRUE);K3828)</f>
        <v/>
      </c>
    </row>
    <row r="3829">
      <c r="A3829" t="n">
        <v>10</v>
      </c>
      <c r="B3829">
        <f>(A3829-0,5)/3812</f>
        <v/>
      </c>
      <c r="C3829">
        <f>NORM.S.INV(B3829)</f>
        <v/>
      </c>
      <c r="D3829">
        <f>INDEX(SORT('06_MODELO_REFS'!F$26:F$3837;1;TRUE);A3829)</f>
        <v/>
      </c>
      <c r="F3829" t="n">
        <v>10</v>
      </c>
      <c r="G3829">
        <f>(F3829-0,5)/3812</f>
        <v/>
      </c>
      <c r="H3829">
        <f>NORM.S.INV(G3829)</f>
        <v/>
      </c>
      <c r="I3829">
        <f>INDEX(SORT('07_MODELO_NPI'!F$26:F$3837;1;TRUE);F3829)</f>
        <v/>
      </c>
      <c r="K3829" t="n">
        <v>10</v>
      </c>
      <c r="L3829">
        <f>(K3829-0,5)/3812</f>
        <v/>
      </c>
      <c r="M3829">
        <f>NORM.S.INV(L3829)</f>
        <v/>
      </c>
      <c r="N3829">
        <f>INDEX(SORT('08_MODELO_MULTIPLO'!G$31:G$3842;1;TRUE);K3829)</f>
        <v/>
      </c>
    </row>
    <row r="3830">
      <c r="A3830" t="n">
        <v>11</v>
      </c>
      <c r="B3830">
        <f>(A3830-0,5)/3812</f>
        <v/>
      </c>
      <c r="C3830">
        <f>NORM.S.INV(B3830)</f>
        <v/>
      </c>
      <c r="D3830">
        <f>INDEX(SORT('06_MODELO_REFS'!F$26:F$3837;1;TRUE);A3830)</f>
        <v/>
      </c>
      <c r="F3830" t="n">
        <v>11</v>
      </c>
      <c r="G3830">
        <f>(F3830-0,5)/3812</f>
        <v/>
      </c>
      <c r="H3830">
        <f>NORM.S.INV(G3830)</f>
        <v/>
      </c>
      <c r="I3830">
        <f>INDEX(SORT('07_MODELO_NPI'!F$26:F$3837;1;TRUE);F3830)</f>
        <v/>
      </c>
      <c r="K3830" t="n">
        <v>11</v>
      </c>
      <c r="L3830">
        <f>(K3830-0,5)/3812</f>
        <v/>
      </c>
      <c r="M3830">
        <f>NORM.S.INV(L3830)</f>
        <v/>
      </c>
      <c r="N3830">
        <f>INDEX(SORT('08_MODELO_MULTIPLO'!G$31:G$3842;1;TRUE);K3830)</f>
        <v/>
      </c>
    </row>
    <row r="3831">
      <c r="A3831" t="n">
        <v>12</v>
      </c>
      <c r="B3831">
        <f>(A3831-0,5)/3812</f>
        <v/>
      </c>
      <c r="C3831">
        <f>NORM.S.INV(B3831)</f>
        <v/>
      </c>
      <c r="D3831">
        <f>INDEX(SORT('06_MODELO_REFS'!F$26:F$3837;1;TRUE);A3831)</f>
        <v/>
      </c>
      <c r="F3831" t="n">
        <v>12</v>
      </c>
      <c r="G3831">
        <f>(F3831-0,5)/3812</f>
        <v/>
      </c>
      <c r="H3831">
        <f>NORM.S.INV(G3831)</f>
        <v/>
      </c>
      <c r="I3831">
        <f>INDEX(SORT('07_MODELO_NPI'!F$26:F$3837;1;TRUE);F3831)</f>
        <v/>
      </c>
      <c r="K3831" t="n">
        <v>12</v>
      </c>
      <c r="L3831">
        <f>(K3831-0,5)/3812</f>
        <v/>
      </c>
      <c r="M3831">
        <f>NORM.S.INV(L3831)</f>
        <v/>
      </c>
      <c r="N3831">
        <f>INDEX(SORT('08_MODELO_MULTIPLO'!G$31:G$3842;1;TRUE);K3831)</f>
        <v/>
      </c>
    </row>
    <row r="3832">
      <c r="A3832" t="n">
        <v>13</v>
      </c>
      <c r="B3832">
        <f>(A3832-0,5)/3812</f>
        <v/>
      </c>
      <c r="C3832">
        <f>NORM.S.INV(B3832)</f>
        <v/>
      </c>
      <c r="D3832">
        <f>INDEX(SORT('06_MODELO_REFS'!F$26:F$3837;1;TRUE);A3832)</f>
        <v/>
      </c>
      <c r="F3832" t="n">
        <v>13</v>
      </c>
      <c r="G3832">
        <f>(F3832-0,5)/3812</f>
        <v/>
      </c>
      <c r="H3832">
        <f>NORM.S.INV(G3832)</f>
        <v/>
      </c>
      <c r="I3832">
        <f>INDEX(SORT('07_MODELO_NPI'!F$26:F$3837;1;TRUE);F3832)</f>
        <v/>
      </c>
      <c r="K3832" t="n">
        <v>13</v>
      </c>
      <c r="L3832">
        <f>(K3832-0,5)/3812</f>
        <v/>
      </c>
      <c r="M3832">
        <f>NORM.S.INV(L3832)</f>
        <v/>
      </c>
      <c r="N3832">
        <f>INDEX(SORT('08_MODELO_MULTIPLO'!G$31:G$3842;1;TRUE);K3832)</f>
        <v/>
      </c>
    </row>
    <row r="3833">
      <c r="A3833" t="n">
        <v>14</v>
      </c>
      <c r="B3833">
        <f>(A3833-0,5)/3812</f>
        <v/>
      </c>
      <c r="C3833">
        <f>NORM.S.INV(B3833)</f>
        <v/>
      </c>
      <c r="D3833">
        <f>INDEX(SORT('06_MODELO_REFS'!F$26:F$3837;1;TRUE);A3833)</f>
        <v/>
      </c>
      <c r="F3833" t="n">
        <v>14</v>
      </c>
      <c r="G3833">
        <f>(F3833-0,5)/3812</f>
        <v/>
      </c>
      <c r="H3833">
        <f>NORM.S.INV(G3833)</f>
        <v/>
      </c>
      <c r="I3833">
        <f>INDEX(SORT('07_MODELO_NPI'!F$26:F$3837;1;TRUE);F3833)</f>
        <v/>
      </c>
      <c r="K3833" t="n">
        <v>14</v>
      </c>
      <c r="L3833">
        <f>(K3833-0,5)/3812</f>
        <v/>
      </c>
      <c r="M3833">
        <f>NORM.S.INV(L3833)</f>
        <v/>
      </c>
      <c r="N3833">
        <f>INDEX(SORT('08_MODELO_MULTIPLO'!G$31:G$3842;1;TRUE);K3833)</f>
        <v/>
      </c>
    </row>
    <row r="3834">
      <c r="A3834" t="n">
        <v>15</v>
      </c>
      <c r="B3834">
        <f>(A3834-0,5)/3812</f>
        <v/>
      </c>
      <c r="C3834">
        <f>NORM.S.INV(B3834)</f>
        <v/>
      </c>
      <c r="D3834">
        <f>INDEX(SORT('06_MODELO_REFS'!F$26:F$3837;1;TRUE);A3834)</f>
        <v/>
      </c>
      <c r="F3834" t="n">
        <v>15</v>
      </c>
      <c r="G3834">
        <f>(F3834-0,5)/3812</f>
        <v/>
      </c>
      <c r="H3834">
        <f>NORM.S.INV(G3834)</f>
        <v/>
      </c>
      <c r="I3834">
        <f>INDEX(SORT('07_MODELO_NPI'!F$26:F$3837;1;TRUE);F3834)</f>
        <v/>
      </c>
      <c r="K3834" t="n">
        <v>15</v>
      </c>
      <c r="L3834">
        <f>(K3834-0,5)/3812</f>
        <v/>
      </c>
      <c r="M3834">
        <f>NORM.S.INV(L3834)</f>
        <v/>
      </c>
      <c r="N3834">
        <f>INDEX(SORT('08_MODELO_MULTIPLO'!G$31:G$3842;1;TRUE);K3834)</f>
        <v/>
      </c>
    </row>
    <row r="3835">
      <c r="A3835" t="n">
        <v>16</v>
      </c>
      <c r="B3835">
        <f>(A3835-0,5)/3812</f>
        <v/>
      </c>
      <c r="C3835">
        <f>NORM.S.INV(B3835)</f>
        <v/>
      </c>
      <c r="D3835">
        <f>INDEX(SORT('06_MODELO_REFS'!F$26:F$3837;1;TRUE);A3835)</f>
        <v/>
      </c>
      <c r="F3835" t="n">
        <v>16</v>
      </c>
      <c r="G3835">
        <f>(F3835-0,5)/3812</f>
        <v/>
      </c>
      <c r="H3835">
        <f>NORM.S.INV(G3835)</f>
        <v/>
      </c>
      <c r="I3835">
        <f>INDEX(SORT('07_MODELO_NPI'!F$26:F$3837;1;TRUE);F3835)</f>
        <v/>
      </c>
      <c r="K3835" t="n">
        <v>16</v>
      </c>
      <c r="L3835">
        <f>(K3835-0,5)/3812</f>
        <v/>
      </c>
      <c r="M3835">
        <f>NORM.S.INV(L3835)</f>
        <v/>
      </c>
      <c r="N3835">
        <f>INDEX(SORT('08_MODELO_MULTIPLO'!G$31:G$3842;1;TRUE);K3835)</f>
        <v/>
      </c>
    </row>
    <row r="3836">
      <c r="A3836" t="n">
        <v>17</v>
      </c>
      <c r="B3836">
        <f>(A3836-0,5)/3812</f>
        <v/>
      </c>
      <c r="C3836">
        <f>NORM.S.INV(B3836)</f>
        <v/>
      </c>
      <c r="D3836">
        <f>INDEX(SORT('06_MODELO_REFS'!F$26:F$3837;1;TRUE);A3836)</f>
        <v/>
      </c>
      <c r="F3836" t="n">
        <v>17</v>
      </c>
      <c r="G3836">
        <f>(F3836-0,5)/3812</f>
        <v/>
      </c>
      <c r="H3836">
        <f>NORM.S.INV(G3836)</f>
        <v/>
      </c>
      <c r="I3836">
        <f>INDEX(SORT('07_MODELO_NPI'!F$26:F$3837;1;TRUE);F3836)</f>
        <v/>
      </c>
      <c r="K3836" t="n">
        <v>17</v>
      </c>
      <c r="L3836">
        <f>(K3836-0,5)/3812</f>
        <v/>
      </c>
      <c r="M3836">
        <f>NORM.S.INV(L3836)</f>
        <v/>
      </c>
      <c r="N3836">
        <f>INDEX(SORT('08_MODELO_MULTIPLO'!G$31:G$3842;1;TRUE);K3836)</f>
        <v/>
      </c>
    </row>
    <row r="3837">
      <c r="A3837" t="n">
        <v>18</v>
      </c>
      <c r="B3837">
        <f>(A3837-0,5)/3812</f>
        <v/>
      </c>
      <c r="C3837">
        <f>NORM.S.INV(B3837)</f>
        <v/>
      </c>
      <c r="D3837">
        <f>INDEX(SORT('06_MODELO_REFS'!F$26:F$3837;1;TRUE);A3837)</f>
        <v/>
      </c>
      <c r="F3837" t="n">
        <v>18</v>
      </c>
      <c r="G3837">
        <f>(F3837-0,5)/3812</f>
        <v/>
      </c>
      <c r="H3837">
        <f>NORM.S.INV(G3837)</f>
        <v/>
      </c>
      <c r="I3837">
        <f>INDEX(SORT('07_MODELO_NPI'!F$26:F$3837;1;TRUE);F3837)</f>
        <v/>
      </c>
      <c r="K3837" t="n">
        <v>18</v>
      </c>
      <c r="L3837">
        <f>(K3837-0,5)/3812</f>
        <v/>
      </c>
      <c r="M3837">
        <f>NORM.S.INV(L3837)</f>
        <v/>
      </c>
      <c r="N3837">
        <f>INDEX(SORT('08_MODELO_MULTIPLO'!G$31:G$3842;1;TRUE);K3837)</f>
        <v/>
      </c>
    </row>
    <row r="3838">
      <c r="A3838" t="n">
        <v>19</v>
      </c>
      <c r="B3838">
        <f>(A3838-0,5)/3812</f>
        <v/>
      </c>
      <c r="C3838">
        <f>NORM.S.INV(B3838)</f>
        <v/>
      </c>
      <c r="D3838">
        <f>INDEX(SORT('06_MODELO_REFS'!F$26:F$3837;1;TRUE);A3838)</f>
        <v/>
      </c>
      <c r="F3838" t="n">
        <v>19</v>
      </c>
      <c r="G3838">
        <f>(F3838-0,5)/3812</f>
        <v/>
      </c>
      <c r="H3838">
        <f>NORM.S.INV(G3838)</f>
        <v/>
      </c>
      <c r="I3838">
        <f>INDEX(SORT('07_MODELO_NPI'!F$26:F$3837;1;TRUE);F3838)</f>
        <v/>
      </c>
      <c r="K3838" t="n">
        <v>19</v>
      </c>
      <c r="L3838">
        <f>(K3838-0,5)/3812</f>
        <v/>
      </c>
      <c r="M3838">
        <f>NORM.S.INV(L3838)</f>
        <v/>
      </c>
      <c r="N3838">
        <f>INDEX(SORT('08_MODELO_MULTIPLO'!G$31:G$3842;1;TRUE);K3838)</f>
        <v/>
      </c>
    </row>
    <row r="3839">
      <c r="A3839" t="n">
        <v>20</v>
      </c>
      <c r="B3839">
        <f>(A3839-0,5)/3812</f>
        <v/>
      </c>
      <c r="C3839">
        <f>NORM.S.INV(B3839)</f>
        <v/>
      </c>
      <c r="D3839">
        <f>INDEX(SORT('06_MODELO_REFS'!F$26:F$3837;1;TRUE);A3839)</f>
        <v/>
      </c>
      <c r="F3839" t="n">
        <v>20</v>
      </c>
      <c r="G3839">
        <f>(F3839-0,5)/3812</f>
        <v/>
      </c>
      <c r="H3839">
        <f>NORM.S.INV(G3839)</f>
        <v/>
      </c>
      <c r="I3839">
        <f>INDEX(SORT('07_MODELO_NPI'!F$26:F$3837;1;TRUE);F3839)</f>
        <v/>
      </c>
      <c r="K3839" t="n">
        <v>20</v>
      </c>
      <c r="L3839">
        <f>(K3839-0,5)/3812</f>
        <v/>
      </c>
      <c r="M3839">
        <f>NORM.S.INV(L3839)</f>
        <v/>
      </c>
      <c r="N3839">
        <f>INDEX(SORT('08_MODELO_MULTIPLO'!G$31:G$3842;1;TRUE);K3839)</f>
        <v/>
      </c>
    </row>
    <row r="3840">
      <c r="A3840" t="n">
        <v>21</v>
      </c>
      <c r="B3840">
        <f>(A3840-0,5)/3812</f>
        <v/>
      </c>
      <c r="C3840">
        <f>NORM.S.INV(B3840)</f>
        <v/>
      </c>
      <c r="D3840">
        <f>INDEX(SORT('06_MODELO_REFS'!F$26:F$3837;1;TRUE);A3840)</f>
        <v/>
      </c>
      <c r="F3840" t="n">
        <v>21</v>
      </c>
      <c r="G3840">
        <f>(F3840-0,5)/3812</f>
        <v/>
      </c>
      <c r="H3840">
        <f>NORM.S.INV(G3840)</f>
        <v/>
      </c>
      <c r="I3840">
        <f>INDEX(SORT('07_MODELO_NPI'!F$26:F$3837;1;TRUE);F3840)</f>
        <v/>
      </c>
      <c r="K3840" t="n">
        <v>21</v>
      </c>
      <c r="L3840">
        <f>(K3840-0,5)/3812</f>
        <v/>
      </c>
      <c r="M3840">
        <f>NORM.S.INV(L3840)</f>
        <v/>
      </c>
      <c r="N3840">
        <f>INDEX(SORT('08_MODELO_MULTIPLO'!G$31:G$3842;1;TRUE);K3840)</f>
        <v/>
      </c>
    </row>
    <row r="3841">
      <c r="A3841" t="n">
        <v>22</v>
      </c>
      <c r="B3841">
        <f>(A3841-0,5)/3812</f>
        <v/>
      </c>
      <c r="C3841">
        <f>NORM.S.INV(B3841)</f>
        <v/>
      </c>
      <c r="D3841">
        <f>INDEX(SORT('06_MODELO_REFS'!F$26:F$3837;1;TRUE);A3841)</f>
        <v/>
      </c>
      <c r="F3841" t="n">
        <v>22</v>
      </c>
      <c r="G3841">
        <f>(F3841-0,5)/3812</f>
        <v/>
      </c>
      <c r="H3841">
        <f>NORM.S.INV(G3841)</f>
        <v/>
      </c>
      <c r="I3841">
        <f>INDEX(SORT('07_MODELO_NPI'!F$26:F$3837;1;TRUE);F3841)</f>
        <v/>
      </c>
      <c r="K3841" t="n">
        <v>22</v>
      </c>
      <c r="L3841">
        <f>(K3841-0,5)/3812</f>
        <v/>
      </c>
      <c r="M3841">
        <f>NORM.S.INV(L3841)</f>
        <v/>
      </c>
      <c r="N3841">
        <f>INDEX(SORT('08_MODELO_MULTIPLO'!G$31:G$3842;1;TRUE);K3841)</f>
        <v/>
      </c>
    </row>
    <row r="3842">
      <c r="A3842" t="n">
        <v>23</v>
      </c>
      <c r="B3842">
        <f>(A3842-0,5)/3812</f>
        <v/>
      </c>
      <c r="C3842">
        <f>NORM.S.INV(B3842)</f>
        <v/>
      </c>
      <c r="D3842">
        <f>INDEX(SORT('06_MODELO_REFS'!F$26:F$3837;1;TRUE);A3842)</f>
        <v/>
      </c>
      <c r="F3842" t="n">
        <v>23</v>
      </c>
      <c r="G3842">
        <f>(F3842-0,5)/3812</f>
        <v/>
      </c>
      <c r="H3842">
        <f>NORM.S.INV(G3842)</f>
        <v/>
      </c>
      <c r="I3842">
        <f>INDEX(SORT('07_MODELO_NPI'!F$26:F$3837;1;TRUE);F3842)</f>
        <v/>
      </c>
      <c r="K3842" t="n">
        <v>23</v>
      </c>
      <c r="L3842">
        <f>(K3842-0,5)/3812</f>
        <v/>
      </c>
      <c r="M3842">
        <f>NORM.S.INV(L3842)</f>
        <v/>
      </c>
      <c r="N3842">
        <f>INDEX(SORT('08_MODELO_MULTIPLO'!G$31:G$3842;1;TRUE);K3842)</f>
        <v/>
      </c>
    </row>
    <row r="3843">
      <c r="A3843" t="n">
        <v>24</v>
      </c>
      <c r="B3843">
        <f>(A3843-0,5)/3812</f>
        <v/>
      </c>
      <c r="C3843">
        <f>NORM.S.INV(B3843)</f>
        <v/>
      </c>
      <c r="D3843">
        <f>INDEX(SORT('06_MODELO_REFS'!F$26:F$3837;1;TRUE);A3843)</f>
        <v/>
      </c>
      <c r="F3843" t="n">
        <v>24</v>
      </c>
      <c r="G3843">
        <f>(F3843-0,5)/3812</f>
        <v/>
      </c>
      <c r="H3843">
        <f>NORM.S.INV(G3843)</f>
        <v/>
      </c>
      <c r="I3843">
        <f>INDEX(SORT('07_MODELO_NPI'!F$26:F$3837;1;TRUE);F3843)</f>
        <v/>
      </c>
      <c r="K3843" t="n">
        <v>24</v>
      </c>
      <c r="L3843">
        <f>(K3843-0,5)/3812</f>
        <v/>
      </c>
      <c r="M3843">
        <f>NORM.S.INV(L3843)</f>
        <v/>
      </c>
      <c r="N3843">
        <f>INDEX(SORT('08_MODELO_MULTIPLO'!G$31:G$3842;1;TRUE);K3843)</f>
        <v/>
      </c>
    </row>
    <row r="3844">
      <c r="A3844" t="n">
        <v>25</v>
      </c>
      <c r="B3844">
        <f>(A3844-0,5)/3812</f>
        <v/>
      </c>
      <c r="C3844">
        <f>NORM.S.INV(B3844)</f>
        <v/>
      </c>
      <c r="D3844">
        <f>INDEX(SORT('06_MODELO_REFS'!F$26:F$3837;1;TRUE);A3844)</f>
        <v/>
      </c>
      <c r="F3844" t="n">
        <v>25</v>
      </c>
      <c r="G3844">
        <f>(F3844-0,5)/3812</f>
        <v/>
      </c>
      <c r="H3844">
        <f>NORM.S.INV(G3844)</f>
        <v/>
      </c>
      <c r="I3844">
        <f>INDEX(SORT('07_MODELO_NPI'!F$26:F$3837;1;TRUE);F3844)</f>
        <v/>
      </c>
      <c r="K3844" t="n">
        <v>25</v>
      </c>
      <c r="L3844">
        <f>(K3844-0,5)/3812</f>
        <v/>
      </c>
      <c r="M3844">
        <f>NORM.S.INV(L3844)</f>
        <v/>
      </c>
      <c r="N3844">
        <f>INDEX(SORT('08_MODELO_MULTIPLO'!G$31:G$3842;1;TRUE);K3844)</f>
        <v/>
      </c>
    </row>
    <row r="3845">
      <c r="A3845" t="n">
        <v>26</v>
      </c>
      <c r="B3845">
        <f>(A3845-0,5)/3812</f>
        <v/>
      </c>
      <c r="C3845">
        <f>NORM.S.INV(B3845)</f>
        <v/>
      </c>
      <c r="D3845">
        <f>INDEX(SORT('06_MODELO_REFS'!F$26:F$3837;1;TRUE);A3845)</f>
        <v/>
      </c>
      <c r="F3845" t="n">
        <v>26</v>
      </c>
      <c r="G3845">
        <f>(F3845-0,5)/3812</f>
        <v/>
      </c>
      <c r="H3845">
        <f>NORM.S.INV(G3845)</f>
        <v/>
      </c>
      <c r="I3845">
        <f>INDEX(SORT('07_MODELO_NPI'!F$26:F$3837;1;TRUE);F3845)</f>
        <v/>
      </c>
      <c r="K3845" t="n">
        <v>26</v>
      </c>
      <c r="L3845">
        <f>(K3845-0,5)/3812</f>
        <v/>
      </c>
      <c r="M3845">
        <f>NORM.S.INV(L3845)</f>
        <v/>
      </c>
      <c r="N3845">
        <f>INDEX(SORT('08_MODELO_MULTIPLO'!G$31:G$3842;1;TRUE);K3845)</f>
        <v/>
      </c>
    </row>
    <row r="3846">
      <c r="A3846" t="n">
        <v>27</v>
      </c>
      <c r="B3846">
        <f>(A3846-0,5)/3812</f>
        <v/>
      </c>
      <c r="C3846">
        <f>NORM.S.INV(B3846)</f>
        <v/>
      </c>
      <c r="D3846">
        <f>INDEX(SORT('06_MODELO_REFS'!F$26:F$3837;1;TRUE);A3846)</f>
        <v/>
      </c>
      <c r="F3846" t="n">
        <v>27</v>
      </c>
      <c r="G3846">
        <f>(F3846-0,5)/3812</f>
        <v/>
      </c>
      <c r="H3846">
        <f>NORM.S.INV(G3846)</f>
        <v/>
      </c>
      <c r="I3846">
        <f>INDEX(SORT('07_MODELO_NPI'!F$26:F$3837;1;TRUE);F3846)</f>
        <v/>
      </c>
      <c r="K3846" t="n">
        <v>27</v>
      </c>
      <c r="L3846">
        <f>(K3846-0,5)/3812</f>
        <v/>
      </c>
      <c r="M3846">
        <f>NORM.S.INV(L3846)</f>
        <v/>
      </c>
      <c r="N3846">
        <f>INDEX(SORT('08_MODELO_MULTIPLO'!G$31:G$3842;1;TRUE);K3846)</f>
        <v/>
      </c>
    </row>
    <row r="3847">
      <c r="A3847" t="n">
        <v>28</v>
      </c>
      <c r="B3847">
        <f>(A3847-0,5)/3812</f>
        <v/>
      </c>
      <c r="C3847">
        <f>NORM.S.INV(B3847)</f>
        <v/>
      </c>
      <c r="D3847">
        <f>INDEX(SORT('06_MODELO_REFS'!F$26:F$3837;1;TRUE);A3847)</f>
        <v/>
      </c>
      <c r="F3847" t="n">
        <v>28</v>
      </c>
      <c r="G3847">
        <f>(F3847-0,5)/3812</f>
        <v/>
      </c>
      <c r="H3847">
        <f>NORM.S.INV(G3847)</f>
        <v/>
      </c>
      <c r="I3847">
        <f>INDEX(SORT('07_MODELO_NPI'!F$26:F$3837;1;TRUE);F3847)</f>
        <v/>
      </c>
      <c r="K3847" t="n">
        <v>28</v>
      </c>
      <c r="L3847">
        <f>(K3847-0,5)/3812</f>
        <v/>
      </c>
      <c r="M3847">
        <f>NORM.S.INV(L3847)</f>
        <v/>
      </c>
      <c r="N3847">
        <f>INDEX(SORT('08_MODELO_MULTIPLO'!G$31:G$3842;1;TRUE);K3847)</f>
        <v/>
      </c>
    </row>
    <row r="3848">
      <c r="A3848" t="n">
        <v>29</v>
      </c>
      <c r="B3848">
        <f>(A3848-0,5)/3812</f>
        <v/>
      </c>
      <c r="C3848">
        <f>NORM.S.INV(B3848)</f>
        <v/>
      </c>
      <c r="D3848">
        <f>INDEX(SORT('06_MODELO_REFS'!F$26:F$3837;1;TRUE);A3848)</f>
        <v/>
      </c>
      <c r="F3848" t="n">
        <v>29</v>
      </c>
      <c r="G3848">
        <f>(F3848-0,5)/3812</f>
        <v/>
      </c>
      <c r="H3848">
        <f>NORM.S.INV(G3848)</f>
        <v/>
      </c>
      <c r="I3848">
        <f>INDEX(SORT('07_MODELO_NPI'!F$26:F$3837;1;TRUE);F3848)</f>
        <v/>
      </c>
      <c r="K3848" t="n">
        <v>29</v>
      </c>
      <c r="L3848">
        <f>(K3848-0,5)/3812</f>
        <v/>
      </c>
      <c r="M3848">
        <f>NORM.S.INV(L3848)</f>
        <v/>
      </c>
      <c r="N3848">
        <f>INDEX(SORT('08_MODELO_MULTIPLO'!G$31:G$3842;1;TRUE);K3848)</f>
        <v/>
      </c>
    </row>
    <row r="3849">
      <c r="A3849" t="n">
        <v>30</v>
      </c>
      <c r="B3849">
        <f>(A3849-0,5)/3812</f>
        <v/>
      </c>
      <c r="C3849">
        <f>NORM.S.INV(B3849)</f>
        <v/>
      </c>
      <c r="D3849">
        <f>INDEX(SORT('06_MODELO_REFS'!F$26:F$3837;1;TRUE);A3849)</f>
        <v/>
      </c>
      <c r="F3849" t="n">
        <v>30</v>
      </c>
      <c r="G3849">
        <f>(F3849-0,5)/3812</f>
        <v/>
      </c>
      <c r="H3849">
        <f>NORM.S.INV(G3849)</f>
        <v/>
      </c>
      <c r="I3849">
        <f>INDEX(SORT('07_MODELO_NPI'!F$26:F$3837;1;TRUE);F3849)</f>
        <v/>
      </c>
      <c r="K3849" t="n">
        <v>30</v>
      </c>
      <c r="L3849">
        <f>(K3849-0,5)/3812</f>
        <v/>
      </c>
      <c r="M3849">
        <f>NORM.S.INV(L3849)</f>
        <v/>
      </c>
      <c r="N3849">
        <f>INDEX(SORT('08_MODELO_MULTIPLO'!G$31:G$3842;1;TRUE);K3849)</f>
        <v/>
      </c>
    </row>
    <row r="3850">
      <c r="A3850" t="n">
        <v>31</v>
      </c>
      <c r="B3850">
        <f>(A3850-0,5)/3812</f>
        <v/>
      </c>
      <c r="C3850">
        <f>NORM.S.INV(B3850)</f>
        <v/>
      </c>
      <c r="D3850">
        <f>INDEX(SORT('06_MODELO_REFS'!F$26:F$3837;1;TRUE);A3850)</f>
        <v/>
      </c>
      <c r="F3850" t="n">
        <v>31</v>
      </c>
      <c r="G3850">
        <f>(F3850-0,5)/3812</f>
        <v/>
      </c>
      <c r="H3850">
        <f>NORM.S.INV(G3850)</f>
        <v/>
      </c>
      <c r="I3850">
        <f>INDEX(SORT('07_MODELO_NPI'!F$26:F$3837;1;TRUE);F3850)</f>
        <v/>
      </c>
      <c r="K3850" t="n">
        <v>31</v>
      </c>
      <c r="L3850">
        <f>(K3850-0,5)/3812</f>
        <v/>
      </c>
      <c r="M3850">
        <f>NORM.S.INV(L3850)</f>
        <v/>
      </c>
      <c r="N3850">
        <f>INDEX(SORT('08_MODELO_MULTIPLO'!G$31:G$3842;1;TRUE);K3850)</f>
        <v/>
      </c>
    </row>
    <row r="3851">
      <c r="A3851" t="n">
        <v>32</v>
      </c>
      <c r="B3851">
        <f>(A3851-0,5)/3812</f>
        <v/>
      </c>
      <c r="C3851">
        <f>NORM.S.INV(B3851)</f>
        <v/>
      </c>
      <c r="D3851">
        <f>INDEX(SORT('06_MODELO_REFS'!F$26:F$3837;1;TRUE);A3851)</f>
        <v/>
      </c>
      <c r="F3851" t="n">
        <v>32</v>
      </c>
      <c r="G3851">
        <f>(F3851-0,5)/3812</f>
        <v/>
      </c>
      <c r="H3851">
        <f>NORM.S.INV(G3851)</f>
        <v/>
      </c>
      <c r="I3851">
        <f>INDEX(SORT('07_MODELO_NPI'!F$26:F$3837;1;TRUE);F3851)</f>
        <v/>
      </c>
      <c r="K3851" t="n">
        <v>32</v>
      </c>
      <c r="L3851">
        <f>(K3851-0,5)/3812</f>
        <v/>
      </c>
      <c r="M3851">
        <f>NORM.S.INV(L3851)</f>
        <v/>
      </c>
      <c r="N3851">
        <f>INDEX(SORT('08_MODELO_MULTIPLO'!G$31:G$3842;1;TRUE);K3851)</f>
        <v/>
      </c>
    </row>
    <row r="3852">
      <c r="A3852" t="n">
        <v>33</v>
      </c>
      <c r="B3852">
        <f>(A3852-0,5)/3812</f>
        <v/>
      </c>
      <c r="C3852">
        <f>NORM.S.INV(B3852)</f>
        <v/>
      </c>
      <c r="D3852">
        <f>INDEX(SORT('06_MODELO_REFS'!F$26:F$3837;1;TRUE);A3852)</f>
        <v/>
      </c>
      <c r="F3852" t="n">
        <v>33</v>
      </c>
      <c r="G3852">
        <f>(F3852-0,5)/3812</f>
        <v/>
      </c>
      <c r="H3852">
        <f>NORM.S.INV(G3852)</f>
        <v/>
      </c>
      <c r="I3852">
        <f>INDEX(SORT('07_MODELO_NPI'!F$26:F$3837;1;TRUE);F3852)</f>
        <v/>
      </c>
      <c r="K3852" t="n">
        <v>33</v>
      </c>
      <c r="L3852">
        <f>(K3852-0,5)/3812</f>
        <v/>
      </c>
      <c r="M3852">
        <f>NORM.S.INV(L3852)</f>
        <v/>
      </c>
      <c r="N3852">
        <f>INDEX(SORT('08_MODELO_MULTIPLO'!G$31:G$3842;1;TRUE);K3852)</f>
        <v/>
      </c>
    </row>
    <row r="3853">
      <c r="A3853" t="n">
        <v>34</v>
      </c>
      <c r="B3853">
        <f>(A3853-0,5)/3812</f>
        <v/>
      </c>
      <c r="C3853">
        <f>NORM.S.INV(B3853)</f>
        <v/>
      </c>
      <c r="D3853">
        <f>INDEX(SORT('06_MODELO_REFS'!F$26:F$3837;1;TRUE);A3853)</f>
        <v/>
      </c>
      <c r="F3853" t="n">
        <v>34</v>
      </c>
      <c r="G3853">
        <f>(F3853-0,5)/3812</f>
        <v/>
      </c>
      <c r="H3853">
        <f>NORM.S.INV(G3853)</f>
        <v/>
      </c>
      <c r="I3853">
        <f>INDEX(SORT('07_MODELO_NPI'!F$26:F$3837;1;TRUE);F3853)</f>
        <v/>
      </c>
      <c r="K3853" t="n">
        <v>34</v>
      </c>
      <c r="L3853">
        <f>(K3853-0,5)/3812</f>
        <v/>
      </c>
      <c r="M3853">
        <f>NORM.S.INV(L3853)</f>
        <v/>
      </c>
      <c r="N3853">
        <f>INDEX(SORT('08_MODELO_MULTIPLO'!G$31:G$3842;1;TRUE);K3853)</f>
        <v/>
      </c>
    </row>
    <row r="3854">
      <c r="A3854" t="n">
        <v>35</v>
      </c>
      <c r="B3854">
        <f>(A3854-0,5)/3812</f>
        <v/>
      </c>
      <c r="C3854">
        <f>NORM.S.INV(B3854)</f>
        <v/>
      </c>
      <c r="D3854">
        <f>INDEX(SORT('06_MODELO_REFS'!F$26:F$3837;1;TRUE);A3854)</f>
        <v/>
      </c>
      <c r="F3854" t="n">
        <v>35</v>
      </c>
      <c r="G3854">
        <f>(F3854-0,5)/3812</f>
        <v/>
      </c>
      <c r="H3854">
        <f>NORM.S.INV(G3854)</f>
        <v/>
      </c>
      <c r="I3854">
        <f>INDEX(SORT('07_MODELO_NPI'!F$26:F$3837;1;TRUE);F3854)</f>
        <v/>
      </c>
      <c r="K3854" t="n">
        <v>35</v>
      </c>
      <c r="L3854">
        <f>(K3854-0,5)/3812</f>
        <v/>
      </c>
      <c r="M3854">
        <f>NORM.S.INV(L3854)</f>
        <v/>
      </c>
      <c r="N3854">
        <f>INDEX(SORT('08_MODELO_MULTIPLO'!G$31:G$3842;1;TRUE);K3854)</f>
        <v/>
      </c>
    </row>
    <row r="3855">
      <c r="A3855" t="n">
        <v>36</v>
      </c>
      <c r="B3855">
        <f>(A3855-0,5)/3812</f>
        <v/>
      </c>
      <c r="C3855">
        <f>NORM.S.INV(B3855)</f>
        <v/>
      </c>
      <c r="D3855">
        <f>INDEX(SORT('06_MODELO_REFS'!F$26:F$3837;1;TRUE);A3855)</f>
        <v/>
      </c>
      <c r="F3855" t="n">
        <v>36</v>
      </c>
      <c r="G3855">
        <f>(F3855-0,5)/3812</f>
        <v/>
      </c>
      <c r="H3855">
        <f>NORM.S.INV(G3855)</f>
        <v/>
      </c>
      <c r="I3855">
        <f>INDEX(SORT('07_MODELO_NPI'!F$26:F$3837;1;TRUE);F3855)</f>
        <v/>
      </c>
      <c r="K3855" t="n">
        <v>36</v>
      </c>
      <c r="L3855">
        <f>(K3855-0,5)/3812</f>
        <v/>
      </c>
      <c r="M3855">
        <f>NORM.S.INV(L3855)</f>
        <v/>
      </c>
      <c r="N3855">
        <f>INDEX(SORT('08_MODELO_MULTIPLO'!G$31:G$3842;1;TRUE);K3855)</f>
        <v/>
      </c>
    </row>
    <row r="3856">
      <c r="A3856" t="n">
        <v>37</v>
      </c>
      <c r="B3856">
        <f>(A3856-0,5)/3812</f>
        <v/>
      </c>
      <c r="C3856">
        <f>NORM.S.INV(B3856)</f>
        <v/>
      </c>
      <c r="D3856">
        <f>INDEX(SORT('06_MODELO_REFS'!F$26:F$3837;1;TRUE);A3856)</f>
        <v/>
      </c>
      <c r="F3856" t="n">
        <v>37</v>
      </c>
      <c r="G3856">
        <f>(F3856-0,5)/3812</f>
        <v/>
      </c>
      <c r="H3856">
        <f>NORM.S.INV(G3856)</f>
        <v/>
      </c>
      <c r="I3856">
        <f>INDEX(SORT('07_MODELO_NPI'!F$26:F$3837;1;TRUE);F3856)</f>
        <v/>
      </c>
      <c r="K3856" t="n">
        <v>37</v>
      </c>
      <c r="L3856">
        <f>(K3856-0,5)/3812</f>
        <v/>
      </c>
      <c r="M3856">
        <f>NORM.S.INV(L3856)</f>
        <v/>
      </c>
      <c r="N3856">
        <f>INDEX(SORT('08_MODELO_MULTIPLO'!G$31:G$3842;1;TRUE);K3856)</f>
        <v/>
      </c>
    </row>
    <row r="3857">
      <c r="A3857" t="n">
        <v>38</v>
      </c>
      <c r="B3857">
        <f>(A3857-0,5)/3812</f>
        <v/>
      </c>
      <c r="C3857">
        <f>NORM.S.INV(B3857)</f>
        <v/>
      </c>
      <c r="D3857">
        <f>INDEX(SORT('06_MODELO_REFS'!F$26:F$3837;1;TRUE);A3857)</f>
        <v/>
      </c>
      <c r="F3857" t="n">
        <v>38</v>
      </c>
      <c r="G3857">
        <f>(F3857-0,5)/3812</f>
        <v/>
      </c>
      <c r="H3857">
        <f>NORM.S.INV(G3857)</f>
        <v/>
      </c>
      <c r="I3857">
        <f>INDEX(SORT('07_MODELO_NPI'!F$26:F$3837;1;TRUE);F3857)</f>
        <v/>
      </c>
      <c r="K3857" t="n">
        <v>38</v>
      </c>
      <c r="L3857">
        <f>(K3857-0,5)/3812</f>
        <v/>
      </c>
      <c r="M3857">
        <f>NORM.S.INV(L3857)</f>
        <v/>
      </c>
      <c r="N3857">
        <f>INDEX(SORT('08_MODELO_MULTIPLO'!G$31:G$3842;1;TRUE);K3857)</f>
        <v/>
      </c>
    </row>
    <row r="3858">
      <c r="A3858" t="n">
        <v>39</v>
      </c>
      <c r="B3858">
        <f>(A3858-0,5)/3812</f>
        <v/>
      </c>
      <c r="C3858">
        <f>NORM.S.INV(B3858)</f>
        <v/>
      </c>
      <c r="D3858">
        <f>INDEX(SORT('06_MODELO_REFS'!F$26:F$3837;1;TRUE);A3858)</f>
        <v/>
      </c>
      <c r="F3858" t="n">
        <v>39</v>
      </c>
      <c r="G3858">
        <f>(F3858-0,5)/3812</f>
        <v/>
      </c>
      <c r="H3858">
        <f>NORM.S.INV(G3858)</f>
        <v/>
      </c>
      <c r="I3858">
        <f>INDEX(SORT('07_MODELO_NPI'!F$26:F$3837;1;TRUE);F3858)</f>
        <v/>
      </c>
      <c r="K3858" t="n">
        <v>39</v>
      </c>
      <c r="L3858">
        <f>(K3858-0,5)/3812</f>
        <v/>
      </c>
      <c r="M3858">
        <f>NORM.S.INV(L3858)</f>
        <v/>
      </c>
      <c r="N3858">
        <f>INDEX(SORT('08_MODELO_MULTIPLO'!G$31:G$3842;1;TRUE);K3858)</f>
        <v/>
      </c>
    </row>
    <row r="3859">
      <c r="A3859" t="n">
        <v>40</v>
      </c>
      <c r="B3859">
        <f>(A3859-0,5)/3812</f>
        <v/>
      </c>
      <c r="C3859">
        <f>NORM.S.INV(B3859)</f>
        <v/>
      </c>
      <c r="D3859">
        <f>INDEX(SORT('06_MODELO_REFS'!F$26:F$3837;1;TRUE);A3859)</f>
        <v/>
      </c>
      <c r="F3859" t="n">
        <v>40</v>
      </c>
      <c r="G3859">
        <f>(F3859-0,5)/3812</f>
        <v/>
      </c>
      <c r="H3859">
        <f>NORM.S.INV(G3859)</f>
        <v/>
      </c>
      <c r="I3859">
        <f>INDEX(SORT('07_MODELO_NPI'!F$26:F$3837;1;TRUE);F3859)</f>
        <v/>
      </c>
      <c r="K3859" t="n">
        <v>40</v>
      </c>
      <c r="L3859">
        <f>(K3859-0,5)/3812</f>
        <v/>
      </c>
      <c r="M3859">
        <f>NORM.S.INV(L3859)</f>
        <v/>
      </c>
      <c r="N3859">
        <f>INDEX(SORT('08_MODELO_MULTIPLO'!G$31:G$3842;1;TRUE);K3859)</f>
        <v/>
      </c>
    </row>
    <row r="3860">
      <c r="A3860" t="n">
        <v>41</v>
      </c>
      <c r="B3860">
        <f>(A3860-0,5)/3812</f>
        <v/>
      </c>
      <c r="C3860">
        <f>NORM.S.INV(B3860)</f>
        <v/>
      </c>
      <c r="D3860">
        <f>INDEX(SORT('06_MODELO_REFS'!F$26:F$3837;1;TRUE);A3860)</f>
        <v/>
      </c>
      <c r="F3860" t="n">
        <v>41</v>
      </c>
      <c r="G3860">
        <f>(F3860-0,5)/3812</f>
        <v/>
      </c>
      <c r="H3860">
        <f>NORM.S.INV(G3860)</f>
        <v/>
      </c>
      <c r="I3860">
        <f>INDEX(SORT('07_MODELO_NPI'!F$26:F$3837;1;TRUE);F3860)</f>
        <v/>
      </c>
      <c r="K3860" t="n">
        <v>41</v>
      </c>
      <c r="L3860">
        <f>(K3860-0,5)/3812</f>
        <v/>
      </c>
      <c r="M3860">
        <f>NORM.S.INV(L3860)</f>
        <v/>
      </c>
      <c r="N3860">
        <f>INDEX(SORT('08_MODELO_MULTIPLO'!G$31:G$3842;1;TRUE);K3860)</f>
        <v/>
      </c>
    </row>
    <row r="3861">
      <c r="A3861" t="n">
        <v>42</v>
      </c>
      <c r="B3861">
        <f>(A3861-0,5)/3812</f>
        <v/>
      </c>
      <c r="C3861">
        <f>NORM.S.INV(B3861)</f>
        <v/>
      </c>
      <c r="D3861">
        <f>INDEX(SORT('06_MODELO_REFS'!F$26:F$3837;1;TRUE);A3861)</f>
        <v/>
      </c>
      <c r="F3861" t="n">
        <v>42</v>
      </c>
      <c r="G3861">
        <f>(F3861-0,5)/3812</f>
        <v/>
      </c>
      <c r="H3861">
        <f>NORM.S.INV(G3861)</f>
        <v/>
      </c>
      <c r="I3861">
        <f>INDEX(SORT('07_MODELO_NPI'!F$26:F$3837;1;TRUE);F3861)</f>
        <v/>
      </c>
      <c r="K3861" t="n">
        <v>42</v>
      </c>
      <c r="L3861">
        <f>(K3861-0,5)/3812</f>
        <v/>
      </c>
      <c r="M3861">
        <f>NORM.S.INV(L3861)</f>
        <v/>
      </c>
      <c r="N3861">
        <f>INDEX(SORT('08_MODELO_MULTIPLO'!G$31:G$3842;1;TRUE);K3861)</f>
        <v/>
      </c>
    </row>
    <row r="3862">
      <c r="A3862" t="n">
        <v>43</v>
      </c>
      <c r="B3862">
        <f>(A3862-0,5)/3812</f>
        <v/>
      </c>
      <c r="C3862">
        <f>NORM.S.INV(B3862)</f>
        <v/>
      </c>
      <c r="D3862">
        <f>INDEX(SORT('06_MODELO_REFS'!F$26:F$3837;1;TRUE);A3862)</f>
        <v/>
      </c>
      <c r="F3862" t="n">
        <v>43</v>
      </c>
      <c r="G3862">
        <f>(F3862-0,5)/3812</f>
        <v/>
      </c>
      <c r="H3862">
        <f>NORM.S.INV(G3862)</f>
        <v/>
      </c>
      <c r="I3862">
        <f>INDEX(SORT('07_MODELO_NPI'!F$26:F$3837;1;TRUE);F3862)</f>
        <v/>
      </c>
      <c r="K3862" t="n">
        <v>43</v>
      </c>
      <c r="L3862">
        <f>(K3862-0,5)/3812</f>
        <v/>
      </c>
      <c r="M3862">
        <f>NORM.S.INV(L3862)</f>
        <v/>
      </c>
      <c r="N3862">
        <f>INDEX(SORT('08_MODELO_MULTIPLO'!G$31:G$3842;1;TRUE);K3862)</f>
        <v/>
      </c>
    </row>
    <row r="3863">
      <c r="A3863" t="n">
        <v>44</v>
      </c>
      <c r="B3863">
        <f>(A3863-0,5)/3812</f>
        <v/>
      </c>
      <c r="C3863">
        <f>NORM.S.INV(B3863)</f>
        <v/>
      </c>
      <c r="D3863">
        <f>INDEX(SORT('06_MODELO_REFS'!F$26:F$3837;1;TRUE);A3863)</f>
        <v/>
      </c>
      <c r="F3863" t="n">
        <v>44</v>
      </c>
      <c r="G3863">
        <f>(F3863-0,5)/3812</f>
        <v/>
      </c>
      <c r="H3863">
        <f>NORM.S.INV(G3863)</f>
        <v/>
      </c>
      <c r="I3863">
        <f>INDEX(SORT('07_MODELO_NPI'!F$26:F$3837;1;TRUE);F3863)</f>
        <v/>
      </c>
      <c r="K3863" t="n">
        <v>44</v>
      </c>
      <c r="L3863">
        <f>(K3863-0,5)/3812</f>
        <v/>
      </c>
      <c r="M3863">
        <f>NORM.S.INV(L3863)</f>
        <v/>
      </c>
      <c r="N3863">
        <f>INDEX(SORT('08_MODELO_MULTIPLO'!G$31:G$3842;1;TRUE);K3863)</f>
        <v/>
      </c>
    </row>
    <row r="3864">
      <c r="A3864" t="n">
        <v>45</v>
      </c>
      <c r="B3864">
        <f>(A3864-0,5)/3812</f>
        <v/>
      </c>
      <c r="C3864">
        <f>NORM.S.INV(B3864)</f>
        <v/>
      </c>
      <c r="D3864">
        <f>INDEX(SORT('06_MODELO_REFS'!F$26:F$3837;1;TRUE);A3864)</f>
        <v/>
      </c>
      <c r="F3864" t="n">
        <v>45</v>
      </c>
      <c r="G3864">
        <f>(F3864-0,5)/3812</f>
        <v/>
      </c>
      <c r="H3864">
        <f>NORM.S.INV(G3864)</f>
        <v/>
      </c>
      <c r="I3864">
        <f>INDEX(SORT('07_MODELO_NPI'!F$26:F$3837;1;TRUE);F3864)</f>
        <v/>
      </c>
      <c r="K3864" t="n">
        <v>45</v>
      </c>
      <c r="L3864">
        <f>(K3864-0,5)/3812</f>
        <v/>
      </c>
      <c r="M3864">
        <f>NORM.S.INV(L3864)</f>
        <v/>
      </c>
      <c r="N3864">
        <f>INDEX(SORT('08_MODELO_MULTIPLO'!G$31:G$3842;1;TRUE);K3864)</f>
        <v/>
      </c>
    </row>
    <row r="3865">
      <c r="A3865" t="n">
        <v>46</v>
      </c>
      <c r="B3865">
        <f>(A3865-0,5)/3812</f>
        <v/>
      </c>
      <c r="C3865">
        <f>NORM.S.INV(B3865)</f>
        <v/>
      </c>
      <c r="D3865">
        <f>INDEX(SORT('06_MODELO_REFS'!F$26:F$3837;1;TRUE);A3865)</f>
        <v/>
      </c>
      <c r="F3865" t="n">
        <v>46</v>
      </c>
      <c r="G3865">
        <f>(F3865-0,5)/3812</f>
        <v/>
      </c>
      <c r="H3865">
        <f>NORM.S.INV(G3865)</f>
        <v/>
      </c>
      <c r="I3865">
        <f>INDEX(SORT('07_MODELO_NPI'!F$26:F$3837;1;TRUE);F3865)</f>
        <v/>
      </c>
      <c r="K3865" t="n">
        <v>46</v>
      </c>
      <c r="L3865">
        <f>(K3865-0,5)/3812</f>
        <v/>
      </c>
      <c r="M3865">
        <f>NORM.S.INV(L3865)</f>
        <v/>
      </c>
      <c r="N3865">
        <f>INDEX(SORT('08_MODELO_MULTIPLO'!G$31:G$3842;1;TRUE);K3865)</f>
        <v/>
      </c>
    </row>
    <row r="3866">
      <c r="A3866" t="n">
        <v>47</v>
      </c>
      <c r="B3866">
        <f>(A3866-0,5)/3812</f>
        <v/>
      </c>
      <c r="C3866">
        <f>NORM.S.INV(B3866)</f>
        <v/>
      </c>
      <c r="D3866">
        <f>INDEX(SORT('06_MODELO_REFS'!F$26:F$3837;1;TRUE);A3866)</f>
        <v/>
      </c>
      <c r="F3866" t="n">
        <v>47</v>
      </c>
      <c r="G3866">
        <f>(F3866-0,5)/3812</f>
        <v/>
      </c>
      <c r="H3866">
        <f>NORM.S.INV(G3866)</f>
        <v/>
      </c>
      <c r="I3866">
        <f>INDEX(SORT('07_MODELO_NPI'!F$26:F$3837;1;TRUE);F3866)</f>
        <v/>
      </c>
      <c r="K3866" t="n">
        <v>47</v>
      </c>
      <c r="L3866">
        <f>(K3866-0,5)/3812</f>
        <v/>
      </c>
      <c r="M3866">
        <f>NORM.S.INV(L3866)</f>
        <v/>
      </c>
      <c r="N3866">
        <f>INDEX(SORT('08_MODELO_MULTIPLO'!G$31:G$3842;1;TRUE);K3866)</f>
        <v/>
      </c>
    </row>
    <row r="3867">
      <c r="A3867" t="n">
        <v>48</v>
      </c>
      <c r="B3867">
        <f>(A3867-0,5)/3812</f>
        <v/>
      </c>
      <c r="C3867">
        <f>NORM.S.INV(B3867)</f>
        <v/>
      </c>
      <c r="D3867">
        <f>INDEX(SORT('06_MODELO_REFS'!F$26:F$3837;1;TRUE);A3867)</f>
        <v/>
      </c>
      <c r="F3867" t="n">
        <v>48</v>
      </c>
      <c r="G3867">
        <f>(F3867-0,5)/3812</f>
        <v/>
      </c>
      <c r="H3867">
        <f>NORM.S.INV(G3867)</f>
        <v/>
      </c>
      <c r="I3867">
        <f>INDEX(SORT('07_MODELO_NPI'!F$26:F$3837;1;TRUE);F3867)</f>
        <v/>
      </c>
      <c r="K3867" t="n">
        <v>48</v>
      </c>
      <c r="L3867">
        <f>(K3867-0,5)/3812</f>
        <v/>
      </c>
      <c r="M3867">
        <f>NORM.S.INV(L3867)</f>
        <v/>
      </c>
      <c r="N3867">
        <f>INDEX(SORT('08_MODELO_MULTIPLO'!G$31:G$3842;1;TRUE);K3867)</f>
        <v/>
      </c>
    </row>
    <row r="3868">
      <c r="A3868" t="n">
        <v>49</v>
      </c>
      <c r="B3868">
        <f>(A3868-0,5)/3812</f>
        <v/>
      </c>
      <c r="C3868">
        <f>NORM.S.INV(B3868)</f>
        <v/>
      </c>
      <c r="D3868">
        <f>INDEX(SORT('06_MODELO_REFS'!F$26:F$3837;1;TRUE);A3868)</f>
        <v/>
      </c>
      <c r="F3868" t="n">
        <v>49</v>
      </c>
      <c r="G3868">
        <f>(F3868-0,5)/3812</f>
        <v/>
      </c>
      <c r="H3868">
        <f>NORM.S.INV(G3868)</f>
        <v/>
      </c>
      <c r="I3868">
        <f>INDEX(SORT('07_MODELO_NPI'!F$26:F$3837;1;TRUE);F3868)</f>
        <v/>
      </c>
      <c r="K3868" t="n">
        <v>49</v>
      </c>
      <c r="L3868">
        <f>(K3868-0,5)/3812</f>
        <v/>
      </c>
      <c r="M3868">
        <f>NORM.S.INV(L3868)</f>
        <v/>
      </c>
      <c r="N3868">
        <f>INDEX(SORT('08_MODELO_MULTIPLO'!G$31:G$3842;1;TRUE);K3868)</f>
        <v/>
      </c>
    </row>
    <row r="3869">
      <c r="A3869" t="n">
        <v>50</v>
      </c>
      <c r="B3869">
        <f>(A3869-0,5)/3812</f>
        <v/>
      </c>
      <c r="C3869">
        <f>NORM.S.INV(B3869)</f>
        <v/>
      </c>
      <c r="D3869">
        <f>INDEX(SORT('06_MODELO_REFS'!F$26:F$3837;1;TRUE);A3869)</f>
        <v/>
      </c>
      <c r="F3869" t="n">
        <v>50</v>
      </c>
      <c r="G3869">
        <f>(F3869-0,5)/3812</f>
        <v/>
      </c>
      <c r="H3869">
        <f>NORM.S.INV(G3869)</f>
        <v/>
      </c>
      <c r="I3869">
        <f>INDEX(SORT('07_MODELO_NPI'!F$26:F$3837;1;TRUE);F3869)</f>
        <v/>
      </c>
      <c r="K3869" t="n">
        <v>50</v>
      </c>
      <c r="L3869">
        <f>(K3869-0,5)/3812</f>
        <v/>
      </c>
      <c r="M3869">
        <f>NORM.S.INV(L3869)</f>
        <v/>
      </c>
      <c r="N3869">
        <f>INDEX(SORT('08_MODELO_MULTIPLO'!G$31:G$3842;1;TRUE);K3869)</f>
        <v/>
      </c>
    </row>
    <row r="3870">
      <c r="A3870" t="n">
        <v>51</v>
      </c>
      <c r="B3870">
        <f>(A3870-0,5)/3812</f>
        <v/>
      </c>
      <c r="C3870">
        <f>NORM.S.INV(B3870)</f>
        <v/>
      </c>
      <c r="D3870">
        <f>INDEX(SORT('06_MODELO_REFS'!F$26:F$3837;1;TRUE);A3870)</f>
        <v/>
      </c>
      <c r="F3870" t="n">
        <v>51</v>
      </c>
      <c r="G3870">
        <f>(F3870-0,5)/3812</f>
        <v/>
      </c>
      <c r="H3870">
        <f>NORM.S.INV(G3870)</f>
        <v/>
      </c>
      <c r="I3870">
        <f>INDEX(SORT('07_MODELO_NPI'!F$26:F$3837;1;TRUE);F3870)</f>
        <v/>
      </c>
      <c r="K3870" t="n">
        <v>51</v>
      </c>
      <c r="L3870">
        <f>(K3870-0,5)/3812</f>
        <v/>
      </c>
      <c r="M3870">
        <f>NORM.S.INV(L3870)</f>
        <v/>
      </c>
      <c r="N3870">
        <f>INDEX(SORT('08_MODELO_MULTIPLO'!G$31:G$3842;1;TRUE);K3870)</f>
        <v/>
      </c>
    </row>
    <row r="3871">
      <c r="A3871" t="n">
        <v>52</v>
      </c>
      <c r="B3871">
        <f>(A3871-0,5)/3812</f>
        <v/>
      </c>
      <c r="C3871">
        <f>NORM.S.INV(B3871)</f>
        <v/>
      </c>
      <c r="D3871">
        <f>INDEX(SORT('06_MODELO_REFS'!F$26:F$3837;1;TRUE);A3871)</f>
        <v/>
      </c>
      <c r="F3871" t="n">
        <v>52</v>
      </c>
      <c r="G3871">
        <f>(F3871-0,5)/3812</f>
        <v/>
      </c>
      <c r="H3871">
        <f>NORM.S.INV(G3871)</f>
        <v/>
      </c>
      <c r="I3871">
        <f>INDEX(SORT('07_MODELO_NPI'!F$26:F$3837;1;TRUE);F3871)</f>
        <v/>
      </c>
      <c r="K3871" t="n">
        <v>52</v>
      </c>
      <c r="L3871">
        <f>(K3871-0,5)/3812</f>
        <v/>
      </c>
      <c r="M3871">
        <f>NORM.S.INV(L3871)</f>
        <v/>
      </c>
      <c r="N3871">
        <f>INDEX(SORT('08_MODELO_MULTIPLO'!G$31:G$3842;1;TRUE);K3871)</f>
        <v/>
      </c>
    </row>
    <row r="3872">
      <c r="A3872" t="n">
        <v>53</v>
      </c>
      <c r="B3872">
        <f>(A3872-0,5)/3812</f>
        <v/>
      </c>
      <c r="C3872">
        <f>NORM.S.INV(B3872)</f>
        <v/>
      </c>
      <c r="D3872">
        <f>INDEX(SORT('06_MODELO_REFS'!F$26:F$3837;1;TRUE);A3872)</f>
        <v/>
      </c>
      <c r="F3872" t="n">
        <v>53</v>
      </c>
      <c r="G3872">
        <f>(F3872-0,5)/3812</f>
        <v/>
      </c>
      <c r="H3872">
        <f>NORM.S.INV(G3872)</f>
        <v/>
      </c>
      <c r="I3872">
        <f>INDEX(SORT('07_MODELO_NPI'!F$26:F$3837;1;TRUE);F3872)</f>
        <v/>
      </c>
      <c r="K3872" t="n">
        <v>53</v>
      </c>
      <c r="L3872">
        <f>(K3872-0,5)/3812</f>
        <v/>
      </c>
      <c r="M3872">
        <f>NORM.S.INV(L3872)</f>
        <v/>
      </c>
      <c r="N3872">
        <f>INDEX(SORT('08_MODELO_MULTIPLO'!G$31:G$3842;1;TRUE);K3872)</f>
        <v/>
      </c>
    </row>
    <row r="3873">
      <c r="A3873" t="n">
        <v>54</v>
      </c>
      <c r="B3873">
        <f>(A3873-0,5)/3812</f>
        <v/>
      </c>
      <c r="C3873">
        <f>NORM.S.INV(B3873)</f>
        <v/>
      </c>
      <c r="D3873">
        <f>INDEX(SORT('06_MODELO_REFS'!F$26:F$3837;1;TRUE);A3873)</f>
        <v/>
      </c>
      <c r="F3873" t="n">
        <v>54</v>
      </c>
      <c r="G3873">
        <f>(F3873-0,5)/3812</f>
        <v/>
      </c>
      <c r="H3873">
        <f>NORM.S.INV(G3873)</f>
        <v/>
      </c>
      <c r="I3873">
        <f>INDEX(SORT('07_MODELO_NPI'!F$26:F$3837;1;TRUE);F3873)</f>
        <v/>
      </c>
      <c r="K3873" t="n">
        <v>54</v>
      </c>
      <c r="L3873">
        <f>(K3873-0,5)/3812</f>
        <v/>
      </c>
      <c r="M3873">
        <f>NORM.S.INV(L3873)</f>
        <v/>
      </c>
      <c r="N3873">
        <f>INDEX(SORT('08_MODELO_MULTIPLO'!G$31:G$3842;1;TRUE);K3873)</f>
        <v/>
      </c>
    </row>
    <row r="3874">
      <c r="A3874" t="n">
        <v>55</v>
      </c>
      <c r="B3874">
        <f>(A3874-0,5)/3812</f>
        <v/>
      </c>
      <c r="C3874">
        <f>NORM.S.INV(B3874)</f>
        <v/>
      </c>
      <c r="D3874">
        <f>INDEX(SORT('06_MODELO_REFS'!F$26:F$3837;1;TRUE);A3874)</f>
        <v/>
      </c>
      <c r="F3874" t="n">
        <v>55</v>
      </c>
      <c r="G3874">
        <f>(F3874-0,5)/3812</f>
        <v/>
      </c>
      <c r="H3874">
        <f>NORM.S.INV(G3874)</f>
        <v/>
      </c>
      <c r="I3874">
        <f>INDEX(SORT('07_MODELO_NPI'!F$26:F$3837;1;TRUE);F3874)</f>
        <v/>
      </c>
      <c r="K3874" t="n">
        <v>55</v>
      </c>
      <c r="L3874">
        <f>(K3874-0,5)/3812</f>
        <v/>
      </c>
      <c r="M3874">
        <f>NORM.S.INV(L3874)</f>
        <v/>
      </c>
      <c r="N3874">
        <f>INDEX(SORT('08_MODELO_MULTIPLO'!G$31:G$3842;1;TRUE);K3874)</f>
        <v/>
      </c>
    </row>
    <row r="3875">
      <c r="A3875" t="n">
        <v>56</v>
      </c>
      <c r="B3875">
        <f>(A3875-0,5)/3812</f>
        <v/>
      </c>
      <c r="C3875">
        <f>NORM.S.INV(B3875)</f>
        <v/>
      </c>
      <c r="D3875">
        <f>INDEX(SORT('06_MODELO_REFS'!F$26:F$3837;1;TRUE);A3875)</f>
        <v/>
      </c>
      <c r="F3875" t="n">
        <v>56</v>
      </c>
      <c r="G3875">
        <f>(F3875-0,5)/3812</f>
        <v/>
      </c>
      <c r="H3875">
        <f>NORM.S.INV(G3875)</f>
        <v/>
      </c>
      <c r="I3875">
        <f>INDEX(SORT('07_MODELO_NPI'!F$26:F$3837;1;TRUE);F3875)</f>
        <v/>
      </c>
      <c r="K3875" t="n">
        <v>56</v>
      </c>
      <c r="L3875">
        <f>(K3875-0,5)/3812</f>
        <v/>
      </c>
      <c r="M3875">
        <f>NORM.S.INV(L3875)</f>
        <v/>
      </c>
      <c r="N3875">
        <f>INDEX(SORT('08_MODELO_MULTIPLO'!G$31:G$3842;1;TRUE);K3875)</f>
        <v/>
      </c>
    </row>
    <row r="3876">
      <c r="A3876" t="n">
        <v>57</v>
      </c>
      <c r="B3876">
        <f>(A3876-0,5)/3812</f>
        <v/>
      </c>
      <c r="C3876">
        <f>NORM.S.INV(B3876)</f>
        <v/>
      </c>
      <c r="D3876">
        <f>INDEX(SORT('06_MODELO_REFS'!F$26:F$3837;1;TRUE);A3876)</f>
        <v/>
      </c>
      <c r="F3876" t="n">
        <v>57</v>
      </c>
      <c r="G3876">
        <f>(F3876-0,5)/3812</f>
        <v/>
      </c>
      <c r="H3876">
        <f>NORM.S.INV(G3876)</f>
        <v/>
      </c>
      <c r="I3876">
        <f>INDEX(SORT('07_MODELO_NPI'!F$26:F$3837;1;TRUE);F3876)</f>
        <v/>
      </c>
      <c r="K3876" t="n">
        <v>57</v>
      </c>
      <c r="L3876">
        <f>(K3876-0,5)/3812</f>
        <v/>
      </c>
      <c r="M3876">
        <f>NORM.S.INV(L3876)</f>
        <v/>
      </c>
      <c r="N3876">
        <f>INDEX(SORT('08_MODELO_MULTIPLO'!G$31:G$3842;1;TRUE);K3876)</f>
        <v/>
      </c>
    </row>
    <row r="3877">
      <c r="A3877" t="n">
        <v>58</v>
      </c>
      <c r="B3877">
        <f>(A3877-0,5)/3812</f>
        <v/>
      </c>
      <c r="C3877">
        <f>NORM.S.INV(B3877)</f>
        <v/>
      </c>
      <c r="D3877">
        <f>INDEX(SORT('06_MODELO_REFS'!F$26:F$3837;1;TRUE);A3877)</f>
        <v/>
      </c>
      <c r="F3877" t="n">
        <v>58</v>
      </c>
      <c r="G3877">
        <f>(F3877-0,5)/3812</f>
        <v/>
      </c>
      <c r="H3877">
        <f>NORM.S.INV(G3877)</f>
        <v/>
      </c>
      <c r="I3877">
        <f>INDEX(SORT('07_MODELO_NPI'!F$26:F$3837;1;TRUE);F3877)</f>
        <v/>
      </c>
      <c r="K3877" t="n">
        <v>58</v>
      </c>
      <c r="L3877">
        <f>(K3877-0,5)/3812</f>
        <v/>
      </c>
      <c r="M3877">
        <f>NORM.S.INV(L3877)</f>
        <v/>
      </c>
      <c r="N3877">
        <f>INDEX(SORT('08_MODELO_MULTIPLO'!G$31:G$3842;1;TRUE);K3877)</f>
        <v/>
      </c>
    </row>
    <row r="3878">
      <c r="A3878" t="n">
        <v>59</v>
      </c>
      <c r="B3878">
        <f>(A3878-0,5)/3812</f>
        <v/>
      </c>
      <c r="C3878">
        <f>NORM.S.INV(B3878)</f>
        <v/>
      </c>
      <c r="D3878">
        <f>INDEX(SORT('06_MODELO_REFS'!F$26:F$3837;1;TRUE);A3878)</f>
        <v/>
      </c>
      <c r="F3878" t="n">
        <v>59</v>
      </c>
      <c r="G3878">
        <f>(F3878-0,5)/3812</f>
        <v/>
      </c>
      <c r="H3878">
        <f>NORM.S.INV(G3878)</f>
        <v/>
      </c>
      <c r="I3878">
        <f>INDEX(SORT('07_MODELO_NPI'!F$26:F$3837;1;TRUE);F3878)</f>
        <v/>
      </c>
      <c r="K3878" t="n">
        <v>59</v>
      </c>
      <c r="L3878">
        <f>(K3878-0,5)/3812</f>
        <v/>
      </c>
      <c r="M3878">
        <f>NORM.S.INV(L3878)</f>
        <v/>
      </c>
      <c r="N3878">
        <f>INDEX(SORT('08_MODELO_MULTIPLO'!G$31:G$3842;1;TRUE);K3878)</f>
        <v/>
      </c>
    </row>
    <row r="3879">
      <c r="A3879" t="n">
        <v>60</v>
      </c>
      <c r="B3879">
        <f>(A3879-0,5)/3812</f>
        <v/>
      </c>
      <c r="C3879">
        <f>NORM.S.INV(B3879)</f>
        <v/>
      </c>
      <c r="D3879">
        <f>INDEX(SORT('06_MODELO_REFS'!F$26:F$3837;1;TRUE);A3879)</f>
        <v/>
      </c>
      <c r="F3879" t="n">
        <v>60</v>
      </c>
      <c r="G3879">
        <f>(F3879-0,5)/3812</f>
        <v/>
      </c>
      <c r="H3879">
        <f>NORM.S.INV(G3879)</f>
        <v/>
      </c>
      <c r="I3879">
        <f>INDEX(SORT('07_MODELO_NPI'!F$26:F$3837;1;TRUE);F3879)</f>
        <v/>
      </c>
      <c r="K3879" t="n">
        <v>60</v>
      </c>
      <c r="L3879">
        <f>(K3879-0,5)/3812</f>
        <v/>
      </c>
      <c r="M3879">
        <f>NORM.S.INV(L3879)</f>
        <v/>
      </c>
      <c r="N3879">
        <f>INDEX(SORT('08_MODELO_MULTIPLO'!G$31:G$3842;1;TRUE);K3879)</f>
        <v/>
      </c>
    </row>
    <row r="3880">
      <c r="A3880" t="n">
        <v>61</v>
      </c>
      <c r="B3880">
        <f>(A3880-0,5)/3812</f>
        <v/>
      </c>
      <c r="C3880">
        <f>NORM.S.INV(B3880)</f>
        <v/>
      </c>
      <c r="D3880">
        <f>INDEX(SORT('06_MODELO_REFS'!F$26:F$3837;1;TRUE);A3880)</f>
        <v/>
      </c>
      <c r="F3880" t="n">
        <v>61</v>
      </c>
      <c r="G3880">
        <f>(F3880-0,5)/3812</f>
        <v/>
      </c>
      <c r="H3880">
        <f>NORM.S.INV(G3880)</f>
        <v/>
      </c>
      <c r="I3880">
        <f>INDEX(SORT('07_MODELO_NPI'!F$26:F$3837;1;TRUE);F3880)</f>
        <v/>
      </c>
      <c r="K3880" t="n">
        <v>61</v>
      </c>
      <c r="L3880">
        <f>(K3880-0,5)/3812</f>
        <v/>
      </c>
      <c r="M3880">
        <f>NORM.S.INV(L3880)</f>
        <v/>
      </c>
      <c r="N3880">
        <f>INDEX(SORT('08_MODELO_MULTIPLO'!G$31:G$3842;1;TRUE);K3880)</f>
        <v/>
      </c>
    </row>
    <row r="3881">
      <c r="A3881" t="n">
        <v>62</v>
      </c>
      <c r="B3881">
        <f>(A3881-0,5)/3812</f>
        <v/>
      </c>
      <c r="C3881">
        <f>NORM.S.INV(B3881)</f>
        <v/>
      </c>
      <c r="D3881">
        <f>INDEX(SORT('06_MODELO_REFS'!F$26:F$3837;1;TRUE);A3881)</f>
        <v/>
      </c>
      <c r="F3881" t="n">
        <v>62</v>
      </c>
      <c r="G3881">
        <f>(F3881-0,5)/3812</f>
        <v/>
      </c>
      <c r="H3881">
        <f>NORM.S.INV(G3881)</f>
        <v/>
      </c>
      <c r="I3881">
        <f>INDEX(SORT('07_MODELO_NPI'!F$26:F$3837;1;TRUE);F3881)</f>
        <v/>
      </c>
      <c r="K3881" t="n">
        <v>62</v>
      </c>
      <c r="L3881">
        <f>(K3881-0,5)/3812</f>
        <v/>
      </c>
      <c r="M3881">
        <f>NORM.S.INV(L3881)</f>
        <v/>
      </c>
      <c r="N3881">
        <f>INDEX(SORT('08_MODELO_MULTIPLO'!G$31:G$3842;1;TRUE);K3881)</f>
        <v/>
      </c>
    </row>
    <row r="3882">
      <c r="A3882" t="n">
        <v>63</v>
      </c>
      <c r="B3882">
        <f>(A3882-0,5)/3812</f>
        <v/>
      </c>
      <c r="C3882">
        <f>NORM.S.INV(B3882)</f>
        <v/>
      </c>
      <c r="D3882">
        <f>INDEX(SORT('06_MODELO_REFS'!F$26:F$3837;1;TRUE);A3882)</f>
        <v/>
      </c>
      <c r="F3882" t="n">
        <v>63</v>
      </c>
      <c r="G3882">
        <f>(F3882-0,5)/3812</f>
        <v/>
      </c>
      <c r="H3882">
        <f>NORM.S.INV(G3882)</f>
        <v/>
      </c>
      <c r="I3882">
        <f>INDEX(SORT('07_MODELO_NPI'!F$26:F$3837;1;TRUE);F3882)</f>
        <v/>
      </c>
      <c r="K3882" t="n">
        <v>63</v>
      </c>
      <c r="L3882">
        <f>(K3882-0,5)/3812</f>
        <v/>
      </c>
      <c r="M3882">
        <f>NORM.S.INV(L3882)</f>
        <v/>
      </c>
      <c r="N3882">
        <f>INDEX(SORT('08_MODELO_MULTIPLO'!G$31:G$3842;1;TRUE);K3882)</f>
        <v/>
      </c>
    </row>
    <row r="3883">
      <c r="A3883" t="n">
        <v>64</v>
      </c>
      <c r="B3883">
        <f>(A3883-0,5)/3812</f>
        <v/>
      </c>
      <c r="C3883">
        <f>NORM.S.INV(B3883)</f>
        <v/>
      </c>
      <c r="D3883">
        <f>INDEX(SORT('06_MODELO_REFS'!F$26:F$3837;1;TRUE);A3883)</f>
        <v/>
      </c>
      <c r="F3883" t="n">
        <v>64</v>
      </c>
      <c r="G3883">
        <f>(F3883-0,5)/3812</f>
        <v/>
      </c>
      <c r="H3883">
        <f>NORM.S.INV(G3883)</f>
        <v/>
      </c>
      <c r="I3883">
        <f>INDEX(SORT('07_MODELO_NPI'!F$26:F$3837;1;TRUE);F3883)</f>
        <v/>
      </c>
      <c r="K3883" t="n">
        <v>64</v>
      </c>
      <c r="L3883">
        <f>(K3883-0,5)/3812</f>
        <v/>
      </c>
      <c r="M3883">
        <f>NORM.S.INV(L3883)</f>
        <v/>
      </c>
      <c r="N3883">
        <f>INDEX(SORT('08_MODELO_MULTIPLO'!G$31:G$3842;1;TRUE);K3883)</f>
        <v/>
      </c>
    </row>
    <row r="3884">
      <c r="A3884" t="n">
        <v>65</v>
      </c>
      <c r="B3884">
        <f>(A3884-0,5)/3812</f>
        <v/>
      </c>
      <c r="C3884">
        <f>NORM.S.INV(B3884)</f>
        <v/>
      </c>
      <c r="D3884">
        <f>INDEX(SORT('06_MODELO_REFS'!F$26:F$3837;1;TRUE);A3884)</f>
        <v/>
      </c>
      <c r="F3884" t="n">
        <v>65</v>
      </c>
      <c r="G3884">
        <f>(F3884-0,5)/3812</f>
        <v/>
      </c>
      <c r="H3884">
        <f>NORM.S.INV(G3884)</f>
        <v/>
      </c>
      <c r="I3884">
        <f>INDEX(SORT('07_MODELO_NPI'!F$26:F$3837;1;TRUE);F3884)</f>
        <v/>
      </c>
      <c r="K3884" t="n">
        <v>65</v>
      </c>
      <c r="L3884">
        <f>(K3884-0,5)/3812</f>
        <v/>
      </c>
      <c r="M3884">
        <f>NORM.S.INV(L3884)</f>
        <v/>
      </c>
      <c r="N3884">
        <f>INDEX(SORT('08_MODELO_MULTIPLO'!G$31:G$3842;1;TRUE);K3884)</f>
        <v/>
      </c>
    </row>
    <row r="3885">
      <c r="A3885" t="n">
        <v>66</v>
      </c>
      <c r="B3885">
        <f>(A3885-0,5)/3812</f>
        <v/>
      </c>
      <c r="C3885">
        <f>NORM.S.INV(B3885)</f>
        <v/>
      </c>
      <c r="D3885">
        <f>INDEX(SORT('06_MODELO_REFS'!F$26:F$3837;1;TRUE);A3885)</f>
        <v/>
      </c>
      <c r="F3885" t="n">
        <v>66</v>
      </c>
      <c r="G3885">
        <f>(F3885-0,5)/3812</f>
        <v/>
      </c>
      <c r="H3885">
        <f>NORM.S.INV(G3885)</f>
        <v/>
      </c>
      <c r="I3885">
        <f>INDEX(SORT('07_MODELO_NPI'!F$26:F$3837;1;TRUE);F3885)</f>
        <v/>
      </c>
      <c r="K3885" t="n">
        <v>66</v>
      </c>
      <c r="L3885">
        <f>(K3885-0,5)/3812</f>
        <v/>
      </c>
      <c r="M3885">
        <f>NORM.S.INV(L3885)</f>
        <v/>
      </c>
      <c r="N3885">
        <f>INDEX(SORT('08_MODELO_MULTIPLO'!G$31:G$3842;1;TRUE);K3885)</f>
        <v/>
      </c>
    </row>
    <row r="3886">
      <c r="A3886" t="n">
        <v>67</v>
      </c>
      <c r="B3886">
        <f>(A3886-0,5)/3812</f>
        <v/>
      </c>
      <c r="C3886">
        <f>NORM.S.INV(B3886)</f>
        <v/>
      </c>
      <c r="D3886">
        <f>INDEX(SORT('06_MODELO_REFS'!F$26:F$3837;1;TRUE);A3886)</f>
        <v/>
      </c>
      <c r="F3886" t="n">
        <v>67</v>
      </c>
      <c r="G3886">
        <f>(F3886-0,5)/3812</f>
        <v/>
      </c>
      <c r="H3886">
        <f>NORM.S.INV(G3886)</f>
        <v/>
      </c>
      <c r="I3886">
        <f>INDEX(SORT('07_MODELO_NPI'!F$26:F$3837;1;TRUE);F3886)</f>
        <v/>
      </c>
      <c r="K3886" t="n">
        <v>67</v>
      </c>
      <c r="L3886">
        <f>(K3886-0,5)/3812</f>
        <v/>
      </c>
      <c r="M3886">
        <f>NORM.S.INV(L3886)</f>
        <v/>
      </c>
      <c r="N3886">
        <f>INDEX(SORT('08_MODELO_MULTIPLO'!G$31:G$3842;1;TRUE);K3886)</f>
        <v/>
      </c>
    </row>
    <row r="3887">
      <c r="A3887" t="n">
        <v>68</v>
      </c>
      <c r="B3887">
        <f>(A3887-0,5)/3812</f>
        <v/>
      </c>
      <c r="C3887">
        <f>NORM.S.INV(B3887)</f>
        <v/>
      </c>
      <c r="D3887">
        <f>INDEX(SORT('06_MODELO_REFS'!F$26:F$3837;1;TRUE);A3887)</f>
        <v/>
      </c>
      <c r="F3887" t="n">
        <v>68</v>
      </c>
      <c r="G3887">
        <f>(F3887-0,5)/3812</f>
        <v/>
      </c>
      <c r="H3887">
        <f>NORM.S.INV(G3887)</f>
        <v/>
      </c>
      <c r="I3887">
        <f>INDEX(SORT('07_MODELO_NPI'!F$26:F$3837;1;TRUE);F3887)</f>
        <v/>
      </c>
      <c r="K3887" t="n">
        <v>68</v>
      </c>
      <c r="L3887">
        <f>(K3887-0,5)/3812</f>
        <v/>
      </c>
      <c r="M3887">
        <f>NORM.S.INV(L3887)</f>
        <v/>
      </c>
      <c r="N3887">
        <f>INDEX(SORT('08_MODELO_MULTIPLO'!G$31:G$3842;1;TRUE);K3887)</f>
        <v/>
      </c>
    </row>
    <row r="3888">
      <c r="A3888" t="n">
        <v>69</v>
      </c>
      <c r="B3888">
        <f>(A3888-0,5)/3812</f>
        <v/>
      </c>
      <c r="C3888">
        <f>NORM.S.INV(B3888)</f>
        <v/>
      </c>
      <c r="D3888">
        <f>INDEX(SORT('06_MODELO_REFS'!F$26:F$3837;1;TRUE);A3888)</f>
        <v/>
      </c>
      <c r="F3888" t="n">
        <v>69</v>
      </c>
      <c r="G3888">
        <f>(F3888-0,5)/3812</f>
        <v/>
      </c>
      <c r="H3888">
        <f>NORM.S.INV(G3888)</f>
        <v/>
      </c>
      <c r="I3888">
        <f>INDEX(SORT('07_MODELO_NPI'!F$26:F$3837;1;TRUE);F3888)</f>
        <v/>
      </c>
      <c r="K3888" t="n">
        <v>69</v>
      </c>
      <c r="L3888">
        <f>(K3888-0,5)/3812</f>
        <v/>
      </c>
      <c r="M3888">
        <f>NORM.S.INV(L3888)</f>
        <v/>
      </c>
      <c r="N3888">
        <f>INDEX(SORT('08_MODELO_MULTIPLO'!G$31:G$3842;1;TRUE);K3888)</f>
        <v/>
      </c>
    </row>
    <row r="3889">
      <c r="A3889" t="n">
        <v>70</v>
      </c>
      <c r="B3889">
        <f>(A3889-0,5)/3812</f>
        <v/>
      </c>
      <c r="C3889">
        <f>NORM.S.INV(B3889)</f>
        <v/>
      </c>
      <c r="D3889">
        <f>INDEX(SORT('06_MODELO_REFS'!F$26:F$3837;1;TRUE);A3889)</f>
        <v/>
      </c>
      <c r="F3889" t="n">
        <v>70</v>
      </c>
      <c r="G3889">
        <f>(F3889-0,5)/3812</f>
        <v/>
      </c>
      <c r="H3889">
        <f>NORM.S.INV(G3889)</f>
        <v/>
      </c>
      <c r="I3889">
        <f>INDEX(SORT('07_MODELO_NPI'!F$26:F$3837;1;TRUE);F3889)</f>
        <v/>
      </c>
      <c r="K3889" t="n">
        <v>70</v>
      </c>
      <c r="L3889">
        <f>(K3889-0,5)/3812</f>
        <v/>
      </c>
      <c r="M3889">
        <f>NORM.S.INV(L3889)</f>
        <v/>
      </c>
      <c r="N3889">
        <f>INDEX(SORT('08_MODELO_MULTIPLO'!G$31:G$3842;1;TRUE);K3889)</f>
        <v/>
      </c>
    </row>
    <row r="3890">
      <c r="A3890" t="n">
        <v>71</v>
      </c>
      <c r="B3890">
        <f>(A3890-0,5)/3812</f>
        <v/>
      </c>
      <c r="C3890">
        <f>NORM.S.INV(B3890)</f>
        <v/>
      </c>
      <c r="D3890">
        <f>INDEX(SORT('06_MODELO_REFS'!F$26:F$3837;1;TRUE);A3890)</f>
        <v/>
      </c>
      <c r="F3890" t="n">
        <v>71</v>
      </c>
      <c r="G3890">
        <f>(F3890-0,5)/3812</f>
        <v/>
      </c>
      <c r="H3890">
        <f>NORM.S.INV(G3890)</f>
        <v/>
      </c>
      <c r="I3890">
        <f>INDEX(SORT('07_MODELO_NPI'!F$26:F$3837;1;TRUE);F3890)</f>
        <v/>
      </c>
      <c r="K3890" t="n">
        <v>71</v>
      </c>
      <c r="L3890">
        <f>(K3890-0,5)/3812</f>
        <v/>
      </c>
      <c r="M3890">
        <f>NORM.S.INV(L3890)</f>
        <v/>
      </c>
      <c r="N3890">
        <f>INDEX(SORT('08_MODELO_MULTIPLO'!G$31:G$3842;1;TRUE);K3890)</f>
        <v/>
      </c>
    </row>
    <row r="3891">
      <c r="A3891" t="n">
        <v>72</v>
      </c>
      <c r="B3891">
        <f>(A3891-0,5)/3812</f>
        <v/>
      </c>
      <c r="C3891">
        <f>NORM.S.INV(B3891)</f>
        <v/>
      </c>
      <c r="D3891">
        <f>INDEX(SORT('06_MODELO_REFS'!F$26:F$3837;1;TRUE);A3891)</f>
        <v/>
      </c>
      <c r="F3891" t="n">
        <v>72</v>
      </c>
      <c r="G3891">
        <f>(F3891-0,5)/3812</f>
        <v/>
      </c>
      <c r="H3891">
        <f>NORM.S.INV(G3891)</f>
        <v/>
      </c>
      <c r="I3891">
        <f>INDEX(SORT('07_MODELO_NPI'!F$26:F$3837;1;TRUE);F3891)</f>
        <v/>
      </c>
      <c r="K3891" t="n">
        <v>72</v>
      </c>
      <c r="L3891">
        <f>(K3891-0,5)/3812</f>
        <v/>
      </c>
      <c r="M3891">
        <f>NORM.S.INV(L3891)</f>
        <v/>
      </c>
      <c r="N3891">
        <f>INDEX(SORT('08_MODELO_MULTIPLO'!G$31:G$3842;1;TRUE);K3891)</f>
        <v/>
      </c>
    </row>
    <row r="3892">
      <c r="A3892" t="n">
        <v>73</v>
      </c>
      <c r="B3892">
        <f>(A3892-0,5)/3812</f>
        <v/>
      </c>
      <c r="C3892">
        <f>NORM.S.INV(B3892)</f>
        <v/>
      </c>
      <c r="D3892">
        <f>INDEX(SORT('06_MODELO_REFS'!F$26:F$3837;1;TRUE);A3892)</f>
        <v/>
      </c>
      <c r="F3892" t="n">
        <v>73</v>
      </c>
      <c r="G3892">
        <f>(F3892-0,5)/3812</f>
        <v/>
      </c>
      <c r="H3892">
        <f>NORM.S.INV(G3892)</f>
        <v/>
      </c>
      <c r="I3892">
        <f>INDEX(SORT('07_MODELO_NPI'!F$26:F$3837;1;TRUE);F3892)</f>
        <v/>
      </c>
      <c r="K3892" t="n">
        <v>73</v>
      </c>
      <c r="L3892">
        <f>(K3892-0,5)/3812</f>
        <v/>
      </c>
      <c r="M3892">
        <f>NORM.S.INV(L3892)</f>
        <v/>
      </c>
      <c r="N3892">
        <f>INDEX(SORT('08_MODELO_MULTIPLO'!G$31:G$3842;1;TRUE);K3892)</f>
        <v/>
      </c>
    </row>
    <row r="3893">
      <c r="A3893" t="n">
        <v>74</v>
      </c>
      <c r="B3893">
        <f>(A3893-0,5)/3812</f>
        <v/>
      </c>
      <c r="C3893">
        <f>NORM.S.INV(B3893)</f>
        <v/>
      </c>
      <c r="D3893">
        <f>INDEX(SORT('06_MODELO_REFS'!F$26:F$3837;1;TRUE);A3893)</f>
        <v/>
      </c>
      <c r="F3893" t="n">
        <v>74</v>
      </c>
      <c r="G3893">
        <f>(F3893-0,5)/3812</f>
        <v/>
      </c>
      <c r="H3893">
        <f>NORM.S.INV(G3893)</f>
        <v/>
      </c>
      <c r="I3893">
        <f>INDEX(SORT('07_MODELO_NPI'!F$26:F$3837;1;TRUE);F3893)</f>
        <v/>
      </c>
      <c r="K3893" t="n">
        <v>74</v>
      </c>
      <c r="L3893">
        <f>(K3893-0,5)/3812</f>
        <v/>
      </c>
      <c r="M3893">
        <f>NORM.S.INV(L3893)</f>
        <v/>
      </c>
      <c r="N3893">
        <f>INDEX(SORT('08_MODELO_MULTIPLO'!G$31:G$3842;1;TRUE);K3893)</f>
        <v/>
      </c>
    </row>
    <row r="3894">
      <c r="A3894" t="n">
        <v>75</v>
      </c>
      <c r="B3894">
        <f>(A3894-0,5)/3812</f>
        <v/>
      </c>
      <c r="C3894">
        <f>NORM.S.INV(B3894)</f>
        <v/>
      </c>
      <c r="D3894">
        <f>INDEX(SORT('06_MODELO_REFS'!F$26:F$3837;1;TRUE);A3894)</f>
        <v/>
      </c>
      <c r="F3894" t="n">
        <v>75</v>
      </c>
      <c r="G3894">
        <f>(F3894-0,5)/3812</f>
        <v/>
      </c>
      <c r="H3894">
        <f>NORM.S.INV(G3894)</f>
        <v/>
      </c>
      <c r="I3894">
        <f>INDEX(SORT('07_MODELO_NPI'!F$26:F$3837;1;TRUE);F3894)</f>
        <v/>
      </c>
      <c r="K3894" t="n">
        <v>75</v>
      </c>
      <c r="L3894">
        <f>(K3894-0,5)/3812</f>
        <v/>
      </c>
      <c r="M3894">
        <f>NORM.S.INV(L3894)</f>
        <v/>
      </c>
      <c r="N3894">
        <f>INDEX(SORT('08_MODELO_MULTIPLO'!G$31:G$3842;1;TRUE);K3894)</f>
        <v/>
      </c>
    </row>
    <row r="3895">
      <c r="A3895" t="n">
        <v>76</v>
      </c>
      <c r="B3895">
        <f>(A3895-0,5)/3812</f>
        <v/>
      </c>
      <c r="C3895">
        <f>NORM.S.INV(B3895)</f>
        <v/>
      </c>
      <c r="D3895">
        <f>INDEX(SORT('06_MODELO_REFS'!F$26:F$3837;1;TRUE);A3895)</f>
        <v/>
      </c>
      <c r="F3895" t="n">
        <v>76</v>
      </c>
      <c r="G3895">
        <f>(F3895-0,5)/3812</f>
        <v/>
      </c>
      <c r="H3895">
        <f>NORM.S.INV(G3895)</f>
        <v/>
      </c>
      <c r="I3895">
        <f>INDEX(SORT('07_MODELO_NPI'!F$26:F$3837;1;TRUE);F3895)</f>
        <v/>
      </c>
      <c r="K3895" t="n">
        <v>76</v>
      </c>
      <c r="L3895">
        <f>(K3895-0,5)/3812</f>
        <v/>
      </c>
      <c r="M3895">
        <f>NORM.S.INV(L3895)</f>
        <v/>
      </c>
      <c r="N3895">
        <f>INDEX(SORT('08_MODELO_MULTIPLO'!G$31:G$3842;1;TRUE);K3895)</f>
        <v/>
      </c>
    </row>
    <row r="3896">
      <c r="A3896" t="n">
        <v>77</v>
      </c>
      <c r="B3896">
        <f>(A3896-0,5)/3812</f>
        <v/>
      </c>
      <c r="C3896">
        <f>NORM.S.INV(B3896)</f>
        <v/>
      </c>
      <c r="D3896">
        <f>INDEX(SORT('06_MODELO_REFS'!F$26:F$3837;1;TRUE);A3896)</f>
        <v/>
      </c>
      <c r="F3896" t="n">
        <v>77</v>
      </c>
      <c r="G3896">
        <f>(F3896-0,5)/3812</f>
        <v/>
      </c>
      <c r="H3896">
        <f>NORM.S.INV(G3896)</f>
        <v/>
      </c>
      <c r="I3896">
        <f>INDEX(SORT('07_MODELO_NPI'!F$26:F$3837;1;TRUE);F3896)</f>
        <v/>
      </c>
      <c r="K3896" t="n">
        <v>77</v>
      </c>
      <c r="L3896">
        <f>(K3896-0,5)/3812</f>
        <v/>
      </c>
      <c r="M3896">
        <f>NORM.S.INV(L3896)</f>
        <v/>
      </c>
      <c r="N3896">
        <f>INDEX(SORT('08_MODELO_MULTIPLO'!G$31:G$3842;1;TRUE);K3896)</f>
        <v/>
      </c>
    </row>
    <row r="3897">
      <c r="A3897" t="n">
        <v>78</v>
      </c>
      <c r="B3897">
        <f>(A3897-0,5)/3812</f>
        <v/>
      </c>
      <c r="C3897">
        <f>NORM.S.INV(B3897)</f>
        <v/>
      </c>
      <c r="D3897">
        <f>INDEX(SORT('06_MODELO_REFS'!F$26:F$3837;1;TRUE);A3897)</f>
        <v/>
      </c>
      <c r="F3897" t="n">
        <v>78</v>
      </c>
      <c r="G3897">
        <f>(F3897-0,5)/3812</f>
        <v/>
      </c>
      <c r="H3897">
        <f>NORM.S.INV(G3897)</f>
        <v/>
      </c>
      <c r="I3897">
        <f>INDEX(SORT('07_MODELO_NPI'!F$26:F$3837;1;TRUE);F3897)</f>
        <v/>
      </c>
      <c r="K3897" t="n">
        <v>78</v>
      </c>
      <c r="L3897">
        <f>(K3897-0,5)/3812</f>
        <v/>
      </c>
      <c r="M3897">
        <f>NORM.S.INV(L3897)</f>
        <v/>
      </c>
      <c r="N3897">
        <f>INDEX(SORT('08_MODELO_MULTIPLO'!G$31:G$3842;1;TRUE);K3897)</f>
        <v/>
      </c>
    </row>
    <row r="3898">
      <c r="A3898" t="n">
        <v>79</v>
      </c>
      <c r="B3898">
        <f>(A3898-0,5)/3812</f>
        <v/>
      </c>
      <c r="C3898">
        <f>NORM.S.INV(B3898)</f>
        <v/>
      </c>
      <c r="D3898">
        <f>INDEX(SORT('06_MODELO_REFS'!F$26:F$3837;1;TRUE);A3898)</f>
        <v/>
      </c>
      <c r="F3898" t="n">
        <v>79</v>
      </c>
      <c r="G3898">
        <f>(F3898-0,5)/3812</f>
        <v/>
      </c>
      <c r="H3898">
        <f>NORM.S.INV(G3898)</f>
        <v/>
      </c>
      <c r="I3898">
        <f>INDEX(SORT('07_MODELO_NPI'!F$26:F$3837;1;TRUE);F3898)</f>
        <v/>
      </c>
      <c r="K3898" t="n">
        <v>79</v>
      </c>
      <c r="L3898">
        <f>(K3898-0,5)/3812</f>
        <v/>
      </c>
      <c r="M3898">
        <f>NORM.S.INV(L3898)</f>
        <v/>
      </c>
      <c r="N3898">
        <f>INDEX(SORT('08_MODELO_MULTIPLO'!G$31:G$3842;1;TRUE);K3898)</f>
        <v/>
      </c>
    </row>
    <row r="3899">
      <c r="A3899" t="n">
        <v>80</v>
      </c>
      <c r="B3899">
        <f>(A3899-0,5)/3812</f>
        <v/>
      </c>
      <c r="C3899">
        <f>NORM.S.INV(B3899)</f>
        <v/>
      </c>
      <c r="D3899">
        <f>INDEX(SORT('06_MODELO_REFS'!F$26:F$3837;1;TRUE);A3899)</f>
        <v/>
      </c>
      <c r="F3899" t="n">
        <v>80</v>
      </c>
      <c r="G3899">
        <f>(F3899-0,5)/3812</f>
        <v/>
      </c>
      <c r="H3899">
        <f>NORM.S.INV(G3899)</f>
        <v/>
      </c>
      <c r="I3899">
        <f>INDEX(SORT('07_MODELO_NPI'!F$26:F$3837;1;TRUE);F3899)</f>
        <v/>
      </c>
      <c r="K3899" t="n">
        <v>80</v>
      </c>
      <c r="L3899">
        <f>(K3899-0,5)/3812</f>
        <v/>
      </c>
      <c r="M3899">
        <f>NORM.S.INV(L3899)</f>
        <v/>
      </c>
      <c r="N3899">
        <f>INDEX(SORT('08_MODELO_MULTIPLO'!G$31:G$3842;1;TRUE);K3899)</f>
        <v/>
      </c>
    </row>
    <row r="3900">
      <c r="A3900" t="n">
        <v>81</v>
      </c>
      <c r="B3900">
        <f>(A3900-0,5)/3812</f>
        <v/>
      </c>
      <c r="C3900">
        <f>NORM.S.INV(B3900)</f>
        <v/>
      </c>
      <c r="D3900">
        <f>INDEX(SORT('06_MODELO_REFS'!F$26:F$3837;1;TRUE);A3900)</f>
        <v/>
      </c>
      <c r="F3900" t="n">
        <v>81</v>
      </c>
      <c r="G3900">
        <f>(F3900-0,5)/3812</f>
        <v/>
      </c>
      <c r="H3900">
        <f>NORM.S.INV(G3900)</f>
        <v/>
      </c>
      <c r="I3900">
        <f>INDEX(SORT('07_MODELO_NPI'!F$26:F$3837;1;TRUE);F3900)</f>
        <v/>
      </c>
      <c r="K3900" t="n">
        <v>81</v>
      </c>
      <c r="L3900">
        <f>(K3900-0,5)/3812</f>
        <v/>
      </c>
      <c r="M3900">
        <f>NORM.S.INV(L3900)</f>
        <v/>
      </c>
      <c r="N3900">
        <f>INDEX(SORT('08_MODELO_MULTIPLO'!G$31:G$3842;1;TRUE);K3900)</f>
        <v/>
      </c>
    </row>
    <row r="3901">
      <c r="A3901" t="n">
        <v>82</v>
      </c>
      <c r="B3901">
        <f>(A3901-0,5)/3812</f>
        <v/>
      </c>
      <c r="C3901">
        <f>NORM.S.INV(B3901)</f>
        <v/>
      </c>
      <c r="D3901">
        <f>INDEX(SORT('06_MODELO_REFS'!F$26:F$3837;1;TRUE);A3901)</f>
        <v/>
      </c>
      <c r="F3901" t="n">
        <v>82</v>
      </c>
      <c r="G3901">
        <f>(F3901-0,5)/3812</f>
        <v/>
      </c>
      <c r="H3901">
        <f>NORM.S.INV(G3901)</f>
        <v/>
      </c>
      <c r="I3901">
        <f>INDEX(SORT('07_MODELO_NPI'!F$26:F$3837;1;TRUE);F3901)</f>
        <v/>
      </c>
      <c r="K3901" t="n">
        <v>82</v>
      </c>
      <c r="L3901">
        <f>(K3901-0,5)/3812</f>
        <v/>
      </c>
      <c r="M3901">
        <f>NORM.S.INV(L3901)</f>
        <v/>
      </c>
      <c r="N3901">
        <f>INDEX(SORT('08_MODELO_MULTIPLO'!G$31:G$3842;1;TRUE);K3901)</f>
        <v/>
      </c>
    </row>
    <row r="3902">
      <c r="A3902" t="n">
        <v>83</v>
      </c>
      <c r="B3902">
        <f>(A3902-0,5)/3812</f>
        <v/>
      </c>
      <c r="C3902">
        <f>NORM.S.INV(B3902)</f>
        <v/>
      </c>
      <c r="D3902">
        <f>INDEX(SORT('06_MODELO_REFS'!F$26:F$3837;1;TRUE);A3902)</f>
        <v/>
      </c>
      <c r="F3902" t="n">
        <v>83</v>
      </c>
      <c r="G3902">
        <f>(F3902-0,5)/3812</f>
        <v/>
      </c>
      <c r="H3902">
        <f>NORM.S.INV(G3902)</f>
        <v/>
      </c>
      <c r="I3902">
        <f>INDEX(SORT('07_MODELO_NPI'!F$26:F$3837;1;TRUE);F3902)</f>
        <v/>
      </c>
      <c r="K3902" t="n">
        <v>83</v>
      </c>
      <c r="L3902">
        <f>(K3902-0,5)/3812</f>
        <v/>
      </c>
      <c r="M3902">
        <f>NORM.S.INV(L3902)</f>
        <v/>
      </c>
      <c r="N3902">
        <f>INDEX(SORT('08_MODELO_MULTIPLO'!G$31:G$3842;1;TRUE);K3902)</f>
        <v/>
      </c>
    </row>
    <row r="3903">
      <c r="A3903" t="n">
        <v>84</v>
      </c>
      <c r="B3903">
        <f>(A3903-0,5)/3812</f>
        <v/>
      </c>
      <c r="C3903">
        <f>NORM.S.INV(B3903)</f>
        <v/>
      </c>
      <c r="D3903">
        <f>INDEX(SORT('06_MODELO_REFS'!F$26:F$3837;1;TRUE);A3903)</f>
        <v/>
      </c>
      <c r="F3903" t="n">
        <v>84</v>
      </c>
      <c r="G3903">
        <f>(F3903-0,5)/3812</f>
        <v/>
      </c>
      <c r="H3903">
        <f>NORM.S.INV(G3903)</f>
        <v/>
      </c>
      <c r="I3903">
        <f>INDEX(SORT('07_MODELO_NPI'!F$26:F$3837;1;TRUE);F3903)</f>
        <v/>
      </c>
      <c r="K3903" t="n">
        <v>84</v>
      </c>
      <c r="L3903">
        <f>(K3903-0,5)/3812</f>
        <v/>
      </c>
      <c r="M3903">
        <f>NORM.S.INV(L3903)</f>
        <v/>
      </c>
      <c r="N3903">
        <f>INDEX(SORT('08_MODELO_MULTIPLO'!G$31:G$3842;1;TRUE);K3903)</f>
        <v/>
      </c>
    </row>
    <row r="3904">
      <c r="A3904" t="n">
        <v>85</v>
      </c>
      <c r="B3904">
        <f>(A3904-0,5)/3812</f>
        <v/>
      </c>
      <c r="C3904">
        <f>NORM.S.INV(B3904)</f>
        <v/>
      </c>
      <c r="D3904">
        <f>INDEX(SORT('06_MODELO_REFS'!F$26:F$3837;1;TRUE);A3904)</f>
        <v/>
      </c>
      <c r="F3904" t="n">
        <v>85</v>
      </c>
      <c r="G3904">
        <f>(F3904-0,5)/3812</f>
        <v/>
      </c>
      <c r="H3904">
        <f>NORM.S.INV(G3904)</f>
        <v/>
      </c>
      <c r="I3904">
        <f>INDEX(SORT('07_MODELO_NPI'!F$26:F$3837;1;TRUE);F3904)</f>
        <v/>
      </c>
      <c r="K3904" t="n">
        <v>85</v>
      </c>
      <c r="L3904">
        <f>(K3904-0,5)/3812</f>
        <v/>
      </c>
      <c r="M3904">
        <f>NORM.S.INV(L3904)</f>
        <v/>
      </c>
      <c r="N3904">
        <f>INDEX(SORT('08_MODELO_MULTIPLO'!G$31:G$3842;1;TRUE);K3904)</f>
        <v/>
      </c>
    </row>
    <row r="3905">
      <c r="A3905" t="n">
        <v>86</v>
      </c>
      <c r="B3905">
        <f>(A3905-0,5)/3812</f>
        <v/>
      </c>
      <c r="C3905">
        <f>NORM.S.INV(B3905)</f>
        <v/>
      </c>
      <c r="D3905">
        <f>INDEX(SORT('06_MODELO_REFS'!F$26:F$3837;1;TRUE);A3905)</f>
        <v/>
      </c>
      <c r="F3905" t="n">
        <v>86</v>
      </c>
      <c r="G3905">
        <f>(F3905-0,5)/3812</f>
        <v/>
      </c>
      <c r="H3905">
        <f>NORM.S.INV(G3905)</f>
        <v/>
      </c>
      <c r="I3905">
        <f>INDEX(SORT('07_MODELO_NPI'!F$26:F$3837;1;TRUE);F3905)</f>
        <v/>
      </c>
      <c r="K3905" t="n">
        <v>86</v>
      </c>
      <c r="L3905">
        <f>(K3905-0,5)/3812</f>
        <v/>
      </c>
      <c r="M3905">
        <f>NORM.S.INV(L3905)</f>
        <v/>
      </c>
      <c r="N3905">
        <f>INDEX(SORT('08_MODELO_MULTIPLO'!G$31:G$3842;1;TRUE);K3905)</f>
        <v/>
      </c>
    </row>
    <row r="3906">
      <c r="A3906" t="n">
        <v>87</v>
      </c>
      <c r="B3906">
        <f>(A3906-0,5)/3812</f>
        <v/>
      </c>
      <c r="C3906">
        <f>NORM.S.INV(B3906)</f>
        <v/>
      </c>
      <c r="D3906">
        <f>INDEX(SORT('06_MODELO_REFS'!F$26:F$3837;1;TRUE);A3906)</f>
        <v/>
      </c>
      <c r="F3906" t="n">
        <v>87</v>
      </c>
      <c r="G3906">
        <f>(F3906-0,5)/3812</f>
        <v/>
      </c>
      <c r="H3906">
        <f>NORM.S.INV(G3906)</f>
        <v/>
      </c>
      <c r="I3906">
        <f>INDEX(SORT('07_MODELO_NPI'!F$26:F$3837;1;TRUE);F3906)</f>
        <v/>
      </c>
      <c r="K3906" t="n">
        <v>87</v>
      </c>
      <c r="L3906">
        <f>(K3906-0,5)/3812</f>
        <v/>
      </c>
      <c r="M3906">
        <f>NORM.S.INV(L3906)</f>
        <v/>
      </c>
      <c r="N3906">
        <f>INDEX(SORT('08_MODELO_MULTIPLO'!G$31:G$3842;1;TRUE);K3906)</f>
        <v/>
      </c>
    </row>
    <row r="3907">
      <c r="A3907" t="n">
        <v>88</v>
      </c>
      <c r="B3907">
        <f>(A3907-0,5)/3812</f>
        <v/>
      </c>
      <c r="C3907">
        <f>NORM.S.INV(B3907)</f>
        <v/>
      </c>
      <c r="D3907">
        <f>INDEX(SORT('06_MODELO_REFS'!F$26:F$3837;1;TRUE);A3907)</f>
        <v/>
      </c>
      <c r="F3907" t="n">
        <v>88</v>
      </c>
      <c r="G3907">
        <f>(F3907-0,5)/3812</f>
        <v/>
      </c>
      <c r="H3907">
        <f>NORM.S.INV(G3907)</f>
        <v/>
      </c>
      <c r="I3907">
        <f>INDEX(SORT('07_MODELO_NPI'!F$26:F$3837;1;TRUE);F3907)</f>
        <v/>
      </c>
      <c r="K3907" t="n">
        <v>88</v>
      </c>
      <c r="L3907">
        <f>(K3907-0,5)/3812</f>
        <v/>
      </c>
      <c r="M3907">
        <f>NORM.S.INV(L3907)</f>
        <v/>
      </c>
      <c r="N3907">
        <f>INDEX(SORT('08_MODELO_MULTIPLO'!G$31:G$3842;1;TRUE);K3907)</f>
        <v/>
      </c>
    </row>
    <row r="3908">
      <c r="A3908" t="n">
        <v>89</v>
      </c>
      <c r="B3908">
        <f>(A3908-0,5)/3812</f>
        <v/>
      </c>
      <c r="C3908">
        <f>NORM.S.INV(B3908)</f>
        <v/>
      </c>
      <c r="D3908">
        <f>INDEX(SORT('06_MODELO_REFS'!F$26:F$3837;1;TRUE);A3908)</f>
        <v/>
      </c>
      <c r="F3908" t="n">
        <v>89</v>
      </c>
      <c r="G3908">
        <f>(F3908-0,5)/3812</f>
        <v/>
      </c>
      <c r="H3908">
        <f>NORM.S.INV(G3908)</f>
        <v/>
      </c>
      <c r="I3908">
        <f>INDEX(SORT('07_MODELO_NPI'!F$26:F$3837;1;TRUE);F3908)</f>
        <v/>
      </c>
      <c r="K3908" t="n">
        <v>89</v>
      </c>
      <c r="L3908">
        <f>(K3908-0,5)/3812</f>
        <v/>
      </c>
      <c r="M3908">
        <f>NORM.S.INV(L3908)</f>
        <v/>
      </c>
      <c r="N3908">
        <f>INDEX(SORT('08_MODELO_MULTIPLO'!G$31:G$3842;1;TRUE);K3908)</f>
        <v/>
      </c>
    </row>
    <row r="3909">
      <c r="A3909" t="n">
        <v>90</v>
      </c>
      <c r="B3909">
        <f>(A3909-0,5)/3812</f>
        <v/>
      </c>
      <c r="C3909">
        <f>NORM.S.INV(B3909)</f>
        <v/>
      </c>
      <c r="D3909">
        <f>INDEX(SORT('06_MODELO_REFS'!F$26:F$3837;1;TRUE);A3909)</f>
        <v/>
      </c>
      <c r="F3909" t="n">
        <v>90</v>
      </c>
      <c r="G3909">
        <f>(F3909-0,5)/3812</f>
        <v/>
      </c>
      <c r="H3909">
        <f>NORM.S.INV(G3909)</f>
        <v/>
      </c>
      <c r="I3909">
        <f>INDEX(SORT('07_MODELO_NPI'!F$26:F$3837;1;TRUE);F3909)</f>
        <v/>
      </c>
      <c r="K3909" t="n">
        <v>90</v>
      </c>
      <c r="L3909">
        <f>(K3909-0,5)/3812</f>
        <v/>
      </c>
      <c r="M3909">
        <f>NORM.S.INV(L3909)</f>
        <v/>
      </c>
      <c r="N3909">
        <f>INDEX(SORT('08_MODELO_MULTIPLO'!G$31:G$3842;1;TRUE);K3909)</f>
        <v/>
      </c>
    </row>
    <row r="3910">
      <c r="A3910" t="n">
        <v>91</v>
      </c>
      <c r="B3910">
        <f>(A3910-0,5)/3812</f>
        <v/>
      </c>
      <c r="C3910">
        <f>NORM.S.INV(B3910)</f>
        <v/>
      </c>
      <c r="D3910">
        <f>INDEX(SORT('06_MODELO_REFS'!F$26:F$3837;1;TRUE);A3910)</f>
        <v/>
      </c>
      <c r="F3910" t="n">
        <v>91</v>
      </c>
      <c r="G3910">
        <f>(F3910-0,5)/3812</f>
        <v/>
      </c>
      <c r="H3910">
        <f>NORM.S.INV(G3910)</f>
        <v/>
      </c>
      <c r="I3910">
        <f>INDEX(SORT('07_MODELO_NPI'!F$26:F$3837;1;TRUE);F3910)</f>
        <v/>
      </c>
      <c r="K3910" t="n">
        <v>91</v>
      </c>
      <c r="L3910">
        <f>(K3910-0,5)/3812</f>
        <v/>
      </c>
      <c r="M3910">
        <f>NORM.S.INV(L3910)</f>
        <v/>
      </c>
      <c r="N3910">
        <f>INDEX(SORT('08_MODELO_MULTIPLO'!G$31:G$3842;1;TRUE);K3910)</f>
        <v/>
      </c>
    </row>
    <row r="3911">
      <c r="A3911" t="n">
        <v>92</v>
      </c>
      <c r="B3911">
        <f>(A3911-0,5)/3812</f>
        <v/>
      </c>
      <c r="C3911">
        <f>NORM.S.INV(B3911)</f>
        <v/>
      </c>
      <c r="D3911">
        <f>INDEX(SORT('06_MODELO_REFS'!F$26:F$3837;1;TRUE);A3911)</f>
        <v/>
      </c>
      <c r="F3911" t="n">
        <v>92</v>
      </c>
      <c r="G3911">
        <f>(F3911-0,5)/3812</f>
        <v/>
      </c>
      <c r="H3911">
        <f>NORM.S.INV(G3911)</f>
        <v/>
      </c>
      <c r="I3911">
        <f>INDEX(SORT('07_MODELO_NPI'!F$26:F$3837;1;TRUE);F3911)</f>
        <v/>
      </c>
      <c r="K3911" t="n">
        <v>92</v>
      </c>
      <c r="L3911">
        <f>(K3911-0,5)/3812</f>
        <v/>
      </c>
      <c r="M3911">
        <f>NORM.S.INV(L3911)</f>
        <v/>
      </c>
      <c r="N3911">
        <f>INDEX(SORT('08_MODELO_MULTIPLO'!G$31:G$3842;1;TRUE);K3911)</f>
        <v/>
      </c>
    </row>
    <row r="3912">
      <c r="A3912" t="n">
        <v>93</v>
      </c>
      <c r="B3912">
        <f>(A3912-0,5)/3812</f>
        <v/>
      </c>
      <c r="C3912">
        <f>NORM.S.INV(B3912)</f>
        <v/>
      </c>
      <c r="D3912">
        <f>INDEX(SORT('06_MODELO_REFS'!F$26:F$3837;1;TRUE);A3912)</f>
        <v/>
      </c>
      <c r="F3912" t="n">
        <v>93</v>
      </c>
      <c r="G3912">
        <f>(F3912-0,5)/3812</f>
        <v/>
      </c>
      <c r="H3912">
        <f>NORM.S.INV(G3912)</f>
        <v/>
      </c>
      <c r="I3912">
        <f>INDEX(SORT('07_MODELO_NPI'!F$26:F$3837;1;TRUE);F3912)</f>
        <v/>
      </c>
      <c r="K3912" t="n">
        <v>93</v>
      </c>
      <c r="L3912">
        <f>(K3912-0,5)/3812</f>
        <v/>
      </c>
      <c r="M3912">
        <f>NORM.S.INV(L3912)</f>
        <v/>
      </c>
      <c r="N3912">
        <f>INDEX(SORT('08_MODELO_MULTIPLO'!G$31:G$3842;1;TRUE);K3912)</f>
        <v/>
      </c>
    </row>
    <row r="3913">
      <c r="A3913" t="n">
        <v>94</v>
      </c>
      <c r="B3913">
        <f>(A3913-0,5)/3812</f>
        <v/>
      </c>
      <c r="C3913">
        <f>NORM.S.INV(B3913)</f>
        <v/>
      </c>
      <c r="D3913">
        <f>INDEX(SORT('06_MODELO_REFS'!F$26:F$3837;1;TRUE);A3913)</f>
        <v/>
      </c>
      <c r="F3913" t="n">
        <v>94</v>
      </c>
      <c r="G3913">
        <f>(F3913-0,5)/3812</f>
        <v/>
      </c>
      <c r="H3913">
        <f>NORM.S.INV(G3913)</f>
        <v/>
      </c>
      <c r="I3913">
        <f>INDEX(SORT('07_MODELO_NPI'!F$26:F$3837;1;TRUE);F3913)</f>
        <v/>
      </c>
      <c r="K3913" t="n">
        <v>94</v>
      </c>
      <c r="L3913">
        <f>(K3913-0,5)/3812</f>
        <v/>
      </c>
      <c r="M3913">
        <f>NORM.S.INV(L3913)</f>
        <v/>
      </c>
      <c r="N3913">
        <f>INDEX(SORT('08_MODELO_MULTIPLO'!G$31:G$3842;1;TRUE);K3913)</f>
        <v/>
      </c>
    </row>
    <row r="3914">
      <c r="A3914" t="n">
        <v>95</v>
      </c>
      <c r="B3914">
        <f>(A3914-0,5)/3812</f>
        <v/>
      </c>
      <c r="C3914">
        <f>NORM.S.INV(B3914)</f>
        <v/>
      </c>
      <c r="D3914">
        <f>INDEX(SORT('06_MODELO_REFS'!F$26:F$3837;1;TRUE);A3914)</f>
        <v/>
      </c>
      <c r="F3914" t="n">
        <v>95</v>
      </c>
      <c r="G3914">
        <f>(F3914-0,5)/3812</f>
        <v/>
      </c>
      <c r="H3914">
        <f>NORM.S.INV(G3914)</f>
        <v/>
      </c>
      <c r="I3914">
        <f>INDEX(SORT('07_MODELO_NPI'!F$26:F$3837;1;TRUE);F3914)</f>
        <v/>
      </c>
      <c r="K3914" t="n">
        <v>95</v>
      </c>
      <c r="L3914">
        <f>(K3914-0,5)/3812</f>
        <v/>
      </c>
      <c r="M3914">
        <f>NORM.S.INV(L3914)</f>
        <v/>
      </c>
      <c r="N3914">
        <f>INDEX(SORT('08_MODELO_MULTIPLO'!G$31:G$3842;1;TRUE);K3914)</f>
        <v/>
      </c>
    </row>
    <row r="3915">
      <c r="A3915" t="n">
        <v>96</v>
      </c>
      <c r="B3915">
        <f>(A3915-0,5)/3812</f>
        <v/>
      </c>
      <c r="C3915">
        <f>NORM.S.INV(B3915)</f>
        <v/>
      </c>
      <c r="D3915">
        <f>INDEX(SORT('06_MODELO_REFS'!F$26:F$3837;1;TRUE);A3915)</f>
        <v/>
      </c>
      <c r="F3915" t="n">
        <v>96</v>
      </c>
      <c r="G3915">
        <f>(F3915-0,5)/3812</f>
        <v/>
      </c>
      <c r="H3915">
        <f>NORM.S.INV(G3915)</f>
        <v/>
      </c>
      <c r="I3915">
        <f>INDEX(SORT('07_MODELO_NPI'!F$26:F$3837;1;TRUE);F3915)</f>
        <v/>
      </c>
      <c r="K3915" t="n">
        <v>96</v>
      </c>
      <c r="L3915">
        <f>(K3915-0,5)/3812</f>
        <v/>
      </c>
      <c r="M3915">
        <f>NORM.S.INV(L3915)</f>
        <v/>
      </c>
      <c r="N3915">
        <f>INDEX(SORT('08_MODELO_MULTIPLO'!G$31:G$3842;1;TRUE);K3915)</f>
        <v/>
      </c>
    </row>
    <row r="3916">
      <c r="A3916" t="n">
        <v>97</v>
      </c>
      <c r="B3916">
        <f>(A3916-0,5)/3812</f>
        <v/>
      </c>
      <c r="C3916">
        <f>NORM.S.INV(B3916)</f>
        <v/>
      </c>
      <c r="D3916">
        <f>INDEX(SORT('06_MODELO_REFS'!F$26:F$3837;1;TRUE);A3916)</f>
        <v/>
      </c>
      <c r="F3916" t="n">
        <v>97</v>
      </c>
      <c r="G3916">
        <f>(F3916-0,5)/3812</f>
        <v/>
      </c>
      <c r="H3916">
        <f>NORM.S.INV(G3916)</f>
        <v/>
      </c>
      <c r="I3916">
        <f>INDEX(SORT('07_MODELO_NPI'!F$26:F$3837;1;TRUE);F3916)</f>
        <v/>
      </c>
      <c r="K3916" t="n">
        <v>97</v>
      </c>
      <c r="L3916">
        <f>(K3916-0,5)/3812</f>
        <v/>
      </c>
      <c r="M3916">
        <f>NORM.S.INV(L3916)</f>
        <v/>
      </c>
      <c r="N3916">
        <f>INDEX(SORT('08_MODELO_MULTIPLO'!G$31:G$3842;1;TRUE);K3916)</f>
        <v/>
      </c>
    </row>
    <row r="3917">
      <c r="A3917" t="n">
        <v>98</v>
      </c>
      <c r="B3917">
        <f>(A3917-0,5)/3812</f>
        <v/>
      </c>
      <c r="C3917">
        <f>NORM.S.INV(B3917)</f>
        <v/>
      </c>
      <c r="D3917">
        <f>INDEX(SORT('06_MODELO_REFS'!F$26:F$3837;1;TRUE);A3917)</f>
        <v/>
      </c>
      <c r="F3917" t="n">
        <v>98</v>
      </c>
      <c r="G3917">
        <f>(F3917-0,5)/3812</f>
        <v/>
      </c>
      <c r="H3917">
        <f>NORM.S.INV(G3917)</f>
        <v/>
      </c>
      <c r="I3917">
        <f>INDEX(SORT('07_MODELO_NPI'!F$26:F$3837;1;TRUE);F3917)</f>
        <v/>
      </c>
      <c r="K3917" t="n">
        <v>98</v>
      </c>
      <c r="L3917">
        <f>(K3917-0,5)/3812</f>
        <v/>
      </c>
      <c r="M3917">
        <f>NORM.S.INV(L3917)</f>
        <v/>
      </c>
      <c r="N3917">
        <f>INDEX(SORT('08_MODELO_MULTIPLO'!G$31:G$3842;1;TRUE);K3917)</f>
        <v/>
      </c>
    </row>
    <row r="3918">
      <c r="A3918" t="n">
        <v>99</v>
      </c>
      <c r="B3918">
        <f>(A3918-0,5)/3812</f>
        <v/>
      </c>
      <c r="C3918">
        <f>NORM.S.INV(B3918)</f>
        <v/>
      </c>
      <c r="D3918">
        <f>INDEX(SORT('06_MODELO_REFS'!F$26:F$3837;1;TRUE);A3918)</f>
        <v/>
      </c>
      <c r="F3918" t="n">
        <v>99</v>
      </c>
      <c r="G3918">
        <f>(F3918-0,5)/3812</f>
        <v/>
      </c>
      <c r="H3918">
        <f>NORM.S.INV(G3918)</f>
        <v/>
      </c>
      <c r="I3918">
        <f>INDEX(SORT('07_MODELO_NPI'!F$26:F$3837;1;TRUE);F3918)</f>
        <v/>
      </c>
      <c r="K3918" t="n">
        <v>99</v>
      </c>
      <c r="L3918">
        <f>(K3918-0,5)/3812</f>
        <v/>
      </c>
      <c r="M3918">
        <f>NORM.S.INV(L3918)</f>
        <v/>
      </c>
      <c r="N3918">
        <f>INDEX(SORT('08_MODELO_MULTIPLO'!G$31:G$3842;1;TRUE);K3918)</f>
        <v/>
      </c>
    </row>
    <row r="3919">
      <c r="A3919" t="n">
        <v>100</v>
      </c>
      <c r="B3919">
        <f>(A3919-0,5)/3812</f>
        <v/>
      </c>
      <c r="C3919">
        <f>NORM.S.INV(B3919)</f>
        <v/>
      </c>
      <c r="D3919">
        <f>INDEX(SORT('06_MODELO_REFS'!F$26:F$3837;1;TRUE);A3919)</f>
        <v/>
      </c>
      <c r="F3919" t="n">
        <v>100</v>
      </c>
      <c r="G3919">
        <f>(F3919-0,5)/3812</f>
        <v/>
      </c>
      <c r="H3919">
        <f>NORM.S.INV(G3919)</f>
        <v/>
      </c>
      <c r="I3919">
        <f>INDEX(SORT('07_MODELO_NPI'!F$26:F$3837;1;TRUE);F3919)</f>
        <v/>
      </c>
      <c r="K3919" t="n">
        <v>100</v>
      </c>
      <c r="L3919">
        <f>(K3919-0,5)/3812</f>
        <v/>
      </c>
      <c r="M3919">
        <f>NORM.S.INV(L3919)</f>
        <v/>
      </c>
      <c r="N3919">
        <f>INDEX(SORT('08_MODELO_MULTIPLO'!G$31:G$3842;1;TRUE);K3919)</f>
        <v/>
      </c>
    </row>
    <row r="3920">
      <c r="A3920" t="n">
        <v>101</v>
      </c>
      <c r="B3920">
        <f>(A3920-0,5)/3812</f>
        <v/>
      </c>
      <c r="C3920">
        <f>NORM.S.INV(B3920)</f>
        <v/>
      </c>
      <c r="D3920">
        <f>INDEX(SORT('06_MODELO_REFS'!F$26:F$3837;1;TRUE);A3920)</f>
        <v/>
      </c>
      <c r="F3920" t="n">
        <v>101</v>
      </c>
      <c r="G3920">
        <f>(F3920-0,5)/3812</f>
        <v/>
      </c>
      <c r="H3920">
        <f>NORM.S.INV(G3920)</f>
        <v/>
      </c>
      <c r="I3920">
        <f>INDEX(SORT('07_MODELO_NPI'!F$26:F$3837;1;TRUE);F3920)</f>
        <v/>
      </c>
      <c r="K3920" t="n">
        <v>101</v>
      </c>
      <c r="L3920">
        <f>(K3920-0,5)/3812</f>
        <v/>
      </c>
      <c r="M3920">
        <f>NORM.S.INV(L3920)</f>
        <v/>
      </c>
      <c r="N3920">
        <f>INDEX(SORT('08_MODELO_MULTIPLO'!G$31:G$3842;1;TRUE);K3920)</f>
        <v/>
      </c>
    </row>
    <row r="3921">
      <c r="A3921" t="n">
        <v>102</v>
      </c>
      <c r="B3921">
        <f>(A3921-0,5)/3812</f>
        <v/>
      </c>
      <c r="C3921">
        <f>NORM.S.INV(B3921)</f>
        <v/>
      </c>
      <c r="D3921">
        <f>INDEX(SORT('06_MODELO_REFS'!F$26:F$3837;1;TRUE);A3921)</f>
        <v/>
      </c>
      <c r="F3921" t="n">
        <v>102</v>
      </c>
      <c r="G3921">
        <f>(F3921-0,5)/3812</f>
        <v/>
      </c>
      <c r="H3921">
        <f>NORM.S.INV(G3921)</f>
        <v/>
      </c>
      <c r="I3921">
        <f>INDEX(SORT('07_MODELO_NPI'!F$26:F$3837;1;TRUE);F3921)</f>
        <v/>
      </c>
      <c r="K3921" t="n">
        <v>102</v>
      </c>
      <c r="L3921">
        <f>(K3921-0,5)/3812</f>
        <v/>
      </c>
      <c r="M3921">
        <f>NORM.S.INV(L3921)</f>
        <v/>
      </c>
      <c r="N3921">
        <f>INDEX(SORT('08_MODELO_MULTIPLO'!G$31:G$3842;1;TRUE);K3921)</f>
        <v/>
      </c>
    </row>
    <row r="3922">
      <c r="A3922" t="n">
        <v>103</v>
      </c>
      <c r="B3922">
        <f>(A3922-0,5)/3812</f>
        <v/>
      </c>
      <c r="C3922">
        <f>NORM.S.INV(B3922)</f>
        <v/>
      </c>
      <c r="D3922">
        <f>INDEX(SORT('06_MODELO_REFS'!F$26:F$3837;1;TRUE);A3922)</f>
        <v/>
      </c>
      <c r="F3922" t="n">
        <v>103</v>
      </c>
      <c r="G3922">
        <f>(F3922-0,5)/3812</f>
        <v/>
      </c>
      <c r="H3922">
        <f>NORM.S.INV(G3922)</f>
        <v/>
      </c>
      <c r="I3922">
        <f>INDEX(SORT('07_MODELO_NPI'!F$26:F$3837;1;TRUE);F3922)</f>
        <v/>
      </c>
      <c r="K3922" t="n">
        <v>103</v>
      </c>
      <c r="L3922">
        <f>(K3922-0,5)/3812</f>
        <v/>
      </c>
      <c r="M3922">
        <f>NORM.S.INV(L3922)</f>
        <v/>
      </c>
      <c r="N3922">
        <f>INDEX(SORT('08_MODELO_MULTIPLO'!G$31:G$3842;1;TRUE);K3922)</f>
        <v/>
      </c>
    </row>
    <row r="3923">
      <c r="A3923" t="n">
        <v>104</v>
      </c>
      <c r="B3923">
        <f>(A3923-0,5)/3812</f>
        <v/>
      </c>
      <c r="C3923">
        <f>NORM.S.INV(B3923)</f>
        <v/>
      </c>
      <c r="D3923">
        <f>INDEX(SORT('06_MODELO_REFS'!F$26:F$3837;1;TRUE);A3923)</f>
        <v/>
      </c>
      <c r="F3923" t="n">
        <v>104</v>
      </c>
      <c r="G3923">
        <f>(F3923-0,5)/3812</f>
        <v/>
      </c>
      <c r="H3923">
        <f>NORM.S.INV(G3923)</f>
        <v/>
      </c>
      <c r="I3923">
        <f>INDEX(SORT('07_MODELO_NPI'!F$26:F$3837;1;TRUE);F3923)</f>
        <v/>
      </c>
      <c r="K3923" t="n">
        <v>104</v>
      </c>
      <c r="L3923">
        <f>(K3923-0,5)/3812</f>
        <v/>
      </c>
      <c r="M3923">
        <f>NORM.S.INV(L3923)</f>
        <v/>
      </c>
      <c r="N3923">
        <f>INDEX(SORT('08_MODELO_MULTIPLO'!G$31:G$3842;1;TRUE);K3923)</f>
        <v/>
      </c>
    </row>
    <row r="3924">
      <c r="A3924" t="n">
        <v>105</v>
      </c>
      <c r="B3924">
        <f>(A3924-0,5)/3812</f>
        <v/>
      </c>
      <c r="C3924">
        <f>NORM.S.INV(B3924)</f>
        <v/>
      </c>
      <c r="D3924">
        <f>INDEX(SORT('06_MODELO_REFS'!F$26:F$3837;1;TRUE);A3924)</f>
        <v/>
      </c>
      <c r="F3924" t="n">
        <v>105</v>
      </c>
      <c r="G3924">
        <f>(F3924-0,5)/3812</f>
        <v/>
      </c>
      <c r="H3924">
        <f>NORM.S.INV(G3924)</f>
        <v/>
      </c>
      <c r="I3924">
        <f>INDEX(SORT('07_MODELO_NPI'!F$26:F$3837;1;TRUE);F3924)</f>
        <v/>
      </c>
      <c r="K3924" t="n">
        <v>105</v>
      </c>
      <c r="L3924">
        <f>(K3924-0,5)/3812</f>
        <v/>
      </c>
      <c r="M3924">
        <f>NORM.S.INV(L3924)</f>
        <v/>
      </c>
      <c r="N3924">
        <f>INDEX(SORT('08_MODELO_MULTIPLO'!G$31:G$3842;1;TRUE);K3924)</f>
        <v/>
      </c>
    </row>
    <row r="3925">
      <c r="A3925" t="n">
        <v>106</v>
      </c>
      <c r="B3925">
        <f>(A3925-0,5)/3812</f>
        <v/>
      </c>
      <c r="C3925">
        <f>NORM.S.INV(B3925)</f>
        <v/>
      </c>
      <c r="D3925">
        <f>INDEX(SORT('06_MODELO_REFS'!F$26:F$3837;1;TRUE);A3925)</f>
        <v/>
      </c>
      <c r="F3925" t="n">
        <v>106</v>
      </c>
      <c r="G3925">
        <f>(F3925-0,5)/3812</f>
        <v/>
      </c>
      <c r="H3925">
        <f>NORM.S.INV(G3925)</f>
        <v/>
      </c>
      <c r="I3925">
        <f>INDEX(SORT('07_MODELO_NPI'!F$26:F$3837;1;TRUE);F3925)</f>
        <v/>
      </c>
      <c r="K3925" t="n">
        <v>106</v>
      </c>
      <c r="L3925">
        <f>(K3925-0,5)/3812</f>
        <v/>
      </c>
      <c r="M3925">
        <f>NORM.S.INV(L3925)</f>
        <v/>
      </c>
      <c r="N3925">
        <f>INDEX(SORT('08_MODELO_MULTIPLO'!G$31:G$3842;1;TRUE);K3925)</f>
        <v/>
      </c>
    </row>
    <row r="3926">
      <c r="A3926" t="n">
        <v>107</v>
      </c>
      <c r="B3926">
        <f>(A3926-0,5)/3812</f>
        <v/>
      </c>
      <c r="C3926">
        <f>NORM.S.INV(B3926)</f>
        <v/>
      </c>
      <c r="D3926">
        <f>INDEX(SORT('06_MODELO_REFS'!F$26:F$3837;1;TRUE);A3926)</f>
        <v/>
      </c>
      <c r="F3926" t="n">
        <v>107</v>
      </c>
      <c r="G3926">
        <f>(F3926-0,5)/3812</f>
        <v/>
      </c>
      <c r="H3926">
        <f>NORM.S.INV(G3926)</f>
        <v/>
      </c>
      <c r="I3926">
        <f>INDEX(SORT('07_MODELO_NPI'!F$26:F$3837;1;TRUE);F3926)</f>
        <v/>
      </c>
      <c r="K3926" t="n">
        <v>107</v>
      </c>
      <c r="L3926">
        <f>(K3926-0,5)/3812</f>
        <v/>
      </c>
      <c r="M3926">
        <f>NORM.S.INV(L3926)</f>
        <v/>
      </c>
      <c r="N3926">
        <f>INDEX(SORT('08_MODELO_MULTIPLO'!G$31:G$3842;1;TRUE);K3926)</f>
        <v/>
      </c>
    </row>
    <row r="3927">
      <c r="A3927" t="n">
        <v>108</v>
      </c>
      <c r="B3927">
        <f>(A3927-0,5)/3812</f>
        <v/>
      </c>
      <c r="C3927">
        <f>NORM.S.INV(B3927)</f>
        <v/>
      </c>
      <c r="D3927">
        <f>INDEX(SORT('06_MODELO_REFS'!F$26:F$3837;1;TRUE);A3927)</f>
        <v/>
      </c>
      <c r="F3927" t="n">
        <v>108</v>
      </c>
      <c r="G3927">
        <f>(F3927-0,5)/3812</f>
        <v/>
      </c>
      <c r="H3927">
        <f>NORM.S.INV(G3927)</f>
        <v/>
      </c>
      <c r="I3927">
        <f>INDEX(SORT('07_MODELO_NPI'!F$26:F$3837;1;TRUE);F3927)</f>
        <v/>
      </c>
      <c r="K3927" t="n">
        <v>108</v>
      </c>
      <c r="L3927">
        <f>(K3927-0,5)/3812</f>
        <v/>
      </c>
      <c r="M3927">
        <f>NORM.S.INV(L3927)</f>
        <v/>
      </c>
      <c r="N3927">
        <f>INDEX(SORT('08_MODELO_MULTIPLO'!G$31:G$3842;1;TRUE);K3927)</f>
        <v/>
      </c>
    </row>
    <row r="3928">
      <c r="A3928" t="n">
        <v>109</v>
      </c>
      <c r="B3928">
        <f>(A3928-0,5)/3812</f>
        <v/>
      </c>
      <c r="C3928">
        <f>NORM.S.INV(B3928)</f>
        <v/>
      </c>
      <c r="D3928">
        <f>INDEX(SORT('06_MODELO_REFS'!F$26:F$3837;1;TRUE);A3928)</f>
        <v/>
      </c>
      <c r="F3928" t="n">
        <v>109</v>
      </c>
      <c r="G3928">
        <f>(F3928-0,5)/3812</f>
        <v/>
      </c>
      <c r="H3928">
        <f>NORM.S.INV(G3928)</f>
        <v/>
      </c>
      <c r="I3928">
        <f>INDEX(SORT('07_MODELO_NPI'!F$26:F$3837;1;TRUE);F3928)</f>
        <v/>
      </c>
      <c r="K3928" t="n">
        <v>109</v>
      </c>
      <c r="L3928">
        <f>(K3928-0,5)/3812</f>
        <v/>
      </c>
      <c r="M3928">
        <f>NORM.S.INV(L3928)</f>
        <v/>
      </c>
      <c r="N3928">
        <f>INDEX(SORT('08_MODELO_MULTIPLO'!G$31:G$3842;1;TRUE);K3928)</f>
        <v/>
      </c>
    </row>
    <row r="3929">
      <c r="A3929" t="n">
        <v>110</v>
      </c>
      <c r="B3929">
        <f>(A3929-0,5)/3812</f>
        <v/>
      </c>
      <c r="C3929">
        <f>NORM.S.INV(B3929)</f>
        <v/>
      </c>
      <c r="D3929">
        <f>INDEX(SORT('06_MODELO_REFS'!F$26:F$3837;1;TRUE);A3929)</f>
        <v/>
      </c>
      <c r="F3929" t="n">
        <v>110</v>
      </c>
      <c r="G3929">
        <f>(F3929-0,5)/3812</f>
        <v/>
      </c>
      <c r="H3929">
        <f>NORM.S.INV(G3929)</f>
        <v/>
      </c>
      <c r="I3929">
        <f>INDEX(SORT('07_MODELO_NPI'!F$26:F$3837;1;TRUE);F3929)</f>
        <v/>
      </c>
      <c r="K3929" t="n">
        <v>110</v>
      </c>
      <c r="L3929">
        <f>(K3929-0,5)/3812</f>
        <v/>
      </c>
      <c r="M3929">
        <f>NORM.S.INV(L3929)</f>
        <v/>
      </c>
      <c r="N3929">
        <f>INDEX(SORT('08_MODELO_MULTIPLO'!G$31:G$3842;1;TRUE);K3929)</f>
        <v/>
      </c>
    </row>
    <row r="3930">
      <c r="A3930" t="n">
        <v>111</v>
      </c>
      <c r="B3930">
        <f>(A3930-0,5)/3812</f>
        <v/>
      </c>
      <c r="C3930">
        <f>NORM.S.INV(B3930)</f>
        <v/>
      </c>
      <c r="D3930">
        <f>INDEX(SORT('06_MODELO_REFS'!F$26:F$3837;1;TRUE);A3930)</f>
        <v/>
      </c>
      <c r="F3930" t="n">
        <v>111</v>
      </c>
      <c r="G3930">
        <f>(F3930-0,5)/3812</f>
        <v/>
      </c>
      <c r="H3930">
        <f>NORM.S.INV(G3930)</f>
        <v/>
      </c>
      <c r="I3930">
        <f>INDEX(SORT('07_MODELO_NPI'!F$26:F$3837;1;TRUE);F3930)</f>
        <v/>
      </c>
      <c r="K3930" t="n">
        <v>111</v>
      </c>
      <c r="L3930">
        <f>(K3930-0,5)/3812</f>
        <v/>
      </c>
      <c r="M3930">
        <f>NORM.S.INV(L3930)</f>
        <v/>
      </c>
      <c r="N3930">
        <f>INDEX(SORT('08_MODELO_MULTIPLO'!G$31:G$3842;1;TRUE);K3930)</f>
        <v/>
      </c>
    </row>
    <row r="3931">
      <c r="A3931" t="n">
        <v>112</v>
      </c>
      <c r="B3931">
        <f>(A3931-0,5)/3812</f>
        <v/>
      </c>
      <c r="C3931">
        <f>NORM.S.INV(B3931)</f>
        <v/>
      </c>
      <c r="D3931">
        <f>INDEX(SORT('06_MODELO_REFS'!F$26:F$3837;1;TRUE);A3931)</f>
        <v/>
      </c>
      <c r="F3931" t="n">
        <v>112</v>
      </c>
      <c r="G3931">
        <f>(F3931-0,5)/3812</f>
        <v/>
      </c>
      <c r="H3931">
        <f>NORM.S.INV(G3931)</f>
        <v/>
      </c>
      <c r="I3931">
        <f>INDEX(SORT('07_MODELO_NPI'!F$26:F$3837;1;TRUE);F3931)</f>
        <v/>
      </c>
      <c r="K3931" t="n">
        <v>112</v>
      </c>
      <c r="L3931">
        <f>(K3931-0,5)/3812</f>
        <v/>
      </c>
      <c r="M3931">
        <f>NORM.S.INV(L3931)</f>
        <v/>
      </c>
      <c r="N3931">
        <f>INDEX(SORT('08_MODELO_MULTIPLO'!G$31:G$3842;1;TRUE);K3931)</f>
        <v/>
      </c>
    </row>
    <row r="3932">
      <c r="A3932" t="n">
        <v>113</v>
      </c>
      <c r="B3932">
        <f>(A3932-0,5)/3812</f>
        <v/>
      </c>
      <c r="C3932">
        <f>NORM.S.INV(B3932)</f>
        <v/>
      </c>
      <c r="D3932">
        <f>INDEX(SORT('06_MODELO_REFS'!F$26:F$3837;1;TRUE);A3932)</f>
        <v/>
      </c>
      <c r="F3932" t="n">
        <v>113</v>
      </c>
      <c r="G3932">
        <f>(F3932-0,5)/3812</f>
        <v/>
      </c>
      <c r="H3932">
        <f>NORM.S.INV(G3932)</f>
        <v/>
      </c>
      <c r="I3932">
        <f>INDEX(SORT('07_MODELO_NPI'!F$26:F$3837;1;TRUE);F3932)</f>
        <v/>
      </c>
      <c r="K3932" t="n">
        <v>113</v>
      </c>
      <c r="L3932">
        <f>(K3932-0,5)/3812</f>
        <v/>
      </c>
      <c r="M3932">
        <f>NORM.S.INV(L3932)</f>
        <v/>
      </c>
      <c r="N3932">
        <f>INDEX(SORT('08_MODELO_MULTIPLO'!G$31:G$3842;1;TRUE);K3932)</f>
        <v/>
      </c>
    </row>
    <row r="3933">
      <c r="A3933" t="n">
        <v>114</v>
      </c>
      <c r="B3933">
        <f>(A3933-0,5)/3812</f>
        <v/>
      </c>
      <c r="C3933">
        <f>NORM.S.INV(B3933)</f>
        <v/>
      </c>
      <c r="D3933">
        <f>INDEX(SORT('06_MODELO_REFS'!F$26:F$3837;1;TRUE);A3933)</f>
        <v/>
      </c>
      <c r="F3933" t="n">
        <v>114</v>
      </c>
      <c r="G3933">
        <f>(F3933-0,5)/3812</f>
        <v/>
      </c>
      <c r="H3933">
        <f>NORM.S.INV(G3933)</f>
        <v/>
      </c>
      <c r="I3933">
        <f>INDEX(SORT('07_MODELO_NPI'!F$26:F$3837;1;TRUE);F3933)</f>
        <v/>
      </c>
      <c r="K3933" t="n">
        <v>114</v>
      </c>
      <c r="L3933">
        <f>(K3933-0,5)/3812</f>
        <v/>
      </c>
      <c r="M3933">
        <f>NORM.S.INV(L3933)</f>
        <v/>
      </c>
      <c r="N3933">
        <f>INDEX(SORT('08_MODELO_MULTIPLO'!G$31:G$3842;1;TRUE);K3933)</f>
        <v/>
      </c>
    </row>
    <row r="3934">
      <c r="A3934" t="n">
        <v>115</v>
      </c>
      <c r="B3934">
        <f>(A3934-0,5)/3812</f>
        <v/>
      </c>
      <c r="C3934">
        <f>NORM.S.INV(B3934)</f>
        <v/>
      </c>
      <c r="D3934">
        <f>INDEX(SORT('06_MODELO_REFS'!F$26:F$3837;1;TRUE);A3934)</f>
        <v/>
      </c>
      <c r="F3934" t="n">
        <v>115</v>
      </c>
      <c r="G3934">
        <f>(F3934-0,5)/3812</f>
        <v/>
      </c>
      <c r="H3934">
        <f>NORM.S.INV(G3934)</f>
        <v/>
      </c>
      <c r="I3934">
        <f>INDEX(SORT('07_MODELO_NPI'!F$26:F$3837;1;TRUE);F3934)</f>
        <v/>
      </c>
      <c r="K3934" t="n">
        <v>115</v>
      </c>
      <c r="L3934">
        <f>(K3934-0,5)/3812</f>
        <v/>
      </c>
      <c r="M3934">
        <f>NORM.S.INV(L3934)</f>
        <v/>
      </c>
      <c r="N3934">
        <f>INDEX(SORT('08_MODELO_MULTIPLO'!G$31:G$3842;1;TRUE);K3934)</f>
        <v/>
      </c>
    </row>
    <row r="3935">
      <c r="A3935" t="n">
        <v>116</v>
      </c>
      <c r="B3935">
        <f>(A3935-0,5)/3812</f>
        <v/>
      </c>
      <c r="C3935">
        <f>NORM.S.INV(B3935)</f>
        <v/>
      </c>
      <c r="D3935">
        <f>INDEX(SORT('06_MODELO_REFS'!F$26:F$3837;1;TRUE);A3935)</f>
        <v/>
      </c>
      <c r="F3935" t="n">
        <v>116</v>
      </c>
      <c r="G3935">
        <f>(F3935-0,5)/3812</f>
        <v/>
      </c>
      <c r="H3935">
        <f>NORM.S.INV(G3935)</f>
        <v/>
      </c>
      <c r="I3935">
        <f>INDEX(SORT('07_MODELO_NPI'!F$26:F$3837;1;TRUE);F3935)</f>
        <v/>
      </c>
      <c r="K3935" t="n">
        <v>116</v>
      </c>
      <c r="L3935">
        <f>(K3935-0,5)/3812</f>
        <v/>
      </c>
      <c r="M3935">
        <f>NORM.S.INV(L3935)</f>
        <v/>
      </c>
      <c r="N3935">
        <f>INDEX(SORT('08_MODELO_MULTIPLO'!G$31:G$3842;1;TRUE);K3935)</f>
        <v/>
      </c>
    </row>
    <row r="3936">
      <c r="A3936" t="n">
        <v>117</v>
      </c>
      <c r="B3936">
        <f>(A3936-0,5)/3812</f>
        <v/>
      </c>
      <c r="C3936">
        <f>NORM.S.INV(B3936)</f>
        <v/>
      </c>
      <c r="D3936">
        <f>INDEX(SORT('06_MODELO_REFS'!F$26:F$3837;1;TRUE);A3936)</f>
        <v/>
      </c>
      <c r="F3936" t="n">
        <v>117</v>
      </c>
      <c r="G3936">
        <f>(F3936-0,5)/3812</f>
        <v/>
      </c>
      <c r="H3936">
        <f>NORM.S.INV(G3936)</f>
        <v/>
      </c>
      <c r="I3936">
        <f>INDEX(SORT('07_MODELO_NPI'!F$26:F$3837;1;TRUE);F3936)</f>
        <v/>
      </c>
      <c r="K3936" t="n">
        <v>117</v>
      </c>
      <c r="L3936">
        <f>(K3936-0,5)/3812</f>
        <v/>
      </c>
      <c r="M3936">
        <f>NORM.S.INV(L3936)</f>
        <v/>
      </c>
      <c r="N3936">
        <f>INDEX(SORT('08_MODELO_MULTIPLO'!G$31:G$3842;1;TRUE);K3936)</f>
        <v/>
      </c>
    </row>
    <row r="3937">
      <c r="A3937" t="n">
        <v>118</v>
      </c>
      <c r="B3937">
        <f>(A3937-0,5)/3812</f>
        <v/>
      </c>
      <c r="C3937">
        <f>NORM.S.INV(B3937)</f>
        <v/>
      </c>
      <c r="D3937">
        <f>INDEX(SORT('06_MODELO_REFS'!F$26:F$3837;1;TRUE);A3937)</f>
        <v/>
      </c>
      <c r="F3937" t="n">
        <v>118</v>
      </c>
      <c r="G3937">
        <f>(F3937-0,5)/3812</f>
        <v/>
      </c>
      <c r="H3937">
        <f>NORM.S.INV(G3937)</f>
        <v/>
      </c>
      <c r="I3937">
        <f>INDEX(SORT('07_MODELO_NPI'!F$26:F$3837;1;TRUE);F3937)</f>
        <v/>
      </c>
      <c r="K3937" t="n">
        <v>118</v>
      </c>
      <c r="L3937">
        <f>(K3937-0,5)/3812</f>
        <v/>
      </c>
      <c r="M3937">
        <f>NORM.S.INV(L3937)</f>
        <v/>
      </c>
      <c r="N3937">
        <f>INDEX(SORT('08_MODELO_MULTIPLO'!G$31:G$3842;1;TRUE);K3937)</f>
        <v/>
      </c>
    </row>
    <row r="3938">
      <c r="A3938" t="n">
        <v>119</v>
      </c>
      <c r="B3938">
        <f>(A3938-0,5)/3812</f>
        <v/>
      </c>
      <c r="C3938">
        <f>NORM.S.INV(B3938)</f>
        <v/>
      </c>
      <c r="D3938">
        <f>INDEX(SORT('06_MODELO_REFS'!F$26:F$3837;1;TRUE);A3938)</f>
        <v/>
      </c>
      <c r="F3938" t="n">
        <v>119</v>
      </c>
      <c r="G3938">
        <f>(F3938-0,5)/3812</f>
        <v/>
      </c>
      <c r="H3938">
        <f>NORM.S.INV(G3938)</f>
        <v/>
      </c>
      <c r="I3938">
        <f>INDEX(SORT('07_MODELO_NPI'!F$26:F$3837;1;TRUE);F3938)</f>
        <v/>
      </c>
      <c r="K3938" t="n">
        <v>119</v>
      </c>
      <c r="L3938">
        <f>(K3938-0,5)/3812</f>
        <v/>
      </c>
      <c r="M3938">
        <f>NORM.S.INV(L3938)</f>
        <v/>
      </c>
      <c r="N3938">
        <f>INDEX(SORT('08_MODELO_MULTIPLO'!G$31:G$3842;1;TRUE);K3938)</f>
        <v/>
      </c>
    </row>
    <row r="3939">
      <c r="A3939" t="n">
        <v>120</v>
      </c>
      <c r="B3939">
        <f>(A3939-0,5)/3812</f>
        <v/>
      </c>
      <c r="C3939">
        <f>NORM.S.INV(B3939)</f>
        <v/>
      </c>
      <c r="D3939">
        <f>INDEX(SORT('06_MODELO_REFS'!F$26:F$3837;1;TRUE);A3939)</f>
        <v/>
      </c>
      <c r="F3939" t="n">
        <v>120</v>
      </c>
      <c r="G3939">
        <f>(F3939-0,5)/3812</f>
        <v/>
      </c>
      <c r="H3939">
        <f>NORM.S.INV(G3939)</f>
        <v/>
      </c>
      <c r="I3939">
        <f>INDEX(SORT('07_MODELO_NPI'!F$26:F$3837;1;TRUE);F3939)</f>
        <v/>
      </c>
      <c r="K3939" t="n">
        <v>120</v>
      </c>
      <c r="L3939">
        <f>(K3939-0,5)/3812</f>
        <v/>
      </c>
      <c r="M3939">
        <f>NORM.S.INV(L3939)</f>
        <v/>
      </c>
      <c r="N3939">
        <f>INDEX(SORT('08_MODELO_MULTIPLO'!G$31:G$3842;1;TRUE);K3939)</f>
        <v/>
      </c>
    </row>
    <row r="3940">
      <c r="A3940" t="n">
        <v>121</v>
      </c>
      <c r="B3940">
        <f>(A3940-0,5)/3812</f>
        <v/>
      </c>
      <c r="C3940">
        <f>NORM.S.INV(B3940)</f>
        <v/>
      </c>
      <c r="D3940">
        <f>INDEX(SORT('06_MODELO_REFS'!F$26:F$3837;1;TRUE);A3940)</f>
        <v/>
      </c>
      <c r="F3940" t="n">
        <v>121</v>
      </c>
      <c r="G3940">
        <f>(F3940-0,5)/3812</f>
        <v/>
      </c>
      <c r="H3940">
        <f>NORM.S.INV(G3940)</f>
        <v/>
      </c>
      <c r="I3940">
        <f>INDEX(SORT('07_MODELO_NPI'!F$26:F$3837;1;TRUE);F3940)</f>
        <v/>
      </c>
      <c r="K3940" t="n">
        <v>121</v>
      </c>
      <c r="L3940">
        <f>(K3940-0,5)/3812</f>
        <v/>
      </c>
      <c r="M3940">
        <f>NORM.S.INV(L3940)</f>
        <v/>
      </c>
      <c r="N3940">
        <f>INDEX(SORT('08_MODELO_MULTIPLO'!G$31:G$3842;1;TRUE);K3940)</f>
        <v/>
      </c>
    </row>
    <row r="3941">
      <c r="A3941" t="n">
        <v>122</v>
      </c>
      <c r="B3941">
        <f>(A3941-0,5)/3812</f>
        <v/>
      </c>
      <c r="C3941">
        <f>NORM.S.INV(B3941)</f>
        <v/>
      </c>
      <c r="D3941">
        <f>INDEX(SORT('06_MODELO_REFS'!F$26:F$3837;1;TRUE);A3941)</f>
        <v/>
      </c>
      <c r="F3941" t="n">
        <v>122</v>
      </c>
      <c r="G3941">
        <f>(F3941-0,5)/3812</f>
        <v/>
      </c>
      <c r="H3941">
        <f>NORM.S.INV(G3941)</f>
        <v/>
      </c>
      <c r="I3941">
        <f>INDEX(SORT('07_MODELO_NPI'!F$26:F$3837;1;TRUE);F3941)</f>
        <v/>
      </c>
      <c r="K3941" t="n">
        <v>122</v>
      </c>
      <c r="L3941">
        <f>(K3941-0,5)/3812</f>
        <v/>
      </c>
      <c r="M3941">
        <f>NORM.S.INV(L3941)</f>
        <v/>
      </c>
      <c r="N3941">
        <f>INDEX(SORT('08_MODELO_MULTIPLO'!G$31:G$3842;1;TRUE);K3941)</f>
        <v/>
      </c>
    </row>
    <row r="3942">
      <c r="A3942" t="n">
        <v>123</v>
      </c>
      <c r="B3942">
        <f>(A3942-0,5)/3812</f>
        <v/>
      </c>
      <c r="C3942">
        <f>NORM.S.INV(B3942)</f>
        <v/>
      </c>
      <c r="D3942">
        <f>INDEX(SORT('06_MODELO_REFS'!F$26:F$3837;1;TRUE);A3942)</f>
        <v/>
      </c>
      <c r="F3942" t="n">
        <v>123</v>
      </c>
      <c r="G3942">
        <f>(F3942-0,5)/3812</f>
        <v/>
      </c>
      <c r="H3942">
        <f>NORM.S.INV(G3942)</f>
        <v/>
      </c>
      <c r="I3942">
        <f>INDEX(SORT('07_MODELO_NPI'!F$26:F$3837;1;TRUE);F3942)</f>
        <v/>
      </c>
      <c r="K3942" t="n">
        <v>123</v>
      </c>
      <c r="L3942">
        <f>(K3942-0,5)/3812</f>
        <v/>
      </c>
      <c r="M3942">
        <f>NORM.S.INV(L3942)</f>
        <v/>
      </c>
      <c r="N3942">
        <f>INDEX(SORT('08_MODELO_MULTIPLO'!G$31:G$3842;1;TRUE);K3942)</f>
        <v/>
      </c>
    </row>
    <row r="3943">
      <c r="A3943" t="n">
        <v>124</v>
      </c>
      <c r="B3943">
        <f>(A3943-0,5)/3812</f>
        <v/>
      </c>
      <c r="C3943">
        <f>NORM.S.INV(B3943)</f>
        <v/>
      </c>
      <c r="D3943">
        <f>INDEX(SORT('06_MODELO_REFS'!F$26:F$3837;1;TRUE);A3943)</f>
        <v/>
      </c>
      <c r="F3943" t="n">
        <v>124</v>
      </c>
      <c r="G3943">
        <f>(F3943-0,5)/3812</f>
        <v/>
      </c>
      <c r="H3943">
        <f>NORM.S.INV(G3943)</f>
        <v/>
      </c>
      <c r="I3943">
        <f>INDEX(SORT('07_MODELO_NPI'!F$26:F$3837;1;TRUE);F3943)</f>
        <v/>
      </c>
      <c r="K3943" t="n">
        <v>124</v>
      </c>
      <c r="L3943">
        <f>(K3943-0,5)/3812</f>
        <v/>
      </c>
      <c r="M3943">
        <f>NORM.S.INV(L3943)</f>
        <v/>
      </c>
      <c r="N3943">
        <f>INDEX(SORT('08_MODELO_MULTIPLO'!G$31:G$3842;1;TRUE);K3943)</f>
        <v/>
      </c>
    </row>
    <row r="3944">
      <c r="A3944" t="n">
        <v>125</v>
      </c>
      <c r="B3944">
        <f>(A3944-0,5)/3812</f>
        <v/>
      </c>
      <c r="C3944">
        <f>NORM.S.INV(B3944)</f>
        <v/>
      </c>
      <c r="D3944">
        <f>INDEX(SORT('06_MODELO_REFS'!F$26:F$3837;1;TRUE);A3944)</f>
        <v/>
      </c>
      <c r="F3944" t="n">
        <v>125</v>
      </c>
      <c r="G3944">
        <f>(F3944-0,5)/3812</f>
        <v/>
      </c>
      <c r="H3944">
        <f>NORM.S.INV(G3944)</f>
        <v/>
      </c>
      <c r="I3944">
        <f>INDEX(SORT('07_MODELO_NPI'!F$26:F$3837;1;TRUE);F3944)</f>
        <v/>
      </c>
      <c r="K3944" t="n">
        <v>125</v>
      </c>
      <c r="L3944">
        <f>(K3944-0,5)/3812</f>
        <v/>
      </c>
      <c r="M3944">
        <f>NORM.S.INV(L3944)</f>
        <v/>
      </c>
      <c r="N3944">
        <f>INDEX(SORT('08_MODELO_MULTIPLO'!G$31:G$3842;1;TRUE);K3944)</f>
        <v/>
      </c>
    </row>
    <row r="3945">
      <c r="A3945" t="n">
        <v>126</v>
      </c>
      <c r="B3945">
        <f>(A3945-0,5)/3812</f>
        <v/>
      </c>
      <c r="C3945">
        <f>NORM.S.INV(B3945)</f>
        <v/>
      </c>
      <c r="D3945">
        <f>INDEX(SORT('06_MODELO_REFS'!F$26:F$3837;1;TRUE);A3945)</f>
        <v/>
      </c>
      <c r="F3945" t="n">
        <v>126</v>
      </c>
      <c r="G3945">
        <f>(F3945-0,5)/3812</f>
        <v/>
      </c>
      <c r="H3945">
        <f>NORM.S.INV(G3945)</f>
        <v/>
      </c>
      <c r="I3945">
        <f>INDEX(SORT('07_MODELO_NPI'!F$26:F$3837;1;TRUE);F3945)</f>
        <v/>
      </c>
      <c r="K3945" t="n">
        <v>126</v>
      </c>
      <c r="L3945">
        <f>(K3945-0,5)/3812</f>
        <v/>
      </c>
      <c r="M3945">
        <f>NORM.S.INV(L3945)</f>
        <v/>
      </c>
      <c r="N3945">
        <f>INDEX(SORT('08_MODELO_MULTIPLO'!G$31:G$3842;1;TRUE);K3945)</f>
        <v/>
      </c>
    </row>
    <row r="3946">
      <c r="A3946" t="n">
        <v>127</v>
      </c>
      <c r="B3946">
        <f>(A3946-0,5)/3812</f>
        <v/>
      </c>
      <c r="C3946">
        <f>NORM.S.INV(B3946)</f>
        <v/>
      </c>
      <c r="D3946">
        <f>INDEX(SORT('06_MODELO_REFS'!F$26:F$3837;1;TRUE);A3946)</f>
        <v/>
      </c>
      <c r="F3946" t="n">
        <v>127</v>
      </c>
      <c r="G3946">
        <f>(F3946-0,5)/3812</f>
        <v/>
      </c>
      <c r="H3946">
        <f>NORM.S.INV(G3946)</f>
        <v/>
      </c>
      <c r="I3946">
        <f>INDEX(SORT('07_MODELO_NPI'!F$26:F$3837;1;TRUE);F3946)</f>
        <v/>
      </c>
      <c r="K3946" t="n">
        <v>127</v>
      </c>
      <c r="L3946">
        <f>(K3946-0,5)/3812</f>
        <v/>
      </c>
      <c r="M3946">
        <f>NORM.S.INV(L3946)</f>
        <v/>
      </c>
      <c r="N3946">
        <f>INDEX(SORT('08_MODELO_MULTIPLO'!G$31:G$3842;1;TRUE);K3946)</f>
        <v/>
      </c>
    </row>
    <row r="3947">
      <c r="A3947" t="n">
        <v>128</v>
      </c>
      <c r="B3947">
        <f>(A3947-0,5)/3812</f>
        <v/>
      </c>
      <c r="C3947">
        <f>NORM.S.INV(B3947)</f>
        <v/>
      </c>
      <c r="D3947">
        <f>INDEX(SORT('06_MODELO_REFS'!F$26:F$3837;1;TRUE);A3947)</f>
        <v/>
      </c>
      <c r="F3947" t="n">
        <v>128</v>
      </c>
      <c r="G3947">
        <f>(F3947-0,5)/3812</f>
        <v/>
      </c>
      <c r="H3947">
        <f>NORM.S.INV(G3947)</f>
        <v/>
      </c>
      <c r="I3947">
        <f>INDEX(SORT('07_MODELO_NPI'!F$26:F$3837;1;TRUE);F3947)</f>
        <v/>
      </c>
      <c r="K3947" t="n">
        <v>128</v>
      </c>
      <c r="L3947">
        <f>(K3947-0,5)/3812</f>
        <v/>
      </c>
      <c r="M3947">
        <f>NORM.S.INV(L3947)</f>
        <v/>
      </c>
      <c r="N3947">
        <f>INDEX(SORT('08_MODELO_MULTIPLO'!G$31:G$3842;1;TRUE);K3947)</f>
        <v/>
      </c>
    </row>
    <row r="3948">
      <c r="A3948" t="n">
        <v>129</v>
      </c>
      <c r="B3948">
        <f>(A3948-0,5)/3812</f>
        <v/>
      </c>
      <c r="C3948">
        <f>NORM.S.INV(B3948)</f>
        <v/>
      </c>
      <c r="D3948">
        <f>INDEX(SORT('06_MODELO_REFS'!F$26:F$3837;1;TRUE);A3948)</f>
        <v/>
      </c>
      <c r="F3948" t="n">
        <v>129</v>
      </c>
      <c r="G3948">
        <f>(F3948-0,5)/3812</f>
        <v/>
      </c>
      <c r="H3948">
        <f>NORM.S.INV(G3948)</f>
        <v/>
      </c>
      <c r="I3948">
        <f>INDEX(SORT('07_MODELO_NPI'!F$26:F$3837;1;TRUE);F3948)</f>
        <v/>
      </c>
      <c r="K3948" t="n">
        <v>129</v>
      </c>
      <c r="L3948">
        <f>(K3948-0,5)/3812</f>
        <v/>
      </c>
      <c r="M3948">
        <f>NORM.S.INV(L3948)</f>
        <v/>
      </c>
      <c r="N3948">
        <f>INDEX(SORT('08_MODELO_MULTIPLO'!G$31:G$3842;1;TRUE);K3948)</f>
        <v/>
      </c>
    </row>
    <row r="3949">
      <c r="A3949" t="n">
        <v>130</v>
      </c>
      <c r="B3949">
        <f>(A3949-0,5)/3812</f>
        <v/>
      </c>
      <c r="C3949">
        <f>NORM.S.INV(B3949)</f>
        <v/>
      </c>
      <c r="D3949">
        <f>INDEX(SORT('06_MODELO_REFS'!F$26:F$3837;1;TRUE);A3949)</f>
        <v/>
      </c>
      <c r="F3949" t="n">
        <v>130</v>
      </c>
      <c r="G3949">
        <f>(F3949-0,5)/3812</f>
        <v/>
      </c>
      <c r="H3949">
        <f>NORM.S.INV(G3949)</f>
        <v/>
      </c>
      <c r="I3949">
        <f>INDEX(SORT('07_MODELO_NPI'!F$26:F$3837;1;TRUE);F3949)</f>
        <v/>
      </c>
      <c r="K3949" t="n">
        <v>130</v>
      </c>
      <c r="L3949">
        <f>(K3949-0,5)/3812</f>
        <v/>
      </c>
      <c r="M3949">
        <f>NORM.S.INV(L3949)</f>
        <v/>
      </c>
      <c r="N3949">
        <f>INDEX(SORT('08_MODELO_MULTIPLO'!G$31:G$3842;1;TRUE);K3949)</f>
        <v/>
      </c>
    </row>
    <row r="3950">
      <c r="A3950" t="n">
        <v>131</v>
      </c>
      <c r="B3950">
        <f>(A3950-0,5)/3812</f>
        <v/>
      </c>
      <c r="C3950">
        <f>NORM.S.INV(B3950)</f>
        <v/>
      </c>
      <c r="D3950">
        <f>INDEX(SORT('06_MODELO_REFS'!F$26:F$3837;1;TRUE);A3950)</f>
        <v/>
      </c>
      <c r="F3950" t="n">
        <v>131</v>
      </c>
      <c r="G3950">
        <f>(F3950-0,5)/3812</f>
        <v/>
      </c>
      <c r="H3950">
        <f>NORM.S.INV(G3950)</f>
        <v/>
      </c>
      <c r="I3950">
        <f>INDEX(SORT('07_MODELO_NPI'!F$26:F$3837;1;TRUE);F3950)</f>
        <v/>
      </c>
      <c r="K3950" t="n">
        <v>131</v>
      </c>
      <c r="L3950">
        <f>(K3950-0,5)/3812</f>
        <v/>
      </c>
      <c r="M3950">
        <f>NORM.S.INV(L3950)</f>
        <v/>
      </c>
      <c r="N3950">
        <f>INDEX(SORT('08_MODELO_MULTIPLO'!G$31:G$3842;1;TRUE);K3950)</f>
        <v/>
      </c>
    </row>
    <row r="3951">
      <c r="A3951" t="n">
        <v>132</v>
      </c>
      <c r="B3951">
        <f>(A3951-0,5)/3812</f>
        <v/>
      </c>
      <c r="C3951">
        <f>NORM.S.INV(B3951)</f>
        <v/>
      </c>
      <c r="D3951">
        <f>INDEX(SORT('06_MODELO_REFS'!F$26:F$3837;1;TRUE);A3951)</f>
        <v/>
      </c>
      <c r="F3951" t="n">
        <v>132</v>
      </c>
      <c r="G3951">
        <f>(F3951-0,5)/3812</f>
        <v/>
      </c>
      <c r="H3951">
        <f>NORM.S.INV(G3951)</f>
        <v/>
      </c>
      <c r="I3951">
        <f>INDEX(SORT('07_MODELO_NPI'!F$26:F$3837;1;TRUE);F3951)</f>
        <v/>
      </c>
      <c r="K3951" t="n">
        <v>132</v>
      </c>
      <c r="L3951">
        <f>(K3951-0,5)/3812</f>
        <v/>
      </c>
      <c r="M3951">
        <f>NORM.S.INV(L3951)</f>
        <v/>
      </c>
      <c r="N3951">
        <f>INDEX(SORT('08_MODELO_MULTIPLO'!G$31:G$3842;1;TRUE);K3951)</f>
        <v/>
      </c>
    </row>
    <row r="3952">
      <c r="A3952" t="n">
        <v>133</v>
      </c>
      <c r="B3952">
        <f>(A3952-0,5)/3812</f>
        <v/>
      </c>
      <c r="C3952">
        <f>NORM.S.INV(B3952)</f>
        <v/>
      </c>
      <c r="D3952">
        <f>INDEX(SORT('06_MODELO_REFS'!F$26:F$3837;1;TRUE);A3952)</f>
        <v/>
      </c>
      <c r="F3952" t="n">
        <v>133</v>
      </c>
      <c r="G3952">
        <f>(F3952-0,5)/3812</f>
        <v/>
      </c>
      <c r="H3952">
        <f>NORM.S.INV(G3952)</f>
        <v/>
      </c>
      <c r="I3952">
        <f>INDEX(SORT('07_MODELO_NPI'!F$26:F$3837;1;TRUE);F3952)</f>
        <v/>
      </c>
      <c r="K3952" t="n">
        <v>133</v>
      </c>
      <c r="L3952">
        <f>(K3952-0,5)/3812</f>
        <v/>
      </c>
      <c r="M3952">
        <f>NORM.S.INV(L3952)</f>
        <v/>
      </c>
      <c r="N3952">
        <f>INDEX(SORT('08_MODELO_MULTIPLO'!G$31:G$3842;1;TRUE);K3952)</f>
        <v/>
      </c>
    </row>
    <row r="3953">
      <c r="A3953" t="n">
        <v>134</v>
      </c>
      <c r="B3953">
        <f>(A3953-0,5)/3812</f>
        <v/>
      </c>
      <c r="C3953">
        <f>NORM.S.INV(B3953)</f>
        <v/>
      </c>
      <c r="D3953">
        <f>INDEX(SORT('06_MODELO_REFS'!F$26:F$3837;1;TRUE);A3953)</f>
        <v/>
      </c>
      <c r="F3953" t="n">
        <v>134</v>
      </c>
      <c r="G3953">
        <f>(F3953-0,5)/3812</f>
        <v/>
      </c>
      <c r="H3953">
        <f>NORM.S.INV(G3953)</f>
        <v/>
      </c>
      <c r="I3953">
        <f>INDEX(SORT('07_MODELO_NPI'!F$26:F$3837;1;TRUE);F3953)</f>
        <v/>
      </c>
      <c r="K3953" t="n">
        <v>134</v>
      </c>
      <c r="L3953">
        <f>(K3953-0,5)/3812</f>
        <v/>
      </c>
      <c r="M3953">
        <f>NORM.S.INV(L3953)</f>
        <v/>
      </c>
      <c r="N3953">
        <f>INDEX(SORT('08_MODELO_MULTIPLO'!G$31:G$3842;1;TRUE);K3953)</f>
        <v/>
      </c>
    </row>
    <row r="3954">
      <c r="A3954" t="n">
        <v>135</v>
      </c>
      <c r="B3954">
        <f>(A3954-0,5)/3812</f>
        <v/>
      </c>
      <c r="C3954">
        <f>NORM.S.INV(B3954)</f>
        <v/>
      </c>
      <c r="D3954">
        <f>INDEX(SORT('06_MODELO_REFS'!F$26:F$3837;1;TRUE);A3954)</f>
        <v/>
      </c>
      <c r="F3954" t="n">
        <v>135</v>
      </c>
      <c r="G3954">
        <f>(F3954-0,5)/3812</f>
        <v/>
      </c>
      <c r="H3954">
        <f>NORM.S.INV(G3954)</f>
        <v/>
      </c>
      <c r="I3954">
        <f>INDEX(SORT('07_MODELO_NPI'!F$26:F$3837;1;TRUE);F3954)</f>
        <v/>
      </c>
      <c r="K3954" t="n">
        <v>135</v>
      </c>
      <c r="L3954">
        <f>(K3954-0,5)/3812</f>
        <v/>
      </c>
      <c r="M3954">
        <f>NORM.S.INV(L3954)</f>
        <v/>
      </c>
      <c r="N3954">
        <f>INDEX(SORT('08_MODELO_MULTIPLO'!G$31:G$3842;1;TRUE);K3954)</f>
        <v/>
      </c>
    </row>
    <row r="3955">
      <c r="A3955" t="n">
        <v>136</v>
      </c>
      <c r="B3955">
        <f>(A3955-0,5)/3812</f>
        <v/>
      </c>
      <c r="C3955">
        <f>NORM.S.INV(B3955)</f>
        <v/>
      </c>
      <c r="D3955">
        <f>INDEX(SORT('06_MODELO_REFS'!F$26:F$3837;1;TRUE);A3955)</f>
        <v/>
      </c>
      <c r="F3955" t="n">
        <v>136</v>
      </c>
      <c r="G3955">
        <f>(F3955-0,5)/3812</f>
        <v/>
      </c>
      <c r="H3955">
        <f>NORM.S.INV(G3955)</f>
        <v/>
      </c>
      <c r="I3955">
        <f>INDEX(SORT('07_MODELO_NPI'!F$26:F$3837;1;TRUE);F3955)</f>
        <v/>
      </c>
      <c r="K3955" t="n">
        <v>136</v>
      </c>
      <c r="L3955">
        <f>(K3955-0,5)/3812</f>
        <v/>
      </c>
      <c r="M3955">
        <f>NORM.S.INV(L3955)</f>
        <v/>
      </c>
      <c r="N3955">
        <f>INDEX(SORT('08_MODELO_MULTIPLO'!G$31:G$3842;1;TRUE);K3955)</f>
        <v/>
      </c>
    </row>
    <row r="3956">
      <c r="A3956" t="n">
        <v>137</v>
      </c>
      <c r="B3956">
        <f>(A3956-0,5)/3812</f>
        <v/>
      </c>
      <c r="C3956">
        <f>NORM.S.INV(B3956)</f>
        <v/>
      </c>
      <c r="D3956">
        <f>INDEX(SORT('06_MODELO_REFS'!F$26:F$3837;1;TRUE);A3956)</f>
        <v/>
      </c>
      <c r="F3956" t="n">
        <v>137</v>
      </c>
      <c r="G3956">
        <f>(F3956-0,5)/3812</f>
        <v/>
      </c>
      <c r="H3956">
        <f>NORM.S.INV(G3956)</f>
        <v/>
      </c>
      <c r="I3956">
        <f>INDEX(SORT('07_MODELO_NPI'!F$26:F$3837;1;TRUE);F3956)</f>
        <v/>
      </c>
      <c r="K3956" t="n">
        <v>137</v>
      </c>
      <c r="L3956">
        <f>(K3956-0,5)/3812</f>
        <v/>
      </c>
      <c r="M3956">
        <f>NORM.S.INV(L3956)</f>
        <v/>
      </c>
      <c r="N3956">
        <f>INDEX(SORT('08_MODELO_MULTIPLO'!G$31:G$3842;1;TRUE);K3956)</f>
        <v/>
      </c>
    </row>
    <row r="3957">
      <c r="A3957" t="n">
        <v>138</v>
      </c>
      <c r="B3957">
        <f>(A3957-0,5)/3812</f>
        <v/>
      </c>
      <c r="C3957">
        <f>NORM.S.INV(B3957)</f>
        <v/>
      </c>
      <c r="D3957">
        <f>INDEX(SORT('06_MODELO_REFS'!F$26:F$3837;1;TRUE);A3957)</f>
        <v/>
      </c>
      <c r="F3957" t="n">
        <v>138</v>
      </c>
      <c r="G3957">
        <f>(F3957-0,5)/3812</f>
        <v/>
      </c>
      <c r="H3957">
        <f>NORM.S.INV(G3957)</f>
        <v/>
      </c>
      <c r="I3957">
        <f>INDEX(SORT('07_MODELO_NPI'!F$26:F$3837;1;TRUE);F3957)</f>
        <v/>
      </c>
      <c r="K3957" t="n">
        <v>138</v>
      </c>
      <c r="L3957">
        <f>(K3957-0,5)/3812</f>
        <v/>
      </c>
      <c r="M3957">
        <f>NORM.S.INV(L3957)</f>
        <v/>
      </c>
      <c r="N3957">
        <f>INDEX(SORT('08_MODELO_MULTIPLO'!G$31:G$3842;1;TRUE);K3957)</f>
        <v/>
      </c>
    </row>
    <row r="3958">
      <c r="A3958" t="n">
        <v>139</v>
      </c>
      <c r="B3958">
        <f>(A3958-0,5)/3812</f>
        <v/>
      </c>
      <c r="C3958">
        <f>NORM.S.INV(B3958)</f>
        <v/>
      </c>
      <c r="D3958">
        <f>INDEX(SORT('06_MODELO_REFS'!F$26:F$3837;1;TRUE);A3958)</f>
        <v/>
      </c>
      <c r="F3958" t="n">
        <v>139</v>
      </c>
      <c r="G3958">
        <f>(F3958-0,5)/3812</f>
        <v/>
      </c>
      <c r="H3958">
        <f>NORM.S.INV(G3958)</f>
        <v/>
      </c>
      <c r="I3958">
        <f>INDEX(SORT('07_MODELO_NPI'!F$26:F$3837;1;TRUE);F3958)</f>
        <v/>
      </c>
      <c r="K3958" t="n">
        <v>139</v>
      </c>
      <c r="L3958">
        <f>(K3958-0,5)/3812</f>
        <v/>
      </c>
      <c r="M3958">
        <f>NORM.S.INV(L3958)</f>
        <v/>
      </c>
      <c r="N3958">
        <f>INDEX(SORT('08_MODELO_MULTIPLO'!G$31:G$3842;1;TRUE);K3958)</f>
        <v/>
      </c>
    </row>
    <row r="3959">
      <c r="A3959" t="n">
        <v>140</v>
      </c>
      <c r="B3959">
        <f>(A3959-0,5)/3812</f>
        <v/>
      </c>
      <c r="C3959">
        <f>NORM.S.INV(B3959)</f>
        <v/>
      </c>
      <c r="D3959">
        <f>INDEX(SORT('06_MODELO_REFS'!F$26:F$3837;1;TRUE);A3959)</f>
        <v/>
      </c>
      <c r="F3959" t="n">
        <v>140</v>
      </c>
      <c r="G3959">
        <f>(F3959-0,5)/3812</f>
        <v/>
      </c>
      <c r="H3959">
        <f>NORM.S.INV(G3959)</f>
        <v/>
      </c>
      <c r="I3959">
        <f>INDEX(SORT('07_MODELO_NPI'!F$26:F$3837;1;TRUE);F3959)</f>
        <v/>
      </c>
      <c r="K3959" t="n">
        <v>140</v>
      </c>
      <c r="L3959">
        <f>(K3959-0,5)/3812</f>
        <v/>
      </c>
      <c r="M3959">
        <f>NORM.S.INV(L3959)</f>
        <v/>
      </c>
      <c r="N3959">
        <f>INDEX(SORT('08_MODELO_MULTIPLO'!G$31:G$3842;1;TRUE);K3959)</f>
        <v/>
      </c>
    </row>
    <row r="3960">
      <c r="A3960" t="n">
        <v>141</v>
      </c>
      <c r="B3960">
        <f>(A3960-0,5)/3812</f>
        <v/>
      </c>
      <c r="C3960">
        <f>NORM.S.INV(B3960)</f>
        <v/>
      </c>
      <c r="D3960">
        <f>INDEX(SORT('06_MODELO_REFS'!F$26:F$3837;1;TRUE);A3960)</f>
        <v/>
      </c>
      <c r="F3960" t="n">
        <v>141</v>
      </c>
      <c r="G3960">
        <f>(F3960-0,5)/3812</f>
        <v/>
      </c>
      <c r="H3960">
        <f>NORM.S.INV(G3960)</f>
        <v/>
      </c>
      <c r="I3960">
        <f>INDEX(SORT('07_MODELO_NPI'!F$26:F$3837;1;TRUE);F3960)</f>
        <v/>
      </c>
      <c r="K3960" t="n">
        <v>141</v>
      </c>
      <c r="L3960">
        <f>(K3960-0,5)/3812</f>
        <v/>
      </c>
      <c r="M3960">
        <f>NORM.S.INV(L3960)</f>
        <v/>
      </c>
      <c r="N3960">
        <f>INDEX(SORT('08_MODELO_MULTIPLO'!G$31:G$3842;1;TRUE);K3960)</f>
        <v/>
      </c>
    </row>
    <row r="3961">
      <c r="A3961" t="n">
        <v>142</v>
      </c>
      <c r="B3961">
        <f>(A3961-0,5)/3812</f>
        <v/>
      </c>
      <c r="C3961">
        <f>NORM.S.INV(B3961)</f>
        <v/>
      </c>
      <c r="D3961">
        <f>INDEX(SORT('06_MODELO_REFS'!F$26:F$3837;1;TRUE);A3961)</f>
        <v/>
      </c>
      <c r="F3961" t="n">
        <v>142</v>
      </c>
      <c r="G3961">
        <f>(F3961-0,5)/3812</f>
        <v/>
      </c>
      <c r="H3961">
        <f>NORM.S.INV(G3961)</f>
        <v/>
      </c>
      <c r="I3961">
        <f>INDEX(SORT('07_MODELO_NPI'!F$26:F$3837;1;TRUE);F3961)</f>
        <v/>
      </c>
      <c r="K3961" t="n">
        <v>142</v>
      </c>
      <c r="L3961">
        <f>(K3961-0,5)/3812</f>
        <v/>
      </c>
      <c r="M3961">
        <f>NORM.S.INV(L3961)</f>
        <v/>
      </c>
      <c r="N3961">
        <f>INDEX(SORT('08_MODELO_MULTIPLO'!G$31:G$3842;1;TRUE);K3961)</f>
        <v/>
      </c>
    </row>
    <row r="3962">
      <c r="A3962" t="n">
        <v>143</v>
      </c>
      <c r="B3962">
        <f>(A3962-0,5)/3812</f>
        <v/>
      </c>
      <c r="C3962">
        <f>NORM.S.INV(B3962)</f>
        <v/>
      </c>
      <c r="D3962">
        <f>INDEX(SORT('06_MODELO_REFS'!F$26:F$3837;1;TRUE);A3962)</f>
        <v/>
      </c>
      <c r="F3962" t="n">
        <v>143</v>
      </c>
      <c r="G3962">
        <f>(F3962-0,5)/3812</f>
        <v/>
      </c>
      <c r="H3962">
        <f>NORM.S.INV(G3962)</f>
        <v/>
      </c>
      <c r="I3962">
        <f>INDEX(SORT('07_MODELO_NPI'!F$26:F$3837;1;TRUE);F3962)</f>
        <v/>
      </c>
      <c r="K3962" t="n">
        <v>143</v>
      </c>
      <c r="L3962">
        <f>(K3962-0,5)/3812</f>
        <v/>
      </c>
      <c r="M3962">
        <f>NORM.S.INV(L3962)</f>
        <v/>
      </c>
      <c r="N3962">
        <f>INDEX(SORT('08_MODELO_MULTIPLO'!G$31:G$3842;1;TRUE);K3962)</f>
        <v/>
      </c>
    </row>
    <row r="3963">
      <c r="A3963" t="n">
        <v>144</v>
      </c>
      <c r="B3963">
        <f>(A3963-0,5)/3812</f>
        <v/>
      </c>
      <c r="C3963">
        <f>NORM.S.INV(B3963)</f>
        <v/>
      </c>
      <c r="D3963">
        <f>INDEX(SORT('06_MODELO_REFS'!F$26:F$3837;1;TRUE);A3963)</f>
        <v/>
      </c>
      <c r="F3963" t="n">
        <v>144</v>
      </c>
      <c r="G3963">
        <f>(F3963-0,5)/3812</f>
        <v/>
      </c>
      <c r="H3963">
        <f>NORM.S.INV(G3963)</f>
        <v/>
      </c>
      <c r="I3963">
        <f>INDEX(SORT('07_MODELO_NPI'!F$26:F$3837;1;TRUE);F3963)</f>
        <v/>
      </c>
      <c r="K3963" t="n">
        <v>144</v>
      </c>
      <c r="L3963">
        <f>(K3963-0,5)/3812</f>
        <v/>
      </c>
      <c r="M3963">
        <f>NORM.S.INV(L3963)</f>
        <v/>
      </c>
      <c r="N3963">
        <f>INDEX(SORT('08_MODELO_MULTIPLO'!G$31:G$3842;1;TRUE);K3963)</f>
        <v/>
      </c>
    </row>
    <row r="3964">
      <c r="A3964" t="n">
        <v>145</v>
      </c>
      <c r="B3964">
        <f>(A3964-0,5)/3812</f>
        <v/>
      </c>
      <c r="C3964">
        <f>NORM.S.INV(B3964)</f>
        <v/>
      </c>
      <c r="D3964">
        <f>INDEX(SORT('06_MODELO_REFS'!F$26:F$3837;1;TRUE);A3964)</f>
        <v/>
      </c>
      <c r="F3964" t="n">
        <v>145</v>
      </c>
      <c r="G3964">
        <f>(F3964-0,5)/3812</f>
        <v/>
      </c>
      <c r="H3964">
        <f>NORM.S.INV(G3964)</f>
        <v/>
      </c>
      <c r="I3964">
        <f>INDEX(SORT('07_MODELO_NPI'!F$26:F$3837;1;TRUE);F3964)</f>
        <v/>
      </c>
      <c r="K3964" t="n">
        <v>145</v>
      </c>
      <c r="L3964">
        <f>(K3964-0,5)/3812</f>
        <v/>
      </c>
      <c r="M3964">
        <f>NORM.S.INV(L3964)</f>
        <v/>
      </c>
      <c r="N3964">
        <f>INDEX(SORT('08_MODELO_MULTIPLO'!G$31:G$3842;1;TRUE);K3964)</f>
        <v/>
      </c>
    </row>
    <row r="3965">
      <c r="A3965" t="n">
        <v>146</v>
      </c>
      <c r="B3965">
        <f>(A3965-0,5)/3812</f>
        <v/>
      </c>
      <c r="C3965">
        <f>NORM.S.INV(B3965)</f>
        <v/>
      </c>
      <c r="D3965">
        <f>INDEX(SORT('06_MODELO_REFS'!F$26:F$3837;1;TRUE);A3965)</f>
        <v/>
      </c>
      <c r="F3965" t="n">
        <v>146</v>
      </c>
      <c r="G3965">
        <f>(F3965-0,5)/3812</f>
        <v/>
      </c>
      <c r="H3965">
        <f>NORM.S.INV(G3965)</f>
        <v/>
      </c>
      <c r="I3965">
        <f>INDEX(SORT('07_MODELO_NPI'!F$26:F$3837;1;TRUE);F3965)</f>
        <v/>
      </c>
      <c r="K3965" t="n">
        <v>146</v>
      </c>
      <c r="L3965">
        <f>(K3965-0,5)/3812</f>
        <v/>
      </c>
      <c r="M3965">
        <f>NORM.S.INV(L3965)</f>
        <v/>
      </c>
      <c r="N3965">
        <f>INDEX(SORT('08_MODELO_MULTIPLO'!G$31:G$3842;1;TRUE);K3965)</f>
        <v/>
      </c>
    </row>
    <row r="3966">
      <c r="A3966" t="n">
        <v>147</v>
      </c>
      <c r="B3966">
        <f>(A3966-0,5)/3812</f>
        <v/>
      </c>
      <c r="C3966">
        <f>NORM.S.INV(B3966)</f>
        <v/>
      </c>
      <c r="D3966">
        <f>INDEX(SORT('06_MODELO_REFS'!F$26:F$3837;1;TRUE);A3966)</f>
        <v/>
      </c>
      <c r="F3966" t="n">
        <v>147</v>
      </c>
      <c r="G3966">
        <f>(F3966-0,5)/3812</f>
        <v/>
      </c>
      <c r="H3966">
        <f>NORM.S.INV(G3966)</f>
        <v/>
      </c>
      <c r="I3966">
        <f>INDEX(SORT('07_MODELO_NPI'!F$26:F$3837;1;TRUE);F3966)</f>
        <v/>
      </c>
      <c r="K3966" t="n">
        <v>147</v>
      </c>
      <c r="L3966">
        <f>(K3966-0,5)/3812</f>
        <v/>
      </c>
      <c r="M3966">
        <f>NORM.S.INV(L3966)</f>
        <v/>
      </c>
      <c r="N3966">
        <f>INDEX(SORT('08_MODELO_MULTIPLO'!G$31:G$3842;1;TRUE);K3966)</f>
        <v/>
      </c>
    </row>
    <row r="3967">
      <c r="A3967" t="n">
        <v>148</v>
      </c>
      <c r="B3967">
        <f>(A3967-0,5)/3812</f>
        <v/>
      </c>
      <c r="C3967">
        <f>NORM.S.INV(B3967)</f>
        <v/>
      </c>
      <c r="D3967">
        <f>INDEX(SORT('06_MODELO_REFS'!F$26:F$3837;1;TRUE);A3967)</f>
        <v/>
      </c>
      <c r="F3967" t="n">
        <v>148</v>
      </c>
      <c r="G3967">
        <f>(F3967-0,5)/3812</f>
        <v/>
      </c>
      <c r="H3967">
        <f>NORM.S.INV(G3967)</f>
        <v/>
      </c>
      <c r="I3967">
        <f>INDEX(SORT('07_MODELO_NPI'!F$26:F$3837;1;TRUE);F3967)</f>
        <v/>
      </c>
      <c r="K3967" t="n">
        <v>148</v>
      </c>
      <c r="L3967">
        <f>(K3967-0,5)/3812</f>
        <v/>
      </c>
      <c r="M3967">
        <f>NORM.S.INV(L3967)</f>
        <v/>
      </c>
      <c r="N3967">
        <f>INDEX(SORT('08_MODELO_MULTIPLO'!G$31:G$3842;1;TRUE);K3967)</f>
        <v/>
      </c>
    </row>
    <row r="3968">
      <c r="A3968" t="n">
        <v>149</v>
      </c>
      <c r="B3968">
        <f>(A3968-0,5)/3812</f>
        <v/>
      </c>
      <c r="C3968">
        <f>NORM.S.INV(B3968)</f>
        <v/>
      </c>
      <c r="D3968">
        <f>INDEX(SORT('06_MODELO_REFS'!F$26:F$3837;1;TRUE);A3968)</f>
        <v/>
      </c>
      <c r="F3968" t="n">
        <v>149</v>
      </c>
      <c r="G3968">
        <f>(F3968-0,5)/3812</f>
        <v/>
      </c>
      <c r="H3968">
        <f>NORM.S.INV(G3968)</f>
        <v/>
      </c>
      <c r="I3968">
        <f>INDEX(SORT('07_MODELO_NPI'!F$26:F$3837;1;TRUE);F3968)</f>
        <v/>
      </c>
      <c r="K3968" t="n">
        <v>149</v>
      </c>
      <c r="L3968">
        <f>(K3968-0,5)/3812</f>
        <v/>
      </c>
      <c r="M3968">
        <f>NORM.S.INV(L3968)</f>
        <v/>
      </c>
      <c r="N3968">
        <f>INDEX(SORT('08_MODELO_MULTIPLO'!G$31:G$3842;1;TRUE);K3968)</f>
        <v/>
      </c>
    </row>
    <row r="3969">
      <c r="A3969" t="n">
        <v>150</v>
      </c>
      <c r="B3969">
        <f>(A3969-0,5)/3812</f>
        <v/>
      </c>
      <c r="C3969">
        <f>NORM.S.INV(B3969)</f>
        <v/>
      </c>
      <c r="D3969">
        <f>INDEX(SORT('06_MODELO_REFS'!F$26:F$3837;1;TRUE);A3969)</f>
        <v/>
      </c>
      <c r="F3969" t="n">
        <v>150</v>
      </c>
      <c r="G3969">
        <f>(F3969-0,5)/3812</f>
        <v/>
      </c>
      <c r="H3969">
        <f>NORM.S.INV(G3969)</f>
        <v/>
      </c>
      <c r="I3969">
        <f>INDEX(SORT('07_MODELO_NPI'!F$26:F$3837;1;TRUE);F3969)</f>
        <v/>
      </c>
      <c r="K3969" t="n">
        <v>150</v>
      </c>
      <c r="L3969">
        <f>(K3969-0,5)/3812</f>
        <v/>
      </c>
      <c r="M3969">
        <f>NORM.S.INV(L3969)</f>
        <v/>
      </c>
      <c r="N3969">
        <f>INDEX(SORT('08_MODELO_MULTIPLO'!G$31:G$3842;1;TRUE);K3969)</f>
        <v/>
      </c>
    </row>
    <row r="3970">
      <c r="A3970" t="n">
        <v>151</v>
      </c>
      <c r="B3970">
        <f>(A3970-0,5)/3812</f>
        <v/>
      </c>
      <c r="C3970">
        <f>NORM.S.INV(B3970)</f>
        <v/>
      </c>
      <c r="D3970">
        <f>INDEX(SORT('06_MODELO_REFS'!F$26:F$3837;1;TRUE);A3970)</f>
        <v/>
      </c>
      <c r="F3970" t="n">
        <v>151</v>
      </c>
      <c r="G3970">
        <f>(F3970-0,5)/3812</f>
        <v/>
      </c>
      <c r="H3970">
        <f>NORM.S.INV(G3970)</f>
        <v/>
      </c>
      <c r="I3970">
        <f>INDEX(SORT('07_MODELO_NPI'!F$26:F$3837;1;TRUE);F3970)</f>
        <v/>
      </c>
      <c r="K3970" t="n">
        <v>151</v>
      </c>
      <c r="L3970">
        <f>(K3970-0,5)/3812</f>
        <v/>
      </c>
      <c r="M3970">
        <f>NORM.S.INV(L3970)</f>
        <v/>
      </c>
      <c r="N3970">
        <f>INDEX(SORT('08_MODELO_MULTIPLO'!G$31:G$3842;1;TRUE);K3970)</f>
        <v/>
      </c>
    </row>
    <row r="3971">
      <c r="A3971" t="n">
        <v>152</v>
      </c>
      <c r="B3971">
        <f>(A3971-0,5)/3812</f>
        <v/>
      </c>
      <c r="C3971">
        <f>NORM.S.INV(B3971)</f>
        <v/>
      </c>
      <c r="D3971">
        <f>INDEX(SORT('06_MODELO_REFS'!F$26:F$3837;1;TRUE);A3971)</f>
        <v/>
      </c>
      <c r="F3971" t="n">
        <v>152</v>
      </c>
      <c r="G3971">
        <f>(F3971-0,5)/3812</f>
        <v/>
      </c>
      <c r="H3971">
        <f>NORM.S.INV(G3971)</f>
        <v/>
      </c>
      <c r="I3971">
        <f>INDEX(SORT('07_MODELO_NPI'!F$26:F$3837;1;TRUE);F3971)</f>
        <v/>
      </c>
      <c r="K3971" t="n">
        <v>152</v>
      </c>
      <c r="L3971">
        <f>(K3971-0,5)/3812</f>
        <v/>
      </c>
      <c r="M3971">
        <f>NORM.S.INV(L3971)</f>
        <v/>
      </c>
      <c r="N3971">
        <f>INDEX(SORT('08_MODELO_MULTIPLO'!G$31:G$3842;1;TRUE);K3971)</f>
        <v/>
      </c>
    </row>
    <row r="3972">
      <c r="A3972" t="n">
        <v>153</v>
      </c>
      <c r="B3972">
        <f>(A3972-0,5)/3812</f>
        <v/>
      </c>
      <c r="C3972">
        <f>NORM.S.INV(B3972)</f>
        <v/>
      </c>
      <c r="D3972">
        <f>INDEX(SORT('06_MODELO_REFS'!F$26:F$3837;1;TRUE);A3972)</f>
        <v/>
      </c>
      <c r="F3972" t="n">
        <v>153</v>
      </c>
      <c r="G3972">
        <f>(F3972-0,5)/3812</f>
        <v/>
      </c>
      <c r="H3972">
        <f>NORM.S.INV(G3972)</f>
        <v/>
      </c>
      <c r="I3972">
        <f>INDEX(SORT('07_MODELO_NPI'!F$26:F$3837;1;TRUE);F3972)</f>
        <v/>
      </c>
      <c r="K3972" t="n">
        <v>153</v>
      </c>
      <c r="L3972">
        <f>(K3972-0,5)/3812</f>
        <v/>
      </c>
      <c r="M3972">
        <f>NORM.S.INV(L3972)</f>
        <v/>
      </c>
      <c r="N3972">
        <f>INDEX(SORT('08_MODELO_MULTIPLO'!G$31:G$3842;1;TRUE);K3972)</f>
        <v/>
      </c>
    </row>
    <row r="3973">
      <c r="A3973" t="n">
        <v>154</v>
      </c>
      <c r="B3973">
        <f>(A3973-0,5)/3812</f>
        <v/>
      </c>
      <c r="C3973">
        <f>NORM.S.INV(B3973)</f>
        <v/>
      </c>
      <c r="D3973">
        <f>INDEX(SORT('06_MODELO_REFS'!F$26:F$3837;1;TRUE);A3973)</f>
        <v/>
      </c>
      <c r="F3973" t="n">
        <v>154</v>
      </c>
      <c r="G3973">
        <f>(F3973-0,5)/3812</f>
        <v/>
      </c>
      <c r="H3973">
        <f>NORM.S.INV(G3973)</f>
        <v/>
      </c>
      <c r="I3973">
        <f>INDEX(SORT('07_MODELO_NPI'!F$26:F$3837;1;TRUE);F3973)</f>
        <v/>
      </c>
      <c r="K3973" t="n">
        <v>154</v>
      </c>
      <c r="L3973">
        <f>(K3973-0,5)/3812</f>
        <v/>
      </c>
      <c r="M3973">
        <f>NORM.S.INV(L3973)</f>
        <v/>
      </c>
      <c r="N3973">
        <f>INDEX(SORT('08_MODELO_MULTIPLO'!G$31:G$3842;1;TRUE);K3973)</f>
        <v/>
      </c>
    </row>
    <row r="3974">
      <c r="A3974" t="n">
        <v>155</v>
      </c>
      <c r="B3974">
        <f>(A3974-0,5)/3812</f>
        <v/>
      </c>
      <c r="C3974">
        <f>NORM.S.INV(B3974)</f>
        <v/>
      </c>
      <c r="D3974">
        <f>INDEX(SORT('06_MODELO_REFS'!F$26:F$3837;1;TRUE);A3974)</f>
        <v/>
      </c>
      <c r="F3974" t="n">
        <v>155</v>
      </c>
      <c r="G3974">
        <f>(F3974-0,5)/3812</f>
        <v/>
      </c>
      <c r="H3974">
        <f>NORM.S.INV(G3974)</f>
        <v/>
      </c>
      <c r="I3974">
        <f>INDEX(SORT('07_MODELO_NPI'!F$26:F$3837;1;TRUE);F3974)</f>
        <v/>
      </c>
      <c r="K3974" t="n">
        <v>155</v>
      </c>
      <c r="L3974">
        <f>(K3974-0,5)/3812</f>
        <v/>
      </c>
      <c r="M3974">
        <f>NORM.S.INV(L3974)</f>
        <v/>
      </c>
      <c r="N3974">
        <f>INDEX(SORT('08_MODELO_MULTIPLO'!G$31:G$3842;1;TRUE);K3974)</f>
        <v/>
      </c>
    </row>
    <row r="3975">
      <c r="A3975" t="n">
        <v>156</v>
      </c>
      <c r="B3975">
        <f>(A3975-0,5)/3812</f>
        <v/>
      </c>
      <c r="C3975">
        <f>NORM.S.INV(B3975)</f>
        <v/>
      </c>
      <c r="D3975">
        <f>INDEX(SORT('06_MODELO_REFS'!F$26:F$3837;1;TRUE);A3975)</f>
        <v/>
      </c>
      <c r="F3975" t="n">
        <v>156</v>
      </c>
      <c r="G3975">
        <f>(F3975-0,5)/3812</f>
        <v/>
      </c>
      <c r="H3975">
        <f>NORM.S.INV(G3975)</f>
        <v/>
      </c>
      <c r="I3975">
        <f>INDEX(SORT('07_MODELO_NPI'!F$26:F$3837;1;TRUE);F3975)</f>
        <v/>
      </c>
      <c r="K3975" t="n">
        <v>156</v>
      </c>
      <c r="L3975">
        <f>(K3975-0,5)/3812</f>
        <v/>
      </c>
      <c r="M3975">
        <f>NORM.S.INV(L3975)</f>
        <v/>
      </c>
      <c r="N3975">
        <f>INDEX(SORT('08_MODELO_MULTIPLO'!G$31:G$3842;1;TRUE);K3975)</f>
        <v/>
      </c>
    </row>
    <row r="3976">
      <c r="A3976" t="n">
        <v>157</v>
      </c>
      <c r="B3976">
        <f>(A3976-0,5)/3812</f>
        <v/>
      </c>
      <c r="C3976">
        <f>NORM.S.INV(B3976)</f>
        <v/>
      </c>
      <c r="D3976">
        <f>INDEX(SORT('06_MODELO_REFS'!F$26:F$3837;1;TRUE);A3976)</f>
        <v/>
      </c>
      <c r="F3976" t="n">
        <v>157</v>
      </c>
      <c r="G3976">
        <f>(F3976-0,5)/3812</f>
        <v/>
      </c>
      <c r="H3976">
        <f>NORM.S.INV(G3976)</f>
        <v/>
      </c>
      <c r="I3976">
        <f>INDEX(SORT('07_MODELO_NPI'!F$26:F$3837;1;TRUE);F3976)</f>
        <v/>
      </c>
      <c r="K3976" t="n">
        <v>157</v>
      </c>
      <c r="L3976">
        <f>(K3976-0,5)/3812</f>
        <v/>
      </c>
      <c r="M3976">
        <f>NORM.S.INV(L3976)</f>
        <v/>
      </c>
      <c r="N3976">
        <f>INDEX(SORT('08_MODELO_MULTIPLO'!G$31:G$3842;1;TRUE);K3976)</f>
        <v/>
      </c>
    </row>
    <row r="3977">
      <c r="A3977" t="n">
        <v>158</v>
      </c>
      <c r="B3977">
        <f>(A3977-0,5)/3812</f>
        <v/>
      </c>
      <c r="C3977">
        <f>NORM.S.INV(B3977)</f>
        <v/>
      </c>
      <c r="D3977">
        <f>INDEX(SORT('06_MODELO_REFS'!F$26:F$3837;1;TRUE);A3977)</f>
        <v/>
      </c>
      <c r="F3977" t="n">
        <v>158</v>
      </c>
      <c r="G3977">
        <f>(F3977-0,5)/3812</f>
        <v/>
      </c>
      <c r="H3977">
        <f>NORM.S.INV(G3977)</f>
        <v/>
      </c>
      <c r="I3977">
        <f>INDEX(SORT('07_MODELO_NPI'!F$26:F$3837;1;TRUE);F3977)</f>
        <v/>
      </c>
      <c r="K3977" t="n">
        <v>158</v>
      </c>
      <c r="L3977">
        <f>(K3977-0,5)/3812</f>
        <v/>
      </c>
      <c r="M3977">
        <f>NORM.S.INV(L3977)</f>
        <v/>
      </c>
      <c r="N3977">
        <f>INDEX(SORT('08_MODELO_MULTIPLO'!G$31:G$3842;1;TRUE);K3977)</f>
        <v/>
      </c>
    </row>
    <row r="3978">
      <c r="A3978" t="n">
        <v>159</v>
      </c>
      <c r="B3978">
        <f>(A3978-0,5)/3812</f>
        <v/>
      </c>
      <c r="C3978">
        <f>NORM.S.INV(B3978)</f>
        <v/>
      </c>
      <c r="D3978">
        <f>INDEX(SORT('06_MODELO_REFS'!F$26:F$3837;1;TRUE);A3978)</f>
        <v/>
      </c>
      <c r="F3978" t="n">
        <v>159</v>
      </c>
      <c r="G3978">
        <f>(F3978-0,5)/3812</f>
        <v/>
      </c>
      <c r="H3978">
        <f>NORM.S.INV(G3978)</f>
        <v/>
      </c>
      <c r="I3978">
        <f>INDEX(SORT('07_MODELO_NPI'!F$26:F$3837;1;TRUE);F3978)</f>
        <v/>
      </c>
      <c r="K3978" t="n">
        <v>159</v>
      </c>
      <c r="L3978">
        <f>(K3978-0,5)/3812</f>
        <v/>
      </c>
      <c r="M3978">
        <f>NORM.S.INV(L3978)</f>
        <v/>
      </c>
      <c r="N3978">
        <f>INDEX(SORT('08_MODELO_MULTIPLO'!G$31:G$3842;1;TRUE);K3978)</f>
        <v/>
      </c>
    </row>
    <row r="3979">
      <c r="A3979" t="n">
        <v>160</v>
      </c>
      <c r="B3979">
        <f>(A3979-0,5)/3812</f>
        <v/>
      </c>
      <c r="C3979">
        <f>NORM.S.INV(B3979)</f>
        <v/>
      </c>
      <c r="D3979">
        <f>INDEX(SORT('06_MODELO_REFS'!F$26:F$3837;1;TRUE);A3979)</f>
        <v/>
      </c>
      <c r="F3979" t="n">
        <v>160</v>
      </c>
      <c r="G3979">
        <f>(F3979-0,5)/3812</f>
        <v/>
      </c>
      <c r="H3979">
        <f>NORM.S.INV(G3979)</f>
        <v/>
      </c>
      <c r="I3979">
        <f>INDEX(SORT('07_MODELO_NPI'!F$26:F$3837;1;TRUE);F3979)</f>
        <v/>
      </c>
      <c r="K3979" t="n">
        <v>160</v>
      </c>
      <c r="L3979">
        <f>(K3979-0,5)/3812</f>
        <v/>
      </c>
      <c r="M3979">
        <f>NORM.S.INV(L3979)</f>
        <v/>
      </c>
      <c r="N3979">
        <f>INDEX(SORT('08_MODELO_MULTIPLO'!G$31:G$3842;1;TRUE);K3979)</f>
        <v/>
      </c>
    </row>
    <row r="3980">
      <c r="A3980" t="n">
        <v>161</v>
      </c>
      <c r="B3980">
        <f>(A3980-0,5)/3812</f>
        <v/>
      </c>
      <c r="C3980">
        <f>NORM.S.INV(B3980)</f>
        <v/>
      </c>
      <c r="D3980">
        <f>INDEX(SORT('06_MODELO_REFS'!F$26:F$3837;1;TRUE);A3980)</f>
        <v/>
      </c>
      <c r="F3980" t="n">
        <v>161</v>
      </c>
      <c r="G3980">
        <f>(F3980-0,5)/3812</f>
        <v/>
      </c>
      <c r="H3980">
        <f>NORM.S.INV(G3980)</f>
        <v/>
      </c>
      <c r="I3980">
        <f>INDEX(SORT('07_MODELO_NPI'!F$26:F$3837;1;TRUE);F3980)</f>
        <v/>
      </c>
      <c r="K3980" t="n">
        <v>161</v>
      </c>
      <c r="L3980">
        <f>(K3980-0,5)/3812</f>
        <v/>
      </c>
      <c r="M3980">
        <f>NORM.S.INV(L3980)</f>
        <v/>
      </c>
      <c r="N3980">
        <f>INDEX(SORT('08_MODELO_MULTIPLO'!G$31:G$3842;1;TRUE);K3980)</f>
        <v/>
      </c>
    </row>
    <row r="3981">
      <c r="A3981" t="n">
        <v>162</v>
      </c>
      <c r="B3981">
        <f>(A3981-0,5)/3812</f>
        <v/>
      </c>
      <c r="C3981">
        <f>NORM.S.INV(B3981)</f>
        <v/>
      </c>
      <c r="D3981">
        <f>INDEX(SORT('06_MODELO_REFS'!F$26:F$3837;1;TRUE);A3981)</f>
        <v/>
      </c>
      <c r="F3981" t="n">
        <v>162</v>
      </c>
      <c r="G3981">
        <f>(F3981-0,5)/3812</f>
        <v/>
      </c>
      <c r="H3981">
        <f>NORM.S.INV(G3981)</f>
        <v/>
      </c>
      <c r="I3981">
        <f>INDEX(SORT('07_MODELO_NPI'!F$26:F$3837;1;TRUE);F3981)</f>
        <v/>
      </c>
      <c r="K3981" t="n">
        <v>162</v>
      </c>
      <c r="L3981">
        <f>(K3981-0,5)/3812</f>
        <v/>
      </c>
      <c r="M3981">
        <f>NORM.S.INV(L3981)</f>
        <v/>
      </c>
      <c r="N3981">
        <f>INDEX(SORT('08_MODELO_MULTIPLO'!G$31:G$3842;1;TRUE);K3981)</f>
        <v/>
      </c>
    </row>
    <row r="3982">
      <c r="A3982" t="n">
        <v>163</v>
      </c>
      <c r="B3982">
        <f>(A3982-0,5)/3812</f>
        <v/>
      </c>
      <c r="C3982">
        <f>NORM.S.INV(B3982)</f>
        <v/>
      </c>
      <c r="D3982">
        <f>INDEX(SORT('06_MODELO_REFS'!F$26:F$3837;1;TRUE);A3982)</f>
        <v/>
      </c>
      <c r="F3982" t="n">
        <v>163</v>
      </c>
      <c r="G3982">
        <f>(F3982-0,5)/3812</f>
        <v/>
      </c>
      <c r="H3982">
        <f>NORM.S.INV(G3982)</f>
        <v/>
      </c>
      <c r="I3982">
        <f>INDEX(SORT('07_MODELO_NPI'!F$26:F$3837;1;TRUE);F3982)</f>
        <v/>
      </c>
      <c r="K3982" t="n">
        <v>163</v>
      </c>
      <c r="L3982">
        <f>(K3982-0,5)/3812</f>
        <v/>
      </c>
      <c r="M3982">
        <f>NORM.S.INV(L3982)</f>
        <v/>
      </c>
      <c r="N3982">
        <f>INDEX(SORT('08_MODELO_MULTIPLO'!G$31:G$3842;1;TRUE);K3982)</f>
        <v/>
      </c>
    </row>
    <row r="3983">
      <c r="A3983" t="n">
        <v>164</v>
      </c>
      <c r="B3983">
        <f>(A3983-0,5)/3812</f>
        <v/>
      </c>
      <c r="C3983">
        <f>NORM.S.INV(B3983)</f>
        <v/>
      </c>
      <c r="D3983">
        <f>INDEX(SORT('06_MODELO_REFS'!F$26:F$3837;1;TRUE);A3983)</f>
        <v/>
      </c>
      <c r="F3983" t="n">
        <v>164</v>
      </c>
      <c r="G3983">
        <f>(F3983-0,5)/3812</f>
        <v/>
      </c>
      <c r="H3983">
        <f>NORM.S.INV(G3983)</f>
        <v/>
      </c>
      <c r="I3983">
        <f>INDEX(SORT('07_MODELO_NPI'!F$26:F$3837;1;TRUE);F3983)</f>
        <v/>
      </c>
      <c r="K3983" t="n">
        <v>164</v>
      </c>
      <c r="L3983">
        <f>(K3983-0,5)/3812</f>
        <v/>
      </c>
      <c r="M3983">
        <f>NORM.S.INV(L3983)</f>
        <v/>
      </c>
      <c r="N3983">
        <f>INDEX(SORT('08_MODELO_MULTIPLO'!G$31:G$3842;1;TRUE);K3983)</f>
        <v/>
      </c>
    </row>
    <row r="3984">
      <c r="A3984" t="n">
        <v>165</v>
      </c>
      <c r="B3984">
        <f>(A3984-0,5)/3812</f>
        <v/>
      </c>
      <c r="C3984">
        <f>NORM.S.INV(B3984)</f>
        <v/>
      </c>
      <c r="D3984">
        <f>INDEX(SORT('06_MODELO_REFS'!F$26:F$3837;1;TRUE);A3984)</f>
        <v/>
      </c>
      <c r="F3984" t="n">
        <v>165</v>
      </c>
      <c r="G3984">
        <f>(F3984-0,5)/3812</f>
        <v/>
      </c>
      <c r="H3984">
        <f>NORM.S.INV(G3984)</f>
        <v/>
      </c>
      <c r="I3984">
        <f>INDEX(SORT('07_MODELO_NPI'!F$26:F$3837;1;TRUE);F3984)</f>
        <v/>
      </c>
      <c r="K3984" t="n">
        <v>165</v>
      </c>
      <c r="L3984">
        <f>(K3984-0,5)/3812</f>
        <v/>
      </c>
      <c r="M3984">
        <f>NORM.S.INV(L3984)</f>
        <v/>
      </c>
      <c r="N3984">
        <f>INDEX(SORT('08_MODELO_MULTIPLO'!G$31:G$3842;1;TRUE);K3984)</f>
        <v/>
      </c>
    </row>
    <row r="3985">
      <c r="A3985" t="n">
        <v>166</v>
      </c>
      <c r="B3985">
        <f>(A3985-0,5)/3812</f>
        <v/>
      </c>
      <c r="C3985">
        <f>NORM.S.INV(B3985)</f>
        <v/>
      </c>
      <c r="D3985">
        <f>INDEX(SORT('06_MODELO_REFS'!F$26:F$3837;1;TRUE);A3985)</f>
        <v/>
      </c>
      <c r="F3985" t="n">
        <v>166</v>
      </c>
      <c r="G3985">
        <f>(F3985-0,5)/3812</f>
        <v/>
      </c>
      <c r="H3985">
        <f>NORM.S.INV(G3985)</f>
        <v/>
      </c>
      <c r="I3985">
        <f>INDEX(SORT('07_MODELO_NPI'!F$26:F$3837;1;TRUE);F3985)</f>
        <v/>
      </c>
      <c r="K3985" t="n">
        <v>166</v>
      </c>
      <c r="L3985">
        <f>(K3985-0,5)/3812</f>
        <v/>
      </c>
      <c r="M3985">
        <f>NORM.S.INV(L3985)</f>
        <v/>
      </c>
      <c r="N3985">
        <f>INDEX(SORT('08_MODELO_MULTIPLO'!G$31:G$3842;1;TRUE);K3985)</f>
        <v/>
      </c>
    </row>
    <row r="3986">
      <c r="A3986" t="n">
        <v>167</v>
      </c>
      <c r="B3986">
        <f>(A3986-0,5)/3812</f>
        <v/>
      </c>
      <c r="C3986">
        <f>NORM.S.INV(B3986)</f>
        <v/>
      </c>
      <c r="D3986">
        <f>INDEX(SORT('06_MODELO_REFS'!F$26:F$3837;1;TRUE);A3986)</f>
        <v/>
      </c>
      <c r="F3986" t="n">
        <v>167</v>
      </c>
      <c r="G3986">
        <f>(F3986-0,5)/3812</f>
        <v/>
      </c>
      <c r="H3986">
        <f>NORM.S.INV(G3986)</f>
        <v/>
      </c>
      <c r="I3986">
        <f>INDEX(SORT('07_MODELO_NPI'!F$26:F$3837;1;TRUE);F3986)</f>
        <v/>
      </c>
      <c r="K3986" t="n">
        <v>167</v>
      </c>
      <c r="L3986">
        <f>(K3986-0,5)/3812</f>
        <v/>
      </c>
      <c r="M3986">
        <f>NORM.S.INV(L3986)</f>
        <v/>
      </c>
      <c r="N3986">
        <f>INDEX(SORT('08_MODELO_MULTIPLO'!G$31:G$3842;1;TRUE);K3986)</f>
        <v/>
      </c>
    </row>
    <row r="3987">
      <c r="A3987" t="n">
        <v>168</v>
      </c>
      <c r="B3987">
        <f>(A3987-0,5)/3812</f>
        <v/>
      </c>
      <c r="C3987">
        <f>NORM.S.INV(B3987)</f>
        <v/>
      </c>
      <c r="D3987">
        <f>INDEX(SORT('06_MODELO_REFS'!F$26:F$3837;1;TRUE);A3987)</f>
        <v/>
      </c>
      <c r="F3987" t="n">
        <v>168</v>
      </c>
      <c r="G3987">
        <f>(F3987-0,5)/3812</f>
        <v/>
      </c>
      <c r="H3987">
        <f>NORM.S.INV(G3987)</f>
        <v/>
      </c>
      <c r="I3987">
        <f>INDEX(SORT('07_MODELO_NPI'!F$26:F$3837;1;TRUE);F3987)</f>
        <v/>
      </c>
      <c r="K3987" t="n">
        <v>168</v>
      </c>
      <c r="L3987">
        <f>(K3987-0,5)/3812</f>
        <v/>
      </c>
      <c r="M3987">
        <f>NORM.S.INV(L3987)</f>
        <v/>
      </c>
      <c r="N3987">
        <f>INDEX(SORT('08_MODELO_MULTIPLO'!G$31:G$3842;1;TRUE);K3987)</f>
        <v/>
      </c>
    </row>
    <row r="3988">
      <c r="A3988" t="n">
        <v>169</v>
      </c>
      <c r="B3988">
        <f>(A3988-0,5)/3812</f>
        <v/>
      </c>
      <c r="C3988">
        <f>NORM.S.INV(B3988)</f>
        <v/>
      </c>
      <c r="D3988">
        <f>INDEX(SORT('06_MODELO_REFS'!F$26:F$3837;1;TRUE);A3988)</f>
        <v/>
      </c>
      <c r="F3988" t="n">
        <v>169</v>
      </c>
      <c r="G3988">
        <f>(F3988-0,5)/3812</f>
        <v/>
      </c>
      <c r="H3988">
        <f>NORM.S.INV(G3988)</f>
        <v/>
      </c>
      <c r="I3988">
        <f>INDEX(SORT('07_MODELO_NPI'!F$26:F$3837;1;TRUE);F3988)</f>
        <v/>
      </c>
      <c r="K3988" t="n">
        <v>169</v>
      </c>
      <c r="L3988">
        <f>(K3988-0,5)/3812</f>
        <v/>
      </c>
      <c r="M3988">
        <f>NORM.S.INV(L3988)</f>
        <v/>
      </c>
      <c r="N3988">
        <f>INDEX(SORT('08_MODELO_MULTIPLO'!G$31:G$3842;1;TRUE);K3988)</f>
        <v/>
      </c>
    </row>
    <row r="3989">
      <c r="A3989" t="n">
        <v>170</v>
      </c>
      <c r="B3989">
        <f>(A3989-0,5)/3812</f>
        <v/>
      </c>
      <c r="C3989">
        <f>NORM.S.INV(B3989)</f>
        <v/>
      </c>
      <c r="D3989">
        <f>INDEX(SORT('06_MODELO_REFS'!F$26:F$3837;1;TRUE);A3989)</f>
        <v/>
      </c>
      <c r="F3989" t="n">
        <v>170</v>
      </c>
      <c r="G3989">
        <f>(F3989-0,5)/3812</f>
        <v/>
      </c>
      <c r="H3989">
        <f>NORM.S.INV(G3989)</f>
        <v/>
      </c>
      <c r="I3989">
        <f>INDEX(SORT('07_MODELO_NPI'!F$26:F$3837;1;TRUE);F3989)</f>
        <v/>
      </c>
      <c r="K3989" t="n">
        <v>170</v>
      </c>
      <c r="L3989">
        <f>(K3989-0,5)/3812</f>
        <v/>
      </c>
      <c r="M3989">
        <f>NORM.S.INV(L3989)</f>
        <v/>
      </c>
      <c r="N3989">
        <f>INDEX(SORT('08_MODELO_MULTIPLO'!G$31:G$3842;1;TRUE);K3989)</f>
        <v/>
      </c>
    </row>
    <row r="3990">
      <c r="A3990" t="n">
        <v>171</v>
      </c>
      <c r="B3990">
        <f>(A3990-0,5)/3812</f>
        <v/>
      </c>
      <c r="C3990">
        <f>NORM.S.INV(B3990)</f>
        <v/>
      </c>
      <c r="D3990">
        <f>INDEX(SORT('06_MODELO_REFS'!F$26:F$3837;1;TRUE);A3990)</f>
        <v/>
      </c>
      <c r="F3990" t="n">
        <v>171</v>
      </c>
      <c r="G3990">
        <f>(F3990-0,5)/3812</f>
        <v/>
      </c>
      <c r="H3990">
        <f>NORM.S.INV(G3990)</f>
        <v/>
      </c>
      <c r="I3990">
        <f>INDEX(SORT('07_MODELO_NPI'!F$26:F$3837;1;TRUE);F3990)</f>
        <v/>
      </c>
      <c r="K3990" t="n">
        <v>171</v>
      </c>
      <c r="L3990">
        <f>(K3990-0,5)/3812</f>
        <v/>
      </c>
      <c r="M3990">
        <f>NORM.S.INV(L3990)</f>
        <v/>
      </c>
      <c r="N3990">
        <f>INDEX(SORT('08_MODELO_MULTIPLO'!G$31:G$3842;1;TRUE);K3990)</f>
        <v/>
      </c>
    </row>
    <row r="3991">
      <c r="A3991" t="n">
        <v>172</v>
      </c>
      <c r="B3991">
        <f>(A3991-0,5)/3812</f>
        <v/>
      </c>
      <c r="C3991">
        <f>NORM.S.INV(B3991)</f>
        <v/>
      </c>
      <c r="D3991">
        <f>INDEX(SORT('06_MODELO_REFS'!F$26:F$3837;1;TRUE);A3991)</f>
        <v/>
      </c>
      <c r="F3991" t="n">
        <v>172</v>
      </c>
      <c r="G3991">
        <f>(F3991-0,5)/3812</f>
        <v/>
      </c>
      <c r="H3991">
        <f>NORM.S.INV(G3991)</f>
        <v/>
      </c>
      <c r="I3991">
        <f>INDEX(SORT('07_MODELO_NPI'!F$26:F$3837;1;TRUE);F3991)</f>
        <v/>
      </c>
      <c r="K3991" t="n">
        <v>172</v>
      </c>
      <c r="L3991">
        <f>(K3991-0,5)/3812</f>
        <v/>
      </c>
      <c r="M3991">
        <f>NORM.S.INV(L3991)</f>
        <v/>
      </c>
      <c r="N3991">
        <f>INDEX(SORT('08_MODELO_MULTIPLO'!G$31:G$3842;1;TRUE);K3991)</f>
        <v/>
      </c>
    </row>
    <row r="3992">
      <c r="A3992" t="n">
        <v>173</v>
      </c>
      <c r="B3992">
        <f>(A3992-0,5)/3812</f>
        <v/>
      </c>
      <c r="C3992">
        <f>NORM.S.INV(B3992)</f>
        <v/>
      </c>
      <c r="D3992">
        <f>INDEX(SORT('06_MODELO_REFS'!F$26:F$3837;1;TRUE);A3992)</f>
        <v/>
      </c>
      <c r="F3992" t="n">
        <v>173</v>
      </c>
      <c r="G3992">
        <f>(F3992-0,5)/3812</f>
        <v/>
      </c>
      <c r="H3992">
        <f>NORM.S.INV(G3992)</f>
        <v/>
      </c>
      <c r="I3992">
        <f>INDEX(SORT('07_MODELO_NPI'!F$26:F$3837;1;TRUE);F3992)</f>
        <v/>
      </c>
      <c r="K3992" t="n">
        <v>173</v>
      </c>
      <c r="L3992">
        <f>(K3992-0,5)/3812</f>
        <v/>
      </c>
      <c r="M3992">
        <f>NORM.S.INV(L3992)</f>
        <v/>
      </c>
      <c r="N3992">
        <f>INDEX(SORT('08_MODELO_MULTIPLO'!G$31:G$3842;1;TRUE);K3992)</f>
        <v/>
      </c>
    </row>
    <row r="3993">
      <c r="A3993" t="n">
        <v>174</v>
      </c>
      <c r="B3993">
        <f>(A3993-0,5)/3812</f>
        <v/>
      </c>
      <c r="C3993">
        <f>NORM.S.INV(B3993)</f>
        <v/>
      </c>
      <c r="D3993">
        <f>INDEX(SORT('06_MODELO_REFS'!F$26:F$3837;1;TRUE);A3993)</f>
        <v/>
      </c>
      <c r="F3993" t="n">
        <v>174</v>
      </c>
      <c r="G3993">
        <f>(F3993-0,5)/3812</f>
        <v/>
      </c>
      <c r="H3993">
        <f>NORM.S.INV(G3993)</f>
        <v/>
      </c>
      <c r="I3993">
        <f>INDEX(SORT('07_MODELO_NPI'!F$26:F$3837;1;TRUE);F3993)</f>
        <v/>
      </c>
      <c r="K3993" t="n">
        <v>174</v>
      </c>
      <c r="L3993">
        <f>(K3993-0,5)/3812</f>
        <v/>
      </c>
      <c r="M3993">
        <f>NORM.S.INV(L3993)</f>
        <v/>
      </c>
      <c r="N3993">
        <f>INDEX(SORT('08_MODELO_MULTIPLO'!G$31:G$3842;1;TRUE);K3993)</f>
        <v/>
      </c>
    </row>
    <row r="3994">
      <c r="A3994" t="n">
        <v>175</v>
      </c>
      <c r="B3994">
        <f>(A3994-0,5)/3812</f>
        <v/>
      </c>
      <c r="C3994">
        <f>NORM.S.INV(B3994)</f>
        <v/>
      </c>
      <c r="D3994">
        <f>INDEX(SORT('06_MODELO_REFS'!F$26:F$3837;1;TRUE);A3994)</f>
        <v/>
      </c>
      <c r="F3994" t="n">
        <v>175</v>
      </c>
      <c r="G3994">
        <f>(F3994-0,5)/3812</f>
        <v/>
      </c>
      <c r="H3994">
        <f>NORM.S.INV(G3994)</f>
        <v/>
      </c>
      <c r="I3994">
        <f>INDEX(SORT('07_MODELO_NPI'!F$26:F$3837;1;TRUE);F3994)</f>
        <v/>
      </c>
      <c r="K3994" t="n">
        <v>175</v>
      </c>
      <c r="L3994">
        <f>(K3994-0,5)/3812</f>
        <v/>
      </c>
      <c r="M3994">
        <f>NORM.S.INV(L3994)</f>
        <v/>
      </c>
      <c r="N3994">
        <f>INDEX(SORT('08_MODELO_MULTIPLO'!G$31:G$3842;1;TRUE);K3994)</f>
        <v/>
      </c>
    </row>
    <row r="3995">
      <c r="A3995" t="n">
        <v>176</v>
      </c>
      <c r="B3995">
        <f>(A3995-0,5)/3812</f>
        <v/>
      </c>
      <c r="C3995">
        <f>NORM.S.INV(B3995)</f>
        <v/>
      </c>
      <c r="D3995">
        <f>INDEX(SORT('06_MODELO_REFS'!F$26:F$3837;1;TRUE);A3995)</f>
        <v/>
      </c>
      <c r="F3995" t="n">
        <v>176</v>
      </c>
      <c r="G3995">
        <f>(F3995-0,5)/3812</f>
        <v/>
      </c>
      <c r="H3995">
        <f>NORM.S.INV(G3995)</f>
        <v/>
      </c>
      <c r="I3995">
        <f>INDEX(SORT('07_MODELO_NPI'!F$26:F$3837;1;TRUE);F3995)</f>
        <v/>
      </c>
      <c r="K3995" t="n">
        <v>176</v>
      </c>
      <c r="L3995">
        <f>(K3995-0,5)/3812</f>
        <v/>
      </c>
      <c r="M3995">
        <f>NORM.S.INV(L3995)</f>
        <v/>
      </c>
      <c r="N3995">
        <f>INDEX(SORT('08_MODELO_MULTIPLO'!G$31:G$3842;1;TRUE);K3995)</f>
        <v/>
      </c>
    </row>
    <row r="3996">
      <c r="A3996" t="n">
        <v>177</v>
      </c>
      <c r="B3996">
        <f>(A3996-0,5)/3812</f>
        <v/>
      </c>
      <c r="C3996">
        <f>NORM.S.INV(B3996)</f>
        <v/>
      </c>
      <c r="D3996">
        <f>INDEX(SORT('06_MODELO_REFS'!F$26:F$3837;1;TRUE);A3996)</f>
        <v/>
      </c>
      <c r="F3996" t="n">
        <v>177</v>
      </c>
      <c r="G3996">
        <f>(F3996-0,5)/3812</f>
        <v/>
      </c>
      <c r="H3996">
        <f>NORM.S.INV(G3996)</f>
        <v/>
      </c>
      <c r="I3996">
        <f>INDEX(SORT('07_MODELO_NPI'!F$26:F$3837;1;TRUE);F3996)</f>
        <v/>
      </c>
      <c r="K3996" t="n">
        <v>177</v>
      </c>
      <c r="L3996">
        <f>(K3996-0,5)/3812</f>
        <v/>
      </c>
      <c r="M3996">
        <f>NORM.S.INV(L3996)</f>
        <v/>
      </c>
      <c r="N3996">
        <f>INDEX(SORT('08_MODELO_MULTIPLO'!G$31:G$3842;1;TRUE);K3996)</f>
        <v/>
      </c>
    </row>
    <row r="3997">
      <c r="A3997" t="n">
        <v>178</v>
      </c>
      <c r="B3997">
        <f>(A3997-0,5)/3812</f>
        <v/>
      </c>
      <c r="C3997">
        <f>NORM.S.INV(B3997)</f>
        <v/>
      </c>
      <c r="D3997">
        <f>INDEX(SORT('06_MODELO_REFS'!F$26:F$3837;1;TRUE);A3997)</f>
        <v/>
      </c>
      <c r="F3997" t="n">
        <v>178</v>
      </c>
      <c r="G3997">
        <f>(F3997-0,5)/3812</f>
        <v/>
      </c>
      <c r="H3997">
        <f>NORM.S.INV(G3997)</f>
        <v/>
      </c>
      <c r="I3997">
        <f>INDEX(SORT('07_MODELO_NPI'!F$26:F$3837;1;TRUE);F3997)</f>
        <v/>
      </c>
      <c r="K3997" t="n">
        <v>178</v>
      </c>
      <c r="L3997">
        <f>(K3997-0,5)/3812</f>
        <v/>
      </c>
      <c r="M3997">
        <f>NORM.S.INV(L3997)</f>
        <v/>
      </c>
      <c r="N3997">
        <f>INDEX(SORT('08_MODELO_MULTIPLO'!G$31:G$3842;1;TRUE);K3997)</f>
        <v/>
      </c>
    </row>
    <row r="3998">
      <c r="A3998" t="n">
        <v>179</v>
      </c>
      <c r="B3998">
        <f>(A3998-0,5)/3812</f>
        <v/>
      </c>
      <c r="C3998">
        <f>NORM.S.INV(B3998)</f>
        <v/>
      </c>
      <c r="D3998">
        <f>INDEX(SORT('06_MODELO_REFS'!F$26:F$3837;1;TRUE);A3998)</f>
        <v/>
      </c>
      <c r="F3998" t="n">
        <v>179</v>
      </c>
      <c r="G3998">
        <f>(F3998-0,5)/3812</f>
        <v/>
      </c>
      <c r="H3998">
        <f>NORM.S.INV(G3998)</f>
        <v/>
      </c>
      <c r="I3998">
        <f>INDEX(SORT('07_MODELO_NPI'!F$26:F$3837;1;TRUE);F3998)</f>
        <v/>
      </c>
      <c r="K3998" t="n">
        <v>179</v>
      </c>
      <c r="L3998">
        <f>(K3998-0,5)/3812</f>
        <v/>
      </c>
      <c r="M3998">
        <f>NORM.S.INV(L3998)</f>
        <v/>
      </c>
      <c r="N3998">
        <f>INDEX(SORT('08_MODELO_MULTIPLO'!G$31:G$3842;1;TRUE);K3998)</f>
        <v/>
      </c>
    </row>
    <row r="3999">
      <c r="A3999" t="n">
        <v>180</v>
      </c>
      <c r="B3999">
        <f>(A3999-0,5)/3812</f>
        <v/>
      </c>
      <c r="C3999">
        <f>NORM.S.INV(B3999)</f>
        <v/>
      </c>
      <c r="D3999">
        <f>INDEX(SORT('06_MODELO_REFS'!F$26:F$3837;1;TRUE);A3999)</f>
        <v/>
      </c>
      <c r="F3999" t="n">
        <v>180</v>
      </c>
      <c r="G3999">
        <f>(F3999-0,5)/3812</f>
        <v/>
      </c>
      <c r="H3999">
        <f>NORM.S.INV(G3999)</f>
        <v/>
      </c>
      <c r="I3999">
        <f>INDEX(SORT('07_MODELO_NPI'!F$26:F$3837;1;TRUE);F3999)</f>
        <v/>
      </c>
      <c r="K3999" t="n">
        <v>180</v>
      </c>
      <c r="L3999">
        <f>(K3999-0,5)/3812</f>
        <v/>
      </c>
      <c r="M3999">
        <f>NORM.S.INV(L3999)</f>
        <v/>
      </c>
      <c r="N3999">
        <f>INDEX(SORT('08_MODELO_MULTIPLO'!G$31:G$3842;1;TRUE);K3999)</f>
        <v/>
      </c>
    </row>
    <row r="4000">
      <c r="A4000" t="n">
        <v>181</v>
      </c>
      <c r="B4000">
        <f>(A4000-0,5)/3812</f>
        <v/>
      </c>
      <c r="C4000">
        <f>NORM.S.INV(B4000)</f>
        <v/>
      </c>
      <c r="D4000">
        <f>INDEX(SORT('06_MODELO_REFS'!F$26:F$3837;1;TRUE);A4000)</f>
        <v/>
      </c>
      <c r="F4000" t="n">
        <v>181</v>
      </c>
      <c r="G4000">
        <f>(F4000-0,5)/3812</f>
        <v/>
      </c>
      <c r="H4000">
        <f>NORM.S.INV(G4000)</f>
        <v/>
      </c>
      <c r="I4000">
        <f>INDEX(SORT('07_MODELO_NPI'!F$26:F$3837;1;TRUE);F4000)</f>
        <v/>
      </c>
      <c r="K4000" t="n">
        <v>181</v>
      </c>
      <c r="L4000">
        <f>(K4000-0,5)/3812</f>
        <v/>
      </c>
      <c r="M4000">
        <f>NORM.S.INV(L4000)</f>
        <v/>
      </c>
      <c r="N4000">
        <f>INDEX(SORT('08_MODELO_MULTIPLO'!G$31:G$3842;1;TRUE);K4000)</f>
        <v/>
      </c>
    </row>
    <row r="4001">
      <c r="A4001" t="n">
        <v>182</v>
      </c>
      <c r="B4001">
        <f>(A4001-0,5)/3812</f>
        <v/>
      </c>
      <c r="C4001">
        <f>NORM.S.INV(B4001)</f>
        <v/>
      </c>
      <c r="D4001">
        <f>INDEX(SORT('06_MODELO_REFS'!F$26:F$3837;1;TRUE);A4001)</f>
        <v/>
      </c>
      <c r="F4001" t="n">
        <v>182</v>
      </c>
      <c r="G4001">
        <f>(F4001-0,5)/3812</f>
        <v/>
      </c>
      <c r="H4001">
        <f>NORM.S.INV(G4001)</f>
        <v/>
      </c>
      <c r="I4001">
        <f>INDEX(SORT('07_MODELO_NPI'!F$26:F$3837;1;TRUE);F4001)</f>
        <v/>
      </c>
      <c r="K4001" t="n">
        <v>182</v>
      </c>
      <c r="L4001">
        <f>(K4001-0,5)/3812</f>
        <v/>
      </c>
      <c r="M4001">
        <f>NORM.S.INV(L4001)</f>
        <v/>
      </c>
      <c r="N4001">
        <f>INDEX(SORT('08_MODELO_MULTIPLO'!G$31:G$3842;1;TRUE);K4001)</f>
        <v/>
      </c>
    </row>
    <row r="4002">
      <c r="A4002" t="n">
        <v>183</v>
      </c>
      <c r="B4002">
        <f>(A4002-0,5)/3812</f>
        <v/>
      </c>
      <c r="C4002">
        <f>NORM.S.INV(B4002)</f>
        <v/>
      </c>
      <c r="D4002">
        <f>INDEX(SORT('06_MODELO_REFS'!F$26:F$3837;1;TRUE);A4002)</f>
        <v/>
      </c>
      <c r="F4002" t="n">
        <v>183</v>
      </c>
      <c r="G4002">
        <f>(F4002-0,5)/3812</f>
        <v/>
      </c>
      <c r="H4002">
        <f>NORM.S.INV(G4002)</f>
        <v/>
      </c>
      <c r="I4002">
        <f>INDEX(SORT('07_MODELO_NPI'!F$26:F$3837;1;TRUE);F4002)</f>
        <v/>
      </c>
      <c r="K4002" t="n">
        <v>183</v>
      </c>
      <c r="L4002">
        <f>(K4002-0,5)/3812</f>
        <v/>
      </c>
      <c r="M4002">
        <f>NORM.S.INV(L4002)</f>
        <v/>
      </c>
      <c r="N4002">
        <f>INDEX(SORT('08_MODELO_MULTIPLO'!G$31:G$3842;1;TRUE);K4002)</f>
        <v/>
      </c>
    </row>
    <row r="4003">
      <c r="A4003" t="n">
        <v>184</v>
      </c>
      <c r="B4003">
        <f>(A4003-0,5)/3812</f>
        <v/>
      </c>
      <c r="C4003">
        <f>NORM.S.INV(B4003)</f>
        <v/>
      </c>
      <c r="D4003">
        <f>INDEX(SORT('06_MODELO_REFS'!F$26:F$3837;1;TRUE);A4003)</f>
        <v/>
      </c>
      <c r="F4003" t="n">
        <v>184</v>
      </c>
      <c r="G4003">
        <f>(F4003-0,5)/3812</f>
        <v/>
      </c>
      <c r="H4003">
        <f>NORM.S.INV(G4003)</f>
        <v/>
      </c>
      <c r="I4003">
        <f>INDEX(SORT('07_MODELO_NPI'!F$26:F$3837;1;TRUE);F4003)</f>
        <v/>
      </c>
      <c r="K4003" t="n">
        <v>184</v>
      </c>
      <c r="L4003">
        <f>(K4003-0,5)/3812</f>
        <v/>
      </c>
      <c r="M4003">
        <f>NORM.S.INV(L4003)</f>
        <v/>
      </c>
      <c r="N4003">
        <f>INDEX(SORT('08_MODELO_MULTIPLO'!G$31:G$3842;1;TRUE);K4003)</f>
        <v/>
      </c>
    </row>
    <row r="4004">
      <c r="A4004" t="n">
        <v>185</v>
      </c>
      <c r="B4004">
        <f>(A4004-0,5)/3812</f>
        <v/>
      </c>
      <c r="C4004">
        <f>NORM.S.INV(B4004)</f>
        <v/>
      </c>
      <c r="D4004">
        <f>INDEX(SORT('06_MODELO_REFS'!F$26:F$3837;1;TRUE);A4004)</f>
        <v/>
      </c>
      <c r="F4004" t="n">
        <v>185</v>
      </c>
      <c r="G4004">
        <f>(F4004-0,5)/3812</f>
        <v/>
      </c>
      <c r="H4004">
        <f>NORM.S.INV(G4004)</f>
        <v/>
      </c>
      <c r="I4004">
        <f>INDEX(SORT('07_MODELO_NPI'!F$26:F$3837;1;TRUE);F4004)</f>
        <v/>
      </c>
      <c r="K4004" t="n">
        <v>185</v>
      </c>
      <c r="L4004">
        <f>(K4004-0,5)/3812</f>
        <v/>
      </c>
      <c r="M4004">
        <f>NORM.S.INV(L4004)</f>
        <v/>
      </c>
      <c r="N4004">
        <f>INDEX(SORT('08_MODELO_MULTIPLO'!G$31:G$3842;1;TRUE);K4004)</f>
        <v/>
      </c>
    </row>
    <row r="4005">
      <c r="A4005" t="n">
        <v>186</v>
      </c>
      <c r="B4005">
        <f>(A4005-0,5)/3812</f>
        <v/>
      </c>
      <c r="C4005">
        <f>NORM.S.INV(B4005)</f>
        <v/>
      </c>
      <c r="D4005">
        <f>INDEX(SORT('06_MODELO_REFS'!F$26:F$3837;1;TRUE);A4005)</f>
        <v/>
      </c>
      <c r="F4005" t="n">
        <v>186</v>
      </c>
      <c r="G4005">
        <f>(F4005-0,5)/3812</f>
        <v/>
      </c>
      <c r="H4005">
        <f>NORM.S.INV(G4005)</f>
        <v/>
      </c>
      <c r="I4005">
        <f>INDEX(SORT('07_MODELO_NPI'!F$26:F$3837;1;TRUE);F4005)</f>
        <v/>
      </c>
      <c r="K4005" t="n">
        <v>186</v>
      </c>
      <c r="L4005">
        <f>(K4005-0,5)/3812</f>
        <v/>
      </c>
      <c r="M4005">
        <f>NORM.S.INV(L4005)</f>
        <v/>
      </c>
      <c r="N4005">
        <f>INDEX(SORT('08_MODELO_MULTIPLO'!G$31:G$3842;1;TRUE);K4005)</f>
        <v/>
      </c>
    </row>
    <row r="4006">
      <c r="A4006" t="n">
        <v>187</v>
      </c>
      <c r="B4006">
        <f>(A4006-0,5)/3812</f>
        <v/>
      </c>
      <c r="C4006">
        <f>NORM.S.INV(B4006)</f>
        <v/>
      </c>
      <c r="D4006">
        <f>INDEX(SORT('06_MODELO_REFS'!F$26:F$3837;1;TRUE);A4006)</f>
        <v/>
      </c>
      <c r="F4006" t="n">
        <v>187</v>
      </c>
      <c r="G4006">
        <f>(F4006-0,5)/3812</f>
        <v/>
      </c>
      <c r="H4006">
        <f>NORM.S.INV(G4006)</f>
        <v/>
      </c>
      <c r="I4006">
        <f>INDEX(SORT('07_MODELO_NPI'!F$26:F$3837;1;TRUE);F4006)</f>
        <v/>
      </c>
      <c r="K4006" t="n">
        <v>187</v>
      </c>
      <c r="L4006">
        <f>(K4006-0,5)/3812</f>
        <v/>
      </c>
      <c r="M4006">
        <f>NORM.S.INV(L4006)</f>
        <v/>
      </c>
      <c r="N4006">
        <f>INDEX(SORT('08_MODELO_MULTIPLO'!G$31:G$3842;1;TRUE);K4006)</f>
        <v/>
      </c>
    </row>
    <row r="4007">
      <c r="A4007" t="n">
        <v>188</v>
      </c>
      <c r="B4007">
        <f>(A4007-0,5)/3812</f>
        <v/>
      </c>
      <c r="C4007">
        <f>NORM.S.INV(B4007)</f>
        <v/>
      </c>
      <c r="D4007">
        <f>INDEX(SORT('06_MODELO_REFS'!F$26:F$3837;1;TRUE);A4007)</f>
        <v/>
      </c>
      <c r="F4007" t="n">
        <v>188</v>
      </c>
      <c r="G4007">
        <f>(F4007-0,5)/3812</f>
        <v/>
      </c>
      <c r="H4007">
        <f>NORM.S.INV(G4007)</f>
        <v/>
      </c>
      <c r="I4007">
        <f>INDEX(SORT('07_MODELO_NPI'!F$26:F$3837;1;TRUE);F4007)</f>
        <v/>
      </c>
      <c r="K4007" t="n">
        <v>188</v>
      </c>
      <c r="L4007">
        <f>(K4007-0,5)/3812</f>
        <v/>
      </c>
      <c r="M4007">
        <f>NORM.S.INV(L4007)</f>
        <v/>
      </c>
      <c r="N4007">
        <f>INDEX(SORT('08_MODELO_MULTIPLO'!G$31:G$3842;1;TRUE);K4007)</f>
        <v/>
      </c>
    </row>
    <row r="4008">
      <c r="A4008" t="n">
        <v>189</v>
      </c>
      <c r="B4008">
        <f>(A4008-0,5)/3812</f>
        <v/>
      </c>
      <c r="C4008">
        <f>NORM.S.INV(B4008)</f>
        <v/>
      </c>
      <c r="D4008">
        <f>INDEX(SORT('06_MODELO_REFS'!F$26:F$3837;1;TRUE);A4008)</f>
        <v/>
      </c>
      <c r="F4008" t="n">
        <v>189</v>
      </c>
      <c r="G4008">
        <f>(F4008-0,5)/3812</f>
        <v/>
      </c>
      <c r="H4008">
        <f>NORM.S.INV(G4008)</f>
        <v/>
      </c>
      <c r="I4008">
        <f>INDEX(SORT('07_MODELO_NPI'!F$26:F$3837;1;TRUE);F4008)</f>
        <v/>
      </c>
      <c r="K4008" t="n">
        <v>189</v>
      </c>
      <c r="L4008">
        <f>(K4008-0,5)/3812</f>
        <v/>
      </c>
      <c r="M4008">
        <f>NORM.S.INV(L4008)</f>
        <v/>
      </c>
      <c r="N4008">
        <f>INDEX(SORT('08_MODELO_MULTIPLO'!G$31:G$3842;1;TRUE);K4008)</f>
        <v/>
      </c>
    </row>
    <row r="4009">
      <c r="A4009" t="n">
        <v>190</v>
      </c>
      <c r="B4009">
        <f>(A4009-0,5)/3812</f>
        <v/>
      </c>
      <c r="C4009">
        <f>NORM.S.INV(B4009)</f>
        <v/>
      </c>
      <c r="D4009">
        <f>INDEX(SORT('06_MODELO_REFS'!F$26:F$3837;1;TRUE);A4009)</f>
        <v/>
      </c>
      <c r="F4009" t="n">
        <v>190</v>
      </c>
      <c r="G4009">
        <f>(F4009-0,5)/3812</f>
        <v/>
      </c>
      <c r="H4009">
        <f>NORM.S.INV(G4009)</f>
        <v/>
      </c>
      <c r="I4009">
        <f>INDEX(SORT('07_MODELO_NPI'!F$26:F$3837;1;TRUE);F4009)</f>
        <v/>
      </c>
      <c r="K4009" t="n">
        <v>190</v>
      </c>
      <c r="L4009">
        <f>(K4009-0,5)/3812</f>
        <v/>
      </c>
      <c r="M4009">
        <f>NORM.S.INV(L4009)</f>
        <v/>
      </c>
      <c r="N4009">
        <f>INDEX(SORT('08_MODELO_MULTIPLO'!G$31:G$3842;1;TRUE);K4009)</f>
        <v/>
      </c>
    </row>
    <row r="4010">
      <c r="A4010" t="n">
        <v>191</v>
      </c>
      <c r="B4010">
        <f>(A4010-0,5)/3812</f>
        <v/>
      </c>
      <c r="C4010">
        <f>NORM.S.INV(B4010)</f>
        <v/>
      </c>
      <c r="D4010">
        <f>INDEX(SORT('06_MODELO_REFS'!F$26:F$3837;1;TRUE);A4010)</f>
        <v/>
      </c>
      <c r="F4010" t="n">
        <v>191</v>
      </c>
      <c r="G4010">
        <f>(F4010-0,5)/3812</f>
        <v/>
      </c>
      <c r="H4010">
        <f>NORM.S.INV(G4010)</f>
        <v/>
      </c>
      <c r="I4010">
        <f>INDEX(SORT('07_MODELO_NPI'!F$26:F$3837;1;TRUE);F4010)</f>
        <v/>
      </c>
      <c r="K4010" t="n">
        <v>191</v>
      </c>
      <c r="L4010">
        <f>(K4010-0,5)/3812</f>
        <v/>
      </c>
      <c r="M4010">
        <f>NORM.S.INV(L4010)</f>
        <v/>
      </c>
      <c r="N4010">
        <f>INDEX(SORT('08_MODELO_MULTIPLO'!G$31:G$3842;1;TRUE);K4010)</f>
        <v/>
      </c>
    </row>
    <row r="4011">
      <c r="A4011" t="n">
        <v>192</v>
      </c>
      <c r="B4011">
        <f>(A4011-0,5)/3812</f>
        <v/>
      </c>
      <c r="C4011">
        <f>NORM.S.INV(B4011)</f>
        <v/>
      </c>
      <c r="D4011">
        <f>INDEX(SORT('06_MODELO_REFS'!F$26:F$3837;1;TRUE);A4011)</f>
        <v/>
      </c>
      <c r="F4011" t="n">
        <v>192</v>
      </c>
      <c r="G4011">
        <f>(F4011-0,5)/3812</f>
        <v/>
      </c>
      <c r="H4011">
        <f>NORM.S.INV(G4011)</f>
        <v/>
      </c>
      <c r="I4011">
        <f>INDEX(SORT('07_MODELO_NPI'!F$26:F$3837;1;TRUE);F4011)</f>
        <v/>
      </c>
      <c r="K4011" t="n">
        <v>192</v>
      </c>
      <c r="L4011">
        <f>(K4011-0,5)/3812</f>
        <v/>
      </c>
      <c r="M4011">
        <f>NORM.S.INV(L4011)</f>
        <v/>
      </c>
      <c r="N4011">
        <f>INDEX(SORT('08_MODELO_MULTIPLO'!G$31:G$3842;1;TRUE);K4011)</f>
        <v/>
      </c>
    </row>
    <row r="4012">
      <c r="A4012" t="n">
        <v>193</v>
      </c>
      <c r="B4012">
        <f>(A4012-0,5)/3812</f>
        <v/>
      </c>
      <c r="C4012">
        <f>NORM.S.INV(B4012)</f>
        <v/>
      </c>
      <c r="D4012">
        <f>INDEX(SORT('06_MODELO_REFS'!F$26:F$3837;1;TRUE);A4012)</f>
        <v/>
      </c>
      <c r="F4012" t="n">
        <v>193</v>
      </c>
      <c r="G4012">
        <f>(F4012-0,5)/3812</f>
        <v/>
      </c>
      <c r="H4012">
        <f>NORM.S.INV(G4012)</f>
        <v/>
      </c>
      <c r="I4012">
        <f>INDEX(SORT('07_MODELO_NPI'!F$26:F$3837;1;TRUE);F4012)</f>
        <v/>
      </c>
      <c r="K4012" t="n">
        <v>193</v>
      </c>
      <c r="L4012">
        <f>(K4012-0,5)/3812</f>
        <v/>
      </c>
      <c r="M4012">
        <f>NORM.S.INV(L4012)</f>
        <v/>
      </c>
      <c r="N4012">
        <f>INDEX(SORT('08_MODELO_MULTIPLO'!G$31:G$3842;1;TRUE);K4012)</f>
        <v/>
      </c>
    </row>
    <row r="4013">
      <c r="A4013" t="n">
        <v>194</v>
      </c>
      <c r="B4013">
        <f>(A4013-0,5)/3812</f>
        <v/>
      </c>
      <c r="C4013">
        <f>NORM.S.INV(B4013)</f>
        <v/>
      </c>
      <c r="D4013">
        <f>INDEX(SORT('06_MODELO_REFS'!F$26:F$3837;1;TRUE);A4013)</f>
        <v/>
      </c>
      <c r="F4013" t="n">
        <v>194</v>
      </c>
      <c r="G4013">
        <f>(F4013-0,5)/3812</f>
        <v/>
      </c>
      <c r="H4013">
        <f>NORM.S.INV(G4013)</f>
        <v/>
      </c>
      <c r="I4013">
        <f>INDEX(SORT('07_MODELO_NPI'!F$26:F$3837;1;TRUE);F4013)</f>
        <v/>
      </c>
      <c r="K4013" t="n">
        <v>194</v>
      </c>
      <c r="L4013">
        <f>(K4013-0,5)/3812</f>
        <v/>
      </c>
      <c r="M4013">
        <f>NORM.S.INV(L4013)</f>
        <v/>
      </c>
      <c r="N4013">
        <f>INDEX(SORT('08_MODELO_MULTIPLO'!G$31:G$3842;1;TRUE);K4013)</f>
        <v/>
      </c>
    </row>
    <row r="4014">
      <c r="A4014" t="n">
        <v>195</v>
      </c>
      <c r="B4014">
        <f>(A4014-0,5)/3812</f>
        <v/>
      </c>
      <c r="C4014">
        <f>NORM.S.INV(B4014)</f>
        <v/>
      </c>
      <c r="D4014">
        <f>INDEX(SORT('06_MODELO_REFS'!F$26:F$3837;1;TRUE);A4014)</f>
        <v/>
      </c>
      <c r="F4014" t="n">
        <v>195</v>
      </c>
      <c r="G4014">
        <f>(F4014-0,5)/3812</f>
        <v/>
      </c>
      <c r="H4014">
        <f>NORM.S.INV(G4014)</f>
        <v/>
      </c>
      <c r="I4014">
        <f>INDEX(SORT('07_MODELO_NPI'!F$26:F$3837;1;TRUE);F4014)</f>
        <v/>
      </c>
      <c r="K4014" t="n">
        <v>195</v>
      </c>
      <c r="L4014">
        <f>(K4014-0,5)/3812</f>
        <v/>
      </c>
      <c r="M4014">
        <f>NORM.S.INV(L4014)</f>
        <v/>
      </c>
      <c r="N4014">
        <f>INDEX(SORT('08_MODELO_MULTIPLO'!G$31:G$3842;1;TRUE);K4014)</f>
        <v/>
      </c>
    </row>
    <row r="4015">
      <c r="A4015" t="n">
        <v>196</v>
      </c>
      <c r="B4015">
        <f>(A4015-0,5)/3812</f>
        <v/>
      </c>
      <c r="C4015">
        <f>NORM.S.INV(B4015)</f>
        <v/>
      </c>
      <c r="D4015">
        <f>INDEX(SORT('06_MODELO_REFS'!F$26:F$3837;1;TRUE);A4015)</f>
        <v/>
      </c>
      <c r="F4015" t="n">
        <v>196</v>
      </c>
      <c r="G4015">
        <f>(F4015-0,5)/3812</f>
        <v/>
      </c>
      <c r="H4015">
        <f>NORM.S.INV(G4015)</f>
        <v/>
      </c>
      <c r="I4015">
        <f>INDEX(SORT('07_MODELO_NPI'!F$26:F$3837;1;TRUE);F4015)</f>
        <v/>
      </c>
      <c r="K4015" t="n">
        <v>196</v>
      </c>
      <c r="L4015">
        <f>(K4015-0,5)/3812</f>
        <v/>
      </c>
      <c r="M4015">
        <f>NORM.S.INV(L4015)</f>
        <v/>
      </c>
      <c r="N4015">
        <f>INDEX(SORT('08_MODELO_MULTIPLO'!G$31:G$3842;1;TRUE);K4015)</f>
        <v/>
      </c>
    </row>
    <row r="4016">
      <c r="A4016" t="n">
        <v>197</v>
      </c>
      <c r="B4016">
        <f>(A4016-0,5)/3812</f>
        <v/>
      </c>
      <c r="C4016">
        <f>NORM.S.INV(B4016)</f>
        <v/>
      </c>
      <c r="D4016">
        <f>INDEX(SORT('06_MODELO_REFS'!F$26:F$3837;1;TRUE);A4016)</f>
        <v/>
      </c>
      <c r="F4016" t="n">
        <v>197</v>
      </c>
      <c r="G4016">
        <f>(F4016-0,5)/3812</f>
        <v/>
      </c>
      <c r="H4016">
        <f>NORM.S.INV(G4016)</f>
        <v/>
      </c>
      <c r="I4016">
        <f>INDEX(SORT('07_MODELO_NPI'!F$26:F$3837;1;TRUE);F4016)</f>
        <v/>
      </c>
      <c r="K4016" t="n">
        <v>197</v>
      </c>
      <c r="L4016">
        <f>(K4016-0,5)/3812</f>
        <v/>
      </c>
      <c r="M4016">
        <f>NORM.S.INV(L4016)</f>
        <v/>
      </c>
      <c r="N4016">
        <f>INDEX(SORT('08_MODELO_MULTIPLO'!G$31:G$3842;1;TRUE);K4016)</f>
        <v/>
      </c>
    </row>
    <row r="4017">
      <c r="A4017" t="n">
        <v>198</v>
      </c>
      <c r="B4017">
        <f>(A4017-0,5)/3812</f>
        <v/>
      </c>
      <c r="C4017">
        <f>NORM.S.INV(B4017)</f>
        <v/>
      </c>
      <c r="D4017">
        <f>INDEX(SORT('06_MODELO_REFS'!F$26:F$3837;1;TRUE);A4017)</f>
        <v/>
      </c>
      <c r="F4017" t="n">
        <v>198</v>
      </c>
      <c r="G4017">
        <f>(F4017-0,5)/3812</f>
        <v/>
      </c>
      <c r="H4017">
        <f>NORM.S.INV(G4017)</f>
        <v/>
      </c>
      <c r="I4017">
        <f>INDEX(SORT('07_MODELO_NPI'!F$26:F$3837;1;TRUE);F4017)</f>
        <v/>
      </c>
      <c r="K4017" t="n">
        <v>198</v>
      </c>
      <c r="L4017">
        <f>(K4017-0,5)/3812</f>
        <v/>
      </c>
      <c r="M4017">
        <f>NORM.S.INV(L4017)</f>
        <v/>
      </c>
      <c r="N4017">
        <f>INDEX(SORT('08_MODELO_MULTIPLO'!G$31:G$3842;1;TRUE);K4017)</f>
        <v/>
      </c>
    </row>
    <row r="4018">
      <c r="A4018" t="n">
        <v>199</v>
      </c>
      <c r="B4018">
        <f>(A4018-0,5)/3812</f>
        <v/>
      </c>
      <c r="C4018">
        <f>NORM.S.INV(B4018)</f>
        <v/>
      </c>
      <c r="D4018">
        <f>INDEX(SORT('06_MODELO_REFS'!F$26:F$3837;1;TRUE);A4018)</f>
        <v/>
      </c>
      <c r="F4018" t="n">
        <v>199</v>
      </c>
      <c r="G4018">
        <f>(F4018-0,5)/3812</f>
        <v/>
      </c>
      <c r="H4018">
        <f>NORM.S.INV(G4018)</f>
        <v/>
      </c>
      <c r="I4018">
        <f>INDEX(SORT('07_MODELO_NPI'!F$26:F$3837;1;TRUE);F4018)</f>
        <v/>
      </c>
      <c r="K4018" t="n">
        <v>199</v>
      </c>
      <c r="L4018">
        <f>(K4018-0,5)/3812</f>
        <v/>
      </c>
      <c r="M4018">
        <f>NORM.S.INV(L4018)</f>
        <v/>
      </c>
      <c r="N4018">
        <f>INDEX(SORT('08_MODELO_MULTIPLO'!G$31:G$3842;1;TRUE);K4018)</f>
        <v/>
      </c>
    </row>
    <row r="4019">
      <c r="A4019" t="n">
        <v>200</v>
      </c>
      <c r="B4019">
        <f>(A4019-0,5)/3812</f>
        <v/>
      </c>
      <c r="C4019">
        <f>NORM.S.INV(B4019)</f>
        <v/>
      </c>
      <c r="D4019">
        <f>INDEX(SORT('06_MODELO_REFS'!F$26:F$3837;1;TRUE);A4019)</f>
        <v/>
      </c>
      <c r="F4019" t="n">
        <v>200</v>
      </c>
      <c r="G4019">
        <f>(F4019-0,5)/3812</f>
        <v/>
      </c>
      <c r="H4019">
        <f>NORM.S.INV(G4019)</f>
        <v/>
      </c>
      <c r="I4019">
        <f>INDEX(SORT('07_MODELO_NPI'!F$26:F$3837;1;TRUE);F4019)</f>
        <v/>
      </c>
      <c r="K4019" t="n">
        <v>200</v>
      </c>
      <c r="L4019">
        <f>(K4019-0,5)/3812</f>
        <v/>
      </c>
      <c r="M4019">
        <f>NORM.S.INV(L4019)</f>
        <v/>
      </c>
      <c r="N4019">
        <f>INDEX(SORT('08_MODELO_MULTIPLO'!G$31:G$3842;1;TRUE);K4019)</f>
        <v/>
      </c>
    </row>
    <row r="4020">
      <c r="A4020" t="n">
        <v>201</v>
      </c>
      <c r="B4020">
        <f>(A4020-0,5)/3812</f>
        <v/>
      </c>
      <c r="C4020">
        <f>NORM.S.INV(B4020)</f>
        <v/>
      </c>
      <c r="D4020">
        <f>INDEX(SORT('06_MODELO_REFS'!F$26:F$3837;1;TRUE);A4020)</f>
        <v/>
      </c>
      <c r="F4020" t="n">
        <v>201</v>
      </c>
      <c r="G4020">
        <f>(F4020-0,5)/3812</f>
        <v/>
      </c>
      <c r="H4020">
        <f>NORM.S.INV(G4020)</f>
        <v/>
      </c>
      <c r="I4020">
        <f>INDEX(SORT('07_MODELO_NPI'!F$26:F$3837;1;TRUE);F4020)</f>
        <v/>
      </c>
      <c r="K4020" t="n">
        <v>201</v>
      </c>
      <c r="L4020">
        <f>(K4020-0,5)/3812</f>
        <v/>
      </c>
      <c r="M4020">
        <f>NORM.S.INV(L4020)</f>
        <v/>
      </c>
      <c r="N4020">
        <f>INDEX(SORT('08_MODELO_MULTIPLO'!G$31:G$3842;1;TRUE);K4020)</f>
        <v/>
      </c>
    </row>
    <row r="4021">
      <c r="A4021" t="n">
        <v>202</v>
      </c>
      <c r="B4021">
        <f>(A4021-0,5)/3812</f>
        <v/>
      </c>
      <c r="C4021">
        <f>NORM.S.INV(B4021)</f>
        <v/>
      </c>
      <c r="D4021">
        <f>INDEX(SORT('06_MODELO_REFS'!F$26:F$3837;1;TRUE);A4021)</f>
        <v/>
      </c>
      <c r="F4021" t="n">
        <v>202</v>
      </c>
      <c r="G4021">
        <f>(F4021-0,5)/3812</f>
        <v/>
      </c>
      <c r="H4021">
        <f>NORM.S.INV(G4021)</f>
        <v/>
      </c>
      <c r="I4021">
        <f>INDEX(SORT('07_MODELO_NPI'!F$26:F$3837;1;TRUE);F4021)</f>
        <v/>
      </c>
      <c r="K4021" t="n">
        <v>202</v>
      </c>
      <c r="L4021">
        <f>(K4021-0,5)/3812</f>
        <v/>
      </c>
      <c r="M4021">
        <f>NORM.S.INV(L4021)</f>
        <v/>
      </c>
      <c r="N4021">
        <f>INDEX(SORT('08_MODELO_MULTIPLO'!G$31:G$3842;1;TRUE);K4021)</f>
        <v/>
      </c>
    </row>
    <row r="4022">
      <c r="A4022" t="n">
        <v>203</v>
      </c>
      <c r="B4022">
        <f>(A4022-0,5)/3812</f>
        <v/>
      </c>
      <c r="C4022">
        <f>NORM.S.INV(B4022)</f>
        <v/>
      </c>
      <c r="D4022">
        <f>INDEX(SORT('06_MODELO_REFS'!F$26:F$3837;1;TRUE);A4022)</f>
        <v/>
      </c>
      <c r="F4022" t="n">
        <v>203</v>
      </c>
      <c r="G4022">
        <f>(F4022-0,5)/3812</f>
        <v/>
      </c>
      <c r="H4022">
        <f>NORM.S.INV(G4022)</f>
        <v/>
      </c>
      <c r="I4022">
        <f>INDEX(SORT('07_MODELO_NPI'!F$26:F$3837;1;TRUE);F4022)</f>
        <v/>
      </c>
      <c r="K4022" t="n">
        <v>203</v>
      </c>
      <c r="L4022">
        <f>(K4022-0,5)/3812</f>
        <v/>
      </c>
      <c r="M4022">
        <f>NORM.S.INV(L4022)</f>
        <v/>
      </c>
      <c r="N4022">
        <f>INDEX(SORT('08_MODELO_MULTIPLO'!G$31:G$3842;1;TRUE);K4022)</f>
        <v/>
      </c>
    </row>
    <row r="4023">
      <c r="A4023" t="n">
        <v>204</v>
      </c>
      <c r="B4023">
        <f>(A4023-0,5)/3812</f>
        <v/>
      </c>
      <c r="C4023">
        <f>NORM.S.INV(B4023)</f>
        <v/>
      </c>
      <c r="D4023">
        <f>INDEX(SORT('06_MODELO_REFS'!F$26:F$3837;1;TRUE);A4023)</f>
        <v/>
      </c>
      <c r="F4023" t="n">
        <v>204</v>
      </c>
      <c r="G4023">
        <f>(F4023-0,5)/3812</f>
        <v/>
      </c>
      <c r="H4023">
        <f>NORM.S.INV(G4023)</f>
        <v/>
      </c>
      <c r="I4023">
        <f>INDEX(SORT('07_MODELO_NPI'!F$26:F$3837;1;TRUE);F4023)</f>
        <v/>
      </c>
      <c r="K4023" t="n">
        <v>204</v>
      </c>
      <c r="L4023">
        <f>(K4023-0,5)/3812</f>
        <v/>
      </c>
      <c r="M4023">
        <f>NORM.S.INV(L4023)</f>
        <v/>
      </c>
      <c r="N4023">
        <f>INDEX(SORT('08_MODELO_MULTIPLO'!G$31:G$3842;1;TRUE);K4023)</f>
        <v/>
      </c>
    </row>
    <row r="4024">
      <c r="A4024" t="n">
        <v>205</v>
      </c>
      <c r="B4024">
        <f>(A4024-0,5)/3812</f>
        <v/>
      </c>
      <c r="C4024">
        <f>NORM.S.INV(B4024)</f>
        <v/>
      </c>
      <c r="D4024">
        <f>INDEX(SORT('06_MODELO_REFS'!F$26:F$3837;1;TRUE);A4024)</f>
        <v/>
      </c>
      <c r="F4024" t="n">
        <v>205</v>
      </c>
      <c r="G4024">
        <f>(F4024-0,5)/3812</f>
        <v/>
      </c>
      <c r="H4024">
        <f>NORM.S.INV(G4024)</f>
        <v/>
      </c>
      <c r="I4024">
        <f>INDEX(SORT('07_MODELO_NPI'!F$26:F$3837;1;TRUE);F4024)</f>
        <v/>
      </c>
      <c r="K4024" t="n">
        <v>205</v>
      </c>
      <c r="L4024">
        <f>(K4024-0,5)/3812</f>
        <v/>
      </c>
      <c r="M4024">
        <f>NORM.S.INV(L4024)</f>
        <v/>
      </c>
      <c r="N4024">
        <f>INDEX(SORT('08_MODELO_MULTIPLO'!G$31:G$3842;1;TRUE);K4024)</f>
        <v/>
      </c>
    </row>
    <row r="4025">
      <c r="A4025" t="n">
        <v>206</v>
      </c>
      <c r="B4025">
        <f>(A4025-0,5)/3812</f>
        <v/>
      </c>
      <c r="C4025">
        <f>NORM.S.INV(B4025)</f>
        <v/>
      </c>
      <c r="D4025">
        <f>INDEX(SORT('06_MODELO_REFS'!F$26:F$3837;1;TRUE);A4025)</f>
        <v/>
      </c>
      <c r="F4025" t="n">
        <v>206</v>
      </c>
      <c r="G4025">
        <f>(F4025-0,5)/3812</f>
        <v/>
      </c>
      <c r="H4025">
        <f>NORM.S.INV(G4025)</f>
        <v/>
      </c>
      <c r="I4025">
        <f>INDEX(SORT('07_MODELO_NPI'!F$26:F$3837;1;TRUE);F4025)</f>
        <v/>
      </c>
      <c r="K4025" t="n">
        <v>206</v>
      </c>
      <c r="L4025">
        <f>(K4025-0,5)/3812</f>
        <v/>
      </c>
      <c r="M4025">
        <f>NORM.S.INV(L4025)</f>
        <v/>
      </c>
      <c r="N4025">
        <f>INDEX(SORT('08_MODELO_MULTIPLO'!G$31:G$3842;1;TRUE);K4025)</f>
        <v/>
      </c>
    </row>
    <row r="4026">
      <c r="A4026" t="n">
        <v>207</v>
      </c>
      <c r="B4026">
        <f>(A4026-0,5)/3812</f>
        <v/>
      </c>
      <c r="C4026">
        <f>NORM.S.INV(B4026)</f>
        <v/>
      </c>
      <c r="D4026">
        <f>INDEX(SORT('06_MODELO_REFS'!F$26:F$3837;1;TRUE);A4026)</f>
        <v/>
      </c>
      <c r="F4026" t="n">
        <v>207</v>
      </c>
      <c r="G4026">
        <f>(F4026-0,5)/3812</f>
        <v/>
      </c>
      <c r="H4026">
        <f>NORM.S.INV(G4026)</f>
        <v/>
      </c>
      <c r="I4026">
        <f>INDEX(SORT('07_MODELO_NPI'!F$26:F$3837;1;TRUE);F4026)</f>
        <v/>
      </c>
      <c r="K4026" t="n">
        <v>207</v>
      </c>
      <c r="L4026">
        <f>(K4026-0,5)/3812</f>
        <v/>
      </c>
      <c r="M4026">
        <f>NORM.S.INV(L4026)</f>
        <v/>
      </c>
      <c r="N4026">
        <f>INDEX(SORT('08_MODELO_MULTIPLO'!G$31:G$3842;1;TRUE);K4026)</f>
        <v/>
      </c>
    </row>
    <row r="4027">
      <c r="A4027" t="n">
        <v>208</v>
      </c>
      <c r="B4027">
        <f>(A4027-0,5)/3812</f>
        <v/>
      </c>
      <c r="C4027">
        <f>NORM.S.INV(B4027)</f>
        <v/>
      </c>
      <c r="D4027">
        <f>INDEX(SORT('06_MODELO_REFS'!F$26:F$3837;1;TRUE);A4027)</f>
        <v/>
      </c>
      <c r="F4027" t="n">
        <v>208</v>
      </c>
      <c r="G4027">
        <f>(F4027-0,5)/3812</f>
        <v/>
      </c>
      <c r="H4027">
        <f>NORM.S.INV(G4027)</f>
        <v/>
      </c>
      <c r="I4027">
        <f>INDEX(SORT('07_MODELO_NPI'!F$26:F$3837;1;TRUE);F4027)</f>
        <v/>
      </c>
      <c r="K4027" t="n">
        <v>208</v>
      </c>
      <c r="L4027">
        <f>(K4027-0,5)/3812</f>
        <v/>
      </c>
      <c r="M4027">
        <f>NORM.S.INV(L4027)</f>
        <v/>
      </c>
      <c r="N4027">
        <f>INDEX(SORT('08_MODELO_MULTIPLO'!G$31:G$3842;1;TRUE);K4027)</f>
        <v/>
      </c>
    </row>
    <row r="4028">
      <c r="A4028" t="n">
        <v>209</v>
      </c>
      <c r="B4028">
        <f>(A4028-0,5)/3812</f>
        <v/>
      </c>
      <c r="C4028">
        <f>NORM.S.INV(B4028)</f>
        <v/>
      </c>
      <c r="D4028">
        <f>INDEX(SORT('06_MODELO_REFS'!F$26:F$3837;1;TRUE);A4028)</f>
        <v/>
      </c>
      <c r="F4028" t="n">
        <v>209</v>
      </c>
      <c r="G4028">
        <f>(F4028-0,5)/3812</f>
        <v/>
      </c>
      <c r="H4028">
        <f>NORM.S.INV(G4028)</f>
        <v/>
      </c>
      <c r="I4028">
        <f>INDEX(SORT('07_MODELO_NPI'!F$26:F$3837;1;TRUE);F4028)</f>
        <v/>
      </c>
      <c r="K4028" t="n">
        <v>209</v>
      </c>
      <c r="L4028">
        <f>(K4028-0,5)/3812</f>
        <v/>
      </c>
      <c r="M4028">
        <f>NORM.S.INV(L4028)</f>
        <v/>
      </c>
      <c r="N4028">
        <f>INDEX(SORT('08_MODELO_MULTIPLO'!G$31:G$3842;1;TRUE);K4028)</f>
        <v/>
      </c>
    </row>
    <row r="4029">
      <c r="A4029" t="n">
        <v>210</v>
      </c>
      <c r="B4029">
        <f>(A4029-0,5)/3812</f>
        <v/>
      </c>
      <c r="C4029">
        <f>NORM.S.INV(B4029)</f>
        <v/>
      </c>
      <c r="D4029">
        <f>INDEX(SORT('06_MODELO_REFS'!F$26:F$3837;1;TRUE);A4029)</f>
        <v/>
      </c>
      <c r="F4029" t="n">
        <v>210</v>
      </c>
      <c r="G4029">
        <f>(F4029-0,5)/3812</f>
        <v/>
      </c>
      <c r="H4029">
        <f>NORM.S.INV(G4029)</f>
        <v/>
      </c>
      <c r="I4029">
        <f>INDEX(SORT('07_MODELO_NPI'!F$26:F$3837;1;TRUE);F4029)</f>
        <v/>
      </c>
      <c r="K4029" t="n">
        <v>210</v>
      </c>
      <c r="L4029">
        <f>(K4029-0,5)/3812</f>
        <v/>
      </c>
      <c r="M4029">
        <f>NORM.S.INV(L4029)</f>
        <v/>
      </c>
      <c r="N4029">
        <f>INDEX(SORT('08_MODELO_MULTIPLO'!G$31:G$3842;1;TRUE);K4029)</f>
        <v/>
      </c>
    </row>
    <row r="4030">
      <c r="A4030" t="n">
        <v>211</v>
      </c>
      <c r="B4030">
        <f>(A4030-0,5)/3812</f>
        <v/>
      </c>
      <c r="C4030">
        <f>NORM.S.INV(B4030)</f>
        <v/>
      </c>
      <c r="D4030">
        <f>INDEX(SORT('06_MODELO_REFS'!F$26:F$3837;1;TRUE);A4030)</f>
        <v/>
      </c>
      <c r="F4030" t="n">
        <v>211</v>
      </c>
      <c r="G4030">
        <f>(F4030-0,5)/3812</f>
        <v/>
      </c>
      <c r="H4030">
        <f>NORM.S.INV(G4030)</f>
        <v/>
      </c>
      <c r="I4030">
        <f>INDEX(SORT('07_MODELO_NPI'!F$26:F$3837;1;TRUE);F4030)</f>
        <v/>
      </c>
      <c r="K4030" t="n">
        <v>211</v>
      </c>
      <c r="L4030">
        <f>(K4030-0,5)/3812</f>
        <v/>
      </c>
      <c r="M4030">
        <f>NORM.S.INV(L4030)</f>
        <v/>
      </c>
      <c r="N4030">
        <f>INDEX(SORT('08_MODELO_MULTIPLO'!G$31:G$3842;1;TRUE);K4030)</f>
        <v/>
      </c>
    </row>
    <row r="4031">
      <c r="A4031" t="n">
        <v>212</v>
      </c>
      <c r="B4031">
        <f>(A4031-0,5)/3812</f>
        <v/>
      </c>
      <c r="C4031">
        <f>NORM.S.INV(B4031)</f>
        <v/>
      </c>
      <c r="D4031">
        <f>INDEX(SORT('06_MODELO_REFS'!F$26:F$3837;1;TRUE);A4031)</f>
        <v/>
      </c>
      <c r="F4031" t="n">
        <v>212</v>
      </c>
      <c r="G4031">
        <f>(F4031-0,5)/3812</f>
        <v/>
      </c>
      <c r="H4031">
        <f>NORM.S.INV(G4031)</f>
        <v/>
      </c>
      <c r="I4031">
        <f>INDEX(SORT('07_MODELO_NPI'!F$26:F$3837;1;TRUE);F4031)</f>
        <v/>
      </c>
      <c r="K4031" t="n">
        <v>212</v>
      </c>
      <c r="L4031">
        <f>(K4031-0,5)/3812</f>
        <v/>
      </c>
      <c r="M4031">
        <f>NORM.S.INV(L4031)</f>
        <v/>
      </c>
      <c r="N4031">
        <f>INDEX(SORT('08_MODELO_MULTIPLO'!G$31:G$3842;1;TRUE);K4031)</f>
        <v/>
      </c>
    </row>
    <row r="4032">
      <c r="A4032" t="n">
        <v>213</v>
      </c>
      <c r="B4032">
        <f>(A4032-0,5)/3812</f>
        <v/>
      </c>
      <c r="C4032">
        <f>NORM.S.INV(B4032)</f>
        <v/>
      </c>
      <c r="D4032">
        <f>INDEX(SORT('06_MODELO_REFS'!F$26:F$3837;1;TRUE);A4032)</f>
        <v/>
      </c>
      <c r="F4032" t="n">
        <v>213</v>
      </c>
      <c r="G4032">
        <f>(F4032-0,5)/3812</f>
        <v/>
      </c>
      <c r="H4032">
        <f>NORM.S.INV(G4032)</f>
        <v/>
      </c>
      <c r="I4032">
        <f>INDEX(SORT('07_MODELO_NPI'!F$26:F$3837;1;TRUE);F4032)</f>
        <v/>
      </c>
      <c r="K4032" t="n">
        <v>213</v>
      </c>
      <c r="L4032">
        <f>(K4032-0,5)/3812</f>
        <v/>
      </c>
      <c r="M4032">
        <f>NORM.S.INV(L4032)</f>
        <v/>
      </c>
      <c r="N4032">
        <f>INDEX(SORT('08_MODELO_MULTIPLO'!G$31:G$3842;1;TRUE);K4032)</f>
        <v/>
      </c>
    </row>
    <row r="4033">
      <c r="A4033" t="n">
        <v>214</v>
      </c>
      <c r="B4033">
        <f>(A4033-0,5)/3812</f>
        <v/>
      </c>
      <c r="C4033">
        <f>NORM.S.INV(B4033)</f>
        <v/>
      </c>
      <c r="D4033">
        <f>INDEX(SORT('06_MODELO_REFS'!F$26:F$3837;1;TRUE);A4033)</f>
        <v/>
      </c>
      <c r="F4033" t="n">
        <v>214</v>
      </c>
      <c r="G4033">
        <f>(F4033-0,5)/3812</f>
        <v/>
      </c>
      <c r="H4033">
        <f>NORM.S.INV(G4033)</f>
        <v/>
      </c>
      <c r="I4033">
        <f>INDEX(SORT('07_MODELO_NPI'!F$26:F$3837;1;TRUE);F4033)</f>
        <v/>
      </c>
      <c r="K4033" t="n">
        <v>214</v>
      </c>
      <c r="L4033">
        <f>(K4033-0,5)/3812</f>
        <v/>
      </c>
      <c r="M4033">
        <f>NORM.S.INV(L4033)</f>
        <v/>
      </c>
      <c r="N4033">
        <f>INDEX(SORT('08_MODELO_MULTIPLO'!G$31:G$3842;1;TRUE);K4033)</f>
        <v/>
      </c>
    </row>
    <row r="4034">
      <c r="A4034" t="n">
        <v>215</v>
      </c>
      <c r="B4034">
        <f>(A4034-0,5)/3812</f>
        <v/>
      </c>
      <c r="C4034">
        <f>NORM.S.INV(B4034)</f>
        <v/>
      </c>
      <c r="D4034">
        <f>INDEX(SORT('06_MODELO_REFS'!F$26:F$3837;1;TRUE);A4034)</f>
        <v/>
      </c>
      <c r="F4034" t="n">
        <v>215</v>
      </c>
      <c r="G4034">
        <f>(F4034-0,5)/3812</f>
        <v/>
      </c>
      <c r="H4034">
        <f>NORM.S.INV(G4034)</f>
        <v/>
      </c>
      <c r="I4034">
        <f>INDEX(SORT('07_MODELO_NPI'!F$26:F$3837;1;TRUE);F4034)</f>
        <v/>
      </c>
      <c r="K4034" t="n">
        <v>215</v>
      </c>
      <c r="L4034">
        <f>(K4034-0,5)/3812</f>
        <v/>
      </c>
      <c r="M4034">
        <f>NORM.S.INV(L4034)</f>
        <v/>
      </c>
      <c r="N4034">
        <f>INDEX(SORT('08_MODELO_MULTIPLO'!G$31:G$3842;1;TRUE);K4034)</f>
        <v/>
      </c>
    </row>
    <row r="4035">
      <c r="A4035" t="n">
        <v>216</v>
      </c>
      <c r="B4035">
        <f>(A4035-0,5)/3812</f>
        <v/>
      </c>
      <c r="C4035">
        <f>NORM.S.INV(B4035)</f>
        <v/>
      </c>
      <c r="D4035">
        <f>INDEX(SORT('06_MODELO_REFS'!F$26:F$3837;1;TRUE);A4035)</f>
        <v/>
      </c>
      <c r="F4035" t="n">
        <v>216</v>
      </c>
      <c r="G4035">
        <f>(F4035-0,5)/3812</f>
        <v/>
      </c>
      <c r="H4035">
        <f>NORM.S.INV(G4035)</f>
        <v/>
      </c>
      <c r="I4035">
        <f>INDEX(SORT('07_MODELO_NPI'!F$26:F$3837;1;TRUE);F4035)</f>
        <v/>
      </c>
      <c r="K4035" t="n">
        <v>216</v>
      </c>
      <c r="L4035">
        <f>(K4035-0,5)/3812</f>
        <v/>
      </c>
      <c r="M4035">
        <f>NORM.S.INV(L4035)</f>
        <v/>
      </c>
      <c r="N4035">
        <f>INDEX(SORT('08_MODELO_MULTIPLO'!G$31:G$3842;1;TRUE);K4035)</f>
        <v/>
      </c>
    </row>
    <row r="4036">
      <c r="A4036" t="n">
        <v>217</v>
      </c>
      <c r="B4036">
        <f>(A4036-0,5)/3812</f>
        <v/>
      </c>
      <c r="C4036">
        <f>NORM.S.INV(B4036)</f>
        <v/>
      </c>
      <c r="D4036">
        <f>INDEX(SORT('06_MODELO_REFS'!F$26:F$3837;1;TRUE);A4036)</f>
        <v/>
      </c>
      <c r="F4036" t="n">
        <v>217</v>
      </c>
      <c r="G4036">
        <f>(F4036-0,5)/3812</f>
        <v/>
      </c>
      <c r="H4036">
        <f>NORM.S.INV(G4036)</f>
        <v/>
      </c>
      <c r="I4036">
        <f>INDEX(SORT('07_MODELO_NPI'!F$26:F$3837;1;TRUE);F4036)</f>
        <v/>
      </c>
      <c r="K4036" t="n">
        <v>217</v>
      </c>
      <c r="L4036">
        <f>(K4036-0,5)/3812</f>
        <v/>
      </c>
      <c r="M4036">
        <f>NORM.S.INV(L4036)</f>
        <v/>
      </c>
      <c r="N4036">
        <f>INDEX(SORT('08_MODELO_MULTIPLO'!G$31:G$3842;1;TRUE);K4036)</f>
        <v/>
      </c>
    </row>
    <row r="4037">
      <c r="A4037" t="n">
        <v>218</v>
      </c>
      <c r="B4037">
        <f>(A4037-0,5)/3812</f>
        <v/>
      </c>
      <c r="C4037">
        <f>NORM.S.INV(B4037)</f>
        <v/>
      </c>
      <c r="D4037">
        <f>INDEX(SORT('06_MODELO_REFS'!F$26:F$3837;1;TRUE);A4037)</f>
        <v/>
      </c>
      <c r="F4037" t="n">
        <v>218</v>
      </c>
      <c r="G4037">
        <f>(F4037-0,5)/3812</f>
        <v/>
      </c>
      <c r="H4037">
        <f>NORM.S.INV(G4037)</f>
        <v/>
      </c>
      <c r="I4037">
        <f>INDEX(SORT('07_MODELO_NPI'!F$26:F$3837;1;TRUE);F4037)</f>
        <v/>
      </c>
      <c r="K4037" t="n">
        <v>218</v>
      </c>
      <c r="L4037">
        <f>(K4037-0,5)/3812</f>
        <v/>
      </c>
      <c r="M4037">
        <f>NORM.S.INV(L4037)</f>
        <v/>
      </c>
      <c r="N4037">
        <f>INDEX(SORT('08_MODELO_MULTIPLO'!G$31:G$3842;1;TRUE);K4037)</f>
        <v/>
      </c>
    </row>
    <row r="4038">
      <c r="A4038" t="n">
        <v>219</v>
      </c>
      <c r="B4038">
        <f>(A4038-0,5)/3812</f>
        <v/>
      </c>
      <c r="C4038">
        <f>NORM.S.INV(B4038)</f>
        <v/>
      </c>
      <c r="D4038">
        <f>INDEX(SORT('06_MODELO_REFS'!F$26:F$3837;1;TRUE);A4038)</f>
        <v/>
      </c>
      <c r="F4038" t="n">
        <v>219</v>
      </c>
      <c r="G4038">
        <f>(F4038-0,5)/3812</f>
        <v/>
      </c>
      <c r="H4038">
        <f>NORM.S.INV(G4038)</f>
        <v/>
      </c>
      <c r="I4038">
        <f>INDEX(SORT('07_MODELO_NPI'!F$26:F$3837;1;TRUE);F4038)</f>
        <v/>
      </c>
      <c r="K4038" t="n">
        <v>219</v>
      </c>
      <c r="L4038">
        <f>(K4038-0,5)/3812</f>
        <v/>
      </c>
      <c r="M4038">
        <f>NORM.S.INV(L4038)</f>
        <v/>
      </c>
      <c r="N4038">
        <f>INDEX(SORT('08_MODELO_MULTIPLO'!G$31:G$3842;1;TRUE);K4038)</f>
        <v/>
      </c>
    </row>
    <row r="4039">
      <c r="A4039" t="n">
        <v>220</v>
      </c>
      <c r="B4039">
        <f>(A4039-0,5)/3812</f>
        <v/>
      </c>
      <c r="C4039">
        <f>NORM.S.INV(B4039)</f>
        <v/>
      </c>
      <c r="D4039">
        <f>INDEX(SORT('06_MODELO_REFS'!F$26:F$3837;1;TRUE);A4039)</f>
        <v/>
      </c>
      <c r="F4039" t="n">
        <v>220</v>
      </c>
      <c r="G4039">
        <f>(F4039-0,5)/3812</f>
        <v/>
      </c>
      <c r="H4039">
        <f>NORM.S.INV(G4039)</f>
        <v/>
      </c>
      <c r="I4039">
        <f>INDEX(SORT('07_MODELO_NPI'!F$26:F$3837;1;TRUE);F4039)</f>
        <v/>
      </c>
      <c r="K4039" t="n">
        <v>220</v>
      </c>
      <c r="L4039">
        <f>(K4039-0,5)/3812</f>
        <v/>
      </c>
      <c r="M4039">
        <f>NORM.S.INV(L4039)</f>
        <v/>
      </c>
      <c r="N4039">
        <f>INDEX(SORT('08_MODELO_MULTIPLO'!G$31:G$3842;1;TRUE);K4039)</f>
        <v/>
      </c>
    </row>
    <row r="4040">
      <c r="A4040" t="n">
        <v>221</v>
      </c>
      <c r="B4040">
        <f>(A4040-0,5)/3812</f>
        <v/>
      </c>
      <c r="C4040">
        <f>NORM.S.INV(B4040)</f>
        <v/>
      </c>
      <c r="D4040">
        <f>INDEX(SORT('06_MODELO_REFS'!F$26:F$3837;1;TRUE);A4040)</f>
        <v/>
      </c>
      <c r="F4040" t="n">
        <v>221</v>
      </c>
      <c r="G4040">
        <f>(F4040-0,5)/3812</f>
        <v/>
      </c>
      <c r="H4040">
        <f>NORM.S.INV(G4040)</f>
        <v/>
      </c>
      <c r="I4040">
        <f>INDEX(SORT('07_MODELO_NPI'!F$26:F$3837;1;TRUE);F4040)</f>
        <v/>
      </c>
      <c r="K4040" t="n">
        <v>221</v>
      </c>
      <c r="L4040">
        <f>(K4040-0,5)/3812</f>
        <v/>
      </c>
      <c r="M4040">
        <f>NORM.S.INV(L4040)</f>
        <v/>
      </c>
      <c r="N4040">
        <f>INDEX(SORT('08_MODELO_MULTIPLO'!G$31:G$3842;1;TRUE);K4040)</f>
        <v/>
      </c>
    </row>
    <row r="4041">
      <c r="A4041" t="n">
        <v>222</v>
      </c>
      <c r="B4041">
        <f>(A4041-0,5)/3812</f>
        <v/>
      </c>
      <c r="C4041">
        <f>NORM.S.INV(B4041)</f>
        <v/>
      </c>
      <c r="D4041">
        <f>INDEX(SORT('06_MODELO_REFS'!F$26:F$3837;1;TRUE);A4041)</f>
        <v/>
      </c>
      <c r="F4041" t="n">
        <v>222</v>
      </c>
      <c r="G4041">
        <f>(F4041-0,5)/3812</f>
        <v/>
      </c>
      <c r="H4041">
        <f>NORM.S.INV(G4041)</f>
        <v/>
      </c>
      <c r="I4041">
        <f>INDEX(SORT('07_MODELO_NPI'!F$26:F$3837;1;TRUE);F4041)</f>
        <v/>
      </c>
      <c r="K4041" t="n">
        <v>222</v>
      </c>
      <c r="L4041">
        <f>(K4041-0,5)/3812</f>
        <v/>
      </c>
      <c r="M4041">
        <f>NORM.S.INV(L4041)</f>
        <v/>
      </c>
      <c r="N4041">
        <f>INDEX(SORT('08_MODELO_MULTIPLO'!G$31:G$3842;1;TRUE);K4041)</f>
        <v/>
      </c>
    </row>
    <row r="4042">
      <c r="A4042" t="n">
        <v>223</v>
      </c>
      <c r="B4042">
        <f>(A4042-0,5)/3812</f>
        <v/>
      </c>
      <c r="C4042">
        <f>NORM.S.INV(B4042)</f>
        <v/>
      </c>
      <c r="D4042">
        <f>INDEX(SORT('06_MODELO_REFS'!F$26:F$3837;1;TRUE);A4042)</f>
        <v/>
      </c>
      <c r="F4042" t="n">
        <v>223</v>
      </c>
      <c r="G4042">
        <f>(F4042-0,5)/3812</f>
        <v/>
      </c>
      <c r="H4042">
        <f>NORM.S.INV(G4042)</f>
        <v/>
      </c>
      <c r="I4042">
        <f>INDEX(SORT('07_MODELO_NPI'!F$26:F$3837;1;TRUE);F4042)</f>
        <v/>
      </c>
      <c r="K4042" t="n">
        <v>223</v>
      </c>
      <c r="L4042">
        <f>(K4042-0,5)/3812</f>
        <v/>
      </c>
      <c r="M4042">
        <f>NORM.S.INV(L4042)</f>
        <v/>
      </c>
      <c r="N4042">
        <f>INDEX(SORT('08_MODELO_MULTIPLO'!G$31:G$3842;1;TRUE);K4042)</f>
        <v/>
      </c>
    </row>
    <row r="4043">
      <c r="A4043" t="n">
        <v>224</v>
      </c>
      <c r="B4043">
        <f>(A4043-0,5)/3812</f>
        <v/>
      </c>
      <c r="C4043">
        <f>NORM.S.INV(B4043)</f>
        <v/>
      </c>
      <c r="D4043">
        <f>INDEX(SORT('06_MODELO_REFS'!F$26:F$3837;1;TRUE);A4043)</f>
        <v/>
      </c>
      <c r="F4043" t="n">
        <v>224</v>
      </c>
      <c r="G4043">
        <f>(F4043-0,5)/3812</f>
        <v/>
      </c>
      <c r="H4043">
        <f>NORM.S.INV(G4043)</f>
        <v/>
      </c>
      <c r="I4043">
        <f>INDEX(SORT('07_MODELO_NPI'!F$26:F$3837;1;TRUE);F4043)</f>
        <v/>
      </c>
      <c r="K4043" t="n">
        <v>224</v>
      </c>
      <c r="L4043">
        <f>(K4043-0,5)/3812</f>
        <v/>
      </c>
      <c r="M4043">
        <f>NORM.S.INV(L4043)</f>
        <v/>
      </c>
      <c r="N4043">
        <f>INDEX(SORT('08_MODELO_MULTIPLO'!G$31:G$3842;1;TRUE);K4043)</f>
        <v/>
      </c>
    </row>
    <row r="4044">
      <c r="A4044" t="n">
        <v>225</v>
      </c>
      <c r="B4044">
        <f>(A4044-0,5)/3812</f>
        <v/>
      </c>
      <c r="C4044">
        <f>NORM.S.INV(B4044)</f>
        <v/>
      </c>
      <c r="D4044">
        <f>INDEX(SORT('06_MODELO_REFS'!F$26:F$3837;1;TRUE);A4044)</f>
        <v/>
      </c>
      <c r="F4044" t="n">
        <v>225</v>
      </c>
      <c r="G4044">
        <f>(F4044-0,5)/3812</f>
        <v/>
      </c>
      <c r="H4044">
        <f>NORM.S.INV(G4044)</f>
        <v/>
      </c>
      <c r="I4044">
        <f>INDEX(SORT('07_MODELO_NPI'!F$26:F$3837;1;TRUE);F4044)</f>
        <v/>
      </c>
      <c r="K4044" t="n">
        <v>225</v>
      </c>
      <c r="L4044">
        <f>(K4044-0,5)/3812</f>
        <v/>
      </c>
      <c r="M4044">
        <f>NORM.S.INV(L4044)</f>
        <v/>
      </c>
      <c r="N4044">
        <f>INDEX(SORT('08_MODELO_MULTIPLO'!G$31:G$3842;1;TRUE);K4044)</f>
        <v/>
      </c>
    </row>
    <row r="4045">
      <c r="A4045" t="n">
        <v>226</v>
      </c>
      <c r="B4045">
        <f>(A4045-0,5)/3812</f>
        <v/>
      </c>
      <c r="C4045">
        <f>NORM.S.INV(B4045)</f>
        <v/>
      </c>
      <c r="D4045">
        <f>INDEX(SORT('06_MODELO_REFS'!F$26:F$3837;1;TRUE);A4045)</f>
        <v/>
      </c>
      <c r="F4045" t="n">
        <v>226</v>
      </c>
      <c r="G4045">
        <f>(F4045-0,5)/3812</f>
        <v/>
      </c>
      <c r="H4045">
        <f>NORM.S.INV(G4045)</f>
        <v/>
      </c>
      <c r="I4045">
        <f>INDEX(SORT('07_MODELO_NPI'!F$26:F$3837;1;TRUE);F4045)</f>
        <v/>
      </c>
      <c r="K4045" t="n">
        <v>226</v>
      </c>
      <c r="L4045">
        <f>(K4045-0,5)/3812</f>
        <v/>
      </c>
      <c r="M4045">
        <f>NORM.S.INV(L4045)</f>
        <v/>
      </c>
      <c r="N4045">
        <f>INDEX(SORT('08_MODELO_MULTIPLO'!G$31:G$3842;1;TRUE);K4045)</f>
        <v/>
      </c>
    </row>
    <row r="4046">
      <c r="A4046" t="n">
        <v>227</v>
      </c>
      <c r="B4046">
        <f>(A4046-0,5)/3812</f>
        <v/>
      </c>
      <c r="C4046">
        <f>NORM.S.INV(B4046)</f>
        <v/>
      </c>
      <c r="D4046">
        <f>INDEX(SORT('06_MODELO_REFS'!F$26:F$3837;1;TRUE);A4046)</f>
        <v/>
      </c>
      <c r="F4046" t="n">
        <v>227</v>
      </c>
      <c r="G4046">
        <f>(F4046-0,5)/3812</f>
        <v/>
      </c>
      <c r="H4046">
        <f>NORM.S.INV(G4046)</f>
        <v/>
      </c>
      <c r="I4046">
        <f>INDEX(SORT('07_MODELO_NPI'!F$26:F$3837;1;TRUE);F4046)</f>
        <v/>
      </c>
      <c r="K4046" t="n">
        <v>227</v>
      </c>
      <c r="L4046">
        <f>(K4046-0,5)/3812</f>
        <v/>
      </c>
      <c r="M4046">
        <f>NORM.S.INV(L4046)</f>
        <v/>
      </c>
      <c r="N4046">
        <f>INDEX(SORT('08_MODELO_MULTIPLO'!G$31:G$3842;1;TRUE);K4046)</f>
        <v/>
      </c>
    </row>
    <row r="4047">
      <c r="A4047" t="n">
        <v>228</v>
      </c>
      <c r="B4047">
        <f>(A4047-0,5)/3812</f>
        <v/>
      </c>
      <c r="C4047">
        <f>NORM.S.INV(B4047)</f>
        <v/>
      </c>
      <c r="D4047">
        <f>INDEX(SORT('06_MODELO_REFS'!F$26:F$3837;1;TRUE);A4047)</f>
        <v/>
      </c>
      <c r="F4047" t="n">
        <v>228</v>
      </c>
      <c r="G4047">
        <f>(F4047-0,5)/3812</f>
        <v/>
      </c>
      <c r="H4047">
        <f>NORM.S.INV(G4047)</f>
        <v/>
      </c>
      <c r="I4047">
        <f>INDEX(SORT('07_MODELO_NPI'!F$26:F$3837;1;TRUE);F4047)</f>
        <v/>
      </c>
      <c r="K4047" t="n">
        <v>228</v>
      </c>
      <c r="L4047">
        <f>(K4047-0,5)/3812</f>
        <v/>
      </c>
      <c r="M4047">
        <f>NORM.S.INV(L4047)</f>
        <v/>
      </c>
      <c r="N4047">
        <f>INDEX(SORT('08_MODELO_MULTIPLO'!G$31:G$3842;1;TRUE);K4047)</f>
        <v/>
      </c>
    </row>
    <row r="4048">
      <c r="A4048" t="n">
        <v>229</v>
      </c>
      <c r="B4048">
        <f>(A4048-0,5)/3812</f>
        <v/>
      </c>
      <c r="C4048">
        <f>NORM.S.INV(B4048)</f>
        <v/>
      </c>
      <c r="D4048">
        <f>INDEX(SORT('06_MODELO_REFS'!F$26:F$3837;1;TRUE);A4048)</f>
        <v/>
      </c>
      <c r="F4048" t="n">
        <v>229</v>
      </c>
      <c r="G4048">
        <f>(F4048-0,5)/3812</f>
        <v/>
      </c>
      <c r="H4048">
        <f>NORM.S.INV(G4048)</f>
        <v/>
      </c>
      <c r="I4048">
        <f>INDEX(SORT('07_MODELO_NPI'!F$26:F$3837;1;TRUE);F4048)</f>
        <v/>
      </c>
      <c r="K4048" t="n">
        <v>229</v>
      </c>
      <c r="L4048">
        <f>(K4048-0,5)/3812</f>
        <v/>
      </c>
      <c r="M4048">
        <f>NORM.S.INV(L4048)</f>
        <v/>
      </c>
      <c r="N4048">
        <f>INDEX(SORT('08_MODELO_MULTIPLO'!G$31:G$3842;1;TRUE);K4048)</f>
        <v/>
      </c>
    </row>
    <row r="4049">
      <c r="A4049" t="n">
        <v>230</v>
      </c>
      <c r="B4049">
        <f>(A4049-0,5)/3812</f>
        <v/>
      </c>
      <c r="C4049">
        <f>NORM.S.INV(B4049)</f>
        <v/>
      </c>
      <c r="D4049">
        <f>INDEX(SORT('06_MODELO_REFS'!F$26:F$3837;1;TRUE);A4049)</f>
        <v/>
      </c>
      <c r="F4049" t="n">
        <v>230</v>
      </c>
      <c r="G4049">
        <f>(F4049-0,5)/3812</f>
        <v/>
      </c>
      <c r="H4049">
        <f>NORM.S.INV(G4049)</f>
        <v/>
      </c>
      <c r="I4049">
        <f>INDEX(SORT('07_MODELO_NPI'!F$26:F$3837;1;TRUE);F4049)</f>
        <v/>
      </c>
      <c r="K4049" t="n">
        <v>230</v>
      </c>
      <c r="L4049">
        <f>(K4049-0,5)/3812</f>
        <v/>
      </c>
      <c r="M4049">
        <f>NORM.S.INV(L4049)</f>
        <v/>
      </c>
      <c r="N4049">
        <f>INDEX(SORT('08_MODELO_MULTIPLO'!G$31:G$3842;1;TRUE);K4049)</f>
        <v/>
      </c>
    </row>
    <row r="4050">
      <c r="A4050" t="n">
        <v>231</v>
      </c>
      <c r="B4050">
        <f>(A4050-0,5)/3812</f>
        <v/>
      </c>
      <c r="C4050">
        <f>NORM.S.INV(B4050)</f>
        <v/>
      </c>
      <c r="D4050">
        <f>INDEX(SORT('06_MODELO_REFS'!F$26:F$3837;1;TRUE);A4050)</f>
        <v/>
      </c>
      <c r="F4050" t="n">
        <v>231</v>
      </c>
      <c r="G4050">
        <f>(F4050-0,5)/3812</f>
        <v/>
      </c>
      <c r="H4050">
        <f>NORM.S.INV(G4050)</f>
        <v/>
      </c>
      <c r="I4050">
        <f>INDEX(SORT('07_MODELO_NPI'!F$26:F$3837;1;TRUE);F4050)</f>
        <v/>
      </c>
      <c r="K4050" t="n">
        <v>231</v>
      </c>
      <c r="L4050">
        <f>(K4050-0,5)/3812</f>
        <v/>
      </c>
      <c r="M4050">
        <f>NORM.S.INV(L4050)</f>
        <v/>
      </c>
      <c r="N4050">
        <f>INDEX(SORT('08_MODELO_MULTIPLO'!G$31:G$3842;1;TRUE);K4050)</f>
        <v/>
      </c>
    </row>
    <row r="4051">
      <c r="A4051" t="n">
        <v>232</v>
      </c>
      <c r="B4051">
        <f>(A4051-0,5)/3812</f>
        <v/>
      </c>
      <c r="C4051">
        <f>NORM.S.INV(B4051)</f>
        <v/>
      </c>
      <c r="D4051">
        <f>INDEX(SORT('06_MODELO_REFS'!F$26:F$3837;1;TRUE);A4051)</f>
        <v/>
      </c>
      <c r="F4051" t="n">
        <v>232</v>
      </c>
      <c r="G4051">
        <f>(F4051-0,5)/3812</f>
        <v/>
      </c>
      <c r="H4051">
        <f>NORM.S.INV(G4051)</f>
        <v/>
      </c>
      <c r="I4051">
        <f>INDEX(SORT('07_MODELO_NPI'!F$26:F$3837;1;TRUE);F4051)</f>
        <v/>
      </c>
      <c r="K4051" t="n">
        <v>232</v>
      </c>
      <c r="L4051">
        <f>(K4051-0,5)/3812</f>
        <v/>
      </c>
      <c r="M4051">
        <f>NORM.S.INV(L4051)</f>
        <v/>
      </c>
      <c r="N4051">
        <f>INDEX(SORT('08_MODELO_MULTIPLO'!G$31:G$3842;1;TRUE);K4051)</f>
        <v/>
      </c>
    </row>
    <row r="4052">
      <c r="A4052" t="n">
        <v>233</v>
      </c>
      <c r="B4052">
        <f>(A4052-0,5)/3812</f>
        <v/>
      </c>
      <c r="C4052">
        <f>NORM.S.INV(B4052)</f>
        <v/>
      </c>
      <c r="D4052">
        <f>INDEX(SORT('06_MODELO_REFS'!F$26:F$3837;1;TRUE);A4052)</f>
        <v/>
      </c>
      <c r="F4052" t="n">
        <v>233</v>
      </c>
      <c r="G4052">
        <f>(F4052-0,5)/3812</f>
        <v/>
      </c>
      <c r="H4052">
        <f>NORM.S.INV(G4052)</f>
        <v/>
      </c>
      <c r="I4052">
        <f>INDEX(SORT('07_MODELO_NPI'!F$26:F$3837;1;TRUE);F4052)</f>
        <v/>
      </c>
      <c r="K4052" t="n">
        <v>233</v>
      </c>
      <c r="L4052">
        <f>(K4052-0,5)/3812</f>
        <v/>
      </c>
      <c r="M4052">
        <f>NORM.S.INV(L4052)</f>
        <v/>
      </c>
      <c r="N4052">
        <f>INDEX(SORT('08_MODELO_MULTIPLO'!G$31:G$3842;1;TRUE);K4052)</f>
        <v/>
      </c>
    </row>
    <row r="4053">
      <c r="A4053" t="n">
        <v>234</v>
      </c>
      <c r="B4053">
        <f>(A4053-0,5)/3812</f>
        <v/>
      </c>
      <c r="C4053">
        <f>NORM.S.INV(B4053)</f>
        <v/>
      </c>
      <c r="D4053">
        <f>INDEX(SORT('06_MODELO_REFS'!F$26:F$3837;1;TRUE);A4053)</f>
        <v/>
      </c>
      <c r="F4053" t="n">
        <v>234</v>
      </c>
      <c r="G4053">
        <f>(F4053-0,5)/3812</f>
        <v/>
      </c>
      <c r="H4053">
        <f>NORM.S.INV(G4053)</f>
        <v/>
      </c>
      <c r="I4053">
        <f>INDEX(SORT('07_MODELO_NPI'!F$26:F$3837;1;TRUE);F4053)</f>
        <v/>
      </c>
      <c r="K4053" t="n">
        <v>234</v>
      </c>
      <c r="L4053">
        <f>(K4053-0,5)/3812</f>
        <v/>
      </c>
      <c r="M4053">
        <f>NORM.S.INV(L4053)</f>
        <v/>
      </c>
      <c r="N4053">
        <f>INDEX(SORT('08_MODELO_MULTIPLO'!G$31:G$3842;1;TRUE);K4053)</f>
        <v/>
      </c>
    </row>
    <row r="4054">
      <c r="A4054" t="n">
        <v>235</v>
      </c>
      <c r="B4054">
        <f>(A4054-0,5)/3812</f>
        <v/>
      </c>
      <c r="C4054">
        <f>NORM.S.INV(B4054)</f>
        <v/>
      </c>
      <c r="D4054">
        <f>INDEX(SORT('06_MODELO_REFS'!F$26:F$3837;1;TRUE);A4054)</f>
        <v/>
      </c>
      <c r="F4054" t="n">
        <v>235</v>
      </c>
      <c r="G4054">
        <f>(F4054-0,5)/3812</f>
        <v/>
      </c>
      <c r="H4054">
        <f>NORM.S.INV(G4054)</f>
        <v/>
      </c>
      <c r="I4054">
        <f>INDEX(SORT('07_MODELO_NPI'!F$26:F$3837;1;TRUE);F4054)</f>
        <v/>
      </c>
      <c r="K4054" t="n">
        <v>235</v>
      </c>
      <c r="L4054">
        <f>(K4054-0,5)/3812</f>
        <v/>
      </c>
      <c r="M4054">
        <f>NORM.S.INV(L4054)</f>
        <v/>
      </c>
      <c r="N4054">
        <f>INDEX(SORT('08_MODELO_MULTIPLO'!G$31:G$3842;1;TRUE);K4054)</f>
        <v/>
      </c>
    </row>
    <row r="4055">
      <c r="A4055" t="n">
        <v>236</v>
      </c>
      <c r="B4055">
        <f>(A4055-0,5)/3812</f>
        <v/>
      </c>
      <c r="C4055">
        <f>NORM.S.INV(B4055)</f>
        <v/>
      </c>
      <c r="D4055">
        <f>INDEX(SORT('06_MODELO_REFS'!F$26:F$3837;1;TRUE);A4055)</f>
        <v/>
      </c>
      <c r="F4055" t="n">
        <v>236</v>
      </c>
      <c r="G4055">
        <f>(F4055-0,5)/3812</f>
        <v/>
      </c>
      <c r="H4055">
        <f>NORM.S.INV(G4055)</f>
        <v/>
      </c>
      <c r="I4055">
        <f>INDEX(SORT('07_MODELO_NPI'!F$26:F$3837;1;TRUE);F4055)</f>
        <v/>
      </c>
      <c r="K4055" t="n">
        <v>236</v>
      </c>
      <c r="L4055">
        <f>(K4055-0,5)/3812</f>
        <v/>
      </c>
      <c r="M4055">
        <f>NORM.S.INV(L4055)</f>
        <v/>
      </c>
      <c r="N4055">
        <f>INDEX(SORT('08_MODELO_MULTIPLO'!G$31:G$3842;1;TRUE);K4055)</f>
        <v/>
      </c>
    </row>
    <row r="4056">
      <c r="A4056" t="n">
        <v>237</v>
      </c>
      <c r="B4056">
        <f>(A4056-0,5)/3812</f>
        <v/>
      </c>
      <c r="C4056">
        <f>NORM.S.INV(B4056)</f>
        <v/>
      </c>
      <c r="D4056">
        <f>INDEX(SORT('06_MODELO_REFS'!F$26:F$3837;1;TRUE);A4056)</f>
        <v/>
      </c>
      <c r="F4056" t="n">
        <v>237</v>
      </c>
      <c r="G4056">
        <f>(F4056-0,5)/3812</f>
        <v/>
      </c>
      <c r="H4056">
        <f>NORM.S.INV(G4056)</f>
        <v/>
      </c>
      <c r="I4056">
        <f>INDEX(SORT('07_MODELO_NPI'!F$26:F$3837;1;TRUE);F4056)</f>
        <v/>
      </c>
      <c r="K4056" t="n">
        <v>237</v>
      </c>
      <c r="L4056">
        <f>(K4056-0,5)/3812</f>
        <v/>
      </c>
      <c r="M4056">
        <f>NORM.S.INV(L4056)</f>
        <v/>
      </c>
      <c r="N4056">
        <f>INDEX(SORT('08_MODELO_MULTIPLO'!G$31:G$3842;1;TRUE);K4056)</f>
        <v/>
      </c>
    </row>
    <row r="4057">
      <c r="A4057" t="n">
        <v>238</v>
      </c>
      <c r="B4057">
        <f>(A4057-0,5)/3812</f>
        <v/>
      </c>
      <c r="C4057">
        <f>NORM.S.INV(B4057)</f>
        <v/>
      </c>
      <c r="D4057">
        <f>INDEX(SORT('06_MODELO_REFS'!F$26:F$3837;1;TRUE);A4057)</f>
        <v/>
      </c>
      <c r="F4057" t="n">
        <v>238</v>
      </c>
      <c r="G4057">
        <f>(F4057-0,5)/3812</f>
        <v/>
      </c>
      <c r="H4057">
        <f>NORM.S.INV(G4057)</f>
        <v/>
      </c>
      <c r="I4057">
        <f>INDEX(SORT('07_MODELO_NPI'!F$26:F$3837;1;TRUE);F4057)</f>
        <v/>
      </c>
      <c r="K4057" t="n">
        <v>238</v>
      </c>
      <c r="L4057">
        <f>(K4057-0,5)/3812</f>
        <v/>
      </c>
      <c r="M4057">
        <f>NORM.S.INV(L4057)</f>
        <v/>
      </c>
      <c r="N4057">
        <f>INDEX(SORT('08_MODELO_MULTIPLO'!G$31:G$3842;1;TRUE);K4057)</f>
        <v/>
      </c>
    </row>
    <row r="4058">
      <c r="A4058" t="n">
        <v>239</v>
      </c>
      <c r="B4058">
        <f>(A4058-0,5)/3812</f>
        <v/>
      </c>
      <c r="C4058">
        <f>NORM.S.INV(B4058)</f>
        <v/>
      </c>
      <c r="D4058">
        <f>INDEX(SORT('06_MODELO_REFS'!F$26:F$3837;1;TRUE);A4058)</f>
        <v/>
      </c>
      <c r="F4058" t="n">
        <v>239</v>
      </c>
      <c r="G4058">
        <f>(F4058-0,5)/3812</f>
        <v/>
      </c>
      <c r="H4058">
        <f>NORM.S.INV(G4058)</f>
        <v/>
      </c>
      <c r="I4058">
        <f>INDEX(SORT('07_MODELO_NPI'!F$26:F$3837;1;TRUE);F4058)</f>
        <v/>
      </c>
      <c r="K4058" t="n">
        <v>239</v>
      </c>
      <c r="L4058">
        <f>(K4058-0,5)/3812</f>
        <v/>
      </c>
      <c r="M4058">
        <f>NORM.S.INV(L4058)</f>
        <v/>
      </c>
      <c r="N4058">
        <f>INDEX(SORT('08_MODELO_MULTIPLO'!G$31:G$3842;1;TRUE);K4058)</f>
        <v/>
      </c>
    </row>
    <row r="4059">
      <c r="A4059" t="n">
        <v>240</v>
      </c>
      <c r="B4059">
        <f>(A4059-0,5)/3812</f>
        <v/>
      </c>
      <c r="C4059">
        <f>NORM.S.INV(B4059)</f>
        <v/>
      </c>
      <c r="D4059">
        <f>INDEX(SORT('06_MODELO_REFS'!F$26:F$3837;1;TRUE);A4059)</f>
        <v/>
      </c>
      <c r="F4059" t="n">
        <v>240</v>
      </c>
      <c r="G4059">
        <f>(F4059-0,5)/3812</f>
        <v/>
      </c>
      <c r="H4059">
        <f>NORM.S.INV(G4059)</f>
        <v/>
      </c>
      <c r="I4059">
        <f>INDEX(SORT('07_MODELO_NPI'!F$26:F$3837;1;TRUE);F4059)</f>
        <v/>
      </c>
      <c r="K4059" t="n">
        <v>240</v>
      </c>
      <c r="L4059">
        <f>(K4059-0,5)/3812</f>
        <v/>
      </c>
      <c r="M4059">
        <f>NORM.S.INV(L4059)</f>
        <v/>
      </c>
      <c r="N4059">
        <f>INDEX(SORT('08_MODELO_MULTIPLO'!G$31:G$3842;1;TRUE);K4059)</f>
        <v/>
      </c>
    </row>
    <row r="4060">
      <c r="A4060" t="n">
        <v>241</v>
      </c>
      <c r="B4060">
        <f>(A4060-0,5)/3812</f>
        <v/>
      </c>
      <c r="C4060">
        <f>NORM.S.INV(B4060)</f>
        <v/>
      </c>
      <c r="D4060">
        <f>INDEX(SORT('06_MODELO_REFS'!F$26:F$3837;1;TRUE);A4060)</f>
        <v/>
      </c>
      <c r="F4060" t="n">
        <v>241</v>
      </c>
      <c r="G4060">
        <f>(F4060-0,5)/3812</f>
        <v/>
      </c>
      <c r="H4060">
        <f>NORM.S.INV(G4060)</f>
        <v/>
      </c>
      <c r="I4060">
        <f>INDEX(SORT('07_MODELO_NPI'!F$26:F$3837;1;TRUE);F4060)</f>
        <v/>
      </c>
      <c r="K4060" t="n">
        <v>241</v>
      </c>
      <c r="L4060">
        <f>(K4060-0,5)/3812</f>
        <v/>
      </c>
      <c r="M4060">
        <f>NORM.S.INV(L4060)</f>
        <v/>
      </c>
      <c r="N4060">
        <f>INDEX(SORT('08_MODELO_MULTIPLO'!G$31:G$3842;1;TRUE);K4060)</f>
        <v/>
      </c>
    </row>
    <row r="4061">
      <c r="A4061" t="n">
        <v>242</v>
      </c>
      <c r="B4061">
        <f>(A4061-0,5)/3812</f>
        <v/>
      </c>
      <c r="C4061">
        <f>NORM.S.INV(B4061)</f>
        <v/>
      </c>
      <c r="D4061">
        <f>INDEX(SORT('06_MODELO_REFS'!F$26:F$3837;1;TRUE);A4061)</f>
        <v/>
      </c>
      <c r="F4061" t="n">
        <v>242</v>
      </c>
      <c r="G4061">
        <f>(F4061-0,5)/3812</f>
        <v/>
      </c>
      <c r="H4061">
        <f>NORM.S.INV(G4061)</f>
        <v/>
      </c>
      <c r="I4061">
        <f>INDEX(SORT('07_MODELO_NPI'!F$26:F$3837;1;TRUE);F4061)</f>
        <v/>
      </c>
      <c r="K4061" t="n">
        <v>242</v>
      </c>
      <c r="L4061">
        <f>(K4061-0,5)/3812</f>
        <v/>
      </c>
      <c r="M4061">
        <f>NORM.S.INV(L4061)</f>
        <v/>
      </c>
      <c r="N4061">
        <f>INDEX(SORT('08_MODELO_MULTIPLO'!G$31:G$3842;1;TRUE);K4061)</f>
        <v/>
      </c>
    </row>
    <row r="4062">
      <c r="A4062" t="n">
        <v>243</v>
      </c>
      <c r="B4062">
        <f>(A4062-0,5)/3812</f>
        <v/>
      </c>
      <c r="C4062">
        <f>NORM.S.INV(B4062)</f>
        <v/>
      </c>
      <c r="D4062">
        <f>INDEX(SORT('06_MODELO_REFS'!F$26:F$3837;1;TRUE);A4062)</f>
        <v/>
      </c>
      <c r="F4062" t="n">
        <v>243</v>
      </c>
      <c r="G4062">
        <f>(F4062-0,5)/3812</f>
        <v/>
      </c>
      <c r="H4062">
        <f>NORM.S.INV(G4062)</f>
        <v/>
      </c>
      <c r="I4062">
        <f>INDEX(SORT('07_MODELO_NPI'!F$26:F$3837;1;TRUE);F4062)</f>
        <v/>
      </c>
      <c r="K4062" t="n">
        <v>243</v>
      </c>
      <c r="L4062">
        <f>(K4062-0,5)/3812</f>
        <v/>
      </c>
      <c r="M4062">
        <f>NORM.S.INV(L4062)</f>
        <v/>
      </c>
      <c r="N4062">
        <f>INDEX(SORT('08_MODELO_MULTIPLO'!G$31:G$3842;1;TRUE);K4062)</f>
        <v/>
      </c>
    </row>
    <row r="4063">
      <c r="A4063" t="n">
        <v>244</v>
      </c>
      <c r="B4063">
        <f>(A4063-0,5)/3812</f>
        <v/>
      </c>
      <c r="C4063">
        <f>NORM.S.INV(B4063)</f>
        <v/>
      </c>
      <c r="D4063">
        <f>INDEX(SORT('06_MODELO_REFS'!F$26:F$3837;1;TRUE);A4063)</f>
        <v/>
      </c>
      <c r="F4063" t="n">
        <v>244</v>
      </c>
      <c r="G4063">
        <f>(F4063-0,5)/3812</f>
        <v/>
      </c>
      <c r="H4063">
        <f>NORM.S.INV(G4063)</f>
        <v/>
      </c>
      <c r="I4063">
        <f>INDEX(SORT('07_MODELO_NPI'!F$26:F$3837;1;TRUE);F4063)</f>
        <v/>
      </c>
      <c r="K4063" t="n">
        <v>244</v>
      </c>
      <c r="L4063">
        <f>(K4063-0,5)/3812</f>
        <v/>
      </c>
      <c r="M4063">
        <f>NORM.S.INV(L4063)</f>
        <v/>
      </c>
      <c r="N4063">
        <f>INDEX(SORT('08_MODELO_MULTIPLO'!G$31:G$3842;1;TRUE);K4063)</f>
        <v/>
      </c>
    </row>
    <row r="4064">
      <c r="A4064" t="n">
        <v>245</v>
      </c>
      <c r="B4064">
        <f>(A4064-0,5)/3812</f>
        <v/>
      </c>
      <c r="C4064">
        <f>NORM.S.INV(B4064)</f>
        <v/>
      </c>
      <c r="D4064">
        <f>INDEX(SORT('06_MODELO_REFS'!F$26:F$3837;1;TRUE);A4064)</f>
        <v/>
      </c>
      <c r="F4064" t="n">
        <v>245</v>
      </c>
      <c r="G4064">
        <f>(F4064-0,5)/3812</f>
        <v/>
      </c>
      <c r="H4064">
        <f>NORM.S.INV(G4064)</f>
        <v/>
      </c>
      <c r="I4064">
        <f>INDEX(SORT('07_MODELO_NPI'!F$26:F$3837;1;TRUE);F4064)</f>
        <v/>
      </c>
      <c r="K4064" t="n">
        <v>245</v>
      </c>
      <c r="L4064">
        <f>(K4064-0,5)/3812</f>
        <v/>
      </c>
      <c r="M4064">
        <f>NORM.S.INV(L4064)</f>
        <v/>
      </c>
      <c r="N4064">
        <f>INDEX(SORT('08_MODELO_MULTIPLO'!G$31:G$3842;1;TRUE);K4064)</f>
        <v/>
      </c>
    </row>
    <row r="4065">
      <c r="A4065" t="n">
        <v>246</v>
      </c>
      <c r="B4065">
        <f>(A4065-0,5)/3812</f>
        <v/>
      </c>
      <c r="C4065">
        <f>NORM.S.INV(B4065)</f>
        <v/>
      </c>
      <c r="D4065">
        <f>INDEX(SORT('06_MODELO_REFS'!F$26:F$3837;1;TRUE);A4065)</f>
        <v/>
      </c>
      <c r="F4065" t="n">
        <v>246</v>
      </c>
      <c r="G4065">
        <f>(F4065-0,5)/3812</f>
        <v/>
      </c>
      <c r="H4065">
        <f>NORM.S.INV(G4065)</f>
        <v/>
      </c>
      <c r="I4065">
        <f>INDEX(SORT('07_MODELO_NPI'!F$26:F$3837;1;TRUE);F4065)</f>
        <v/>
      </c>
      <c r="K4065" t="n">
        <v>246</v>
      </c>
      <c r="L4065">
        <f>(K4065-0,5)/3812</f>
        <v/>
      </c>
      <c r="M4065">
        <f>NORM.S.INV(L4065)</f>
        <v/>
      </c>
      <c r="N4065">
        <f>INDEX(SORT('08_MODELO_MULTIPLO'!G$31:G$3842;1;TRUE);K4065)</f>
        <v/>
      </c>
    </row>
    <row r="4066">
      <c r="A4066" t="n">
        <v>247</v>
      </c>
      <c r="B4066">
        <f>(A4066-0,5)/3812</f>
        <v/>
      </c>
      <c r="C4066">
        <f>NORM.S.INV(B4066)</f>
        <v/>
      </c>
      <c r="D4066">
        <f>INDEX(SORT('06_MODELO_REFS'!F$26:F$3837;1;TRUE);A4066)</f>
        <v/>
      </c>
      <c r="F4066" t="n">
        <v>247</v>
      </c>
      <c r="G4066">
        <f>(F4066-0,5)/3812</f>
        <v/>
      </c>
      <c r="H4066">
        <f>NORM.S.INV(G4066)</f>
        <v/>
      </c>
      <c r="I4066">
        <f>INDEX(SORT('07_MODELO_NPI'!F$26:F$3837;1;TRUE);F4066)</f>
        <v/>
      </c>
      <c r="K4066" t="n">
        <v>247</v>
      </c>
      <c r="L4066">
        <f>(K4066-0,5)/3812</f>
        <v/>
      </c>
      <c r="M4066">
        <f>NORM.S.INV(L4066)</f>
        <v/>
      </c>
      <c r="N4066">
        <f>INDEX(SORT('08_MODELO_MULTIPLO'!G$31:G$3842;1;TRUE);K4066)</f>
        <v/>
      </c>
    </row>
    <row r="4067">
      <c r="A4067" t="n">
        <v>248</v>
      </c>
      <c r="B4067">
        <f>(A4067-0,5)/3812</f>
        <v/>
      </c>
      <c r="C4067">
        <f>NORM.S.INV(B4067)</f>
        <v/>
      </c>
      <c r="D4067">
        <f>INDEX(SORT('06_MODELO_REFS'!F$26:F$3837;1;TRUE);A4067)</f>
        <v/>
      </c>
      <c r="F4067" t="n">
        <v>248</v>
      </c>
      <c r="G4067">
        <f>(F4067-0,5)/3812</f>
        <v/>
      </c>
      <c r="H4067">
        <f>NORM.S.INV(G4067)</f>
        <v/>
      </c>
      <c r="I4067">
        <f>INDEX(SORT('07_MODELO_NPI'!F$26:F$3837;1;TRUE);F4067)</f>
        <v/>
      </c>
      <c r="K4067" t="n">
        <v>248</v>
      </c>
      <c r="L4067">
        <f>(K4067-0,5)/3812</f>
        <v/>
      </c>
      <c r="M4067">
        <f>NORM.S.INV(L4067)</f>
        <v/>
      </c>
      <c r="N4067">
        <f>INDEX(SORT('08_MODELO_MULTIPLO'!G$31:G$3842;1;TRUE);K4067)</f>
        <v/>
      </c>
    </row>
    <row r="4068">
      <c r="A4068" t="n">
        <v>249</v>
      </c>
      <c r="B4068">
        <f>(A4068-0,5)/3812</f>
        <v/>
      </c>
      <c r="C4068">
        <f>NORM.S.INV(B4068)</f>
        <v/>
      </c>
      <c r="D4068">
        <f>INDEX(SORT('06_MODELO_REFS'!F$26:F$3837;1;TRUE);A4068)</f>
        <v/>
      </c>
      <c r="F4068" t="n">
        <v>249</v>
      </c>
      <c r="G4068">
        <f>(F4068-0,5)/3812</f>
        <v/>
      </c>
      <c r="H4068">
        <f>NORM.S.INV(G4068)</f>
        <v/>
      </c>
      <c r="I4068">
        <f>INDEX(SORT('07_MODELO_NPI'!F$26:F$3837;1;TRUE);F4068)</f>
        <v/>
      </c>
      <c r="K4068" t="n">
        <v>249</v>
      </c>
      <c r="L4068">
        <f>(K4068-0,5)/3812</f>
        <v/>
      </c>
      <c r="M4068">
        <f>NORM.S.INV(L4068)</f>
        <v/>
      </c>
      <c r="N4068">
        <f>INDEX(SORT('08_MODELO_MULTIPLO'!G$31:G$3842;1;TRUE);K4068)</f>
        <v/>
      </c>
    </row>
    <row r="4069">
      <c r="A4069" t="n">
        <v>250</v>
      </c>
      <c r="B4069">
        <f>(A4069-0,5)/3812</f>
        <v/>
      </c>
      <c r="C4069">
        <f>NORM.S.INV(B4069)</f>
        <v/>
      </c>
      <c r="D4069">
        <f>INDEX(SORT('06_MODELO_REFS'!F$26:F$3837;1;TRUE);A4069)</f>
        <v/>
      </c>
      <c r="F4069" t="n">
        <v>250</v>
      </c>
      <c r="G4069">
        <f>(F4069-0,5)/3812</f>
        <v/>
      </c>
      <c r="H4069">
        <f>NORM.S.INV(G4069)</f>
        <v/>
      </c>
      <c r="I4069">
        <f>INDEX(SORT('07_MODELO_NPI'!F$26:F$3837;1;TRUE);F4069)</f>
        <v/>
      </c>
      <c r="K4069" t="n">
        <v>250</v>
      </c>
      <c r="L4069">
        <f>(K4069-0,5)/3812</f>
        <v/>
      </c>
      <c r="M4069">
        <f>NORM.S.INV(L4069)</f>
        <v/>
      </c>
      <c r="N4069">
        <f>INDEX(SORT('08_MODELO_MULTIPLO'!G$31:G$3842;1;TRUE);K4069)</f>
        <v/>
      </c>
    </row>
    <row r="4070">
      <c r="A4070" t="n">
        <v>251</v>
      </c>
      <c r="B4070">
        <f>(A4070-0,5)/3812</f>
        <v/>
      </c>
      <c r="C4070">
        <f>NORM.S.INV(B4070)</f>
        <v/>
      </c>
      <c r="D4070">
        <f>INDEX(SORT('06_MODELO_REFS'!F$26:F$3837;1;TRUE);A4070)</f>
        <v/>
      </c>
      <c r="F4070" t="n">
        <v>251</v>
      </c>
      <c r="G4070">
        <f>(F4070-0,5)/3812</f>
        <v/>
      </c>
      <c r="H4070">
        <f>NORM.S.INV(G4070)</f>
        <v/>
      </c>
      <c r="I4070">
        <f>INDEX(SORT('07_MODELO_NPI'!F$26:F$3837;1;TRUE);F4070)</f>
        <v/>
      </c>
      <c r="K4070" t="n">
        <v>251</v>
      </c>
      <c r="L4070">
        <f>(K4070-0,5)/3812</f>
        <v/>
      </c>
      <c r="M4070">
        <f>NORM.S.INV(L4070)</f>
        <v/>
      </c>
      <c r="N4070">
        <f>INDEX(SORT('08_MODELO_MULTIPLO'!G$31:G$3842;1;TRUE);K4070)</f>
        <v/>
      </c>
    </row>
    <row r="4071">
      <c r="A4071" t="n">
        <v>252</v>
      </c>
      <c r="B4071">
        <f>(A4071-0,5)/3812</f>
        <v/>
      </c>
      <c r="C4071">
        <f>NORM.S.INV(B4071)</f>
        <v/>
      </c>
      <c r="D4071">
        <f>INDEX(SORT('06_MODELO_REFS'!F$26:F$3837;1;TRUE);A4071)</f>
        <v/>
      </c>
      <c r="F4071" t="n">
        <v>252</v>
      </c>
      <c r="G4071">
        <f>(F4071-0,5)/3812</f>
        <v/>
      </c>
      <c r="H4071">
        <f>NORM.S.INV(G4071)</f>
        <v/>
      </c>
      <c r="I4071">
        <f>INDEX(SORT('07_MODELO_NPI'!F$26:F$3837;1;TRUE);F4071)</f>
        <v/>
      </c>
      <c r="K4071" t="n">
        <v>252</v>
      </c>
      <c r="L4071">
        <f>(K4071-0,5)/3812</f>
        <v/>
      </c>
      <c r="M4071">
        <f>NORM.S.INV(L4071)</f>
        <v/>
      </c>
      <c r="N4071">
        <f>INDEX(SORT('08_MODELO_MULTIPLO'!G$31:G$3842;1;TRUE);K4071)</f>
        <v/>
      </c>
    </row>
    <row r="4072">
      <c r="A4072" t="n">
        <v>253</v>
      </c>
      <c r="B4072">
        <f>(A4072-0,5)/3812</f>
        <v/>
      </c>
      <c r="C4072">
        <f>NORM.S.INV(B4072)</f>
        <v/>
      </c>
      <c r="D4072">
        <f>INDEX(SORT('06_MODELO_REFS'!F$26:F$3837;1;TRUE);A4072)</f>
        <v/>
      </c>
      <c r="F4072" t="n">
        <v>253</v>
      </c>
      <c r="G4072">
        <f>(F4072-0,5)/3812</f>
        <v/>
      </c>
      <c r="H4072">
        <f>NORM.S.INV(G4072)</f>
        <v/>
      </c>
      <c r="I4072">
        <f>INDEX(SORT('07_MODELO_NPI'!F$26:F$3837;1;TRUE);F4072)</f>
        <v/>
      </c>
      <c r="K4072" t="n">
        <v>253</v>
      </c>
      <c r="L4072">
        <f>(K4072-0,5)/3812</f>
        <v/>
      </c>
      <c r="M4072">
        <f>NORM.S.INV(L4072)</f>
        <v/>
      </c>
      <c r="N4072">
        <f>INDEX(SORT('08_MODELO_MULTIPLO'!G$31:G$3842;1;TRUE);K4072)</f>
        <v/>
      </c>
    </row>
    <row r="4073">
      <c r="A4073" t="n">
        <v>254</v>
      </c>
      <c r="B4073">
        <f>(A4073-0,5)/3812</f>
        <v/>
      </c>
      <c r="C4073">
        <f>NORM.S.INV(B4073)</f>
        <v/>
      </c>
      <c r="D4073">
        <f>INDEX(SORT('06_MODELO_REFS'!F$26:F$3837;1;TRUE);A4073)</f>
        <v/>
      </c>
      <c r="F4073" t="n">
        <v>254</v>
      </c>
      <c r="G4073">
        <f>(F4073-0,5)/3812</f>
        <v/>
      </c>
      <c r="H4073">
        <f>NORM.S.INV(G4073)</f>
        <v/>
      </c>
      <c r="I4073">
        <f>INDEX(SORT('07_MODELO_NPI'!F$26:F$3837;1;TRUE);F4073)</f>
        <v/>
      </c>
      <c r="K4073" t="n">
        <v>254</v>
      </c>
      <c r="L4073">
        <f>(K4073-0,5)/3812</f>
        <v/>
      </c>
      <c r="M4073">
        <f>NORM.S.INV(L4073)</f>
        <v/>
      </c>
      <c r="N4073">
        <f>INDEX(SORT('08_MODELO_MULTIPLO'!G$31:G$3842;1;TRUE);K4073)</f>
        <v/>
      </c>
    </row>
    <row r="4074">
      <c r="A4074" t="n">
        <v>255</v>
      </c>
      <c r="B4074">
        <f>(A4074-0,5)/3812</f>
        <v/>
      </c>
      <c r="C4074">
        <f>NORM.S.INV(B4074)</f>
        <v/>
      </c>
      <c r="D4074">
        <f>INDEX(SORT('06_MODELO_REFS'!F$26:F$3837;1;TRUE);A4074)</f>
        <v/>
      </c>
      <c r="F4074" t="n">
        <v>255</v>
      </c>
      <c r="G4074">
        <f>(F4074-0,5)/3812</f>
        <v/>
      </c>
      <c r="H4074">
        <f>NORM.S.INV(G4074)</f>
        <v/>
      </c>
      <c r="I4074">
        <f>INDEX(SORT('07_MODELO_NPI'!F$26:F$3837;1;TRUE);F4074)</f>
        <v/>
      </c>
      <c r="K4074" t="n">
        <v>255</v>
      </c>
      <c r="L4074">
        <f>(K4074-0,5)/3812</f>
        <v/>
      </c>
      <c r="M4074">
        <f>NORM.S.INV(L4074)</f>
        <v/>
      </c>
      <c r="N4074">
        <f>INDEX(SORT('08_MODELO_MULTIPLO'!G$31:G$3842;1;TRUE);K4074)</f>
        <v/>
      </c>
    </row>
    <row r="4075">
      <c r="A4075" t="n">
        <v>256</v>
      </c>
      <c r="B4075">
        <f>(A4075-0,5)/3812</f>
        <v/>
      </c>
      <c r="C4075">
        <f>NORM.S.INV(B4075)</f>
        <v/>
      </c>
      <c r="D4075">
        <f>INDEX(SORT('06_MODELO_REFS'!F$26:F$3837;1;TRUE);A4075)</f>
        <v/>
      </c>
      <c r="F4075" t="n">
        <v>256</v>
      </c>
      <c r="G4075">
        <f>(F4075-0,5)/3812</f>
        <v/>
      </c>
      <c r="H4075">
        <f>NORM.S.INV(G4075)</f>
        <v/>
      </c>
      <c r="I4075">
        <f>INDEX(SORT('07_MODELO_NPI'!F$26:F$3837;1;TRUE);F4075)</f>
        <v/>
      </c>
      <c r="K4075" t="n">
        <v>256</v>
      </c>
      <c r="L4075">
        <f>(K4075-0,5)/3812</f>
        <v/>
      </c>
      <c r="M4075">
        <f>NORM.S.INV(L4075)</f>
        <v/>
      </c>
      <c r="N4075">
        <f>INDEX(SORT('08_MODELO_MULTIPLO'!G$31:G$3842;1;TRUE);K4075)</f>
        <v/>
      </c>
    </row>
    <row r="4076">
      <c r="A4076" t="n">
        <v>257</v>
      </c>
      <c r="B4076">
        <f>(A4076-0,5)/3812</f>
        <v/>
      </c>
      <c r="C4076">
        <f>NORM.S.INV(B4076)</f>
        <v/>
      </c>
      <c r="D4076">
        <f>INDEX(SORT('06_MODELO_REFS'!F$26:F$3837;1;TRUE);A4076)</f>
        <v/>
      </c>
      <c r="F4076" t="n">
        <v>257</v>
      </c>
      <c r="G4076">
        <f>(F4076-0,5)/3812</f>
        <v/>
      </c>
      <c r="H4076">
        <f>NORM.S.INV(G4076)</f>
        <v/>
      </c>
      <c r="I4076">
        <f>INDEX(SORT('07_MODELO_NPI'!F$26:F$3837;1;TRUE);F4076)</f>
        <v/>
      </c>
      <c r="K4076" t="n">
        <v>257</v>
      </c>
      <c r="L4076">
        <f>(K4076-0,5)/3812</f>
        <v/>
      </c>
      <c r="M4076">
        <f>NORM.S.INV(L4076)</f>
        <v/>
      </c>
      <c r="N4076">
        <f>INDEX(SORT('08_MODELO_MULTIPLO'!G$31:G$3842;1;TRUE);K4076)</f>
        <v/>
      </c>
    </row>
    <row r="4077">
      <c r="A4077" t="n">
        <v>258</v>
      </c>
      <c r="B4077">
        <f>(A4077-0,5)/3812</f>
        <v/>
      </c>
      <c r="C4077">
        <f>NORM.S.INV(B4077)</f>
        <v/>
      </c>
      <c r="D4077">
        <f>INDEX(SORT('06_MODELO_REFS'!F$26:F$3837;1;TRUE);A4077)</f>
        <v/>
      </c>
      <c r="F4077" t="n">
        <v>258</v>
      </c>
      <c r="G4077">
        <f>(F4077-0,5)/3812</f>
        <v/>
      </c>
      <c r="H4077">
        <f>NORM.S.INV(G4077)</f>
        <v/>
      </c>
      <c r="I4077">
        <f>INDEX(SORT('07_MODELO_NPI'!F$26:F$3837;1;TRUE);F4077)</f>
        <v/>
      </c>
      <c r="K4077" t="n">
        <v>258</v>
      </c>
      <c r="L4077">
        <f>(K4077-0,5)/3812</f>
        <v/>
      </c>
      <c r="M4077">
        <f>NORM.S.INV(L4077)</f>
        <v/>
      </c>
      <c r="N4077">
        <f>INDEX(SORT('08_MODELO_MULTIPLO'!G$31:G$3842;1;TRUE);K4077)</f>
        <v/>
      </c>
    </row>
    <row r="4078">
      <c r="A4078" t="n">
        <v>259</v>
      </c>
      <c r="B4078">
        <f>(A4078-0,5)/3812</f>
        <v/>
      </c>
      <c r="C4078">
        <f>NORM.S.INV(B4078)</f>
        <v/>
      </c>
      <c r="D4078">
        <f>INDEX(SORT('06_MODELO_REFS'!F$26:F$3837;1;TRUE);A4078)</f>
        <v/>
      </c>
      <c r="F4078" t="n">
        <v>259</v>
      </c>
      <c r="G4078">
        <f>(F4078-0,5)/3812</f>
        <v/>
      </c>
      <c r="H4078">
        <f>NORM.S.INV(G4078)</f>
        <v/>
      </c>
      <c r="I4078">
        <f>INDEX(SORT('07_MODELO_NPI'!F$26:F$3837;1;TRUE);F4078)</f>
        <v/>
      </c>
      <c r="K4078" t="n">
        <v>259</v>
      </c>
      <c r="L4078">
        <f>(K4078-0,5)/3812</f>
        <v/>
      </c>
      <c r="M4078">
        <f>NORM.S.INV(L4078)</f>
        <v/>
      </c>
      <c r="N4078">
        <f>INDEX(SORT('08_MODELO_MULTIPLO'!G$31:G$3842;1;TRUE);K4078)</f>
        <v/>
      </c>
    </row>
    <row r="4079">
      <c r="A4079" t="n">
        <v>260</v>
      </c>
      <c r="B4079">
        <f>(A4079-0,5)/3812</f>
        <v/>
      </c>
      <c r="C4079">
        <f>NORM.S.INV(B4079)</f>
        <v/>
      </c>
      <c r="D4079">
        <f>INDEX(SORT('06_MODELO_REFS'!F$26:F$3837;1;TRUE);A4079)</f>
        <v/>
      </c>
      <c r="F4079" t="n">
        <v>260</v>
      </c>
      <c r="G4079">
        <f>(F4079-0,5)/3812</f>
        <v/>
      </c>
      <c r="H4079">
        <f>NORM.S.INV(G4079)</f>
        <v/>
      </c>
      <c r="I4079">
        <f>INDEX(SORT('07_MODELO_NPI'!F$26:F$3837;1;TRUE);F4079)</f>
        <v/>
      </c>
      <c r="K4079" t="n">
        <v>260</v>
      </c>
      <c r="L4079">
        <f>(K4079-0,5)/3812</f>
        <v/>
      </c>
      <c r="M4079">
        <f>NORM.S.INV(L4079)</f>
        <v/>
      </c>
      <c r="N4079">
        <f>INDEX(SORT('08_MODELO_MULTIPLO'!G$31:G$3842;1;TRUE);K4079)</f>
        <v/>
      </c>
    </row>
    <row r="4080">
      <c r="A4080" t="n">
        <v>261</v>
      </c>
      <c r="B4080">
        <f>(A4080-0,5)/3812</f>
        <v/>
      </c>
      <c r="C4080">
        <f>NORM.S.INV(B4080)</f>
        <v/>
      </c>
      <c r="D4080">
        <f>INDEX(SORT('06_MODELO_REFS'!F$26:F$3837;1;TRUE);A4080)</f>
        <v/>
      </c>
      <c r="F4080" t="n">
        <v>261</v>
      </c>
      <c r="G4080">
        <f>(F4080-0,5)/3812</f>
        <v/>
      </c>
      <c r="H4080">
        <f>NORM.S.INV(G4080)</f>
        <v/>
      </c>
      <c r="I4080">
        <f>INDEX(SORT('07_MODELO_NPI'!F$26:F$3837;1;TRUE);F4080)</f>
        <v/>
      </c>
      <c r="K4080" t="n">
        <v>261</v>
      </c>
      <c r="L4080">
        <f>(K4080-0,5)/3812</f>
        <v/>
      </c>
      <c r="M4080">
        <f>NORM.S.INV(L4080)</f>
        <v/>
      </c>
      <c r="N4080">
        <f>INDEX(SORT('08_MODELO_MULTIPLO'!G$31:G$3842;1;TRUE);K4080)</f>
        <v/>
      </c>
    </row>
    <row r="4081">
      <c r="A4081" t="n">
        <v>262</v>
      </c>
      <c r="B4081">
        <f>(A4081-0,5)/3812</f>
        <v/>
      </c>
      <c r="C4081">
        <f>NORM.S.INV(B4081)</f>
        <v/>
      </c>
      <c r="D4081">
        <f>INDEX(SORT('06_MODELO_REFS'!F$26:F$3837;1;TRUE);A4081)</f>
        <v/>
      </c>
      <c r="F4081" t="n">
        <v>262</v>
      </c>
      <c r="G4081">
        <f>(F4081-0,5)/3812</f>
        <v/>
      </c>
      <c r="H4081">
        <f>NORM.S.INV(G4081)</f>
        <v/>
      </c>
      <c r="I4081">
        <f>INDEX(SORT('07_MODELO_NPI'!F$26:F$3837;1;TRUE);F4081)</f>
        <v/>
      </c>
      <c r="K4081" t="n">
        <v>262</v>
      </c>
      <c r="L4081">
        <f>(K4081-0,5)/3812</f>
        <v/>
      </c>
      <c r="M4081">
        <f>NORM.S.INV(L4081)</f>
        <v/>
      </c>
      <c r="N4081">
        <f>INDEX(SORT('08_MODELO_MULTIPLO'!G$31:G$3842;1;TRUE);K4081)</f>
        <v/>
      </c>
    </row>
    <row r="4082">
      <c r="A4082" t="n">
        <v>263</v>
      </c>
      <c r="B4082">
        <f>(A4082-0,5)/3812</f>
        <v/>
      </c>
      <c r="C4082">
        <f>NORM.S.INV(B4082)</f>
        <v/>
      </c>
      <c r="D4082">
        <f>INDEX(SORT('06_MODELO_REFS'!F$26:F$3837;1;TRUE);A4082)</f>
        <v/>
      </c>
      <c r="F4082" t="n">
        <v>263</v>
      </c>
      <c r="G4082">
        <f>(F4082-0,5)/3812</f>
        <v/>
      </c>
      <c r="H4082">
        <f>NORM.S.INV(G4082)</f>
        <v/>
      </c>
      <c r="I4082">
        <f>INDEX(SORT('07_MODELO_NPI'!F$26:F$3837;1;TRUE);F4082)</f>
        <v/>
      </c>
      <c r="K4082" t="n">
        <v>263</v>
      </c>
      <c r="L4082">
        <f>(K4082-0,5)/3812</f>
        <v/>
      </c>
      <c r="M4082">
        <f>NORM.S.INV(L4082)</f>
        <v/>
      </c>
      <c r="N4082">
        <f>INDEX(SORT('08_MODELO_MULTIPLO'!G$31:G$3842;1;TRUE);K4082)</f>
        <v/>
      </c>
    </row>
    <row r="4083">
      <c r="A4083" t="n">
        <v>264</v>
      </c>
      <c r="B4083">
        <f>(A4083-0,5)/3812</f>
        <v/>
      </c>
      <c r="C4083">
        <f>NORM.S.INV(B4083)</f>
        <v/>
      </c>
      <c r="D4083">
        <f>INDEX(SORT('06_MODELO_REFS'!F$26:F$3837;1;TRUE);A4083)</f>
        <v/>
      </c>
      <c r="F4083" t="n">
        <v>264</v>
      </c>
      <c r="G4083">
        <f>(F4083-0,5)/3812</f>
        <v/>
      </c>
      <c r="H4083">
        <f>NORM.S.INV(G4083)</f>
        <v/>
      </c>
      <c r="I4083">
        <f>INDEX(SORT('07_MODELO_NPI'!F$26:F$3837;1;TRUE);F4083)</f>
        <v/>
      </c>
      <c r="K4083" t="n">
        <v>264</v>
      </c>
      <c r="L4083">
        <f>(K4083-0,5)/3812</f>
        <v/>
      </c>
      <c r="M4083">
        <f>NORM.S.INV(L4083)</f>
        <v/>
      </c>
      <c r="N4083">
        <f>INDEX(SORT('08_MODELO_MULTIPLO'!G$31:G$3842;1;TRUE);K4083)</f>
        <v/>
      </c>
    </row>
    <row r="4084">
      <c r="A4084" t="n">
        <v>265</v>
      </c>
      <c r="B4084">
        <f>(A4084-0,5)/3812</f>
        <v/>
      </c>
      <c r="C4084">
        <f>NORM.S.INV(B4084)</f>
        <v/>
      </c>
      <c r="D4084">
        <f>INDEX(SORT('06_MODELO_REFS'!F$26:F$3837;1;TRUE);A4084)</f>
        <v/>
      </c>
      <c r="F4084" t="n">
        <v>265</v>
      </c>
      <c r="G4084">
        <f>(F4084-0,5)/3812</f>
        <v/>
      </c>
      <c r="H4084">
        <f>NORM.S.INV(G4084)</f>
        <v/>
      </c>
      <c r="I4084">
        <f>INDEX(SORT('07_MODELO_NPI'!F$26:F$3837;1;TRUE);F4084)</f>
        <v/>
      </c>
      <c r="K4084" t="n">
        <v>265</v>
      </c>
      <c r="L4084">
        <f>(K4084-0,5)/3812</f>
        <v/>
      </c>
      <c r="M4084">
        <f>NORM.S.INV(L4084)</f>
        <v/>
      </c>
      <c r="N4084">
        <f>INDEX(SORT('08_MODELO_MULTIPLO'!G$31:G$3842;1;TRUE);K4084)</f>
        <v/>
      </c>
    </row>
    <row r="4085">
      <c r="A4085" t="n">
        <v>266</v>
      </c>
      <c r="B4085">
        <f>(A4085-0,5)/3812</f>
        <v/>
      </c>
      <c r="C4085">
        <f>NORM.S.INV(B4085)</f>
        <v/>
      </c>
      <c r="D4085">
        <f>INDEX(SORT('06_MODELO_REFS'!F$26:F$3837;1;TRUE);A4085)</f>
        <v/>
      </c>
      <c r="F4085" t="n">
        <v>266</v>
      </c>
      <c r="G4085">
        <f>(F4085-0,5)/3812</f>
        <v/>
      </c>
      <c r="H4085">
        <f>NORM.S.INV(G4085)</f>
        <v/>
      </c>
      <c r="I4085">
        <f>INDEX(SORT('07_MODELO_NPI'!F$26:F$3837;1;TRUE);F4085)</f>
        <v/>
      </c>
      <c r="K4085" t="n">
        <v>266</v>
      </c>
      <c r="L4085">
        <f>(K4085-0,5)/3812</f>
        <v/>
      </c>
      <c r="M4085">
        <f>NORM.S.INV(L4085)</f>
        <v/>
      </c>
      <c r="N4085">
        <f>INDEX(SORT('08_MODELO_MULTIPLO'!G$31:G$3842;1;TRUE);K4085)</f>
        <v/>
      </c>
    </row>
    <row r="4086">
      <c r="A4086" t="n">
        <v>267</v>
      </c>
      <c r="B4086">
        <f>(A4086-0,5)/3812</f>
        <v/>
      </c>
      <c r="C4086">
        <f>NORM.S.INV(B4086)</f>
        <v/>
      </c>
      <c r="D4086">
        <f>INDEX(SORT('06_MODELO_REFS'!F$26:F$3837;1;TRUE);A4086)</f>
        <v/>
      </c>
      <c r="F4086" t="n">
        <v>267</v>
      </c>
      <c r="G4086">
        <f>(F4086-0,5)/3812</f>
        <v/>
      </c>
      <c r="H4086">
        <f>NORM.S.INV(G4086)</f>
        <v/>
      </c>
      <c r="I4086">
        <f>INDEX(SORT('07_MODELO_NPI'!F$26:F$3837;1;TRUE);F4086)</f>
        <v/>
      </c>
      <c r="K4086" t="n">
        <v>267</v>
      </c>
      <c r="L4086">
        <f>(K4086-0,5)/3812</f>
        <v/>
      </c>
      <c r="M4086">
        <f>NORM.S.INV(L4086)</f>
        <v/>
      </c>
      <c r="N4086">
        <f>INDEX(SORT('08_MODELO_MULTIPLO'!G$31:G$3842;1;TRUE);K4086)</f>
        <v/>
      </c>
    </row>
    <row r="4087">
      <c r="A4087" t="n">
        <v>268</v>
      </c>
      <c r="B4087">
        <f>(A4087-0,5)/3812</f>
        <v/>
      </c>
      <c r="C4087">
        <f>NORM.S.INV(B4087)</f>
        <v/>
      </c>
      <c r="D4087">
        <f>INDEX(SORT('06_MODELO_REFS'!F$26:F$3837;1;TRUE);A4087)</f>
        <v/>
      </c>
      <c r="F4087" t="n">
        <v>268</v>
      </c>
      <c r="G4087">
        <f>(F4087-0,5)/3812</f>
        <v/>
      </c>
      <c r="H4087">
        <f>NORM.S.INV(G4087)</f>
        <v/>
      </c>
      <c r="I4087">
        <f>INDEX(SORT('07_MODELO_NPI'!F$26:F$3837;1;TRUE);F4087)</f>
        <v/>
      </c>
      <c r="K4087" t="n">
        <v>268</v>
      </c>
      <c r="L4087">
        <f>(K4087-0,5)/3812</f>
        <v/>
      </c>
      <c r="M4087">
        <f>NORM.S.INV(L4087)</f>
        <v/>
      </c>
      <c r="N4087">
        <f>INDEX(SORT('08_MODELO_MULTIPLO'!G$31:G$3842;1;TRUE);K4087)</f>
        <v/>
      </c>
    </row>
    <row r="4088">
      <c r="A4088" t="n">
        <v>269</v>
      </c>
      <c r="B4088">
        <f>(A4088-0,5)/3812</f>
        <v/>
      </c>
      <c r="C4088">
        <f>NORM.S.INV(B4088)</f>
        <v/>
      </c>
      <c r="D4088">
        <f>INDEX(SORT('06_MODELO_REFS'!F$26:F$3837;1;TRUE);A4088)</f>
        <v/>
      </c>
      <c r="F4088" t="n">
        <v>269</v>
      </c>
      <c r="G4088">
        <f>(F4088-0,5)/3812</f>
        <v/>
      </c>
      <c r="H4088">
        <f>NORM.S.INV(G4088)</f>
        <v/>
      </c>
      <c r="I4088">
        <f>INDEX(SORT('07_MODELO_NPI'!F$26:F$3837;1;TRUE);F4088)</f>
        <v/>
      </c>
      <c r="K4088" t="n">
        <v>269</v>
      </c>
      <c r="L4088">
        <f>(K4088-0,5)/3812</f>
        <v/>
      </c>
      <c r="M4088">
        <f>NORM.S.INV(L4088)</f>
        <v/>
      </c>
      <c r="N4088">
        <f>INDEX(SORT('08_MODELO_MULTIPLO'!G$31:G$3842;1;TRUE);K4088)</f>
        <v/>
      </c>
    </row>
    <row r="4089">
      <c r="A4089" t="n">
        <v>270</v>
      </c>
      <c r="B4089">
        <f>(A4089-0,5)/3812</f>
        <v/>
      </c>
      <c r="C4089">
        <f>NORM.S.INV(B4089)</f>
        <v/>
      </c>
      <c r="D4089">
        <f>INDEX(SORT('06_MODELO_REFS'!F$26:F$3837;1;TRUE);A4089)</f>
        <v/>
      </c>
      <c r="F4089" t="n">
        <v>270</v>
      </c>
      <c r="G4089">
        <f>(F4089-0,5)/3812</f>
        <v/>
      </c>
      <c r="H4089">
        <f>NORM.S.INV(G4089)</f>
        <v/>
      </c>
      <c r="I4089">
        <f>INDEX(SORT('07_MODELO_NPI'!F$26:F$3837;1;TRUE);F4089)</f>
        <v/>
      </c>
      <c r="K4089" t="n">
        <v>270</v>
      </c>
      <c r="L4089">
        <f>(K4089-0,5)/3812</f>
        <v/>
      </c>
      <c r="M4089">
        <f>NORM.S.INV(L4089)</f>
        <v/>
      </c>
      <c r="N4089">
        <f>INDEX(SORT('08_MODELO_MULTIPLO'!G$31:G$3842;1;TRUE);K4089)</f>
        <v/>
      </c>
    </row>
    <row r="4090">
      <c r="A4090" t="n">
        <v>271</v>
      </c>
      <c r="B4090">
        <f>(A4090-0,5)/3812</f>
        <v/>
      </c>
      <c r="C4090">
        <f>NORM.S.INV(B4090)</f>
        <v/>
      </c>
      <c r="D4090">
        <f>INDEX(SORT('06_MODELO_REFS'!F$26:F$3837;1;TRUE);A4090)</f>
        <v/>
      </c>
      <c r="F4090" t="n">
        <v>271</v>
      </c>
      <c r="G4090">
        <f>(F4090-0,5)/3812</f>
        <v/>
      </c>
      <c r="H4090">
        <f>NORM.S.INV(G4090)</f>
        <v/>
      </c>
      <c r="I4090">
        <f>INDEX(SORT('07_MODELO_NPI'!F$26:F$3837;1;TRUE);F4090)</f>
        <v/>
      </c>
      <c r="K4090" t="n">
        <v>271</v>
      </c>
      <c r="L4090">
        <f>(K4090-0,5)/3812</f>
        <v/>
      </c>
      <c r="M4090">
        <f>NORM.S.INV(L4090)</f>
        <v/>
      </c>
      <c r="N4090">
        <f>INDEX(SORT('08_MODELO_MULTIPLO'!G$31:G$3842;1;TRUE);K4090)</f>
        <v/>
      </c>
    </row>
    <row r="4091">
      <c r="A4091" t="n">
        <v>272</v>
      </c>
      <c r="B4091">
        <f>(A4091-0,5)/3812</f>
        <v/>
      </c>
      <c r="C4091">
        <f>NORM.S.INV(B4091)</f>
        <v/>
      </c>
      <c r="D4091">
        <f>INDEX(SORT('06_MODELO_REFS'!F$26:F$3837;1;TRUE);A4091)</f>
        <v/>
      </c>
      <c r="F4091" t="n">
        <v>272</v>
      </c>
      <c r="G4091">
        <f>(F4091-0,5)/3812</f>
        <v/>
      </c>
      <c r="H4091">
        <f>NORM.S.INV(G4091)</f>
        <v/>
      </c>
      <c r="I4091">
        <f>INDEX(SORT('07_MODELO_NPI'!F$26:F$3837;1;TRUE);F4091)</f>
        <v/>
      </c>
      <c r="K4091" t="n">
        <v>272</v>
      </c>
      <c r="L4091">
        <f>(K4091-0,5)/3812</f>
        <v/>
      </c>
      <c r="M4091">
        <f>NORM.S.INV(L4091)</f>
        <v/>
      </c>
      <c r="N4091">
        <f>INDEX(SORT('08_MODELO_MULTIPLO'!G$31:G$3842;1;TRUE);K4091)</f>
        <v/>
      </c>
    </row>
    <row r="4092">
      <c r="A4092" t="n">
        <v>273</v>
      </c>
      <c r="B4092">
        <f>(A4092-0,5)/3812</f>
        <v/>
      </c>
      <c r="C4092">
        <f>NORM.S.INV(B4092)</f>
        <v/>
      </c>
      <c r="D4092">
        <f>INDEX(SORT('06_MODELO_REFS'!F$26:F$3837;1;TRUE);A4092)</f>
        <v/>
      </c>
      <c r="F4092" t="n">
        <v>273</v>
      </c>
      <c r="G4092">
        <f>(F4092-0,5)/3812</f>
        <v/>
      </c>
      <c r="H4092">
        <f>NORM.S.INV(G4092)</f>
        <v/>
      </c>
      <c r="I4092">
        <f>INDEX(SORT('07_MODELO_NPI'!F$26:F$3837;1;TRUE);F4092)</f>
        <v/>
      </c>
      <c r="K4092" t="n">
        <v>273</v>
      </c>
      <c r="L4092">
        <f>(K4092-0,5)/3812</f>
        <v/>
      </c>
      <c r="M4092">
        <f>NORM.S.INV(L4092)</f>
        <v/>
      </c>
      <c r="N4092">
        <f>INDEX(SORT('08_MODELO_MULTIPLO'!G$31:G$3842;1;TRUE);K4092)</f>
        <v/>
      </c>
    </row>
    <row r="4093">
      <c r="A4093" t="n">
        <v>274</v>
      </c>
      <c r="B4093">
        <f>(A4093-0,5)/3812</f>
        <v/>
      </c>
      <c r="C4093">
        <f>NORM.S.INV(B4093)</f>
        <v/>
      </c>
      <c r="D4093">
        <f>INDEX(SORT('06_MODELO_REFS'!F$26:F$3837;1;TRUE);A4093)</f>
        <v/>
      </c>
      <c r="F4093" t="n">
        <v>274</v>
      </c>
      <c r="G4093">
        <f>(F4093-0,5)/3812</f>
        <v/>
      </c>
      <c r="H4093">
        <f>NORM.S.INV(G4093)</f>
        <v/>
      </c>
      <c r="I4093">
        <f>INDEX(SORT('07_MODELO_NPI'!F$26:F$3837;1;TRUE);F4093)</f>
        <v/>
      </c>
      <c r="K4093" t="n">
        <v>274</v>
      </c>
      <c r="L4093">
        <f>(K4093-0,5)/3812</f>
        <v/>
      </c>
      <c r="M4093">
        <f>NORM.S.INV(L4093)</f>
        <v/>
      </c>
      <c r="N4093">
        <f>INDEX(SORT('08_MODELO_MULTIPLO'!G$31:G$3842;1;TRUE);K4093)</f>
        <v/>
      </c>
    </row>
    <row r="4094">
      <c r="A4094" t="n">
        <v>275</v>
      </c>
      <c r="B4094">
        <f>(A4094-0,5)/3812</f>
        <v/>
      </c>
      <c r="C4094">
        <f>NORM.S.INV(B4094)</f>
        <v/>
      </c>
      <c r="D4094">
        <f>INDEX(SORT('06_MODELO_REFS'!F$26:F$3837;1;TRUE);A4094)</f>
        <v/>
      </c>
      <c r="F4094" t="n">
        <v>275</v>
      </c>
      <c r="G4094">
        <f>(F4094-0,5)/3812</f>
        <v/>
      </c>
      <c r="H4094">
        <f>NORM.S.INV(G4094)</f>
        <v/>
      </c>
      <c r="I4094">
        <f>INDEX(SORT('07_MODELO_NPI'!F$26:F$3837;1;TRUE);F4094)</f>
        <v/>
      </c>
      <c r="K4094" t="n">
        <v>275</v>
      </c>
      <c r="L4094">
        <f>(K4094-0,5)/3812</f>
        <v/>
      </c>
      <c r="M4094">
        <f>NORM.S.INV(L4094)</f>
        <v/>
      </c>
      <c r="N4094">
        <f>INDEX(SORT('08_MODELO_MULTIPLO'!G$31:G$3842;1;TRUE);K4094)</f>
        <v/>
      </c>
    </row>
    <row r="4095">
      <c r="A4095" t="n">
        <v>276</v>
      </c>
      <c r="B4095">
        <f>(A4095-0,5)/3812</f>
        <v/>
      </c>
      <c r="C4095">
        <f>NORM.S.INV(B4095)</f>
        <v/>
      </c>
      <c r="D4095">
        <f>INDEX(SORT('06_MODELO_REFS'!F$26:F$3837;1;TRUE);A4095)</f>
        <v/>
      </c>
      <c r="F4095" t="n">
        <v>276</v>
      </c>
      <c r="G4095">
        <f>(F4095-0,5)/3812</f>
        <v/>
      </c>
      <c r="H4095">
        <f>NORM.S.INV(G4095)</f>
        <v/>
      </c>
      <c r="I4095">
        <f>INDEX(SORT('07_MODELO_NPI'!F$26:F$3837;1;TRUE);F4095)</f>
        <v/>
      </c>
      <c r="K4095" t="n">
        <v>276</v>
      </c>
      <c r="L4095">
        <f>(K4095-0,5)/3812</f>
        <v/>
      </c>
      <c r="M4095">
        <f>NORM.S.INV(L4095)</f>
        <v/>
      </c>
      <c r="N4095">
        <f>INDEX(SORT('08_MODELO_MULTIPLO'!G$31:G$3842;1;TRUE);K4095)</f>
        <v/>
      </c>
    </row>
    <row r="4096">
      <c r="A4096" t="n">
        <v>277</v>
      </c>
      <c r="B4096">
        <f>(A4096-0,5)/3812</f>
        <v/>
      </c>
      <c r="C4096">
        <f>NORM.S.INV(B4096)</f>
        <v/>
      </c>
      <c r="D4096">
        <f>INDEX(SORT('06_MODELO_REFS'!F$26:F$3837;1;TRUE);A4096)</f>
        <v/>
      </c>
      <c r="F4096" t="n">
        <v>277</v>
      </c>
      <c r="G4096">
        <f>(F4096-0,5)/3812</f>
        <v/>
      </c>
      <c r="H4096">
        <f>NORM.S.INV(G4096)</f>
        <v/>
      </c>
      <c r="I4096">
        <f>INDEX(SORT('07_MODELO_NPI'!F$26:F$3837;1;TRUE);F4096)</f>
        <v/>
      </c>
      <c r="K4096" t="n">
        <v>277</v>
      </c>
      <c r="L4096">
        <f>(K4096-0,5)/3812</f>
        <v/>
      </c>
      <c r="M4096">
        <f>NORM.S.INV(L4096)</f>
        <v/>
      </c>
      <c r="N4096">
        <f>INDEX(SORT('08_MODELO_MULTIPLO'!G$31:G$3842;1;TRUE);K4096)</f>
        <v/>
      </c>
    </row>
    <row r="4097">
      <c r="A4097" t="n">
        <v>278</v>
      </c>
      <c r="B4097">
        <f>(A4097-0,5)/3812</f>
        <v/>
      </c>
      <c r="C4097">
        <f>NORM.S.INV(B4097)</f>
        <v/>
      </c>
      <c r="D4097">
        <f>INDEX(SORT('06_MODELO_REFS'!F$26:F$3837;1;TRUE);A4097)</f>
        <v/>
      </c>
      <c r="F4097" t="n">
        <v>278</v>
      </c>
      <c r="G4097">
        <f>(F4097-0,5)/3812</f>
        <v/>
      </c>
      <c r="H4097">
        <f>NORM.S.INV(G4097)</f>
        <v/>
      </c>
      <c r="I4097">
        <f>INDEX(SORT('07_MODELO_NPI'!F$26:F$3837;1;TRUE);F4097)</f>
        <v/>
      </c>
      <c r="K4097" t="n">
        <v>278</v>
      </c>
      <c r="L4097">
        <f>(K4097-0,5)/3812</f>
        <v/>
      </c>
      <c r="M4097">
        <f>NORM.S.INV(L4097)</f>
        <v/>
      </c>
      <c r="N4097">
        <f>INDEX(SORT('08_MODELO_MULTIPLO'!G$31:G$3842;1;TRUE);K4097)</f>
        <v/>
      </c>
    </row>
    <row r="4098">
      <c r="A4098" t="n">
        <v>279</v>
      </c>
      <c r="B4098">
        <f>(A4098-0,5)/3812</f>
        <v/>
      </c>
      <c r="C4098">
        <f>NORM.S.INV(B4098)</f>
        <v/>
      </c>
      <c r="D4098">
        <f>INDEX(SORT('06_MODELO_REFS'!F$26:F$3837;1;TRUE);A4098)</f>
        <v/>
      </c>
      <c r="F4098" t="n">
        <v>279</v>
      </c>
      <c r="G4098">
        <f>(F4098-0,5)/3812</f>
        <v/>
      </c>
      <c r="H4098">
        <f>NORM.S.INV(G4098)</f>
        <v/>
      </c>
      <c r="I4098">
        <f>INDEX(SORT('07_MODELO_NPI'!F$26:F$3837;1;TRUE);F4098)</f>
        <v/>
      </c>
      <c r="K4098" t="n">
        <v>279</v>
      </c>
      <c r="L4098">
        <f>(K4098-0,5)/3812</f>
        <v/>
      </c>
      <c r="M4098">
        <f>NORM.S.INV(L4098)</f>
        <v/>
      </c>
      <c r="N4098">
        <f>INDEX(SORT('08_MODELO_MULTIPLO'!G$31:G$3842;1;TRUE);K4098)</f>
        <v/>
      </c>
    </row>
    <row r="4099">
      <c r="A4099" t="n">
        <v>280</v>
      </c>
      <c r="B4099">
        <f>(A4099-0,5)/3812</f>
        <v/>
      </c>
      <c r="C4099">
        <f>NORM.S.INV(B4099)</f>
        <v/>
      </c>
      <c r="D4099">
        <f>INDEX(SORT('06_MODELO_REFS'!F$26:F$3837;1;TRUE);A4099)</f>
        <v/>
      </c>
      <c r="F4099" t="n">
        <v>280</v>
      </c>
      <c r="G4099">
        <f>(F4099-0,5)/3812</f>
        <v/>
      </c>
      <c r="H4099">
        <f>NORM.S.INV(G4099)</f>
        <v/>
      </c>
      <c r="I4099">
        <f>INDEX(SORT('07_MODELO_NPI'!F$26:F$3837;1;TRUE);F4099)</f>
        <v/>
      </c>
      <c r="K4099" t="n">
        <v>280</v>
      </c>
      <c r="L4099">
        <f>(K4099-0,5)/3812</f>
        <v/>
      </c>
      <c r="M4099">
        <f>NORM.S.INV(L4099)</f>
        <v/>
      </c>
      <c r="N4099">
        <f>INDEX(SORT('08_MODELO_MULTIPLO'!G$31:G$3842;1;TRUE);K4099)</f>
        <v/>
      </c>
    </row>
    <row r="4100">
      <c r="A4100" t="n">
        <v>281</v>
      </c>
      <c r="B4100">
        <f>(A4100-0,5)/3812</f>
        <v/>
      </c>
      <c r="C4100">
        <f>NORM.S.INV(B4100)</f>
        <v/>
      </c>
      <c r="D4100">
        <f>INDEX(SORT('06_MODELO_REFS'!F$26:F$3837;1;TRUE);A4100)</f>
        <v/>
      </c>
      <c r="F4100" t="n">
        <v>281</v>
      </c>
      <c r="G4100">
        <f>(F4100-0,5)/3812</f>
        <v/>
      </c>
      <c r="H4100">
        <f>NORM.S.INV(G4100)</f>
        <v/>
      </c>
      <c r="I4100">
        <f>INDEX(SORT('07_MODELO_NPI'!F$26:F$3837;1;TRUE);F4100)</f>
        <v/>
      </c>
      <c r="K4100" t="n">
        <v>281</v>
      </c>
      <c r="L4100">
        <f>(K4100-0,5)/3812</f>
        <v/>
      </c>
      <c r="M4100">
        <f>NORM.S.INV(L4100)</f>
        <v/>
      </c>
      <c r="N4100">
        <f>INDEX(SORT('08_MODELO_MULTIPLO'!G$31:G$3842;1;TRUE);K4100)</f>
        <v/>
      </c>
    </row>
    <row r="4101">
      <c r="A4101" t="n">
        <v>282</v>
      </c>
      <c r="B4101">
        <f>(A4101-0,5)/3812</f>
        <v/>
      </c>
      <c r="C4101">
        <f>NORM.S.INV(B4101)</f>
        <v/>
      </c>
      <c r="D4101">
        <f>INDEX(SORT('06_MODELO_REFS'!F$26:F$3837;1;TRUE);A4101)</f>
        <v/>
      </c>
      <c r="F4101" t="n">
        <v>282</v>
      </c>
      <c r="G4101">
        <f>(F4101-0,5)/3812</f>
        <v/>
      </c>
      <c r="H4101">
        <f>NORM.S.INV(G4101)</f>
        <v/>
      </c>
      <c r="I4101">
        <f>INDEX(SORT('07_MODELO_NPI'!F$26:F$3837;1;TRUE);F4101)</f>
        <v/>
      </c>
      <c r="K4101" t="n">
        <v>282</v>
      </c>
      <c r="L4101">
        <f>(K4101-0,5)/3812</f>
        <v/>
      </c>
      <c r="M4101">
        <f>NORM.S.INV(L4101)</f>
        <v/>
      </c>
      <c r="N4101">
        <f>INDEX(SORT('08_MODELO_MULTIPLO'!G$31:G$3842;1;TRUE);K4101)</f>
        <v/>
      </c>
    </row>
    <row r="4102">
      <c r="A4102" t="n">
        <v>283</v>
      </c>
      <c r="B4102">
        <f>(A4102-0,5)/3812</f>
        <v/>
      </c>
      <c r="C4102">
        <f>NORM.S.INV(B4102)</f>
        <v/>
      </c>
      <c r="D4102">
        <f>INDEX(SORT('06_MODELO_REFS'!F$26:F$3837;1;TRUE);A4102)</f>
        <v/>
      </c>
      <c r="F4102" t="n">
        <v>283</v>
      </c>
      <c r="G4102">
        <f>(F4102-0,5)/3812</f>
        <v/>
      </c>
      <c r="H4102">
        <f>NORM.S.INV(G4102)</f>
        <v/>
      </c>
      <c r="I4102">
        <f>INDEX(SORT('07_MODELO_NPI'!F$26:F$3837;1;TRUE);F4102)</f>
        <v/>
      </c>
      <c r="K4102" t="n">
        <v>283</v>
      </c>
      <c r="L4102">
        <f>(K4102-0,5)/3812</f>
        <v/>
      </c>
      <c r="M4102">
        <f>NORM.S.INV(L4102)</f>
        <v/>
      </c>
      <c r="N4102">
        <f>INDEX(SORT('08_MODELO_MULTIPLO'!G$31:G$3842;1;TRUE);K4102)</f>
        <v/>
      </c>
    </row>
    <row r="4103">
      <c r="A4103" t="n">
        <v>284</v>
      </c>
      <c r="B4103">
        <f>(A4103-0,5)/3812</f>
        <v/>
      </c>
      <c r="C4103">
        <f>NORM.S.INV(B4103)</f>
        <v/>
      </c>
      <c r="D4103">
        <f>INDEX(SORT('06_MODELO_REFS'!F$26:F$3837;1;TRUE);A4103)</f>
        <v/>
      </c>
      <c r="F4103" t="n">
        <v>284</v>
      </c>
      <c r="G4103">
        <f>(F4103-0,5)/3812</f>
        <v/>
      </c>
      <c r="H4103">
        <f>NORM.S.INV(G4103)</f>
        <v/>
      </c>
      <c r="I4103">
        <f>INDEX(SORT('07_MODELO_NPI'!F$26:F$3837;1;TRUE);F4103)</f>
        <v/>
      </c>
      <c r="K4103" t="n">
        <v>284</v>
      </c>
      <c r="L4103">
        <f>(K4103-0,5)/3812</f>
        <v/>
      </c>
      <c r="M4103">
        <f>NORM.S.INV(L4103)</f>
        <v/>
      </c>
      <c r="N4103">
        <f>INDEX(SORT('08_MODELO_MULTIPLO'!G$31:G$3842;1;TRUE);K4103)</f>
        <v/>
      </c>
    </row>
    <row r="4104">
      <c r="A4104" t="n">
        <v>285</v>
      </c>
      <c r="B4104">
        <f>(A4104-0,5)/3812</f>
        <v/>
      </c>
      <c r="C4104">
        <f>NORM.S.INV(B4104)</f>
        <v/>
      </c>
      <c r="D4104">
        <f>INDEX(SORT('06_MODELO_REFS'!F$26:F$3837;1;TRUE);A4104)</f>
        <v/>
      </c>
      <c r="F4104" t="n">
        <v>285</v>
      </c>
      <c r="G4104">
        <f>(F4104-0,5)/3812</f>
        <v/>
      </c>
      <c r="H4104">
        <f>NORM.S.INV(G4104)</f>
        <v/>
      </c>
      <c r="I4104">
        <f>INDEX(SORT('07_MODELO_NPI'!F$26:F$3837;1;TRUE);F4104)</f>
        <v/>
      </c>
      <c r="K4104" t="n">
        <v>285</v>
      </c>
      <c r="L4104">
        <f>(K4104-0,5)/3812</f>
        <v/>
      </c>
      <c r="M4104">
        <f>NORM.S.INV(L4104)</f>
        <v/>
      </c>
      <c r="N4104">
        <f>INDEX(SORT('08_MODELO_MULTIPLO'!G$31:G$3842;1;TRUE);K4104)</f>
        <v/>
      </c>
    </row>
    <row r="4105">
      <c r="A4105" t="n">
        <v>286</v>
      </c>
      <c r="B4105">
        <f>(A4105-0,5)/3812</f>
        <v/>
      </c>
      <c r="C4105">
        <f>NORM.S.INV(B4105)</f>
        <v/>
      </c>
      <c r="D4105">
        <f>INDEX(SORT('06_MODELO_REFS'!F$26:F$3837;1;TRUE);A4105)</f>
        <v/>
      </c>
      <c r="F4105" t="n">
        <v>286</v>
      </c>
      <c r="G4105">
        <f>(F4105-0,5)/3812</f>
        <v/>
      </c>
      <c r="H4105">
        <f>NORM.S.INV(G4105)</f>
        <v/>
      </c>
      <c r="I4105">
        <f>INDEX(SORT('07_MODELO_NPI'!F$26:F$3837;1;TRUE);F4105)</f>
        <v/>
      </c>
      <c r="K4105" t="n">
        <v>286</v>
      </c>
      <c r="L4105">
        <f>(K4105-0,5)/3812</f>
        <v/>
      </c>
      <c r="M4105">
        <f>NORM.S.INV(L4105)</f>
        <v/>
      </c>
      <c r="N4105">
        <f>INDEX(SORT('08_MODELO_MULTIPLO'!G$31:G$3842;1;TRUE);K4105)</f>
        <v/>
      </c>
    </row>
    <row r="4106">
      <c r="A4106" t="n">
        <v>287</v>
      </c>
      <c r="B4106">
        <f>(A4106-0,5)/3812</f>
        <v/>
      </c>
      <c r="C4106">
        <f>NORM.S.INV(B4106)</f>
        <v/>
      </c>
      <c r="D4106">
        <f>INDEX(SORT('06_MODELO_REFS'!F$26:F$3837;1;TRUE);A4106)</f>
        <v/>
      </c>
      <c r="F4106" t="n">
        <v>287</v>
      </c>
      <c r="G4106">
        <f>(F4106-0,5)/3812</f>
        <v/>
      </c>
      <c r="H4106">
        <f>NORM.S.INV(G4106)</f>
        <v/>
      </c>
      <c r="I4106">
        <f>INDEX(SORT('07_MODELO_NPI'!F$26:F$3837;1;TRUE);F4106)</f>
        <v/>
      </c>
      <c r="K4106" t="n">
        <v>287</v>
      </c>
      <c r="L4106">
        <f>(K4106-0,5)/3812</f>
        <v/>
      </c>
      <c r="M4106">
        <f>NORM.S.INV(L4106)</f>
        <v/>
      </c>
      <c r="N4106">
        <f>INDEX(SORT('08_MODELO_MULTIPLO'!G$31:G$3842;1;TRUE);K4106)</f>
        <v/>
      </c>
    </row>
    <row r="4107">
      <c r="A4107" t="n">
        <v>288</v>
      </c>
      <c r="B4107">
        <f>(A4107-0,5)/3812</f>
        <v/>
      </c>
      <c r="C4107">
        <f>NORM.S.INV(B4107)</f>
        <v/>
      </c>
      <c r="D4107">
        <f>INDEX(SORT('06_MODELO_REFS'!F$26:F$3837;1;TRUE);A4107)</f>
        <v/>
      </c>
      <c r="F4107" t="n">
        <v>288</v>
      </c>
      <c r="G4107">
        <f>(F4107-0,5)/3812</f>
        <v/>
      </c>
      <c r="H4107">
        <f>NORM.S.INV(G4107)</f>
        <v/>
      </c>
      <c r="I4107">
        <f>INDEX(SORT('07_MODELO_NPI'!F$26:F$3837;1;TRUE);F4107)</f>
        <v/>
      </c>
      <c r="K4107" t="n">
        <v>288</v>
      </c>
      <c r="L4107">
        <f>(K4107-0,5)/3812</f>
        <v/>
      </c>
      <c r="M4107">
        <f>NORM.S.INV(L4107)</f>
        <v/>
      </c>
      <c r="N4107">
        <f>INDEX(SORT('08_MODELO_MULTIPLO'!G$31:G$3842;1;TRUE);K4107)</f>
        <v/>
      </c>
    </row>
    <row r="4108">
      <c r="A4108" t="n">
        <v>289</v>
      </c>
      <c r="B4108">
        <f>(A4108-0,5)/3812</f>
        <v/>
      </c>
      <c r="C4108">
        <f>NORM.S.INV(B4108)</f>
        <v/>
      </c>
      <c r="D4108">
        <f>INDEX(SORT('06_MODELO_REFS'!F$26:F$3837;1;TRUE);A4108)</f>
        <v/>
      </c>
      <c r="F4108" t="n">
        <v>289</v>
      </c>
      <c r="G4108">
        <f>(F4108-0,5)/3812</f>
        <v/>
      </c>
      <c r="H4108">
        <f>NORM.S.INV(G4108)</f>
        <v/>
      </c>
      <c r="I4108">
        <f>INDEX(SORT('07_MODELO_NPI'!F$26:F$3837;1;TRUE);F4108)</f>
        <v/>
      </c>
      <c r="K4108" t="n">
        <v>289</v>
      </c>
      <c r="L4108">
        <f>(K4108-0,5)/3812</f>
        <v/>
      </c>
      <c r="M4108">
        <f>NORM.S.INV(L4108)</f>
        <v/>
      </c>
      <c r="N4108">
        <f>INDEX(SORT('08_MODELO_MULTIPLO'!G$31:G$3842;1;TRUE);K4108)</f>
        <v/>
      </c>
    </row>
    <row r="4109">
      <c r="A4109" t="n">
        <v>290</v>
      </c>
      <c r="B4109">
        <f>(A4109-0,5)/3812</f>
        <v/>
      </c>
      <c r="C4109">
        <f>NORM.S.INV(B4109)</f>
        <v/>
      </c>
      <c r="D4109">
        <f>INDEX(SORT('06_MODELO_REFS'!F$26:F$3837;1;TRUE);A4109)</f>
        <v/>
      </c>
      <c r="F4109" t="n">
        <v>290</v>
      </c>
      <c r="G4109">
        <f>(F4109-0,5)/3812</f>
        <v/>
      </c>
      <c r="H4109">
        <f>NORM.S.INV(G4109)</f>
        <v/>
      </c>
      <c r="I4109">
        <f>INDEX(SORT('07_MODELO_NPI'!F$26:F$3837;1;TRUE);F4109)</f>
        <v/>
      </c>
      <c r="K4109" t="n">
        <v>290</v>
      </c>
      <c r="L4109">
        <f>(K4109-0,5)/3812</f>
        <v/>
      </c>
      <c r="M4109">
        <f>NORM.S.INV(L4109)</f>
        <v/>
      </c>
      <c r="N4109">
        <f>INDEX(SORT('08_MODELO_MULTIPLO'!G$31:G$3842;1;TRUE);K4109)</f>
        <v/>
      </c>
    </row>
    <row r="4110">
      <c r="A4110" t="n">
        <v>291</v>
      </c>
      <c r="B4110">
        <f>(A4110-0,5)/3812</f>
        <v/>
      </c>
      <c r="C4110">
        <f>NORM.S.INV(B4110)</f>
        <v/>
      </c>
      <c r="D4110">
        <f>INDEX(SORT('06_MODELO_REFS'!F$26:F$3837;1;TRUE);A4110)</f>
        <v/>
      </c>
      <c r="F4110" t="n">
        <v>291</v>
      </c>
      <c r="G4110">
        <f>(F4110-0,5)/3812</f>
        <v/>
      </c>
      <c r="H4110">
        <f>NORM.S.INV(G4110)</f>
        <v/>
      </c>
      <c r="I4110">
        <f>INDEX(SORT('07_MODELO_NPI'!F$26:F$3837;1;TRUE);F4110)</f>
        <v/>
      </c>
      <c r="K4110" t="n">
        <v>291</v>
      </c>
      <c r="L4110">
        <f>(K4110-0,5)/3812</f>
        <v/>
      </c>
      <c r="M4110">
        <f>NORM.S.INV(L4110)</f>
        <v/>
      </c>
      <c r="N4110">
        <f>INDEX(SORT('08_MODELO_MULTIPLO'!G$31:G$3842;1;TRUE);K4110)</f>
        <v/>
      </c>
    </row>
    <row r="4111">
      <c r="A4111" t="n">
        <v>292</v>
      </c>
      <c r="B4111">
        <f>(A4111-0,5)/3812</f>
        <v/>
      </c>
      <c r="C4111">
        <f>NORM.S.INV(B4111)</f>
        <v/>
      </c>
      <c r="D4111">
        <f>INDEX(SORT('06_MODELO_REFS'!F$26:F$3837;1;TRUE);A4111)</f>
        <v/>
      </c>
      <c r="F4111" t="n">
        <v>292</v>
      </c>
      <c r="G4111">
        <f>(F4111-0,5)/3812</f>
        <v/>
      </c>
      <c r="H4111">
        <f>NORM.S.INV(G4111)</f>
        <v/>
      </c>
      <c r="I4111">
        <f>INDEX(SORT('07_MODELO_NPI'!F$26:F$3837;1;TRUE);F4111)</f>
        <v/>
      </c>
      <c r="K4111" t="n">
        <v>292</v>
      </c>
      <c r="L4111">
        <f>(K4111-0,5)/3812</f>
        <v/>
      </c>
      <c r="M4111">
        <f>NORM.S.INV(L4111)</f>
        <v/>
      </c>
      <c r="N4111">
        <f>INDEX(SORT('08_MODELO_MULTIPLO'!G$31:G$3842;1;TRUE);K4111)</f>
        <v/>
      </c>
    </row>
    <row r="4112">
      <c r="A4112" t="n">
        <v>293</v>
      </c>
      <c r="B4112">
        <f>(A4112-0,5)/3812</f>
        <v/>
      </c>
      <c r="C4112">
        <f>NORM.S.INV(B4112)</f>
        <v/>
      </c>
      <c r="D4112">
        <f>INDEX(SORT('06_MODELO_REFS'!F$26:F$3837;1;TRUE);A4112)</f>
        <v/>
      </c>
      <c r="F4112" t="n">
        <v>293</v>
      </c>
      <c r="G4112">
        <f>(F4112-0,5)/3812</f>
        <v/>
      </c>
      <c r="H4112">
        <f>NORM.S.INV(G4112)</f>
        <v/>
      </c>
      <c r="I4112">
        <f>INDEX(SORT('07_MODELO_NPI'!F$26:F$3837;1;TRUE);F4112)</f>
        <v/>
      </c>
      <c r="K4112" t="n">
        <v>293</v>
      </c>
      <c r="L4112">
        <f>(K4112-0,5)/3812</f>
        <v/>
      </c>
      <c r="M4112">
        <f>NORM.S.INV(L4112)</f>
        <v/>
      </c>
      <c r="N4112">
        <f>INDEX(SORT('08_MODELO_MULTIPLO'!G$31:G$3842;1;TRUE);K4112)</f>
        <v/>
      </c>
    </row>
    <row r="4113">
      <c r="A4113" t="n">
        <v>294</v>
      </c>
      <c r="B4113">
        <f>(A4113-0,5)/3812</f>
        <v/>
      </c>
      <c r="C4113">
        <f>NORM.S.INV(B4113)</f>
        <v/>
      </c>
      <c r="D4113">
        <f>INDEX(SORT('06_MODELO_REFS'!F$26:F$3837;1;TRUE);A4113)</f>
        <v/>
      </c>
      <c r="F4113" t="n">
        <v>294</v>
      </c>
      <c r="G4113">
        <f>(F4113-0,5)/3812</f>
        <v/>
      </c>
      <c r="H4113">
        <f>NORM.S.INV(G4113)</f>
        <v/>
      </c>
      <c r="I4113">
        <f>INDEX(SORT('07_MODELO_NPI'!F$26:F$3837;1;TRUE);F4113)</f>
        <v/>
      </c>
      <c r="K4113" t="n">
        <v>294</v>
      </c>
      <c r="L4113">
        <f>(K4113-0,5)/3812</f>
        <v/>
      </c>
      <c r="M4113">
        <f>NORM.S.INV(L4113)</f>
        <v/>
      </c>
      <c r="N4113">
        <f>INDEX(SORT('08_MODELO_MULTIPLO'!G$31:G$3842;1;TRUE);K4113)</f>
        <v/>
      </c>
    </row>
    <row r="4114">
      <c r="A4114" t="n">
        <v>295</v>
      </c>
      <c r="B4114">
        <f>(A4114-0,5)/3812</f>
        <v/>
      </c>
      <c r="C4114">
        <f>NORM.S.INV(B4114)</f>
        <v/>
      </c>
      <c r="D4114">
        <f>INDEX(SORT('06_MODELO_REFS'!F$26:F$3837;1;TRUE);A4114)</f>
        <v/>
      </c>
      <c r="F4114" t="n">
        <v>295</v>
      </c>
      <c r="G4114">
        <f>(F4114-0,5)/3812</f>
        <v/>
      </c>
      <c r="H4114">
        <f>NORM.S.INV(G4114)</f>
        <v/>
      </c>
      <c r="I4114">
        <f>INDEX(SORT('07_MODELO_NPI'!F$26:F$3837;1;TRUE);F4114)</f>
        <v/>
      </c>
      <c r="K4114" t="n">
        <v>295</v>
      </c>
      <c r="L4114">
        <f>(K4114-0,5)/3812</f>
        <v/>
      </c>
      <c r="M4114">
        <f>NORM.S.INV(L4114)</f>
        <v/>
      </c>
      <c r="N4114">
        <f>INDEX(SORT('08_MODELO_MULTIPLO'!G$31:G$3842;1;TRUE);K4114)</f>
        <v/>
      </c>
    </row>
    <row r="4115">
      <c r="A4115" t="n">
        <v>296</v>
      </c>
      <c r="B4115">
        <f>(A4115-0,5)/3812</f>
        <v/>
      </c>
      <c r="C4115">
        <f>NORM.S.INV(B4115)</f>
        <v/>
      </c>
      <c r="D4115">
        <f>INDEX(SORT('06_MODELO_REFS'!F$26:F$3837;1;TRUE);A4115)</f>
        <v/>
      </c>
      <c r="F4115" t="n">
        <v>296</v>
      </c>
      <c r="G4115">
        <f>(F4115-0,5)/3812</f>
        <v/>
      </c>
      <c r="H4115">
        <f>NORM.S.INV(G4115)</f>
        <v/>
      </c>
      <c r="I4115">
        <f>INDEX(SORT('07_MODELO_NPI'!F$26:F$3837;1;TRUE);F4115)</f>
        <v/>
      </c>
      <c r="K4115" t="n">
        <v>296</v>
      </c>
      <c r="L4115">
        <f>(K4115-0,5)/3812</f>
        <v/>
      </c>
      <c r="M4115">
        <f>NORM.S.INV(L4115)</f>
        <v/>
      </c>
      <c r="N4115">
        <f>INDEX(SORT('08_MODELO_MULTIPLO'!G$31:G$3842;1;TRUE);K4115)</f>
        <v/>
      </c>
    </row>
    <row r="4116">
      <c r="A4116" t="n">
        <v>297</v>
      </c>
      <c r="B4116">
        <f>(A4116-0,5)/3812</f>
        <v/>
      </c>
      <c r="C4116">
        <f>NORM.S.INV(B4116)</f>
        <v/>
      </c>
      <c r="D4116">
        <f>INDEX(SORT('06_MODELO_REFS'!F$26:F$3837;1;TRUE);A4116)</f>
        <v/>
      </c>
      <c r="F4116" t="n">
        <v>297</v>
      </c>
      <c r="G4116">
        <f>(F4116-0,5)/3812</f>
        <v/>
      </c>
      <c r="H4116">
        <f>NORM.S.INV(G4116)</f>
        <v/>
      </c>
      <c r="I4116">
        <f>INDEX(SORT('07_MODELO_NPI'!F$26:F$3837;1;TRUE);F4116)</f>
        <v/>
      </c>
      <c r="K4116" t="n">
        <v>297</v>
      </c>
      <c r="L4116">
        <f>(K4116-0,5)/3812</f>
        <v/>
      </c>
      <c r="M4116">
        <f>NORM.S.INV(L4116)</f>
        <v/>
      </c>
      <c r="N4116">
        <f>INDEX(SORT('08_MODELO_MULTIPLO'!G$31:G$3842;1;TRUE);K4116)</f>
        <v/>
      </c>
    </row>
    <row r="4117">
      <c r="A4117" t="n">
        <v>298</v>
      </c>
      <c r="B4117">
        <f>(A4117-0,5)/3812</f>
        <v/>
      </c>
      <c r="C4117">
        <f>NORM.S.INV(B4117)</f>
        <v/>
      </c>
      <c r="D4117">
        <f>INDEX(SORT('06_MODELO_REFS'!F$26:F$3837;1;TRUE);A4117)</f>
        <v/>
      </c>
      <c r="F4117" t="n">
        <v>298</v>
      </c>
      <c r="G4117">
        <f>(F4117-0,5)/3812</f>
        <v/>
      </c>
      <c r="H4117">
        <f>NORM.S.INV(G4117)</f>
        <v/>
      </c>
      <c r="I4117">
        <f>INDEX(SORT('07_MODELO_NPI'!F$26:F$3837;1;TRUE);F4117)</f>
        <v/>
      </c>
      <c r="K4117" t="n">
        <v>298</v>
      </c>
      <c r="L4117">
        <f>(K4117-0,5)/3812</f>
        <v/>
      </c>
      <c r="M4117">
        <f>NORM.S.INV(L4117)</f>
        <v/>
      </c>
      <c r="N4117">
        <f>INDEX(SORT('08_MODELO_MULTIPLO'!G$31:G$3842;1;TRUE);K4117)</f>
        <v/>
      </c>
    </row>
    <row r="4118">
      <c r="A4118" t="n">
        <v>299</v>
      </c>
      <c r="B4118">
        <f>(A4118-0,5)/3812</f>
        <v/>
      </c>
      <c r="C4118">
        <f>NORM.S.INV(B4118)</f>
        <v/>
      </c>
      <c r="D4118">
        <f>INDEX(SORT('06_MODELO_REFS'!F$26:F$3837;1;TRUE);A4118)</f>
        <v/>
      </c>
      <c r="F4118" t="n">
        <v>299</v>
      </c>
      <c r="G4118">
        <f>(F4118-0,5)/3812</f>
        <v/>
      </c>
      <c r="H4118">
        <f>NORM.S.INV(G4118)</f>
        <v/>
      </c>
      <c r="I4118">
        <f>INDEX(SORT('07_MODELO_NPI'!F$26:F$3837;1;TRUE);F4118)</f>
        <v/>
      </c>
      <c r="K4118" t="n">
        <v>299</v>
      </c>
      <c r="L4118">
        <f>(K4118-0,5)/3812</f>
        <v/>
      </c>
      <c r="M4118">
        <f>NORM.S.INV(L4118)</f>
        <v/>
      </c>
      <c r="N4118">
        <f>INDEX(SORT('08_MODELO_MULTIPLO'!G$31:G$3842;1;TRUE);K4118)</f>
        <v/>
      </c>
    </row>
    <row r="4119">
      <c r="A4119" t="n">
        <v>300</v>
      </c>
      <c r="B4119">
        <f>(A4119-0,5)/3812</f>
        <v/>
      </c>
      <c r="C4119">
        <f>NORM.S.INV(B4119)</f>
        <v/>
      </c>
      <c r="D4119">
        <f>INDEX(SORT('06_MODELO_REFS'!F$26:F$3837;1;TRUE);A4119)</f>
        <v/>
      </c>
      <c r="F4119" t="n">
        <v>300</v>
      </c>
      <c r="G4119">
        <f>(F4119-0,5)/3812</f>
        <v/>
      </c>
      <c r="H4119">
        <f>NORM.S.INV(G4119)</f>
        <v/>
      </c>
      <c r="I4119">
        <f>INDEX(SORT('07_MODELO_NPI'!F$26:F$3837;1;TRUE);F4119)</f>
        <v/>
      </c>
      <c r="K4119" t="n">
        <v>300</v>
      </c>
      <c r="L4119">
        <f>(K4119-0,5)/3812</f>
        <v/>
      </c>
      <c r="M4119">
        <f>NORM.S.INV(L4119)</f>
        <v/>
      </c>
      <c r="N4119">
        <f>INDEX(SORT('08_MODELO_MULTIPLO'!G$31:G$3842;1;TRUE);K4119)</f>
        <v/>
      </c>
    </row>
    <row r="4120">
      <c r="A4120" t="n">
        <v>301</v>
      </c>
      <c r="B4120">
        <f>(A4120-0,5)/3812</f>
        <v/>
      </c>
      <c r="C4120">
        <f>NORM.S.INV(B4120)</f>
        <v/>
      </c>
      <c r="D4120">
        <f>INDEX(SORT('06_MODELO_REFS'!F$26:F$3837;1;TRUE);A4120)</f>
        <v/>
      </c>
      <c r="F4120" t="n">
        <v>301</v>
      </c>
      <c r="G4120">
        <f>(F4120-0,5)/3812</f>
        <v/>
      </c>
      <c r="H4120">
        <f>NORM.S.INV(G4120)</f>
        <v/>
      </c>
      <c r="I4120">
        <f>INDEX(SORT('07_MODELO_NPI'!F$26:F$3837;1;TRUE);F4120)</f>
        <v/>
      </c>
      <c r="K4120" t="n">
        <v>301</v>
      </c>
      <c r="L4120">
        <f>(K4120-0,5)/3812</f>
        <v/>
      </c>
      <c r="M4120">
        <f>NORM.S.INV(L4120)</f>
        <v/>
      </c>
      <c r="N4120">
        <f>INDEX(SORT('08_MODELO_MULTIPLO'!G$31:G$3842;1;TRUE);K4120)</f>
        <v/>
      </c>
    </row>
    <row r="4121">
      <c r="A4121" t="n">
        <v>302</v>
      </c>
      <c r="B4121">
        <f>(A4121-0,5)/3812</f>
        <v/>
      </c>
      <c r="C4121">
        <f>NORM.S.INV(B4121)</f>
        <v/>
      </c>
      <c r="D4121">
        <f>INDEX(SORT('06_MODELO_REFS'!F$26:F$3837;1;TRUE);A4121)</f>
        <v/>
      </c>
      <c r="F4121" t="n">
        <v>302</v>
      </c>
      <c r="G4121">
        <f>(F4121-0,5)/3812</f>
        <v/>
      </c>
      <c r="H4121">
        <f>NORM.S.INV(G4121)</f>
        <v/>
      </c>
      <c r="I4121">
        <f>INDEX(SORT('07_MODELO_NPI'!F$26:F$3837;1;TRUE);F4121)</f>
        <v/>
      </c>
      <c r="K4121" t="n">
        <v>302</v>
      </c>
      <c r="L4121">
        <f>(K4121-0,5)/3812</f>
        <v/>
      </c>
      <c r="M4121">
        <f>NORM.S.INV(L4121)</f>
        <v/>
      </c>
      <c r="N4121">
        <f>INDEX(SORT('08_MODELO_MULTIPLO'!G$31:G$3842;1;TRUE);K4121)</f>
        <v/>
      </c>
    </row>
    <row r="4122">
      <c r="A4122" t="n">
        <v>303</v>
      </c>
      <c r="B4122">
        <f>(A4122-0,5)/3812</f>
        <v/>
      </c>
      <c r="C4122">
        <f>NORM.S.INV(B4122)</f>
        <v/>
      </c>
      <c r="D4122">
        <f>INDEX(SORT('06_MODELO_REFS'!F$26:F$3837;1;TRUE);A4122)</f>
        <v/>
      </c>
      <c r="F4122" t="n">
        <v>303</v>
      </c>
      <c r="G4122">
        <f>(F4122-0,5)/3812</f>
        <v/>
      </c>
      <c r="H4122">
        <f>NORM.S.INV(G4122)</f>
        <v/>
      </c>
      <c r="I4122">
        <f>INDEX(SORT('07_MODELO_NPI'!F$26:F$3837;1;TRUE);F4122)</f>
        <v/>
      </c>
      <c r="K4122" t="n">
        <v>303</v>
      </c>
      <c r="L4122">
        <f>(K4122-0,5)/3812</f>
        <v/>
      </c>
      <c r="M4122">
        <f>NORM.S.INV(L4122)</f>
        <v/>
      </c>
      <c r="N4122">
        <f>INDEX(SORT('08_MODELO_MULTIPLO'!G$31:G$3842;1;TRUE);K4122)</f>
        <v/>
      </c>
    </row>
    <row r="4123">
      <c r="A4123" t="n">
        <v>304</v>
      </c>
      <c r="B4123">
        <f>(A4123-0,5)/3812</f>
        <v/>
      </c>
      <c r="C4123">
        <f>NORM.S.INV(B4123)</f>
        <v/>
      </c>
      <c r="D4123">
        <f>INDEX(SORT('06_MODELO_REFS'!F$26:F$3837;1;TRUE);A4123)</f>
        <v/>
      </c>
      <c r="F4123" t="n">
        <v>304</v>
      </c>
      <c r="G4123">
        <f>(F4123-0,5)/3812</f>
        <v/>
      </c>
      <c r="H4123">
        <f>NORM.S.INV(G4123)</f>
        <v/>
      </c>
      <c r="I4123">
        <f>INDEX(SORT('07_MODELO_NPI'!F$26:F$3837;1;TRUE);F4123)</f>
        <v/>
      </c>
      <c r="K4123" t="n">
        <v>304</v>
      </c>
      <c r="L4123">
        <f>(K4123-0,5)/3812</f>
        <v/>
      </c>
      <c r="M4123">
        <f>NORM.S.INV(L4123)</f>
        <v/>
      </c>
      <c r="N4123">
        <f>INDEX(SORT('08_MODELO_MULTIPLO'!G$31:G$3842;1;TRUE);K4123)</f>
        <v/>
      </c>
    </row>
    <row r="4124">
      <c r="A4124" t="n">
        <v>305</v>
      </c>
      <c r="B4124">
        <f>(A4124-0,5)/3812</f>
        <v/>
      </c>
      <c r="C4124">
        <f>NORM.S.INV(B4124)</f>
        <v/>
      </c>
      <c r="D4124">
        <f>INDEX(SORT('06_MODELO_REFS'!F$26:F$3837;1;TRUE);A4124)</f>
        <v/>
      </c>
      <c r="F4124" t="n">
        <v>305</v>
      </c>
      <c r="G4124">
        <f>(F4124-0,5)/3812</f>
        <v/>
      </c>
      <c r="H4124">
        <f>NORM.S.INV(G4124)</f>
        <v/>
      </c>
      <c r="I4124">
        <f>INDEX(SORT('07_MODELO_NPI'!F$26:F$3837;1;TRUE);F4124)</f>
        <v/>
      </c>
      <c r="K4124" t="n">
        <v>305</v>
      </c>
      <c r="L4124">
        <f>(K4124-0,5)/3812</f>
        <v/>
      </c>
      <c r="M4124">
        <f>NORM.S.INV(L4124)</f>
        <v/>
      </c>
      <c r="N4124">
        <f>INDEX(SORT('08_MODELO_MULTIPLO'!G$31:G$3842;1;TRUE);K4124)</f>
        <v/>
      </c>
    </row>
    <row r="4125">
      <c r="A4125" t="n">
        <v>306</v>
      </c>
      <c r="B4125">
        <f>(A4125-0,5)/3812</f>
        <v/>
      </c>
      <c r="C4125">
        <f>NORM.S.INV(B4125)</f>
        <v/>
      </c>
      <c r="D4125">
        <f>INDEX(SORT('06_MODELO_REFS'!F$26:F$3837;1;TRUE);A4125)</f>
        <v/>
      </c>
      <c r="F4125" t="n">
        <v>306</v>
      </c>
      <c r="G4125">
        <f>(F4125-0,5)/3812</f>
        <v/>
      </c>
      <c r="H4125">
        <f>NORM.S.INV(G4125)</f>
        <v/>
      </c>
      <c r="I4125">
        <f>INDEX(SORT('07_MODELO_NPI'!F$26:F$3837;1;TRUE);F4125)</f>
        <v/>
      </c>
      <c r="K4125" t="n">
        <v>306</v>
      </c>
      <c r="L4125">
        <f>(K4125-0,5)/3812</f>
        <v/>
      </c>
      <c r="M4125">
        <f>NORM.S.INV(L4125)</f>
        <v/>
      </c>
      <c r="N4125">
        <f>INDEX(SORT('08_MODELO_MULTIPLO'!G$31:G$3842;1;TRUE);K4125)</f>
        <v/>
      </c>
    </row>
    <row r="4126">
      <c r="A4126" t="n">
        <v>307</v>
      </c>
      <c r="B4126">
        <f>(A4126-0,5)/3812</f>
        <v/>
      </c>
      <c r="C4126">
        <f>NORM.S.INV(B4126)</f>
        <v/>
      </c>
      <c r="D4126">
        <f>INDEX(SORT('06_MODELO_REFS'!F$26:F$3837;1;TRUE);A4126)</f>
        <v/>
      </c>
      <c r="F4126" t="n">
        <v>307</v>
      </c>
      <c r="G4126">
        <f>(F4126-0,5)/3812</f>
        <v/>
      </c>
      <c r="H4126">
        <f>NORM.S.INV(G4126)</f>
        <v/>
      </c>
      <c r="I4126">
        <f>INDEX(SORT('07_MODELO_NPI'!F$26:F$3837;1;TRUE);F4126)</f>
        <v/>
      </c>
      <c r="K4126" t="n">
        <v>307</v>
      </c>
      <c r="L4126">
        <f>(K4126-0,5)/3812</f>
        <v/>
      </c>
      <c r="M4126">
        <f>NORM.S.INV(L4126)</f>
        <v/>
      </c>
      <c r="N4126">
        <f>INDEX(SORT('08_MODELO_MULTIPLO'!G$31:G$3842;1;TRUE);K4126)</f>
        <v/>
      </c>
    </row>
    <row r="4127">
      <c r="A4127" t="n">
        <v>308</v>
      </c>
      <c r="B4127">
        <f>(A4127-0,5)/3812</f>
        <v/>
      </c>
      <c r="C4127">
        <f>NORM.S.INV(B4127)</f>
        <v/>
      </c>
      <c r="D4127">
        <f>INDEX(SORT('06_MODELO_REFS'!F$26:F$3837;1;TRUE);A4127)</f>
        <v/>
      </c>
      <c r="F4127" t="n">
        <v>308</v>
      </c>
      <c r="G4127">
        <f>(F4127-0,5)/3812</f>
        <v/>
      </c>
      <c r="H4127">
        <f>NORM.S.INV(G4127)</f>
        <v/>
      </c>
      <c r="I4127">
        <f>INDEX(SORT('07_MODELO_NPI'!F$26:F$3837;1;TRUE);F4127)</f>
        <v/>
      </c>
      <c r="K4127" t="n">
        <v>308</v>
      </c>
      <c r="L4127">
        <f>(K4127-0,5)/3812</f>
        <v/>
      </c>
      <c r="M4127">
        <f>NORM.S.INV(L4127)</f>
        <v/>
      </c>
      <c r="N4127">
        <f>INDEX(SORT('08_MODELO_MULTIPLO'!G$31:G$3842;1;TRUE);K4127)</f>
        <v/>
      </c>
    </row>
    <row r="4128">
      <c r="A4128" t="n">
        <v>309</v>
      </c>
      <c r="B4128">
        <f>(A4128-0,5)/3812</f>
        <v/>
      </c>
      <c r="C4128">
        <f>NORM.S.INV(B4128)</f>
        <v/>
      </c>
      <c r="D4128">
        <f>INDEX(SORT('06_MODELO_REFS'!F$26:F$3837;1;TRUE);A4128)</f>
        <v/>
      </c>
      <c r="F4128" t="n">
        <v>309</v>
      </c>
      <c r="G4128">
        <f>(F4128-0,5)/3812</f>
        <v/>
      </c>
      <c r="H4128">
        <f>NORM.S.INV(G4128)</f>
        <v/>
      </c>
      <c r="I4128">
        <f>INDEX(SORT('07_MODELO_NPI'!F$26:F$3837;1;TRUE);F4128)</f>
        <v/>
      </c>
      <c r="K4128" t="n">
        <v>309</v>
      </c>
      <c r="L4128">
        <f>(K4128-0,5)/3812</f>
        <v/>
      </c>
      <c r="M4128">
        <f>NORM.S.INV(L4128)</f>
        <v/>
      </c>
      <c r="N4128">
        <f>INDEX(SORT('08_MODELO_MULTIPLO'!G$31:G$3842;1;TRUE);K4128)</f>
        <v/>
      </c>
    </row>
    <row r="4129">
      <c r="A4129" t="n">
        <v>310</v>
      </c>
      <c r="B4129">
        <f>(A4129-0,5)/3812</f>
        <v/>
      </c>
      <c r="C4129">
        <f>NORM.S.INV(B4129)</f>
        <v/>
      </c>
      <c r="D4129">
        <f>INDEX(SORT('06_MODELO_REFS'!F$26:F$3837;1;TRUE);A4129)</f>
        <v/>
      </c>
      <c r="F4129" t="n">
        <v>310</v>
      </c>
      <c r="G4129">
        <f>(F4129-0,5)/3812</f>
        <v/>
      </c>
      <c r="H4129">
        <f>NORM.S.INV(G4129)</f>
        <v/>
      </c>
      <c r="I4129">
        <f>INDEX(SORT('07_MODELO_NPI'!F$26:F$3837;1;TRUE);F4129)</f>
        <v/>
      </c>
      <c r="K4129" t="n">
        <v>310</v>
      </c>
      <c r="L4129">
        <f>(K4129-0,5)/3812</f>
        <v/>
      </c>
      <c r="M4129">
        <f>NORM.S.INV(L4129)</f>
        <v/>
      </c>
      <c r="N4129">
        <f>INDEX(SORT('08_MODELO_MULTIPLO'!G$31:G$3842;1;TRUE);K4129)</f>
        <v/>
      </c>
    </row>
    <row r="4130">
      <c r="A4130" t="n">
        <v>311</v>
      </c>
      <c r="B4130">
        <f>(A4130-0,5)/3812</f>
        <v/>
      </c>
      <c r="C4130">
        <f>NORM.S.INV(B4130)</f>
        <v/>
      </c>
      <c r="D4130">
        <f>INDEX(SORT('06_MODELO_REFS'!F$26:F$3837;1;TRUE);A4130)</f>
        <v/>
      </c>
      <c r="F4130" t="n">
        <v>311</v>
      </c>
      <c r="G4130">
        <f>(F4130-0,5)/3812</f>
        <v/>
      </c>
      <c r="H4130">
        <f>NORM.S.INV(G4130)</f>
        <v/>
      </c>
      <c r="I4130">
        <f>INDEX(SORT('07_MODELO_NPI'!F$26:F$3837;1;TRUE);F4130)</f>
        <v/>
      </c>
      <c r="K4130" t="n">
        <v>311</v>
      </c>
      <c r="L4130">
        <f>(K4130-0,5)/3812</f>
        <v/>
      </c>
      <c r="M4130">
        <f>NORM.S.INV(L4130)</f>
        <v/>
      </c>
      <c r="N4130">
        <f>INDEX(SORT('08_MODELO_MULTIPLO'!G$31:G$3842;1;TRUE);K4130)</f>
        <v/>
      </c>
    </row>
    <row r="4131">
      <c r="A4131" t="n">
        <v>312</v>
      </c>
      <c r="B4131">
        <f>(A4131-0,5)/3812</f>
        <v/>
      </c>
      <c r="C4131">
        <f>NORM.S.INV(B4131)</f>
        <v/>
      </c>
      <c r="D4131">
        <f>INDEX(SORT('06_MODELO_REFS'!F$26:F$3837;1;TRUE);A4131)</f>
        <v/>
      </c>
      <c r="F4131" t="n">
        <v>312</v>
      </c>
      <c r="G4131">
        <f>(F4131-0,5)/3812</f>
        <v/>
      </c>
      <c r="H4131">
        <f>NORM.S.INV(G4131)</f>
        <v/>
      </c>
      <c r="I4131">
        <f>INDEX(SORT('07_MODELO_NPI'!F$26:F$3837;1;TRUE);F4131)</f>
        <v/>
      </c>
      <c r="K4131" t="n">
        <v>312</v>
      </c>
      <c r="L4131">
        <f>(K4131-0,5)/3812</f>
        <v/>
      </c>
      <c r="M4131">
        <f>NORM.S.INV(L4131)</f>
        <v/>
      </c>
      <c r="N4131">
        <f>INDEX(SORT('08_MODELO_MULTIPLO'!G$31:G$3842;1;TRUE);K4131)</f>
        <v/>
      </c>
    </row>
    <row r="4132">
      <c r="A4132" t="n">
        <v>313</v>
      </c>
      <c r="B4132">
        <f>(A4132-0,5)/3812</f>
        <v/>
      </c>
      <c r="C4132">
        <f>NORM.S.INV(B4132)</f>
        <v/>
      </c>
      <c r="D4132">
        <f>INDEX(SORT('06_MODELO_REFS'!F$26:F$3837;1;TRUE);A4132)</f>
        <v/>
      </c>
      <c r="F4132" t="n">
        <v>313</v>
      </c>
      <c r="G4132">
        <f>(F4132-0,5)/3812</f>
        <v/>
      </c>
      <c r="H4132">
        <f>NORM.S.INV(G4132)</f>
        <v/>
      </c>
      <c r="I4132">
        <f>INDEX(SORT('07_MODELO_NPI'!F$26:F$3837;1;TRUE);F4132)</f>
        <v/>
      </c>
      <c r="K4132" t="n">
        <v>313</v>
      </c>
      <c r="L4132">
        <f>(K4132-0,5)/3812</f>
        <v/>
      </c>
      <c r="M4132">
        <f>NORM.S.INV(L4132)</f>
        <v/>
      </c>
      <c r="N4132">
        <f>INDEX(SORT('08_MODELO_MULTIPLO'!G$31:G$3842;1;TRUE);K4132)</f>
        <v/>
      </c>
    </row>
    <row r="4133">
      <c r="A4133" t="n">
        <v>314</v>
      </c>
      <c r="B4133">
        <f>(A4133-0,5)/3812</f>
        <v/>
      </c>
      <c r="C4133">
        <f>NORM.S.INV(B4133)</f>
        <v/>
      </c>
      <c r="D4133">
        <f>INDEX(SORT('06_MODELO_REFS'!F$26:F$3837;1;TRUE);A4133)</f>
        <v/>
      </c>
      <c r="F4133" t="n">
        <v>314</v>
      </c>
      <c r="G4133">
        <f>(F4133-0,5)/3812</f>
        <v/>
      </c>
      <c r="H4133">
        <f>NORM.S.INV(G4133)</f>
        <v/>
      </c>
      <c r="I4133">
        <f>INDEX(SORT('07_MODELO_NPI'!F$26:F$3837;1;TRUE);F4133)</f>
        <v/>
      </c>
      <c r="K4133" t="n">
        <v>314</v>
      </c>
      <c r="L4133">
        <f>(K4133-0,5)/3812</f>
        <v/>
      </c>
      <c r="M4133">
        <f>NORM.S.INV(L4133)</f>
        <v/>
      </c>
      <c r="N4133">
        <f>INDEX(SORT('08_MODELO_MULTIPLO'!G$31:G$3842;1;TRUE);K4133)</f>
        <v/>
      </c>
    </row>
    <row r="4134">
      <c r="A4134" t="n">
        <v>315</v>
      </c>
      <c r="B4134">
        <f>(A4134-0,5)/3812</f>
        <v/>
      </c>
      <c r="C4134">
        <f>NORM.S.INV(B4134)</f>
        <v/>
      </c>
      <c r="D4134">
        <f>INDEX(SORT('06_MODELO_REFS'!F$26:F$3837;1;TRUE);A4134)</f>
        <v/>
      </c>
      <c r="F4134" t="n">
        <v>315</v>
      </c>
      <c r="G4134">
        <f>(F4134-0,5)/3812</f>
        <v/>
      </c>
      <c r="H4134">
        <f>NORM.S.INV(G4134)</f>
        <v/>
      </c>
      <c r="I4134">
        <f>INDEX(SORT('07_MODELO_NPI'!F$26:F$3837;1;TRUE);F4134)</f>
        <v/>
      </c>
      <c r="K4134" t="n">
        <v>315</v>
      </c>
      <c r="L4134">
        <f>(K4134-0,5)/3812</f>
        <v/>
      </c>
      <c r="M4134">
        <f>NORM.S.INV(L4134)</f>
        <v/>
      </c>
      <c r="N4134">
        <f>INDEX(SORT('08_MODELO_MULTIPLO'!G$31:G$3842;1;TRUE);K4134)</f>
        <v/>
      </c>
    </row>
    <row r="4135">
      <c r="A4135" t="n">
        <v>316</v>
      </c>
      <c r="B4135">
        <f>(A4135-0,5)/3812</f>
        <v/>
      </c>
      <c r="C4135">
        <f>NORM.S.INV(B4135)</f>
        <v/>
      </c>
      <c r="D4135">
        <f>INDEX(SORT('06_MODELO_REFS'!F$26:F$3837;1;TRUE);A4135)</f>
        <v/>
      </c>
      <c r="F4135" t="n">
        <v>316</v>
      </c>
      <c r="G4135">
        <f>(F4135-0,5)/3812</f>
        <v/>
      </c>
      <c r="H4135">
        <f>NORM.S.INV(G4135)</f>
        <v/>
      </c>
      <c r="I4135">
        <f>INDEX(SORT('07_MODELO_NPI'!F$26:F$3837;1;TRUE);F4135)</f>
        <v/>
      </c>
      <c r="K4135" t="n">
        <v>316</v>
      </c>
      <c r="L4135">
        <f>(K4135-0,5)/3812</f>
        <v/>
      </c>
      <c r="M4135">
        <f>NORM.S.INV(L4135)</f>
        <v/>
      </c>
      <c r="N4135">
        <f>INDEX(SORT('08_MODELO_MULTIPLO'!G$31:G$3842;1;TRUE);K4135)</f>
        <v/>
      </c>
    </row>
    <row r="4136">
      <c r="A4136" t="n">
        <v>317</v>
      </c>
      <c r="B4136">
        <f>(A4136-0,5)/3812</f>
        <v/>
      </c>
      <c r="C4136">
        <f>NORM.S.INV(B4136)</f>
        <v/>
      </c>
      <c r="D4136">
        <f>INDEX(SORT('06_MODELO_REFS'!F$26:F$3837;1;TRUE);A4136)</f>
        <v/>
      </c>
      <c r="F4136" t="n">
        <v>317</v>
      </c>
      <c r="G4136">
        <f>(F4136-0,5)/3812</f>
        <v/>
      </c>
      <c r="H4136">
        <f>NORM.S.INV(G4136)</f>
        <v/>
      </c>
      <c r="I4136">
        <f>INDEX(SORT('07_MODELO_NPI'!F$26:F$3837;1;TRUE);F4136)</f>
        <v/>
      </c>
      <c r="K4136" t="n">
        <v>317</v>
      </c>
      <c r="L4136">
        <f>(K4136-0,5)/3812</f>
        <v/>
      </c>
      <c r="M4136">
        <f>NORM.S.INV(L4136)</f>
        <v/>
      </c>
      <c r="N4136">
        <f>INDEX(SORT('08_MODELO_MULTIPLO'!G$31:G$3842;1;TRUE);K4136)</f>
        <v/>
      </c>
    </row>
    <row r="4137">
      <c r="A4137" t="n">
        <v>318</v>
      </c>
      <c r="B4137">
        <f>(A4137-0,5)/3812</f>
        <v/>
      </c>
      <c r="C4137">
        <f>NORM.S.INV(B4137)</f>
        <v/>
      </c>
      <c r="D4137">
        <f>INDEX(SORT('06_MODELO_REFS'!F$26:F$3837;1;TRUE);A4137)</f>
        <v/>
      </c>
      <c r="F4137" t="n">
        <v>318</v>
      </c>
      <c r="G4137">
        <f>(F4137-0,5)/3812</f>
        <v/>
      </c>
      <c r="H4137">
        <f>NORM.S.INV(G4137)</f>
        <v/>
      </c>
      <c r="I4137">
        <f>INDEX(SORT('07_MODELO_NPI'!F$26:F$3837;1;TRUE);F4137)</f>
        <v/>
      </c>
      <c r="K4137" t="n">
        <v>318</v>
      </c>
      <c r="L4137">
        <f>(K4137-0,5)/3812</f>
        <v/>
      </c>
      <c r="M4137">
        <f>NORM.S.INV(L4137)</f>
        <v/>
      </c>
      <c r="N4137">
        <f>INDEX(SORT('08_MODELO_MULTIPLO'!G$31:G$3842;1;TRUE);K4137)</f>
        <v/>
      </c>
    </row>
    <row r="4138">
      <c r="A4138" t="n">
        <v>319</v>
      </c>
      <c r="B4138">
        <f>(A4138-0,5)/3812</f>
        <v/>
      </c>
      <c r="C4138">
        <f>NORM.S.INV(B4138)</f>
        <v/>
      </c>
      <c r="D4138">
        <f>INDEX(SORT('06_MODELO_REFS'!F$26:F$3837;1;TRUE);A4138)</f>
        <v/>
      </c>
      <c r="F4138" t="n">
        <v>319</v>
      </c>
      <c r="G4138">
        <f>(F4138-0,5)/3812</f>
        <v/>
      </c>
      <c r="H4138">
        <f>NORM.S.INV(G4138)</f>
        <v/>
      </c>
      <c r="I4138">
        <f>INDEX(SORT('07_MODELO_NPI'!F$26:F$3837;1;TRUE);F4138)</f>
        <v/>
      </c>
      <c r="K4138" t="n">
        <v>319</v>
      </c>
      <c r="L4138">
        <f>(K4138-0,5)/3812</f>
        <v/>
      </c>
      <c r="M4138">
        <f>NORM.S.INV(L4138)</f>
        <v/>
      </c>
      <c r="N4138">
        <f>INDEX(SORT('08_MODELO_MULTIPLO'!G$31:G$3842;1;TRUE);K4138)</f>
        <v/>
      </c>
    </row>
    <row r="4139">
      <c r="A4139" t="n">
        <v>320</v>
      </c>
      <c r="B4139">
        <f>(A4139-0,5)/3812</f>
        <v/>
      </c>
      <c r="C4139">
        <f>NORM.S.INV(B4139)</f>
        <v/>
      </c>
      <c r="D4139">
        <f>INDEX(SORT('06_MODELO_REFS'!F$26:F$3837;1;TRUE);A4139)</f>
        <v/>
      </c>
      <c r="F4139" t="n">
        <v>320</v>
      </c>
      <c r="G4139">
        <f>(F4139-0,5)/3812</f>
        <v/>
      </c>
      <c r="H4139">
        <f>NORM.S.INV(G4139)</f>
        <v/>
      </c>
      <c r="I4139">
        <f>INDEX(SORT('07_MODELO_NPI'!F$26:F$3837;1;TRUE);F4139)</f>
        <v/>
      </c>
      <c r="K4139" t="n">
        <v>320</v>
      </c>
      <c r="L4139">
        <f>(K4139-0,5)/3812</f>
        <v/>
      </c>
      <c r="M4139">
        <f>NORM.S.INV(L4139)</f>
        <v/>
      </c>
      <c r="N4139">
        <f>INDEX(SORT('08_MODELO_MULTIPLO'!G$31:G$3842;1;TRUE);K4139)</f>
        <v/>
      </c>
    </row>
    <row r="4140">
      <c r="A4140" t="n">
        <v>321</v>
      </c>
      <c r="B4140">
        <f>(A4140-0,5)/3812</f>
        <v/>
      </c>
      <c r="C4140">
        <f>NORM.S.INV(B4140)</f>
        <v/>
      </c>
      <c r="D4140">
        <f>INDEX(SORT('06_MODELO_REFS'!F$26:F$3837;1;TRUE);A4140)</f>
        <v/>
      </c>
      <c r="F4140" t="n">
        <v>321</v>
      </c>
      <c r="G4140">
        <f>(F4140-0,5)/3812</f>
        <v/>
      </c>
      <c r="H4140">
        <f>NORM.S.INV(G4140)</f>
        <v/>
      </c>
      <c r="I4140">
        <f>INDEX(SORT('07_MODELO_NPI'!F$26:F$3837;1;TRUE);F4140)</f>
        <v/>
      </c>
      <c r="K4140" t="n">
        <v>321</v>
      </c>
      <c r="L4140">
        <f>(K4140-0,5)/3812</f>
        <v/>
      </c>
      <c r="M4140">
        <f>NORM.S.INV(L4140)</f>
        <v/>
      </c>
      <c r="N4140">
        <f>INDEX(SORT('08_MODELO_MULTIPLO'!G$31:G$3842;1;TRUE);K4140)</f>
        <v/>
      </c>
    </row>
    <row r="4141">
      <c r="A4141" t="n">
        <v>322</v>
      </c>
      <c r="B4141">
        <f>(A4141-0,5)/3812</f>
        <v/>
      </c>
      <c r="C4141">
        <f>NORM.S.INV(B4141)</f>
        <v/>
      </c>
      <c r="D4141">
        <f>INDEX(SORT('06_MODELO_REFS'!F$26:F$3837;1;TRUE);A4141)</f>
        <v/>
      </c>
      <c r="F4141" t="n">
        <v>322</v>
      </c>
      <c r="G4141">
        <f>(F4141-0,5)/3812</f>
        <v/>
      </c>
      <c r="H4141">
        <f>NORM.S.INV(G4141)</f>
        <v/>
      </c>
      <c r="I4141">
        <f>INDEX(SORT('07_MODELO_NPI'!F$26:F$3837;1;TRUE);F4141)</f>
        <v/>
      </c>
      <c r="K4141" t="n">
        <v>322</v>
      </c>
      <c r="L4141">
        <f>(K4141-0,5)/3812</f>
        <v/>
      </c>
      <c r="M4141">
        <f>NORM.S.INV(L4141)</f>
        <v/>
      </c>
      <c r="N4141">
        <f>INDEX(SORT('08_MODELO_MULTIPLO'!G$31:G$3842;1;TRUE);K4141)</f>
        <v/>
      </c>
    </row>
    <row r="4142">
      <c r="A4142" t="n">
        <v>323</v>
      </c>
      <c r="B4142">
        <f>(A4142-0,5)/3812</f>
        <v/>
      </c>
      <c r="C4142">
        <f>NORM.S.INV(B4142)</f>
        <v/>
      </c>
      <c r="D4142">
        <f>INDEX(SORT('06_MODELO_REFS'!F$26:F$3837;1;TRUE);A4142)</f>
        <v/>
      </c>
      <c r="F4142" t="n">
        <v>323</v>
      </c>
      <c r="G4142">
        <f>(F4142-0,5)/3812</f>
        <v/>
      </c>
      <c r="H4142">
        <f>NORM.S.INV(G4142)</f>
        <v/>
      </c>
      <c r="I4142">
        <f>INDEX(SORT('07_MODELO_NPI'!F$26:F$3837;1;TRUE);F4142)</f>
        <v/>
      </c>
      <c r="K4142" t="n">
        <v>323</v>
      </c>
      <c r="L4142">
        <f>(K4142-0,5)/3812</f>
        <v/>
      </c>
      <c r="M4142">
        <f>NORM.S.INV(L4142)</f>
        <v/>
      </c>
      <c r="N4142">
        <f>INDEX(SORT('08_MODELO_MULTIPLO'!G$31:G$3842;1;TRUE);K4142)</f>
        <v/>
      </c>
    </row>
    <row r="4143">
      <c r="A4143" t="n">
        <v>324</v>
      </c>
      <c r="B4143">
        <f>(A4143-0,5)/3812</f>
        <v/>
      </c>
      <c r="C4143">
        <f>NORM.S.INV(B4143)</f>
        <v/>
      </c>
      <c r="D4143">
        <f>INDEX(SORT('06_MODELO_REFS'!F$26:F$3837;1;TRUE);A4143)</f>
        <v/>
      </c>
      <c r="F4143" t="n">
        <v>324</v>
      </c>
      <c r="G4143">
        <f>(F4143-0,5)/3812</f>
        <v/>
      </c>
      <c r="H4143">
        <f>NORM.S.INV(G4143)</f>
        <v/>
      </c>
      <c r="I4143">
        <f>INDEX(SORT('07_MODELO_NPI'!F$26:F$3837;1;TRUE);F4143)</f>
        <v/>
      </c>
      <c r="K4143" t="n">
        <v>324</v>
      </c>
      <c r="L4143">
        <f>(K4143-0,5)/3812</f>
        <v/>
      </c>
      <c r="M4143">
        <f>NORM.S.INV(L4143)</f>
        <v/>
      </c>
      <c r="N4143">
        <f>INDEX(SORT('08_MODELO_MULTIPLO'!G$31:G$3842;1;TRUE);K4143)</f>
        <v/>
      </c>
    </row>
    <row r="4144">
      <c r="A4144" t="n">
        <v>325</v>
      </c>
      <c r="B4144">
        <f>(A4144-0,5)/3812</f>
        <v/>
      </c>
      <c r="C4144">
        <f>NORM.S.INV(B4144)</f>
        <v/>
      </c>
      <c r="D4144">
        <f>INDEX(SORT('06_MODELO_REFS'!F$26:F$3837;1;TRUE);A4144)</f>
        <v/>
      </c>
      <c r="F4144" t="n">
        <v>325</v>
      </c>
      <c r="G4144">
        <f>(F4144-0,5)/3812</f>
        <v/>
      </c>
      <c r="H4144">
        <f>NORM.S.INV(G4144)</f>
        <v/>
      </c>
      <c r="I4144">
        <f>INDEX(SORT('07_MODELO_NPI'!F$26:F$3837;1;TRUE);F4144)</f>
        <v/>
      </c>
      <c r="K4144" t="n">
        <v>325</v>
      </c>
      <c r="L4144">
        <f>(K4144-0,5)/3812</f>
        <v/>
      </c>
      <c r="M4144">
        <f>NORM.S.INV(L4144)</f>
        <v/>
      </c>
      <c r="N4144">
        <f>INDEX(SORT('08_MODELO_MULTIPLO'!G$31:G$3842;1;TRUE);K4144)</f>
        <v/>
      </c>
    </row>
    <row r="4145">
      <c r="A4145" t="n">
        <v>326</v>
      </c>
      <c r="B4145">
        <f>(A4145-0,5)/3812</f>
        <v/>
      </c>
      <c r="C4145">
        <f>NORM.S.INV(B4145)</f>
        <v/>
      </c>
      <c r="D4145">
        <f>INDEX(SORT('06_MODELO_REFS'!F$26:F$3837;1;TRUE);A4145)</f>
        <v/>
      </c>
      <c r="F4145" t="n">
        <v>326</v>
      </c>
      <c r="G4145">
        <f>(F4145-0,5)/3812</f>
        <v/>
      </c>
      <c r="H4145">
        <f>NORM.S.INV(G4145)</f>
        <v/>
      </c>
      <c r="I4145">
        <f>INDEX(SORT('07_MODELO_NPI'!F$26:F$3837;1;TRUE);F4145)</f>
        <v/>
      </c>
      <c r="K4145" t="n">
        <v>326</v>
      </c>
      <c r="L4145">
        <f>(K4145-0,5)/3812</f>
        <v/>
      </c>
      <c r="M4145">
        <f>NORM.S.INV(L4145)</f>
        <v/>
      </c>
      <c r="N4145">
        <f>INDEX(SORT('08_MODELO_MULTIPLO'!G$31:G$3842;1;TRUE);K4145)</f>
        <v/>
      </c>
    </row>
    <row r="4146">
      <c r="A4146" t="n">
        <v>327</v>
      </c>
      <c r="B4146">
        <f>(A4146-0,5)/3812</f>
        <v/>
      </c>
      <c r="C4146">
        <f>NORM.S.INV(B4146)</f>
        <v/>
      </c>
      <c r="D4146">
        <f>INDEX(SORT('06_MODELO_REFS'!F$26:F$3837;1;TRUE);A4146)</f>
        <v/>
      </c>
      <c r="F4146" t="n">
        <v>327</v>
      </c>
      <c r="G4146">
        <f>(F4146-0,5)/3812</f>
        <v/>
      </c>
      <c r="H4146">
        <f>NORM.S.INV(G4146)</f>
        <v/>
      </c>
      <c r="I4146">
        <f>INDEX(SORT('07_MODELO_NPI'!F$26:F$3837;1;TRUE);F4146)</f>
        <v/>
      </c>
      <c r="K4146" t="n">
        <v>327</v>
      </c>
      <c r="L4146">
        <f>(K4146-0,5)/3812</f>
        <v/>
      </c>
      <c r="M4146">
        <f>NORM.S.INV(L4146)</f>
        <v/>
      </c>
      <c r="N4146">
        <f>INDEX(SORT('08_MODELO_MULTIPLO'!G$31:G$3842;1;TRUE);K4146)</f>
        <v/>
      </c>
    </row>
    <row r="4147">
      <c r="A4147" t="n">
        <v>328</v>
      </c>
      <c r="B4147">
        <f>(A4147-0,5)/3812</f>
        <v/>
      </c>
      <c r="C4147">
        <f>NORM.S.INV(B4147)</f>
        <v/>
      </c>
      <c r="D4147">
        <f>INDEX(SORT('06_MODELO_REFS'!F$26:F$3837;1;TRUE);A4147)</f>
        <v/>
      </c>
      <c r="F4147" t="n">
        <v>328</v>
      </c>
      <c r="G4147">
        <f>(F4147-0,5)/3812</f>
        <v/>
      </c>
      <c r="H4147">
        <f>NORM.S.INV(G4147)</f>
        <v/>
      </c>
      <c r="I4147">
        <f>INDEX(SORT('07_MODELO_NPI'!F$26:F$3837;1;TRUE);F4147)</f>
        <v/>
      </c>
      <c r="K4147" t="n">
        <v>328</v>
      </c>
      <c r="L4147">
        <f>(K4147-0,5)/3812</f>
        <v/>
      </c>
      <c r="M4147">
        <f>NORM.S.INV(L4147)</f>
        <v/>
      </c>
      <c r="N4147">
        <f>INDEX(SORT('08_MODELO_MULTIPLO'!G$31:G$3842;1;TRUE);K4147)</f>
        <v/>
      </c>
    </row>
    <row r="4148">
      <c r="A4148" t="n">
        <v>329</v>
      </c>
      <c r="B4148">
        <f>(A4148-0,5)/3812</f>
        <v/>
      </c>
      <c r="C4148">
        <f>NORM.S.INV(B4148)</f>
        <v/>
      </c>
      <c r="D4148">
        <f>INDEX(SORT('06_MODELO_REFS'!F$26:F$3837;1;TRUE);A4148)</f>
        <v/>
      </c>
      <c r="F4148" t="n">
        <v>329</v>
      </c>
      <c r="G4148">
        <f>(F4148-0,5)/3812</f>
        <v/>
      </c>
      <c r="H4148">
        <f>NORM.S.INV(G4148)</f>
        <v/>
      </c>
      <c r="I4148">
        <f>INDEX(SORT('07_MODELO_NPI'!F$26:F$3837;1;TRUE);F4148)</f>
        <v/>
      </c>
      <c r="K4148" t="n">
        <v>329</v>
      </c>
      <c r="L4148">
        <f>(K4148-0,5)/3812</f>
        <v/>
      </c>
      <c r="M4148">
        <f>NORM.S.INV(L4148)</f>
        <v/>
      </c>
      <c r="N4148">
        <f>INDEX(SORT('08_MODELO_MULTIPLO'!G$31:G$3842;1;TRUE);K4148)</f>
        <v/>
      </c>
    </row>
    <row r="4149">
      <c r="A4149" t="n">
        <v>330</v>
      </c>
      <c r="B4149">
        <f>(A4149-0,5)/3812</f>
        <v/>
      </c>
      <c r="C4149">
        <f>NORM.S.INV(B4149)</f>
        <v/>
      </c>
      <c r="D4149">
        <f>INDEX(SORT('06_MODELO_REFS'!F$26:F$3837;1;TRUE);A4149)</f>
        <v/>
      </c>
      <c r="F4149" t="n">
        <v>330</v>
      </c>
      <c r="G4149">
        <f>(F4149-0,5)/3812</f>
        <v/>
      </c>
      <c r="H4149">
        <f>NORM.S.INV(G4149)</f>
        <v/>
      </c>
      <c r="I4149">
        <f>INDEX(SORT('07_MODELO_NPI'!F$26:F$3837;1;TRUE);F4149)</f>
        <v/>
      </c>
      <c r="K4149" t="n">
        <v>330</v>
      </c>
      <c r="L4149">
        <f>(K4149-0,5)/3812</f>
        <v/>
      </c>
      <c r="M4149">
        <f>NORM.S.INV(L4149)</f>
        <v/>
      </c>
      <c r="N4149">
        <f>INDEX(SORT('08_MODELO_MULTIPLO'!G$31:G$3842;1;TRUE);K4149)</f>
        <v/>
      </c>
    </row>
    <row r="4150">
      <c r="A4150" t="n">
        <v>331</v>
      </c>
      <c r="B4150">
        <f>(A4150-0,5)/3812</f>
        <v/>
      </c>
      <c r="C4150">
        <f>NORM.S.INV(B4150)</f>
        <v/>
      </c>
      <c r="D4150">
        <f>INDEX(SORT('06_MODELO_REFS'!F$26:F$3837;1;TRUE);A4150)</f>
        <v/>
      </c>
      <c r="F4150" t="n">
        <v>331</v>
      </c>
      <c r="G4150">
        <f>(F4150-0,5)/3812</f>
        <v/>
      </c>
      <c r="H4150">
        <f>NORM.S.INV(G4150)</f>
        <v/>
      </c>
      <c r="I4150">
        <f>INDEX(SORT('07_MODELO_NPI'!F$26:F$3837;1;TRUE);F4150)</f>
        <v/>
      </c>
      <c r="K4150" t="n">
        <v>331</v>
      </c>
      <c r="L4150">
        <f>(K4150-0,5)/3812</f>
        <v/>
      </c>
      <c r="M4150">
        <f>NORM.S.INV(L4150)</f>
        <v/>
      </c>
      <c r="N4150">
        <f>INDEX(SORT('08_MODELO_MULTIPLO'!G$31:G$3842;1;TRUE);K4150)</f>
        <v/>
      </c>
    </row>
    <row r="4151">
      <c r="A4151" t="n">
        <v>332</v>
      </c>
      <c r="B4151">
        <f>(A4151-0,5)/3812</f>
        <v/>
      </c>
      <c r="C4151">
        <f>NORM.S.INV(B4151)</f>
        <v/>
      </c>
      <c r="D4151">
        <f>INDEX(SORT('06_MODELO_REFS'!F$26:F$3837;1;TRUE);A4151)</f>
        <v/>
      </c>
      <c r="F4151" t="n">
        <v>332</v>
      </c>
      <c r="G4151">
        <f>(F4151-0,5)/3812</f>
        <v/>
      </c>
      <c r="H4151">
        <f>NORM.S.INV(G4151)</f>
        <v/>
      </c>
      <c r="I4151">
        <f>INDEX(SORT('07_MODELO_NPI'!F$26:F$3837;1;TRUE);F4151)</f>
        <v/>
      </c>
      <c r="K4151" t="n">
        <v>332</v>
      </c>
      <c r="L4151">
        <f>(K4151-0,5)/3812</f>
        <v/>
      </c>
      <c r="M4151">
        <f>NORM.S.INV(L4151)</f>
        <v/>
      </c>
      <c r="N4151">
        <f>INDEX(SORT('08_MODELO_MULTIPLO'!G$31:G$3842;1;TRUE);K4151)</f>
        <v/>
      </c>
    </row>
    <row r="4152">
      <c r="A4152" t="n">
        <v>333</v>
      </c>
      <c r="B4152">
        <f>(A4152-0,5)/3812</f>
        <v/>
      </c>
      <c r="C4152">
        <f>NORM.S.INV(B4152)</f>
        <v/>
      </c>
      <c r="D4152">
        <f>INDEX(SORT('06_MODELO_REFS'!F$26:F$3837;1;TRUE);A4152)</f>
        <v/>
      </c>
      <c r="F4152" t="n">
        <v>333</v>
      </c>
      <c r="G4152">
        <f>(F4152-0,5)/3812</f>
        <v/>
      </c>
      <c r="H4152">
        <f>NORM.S.INV(G4152)</f>
        <v/>
      </c>
      <c r="I4152">
        <f>INDEX(SORT('07_MODELO_NPI'!F$26:F$3837;1;TRUE);F4152)</f>
        <v/>
      </c>
      <c r="K4152" t="n">
        <v>333</v>
      </c>
      <c r="L4152">
        <f>(K4152-0,5)/3812</f>
        <v/>
      </c>
      <c r="M4152">
        <f>NORM.S.INV(L4152)</f>
        <v/>
      </c>
      <c r="N4152">
        <f>INDEX(SORT('08_MODELO_MULTIPLO'!G$31:G$3842;1;TRUE);K4152)</f>
        <v/>
      </c>
    </row>
    <row r="4153">
      <c r="A4153" t="n">
        <v>334</v>
      </c>
      <c r="B4153">
        <f>(A4153-0,5)/3812</f>
        <v/>
      </c>
      <c r="C4153">
        <f>NORM.S.INV(B4153)</f>
        <v/>
      </c>
      <c r="D4153">
        <f>INDEX(SORT('06_MODELO_REFS'!F$26:F$3837;1;TRUE);A4153)</f>
        <v/>
      </c>
      <c r="F4153" t="n">
        <v>334</v>
      </c>
      <c r="G4153">
        <f>(F4153-0,5)/3812</f>
        <v/>
      </c>
      <c r="H4153">
        <f>NORM.S.INV(G4153)</f>
        <v/>
      </c>
      <c r="I4153">
        <f>INDEX(SORT('07_MODELO_NPI'!F$26:F$3837;1;TRUE);F4153)</f>
        <v/>
      </c>
      <c r="K4153" t="n">
        <v>334</v>
      </c>
      <c r="L4153">
        <f>(K4153-0,5)/3812</f>
        <v/>
      </c>
      <c r="M4153">
        <f>NORM.S.INV(L4153)</f>
        <v/>
      </c>
      <c r="N4153">
        <f>INDEX(SORT('08_MODELO_MULTIPLO'!G$31:G$3842;1;TRUE);K4153)</f>
        <v/>
      </c>
    </row>
    <row r="4154">
      <c r="A4154" t="n">
        <v>335</v>
      </c>
      <c r="B4154">
        <f>(A4154-0,5)/3812</f>
        <v/>
      </c>
      <c r="C4154">
        <f>NORM.S.INV(B4154)</f>
        <v/>
      </c>
      <c r="D4154">
        <f>INDEX(SORT('06_MODELO_REFS'!F$26:F$3837;1;TRUE);A4154)</f>
        <v/>
      </c>
      <c r="F4154" t="n">
        <v>335</v>
      </c>
      <c r="G4154">
        <f>(F4154-0,5)/3812</f>
        <v/>
      </c>
      <c r="H4154">
        <f>NORM.S.INV(G4154)</f>
        <v/>
      </c>
      <c r="I4154">
        <f>INDEX(SORT('07_MODELO_NPI'!F$26:F$3837;1;TRUE);F4154)</f>
        <v/>
      </c>
      <c r="K4154" t="n">
        <v>335</v>
      </c>
      <c r="L4154">
        <f>(K4154-0,5)/3812</f>
        <v/>
      </c>
      <c r="M4154">
        <f>NORM.S.INV(L4154)</f>
        <v/>
      </c>
      <c r="N4154">
        <f>INDEX(SORT('08_MODELO_MULTIPLO'!G$31:G$3842;1;TRUE);K4154)</f>
        <v/>
      </c>
    </row>
    <row r="4155">
      <c r="A4155" t="n">
        <v>336</v>
      </c>
      <c r="B4155">
        <f>(A4155-0,5)/3812</f>
        <v/>
      </c>
      <c r="C4155">
        <f>NORM.S.INV(B4155)</f>
        <v/>
      </c>
      <c r="D4155">
        <f>INDEX(SORT('06_MODELO_REFS'!F$26:F$3837;1;TRUE);A4155)</f>
        <v/>
      </c>
      <c r="F4155" t="n">
        <v>336</v>
      </c>
      <c r="G4155">
        <f>(F4155-0,5)/3812</f>
        <v/>
      </c>
      <c r="H4155">
        <f>NORM.S.INV(G4155)</f>
        <v/>
      </c>
      <c r="I4155">
        <f>INDEX(SORT('07_MODELO_NPI'!F$26:F$3837;1;TRUE);F4155)</f>
        <v/>
      </c>
      <c r="K4155" t="n">
        <v>336</v>
      </c>
      <c r="L4155">
        <f>(K4155-0,5)/3812</f>
        <v/>
      </c>
      <c r="M4155">
        <f>NORM.S.INV(L4155)</f>
        <v/>
      </c>
      <c r="N4155">
        <f>INDEX(SORT('08_MODELO_MULTIPLO'!G$31:G$3842;1;TRUE);K4155)</f>
        <v/>
      </c>
    </row>
    <row r="4156">
      <c r="A4156" t="n">
        <v>337</v>
      </c>
      <c r="B4156">
        <f>(A4156-0,5)/3812</f>
        <v/>
      </c>
      <c r="C4156">
        <f>NORM.S.INV(B4156)</f>
        <v/>
      </c>
      <c r="D4156">
        <f>INDEX(SORT('06_MODELO_REFS'!F$26:F$3837;1;TRUE);A4156)</f>
        <v/>
      </c>
      <c r="F4156" t="n">
        <v>337</v>
      </c>
      <c r="G4156">
        <f>(F4156-0,5)/3812</f>
        <v/>
      </c>
      <c r="H4156">
        <f>NORM.S.INV(G4156)</f>
        <v/>
      </c>
      <c r="I4156">
        <f>INDEX(SORT('07_MODELO_NPI'!F$26:F$3837;1;TRUE);F4156)</f>
        <v/>
      </c>
      <c r="K4156" t="n">
        <v>337</v>
      </c>
      <c r="L4156">
        <f>(K4156-0,5)/3812</f>
        <v/>
      </c>
      <c r="M4156">
        <f>NORM.S.INV(L4156)</f>
        <v/>
      </c>
      <c r="N4156">
        <f>INDEX(SORT('08_MODELO_MULTIPLO'!G$31:G$3842;1;TRUE);K4156)</f>
        <v/>
      </c>
    </row>
    <row r="4157">
      <c r="A4157" t="n">
        <v>338</v>
      </c>
      <c r="B4157">
        <f>(A4157-0,5)/3812</f>
        <v/>
      </c>
      <c r="C4157">
        <f>NORM.S.INV(B4157)</f>
        <v/>
      </c>
      <c r="D4157">
        <f>INDEX(SORT('06_MODELO_REFS'!F$26:F$3837;1;TRUE);A4157)</f>
        <v/>
      </c>
      <c r="F4157" t="n">
        <v>338</v>
      </c>
      <c r="G4157">
        <f>(F4157-0,5)/3812</f>
        <v/>
      </c>
      <c r="H4157">
        <f>NORM.S.INV(G4157)</f>
        <v/>
      </c>
      <c r="I4157">
        <f>INDEX(SORT('07_MODELO_NPI'!F$26:F$3837;1;TRUE);F4157)</f>
        <v/>
      </c>
      <c r="K4157" t="n">
        <v>338</v>
      </c>
      <c r="L4157">
        <f>(K4157-0,5)/3812</f>
        <v/>
      </c>
      <c r="M4157">
        <f>NORM.S.INV(L4157)</f>
        <v/>
      </c>
      <c r="N4157">
        <f>INDEX(SORT('08_MODELO_MULTIPLO'!G$31:G$3842;1;TRUE);K4157)</f>
        <v/>
      </c>
    </row>
    <row r="4158">
      <c r="A4158" t="n">
        <v>339</v>
      </c>
      <c r="B4158">
        <f>(A4158-0,5)/3812</f>
        <v/>
      </c>
      <c r="C4158">
        <f>NORM.S.INV(B4158)</f>
        <v/>
      </c>
      <c r="D4158">
        <f>INDEX(SORT('06_MODELO_REFS'!F$26:F$3837;1;TRUE);A4158)</f>
        <v/>
      </c>
      <c r="F4158" t="n">
        <v>339</v>
      </c>
      <c r="G4158">
        <f>(F4158-0,5)/3812</f>
        <v/>
      </c>
      <c r="H4158">
        <f>NORM.S.INV(G4158)</f>
        <v/>
      </c>
      <c r="I4158">
        <f>INDEX(SORT('07_MODELO_NPI'!F$26:F$3837;1;TRUE);F4158)</f>
        <v/>
      </c>
      <c r="K4158" t="n">
        <v>339</v>
      </c>
      <c r="L4158">
        <f>(K4158-0,5)/3812</f>
        <v/>
      </c>
      <c r="M4158">
        <f>NORM.S.INV(L4158)</f>
        <v/>
      </c>
      <c r="N4158">
        <f>INDEX(SORT('08_MODELO_MULTIPLO'!G$31:G$3842;1;TRUE);K4158)</f>
        <v/>
      </c>
    </row>
    <row r="4159">
      <c r="A4159" t="n">
        <v>340</v>
      </c>
      <c r="B4159">
        <f>(A4159-0,5)/3812</f>
        <v/>
      </c>
      <c r="C4159">
        <f>NORM.S.INV(B4159)</f>
        <v/>
      </c>
      <c r="D4159">
        <f>INDEX(SORT('06_MODELO_REFS'!F$26:F$3837;1;TRUE);A4159)</f>
        <v/>
      </c>
      <c r="F4159" t="n">
        <v>340</v>
      </c>
      <c r="G4159">
        <f>(F4159-0,5)/3812</f>
        <v/>
      </c>
      <c r="H4159">
        <f>NORM.S.INV(G4159)</f>
        <v/>
      </c>
      <c r="I4159">
        <f>INDEX(SORT('07_MODELO_NPI'!F$26:F$3837;1;TRUE);F4159)</f>
        <v/>
      </c>
      <c r="K4159" t="n">
        <v>340</v>
      </c>
      <c r="L4159">
        <f>(K4159-0,5)/3812</f>
        <v/>
      </c>
      <c r="M4159">
        <f>NORM.S.INV(L4159)</f>
        <v/>
      </c>
      <c r="N4159">
        <f>INDEX(SORT('08_MODELO_MULTIPLO'!G$31:G$3842;1;TRUE);K4159)</f>
        <v/>
      </c>
    </row>
    <row r="4160">
      <c r="A4160" t="n">
        <v>341</v>
      </c>
      <c r="B4160">
        <f>(A4160-0,5)/3812</f>
        <v/>
      </c>
      <c r="C4160">
        <f>NORM.S.INV(B4160)</f>
        <v/>
      </c>
      <c r="D4160">
        <f>INDEX(SORT('06_MODELO_REFS'!F$26:F$3837;1;TRUE);A4160)</f>
        <v/>
      </c>
      <c r="F4160" t="n">
        <v>341</v>
      </c>
      <c r="G4160">
        <f>(F4160-0,5)/3812</f>
        <v/>
      </c>
      <c r="H4160">
        <f>NORM.S.INV(G4160)</f>
        <v/>
      </c>
      <c r="I4160">
        <f>INDEX(SORT('07_MODELO_NPI'!F$26:F$3837;1;TRUE);F4160)</f>
        <v/>
      </c>
      <c r="K4160" t="n">
        <v>341</v>
      </c>
      <c r="L4160">
        <f>(K4160-0,5)/3812</f>
        <v/>
      </c>
      <c r="M4160">
        <f>NORM.S.INV(L4160)</f>
        <v/>
      </c>
      <c r="N4160">
        <f>INDEX(SORT('08_MODELO_MULTIPLO'!G$31:G$3842;1;TRUE);K4160)</f>
        <v/>
      </c>
    </row>
    <row r="4161">
      <c r="A4161" t="n">
        <v>342</v>
      </c>
      <c r="B4161">
        <f>(A4161-0,5)/3812</f>
        <v/>
      </c>
      <c r="C4161">
        <f>NORM.S.INV(B4161)</f>
        <v/>
      </c>
      <c r="D4161">
        <f>INDEX(SORT('06_MODELO_REFS'!F$26:F$3837;1;TRUE);A4161)</f>
        <v/>
      </c>
      <c r="F4161" t="n">
        <v>342</v>
      </c>
      <c r="G4161">
        <f>(F4161-0,5)/3812</f>
        <v/>
      </c>
      <c r="H4161">
        <f>NORM.S.INV(G4161)</f>
        <v/>
      </c>
      <c r="I4161">
        <f>INDEX(SORT('07_MODELO_NPI'!F$26:F$3837;1;TRUE);F4161)</f>
        <v/>
      </c>
      <c r="K4161" t="n">
        <v>342</v>
      </c>
      <c r="L4161">
        <f>(K4161-0,5)/3812</f>
        <v/>
      </c>
      <c r="M4161">
        <f>NORM.S.INV(L4161)</f>
        <v/>
      </c>
      <c r="N4161">
        <f>INDEX(SORT('08_MODELO_MULTIPLO'!G$31:G$3842;1;TRUE);K4161)</f>
        <v/>
      </c>
    </row>
    <row r="4162">
      <c r="A4162" t="n">
        <v>343</v>
      </c>
      <c r="B4162">
        <f>(A4162-0,5)/3812</f>
        <v/>
      </c>
      <c r="C4162">
        <f>NORM.S.INV(B4162)</f>
        <v/>
      </c>
      <c r="D4162">
        <f>INDEX(SORT('06_MODELO_REFS'!F$26:F$3837;1;TRUE);A4162)</f>
        <v/>
      </c>
      <c r="F4162" t="n">
        <v>343</v>
      </c>
      <c r="G4162">
        <f>(F4162-0,5)/3812</f>
        <v/>
      </c>
      <c r="H4162">
        <f>NORM.S.INV(G4162)</f>
        <v/>
      </c>
      <c r="I4162">
        <f>INDEX(SORT('07_MODELO_NPI'!F$26:F$3837;1;TRUE);F4162)</f>
        <v/>
      </c>
      <c r="K4162" t="n">
        <v>343</v>
      </c>
      <c r="L4162">
        <f>(K4162-0,5)/3812</f>
        <v/>
      </c>
      <c r="M4162">
        <f>NORM.S.INV(L4162)</f>
        <v/>
      </c>
      <c r="N4162">
        <f>INDEX(SORT('08_MODELO_MULTIPLO'!G$31:G$3842;1;TRUE);K4162)</f>
        <v/>
      </c>
    </row>
    <row r="4163">
      <c r="A4163" t="n">
        <v>344</v>
      </c>
      <c r="B4163">
        <f>(A4163-0,5)/3812</f>
        <v/>
      </c>
      <c r="C4163">
        <f>NORM.S.INV(B4163)</f>
        <v/>
      </c>
      <c r="D4163">
        <f>INDEX(SORT('06_MODELO_REFS'!F$26:F$3837;1;TRUE);A4163)</f>
        <v/>
      </c>
      <c r="F4163" t="n">
        <v>344</v>
      </c>
      <c r="G4163">
        <f>(F4163-0,5)/3812</f>
        <v/>
      </c>
      <c r="H4163">
        <f>NORM.S.INV(G4163)</f>
        <v/>
      </c>
      <c r="I4163">
        <f>INDEX(SORT('07_MODELO_NPI'!F$26:F$3837;1;TRUE);F4163)</f>
        <v/>
      </c>
      <c r="K4163" t="n">
        <v>344</v>
      </c>
      <c r="L4163">
        <f>(K4163-0,5)/3812</f>
        <v/>
      </c>
      <c r="M4163">
        <f>NORM.S.INV(L4163)</f>
        <v/>
      </c>
      <c r="N4163">
        <f>INDEX(SORT('08_MODELO_MULTIPLO'!G$31:G$3842;1;TRUE);K4163)</f>
        <v/>
      </c>
    </row>
    <row r="4164">
      <c r="A4164" t="n">
        <v>345</v>
      </c>
      <c r="B4164">
        <f>(A4164-0,5)/3812</f>
        <v/>
      </c>
      <c r="C4164">
        <f>NORM.S.INV(B4164)</f>
        <v/>
      </c>
      <c r="D4164">
        <f>INDEX(SORT('06_MODELO_REFS'!F$26:F$3837;1;TRUE);A4164)</f>
        <v/>
      </c>
      <c r="F4164" t="n">
        <v>345</v>
      </c>
      <c r="G4164">
        <f>(F4164-0,5)/3812</f>
        <v/>
      </c>
      <c r="H4164">
        <f>NORM.S.INV(G4164)</f>
        <v/>
      </c>
      <c r="I4164">
        <f>INDEX(SORT('07_MODELO_NPI'!F$26:F$3837;1;TRUE);F4164)</f>
        <v/>
      </c>
      <c r="K4164" t="n">
        <v>345</v>
      </c>
      <c r="L4164">
        <f>(K4164-0,5)/3812</f>
        <v/>
      </c>
      <c r="M4164">
        <f>NORM.S.INV(L4164)</f>
        <v/>
      </c>
      <c r="N4164">
        <f>INDEX(SORT('08_MODELO_MULTIPLO'!G$31:G$3842;1;TRUE);K4164)</f>
        <v/>
      </c>
    </row>
    <row r="4165">
      <c r="A4165" t="n">
        <v>346</v>
      </c>
      <c r="B4165">
        <f>(A4165-0,5)/3812</f>
        <v/>
      </c>
      <c r="C4165">
        <f>NORM.S.INV(B4165)</f>
        <v/>
      </c>
      <c r="D4165">
        <f>INDEX(SORT('06_MODELO_REFS'!F$26:F$3837;1;TRUE);A4165)</f>
        <v/>
      </c>
      <c r="F4165" t="n">
        <v>346</v>
      </c>
      <c r="G4165">
        <f>(F4165-0,5)/3812</f>
        <v/>
      </c>
      <c r="H4165">
        <f>NORM.S.INV(G4165)</f>
        <v/>
      </c>
      <c r="I4165">
        <f>INDEX(SORT('07_MODELO_NPI'!F$26:F$3837;1;TRUE);F4165)</f>
        <v/>
      </c>
      <c r="K4165" t="n">
        <v>346</v>
      </c>
      <c r="L4165">
        <f>(K4165-0,5)/3812</f>
        <v/>
      </c>
      <c r="M4165">
        <f>NORM.S.INV(L4165)</f>
        <v/>
      </c>
      <c r="N4165">
        <f>INDEX(SORT('08_MODELO_MULTIPLO'!G$31:G$3842;1;TRUE);K4165)</f>
        <v/>
      </c>
    </row>
    <row r="4166">
      <c r="A4166" t="n">
        <v>347</v>
      </c>
      <c r="B4166">
        <f>(A4166-0,5)/3812</f>
        <v/>
      </c>
      <c r="C4166">
        <f>NORM.S.INV(B4166)</f>
        <v/>
      </c>
      <c r="D4166">
        <f>INDEX(SORT('06_MODELO_REFS'!F$26:F$3837;1;TRUE);A4166)</f>
        <v/>
      </c>
      <c r="F4166" t="n">
        <v>347</v>
      </c>
      <c r="G4166">
        <f>(F4166-0,5)/3812</f>
        <v/>
      </c>
      <c r="H4166">
        <f>NORM.S.INV(G4166)</f>
        <v/>
      </c>
      <c r="I4166">
        <f>INDEX(SORT('07_MODELO_NPI'!F$26:F$3837;1;TRUE);F4166)</f>
        <v/>
      </c>
      <c r="K4166" t="n">
        <v>347</v>
      </c>
      <c r="L4166">
        <f>(K4166-0,5)/3812</f>
        <v/>
      </c>
      <c r="M4166">
        <f>NORM.S.INV(L4166)</f>
        <v/>
      </c>
      <c r="N4166">
        <f>INDEX(SORT('08_MODELO_MULTIPLO'!G$31:G$3842;1;TRUE);K4166)</f>
        <v/>
      </c>
    </row>
    <row r="4167">
      <c r="A4167" t="n">
        <v>348</v>
      </c>
      <c r="B4167">
        <f>(A4167-0,5)/3812</f>
        <v/>
      </c>
      <c r="C4167">
        <f>NORM.S.INV(B4167)</f>
        <v/>
      </c>
      <c r="D4167">
        <f>INDEX(SORT('06_MODELO_REFS'!F$26:F$3837;1;TRUE);A4167)</f>
        <v/>
      </c>
      <c r="F4167" t="n">
        <v>348</v>
      </c>
      <c r="G4167">
        <f>(F4167-0,5)/3812</f>
        <v/>
      </c>
      <c r="H4167">
        <f>NORM.S.INV(G4167)</f>
        <v/>
      </c>
      <c r="I4167">
        <f>INDEX(SORT('07_MODELO_NPI'!F$26:F$3837;1;TRUE);F4167)</f>
        <v/>
      </c>
      <c r="K4167" t="n">
        <v>348</v>
      </c>
      <c r="L4167">
        <f>(K4167-0,5)/3812</f>
        <v/>
      </c>
      <c r="M4167">
        <f>NORM.S.INV(L4167)</f>
        <v/>
      </c>
      <c r="N4167">
        <f>INDEX(SORT('08_MODELO_MULTIPLO'!G$31:G$3842;1;TRUE);K4167)</f>
        <v/>
      </c>
    </row>
    <row r="4168">
      <c r="A4168" t="n">
        <v>349</v>
      </c>
      <c r="B4168">
        <f>(A4168-0,5)/3812</f>
        <v/>
      </c>
      <c r="C4168">
        <f>NORM.S.INV(B4168)</f>
        <v/>
      </c>
      <c r="D4168">
        <f>INDEX(SORT('06_MODELO_REFS'!F$26:F$3837;1;TRUE);A4168)</f>
        <v/>
      </c>
      <c r="F4168" t="n">
        <v>349</v>
      </c>
      <c r="G4168">
        <f>(F4168-0,5)/3812</f>
        <v/>
      </c>
      <c r="H4168">
        <f>NORM.S.INV(G4168)</f>
        <v/>
      </c>
      <c r="I4168">
        <f>INDEX(SORT('07_MODELO_NPI'!F$26:F$3837;1;TRUE);F4168)</f>
        <v/>
      </c>
      <c r="K4168" t="n">
        <v>349</v>
      </c>
      <c r="L4168">
        <f>(K4168-0,5)/3812</f>
        <v/>
      </c>
      <c r="M4168">
        <f>NORM.S.INV(L4168)</f>
        <v/>
      </c>
      <c r="N4168">
        <f>INDEX(SORT('08_MODELO_MULTIPLO'!G$31:G$3842;1;TRUE);K4168)</f>
        <v/>
      </c>
    </row>
    <row r="4169">
      <c r="A4169" t="n">
        <v>350</v>
      </c>
      <c r="B4169">
        <f>(A4169-0,5)/3812</f>
        <v/>
      </c>
      <c r="C4169">
        <f>NORM.S.INV(B4169)</f>
        <v/>
      </c>
      <c r="D4169">
        <f>INDEX(SORT('06_MODELO_REFS'!F$26:F$3837;1;TRUE);A4169)</f>
        <v/>
      </c>
      <c r="F4169" t="n">
        <v>350</v>
      </c>
      <c r="G4169">
        <f>(F4169-0,5)/3812</f>
        <v/>
      </c>
      <c r="H4169">
        <f>NORM.S.INV(G4169)</f>
        <v/>
      </c>
      <c r="I4169">
        <f>INDEX(SORT('07_MODELO_NPI'!F$26:F$3837;1;TRUE);F4169)</f>
        <v/>
      </c>
      <c r="K4169" t="n">
        <v>350</v>
      </c>
      <c r="L4169">
        <f>(K4169-0,5)/3812</f>
        <v/>
      </c>
      <c r="M4169">
        <f>NORM.S.INV(L4169)</f>
        <v/>
      </c>
      <c r="N4169">
        <f>INDEX(SORT('08_MODELO_MULTIPLO'!G$31:G$3842;1;TRUE);K4169)</f>
        <v/>
      </c>
    </row>
    <row r="4170">
      <c r="A4170" t="n">
        <v>351</v>
      </c>
      <c r="B4170">
        <f>(A4170-0,5)/3812</f>
        <v/>
      </c>
      <c r="C4170">
        <f>NORM.S.INV(B4170)</f>
        <v/>
      </c>
      <c r="D4170">
        <f>INDEX(SORT('06_MODELO_REFS'!F$26:F$3837;1;TRUE);A4170)</f>
        <v/>
      </c>
      <c r="F4170" t="n">
        <v>351</v>
      </c>
      <c r="G4170">
        <f>(F4170-0,5)/3812</f>
        <v/>
      </c>
      <c r="H4170">
        <f>NORM.S.INV(G4170)</f>
        <v/>
      </c>
      <c r="I4170">
        <f>INDEX(SORT('07_MODELO_NPI'!F$26:F$3837;1;TRUE);F4170)</f>
        <v/>
      </c>
      <c r="K4170" t="n">
        <v>351</v>
      </c>
      <c r="L4170">
        <f>(K4170-0,5)/3812</f>
        <v/>
      </c>
      <c r="M4170">
        <f>NORM.S.INV(L4170)</f>
        <v/>
      </c>
      <c r="N4170">
        <f>INDEX(SORT('08_MODELO_MULTIPLO'!G$31:G$3842;1;TRUE);K4170)</f>
        <v/>
      </c>
    </row>
    <row r="4171">
      <c r="A4171" t="n">
        <v>352</v>
      </c>
      <c r="B4171">
        <f>(A4171-0,5)/3812</f>
        <v/>
      </c>
      <c r="C4171">
        <f>NORM.S.INV(B4171)</f>
        <v/>
      </c>
      <c r="D4171">
        <f>INDEX(SORT('06_MODELO_REFS'!F$26:F$3837;1;TRUE);A4171)</f>
        <v/>
      </c>
      <c r="F4171" t="n">
        <v>352</v>
      </c>
      <c r="G4171">
        <f>(F4171-0,5)/3812</f>
        <v/>
      </c>
      <c r="H4171">
        <f>NORM.S.INV(G4171)</f>
        <v/>
      </c>
      <c r="I4171">
        <f>INDEX(SORT('07_MODELO_NPI'!F$26:F$3837;1;TRUE);F4171)</f>
        <v/>
      </c>
      <c r="K4171" t="n">
        <v>352</v>
      </c>
      <c r="L4171">
        <f>(K4171-0,5)/3812</f>
        <v/>
      </c>
      <c r="M4171">
        <f>NORM.S.INV(L4171)</f>
        <v/>
      </c>
      <c r="N4171">
        <f>INDEX(SORT('08_MODELO_MULTIPLO'!G$31:G$3842;1;TRUE);K4171)</f>
        <v/>
      </c>
    </row>
    <row r="4172">
      <c r="A4172" t="n">
        <v>353</v>
      </c>
      <c r="B4172">
        <f>(A4172-0,5)/3812</f>
        <v/>
      </c>
      <c r="C4172">
        <f>NORM.S.INV(B4172)</f>
        <v/>
      </c>
      <c r="D4172">
        <f>INDEX(SORT('06_MODELO_REFS'!F$26:F$3837;1;TRUE);A4172)</f>
        <v/>
      </c>
      <c r="F4172" t="n">
        <v>353</v>
      </c>
      <c r="G4172">
        <f>(F4172-0,5)/3812</f>
        <v/>
      </c>
      <c r="H4172">
        <f>NORM.S.INV(G4172)</f>
        <v/>
      </c>
      <c r="I4172">
        <f>INDEX(SORT('07_MODELO_NPI'!F$26:F$3837;1;TRUE);F4172)</f>
        <v/>
      </c>
      <c r="K4172" t="n">
        <v>353</v>
      </c>
      <c r="L4172">
        <f>(K4172-0,5)/3812</f>
        <v/>
      </c>
      <c r="M4172">
        <f>NORM.S.INV(L4172)</f>
        <v/>
      </c>
      <c r="N4172">
        <f>INDEX(SORT('08_MODELO_MULTIPLO'!G$31:G$3842;1;TRUE);K4172)</f>
        <v/>
      </c>
    </row>
    <row r="4173">
      <c r="A4173" t="n">
        <v>354</v>
      </c>
      <c r="B4173">
        <f>(A4173-0,5)/3812</f>
        <v/>
      </c>
      <c r="C4173">
        <f>NORM.S.INV(B4173)</f>
        <v/>
      </c>
      <c r="D4173">
        <f>INDEX(SORT('06_MODELO_REFS'!F$26:F$3837;1;TRUE);A4173)</f>
        <v/>
      </c>
      <c r="F4173" t="n">
        <v>354</v>
      </c>
      <c r="G4173">
        <f>(F4173-0,5)/3812</f>
        <v/>
      </c>
      <c r="H4173">
        <f>NORM.S.INV(G4173)</f>
        <v/>
      </c>
      <c r="I4173">
        <f>INDEX(SORT('07_MODELO_NPI'!F$26:F$3837;1;TRUE);F4173)</f>
        <v/>
      </c>
      <c r="K4173" t="n">
        <v>354</v>
      </c>
      <c r="L4173">
        <f>(K4173-0,5)/3812</f>
        <v/>
      </c>
      <c r="M4173">
        <f>NORM.S.INV(L4173)</f>
        <v/>
      </c>
      <c r="N4173">
        <f>INDEX(SORT('08_MODELO_MULTIPLO'!G$31:G$3842;1;TRUE);K4173)</f>
        <v/>
      </c>
    </row>
    <row r="4174">
      <c r="A4174" t="n">
        <v>355</v>
      </c>
      <c r="B4174">
        <f>(A4174-0,5)/3812</f>
        <v/>
      </c>
      <c r="C4174">
        <f>NORM.S.INV(B4174)</f>
        <v/>
      </c>
      <c r="D4174">
        <f>INDEX(SORT('06_MODELO_REFS'!F$26:F$3837;1;TRUE);A4174)</f>
        <v/>
      </c>
      <c r="F4174" t="n">
        <v>355</v>
      </c>
      <c r="G4174">
        <f>(F4174-0,5)/3812</f>
        <v/>
      </c>
      <c r="H4174">
        <f>NORM.S.INV(G4174)</f>
        <v/>
      </c>
      <c r="I4174">
        <f>INDEX(SORT('07_MODELO_NPI'!F$26:F$3837;1;TRUE);F4174)</f>
        <v/>
      </c>
      <c r="K4174" t="n">
        <v>355</v>
      </c>
      <c r="L4174">
        <f>(K4174-0,5)/3812</f>
        <v/>
      </c>
      <c r="M4174">
        <f>NORM.S.INV(L4174)</f>
        <v/>
      </c>
      <c r="N4174">
        <f>INDEX(SORT('08_MODELO_MULTIPLO'!G$31:G$3842;1;TRUE);K4174)</f>
        <v/>
      </c>
    </row>
    <row r="4175">
      <c r="A4175" t="n">
        <v>356</v>
      </c>
      <c r="B4175">
        <f>(A4175-0,5)/3812</f>
        <v/>
      </c>
      <c r="C4175">
        <f>NORM.S.INV(B4175)</f>
        <v/>
      </c>
      <c r="D4175">
        <f>INDEX(SORT('06_MODELO_REFS'!F$26:F$3837;1;TRUE);A4175)</f>
        <v/>
      </c>
      <c r="F4175" t="n">
        <v>356</v>
      </c>
      <c r="G4175">
        <f>(F4175-0,5)/3812</f>
        <v/>
      </c>
      <c r="H4175">
        <f>NORM.S.INV(G4175)</f>
        <v/>
      </c>
      <c r="I4175">
        <f>INDEX(SORT('07_MODELO_NPI'!F$26:F$3837;1;TRUE);F4175)</f>
        <v/>
      </c>
      <c r="K4175" t="n">
        <v>356</v>
      </c>
      <c r="L4175">
        <f>(K4175-0,5)/3812</f>
        <v/>
      </c>
      <c r="M4175">
        <f>NORM.S.INV(L4175)</f>
        <v/>
      </c>
      <c r="N4175">
        <f>INDEX(SORT('08_MODELO_MULTIPLO'!G$31:G$3842;1;TRUE);K4175)</f>
        <v/>
      </c>
    </row>
    <row r="4176">
      <c r="A4176" t="n">
        <v>357</v>
      </c>
      <c r="B4176">
        <f>(A4176-0,5)/3812</f>
        <v/>
      </c>
      <c r="C4176">
        <f>NORM.S.INV(B4176)</f>
        <v/>
      </c>
      <c r="D4176">
        <f>INDEX(SORT('06_MODELO_REFS'!F$26:F$3837;1;TRUE);A4176)</f>
        <v/>
      </c>
      <c r="F4176" t="n">
        <v>357</v>
      </c>
      <c r="G4176">
        <f>(F4176-0,5)/3812</f>
        <v/>
      </c>
      <c r="H4176">
        <f>NORM.S.INV(G4176)</f>
        <v/>
      </c>
      <c r="I4176">
        <f>INDEX(SORT('07_MODELO_NPI'!F$26:F$3837;1;TRUE);F4176)</f>
        <v/>
      </c>
      <c r="K4176" t="n">
        <v>357</v>
      </c>
      <c r="L4176">
        <f>(K4176-0,5)/3812</f>
        <v/>
      </c>
      <c r="M4176">
        <f>NORM.S.INV(L4176)</f>
        <v/>
      </c>
      <c r="N4176">
        <f>INDEX(SORT('08_MODELO_MULTIPLO'!G$31:G$3842;1;TRUE);K4176)</f>
        <v/>
      </c>
    </row>
    <row r="4177">
      <c r="A4177" t="n">
        <v>358</v>
      </c>
      <c r="B4177">
        <f>(A4177-0,5)/3812</f>
        <v/>
      </c>
      <c r="C4177">
        <f>NORM.S.INV(B4177)</f>
        <v/>
      </c>
      <c r="D4177">
        <f>INDEX(SORT('06_MODELO_REFS'!F$26:F$3837;1;TRUE);A4177)</f>
        <v/>
      </c>
      <c r="F4177" t="n">
        <v>358</v>
      </c>
      <c r="G4177">
        <f>(F4177-0,5)/3812</f>
        <v/>
      </c>
      <c r="H4177">
        <f>NORM.S.INV(G4177)</f>
        <v/>
      </c>
      <c r="I4177">
        <f>INDEX(SORT('07_MODELO_NPI'!F$26:F$3837;1;TRUE);F4177)</f>
        <v/>
      </c>
      <c r="K4177" t="n">
        <v>358</v>
      </c>
      <c r="L4177">
        <f>(K4177-0,5)/3812</f>
        <v/>
      </c>
      <c r="M4177">
        <f>NORM.S.INV(L4177)</f>
        <v/>
      </c>
      <c r="N4177">
        <f>INDEX(SORT('08_MODELO_MULTIPLO'!G$31:G$3842;1;TRUE);K4177)</f>
        <v/>
      </c>
    </row>
    <row r="4178">
      <c r="A4178" t="n">
        <v>359</v>
      </c>
      <c r="B4178">
        <f>(A4178-0,5)/3812</f>
        <v/>
      </c>
      <c r="C4178">
        <f>NORM.S.INV(B4178)</f>
        <v/>
      </c>
      <c r="D4178">
        <f>INDEX(SORT('06_MODELO_REFS'!F$26:F$3837;1;TRUE);A4178)</f>
        <v/>
      </c>
      <c r="F4178" t="n">
        <v>359</v>
      </c>
      <c r="G4178">
        <f>(F4178-0,5)/3812</f>
        <v/>
      </c>
      <c r="H4178">
        <f>NORM.S.INV(G4178)</f>
        <v/>
      </c>
      <c r="I4178">
        <f>INDEX(SORT('07_MODELO_NPI'!F$26:F$3837;1;TRUE);F4178)</f>
        <v/>
      </c>
      <c r="K4178" t="n">
        <v>359</v>
      </c>
      <c r="L4178">
        <f>(K4178-0,5)/3812</f>
        <v/>
      </c>
      <c r="M4178">
        <f>NORM.S.INV(L4178)</f>
        <v/>
      </c>
      <c r="N4178">
        <f>INDEX(SORT('08_MODELO_MULTIPLO'!G$31:G$3842;1;TRUE);K4178)</f>
        <v/>
      </c>
    </row>
    <row r="4179">
      <c r="A4179" t="n">
        <v>360</v>
      </c>
      <c r="B4179">
        <f>(A4179-0,5)/3812</f>
        <v/>
      </c>
      <c r="C4179">
        <f>NORM.S.INV(B4179)</f>
        <v/>
      </c>
      <c r="D4179">
        <f>INDEX(SORT('06_MODELO_REFS'!F$26:F$3837;1;TRUE);A4179)</f>
        <v/>
      </c>
      <c r="F4179" t="n">
        <v>360</v>
      </c>
      <c r="G4179">
        <f>(F4179-0,5)/3812</f>
        <v/>
      </c>
      <c r="H4179">
        <f>NORM.S.INV(G4179)</f>
        <v/>
      </c>
      <c r="I4179">
        <f>INDEX(SORT('07_MODELO_NPI'!F$26:F$3837;1;TRUE);F4179)</f>
        <v/>
      </c>
      <c r="K4179" t="n">
        <v>360</v>
      </c>
      <c r="L4179">
        <f>(K4179-0,5)/3812</f>
        <v/>
      </c>
      <c r="M4179">
        <f>NORM.S.INV(L4179)</f>
        <v/>
      </c>
      <c r="N4179">
        <f>INDEX(SORT('08_MODELO_MULTIPLO'!G$31:G$3842;1;TRUE);K4179)</f>
        <v/>
      </c>
    </row>
    <row r="4180">
      <c r="A4180" t="n">
        <v>361</v>
      </c>
      <c r="B4180">
        <f>(A4180-0,5)/3812</f>
        <v/>
      </c>
      <c r="C4180">
        <f>NORM.S.INV(B4180)</f>
        <v/>
      </c>
      <c r="D4180">
        <f>INDEX(SORT('06_MODELO_REFS'!F$26:F$3837;1;TRUE);A4180)</f>
        <v/>
      </c>
      <c r="F4180" t="n">
        <v>361</v>
      </c>
      <c r="G4180">
        <f>(F4180-0,5)/3812</f>
        <v/>
      </c>
      <c r="H4180">
        <f>NORM.S.INV(G4180)</f>
        <v/>
      </c>
      <c r="I4180">
        <f>INDEX(SORT('07_MODELO_NPI'!F$26:F$3837;1;TRUE);F4180)</f>
        <v/>
      </c>
      <c r="K4180" t="n">
        <v>361</v>
      </c>
      <c r="L4180">
        <f>(K4180-0,5)/3812</f>
        <v/>
      </c>
      <c r="M4180">
        <f>NORM.S.INV(L4180)</f>
        <v/>
      </c>
      <c r="N4180">
        <f>INDEX(SORT('08_MODELO_MULTIPLO'!G$31:G$3842;1;TRUE);K4180)</f>
        <v/>
      </c>
    </row>
    <row r="4181">
      <c r="A4181" t="n">
        <v>362</v>
      </c>
      <c r="B4181">
        <f>(A4181-0,5)/3812</f>
        <v/>
      </c>
      <c r="C4181">
        <f>NORM.S.INV(B4181)</f>
        <v/>
      </c>
      <c r="D4181">
        <f>INDEX(SORT('06_MODELO_REFS'!F$26:F$3837;1;TRUE);A4181)</f>
        <v/>
      </c>
      <c r="F4181" t="n">
        <v>362</v>
      </c>
      <c r="G4181">
        <f>(F4181-0,5)/3812</f>
        <v/>
      </c>
      <c r="H4181">
        <f>NORM.S.INV(G4181)</f>
        <v/>
      </c>
      <c r="I4181">
        <f>INDEX(SORT('07_MODELO_NPI'!F$26:F$3837;1;TRUE);F4181)</f>
        <v/>
      </c>
      <c r="K4181" t="n">
        <v>362</v>
      </c>
      <c r="L4181">
        <f>(K4181-0,5)/3812</f>
        <v/>
      </c>
      <c r="M4181">
        <f>NORM.S.INV(L4181)</f>
        <v/>
      </c>
      <c r="N4181">
        <f>INDEX(SORT('08_MODELO_MULTIPLO'!G$31:G$3842;1;TRUE);K4181)</f>
        <v/>
      </c>
    </row>
    <row r="4182">
      <c r="A4182" t="n">
        <v>363</v>
      </c>
      <c r="B4182">
        <f>(A4182-0,5)/3812</f>
        <v/>
      </c>
      <c r="C4182">
        <f>NORM.S.INV(B4182)</f>
        <v/>
      </c>
      <c r="D4182">
        <f>INDEX(SORT('06_MODELO_REFS'!F$26:F$3837;1;TRUE);A4182)</f>
        <v/>
      </c>
      <c r="F4182" t="n">
        <v>363</v>
      </c>
      <c r="G4182">
        <f>(F4182-0,5)/3812</f>
        <v/>
      </c>
      <c r="H4182">
        <f>NORM.S.INV(G4182)</f>
        <v/>
      </c>
      <c r="I4182">
        <f>INDEX(SORT('07_MODELO_NPI'!F$26:F$3837;1;TRUE);F4182)</f>
        <v/>
      </c>
      <c r="K4182" t="n">
        <v>363</v>
      </c>
      <c r="L4182">
        <f>(K4182-0,5)/3812</f>
        <v/>
      </c>
      <c r="M4182">
        <f>NORM.S.INV(L4182)</f>
        <v/>
      </c>
      <c r="N4182">
        <f>INDEX(SORT('08_MODELO_MULTIPLO'!G$31:G$3842;1;TRUE);K4182)</f>
        <v/>
      </c>
    </row>
    <row r="4183">
      <c r="A4183" t="n">
        <v>364</v>
      </c>
      <c r="B4183">
        <f>(A4183-0,5)/3812</f>
        <v/>
      </c>
      <c r="C4183">
        <f>NORM.S.INV(B4183)</f>
        <v/>
      </c>
      <c r="D4183">
        <f>INDEX(SORT('06_MODELO_REFS'!F$26:F$3837;1;TRUE);A4183)</f>
        <v/>
      </c>
      <c r="F4183" t="n">
        <v>364</v>
      </c>
      <c r="G4183">
        <f>(F4183-0,5)/3812</f>
        <v/>
      </c>
      <c r="H4183">
        <f>NORM.S.INV(G4183)</f>
        <v/>
      </c>
      <c r="I4183">
        <f>INDEX(SORT('07_MODELO_NPI'!F$26:F$3837;1;TRUE);F4183)</f>
        <v/>
      </c>
      <c r="K4183" t="n">
        <v>364</v>
      </c>
      <c r="L4183">
        <f>(K4183-0,5)/3812</f>
        <v/>
      </c>
      <c r="M4183">
        <f>NORM.S.INV(L4183)</f>
        <v/>
      </c>
      <c r="N4183">
        <f>INDEX(SORT('08_MODELO_MULTIPLO'!G$31:G$3842;1;TRUE);K4183)</f>
        <v/>
      </c>
    </row>
    <row r="4184">
      <c r="A4184" t="n">
        <v>365</v>
      </c>
      <c r="B4184">
        <f>(A4184-0,5)/3812</f>
        <v/>
      </c>
      <c r="C4184">
        <f>NORM.S.INV(B4184)</f>
        <v/>
      </c>
      <c r="D4184">
        <f>INDEX(SORT('06_MODELO_REFS'!F$26:F$3837;1;TRUE);A4184)</f>
        <v/>
      </c>
      <c r="F4184" t="n">
        <v>365</v>
      </c>
      <c r="G4184">
        <f>(F4184-0,5)/3812</f>
        <v/>
      </c>
      <c r="H4184">
        <f>NORM.S.INV(G4184)</f>
        <v/>
      </c>
      <c r="I4184">
        <f>INDEX(SORT('07_MODELO_NPI'!F$26:F$3837;1;TRUE);F4184)</f>
        <v/>
      </c>
      <c r="K4184" t="n">
        <v>365</v>
      </c>
      <c r="L4184">
        <f>(K4184-0,5)/3812</f>
        <v/>
      </c>
      <c r="M4184">
        <f>NORM.S.INV(L4184)</f>
        <v/>
      </c>
      <c r="N4184">
        <f>INDEX(SORT('08_MODELO_MULTIPLO'!G$31:G$3842;1;TRUE);K4184)</f>
        <v/>
      </c>
    </row>
    <row r="4185">
      <c r="A4185" t="n">
        <v>366</v>
      </c>
      <c r="B4185">
        <f>(A4185-0,5)/3812</f>
        <v/>
      </c>
      <c r="C4185">
        <f>NORM.S.INV(B4185)</f>
        <v/>
      </c>
      <c r="D4185">
        <f>INDEX(SORT('06_MODELO_REFS'!F$26:F$3837;1;TRUE);A4185)</f>
        <v/>
      </c>
      <c r="F4185" t="n">
        <v>366</v>
      </c>
      <c r="G4185">
        <f>(F4185-0,5)/3812</f>
        <v/>
      </c>
      <c r="H4185">
        <f>NORM.S.INV(G4185)</f>
        <v/>
      </c>
      <c r="I4185">
        <f>INDEX(SORT('07_MODELO_NPI'!F$26:F$3837;1;TRUE);F4185)</f>
        <v/>
      </c>
      <c r="K4185" t="n">
        <v>366</v>
      </c>
      <c r="L4185">
        <f>(K4185-0,5)/3812</f>
        <v/>
      </c>
      <c r="M4185">
        <f>NORM.S.INV(L4185)</f>
        <v/>
      </c>
      <c r="N4185">
        <f>INDEX(SORT('08_MODELO_MULTIPLO'!G$31:G$3842;1;TRUE);K4185)</f>
        <v/>
      </c>
    </row>
    <row r="4186">
      <c r="A4186" t="n">
        <v>367</v>
      </c>
      <c r="B4186">
        <f>(A4186-0,5)/3812</f>
        <v/>
      </c>
      <c r="C4186">
        <f>NORM.S.INV(B4186)</f>
        <v/>
      </c>
      <c r="D4186">
        <f>INDEX(SORT('06_MODELO_REFS'!F$26:F$3837;1;TRUE);A4186)</f>
        <v/>
      </c>
      <c r="F4186" t="n">
        <v>367</v>
      </c>
      <c r="G4186">
        <f>(F4186-0,5)/3812</f>
        <v/>
      </c>
      <c r="H4186">
        <f>NORM.S.INV(G4186)</f>
        <v/>
      </c>
      <c r="I4186">
        <f>INDEX(SORT('07_MODELO_NPI'!F$26:F$3837;1;TRUE);F4186)</f>
        <v/>
      </c>
      <c r="K4186" t="n">
        <v>367</v>
      </c>
      <c r="L4186">
        <f>(K4186-0,5)/3812</f>
        <v/>
      </c>
      <c r="M4186">
        <f>NORM.S.INV(L4186)</f>
        <v/>
      </c>
      <c r="N4186">
        <f>INDEX(SORT('08_MODELO_MULTIPLO'!G$31:G$3842;1;TRUE);K4186)</f>
        <v/>
      </c>
    </row>
    <row r="4187">
      <c r="A4187" t="n">
        <v>368</v>
      </c>
      <c r="B4187">
        <f>(A4187-0,5)/3812</f>
        <v/>
      </c>
      <c r="C4187">
        <f>NORM.S.INV(B4187)</f>
        <v/>
      </c>
      <c r="D4187">
        <f>INDEX(SORT('06_MODELO_REFS'!F$26:F$3837;1;TRUE);A4187)</f>
        <v/>
      </c>
      <c r="F4187" t="n">
        <v>368</v>
      </c>
      <c r="G4187">
        <f>(F4187-0,5)/3812</f>
        <v/>
      </c>
      <c r="H4187">
        <f>NORM.S.INV(G4187)</f>
        <v/>
      </c>
      <c r="I4187">
        <f>INDEX(SORT('07_MODELO_NPI'!F$26:F$3837;1;TRUE);F4187)</f>
        <v/>
      </c>
      <c r="K4187" t="n">
        <v>368</v>
      </c>
      <c r="L4187">
        <f>(K4187-0,5)/3812</f>
        <v/>
      </c>
      <c r="M4187">
        <f>NORM.S.INV(L4187)</f>
        <v/>
      </c>
      <c r="N4187">
        <f>INDEX(SORT('08_MODELO_MULTIPLO'!G$31:G$3842;1;TRUE);K4187)</f>
        <v/>
      </c>
    </row>
    <row r="4188">
      <c r="A4188" t="n">
        <v>369</v>
      </c>
      <c r="B4188">
        <f>(A4188-0,5)/3812</f>
        <v/>
      </c>
      <c r="C4188">
        <f>NORM.S.INV(B4188)</f>
        <v/>
      </c>
      <c r="D4188">
        <f>INDEX(SORT('06_MODELO_REFS'!F$26:F$3837;1;TRUE);A4188)</f>
        <v/>
      </c>
      <c r="F4188" t="n">
        <v>369</v>
      </c>
      <c r="G4188">
        <f>(F4188-0,5)/3812</f>
        <v/>
      </c>
      <c r="H4188">
        <f>NORM.S.INV(G4188)</f>
        <v/>
      </c>
      <c r="I4188">
        <f>INDEX(SORT('07_MODELO_NPI'!F$26:F$3837;1;TRUE);F4188)</f>
        <v/>
      </c>
      <c r="K4188" t="n">
        <v>369</v>
      </c>
      <c r="L4188">
        <f>(K4188-0,5)/3812</f>
        <v/>
      </c>
      <c r="M4188">
        <f>NORM.S.INV(L4188)</f>
        <v/>
      </c>
      <c r="N4188">
        <f>INDEX(SORT('08_MODELO_MULTIPLO'!G$31:G$3842;1;TRUE);K4188)</f>
        <v/>
      </c>
    </row>
    <row r="4189">
      <c r="A4189" t="n">
        <v>370</v>
      </c>
      <c r="B4189">
        <f>(A4189-0,5)/3812</f>
        <v/>
      </c>
      <c r="C4189">
        <f>NORM.S.INV(B4189)</f>
        <v/>
      </c>
      <c r="D4189">
        <f>INDEX(SORT('06_MODELO_REFS'!F$26:F$3837;1;TRUE);A4189)</f>
        <v/>
      </c>
      <c r="F4189" t="n">
        <v>370</v>
      </c>
      <c r="G4189">
        <f>(F4189-0,5)/3812</f>
        <v/>
      </c>
      <c r="H4189">
        <f>NORM.S.INV(G4189)</f>
        <v/>
      </c>
      <c r="I4189">
        <f>INDEX(SORT('07_MODELO_NPI'!F$26:F$3837;1;TRUE);F4189)</f>
        <v/>
      </c>
      <c r="K4189" t="n">
        <v>370</v>
      </c>
      <c r="L4189">
        <f>(K4189-0,5)/3812</f>
        <v/>
      </c>
      <c r="M4189">
        <f>NORM.S.INV(L4189)</f>
        <v/>
      </c>
      <c r="N4189">
        <f>INDEX(SORT('08_MODELO_MULTIPLO'!G$31:G$3842;1;TRUE);K4189)</f>
        <v/>
      </c>
    </row>
    <row r="4190">
      <c r="A4190" t="n">
        <v>371</v>
      </c>
      <c r="B4190">
        <f>(A4190-0,5)/3812</f>
        <v/>
      </c>
      <c r="C4190">
        <f>NORM.S.INV(B4190)</f>
        <v/>
      </c>
      <c r="D4190">
        <f>INDEX(SORT('06_MODELO_REFS'!F$26:F$3837;1;TRUE);A4190)</f>
        <v/>
      </c>
      <c r="F4190" t="n">
        <v>371</v>
      </c>
      <c r="G4190">
        <f>(F4190-0,5)/3812</f>
        <v/>
      </c>
      <c r="H4190">
        <f>NORM.S.INV(G4190)</f>
        <v/>
      </c>
      <c r="I4190">
        <f>INDEX(SORT('07_MODELO_NPI'!F$26:F$3837;1;TRUE);F4190)</f>
        <v/>
      </c>
      <c r="K4190" t="n">
        <v>371</v>
      </c>
      <c r="L4190">
        <f>(K4190-0,5)/3812</f>
        <v/>
      </c>
      <c r="M4190">
        <f>NORM.S.INV(L4190)</f>
        <v/>
      </c>
      <c r="N4190">
        <f>INDEX(SORT('08_MODELO_MULTIPLO'!G$31:G$3842;1;TRUE);K4190)</f>
        <v/>
      </c>
    </row>
    <row r="4191">
      <c r="A4191" t="n">
        <v>372</v>
      </c>
      <c r="B4191">
        <f>(A4191-0,5)/3812</f>
        <v/>
      </c>
      <c r="C4191">
        <f>NORM.S.INV(B4191)</f>
        <v/>
      </c>
      <c r="D4191">
        <f>INDEX(SORT('06_MODELO_REFS'!F$26:F$3837;1;TRUE);A4191)</f>
        <v/>
      </c>
      <c r="F4191" t="n">
        <v>372</v>
      </c>
      <c r="G4191">
        <f>(F4191-0,5)/3812</f>
        <v/>
      </c>
      <c r="H4191">
        <f>NORM.S.INV(G4191)</f>
        <v/>
      </c>
      <c r="I4191">
        <f>INDEX(SORT('07_MODELO_NPI'!F$26:F$3837;1;TRUE);F4191)</f>
        <v/>
      </c>
      <c r="K4191" t="n">
        <v>372</v>
      </c>
      <c r="L4191">
        <f>(K4191-0,5)/3812</f>
        <v/>
      </c>
      <c r="M4191">
        <f>NORM.S.INV(L4191)</f>
        <v/>
      </c>
      <c r="N4191">
        <f>INDEX(SORT('08_MODELO_MULTIPLO'!G$31:G$3842;1;TRUE);K4191)</f>
        <v/>
      </c>
    </row>
    <row r="4192">
      <c r="A4192" t="n">
        <v>373</v>
      </c>
      <c r="B4192">
        <f>(A4192-0,5)/3812</f>
        <v/>
      </c>
      <c r="C4192">
        <f>NORM.S.INV(B4192)</f>
        <v/>
      </c>
      <c r="D4192">
        <f>INDEX(SORT('06_MODELO_REFS'!F$26:F$3837;1;TRUE);A4192)</f>
        <v/>
      </c>
      <c r="F4192" t="n">
        <v>373</v>
      </c>
      <c r="G4192">
        <f>(F4192-0,5)/3812</f>
        <v/>
      </c>
      <c r="H4192">
        <f>NORM.S.INV(G4192)</f>
        <v/>
      </c>
      <c r="I4192">
        <f>INDEX(SORT('07_MODELO_NPI'!F$26:F$3837;1;TRUE);F4192)</f>
        <v/>
      </c>
      <c r="K4192" t="n">
        <v>373</v>
      </c>
      <c r="L4192">
        <f>(K4192-0,5)/3812</f>
        <v/>
      </c>
      <c r="M4192">
        <f>NORM.S.INV(L4192)</f>
        <v/>
      </c>
      <c r="N4192">
        <f>INDEX(SORT('08_MODELO_MULTIPLO'!G$31:G$3842;1;TRUE);K4192)</f>
        <v/>
      </c>
    </row>
    <row r="4193">
      <c r="A4193" t="n">
        <v>374</v>
      </c>
      <c r="B4193">
        <f>(A4193-0,5)/3812</f>
        <v/>
      </c>
      <c r="C4193">
        <f>NORM.S.INV(B4193)</f>
        <v/>
      </c>
      <c r="D4193">
        <f>INDEX(SORT('06_MODELO_REFS'!F$26:F$3837;1;TRUE);A4193)</f>
        <v/>
      </c>
      <c r="F4193" t="n">
        <v>374</v>
      </c>
      <c r="G4193">
        <f>(F4193-0,5)/3812</f>
        <v/>
      </c>
      <c r="H4193">
        <f>NORM.S.INV(G4193)</f>
        <v/>
      </c>
      <c r="I4193">
        <f>INDEX(SORT('07_MODELO_NPI'!F$26:F$3837;1;TRUE);F4193)</f>
        <v/>
      </c>
      <c r="K4193" t="n">
        <v>374</v>
      </c>
      <c r="L4193">
        <f>(K4193-0,5)/3812</f>
        <v/>
      </c>
      <c r="M4193">
        <f>NORM.S.INV(L4193)</f>
        <v/>
      </c>
      <c r="N4193">
        <f>INDEX(SORT('08_MODELO_MULTIPLO'!G$31:G$3842;1;TRUE);K4193)</f>
        <v/>
      </c>
    </row>
    <row r="4194">
      <c r="A4194" t="n">
        <v>375</v>
      </c>
      <c r="B4194">
        <f>(A4194-0,5)/3812</f>
        <v/>
      </c>
      <c r="C4194">
        <f>NORM.S.INV(B4194)</f>
        <v/>
      </c>
      <c r="D4194">
        <f>INDEX(SORT('06_MODELO_REFS'!F$26:F$3837;1;TRUE);A4194)</f>
        <v/>
      </c>
      <c r="F4194" t="n">
        <v>375</v>
      </c>
      <c r="G4194">
        <f>(F4194-0,5)/3812</f>
        <v/>
      </c>
      <c r="H4194">
        <f>NORM.S.INV(G4194)</f>
        <v/>
      </c>
      <c r="I4194">
        <f>INDEX(SORT('07_MODELO_NPI'!F$26:F$3837;1;TRUE);F4194)</f>
        <v/>
      </c>
      <c r="K4194" t="n">
        <v>375</v>
      </c>
      <c r="L4194">
        <f>(K4194-0,5)/3812</f>
        <v/>
      </c>
      <c r="M4194">
        <f>NORM.S.INV(L4194)</f>
        <v/>
      </c>
      <c r="N4194">
        <f>INDEX(SORT('08_MODELO_MULTIPLO'!G$31:G$3842;1;TRUE);K4194)</f>
        <v/>
      </c>
    </row>
    <row r="4195">
      <c r="A4195" t="n">
        <v>376</v>
      </c>
      <c r="B4195">
        <f>(A4195-0,5)/3812</f>
        <v/>
      </c>
      <c r="C4195">
        <f>NORM.S.INV(B4195)</f>
        <v/>
      </c>
      <c r="D4195">
        <f>INDEX(SORT('06_MODELO_REFS'!F$26:F$3837;1;TRUE);A4195)</f>
        <v/>
      </c>
      <c r="F4195" t="n">
        <v>376</v>
      </c>
      <c r="G4195">
        <f>(F4195-0,5)/3812</f>
        <v/>
      </c>
      <c r="H4195">
        <f>NORM.S.INV(G4195)</f>
        <v/>
      </c>
      <c r="I4195">
        <f>INDEX(SORT('07_MODELO_NPI'!F$26:F$3837;1;TRUE);F4195)</f>
        <v/>
      </c>
      <c r="K4195" t="n">
        <v>376</v>
      </c>
      <c r="L4195">
        <f>(K4195-0,5)/3812</f>
        <v/>
      </c>
      <c r="M4195">
        <f>NORM.S.INV(L4195)</f>
        <v/>
      </c>
      <c r="N4195">
        <f>INDEX(SORT('08_MODELO_MULTIPLO'!G$31:G$3842;1;TRUE);K4195)</f>
        <v/>
      </c>
    </row>
    <row r="4196">
      <c r="A4196" t="n">
        <v>377</v>
      </c>
      <c r="B4196">
        <f>(A4196-0,5)/3812</f>
        <v/>
      </c>
      <c r="C4196">
        <f>NORM.S.INV(B4196)</f>
        <v/>
      </c>
      <c r="D4196">
        <f>INDEX(SORT('06_MODELO_REFS'!F$26:F$3837;1;TRUE);A4196)</f>
        <v/>
      </c>
      <c r="F4196" t="n">
        <v>377</v>
      </c>
      <c r="G4196">
        <f>(F4196-0,5)/3812</f>
        <v/>
      </c>
      <c r="H4196">
        <f>NORM.S.INV(G4196)</f>
        <v/>
      </c>
      <c r="I4196">
        <f>INDEX(SORT('07_MODELO_NPI'!F$26:F$3837;1;TRUE);F4196)</f>
        <v/>
      </c>
      <c r="K4196" t="n">
        <v>377</v>
      </c>
      <c r="L4196">
        <f>(K4196-0,5)/3812</f>
        <v/>
      </c>
      <c r="M4196">
        <f>NORM.S.INV(L4196)</f>
        <v/>
      </c>
      <c r="N4196">
        <f>INDEX(SORT('08_MODELO_MULTIPLO'!G$31:G$3842;1;TRUE);K4196)</f>
        <v/>
      </c>
    </row>
    <row r="4197">
      <c r="A4197" t="n">
        <v>378</v>
      </c>
      <c r="B4197">
        <f>(A4197-0,5)/3812</f>
        <v/>
      </c>
      <c r="C4197">
        <f>NORM.S.INV(B4197)</f>
        <v/>
      </c>
      <c r="D4197">
        <f>INDEX(SORT('06_MODELO_REFS'!F$26:F$3837;1;TRUE);A4197)</f>
        <v/>
      </c>
      <c r="F4197" t="n">
        <v>378</v>
      </c>
      <c r="G4197">
        <f>(F4197-0,5)/3812</f>
        <v/>
      </c>
      <c r="H4197">
        <f>NORM.S.INV(G4197)</f>
        <v/>
      </c>
      <c r="I4197">
        <f>INDEX(SORT('07_MODELO_NPI'!F$26:F$3837;1;TRUE);F4197)</f>
        <v/>
      </c>
      <c r="K4197" t="n">
        <v>378</v>
      </c>
      <c r="L4197">
        <f>(K4197-0,5)/3812</f>
        <v/>
      </c>
      <c r="M4197">
        <f>NORM.S.INV(L4197)</f>
        <v/>
      </c>
      <c r="N4197">
        <f>INDEX(SORT('08_MODELO_MULTIPLO'!G$31:G$3842;1;TRUE);K4197)</f>
        <v/>
      </c>
    </row>
    <row r="4198">
      <c r="A4198" t="n">
        <v>379</v>
      </c>
      <c r="B4198">
        <f>(A4198-0,5)/3812</f>
        <v/>
      </c>
      <c r="C4198">
        <f>NORM.S.INV(B4198)</f>
        <v/>
      </c>
      <c r="D4198">
        <f>INDEX(SORT('06_MODELO_REFS'!F$26:F$3837;1;TRUE);A4198)</f>
        <v/>
      </c>
      <c r="F4198" t="n">
        <v>379</v>
      </c>
      <c r="G4198">
        <f>(F4198-0,5)/3812</f>
        <v/>
      </c>
      <c r="H4198">
        <f>NORM.S.INV(G4198)</f>
        <v/>
      </c>
      <c r="I4198">
        <f>INDEX(SORT('07_MODELO_NPI'!F$26:F$3837;1;TRUE);F4198)</f>
        <v/>
      </c>
      <c r="K4198" t="n">
        <v>379</v>
      </c>
      <c r="L4198">
        <f>(K4198-0,5)/3812</f>
        <v/>
      </c>
      <c r="M4198">
        <f>NORM.S.INV(L4198)</f>
        <v/>
      </c>
      <c r="N4198">
        <f>INDEX(SORT('08_MODELO_MULTIPLO'!G$31:G$3842;1;TRUE);K4198)</f>
        <v/>
      </c>
    </row>
    <row r="4199">
      <c r="A4199" t="n">
        <v>380</v>
      </c>
      <c r="B4199">
        <f>(A4199-0,5)/3812</f>
        <v/>
      </c>
      <c r="C4199">
        <f>NORM.S.INV(B4199)</f>
        <v/>
      </c>
      <c r="D4199">
        <f>INDEX(SORT('06_MODELO_REFS'!F$26:F$3837;1;TRUE);A4199)</f>
        <v/>
      </c>
      <c r="F4199" t="n">
        <v>380</v>
      </c>
      <c r="G4199">
        <f>(F4199-0,5)/3812</f>
        <v/>
      </c>
      <c r="H4199">
        <f>NORM.S.INV(G4199)</f>
        <v/>
      </c>
      <c r="I4199">
        <f>INDEX(SORT('07_MODELO_NPI'!F$26:F$3837;1;TRUE);F4199)</f>
        <v/>
      </c>
      <c r="K4199" t="n">
        <v>380</v>
      </c>
      <c r="L4199">
        <f>(K4199-0,5)/3812</f>
        <v/>
      </c>
      <c r="M4199">
        <f>NORM.S.INV(L4199)</f>
        <v/>
      </c>
      <c r="N4199">
        <f>INDEX(SORT('08_MODELO_MULTIPLO'!G$31:G$3842;1;TRUE);K4199)</f>
        <v/>
      </c>
    </row>
    <row r="4200">
      <c r="A4200" t="n">
        <v>381</v>
      </c>
      <c r="B4200">
        <f>(A4200-0,5)/3812</f>
        <v/>
      </c>
      <c r="C4200">
        <f>NORM.S.INV(B4200)</f>
        <v/>
      </c>
      <c r="D4200">
        <f>INDEX(SORT('06_MODELO_REFS'!F$26:F$3837;1;TRUE);A4200)</f>
        <v/>
      </c>
      <c r="F4200" t="n">
        <v>381</v>
      </c>
      <c r="G4200">
        <f>(F4200-0,5)/3812</f>
        <v/>
      </c>
      <c r="H4200">
        <f>NORM.S.INV(G4200)</f>
        <v/>
      </c>
      <c r="I4200">
        <f>INDEX(SORT('07_MODELO_NPI'!F$26:F$3837;1;TRUE);F4200)</f>
        <v/>
      </c>
      <c r="K4200" t="n">
        <v>381</v>
      </c>
      <c r="L4200">
        <f>(K4200-0,5)/3812</f>
        <v/>
      </c>
      <c r="M4200">
        <f>NORM.S.INV(L4200)</f>
        <v/>
      </c>
      <c r="N4200">
        <f>INDEX(SORT('08_MODELO_MULTIPLO'!G$31:G$3842;1;TRUE);K4200)</f>
        <v/>
      </c>
    </row>
    <row r="4201">
      <c r="A4201" t="n">
        <v>382</v>
      </c>
      <c r="B4201">
        <f>(A4201-0,5)/3812</f>
        <v/>
      </c>
      <c r="C4201">
        <f>NORM.S.INV(B4201)</f>
        <v/>
      </c>
      <c r="D4201">
        <f>INDEX(SORT('06_MODELO_REFS'!F$26:F$3837;1;TRUE);A4201)</f>
        <v/>
      </c>
      <c r="F4201" t="n">
        <v>382</v>
      </c>
      <c r="G4201">
        <f>(F4201-0,5)/3812</f>
        <v/>
      </c>
      <c r="H4201">
        <f>NORM.S.INV(G4201)</f>
        <v/>
      </c>
      <c r="I4201">
        <f>INDEX(SORT('07_MODELO_NPI'!F$26:F$3837;1;TRUE);F4201)</f>
        <v/>
      </c>
      <c r="K4201" t="n">
        <v>382</v>
      </c>
      <c r="L4201">
        <f>(K4201-0,5)/3812</f>
        <v/>
      </c>
      <c r="M4201">
        <f>NORM.S.INV(L4201)</f>
        <v/>
      </c>
      <c r="N4201">
        <f>INDEX(SORT('08_MODELO_MULTIPLO'!G$31:G$3842;1;TRUE);K4201)</f>
        <v/>
      </c>
    </row>
    <row r="4202">
      <c r="A4202" t="n">
        <v>383</v>
      </c>
      <c r="B4202">
        <f>(A4202-0,5)/3812</f>
        <v/>
      </c>
      <c r="C4202">
        <f>NORM.S.INV(B4202)</f>
        <v/>
      </c>
      <c r="D4202">
        <f>INDEX(SORT('06_MODELO_REFS'!F$26:F$3837;1;TRUE);A4202)</f>
        <v/>
      </c>
      <c r="F4202" t="n">
        <v>383</v>
      </c>
      <c r="G4202">
        <f>(F4202-0,5)/3812</f>
        <v/>
      </c>
      <c r="H4202">
        <f>NORM.S.INV(G4202)</f>
        <v/>
      </c>
      <c r="I4202">
        <f>INDEX(SORT('07_MODELO_NPI'!F$26:F$3837;1;TRUE);F4202)</f>
        <v/>
      </c>
      <c r="K4202" t="n">
        <v>383</v>
      </c>
      <c r="L4202">
        <f>(K4202-0,5)/3812</f>
        <v/>
      </c>
      <c r="M4202">
        <f>NORM.S.INV(L4202)</f>
        <v/>
      </c>
      <c r="N4202">
        <f>INDEX(SORT('08_MODELO_MULTIPLO'!G$31:G$3842;1;TRUE);K4202)</f>
        <v/>
      </c>
    </row>
    <row r="4203">
      <c r="A4203" t="n">
        <v>384</v>
      </c>
      <c r="B4203">
        <f>(A4203-0,5)/3812</f>
        <v/>
      </c>
      <c r="C4203">
        <f>NORM.S.INV(B4203)</f>
        <v/>
      </c>
      <c r="D4203">
        <f>INDEX(SORT('06_MODELO_REFS'!F$26:F$3837;1;TRUE);A4203)</f>
        <v/>
      </c>
      <c r="F4203" t="n">
        <v>384</v>
      </c>
      <c r="G4203">
        <f>(F4203-0,5)/3812</f>
        <v/>
      </c>
      <c r="H4203">
        <f>NORM.S.INV(G4203)</f>
        <v/>
      </c>
      <c r="I4203">
        <f>INDEX(SORT('07_MODELO_NPI'!F$26:F$3837;1;TRUE);F4203)</f>
        <v/>
      </c>
      <c r="K4203" t="n">
        <v>384</v>
      </c>
      <c r="L4203">
        <f>(K4203-0,5)/3812</f>
        <v/>
      </c>
      <c r="M4203">
        <f>NORM.S.INV(L4203)</f>
        <v/>
      </c>
      <c r="N4203">
        <f>INDEX(SORT('08_MODELO_MULTIPLO'!G$31:G$3842;1;TRUE);K4203)</f>
        <v/>
      </c>
    </row>
    <row r="4204">
      <c r="A4204" t="n">
        <v>385</v>
      </c>
      <c r="B4204">
        <f>(A4204-0,5)/3812</f>
        <v/>
      </c>
      <c r="C4204">
        <f>NORM.S.INV(B4204)</f>
        <v/>
      </c>
      <c r="D4204">
        <f>INDEX(SORT('06_MODELO_REFS'!F$26:F$3837;1;TRUE);A4204)</f>
        <v/>
      </c>
      <c r="F4204" t="n">
        <v>385</v>
      </c>
      <c r="G4204">
        <f>(F4204-0,5)/3812</f>
        <v/>
      </c>
      <c r="H4204">
        <f>NORM.S.INV(G4204)</f>
        <v/>
      </c>
      <c r="I4204">
        <f>INDEX(SORT('07_MODELO_NPI'!F$26:F$3837;1;TRUE);F4204)</f>
        <v/>
      </c>
      <c r="K4204" t="n">
        <v>385</v>
      </c>
      <c r="L4204">
        <f>(K4204-0,5)/3812</f>
        <v/>
      </c>
      <c r="M4204">
        <f>NORM.S.INV(L4204)</f>
        <v/>
      </c>
      <c r="N4204">
        <f>INDEX(SORT('08_MODELO_MULTIPLO'!G$31:G$3842;1;TRUE);K4204)</f>
        <v/>
      </c>
    </row>
    <row r="4205">
      <c r="A4205" t="n">
        <v>386</v>
      </c>
      <c r="B4205">
        <f>(A4205-0,5)/3812</f>
        <v/>
      </c>
      <c r="C4205">
        <f>NORM.S.INV(B4205)</f>
        <v/>
      </c>
      <c r="D4205">
        <f>INDEX(SORT('06_MODELO_REFS'!F$26:F$3837;1;TRUE);A4205)</f>
        <v/>
      </c>
      <c r="F4205" t="n">
        <v>386</v>
      </c>
      <c r="G4205">
        <f>(F4205-0,5)/3812</f>
        <v/>
      </c>
      <c r="H4205">
        <f>NORM.S.INV(G4205)</f>
        <v/>
      </c>
      <c r="I4205">
        <f>INDEX(SORT('07_MODELO_NPI'!F$26:F$3837;1;TRUE);F4205)</f>
        <v/>
      </c>
      <c r="K4205" t="n">
        <v>386</v>
      </c>
      <c r="L4205">
        <f>(K4205-0,5)/3812</f>
        <v/>
      </c>
      <c r="M4205">
        <f>NORM.S.INV(L4205)</f>
        <v/>
      </c>
      <c r="N4205">
        <f>INDEX(SORT('08_MODELO_MULTIPLO'!G$31:G$3842;1;TRUE);K4205)</f>
        <v/>
      </c>
    </row>
    <row r="4206">
      <c r="A4206" t="n">
        <v>387</v>
      </c>
      <c r="B4206">
        <f>(A4206-0,5)/3812</f>
        <v/>
      </c>
      <c r="C4206">
        <f>NORM.S.INV(B4206)</f>
        <v/>
      </c>
      <c r="D4206">
        <f>INDEX(SORT('06_MODELO_REFS'!F$26:F$3837;1;TRUE);A4206)</f>
        <v/>
      </c>
      <c r="F4206" t="n">
        <v>387</v>
      </c>
      <c r="G4206">
        <f>(F4206-0,5)/3812</f>
        <v/>
      </c>
      <c r="H4206">
        <f>NORM.S.INV(G4206)</f>
        <v/>
      </c>
      <c r="I4206">
        <f>INDEX(SORT('07_MODELO_NPI'!F$26:F$3837;1;TRUE);F4206)</f>
        <v/>
      </c>
      <c r="K4206" t="n">
        <v>387</v>
      </c>
      <c r="L4206">
        <f>(K4206-0,5)/3812</f>
        <v/>
      </c>
      <c r="M4206">
        <f>NORM.S.INV(L4206)</f>
        <v/>
      </c>
      <c r="N4206">
        <f>INDEX(SORT('08_MODELO_MULTIPLO'!G$31:G$3842;1;TRUE);K4206)</f>
        <v/>
      </c>
    </row>
    <row r="4207">
      <c r="A4207" t="n">
        <v>388</v>
      </c>
      <c r="B4207">
        <f>(A4207-0,5)/3812</f>
        <v/>
      </c>
      <c r="C4207">
        <f>NORM.S.INV(B4207)</f>
        <v/>
      </c>
      <c r="D4207">
        <f>INDEX(SORT('06_MODELO_REFS'!F$26:F$3837;1;TRUE);A4207)</f>
        <v/>
      </c>
      <c r="F4207" t="n">
        <v>388</v>
      </c>
      <c r="G4207">
        <f>(F4207-0,5)/3812</f>
        <v/>
      </c>
      <c r="H4207">
        <f>NORM.S.INV(G4207)</f>
        <v/>
      </c>
      <c r="I4207">
        <f>INDEX(SORT('07_MODELO_NPI'!F$26:F$3837;1;TRUE);F4207)</f>
        <v/>
      </c>
      <c r="K4207" t="n">
        <v>388</v>
      </c>
      <c r="L4207">
        <f>(K4207-0,5)/3812</f>
        <v/>
      </c>
      <c r="M4207">
        <f>NORM.S.INV(L4207)</f>
        <v/>
      </c>
      <c r="N4207">
        <f>INDEX(SORT('08_MODELO_MULTIPLO'!G$31:G$3842;1;TRUE);K4207)</f>
        <v/>
      </c>
    </row>
    <row r="4208">
      <c r="A4208" t="n">
        <v>389</v>
      </c>
      <c r="B4208">
        <f>(A4208-0,5)/3812</f>
        <v/>
      </c>
      <c r="C4208">
        <f>NORM.S.INV(B4208)</f>
        <v/>
      </c>
      <c r="D4208">
        <f>INDEX(SORT('06_MODELO_REFS'!F$26:F$3837;1;TRUE);A4208)</f>
        <v/>
      </c>
      <c r="F4208" t="n">
        <v>389</v>
      </c>
      <c r="G4208">
        <f>(F4208-0,5)/3812</f>
        <v/>
      </c>
      <c r="H4208">
        <f>NORM.S.INV(G4208)</f>
        <v/>
      </c>
      <c r="I4208">
        <f>INDEX(SORT('07_MODELO_NPI'!F$26:F$3837;1;TRUE);F4208)</f>
        <v/>
      </c>
      <c r="K4208" t="n">
        <v>389</v>
      </c>
      <c r="L4208">
        <f>(K4208-0,5)/3812</f>
        <v/>
      </c>
      <c r="M4208">
        <f>NORM.S.INV(L4208)</f>
        <v/>
      </c>
      <c r="N4208">
        <f>INDEX(SORT('08_MODELO_MULTIPLO'!G$31:G$3842;1;TRUE);K4208)</f>
        <v/>
      </c>
    </row>
    <row r="4209">
      <c r="A4209" t="n">
        <v>390</v>
      </c>
      <c r="B4209">
        <f>(A4209-0,5)/3812</f>
        <v/>
      </c>
      <c r="C4209">
        <f>NORM.S.INV(B4209)</f>
        <v/>
      </c>
      <c r="D4209">
        <f>INDEX(SORT('06_MODELO_REFS'!F$26:F$3837;1;TRUE);A4209)</f>
        <v/>
      </c>
      <c r="F4209" t="n">
        <v>390</v>
      </c>
      <c r="G4209">
        <f>(F4209-0,5)/3812</f>
        <v/>
      </c>
      <c r="H4209">
        <f>NORM.S.INV(G4209)</f>
        <v/>
      </c>
      <c r="I4209">
        <f>INDEX(SORT('07_MODELO_NPI'!F$26:F$3837;1;TRUE);F4209)</f>
        <v/>
      </c>
      <c r="K4209" t="n">
        <v>390</v>
      </c>
      <c r="L4209">
        <f>(K4209-0,5)/3812</f>
        <v/>
      </c>
      <c r="M4209">
        <f>NORM.S.INV(L4209)</f>
        <v/>
      </c>
      <c r="N4209">
        <f>INDEX(SORT('08_MODELO_MULTIPLO'!G$31:G$3842;1;TRUE);K4209)</f>
        <v/>
      </c>
    </row>
    <row r="4210">
      <c r="A4210" t="n">
        <v>391</v>
      </c>
      <c r="B4210">
        <f>(A4210-0,5)/3812</f>
        <v/>
      </c>
      <c r="C4210">
        <f>NORM.S.INV(B4210)</f>
        <v/>
      </c>
      <c r="D4210">
        <f>INDEX(SORT('06_MODELO_REFS'!F$26:F$3837;1;TRUE);A4210)</f>
        <v/>
      </c>
      <c r="F4210" t="n">
        <v>391</v>
      </c>
      <c r="G4210">
        <f>(F4210-0,5)/3812</f>
        <v/>
      </c>
      <c r="H4210">
        <f>NORM.S.INV(G4210)</f>
        <v/>
      </c>
      <c r="I4210">
        <f>INDEX(SORT('07_MODELO_NPI'!F$26:F$3837;1;TRUE);F4210)</f>
        <v/>
      </c>
      <c r="K4210" t="n">
        <v>391</v>
      </c>
      <c r="L4210">
        <f>(K4210-0,5)/3812</f>
        <v/>
      </c>
      <c r="M4210">
        <f>NORM.S.INV(L4210)</f>
        <v/>
      </c>
      <c r="N4210">
        <f>INDEX(SORT('08_MODELO_MULTIPLO'!G$31:G$3842;1;TRUE);K4210)</f>
        <v/>
      </c>
    </row>
    <row r="4211">
      <c r="A4211" t="n">
        <v>392</v>
      </c>
      <c r="B4211">
        <f>(A4211-0,5)/3812</f>
        <v/>
      </c>
      <c r="C4211">
        <f>NORM.S.INV(B4211)</f>
        <v/>
      </c>
      <c r="D4211">
        <f>INDEX(SORT('06_MODELO_REFS'!F$26:F$3837;1;TRUE);A4211)</f>
        <v/>
      </c>
      <c r="F4211" t="n">
        <v>392</v>
      </c>
      <c r="G4211">
        <f>(F4211-0,5)/3812</f>
        <v/>
      </c>
      <c r="H4211">
        <f>NORM.S.INV(G4211)</f>
        <v/>
      </c>
      <c r="I4211">
        <f>INDEX(SORT('07_MODELO_NPI'!F$26:F$3837;1;TRUE);F4211)</f>
        <v/>
      </c>
      <c r="K4211" t="n">
        <v>392</v>
      </c>
      <c r="L4211">
        <f>(K4211-0,5)/3812</f>
        <v/>
      </c>
      <c r="M4211">
        <f>NORM.S.INV(L4211)</f>
        <v/>
      </c>
      <c r="N4211">
        <f>INDEX(SORT('08_MODELO_MULTIPLO'!G$31:G$3842;1;TRUE);K4211)</f>
        <v/>
      </c>
    </row>
    <row r="4212">
      <c r="A4212" t="n">
        <v>393</v>
      </c>
      <c r="B4212">
        <f>(A4212-0,5)/3812</f>
        <v/>
      </c>
      <c r="C4212">
        <f>NORM.S.INV(B4212)</f>
        <v/>
      </c>
      <c r="D4212">
        <f>INDEX(SORT('06_MODELO_REFS'!F$26:F$3837;1;TRUE);A4212)</f>
        <v/>
      </c>
      <c r="F4212" t="n">
        <v>393</v>
      </c>
      <c r="G4212">
        <f>(F4212-0,5)/3812</f>
        <v/>
      </c>
      <c r="H4212">
        <f>NORM.S.INV(G4212)</f>
        <v/>
      </c>
      <c r="I4212">
        <f>INDEX(SORT('07_MODELO_NPI'!F$26:F$3837;1;TRUE);F4212)</f>
        <v/>
      </c>
      <c r="K4212" t="n">
        <v>393</v>
      </c>
      <c r="L4212">
        <f>(K4212-0,5)/3812</f>
        <v/>
      </c>
      <c r="M4212">
        <f>NORM.S.INV(L4212)</f>
        <v/>
      </c>
      <c r="N4212">
        <f>INDEX(SORT('08_MODELO_MULTIPLO'!G$31:G$3842;1;TRUE);K4212)</f>
        <v/>
      </c>
    </row>
    <row r="4213">
      <c r="A4213" t="n">
        <v>394</v>
      </c>
      <c r="B4213">
        <f>(A4213-0,5)/3812</f>
        <v/>
      </c>
      <c r="C4213">
        <f>NORM.S.INV(B4213)</f>
        <v/>
      </c>
      <c r="D4213">
        <f>INDEX(SORT('06_MODELO_REFS'!F$26:F$3837;1;TRUE);A4213)</f>
        <v/>
      </c>
      <c r="F4213" t="n">
        <v>394</v>
      </c>
      <c r="G4213">
        <f>(F4213-0,5)/3812</f>
        <v/>
      </c>
      <c r="H4213">
        <f>NORM.S.INV(G4213)</f>
        <v/>
      </c>
      <c r="I4213">
        <f>INDEX(SORT('07_MODELO_NPI'!F$26:F$3837;1;TRUE);F4213)</f>
        <v/>
      </c>
      <c r="K4213" t="n">
        <v>394</v>
      </c>
      <c r="L4213">
        <f>(K4213-0,5)/3812</f>
        <v/>
      </c>
      <c r="M4213">
        <f>NORM.S.INV(L4213)</f>
        <v/>
      </c>
      <c r="N4213">
        <f>INDEX(SORT('08_MODELO_MULTIPLO'!G$31:G$3842;1;TRUE);K4213)</f>
        <v/>
      </c>
    </row>
    <row r="4214">
      <c r="A4214" t="n">
        <v>395</v>
      </c>
      <c r="B4214">
        <f>(A4214-0,5)/3812</f>
        <v/>
      </c>
      <c r="C4214">
        <f>NORM.S.INV(B4214)</f>
        <v/>
      </c>
      <c r="D4214">
        <f>INDEX(SORT('06_MODELO_REFS'!F$26:F$3837;1;TRUE);A4214)</f>
        <v/>
      </c>
      <c r="F4214" t="n">
        <v>395</v>
      </c>
      <c r="G4214">
        <f>(F4214-0,5)/3812</f>
        <v/>
      </c>
      <c r="H4214">
        <f>NORM.S.INV(G4214)</f>
        <v/>
      </c>
      <c r="I4214">
        <f>INDEX(SORT('07_MODELO_NPI'!F$26:F$3837;1;TRUE);F4214)</f>
        <v/>
      </c>
      <c r="K4214" t="n">
        <v>395</v>
      </c>
      <c r="L4214">
        <f>(K4214-0,5)/3812</f>
        <v/>
      </c>
      <c r="M4214">
        <f>NORM.S.INV(L4214)</f>
        <v/>
      </c>
      <c r="N4214">
        <f>INDEX(SORT('08_MODELO_MULTIPLO'!G$31:G$3842;1;TRUE);K4214)</f>
        <v/>
      </c>
    </row>
    <row r="4215">
      <c r="A4215" t="n">
        <v>396</v>
      </c>
      <c r="B4215">
        <f>(A4215-0,5)/3812</f>
        <v/>
      </c>
      <c r="C4215">
        <f>NORM.S.INV(B4215)</f>
        <v/>
      </c>
      <c r="D4215">
        <f>INDEX(SORT('06_MODELO_REFS'!F$26:F$3837;1;TRUE);A4215)</f>
        <v/>
      </c>
      <c r="F4215" t="n">
        <v>396</v>
      </c>
      <c r="G4215">
        <f>(F4215-0,5)/3812</f>
        <v/>
      </c>
      <c r="H4215">
        <f>NORM.S.INV(G4215)</f>
        <v/>
      </c>
      <c r="I4215">
        <f>INDEX(SORT('07_MODELO_NPI'!F$26:F$3837;1;TRUE);F4215)</f>
        <v/>
      </c>
      <c r="K4215" t="n">
        <v>396</v>
      </c>
      <c r="L4215">
        <f>(K4215-0,5)/3812</f>
        <v/>
      </c>
      <c r="M4215">
        <f>NORM.S.INV(L4215)</f>
        <v/>
      </c>
      <c r="N4215">
        <f>INDEX(SORT('08_MODELO_MULTIPLO'!G$31:G$3842;1;TRUE);K4215)</f>
        <v/>
      </c>
    </row>
    <row r="4216">
      <c r="A4216" t="n">
        <v>397</v>
      </c>
      <c r="B4216">
        <f>(A4216-0,5)/3812</f>
        <v/>
      </c>
      <c r="C4216">
        <f>NORM.S.INV(B4216)</f>
        <v/>
      </c>
      <c r="D4216">
        <f>INDEX(SORT('06_MODELO_REFS'!F$26:F$3837;1;TRUE);A4216)</f>
        <v/>
      </c>
      <c r="F4216" t="n">
        <v>397</v>
      </c>
      <c r="G4216">
        <f>(F4216-0,5)/3812</f>
        <v/>
      </c>
      <c r="H4216">
        <f>NORM.S.INV(G4216)</f>
        <v/>
      </c>
      <c r="I4216">
        <f>INDEX(SORT('07_MODELO_NPI'!F$26:F$3837;1;TRUE);F4216)</f>
        <v/>
      </c>
      <c r="K4216" t="n">
        <v>397</v>
      </c>
      <c r="L4216">
        <f>(K4216-0,5)/3812</f>
        <v/>
      </c>
      <c r="M4216">
        <f>NORM.S.INV(L4216)</f>
        <v/>
      </c>
      <c r="N4216">
        <f>INDEX(SORT('08_MODELO_MULTIPLO'!G$31:G$3842;1;TRUE);K4216)</f>
        <v/>
      </c>
    </row>
    <row r="4217">
      <c r="A4217" t="n">
        <v>398</v>
      </c>
      <c r="B4217">
        <f>(A4217-0,5)/3812</f>
        <v/>
      </c>
      <c r="C4217">
        <f>NORM.S.INV(B4217)</f>
        <v/>
      </c>
      <c r="D4217">
        <f>INDEX(SORT('06_MODELO_REFS'!F$26:F$3837;1;TRUE);A4217)</f>
        <v/>
      </c>
      <c r="F4217" t="n">
        <v>398</v>
      </c>
      <c r="G4217">
        <f>(F4217-0,5)/3812</f>
        <v/>
      </c>
      <c r="H4217">
        <f>NORM.S.INV(G4217)</f>
        <v/>
      </c>
      <c r="I4217">
        <f>INDEX(SORT('07_MODELO_NPI'!F$26:F$3837;1;TRUE);F4217)</f>
        <v/>
      </c>
      <c r="K4217" t="n">
        <v>398</v>
      </c>
      <c r="L4217">
        <f>(K4217-0,5)/3812</f>
        <v/>
      </c>
      <c r="M4217">
        <f>NORM.S.INV(L4217)</f>
        <v/>
      </c>
      <c r="N4217">
        <f>INDEX(SORT('08_MODELO_MULTIPLO'!G$31:G$3842;1;TRUE);K4217)</f>
        <v/>
      </c>
    </row>
    <row r="4218">
      <c r="A4218" t="n">
        <v>399</v>
      </c>
      <c r="B4218">
        <f>(A4218-0,5)/3812</f>
        <v/>
      </c>
      <c r="C4218">
        <f>NORM.S.INV(B4218)</f>
        <v/>
      </c>
      <c r="D4218">
        <f>INDEX(SORT('06_MODELO_REFS'!F$26:F$3837;1;TRUE);A4218)</f>
        <v/>
      </c>
      <c r="F4218" t="n">
        <v>399</v>
      </c>
      <c r="G4218">
        <f>(F4218-0,5)/3812</f>
        <v/>
      </c>
      <c r="H4218">
        <f>NORM.S.INV(G4218)</f>
        <v/>
      </c>
      <c r="I4218">
        <f>INDEX(SORT('07_MODELO_NPI'!F$26:F$3837;1;TRUE);F4218)</f>
        <v/>
      </c>
      <c r="K4218" t="n">
        <v>399</v>
      </c>
      <c r="L4218">
        <f>(K4218-0,5)/3812</f>
        <v/>
      </c>
      <c r="M4218">
        <f>NORM.S.INV(L4218)</f>
        <v/>
      </c>
      <c r="N4218">
        <f>INDEX(SORT('08_MODELO_MULTIPLO'!G$31:G$3842;1;TRUE);K4218)</f>
        <v/>
      </c>
    </row>
    <row r="4219">
      <c r="A4219" t="n">
        <v>400</v>
      </c>
      <c r="B4219">
        <f>(A4219-0,5)/3812</f>
        <v/>
      </c>
      <c r="C4219">
        <f>NORM.S.INV(B4219)</f>
        <v/>
      </c>
      <c r="D4219">
        <f>INDEX(SORT('06_MODELO_REFS'!F$26:F$3837;1;TRUE);A4219)</f>
        <v/>
      </c>
      <c r="F4219" t="n">
        <v>400</v>
      </c>
      <c r="G4219">
        <f>(F4219-0,5)/3812</f>
        <v/>
      </c>
      <c r="H4219">
        <f>NORM.S.INV(G4219)</f>
        <v/>
      </c>
      <c r="I4219">
        <f>INDEX(SORT('07_MODELO_NPI'!F$26:F$3837;1;TRUE);F4219)</f>
        <v/>
      </c>
      <c r="K4219" t="n">
        <v>400</v>
      </c>
      <c r="L4219">
        <f>(K4219-0,5)/3812</f>
        <v/>
      </c>
      <c r="M4219">
        <f>NORM.S.INV(L4219)</f>
        <v/>
      </c>
      <c r="N4219">
        <f>INDEX(SORT('08_MODELO_MULTIPLO'!G$31:G$3842;1;TRUE);K4219)</f>
        <v/>
      </c>
    </row>
    <row r="4220">
      <c r="A4220" t="n">
        <v>401</v>
      </c>
      <c r="B4220">
        <f>(A4220-0,5)/3812</f>
        <v/>
      </c>
      <c r="C4220">
        <f>NORM.S.INV(B4220)</f>
        <v/>
      </c>
      <c r="D4220">
        <f>INDEX(SORT('06_MODELO_REFS'!F$26:F$3837;1;TRUE);A4220)</f>
        <v/>
      </c>
      <c r="F4220" t="n">
        <v>401</v>
      </c>
      <c r="G4220">
        <f>(F4220-0,5)/3812</f>
        <v/>
      </c>
      <c r="H4220">
        <f>NORM.S.INV(G4220)</f>
        <v/>
      </c>
      <c r="I4220">
        <f>INDEX(SORT('07_MODELO_NPI'!F$26:F$3837;1;TRUE);F4220)</f>
        <v/>
      </c>
      <c r="K4220" t="n">
        <v>401</v>
      </c>
      <c r="L4220">
        <f>(K4220-0,5)/3812</f>
        <v/>
      </c>
      <c r="M4220">
        <f>NORM.S.INV(L4220)</f>
        <v/>
      </c>
      <c r="N4220">
        <f>INDEX(SORT('08_MODELO_MULTIPLO'!G$31:G$3842;1;TRUE);K4220)</f>
        <v/>
      </c>
    </row>
    <row r="4221">
      <c r="A4221" t="n">
        <v>402</v>
      </c>
      <c r="B4221">
        <f>(A4221-0,5)/3812</f>
        <v/>
      </c>
      <c r="C4221">
        <f>NORM.S.INV(B4221)</f>
        <v/>
      </c>
      <c r="D4221">
        <f>INDEX(SORT('06_MODELO_REFS'!F$26:F$3837;1;TRUE);A4221)</f>
        <v/>
      </c>
      <c r="F4221" t="n">
        <v>402</v>
      </c>
      <c r="G4221">
        <f>(F4221-0,5)/3812</f>
        <v/>
      </c>
      <c r="H4221">
        <f>NORM.S.INV(G4221)</f>
        <v/>
      </c>
      <c r="I4221">
        <f>INDEX(SORT('07_MODELO_NPI'!F$26:F$3837;1;TRUE);F4221)</f>
        <v/>
      </c>
      <c r="K4221" t="n">
        <v>402</v>
      </c>
      <c r="L4221">
        <f>(K4221-0,5)/3812</f>
        <v/>
      </c>
      <c r="M4221">
        <f>NORM.S.INV(L4221)</f>
        <v/>
      </c>
      <c r="N4221">
        <f>INDEX(SORT('08_MODELO_MULTIPLO'!G$31:G$3842;1;TRUE);K4221)</f>
        <v/>
      </c>
    </row>
    <row r="4222">
      <c r="A4222" t="n">
        <v>403</v>
      </c>
      <c r="B4222">
        <f>(A4222-0,5)/3812</f>
        <v/>
      </c>
      <c r="C4222">
        <f>NORM.S.INV(B4222)</f>
        <v/>
      </c>
      <c r="D4222">
        <f>INDEX(SORT('06_MODELO_REFS'!F$26:F$3837;1;TRUE);A4222)</f>
        <v/>
      </c>
      <c r="F4222" t="n">
        <v>403</v>
      </c>
      <c r="G4222">
        <f>(F4222-0,5)/3812</f>
        <v/>
      </c>
      <c r="H4222">
        <f>NORM.S.INV(G4222)</f>
        <v/>
      </c>
      <c r="I4222">
        <f>INDEX(SORT('07_MODELO_NPI'!F$26:F$3837;1;TRUE);F4222)</f>
        <v/>
      </c>
      <c r="K4222" t="n">
        <v>403</v>
      </c>
      <c r="L4222">
        <f>(K4222-0,5)/3812</f>
        <v/>
      </c>
      <c r="M4222">
        <f>NORM.S.INV(L4222)</f>
        <v/>
      </c>
      <c r="N4222">
        <f>INDEX(SORT('08_MODELO_MULTIPLO'!G$31:G$3842;1;TRUE);K4222)</f>
        <v/>
      </c>
    </row>
    <row r="4223">
      <c r="A4223" t="n">
        <v>404</v>
      </c>
      <c r="B4223">
        <f>(A4223-0,5)/3812</f>
        <v/>
      </c>
      <c r="C4223">
        <f>NORM.S.INV(B4223)</f>
        <v/>
      </c>
      <c r="D4223">
        <f>INDEX(SORT('06_MODELO_REFS'!F$26:F$3837;1;TRUE);A4223)</f>
        <v/>
      </c>
      <c r="F4223" t="n">
        <v>404</v>
      </c>
      <c r="G4223">
        <f>(F4223-0,5)/3812</f>
        <v/>
      </c>
      <c r="H4223">
        <f>NORM.S.INV(G4223)</f>
        <v/>
      </c>
      <c r="I4223">
        <f>INDEX(SORT('07_MODELO_NPI'!F$26:F$3837;1;TRUE);F4223)</f>
        <v/>
      </c>
      <c r="K4223" t="n">
        <v>404</v>
      </c>
      <c r="L4223">
        <f>(K4223-0,5)/3812</f>
        <v/>
      </c>
      <c r="M4223">
        <f>NORM.S.INV(L4223)</f>
        <v/>
      </c>
      <c r="N4223">
        <f>INDEX(SORT('08_MODELO_MULTIPLO'!G$31:G$3842;1;TRUE);K4223)</f>
        <v/>
      </c>
    </row>
    <row r="4224">
      <c r="A4224" t="n">
        <v>405</v>
      </c>
      <c r="B4224">
        <f>(A4224-0,5)/3812</f>
        <v/>
      </c>
      <c r="C4224">
        <f>NORM.S.INV(B4224)</f>
        <v/>
      </c>
      <c r="D4224">
        <f>INDEX(SORT('06_MODELO_REFS'!F$26:F$3837;1;TRUE);A4224)</f>
        <v/>
      </c>
      <c r="F4224" t="n">
        <v>405</v>
      </c>
      <c r="G4224">
        <f>(F4224-0,5)/3812</f>
        <v/>
      </c>
      <c r="H4224">
        <f>NORM.S.INV(G4224)</f>
        <v/>
      </c>
      <c r="I4224">
        <f>INDEX(SORT('07_MODELO_NPI'!F$26:F$3837;1;TRUE);F4224)</f>
        <v/>
      </c>
      <c r="K4224" t="n">
        <v>405</v>
      </c>
      <c r="L4224">
        <f>(K4224-0,5)/3812</f>
        <v/>
      </c>
      <c r="M4224">
        <f>NORM.S.INV(L4224)</f>
        <v/>
      </c>
      <c r="N4224">
        <f>INDEX(SORT('08_MODELO_MULTIPLO'!G$31:G$3842;1;TRUE);K4224)</f>
        <v/>
      </c>
    </row>
    <row r="4225">
      <c r="A4225" t="n">
        <v>406</v>
      </c>
      <c r="B4225">
        <f>(A4225-0,5)/3812</f>
        <v/>
      </c>
      <c r="C4225">
        <f>NORM.S.INV(B4225)</f>
        <v/>
      </c>
      <c r="D4225">
        <f>INDEX(SORT('06_MODELO_REFS'!F$26:F$3837;1;TRUE);A4225)</f>
        <v/>
      </c>
      <c r="F4225" t="n">
        <v>406</v>
      </c>
      <c r="G4225">
        <f>(F4225-0,5)/3812</f>
        <v/>
      </c>
      <c r="H4225">
        <f>NORM.S.INV(G4225)</f>
        <v/>
      </c>
      <c r="I4225">
        <f>INDEX(SORT('07_MODELO_NPI'!F$26:F$3837;1;TRUE);F4225)</f>
        <v/>
      </c>
      <c r="K4225" t="n">
        <v>406</v>
      </c>
      <c r="L4225">
        <f>(K4225-0,5)/3812</f>
        <v/>
      </c>
      <c r="M4225">
        <f>NORM.S.INV(L4225)</f>
        <v/>
      </c>
      <c r="N4225">
        <f>INDEX(SORT('08_MODELO_MULTIPLO'!G$31:G$3842;1;TRUE);K4225)</f>
        <v/>
      </c>
    </row>
    <row r="4226">
      <c r="A4226" t="n">
        <v>407</v>
      </c>
      <c r="B4226">
        <f>(A4226-0,5)/3812</f>
        <v/>
      </c>
      <c r="C4226">
        <f>NORM.S.INV(B4226)</f>
        <v/>
      </c>
      <c r="D4226">
        <f>INDEX(SORT('06_MODELO_REFS'!F$26:F$3837;1;TRUE);A4226)</f>
        <v/>
      </c>
      <c r="F4226" t="n">
        <v>407</v>
      </c>
      <c r="G4226">
        <f>(F4226-0,5)/3812</f>
        <v/>
      </c>
      <c r="H4226">
        <f>NORM.S.INV(G4226)</f>
        <v/>
      </c>
      <c r="I4226">
        <f>INDEX(SORT('07_MODELO_NPI'!F$26:F$3837;1;TRUE);F4226)</f>
        <v/>
      </c>
      <c r="K4226" t="n">
        <v>407</v>
      </c>
      <c r="L4226">
        <f>(K4226-0,5)/3812</f>
        <v/>
      </c>
      <c r="M4226">
        <f>NORM.S.INV(L4226)</f>
        <v/>
      </c>
      <c r="N4226">
        <f>INDEX(SORT('08_MODELO_MULTIPLO'!G$31:G$3842;1;TRUE);K4226)</f>
        <v/>
      </c>
    </row>
    <row r="4227">
      <c r="A4227" t="n">
        <v>408</v>
      </c>
      <c r="B4227">
        <f>(A4227-0,5)/3812</f>
        <v/>
      </c>
      <c r="C4227">
        <f>NORM.S.INV(B4227)</f>
        <v/>
      </c>
      <c r="D4227">
        <f>INDEX(SORT('06_MODELO_REFS'!F$26:F$3837;1;TRUE);A4227)</f>
        <v/>
      </c>
      <c r="F4227" t="n">
        <v>408</v>
      </c>
      <c r="G4227">
        <f>(F4227-0,5)/3812</f>
        <v/>
      </c>
      <c r="H4227">
        <f>NORM.S.INV(G4227)</f>
        <v/>
      </c>
      <c r="I4227">
        <f>INDEX(SORT('07_MODELO_NPI'!F$26:F$3837;1;TRUE);F4227)</f>
        <v/>
      </c>
      <c r="K4227" t="n">
        <v>408</v>
      </c>
      <c r="L4227">
        <f>(K4227-0,5)/3812</f>
        <v/>
      </c>
      <c r="M4227">
        <f>NORM.S.INV(L4227)</f>
        <v/>
      </c>
      <c r="N4227">
        <f>INDEX(SORT('08_MODELO_MULTIPLO'!G$31:G$3842;1;TRUE);K4227)</f>
        <v/>
      </c>
    </row>
    <row r="4228">
      <c r="A4228" t="n">
        <v>409</v>
      </c>
      <c r="B4228">
        <f>(A4228-0,5)/3812</f>
        <v/>
      </c>
      <c r="C4228">
        <f>NORM.S.INV(B4228)</f>
        <v/>
      </c>
      <c r="D4228">
        <f>INDEX(SORT('06_MODELO_REFS'!F$26:F$3837;1;TRUE);A4228)</f>
        <v/>
      </c>
      <c r="F4228" t="n">
        <v>409</v>
      </c>
      <c r="G4228">
        <f>(F4228-0,5)/3812</f>
        <v/>
      </c>
      <c r="H4228">
        <f>NORM.S.INV(G4228)</f>
        <v/>
      </c>
      <c r="I4228">
        <f>INDEX(SORT('07_MODELO_NPI'!F$26:F$3837;1;TRUE);F4228)</f>
        <v/>
      </c>
      <c r="K4228" t="n">
        <v>409</v>
      </c>
      <c r="L4228">
        <f>(K4228-0,5)/3812</f>
        <v/>
      </c>
      <c r="M4228">
        <f>NORM.S.INV(L4228)</f>
        <v/>
      </c>
      <c r="N4228">
        <f>INDEX(SORT('08_MODELO_MULTIPLO'!G$31:G$3842;1;TRUE);K4228)</f>
        <v/>
      </c>
    </row>
    <row r="4229">
      <c r="A4229" t="n">
        <v>410</v>
      </c>
      <c r="B4229">
        <f>(A4229-0,5)/3812</f>
        <v/>
      </c>
      <c r="C4229">
        <f>NORM.S.INV(B4229)</f>
        <v/>
      </c>
      <c r="D4229">
        <f>INDEX(SORT('06_MODELO_REFS'!F$26:F$3837;1;TRUE);A4229)</f>
        <v/>
      </c>
      <c r="F4229" t="n">
        <v>410</v>
      </c>
      <c r="G4229">
        <f>(F4229-0,5)/3812</f>
        <v/>
      </c>
      <c r="H4229">
        <f>NORM.S.INV(G4229)</f>
        <v/>
      </c>
      <c r="I4229">
        <f>INDEX(SORT('07_MODELO_NPI'!F$26:F$3837;1;TRUE);F4229)</f>
        <v/>
      </c>
      <c r="K4229" t="n">
        <v>410</v>
      </c>
      <c r="L4229">
        <f>(K4229-0,5)/3812</f>
        <v/>
      </c>
      <c r="M4229">
        <f>NORM.S.INV(L4229)</f>
        <v/>
      </c>
      <c r="N4229">
        <f>INDEX(SORT('08_MODELO_MULTIPLO'!G$31:G$3842;1;TRUE);K4229)</f>
        <v/>
      </c>
    </row>
    <row r="4230">
      <c r="A4230" t="n">
        <v>411</v>
      </c>
      <c r="B4230">
        <f>(A4230-0,5)/3812</f>
        <v/>
      </c>
      <c r="C4230">
        <f>NORM.S.INV(B4230)</f>
        <v/>
      </c>
      <c r="D4230">
        <f>INDEX(SORT('06_MODELO_REFS'!F$26:F$3837;1;TRUE);A4230)</f>
        <v/>
      </c>
      <c r="F4230" t="n">
        <v>411</v>
      </c>
      <c r="G4230">
        <f>(F4230-0,5)/3812</f>
        <v/>
      </c>
      <c r="H4230">
        <f>NORM.S.INV(G4230)</f>
        <v/>
      </c>
      <c r="I4230">
        <f>INDEX(SORT('07_MODELO_NPI'!F$26:F$3837;1;TRUE);F4230)</f>
        <v/>
      </c>
      <c r="K4230" t="n">
        <v>411</v>
      </c>
      <c r="L4230">
        <f>(K4230-0,5)/3812</f>
        <v/>
      </c>
      <c r="M4230">
        <f>NORM.S.INV(L4230)</f>
        <v/>
      </c>
      <c r="N4230">
        <f>INDEX(SORT('08_MODELO_MULTIPLO'!G$31:G$3842;1;TRUE);K4230)</f>
        <v/>
      </c>
    </row>
    <row r="4231">
      <c r="A4231" t="n">
        <v>412</v>
      </c>
      <c r="B4231">
        <f>(A4231-0,5)/3812</f>
        <v/>
      </c>
      <c r="C4231">
        <f>NORM.S.INV(B4231)</f>
        <v/>
      </c>
      <c r="D4231">
        <f>INDEX(SORT('06_MODELO_REFS'!F$26:F$3837;1;TRUE);A4231)</f>
        <v/>
      </c>
      <c r="F4231" t="n">
        <v>412</v>
      </c>
      <c r="G4231">
        <f>(F4231-0,5)/3812</f>
        <v/>
      </c>
      <c r="H4231">
        <f>NORM.S.INV(G4231)</f>
        <v/>
      </c>
      <c r="I4231">
        <f>INDEX(SORT('07_MODELO_NPI'!F$26:F$3837;1;TRUE);F4231)</f>
        <v/>
      </c>
      <c r="K4231" t="n">
        <v>412</v>
      </c>
      <c r="L4231">
        <f>(K4231-0,5)/3812</f>
        <v/>
      </c>
      <c r="M4231">
        <f>NORM.S.INV(L4231)</f>
        <v/>
      </c>
      <c r="N4231">
        <f>INDEX(SORT('08_MODELO_MULTIPLO'!G$31:G$3842;1;TRUE);K4231)</f>
        <v/>
      </c>
    </row>
    <row r="4232">
      <c r="A4232" t="n">
        <v>413</v>
      </c>
      <c r="B4232">
        <f>(A4232-0,5)/3812</f>
        <v/>
      </c>
      <c r="C4232">
        <f>NORM.S.INV(B4232)</f>
        <v/>
      </c>
      <c r="D4232">
        <f>INDEX(SORT('06_MODELO_REFS'!F$26:F$3837;1;TRUE);A4232)</f>
        <v/>
      </c>
      <c r="F4232" t="n">
        <v>413</v>
      </c>
      <c r="G4232">
        <f>(F4232-0,5)/3812</f>
        <v/>
      </c>
      <c r="H4232">
        <f>NORM.S.INV(G4232)</f>
        <v/>
      </c>
      <c r="I4232">
        <f>INDEX(SORT('07_MODELO_NPI'!F$26:F$3837;1;TRUE);F4232)</f>
        <v/>
      </c>
      <c r="K4232" t="n">
        <v>413</v>
      </c>
      <c r="L4232">
        <f>(K4232-0,5)/3812</f>
        <v/>
      </c>
      <c r="M4232">
        <f>NORM.S.INV(L4232)</f>
        <v/>
      </c>
      <c r="N4232">
        <f>INDEX(SORT('08_MODELO_MULTIPLO'!G$31:G$3842;1;TRUE);K4232)</f>
        <v/>
      </c>
    </row>
    <row r="4233">
      <c r="A4233" t="n">
        <v>414</v>
      </c>
      <c r="B4233">
        <f>(A4233-0,5)/3812</f>
        <v/>
      </c>
      <c r="C4233">
        <f>NORM.S.INV(B4233)</f>
        <v/>
      </c>
      <c r="D4233">
        <f>INDEX(SORT('06_MODELO_REFS'!F$26:F$3837;1;TRUE);A4233)</f>
        <v/>
      </c>
      <c r="F4233" t="n">
        <v>414</v>
      </c>
      <c r="G4233">
        <f>(F4233-0,5)/3812</f>
        <v/>
      </c>
      <c r="H4233">
        <f>NORM.S.INV(G4233)</f>
        <v/>
      </c>
      <c r="I4233">
        <f>INDEX(SORT('07_MODELO_NPI'!F$26:F$3837;1;TRUE);F4233)</f>
        <v/>
      </c>
      <c r="K4233" t="n">
        <v>414</v>
      </c>
      <c r="L4233">
        <f>(K4233-0,5)/3812</f>
        <v/>
      </c>
      <c r="M4233">
        <f>NORM.S.INV(L4233)</f>
        <v/>
      </c>
      <c r="N4233">
        <f>INDEX(SORT('08_MODELO_MULTIPLO'!G$31:G$3842;1;TRUE);K4233)</f>
        <v/>
      </c>
    </row>
    <row r="4234">
      <c r="A4234" t="n">
        <v>415</v>
      </c>
      <c r="B4234">
        <f>(A4234-0,5)/3812</f>
        <v/>
      </c>
      <c r="C4234">
        <f>NORM.S.INV(B4234)</f>
        <v/>
      </c>
      <c r="D4234">
        <f>INDEX(SORT('06_MODELO_REFS'!F$26:F$3837;1;TRUE);A4234)</f>
        <v/>
      </c>
      <c r="F4234" t="n">
        <v>415</v>
      </c>
      <c r="G4234">
        <f>(F4234-0,5)/3812</f>
        <v/>
      </c>
      <c r="H4234">
        <f>NORM.S.INV(G4234)</f>
        <v/>
      </c>
      <c r="I4234">
        <f>INDEX(SORT('07_MODELO_NPI'!F$26:F$3837;1;TRUE);F4234)</f>
        <v/>
      </c>
      <c r="K4234" t="n">
        <v>415</v>
      </c>
      <c r="L4234">
        <f>(K4234-0,5)/3812</f>
        <v/>
      </c>
      <c r="M4234">
        <f>NORM.S.INV(L4234)</f>
        <v/>
      </c>
      <c r="N4234">
        <f>INDEX(SORT('08_MODELO_MULTIPLO'!G$31:G$3842;1;TRUE);K4234)</f>
        <v/>
      </c>
    </row>
    <row r="4235">
      <c r="A4235" t="n">
        <v>416</v>
      </c>
      <c r="B4235">
        <f>(A4235-0,5)/3812</f>
        <v/>
      </c>
      <c r="C4235">
        <f>NORM.S.INV(B4235)</f>
        <v/>
      </c>
      <c r="D4235">
        <f>INDEX(SORT('06_MODELO_REFS'!F$26:F$3837;1;TRUE);A4235)</f>
        <v/>
      </c>
      <c r="F4235" t="n">
        <v>416</v>
      </c>
      <c r="G4235">
        <f>(F4235-0,5)/3812</f>
        <v/>
      </c>
      <c r="H4235">
        <f>NORM.S.INV(G4235)</f>
        <v/>
      </c>
      <c r="I4235">
        <f>INDEX(SORT('07_MODELO_NPI'!F$26:F$3837;1;TRUE);F4235)</f>
        <v/>
      </c>
      <c r="K4235" t="n">
        <v>416</v>
      </c>
      <c r="L4235">
        <f>(K4235-0,5)/3812</f>
        <v/>
      </c>
      <c r="M4235">
        <f>NORM.S.INV(L4235)</f>
        <v/>
      </c>
      <c r="N4235">
        <f>INDEX(SORT('08_MODELO_MULTIPLO'!G$31:G$3842;1;TRUE);K4235)</f>
        <v/>
      </c>
    </row>
    <row r="4236">
      <c r="A4236" t="n">
        <v>417</v>
      </c>
      <c r="B4236">
        <f>(A4236-0,5)/3812</f>
        <v/>
      </c>
      <c r="C4236">
        <f>NORM.S.INV(B4236)</f>
        <v/>
      </c>
      <c r="D4236">
        <f>INDEX(SORT('06_MODELO_REFS'!F$26:F$3837;1;TRUE);A4236)</f>
        <v/>
      </c>
      <c r="F4236" t="n">
        <v>417</v>
      </c>
      <c r="G4236">
        <f>(F4236-0,5)/3812</f>
        <v/>
      </c>
      <c r="H4236">
        <f>NORM.S.INV(G4236)</f>
        <v/>
      </c>
      <c r="I4236">
        <f>INDEX(SORT('07_MODELO_NPI'!F$26:F$3837;1;TRUE);F4236)</f>
        <v/>
      </c>
      <c r="K4236" t="n">
        <v>417</v>
      </c>
      <c r="L4236">
        <f>(K4236-0,5)/3812</f>
        <v/>
      </c>
      <c r="M4236">
        <f>NORM.S.INV(L4236)</f>
        <v/>
      </c>
      <c r="N4236">
        <f>INDEX(SORT('08_MODELO_MULTIPLO'!G$31:G$3842;1;TRUE);K4236)</f>
        <v/>
      </c>
    </row>
    <row r="4237">
      <c r="A4237" t="n">
        <v>418</v>
      </c>
      <c r="B4237">
        <f>(A4237-0,5)/3812</f>
        <v/>
      </c>
      <c r="C4237">
        <f>NORM.S.INV(B4237)</f>
        <v/>
      </c>
      <c r="D4237">
        <f>INDEX(SORT('06_MODELO_REFS'!F$26:F$3837;1;TRUE);A4237)</f>
        <v/>
      </c>
      <c r="F4237" t="n">
        <v>418</v>
      </c>
      <c r="G4237">
        <f>(F4237-0,5)/3812</f>
        <v/>
      </c>
      <c r="H4237">
        <f>NORM.S.INV(G4237)</f>
        <v/>
      </c>
      <c r="I4237">
        <f>INDEX(SORT('07_MODELO_NPI'!F$26:F$3837;1;TRUE);F4237)</f>
        <v/>
      </c>
      <c r="K4237" t="n">
        <v>418</v>
      </c>
      <c r="L4237">
        <f>(K4237-0,5)/3812</f>
        <v/>
      </c>
      <c r="M4237">
        <f>NORM.S.INV(L4237)</f>
        <v/>
      </c>
      <c r="N4237">
        <f>INDEX(SORT('08_MODELO_MULTIPLO'!G$31:G$3842;1;TRUE);K4237)</f>
        <v/>
      </c>
    </row>
    <row r="4238">
      <c r="A4238" t="n">
        <v>419</v>
      </c>
      <c r="B4238">
        <f>(A4238-0,5)/3812</f>
        <v/>
      </c>
      <c r="C4238">
        <f>NORM.S.INV(B4238)</f>
        <v/>
      </c>
      <c r="D4238">
        <f>INDEX(SORT('06_MODELO_REFS'!F$26:F$3837;1;TRUE);A4238)</f>
        <v/>
      </c>
      <c r="F4238" t="n">
        <v>419</v>
      </c>
      <c r="G4238">
        <f>(F4238-0,5)/3812</f>
        <v/>
      </c>
      <c r="H4238">
        <f>NORM.S.INV(G4238)</f>
        <v/>
      </c>
      <c r="I4238">
        <f>INDEX(SORT('07_MODELO_NPI'!F$26:F$3837;1;TRUE);F4238)</f>
        <v/>
      </c>
      <c r="K4238" t="n">
        <v>419</v>
      </c>
      <c r="L4238">
        <f>(K4238-0,5)/3812</f>
        <v/>
      </c>
      <c r="M4238">
        <f>NORM.S.INV(L4238)</f>
        <v/>
      </c>
      <c r="N4238">
        <f>INDEX(SORT('08_MODELO_MULTIPLO'!G$31:G$3842;1;TRUE);K4238)</f>
        <v/>
      </c>
    </row>
    <row r="4239">
      <c r="A4239" t="n">
        <v>420</v>
      </c>
      <c r="B4239">
        <f>(A4239-0,5)/3812</f>
        <v/>
      </c>
      <c r="C4239">
        <f>NORM.S.INV(B4239)</f>
        <v/>
      </c>
      <c r="D4239">
        <f>INDEX(SORT('06_MODELO_REFS'!F$26:F$3837;1;TRUE);A4239)</f>
        <v/>
      </c>
      <c r="F4239" t="n">
        <v>420</v>
      </c>
      <c r="G4239">
        <f>(F4239-0,5)/3812</f>
        <v/>
      </c>
      <c r="H4239">
        <f>NORM.S.INV(G4239)</f>
        <v/>
      </c>
      <c r="I4239">
        <f>INDEX(SORT('07_MODELO_NPI'!F$26:F$3837;1;TRUE);F4239)</f>
        <v/>
      </c>
      <c r="K4239" t="n">
        <v>420</v>
      </c>
      <c r="L4239">
        <f>(K4239-0,5)/3812</f>
        <v/>
      </c>
      <c r="M4239">
        <f>NORM.S.INV(L4239)</f>
        <v/>
      </c>
      <c r="N4239">
        <f>INDEX(SORT('08_MODELO_MULTIPLO'!G$31:G$3842;1;TRUE);K4239)</f>
        <v/>
      </c>
    </row>
    <row r="4240">
      <c r="A4240" t="n">
        <v>421</v>
      </c>
      <c r="B4240">
        <f>(A4240-0,5)/3812</f>
        <v/>
      </c>
      <c r="C4240">
        <f>NORM.S.INV(B4240)</f>
        <v/>
      </c>
      <c r="D4240">
        <f>INDEX(SORT('06_MODELO_REFS'!F$26:F$3837;1;TRUE);A4240)</f>
        <v/>
      </c>
      <c r="F4240" t="n">
        <v>421</v>
      </c>
      <c r="G4240">
        <f>(F4240-0,5)/3812</f>
        <v/>
      </c>
      <c r="H4240">
        <f>NORM.S.INV(G4240)</f>
        <v/>
      </c>
      <c r="I4240">
        <f>INDEX(SORT('07_MODELO_NPI'!F$26:F$3837;1;TRUE);F4240)</f>
        <v/>
      </c>
      <c r="K4240" t="n">
        <v>421</v>
      </c>
      <c r="L4240">
        <f>(K4240-0,5)/3812</f>
        <v/>
      </c>
      <c r="M4240">
        <f>NORM.S.INV(L4240)</f>
        <v/>
      </c>
      <c r="N4240">
        <f>INDEX(SORT('08_MODELO_MULTIPLO'!G$31:G$3842;1;TRUE);K4240)</f>
        <v/>
      </c>
    </row>
    <row r="4241">
      <c r="A4241" t="n">
        <v>422</v>
      </c>
      <c r="B4241">
        <f>(A4241-0,5)/3812</f>
        <v/>
      </c>
      <c r="C4241">
        <f>NORM.S.INV(B4241)</f>
        <v/>
      </c>
      <c r="D4241">
        <f>INDEX(SORT('06_MODELO_REFS'!F$26:F$3837;1;TRUE);A4241)</f>
        <v/>
      </c>
      <c r="F4241" t="n">
        <v>422</v>
      </c>
      <c r="G4241">
        <f>(F4241-0,5)/3812</f>
        <v/>
      </c>
      <c r="H4241">
        <f>NORM.S.INV(G4241)</f>
        <v/>
      </c>
      <c r="I4241">
        <f>INDEX(SORT('07_MODELO_NPI'!F$26:F$3837;1;TRUE);F4241)</f>
        <v/>
      </c>
      <c r="K4241" t="n">
        <v>422</v>
      </c>
      <c r="L4241">
        <f>(K4241-0,5)/3812</f>
        <v/>
      </c>
      <c r="M4241">
        <f>NORM.S.INV(L4241)</f>
        <v/>
      </c>
      <c r="N4241">
        <f>INDEX(SORT('08_MODELO_MULTIPLO'!G$31:G$3842;1;TRUE);K4241)</f>
        <v/>
      </c>
    </row>
    <row r="4242">
      <c r="A4242" t="n">
        <v>423</v>
      </c>
      <c r="B4242">
        <f>(A4242-0,5)/3812</f>
        <v/>
      </c>
      <c r="C4242">
        <f>NORM.S.INV(B4242)</f>
        <v/>
      </c>
      <c r="D4242">
        <f>INDEX(SORT('06_MODELO_REFS'!F$26:F$3837;1;TRUE);A4242)</f>
        <v/>
      </c>
      <c r="F4242" t="n">
        <v>423</v>
      </c>
      <c r="G4242">
        <f>(F4242-0,5)/3812</f>
        <v/>
      </c>
      <c r="H4242">
        <f>NORM.S.INV(G4242)</f>
        <v/>
      </c>
      <c r="I4242">
        <f>INDEX(SORT('07_MODELO_NPI'!F$26:F$3837;1;TRUE);F4242)</f>
        <v/>
      </c>
      <c r="K4242" t="n">
        <v>423</v>
      </c>
      <c r="L4242">
        <f>(K4242-0,5)/3812</f>
        <v/>
      </c>
      <c r="M4242">
        <f>NORM.S.INV(L4242)</f>
        <v/>
      </c>
      <c r="N4242">
        <f>INDEX(SORT('08_MODELO_MULTIPLO'!G$31:G$3842;1;TRUE);K4242)</f>
        <v/>
      </c>
    </row>
    <row r="4243">
      <c r="A4243" t="n">
        <v>424</v>
      </c>
      <c r="B4243">
        <f>(A4243-0,5)/3812</f>
        <v/>
      </c>
      <c r="C4243">
        <f>NORM.S.INV(B4243)</f>
        <v/>
      </c>
      <c r="D4243">
        <f>INDEX(SORT('06_MODELO_REFS'!F$26:F$3837;1;TRUE);A4243)</f>
        <v/>
      </c>
      <c r="F4243" t="n">
        <v>424</v>
      </c>
      <c r="G4243">
        <f>(F4243-0,5)/3812</f>
        <v/>
      </c>
      <c r="H4243">
        <f>NORM.S.INV(G4243)</f>
        <v/>
      </c>
      <c r="I4243">
        <f>INDEX(SORT('07_MODELO_NPI'!F$26:F$3837;1;TRUE);F4243)</f>
        <v/>
      </c>
      <c r="K4243" t="n">
        <v>424</v>
      </c>
      <c r="L4243">
        <f>(K4243-0,5)/3812</f>
        <v/>
      </c>
      <c r="M4243">
        <f>NORM.S.INV(L4243)</f>
        <v/>
      </c>
      <c r="N4243">
        <f>INDEX(SORT('08_MODELO_MULTIPLO'!G$31:G$3842;1;TRUE);K4243)</f>
        <v/>
      </c>
    </row>
    <row r="4244">
      <c r="A4244" t="n">
        <v>425</v>
      </c>
      <c r="B4244">
        <f>(A4244-0,5)/3812</f>
        <v/>
      </c>
      <c r="C4244">
        <f>NORM.S.INV(B4244)</f>
        <v/>
      </c>
      <c r="D4244">
        <f>INDEX(SORT('06_MODELO_REFS'!F$26:F$3837;1;TRUE);A4244)</f>
        <v/>
      </c>
      <c r="F4244" t="n">
        <v>425</v>
      </c>
      <c r="G4244">
        <f>(F4244-0,5)/3812</f>
        <v/>
      </c>
      <c r="H4244">
        <f>NORM.S.INV(G4244)</f>
        <v/>
      </c>
      <c r="I4244">
        <f>INDEX(SORT('07_MODELO_NPI'!F$26:F$3837;1;TRUE);F4244)</f>
        <v/>
      </c>
      <c r="K4244" t="n">
        <v>425</v>
      </c>
      <c r="L4244">
        <f>(K4244-0,5)/3812</f>
        <v/>
      </c>
      <c r="M4244">
        <f>NORM.S.INV(L4244)</f>
        <v/>
      </c>
      <c r="N4244">
        <f>INDEX(SORT('08_MODELO_MULTIPLO'!G$31:G$3842;1;TRUE);K4244)</f>
        <v/>
      </c>
    </row>
    <row r="4245">
      <c r="A4245" t="n">
        <v>426</v>
      </c>
      <c r="B4245">
        <f>(A4245-0,5)/3812</f>
        <v/>
      </c>
      <c r="C4245">
        <f>NORM.S.INV(B4245)</f>
        <v/>
      </c>
      <c r="D4245">
        <f>INDEX(SORT('06_MODELO_REFS'!F$26:F$3837;1;TRUE);A4245)</f>
        <v/>
      </c>
      <c r="F4245" t="n">
        <v>426</v>
      </c>
      <c r="G4245">
        <f>(F4245-0,5)/3812</f>
        <v/>
      </c>
      <c r="H4245">
        <f>NORM.S.INV(G4245)</f>
        <v/>
      </c>
      <c r="I4245">
        <f>INDEX(SORT('07_MODELO_NPI'!F$26:F$3837;1;TRUE);F4245)</f>
        <v/>
      </c>
      <c r="K4245" t="n">
        <v>426</v>
      </c>
      <c r="L4245">
        <f>(K4245-0,5)/3812</f>
        <v/>
      </c>
      <c r="M4245">
        <f>NORM.S.INV(L4245)</f>
        <v/>
      </c>
      <c r="N4245">
        <f>INDEX(SORT('08_MODELO_MULTIPLO'!G$31:G$3842;1;TRUE);K4245)</f>
        <v/>
      </c>
    </row>
    <row r="4246">
      <c r="A4246" t="n">
        <v>427</v>
      </c>
      <c r="B4246">
        <f>(A4246-0,5)/3812</f>
        <v/>
      </c>
      <c r="C4246">
        <f>NORM.S.INV(B4246)</f>
        <v/>
      </c>
      <c r="D4246">
        <f>INDEX(SORT('06_MODELO_REFS'!F$26:F$3837;1;TRUE);A4246)</f>
        <v/>
      </c>
      <c r="F4246" t="n">
        <v>427</v>
      </c>
      <c r="G4246">
        <f>(F4246-0,5)/3812</f>
        <v/>
      </c>
      <c r="H4246">
        <f>NORM.S.INV(G4246)</f>
        <v/>
      </c>
      <c r="I4246">
        <f>INDEX(SORT('07_MODELO_NPI'!F$26:F$3837;1;TRUE);F4246)</f>
        <v/>
      </c>
      <c r="K4246" t="n">
        <v>427</v>
      </c>
      <c r="L4246">
        <f>(K4246-0,5)/3812</f>
        <v/>
      </c>
      <c r="M4246">
        <f>NORM.S.INV(L4246)</f>
        <v/>
      </c>
      <c r="N4246">
        <f>INDEX(SORT('08_MODELO_MULTIPLO'!G$31:G$3842;1;TRUE);K4246)</f>
        <v/>
      </c>
    </row>
    <row r="4247">
      <c r="A4247" t="n">
        <v>428</v>
      </c>
      <c r="B4247">
        <f>(A4247-0,5)/3812</f>
        <v/>
      </c>
      <c r="C4247">
        <f>NORM.S.INV(B4247)</f>
        <v/>
      </c>
      <c r="D4247">
        <f>INDEX(SORT('06_MODELO_REFS'!F$26:F$3837;1;TRUE);A4247)</f>
        <v/>
      </c>
      <c r="F4247" t="n">
        <v>428</v>
      </c>
      <c r="G4247">
        <f>(F4247-0,5)/3812</f>
        <v/>
      </c>
      <c r="H4247">
        <f>NORM.S.INV(G4247)</f>
        <v/>
      </c>
      <c r="I4247">
        <f>INDEX(SORT('07_MODELO_NPI'!F$26:F$3837;1;TRUE);F4247)</f>
        <v/>
      </c>
      <c r="K4247" t="n">
        <v>428</v>
      </c>
      <c r="L4247">
        <f>(K4247-0,5)/3812</f>
        <v/>
      </c>
      <c r="M4247">
        <f>NORM.S.INV(L4247)</f>
        <v/>
      </c>
      <c r="N4247">
        <f>INDEX(SORT('08_MODELO_MULTIPLO'!G$31:G$3842;1;TRUE);K4247)</f>
        <v/>
      </c>
    </row>
    <row r="4248">
      <c r="A4248" t="n">
        <v>429</v>
      </c>
      <c r="B4248">
        <f>(A4248-0,5)/3812</f>
        <v/>
      </c>
      <c r="C4248">
        <f>NORM.S.INV(B4248)</f>
        <v/>
      </c>
      <c r="D4248">
        <f>INDEX(SORT('06_MODELO_REFS'!F$26:F$3837;1;TRUE);A4248)</f>
        <v/>
      </c>
      <c r="F4248" t="n">
        <v>429</v>
      </c>
      <c r="G4248">
        <f>(F4248-0,5)/3812</f>
        <v/>
      </c>
      <c r="H4248">
        <f>NORM.S.INV(G4248)</f>
        <v/>
      </c>
      <c r="I4248">
        <f>INDEX(SORT('07_MODELO_NPI'!F$26:F$3837;1;TRUE);F4248)</f>
        <v/>
      </c>
      <c r="K4248" t="n">
        <v>429</v>
      </c>
      <c r="L4248">
        <f>(K4248-0,5)/3812</f>
        <v/>
      </c>
      <c r="M4248">
        <f>NORM.S.INV(L4248)</f>
        <v/>
      </c>
      <c r="N4248">
        <f>INDEX(SORT('08_MODELO_MULTIPLO'!G$31:G$3842;1;TRUE);K4248)</f>
        <v/>
      </c>
    </row>
    <row r="4249">
      <c r="A4249" t="n">
        <v>430</v>
      </c>
      <c r="B4249">
        <f>(A4249-0,5)/3812</f>
        <v/>
      </c>
      <c r="C4249">
        <f>NORM.S.INV(B4249)</f>
        <v/>
      </c>
      <c r="D4249">
        <f>INDEX(SORT('06_MODELO_REFS'!F$26:F$3837;1;TRUE);A4249)</f>
        <v/>
      </c>
      <c r="F4249" t="n">
        <v>430</v>
      </c>
      <c r="G4249">
        <f>(F4249-0,5)/3812</f>
        <v/>
      </c>
      <c r="H4249">
        <f>NORM.S.INV(G4249)</f>
        <v/>
      </c>
      <c r="I4249">
        <f>INDEX(SORT('07_MODELO_NPI'!F$26:F$3837;1;TRUE);F4249)</f>
        <v/>
      </c>
      <c r="K4249" t="n">
        <v>430</v>
      </c>
      <c r="L4249">
        <f>(K4249-0,5)/3812</f>
        <v/>
      </c>
      <c r="M4249">
        <f>NORM.S.INV(L4249)</f>
        <v/>
      </c>
      <c r="N4249">
        <f>INDEX(SORT('08_MODELO_MULTIPLO'!G$31:G$3842;1;TRUE);K4249)</f>
        <v/>
      </c>
    </row>
    <row r="4250">
      <c r="A4250" t="n">
        <v>431</v>
      </c>
      <c r="B4250">
        <f>(A4250-0,5)/3812</f>
        <v/>
      </c>
      <c r="C4250">
        <f>NORM.S.INV(B4250)</f>
        <v/>
      </c>
      <c r="D4250">
        <f>INDEX(SORT('06_MODELO_REFS'!F$26:F$3837;1;TRUE);A4250)</f>
        <v/>
      </c>
      <c r="F4250" t="n">
        <v>431</v>
      </c>
      <c r="G4250">
        <f>(F4250-0,5)/3812</f>
        <v/>
      </c>
      <c r="H4250">
        <f>NORM.S.INV(G4250)</f>
        <v/>
      </c>
      <c r="I4250">
        <f>INDEX(SORT('07_MODELO_NPI'!F$26:F$3837;1;TRUE);F4250)</f>
        <v/>
      </c>
      <c r="K4250" t="n">
        <v>431</v>
      </c>
      <c r="L4250">
        <f>(K4250-0,5)/3812</f>
        <v/>
      </c>
      <c r="M4250">
        <f>NORM.S.INV(L4250)</f>
        <v/>
      </c>
      <c r="N4250">
        <f>INDEX(SORT('08_MODELO_MULTIPLO'!G$31:G$3842;1;TRUE);K4250)</f>
        <v/>
      </c>
    </row>
    <row r="4251">
      <c r="A4251" t="n">
        <v>432</v>
      </c>
      <c r="B4251">
        <f>(A4251-0,5)/3812</f>
        <v/>
      </c>
      <c r="C4251">
        <f>NORM.S.INV(B4251)</f>
        <v/>
      </c>
      <c r="D4251">
        <f>INDEX(SORT('06_MODELO_REFS'!F$26:F$3837;1;TRUE);A4251)</f>
        <v/>
      </c>
      <c r="F4251" t="n">
        <v>432</v>
      </c>
      <c r="G4251">
        <f>(F4251-0,5)/3812</f>
        <v/>
      </c>
      <c r="H4251">
        <f>NORM.S.INV(G4251)</f>
        <v/>
      </c>
      <c r="I4251">
        <f>INDEX(SORT('07_MODELO_NPI'!F$26:F$3837;1;TRUE);F4251)</f>
        <v/>
      </c>
      <c r="K4251" t="n">
        <v>432</v>
      </c>
      <c r="L4251">
        <f>(K4251-0,5)/3812</f>
        <v/>
      </c>
      <c r="M4251">
        <f>NORM.S.INV(L4251)</f>
        <v/>
      </c>
      <c r="N4251">
        <f>INDEX(SORT('08_MODELO_MULTIPLO'!G$31:G$3842;1;TRUE);K4251)</f>
        <v/>
      </c>
    </row>
    <row r="4252">
      <c r="A4252" t="n">
        <v>433</v>
      </c>
      <c r="B4252">
        <f>(A4252-0,5)/3812</f>
        <v/>
      </c>
      <c r="C4252">
        <f>NORM.S.INV(B4252)</f>
        <v/>
      </c>
      <c r="D4252">
        <f>INDEX(SORT('06_MODELO_REFS'!F$26:F$3837;1;TRUE);A4252)</f>
        <v/>
      </c>
      <c r="F4252" t="n">
        <v>433</v>
      </c>
      <c r="G4252">
        <f>(F4252-0,5)/3812</f>
        <v/>
      </c>
      <c r="H4252">
        <f>NORM.S.INV(G4252)</f>
        <v/>
      </c>
      <c r="I4252">
        <f>INDEX(SORT('07_MODELO_NPI'!F$26:F$3837;1;TRUE);F4252)</f>
        <v/>
      </c>
      <c r="K4252" t="n">
        <v>433</v>
      </c>
      <c r="L4252">
        <f>(K4252-0,5)/3812</f>
        <v/>
      </c>
      <c r="M4252">
        <f>NORM.S.INV(L4252)</f>
        <v/>
      </c>
      <c r="N4252">
        <f>INDEX(SORT('08_MODELO_MULTIPLO'!G$31:G$3842;1;TRUE);K4252)</f>
        <v/>
      </c>
    </row>
    <row r="4253">
      <c r="A4253" t="n">
        <v>434</v>
      </c>
      <c r="B4253">
        <f>(A4253-0,5)/3812</f>
        <v/>
      </c>
      <c r="C4253">
        <f>NORM.S.INV(B4253)</f>
        <v/>
      </c>
      <c r="D4253">
        <f>INDEX(SORT('06_MODELO_REFS'!F$26:F$3837;1;TRUE);A4253)</f>
        <v/>
      </c>
      <c r="F4253" t="n">
        <v>434</v>
      </c>
      <c r="G4253">
        <f>(F4253-0,5)/3812</f>
        <v/>
      </c>
      <c r="H4253">
        <f>NORM.S.INV(G4253)</f>
        <v/>
      </c>
      <c r="I4253">
        <f>INDEX(SORT('07_MODELO_NPI'!F$26:F$3837;1;TRUE);F4253)</f>
        <v/>
      </c>
      <c r="K4253" t="n">
        <v>434</v>
      </c>
      <c r="L4253">
        <f>(K4253-0,5)/3812</f>
        <v/>
      </c>
      <c r="M4253">
        <f>NORM.S.INV(L4253)</f>
        <v/>
      </c>
      <c r="N4253">
        <f>INDEX(SORT('08_MODELO_MULTIPLO'!G$31:G$3842;1;TRUE);K4253)</f>
        <v/>
      </c>
    </row>
    <row r="4254">
      <c r="A4254" t="n">
        <v>435</v>
      </c>
      <c r="B4254">
        <f>(A4254-0,5)/3812</f>
        <v/>
      </c>
      <c r="C4254">
        <f>NORM.S.INV(B4254)</f>
        <v/>
      </c>
      <c r="D4254">
        <f>INDEX(SORT('06_MODELO_REFS'!F$26:F$3837;1;TRUE);A4254)</f>
        <v/>
      </c>
      <c r="F4254" t="n">
        <v>435</v>
      </c>
      <c r="G4254">
        <f>(F4254-0,5)/3812</f>
        <v/>
      </c>
      <c r="H4254">
        <f>NORM.S.INV(G4254)</f>
        <v/>
      </c>
      <c r="I4254">
        <f>INDEX(SORT('07_MODELO_NPI'!F$26:F$3837;1;TRUE);F4254)</f>
        <v/>
      </c>
      <c r="K4254" t="n">
        <v>435</v>
      </c>
      <c r="L4254">
        <f>(K4254-0,5)/3812</f>
        <v/>
      </c>
      <c r="M4254">
        <f>NORM.S.INV(L4254)</f>
        <v/>
      </c>
      <c r="N4254">
        <f>INDEX(SORT('08_MODELO_MULTIPLO'!G$31:G$3842;1;TRUE);K4254)</f>
        <v/>
      </c>
    </row>
    <row r="4255">
      <c r="A4255" t="n">
        <v>436</v>
      </c>
      <c r="B4255">
        <f>(A4255-0,5)/3812</f>
        <v/>
      </c>
      <c r="C4255">
        <f>NORM.S.INV(B4255)</f>
        <v/>
      </c>
      <c r="D4255">
        <f>INDEX(SORT('06_MODELO_REFS'!F$26:F$3837;1;TRUE);A4255)</f>
        <v/>
      </c>
      <c r="F4255" t="n">
        <v>436</v>
      </c>
      <c r="G4255">
        <f>(F4255-0,5)/3812</f>
        <v/>
      </c>
      <c r="H4255">
        <f>NORM.S.INV(G4255)</f>
        <v/>
      </c>
      <c r="I4255">
        <f>INDEX(SORT('07_MODELO_NPI'!F$26:F$3837;1;TRUE);F4255)</f>
        <v/>
      </c>
      <c r="K4255" t="n">
        <v>436</v>
      </c>
      <c r="L4255">
        <f>(K4255-0,5)/3812</f>
        <v/>
      </c>
      <c r="M4255">
        <f>NORM.S.INV(L4255)</f>
        <v/>
      </c>
      <c r="N4255">
        <f>INDEX(SORT('08_MODELO_MULTIPLO'!G$31:G$3842;1;TRUE);K4255)</f>
        <v/>
      </c>
    </row>
    <row r="4256">
      <c r="A4256" t="n">
        <v>437</v>
      </c>
      <c r="B4256">
        <f>(A4256-0,5)/3812</f>
        <v/>
      </c>
      <c r="C4256">
        <f>NORM.S.INV(B4256)</f>
        <v/>
      </c>
      <c r="D4256">
        <f>INDEX(SORT('06_MODELO_REFS'!F$26:F$3837;1;TRUE);A4256)</f>
        <v/>
      </c>
      <c r="F4256" t="n">
        <v>437</v>
      </c>
      <c r="G4256">
        <f>(F4256-0,5)/3812</f>
        <v/>
      </c>
      <c r="H4256">
        <f>NORM.S.INV(G4256)</f>
        <v/>
      </c>
      <c r="I4256">
        <f>INDEX(SORT('07_MODELO_NPI'!F$26:F$3837;1;TRUE);F4256)</f>
        <v/>
      </c>
      <c r="K4256" t="n">
        <v>437</v>
      </c>
      <c r="L4256">
        <f>(K4256-0,5)/3812</f>
        <v/>
      </c>
      <c r="M4256">
        <f>NORM.S.INV(L4256)</f>
        <v/>
      </c>
      <c r="N4256">
        <f>INDEX(SORT('08_MODELO_MULTIPLO'!G$31:G$3842;1;TRUE);K4256)</f>
        <v/>
      </c>
    </row>
    <row r="4257">
      <c r="A4257" t="n">
        <v>438</v>
      </c>
      <c r="B4257">
        <f>(A4257-0,5)/3812</f>
        <v/>
      </c>
      <c r="C4257">
        <f>NORM.S.INV(B4257)</f>
        <v/>
      </c>
      <c r="D4257">
        <f>INDEX(SORT('06_MODELO_REFS'!F$26:F$3837;1;TRUE);A4257)</f>
        <v/>
      </c>
      <c r="F4257" t="n">
        <v>438</v>
      </c>
      <c r="G4257">
        <f>(F4257-0,5)/3812</f>
        <v/>
      </c>
      <c r="H4257">
        <f>NORM.S.INV(G4257)</f>
        <v/>
      </c>
      <c r="I4257">
        <f>INDEX(SORT('07_MODELO_NPI'!F$26:F$3837;1;TRUE);F4257)</f>
        <v/>
      </c>
      <c r="K4257" t="n">
        <v>438</v>
      </c>
      <c r="L4257">
        <f>(K4257-0,5)/3812</f>
        <v/>
      </c>
      <c r="M4257">
        <f>NORM.S.INV(L4257)</f>
        <v/>
      </c>
      <c r="N4257">
        <f>INDEX(SORT('08_MODELO_MULTIPLO'!G$31:G$3842;1;TRUE);K4257)</f>
        <v/>
      </c>
    </row>
    <row r="4258">
      <c r="A4258" t="n">
        <v>439</v>
      </c>
      <c r="B4258">
        <f>(A4258-0,5)/3812</f>
        <v/>
      </c>
      <c r="C4258">
        <f>NORM.S.INV(B4258)</f>
        <v/>
      </c>
      <c r="D4258">
        <f>INDEX(SORT('06_MODELO_REFS'!F$26:F$3837;1;TRUE);A4258)</f>
        <v/>
      </c>
      <c r="F4258" t="n">
        <v>439</v>
      </c>
      <c r="G4258">
        <f>(F4258-0,5)/3812</f>
        <v/>
      </c>
      <c r="H4258">
        <f>NORM.S.INV(G4258)</f>
        <v/>
      </c>
      <c r="I4258">
        <f>INDEX(SORT('07_MODELO_NPI'!F$26:F$3837;1;TRUE);F4258)</f>
        <v/>
      </c>
      <c r="K4258" t="n">
        <v>439</v>
      </c>
      <c r="L4258">
        <f>(K4258-0,5)/3812</f>
        <v/>
      </c>
      <c r="M4258">
        <f>NORM.S.INV(L4258)</f>
        <v/>
      </c>
      <c r="N4258">
        <f>INDEX(SORT('08_MODELO_MULTIPLO'!G$31:G$3842;1;TRUE);K4258)</f>
        <v/>
      </c>
    </row>
    <row r="4259">
      <c r="A4259" t="n">
        <v>440</v>
      </c>
      <c r="B4259">
        <f>(A4259-0,5)/3812</f>
        <v/>
      </c>
      <c r="C4259">
        <f>NORM.S.INV(B4259)</f>
        <v/>
      </c>
      <c r="D4259">
        <f>INDEX(SORT('06_MODELO_REFS'!F$26:F$3837;1;TRUE);A4259)</f>
        <v/>
      </c>
      <c r="F4259" t="n">
        <v>440</v>
      </c>
      <c r="G4259">
        <f>(F4259-0,5)/3812</f>
        <v/>
      </c>
      <c r="H4259">
        <f>NORM.S.INV(G4259)</f>
        <v/>
      </c>
      <c r="I4259">
        <f>INDEX(SORT('07_MODELO_NPI'!F$26:F$3837;1;TRUE);F4259)</f>
        <v/>
      </c>
      <c r="K4259" t="n">
        <v>440</v>
      </c>
      <c r="L4259">
        <f>(K4259-0,5)/3812</f>
        <v/>
      </c>
      <c r="M4259">
        <f>NORM.S.INV(L4259)</f>
        <v/>
      </c>
      <c r="N4259">
        <f>INDEX(SORT('08_MODELO_MULTIPLO'!G$31:G$3842;1;TRUE);K4259)</f>
        <v/>
      </c>
    </row>
    <row r="4260">
      <c r="A4260" t="n">
        <v>441</v>
      </c>
      <c r="B4260">
        <f>(A4260-0,5)/3812</f>
        <v/>
      </c>
      <c r="C4260">
        <f>NORM.S.INV(B4260)</f>
        <v/>
      </c>
      <c r="D4260">
        <f>INDEX(SORT('06_MODELO_REFS'!F$26:F$3837;1;TRUE);A4260)</f>
        <v/>
      </c>
      <c r="F4260" t="n">
        <v>441</v>
      </c>
      <c r="G4260">
        <f>(F4260-0,5)/3812</f>
        <v/>
      </c>
      <c r="H4260">
        <f>NORM.S.INV(G4260)</f>
        <v/>
      </c>
      <c r="I4260">
        <f>INDEX(SORT('07_MODELO_NPI'!F$26:F$3837;1;TRUE);F4260)</f>
        <v/>
      </c>
      <c r="K4260" t="n">
        <v>441</v>
      </c>
      <c r="L4260">
        <f>(K4260-0,5)/3812</f>
        <v/>
      </c>
      <c r="M4260">
        <f>NORM.S.INV(L4260)</f>
        <v/>
      </c>
      <c r="N4260">
        <f>INDEX(SORT('08_MODELO_MULTIPLO'!G$31:G$3842;1;TRUE);K4260)</f>
        <v/>
      </c>
    </row>
    <row r="4261">
      <c r="A4261" t="n">
        <v>442</v>
      </c>
      <c r="B4261">
        <f>(A4261-0,5)/3812</f>
        <v/>
      </c>
      <c r="C4261">
        <f>NORM.S.INV(B4261)</f>
        <v/>
      </c>
      <c r="D4261">
        <f>INDEX(SORT('06_MODELO_REFS'!F$26:F$3837;1;TRUE);A4261)</f>
        <v/>
      </c>
      <c r="F4261" t="n">
        <v>442</v>
      </c>
      <c r="G4261">
        <f>(F4261-0,5)/3812</f>
        <v/>
      </c>
      <c r="H4261">
        <f>NORM.S.INV(G4261)</f>
        <v/>
      </c>
      <c r="I4261">
        <f>INDEX(SORT('07_MODELO_NPI'!F$26:F$3837;1;TRUE);F4261)</f>
        <v/>
      </c>
      <c r="K4261" t="n">
        <v>442</v>
      </c>
      <c r="L4261">
        <f>(K4261-0,5)/3812</f>
        <v/>
      </c>
      <c r="M4261">
        <f>NORM.S.INV(L4261)</f>
        <v/>
      </c>
      <c r="N4261">
        <f>INDEX(SORT('08_MODELO_MULTIPLO'!G$31:G$3842;1;TRUE);K4261)</f>
        <v/>
      </c>
    </row>
    <row r="4262">
      <c r="A4262" t="n">
        <v>443</v>
      </c>
      <c r="B4262">
        <f>(A4262-0,5)/3812</f>
        <v/>
      </c>
      <c r="C4262">
        <f>NORM.S.INV(B4262)</f>
        <v/>
      </c>
      <c r="D4262">
        <f>INDEX(SORT('06_MODELO_REFS'!F$26:F$3837;1;TRUE);A4262)</f>
        <v/>
      </c>
      <c r="F4262" t="n">
        <v>443</v>
      </c>
      <c r="G4262">
        <f>(F4262-0,5)/3812</f>
        <v/>
      </c>
      <c r="H4262">
        <f>NORM.S.INV(G4262)</f>
        <v/>
      </c>
      <c r="I4262">
        <f>INDEX(SORT('07_MODELO_NPI'!F$26:F$3837;1;TRUE);F4262)</f>
        <v/>
      </c>
      <c r="K4262" t="n">
        <v>443</v>
      </c>
      <c r="L4262">
        <f>(K4262-0,5)/3812</f>
        <v/>
      </c>
      <c r="M4262">
        <f>NORM.S.INV(L4262)</f>
        <v/>
      </c>
      <c r="N4262">
        <f>INDEX(SORT('08_MODELO_MULTIPLO'!G$31:G$3842;1;TRUE);K4262)</f>
        <v/>
      </c>
    </row>
    <row r="4263">
      <c r="A4263" t="n">
        <v>444</v>
      </c>
      <c r="B4263">
        <f>(A4263-0,5)/3812</f>
        <v/>
      </c>
      <c r="C4263">
        <f>NORM.S.INV(B4263)</f>
        <v/>
      </c>
      <c r="D4263">
        <f>INDEX(SORT('06_MODELO_REFS'!F$26:F$3837;1;TRUE);A4263)</f>
        <v/>
      </c>
      <c r="F4263" t="n">
        <v>444</v>
      </c>
      <c r="G4263">
        <f>(F4263-0,5)/3812</f>
        <v/>
      </c>
      <c r="H4263">
        <f>NORM.S.INV(G4263)</f>
        <v/>
      </c>
      <c r="I4263">
        <f>INDEX(SORT('07_MODELO_NPI'!F$26:F$3837;1;TRUE);F4263)</f>
        <v/>
      </c>
      <c r="K4263" t="n">
        <v>444</v>
      </c>
      <c r="L4263">
        <f>(K4263-0,5)/3812</f>
        <v/>
      </c>
      <c r="M4263">
        <f>NORM.S.INV(L4263)</f>
        <v/>
      </c>
      <c r="N4263">
        <f>INDEX(SORT('08_MODELO_MULTIPLO'!G$31:G$3842;1;TRUE);K4263)</f>
        <v/>
      </c>
    </row>
    <row r="4264">
      <c r="A4264" t="n">
        <v>445</v>
      </c>
      <c r="B4264">
        <f>(A4264-0,5)/3812</f>
        <v/>
      </c>
      <c r="C4264">
        <f>NORM.S.INV(B4264)</f>
        <v/>
      </c>
      <c r="D4264">
        <f>INDEX(SORT('06_MODELO_REFS'!F$26:F$3837;1;TRUE);A4264)</f>
        <v/>
      </c>
      <c r="F4264" t="n">
        <v>445</v>
      </c>
      <c r="G4264">
        <f>(F4264-0,5)/3812</f>
        <v/>
      </c>
      <c r="H4264">
        <f>NORM.S.INV(G4264)</f>
        <v/>
      </c>
      <c r="I4264">
        <f>INDEX(SORT('07_MODELO_NPI'!F$26:F$3837;1;TRUE);F4264)</f>
        <v/>
      </c>
      <c r="K4264" t="n">
        <v>445</v>
      </c>
      <c r="L4264">
        <f>(K4264-0,5)/3812</f>
        <v/>
      </c>
      <c r="M4264">
        <f>NORM.S.INV(L4264)</f>
        <v/>
      </c>
      <c r="N4264">
        <f>INDEX(SORT('08_MODELO_MULTIPLO'!G$31:G$3842;1;TRUE);K4264)</f>
        <v/>
      </c>
    </row>
    <row r="4265">
      <c r="A4265" t="n">
        <v>446</v>
      </c>
      <c r="B4265">
        <f>(A4265-0,5)/3812</f>
        <v/>
      </c>
      <c r="C4265">
        <f>NORM.S.INV(B4265)</f>
        <v/>
      </c>
      <c r="D4265">
        <f>INDEX(SORT('06_MODELO_REFS'!F$26:F$3837;1;TRUE);A4265)</f>
        <v/>
      </c>
      <c r="F4265" t="n">
        <v>446</v>
      </c>
      <c r="G4265">
        <f>(F4265-0,5)/3812</f>
        <v/>
      </c>
      <c r="H4265">
        <f>NORM.S.INV(G4265)</f>
        <v/>
      </c>
      <c r="I4265">
        <f>INDEX(SORT('07_MODELO_NPI'!F$26:F$3837;1;TRUE);F4265)</f>
        <v/>
      </c>
      <c r="K4265" t="n">
        <v>446</v>
      </c>
      <c r="L4265">
        <f>(K4265-0,5)/3812</f>
        <v/>
      </c>
      <c r="M4265">
        <f>NORM.S.INV(L4265)</f>
        <v/>
      </c>
      <c r="N4265">
        <f>INDEX(SORT('08_MODELO_MULTIPLO'!G$31:G$3842;1;TRUE);K4265)</f>
        <v/>
      </c>
    </row>
    <row r="4266">
      <c r="A4266" t="n">
        <v>447</v>
      </c>
      <c r="B4266">
        <f>(A4266-0,5)/3812</f>
        <v/>
      </c>
      <c r="C4266">
        <f>NORM.S.INV(B4266)</f>
        <v/>
      </c>
      <c r="D4266">
        <f>INDEX(SORT('06_MODELO_REFS'!F$26:F$3837;1;TRUE);A4266)</f>
        <v/>
      </c>
      <c r="F4266" t="n">
        <v>447</v>
      </c>
      <c r="G4266">
        <f>(F4266-0,5)/3812</f>
        <v/>
      </c>
      <c r="H4266">
        <f>NORM.S.INV(G4266)</f>
        <v/>
      </c>
      <c r="I4266">
        <f>INDEX(SORT('07_MODELO_NPI'!F$26:F$3837;1;TRUE);F4266)</f>
        <v/>
      </c>
      <c r="K4266" t="n">
        <v>447</v>
      </c>
      <c r="L4266">
        <f>(K4266-0,5)/3812</f>
        <v/>
      </c>
      <c r="M4266">
        <f>NORM.S.INV(L4266)</f>
        <v/>
      </c>
      <c r="N4266">
        <f>INDEX(SORT('08_MODELO_MULTIPLO'!G$31:G$3842;1;TRUE);K4266)</f>
        <v/>
      </c>
    </row>
    <row r="4267">
      <c r="A4267" t="n">
        <v>448</v>
      </c>
      <c r="B4267">
        <f>(A4267-0,5)/3812</f>
        <v/>
      </c>
      <c r="C4267">
        <f>NORM.S.INV(B4267)</f>
        <v/>
      </c>
      <c r="D4267">
        <f>INDEX(SORT('06_MODELO_REFS'!F$26:F$3837;1;TRUE);A4267)</f>
        <v/>
      </c>
      <c r="F4267" t="n">
        <v>448</v>
      </c>
      <c r="G4267">
        <f>(F4267-0,5)/3812</f>
        <v/>
      </c>
      <c r="H4267">
        <f>NORM.S.INV(G4267)</f>
        <v/>
      </c>
      <c r="I4267">
        <f>INDEX(SORT('07_MODELO_NPI'!F$26:F$3837;1;TRUE);F4267)</f>
        <v/>
      </c>
      <c r="K4267" t="n">
        <v>448</v>
      </c>
      <c r="L4267">
        <f>(K4267-0,5)/3812</f>
        <v/>
      </c>
      <c r="M4267">
        <f>NORM.S.INV(L4267)</f>
        <v/>
      </c>
      <c r="N4267">
        <f>INDEX(SORT('08_MODELO_MULTIPLO'!G$31:G$3842;1;TRUE);K4267)</f>
        <v/>
      </c>
    </row>
    <row r="4268">
      <c r="A4268" t="n">
        <v>449</v>
      </c>
      <c r="B4268">
        <f>(A4268-0,5)/3812</f>
        <v/>
      </c>
      <c r="C4268">
        <f>NORM.S.INV(B4268)</f>
        <v/>
      </c>
      <c r="D4268">
        <f>INDEX(SORT('06_MODELO_REFS'!F$26:F$3837;1;TRUE);A4268)</f>
        <v/>
      </c>
      <c r="F4268" t="n">
        <v>449</v>
      </c>
      <c r="G4268">
        <f>(F4268-0,5)/3812</f>
        <v/>
      </c>
      <c r="H4268">
        <f>NORM.S.INV(G4268)</f>
        <v/>
      </c>
      <c r="I4268">
        <f>INDEX(SORT('07_MODELO_NPI'!F$26:F$3837;1;TRUE);F4268)</f>
        <v/>
      </c>
      <c r="K4268" t="n">
        <v>449</v>
      </c>
      <c r="L4268">
        <f>(K4268-0,5)/3812</f>
        <v/>
      </c>
      <c r="M4268">
        <f>NORM.S.INV(L4268)</f>
        <v/>
      </c>
      <c r="N4268">
        <f>INDEX(SORT('08_MODELO_MULTIPLO'!G$31:G$3842;1;TRUE);K4268)</f>
        <v/>
      </c>
    </row>
    <row r="4269">
      <c r="A4269" t="n">
        <v>450</v>
      </c>
      <c r="B4269">
        <f>(A4269-0,5)/3812</f>
        <v/>
      </c>
      <c r="C4269">
        <f>NORM.S.INV(B4269)</f>
        <v/>
      </c>
      <c r="D4269">
        <f>INDEX(SORT('06_MODELO_REFS'!F$26:F$3837;1;TRUE);A4269)</f>
        <v/>
      </c>
      <c r="F4269" t="n">
        <v>450</v>
      </c>
      <c r="G4269">
        <f>(F4269-0,5)/3812</f>
        <v/>
      </c>
      <c r="H4269">
        <f>NORM.S.INV(G4269)</f>
        <v/>
      </c>
      <c r="I4269">
        <f>INDEX(SORT('07_MODELO_NPI'!F$26:F$3837;1;TRUE);F4269)</f>
        <v/>
      </c>
      <c r="K4269" t="n">
        <v>450</v>
      </c>
      <c r="L4269">
        <f>(K4269-0,5)/3812</f>
        <v/>
      </c>
      <c r="M4269">
        <f>NORM.S.INV(L4269)</f>
        <v/>
      </c>
      <c r="N4269">
        <f>INDEX(SORT('08_MODELO_MULTIPLO'!G$31:G$3842;1;TRUE);K4269)</f>
        <v/>
      </c>
    </row>
    <row r="4270">
      <c r="A4270" t="n">
        <v>451</v>
      </c>
      <c r="B4270">
        <f>(A4270-0,5)/3812</f>
        <v/>
      </c>
      <c r="C4270">
        <f>NORM.S.INV(B4270)</f>
        <v/>
      </c>
      <c r="D4270">
        <f>INDEX(SORT('06_MODELO_REFS'!F$26:F$3837;1;TRUE);A4270)</f>
        <v/>
      </c>
      <c r="F4270" t="n">
        <v>451</v>
      </c>
      <c r="G4270">
        <f>(F4270-0,5)/3812</f>
        <v/>
      </c>
      <c r="H4270">
        <f>NORM.S.INV(G4270)</f>
        <v/>
      </c>
      <c r="I4270">
        <f>INDEX(SORT('07_MODELO_NPI'!F$26:F$3837;1;TRUE);F4270)</f>
        <v/>
      </c>
      <c r="K4270" t="n">
        <v>451</v>
      </c>
      <c r="L4270">
        <f>(K4270-0,5)/3812</f>
        <v/>
      </c>
      <c r="M4270">
        <f>NORM.S.INV(L4270)</f>
        <v/>
      </c>
      <c r="N4270">
        <f>INDEX(SORT('08_MODELO_MULTIPLO'!G$31:G$3842;1;TRUE);K4270)</f>
        <v/>
      </c>
    </row>
    <row r="4271">
      <c r="A4271" t="n">
        <v>452</v>
      </c>
      <c r="B4271">
        <f>(A4271-0,5)/3812</f>
        <v/>
      </c>
      <c r="C4271">
        <f>NORM.S.INV(B4271)</f>
        <v/>
      </c>
      <c r="D4271">
        <f>INDEX(SORT('06_MODELO_REFS'!F$26:F$3837;1;TRUE);A4271)</f>
        <v/>
      </c>
      <c r="F4271" t="n">
        <v>452</v>
      </c>
      <c r="G4271">
        <f>(F4271-0,5)/3812</f>
        <v/>
      </c>
      <c r="H4271">
        <f>NORM.S.INV(G4271)</f>
        <v/>
      </c>
      <c r="I4271">
        <f>INDEX(SORT('07_MODELO_NPI'!F$26:F$3837;1;TRUE);F4271)</f>
        <v/>
      </c>
      <c r="K4271" t="n">
        <v>452</v>
      </c>
      <c r="L4271">
        <f>(K4271-0,5)/3812</f>
        <v/>
      </c>
      <c r="M4271">
        <f>NORM.S.INV(L4271)</f>
        <v/>
      </c>
      <c r="N4271">
        <f>INDEX(SORT('08_MODELO_MULTIPLO'!G$31:G$3842;1;TRUE);K4271)</f>
        <v/>
      </c>
    </row>
    <row r="4272">
      <c r="A4272" t="n">
        <v>453</v>
      </c>
      <c r="B4272">
        <f>(A4272-0,5)/3812</f>
        <v/>
      </c>
      <c r="C4272">
        <f>NORM.S.INV(B4272)</f>
        <v/>
      </c>
      <c r="D4272">
        <f>INDEX(SORT('06_MODELO_REFS'!F$26:F$3837;1;TRUE);A4272)</f>
        <v/>
      </c>
      <c r="F4272" t="n">
        <v>453</v>
      </c>
      <c r="G4272">
        <f>(F4272-0,5)/3812</f>
        <v/>
      </c>
      <c r="H4272">
        <f>NORM.S.INV(G4272)</f>
        <v/>
      </c>
      <c r="I4272">
        <f>INDEX(SORT('07_MODELO_NPI'!F$26:F$3837;1;TRUE);F4272)</f>
        <v/>
      </c>
      <c r="K4272" t="n">
        <v>453</v>
      </c>
      <c r="L4272">
        <f>(K4272-0,5)/3812</f>
        <v/>
      </c>
      <c r="M4272">
        <f>NORM.S.INV(L4272)</f>
        <v/>
      </c>
      <c r="N4272">
        <f>INDEX(SORT('08_MODELO_MULTIPLO'!G$31:G$3842;1;TRUE);K4272)</f>
        <v/>
      </c>
    </row>
    <row r="4273">
      <c r="A4273" t="n">
        <v>454</v>
      </c>
      <c r="B4273">
        <f>(A4273-0,5)/3812</f>
        <v/>
      </c>
      <c r="C4273">
        <f>NORM.S.INV(B4273)</f>
        <v/>
      </c>
      <c r="D4273">
        <f>INDEX(SORT('06_MODELO_REFS'!F$26:F$3837;1;TRUE);A4273)</f>
        <v/>
      </c>
      <c r="F4273" t="n">
        <v>454</v>
      </c>
      <c r="G4273">
        <f>(F4273-0,5)/3812</f>
        <v/>
      </c>
      <c r="H4273">
        <f>NORM.S.INV(G4273)</f>
        <v/>
      </c>
      <c r="I4273">
        <f>INDEX(SORT('07_MODELO_NPI'!F$26:F$3837;1;TRUE);F4273)</f>
        <v/>
      </c>
      <c r="K4273" t="n">
        <v>454</v>
      </c>
      <c r="L4273">
        <f>(K4273-0,5)/3812</f>
        <v/>
      </c>
      <c r="M4273">
        <f>NORM.S.INV(L4273)</f>
        <v/>
      </c>
      <c r="N4273">
        <f>INDEX(SORT('08_MODELO_MULTIPLO'!G$31:G$3842;1;TRUE);K4273)</f>
        <v/>
      </c>
    </row>
    <row r="4274">
      <c r="A4274" t="n">
        <v>455</v>
      </c>
      <c r="B4274">
        <f>(A4274-0,5)/3812</f>
        <v/>
      </c>
      <c r="C4274">
        <f>NORM.S.INV(B4274)</f>
        <v/>
      </c>
      <c r="D4274">
        <f>INDEX(SORT('06_MODELO_REFS'!F$26:F$3837;1;TRUE);A4274)</f>
        <v/>
      </c>
      <c r="F4274" t="n">
        <v>455</v>
      </c>
      <c r="G4274">
        <f>(F4274-0,5)/3812</f>
        <v/>
      </c>
      <c r="H4274">
        <f>NORM.S.INV(G4274)</f>
        <v/>
      </c>
      <c r="I4274">
        <f>INDEX(SORT('07_MODELO_NPI'!F$26:F$3837;1;TRUE);F4274)</f>
        <v/>
      </c>
      <c r="K4274" t="n">
        <v>455</v>
      </c>
      <c r="L4274">
        <f>(K4274-0,5)/3812</f>
        <v/>
      </c>
      <c r="M4274">
        <f>NORM.S.INV(L4274)</f>
        <v/>
      </c>
      <c r="N4274">
        <f>INDEX(SORT('08_MODELO_MULTIPLO'!G$31:G$3842;1;TRUE);K4274)</f>
        <v/>
      </c>
    </row>
    <row r="4275">
      <c r="A4275" t="n">
        <v>456</v>
      </c>
      <c r="B4275">
        <f>(A4275-0,5)/3812</f>
        <v/>
      </c>
      <c r="C4275">
        <f>NORM.S.INV(B4275)</f>
        <v/>
      </c>
      <c r="D4275">
        <f>INDEX(SORT('06_MODELO_REFS'!F$26:F$3837;1;TRUE);A4275)</f>
        <v/>
      </c>
      <c r="F4275" t="n">
        <v>456</v>
      </c>
      <c r="G4275">
        <f>(F4275-0,5)/3812</f>
        <v/>
      </c>
      <c r="H4275">
        <f>NORM.S.INV(G4275)</f>
        <v/>
      </c>
      <c r="I4275">
        <f>INDEX(SORT('07_MODELO_NPI'!F$26:F$3837;1;TRUE);F4275)</f>
        <v/>
      </c>
      <c r="K4275" t="n">
        <v>456</v>
      </c>
      <c r="L4275">
        <f>(K4275-0,5)/3812</f>
        <v/>
      </c>
      <c r="M4275">
        <f>NORM.S.INV(L4275)</f>
        <v/>
      </c>
      <c r="N4275">
        <f>INDEX(SORT('08_MODELO_MULTIPLO'!G$31:G$3842;1;TRUE);K4275)</f>
        <v/>
      </c>
    </row>
    <row r="4276">
      <c r="A4276" t="n">
        <v>457</v>
      </c>
      <c r="B4276">
        <f>(A4276-0,5)/3812</f>
        <v/>
      </c>
      <c r="C4276">
        <f>NORM.S.INV(B4276)</f>
        <v/>
      </c>
      <c r="D4276">
        <f>INDEX(SORT('06_MODELO_REFS'!F$26:F$3837;1;TRUE);A4276)</f>
        <v/>
      </c>
      <c r="F4276" t="n">
        <v>457</v>
      </c>
      <c r="G4276">
        <f>(F4276-0,5)/3812</f>
        <v/>
      </c>
      <c r="H4276">
        <f>NORM.S.INV(G4276)</f>
        <v/>
      </c>
      <c r="I4276">
        <f>INDEX(SORT('07_MODELO_NPI'!F$26:F$3837;1;TRUE);F4276)</f>
        <v/>
      </c>
      <c r="K4276" t="n">
        <v>457</v>
      </c>
      <c r="L4276">
        <f>(K4276-0,5)/3812</f>
        <v/>
      </c>
      <c r="M4276">
        <f>NORM.S.INV(L4276)</f>
        <v/>
      </c>
      <c r="N4276">
        <f>INDEX(SORT('08_MODELO_MULTIPLO'!G$31:G$3842;1;TRUE);K4276)</f>
        <v/>
      </c>
    </row>
    <row r="4277">
      <c r="A4277" t="n">
        <v>458</v>
      </c>
      <c r="B4277">
        <f>(A4277-0,5)/3812</f>
        <v/>
      </c>
      <c r="C4277">
        <f>NORM.S.INV(B4277)</f>
        <v/>
      </c>
      <c r="D4277">
        <f>INDEX(SORT('06_MODELO_REFS'!F$26:F$3837;1;TRUE);A4277)</f>
        <v/>
      </c>
      <c r="F4277" t="n">
        <v>458</v>
      </c>
      <c r="G4277">
        <f>(F4277-0,5)/3812</f>
        <v/>
      </c>
      <c r="H4277">
        <f>NORM.S.INV(G4277)</f>
        <v/>
      </c>
      <c r="I4277">
        <f>INDEX(SORT('07_MODELO_NPI'!F$26:F$3837;1;TRUE);F4277)</f>
        <v/>
      </c>
      <c r="K4277" t="n">
        <v>458</v>
      </c>
      <c r="L4277">
        <f>(K4277-0,5)/3812</f>
        <v/>
      </c>
      <c r="M4277">
        <f>NORM.S.INV(L4277)</f>
        <v/>
      </c>
      <c r="N4277">
        <f>INDEX(SORT('08_MODELO_MULTIPLO'!G$31:G$3842;1;TRUE);K4277)</f>
        <v/>
      </c>
    </row>
    <row r="4278">
      <c r="A4278" t="n">
        <v>459</v>
      </c>
      <c r="B4278">
        <f>(A4278-0,5)/3812</f>
        <v/>
      </c>
      <c r="C4278">
        <f>NORM.S.INV(B4278)</f>
        <v/>
      </c>
      <c r="D4278">
        <f>INDEX(SORT('06_MODELO_REFS'!F$26:F$3837;1;TRUE);A4278)</f>
        <v/>
      </c>
      <c r="F4278" t="n">
        <v>459</v>
      </c>
      <c r="G4278">
        <f>(F4278-0,5)/3812</f>
        <v/>
      </c>
      <c r="H4278">
        <f>NORM.S.INV(G4278)</f>
        <v/>
      </c>
      <c r="I4278">
        <f>INDEX(SORT('07_MODELO_NPI'!F$26:F$3837;1;TRUE);F4278)</f>
        <v/>
      </c>
      <c r="K4278" t="n">
        <v>459</v>
      </c>
      <c r="L4278">
        <f>(K4278-0,5)/3812</f>
        <v/>
      </c>
      <c r="M4278">
        <f>NORM.S.INV(L4278)</f>
        <v/>
      </c>
      <c r="N4278">
        <f>INDEX(SORT('08_MODELO_MULTIPLO'!G$31:G$3842;1;TRUE);K4278)</f>
        <v/>
      </c>
    </row>
    <row r="4279">
      <c r="A4279" t="n">
        <v>460</v>
      </c>
      <c r="B4279">
        <f>(A4279-0,5)/3812</f>
        <v/>
      </c>
      <c r="C4279">
        <f>NORM.S.INV(B4279)</f>
        <v/>
      </c>
      <c r="D4279">
        <f>INDEX(SORT('06_MODELO_REFS'!F$26:F$3837;1;TRUE);A4279)</f>
        <v/>
      </c>
      <c r="F4279" t="n">
        <v>460</v>
      </c>
      <c r="G4279">
        <f>(F4279-0,5)/3812</f>
        <v/>
      </c>
      <c r="H4279">
        <f>NORM.S.INV(G4279)</f>
        <v/>
      </c>
      <c r="I4279">
        <f>INDEX(SORT('07_MODELO_NPI'!F$26:F$3837;1;TRUE);F4279)</f>
        <v/>
      </c>
      <c r="K4279" t="n">
        <v>460</v>
      </c>
      <c r="L4279">
        <f>(K4279-0,5)/3812</f>
        <v/>
      </c>
      <c r="M4279">
        <f>NORM.S.INV(L4279)</f>
        <v/>
      </c>
      <c r="N4279">
        <f>INDEX(SORT('08_MODELO_MULTIPLO'!G$31:G$3842;1;TRUE);K4279)</f>
        <v/>
      </c>
    </row>
    <row r="4280">
      <c r="A4280" t="n">
        <v>461</v>
      </c>
      <c r="B4280">
        <f>(A4280-0,5)/3812</f>
        <v/>
      </c>
      <c r="C4280">
        <f>NORM.S.INV(B4280)</f>
        <v/>
      </c>
      <c r="D4280">
        <f>INDEX(SORT('06_MODELO_REFS'!F$26:F$3837;1;TRUE);A4280)</f>
        <v/>
      </c>
      <c r="F4280" t="n">
        <v>461</v>
      </c>
      <c r="G4280">
        <f>(F4280-0,5)/3812</f>
        <v/>
      </c>
      <c r="H4280">
        <f>NORM.S.INV(G4280)</f>
        <v/>
      </c>
      <c r="I4280">
        <f>INDEX(SORT('07_MODELO_NPI'!F$26:F$3837;1;TRUE);F4280)</f>
        <v/>
      </c>
      <c r="K4280" t="n">
        <v>461</v>
      </c>
      <c r="L4280">
        <f>(K4280-0,5)/3812</f>
        <v/>
      </c>
      <c r="M4280">
        <f>NORM.S.INV(L4280)</f>
        <v/>
      </c>
      <c r="N4280">
        <f>INDEX(SORT('08_MODELO_MULTIPLO'!G$31:G$3842;1;TRUE);K4280)</f>
        <v/>
      </c>
    </row>
    <row r="4281">
      <c r="A4281" t="n">
        <v>462</v>
      </c>
      <c r="B4281">
        <f>(A4281-0,5)/3812</f>
        <v/>
      </c>
      <c r="C4281">
        <f>NORM.S.INV(B4281)</f>
        <v/>
      </c>
      <c r="D4281">
        <f>INDEX(SORT('06_MODELO_REFS'!F$26:F$3837;1;TRUE);A4281)</f>
        <v/>
      </c>
      <c r="F4281" t="n">
        <v>462</v>
      </c>
      <c r="G4281">
        <f>(F4281-0,5)/3812</f>
        <v/>
      </c>
      <c r="H4281">
        <f>NORM.S.INV(G4281)</f>
        <v/>
      </c>
      <c r="I4281">
        <f>INDEX(SORT('07_MODELO_NPI'!F$26:F$3837;1;TRUE);F4281)</f>
        <v/>
      </c>
      <c r="K4281" t="n">
        <v>462</v>
      </c>
      <c r="L4281">
        <f>(K4281-0,5)/3812</f>
        <v/>
      </c>
      <c r="M4281">
        <f>NORM.S.INV(L4281)</f>
        <v/>
      </c>
      <c r="N4281">
        <f>INDEX(SORT('08_MODELO_MULTIPLO'!G$31:G$3842;1;TRUE);K4281)</f>
        <v/>
      </c>
    </row>
    <row r="4282">
      <c r="A4282" t="n">
        <v>463</v>
      </c>
      <c r="B4282">
        <f>(A4282-0,5)/3812</f>
        <v/>
      </c>
      <c r="C4282">
        <f>NORM.S.INV(B4282)</f>
        <v/>
      </c>
      <c r="D4282">
        <f>INDEX(SORT('06_MODELO_REFS'!F$26:F$3837;1;TRUE);A4282)</f>
        <v/>
      </c>
      <c r="F4282" t="n">
        <v>463</v>
      </c>
      <c r="G4282">
        <f>(F4282-0,5)/3812</f>
        <v/>
      </c>
      <c r="H4282">
        <f>NORM.S.INV(G4282)</f>
        <v/>
      </c>
      <c r="I4282">
        <f>INDEX(SORT('07_MODELO_NPI'!F$26:F$3837;1;TRUE);F4282)</f>
        <v/>
      </c>
      <c r="K4282" t="n">
        <v>463</v>
      </c>
      <c r="L4282">
        <f>(K4282-0,5)/3812</f>
        <v/>
      </c>
      <c r="M4282">
        <f>NORM.S.INV(L4282)</f>
        <v/>
      </c>
      <c r="N4282">
        <f>INDEX(SORT('08_MODELO_MULTIPLO'!G$31:G$3842;1;TRUE);K4282)</f>
        <v/>
      </c>
    </row>
    <row r="4283">
      <c r="A4283" t="n">
        <v>464</v>
      </c>
      <c r="B4283">
        <f>(A4283-0,5)/3812</f>
        <v/>
      </c>
      <c r="C4283">
        <f>NORM.S.INV(B4283)</f>
        <v/>
      </c>
      <c r="D4283">
        <f>INDEX(SORT('06_MODELO_REFS'!F$26:F$3837;1;TRUE);A4283)</f>
        <v/>
      </c>
      <c r="F4283" t="n">
        <v>464</v>
      </c>
      <c r="G4283">
        <f>(F4283-0,5)/3812</f>
        <v/>
      </c>
      <c r="H4283">
        <f>NORM.S.INV(G4283)</f>
        <v/>
      </c>
      <c r="I4283">
        <f>INDEX(SORT('07_MODELO_NPI'!F$26:F$3837;1;TRUE);F4283)</f>
        <v/>
      </c>
      <c r="K4283" t="n">
        <v>464</v>
      </c>
      <c r="L4283">
        <f>(K4283-0,5)/3812</f>
        <v/>
      </c>
      <c r="M4283">
        <f>NORM.S.INV(L4283)</f>
        <v/>
      </c>
      <c r="N4283">
        <f>INDEX(SORT('08_MODELO_MULTIPLO'!G$31:G$3842;1;TRUE);K4283)</f>
        <v/>
      </c>
    </row>
    <row r="4284">
      <c r="A4284" t="n">
        <v>465</v>
      </c>
      <c r="B4284">
        <f>(A4284-0,5)/3812</f>
        <v/>
      </c>
      <c r="C4284">
        <f>NORM.S.INV(B4284)</f>
        <v/>
      </c>
      <c r="D4284">
        <f>INDEX(SORT('06_MODELO_REFS'!F$26:F$3837;1;TRUE);A4284)</f>
        <v/>
      </c>
      <c r="F4284" t="n">
        <v>465</v>
      </c>
      <c r="G4284">
        <f>(F4284-0,5)/3812</f>
        <v/>
      </c>
      <c r="H4284">
        <f>NORM.S.INV(G4284)</f>
        <v/>
      </c>
      <c r="I4284">
        <f>INDEX(SORT('07_MODELO_NPI'!F$26:F$3837;1;TRUE);F4284)</f>
        <v/>
      </c>
      <c r="K4284" t="n">
        <v>465</v>
      </c>
      <c r="L4284">
        <f>(K4284-0,5)/3812</f>
        <v/>
      </c>
      <c r="M4284">
        <f>NORM.S.INV(L4284)</f>
        <v/>
      </c>
      <c r="N4284">
        <f>INDEX(SORT('08_MODELO_MULTIPLO'!G$31:G$3842;1;TRUE);K4284)</f>
        <v/>
      </c>
    </row>
    <row r="4285">
      <c r="A4285" t="n">
        <v>466</v>
      </c>
      <c r="B4285">
        <f>(A4285-0,5)/3812</f>
        <v/>
      </c>
      <c r="C4285">
        <f>NORM.S.INV(B4285)</f>
        <v/>
      </c>
      <c r="D4285">
        <f>INDEX(SORT('06_MODELO_REFS'!F$26:F$3837;1;TRUE);A4285)</f>
        <v/>
      </c>
      <c r="F4285" t="n">
        <v>466</v>
      </c>
      <c r="G4285">
        <f>(F4285-0,5)/3812</f>
        <v/>
      </c>
      <c r="H4285">
        <f>NORM.S.INV(G4285)</f>
        <v/>
      </c>
      <c r="I4285">
        <f>INDEX(SORT('07_MODELO_NPI'!F$26:F$3837;1;TRUE);F4285)</f>
        <v/>
      </c>
      <c r="K4285" t="n">
        <v>466</v>
      </c>
      <c r="L4285">
        <f>(K4285-0,5)/3812</f>
        <v/>
      </c>
      <c r="M4285">
        <f>NORM.S.INV(L4285)</f>
        <v/>
      </c>
      <c r="N4285">
        <f>INDEX(SORT('08_MODELO_MULTIPLO'!G$31:G$3842;1;TRUE);K4285)</f>
        <v/>
      </c>
    </row>
    <row r="4286">
      <c r="A4286" t="n">
        <v>467</v>
      </c>
      <c r="B4286">
        <f>(A4286-0,5)/3812</f>
        <v/>
      </c>
      <c r="C4286">
        <f>NORM.S.INV(B4286)</f>
        <v/>
      </c>
      <c r="D4286">
        <f>INDEX(SORT('06_MODELO_REFS'!F$26:F$3837;1;TRUE);A4286)</f>
        <v/>
      </c>
      <c r="F4286" t="n">
        <v>467</v>
      </c>
      <c r="G4286">
        <f>(F4286-0,5)/3812</f>
        <v/>
      </c>
      <c r="H4286">
        <f>NORM.S.INV(G4286)</f>
        <v/>
      </c>
      <c r="I4286">
        <f>INDEX(SORT('07_MODELO_NPI'!F$26:F$3837;1;TRUE);F4286)</f>
        <v/>
      </c>
      <c r="K4286" t="n">
        <v>467</v>
      </c>
      <c r="L4286">
        <f>(K4286-0,5)/3812</f>
        <v/>
      </c>
      <c r="M4286">
        <f>NORM.S.INV(L4286)</f>
        <v/>
      </c>
      <c r="N4286">
        <f>INDEX(SORT('08_MODELO_MULTIPLO'!G$31:G$3842;1;TRUE);K4286)</f>
        <v/>
      </c>
    </row>
    <row r="4287">
      <c r="A4287" t="n">
        <v>468</v>
      </c>
      <c r="B4287">
        <f>(A4287-0,5)/3812</f>
        <v/>
      </c>
      <c r="C4287">
        <f>NORM.S.INV(B4287)</f>
        <v/>
      </c>
      <c r="D4287">
        <f>INDEX(SORT('06_MODELO_REFS'!F$26:F$3837;1;TRUE);A4287)</f>
        <v/>
      </c>
      <c r="F4287" t="n">
        <v>468</v>
      </c>
      <c r="G4287">
        <f>(F4287-0,5)/3812</f>
        <v/>
      </c>
      <c r="H4287">
        <f>NORM.S.INV(G4287)</f>
        <v/>
      </c>
      <c r="I4287">
        <f>INDEX(SORT('07_MODELO_NPI'!F$26:F$3837;1;TRUE);F4287)</f>
        <v/>
      </c>
      <c r="K4287" t="n">
        <v>468</v>
      </c>
      <c r="L4287">
        <f>(K4287-0,5)/3812</f>
        <v/>
      </c>
      <c r="M4287">
        <f>NORM.S.INV(L4287)</f>
        <v/>
      </c>
      <c r="N4287">
        <f>INDEX(SORT('08_MODELO_MULTIPLO'!G$31:G$3842;1;TRUE);K4287)</f>
        <v/>
      </c>
    </row>
    <row r="4288">
      <c r="A4288" t="n">
        <v>469</v>
      </c>
      <c r="B4288">
        <f>(A4288-0,5)/3812</f>
        <v/>
      </c>
      <c r="C4288">
        <f>NORM.S.INV(B4288)</f>
        <v/>
      </c>
      <c r="D4288">
        <f>INDEX(SORT('06_MODELO_REFS'!F$26:F$3837;1;TRUE);A4288)</f>
        <v/>
      </c>
      <c r="F4288" t="n">
        <v>469</v>
      </c>
      <c r="G4288">
        <f>(F4288-0,5)/3812</f>
        <v/>
      </c>
      <c r="H4288">
        <f>NORM.S.INV(G4288)</f>
        <v/>
      </c>
      <c r="I4288">
        <f>INDEX(SORT('07_MODELO_NPI'!F$26:F$3837;1;TRUE);F4288)</f>
        <v/>
      </c>
      <c r="K4288" t="n">
        <v>469</v>
      </c>
      <c r="L4288">
        <f>(K4288-0,5)/3812</f>
        <v/>
      </c>
      <c r="M4288">
        <f>NORM.S.INV(L4288)</f>
        <v/>
      </c>
      <c r="N4288">
        <f>INDEX(SORT('08_MODELO_MULTIPLO'!G$31:G$3842;1;TRUE);K4288)</f>
        <v/>
      </c>
    </row>
    <row r="4289">
      <c r="A4289" t="n">
        <v>470</v>
      </c>
      <c r="B4289">
        <f>(A4289-0,5)/3812</f>
        <v/>
      </c>
      <c r="C4289">
        <f>NORM.S.INV(B4289)</f>
        <v/>
      </c>
      <c r="D4289">
        <f>INDEX(SORT('06_MODELO_REFS'!F$26:F$3837;1;TRUE);A4289)</f>
        <v/>
      </c>
      <c r="F4289" t="n">
        <v>470</v>
      </c>
      <c r="G4289">
        <f>(F4289-0,5)/3812</f>
        <v/>
      </c>
      <c r="H4289">
        <f>NORM.S.INV(G4289)</f>
        <v/>
      </c>
      <c r="I4289">
        <f>INDEX(SORT('07_MODELO_NPI'!F$26:F$3837;1;TRUE);F4289)</f>
        <v/>
      </c>
      <c r="K4289" t="n">
        <v>470</v>
      </c>
      <c r="L4289">
        <f>(K4289-0,5)/3812</f>
        <v/>
      </c>
      <c r="M4289">
        <f>NORM.S.INV(L4289)</f>
        <v/>
      </c>
      <c r="N4289">
        <f>INDEX(SORT('08_MODELO_MULTIPLO'!G$31:G$3842;1;TRUE);K4289)</f>
        <v/>
      </c>
    </row>
    <row r="4290">
      <c r="A4290" t="n">
        <v>471</v>
      </c>
      <c r="B4290">
        <f>(A4290-0,5)/3812</f>
        <v/>
      </c>
      <c r="C4290">
        <f>NORM.S.INV(B4290)</f>
        <v/>
      </c>
      <c r="D4290">
        <f>INDEX(SORT('06_MODELO_REFS'!F$26:F$3837;1;TRUE);A4290)</f>
        <v/>
      </c>
      <c r="F4290" t="n">
        <v>471</v>
      </c>
      <c r="G4290">
        <f>(F4290-0,5)/3812</f>
        <v/>
      </c>
      <c r="H4290">
        <f>NORM.S.INV(G4290)</f>
        <v/>
      </c>
      <c r="I4290">
        <f>INDEX(SORT('07_MODELO_NPI'!F$26:F$3837;1;TRUE);F4290)</f>
        <v/>
      </c>
      <c r="K4290" t="n">
        <v>471</v>
      </c>
      <c r="L4290">
        <f>(K4290-0,5)/3812</f>
        <v/>
      </c>
      <c r="M4290">
        <f>NORM.S.INV(L4290)</f>
        <v/>
      </c>
      <c r="N4290">
        <f>INDEX(SORT('08_MODELO_MULTIPLO'!G$31:G$3842;1;TRUE);K4290)</f>
        <v/>
      </c>
    </row>
    <row r="4291">
      <c r="A4291" t="n">
        <v>472</v>
      </c>
      <c r="B4291">
        <f>(A4291-0,5)/3812</f>
        <v/>
      </c>
      <c r="C4291">
        <f>NORM.S.INV(B4291)</f>
        <v/>
      </c>
      <c r="D4291">
        <f>INDEX(SORT('06_MODELO_REFS'!F$26:F$3837;1;TRUE);A4291)</f>
        <v/>
      </c>
      <c r="F4291" t="n">
        <v>472</v>
      </c>
      <c r="G4291">
        <f>(F4291-0,5)/3812</f>
        <v/>
      </c>
      <c r="H4291">
        <f>NORM.S.INV(G4291)</f>
        <v/>
      </c>
      <c r="I4291">
        <f>INDEX(SORT('07_MODELO_NPI'!F$26:F$3837;1;TRUE);F4291)</f>
        <v/>
      </c>
      <c r="K4291" t="n">
        <v>472</v>
      </c>
      <c r="L4291">
        <f>(K4291-0,5)/3812</f>
        <v/>
      </c>
      <c r="M4291">
        <f>NORM.S.INV(L4291)</f>
        <v/>
      </c>
      <c r="N4291">
        <f>INDEX(SORT('08_MODELO_MULTIPLO'!G$31:G$3842;1;TRUE);K4291)</f>
        <v/>
      </c>
    </row>
    <row r="4292">
      <c r="A4292" t="n">
        <v>473</v>
      </c>
      <c r="B4292">
        <f>(A4292-0,5)/3812</f>
        <v/>
      </c>
      <c r="C4292">
        <f>NORM.S.INV(B4292)</f>
        <v/>
      </c>
      <c r="D4292">
        <f>INDEX(SORT('06_MODELO_REFS'!F$26:F$3837;1;TRUE);A4292)</f>
        <v/>
      </c>
      <c r="F4292" t="n">
        <v>473</v>
      </c>
      <c r="G4292">
        <f>(F4292-0,5)/3812</f>
        <v/>
      </c>
      <c r="H4292">
        <f>NORM.S.INV(G4292)</f>
        <v/>
      </c>
      <c r="I4292">
        <f>INDEX(SORT('07_MODELO_NPI'!F$26:F$3837;1;TRUE);F4292)</f>
        <v/>
      </c>
      <c r="K4292" t="n">
        <v>473</v>
      </c>
      <c r="L4292">
        <f>(K4292-0,5)/3812</f>
        <v/>
      </c>
      <c r="M4292">
        <f>NORM.S.INV(L4292)</f>
        <v/>
      </c>
      <c r="N4292">
        <f>INDEX(SORT('08_MODELO_MULTIPLO'!G$31:G$3842;1;TRUE);K4292)</f>
        <v/>
      </c>
    </row>
    <row r="4293">
      <c r="A4293" t="n">
        <v>474</v>
      </c>
      <c r="B4293">
        <f>(A4293-0,5)/3812</f>
        <v/>
      </c>
      <c r="C4293">
        <f>NORM.S.INV(B4293)</f>
        <v/>
      </c>
      <c r="D4293">
        <f>INDEX(SORT('06_MODELO_REFS'!F$26:F$3837;1;TRUE);A4293)</f>
        <v/>
      </c>
      <c r="F4293" t="n">
        <v>474</v>
      </c>
      <c r="G4293">
        <f>(F4293-0,5)/3812</f>
        <v/>
      </c>
      <c r="H4293">
        <f>NORM.S.INV(G4293)</f>
        <v/>
      </c>
      <c r="I4293">
        <f>INDEX(SORT('07_MODELO_NPI'!F$26:F$3837;1;TRUE);F4293)</f>
        <v/>
      </c>
      <c r="K4293" t="n">
        <v>474</v>
      </c>
      <c r="L4293">
        <f>(K4293-0,5)/3812</f>
        <v/>
      </c>
      <c r="M4293">
        <f>NORM.S.INV(L4293)</f>
        <v/>
      </c>
      <c r="N4293">
        <f>INDEX(SORT('08_MODELO_MULTIPLO'!G$31:G$3842;1;TRUE);K4293)</f>
        <v/>
      </c>
    </row>
    <row r="4294">
      <c r="A4294" t="n">
        <v>475</v>
      </c>
      <c r="B4294">
        <f>(A4294-0,5)/3812</f>
        <v/>
      </c>
      <c r="C4294">
        <f>NORM.S.INV(B4294)</f>
        <v/>
      </c>
      <c r="D4294">
        <f>INDEX(SORT('06_MODELO_REFS'!F$26:F$3837;1;TRUE);A4294)</f>
        <v/>
      </c>
      <c r="F4294" t="n">
        <v>475</v>
      </c>
      <c r="G4294">
        <f>(F4294-0,5)/3812</f>
        <v/>
      </c>
      <c r="H4294">
        <f>NORM.S.INV(G4294)</f>
        <v/>
      </c>
      <c r="I4294">
        <f>INDEX(SORT('07_MODELO_NPI'!F$26:F$3837;1;TRUE);F4294)</f>
        <v/>
      </c>
      <c r="K4294" t="n">
        <v>475</v>
      </c>
      <c r="L4294">
        <f>(K4294-0,5)/3812</f>
        <v/>
      </c>
      <c r="M4294">
        <f>NORM.S.INV(L4294)</f>
        <v/>
      </c>
      <c r="N4294">
        <f>INDEX(SORT('08_MODELO_MULTIPLO'!G$31:G$3842;1;TRUE);K4294)</f>
        <v/>
      </c>
    </row>
    <row r="4295">
      <c r="A4295" t="n">
        <v>476</v>
      </c>
      <c r="B4295">
        <f>(A4295-0,5)/3812</f>
        <v/>
      </c>
      <c r="C4295">
        <f>NORM.S.INV(B4295)</f>
        <v/>
      </c>
      <c r="D4295">
        <f>INDEX(SORT('06_MODELO_REFS'!F$26:F$3837;1;TRUE);A4295)</f>
        <v/>
      </c>
      <c r="F4295" t="n">
        <v>476</v>
      </c>
      <c r="G4295">
        <f>(F4295-0,5)/3812</f>
        <v/>
      </c>
      <c r="H4295">
        <f>NORM.S.INV(G4295)</f>
        <v/>
      </c>
      <c r="I4295">
        <f>INDEX(SORT('07_MODELO_NPI'!F$26:F$3837;1;TRUE);F4295)</f>
        <v/>
      </c>
      <c r="K4295" t="n">
        <v>476</v>
      </c>
      <c r="L4295">
        <f>(K4295-0,5)/3812</f>
        <v/>
      </c>
      <c r="M4295">
        <f>NORM.S.INV(L4295)</f>
        <v/>
      </c>
      <c r="N4295">
        <f>INDEX(SORT('08_MODELO_MULTIPLO'!G$31:G$3842;1;TRUE);K4295)</f>
        <v/>
      </c>
    </row>
    <row r="4296">
      <c r="A4296" t="n">
        <v>477</v>
      </c>
      <c r="B4296">
        <f>(A4296-0,5)/3812</f>
        <v/>
      </c>
      <c r="C4296">
        <f>NORM.S.INV(B4296)</f>
        <v/>
      </c>
      <c r="D4296">
        <f>INDEX(SORT('06_MODELO_REFS'!F$26:F$3837;1;TRUE);A4296)</f>
        <v/>
      </c>
      <c r="F4296" t="n">
        <v>477</v>
      </c>
      <c r="G4296">
        <f>(F4296-0,5)/3812</f>
        <v/>
      </c>
      <c r="H4296">
        <f>NORM.S.INV(G4296)</f>
        <v/>
      </c>
      <c r="I4296">
        <f>INDEX(SORT('07_MODELO_NPI'!F$26:F$3837;1;TRUE);F4296)</f>
        <v/>
      </c>
      <c r="K4296" t="n">
        <v>477</v>
      </c>
      <c r="L4296">
        <f>(K4296-0,5)/3812</f>
        <v/>
      </c>
      <c r="M4296">
        <f>NORM.S.INV(L4296)</f>
        <v/>
      </c>
      <c r="N4296">
        <f>INDEX(SORT('08_MODELO_MULTIPLO'!G$31:G$3842;1;TRUE);K4296)</f>
        <v/>
      </c>
    </row>
    <row r="4297">
      <c r="A4297" t="n">
        <v>478</v>
      </c>
      <c r="B4297">
        <f>(A4297-0,5)/3812</f>
        <v/>
      </c>
      <c r="C4297">
        <f>NORM.S.INV(B4297)</f>
        <v/>
      </c>
      <c r="D4297">
        <f>INDEX(SORT('06_MODELO_REFS'!F$26:F$3837;1;TRUE);A4297)</f>
        <v/>
      </c>
      <c r="F4297" t="n">
        <v>478</v>
      </c>
      <c r="G4297">
        <f>(F4297-0,5)/3812</f>
        <v/>
      </c>
      <c r="H4297">
        <f>NORM.S.INV(G4297)</f>
        <v/>
      </c>
      <c r="I4297">
        <f>INDEX(SORT('07_MODELO_NPI'!F$26:F$3837;1;TRUE);F4297)</f>
        <v/>
      </c>
      <c r="K4297" t="n">
        <v>478</v>
      </c>
      <c r="L4297">
        <f>(K4297-0,5)/3812</f>
        <v/>
      </c>
      <c r="M4297">
        <f>NORM.S.INV(L4297)</f>
        <v/>
      </c>
      <c r="N4297">
        <f>INDEX(SORT('08_MODELO_MULTIPLO'!G$31:G$3842;1;TRUE);K4297)</f>
        <v/>
      </c>
    </row>
    <row r="4298">
      <c r="A4298" t="n">
        <v>479</v>
      </c>
      <c r="B4298">
        <f>(A4298-0,5)/3812</f>
        <v/>
      </c>
      <c r="C4298">
        <f>NORM.S.INV(B4298)</f>
        <v/>
      </c>
      <c r="D4298">
        <f>INDEX(SORT('06_MODELO_REFS'!F$26:F$3837;1;TRUE);A4298)</f>
        <v/>
      </c>
      <c r="F4298" t="n">
        <v>479</v>
      </c>
      <c r="G4298">
        <f>(F4298-0,5)/3812</f>
        <v/>
      </c>
      <c r="H4298">
        <f>NORM.S.INV(G4298)</f>
        <v/>
      </c>
      <c r="I4298">
        <f>INDEX(SORT('07_MODELO_NPI'!F$26:F$3837;1;TRUE);F4298)</f>
        <v/>
      </c>
      <c r="K4298" t="n">
        <v>479</v>
      </c>
      <c r="L4298">
        <f>(K4298-0,5)/3812</f>
        <v/>
      </c>
      <c r="M4298">
        <f>NORM.S.INV(L4298)</f>
        <v/>
      </c>
      <c r="N4298">
        <f>INDEX(SORT('08_MODELO_MULTIPLO'!G$31:G$3842;1;TRUE);K4298)</f>
        <v/>
      </c>
    </row>
    <row r="4299">
      <c r="A4299" t="n">
        <v>480</v>
      </c>
      <c r="B4299">
        <f>(A4299-0,5)/3812</f>
        <v/>
      </c>
      <c r="C4299">
        <f>NORM.S.INV(B4299)</f>
        <v/>
      </c>
      <c r="D4299">
        <f>INDEX(SORT('06_MODELO_REFS'!F$26:F$3837;1;TRUE);A4299)</f>
        <v/>
      </c>
      <c r="F4299" t="n">
        <v>480</v>
      </c>
      <c r="G4299">
        <f>(F4299-0,5)/3812</f>
        <v/>
      </c>
      <c r="H4299">
        <f>NORM.S.INV(G4299)</f>
        <v/>
      </c>
      <c r="I4299">
        <f>INDEX(SORT('07_MODELO_NPI'!F$26:F$3837;1;TRUE);F4299)</f>
        <v/>
      </c>
      <c r="K4299" t="n">
        <v>480</v>
      </c>
      <c r="L4299">
        <f>(K4299-0,5)/3812</f>
        <v/>
      </c>
      <c r="M4299">
        <f>NORM.S.INV(L4299)</f>
        <v/>
      </c>
      <c r="N4299">
        <f>INDEX(SORT('08_MODELO_MULTIPLO'!G$31:G$3842;1;TRUE);K4299)</f>
        <v/>
      </c>
    </row>
    <row r="4300">
      <c r="A4300" t="n">
        <v>481</v>
      </c>
      <c r="B4300">
        <f>(A4300-0,5)/3812</f>
        <v/>
      </c>
      <c r="C4300">
        <f>NORM.S.INV(B4300)</f>
        <v/>
      </c>
      <c r="D4300">
        <f>INDEX(SORT('06_MODELO_REFS'!F$26:F$3837;1;TRUE);A4300)</f>
        <v/>
      </c>
      <c r="F4300" t="n">
        <v>481</v>
      </c>
      <c r="G4300">
        <f>(F4300-0,5)/3812</f>
        <v/>
      </c>
      <c r="H4300">
        <f>NORM.S.INV(G4300)</f>
        <v/>
      </c>
      <c r="I4300">
        <f>INDEX(SORT('07_MODELO_NPI'!F$26:F$3837;1;TRUE);F4300)</f>
        <v/>
      </c>
      <c r="K4300" t="n">
        <v>481</v>
      </c>
      <c r="L4300">
        <f>(K4300-0,5)/3812</f>
        <v/>
      </c>
      <c r="M4300">
        <f>NORM.S.INV(L4300)</f>
        <v/>
      </c>
      <c r="N4300">
        <f>INDEX(SORT('08_MODELO_MULTIPLO'!G$31:G$3842;1;TRUE);K4300)</f>
        <v/>
      </c>
    </row>
    <row r="4301">
      <c r="A4301" t="n">
        <v>482</v>
      </c>
      <c r="B4301">
        <f>(A4301-0,5)/3812</f>
        <v/>
      </c>
      <c r="C4301">
        <f>NORM.S.INV(B4301)</f>
        <v/>
      </c>
      <c r="D4301">
        <f>INDEX(SORT('06_MODELO_REFS'!F$26:F$3837;1;TRUE);A4301)</f>
        <v/>
      </c>
      <c r="F4301" t="n">
        <v>482</v>
      </c>
      <c r="G4301">
        <f>(F4301-0,5)/3812</f>
        <v/>
      </c>
      <c r="H4301">
        <f>NORM.S.INV(G4301)</f>
        <v/>
      </c>
      <c r="I4301">
        <f>INDEX(SORT('07_MODELO_NPI'!F$26:F$3837;1;TRUE);F4301)</f>
        <v/>
      </c>
      <c r="K4301" t="n">
        <v>482</v>
      </c>
      <c r="L4301">
        <f>(K4301-0,5)/3812</f>
        <v/>
      </c>
      <c r="M4301">
        <f>NORM.S.INV(L4301)</f>
        <v/>
      </c>
      <c r="N4301">
        <f>INDEX(SORT('08_MODELO_MULTIPLO'!G$31:G$3842;1;TRUE);K4301)</f>
        <v/>
      </c>
    </row>
    <row r="4302">
      <c r="A4302" t="n">
        <v>483</v>
      </c>
      <c r="B4302">
        <f>(A4302-0,5)/3812</f>
        <v/>
      </c>
      <c r="C4302">
        <f>NORM.S.INV(B4302)</f>
        <v/>
      </c>
      <c r="D4302">
        <f>INDEX(SORT('06_MODELO_REFS'!F$26:F$3837;1;TRUE);A4302)</f>
        <v/>
      </c>
      <c r="F4302" t="n">
        <v>483</v>
      </c>
      <c r="G4302">
        <f>(F4302-0,5)/3812</f>
        <v/>
      </c>
      <c r="H4302">
        <f>NORM.S.INV(G4302)</f>
        <v/>
      </c>
      <c r="I4302">
        <f>INDEX(SORT('07_MODELO_NPI'!F$26:F$3837;1;TRUE);F4302)</f>
        <v/>
      </c>
      <c r="K4302" t="n">
        <v>483</v>
      </c>
      <c r="L4302">
        <f>(K4302-0,5)/3812</f>
        <v/>
      </c>
      <c r="M4302">
        <f>NORM.S.INV(L4302)</f>
        <v/>
      </c>
      <c r="N4302">
        <f>INDEX(SORT('08_MODELO_MULTIPLO'!G$31:G$3842;1;TRUE);K4302)</f>
        <v/>
      </c>
    </row>
    <row r="4303">
      <c r="A4303" t="n">
        <v>484</v>
      </c>
      <c r="B4303">
        <f>(A4303-0,5)/3812</f>
        <v/>
      </c>
      <c r="C4303">
        <f>NORM.S.INV(B4303)</f>
        <v/>
      </c>
      <c r="D4303">
        <f>INDEX(SORT('06_MODELO_REFS'!F$26:F$3837;1;TRUE);A4303)</f>
        <v/>
      </c>
      <c r="F4303" t="n">
        <v>484</v>
      </c>
      <c r="G4303">
        <f>(F4303-0,5)/3812</f>
        <v/>
      </c>
      <c r="H4303">
        <f>NORM.S.INV(G4303)</f>
        <v/>
      </c>
      <c r="I4303">
        <f>INDEX(SORT('07_MODELO_NPI'!F$26:F$3837;1;TRUE);F4303)</f>
        <v/>
      </c>
      <c r="K4303" t="n">
        <v>484</v>
      </c>
      <c r="L4303">
        <f>(K4303-0,5)/3812</f>
        <v/>
      </c>
      <c r="M4303">
        <f>NORM.S.INV(L4303)</f>
        <v/>
      </c>
      <c r="N4303">
        <f>INDEX(SORT('08_MODELO_MULTIPLO'!G$31:G$3842;1;TRUE);K4303)</f>
        <v/>
      </c>
    </row>
    <row r="4304">
      <c r="A4304" t="n">
        <v>485</v>
      </c>
      <c r="B4304">
        <f>(A4304-0,5)/3812</f>
        <v/>
      </c>
      <c r="C4304">
        <f>NORM.S.INV(B4304)</f>
        <v/>
      </c>
      <c r="D4304">
        <f>INDEX(SORT('06_MODELO_REFS'!F$26:F$3837;1;TRUE);A4304)</f>
        <v/>
      </c>
      <c r="F4304" t="n">
        <v>485</v>
      </c>
      <c r="G4304">
        <f>(F4304-0,5)/3812</f>
        <v/>
      </c>
      <c r="H4304">
        <f>NORM.S.INV(G4304)</f>
        <v/>
      </c>
      <c r="I4304">
        <f>INDEX(SORT('07_MODELO_NPI'!F$26:F$3837;1;TRUE);F4304)</f>
        <v/>
      </c>
      <c r="K4304" t="n">
        <v>485</v>
      </c>
      <c r="L4304">
        <f>(K4304-0,5)/3812</f>
        <v/>
      </c>
      <c r="M4304">
        <f>NORM.S.INV(L4304)</f>
        <v/>
      </c>
      <c r="N4304">
        <f>INDEX(SORT('08_MODELO_MULTIPLO'!G$31:G$3842;1;TRUE);K4304)</f>
        <v/>
      </c>
    </row>
    <row r="4305">
      <c r="A4305" t="n">
        <v>486</v>
      </c>
      <c r="B4305">
        <f>(A4305-0,5)/3812</f>
        <v/>
      </c>
      <c r="C4305">
        <f>NORM.S.INV(B4305)</f>
        <v/>
      </c>
      <c r="D4305">
        <f>INDEX(SORT('06_MODELO_REFS'!F$26:F$3837;1;TRUE);A4305)</f>
        <v/>
      </c>
      <c r="F4305" t="n">
        <v>486</v>
      </c>
      <c r="G4305">
        <f>(F4305-0,5)/3812</f>
        <v/>
      </c>
      <c r="H4305">
        <f>NORM.S.INV(G4305)</f>
        <v/>
      </c>
      <c r="I4305">
        <f>INDEX(SORT('07_MODELO_NPI'!F$26:F$3837;1;TRUE);F4305)</f>
        <v/>
      </c>
      <c r="K4305" t="n">
        <v>486</v>
      </c>
      <c r="L4305">
        <f>(K4305-0,5)/3812</f>
        <v/>
      </c>
      <c r="M4305">
        <f>NORM.S.INV(L4305)</f>
        <v/>
      </c>
      <c r="N4305">
        <f>INDEX(SORT('08_MODELO_MULTIPLO'!G$31:G$3842;1;TRUE);K4305)</f>
        <v/>
      </c>
    </row>
    <row r="4306">
      <c r="A4306" t="n">
        <v>487</v>
      </c>
      <c r="B4306">
        <f>(A4306-0,5)/3812</f>
        <v/>
      </c>
      <c r="C4306">
        <f>NORM.S.INV(B4306)</f>
        <v/>
      </c>
      <c r="D4306">
        <f>INDEX(SORT('06_MODELO_REFS'!F$26:F$3837;1;TRUE);A4306)</f>
        <v/>
      </c>
      <c r="F4306" t="n">
        <v>487</v>
      </c>
      <c r="G4306">
        <f>(F4306-0,5)/3812</f>
        <v/>
      </c>
      <c r="H4306">
        <f>NORM.S.INV(G4306)</f>
        <v/>
      </c>
      <c r="I4306">
        <f>INDEX(SORT('07_MODELO_NPI'!F$26:F$3837;1;TRUE);F4306)</f>
        <v/>
      </c>
      <c r="K4306" t="n">
        <v>487</v>
      </c>
      <c r="L4306">
        <f>(K4306-0,5)/3812</f>
        <v/>
      </c>
      <c r="M4306">
        <f>NORM.S.INV(L4306)</f>
        <v/>
      </c>
      <c r="N4306">
        <f>INDEX(SORT('08_MODELO_MULTIPLO'!G$31:G$3842;1;TRUE);K4306)</f>
        <v/>
      </c>
    </row>
    <row r="4307">
      <c r="A4307" t="n">
        <v>488</v>
      </c>
      <c r="B4307">
        <f>(A4307-0,5)/3812</f>
        <v/>
      </c>
      <c r="C4307">
        <f>NORM.S.INV(B4307)</f>
        <v/>
      </c>
      <c r="D4307">
        <f>INDEX(SORT('06_MODELO_REFS'!F$26:F$3837;1;TRUE);A4307)</f>
        <v/>
      </c>
      <c r="F4307" t="n">
        <v>488</v>
      </c>
      <c r="G4307">
        <f>(F4307-0,5)/3812</f>
        <v/>
      </c>
      <c r="H4307">
        <f>NORM.S.INV(G4307)</f>
        <v/>
      </c>
      <c r="I4307">
        <f>INDEX(SORT('07_MODELO_NPI'!F$26:F$3837;1;TRUE);F4307)</f>
        <v/>
      </c>
      <c r="K4307" t="n">
        <v>488</v>
      </c>
      <c r="L4307">
        <f>(K4307-0,5)/3812</f>
        <v/>
      </c>
      <c r="M4307">
        <f>NORM.S.INV(L4307)</f>
        <v/>
      </c>
      <c r="N4307">
        <f>INDEX(SORT('08_MODELO_MULTIPLO'!G$31:G$3842;1;TRUE);K4307)</f>
        <v/>
      </c>
    </row>
    <row r="4308">
      <c r="A4308" t="n">
        <v>489</v>
      </c>
      <c r="B4308">
        <f>(A4308-0,5)/3812</f>
        <v/>
      </c>
      <c r="C4308">
        <f>NORM.S.INV(B4308)</f>
        <v/>
      </c>
      <c r="D4308">
        <f>INDEX(SORT('06_MODELO_REFS'!F$26:F$3837;1;TRUE);A4308)</f>
        <v/>
      </c>
      <c r="F4308" t="n">
        <v>489</v>
      </c>
      <c r="G4308">
        <f>(F4308-0,5)/3812</f>
        <v/>
      </c>
      <c r="H4308">
        <f>NORM.S.INV(G4308)</f>
        <v/>
      </c>
      <c r="I4308">
        <f>INDEX(SORT('07_MODELO_NPI'!F$26:F$3837;1;TRUE);F4308)</f>
        <v/>
      </c>
      <c r="K4308" t="n">
        <v>489</v>
      </c>
      <c r="L4308">
        <f>(K4308-0,5)/3812</f>
        <v/>
      </c>
      <c r="M4308">
        <f>NORM.S.INV(L4308)</f>
        <v/>
      </c>
      <c r="N4308">
        <f>INDEX(SORT('08_MODELO_MULTIPLO'!G$31:G$3842;1;TRUE);K4308)</f>
        <v/>
      </c>
    </row>
    <row r="4309">
      <c r="A4309" t="n">
        <v>490</v>
      </c>
      <c r="B4309">
        <f>(A4309-0,5)/3812</f>
        <v/>
      </c>
      <c r="C4309">
        <f>NORM.S.INV(B4309)</f>
        <v/>
      </c>
      <c r="D4309">
        <f>INDEX(SORT('06_MODELO_REFS'!F$26:F$3837;1;TRUE);A4309)</f>
        <v/>
      </c>
      <c r="F4309" t="n">
        <v>490</v>
      </c>
      <c r="G4309">
        <f>(F4309-0,5)/3812</f>
        <v/>
      </c>
      <c r="H4309">
        <f>NORM.S.INV(G4309)</f>
        <v/>
      </c>
      <c r="I4309">
        <f>INDEX(SORT('07_MODELO_NPI'!F$26:F$3837;1;TRUE);F4309)</f>
        <v/>
      </c>
      <c r="K4309" t="n">
        <v>490</v>
      </c>
      <c r="L4309">
        <f>(K4309-0,5)/3812</f>
        <v/>
      </c>
      <c r="M4309">
        <f>NORM.S.INV(L4309)</f>
        <v/>
      </c>
      <c r="N4309">
        <f>INDEX(SORT('08_MODELO_MULTIPLO'!G$31:G$3842;1;TRUE);K4309)</f>
        <v/>
      </c>
    </row>
    <row r="4310">
      <c r="A4310" t="n">
        <v>491</v>
      </c>
      <c r="B4310">
        <f>(A4310-0,5)/3812</f>
        <v/>
      </c>
      <c r="C4310">
        <f>NORM.S.INV(B4310)</f>
        <v/>
      </c>
      <c r="D4310">
        <f>INDEX(SORT('06_MODELO_REFS'!F$26:F$3837;1;TRUE);A4310)</f>
        <v/>
      </c>
      <c r="F4310" t="n">
        <v>491</v>
      </c>
      <c r="G4310">
        <f>(F4310-0,5)/3812</f>
        <v/>
      </c>
      <c r="H4310">
        <f>NORM.S.INV(G4310)</f>
        <v/>
      </c>
      <c r="I4310">
        <f>INDEX(SORT('07_MODELO_NPI'!F$26:F$3837;1;TRUE);F4310)</f>
        <v/>
      </c>
      <c r="K4310" t="n">
        <v>491</v>
      </c>
      <c r="L4310">
        <f>(K4310-0,5)/3812</f>
        <v/>
      </c>
      <c r="M4310">
        <f>NORM.S.INV(L4310)</f>
        <v/>
      </c>
      <c r="N4310">
        <f>INDEX(SORT('08_MODELO_MULTIPLO'!G$31:G$3842;1;TRUE);K4310)</f>
        <v/>
      </c>
    </row>
    <row r="4311">
      <c r="A4311" t="n">
        <v>492</v>
      </c>
      <c r="B4311">
        <f>(A4311-0,5)/3812</f>
        <v/>
      </c>
      <c r="C4311">
        <f>NORM.S.INV(B4311)</f>
        <v/>
      </c>
      <c r="D4311">
        <f>INDEX(SORT('06_MODELO_REFS'!F$26:F$3837;1;TRUE);A4311)</f>
        <v/>
      </c>
      <c r="F4311" t="n">
        <v>492</v>
      </c>
      <c r="G4311">
        <f>(F4311-0,5)/3812</f>
        <v/>
      </c>
      <c r="H4311">
        <f>NORM.S.INV(G4311)</f>
        <v/>
      </c>
      <c r="I4311">
        <f>INDEX(SORT('07_MODELO_NPI'!F$26:F$3837;1;TRUE);F4311)</f>
        <v/>
      </c>
      <c r="K4311" t="n">
        <v>492</v>
      </c>
      <c r="L4311">
        <f>(K4311-0,5)/3812</f>
        <v/>
      </c>
      <c r="M4311">
        <f>NORM.S.INV(L4311)</f>
        <v/>
      </c>
      <c r="N4311">
        <f>INDEX(SORT('08_MODELO_MULTIPLO'!G$31:G$3842;1;TRUE);K4311)</f>
        <v/>
      </c>
    </row>
    <row r="4312">
      <c r="A4312" t="n">
        <v>493</v>
      </c>
      <c r="B4312">
        <f>(A4312-0,5)/3812</f>
        <v/>
      </c>
      <c r="C4312">
        <f>NORM.S.INV(B4312)</f>
        <v/>
      </c>
      <c r="D4312">
        <f>INDEX(SORT('06_MODELO_REFS'!F$26:F$3837;1;TRUE);A4312)</f>
        <v/>
      </c>
      <c r="F4312" t="n">
        <v>493</v>
      </c>
      <c r="G4312">
        <f>(F4312-0,5)/3812</f>
        <v/>
      </c>
      <c r="H4312">
        <f>NORM.S.INV(G4312)</f>
        <v/>
      </c>
      <c r="I4312">
        <f>INDEX(SORT('07_MODELO_NPI'!F$26:F$3837;1;TRUE);F4312)</f>
        <v/>
      </c>
      <c r="K4312" t="n">
        <v>493</v>
      </c>
      <c r="L4312">
        <f>(K4312-0,5)/3812</f>
        <v/>
      </c>
      <c r="M4312">
        <f>NORM.S.INV(L4312)</f>
        <v/>
      </c>
      <c r="N4312">
        <f>INDEX(SORT('08_MODELO_MULTIPLO'!G$31:G$3842;1;TRUE);K4312)</f>
        <v/>
      </c>
    </row>
    <row r="4313">
      <c r="A4313" t="n">
        <v>494</v>
      </c>
      <c r="B4313">
        <f>(A4313-0,5)/3812</f>
        <v/>
      </c>
      <c r="C4313">
        <f>NORM.S.INV(B4313)</f>
        <v/>
      </c>
      <c r="D4313">
        <f>INDEX(SORT('06_MODELO_REFS'!F$26:F$3837;1;TRUE);A4313)</f>
        <v/>
      </c>
      <c r="F4313" t="n">
        <v>494</v>
      </c>
      <c r="G4313">
        <f>(F4313-0,5)/3812</f>
        <v/>
      </c>
      <c r="H4313">
        <f>NORM.S.INV(G4313)</f>
        <v/>
      </c>
      <c r="I4313">
        <f>INDEX(SORT('07_MODELO_NPI'!F$26:F$3837;1;TRUE);F4313)</f>
        <v/>
      </c>
      <c r="K4313" t="n">
        <v>494</v>
      </c>
      <c r="L4313">
        <f>(K4313-0,5)/3812</f>
        <v/>
      </c>
      <c r="M4313">
        <f>NORM.S.INV(L4313)</f>
        <v/>
      </c>
      <c r="N4313">
        <f>INDEX(SORT('08_MODELO_MULTIPLO'!G$31:G$3842;1;TRUE);K4313)</f>
        <v/>
      </c>
    </row>
    <row r="4314">
      <c r="A4314" t="n">
        <v>495</v>
      </c>
      <c r="B4314">
        <f>(A4314-0,5)/3812</f>
        <v/>
      </c>
      <c r="C4314">
        <f>NORM.S.INV(B4314)</f>
        <v/>
      </c>
      <c r="D4314">
        <f>INDEX(SORT('06_MODELO_REFS'!F$26:F$3837;1;TRUE);A4314)</f>
        <v/>
      </c>
      <c r="F4314" t="n">
        <v>495</v>
      </c>
      <c r="G4314">
        <f>(F4314-0,5)/3812</f>
        <v/>
      </c>
      <c r="H4314">
        <f>NORM.S.INV(G4314)</f>
        <v/>
      </c>
      <c r="I4314">
        <f>INDEX(SORT('07_MODELO_NPI'!F$26:F$3837;1;TRUE);F4314)</f>
        <v/>
      </c>
      <c r="K4314" t="n">
        <v>495</v>
      </c>
      <c r="L4314">
        <f>(K4314-0,5)/3812</f>
        <v/>
      </c>
      <c r="M4314">
        <f>NORM.S.INV(L4314)</f>
        <v/>
      </c>
      <c r="N4314">
        <f>INDEX(SORT('08_MODELO_MULTIPLO'!G$31:G$3842;1;TRUE);K4314)</f>
        <v/>
      </c>
    </row>
    <row r="4315">
      <c r="A4315" t="n">
        <v>496</v>
      </c>
      <c r="B4315">
        <f>(A4315-0,5)/3812</f>
        <v/>
      </c>
      <c r="C4315">
        <f>NORM.S.INV(B4315)</f>
        <v/>
      </c>
      <c r="D4315">
        <f>INDEX(SORT('06_MODELO_REFS'!F$26:F$3837;1;TRUE);A4315)</f>
        <v/>
      </c>
      <c r="F4315" t="n">
        <v>496</v>
      </c>
      <c r="G4315">
        <f>(F4315-0,5)/3812</f>
        <v/>
      </c>
      <c r="H4315">
        <f>NORM.S.INV(G4315)</f>
        <v/>
      </c>
      <c r="I4315">
        <f>INDEX(SORT('07_MODELO_NPI'!F$26:F$3837;1;TRUE);F4315)</f>
        <v/>
      </c>
      <c r="K4315" t="n">
        <v>496</v>
      </c>
      <c r="L4315">
        <f>(K4315-0,5)/3812</f>
        <v/>
      </c>
      <c r="M4315">
        <f>NORM.S.INV(L4315)</f>
        <v/>
      </c>
      <c r="N4315">
        <f>INDEX(SORT('08_MODELO_MULTIPLO'!G$31:G$3842;1;TRUE);K4315)</f>
        <v/>
      </c>
    </row>
    <row r="4316">
      <c r="A4316" t="n">
        <v>497</v>
      </c>
      <c r="B4316">
        <f>(A4316-0,5)/3812</f>
        <v/>
      </c>
      <c r="C4316">
        <f>NORM.S.INV(B4316)</f>
        <v/>
      </c>
      <c r="D4316">
        <f>INDEX(SORT('06_MODELO_REFS'!F$26:F$3837;1;TRUE);A4316)</f>
        <v/>
      </c>
      <c r="F4316" t="n">
        <v>497</v>
      </c>
      <c r="G4316">
        <f>(F4316-0,5)/3812</f>
        <v/>
      </c>
      <c r="H4316">
        <f>NORM.S.INV(G4316)</f>
        <v/>
      </c>
      <c r="I4316">
        <f>INDEX(SORT('07_MODELO_NPI'!F$26:F$3837;1;TRUE);F4316)</f>
        <v/>
      </c>
      <c r="K4316" t="n">
        <v>497</v>
      </c>
      <c r="L4316">
        <f>(K4316-0,5)/3812</f>
        <v/>
      </c>
      <c r="M4316">
        <f>NORM.S.INV(L4316)</f>
        <v/>
      </c>
      <c r="N4316">
        <f>INDEX(SORT('08_MODELO_MULTIPLO'!G$31:G$3842;1;TRUE);K4316)</f>
        <v/>
      </c>
    </row>
    <row r="4317">
      <c r="A4317" t="n">
        <v>498</v>
      </c>
      <c r="B4317">
        <f>(A4317-0,5)/3812</f>
        <v/>
      </c>
      <c r="C4317">
        <f>NORM.S.INV(B4317)</f>
        <v/>
      </c>
      <c r="D4317">
        <f>INDEX(SORT('06_MODELO_REFS'!F$26:F$3837;1;TRUE);A4317)</f>
        <v/>
      </c>
      <c r="F4317" t="n">
        <v>498</v>
      </c>
      <c r="G4317">
        <f>(F4317-0,5)/3812</f>
        <v/>
      </c>
      <c r="H4317">
        <f>NORM.S.INV(G4317)</f>
        <v/>
      </c>
      <c r="I4317">
        <f>INDEX(SORT('07_MODELO_NPI'!F$26:F$3837;1;TRUE);F4317)</f>
        <v/>
      </c>
      <c r="K4317" t="n">
        <v>498</v>
      </c>
      <c r="L4317">
        <f>(K4317-0,5)/3812</f>
        <v/>
      </c>
      <c r="M4317">
        <f>NORM.S.INV(L4317)</f>
        <v/>
      </c>
      <c r="N4317">
        <f>INDEX(SORT('08_MODELO_MULTIPLO'!G$31:G$3842;1;TRUE);K4317)</f>
        <v/>
      </c>
    </row>
    <row r="4318">
      <c r="A4318" t="n">
        <v>499</v>
      </c>
      <c r="B4318">
        <f>(A4318-0,5)/3812</f>
        <v/>
      </c>
      <c r="C4318">
        <f>NORM.S.INV(B4318)</f>
        <v/>
      </c>
      <c r="D4318">
        <f>INDEX(SORT('06_MODELO_REFS'!F$26:F$3837;1;TRUE);A4318)</f>
        <v/>
      </c>
      <c r="F4318" t="n">
        <v>499</v>
      </c>
      <c r="G4318">
        <f>(F4318-0,5)/3812</f>
        <v/>
      </c>
      <c r="H4318">
        <f>NORM.S.INV(G4318)</f>
        <v/>
      </c>
      <c r="I4318">
        <f>INDEX(SORT('07_MODELO_NPI'!F$26:F$3837;1;TRUE);F4318)</f>
        <v/>
      </c>
      <c r="K4318" t="n">
        <v>499</v>
      </c>
      <c r="L4318">
        <f>(K4318-0,5)/3812</f>
        <v/>
      </c>
      <c r="M4318">
        <f>NORM.S.INV(L4318)</f>
        <v/>
      </c>
      <c r="N4318">
        <f>INDEX(SORT('08_MODELO_MULTIPLO'!G$31:G$3842;1;TRUE);K4318)</f>
        <v/>
      </c>
    </row>
    <row r="4319">
      <c r="A4319" t="n">
        <v>500</v>
      </c>
      <c r="B4319">
        <f>(A4319-0,5)/3812</f>
        <v/>
      </c>
      <c r="C4319">
        <f>NORM.S.INV(B4319)</f>
        <v/>
      </c>
      <c r="D4319">
        <f>INDEX(SORT('06_MODELO_REFS'!F$26:F$3837;1;TRUE);A4319)</f>
        <v/>
      </c>
      <c r="F4319" t="n">
        <v>500</v>
      </c>
      <c r="G4319">
        <f>(F4319-0,5)/3812</f>
        <v/>
      </c>
      <c r="H4319">
        <f>NORM.S.INV(G4319)</f>
        <v/>
      </c>
      <c r="I4319">
        <f>INDEX(SORT('07_MODELO_NPI'!F$26:F$3837;1;TRUE);F4319)</f>
        <v/>
      </c>
      <c r="K4319" t="n">
        <v>500</v>
      </c>
      <c r="L4319">
        <f>(K4319-0,5)/3812</f>
        <v/>
      </c>
      <c r="M4319">
        <f>NORM.S.INV(L4319)</f>
        <v/>
      </c>
      <c r="N4319">
        <f>INDEX(SORT('08_MODELO_MULTIPLO'!G$31:G$3842;1;TRUE);K4319)</f>
        <v/>
      </c>
    </row>
    <row r="4320">
      <c r="A4320" t="n">
        <v>501</v>
      </c>
      <c r="B4320">
        <f>(A4320-0,5)/3812</f>
        <v/>
      </c>
      <c r="C4320">
        <f>NORM.S.INV(B4320)</f>
        <v/>
      </c>
      <c r="D4320">
        <f>INDEX(SORT('06_MODELO_REFS'!F$26:F$3837;1;TRUE);A4320)</f>
        <v/>
      </c>
      <c r="F4320" t="n">
        <v>501</v>
      </c>
      <c r="G4320">
        <f>(F4320-0,5)/3812</f>
        <v/>
      </c>
      <c r="H4320">
        <f>NORM.S.INV(G4320)</f>
        <v/>
      </c>
      <c r="I4320">
        <f>INDEX(SORT('07_MODELO_NPI'!F$26:F$3837;1;TRUE);F4320)</f>
        <v/>
      </c>
      <c r="K4320" t="n">
        <v>501</v>
      </c>
      <c r="L4320">
        <f>(K4320-0,5)/3812</f>
        <v/>
      </c>
      <c r="M4320">
        <f>NORM.S.INV(L4320)</f>
        <v/>
      </c>
      <c r="N4320">
        <f>INDEX(SORT('08_MODELO_MULTIPLO'!G$31:G$3842;1;TRUE);K4320)</f>
        <v/>
      </c>
    </row>
    <row r="4321">
      <c r="A4321" t="n">
        <v>502</v>
      </c>
      <c r="B4321">
        <f>(A4321-0,5)/3812</f>
        <v/>
      </c>
      <c r="C4321">
        <f>NORM.S.INV(B4321)</f>
        <v/>
      </c>
      <c r="D4321">
        <f>INDEX(SORT('06_MODELO_REFS'!F$26:F$3837;1;TRUE);A4321)</f>
        <v/>
      </c>
      <c r="F4321" t="n">
        <v>502</v>
      </c>
      <c r="G4321">
        <f>(F4321-0,5)/3812</f>
        <v/>
      </c>
      <c r="H4321">
        <f>NORM.S.INV(G4321)</f>
        <v/>
      </c>
      <c r="I4321">
        <f>INDEX(SORT('07_MODELO_NPI'!F$26:F$3837;1;TRUE);F4321)</f>
        <v/>
      </c>
      <c r="K4321" t="n">
        <v>502</v>
      </c>
      <c r="L4321">
        <f>(K4321-0,5)/3812</f>
        <v/>
      </c>
      <c r="M4321">
        <f>NORM.S.INV(L4321)</f>
        <v/>
      </c>
      <c r="N4321">
        <f>INDEX(SORT('08_MODELO_MULTIPLO'!G$31:G$3842;1;TRUE);K4321)</f>
        <v/>
      </c>
    </row>
    <row r="4322">
      <c r="A4322" t="n">
        <v>503</v>
      </c>
      <c r="B4322">
        <f>(A4322-0,5)/3812</f>
        <v/>
      </c>
      <c r="C4322">
        <f>NORM.S.INV(B4322)</f>
        <v/>
      </c>
      <c r="D4322">
        <f>INDEX(SORT('06_MODELO_REFS'!F$26:F$3837;1;TRUE);A4322)</f>
        <v/>
      </c>
      <c r="F4322" t="n">
        <v>503</v>
      </c>
      <c r="G4322">
        <f>(F4322-0,5)/3812</f>
        <v/>
      </c>
      <c r="H4322">
        <f>NORM.S.INV(G4322)</f>
        <v/>
      </c>
      <c r="I4322">
        <f>INDEX(SORT('07_MODELO_NPI'!F$26:F$3837;1;TRUE);F4322)</f>
        <v/>
      </c>
      <c r="K4322" t="n">
        <v>503</v>
      </c>
      <c r="L4322">
        <f>(K4322-0,5)/3812</f>
        <v/>
      </c>
      <c r="M4322">
        <f>NORM.S.INV(L4322)</f>
        <v/>
      </c>
      <c r="N4322">
        <f>INDEX(SORT('08_MODELO_MULTIPLO'!G$31:G$3842;1;TRUE);K4322)</f>
        <v/>
      </c>
    </row>
    <row r="4323">
      <c r="A4323" t="n">
        <v>504</v>
      </c>
      <c r="B4323">
        <f>(A4323-0,5)/3812</f>
        <v/>
      </c>
      <c r="C4323">
        <f>NORM.S.INV(B4323)</f>
        <v/>
      </c>
      <c r="D4323">
        <f>INDEX(SORT('06_MODELO_REFS'!F$26:F$3837;1;TRUE);A4323)</f>
        <v/>
      </c>
      <c r="F4323" t="n">
        <v>504</v>
      </c>
      <c r="G4323">
        <f>(F4323-0,5)/3812</f>
        <v/>
      </c>
      <c r="H4323">
        <f>NORM.S.INV(G4323)</f>
        <v/>
      </c>
      <c r="I4323">
        <f>INDEX(SORT('07_MODELO_NPI'!F$26:F$3837;1;TRUE);F4323)</f>
        <v/>
      </c>
      <c r="K4323" t="n">
        <v>504</v>
      </c>
      <c r="L4323">
        <f>(K4323-0,5)/3812</f>
        <v/>
      </c>
      <c r="M4323">
        <f>NORM.S.INV(L4323)</f>
        <v/>
      </c>
      <c r="N4323">
        <f>INDEX(SORT('08_MODELO_MULTIPLO'!G$31:G$3842;1;TRUE);K4323)</f>
        <v/>
      </c>
    </row>
    <row r="4324">
      <c r="A4324" t="n">
        <v>505</v>
      </c>
      <c r="B4324">
        <f>(A4324-0,5)/3812</f>
        <v/>
      </c>
      <c r="C4324">
        <f>NORM.S.INV(B4324)</f>
        <v/>
      </c>
      <c r="D4324">
        <f>INDEX(SORT('06_MODELO_REFS'!F$26:F$3837;1;TRUE);A4324)</f>
        <v/>
      </c>
      <c r="F4324" t="n">
        <v>505</v>
      </c>
      <c r="G4324">
        <f>(F4324-0,5)/3812</f>
        <v/>
      </c>
      <c r="H4324">
        <f>NORM.S.INV(G4324)</f>
        <v/>
      </c>
      <c r="I4324">
        <f>INDEX(SORT('07_MODELO_NPI'!F$26:F$3837;1;TRUE);F4324)</f>
        <v/>
      </c>
      <c r="K4324" t="n">
        <v>505</v>
      </c>
      <c r="L4324">
        <f>(K4324-0,5)/3812</f>
        <v/>
      </c>
      <c r="M4324">
        <f>NORM.S.INV(L4324)</f>
        <v/>
      </c>
      <c r="N4324">
        <f>INDEX(SORT('08_MODELO_MULTIPLO'!G$31:G$3842;1;TRUE);K4324)</f>
        <v/>
      </c>
    </row>
    <row r="4325">
      <c r="A4325" t="n">
        <v>506</v>
      </c>
      <c r="B4325">
        <f>(A4325-0,5)/3812</f>
        <v/>
      </c>
      <c r="C4325">
        <f>NORM.S.INV(B4325)</f>
        <v/>
      </c>
      <c r="D4325">
        <f>INDEX(SORT('06_MODELO_REFS'!F$26:F$3837;1;TRUE);A4325)</f>
        <v/>
      </c>
      <c r="F4325" t="n">
        <v>506</v>
      </c>
      <c r="G4325">
        <f>(F4325-0,5)/3812</f>
        <v/>
      </c>
      <c r="H4325">
        <f>NORM.S.INV(G4325)</f>
        <v/>
      </c>
      <c r="I4325">
        <f>INDEX(SORT('07_MODELO_NPI'!F$26:F$3837;1;TRUE);F4325)</f>
        <v/>
      </c>
      <c r="K4325" t="n">
        <v>506</v>
      </c>
      <c r="L4325">
        <f>(K4325-0,5)/3812</f>
        <v/>
      </c>
      <c r="M4325">
        <f>NORM.S.INV(L4325)</f>
        <v/>
      </c>
      <c r="N4325">
        <f>INDEX(SORT('08_MODELO_MULTIPLO'!G$31:G$3842;1;TRUE);K4325)</f>
        <v/>
      </c>
    </row>
    <row r="4326">
      <c r="A4326" t="n">
        <v>507</v>
      </c>
      <c r="B4326">
        <f>(A4326-0,5)/3812</f>
        <v/>
      </c>
      <c r="C4326">
        <f>NORM.S.INV(B4326)</f>
        <v/>
      </c>
      <c r="D4326">
        <f>INDEX(SORT('06_MODELO_REFS'!F$26:F$3837;1;TRUE);A4326)</f>
        <v/>
      </c>
      <c r="F4326" t="n">
        <v>507</v>
      </c>
      <c r="G4326">
        <f>(F4326-0,5)/3812</f>
        <v/>
      </c>
      <c r="H4326">
        <f>NORM.S.INV(G4326)</f>
        <v/>
      </c>
      <c r="I4326">
        <f>INDEX(SORT('07_MODELO_NPI'!F$26:F$3837;1;TRUE);F4326)</f>
        <v/>
      </c>
      <c r="K4326" t="n">
        <v>507</v>
      </c>
      <c r="L4326">
        <f>(K4326-0,5)/3812</f>
        <v/>
      </c>
      <c r="M4326">
        <f>NORM.S.INV(L4326)</f>
        <v/>
      </c>
      <c r="N4326">
        <f>INDEX(SORT('08_MODELO_MULTIPLO'!G$31:G$3842;1;TRUE);K4326)</f>
        <v/>
      </c>
    </row>
    <row r="4327">
      <c r="A4327" t="n">
        <v>508</v>
      </c>
      <c r="B4327">
        <f>(A4327-0,5)/3812</f>
        <v/>
      </c>
      <c r="C4327">
        <f>NORM.S.INV(B4327)</f>
        <v/>
      </c>
      <c r="D4327">
        <f>INDEX(SORT('06_MODELO_REFS'!F$26:F$3837;1;TRUE);A4327)</f>
        <v/>
      </c>
      <c r="F4327" t="n">
        <v>508</v>
      </c>
      <c r="G4327">
        <f>(F4327-0,5)/3812</f>
        <v/>
      </c>
      <c r="H4327">
        <f>NORM.S.INV(G4327)</f>
        <v/>
      </c>
      <c r="I4327">
        <f>INDEX(SORT('07_MODELO_NPI'!F$26:F$3837;1;TRUE);F4327)</f>
        <v/>
      </c>
      <c r="K4327" t="n">
        <v>508</v>
      </c>
      <c r="L4327">
        <f>(K4327-0,5)/3812</f>
        <v/>
      </c>
      <c r="M4327">
        <f>NORM.S.INV(L4327)</f>
        <v/>
      </c>
      <c r="N4327">
        <f>INDEX(SORT('08_MODELO_MULTIPLO'!G$31:G$3842;1;TRUE);K4327)</f>
        <v/>
      </c>
    </row>
    <row r="4328">
      <c r="A4328" t="n">
        <v>509</v>
      </c>
      <c r="B4328">
        <f>(A4328-0,5)/3812</f>
        <v/>
      </c>
      <c r="C4328">
        <f>NORM.S.INV(B4328)</f>
        <v/>
      </c>
      <c r="D4328">
        <f>INDEX(SORT('06_MODELO_REFS'!F$26:F$3837;1;TRUE);A4328)</f>
        <v/>
      </c>
      <c r="F4328" t="n">
        <v>509</v>
      </c>
      <c r="G4328">
        <f>(F4328-0,5)/3812</f>
        <v/>
      </c>
      <c r="H4328">
        <f>NORM.S.INV(G4328)</f>
        <v/>
      </c>
      <c r="I4328">
        <f>INDEX(SORT('07_MODELO_NPI'!F$26:F$3837;1;TRUE);F4328)</f>
        <v/>
      </c>
      <c r="K4328" t="n">
        <v>509</v>
      </c>
      <c r="L4328">
        <f>(K4328-0,5)/3812</f>
        <v/>
      </c>
      <c r="M4328">
        <f>NORM.S.INV(L4328)</f>
        <v/>
      </c>
      <c r="N4328">
        <f>INDEX(SORT('08_MODELO_MULTIPLO'!G$31:G$3842;1;TRUE);K4328)</f>
        <v/>
      </c>
    </row>
    <row r="4329">
      <c r="A4329" t="n">
        <v>510</v>
      </c>
      <c r="B4329">
        <f>(A4329-0,5)/3812</f>
        <v/>
      </c>
      <c r="C4329">
        <f>NORM.S.INV(B4329)</f>
        <v/>
      </c>
      <c r="D4329">
        <f>INDEX(SORT('06_MODELO_REFS'!F$26:F$3837;1;TRUE);A4329)</f>
        <v/>
      </c>
      <c r="F4329" t="n">
        <v>510</v>
      </c>
      <c r="G4329">
        <f>(F4329-0,5)/3812</f>
        <v/>
      </c>
      <c r="H4329">
        <f>NORM.S.INV(G4329)</f>
        <v/>
      </c>
      <c r="I4329">
        <f>INDEX(SORT('07_MODELO_NPI'!F$26:F$3837;1;TRUE);F4329)</f>
        <v/>
      </c>
      <c r="K4329" t="n">
        <v>510</v>
      </c>
      <c r="L4329">
        <f>(K4329-0,5)/3812</f>
        <v/>
      </c>
      <c r="M4329">
        <f>NORM.S.INV(L4329)</f>
        <v/>
      </c>
      <c r="N4329">
        <f>INDEX(SORT('08_MODELO_MULTIPLO'!G$31:G$3842;1;TRUE);K4329)</f>
        <v/>
      </c>
    </row>
    <row r="4330">
      <c r="A4330" t="n">
        <v>511</v>
      </c>
      <c r="B4330">
        <f>(A4330-0,5)/3812</f>
        <v/>
      </c>
      <c r="C4330">
        <f>NORM.S.INV(B4330)</f>
        <v/>
      </c>
      <c r="D4330">
        <f>INDEX(SORT('06_MODELO_REFS'!F$26:F$3837;1;TRUE);A4330)</f>
        <v/>
      </c>
      <c r="F4330" t="n">
        <v>511</v>
      </c>
      <c r="G4330">
        <f>(F4330-0,5)/3812</f>
        <v/>
      </c>
      <c r="H4330">
        <f>NORM.S.INV(G4330)</f>
        <v/>
      </c>
      <c r="I4330">
        <f>INDEX(SORT('07_MODELO_NPI'!F$26:F$3837;1;TRUE);F4330)</f>
        <v/>
      </c>
      <c r="K4330" t="n">
        <v>511</v>
      </c>
      <c r="L4330">
        <f>(K4330-0,5)/3812</f>
        <v/>
      </c>
      <c r="M4330">
        <f>NORM.S.INV(L4330)</f>
        <v/>
      </c>
      <c r="N4330">
        <f>INDEX(SORT('08_MODELO_MULTIPLO'!G$31:G$3842;1;TRUE);K4330)</f>
        <v/>
      </c>
    </row>
    <row r="4331">
      <c r="A4331" t="n">
        <v>512</v>
      </c>
      <c r="B4331">
        <f>(A4331-0,5)/3812</f>
        <v/>
      </c>
      <c r="C4331">
        <f>NORM.S.INV(B4331)</f>
        <v/>
      </c>
      <c r="D4331">
        <f>INDEX(SORT('06_MODELO_REFS'!F$26:F$3837;1;TRUE);A4331)</f>
        <v/>
      </c>
      <c r="F4331" t="n">
        <v>512</v>
      </c>
      <c r="G4331">
        <f>(F4331-0,5)/3812</f>
        <v/>
      </c>
      <c r="H4331">
        <f>NORM.S.INV(G4331)</f>
        <v/>
      </c>
      <c r="I4331">
        <f>INDEX(SORT('07_MODELO_NPI'!F$26:F$3837;1;TRUE);F4331)</f>
        <v/>
      </c>
      <c r="K4331" t="n">
        <v>512</v>
      </c>
      <c r="L4331">
        <f>(K4331-0,5)/3812</f>
        <v/>
      </c>
      <c r="M4331">
        <f>NORM.S.INV(L4331)</f>
        <v/>
      </c>
      <c r="N4331">
        <f>INDEX(SORT('08_MODELO_MULTIPLO'!G$31:G$3842;1;TRUE);K4331)</f>
        <v/>
      </c>
    </row>
    <row r="4332">
      <c r="A4332" t="n">
        <v>513</v>
      </c>
      <c r="B4332">
        <f>(A4332-0,5)/3812</f>
        <v/>
      </c>
      <c r="C4332">
        <f>NORM.S.INV(B4332)</f>
        <v/>
      </c>
      <c r="D4332">
        <f>INDEX(SORT('06_MODELO_REFS'!F$26:F$3837;1;TRUE);A4332)</f>
        <v/>
      </c>
      <c r="F4332" t="n">
        <v>513</v>
      </c>
      <c r="G4332">
        <f>(F4332-0,5)/3812</f>
        <v/>
      </c>
      <c r="H4332">
        <f>NORM.S.INV(G4332)</f>
        <v/>
      </c>
      <c r="I4332">
        <f>INDEX(SORT('07_MODELO_NPI'!F$26:F$3837;1;TRUE);F4332)</f>
        <v/>
      </c>
      <c r="K4332" t="n">
        <v>513</v>
      </c>
      <c r="L4332">
        <f>(K4332-0,5)/3812</f>
        <v/>
      </c>
      <c r="M4332">
        <f>NORM.S.INV(L4332)</f>
        <v/>
      </c>
      <c r="N4332">
        <f>INDEX(SORT('08_MODELO_MULTIPLO'!G$31:G$3842;1;TRUE);K4332)</f>
        <v/>
      </c>
    </row>
    <row r="4333">
      <c r="A4333" t="n">
        <v>514</v>
      </c>
      <c r="B4333">
        <f>(A4333-0,5)/3812</f>
        <v/>
      </c>
      <c r="C4333">
        <f>NORM.S.INV(B4333)</f>
        <v/>
      </c>
      <c r="D4333">
        <f>INDEX(SORT('06_MODELO_REFS'!F$26:F$3837;1;TRUE);A4333)</f>
        <v/>
      </c>
      <c r="F4333" t="n">
        <v>514</v>
      </c>
      <c r="G4333">
        <f>(F4333-0,5)/3812</f>
        <v/>
      </c>
      <c r="H4333">
        <f>NORM.S.INV(G4333)</f>
        <v/>
      </c>
      <c r="I4333">
        <f>INDEX(SORT('07_MODELO_NPI'!F$26:F$3837;1;TRUE);F4333)</f>
        <v/>
      </c>
      <c r="K4333" t="n">
        <v>514</v>
      </c>
      <c r="L4333">
        <f>(K4333-0,5)/3812</f>
        <v/>
      </c>
      <c r="M4333">
        <f>NORM.S.INV(L4333)</f>
        <v/>
      </c>
      <c r="N4333">
        <f>INDEX(SORT('08_MODELO_MULTIPLO'!G$31:G$3842;1;TRUE);K4333)</f>
        <v/>
      </c>
    </row>
    <row r="4334">
      <c r="A4334" t="n">
        <v>515</v>
      </c>
      <c r="B4334">
        <f>(A4334-0,5)/3812</f>
        <v/>
      </c>
      <c r="C4334">
        <f>NORM.S.INV(B4334)</f>
        <v/>
      </c>
      <c r="D4334">
        <f>INDEX(SORT('06_MODELO_REFS'!F$26:F$3837;1;TRUE);A4334)</f>
        <v/>
      </c>
      <c r="F4334" t="n">
        <v>515</v>
      </c>
      <c r="G4334">
        <f>(F4334-0,5)/3812</f>
        <v/>
      </c>
      <c r="H4334">
        <f>NORM.S.INV(G4334)</f>
        <v/>
      </c>
      <c r="I4334">
        <f>INDEX(SORT('07_MODELO_NPI'!F$26:F$3837;1;TRUE);F4334)</f>
        <v/>
      </c>
      <c r="K4334" t="n">
        <v>515</v>
      </c>
      <c r="L4334">
        <f>(K4334-0,5)/3812</f>
        <v/>
      </c>
      <c r="M4334">
        <f>NORM.S.INV(L4334)</f>
        <v/>
      </c>
      <c r="N4334">
        <f>INDEX(SORT('08_MODELO_MULTIPLO'!G$31:G$3842;1;TRUE);K4334)</f>
        <v/>
      </c>
    </row>
    <row r="4335">
      <c r="A4335" t="n">
        <v>516</v>
      </c>
      <c r="B4335">
        <f>(A4335-0,5)/3812</f>
        <v/>
      </c>
      <c r="C4335">
        <f>NORM.S.INV(B4335)</f>
        <v/>
      </c>
      <c r="D4335">
        <f>INDEX(SORT('06_MODELO_REFS'!F$26:F$3837;1;TRUE);A4335)</f>
        <v/>
      </c>
      <c r="F4335" t="n">
        <v>516</v>
      </c>
      <c r="G4335">
        <f>(F4335-0,5)/3812</f>
        <v/>
      </c>
      <c r="H4335">
        <f>NORM.S.INV(G4335)</f>
        <v/>
      </c>
      <c r="I4335">
        <f>INDEX(SORT('07_MODELO_NPI'!F$26:F$3837;1;TRUE);F4335)</f>
        <v/>
      </c>
      <c r="K4335" t="n">
        <v>516</v>
      </c>
      <c r="L4335">
        <f>(K4335-0,5)/3812</f>
        <v/>
      </c>
      <c r="M4335">
        <f>NORM.S.INV(L4335)</f>
        <v/>
      </c>
      <c r="N4335">
        <f>INDEX(SORT('08_MODELO_MULTIPLO'!G$31:G$3842;1;TRUE);K4335)</f>
        <v/>
      </c>
    </row>
    <row r="4336">
      <c r="A4336" t="n">
        <v>517</v>
      </c>
      <c r="B4336">
        <f>(A4336-0,5)/3812</f>
        <v/>
      </c>
      <c r="C4336">
        <f>NORM.S.INV(B4336)</f>
        <v/>
      </c>
      <c r="D4336">
        <f>INDEX(SORT('06_MODELO_REFS'!F$26:F$3837;1;TRUE);A4336)</f>
        <v/>
      </c>
      <c r="F4336" t="n">
        <v>517</v>
      </c>
      <c r="G4336">
        <f>(F4336-0,5)/3812</f>
        <v/>
      </c>
      <c r="H4336">
        <f>NORM.S.INV(G4336)</f>
        <v/>
      </c>
      <c r="I4336">
        <f>INDEX(SORT('07_MODELO_NPI'!F$26:F$3837;1;TRUE);F4336)</f>
        <v/>
      </c>
      <c r="K4336" t="n">
        <v>517</v>
      </c>
      <c r="L4336">
        <f>(K4336-0,5)/3812</f>
        <v/>
      </c>
      <c r="M4336">
        <f>NORM.S.INV(L4336)</f>
        <v/>
      </c>
      <c r="N4336">
        <f>INDEX(SORT('08_MODELO_MULTIPLO'!G$31:G$3842;1;TRUE);K4336)</f>
        <v/>
      </c>
    </row>
    <row r="4337">
      <c r="A4337" t="n">
        <v>518</v>
      </c>
      <c r="B4337">
        <f>(A4337-0,5)/3812</f>
        <v/>
      </c>
      <c r="C4337">
        <f>NORM.S.INV(B4337)</f>
        <v/>
      </c>
      <c r="D4337">
        <f>INDEX(SORT('06_MODELO_REFS'!F$26:F$3837;1;TRUE);A4337)</f>
        <v/>
      </c>
      <c r="F4337" t="n">
        <v>518</v>
      </c>
      <c r="G4337">
        <f>(F4337-0,5)/3812</f>
        <v/>
      </c>
      <c r="H4337">
        <f>NORM.S.INV(G4337)</f>
        <v/>
      </c>
      <c r="I4337">
        <f>INDEX(SORT('07_MODELO_NPI'!F$26:F$3837;1;TRUE);F4337)</f>
        <v/>
      </c>
      <c r="K4337" t="n">
        <v>518</v>
      </c>
      <c r="L4337">
        <f>(K4337-0,5)/3812</f>
        <v/>
      </c>
      <c r="M4337">
        <f>NORM.S.INV(L4337)</f>
        <v/>
      </c>
      <c r="N4337">
        <f>INDEX(SORT('08_MODELO_MULTIPLO'!G$31:G$3842;1;TRUE);K4337)</f>
        <v/>
      </c>
    </row>
    <row r="4338">
      <c r="A4338" t="n">
        <v>519</v>
      </c>
      <c r="B4338">
        <f>(A4338-0,5)/3812</f>
        <v/>
      </c>
      <c r="C4338">
        <f>NORM.S.INV(B4338)</f>
        <v/>
      </c>
      <c r="D4338">
        <f>INDEX(SORT('06_MODELO_REFS'!F$26:F$3837;1;TRUE);A4338)</f>
        <v/>
      </c>
      <c r="F4338" t="n">
        <v>519</v>
      </c>
      <c r="G4338">
        <f>(F4338-0,5)/3812</f>
        <v/>
      </c>
      <c r="H4338">
        <f>NORM.S.INV(G4338)</f>
        <v/>
      </c>
      <c r="I4338">
        <f>INDEX(SORT('07_MODELO_NPI'!F$26:F$3837;1;TRUE);F4338)</f>
        <v/>
      </c>
      <c r="K4338" t="n">
        <v>519</v>
      </c>
      <c r="L4338">
        <f>(K4338-0,5)/3812</f>
        <v/>
      </c>
      <c r="M4338">
        <f>NORM.S.INV(L4338)</f>
        <v/>
      </c>
      <c r="N4338">
        <f>INDEX(SORT('08_MODELO_MULTIPLO'!G$31:G$3842;1;TRUE);K4338)</f>
        <v/>
      </c>
    </row>
    <row r="4339">
      <c r="A4339" t="n">
        <v>520</v>
      </c>
      <c r="B4339">
        <f>(A4339-0,5)/3812</f>
        <v/>
      </c>
      <c r="C4339">
        <f>NORM.S.INV(B4339)</f>
        <v/>
      </c>
      <c r="D4339">
        <f>INDEX(SORT('06_MODELO_REFS'!F$26:F$3837;1;TRUE);A4339)</f>
        <v/>
      </c>
      <c r="F4339" t="n">
        <v>520</v>
      </c>
      <c r="G4339">
        <f>(F4339-0,5)/3812</f>
        <v/>
      </c>
      <c r="H4339">
        <f>NORM.S.INV(G4339)</f>
        <v/>
      </c>
      <c r="I4339">
        <f>INDEX(SORT('07_MODELO_NPI'!F$26:F$3837;1;TRUE);F4339)</f>
        <v/>
      </c>
      <c r="K4339" t="n">
        <v>520</v>
      </c>
      <c r="L4339">
        <f>(K4339-0,5)/3812</f>
        <v/>
      </c>
      <c r="M4339">
        <f>NORM.S.INV(L4339)</f>
        <v/>
      </c>
      <c r="N4339">
        <f>INDEX(SORT('08_MODELO_MULTIPLO'!G$31:G$3842;1;TRUE);K4339)</f>
        <v/>
      </c>
    </row>
    <row r="4340">
      <c r="A4340" t="n">
        <v>521</v>
      </c>
      <c r="B4340">
        <f>(A4340-0,5)/3812</f>
        <v/>
      </c>
      <c r="C4340">
        <f>NORM.S.INV(B4340)</f>
        <v/>
      </c>
      <c r="D4340">
        <f>INDEX(SORT('06_MODELO_REFS'!F$26:F$3837;1;TRUE);A4340)</f>
        <v/>
      </c>
      <c r="F4340" t="n">
        <v>521</v>
      </c>
      <c r="G4340">
        <f>(F4340-0,5)/3812</f>
        <v/>
      </c>
      <c r="H4340">
        <f>NORM.S.INV(G4340)</f>
        <v/>
      </c>
      <c r="I4340">
        <f>INDEX(SORT('07_MODELO_NPI'!F$26:F$3837;1;TRUE);F4340)</f>
        <v/>
      </c>
      <c r="K4340" t="n">
        <v>521</v>
      </c>
      <c r="L4340">
        <f>(K4340-0,5)/3812</f>
        <v/>
      </c>
      <c r="M4340">
        <f>NORM.S.INV(L4340)</f>
        <v/>
      </c>
      <c r="N4340">
        <f>INDEX(SORT('08_MODELO_MULTIPLO'!G$31:G$3842;1;TRUE);K4340)</f>
        <v/>
      </c>
    </row>
    <row r="4341">
      <c r="A4341" t="n">
        <v>522</v>
      </c>
      <c r="B4341">
        <f>(A4341-0,5)/3812</f>
        <v/>
      </c>
      <c r="C4341">
        <f>NORM.S.INV(B4341)</f>
        <v/>
      </c>
      <c r="D4341">
        <f>INDEX(SORT('06_MODELO_REFS'!F$26:F$3837;1;TRUE);A4341)</f>
        <v/>
      </c>
      <c r="F4341" t="n">
        <v>522</v>
      </c>
      <c r="G4341">
        <f>(F4341-0,5)/3812</f>
        <v/>
      </c>
      <c r="H4341">
        <f>NORM.S.INV(G4341)</f>
        <v/>
      </c>
      <c r="I4341">
        <f>INDEX(SORT('07_MODELO_NPI'!F$26:F$3837;1;TRUE);F4341)</f>
        <v/>
      </c>
      <c r="K4341" t="n">
        <v>522</v>
      </c>
      <c r="L4341">
        <f>(K4341-0,5)/3812</f>
        <v/>
      </c>
      <c r="M4341">
        <f>NORM.S.INV(L4341)</f>
        <v/>
      </c>
      <c r="N4341">
        <f>INDEX(SORT('08_MODELO_MULTIPLO'!G$31:G$3842;1;TRUE);K4341)</f>
        <v/>
      </c>
    </row>
    <row r="4342">
      <c r="A4342" t="n">
        <v>523</v>
      </c>
      <c r="B4342">
        <f>(A4342-0,5)/3812</f>
        <v/>
      </c>
      <c r="C4342">
        <f>NORM.S.INV(B4342)</f>
        <v/>
      </c>
      <c r="D4342">
        <f>INDEX(SORT('06_MODELO_REFS'!F$26:F$3837;1;TRUE);A4342)</f>
        <v/>
      </c>
      <c r="F4342" t="n">
        <v>523</v>
      </c>
      <c r="G4342">
        <f>(F4342-0,5)/3812</f>
        <v/>
      </c>
      <c r="H4342">
        <f>NORM.S.INV(G4342)</f>
        <v/>
      </c>
      <c r="I4342">
        <f>INDEX(SORT('07_MODELO_NPI'!F$26:F$3837;1;TRUE);F4342)</f>
        <v/>
      </c>
      <c r="K4342" t="n">
        <v>523</v>
      </c>
      <c r="L4342">
        <f>(K4342-0,5)/3812</f>
        <v/>
      </c>
      <c r="M4342">
        <f>NORM.S.INV(L4342)</f>
        <v/>
      </c>
      <c r="N4342">
        <f>INDEX(SORT('08_MODELO_MULTIPLO'!G$31:G$3842;1;TRUE);K4342)</f>
        <v/>
      </c>
    </row>
    <row r="4343">
      <c r="A4343" t="n">
        <v>524</v>
      </c>
      <c r="B4343">
        <f>(A4343-0,5)/3812</f>
        <v/>
      </c>
      <c r="C4343">
        <f>NORM.S.INV(B4343)</f>
        <v/>
      </c>
      <c r="D4343">
        <f>INDEX(SORT('06_MODELO_REFS'!F$26:F$3837;1;TRUE);A4343)</f>
        <v/>
      </c>
      <c r="F4343" t="n">
        <v>524</v>
      </c>
      <c r="G4343">
        <f>(F4343-0,5)/3812</f>
        <v/>
      </c>
      <c r="H4343">
        <f>NORM.S.INV(G4343)</f>
        <v/>
      </c>
      <c r="I4343">
        <f>INDEX(SORT('07_MODELO_NPI'!F$26:F$3837;1;TRUE);F4343)</f>
        <v/>
      </c>
      <c r="K4343" t="n">
        <v>524</v>
      </c>
      <c r="L4343">
        <f>(K4343-0,5)/3812</f>
        <v/>
      </c>
      <c r="M4343">
        <f>NORM.S.INV(L4343)</f>
        <v/>
      </c>
      <c r="N4343">
        <f>INDEX(SORT('08_MODELO_MULTIPLO'!G$31:G$3842;1;TRUE);K4343)</f>
        <v/>
      </c>
    </row>
    <row r="4344">
      <c r="A4344" t="n">
        <v>525</v>
      </c>
      <c r="B4344">
        <f>(A4344-0,5)/3812</f>
        <v/>
      </c>
      <c r="C4344">
        <f>NORM.S.INV(B4344)</f>
        <v/>
      </c>
      <c r="D4344">
        <f>INDEX(SORT('06_MODELO_REFS'!F$26:F$3837;1;TRUE);A4344)</f>
        <v/>
      </c>
      <c r="F4344" t="n">
        <v>525</v>
      </c>
      <c r="G4344">
        <f>(F4344-0,5)/3812</f>
        <v/>
      </c>
      <c r="H4344">
        <f>NORM.S.INV(G4344)</f>
        <v/>
      </c>
      <c r="I4344">
        <f>INDEX(SORT('07_MODELO_NPI'!F$26:F$3837;1;TRUE);F4344)</f>
        <v/>
      </c>
      <c r="K4344" t="n">
        <v>525</v>
      </c>
      <c r="L4344">
        <f>(K4344-0,5)/3812</f>
        <v/>
      </c>
      <c r="M4344">
        <f>NORM.S.INV(L4344)</f>
        <v/>
      </c>
      <c r="N4344">
        <f>INDEX(SORT('08_MODELO_MULTIPLO'!G$31:G$3842;1;TRUE);K4344)</f>
        <v/>
      </c>
    </row>
    <row r="4345">
      <c r="A4345" t="n">
        <v>526</v>
      </c>
      <c r="B4345">
        <f>(A4345-0,5)/3812</f>
        <v/>
      </c>
      <c r="C4345">
        <f>NORM.S.INV(B4345)</f>
        <v/>
      </c>
      <c r="D4345">
        <f>INDEX(SORT('06_MODELO_REFS'!F$26:F$3837;1;TRUE);A4345)</f>
        <v/>
      </c>
      <c r="F4345" t="n">
        <v>526</v>
      </c>
      <c r="G4345">
        <f>(F4345-0,5)/3812</f>
        <v/>
      </c>
      <c r="H4345">
        <f>NORM.S.INV(G4345)</f>
        <v/>
      </c>
      <c r="I4345">
        <f>INDEX(SORT('07_MODELO_NPI'!F$26:F$3837;1;TRUE);F4345)</f>
        <v/>
      </c>
      <c r="K4345" t="n">
        <v>526</v>
      </c>
      <c r="L4345">
        <f>(K4345-0,5)/3812</f>
        <v/>
      </c>
      <c r="M4345">
        <f>NORM.S.INV(L4345)</f>
        <v/>
      </c>
      <c r="N4345">
        <f>INDEX(SORT('08_MODELO_MULTIPLO'!G$31:G$3842;1;TRUE);K4345)</f>
        <v/>
      </c>
    </row>
    <row r="4346">
      <c r="A4346" t="n">
        <v>527</v>
      </c>
      <c r="B4346">
        <f>(A4346-0,5)/3812</f>
        <v/>
      </c>
      <c r="C4346">
        <f>NORM.S.INV(B4346)</f>
        <v/>
      </c>
      <c r="D4346">
        <f>INDEX(SORT('06_MODELO_REFS'!F$26:F$3837;1;TRUE);A4346)</f>
        <v/>
      </c>
      <c r="F4346" t="n">
        <v>527</v>
      </c>
      <c r="G4346">
        <f>(F4346-0,5)/3812</f>
        <v/>
      </c>
      <c r="H4346">
        <f>NORM.S.INV(G4346)</f>
        <v/>
      </c>
      <c r="I4346">
        <f>INDEX(SORT('07_MODELO_NPI'!F$26:F$3837;1;TRUE);F4346)</f>
        <v/>
      </c>
      <c r="K4346" t="n">
        <v>527</v>
      </c>
      <c r="L4346">
        <f>(K4346-0,5)/3812</f>
        <v/>
      </c>
      <c r="M4346">
        <f>NORM.S.INV(L4346)</f>
        <v/>
      </c>
      <c r="N4346">
        <f>INDEX(SORT('08_MODELO_MULTIPLO'!G$31:G$3842;1;TRUE);K4346)</f>
        <v/>
      </c>
    </row>
    <row r="4347">
      <c r="A4347" t="n">
        <v>528</v>
      </c>
      <c r="B4347">
        <f>(A4347-0,5)/3812</f>
        <v/>
      </c>
      <c r="C4347">
        <f>NORM.S.INV(B4347)</f>
        <v/>
      </c>
      <c r="D4347">
        <f>INDEX(SORT('06_MODELO_REFS'!F$26:F$3837;1;TRUE);A4347)</f>
        <v/>
      </c>
      <c r="F4347" t="n">
        <v>528</v>
      </c>
      <c r="G4347">
        <f>(F4347-0,5)/3812</f>
        <v/>
      </c>
      <c r="H4347">
        <f>NORM.S.INV(G4347)</f>
        <v/>
      </c>
      <c r="I4347">
        <f>INDEX(SORT('07_MODELO_NPI'!F$26:F$3837;1;TRUE);F4347)</f>
        <v/>
      </c>
      <c r="K4347" t="n">
        <v>528</v>
      </c>
      <c r="L4347">
        <f>(K4347-0,5)/3812</f>
        <v/>
      </c>
      <c r="M4347">
        <f>NORM.S.INV(L4347)</f>
        <v/>
      </c>
      <c r="N4347">
        <f>INDEX(SORT('08_MODELO_MULTIPLO'!G$31:G$3842;1;TRUE);K4347)</f>
        <v/>
      </c>
    </row>
    <row r="4348">
      <c r="A4348" t="n">
        <v>529</v>
      </c>
      <c r="B4348">
        <f>(A4348-0,5)/3812</f>
        <v/>
      </c>
      <c r="C4348">
        <f>NORM.S.INV(B4348)</f>
        <v/>
      </c>
      <c r="D4348">
        <f>INDEX(SORT('06_MODELO_REFS'!F$26:F$3837;1;TRUE);A4348)</f>
        <v/>
      </c>
      <c r="F4348" t="n">
        <v>529</v>
      </c>
      <c r="G4348">
        <f>(F4348-0,5)/3812</f>
        <v/>
      </c>
      <c r="H4348">
        <f>NORM.S.INV(G4348)</f>
        <v/>
      </c>
      <c r="I4348">
        <f>INDEX(SORT('07_MODELO_NPI'!F$26:F$3837;1;TRUE);F4348)</f>
        <v/>
      </c>
      <c r="K4348" t="n">
        <v>529</v>
      </c>
      <c r="L4348">
        <f>(K4348-0,5)/3812</f>
        <v/>
      </c>
      <c r="M4348">
        <f>NORM.S.INV(L4348)</f>
        <v/>
      </c>
      <c r="N4348">
        <f>INDEX(SORT('08_MODELO_MULTIPLO'!G$31:G$3842;1;TRUE);K4348)</f>
        <v/>
      </c>
    </row>
    <row r="4349">
      <c r="A4349" t="n">
        <v>530</v>
      </c>
      <c r="B4349">
        <f>(A4349-0,5)/3812</f>
        <v/>
      </c>
      <c r="C4349">
        <f>NORM.S.INV(B4349)</f>
        <v/>
      </c>
      <c r="D4349">
        <f>INDEX(SORT('06_MODELO_REFS'!F$26:F$3837;1;TRUE);A4349)</f>
        <v/>
      </c>
      <c r="F4349" t="n">
        <v>530</v>
      </c>
      <c r="G4349">
        <f>(F4349-0,5)/3812</f>
        <v/>
      </c>
      <c r="H4349">
        <f>NORM.S.INV(G4349)</f>
        <v/>
      </c>
      <c r="I4349">
        <f>INDEX(SORT('07_MODELO_NPI'!F$26:F$3837;1;TRUE);F4349)</f>
        <v/>
      </c>
      <c r="K4349" t="n">
        <v>530</v>
      </c>
      <c r="L4349">
        <f>(K4349-0,5)/3812</f>
        <v/>
      </c>
      <c r="M4349">
        <f>NORM.S.INV(L4349)</f>
        <v/>
      </c>
      <c r="N4349">
        <f>INDEX(SORT('08_MODELO_MULTIPLO'!G$31:G$3842;1;TRUE);K4349)</f>
        <v/>
      </c>
    </row>
    <row r="4350">
      <c r="A4350" t="n">
        <v>531</v>
      </c>
      <c r="B4350">
        <f>(A4350-0,5)/3812</f>
        <v/>
      </c>
      <c r="C4350">
        <f>NORM.S.INV(B4350)</f>
        <v/>
      </c>
      <c r="D4350">
        <f>INDEX(SORT('06_MODELO_REFS'!F$26:F$3837;1;TRUE);A4350)</f>
        <v/>
      </c>
      <c r="F4350" t="n">
        <v>531</v>
      </c>
      <c r="G4350">
        <f>(F4350-0,5)/3812</f>
        <v/>
      </c>
      <c r="H4350">
        <f>NORM.S.INV(G4350)</f>
        <v/>
      </c>
      <c r="I4350">
        <f>INDEX(SORT('07_MODELO_NPI'!F$26:F$3837;1;TRUE);F4350)</f>
        <v/>
      </c>
      <c r="K4350" t="n">
        <v>531</v>
      </c>
      <c r="L4350">
        <f>(K4350-0,5)/3812</f>
        <v/>
      </c>
      <c r="M4350">
        <f>NORM.S.INV(L4350)</f>
        <v/>
      </c>
      <c r="N4350">
        <f>INDEX(SORT('08_MODELO_MULTIPLO'!G$31:G$3842;1;TRUE);K4350)</f>
        <v/>
      </c>
    </row>
    <row r="4351">
      <c r="A4351" t="n">
        <v>532</v>
      </c>
      <c r="B4351">
        <f>(A4351-0,5)/3812</f>
        <v/>
      </c>
      <c r="C4351">
        <f>NORM.S.INV(B4351)</f>
        <v/>
      </c>
      <c r="D4351">
        <f>INDEX(SORT('06_MODELO_REFS'!F$26:F$3837;1;TRUE);A4351)</f>
        <v/>
      </c>
      <c r="F4351" t="n">
        <v>532</v>
      </c>
      <c r="G4351">
        <f>(F4351-0,5)/3812</f>
        <v/>
      </c>
      <c r="H4351">
        <f>NORM.S.INV(G4351)</f>
        <v/>
      </c>
      <c r="I4351">
        <f>INDEX(SORT('07_MODELO_NPI'!F$26:F$3837;1;TRUE);F4351)</f>
        <v/>
      </c>
      <c r="K4351" t="n">
        <v>532</v>
      </c>
      <c r="L4351">
        <f>(K4351-0,5)/3812</f>
        <v/>
      </c>
      <c r="M4351">
        <f>NORM.S.INV(L4351)</f>
        <v/>
      </c>
      <c r="N4351">
        <f>INDEX(SORT('08_MODELO_MULTIPLO'!G$31:G$3842;1;TRUE);K4351)</f>
        <v/>
      </c>
    </row>
    <row r="4352">
      <c r="A4352" t="n">
        <v>533</v>
      </c>
      <c r="B4352">
        <f>(A4352-0,5)/3812</f>
        <v/>
      </c>
      <c r="C4352">
        <f>NORM.S.INV(B4352)</f>
        <v/>
      </c>
      <c r="D4352">
        <f>INDEX(SORT('06_MODELO_REFS'!F$26:F$3837;1;TRUE);A4352)</f>
        <v/>
      </c>
      <c r="F4352" t="n">
        <v>533</v>
      </c>
      <c r="G4352">
        <f>(F4352-0,5)/3812</f>
        <v/>
      </c>
      <c r="H4352">
        <f>NORM.S.INV(G4352)</f>
        <v/>
      </c>
      <c r="I4352">
        <f>INDEX(SORT('07_MODELO_NPI'!F$26:F$3837;1;TRUE);F4352)</f>
        <v/>
      </c>
      <c r="K4352" t="n">
        <v>533</v>
      </c>
      <c r="L4352">
        <f>(K4352-0,5)/3812</f>
        <v/>
      </c>
      <c r="M4352">
        <f>NORM.S.INV(L4352)</f>
        <v/>
      </c>
      <c r="N4352">
        <f>INDEX(SORT('08_MODELO_MULTIPLO'!G$31:G$3842;1;TRUE);K4352)</f>
        <v/>
      </c>
    </row>
    <row r="4353">
      <c r="A4353" t="n">
        <v>534</v>
      </c>
      <c r="B4353">
        <f>(A4353-0,5)/3812</f>
        <v/>
      </c>
      <c r="C4353">
        <f>NORM.S.INV(B4353)</f>
        <v/>
      </c>
      <c r="D4353">
        <f>INDEX(SORT('06_MODELO_REFS'!F$26:F$3837;1;TRUE);A4353)</f>
        <v/>
      </c>
      <c r="F4353" t="n">
        <v>534</v>
      </c>
      <c r="G4353">
        <f>(F4353-0,5)/3812</f>
        <v/>
      </c>
      <c r="H4353">
        <f>NORM.S.INV(G4353)</f>
        <v/>
      </c>
      <c r="I4353">
        <f>INDEX(SORT('07_MODELO_NPI'!F$26:F$3837;1;TRUE);F4353)</f>
        <v/>
      </c>
      <c r="K4353" t="n">
        <v>534</v>
      </c>
      <c r="L4353">
        <f>(K4353-0,5)/3812</f>
        <v/>
      </c>
      <c r="M4353">
        <f>NORM.S.INV(L4353)</f>
        <v/>
      </c>
      <c r="N4353">
        <f>INDEX(SORT('08_MODELO_MULTIPLO'!G$31:G$3842;1;TRUE);K4353)</f>
        <v/>
      </c>
    </row>
    <row r="4354">
      <c r="A4354" t="n">
        <v>535</v>
      </c>
      <c r="B4354">
        <f>(A4354-0,5)/3812</f>
        <v/>
      </c>
      <c r="C4354">
        <f>NORM.S.INV(B4354)</f>
        <v/>
      </c>
      <c r="D4354">
        <f>INDEX(SORT('06_MODELO_REFS'!F$26:F$3837;1;TRUE);A4354)</f>
        <v/>
      </c>
      <c r="F4354" t="n">
        <v>535</v>
      </c>
      <c r="G4354">
        <f>(F4354-0,5)/3812</f>
        <v/>
      </c>
      <c r="H4354">
        <f>NORM.S.INV(G4354)</f>
        <v/>
      </c>
      <c r="I4354">
        <f>INDEX(SORT('07_MODELO_NPI'!F$26:F$3837;1;TRUE);F4354)</f>
        <v/>
      </c>
      <c r="K4354" t="n">
        <v>535</v>
      </c>
      <c r="L4354">
        <f>(K4354-0,5)/3812</f>
        <v/>
      </c>
      <c r="M4354">
        <f>NORM.S.INV(L4354)</f>
        <v/>
      </c>
      <c r="N4354">
        <f>INDEX(SORT('08_MODELO_MULTIPLO'!G$31:G$3842;1;TRUE);K4354)</f>
        <v/>
      </c>
    </row>
    <row r="4355">
      <c r="A4355" t="n">
        <v>536</v>
      </c>
      <c r="B4355">
        <f>(A4355-0,5)/3812</f>
        <v/>
      </c>
      <c r="C4355">
        <f>NORM.S.INV(B4355)</f>
        <v/>
      </c>
      <c r="D4355">
        <f>INDEX(SORT('06_MODELO_REFS'!F$26:F$3837;1;TRUE);A4355)</f>
        <v/>
      </c>
      <c r="F4355" t="n">
        <v>536</v>
      </c>
      <c r="G4355">
        <f>(F4355-0,5)/3812</f>
        <v/>
      </c>
      <c r="H4355">
        <f>NORM.S.INV(G4355)</f>
        <v/>
      </c>
      <c r="I4355">
        <f>INDEX(SORT('07_MODELO_NPI'!F$26:F$3837;1;TRUE);F4355)</f>
        <v/>
      </c>
      <c r="K4355" t="n">
        <v>536</v>
      </c>
      <c r="L4355">
        <f>(K4355-0,5)/3812</f>
        <v/>
      </c>
      <c r="M4355">
        <f>NORM.S.INV(L4355)</f>
        <v/>
      </c>
      <c r="N4355">
        <f>INDEX(SORT('08_MODELO_MULTIPLO'!G$31:G$3842;1;TRUE);K4355)</f>
        <v/>
      </c>
    </row>
    <row r="4356">
      <c r="A4356" t="n">
        <v>537</v>
      </c>
      <c r="B4356">
        <f>(A4356-0,5)/3812</f>
        <v/>
      </c>
      <c r="C4356">
        <f>NORM.S.INV(B4356)</f>
        <v/>
      </c>
      <c r="D4356">
        <f>INDEX(SORT('06_MODELO_REFS'!F$26:F$3837;1;TRUE);A4356)</f>
        <v/>
      </c>
      <c r="F4356" t="n">
        <v>537</v>
      </c>
      <c r="G4356">
        <f>(F4356-0,5)/3812</f>
        <v/>
      </c>
      <c r="H4356">
        <f>NORM.S.INV(G4356)</f>
        <v/>
      </c>
      <c r="I4356">
        <f>INDEX(SORT('07_MODELO_NPI'!F$26:F$3837;1;TRUE);F4356)</f>
        <v/>
      </c>
      <c r="K4356" t="n">
        <v>537</v>
      </c>
      <c r="L4356">
        <f>(K4356-0,5)/3812</f>
        <v/>
      </c>
      <c r="M4356">
        <f>NORM.S.INV(L4356)</f>
        <v/>
      </c>
      <c r="N4356">
        <f>INDEX(SORT('08_MODELO_MULTIPLO'!G$31:G$3842;1;TRUE);K4356)</f>
        <v/>
      </c>
    </row>
    <row r="4357">
      <c r="A4357" t="n">
        <v>538</v>
      </c>
      <c r="B4357">
        <f>(A4357-0,5)/3812</f>
        <v/>
      </c>
      <c r="C4357">
        <f>NORM.S.INV(B4357)</f>
        <v/>
      </c>
      <c r="D4357">
        <f>INDEX(SORT('06_MODELO_REFS'!F$26:F$3837;1;TRUE);A4357)</f>
        <v/>
      </c>
      <c r="F4357" t="n">
        <v>538</v>
      </c>
      <c r="G4357">
        <f>(F4357-0,5)/3812</f>
        <v/>
      </c>
      <c r="H4357">
        <f>NORM.S.INV(G4357)</f>
        <v/>
      </c>
      <c r="I4357">
        <f>INDEX(SORT('07_MODELO_NPI'!F$26:F$3837;1;TRUE);F4357)</f>
        <v/>
      </c>
      <c r="K4357" t="n">
        <v>538</v>
      </c>
      <c r="L4357">
        <f>(K4357-0,5)/3812</f>
        <v/>
      </c>
      <c r="M4357">
        <f>NORM.S.INV(L4357)</f>
        <v/>
      </c>
      <c r="N4357">
        <f>INDEX(SORT('08_MODELO_MULTIPLO'!G$31:G$3842;1;TRUE);K4357)</f>
        <v/>
      </c>
    </row>
    <row r="4358">
      <c r="A4358" t="n">
        <v>539</v>
      </c>
      <c r="B4358">
        <f>(A4358-0,5)/3812</f>
        <v/>
      </c>
      <c r="C4358">
        <f>NORM.S.INV(B4358)</f>
        <v/>
      </c>
      <c r="D4358">
        <f>INDEX(SORT('06_MODELO_REFS'!F$26:F$3837;1;TRUE);A4358)</f>
        <v/>
      </c>
      <c r="F4358" t="n">
        <v>539</v>
      </c>
      <c r="G4358">
        <f>(F4358-0,5)/3812</f>
        <v/>
      </c>
      <c r="H4358">
        <f>NORM.S.INV(G4358)</f>
        <v/>
      </c>
      <c r="I4358">
        <f>INDEX(SORT('07_MODELO_NPI'!F$26:F$3837;1;TRUE);F4358)</f>
        <v/>
      </c>
      <c r="K4358" t="n">
        <v>539</v>
      </c>
      <c r="L4358">
        <f>(K4358-0,5)/3812</f>
        <v/>
      </c>
      <c r="M4358">
        <f>NORM.S.INV(L4358)</f>
        <v/>
      </c>
      <c r="N4358">
        <f>INDEX(SORT('08_MODELO_MULTIPLO'!G$31:G$3842;1;TRUE);K4358)</f>
        <v/>
      </c>
    </row>
    <row r="4359">
      <c r="A4359" t="n">
        <v>540</v>
      </c>
      <c r="B4359">
        <f>(A4359-0,5)/3812</f>
        <v/>
      </c>
      <c r="C4359">
        <f>NORM.S.INV(B4359)</f>
        <v/>
      </c>
      <c r="D4359">
        <f>INDEX(SORT('06_MODELO_REFS'!F$26:F$3837;1;TRUE);A4359)</f>
        <v/>
      </c>
      <c r="F4359" t="n">
        <v>540</v>
      </c>
      <c r="G4359">
        <f>(F4359-0,5)/3812</f>
        <v/>
      </c>
      <c r="H4359">
        <f>NORM.S.INV(G4359)</f>
        <v/>
      </c>
      <c r="I4359">
        <f>INDEX(SORT('07_MODELO_NPI'!F$26:F$3837;1;TRUE);F4359)</f>
        <v/>
      </c>
      <c r="K4359" t="n">
        <v>540</v>
      </c>
      <c r="L4359">
        <f>(K4359-0,5)/3812</f>
        <v/>
      </c>
      <c r="M4359">
        <f>NORM.S.INV(L4359)</f>
        <v/>
      </c>
      <c r="N4359">
        <f>INDEX(SORT('08_MODELO_MULTIPLO'!G$31:G$3842;1;TRUE);K4359)</f>
        <v/>
      </c>
    </row>
    <row r="4360">
      <c r="A4360" t="n">
        <v>541</v>
      </c>
      <c r="B4360">
        <f>(A4360-0,5)/3812</f>
        <v/>
      </c>
      <c r="C4360">
        <f>NORM.S.INV(B4360)</f>
        <v/>
      </c>
      <c r="D4360">
        <f>INDEX(SORT('06_MODELO_REFS'!F$26:F$3837;1;TRUE);A4360)</f>
        <v/>
      </c>
      <c r="F4360" t="n">
        <v>541</v>
      </c>
      <c r="G4360">
        <f>(F4360-0,5)/3812</f>
        <v/>
      </c>
      <c r="H4360">
        <f>NORM.S.INV(G4360)</f>
        <v/>
      </c>
      <c r="I4360">
        <f>INDEX(SORT('07_MODELO_NPI'!F$26:F$3837;1;TRUE);F4360)</f>
        <v/>
      </c>
      <c r="K4360" t="n">
        <v>541</v>
      </c>
      <c r="L4360">
        <f>(K4360-0,5)/3812</f>
        <v/>
      </c>
      <c r="M4360">
        <f>NORM.S.INV(L4360)</f>
        <v/>
      </c>
      <c r="N4360">
        <f>INDEX(SORT('08_MODELO_MULTIPLO'!G$31:G$3842;1;TRUE);K4360)</f>
        <v/>
      </c>
    </row>
    <row r="4361">
      <c r="A4361" t="n">
        <v>542</v>
      </c>
      <c r="B4361">
        <f>(A4361-0,5)/3812</f>
        <v/>
      </c>
      <c r="C4361">
        <f>NORM.S.INV(B4361)</f>
        <v/>
      </c>
      <c r="D4361">
        <f>INDEX(SORT('06_MODELO_REFS'!F$26:F$3837;1;TRUE);A4361)</f>
        <v/>
      </c>
      <c r="F4361" t="n">
        <v>542</v>
      </c>
      <c r="G4361">
        <f>(F4361-0,5)/3812</f>
        <v/>
      </c>
      <c r="H4361">
        <f>NORM.S.INV(G4361)</f>
        <v/>
      </c>
      <c r="I4361">
        <f>INDEX(SORT('07_MODELO_NPI'!F$26:F$3837;1;TRUE);F4361)</f>
        <v/>
      </c>
      <c r="K4361" t="n">
        <v>542</v>
      </c>
      <c r="L4361">
        <f>(K4361-0,5)/3812</f>
        <v/>
      </c>
      <c r="M4361">
        <f>NORM.S.INV(L4361)</f>
        <v/>
      </c>
      <c r="N4361">
        <f>INDEX(SORT('08_MODELO_MULTIPLO'!G$31:G$3842;1;TRUE);K4361)</f>
        <v/>
      </c>
    </row>
    <row r="4362">
      <c r="A4362" t="n">
        <v>543</v>
      </c>
      <c r="B4362">
        <f>(A4362-0,5)/3812</f>
        <v/>
      </c>
      <c r="C4362">
        <f>NORM.S.INV(B4362)</f>
        <v/>
      </c>
      <c r="D4362">
        <f>INDEX(SORT('06_MODELO_REFS'!F$26:F$3837;1;TRUE);A4362)</f>
        <v/>
      </c>
      <c r="F4362" t="n">
        <v>543</v>
      </c>
      <c r="G4362">
        <f>(F4362-0,5)/3812</f>
        <v/>
      </c>
      <c r="H4362">
        <f>NORM.S.INV(G4362)</f>
        <v/>
      </c>
      <c r="I4362">
        <f>INDEX(SORT('07_MODELO_NPI'!F$26:F$3837;1;TRUE);F4362)</f>
        <v/>
      </c>
      <c r="K4362" t="n">
        <v>543</v>
      </c>
      <c r="L4362">
        <f>(K4362-0,5)/3812</f>
        <v/>
      </c>
      <c r="M4362">
        <f>NORM.S.INV(L4362)</f>
        <v/>
      </c>
      <c r="N4362">
        <f>INDEX(SORT('08_MODELO_MULTIPLO'!G$31:G$3842;1;TRUE);K4362)</f>
        <v/>
      </c>
    </row>
    <row r="4363">
      <c r="A4363" t="n">
        <v>544</v>
      </c>
      <c r="B4363">
        <f>(A4363-0,5)/3812</f>
        <v/>
      </c>
      <c r="C4363">
        <f>NORM.S.INV(B4363)</f>
        <v/>
      </c>
      <c r="D4363">
        <f>INDEX(SORT('06_MODELO_REFS'!F$26:F$3837;1;TRUE);A4363)</f>
        <v/>
      </c>
      <c r="F4363" t="n">
        <v>544</v>
      </c>
      <c r="G4363">
        <f>(F4363-0,5)/3812</f>
        <v/>
      </c>
      <c r="H4363">
        <f>NORM.S.INV(G4363)</f>
        <v/>
      </c>
      <c r="I4363">
        <f>INDEX(SORT('07_MODELO_NPI'!F$26:F$3837;1;TRUE);F4363)</f>
        <v/>
      </c>
      <c r="K4363" t="n">
        <v>544</v>
      </c>
      <c r="L4363">
        <f>(K4363-0,5)/3812</f>
        <v/>
      </c>
      <c r="M4363">
        <f>NORM.S.INV(L4363)</f>
        <v/>
      </c>
      <c r="N4363">
        <f>INDEX(SORT('08_MODELO_MULTIPLO'!G$31:G$3842;1;TRUE);K4363)</f>
        <v/>
      </c>
    </row>
    <row r="4364">
      <c r="A4364" t="n">
        <v>545</v>
      </c>
      <c r="B4364">
        <f>(A4364-0,5)/3812</f>
        <v/>
      </c>
      <c r="C4364">
        <f>NORM.S.INV(B4364)</f>
        <v/>
      </c>
      <c r="D4364">
        <f>INDEX(SORT('06_MODELO_REFS'!F$26:F$3837;1;TRUE);A4364)</f>
        <v/>
      </c>
      <c r="F4364" t="n">
        <v>545</v>
      </c>
      <c r="G4364">
        <f>(F4364-0,5)/3812</f>
        <v/>
      </c>
      <c r="H4364">
        <f>NORM.S.INV(G4364)</f>
        <v/>
      </c>
      <c r="I4364">
        <f>INDEX(SORT('07_MODELO_NPI'!F$26:F$3837;1;TRUE);F4364)</f>
        <v/>
      </c>
      <c r="K4364" t="n">
        <v>545</v>
      </c>
      <c r="L4364">
        <f>(K4364-0,5)/3812</f>
        <v/>
      </c>
      <c r="M4364">
        <f>NORM.S.INV(L4364)</f>
        <v/>
      </c>
      <c r="N4364">
        <f>INDEX(SORT('08_MODELO_MULTIPLO'!G$31:G$3842;1;TRUE);K4364)</f>
        <v/>
      </c>
    </row>
    <row r="4365">
      <c r="A4365" t="n">
        <v>546</v>
      </c>
      <c r="B4365">
        <f>(A4365-0,5)/3812</f>
        <v/>
      </c>
      <c r="C4365">
        <f>NORM.S.INV(B4365)</f>
        <v/>
      </c>
      <c r="D4365">
        <f>INDEX(SORT('06_MODELO_REFS'!F$26:F$3837;1;TRUE);A4365)</f>
        <v/>
      </c>
      <c r="F4365" t="n">
        <v>546</v>
      </c>
      <c r="G4365">
        <f>(F4365-0,5)/3812</f>
        <v/>
      </c>
      <c r="H4365">
        <f>NORM.S.INV(G4365)</f>
        <v/>
      </c>
      <c r="I4365">
        <f>INDEX(SORT('07_MODELO_NPI'!F$26:F$3837;1;TRUE);F4365)</f>
        <v/>
      </c>
      <c r="K4365" t="n">
        <v>546</v>
      </c>
      <c r="L4365">
        <f>(K4365-0,5)/3812</f>
        <v/>
      </c>
      <c r="M4365">
        <f>NORM.S.INV(L4365)</f>
        <v/>
      </c>
      <c r="N4365">
        <f>INDEX(SORT('08_MODELO_MULTIPLO'!G$31:G$3842;1;TRUE);K4365)</f>
        <v/>
      </c>
    </row>
    <row r="4366">
      <c r="A4366" t="n">
        <v>547</v>
      </c>
      <c r="B4366">
        <f>(A4366-0,5)/3812</f>
        <v/>
      </c>
      <c r="C4366">
        <f>NORM.S.INV(B4366)</f>
        <v/>
      </c>
      <c r="D4366">
        <f>INDEX(SORT('06_MODELO_REFS'!F$26:F$3837;1;TRUE);A4366)</f>
        <v/>
      </c>
      <c r="F4366" t="n">
        <v>547</v>
      </c>
      <c r="G4366">
        <f>(F4366-0,5)/3812</f>
        <v/>
      </c>
      <c r="H4366">
        <f>NORM.S.INV(G4366)</f>
        <v/>
      </c>
      <c r="I4366">
        <f>INDEX(SORT('07_MODELO_NPI'!F$26:F$3837;1;TRUE);F4366)</f>
        <v/>
      </c>
      <c r="K4366" t="n">
        <v>547</v>
      </c>
      <c r="L4366">
        <f>(K4366-0,5)/3812</f>
        <v/>
      </c>
      <c r="M4366">
        <f>NORM.S.INV(L4366)</f>
        <v/>
      </c>
      <c r="N4366">
        <f>INDEX(SORT('08_MODELO_MULTIPLO'!G$31:G$3842;1;TRUE);K4366)</f>
        <v/>
      </c>
    </row>
    <row r="4367">
      <c r="A4367" t="n">
        <v>548</v>
      </c>
      <c r="B4367">
        <f>(A4367-0,5)/3812</f>
        <v/>
      </c>
      <c r="C4367">
        <f>NORM.S.INV(B4367)</f>
        <v/>
      </c>
      <c r="D4367">
        <f>INDEX(SORT('06_MODELO_REFS'!F$26:F$3837;1;TRUE);A4367)</f>
        <v/>
      </c>
      <c r="F4367" t="n">
        <v>548</v>
      </c>
      <c r="G4367">
        <f>(F4367-0,5)/3812</f>
        <v/>
      </c>
      <c r="H4367">
        <f>NORM.S.INV(G4367)</f>
        <v/>
      </c>
      <c r="I4367">
        <f>INDEX(SORT('07_MODELO_NPI'!F$26:F$3837;1;TRUE);F4367)</f>
        <v/>
      </c>
      <c r="K4367" t="n">
        <v>548</v>
      </c>
      <c r="L4367">
        <f>(K4367-0,5)/3812</f>
        <v/>
      </c>
      <c r="M4367">
        <f>NORM.S.INV(L4367)</f>
        <v/>
      </c>
      <c r="N4367">
        <f>INDEX(SORT('08_MODELO_MULTIPLO'!G$31:G$3842;1;TRUE);K4367)</f>
        <v/>
      </c>
    </row>
    <row r="4368">
      <c r="A4368" t="n">
        <v>549</v>
      </c>
      <c r="B4368">
        <f>(A4368-0,5)/3812</f>
        <v/>
      </c>
      <c r="C4368">
        <f>NORM.S.INV(B4368)</f>
        <v/>
      </c>
      <c r="D4368">
        <f>INDEX(SORT('06_MODELO_REFS'!F$26:F$3837;1;TRUE);A4368)</f>
        <v/>
      </c>
      <c r="F4368" t="n">
        <v>549</v>
      </c>
      <c r="G4368">
        <f>(F4368-0,5)/3812</f>
        <v/>
      </c>
      <c r="H4368">
        <f>NORM.S.INV(G4368)</f>
        <v/>
      </c>
      <c r="I4368">
        <f>INDEX(SORT('07_MODELO_NPI'!F$26:F$3837;1;TRUE);F4368)</f>
        <v/>
      </c>
      <c r="K4368" t="n">
        <v>549</v>
      </c>
      <c r="L4368">
        <f>(K4368-0,5)/3812</f>
        <v/>
      </c>
      <c r="M4368">
        <f>NORM.S.INV(L4368)</f>
        <v/>
      </c>
      <c r="N4368">
        <f>INDEX(SORT('08_MODELO_MULTIPLO'!G$31:G$3842;1;TRUE);K4368)</f>
        <v/>
      </c>
    </row>
    <row r="4369">
      <c r="A4369" t="n">
        <v>550</v>
      </c>
      <c r="B4369">
        <f>(A4369-0,5)/3812</f>
        <v/>
      </c>
      <c r="C4369">
        <f>NORM.S.INV(B4369)</f>
        <v/>
      </c>
      <c r="D4369">
        <f>INDEX(SORT('06_MODELO_REFS'!F$26:F$3837;1;TRUE);A4369)</f>
        <v/>
      </c>
      <c r="F4369" t="n">
        <v>550</v>
      </c>
      <c r="G4369">
        <f>(F4369-0,5)/3812</f>
        <v/>
      </c>
      <c r="H4369">
        <f>NORM.S.INV(G4369)</f>
        <v/>
      </c>
      <c r="I4369">
        <f>INDEX(SORT('07_MODELO_NPI'!F$26:F$3837;1;TRUE);F4369)</f>
        <v/>
      </c>
      <c r="K4369" t="n">
        <v>550</v>
      </c>
      <c r="L4369">
        <f>(K4369-0,5)/3812</f>
        <v/>
      </c>
      <c r="M4369">
        <f>NORM.S.INV(L4369)</f>
        <v/>
      </c>
      <c r="N4369">
        <f>INDEX(SORT('08_MODELO_MULTIPLO'!G$31:G$3842;1;TRUE);K4369)</f>
        <v/>
      </c>
    </row>
    <row r="4370">
      <c r="A4370" t="n">
        <v>551</v>
      </c>
      <c r="B4370">
        <f>(A4370-0,5)/3812</f>
        <v/>
      </c>
      <c r="C4370">
        <f>NORM.S.INV(B4370)</f>
        <v/>
      </c>
      <c r="D4370">
        <f>INDEX(SORT('06_MODELO_REFS'!F$26:F$3837;1;TRUE);A4370)</f>
        <v/>
      </c>
      <c r="F4370" t="n">
        <v>551</v>
      </c>
      <c r="G4370">
        <f>(F4370-0,5)/3812</f>
        <v/>
      </c>
      <c r="H4370">
        <f>NORM.S.INV(G4370)</f>
        <v/>
      </c>
      <c r="I4370">
        <f>INDEX(SORT('07_MODELO_NPI'!F$26:F$3837;1;TRUE);F4370)</f>
        <v/>
      </c>
      <c r="K4370" t="n">
        <v>551</v>
      </c>
      <c r="L4370">
        <f>(K4370-0,5)/3812</f>
        <v/>
      </c>
      <c r="M4370">
        <f>NORM.S.INV(L4370)</f>
        <v/>
      </c>
      <c r="N4370">
        <f>INDEX(SORT('08_MODELO_MULTIPLO'!G$31:G$3842;1;TRUE);K4370)</f>
        <v/>
      </c>
    </row>
    <row r="4371">
      <c r="A4371" t="n">
        <v>552</v>
      </c>
      <c r="B4371">
        <f>(A4371-0,5)/3812</f>
        <v/>
      </c>
      <c r="C4371">
        <f>NORM.S.INV(B4371)</f>
        <v/>
      </c>
      <c r="D4371">
        <f>INDEX(SORT('06_MODELO_REFS'!F$26:F$3837;1;TRUE);A4371)</f>
        <v/>
      </c>
      <c r="F4371" t="n">
        <v>552</v>
      </c>
      <c r="G4371">
        <f>(F4371-0,5)/3812</f>
        <v/>
      </c>
      <c r="H4371">
        <f>NORM.S.INV(G4371)</f>
        <v/>
      </c>
      <c r="I4371">
        <f>INDEX(SORT('07_MODELO_NPI'!F$26:F$3837;1;TRUE);F4371)</f>
        <v/>
      </c>
      <c r="K4371" t="n">
        <v>552</v>
      </c>
      <c r="L4371">
        <f>(K4371-0,5)/3812</f>
        <v/>
      </c>
      <c r="M4371">
        <f>NORM.S.INV(L4371)</f>
        <v/>
      </c>
      <c r="N4371">
        <f>INDEX(SORT('08_MODELO_MULTIPLO'!G$31:G$3842;1;TRUE);K4371)</f>
        <v/>
      </c>
    </row>
    <row r="4372">
      <c r="A4372" t="n">
        <v>553</v>
      </c>
      <c r="B4372">
        <f>(A4372-0,5)/3812</f>
        <v/>
      </c>
      <c r="C4372">
        <f>NORM.S.INV(B4372)</f>
        <v/>
      </c>
      <c r="D4372">
        <f>INDEX(SORT('06_MODELO_REFS'!F$26:F$3837;1;TRUE);A4372)</f>
        <v/>
      </c>
      <c r="F4372" t="n">
        <v>553</v>
      </c>
      <c r="G4372">
        <f>(F4372-0,5)/3812</f>
        <v/>
      </c>
      <c r="H4372">
        <f>NORM.S.INV(G4372)</f>
        <v/>
      </c>
      <c r="I4372">
        <f>INDEX(SORT('07_MODELO_NPI'!F$26:F$3837;1;TRUE);F4372)</f>
        <v/>
      </c>
      <c r="K4372" t="n">
        <v>553</v>
      </c>
      <c r="L4372">
        <f>(K4372-0,5)/3812</f>
        <v/>
      </c>
      <c r="M4372">
        <f>NORM.S.INV(L4372)</f>
        <v/>
      </c>
      <c r="N4372">
        <f>INDEX(SORT('08_MODELO_MULTIPLO'!G$31:G$3842;1;TRUE);K4372)</f>
        <v/>
      </c>
    </row>
    <row r="4373">
      <c r="A4373" t="n">
        <v>554</v>
      </c>
      <c r="B4373">
        <f>(A4373-0,5)/3812</f>
        <v/>
      </c>
      <c r="C4373">
        <f>NORM.S.INV(B4373)</f>
        <v/>
      </c>
      <c r="D4373">
        <f>INDEX(SORT('06_MODELO_REFS'!F$26:F$3837;1;TRUE);A4373)</f>
        <v/>
      </c>
      <c r="F4373" t="n">
        <v>554</v>
      </c>
      <c r="G4373">
        <f>(F4373-0,5)/3812</f>
        <v/>
      </c>
      <c r="H4373">
        <f>NORM.S.INV(G4373)</f>
        <v/>
      </c>
      <c r="I4373">
        <f>INDEX(SORT('07_MODELO_NPI'!F$26:F$3837;1;TRUE);F4373)</f>
        <v/>
      </c>
      <c r="K4373" t="n">
        <v>554</v>
      </c>
      <c r="L4373">
        <f>(K4373-0,5)/3812</f>
        <v/>
      </c>
      <c r="M4373">
        <f>NORM.S.INV(L4373)</f>
        <v/>
      </c>
      <c r="N4373">
        <f>INDEX(SORT('08_MODELO_MULTIPLO'!G$31:G$3842;1;TRUE);K4373)</f>
        <v/>
      </c>
    </row>
    <row r="4374">
      <c r="A4374" t="n">
        <v>555</v>
      </c>
      <c r="B4374">
        <f>(A4374-0,5)/3812</f>
        <v/>
      </c>
      <c r="C4374">
        <f>NORM.S.INV(B4374)</f>
        <v/>
      </c>
      <c r="D4374">
        <f>INDEX(SORT('06_MODELO_REFS'!F$26:F$3837;1;TRUE);A4374)</f>
        <v/>
      </c>
      <c r="F4374" t="n">
        <v>555</v>
      </c>
      <c r="G4374">
        <f>(F4374-0,5)/3812</f>
        <v/>
      </c>
      <c r="H4374">
        <f>NORM.S.INV(G4374)</f>
        <v/>
      </c>
      <c r="I4374">
        <f>INDEX(SORT('07_MODELO_NPI'!F$26:F$3837;1;TRUE);F4374)</f>
        <v/>
      </c>
      <c r="K4374" t="n">
        <v>555</v>
      </c>
      <c r="L4374">
        <f>(K4374-0,5)/3812</f>
        <v/>
      </c>
      <c r="M4374">
        <f>NORM.S.INV(L4374)</f>
        <v/>
      </c>
      <c r="N4374">
        <f>INDEX(SORT('08_MODELO_MULTIPLO'!G$31:G$3842;1;TRUE);K4374)</f>
        <v/>
      </c>
    </row>
    <row r="4375">
      <c r="A4375" t="n">
        <v>556</v>
      </c>
      <c r="B4375">
        <f>(A4375-0,5)/3812</f>
        <v/>
      </c>
      <c r="C4375">
        <f>NORM.S.INV(B4375)</f>
        <v/>
      </c>
      <c r="D4375">
        <f>INDEX(SORT('06_MODELO_REFS'!F$26:F$3837;1;TRUE);A4375)</f>
        <v/>
      </c>
      <c r="F4375" t="n">
        <v>556</v>
      </c>
      <c r="G4375">
        <f>(F4375-0,5)/3812</f>
        <v/>
      </c>
      <c r="H4375">
        <f>NORM.S.INV(G4375)</f>
        <v/>
      </c>
      <c r="I4375">
        <f>INDEX(SORT('07_MODELO_NPI'!F$26:F$3837;1;TRUE);F4375)</f>
        <v/>
      </c>
      <c r="K4375" t="n">
        <v>556</v>
      </c>
      <c r="L4375">
        <f>(K4375-0,5)/3812</f>
        <v/>
      </c>
      <c r="M4375">
        <f>NORM.S.INV(L4375)</f>
        <v/>
      </c>
      <c r="N4375">
        <f>INDEX(SORT('08_MODELO_MULTIPLO'!G$31:G$3842;1;TRUE);K4375)</f>
        <v/>
      </c>
    </row>
    <row r="4376">
      <c r="A4376" t="n">
        <v>557</v>
      </c>
      <c r="B4376">
        <f>(A4376-0,5)/3812</f>
        <v/>
      </c>
      <c r="C4376">
        <f>NORM.S.INV(B4376)</f>
        <v/>
      </c>
      <c r="D4376">
        <f>INDEX(SORT('06_MODELO_REFS'!F$26:F$3837;1;TRUE);A4376)</f>
        <v/>
      </c>
      <c r="F4376" t="n">
        <v>557</v>
      </c>
      <c r="G4376">
        <f>(F4376-0,5)/3812</f>
        <v/>
      </c>
      <c r="H4376">
        <f>NORM.S.INV(G4376)</f>
        <v/>
      </c>
      <c r="I4376">
        <f>INDEX(SORT('07_MODELO_NPI'!F$26:F$3837;1;TRUE);F4376)</f>
        <v/>
      </c>
      <c r="K4376" t="n">
        <v>557</v>
      </c>
      <c r="L4376">
        <f>(K4376-0,5)/3812</f>
        <v/>
      </c>
      <c r="M4376">
        <f>NORM.S.INV(L4376)</f>
        <v/>
      </c>
      <c r="N4376">
        <f>INDEX(SORT('08_MODELO_MULTIPLO'!G$31:G$3842;1;TRUE);K4376)</f>
        <v/>
      </c>
    </row>
    <row r="4377">
      <c r="A4377" t="n">
        <v>558</v>
      </c>
      <c r="B4377">
        <f>(A4377-0,5)/3812</f>
        <v/>
      </c>
      <c r="C4377">
        <f>NORM.S.INV(B4377)</f>
        <v/>
      </c>
      <c r="D4377">
        <f>INDEX(SORT('06_MODELO_REFS'!F$26:F$3837;1;TRUE);A4377)</f>
        <v/>
      </c>
      <c r="F4377" t="n">
        <v>558</v>
      </c>
      <c r="G4377">
        <f>(F4377-0,5)/3812</f>
        <v/>
      </c>
      <c r="H4377">
        <f>NORM.S.INV(G4377)</f>
        <v/>
      </c>
      <c r="I4377">
        <f>INDEX(SORT('07_MODELO_NPI'!F$26:F$3837;1;TRUE);F4377)</f>
        <v/>
      </c>
      <c r="K4377" t="n">
        <v>558</v>
      </c>
      <c r="L4377">
        <f>(K4377-0,5)/3812</f>
        <v/>
      </c>
      <c r="M4377">
        <f>NORM.S.INV(L4377)</f>
        <v/>
      </c>
      <c r="N4377">
        <f>INDEX(SORT('08_MODELO_MULTIPLO'!G$31:G$3842;1;TRUE);K4377)</f>
        <v/>
      </c>
    </row>
    <row r="4378">
      <c r="A4378" t="n">
        <v>559</v>
      </c>
      <c r="B4378">
        <f>(A4378-0,5)/3812</f>
        <v/>
      </c>
      <c r="C4378">
        <f>NORM.S.INV(B4378)</f>
        <v/>
      </c>
      <c r="D4378">
        <f>INDEX(SORT('06_MODELO_REFS'!F$26:F$3837;1;TRUE);A4378)</f>
        <v/>
      </c>
      <c r="F4378" t="n">
        <v>559</v>
      </c>
      <c r="G4378">
        <f>(F4378-0,5)/3812</f>
        <v/>
      </c>
      <c r="H4378">
        <f>NORM.S.INV(G4378)</f>
        <v/>
      </c>
      <c r="I4378">
        <f>INDEX(SORT('07_MODELO_NPI'!F$26:F$3837;1;TRUE);F4378)</f>
        <v/>
      </c>
      <c r="K4378" t="n">
        <v>559</v>
      </c>
      <c r="L4378">
        <f>(K4378-0,5)/3812</f>
        <v/>
      </c>
      <c r="M4378">
        <f>NORM.S.INV(L4378)</f>
        <v/>
      </c>
      <c r="N4378">
        <f>INDEX(SORT('08_MODELO_MULTIPLO'!G$31:G$3842;1;TRUE);K4378)</f>
        <v/>
      </c>
    </row>
    <row r="4379">
      <c r="A4379" t="n">
        <v>560</v>
      </c>
      <c r="B4379">
        <f>(A4379-0,5)/3812</f>
        <v/>
      </c>
      <c r="C4379">
        <f>NORM.S.INV(B4379)</f>
        <v/>
      </c>
      <c r="D4379">
        <f>INDEX(SORT('06_MODELO_REFS'!F$26:F$3837;1;TRUE);A4379)</f>
        <v/>
      </c>
      <c r="F4379" t="n">
        <v>560</v>
      </c>
      <c r="G4379">
        <f>(F4379-0,5)/3812</f>
        <v/>
      </c>
      <c r="H4379">
        <f>NORM.S.INV(G4379)</f>
        <v/>
      </c>
      <c r="I4379">
        <f>INDEX(SORT('07_MODELO_NPI'!F$26:F$3837;1;TRUE);F4379)</f>
        <v/>
      </c>
      <c r="K4379" t="n">
        <v>560</v>
      </c>
      <c r="L4379">
        <f>(K4379-0,5)/3812</f>
        <v/>
      </c>
      <c r="M4379">
        <f>NORM.S.INV(L4379)</f>
        <v/>
      </c>
      <c r="N4379">
        <f>INDEX(SORT('08_MODELO_MULTIPLO'!G$31:G$3842;1;TRUE);K4379)</f>
        <v/>
      </c>
    </row>
    <row r="4380">
      <c r="A4380" t="n">
        <v>561</v>
      </c>
      <c r="B4380">
        <f>(A4380-0,5)/3812</f>
        <v/>
      </c>
      <c r="C4380">
        <f>NORM.S.INV(B4380)</f>
        <v/>
      </c>
      <c r="D4380">
        <f>INDEX(SORT('06_MODELO_REFS'!F$26:F$3837;1;TRUE);A4380)</f>
        <v/>
      </c>
      <c r="F4380" t="n">
        <v>561</v>
      </c>
      <c r="G4380">
        <f>(F4380-0,5)/3812</f>
        <v/>
      </c>
      <c r="H4380">
        <f>NORM.S.INV(G4380)</f>
        <v/>
      </c>
      <c r="I4380">
        <f>INDEX(SORT('07_MODELO_NPI'!F$26:F$3837;1;TRUE);F4380)</f>
        <v/>
      </c>
      <c r="K4380" t="n">
        <v>561</v>
      </c>
      <c r="L4380">
        <f>(K4380-0,5)/3812</f>
        <v/>
      </c>
      <c r="M4380">
        <f>NORM.S.INV(L4380)</f>
        <v/>
      </c>
      <c r="N4380">
        <f>INDEX(SORT('08_MODELO_MULTIPLO'!G$31:G$3842;1;TRUE);K4380)</f>
        <v/>
      </c>
    </row>
    <row r="4381">
      <c r="A4381" t="n">
        <v>562</v>
      </c>
      <c r="B4381">
        <f>(A4381-0,5)/3812</f>
        <v/>
      </c>
      <c r="C4381">
        <f>NORM.S.INV(B4381)</f>
        <v/>
      </c>
      <c r="D4381">
        <f>INDEX(SORT('06_MODELO_REFS'!F$26:F$3837;1;TRUE);A4381)</f>
        <v/>
      </c>
      <c r="F4381" t="n">
        <v>562</v>
      </c>
      <c r="G4381">
        <f>(F4381-0,5)/3812</f>
        <v/>
      </c>
      <c r="H4381">
        <f>NORM.S.INV(G4381)</f>
        <v/>
      </c>
      <c r="I4381">
        <f>INDEX(SORT('07_MODELO_NPI'!F$26:F$3837;1;TRUE);F4381)</f>
        <v/>
      </c>
      <c r="K4381" t="n">
        <v>562</v>
      </c>
      <c r="L4381">
        <f>(K4381-0,5)/3812</f>
        <v/>
      </c>
      <c r="M4381">
        <f>NORM.S.INV(L4381)</f>
        <v/>
      </c>
      <c r="N4381">
        <f>INDEX(SORT('08_MODELO_MULTIPLO'!G$31:G$3842;1;TRUE);K4381)</f>
        <v/>
      </c>
    </row>
    <row r="4382">
      <c r="A4382" t="n">
        <v>563</v>
      </c>
      <c r="B4382">
        <f>(A4382-0,5)/3812</f>
        <v/>
      </c>
      <c r="C4382">
        <f>NORM.S.INV(B4382)</f>
        <v/>
      </c>
      <c r="D4382">
        <f>INDEX(SORT('06_MODELO_REFS'!F$26:F$3837;1;TRUE);A4382)</f>
        <v/>
      </c>
      <c r="F4382" t="n">
        <v>563</v>
      </c>
      <c r="G4382">
        <f>(F4382-0,5)/3812</f>
        <v/>
      </c>
      <c r="H4382">
        <f>NORM.S.INV(G4382)</f>
        <v/>
      </c>
      <c r="I4382">
        <f>INDEX(SORT('07_MODELO_NPI'!F$26:F$3837;1;TRUE);F4382)</f>
        <v/>
      </c>
      <c r="K4382" t="n">
        <v>563</v>
      </c>
      <c r="L4382">
        <f>(K4382-0,5)/3812</f>
        <v/>
      </c>
      <c r="M4382">
        <f>NORM.S.INV(L4382)</f>
        <v/>
      </c>
      <c r="N4382">
        <f>INDEX(SORT('08_MODELO_MULTIPLO'!G$31:G$3842;1;TRUE);K4382)</f>
        <v/>
      </c>
    </row>
    <row r="4383">
      <c r="A4383" t="n">
        <v>564</v>
      </c>
      <c r="B4383">
        <f>(A4383-0,5)/3812</f>
        <v/>
      </c>
      <c r="C4383">
        <f>NORM.S.INV(B4383)</f>
        <v/>
      </c>
      <c r="D4383">
        <f>INDEX(SORT('06_MODELO_REFS'!F$26:F$3837;1;TRUE);A4383)</f>
        <v/>
      </c>
      <c r="F4383" t="n">
        <v>564</v>
      </c>
      <c r="G4383">
        <f>(F4383-0,5)/3812</f>
        <v/>
      </c>
      <c r="H4383">
        <f>NORM.S.INV(G4383)</f>
        <v/>
      </c>
      <c r="I4383">
        <f>INDEX(SORT('07_MODELO_NPI'!F$26:F$3837;1;TRUE);F4383)</f>
        <v/>
      </c>
      <c r="K4383" t="n">
        <v>564</v>
      </c>
      <c r="L4383">
        <f>(K4383-0,5)/3812</f>
        <v/>
      </c>
      <c r="M4383">
        <f>NORM.S.INV(L4383)</f>
        <v/>
      </c>
      <c r="N4383">
        <f>INDEX(SORT('08_MODELO_MULTIPLO'!G$31:G$3842;1;TRUE);K4383)</f>
        <v/>
      </c>
    </row>
    <row r="4384">
      <c r="A4384" t="n">
        <v>565</v>
      </c>
      <c r="B4384">
        <f>(A4384-0,5)/3812</f>
        <v/>
      </c>
      <c r="C4384">
        <f>NORM.S.INV(B4384)</f>
        <v/>
      </c>
      <c r="D4384">
        <f>INDEX(SORT('06_MODELO_REFS'!F$26:F$3837;1;TRUE);A4384)</f>
        <v/>
      </c>
      <c r="F4384" t="n">
        <v>565</v>
      </c>
      <c r="G4384">
        <f>(F4384-0,5)/3812</f>
        <v/>
      </c>
      <c r="H4384">
        <f>NORM.S.INV(G4384)</f>
        <v/>
      </c>
      <c r="I4384">
        <f>INDEX(SORT('07_MODELO_NPI'!F$26:F$3837;1;TRUE);F4384)</f>
        <v/>
      </c>
      <c r="K4384" t="n">
        <v>565</v>
      </c>
      <c r="L4384">
        <f>(K4384-0,5)/3812</f>
        <v/>
      </c>
      <c r="M4384">
        <f>NORM.S.INV(L4384)</f>
        <v/>
      </c>
      <c r="N4384">
        <f>INDEX(SORT('08_MODELO_MULTIPLO'!G$31:G$3842;1;TRUE);K4384)</f>
        <v/>
      </c>
    </row>
    <row r="4385">
      <c r="A4385" t="n">
        <v>566</v>
      </c>
      <c r="B4385">
        <f>(A4385-0,5)/3812</f>
        <v/>
      </c>
      <c r="C4385">
        <f>NORM.S.INV(B4385)</f>
        <v/>
      </c>
      <c r="D4385">
        <f>INDEX(SORT('06_MODELO_REFS'!F$26:F$3837;1;TRUE);A4385)</f>
        <v/>
      </c>
      <c r="F4385" t="n">
        <v>566</v>
      </c>
      <c r="G4385">
        <f>(F4385-0,5)/3812</f>
        <v/>
      </c>
      <c r="H4385">
        <f>NORM.S.INV(G4385)</f>
        <v/>
      </c>
      <c r="I4385">
        <f>INDEX(SORT('07_MODELO_NPI'!F$26:F$3837;1;TRUE);F4385)</f>
        <v/>
      </c>
      <c r="K4385" t="n">
        <v>566</v>
      </c>
      <c r="L4385">
        <f>(K4385-0,5)/3812</f>
        <v/>
      </c>
      <c r="M4385">
        <f>NORM.S.INV(L4385)</f>
        <v/>
      </c>
      <c r="N4385">
        <f>INDEX(SORT('08_MODELO_MULTIPLO'!G$31:G$3842;1;TRUE);K4385)</f>
        <v/>
      </c>
    </row>
    <row r="4386">
      <c r="A4386" t="n">
        <v>567</v>
      </c>
      <c r="B4386">
        <f>(A4386-0,5)/3812</f>
        <v/>
      </c>
      <c r="C4386">
        <f>NORM.S.INV(B4386)</f>
        <v/>
      </c>
      <c r="D4386">
        <f>INDEX(SORT('06_MODELO_REFS'!F$26:F$3837;1;TRUE);A4386)</f>
        <v/>
      </c>
      <c r="F4386" t="n">
        <v>567</v>
      </c>
      <c r="G4386">
        <f>(F4386-0,5)/3812</f>
        <v/>
      </c>
      <c r="H4386">
        <f>NORM.S.INV(G4386)</f>
        <v/>
      </c>
      <c r="I4386">
        <f>INDEX(SORT('07_MODELO_NPI'!F$26:F$3837;1;TRUE);F4386)</f>
        <v/>
      </c>
      <c r="K4386" t="n">
        <v>567</v>
      </c>
      <c r="L4386">
        <f>(K4386-0,5)/3812</f>
        <v/>
      </c>
      <c r="M4386">
        <f>NORM.S.INV(L4386)</f>
        <v/>
      </c>
      <c r="N4386">
        <f>INDEX(SORT('08_MODELO_MULTIPLO'!G$31:G$3842;1;TRUE);K4386)</f>
        <v/>
      </c>
    </row>
    <row r="4387">
      <c r="A4387" t="n">
        <v>568</v>
      </c>
      <c r="B4387">
        <f>(A4387-0,5)/3812</f>
        <v/>
      </c>
      <c r="C4387">
        <f>NORM.S.INV(B4387)</f>
        <v/>
      </c>
      <c r="D4387">
        <f>INDEX(SORT('06_MODELO_REFS'!F$26:F$3837;1;TRUE);A4387)</f>
        <v/>
      </c>
      <c r="F4387" t="n">
        <v>568</v>
      </c>
      <c r="G4387">
        <f>(F4387-0,5)/3812</f>
        <v/>
      </c>
      <c r="H4387">
        <f>NORM.S.INV(G4387)</f>
        <v/>
      </c>
      <c r="I4387">
        <f>INDEX(SORT('07_MODELO_NPI'!F$26:F$3837;1;TRUE);F4387)</f>
        <v/>
      </c>
      <c r="K4387" t="n">
        <v>568</v>
      </c>
      <c r="L4387">
        <f>(K4387-0,5)/3812</f>
        <v/>
      </c>
      <c r="M4387">
        <f>NORM.S.INV(L4387)</f>
        <v/>
      </c>
      <c r="N4387">
        <f>INDEX(SORT('08_MODELO_MULTIPLO'!G$31:G$3842;1;TRUE);K4387)</f>
        <v/>
      </c>
    </row>
    <row r="4388">
      <c r="A4388" t="n">
        <v>569</v>
      </c>
      <c r="B4388">
        <f>(A4388-0,5)/3812</f>
        <v/>
      </c>
      <c r="C4388">
        <f>NORM.S.INV(B4388)</f>
        <v/>
      </c>
      <c r="D4388">
        <f>INDEX(SORT('06_MODELO_REFS'!F$26:F$3837;1;TRUE);A4388)</f>
        <v/>
      </c>
      <c r="F4388" t="n">
        <v>569</v>
      </c>
      <c r="G4388">
        <f>(F4388-0,5)/3812</f>
        <v/>
      </c>
      <c r="H4388">
        <f>NORM.S.INV(G4388)</f>
        <v/>
      </c>
      <c r="I4388">
        <f>INDEX(SORT('07_MODELO_NPI'!F$26:F$3837;1;TRUE);F4388)</f>
        <v/>
      </c>
      <c r="K4388" t="n">
        <v>569</v>
      </c>
      <c r="L4388">
        <f>(K4388-0,5)/3812</f>
        <v/>
      </c>
      <c r="M4388">
        <f>NORM.S.INV(L4388)</f>
        <v/>
      </c>
      <c r="N4388">
        <f>INDEX(SORT('08_MODELO_MULTIPLO'!G$31:G$3842;1;TRUE);K4388)</f>
        <v/>
      </c>
    </row>
    <row r="4389">
      <c r="A4389" t="n">
        <v>570</v>
      </c>
      <c r="B4389">
        <f>(A4389-0,5)/3812</f>
        <v/>
      </c>
      <c r="C4389">
        <f>NORM.S.INV(B4389)</f>
        <v/>
      </c>
      <c r="D4389">
        <f>INDEX(SORT('06_MODELO_REFS'!F$26:F$3837;1;TRUE);A4389)</f>
        <v/>
      </c>
      <c r="F4389" t="n">
        <v>570</v>
      </c>
      <c r="G4389">
        <f>(F4389-0,5)/3812</f>
        <v/>
      </c>
      <c r="H4389">
        <f>NORM.S.INV(G4389)</f>
        <v/>
      </c>
      <c r="I4389">
        <f>INDEX(SORT('07_MODELO_NPI'!F$26:F$3837;1;TRUE);F4389)</f>
        <v/>
      </c>
      <c r="K4389" t="n">
        <v>570</v>
      </c>
      <c r="L4389">
        <f>(K4389-0,5)/3812</f>
        <v/>
      </c>
      <c r="M4389">
        <f>NORM.S.INV(L4389)</f>
        <v/>
      </c>
      <c r="N4389">
        <f>INDEX(SORT('08_MODELO_MULTIPLO'!G$31:G$3842;1;TRUE);K4389)</f>
        <v/>
      </c>
    </row>
    <row r="4390">
      <c r="A4390" t="n">
        <v>571</v>
      </c>
      <c r="B4390">
        <f>(A4390-0,5)/3812</f>
        <v/>
      </c>
      <c r="C4390">
        <f>NORM.S.INV(B4390)</f>
        <v/>
      </c>
      <c r="D4390">
        <f>INDEX(SORT('06_MODELO_REFS'!F$26:F$3837;1;TRUE);A4390)</f>
        <v/>
      </c>
      <c r="F4390" t="n">
        <v>571</v>
      </c>
      <c r="G4390">
        <f>(F4390-0,5)/3812</f>
        <v/>
      </c>
      <c r="H4390">
        <f>NORM.S.INV(G4390)</f>
        <v/>
      </c>
      <c r="I4390">
        <f>INDEX(SORT('07_MODELO_NPI'!F$26:F$3837;1;TRUE);F4390)</f>
        <v/>
      </c>
      <c r="K4390" t="n">
        <v>571</v>
      </c>
      <c r="L4390">
        <f>(K4390-0,5)/3812</f>
        <v/>
      </c>
      <c r="M4390">
        <f>NORM.S.INV(L4390)</f>
        <v/>
      </c>
      <c r="N4390">
        <f>INDEX(SORT('08_MODELO_MULTIPLO'!G$31:G$3842;1;TRUE);K4390)</f>
        <v/>
      </c>
    </row>
    <row r="4391">
      <c r="A4391" t="n">
        <v>572</v>
      </c>
      <c r="B4391">
        <f>(A4391-0,5)/3812</f>
        <v/>
      </c>
      <c r="C4391">
        <f>NORM.S.INV(B4391)</f>
        <v/>
      </c>
      <c r="D4391">
        <f>INDEX(SORT('06_MODELO_REFS'!F$26:F$3837;1;TRUE);A4391)</f>
        <v/>
      </c>
      <c r="F4391" t="n">
        <v>572</v>
      </c>
      <c r="G4391">
        <f>(F4391-0,5)/3812</f>
        <v/>
      </c>
      <c r="H4391">
        <f>NORM.S.INV(G4391)</f>
        <v/>
      </c>
      <c r="I4391">
        <f>INDEX(SORT('07_MODELO_NPI'!F$26:F$3837;1;TRUE);F4391)</f>
        <v/>
      </c>
      <c r="K4391" t="n">
        <v>572</v>
      </c>
      <c r="L4391">
        <f>(K4391-0,5)/3812</f>
        <v/>
      </c>
      <c r="M4391">
        <f>NORM.S.INV(L4391)</f>
        <v/>
      </c>
      <c r="N4391">
        <f>INDEX(SORT('08_MODELO_MULTIPLO'!G$31:G$3842;1;TRUE);K4391)</f>
        <v/>
      </c>
    </row>
    <row r="4392">
      <c r="A4392" t="n">
        <v>573</v>
      </c>
      <c r="B4392">
        <f>(A4392-0,5)/3812</f>
        <v/>
      </c>
      <c r="C4392">
        <f>NORM.S.INV(B4392)</f>
        <v/>
      </c>
      <c r="D4392">
        <f>INDEX(SORT('06_MODELO_REFS'!F$26:F$3837;1;TRUE);A4392)</f>
        <v/>
      </c>
      <c r="F4392" t="n">
        <v>573</v>
      </c>
      <c r="G4392">
        <f>(F4392-0,5)/3812</f>
        <v/>
      </c>
      <c r="H4392">
        <f>NORM.S.INV(G4392)</f>
        <v/>
      </c>
      <c r="I4392">
        <f>INDEX(SORT('07_MODELO_NPI'!F$26:F$3837;1;TRUE);F4392)</f>
        <v/>
      </c>
      <c r="K4392" t="n">
        <v>573</v>
      </c>
      <c r="L4392">
        <f>(K4392-0,5)/3812</f>
        <v/>
      </c>
      <c r="M4392">
        <f>NORM.S.INV(L4392)</f>
        <v/>
      </c>
      <c r="N4392">
        <f>INDEX(SORT('08_MODELO_MULTIPLO'!G$31:G$3842;1;TRUE);K4392)</f>
        <v/>
      </c>
    </row>
    <row r="4393">
      <c r="A4393" t="n">
        <v>574</v>
      </c>
      <c r="B4393">
        <f>(A4393-0,5)/3812</f>
        <v/>
      </c>
      <c r="C4393">
        <f>NORM.S.INV(B4393)</f>
        <v/>
      </c>
      <c r="D4393">
        <f>INDEX(SORT('06_MODELO_REFS'!F$26:F$3837;1;TRUE);A4393)</f>
        <v/>
      </c>
      <c r="F4393" t="n">
        <v>574</v>
      </c>
      <c r="G4393">
        <f>(F4393-0,5)/3812</f>
        <v/>
      </c>
      <c r="H4393">
        <f>NORM.S.INV(G4393)</f>
        <v/>
      </c>
      <c r="I4393">
        <f>INDEX(SORT('07_MODELO_NPI'!F$26:F$3837;1;TRUE);F4393)</f>
        <v/>
      </c>
      <c r="K4393" t="n">
        <v>574</v>
      </c>
      <c r="L4393">
        <f>(K4393-0,5)/3812</f>
        <v/>
      </c>
      <c r="M4393">
        <f>NORM.S.INV(L4393)</f>
        <v/>
      </c>
      <c r="N4393">
        <f>INDEX(SORT('08_MODELO_MULTIPLO'!G$31:G$3842;1;TRUE);K4393)</f>
        <v/>
      </c>
    </row>
    <row r="4394">
      <c r="A4394" t="n">
        <v>575</v>
      </c>
      <c r="B4394">
        <f>(A4394-0,5)/3812</f>
        <v/>
      </c>
      <c r="C4394">
        <f>NORM.S.INV(B4394)</f>
        <v/>
      </c>
      <c r="D4394">
        <f>INDEX(SORT('06_MODELO_REFS'!F$26:F$3837;1;TRUE);A4394)</f>
        <v/>
      </c>
      <c r="F4394" t="n">
        <v>575</v>
      </c>
      <c r="G4394">
        <f>(F4394-0,5)/3812</f>
        <v/>
      </c>
      <c r="H4394">
        <f>NORM.S.INV(G4394)</f>
        <v/>
      </c>
      <c r="I4394">
        <f>INDEX(SORT('07_MODELO_NPI'!F$26:F$3837;1;TRUE);F4394)</f>
        <v/>
      </c>
      <c r="K4394" t="n">
        <v>575</v>
      </c>
      <c r="L4394">
        <f>(K4394-0,5)/3812</f>
        <v/>
      </c>
      <c r="M4394">
        <f>NORM.S.INV(L4394)</f>
        <v/>
      </c>
      <c r="N4394">
        <f>INDEX(SORT('08_MODELO_MULTIPLO'!G$31:G$3842;1;TRUE);K4394)</f>
        <v/>
      </c>
    </row>
    <row r="4395">
      <c r="A4395" t="n">
        <v>576</v>
      </c>
      <c r="B4395">
        <f>(A4395-0,5)/3812</f>
        <v/>
      </c>
      <c r="C4395">
        <f>NORM.S.INV(B4395)</f>
        <v/>
      </c>
      <c r="D4395">
        <f>INDEX(SORT('06_MODELO_REFS'!F$26:F$3837;1;TRUE);A4395)</f>
        <v/>
      </c>
      <c r="F4395" t="n">
        <v>576</v>
      </c>
      <c r="G4395">
        <f>(F4395-0,5)/3812</f>
        <v/>
      </c>
      <c r="H4395">
        <f>NORM.S.INV(G4395)</f>
        <v/>
      </c>
      <c r="I4395">
        <f>INDEX(SORT('07_MODELO_NPI'!F$26:F$3837;1;TRUE);F4395)</f>
        <v/>
      </c>
      <c r="K4395" t="n">
        <v>576</v>
      </c>
      <c r="L4395">
        <f>(K4395-0,5)/3812</f>
        <v/>
      </c>
      <c r="M4395">
        <f>NORM.S.INV(L4395)</f>
        <v/>
      </c>
      <c r="N4395">
        <f>INDEX(SORT('08_MODELO_MULTIPLO'!G$31:G$3842;1;TRUE);K4395)</f>
        <v/>
      </c>
    </row>
    <row r="4396">
      <c r="A4396" t="n">
        <v>577</v>
      </c>
      <c r="B4396">
        <f>(A4396-0,5)/3812</f>
        <v/>
      </c>
      <c r="C4396">
        <f>NORM.S.INV(B4396)</f>
        <v/>
      </c>
      <c r="D4396">
        <f>INDEX(SORT('06_MODELO_REFS'!F$26:F$3837;1;TRUE);A4396)</f>
        <v/>
      </c>
      <c r="F4396" t="n">
        <v>577</v>
      </c>
      <c r="G4396">
        <f>(F4396-0,5)/3812</f>
        <v/>
      </c>
      <c r="H4396">
        <f>NORM.S.INV(G4396)</f>
        <v/>
      </c>
      <c r="I4396">
        <f>INDEX(SORT('07_MODELO_NPI'!F$26:F$3837;1;TRUE);F4396)</f>
        <v/>
      </c>
      <c r="K4396" t="n">
        <v>577</v>
      </c>
      <c r="L4396">
        <f>(K4396-0,5)/3812</f>
        <v/>
      </c>
      <c r="M4396">
        <f>NORM.S.INV(L4396)</f>
        <v/>
      </c>
      <c r="N4396">
        <f>INDEX(SORT('08_MODELO_MULTIPLO'!G$31:G$3842;1;TRUE);K4396)</f>
        <v/>
      </c>
    </row>
    <row r="4397">
      <c r="A4397" t="n">
        <v>578</v>
      </c>
      <c r="B4397">
        <f>(A4397-0,5)/3812</f>
        <v/>
      </c>
      <c r="C4397">
        <f>NORM.S.INV(B4397)</f>
        <v/>
      </c>
      <c r="D4397">
        <f>INDEX(SORT('06_MODELO_REFS'!F$26:F$3837;1;TRUE);A4397)</f>
        <v/>
      </c>
      <c r="F4397" t="n">
        <v>578</v>
      </c>
      <c r="G4397">
        <f>(F4397-0,5)/3812</f>
        <v/>
      </c>
      <c r="H4397">
        <f>NORM.S.INV(G4397)</f>
        <v/>
      </c>
      <c r="I4397">
        <f>INDEX(SORT('07_MODELO_NPI'!F$26:F$3837;1;TRUE);F4397)</f>
        <v/>
      </c>
      <c r="K4397" t="n">
        <v>578</v>
      </c>
      <c r="L4397">
        <f>(K4397-0,5)/3812</f>
        <v/>
      </c>
      <c r="M4397">
        <f>NORM.S.INV(L4397)</f>
        <v/>
      </c>
      <c r="N4397">
        <f>INDEX(SORT('08_MODELO_MULTIPLO'!G$31:G$3842;1;TRUE);K4397)</f>
        <v/>
      </c>
    </row>
    <row r="4398">
      <c r="A4398" t="n">
        <v>579</v>
      </c>
      <c r="B4398">
        <f>(A4398-0,5)/3812</f>
        <v/>
      </c>
      <c r="C4398">
        <f>NORM.S.INV(B4398)</f>
        <v/>
      </c>
      <c r="D4398">
        <f>INDEX(SORT('06_MODELO_REFS'!F$26:F$3837;1;TRUE);A4398)</f>
        <v/>
      </c>
      <c r="F4398" t="n">
        <v>579</v>
      </c>
      <c r="G4398">
        <f>(F4398-0,5)/3812</f>
        <v/>
      </c>
      <c r="H4398">
        <f>NORM.S.INV(G4398)</f>
        <v/>
      </c>
      <c r="I4398">
        <f>INDEX(SORT('07_MODELO_NPI'!F$26:F$3837;1;TRUE);F4398)</f>
        <v/>
      </c>
      <c r="K4398" t="n">
        <v>579</v>
      </c>
      <c r="L4398">
        <f>(K4398-0,5)/3812</f>
        <v/>
      </c>
      <c r="M4398">
        <f>NORM.S.INV(L4398)</f>
        <v/>
      </c>
      <c r="N4398">
        <f>INDEX(SORT('08_MODELO_MULTIPLO'!G$31:G$3842;1;TRUE);K4398)</f>
        <v/>
      </c>
    </row>
    <row r="4399">
      <c r="A4399" t="n">
        <v>580</v>
      </c>
      <c r="B4399">
        <f>(A4399-0,5)/3812</f>
        <v/>
      </c>
      <c r="C4399">
        <f>NORM.S.INV(B4399)</f>
        <v/>
      </c>
      <c r="D4399">
        <f>INDEX(SORT('06_MODELO_REFS'!F$26:F$3837;1;TRUE);A4399)</f>
        <v/>
      </c>
      <c r="F4399" t="n">
        <v>580</v>
      </c>
      <c r="G4399">
        <f>(F4399-0,5)/3812</f>
        <v/>
      </c>
      <c r="H4399">
        <f>NORM.S.INV(G4399)</f>
        <v/>
      </c>
      <c r="I4399">
        <f>INDEX(SORT('07_MODELO_NPI'!F$26:F$3837;1;TRUE);F4399)</f>
        <v/>
      </c>
      <c r="K4399" t="n">
        <v>580</v>
      </c>
      <c r="L4399">
        <f>(K4399-0,5)/3812</f>
        <v/>
      </c>
      <c r="M4399">
        <f>NORM.S.INV(L4399)</f>
        <v/>
      </c>
      <c r="N4399">
        <f>INDEX(SORT('08_MODELO_MULTIPLO'!G$31:G$3842;1;TRUE);K4399)</f>
        <v/>
      </c>
    </row>
    <row r="4400">
      <c r="A4400" t="n">
        <v>581</v>
      </c>
      <c r="B4400">
        <f>(A4400-0,5)/3812</f>
        <v/>
      </c>
      <c r="C4400">
        <f>NORM.S.INV(B4400)</f>
        <v/>
      </c>
      <c r="D4400">
        <f>INDEX(SORT('06_MODELO_REFS'!F$26:F$3837;1;TRUE);A4400)</f>
        <v/>
      </c>
      <c r="F4400" t="n">
        <v>581</v>
      </c>
      <c r="G4400">
        <f>(F4400-0,5)/3812</f>
        <v/>
      </c>
      <c r="H4400">
        <f>NORM.S.INV(G4400)</f>
        <v/>
      </c>
      <c r="I4400">
        <f>INDEX(SORT('07_MODELO_NPI'!F$26:F$3837;1;TRUE);F4400)</f>
        <v/>
      </c>
      <c r="K4400" t="n">
        <v>581</v>
      </c>
      <c r="L4400">
        <f>(K4400-0,5)/3812</f>
        <v/>
      </c>
      <c r="M4400">
        <f>NORM.S.INV(L4400)</f>
        <v/>
      </c>
      <c r="N4400">
        <f>INDEX(SORT('08_MODELO_MULTIPLO'!G$31:G$3842;1;TRUE);K4400)</f>
        <v/>
      </c>
    </row>
    <row r="4401">
      <c r="A4401" t="n">
        <v>582</v>
      </c>
      <c r="B4401">
        <f>(A4401-0,5)/3812</f>
        <v/>
      </c>
      <c r="C4401">
        <f>NORM.S.INV(B4401)</f>
        <v/>
      </c>
      <c r="D4401">
        <f>INDEX(SORT('06_MODELO_REFS'!F$26:F$3837;1;TRUE);A4401)</f>
        <v/>
      </c>
      <c r="F4401" t="n">
        <v>582</v>
      </c>
      <c r="G4401">
        <f>(F4401-0,5)/3812</f>
        <v/>
      </c>
      <c r="H4401">
        <f>NORM.S.INV(G4401)</f>
        <v/>
      </c>
      <c r="I4401">
        <f>INDEX(SORT('07_MODELO_NPI'!F$26:F$3837;1;TRUE);F4401)</f>
        <v/>
      </c>
      <c r="K4401" t="n">
        <v>582</v>
      </c>
      <c r="L4401">
        <f>(K4401-0,5)/3812</f>
        <v/>
      </c>
      <c r="M4401">
        <f>NORM.S.INV(L4401)</f>
        <v/>
      </c>
      <c r="N4401">
        <f>INDEX(SORT('08_MODELO_MULTIPLO'!G$31:G$3842;1;TRUE);K4401)</f>
        <v/>
      </c>
    </row>
    <row r="4402">
      <c r="A4402" t="n">
        <v>583</v>
      </c>
      <c r="B4402">
        <f>(A4402-0,5)/3812</f>
        <v/>
      </c>
      <c r="C4402">
        <f>NORM.S.INV(B4402)</f>
        <v/>
      </c>
      <c r="D4402">
        <f>INDEX(SORT('06_MODELO_REFS'!F$26:F$3837;1;TRUE);A4402)</f>
        <v/>
      </c>
      <c r="F4402" t="n">
        <v>583</v>
      </c>
      <c r="G4402">
        <f>(F4402-0,5)/3812</f>
        <v/>
      </c>
      <c r="H4402">
        <f>NORM.S.INV(G4402)</f>
        <v/>
      </c>
      <c r="I4402">
        <f>INDEX(SORT('07_MODELO_NPI'!F$26:F$3837;1;TRUE);F4402)</f>
        <v/>
      </c>
      <c r="K4402" t="n">
        <v>583</v>
      </c>
      <c r="L4402">
        <f>(K4402-0,5)/3812</f>
        <v/>
      </c>
      <c r="M4402">
        <f>NORM.S.INV(L4402)</f>
        <v/>
      </c>
      <c r="N4402">
        <f>INDEX(SORT('08_MODELO_MULTIPLO'!G$31:G$3842;1;TRUE);K4402)</f>
        <v/>
      </c>
    </row>
    <row r="4403">
      <c r="A4403" t="n">
        <v>584</v>
      </c>
      <c r="B4403">
        <f>(A4403-0,5)/3812</f>
        <v/>
      </c>
      <c r="C4403">
        <f>NORM.S.INV(B4403)</f>
        <v/>
      </c>
      <c r="D4403">
        <f>INDEX(SORT('06_MODELO_REFS'!F$26:F$3837;1;TRUE);A4403)</f>
        <v/>
      </c>
      <c r="F4403" t="n">
        <v>584</v>
      </c>
      <c r="G4403">
        <f>(F4403-0,5)/3812</f>
        <v/>
      </c>
      <c r="H4403">
        <f>NORM.S.INV(G4403)</f>
        <v/>
      </c>
      <c r="I4403">
        <f>INDEX(SORT('07_MODELO_NPI'!F$26:F$3837;1;TRUE);F4403)</f>
        <v/>
      </c>
      <c r="K4403" t="n">
        <v>584</v>
      </c>
      <c r="L4403">
        <f>(K4403-0,5)/3812</f>
        <v/>
      </c>
      <c r="M4403">
        <f>NORM.S.INV(L4403)</f>
        <v/>
      </c>
      <c r="N4403">
        <f>INDEX(SORT('08_MODELO_MULTIPLO'!G$31:G$3842;1;TRUE);K4403)</f>
        <v/>
      </c>
    </row>
    <row r="4404">
      <c r="A4404" t="n">
        <v>585</v>
      </c>
      <c r="B4404">
        <f>(A4404-0,5)/3812</f>
        <v/>
      </c>
      <c r="C4404">
        <f>NORM.S.INV(B4404)</f>
        <v/>
      </c>
      <c r="D4404">
        <f>INDEX(SORT('06_MODELO_REFS'!F$26:F$3837;1;TRUE);A4404)</f>
        <v/>
      </c>
      <c r="F4404" t="n">
        <v>585</v>
      </c>
      <c r="G4404">
        <f>(F4404-0,5)/3812</f>
        <v/>
      </c>
      <c r="H4404">
        <f>NORM.S.INV(G4404)</f>
        <v/>
      </c>
      <c r="I4404">
        <f>INDEX(SORT('07_MODELO_NPI'!F$26:F$3837;1;TRUE);F4404)</f>
        <v/>
      </c>
      <c r="K4404" t="n">
        <v>585</v>
      </c>
      <c r="L4404">
        <f>(K4404-0,5)/3812</f>
        <v/>
      </c>
      <c r="M4404">
        <f>NORM.S.INV(L4404)</f>
        <v/>
      </c>
      <c r="N4404">
        <f>INDEX(SORT('08_MODELO_MULTIPLO'!G$31:G$3842;1;TRUE);K4404)</f>
        <v/>
      </c>
    </row>
    <row r="4405">
      <c r="A4405" t="n">
        <v>586</v>
      </c>
      <c r="B4405">
        <f>(A4405-0,5)/3812</f>
        <v/>
      </c>
      <c r="C4405">
        <f>NORM.S.INV(B4405)</f>
        <v/>
      </c>
      <c r="D4405">
        <f>INDEX(SORT('06_MODELO_REFS'!F$26:F$3837;1;TRUE);A4405)</f>
        <v/>
      </c>
      <c r="F4405" t="n">
        <v>586</v>
      </c>
      <c r="G4405">
        <f>(F4405-0,5)/3812</f>
        <v/>
      </c>
      <c r="H4405">
        <f>NORM.S.INV(G4405)</f>
        <v/>
      </c>
      <c r="I4405">
        <f>INDEX(SORT('07_MODELO_NPI'!F$26:F$3837;1;TRUE);F4405)</f>
        <v/>
      </c>
      <c r="K4405" t="n">
        <v>586</v>
      </c>
      <c r="L4405">
        <f>(K4405-0,5)/3812</f>
        <v/>
      </c>
      <c r="M4405">
        <f>NORM.S.INV(L4405)</f>
        <v/>
      </c>
      <c r="N4405">
        <f>INDEX(SORT('08_MODELO_MULTIPLO'!G$31:G$3842;1;TRUE);K4405)</f>
        <v/>
      </c>
    </row>
    <row r="4406">
      <c r="A4406" t="n">
        <v>587</v>
      </c>
      <c r="B4406">
        <f>(A4406-0,5)/3812</f>
        <v/>
      </c>
      <c r="C4406">
        <f>NORM.S.INV(B4406)</f>
        <v/>
      </c>
      <c r="D4406">
        <f>INDEX(SORT('06_MODELO_REFS'!F$26:F$3837;1;TRUE);A4406)</f>
        <v/>
      </c>
      <c r="F4406" t="n">
        <v>587</v>
      </c>
      <c r="G4406">
        <f>(F4406-0,5)/3812</f>
        <v/>
      </c>
      <c r="H4406">
        <f>NORM.S.INV(G4406)</f>
        <v/>
      </c>
      <c r="I4406">
        <f>INDEX(SORT('07_MODELO_NPI'!F$26:F$3837;1;TRUE);F4406)</f>
        <v/>
      </c>
      <c r="K4406" t="n">
        <v>587</v>
      </c>
      <c r="L4406">
        <f>(K4406-0,5)/3812</f>
        <v/>
      </c>
      <c r="M4406">
        <f>NORM.S.INV(L4406)</f>
        <v/>
      </c>
      <c r="N4406">
        <f>INDEX(SORT('08_MODELO_MULTIPLO'!G$31:G$3842;1;TRUE);K4406)</f>
        <v/>
      </c>
    </row>
    <row r="4407">
      <c r="A4407" t="n">
        <v>588</v>
      </c>
      <c r="B4407">
        <f>(A4407-0,5)/3812</f>
        <v/>
      </c>
      <c r="C4407">
        <f>NORM.S.INV(B4407)</f>
        <v/>
      </c>
      <c r="D4407">
        <f>INDEX(SORT('06_MODELO_REFS'!F$26:F$3837;1;TRUE);A4407)</f>
        <v/>
      </c>
      <c r="F4407" t="n">
        <v>588</v>
      </c>
      <c r="G4407">
        <f>(F4407-0,5)/3812</f>
        <v/>
      </c>
      <c r="H4407">
        <f>NORM.S.INV(G4407)</f>
        <v/>
      </c>
      <c r="I4407">
        <f>INDEX(SORT('07_MODELO_NPI'!F$26:F$3837;1;TRUE);F4407)</f>
        <v/>
      </c>
      <c r="K4407" t="n">
        <v>588</v>
      </c>
      <c r="L4407">
        <f>(K4407-0,5)/3812</f>
        <v/>
      </c>
      <c r="M4407">
        <f>NORM.S.INV(L4407)</f>
        <v/>
      </c>
      <c r="N4407">
        <f>INDEX(SORT('08_MODELO_MULTIPLO'!G$31:G$3842;1;TRUE);K4407)</f>
        <v/>
      </c>
    </row>
    <row r="4408">
      <c r="A4408" t="n">
        <v>589</v>
      </c>
      <c r="B4408">
        <f>(A4408-0,5)/3812</f>
        <v/>
      </c>
      <c r="C4408">
        <f>NORM.S.INV(B4408)</f>
        <v/>
      </c>
      <c r="D4408">
        <f>INDEX(SORT('06_MODELO_REFS'!F$26:F$3837;1;TRUE);A4408)</f>
        <v/>
      </c>
      <c r="F4408" t="n">
        <v>589</v>
      </c>
      <c r="G4408">
        <f>(F4408-0,5)/3812</f>
        <v/>
      </c>
      <c r="H4408">
        <f>NORM.S.INV(G4408)</f>
        <v/>
      </c>
      <c r="I4408">
        <f>INDEX(SORT('07_MODELO_NPI'!F$26:F$3837;1;TRUE);F4408)</f>
        <v/>
      </c>
      <c r="K4408" t="n">
        <v>589</v>
      </c>
      <c r="L4408">
        <f>(K4408-0,5)/3812</f>
        <v/>
      </c>
      <c r="M4408">
        <f>NORM.S.INV(L4408)</f>
        <v/>
      </c>
      <c r="N4408">
        <f>INDEX(SORT('08_MODELO_MULTIPLO'!G$31:G$3842;1;TRUE);K4408)</f>
        <v/>
      </c>
    </row>
    <row r="4409">
      <c r="A4409" t="n">
        <v>590</v>
      </c>
      <c r="B4409">
        <f>(A4409-0,5)/3812</f>
        <v/>
      </c>
      <c r="C4409">
        <f>NORM.S.INV(B4409)</f>
        <v/>
      </c>
      <c r="D4409">
        <f>INDEX(SORT('06_MODELO_REFS'!F$26:F$3837;1;TRUE);A4409)</f>
        <v/>
      </c>
      <c r="F4409" t="n">
        <v>590</v>
      </c>
      <c r="G4409">
        <f>(F4409-0,5)/3812</f>
        <v/>
      </c>
      <c r="H4409">
        <f>NORM.S.INV(G4409)</f>
        <v/>
      </c>
      <c r="I4409">
        <f>INDEX(SORT('07_MODELO_NPI'!F$26:F$3837;1;TRUE);F4409)</f>
        <v/>
      </c>
      <c r="K4409" t="n">
        <v>590</v>
      </c>
      <c r="L4409">
        <f>(K4409-0,5)/3812</f>
        <v/>
      </c>
      <c r="M4409">
        <f>NORM.S.INV(L4409)</f>
        <v/>
      </c>
      <c r="N4409">
        <f>INDEX(SORT('08_MODELO_MULTIPLO'!G$31:G$3842;1;TRUE);K4409)</f>
        <v/>
      </c>
    </row>
    <row r="4410">
      <c r="A4410" t="n">
        <v>591</v>
      </c>
      <c r="B4410">
        <f>(A4410-0,5)/3812</f>
        <v/>
      </c>
      <c r="C4410">
        <f>NORM.S.INV(B4410)</f>
        <v/>
      </c>
      <c r="D4410">
        <f>INDEX(SORT('06_MODELO_REFS'!F$26:F$3837;1;TRUE);A4410)</f>
        <v/>
      </c>
      <c r="F4410" t="n">
        <v>591</v>
      </c>
      <c r="G4410">
        <f>(F4410-0,5)/3812</f>
        <v/>
      </c>
      <c r="H4410">
        <f>NORM.S.INV(G4410)</f>
        <v/>
      </c>
      <c r="I4410">
        <f>INDEX(SORT('07_MODELO_NPI'!F$26:F$3837;1;TRUE);F4410)</f>
        <v/>
      </c>
      <c r="K4410" t="n">
        <v>591</v>
      </c>
      <c r="L4410">
        <f>(K4410-0,5)/3812</f>
        <v/>
      </c>
      <c r="M4410">
        <f>NORM.S.INV(L4410)</f>
        <v/>
      </c>
      <c r="N4410">
        <f>INDEX(SORT('08_MODELO_MULTIPLO'!G$31:G$3842;1;TRUE);K4410)</f>
        <v/>
      </c>
    </row>
    <row r="4411">
      <c r="A4411" t="n">
        <v>592</v>
      </c>
      <c r="B4411">
        <f>(A4411-0,5)/3812</f>
        <v/>
      </c>
      <c r="C4411">
        <f>NORM.S.INV(B4411)</f>
        <v/>
      </c>
      <c r="D4411">
        <f>INDEX(SORT('06_MODELO_REFS'!F$26:F$3837;1;TRUE);A4411)</f>
        <v/>
      </c>
      <c r="F4411" t="n">
        <v>592</v>
      </c>
      <c r="G4411">
        <f>(F4411-0,5)/3812</f>
        <v/>
      </c>
      <c r="H4411">
        <f>NORM.S.INV(G4411)</f>
        <v/>
      </c>
      <c r="I4411">
        <f>INDEX(SORT('07_MODELO_NPI'!F$26:F$3837;1;TRUE);F4411)</f>
        <v/>
      </c>
      <c r="K4411" t="n">
        <v>592</v>
      </c>
      <c r="L4411">
        <f>(K4411-0,5)/3812</f>
        <v/>
      </c>
      <c r="M4411">
        <f>NORM.S.INV(L4411)</f>
        <v/>
      </c>
      <c r="N4411">
        <f>INDEX(SORT('08_MODELO_MULTIPLO'!G$31:G$3842;1;TRUE);K4411)</f>
        <v/>
      </c>
    </row>
    <row r="4412">
      <c r="A4412" t="n">
        <v>593</v>
      </c>
      <c r="B4412">
        <f>(A4412-0,5)/3812</f>
        <v/>
      </c>
      <c r="C4412">
        <f>NORM.S.INV(B4412)</f>
        <v/>
      </c>
      <c r="D4412">
        <f>INDEX(SORT('06_MODELO_REFS'!F$26:F$3837;1;TRUE);A4412)</f>
        <v/>
      </c>
      <c r="F4412" t="n">
        <v>593</v>
      </c>
      <c r="G4412">
        <f>(F4412-0,5)/3812</f>
        <v/>
      </c>
      <c r="H4412">
        <f>NORM.S.INV(G4412)</f>
        <v/>
      </c>
      <c r="I4412">
        <f>INDEX(SORT('07_MODELO_NPI'!F$26:F$3837;1;TRUE);F4412)</f>
        <v/>
      </c>
      <c r="K4412" t="n">
        <v>593</v>
      </c>
      <c r="L4412">
        <f>(K4412-0,5)/3812</f>
        <v/>
      </c>
      <c r="M4412">
        <f>NORM.S.INV(L4412)</f>
        <v/>
      </c>
      <c r="N4412">
        <f>INDEX(SORT('08_MODELO_MULTIPLO'!G$31:G$3842;1;TRUE);K4412)</f>
        <v/>
      </c>
    </row>
    <row r="4413">
      <c r="A4413" t="n">
        <v>594</v>
      </c>
      <c r="B4413">
        <f>(A4413-0,5)/3812</f>
        <v/>
      </c>
      <c r="C4413">
        <f>NORM.S.INV(B4413)</f>
        <v/>
      </c>
      <c r="D4413">
        <f>INDEX(SORT('06_MODELO_REFS'!F$26:F$3837;1;TRUE);A4413)</f>
        <v/>
      </c>
      <c r="F4413" t="n">
        <v>594</v>
      </c>
      <c r="G4413">
        <f>(F4413-0,5)/3812</f>
        <v/>
      </c>
      <c r="H4413">
        <f>NORM.S.INV(G4413)</f>
        <v/>
      </c>
      <c r="I4413">
        <f>INDEX(SORT('07_MODELO_NPI'!F$26:F$3837;1;TRUE);F4413)</f>
        <v/>
      </c>
      <c r="K4413" t="n">
        <v>594</v>
      </c>
      <c r="L4413">
        <f>(K4413-0,5)/3812</f>
        <v/>
      </c>
      <c r="M4413">
        <f>NORM.S.INV(L4413)</f>
        <v/>
      </c>
      <c r="N4413">
        <f>INDEX(SORT('08_MODELO_MULTIPLO'!G$31:G$3842;1;TRUE);K4413)</f>
        <v/>
      </c>
    </row>
    <row r="4414">
      <c r="A4414" t="n">
        <v>595</v>
      </c>
      <c r="B4414">
        <f>(A4414-0,5)/3812</f>
        <v/>
      </c>
      <c r="C4414">
        <f>NORM.S.INV(B4414)</f>
        <v/>
      </c>
      <c r="D4414">
        <f>INDEX(SORT('06_MODELO_REFS'!F$26:F$3837;1;TRUE);A4414)</f>
        <v/>
      </c>
      <c r="F4414" t="n">
        <v>595</v>
      </c>
      <c r="G4414">
        <f>(F4414-0,5)/3812</f>
        <v/>
      </c>
      <c r="H4414">
        <f>NORM.S.INV(G4414)</f>
        <v/>
      </c>
      <c r="I4414">
        <f>INDEX(SORT('07_MODELO_NPI'!F$26:F$3837;1;TRUE);F4414)</f>
        <v/>
      </c>
      <c r="K4414" t="n">
        <v>595</v>
      </c>
      <c r="L4414">
        <f>(K4414-0,5)/3812</f>
        <v/>
      </c>
      <c r="M4414">
        <f>NORM.S.INV(L4414)</f>
        <v/>
      </c>
      <c r="N4414">
        <f>INDEX(SORT('08_MODELO_MULTIPLO'!G$31:G$3842;1;TRUE);K4414)</f>
        <v/>
      </c>
    </row>
    <row r="4415">
      <c r="A4415" t="n">
        <v>596</v>
      </c>
      <c r="B4415">
        <f>(A4415-0,5)/3812</f>
        <v/>
      </c>
      <c r="C4415">
        <f>NORM.S.INV(B4415)</f>
        <v/>
      </c>
      <c r="D4415">
        <f>INDEX(SORT('06_MODELO_REFS'!F$26:F$3837;1;TRUE);A4415)</f>
        <v/>
      </c>
      <c r="F4415" t="n">
        <v>596</v>
      </c>
      <c r="G4415">
        <f>(F4415-0,5)/3812</f>
        <v/>
      </c>
      <c r="H4415">
        <f>NORM.S.INV(G4415)</f>
        <v/>
      </c>
      <c r="I4415">
        <f>INDEX(SORT('07_MODELO_NPI'!F$26:F$3837;1;TRUE);F4415)</f>
        <v/>
      </c>
      <c r="K4415" t="n">
        <v>596</v>
      </c>
      <c r="L4415">
        <f>(K4415-0,5)/3812</f>
        <v/>
      </c>
      <c r="M4415">
        <f>NORM.S.INV(L4415)</f>
        <v/>
      </c>
      <c r="N4415">
        <f>INDEX(SORT('08_MODELO_MULTIPLO'!G$31:G$3842;1;TRUE);K4415)</f>
        <v/>
      </c>
    </row>
    <row r="4416">
      <c r="A4416" t="n">
        <v>597</v>
      </c>
      <c r="B4416">
        <f>(A4416-0,5)/3812</f>
        <v/>
      </c>
      <c r="C4416">
        <f>NORM.S.INV(B4416)</f>
        <v/>
      </c>
      <c r="D4416">
        <f>INDEX(SORT('06_MODELO_REFS'!F$26:F$3837;1;TRUE);A4416)</f>
        <v/>
      </c>
      <c r="F4416" t="n">
        <v>597</v>
      </c>
      <c r="G4416">
        <f>(F4416-0,5)/3812</f>
        <v/>
      </c>
      <c r="H4416">
        <f>NORM.S.INV(G4416)</f>
        <v/>
      </c>
      <c r="I4416">
        <f>INDEX(SORT('07_MODELO_NPI'!F$26:F$3837;1;TRUE);F4416)</f>
        <v/>
      </c>
      <c r="K4416" t="n">
        <v>597</v>
      </c>
      <c r="L4416">
        <f>(K4416-0,5)/3812</f>
        <v/>
      </c>
      <c r="M4416">
        <f>NORM.S.INV(L4416)</f>
        <v/>
      </c>
      <c r="N4416">
        <f>INDEX(SORT('08_MODELO_MULTIPLO'!G$31:G$3842;1;TRUE);K4416)</f>
        <v/>
      </c>
    </row>
    <row r="4417">
      <c r="A4417" t="n">
        <v>598</v>
      </c>
      <c r="B4417">
        <f>(A4417-0,5)/3812</f>
        <v/>
      </c>
      <c r="C4417">
        <f>NORM.S.INV(B4417)</f>
        <v/>
      </c>
      <c r="D4417">
        <f>INDEX(SORT('06_MODELO_REFS'!F$26:F$3837;1;TRUE);A4417)</f>
        <v/>
      </c>
      <c r="F4417" t="n">
        <v>598</v>
      </c>
      <c r="G4417">
        <f>(F4417-0,5)/3812</f>
        <v/>
      </c>
      <c r="H4417">
        <f>NORM.S.INV(G4417)</f>
        <v/>
      </c>
      <c r="I4417">
        <f>INDEX(SORT('07_MODELO_NPI'!F$26:F$3837;1;TRUE);F4417)</f>
        <v/>
      </c>
      <c r="K4417" t="n">
        <v>598</v>
      </c>
      <c r="L4417">
        <f>(K4417-0,5)/3812</f>
        <v/>
      </c>
      <c r="M4417">
        <f>NORM.S.INV(L4417)</f>
        <v/>
      </c>
      <c r="N4417">
        <f>INDEX(SORT('08_MODELO_MULTIPLO'!G$31:G$3842;1;TRUE);K4417)</f>
        <v/>
      </c>
    </row>
    <row r="4418">
      <c r="A4418" t="n">
        <v>599</v>
      </c>
      <c r="B4418">
        <f>(A4418-0,5)/3812</f>
        <v/>
      </c>
      <c r="C4418">
        <f>NORM.S.INV(B4418)</f>
        <v/>
      </c>
      <c r="D4418">
        <f>INDEX(SORT('06_MODELO_REFS'!F$26:F$3837;1;TRUE);A4418)</f>
        <v/>
      </c>
      <c r="F4418" t="n">
        <v>599</v>
      </c>
      <c r="G4418">
        <f>(F4418-0,5)/3812</f>
        <v/>
      </c>
      <c r="H4418">
        <f>NORM.S.INV(G4418)</f>
        <v/>
      </c>
      <c r="I4418">
        <f>INDEX(SORT('07_MODELO_NPI'!F$26:F$3837;1;TRUE);F4418)</f>
        <v/>
      </c>
      <c r="K4418" t="n">
        <v>599</v>
      </c>
      <c r="L4418">
        <f>(K4418-0,5)/3812</f>
        <v/>
      </c>
      <c r="M4418">
        <f>NORM.S.INV(L4418)</f>
        <v/>
      </c>
      <c r="N4418">
        <f>INDEX(SORT('08_MODELO_MULTIPLO'!G$31:G$3842;1;TRUE);K4418)</f>
        <v/>
      </c>
    </row>
    <row r="4419">
      <c r="A4419" t="n">
        <v>600</v>
      </c>
      <c r="B4419">
        <f>(A4419-0,5)/3812</f>
        <v/>
      </c>
      <c r="C4419">
        <f>NORM.S.INV(B4419)</f>
        <v/>
      </c>
      <c r="D4419">
        <f>INDEX(SORT('06_MODELO_REFS'!F$26:F$3837;1;TRUE);A4419)</f>
        <v/>
      </c>
      <c r="F4419" t="n">
        <v>600</v>
      </c>
      <c r="G4419">
        <f>(F4419-0,5)/3812</f>
        <v/>
      </c>
      <c r="H4419">
        <f>NORM.S.INV(G4419)</f>
        <v/>
      </c>
      <c r="I4419">
        <f>INDEX(SORT('07_MODELO_NPI'!F$26:F$3837;1;TRUE);F4419)</f>
        <v/>
      </c>
      <c r="K4419" t="n">
        <v>600</v>
      </c>
      <c r="L4419">
        <f>(K4419-0,5)/3812</f>
        <v/>
      </c>
      <c r="M4419">
        <f>NORM.S.INV(L4419)</f>
        <v/>
      </c>
      <c r="N4419">
        <f>INDEX(SORT('08_MODELO_MULTIPLO'!G$31:G$3842;1;TRUE);K4419)</f>
        <v/>
      </c>
    </row>
    <row r="4420">
      <c r="A4420" t="n">
        <v>601</v>
      </c>
      <c r="B4420">
        <f>(A4420-0,5)/3812</f>
        <v/>
      </c>
      <c r="C4420">
        <f>NORM.S.INV(B4420)</f>
        <v/>
      </c>
      <c r="D4420">
        <f>INDEX(SORT('06_MODELO_REFS'!F$26:F$3837;1;TRUE);A4420)</f>
        <v/>
      </c>
      <c r="F4420" t="n">
        <v>601</v>
      </c>
      <c r="G4420">
        <f>(F4420-0,5)/3812</f>
        <v/>
      </c>
      <c r="H4420">
        <f>NORM.S.INV(G4420)</f>
        <v/>
      </c>
      <c r="I4420">
        <f>INDEX(SORT('07_MODELO_NPI'!F$26:F$3837;1;TRUE);F4420)</f>
        <v/>
      </c>
      <c r="K4420" t="n">
        <v>601</v>
      </c>
      <c r="L4420">
        <f>(K4420-0,5)/3812</f>
        <v/>
      </c>
      <c r="M4420">
        <f>NORM.S.INV(L4420)</f>
        <v/>
      </c>
      <c r="N4420">
        <f>INDEX(SORT('08_MODELO_MULTIPLO'!G$31:G$3842;1;TRUE);K4420)</f>
        <v/>
      </c>
    </row>
    <row r="4421">
      <c r="A4421" t="n">
        <v>602</v>
      </c>
      <c r="B4421">
        <f>(A4421-0,5)/3812</f>
        <v/>
      </c>
      <c r="C4421">
        <f>NORM.S.INV(B4421)</f>
        <v/>
      </c>
      <c r="D4421">
        <f>INDEX(SORT('06_MODELO_REFS'!F$26:F$3837;1;TRUE);A4421)</f>
        <v/>
      </c>
      <c r="F4421" t="n">
        <v>602</v>
      </c>
      <c r="G4421">
        <f>(F4421-0,5)/3812</f>
        <v/>
      </c>
      <c r="H4421">
        <f>NORM.S.INV(G4421)</f>
        <v/>
      </c>
      <c r="I4421">
        <f>INDEX(SORT('07_MODELO_NPI'!F$26:F$3837;1;TRUE);F4421)</f>
        <v/>
      </c>
      <c r="K4421" t="n">
        <v>602</v>
      </c>
      <c r="L4421">
        <f>(K4421-0,5)/3812</f>
        <v/>
      </c>
      <c r="M4421">
        <f>NORM.S.INV(L4421)</f>
        <v/>
      </c>
      <c r="N4421">
        <f>INDEX(SORT('08_MODELO_MULTIPLO'!G$31:G$3842;1;TRUE);K4421)</f>
        <v/>
      </c>
    </row>
    <row r="4422">
      <c r="A4422" t="n">
        <v>603</v>
      </c>
      <c r="B4422">
        <f>(A4422-0,5)/3812</f>
        <v/>
      </c>
      <c r="C4422">
        <f>NORM.S.INV(B4422)</f>
        <v/>
      </c>
      <c r="D4422">
        <f>INDEX(SORT('06_MODELO_REFS'!F$26:F$3837;1;TRUE);A4422)</f>
        <v/>
      </c>
      <c r="F4422" t="n">
        <v>603</v>
      </c>
      <c r="G4422">
        <f>(F4422-0,5)/3812</f>
        <v/>
      </c>
      <c r="H4422">
        <f>NORM.S.INV(G4422)</f>
        <v/>
      </c>
      <c r="I4422">
        <f>INDEX(SORT('07_MODELO_NPI'!F$26:F$3837;1;TRUE);F4422)</f>
        <v/>
      </c>
      <c r="K4422" t="n">
        <v>603</v>
      </c>
      <c r="L4422">
        <f>(K4422-0,5)/3812</f>
        <v/>
      </c>
      <c r="M4422">
        <f>NORM.S.INV(L4422)</f>
        <v/>
      </c>
      <c r="N4422">
        <f>INDEX(SORT('08_MODELO_MULTIPLO'!G$31:G$3842;1;TRUE);K4422)</f>
        <v/>
      </c>
    </row>
    <row r="4423">
      <c r="A4423" t="n">
        <v>604</v>
      </c>
      <c r="B4423">
        <f>(A4423-0,5)/3812</f>
        <v/>
      </c>
      <c r="C4423">
        <f>NORM.S.INV(B4423)</f>
        <v/>
      </c>
      <c r="D4423">
        <f>INDEX(SORT('06_MODELO_REFS'!F$26:F$3837;1;TRUE);A4423)</f>
        <v/>
      </c>
      <c r="F4423" t="n">
        <v>604</v>
      </c>
      <c r="G4423">
        <f>(F4423-0,5)/3812</f>
        <v/>
      </c>
      <c r="H4423">
        <f>NORM.S.INV(G4423)</f>
        <v/>
      </c>
      <c r="I4423">
        <f>INDEX(SORT('07_MODELO_NPI'!F$26:F$3837;1;TRUE);F4423)</f>
        <v/>
      </c>
      <c r="K4423" t="n">
        <v>604</v>
      </c>
      <c r="L4423">
        <f>(K4423-0,5)/3812</f>
        <v/>
      </c>
      <c r="M4423">
        <f>NORM.S.INV(L4423)</f>
        <v/>
      </c>
      <c r="N4423">
        <f>INDEX(SORT('08_MODELO_MULTIPLO'!G$31:G$3842;1;TRUE);K4423)</f>
        <v/>
      </c>
    </row>
    <row r="4424">
      <c r="A4424" t="n">
        <v>605</v>
      </c>
      <c r="B4424">
        <f>(A4424-0,5)/3812</f>
        <v/>
      </c>
      <c r="C4424">
        <f>NORM.S.INV(B4424)</f>
        <v/>
      </c>
      <c r="D4424">
        <f>INDEX(SORT('06_MODELO_REFS'!F$26:F$3837;1;TRUE);A4424)</f>
        <v/>
      </c>
      <c r="F4424" t="n">
        <v>605</v>
      </c>
      <c r="G4424">
        <f>(F4424-0,5)/3812</f>
        <v/>
      </c>
      <c r="H4424">
        <f>NORM.S.INV(G4424)</f>
        <v/>
      </c>
      <c r="I4424">
        <f>INDEX(SORT('07_MODELO_NPI'!F$26:F$3837;1;TRUE);F4424)</f>
        <v/>
      </c>
      <c r="K4424" t="n">
        <v>605</v>
      </c>
      <c r="L4424">
        <f>(K4424-0,5)/3812</f>
        <v/>
      </c>
      <c r="M4424">
        <f>NORM.S.INV(L4424)</f>
        <v/>
      </c>
      <c r="N4424">
        <f>INDEX(SORT('08_MODELO_MULTIPLO'!G$31:G$3842;1;TRUE);K4424)</f>
        <v/>
      </c>
    </row>
    <row r="4425">
      <c r="A4425" t="n">
        <v>606</v>
      </c>
      <c r="B4425">
        <f>(A4425-0,5)/3812</f>
        <v/>
      </c>
      <c r="C4425">
        <f>NORM.S.INV(B4425)</f>
        <v/>
      </c>
      <c r="D4425">
        <f>INDEX(SORT('06_MODELO_REFS'!F$26:F$3837;1;TRUE);A4425)</f>
        <v/>
      </c>
      <c r="F4425" t="n">
        <v>606</v>
      </c>
      <c r="G4425">
        <f>(F4425-0,5)/3812</f>
        <v/>
      </c>
      <c r="H4425">
        <f>NORM.S.INV(G4425)</f>
        <v/>
      </c>
      <c r="I4425">
        <f>INDEX(SORT('07_MODELO_NPI'!F$26:F$3837;1;TRUE);F4425)</f>
        <v/>
      </c>
      <c r="K4425" t="n">
        <v>606</v>
      </c>
      <c r="L4425">
        <f>(K4425-0,5)/3812</f>
        <v/>
      </c>
      <c r="M4425">
        <f>NORM.S.INV(L4425)</f>
        <v/>
      </c>
      <c r="N4425">
        <f>INDEX(SORT('08_MODELO_MULTIPLO'!G$31:G$3842;1;TRUE);K4425)</f>
        <v/>
      </c>
    </row>
    <row r="4426">
      <c r="A4426" t="n">
        <v>607</v>
      </c>
      <c r="B4426">
        <f>(A4426-0,5)/3812</f>
        <v/>
      </c>
      <c r="C4426">
        <f>NORM.S.INV(B4426)</f>
        <v/>
      </c>
      <c r="D4426">
        <f>INDEX(SORT('06_MODELO_REFS'!F$26:F$3837;1;TRUE);A4426)</f>
        <v/>
      </c>
      <c r="F4426" t="n">
        <v>607</v>
      </c>
      <c r="G4426">
        <f>(F4426-0,5)/3812</f>
        <v/>
      </c>
      <c r="H4426">
        <f>NORM.S.INV(G4426)</f>
        <v/>
      </c>
      <c r="I4426">
        <f>INDEX(SORT('07_MODELO_NPI'!F$26:F$3837;1;TRUE);F4426)</f>
        <v/>
      </c>
      <c r="K4426" t="n">
        <v>607</v>
      </c>
      <c r="L4426">
        <f>(K4426-0,5)/3812</f>
        <v/>
      </c>
      <c r="M4426">
        <f>NORM.S.INV(L4426)</f>
        <v/>
      </c>
      <c r="N4426">
        <f>INDEX(SORT('08_MODELO_MULTIPLO'!G$31:G$3842;1;TRUE);K4426)</f>
        <v/>
      </c>
    </row>
    <row r="4427">
      <c r="A4427" t="n">
        <v>608</v>
      </c>
      <c r="B4427">
        <f>(A4427-0,5)/3812</f>
        <v/>
      </c>
      <c r="C4427">
        <f>NORM.S.INV(B4427)</f>
        <v/>
      </c>
      <c r="D4427">
        <f>INDEX(SORT('06_MODELO_REFS'!F$26:F$3837;1;TRUE);A4427)</f>
        <v/>
      </c>
      <c r="F4427" t="n">
        <v>608</v>
      </c>
      <c r="G4427">
        <f>(F4427-0,5)/3812</f>
        <v/>
      </c>
      <c r="H4427">
        <f>NORM.S.INV(G4427)</f>
        <v/>
      </c>
      <c r="I4427">
        <f>INDEX(SORT('07_MODELO_NPI'!F$26:F$3837;1;TRUE);F4427)</f>
        <v/>
      </c>
      <c r="K4427" t="n">
        <v>608</v>
      </c>
      <c r="L4427">
        <f>(K4427-0,5)/3812</f>
        <v/>
      </c>
      <c r="M4427">
        <f>NORM.S.INV(L4427)</f>
        <v/>
      </c>
      <c r="N4427">
        <f>INDEX(SORT('08_MODELO_MULTIPLO'!G$31:G$3842;1;TRUE);K4427)</f>
        <v/>
      </c>
    </row>
    <row r="4428">
      <c r="A4428" t="n">
        <v>609</v>
      </c>
      <c r="B4428">
        <f>(A4428-0,5)/3812</f>
        <v/>
      </c>
      <c r="C4428">
        <f>NORM.S.INV(B4428)</f>
        <v/>
      </c>
      <c r="D4428">
        <f>INDEX(SORT('06_MODELO_REFS'!F$26:F$3837;1;TRUE);A4428)</f>
        <v/>
      </c>
      <c r="F4428" t="n">
        <v>609</v>
      </c>
      <c r="G4428">
        <f>(F4428-0,5)/3812</f>
        <v/>
      </c>
      <c r="H4428">
        <f>NORM.S.INV(G4428)</f>
        <v/>
      </c>
      <c r="I4428">
        <f>INDEX(SORT('07_MODELO_NPI'!F$26:F$3837;1;TRUE);F4428)</f>
        <v/>
      </c>
      <c r="K4428" t="n">
        <v>609</v>
      </c>
      <c r="L4428">
        <f>(K4428-0,5)/3812</f>
        <v/>
      </c>
      <c r="M4428">
        <f>NORM.S.INV(L4428)</f>
        <v/>
      </c>
      <c r="N4428">
        <f>INDEX(SORT('08_MODELO_MULTIPLO'!G$31:G$3842;1;TRUE);K4428)</f>
        <v/>
      </c>
    </row>
    <row r="4429">
      <c r="A4429" t="n">
        <v>610</v>
      </c>
      <c r="B4429">
        <f>(A4429-0,5)/3812</f>
        <v/>
      </c>
      <c r="C4429">
        <f>NORM.S.INV(B4429)</f>
        <v/>
      </c>
      <c r="D4429">
        <f>INDEX(SORT('06_MODELO_REFS'!F$26:F$3837;1;TRUE);A4429)</f>
        <v/>
      </c>
      <c r="F4429" t="n">
        <v>610</v>
      </c>
      <c r="G4429">
        <f>(F4429-0,5)/3812</f>
        <v/>
      </c>
      <c r="H4429">
        <f>NORM.S.INV(G4429)</f>
        <v/>
      </c>
      <c r="I4429">
        <f>INDEX(SORT('07_MODELO_NPI'!F$26:F$3837;1;TRUE);F4429)</f>
        <v/>
      </c>
      <c r="K4429" t="n">
        <v>610</v>
      </c>
      <c r="L4429">
        <f>(K4429-0,5)/3812</f>
        <v/>
      </c>
      <c r="M4429">
        <f>NORM.S.INV(L4429)</f>
        <v/>
      </c>
      <c r="N4429">
        <f>INDEX(SORT('08_MODELO_MULTIPLO'!G$31:G$3842;1;TRUE);K4429)</f>
        <v/>
      </c>
    </row>
    <row r="4430">
      <c r="A4430" t="n">
        <v>611</v>
      </c>
      <c r="B4430">
        <f>(A4430-0,5)/3812</f>
        <v/>
      </c>
      <c r="C4430">
        <f>NORM.S.INV(B4430)</f>
        <v/>
      </c>
      <c r="D4430">
        <f>INDEX(SORT('06_MODELO_REFS'!F$26:F$3837;1;TRUE);A4430)</f>
        <v/>
      </c>
      <c r="F4430" t="n">
        <v>611</v>
      </c>
      <c r="G4430">
        <f>(F4430-0,5)/3812</f>
        <v/>
      </c>
      <c r="H4430">
        <f>NORM.S.INV(G4430)</f>
        <v/>
      </c>
      <c r="I4430">
        <f>INDEX(SORT('07_MODELO_NPI'!F$26:F$3837;1;TRUE);F4430)</f>
        <v/>
      </c>
      <c r="K4430" t="n">
        <v>611</v>
      </c>
      <c r="L4430">
        <f>(K4430-0,5)/3812</f>
        <v/>
      </c>
      <c r="M4430">
        <f>NORM.S.INV(L4430)</f>
        <v/>
      </c>
      <c r="N4430">
        <f>INDEX(SORT('08_MODELO_MULTIPLO'!G$31:G$3842;1;TRUE);K4430)</f>
        <v/>
      </c>
    </row>
    <row r="4431">
      <c r="A4431" t="n">
        <v>612</v>
      </c>
      <c r="B4431">
        <f>(A4431-0,5)/3812</f>
        <v/>
      </c>
      <c r="C4431">
        <f>NORM.S.INV(B4431)</f>
        <v/>
      </c>
      <c r="D4431">
        <f>INDEX(SORT('06_MODELO_REFS'!F$26:F$3837;1;TRUE);A4431)</f>
        <v/>
      </c>
      <c r="F4431" t="n">
        <v>612</v>
      </c>
      <c r="G4431">
        <f>(F4431-0,5)/3812</f>
        <v/>
      </c>
      <c r="H4431">
        <f>NORM.S.INV(G4431)</f>
        <v/>
      </c>
      <c r="I4431">
        <f>INDEX(SORT('07_MODELO_NPI'!F$26:F$3837;1;TRUE);F4431)</f>
        <v/>
      </c>
      <c r="K4431" t="n">
        <v>612</v>
      </c>
      <c r="L4431">
        <f>(K4431-0,5)/3812</f>
        <v/>
      </c>
      <c r="M4431">
        <f>NORM.S.INV(L4431)</f>
        <v/>
      </c>
      <c r="N4431">
        <f>INDEX(SORT('08_MODELO_MULTIPLO'!G$31:G$3842;1;TRUE);K4431)</f>
        <v/>
      </c>
    </row>
    <row r="4432">
      <c r="A4432" t="n">
        <v>613</v>
      </c>
      <c r="B4432">
        <f>(A4432-0,5)/3812</f>
        <v/>
      </c>
      <c r="C4432">
        <f>NORM.S.INV(B4432)</f>
        <v/>
      </c>
      <c r="D4432">
        <f>INDEX(SORT('06_MODELO_REFS'!F$26:F$3837;1;TRUE);A4432)</f>
        <v/>
      </c>
      <c r="F4432" t="n">
        <v>613</v>
      </c>
      <c r="G4432">
        <f>(F4432-0,5)/3812</f>
        <v/>
      </c>
      <c r="H4432">
        <f>NORM.S.INV(G4432)</f>
        <v/>
      </c>
      <c r="I4432">
        <f>INDEX(SORT('07_MODELO_NPI'!F$26:F$3837;1;TRUE);F4432)</f>
        <v/>
      </c>
      <c r="K4432" t="n">
        <v>613</v>
      </c>
      <c r="L4432">
        <f>(K4432-0,5)/3812</f>
        <v/>
      </c>
      <c r="M4432">
        <f>NORM.S.INV(L4432)</f>
        <v/>
      </c>
      <c r="N4432">
        <f>INDEX(SORT('08_MODELO_MULTIPLO'!G$31:G$3842;1;TRUE);K4432)</f>
        <v/>
      </c>
    </row>
    <row r="4433">
      <c r="A4433" t="n">
        <v>614</v>
      </c>
      <c r="B4433">
        <f>(A4433-0,5)/3812</f>
        <v/>
      </c>
      <c r="C4433">
        <f>NORM.S.INV(B4433)</f>
        <v/>
      </c>
      <c r="D4433">
        <f>INDEX(SORT('06_MODELO_REFS'!F$26:F$3837;1;TRUE);A4433)</f>
        <v/>
      </c>
      <c r="F4433" t="n">
        <v>614</v>
      </c>
      <c r="G4433">
        <f>(F4433-0,5)/3812</f>
        <v/>
      </c>
      <c r="H4433">
        <f>NORM.S.INV(G4433)</f>
        <v/>
      </c>
      <c r="I4433">
        <f>INDEX(SORT('07_MODELO_NPI'!F$26:F$3837;1;TRUE);F4433)</f>
        <v/>
      </c>
      <c r="K4433" t="n">
        <v>614</v>
      </c>
      <c r="L4433">
        <f>(K4433-0,5)/3812</f>
        <v/>
      </c>
      <c r="M4433">
        <f>NORM.S.INV(L4433)</f>
        <v/>
      </c>
      <c r="N4433">
        <f>INDEX(SORT('08_MODELO_MULTIPLO'!G$31:G$3842;1;TRUE);K4433)</f>
        <v/>
      </c>
    </row>
    <row r="4434">
      <c r="A4434" t="n">
        <v>615</v>
      </c>
      <c r="B4434">
        <f>(A4434-0,5)/3812</f>
        <v/>
      </c>
      <c r="C4434">
        <f>NORM.S.INV(B4434)</f>
        <v/>
      </c>
      <c r="D4434">
        <f>INDEX(SORT('06_MODELO_REFS'!F$26:F$3837;1;TRUE);A4434)</f>
        <v/>
      </c>
      <c r="F4434" t="n">
        <v>615</v>
      </c>
      <c r="G4434">
        <f>(F4434-0,5)/3812</f>
        <v/>
      </c>
      <c r="H4434">
        <f>NORM.S.INV(G4434)</f>
        <v/>
      </c>
      <c r="I4434">
        <f>INDEX(SORT('07_MODELO_NPI'!F$26:F$3837;1;TRUE);F4434)</f>
        <v/>
      </c>
      <c r="K4434" t="n">
        <v>615</v>
      </c>
      <c r="L4434">
        <f>(K4434-0,5)/3812</f>
        <v/>
      </c>
      <c r="M4434">
        <f>NORM.S.INV(L4434)</f>
        <v/>
      </c>
      <c r="N4434">
        <f>INDEX(SORT('08_MODELO_MULTIPLO'!G$31:G$3842;1;TRUE);K4434)</f>
        <v/>
      </c>
    </row>
    <row r="4435">
      <c r="A4435" t="n">
        <v>616</v>
      </c>
      <c r="B4435">
        <f>(A4435-0,5)/3812</f>
        <v/>
      </c>
      <c r="C4435">
        <f>NORM.S.INV(B4435)</f>
        <v/>
      </c>
      <c r="D4435">
        <f>INDEX(SORT('06_MODELO_REFS'!F$26:F$3837;1;TRUE);A4435)</f>
        <v/>
      </c>
      <c r="F4435" t="n">
        <v>616</v>
      </c>
      <c r="G4435">
        <f>(F4435-0,5)/3812</f>
        <v/>
      </c>
      <c r="H4435">
        <f>NORM.S.INV(G4435)</f>
        <v/>
      </c>
      <c r="I4435">
        <f>INDEX(SORT('07_MODELO_NPI'!F$26:F$3837;1;TRUE);F4435)</f>
        <v/>
      </c>
      <c r="K4435" t="n">
        <v>616</v>
      </c>
      <c r="L4435">
        <f>(K4435-0,5)/3812</f>
        <v/>
      </c>
      <c r="M4435">
        <f>NORM.S.INV(L4435)</f>
        <v/>
      </c>
      <c r="N4435">
        <f>INDEX(SORT('08_MODELO_MULTIPLO'!G$31:G$3842;1;TRUE);K4435)</f>
        <v/>
      </c>
    </row>
    <row r="4436">
      <c r="A4436" t="n">
        <v>617</v>
      </c>
      <c r="B4436">
        <f>(A4436-0,5)/3812</f>
        <v/>
      </c>
      <c r="C4436">
        <f>NORM.S.INV(B4436)</f>
        <v/>
      </c>
      <c r="D4436">
        <f>INDEX(SORT('06_MODELO_REFS'!F$26:F$3837;1;TRUE);A4436)</f>
        <v/>
      </c>
      <c r="F4436" t="n">
        <v>617</v>
      </c>
      <c r="G4436">
        <f>(F4436-0,5)/3812</f>
        <v/>
      </c>
      <c r="H4436">
        <f>NORM.S.INV(G4436)</f>
        <v/>
      </c>
      <c r="I4436">
        <f>INDEX(SORT('07_MODELO_NPI'!F$26:F$3837;1;TRUE);F4436)</f>
        <v/>
      </c>
      <c r="K4436" t="n">
        <v>617</v>
      </c>
      <c r="L4436">
        <f>(K4436-0,5)/3812</f>
        <v/>
      </c>
      <c r="M4436">
        <f>NORM.S.INV(L4436)</f>
        <v/>
      </c>
      <c r="N4436">
        <f>INDEX(SORT('08_MODELO_MULTIPLO'!G$31:G$3842;1;TRUE);K4436)</f>
        <v/>
      </c>
    </row>
    <row r="4437">
      <c r="A4437" t="n">
        <v>618</v>
      </c>
      <c r="B4437">
        <f>(A4437-0,5)/3812</f>
        <v/>
      </c>
      <c r="C4437">
        <f>NORM.S.INV(B4437)</f>
        <v/>
      </c>
      <c r="D4437">
        <f>INDEX(SORT('06_MODELO_REFS'!F$26:F$3837;1;TRUE);A4437)</f>
        <v/>
      </c>
      <c r="F4437" t="n">
        <v>618</v>
      </c>
      <c r="G4437">
        <f>(F4437-0,5)/3812</f>
        <v/>
      </c>
      <c r="H4437">
        <f>NORM.S.INV(G4437)</f>
        <v/>
      </c>
      <c r="I4437">
        <f>INDEX(SORT('07_MODELO_NPI'!F$26:F$3837;1;TRUE);F4437)</f>
        <v/>
      </c>
      <c r="K4437" t="n">
        <v>618</v>
      </c>
      <c r="L4437">
        <f>(K4437-0,5)/3812</f>
        <v/>
      </c>
      <c r="M4437">
        <f>NORM.S.INV(L4437)</f>
        <v/>
      </c>
      <c r="N4437">
        <f>INDEX(SORT('08_MODELO_MULTIPLO'!G$31:G$3842;1;TRUE);K4437)</f>
        <v/>
      </c>
    </row>
    <row r="4438">
      <c r="A4438" t="n">
        <v>619</v>
      </c>
      <c r="B4438">
        <f>(A4438-0,5)/3812</f>
        <v/>
      </c>
      <c r="C4438">
        <f>NORM.S.INV(B4438)</f>
        <v/>
      </c>
      <c r="D4438">
        <f>INDEX(SORT('06_MODELO_REFS'!F$26:F$3837;1;TRUE);A4438)</f>
        <v/>
      </c>
      <c r="F4438" t="n">
        <v>619</v>
      </c>
      <c r="G4438">
        <f>(F4438-0,5)/3812</f>
        <v/>
      </c>
      <c r="H4438">
        <f>NORM.S.INV(G4438)</f>
        <v/>
      </c>
      <c r="I4438">
        <f>INDEX(SORT('07_MODELO_NPI'!F$26:F$3837;1;TRUE);F4438)</f>
        <v/>
      </c>
      <c r="K4438" t="n">
        <v>619</v>
      </c>
      <c r="L4438">
        <f>(K4438-0,5)/3812</f>
        <v/>
      </c>
      <c r="M4438">
        <f>NORM.S.INV(L4438)</f>
        <v/>
      </c>
      <c r="N4438">
        <f>INDEX(SORT('08_MODELO_MULTIPLO'!G$31:G$3842;1;TRUE);K4438)</f>
        <v/>
      </c>
    </row>
    <row r="4439">
      <c r="A4439" t="n">
        <v>620</v>
      </c>
      <c r="B4439">
        <f>(A4439-0,5)/3812</f>
        <v/>
      </c>
      <c r="C4439">
        <f>NORM.S.INV(B4439)</f>
        <v/>
      </c>
      <c r="D4439">
        <f>INDEX(SORT('06_MODELO_REFS'!F$26:F$3837;1;TRUE);A4439)</f>
        <v/>
      </c>
      <c r="F4439" t="n">
        <v>620</v>
      </c>
      <c r="G4439">
        <f>(F4439-0,5)/3812</f>
        <v/>
      </c>
      <c r="H4439">
        <f>NORM.S.INV(G4439)</f>
        <v/>
      </c>
      <c r="I4439">
        <f>INDEX(SORT('07_MODELO_NPI'!F$26:F$3837;1;TRUE);F4439)</f>
        <v/>
      </c>
      <c r="K4439" t="n">
        <v>620</v>
      </c>
      <c r="L4439">
        <f>(K4439-0,5)/3812</f>
        <v/>
      </c>
      <c r="M4439">
        <f>NORM.S.INV(L4439)</f>
        <v/>
      </c>
      <c r="N4439">
        <f>INDEX(SORT('08_MODELO_MULTIPLO'!G$31:G$3842;1;TRUE);K4439)</f>
        <v/>
      </c>
    </row>
    <row r="4440">
      <c r="A4440" t="n">
        <v>621</v>
      </c>
      <c r="B4440">
        <f>(A4440-0,5)/3812</f>
        <v/>
      </c>
      <c r="C4440">
        <f>NORM.S.INV(B4440)</f>
        <v/>
      </c>
      <c r="D4440">
        <f>INDEX(SORT('06_MODELO_REFS'!F$26:F$3837;1;TRUE);A4440)</f>
        <v/>
      </c>
      <c r="F4440" t="n">
        <v>621</v>
      </c>
      <c r="G4440">
        <f>(F4440-0,5)/3812</f>
        <v/>
      </c>
      <c r="H4440">
        <f>NORM.S.INV(G4440)</f>
        <v/>
      </c>
      <c r="I4440">
        <f>INDEX(SORT('07_MODELO_NPI'!F$26:F$3837;1;TRUE);F4440)</f>
        <v/>
      </c>
      <c r="K4440" t="n">
        <v>621</v>
      </c>
      <c r="L4440">
        <f>(K4440-0,5)/3812</f>
        <v/>
      </c>
      <c r="M4440">
        <f>NORM.S.INV(L4440)</f>
        <v/>
      </c>
      <c r="N4440">
        <f>INDEX(SORT('08_MODELO_MULTIPLO'!G$31:G$3842;1;TRUE);K4440)</f>
        <v/>
      </c>
    </row>
    <row r="4441">
      <c r="A4441" t="n">
        <v>622</v>
      </c>
      <c r="B4441">
        <f>(A4441-0,5)/3812</f>
        <v/>
      </c>
      <c r="C4441">
        <f>NORM.S.INV(B4441)</f>
        <v/>
      </c>
      <c r="D4441">
        <f>INDEX(SORT('06_MODELO_REFS'!F$26:F$3837;1;TRUE);A4441)</f>
        <v/>
      </c>
      <c r="F4441" t="n">
        <v>622</v>
      </c>
      <c r="G4441">
        <f>(F4441-0,5)/3812</f>
        <v/>
      </c>
      <c r="H4441">
        <f>NORM.S.INV(G4441)</f>
        <v/>
      </c>
      <c r="I4441">
        <f>INDEX(SORT('07_MODELO_NPI'!F$26:F$3837;1;TRUE);F4441)</f>
        <v/>
      </c>
      <c r="K4441" t="n">
        <v>622</v>
      </c>
      <c r="L4441">
        <f>(K4441-0,5)/3812</f>
        <v/>
      </c>
      <c r="M4441">
        <f>NORM.S.INV(L4441)</f>
        <v/>
      </c>
      <c r="N4441">
        <f>INDEX(SORT('08_MODELO_MULTIPLO'!G$31:G$3842;1;TRUE);K4441)</f>
        <v/>
      </c>
    </row>
    <row r="4442">
      <c r="A4442" t="n">
        <v>623</v>
      </c>
      <c r="B4442">
        <f>(A4442-0,5)/3812</f>
        <v/>
      </c>
      <c r="C4442">
        <f>NORM.S.INV(B4442)</f>
        <v/>
      </c>
      <c r="D4442">
        <f>INDEX(SORT('06_MODELO_REFS'!F$26:F$3837;1;TRUE);A4442)</f>
        <v/>
      </c>
      <c r="F4442" t="n">
        <v>623</v>
      </c>
      <c r="G4442">
        <f>(F4442-0,5)/3812</f>
        <v/>
      </c>
      <c r="H4442">
        <f>NORM.S.INV(G4442)</f>
        <v/>
      </c>
      <c r="I4442">
        <f>INDEX(SORT('07_MODELO_NPI'!F$26:F$3837;1;TRUE);F4442)</f>
        <v/>
      </c>
      <c r="K4442" t="n">
        <v>623</v>
      </c>
      <c r="L4442">
        <f>(K4442-0,5)/3812</f>
        <v/>
      </c>
      <c r="M4442">
        <f>NORM.S.INV(L4442)</f>
        <v/>
      </c>
      <c r="N4442">
        <f>INDEX(SORT('08_MODELO_MULTIPLO'!G$31:G$3842;1;TRUE);K4442)</f>
        <v/>
      </c>
    </row>
    <row r="4443">
      <c r="A4443" t="n">
        <v>624</v>
      </c>
      <c r="B4443">
        <f>(A4443-0,5)/3812</f>
        <v/>
      </c>
      <c r="C4443">
        <f>NORM.S.INV(B4443)</f>
        <v/>
      </c>
      <c r="D4443">
        <f>INDEX(SORT('06_MODELO_REFS'!F$26:F$3837;1;TRUE);A4443)</f>
        <v/>
      </c>
      <c r="F4443" t="n">
        <v>624</v>
      </c>
      <c r="G4443">
        <f>(F4443-0,5)/3812</f>
        <v/>
      </c>
      <c r="H4443">
        <f>NORM.S.INV(G4443)</f>
        <v/>
      </c>
      <c r="I4443">
        <f>INDEX(SORT('07_MODELO_NPI'!F$26:F$3837;1;TRUE);F4443)</f>
        <v/>
      </c>
      <c r="K4443" t="n">
        <v>624</v>
      </c>
      <c r="L4443">
        <f>(K4443-0,5)/3812</f>
        <v/>
      </c>
      <c r="M4443">
        <f>NORM.S.INV(L4443)</f>
        <v/>
      </c>
      <c r="N4443">
        <f>INDEX(SORT('08_MODELO_MULTIPLO'!G$31:G$3842;1;TRUE);K4443)</f>
        <v/>
      </c>
    </row>
    <row r="4444">
      <c r="A4444" t="n">
        <v>625</v>
      </c>
      <c r="B4444">
        <f>(A4444-0,5)/3812</f>
        <v/>
      </c>
      <c r="C4444">
        <f>NORM.S.INV(B4444)</f>
        <v/>
      </c>
      <c r="D4444">
        <f>INDEX(SORT('06_MODELO_REFS'!F$26:F$3837;1;TRUE);A4444)</f>
        <v/>
      </c>
      <c r="F4444" t="n">
        <v>625</v>
      </c>
      <c r="G4444">
        <f>(F4444-0,5)/3812</f>
        <v/>
      </c>
      <c r="H4444">
        <f>NORM.S.INV(G4444)</f>
        <v/>
      </c>
      <c r="I4444">
        <f>INDEX(SORT('07_MODELO_NPI'!F$26:F$3837;1;TRUE);F4444)</f>
        <v/>
      </c>
      <c r="K4444" t="n">
        <v>625</v>
      </c>
      <c r="L4444">
        <f>(K4444-0,5)/3812</f>
        <v/>
      </c>
      <c r="M4444">
        <f>NORM.S.INV(L4444)</f>
        <v/>
      </c>
      <c r="N4444">
        <f>INDEX(SORT('08_MODELO_MULTIPLO'!G$31:G$3842;1;TRUE);K4444)</f>
        <v/>
      </c>
    </row>
    <row r="4445">
      <c r="A4445" t="n">
        <v>626</v>
      </c>
      <c r="B4445">
        <f>(A4445-0,5)/3812</f>
        <v/>
      </c>
      <c r="C4445">
        <f>NORM.S.INV(B4445)</f>
        <v/>
      </c>
      <c r="D4445">
        <f>INDEX(SORT('06_MODELO_REFS'!F$26:F$3837;1;TRUE);A4445)</f>
        <v/>
      </c>
      <c r="F4445" t="n">
        <v>626</v>
      </c>
      <c r="G4445">
        <f>(F4445-0,5)/3812</f>
        <v/>
      </c>
      <c r="H4445">
        <f>NORM.S.INV(G4445)</f>
        <v/>
      </c>
      <c r="I4445">
        <f>INDEX(SORT('07_MODELO_NPI'!F$26:F$3837;1;TRUE);F4445)</f>
        <v/>
      </c>
      <c r="K4445" t="n">
        <v>626</v>
      </c>
      <c r="L4445">
        <f>(K4445-0,5)/3812</f>
        <v/>
      </c>
      <c r="M4445">
        <f>NORM.S.INV(L4445)</f>
        <v/>
      </c>
      <c r="N4445">
        <f>INDEX(SORT('08_MODELO_MULTIPLO'!G$31:G$3842;1;TRUE);K4445)</f>
        <v/>
      </c>
    </row>
    <row r="4446">
      <c r="A4446" t="n">
        <v>627</v>
      </c>
      <c r="B4446">
        <f>(A4446-0,5)/3812</f>
        <v/>
      </c>
      <c r="C4446">
        <f>NORM.S.INV(B4446)</f>
        <v/>
      </c>
      <c r="D4446">
        <f>INDEX(SORT('06_MODELO_REFS'!F$26:F$3837;1;TRUE);A4446)</f>
        <v/>
      </c>
      <c r="F4446" t="n">
        <v>627</v>
      </c>
      <c r="G4446">
        <f>(F4446-0,5)/3812</f>
        <v/>
      </c>
      <c r="H4446">
        <f>NORM.S.INV(G4446)</f>
        <v/>
      </c>
      <c r="I4446">
        <f>INDEX(SORT('07_MODELO_NPI'!F$26:F$3837;1;TRUE);F4446)</f>
        <v/>
      </c>
      <c r="K4446" t="n">
        <v>627</v>
      </c>
      <c r="L4446">
        <f>(K4446-0,5)/3812</f>
        <v/>
      </c>
      <c r="M4446">
        <f>NORM.S.INV(L4446)</f>
        <v/>
      </c>
      <c r="N4446">
        <f>INDEX(SORT('08_MODELO_MULTIPLO'!G$31:G$3842;1;TRUE);K4446)</f>
        <v/>
      </c>
    </row>
    <row r="4447">
      <c r="A4447" t="n">
        <v>628</v>
      </c>
      <c r="B4447">
        <f>(A4447-0,5)/3812</f>
        <v/>
      </c>
      <c r="C4447">
        <f>NORM.S.INV(B4447)</f>
        <v/>
      </c>
      <c r="D4447">
        <f>INDEX(SORT('06_MODELO_REFS'!F$26:F$3837;1;TRUE);A4447)</f>
        <v/>
      </c>
      <c r="F4447" t="n">
        <v>628</v>
      </c>
      <c r="G4447">
        <f>(F4447-0,5)/3812</f>
        <v/>
      </c>
      <c r="H4447">
        <f>NORM.S.INV(G4447)</f>
        <v/>
      </c>
      <c r="I4447">
        <f>INDEX(SORT('07_MODELO_NPI'!F$26:F$3837;1;TRUE);F4447)</f>
        <v/>
      </c>
      <c r="K4447" t="n">
        <v>628</v>
      </c>
      <c r="L4447">
        <f>(K4447-0,5)/3812</f>
        <v/>
      </c>
      <c r="M4447">
        <f>NORM.S.INV(L4447)</f>
        <v/>
      </c>
      <c r="N4447">
        <f>INDEX(SORT('08_MODELO_MULTIPLO'!G$31:G$3842;1;TRUE);K4447)</f>
        <v/>
      </c>
    </row>
    <row r="4448">
      <c r="A4448" t="n">
        <v>629</v>
      </c>
      <c r="B4448">
        <f>(A4448-0,5)/3812</f>
        <v/>
      </c>
      <c r="C4448">
        <f>NORM.S.INV(B4448)</f>
        <v/>
      </c>
      <c r="D4448">
        <f>INDEX(SORT('06_MODELO_REFS'!F$26:F$3837;1;TRUE);A4448)</f>
        <v/>
      </c>
      <c r="F4448" t="n">
        <v>629</v>
      </c>
      <c r="G4448">
        <f>(F4448-0,5)/3812</f>
        <v/>
      </c>
      <c r="H4448">
        <f>NORM.S.INV(G4448)</f>
        <v/>
      </c>
      <c r="I4448">
        <f>INDEX(SORT('07_MODELO_NPI'!F$26:F$3837;1;TRUE);F4448)</f>
        <v/>
      </c>
      <c r="K4448" t="n">
        <v>629</v>
      </c>
      <c r="L4448">
        <f>(K4448-0,5)/3812</f>
        <v/>
      </c>
      <c r="M4448">
        <f>NORM.S.INV(L4448)</f>
        <v/>
      </c>
      <c r="N4448">
        <f>INDEX(SORT('08_MODELO_MULTIPLO'!G$31:G$3842;1;TRUE);K4448)</f>
        <v/>
      </c>
    </row>
    <row r="4449">
      <c r="A4449" t="n">
        <v>630</v>
      </c>
      <c r="B4449">
        <f>(A4449-0,5)/3812</f>
        <v/>
      </c>
      <c r="C4449">
        <f>NORM.S.INV(B4449)</f>
        <v/>
      </c>
      <c r="D4449">
        <f>INDEX(SORT('06_MODELO_REFS'!F$26:F$3837;1;TRUE);A4449)</f>
        <v/>
      </c>
      <c r="F4449" t="n">
        <v>630</v>
      </c>
      <c r="G4449">
        <f>(F4449-0,5)/3812</f>
        <v/>
      </c>
      <c r="H4449">
        <f>NORM.S.INV(G4449)</f>
        <v/>
      </c>
      <c r="I4449">
        <f>INDEX(SORT('07_MODELO_NPI'!F$26:F$3837;1;TRUE);F4449)</f>
        <v/>
      </c>
      <c r="K4449" t="n">
        <v>630</v>
      </c>
      <c r="L4449">
        <f>(K4449-0,5)/3812</f>
        <v/>
      </c>
      <c r="M4449">
        <f>NORM.S.INV(L4449)</f>
        <v/>
      </c>
      <c r="N4449">
        <f>INDEX(SORT('08_MODELO_MULTIPLO'!G$31:G$3842;1;TRUE);K4449)</f>
        <v/>
      </c>
    </row>
    <row r="4450">
      <c r="A4450" t="n">
        <v>631</v>
      </c>
      <c r="B4450">
        <f>(A4450-0,5)/3812</f>
        <v/>
      </c>
      <c r="C4450">
        <f>NORM.S.INV(B4450)</f>
        <v/>
      </c>
      <c r="D4450">
        <f>INDEX(SORT('06_MODELO_REFS'!F$26:F$3837;1;TRUE);A4450)</f>
        <v/>
      </c>
      <c r="F4450" t="n">
        <v>631</v>
      </c>
      <c r="G4450">
        <f>(F4450-0,5)/3812</f>
        <v/>
      </c>
      <c r="H4450">
        <f>NORM.S.INV(G4450)</f>
        <v/>
      </c>
      <c r="I4450">
        <f>INDEX(SORT('07_MODELO_NPI'!F$26:F$3837;1;TRUE);F4450)</f>
        <v/>
      </c>
      <c r="K4450" t="n">
        <v>631</v>
      </c>
      <c r="L4450">
        <f>(K4450-0,5)/3812</f>
        <v/>
      </c>
      <c r="M4450">
        <f>NORM.S.INV(L4450)</f>
        <v/>
      </c>
      <c r="N4450">
        <f>INDEX(SORT('08_MODELO_MULTIPLO'!G$31:G$3842;1;TRUE);K4450)</f>
        <v/>
      </c>
    </row>
    <row r="4451">
      <c r="A4451" t="n">
        <v>632</v>
      </c>
      <c r="B4451">
        <f>(A4451-0,5)/3812</f>
        <v/>
      </c>
      <c r="C4451">
        <f>NORM.S.INV(B4451)</f>
        <v/>
      </c>
      <c r="D4451">
        <f>INDEX(SORT('06_MODELO_REFS'!F$26:F$3837;1;TRUE);A4451)</f>
        <v/>
      </c>
      <c r="F4451" t="n">
        <v>632</v>
      </c>
      <c r="G4451">
        <f>(F4451-0,5)/3812</f>
        <v/>
      </c>
      <c r="H4451">
        <f>NORM.S.INV(G4451)</f>
        <v/>
      </c>
      <c r="I4451">
        <f>INDEX(SORT('07_MODELO_NPI'!F$26:F$3837;1;TRUE);F4451)</f>
        <v/>
      </c>
      <c r="K4451" t="n">
        <v>632</v>
      </c>
      <c r="L4451">
        <f>(K4451-0,5)/3812</f>
        <v/>
      </c>
      <c r="M4451">
        <f>NORM.S.INV(L4451)</f>
        <v/>
      </c>
      <c r="N4451">
        <f>INDEX(SORT('08_MODELO_MULTIPLO'!G$31:G$3842;1;TRUE);K4451)</f>
        <v/>
      </c>
    </row>
    <row r="4452">
      <c r="A4452" t="n">
        <v>633</v>
      </c>
      <c r="B4452">
        <f>(A4452-0,5)/3812</f>
        <v/>
      </c>
      <c r="C4452">
        <f>NORM.S.INV(B4452)</f>
        <v/>
      </c>
      <c r="D4452">
        <f>INDEX(SORT('06_MODELO_REFS'!F$26:F$3837;1;TRUE);A4452)</f>
        <v/>
      </c>
      <c r="F4452" t="n">
        <v>633</v>
      </c>
      <c r="G4452">
        <f>(F4452-0,5)/3812</f>
        <v/>
      </c>
      <c r="H4452">
        <f>NORM.S.INV(G4452)</f>
        <v/>
      </c>
      <c r="I4452">
        <f>INDEX(SORT('07_MODELO_NPI'!F$26:F$3837;1;TRUE);F4452)</f>
        <v/>
      </c>
      <c r="K4452" t="n">
        <v>633</v>
      </c>
      <c r="L4452">
        <f>(K4452-0,5)/3812</f>
        <v/>
      </c>
      <c r="M4452">
        <f>NORM.S.INV(L4452)</f>
        <v/>
      </c>
      <c r="N4452">
        <f>INDEX(SORT('08_MODELO_MULTIPLO'!G$31:G$3842;1;TRUE);K4452)</f>
        <v/>
      </c>
    </row>
    <row r="4453">
      <c r="A4453" t="n">
        <v>634</v>
      </c>
      <c r="B4453">
        <f>(A4453-0,5)/3812</f>
        <v/>
      </c>
      <c r="C4453">
        <f>NORM.S.INV(B4453)</f>
        <v/>
      </c>
      <c r="D4453">
        <f>INDEX(SORT('06_MODELO_REFS'!F$26:F$3837;1;TRUE);A4453)</f>
        <v/>
      </c>
      <c r="F4453" t="n">
        <v>634</v>
      </c>
      <c r="G4453">
        <f>(F4453-0,5)/3812</f>
        <v/>
      </c>
      <c r="H4453">
        <f>NORM.S.INV(G4453)</f>
        <v/>
      </c>
      <c r="I4453">
        <f>INDEX(SORT('07_MODELO_NPI'!F$26:F$3837;1;TRUE);F4453)</f>
        <v/>
      </c>
      <c r="K4453" t="n">
        <v>634</v>
      </c>
      <c r="L4453">
        <f>(K4453-0,5)/3812</f>
        <v/>
      </c>
      <c r="M4453">
        <f>NORM.S.INV(L4453)</f>
        <v/>
      </c>
      <c r="N4453">
        <f>INDEX(SORT('08_MODELO_MULTIPLO'!G$31:G$3842;1;TRUE);K4453)</f>
        <v/>
      </c>
    </row>
    <row r="4454">
      <c r="A4454" t="n">
        <v>635</v>
      </c>
      <c r="B4454">
        <f>(A4454-0,5)/3812</f>
        <v/>
      </c>
      <c r="C4454">
        <f>NORM.S.INV(B4454)</f>
        <v/>
      </c>
      <c r="D4454">
        <f>INDEX(SORT('06_MODELO_REFS'!F$26:F$3837;1;TRUE);A4454)</f>
        <v/>
      </c>
      <c r="F4454" t="n">
        <v>635</v>
      </c>
      <c r="G4454">
        <f>(F4454-0,5)/3812</f>
        <v/>
      </c>
      <c r="H4454">
        <f>NORM.S.INV(G4454)</f>
        <v/>
      </c>
      <c r="I4454">
        <f>INDEX(SORT('07_MODELO_NPI'!F$26:F$3837;1;TRUE);F4454)</f>
        <v/>
      </c>
      <c r="K4454" t="n">
        <v>635</v>
      </c>
      <c r="L4454">
        <f>(K4454-0,5)/3812</f>
        <v/>
      </c>
      <c r="M4454">
        <f>NORM.S.INV(L4454)</f>
        <v/>
      </c>
      <c r="N4454">
        <f>INDEX(SORT('08_MODELO_MULTIPLO'!G$31:G$3842;1;TRUE);K4454)</f>
        <v/>
      </c>
    </row>
    <row r="4455">
      <c r="A4455" t="n">
        <v>636</v>
      </c>
      <c r="B4455">
        <f>(A4455-0,5)/3812</f>
        <v/>
      </c>
      <c r="C4455">
        <f>NORM.S.INV(B4455)</f>
        <v/>
      </c>
      <c r="D4455">
        <f>INDEX(SORT('06_MODELO_REFS'!F$26:F$3837;1;TRUE);A4455)</f>
        <v/>
      </c>
      <c r="F4455" t="n">
        <v>636</v>
      </c>
      <c r="G4455">
        <f>(F4455-0,5)/3812</f>
        <v/>
      </c>
      <c r="H4455">
        <f>NORM.S.INV(G4455)</f>
        <v/>
      </c>
      <c r="I4455">
        <f>INDEX(SORT('07_MODELO_NPI'!F$26:F$3837;1;TRUE);F4455)</f>
        <v/>
      </c>
      <c r="K4455" t="n">
        <v>636</v>
      </c>
      <c r="L4455">
        <f>(K4455-0,5)/3812</f>
        <v/>
      </c>
      <c r="M4455">
        <f>NORM.S.INV(L4455)</f>
        <v/>
      </c>
      <c r="N4455">
        <f>INDEX(SORT('08_MODELO_MULTIPLO'!G$31:G$3842;1;TRUE);K4455)</f>
        <v/>
      </c>
    </row>
    <row r="4456">
      <c r="A4456" t="n">
        <v>637</v>
      </c>
      <c r="B4456">
        <f>(A4456-0,5)/3812</f>
        <v/>
      </c>
      <c r="C4456">
        <f>NORM.S.INV(B4456)</f>
        <v/>
      </c>
      <c r="D4456">
        <f>INDEX(SORT('06_MODELO_REFS'!F$26:F$3837;1;TRUE);A4456)</f>
        <v/>
      </c>
      <c r="F4456" t="n">
        <v>637</v>
      </c>
      <c r="G4456">
        <f>(F4456-0,5)/3812</f>
        <v/>
      </c>
      <c r="H4456">
        <f>NORM.S.INV(G4456)</f>
        <v/>
      </c>
      <c r="I4456">
        <f>INDEX(SORT('07_MODELO_NPI'!F$26:F$3837;1;TRUE);F4456)</f>
        <v/>
      </c>
      <c r="K4456" t="n">
        <v>637</v>
      </c>
      <c r="L4456">
        <f>(K4456-0,5)/3812</f>
        <v/>
      </c>
      <c r="M4456">
        <f>NORM.S.INV(L4456)</f>
        <v/>
      </c>
      <c r="N4456">
        <f>INDEX(SORT('08_MODELO_MULTIPLO'!G$31:G$3842;1;TRUE);K4456)</f>
        <v/>
      </c>
    </row>
    <row r="4457">
      <c r="A4457" t="n">
        <v>638</v>
      </c>
      <c r="B4457">
        <f>(A4457-0,5)/3812</f>
        <v/>
      </c>
      <c r="C4457">
        <f>NORM.S.INV(B4457)</f>
        <v/>
      </c>
      <c r="D4457">
        <f>INDEX(SORT('06_MODELO_REFS'!F$26:F$3837;1;TRUE);A4457)</f>
        <v/>
      </c>
      <c r="F4457" t="n">
        <v>638</v>
      </c>
      <c r="G4457">
        <f>(F4457-0,5)/3812</f>
        <v/>
      </c>
      <c r="H4457">
        <f>NORM.S.INV(G4457)</f>
        <v/>
      </c>
      <c r="I4457">
        <f>INDEX(SORT('07_MODELO_NPI'!F$26:F$3837;1;TRUE);F4457)</f>
        <v/>
      </c>
      <c r="K4457" t="n">
        <v>638</v>
      </c>
      <c r="L4457">
        <f>(K4457-0,5)/3812</f>
        <v/>
      </c>
      <c r="M4457">
        <f>NORM.S.INV(L4457)</f>
        <v/>
      </c>
      <c r="N4457">
        <f>INDEX(SORT('08_MODELO_MULTIPLO'!G$31:G$3842;1;TRUE);K4457)</f>
        <v/>
      </c>
    </row>
    <row r="4458">
      <c r="A4458" t="n">
        <v>639</v>
      </c>
      <c r="B4458">
        <f>(A4458-0,5)/3812</f>
        <v/>
      </c>
      <c r="C4458">
        <f>NORM.S.INV(B4458)</f>
        <v/>
      </c>
      <c r="D4458">
        <f>INDEX(SORT('06_MODELO_REFS'!F$26:F$3837;1;TRUE);A4458)</f>
        <v/>
      </c>
      <c r="F4458" t="n">
        <v>639</v>
      </c>
      <c r="G4458">
        <f>(F4458-0,5)/3812</f>
        <v/>
      </c>
      <c r="H4458">
        <f>NORM.S.INV(G4458)</f>
        <v/>
      </c>
      <c r="I4458">
        <f>INDEX(SORT('07_MODELO_NPI'!F$26:F$3837;1;TRUE);F4458)</f>
        <v/>
      </c>
      <c r="K4458" t="n">
        <v>639</v>
      </c>
      <c r="L4458">
        <f>(K4458-0,5)/3812</f>
        <v/>
      </c>
      <c r="M4458">
        <f>NORM.S.INV(L4458)</f>
        <v/>
      </c>
      <c r="N4458">
        <f>INDEX(SORT('08_MODELO_MULTIPLO'!G$31:G$3842;1;TRUE);K4458)</f>
        <v/>
      </c>
    </row>
    <row r="4459">
      <c r="A4459" t="n">
        <v>640</v>
      </c>
      <c r="B4459">
        <f>(A4459-0,5)/3812</f>
        <v/>
      </c>
      <c r="C4459">
        <f>NORM.S.INV(B4459)</f>
        <v/>
      </c>
      <c r="D4459">
        <f>INDEX(SORT('06_MODELO_REFS'!F$26:F$3837;1;TRUE);A4459)</f>
        <v/>
      </c>
      <c r="F4459" t="n">
        <v>640</v>
      </c>
      <c r="G4459">
        <f>(F4459-0,5)/3812</f>
        <v/>
      </c>
      <c r="H4459">
        <f>NORM.S.INV(G4459)</f>
        <v/>
      </c>
      <c r="I4459">
        <f>INDEX(SORT('07_MODELO_NPI'!F$26:F$3837;1;TRUE);F4459)</f>
        <v/>
      </c>
      <c r="K4459" t="n">
        <v>640</v>
      </c>
      <c r="L4459">
        <f>(K4459-0,5)/3812</f>
        <v/>
      </c>
      <c r="M4459">
        <f>NORM.S.INV(L4459)</f>
        <v/>
      </c>
      <c r="N4459">
        <f>INDEX(SORT('08_MODELO_MULTIPLO'!G$31:G$3842;1;TRUE);K4459)</f>
        <v/>
      </c>
    </row>
    <row r="4460">
      <c r="A4460" t="n">
        <v>641</v>
      </c>
      <c r="B4460">
        <f>(A4460-0,5)/3812</f>
        <v/>
      </c>
      <c r="C4460">
        <f>NORM.S.INV(B4460)</f>
        <v/>
      </c>
      <c r="D4460">
        <f>INDEX(SORT('06_MODELO_REFS'!F$26:F$3837;1;TRUE);A4460)</f>
        <v/>
      </c>
      <c r="F4460" t="n">
        <v>641</v>
      </c>
      <c r="G4460">
        <f>(F4460-0,5)/3812</f>
        <v/>
      </c>
      <c r="H4460">
        <f>NORM.S.INV(G4460)</f>
        <v/>
      </c>
      <c r="I4460">
        <f>INDEX(SORT('07_MODELO_NPI'!F$26:F$3837;1;TRUE);F4460)</f>
        <v/>
      </c>
      <c r="K4460" t="n">
        <v>641</v>
      </c>
      <c r="L4460">
        <f>(K4460-0,5)/3812</f>
        <v/>
      </c>
      <c r="M4460">
        <f>NORM.S.INV(L4460)</f>
        <v/>
      </c>
      <c r="N4460">
        <f>INDEX(SORT('08_MODELO_MULTIPLO'!G$31:G$3842;1;TRUE);K4460)</f>
        <v/>
      </c>
    </row>
    <row r="4461">
      <c r="A4461" t="n">
        <v>642</v>
      </c>
      <c r="B4461">
        <f>(A4461-0,5)/3812</f>
        <v/>
      </c>
      <c r="C4461">
        <f>NORM.S.INV(B4461)</f>
        <v/>
      </c>
      <c r="D4461">
        <f>INDEX(SORT('06_MODELO_REFS'!F$26:F$3837;1;TRUE);A4461)</f>
        <v/>
      </c>
      <c r="F4461" t="n">
        <v>642</v>
      </c>
      <c r="G4461">
        <f>(F4461-0,5)/3812</f>
        <v/>
      </c>
      <c r="H4461">
        <f>NORM.S.INV(G4461)</f>
        <v/>
      </c>
      <c r="I4461">
        <f>INDEX(SORT('07_MODELO_NPI'!F$26:F$3837;1;TRUE);F4461)</f>
        <v/>
      </c>
      <c r="K4461" t="n">
        <v>642</v>
      </c>
      <c r="L4461">
        <f>(K4461-0,5)/3812</f>
        <v/>
      </c>
      <c r="M4461">
        <f>NORM.S.INV(L4461)</f>
        <v/>
      </c>
      <c r="N4461">
        <f>INDEX(SORT('08_MODELO_MULTIPLO'!G$31:G$3842;1;TRUE);K4461)</f>
        <v/>
      </c>
    </row>
    <row r="4462">
      <c r="A4462" t="n">
        <v>643</v>
      </c>
      <c r="B4462">
        <f>(A4462-0,5)/3812</f>
        <v/>
      </c>
      <c r="C4462">
        <f>NORM.S.INV(B4462)</f>
        <v/>
      </c>
      <c r="D4462">
        <f>INDEX(SORT('06_MODELO_REFS'!F$26:F$3837;1;TRUE);A4462)</f>
        <v/>
      </c>
      <c r="F4462" t="n">
        <v>643</v>
      </c>
      <c r="G4462">
        <f>(F4462-0,5)/3812</f>
        <v/>
      </c>
      <c r="H4462">
        <f>NORM.S.INV(G4462)</f>
        <v/>
      </c>
      <c r="I4462">
        <f>INDEX(SORT('07_MODELO_NPI'!F$26:F$3837;1;TRUE);F4462)</f>
        <v/>
      </c>
      <c r="K4462" t="n">
        <v>643</v>
      </c>
      <c r="L4462">
        <f>(K4462-0,5)/3812</f>
        <v/>
      </c>
      <c r="M4462">
        <f>NORM.S.INV(L4462)</f>
        <v/>
      </c>
      <c r="N4462">
        <f>INDEX(SORT('08_MODELO_MULTIPLO'!G$31:G$3842;1;TRUE);K4462)</f>
        <v/>
      </c>
    </row>
    <row r="4463">
      <c r="A4463" t="n">
        <v>644</v>
      </c>
      <c r="B4463">
        <f>(A4463-0,5)/3812</f>
        <v/>
      </c>
      <c r="C4463">
        <f>NORM.S.INV(B4463)</f>
        <v/>
      </c>
      <c r="D4463">
        <f>INDEX(SORT('06_MODELO_REFS'!F$26:F$3837;1;TRUE);A4463)</f>
        <v/>
      </c>
      <c r="F4463" t="n">
        <v>644</v>
      </c>
      <c r="G4463">
        <f>(F4463-0,5)/3812</f>
        <v/>
      </c>
      <c r="H4463">
        <f>NORM.S.INV(G4463)</f>
        <v/>
      </c>
      <c r="I4463">
        <f>INDEX(SORT('07_MODELO_NPI'!F$26:F$3837;1;TRUE);F4463)</f>
        <v/>
      </c>
      <c r="K4463" t="n">
        <v>644</v>
      </c>
      <c r="L4463">
        <f>(K4463-0,5)/3812</f>
        <v/>
      </c>
      <c r="M4463">
        <f>NORM.S.INV(L4463)</f>
        <v/>
      </c>
      <c r="N4463">
        <f>INDEX(SORT('08_MODELO_MULTIPLO'!G$31:G$3842;1;TRUE);K4463)</f>
        <v/>
      </c>
    </row>
    <row r="4464">
      <c r="A4464" t="n">
        <v>645</v>
      </c>
      <c r="B4464">
        <f>(A4464-0,5)/3812</f>
        <v/>
      </c>
      <c r="C4464">
        <f>NORM.S.INV(B4464)</f>
        <v/>
      </c>
      <c r="D4464">
        <f>INDEX(SORT('06_MODELO_REFS'!F$26:F$3837;1;TRUE);A4464)</f>
        <v/>
      </c>
      <c r="F4464" t="n">
        <v>645</v>
      </c>
      <c r="G4464">
        <f>(F4464-0,5)/3812</f>
        <v/>
      </c>
      <c r="H4464">
        <f>NORM.S.INV(G4464)</f>
        <v/>
      </c>
      <c r="I4464">
        <f>INDEX(SORT('07_MODELO_NPI'!F$26:F$3837;1;TRUE);F4464)</f>
        <v/>
      </c>
      <c r="K4464" t="n">
        <v>645</v>
      </c>
      <c r="L4464">
        <f>(K4464-0,5)/3812</f>
        <v/>
      </c>
      <c r="M4464">
        <f>NORM.S.INV(L4464)</f>
        <v/>
      </c>
      <c r="N4464">
        <f>INDEX(SORT('08_MODELO_MULTIPLO'!G$31:G$3842;1;TRUE);K4464)</f>
        <v/>
      </c>
    </row>
    <row r="4465">
      <c r="A4465" t="n">
        <v>646</v>
      </c>
      <c r="B4465">
        <f>(A4465-0,5)/3812</f>
        <v/>
      </c>
      <c r="C4465">
        <f>NORM.S.INV(B4465)</f>
        <v/>
      </c>
      <c r="D4465">
        <f>INDEX(SORT('06_MODELO_REFS'!F$26:F$3837;1;TRUE);A4465)</f>
        <v/>
      </c>
      <c r="F4465" t="n">
        <v>646</v>
      </c>
      <c r="G4465">
        <f>(F4465-0,5)/3812</f>
        <v/>
      </c>
      <c r="H4465">
        <f>NORM.S.INV(G4465)</f>
        <v/>
      </c>
      <c r="I4465">
        <f>INDEX(SORT('07_MODELO_NPI'!F$26:F$3837;1;TRUE);F4465)</f>
        <v/>
      </c>
      <c r="K4465" t="n">
        <v>646</v>
      </c>
      <c r="L4465">
        <f>(K4465-0,5)/3812</f>
        <v/>
      </c>
      <c r="M4465">
        <f>NORM.S.INV(L4465)</f>
        <v/>
      </c>
      <c r="N4465">
        <f>INDEX(SORT('08_MODELO_MULTIPLO'!G$31:G$3842;1;TRUE);K4465)</f>
        <v/>
      </c>
    </row>
    <row r="4466">
      <c r="A4466" t="n">
        <v>647</v>
      </c>
      <c r="B4466">
        <f>(A4466-0,5)/3812</f>
        <v/>
      </c>
      <c r="C4466">
        <f>NORM.S.INV(B4466)</f>
        <v/>
      </c>
      <c r="D4466">
        <f>INDEX(SORT('06_MODELO_REFS'!F$26:F$3837;1;TRUE);A4466)</f>
        <v/>
      </c>
      <c r="F4466" t="n">
        <v>647</v>
      </c>
      <c r="G4466">
        <f>(F4466-0,5)/3812</f>
        <v/>
      </c>
      <c r="H4466">
        <f>NORM.S.INV(G4466)</f>
        <v/>
      </c>
      <c r="I4466">
        <f>INDEX(SORT('07_MODELO_NPI'!F$26:F$3837;1;TRUE);F4466)</f>
        <v/>
      </c>
      <c r="K4466" t="n">
        <v>647</v>
      </c>
      <c r="L4466">
        <f>(K4466-0,5)/3812</f>
        <v/>
      </c>
      <c r="M4466">
        <f>NORM.S.INV(L4466)</f>
        <v/>
      </c>
      <c r="N4466">
        <f>INDEX(SORT('08_MODELO_MULTIPLO'!G$31:G$3842;1;TRUE);K4466)</f>
        <v/>
      </c>
    </row>
    <row r="4467">
      <c r="A4467" t="n">
        <v>648</v>
      </c>
      <c r="B4467">
        <f>(A4467-0,5)/3812</f>
        <v/>
      </c>
      <c r="C4467">
        <f>NORM.S.INV(B4467)</f>
        <v/>
      </c>
      <c r="D4467">
        <f>INDEX(SORT('06_MODELO_REFS'!F$26:F$3837;1;TRUE);A4467)</f>
        <v/>
      </c>
      <c r="F4467" t="n">
        <v>648</v>
      </c>
      <c r="G4467">
        <f>(F4467-0,5)/3812</f>
        <v/>
      </c>
      <c r="H4467">
        <f>NORM.S.INV(G4467)</f>
        <v/>
      </c>
      <c r="I4467">
        <f>INDEX(SORT('07_MODELO_NPI'!F$26:F$3837;1;TRUE);F4467)</f>
        <v/>
      </c>
      <c r="K4467" t="n">
        <v>648</v>
      </c>
      <c r="L4467">
        <f>(K4467-0,5)/3812</f>
        <v/>
      </c>
      <c r="M4467">
        <f>NORM.S.INV(L4467)</f>
        <v/>
      </c>
      <c r="N4467">
        <f>INDEX(SORT('08_MODELO_MULTIPLO'!G$31:G$3842;1;TRUE);K4467)</f>
        <v/>
      </c>
    </row>
    <row r="4468">
      <c r="A4468" t="n">
        <v>649</v>
      </c>
      <c r="B4468">
        <f>(A4468-0,5)/3812</f>
        <v/>
      </c>
      <c r="C4468">
        <f>NORM.S.INV(B4468)</f>
        <v/>
      </c>
      <c r="D4468">
        <f>INDEX(SORT('06_MODELO_REFS'!F$26:F$3837;1;TRUE);A4468)</f>
        <v/>
      </c>
      <c r="F4468" t="n">
        <v>649</v>
      </c>
      <c r="G4468">
        <f>(F4468-0,5)/3812</f>
        <v/>
      </c>
      <c r="H4468">
        <f>NORM.S.INV(G4468)</f>
        <v/>
      </c>
      <c r="I4468">
        <f>INDEX(SORT('07_MODELO_NPI'!F$26:F$3837;1;TRUE);F4468)</f>
        <v/>
      </c>
      <c r="K4468" t="n">
        <v>649</v>
      </c>
      <c r="L4468">
        <f>(K4468-0,5)/3812</f>
        <v/>
      </c>
      <c r="M4468">
        <f>NORM.S.INV(L4468)</f>
        <v/>
      </c>
      <c r="N4468">
        <f>INDEX(SORT('08_MODELO_MULTIPLO'!G$31:G$3842;1;TRUE);K4468)</f>
        <v/>
      </c>
    </row>
    <row r="4469">
      <c r="A4469" t="n">
        <v>650</v>
      </c>
      <c r="B4469">
        <f>(A4469-0,5)/3812</f>
        <v/>
      </c>
      <c r="C4469">
        <f>NORM.S.INV(B4469)</f>
        <v/>
      </c>
      <c r="D4469">
        <f>INDEX(SORT('06_MODELO_REFS'!F$26:F$3837;1;TRUE);A4469)</f>
        <v/>
      </c>
      <c r="F4469" t="n">
        <v>650</v>
      </c>
      <c r="G4469">
        <f>(F4469-0,5)/3812</f>
        <v/>
      </c>
      <c r="H4469">
        <f>NORM.S.INV(G4469)</f>
        <v/>
      </c>
      <c r="I4469">
        <f>INDEX(SORT('07_MODELO_NPI'!F$26:F$3837;1;TRUE);F4469)</f>
        <v/>
      </c>
      <c r="K4469" t="n">
        <v>650</v>
      </c>
      <c r="L4469">
        <f>(K4469-0,5)/3812</f>
        <v/>
      </c>
      <c r="M4469">
        <f>NORM.S.INV(L4469)</f>
        <v/>
      </c>
      <c r="N4469">
        <f>INDEX(SORT('08_MODELO_MULTIPLO'!G$31:G$3842;1;TRUE);K4469)</f>
        <v/>
      </c>
    </row>
    <row r="4470">
      <c r="A4470" t="n">
        <v>651</v>
      </c>
      <c r="B4470">
        <f>(A4470-0,5)/3812</f>
        <v/>
      </c>
      <c r="C4470">
        <f>NORM.S.INV(B4470)</f>
        <v/>
      </c>
      <c r="D4470">
        <f>INDEX(SORT('06_MODELO_REFS'!F$26:F$3837;1;TRUE);A4470)</f>
        <v/>
      </c>
      <c r="F4470" t="n">
        <v>651</v>
      </c>
      <c r="G4470">
        <f>(F4470-0,5)/3812</f>
        <v/>
      </c>
      <c r="H4470">
        <f>NORM.S.INV(G4470)</f>
        <v/>
      </c>
      <c r="I4470">
        <f>INDEX(SORT('07_MODELO_NPI'!F$26:F$3837;1;TRUE);F4470)</f>
        <v/>
      </c>
      <c r="K4470" t="n">
        <v>651</v>
      </c>
      <c r="L4470">
        <f>(K4470-0,5)/3812</f>
        <v/>
      </c>
      <c r="M4470">
        <f>NORM.S.INV(L4470)</f>
        <v/>
      </c>
      <c r="N4470">
        <f>INDEX(SORT('08_MODELO_MULTIPLO'!G$31:G$3842;1;TRUE);K4470)</f>
        <v/>
      </c>
    </row>
    <row r="4471">
      <c r="A4471" t="n">
        <v>652</v>
      </c>
      <c r="B4471">
        <f>(A4471-0,5)/3812</f>
        <v/>
      </c>
      <c r="C4471">
        <f>NORM.S.INV(B4471)</f>
        <v/>
      </c>
      <c r="D4471">
        <f>INDEX(SORT('06_MODELO_REFS'!F$26:F$3837;1;TRUE);A4471)</f>
        <v/>
      </c>
      <c r="F4471" t="n">
        <v>652</v>
      </c>
      <c r="G4471">
        <f>(F4471-0,5)/3812</f>
        <v/>
      </c>
      <c r="H4471">
        <f>NORM.S.INV(G4471)</f>
        <v/>
      </c>
      <c r="I4471">
        <f>INDEX(SORT('07_MODELO_NPI'!F$26:F$3837;1;TRUE);F4471)</f>
        <v/>
      </c>
      <c r="K4471" t="n">
        <v>652</v>
      </c>
      <c r="L4471">
        <f>(K4471-0,5)/3812</f>
        <v/>
      </c>
      <c r="M4471">
        <f>NORM.S.INV(L4471)</f>
        <v/>
      </c>
      <c r="N4471">
        <f>INDEX(SORT('08_MODELO_MULTIPLO'!G$31:G$3842;1;TRUE);K4471)</f>
        <v/>
      </c>
    </row>
    <row r="4472">
      <c r="A4472" t="n">
        <v>653</v>
      </c>
      <c r="B4472">
        <f>(A4472-0,5)/3812</f>
        <v/>
      </c>
      <c r="C4472">
        <f>NORM.S.INV(B4472)</f>
        <v/>
      </c>
      <c r="D4472">
        <f>INDEX(SORT('06_MODELO_REFS'!F$26:F$3837;1;TRUE);A4472)</f>
        <v/>
      </c>
      <c r="F4472" t="n">
        <v>653</v>
      </c>
      <c r="G4472">
        <f>(F4472-0,5)/3812</f>
        <v/>
      </c>
      <c r="H4472">
        <f>NORM.S.INV(G4472)</f>
        <v/>
      </c>
      <c r="I4472">
        <f>INDEX(SORT('07_MODELO_NPI'!F$26:F$3837;1;TRUE);F4472)</f>
        <v/>
      </c>
      <c r="K4472" t="n">
        <v>653</v>
      </c>
      <c r="L4472">
        <f>(K4472-0,5)/3812</f>
        <v/>
      </c>
      <c r="M4472">
        <f>NORM.S.INV(L4472)</f>
        <v/>
      </c>
      <c r="N4472">
        <f>INDEX(SORT('08_MODELO_MULTIPLO'!G$31:G$3842;1;TRUE);K4472)</f>
        <v/>
      </c>
    </row>
    <row r="4473">
      <c r="A4473" t="n">
        <v>654</v>
      </c>
      <c r="B4473">
        <f>(A4473-0,5)/3812</f>
        <v/>
      </c>
      <c r="C4473">
        <f>NORM.S.INV(B4473)</f>
        <v/>
      </c>
      <c r="D4473">
        <f>INDEX(SORT('06_MODELO_REFS'!F$26:F$3837;1;TRUE);A4473)</f>
        <v/>
      </c>
      <c r="F4473" t="n">
        <v>654</v>
      </c>
      <c r="G4473">
        <f>(F4473-0,5)/3812</f>
        <v/>
      </c>
      <c r="H4473">
        <f>NORM.S.INV(G4473)</f>
        <v/>
      </c>
      <c r="I4473">
        <f>INDEX(SORT('07_MODELO_NPI'!F$26:F$3837;1;TRUE);F4473)</f>
        <v/>
      </c>
      <c r="K4473" t="n">
        <v>654</v>
      </c>
      <c r="L4473">
        <f>(K4473-0,5)/3812</f>
        <v/>
      </c>
      <c r="M4473">
        <f>NORM.S.INV(L4473)</f>
        <v/>
      </c>
      <c r="N4473">
        <f>INDEX(SORT('08_MODELO_MULTIPLO'!G$31:G$3842;1;TRUE);K4473)</f>
        <v/>
      </c>
    </row>
    <row r="4474">
      <c r="A4474" t="n">
        <v>655</v>
      </c>
      <c r="B4474">
        <f>(A4474-0,5)/3812</f>
        <v/>
      </c>
      <c r="C4474">
        <f>NORM.S.INV(B4474)</f>
        <v/>
      </c>
      <c r="D4474">
        <f>INDEX(SORT('06_MODELO_REFS'!F$26:F$3837;1;TRUE);A4474)</f>
        <v/>
      </c>
      <c r="F4474" t="n">
        <v>655</v>
      </c>
      <c r="G4474">
        <f>(F4474-0,5)/3812</f>
        <v/>
      </c>
      <c r="H4474">
        <f>NORM.S.INV(G4474)</f>
        <v/>
      </c>
      <c r="I4474">
        <f>INDEX(SORT('07_MODELO_NPI'!F$26:F$3837;1;TRUE);F4474)</f>
        <v/>
      </c>
      <c r="K4474" t="n">
        <v>655</v>
      </c>
      <c r="L4474">
        <f>(K4474-0,5)/3812</f>
        <v/>
      </c>
      <c r="M4474">
        <f>NORM.S.INV(L4474)</f>
        <v/>
      </c>
      <c r="N4474">
        <f>INDEX(SORT('08_MODELO_MULTIPLO'!G$31:G$3842;1;TRUE);K4474)</f>
        <v/>
      </c>
    </row>
    <row r="4475">
      <c r="A4475" t="n">
        <v>656</v>
      </c>
      <c r="B4475">
        <f>(A4475-0,5)/3812</f>
        <v/>
      </c>
      <c r="C4475">
        <f>NORM.S.INV(B4475)</f>
        <v/>
      </c>
      <c r="D4475">
        <f>INDEX(SORT('06_MODELO_REFS'!F$26:F$3837;1;TRUE);A4475)</f>
        <v/>
      </c>
      <c r="F4475" t="n">
        <v>656</v>
      </c>
      <c r="G4475">
        <f>(F4475-0,5)/3812</f>
        <v/>
      </c>
      <c r="H4475">
        <f>NORM.S.INV(G4475)</f>
        <v/>
      </c>
      <c r="I4475">
        <f>INDEX(SORT('07_MODELO_NPI'!F$26:F$3837;1;TRUE);F4475)</f>
        <v/>
      </c>
      <c r="K4475" t="n">
        <v>656</v>
      </c>
      <c r="L4475">
        <f>(K4475-0,5)/3812</f>
        <v/>
      </c>
      <c r="M4475">
        <f>NORM.S.INV(L4475)</f>
        <v/>
      </c>
      <c r="N4475">
        <f>INDEX(SORT('08_MODELO_MULTIPLO'!G$31:G$3842;1;TRUE);K4475)</f>
        <v/>
      </c>
    </row>
    <row r="4476">
      <c r="A4476" t="n">
        <v>657</v>
      </c>
      <c r="B4476">
        <f>(A4476-0,5)/3812</f>
        <v/>
      </c>
      <c r="C4476">
        <f>NORM.S.INV(B4476)</f>
        <v/>
      </c>
      <c r="D4476">
        <f>INDEX(SORT('06_MODELO_REFS'!F$26:F$3837;1;TRUE);A4476)</f>
        <v/>
      </c>
      <c r="F4476" t="n">
        <v>657</v>
      </c>
      <c r="G4476">
        <f>(F4476-0,5)/3812</f>
        <v/>
      </c>
      <c r="H4476">
        <f>NORM.S.INV(G4476)</f>
        <v/>
      </c>
      <c r="I4476">
        <f>INDEX(SORT('07_MODELO_NPI'!F$26:F$3837;1;TRUE);F4476)</f>
        <v/>
      </c>
      <c r="K4476" t="n">
        <v>657</v>
      </c>
      <c r="L4476">
        <f>(K4476-0,5)/3812</f>
        <v/>
      </c>
      <c r="M4476">
        <f>NORM.S.INV(L4476)</f>
        <v/>
      </c>
      <c r="N4476">
        <f>INDEX(SORT('08_MODELO_MULTIPLO'!G$31:G$3842;1;TRUE);K4476)</f>
        <v/>
      </c>
    </row>
    <row r="4477">
      <c r="A4477" t="n">
        <v>658</v>
      </c>
      <c r="B4477">
        <f>(A4477-0,5)/3812</f>
        <v/>
      </c>
      <c r="C4477">
        <f>NORM.S.INV(B4477)</f>
        <v/>
      </c>
      <c r="D4477">
        <f>INDEX(SORT('06_MODELO_REFS'!F$26:F$3837;1;TRUE);A4477)</f>
        <v/>
      </c>
      <c r="F4477" t="n">
        <v>658</v>
      </c>
      <c r="G4477">
        <f>(F4477-0,5)/3812</f>
        <v/>
      </c>
      <c r="H4477">
        <f>NORM.S.INV(G4477)</f>
        <v/>
      </c>
      <c r="I4477">
        <f>INDEX(SORT('07_MODELO_NPI'!F$26:F$3837;1;TRUE);F4477)</f>
        <v/>
      </c>
      <c r="K4477" t="n">
        <v>658</v>
      </c>
      <c r="L4477">
        <f>(K4477-0,5)/3812</f>
        <v/>
      </c>
      <c r="M4477">
        <f>NORM.S.INV(L4477)</f>
        <v/>
      </c>
      <c r="N4477">
        <f>INDEX(SORT('08_MODELO_MULTIPLO'!G$31:G$3842;1;TRUE);K4477)</f>
        <v/>
      </c>
    </row>
    <row r="4478">
      <c r="A4478" t="n">
        <v>659</v>
      </c>
      <c r="B4478">
        <f>(A4478-0,5)/3812</f>
        <v/>
      </c>
      <c r="C4478">
        <f>NORM.S.INV(B4478)</f>
        <v/>
      </c>
      <c r="D4478">
        <f>INDEX(SORT('06_MODELO_REFS'!F$26:F$3837;1;TRUE);A4478)</f>
        <v/>
      </c>
      <c r="F4478" t="n">
        <v>659</v>
      </c>
      <c r="G4478">
        <f>(F4478-0,5)/3812</f>
        <v/>
      </c>
      <c r="H4478">
        <f>NORM.S.INV(G4478)</f>
        <v/>
      </c>
      <c r="I4478">
        <f>INDEX(SORT('07_MODELO_NPI'!F$26:F$3837;1;TRUE);F4478)</f>
        <v/>
      </c>
      <c r="K4478" t="n">
        <v>659</v>
      </c>
      <c r="L4478">
        <f>(K4478-0,5)/3812</f>
        <v/>
      </c>
      <c r="M4478">
        <f>NORM.S.INV(L4478)</f>
        <v/>
      </c>
      <c r="N4478">
        <f>INDEX(SORT('08_MODELO_MULTIPLO'!G$31:G$3842;1;TRUE);K4478)</f>
        <v/>
      </c>
    </row>
    <row r="4479">
      <c r="A4479" t="n">
        <v>660</v>
      </c>
      <c r="B4479">
        <f>(A4479-0,5)/3812</f>
        <v/>
      </c>
      <c r="C4479">
        <f>NORM.S.INV(B4479)</f>
        <v/>
      </c>
      <c r="D4479">
        <f>INDEX(SORT('06_MODELO_REFS'!F$26:F$3837;1;TRUE);A4479)</f>
        <v/>
      </c>
      <c r="F4479" t="n">
        <v>660</v>
      </c>
      <c r="G4479">
        <f>(F4479-0,5)/3812</f>
        <v/>
      </c>
      <c r="H4479">
        <f>NORM.S.INV(G4479)</f>
        <v/>
      </c>
      <c r="I4479">
        <f>INDEX(SORT('07_MODELO_NPI'!F$26:F$3837;1;TRUE);F4479)</f>
        <v/>
      </c>
      <c r="K4479" t="n">
        <v>660</v>
      </c>
      <c r="L4479">
        <f>(K4479-0,5)/3812</f>
        <v/>
      </c>
      <c r="M4479">
        <f>NORM.S.INV(L4479)</f>
        <v/>
      </c>
      <c r="N4479">
        <f>INDEX(SORT('08_MODELO_MULTIPLO'!G$31:G$3842;1;TRUE);K4479)</f>
        <v/>
      </c>
    </row>
    <row r="4480">
      <c r="A4480" t="n">
        <v>661</v>
      </c>
      <c r="B4480">
        <f>(A4480-0,5)/3812</f>
        <v/>
      </c>
      <c r="C4480">
        <f>NORM.S.INV(B4480)</f>
        <v/>
      </c>
      <c r="D4480">
        <f>INDEX(SORT('06_MODELO_REFS'!F$26:F$3837;1;TRUE);A4480)</f>
        <v/>
      </c>
      <c r="F4480" t="n">
        <v>661</v>
      </c>
      <c r="G4480">
        <f>(F4480-0,5)/3812</f>
        <v/>
      </c>
      <c r="H4480">
        <f>NORM.S.INV(G4480)</f>
        <v/>
      </c>
      <c r="I4480">
        <f>INDEX(SORT('07_MODELO_NPI'!F$26:F$3837;1;TRUE);F4480)</f>
        <v/>
      </c>
      <c r="K4480" t="n">
        <v>661</v>
      </c>
      <c r="L4480">
        <f>(K4480-0,5)/3812</f>
        <v/>
      </c>
      <c r="M4480">
        <f>NORM.S.INV(L4480)</f>
        <v/>
      </c>
      <c r="N4480">
        <f>INDEX(SORT('08_MODELO_MULTIPLO'!G$31:G$3842;1;TRUE);K4480)</f>
        <v/>
      </c>
    </row>
    <row r="4481">
      <c r="A4481" t="n">
        <v>662</v>
      </c>
      <c r="B4481">
        <f>(A4481-0,5)/3812</f>
        <v/>
      </c>
      <c r="C4481">
        <f>NORM.S.INV(B4481)</f>
        <v/>
      </c>
      <c r="D4481">
        <f>INDEX(SORT('06_MODELO_REFS'!F$26:F$3837;1;TRUE);A4481)</f>
        <v/>
      </c>
      <c r="F4481" t="n">
        <v>662</v>
      </c>
      <c r="G4481">
        <f>(F4481-0,5)/3812</f>
        <v/>
      </c>
      <c r="H4481">
        <f>NORM.S.INV(G4481)</f>
        <v/>
      </c>
      <c r="I4481">
        <f>INDEX(SORT('07_MODELO_NPI'!F$26:F$3837;1;TRUE);F4481)</f>
        <v/>
      </c>
      <c r="K4481" t="n">
        <v>662</v>
      </c>
      <c r="L4481">
        <f>(K4481-0,5)/3812</f>
        <v/>
      </c>
      <c r="M4481">
        <f>NORM.S.INV(L4481)</f>
        <v/>
      </c>
      <c r="N4481">
        <f>INDEX(SORT('08_MODELO_MULTIPLO'!G$31:G$3842;1;TRUE);K4481)</f>
        <v/>
      </c>
    </row>
    <row r="4482">
      <c r="A4482" t="n">
        <v>663</v>
      </c>
      <c r="B4482">
        <f>(A4482-0,5)/3812</f>
        <v/>
      </c>
      <c r="C4482">
        <f>NORM.S.INV(B4482)</f>
        <v/>
      </c>
      <c r="D4482">
        <f>INDEX(SORT('06_MODELO_REFS'!F$26:F$3837;1;TRUE);A4482)</f>
        <v/>
      </c>
      <c r="F4482" t="n">
        <v>663</v>
      </c>
      <c r="G4482">
        <f>(F4482-0,5)/3812</f>
        <v/>
      </c>
      <c r="H4482">
        <f>NORM.S.INV(G4482)</f>
        <v/>
      </c>
      <c r="I4482">
        <f>INDEX(SORT('07_MODELO_NPI'!F$26:F$3837;1;TRUE);F4482)</f>
        <v/>
      </c>
      <c r="K4482" t="n">
        <v>663</v>
      </c>
      <c r="L4482">
        <f>(K4482-0,5)/3812</f>
        <v/>
      </c>
      <c r="M4482">
        <f>NORM.S.INV(L4482)</f>
        <v/>
      </c>
      <c r="N4482">
        <f>INDEX(SORT('08_MODELO_MULTIPLO'!G$31:G$3842;1;TRUE);K4482)</f>
        <v/>
      </c>
    </row>
    <row r="4483">
      <c r="A4483" t="n">
        <v>664</v>
      </c>
      <c r="B4483">
        <f>(A4483-0,5)/3812</f>
        <v/>
      </c>
      <c r="C4483">
        <f>NORM.S.INV(B4483)</f>
        <v/>
      </c>
      <c r="D4483">
        <f>INDEX(SORT('06_MODELO_REFS'!F$26:F$3837;1;TRUE);A4483)</f>
        <v/>
      </c>
      <c r="F4483" t="n">
        <v>664</v>
      </c>
      <c r="G4483">
        <f>(F4483-0,5)/3812</f>
        <v/>
      </c>
      <c r="H4483">
        <f>NORM.S.INV(G4483)</f>
        <v/>
      </c>
      <c r="I4483">
        <f>INDEX(SORT('07_MODELO_NPI'!F$26:F$3837;1;TRUE);F4483)</f>
        <v/>
      </c>
      <c r="K4483" t="n">
        <v>664</v>
      </c>
      <c r="L4483">
        <f>(K4483-0,5)/3812</f>
        <v/>
      </c>
      <c r="M4483">
        <f>NORM.S.INV(L4483)</f>
        <v/>
      </c>
      <c r="N4483">
        <f>INDEX(SORT('08_MODELO_MULTIPLO'!G$31:G$3842;1;TRUE);K4483)</f>
        <v/>
      </c>
    </row>
    <row r="4484">
      <c r="A4484" t="n">
        <v>665</v>
      </c>
      <c r="B4484">
        <f>(A4484-0,5)/3812</f>
        <v/>
      </c>
      <c r="C4484">
        <f>NORM.S.INV(B4484)</f>
        <v/>
      </c>
      <c r="D4484">
        <f>INDEX(SORT('06_MODELO_REFS'!F$26:F$3837;1;TRUE);A4484)</f>
        <v/>
      </c>
      <c r="F4484" t="n">
        <v>665</v>
      </c>
      <c r="G4484">
        <f>(F4484-0,5)/3812</f>
        <v/>
      </c>
      <c r="H4484">
        <f>NORM.S.INV(G4484)</f>
        <v/>
      </c>
      <c r="I4484">
        <f>INDEX(SORT('07_MODELO_NPI'!F$26:F$3837;1;TRUE);F4484)</f>
        <v/>
      </c>
      <c r="K4484" t="n">
        <v>665</v>
      </c>
      <c r="L4484">
        <f>(K4484-0,5)/3812</f>
        <v/>
      </c>
      <c r="M4484">
        <f>NORM.S.INV(L4484)</f>
        <v/>
      </c>
      <c r="N4484">
        <f>INDEX(SORT('08_MODELO_MULTIPLO'!G$31:G$3842;1;TRUE);K4484)</f>
        <v/>
      </c>
    </row>
    <row r="4485">
      <c r="A4485" t="n">
        <v>666</v>
      </c>
      <c r="B4485">
        <f>(A4485-0,5)/3812</f>
        <v/>
      </c>
      <c r="C4485">
        <f>NORM.S.INV(B4485)</f>
        <v/>
      </c>
      <c r="D4485">
        <f>INDEX(SORT('06_MODELO_REFS'!F$26:F$3837;1;TRUE);A4485)</f>
        <v/>
      </c>
      <c r="F4485" t="n">
        <v>666</v>
      </c>
      <c r="G4485">
        <f>(F4485-0,5)/3812</f>
        <v/>
      </c>
      <c r="H4485">
        <f>NORM.S.INV(G4485)</f>
        <v/>
      </c>
      <c r="I4485">
        <f>INDEX(SORT('07_MODELO_NPI'!F$26:F$3837;1;TRUE);F4485)</f>
        <v/>
      </c>
      <c r="K4485" t="n">
        <v>666</v>
      </c>
      <c r="L4485">
        <f>(K4485-0,5)/3812</f>
        <v/>
      </c>
      <c r="M4485">
        <f>NORM.S.INV(L4485)</f>
        <v/>
      </c>
      <c r="N4485">
        <f>INDEX(SORT('08_MODELO_MULTIPLO'!G$31:G$3842;1;TRUE);K4485)</f>
        <v/>
      </c>
    </row>
    <row r="4486">
      <c r="A4486" t="n">
        <v>667</v>
      </c>
      <c r="B4486">
        <f>(A4486-0,5)/3812</f>
        <v/>
      </c>
      <c r="C4486">
        <f>NORM.S.INV(B4486)</f>
        <v/>
      </c>
      <c r="D4486">
        <f>INDEX(SORT('06_MODELO_REFS'!F$26:F$3837;1;TRUE);A4486)</f>
        <v/>
      </c>
      <c r="F4486" t="n">
        <v>667</v>
      </c>
      <c r="G4486">
        <f>(F4486-0,5)/3812</f>
        <v/>
      </c>
      <c r="H4486">
        <f>NORM.S.INV(G4486)</f>
        <v/>
      </c>
      <c r="I4486">
        <f>INDEX(SORT('07_MODELO_NPI'!F$26:F$3837;1;TRUE);F4486)</f>
        <v/>
      </c>
      <c r="K4486" t="n">
        <v>667</v>
      </c>
      <c r="L4486">
        <f>(K4486-0,5)/3812</f>
        <v/>
      </c>
      <c r="M4486">
        <f>NORM.S.INV(L4486)</f>
        <v/>
      </c>
      <c r="N4486">
        <f>INDEX(SORT('08_MODELO_MULTIPLO'!G$31:G$3842;1;TRUE);K4486)</f>
        <v/>
      </c>
    </row>
    <row r="4487">
      <c r="A4487" t="n">
        <v>668</v>
      </c>
      <c r="B4487">
        <f>(A4487-0,5)/3812</f>
        <v/>
      </c>
      <c r="C4487">
        <f>NORM.S.INV(B4487)</f>
        <v/>
      </c>
      <c r="D4487">
        <f>INDEX(SORT('06_MODELO_REFS'!F$26:F$3837;1;TRUE);A4487)</f>
        <v/>
      </c>
      <c r="F4487" t="n">
        <v>668</v>
      </c>
      <c r="G4487">
        <f>(F4487-0,5)/3812</f>
        <v/>
      </c>
      <c r="H4487">
        <f>NORM.S.INV(G4487)</f>
        <v/>
      </c>
      <c r="I4487">
        <f>INDEX(SORT('07_MODELO_NPI'!F$26:F$3837;1;TRUE);F4487)</f>
        <v/>
      </c>
      <c r="K4487" t="n">
        <v>668</v>
      </c>
      <c r="L4487">
        <f>(K4487-0,5)/3812</f>
        <v/>
      </c>
      <c r="M4487">
        <f>NORM.S.INV(L4487)</f>
        <v/>
      </c>
      <c r="N4487">
        <f>INDEX(SORT('08_MODELO_MULTIPLO'!G$31:G$3842;1;TRUE);K4487)</f>
        <v/>
      </c>
    </row>
    <row r="4488">
      <c r="A4488" t="n">
        <v>669</v>
      </c>
      <c r="B4488">
        <f>(A4488-0,5)/3812</f>
        <v/>
      </c>
      <c r="C4488">
        <f>NORM.S.INV(B4488)</f>
        <v/>
      </c>
      <c r="D4488">
        <f>INDEX(SORT('06_MODELO_REFS'!F$26:F$3837;1;TRUE);A4488)</f>
        <v/>
      </c>
      <c r="F4488" t="n">
        <v>669</v>
      </c>
      <c r="G4488">
        <f>(F4488-0,5)/3812</f>
        <v/>
      </c>
      <c r="H4488">
        <f>NORM.S.INV(G4488)</f>
        <v/>
      </c>
      <c r="I4488">
        <f>INDEX(SORT('07_MODELO_NPI'!F$26:F$3837;1;TRUE);F4488)</f>
        <v/>
      </c>
      <c r="K4488" t="n">
        <v>669</v>
      </c>
      <c r="L4488">
        <f>(K4488-0,5)/3812</f>
        <v/>
      </c>
      <c r="M4488">
        <f>NORM.S.INV(L4488)</f>
        <v/>
      </c>
      <c r="N4488">
        <f>INDEX(SORT('08_MODELO_MULTIPLO'!G$31:G$3842;1;TRUE);K4488)</f>
        <v/>
      </c>
    </row>
    <row r="4489">
      <c r="A4489" t="n">
        <v>670</v>
      </c>
      <c r="B4489">
        <f>(A4489-0,5)/3812</f>
        <v/>
      </c>
      <c r="C4489">
        <f>NORM.S.INV(B4489)</f>
        <v/>
      </c>
      <c r="D4489">
        <f>INDEX(SORT('06_MODELO_REFS'!F$26:F$3837;1;TRUE);A4489)</f>
        <v/>
      </c>
      <c r="F4489" t="n">
        <v>670</v>
      </c>
      <c r="G4489">
        <f>(F4489-0,5)/3812</f>
        <v/>
      </c>
      <c r="H4489">
        <f>NORM.S.INV(G4489)</f>
        <v/>
      </c>
      <c r="I4489">
        <f>INDEX(SORT('07_MODELO_NPI'!F$26:F$3837;1;TRUE);F4489)</f>
        <v/>
      </c>
      <c r="K4489" t="n">
        <v>670</v>
      </c>
      <c r="L4489">
        <f>(K4489-0,5)/3812</f>
        <v/>
      </c>
      <c r="M4489">
        <f>NORM.S.INV(L4489)</f>
        <v/>
      </c>
      <c r="N4489">
        <f>INDEX(SORT('08_MODELO_MULTIPLO'!G$31:G$3842;1;TRUE);K4489)</f>
        <v/>
      </c>
    </row>
    <row r="4490">
      <c r="A4490" t="n">
        <v>671</v>
      </c>
      <c r="B4490">
        <f>(A4490-0,5)/3812</f>
        <v/>
      </c>
      <c r="C4490">
        <f>NORM.S.INV(B4490)</f>
        <v/>
      </c>
      <c r="D4490">
        <f>INDEX(SORT('06_MODELO_REFS'!F$26:F$3837;1;TRUE);A4490)</f>
        <v/>
      </c>
      <c r="F4490" t="n">
        <v>671</v>
      </c>
      <c r="G4490">
        <f>(F4490-0,5)/3812</f>
        <v/>
      </c>
      <c r="H4490">
        <f>NORM.S.INV(G4490)</f>
        <v/>
      </c>
      <c r="I4490">
        <f>INDEX(SORT('07_MODELO_NPI'!F$26:F$3837;1;TRUE);F4490)</f>
        <v/>
      </c>
      <c r="K4490" t="n">
        <v>671</v>
      </c>
      <c r="L4490">
        <f>(K4490-0,5)/3812</f>
        <v/>
      </c>
      <c r="M4490">
        <f>NORM.S.INV(L4490)</f>
        <v/>
      </c>
      <c r="N4490">
        <f>INDEX(SORT('08_MODELO_MULTIPLO'!G$31:G$3842;1;TRUE);K4490)</f>
        <v/>
      </c>
    </row>
    <row r="4491">
      <c r="A4491" t="n">
        <v>672</v>
      </c>
      <c r="B4491">
        <f>(A4491-0,5)/3812</f>
        <v/>
      </c>
      <c r="C4491">
        <f>NORM.S.INV(B4491)</f>
        <v/>
      </c>
      <c r="D4491">
        <f>INDEX(SORT('06_MODELO_REFS'!F$26:F$3837;1;TRUE);A4491)</f>
        <v/>
      </c>
      <c r="F4491" t="n">
        <v>672</v>
      </c>
      <c r="G4491">
        <f>(F4491-0,5)/3812</f>
        <v/>
      </c>
      <c r="H4491">
        <f>NORM.S.INV(G4491)</f>
        <v/>
      </c>
      <c r="I4491">
        <f>INDEX(SORT('07_MODELO_NPI'!F$26:F$3837;1;TRUE);F4491)</f>
        <v/>
      </c>
      <c r="K4491" t="n">
        <v>672</v>
      </c>
      <c r="L4491">
        <f>(K4491-0,5)/3812</f>
        <v/>
      </c>
      <c r="M4491">
        <f>NORM.S.INV(L4491)</f>
        <v/>
      </c>
      <c r="N4491">
        <f>INDEX(SORT('08_MODELO_MULTIPLO'!G$31:G$3842;1;TRUE);K4491)</f>
        <v/>
      </c>
    </row>
    <row r="4492">
      <c r="A4492" t="n">
        <v>673</v>
      </c>
      <c r="B4492">
        <f>(A4492-0,5)/3812</f>
        <v/>
      </c>
      <c r="C4492">
        <f>NORM.S.INV(B4492)</f>
        <v/>
      </c>
      <c r="D4492">
        <f>INDEX(SORT('06_MODELO_REFS'!F$26:F$3837;1;TRUE);A4492)</f>
        <v/>
      </c>
      <c r="F4492" t="n">
        <v>673</v>
      </c>
      <c r="G4492">
        <f>(F4492-0,5)/3812</f>
        <v/>
      </c>
      <c r="H4492">
        <f>NORM.S.INV(G4492)</f>
        <v/>
      </c>
      <c r="I4492">
        <f>INDEX(SORT('07_MODELO_NPI'!F$26:F$3837;1;TRUE);F4492)</f>
        <v/>
      </c>
      <c r="K4492" t="n">
        <v>673</v>
      </c>
      <c r="L4492">
        <f>(K4492-0,5)/3812</f>
        <v/>
      </c>
      <c r="M4492">
        <f>NORM.S.INV(L4492)</f>
        <v/>
      </c>
      <c r="N4492">
        <f>INDEX(SORT('08_MODELO_MULTIPLO'!G$31:G$3842;1;TRUE);K4492)</f>
        <v/>
      </c>
    </row>
    <row r="4493">
      <c r="A4493" t="n">
        <v>674</v>
      </c>
      <c r="B4493">
        <f>(A4493-0,5)/3812</f>
        <v/>
      </c>
      <c r="C4493">
        <f>NORM.S.INV(B4493)</f>
        <v/>
      </c>
      <c r="D4493">
        <f>INDEX(SORT('06_MODELO_REFS'!F$26:F$3837;1;TRUE);A4493)</f>
        <v/>
      </c>
      <c r="F4493" t="n">
        <v>674</v>
      </c>
      <c r="G4493">
        <f>(F4493-0,5)/3812</f>
        <v/>
      </c>
      <c r="H4493">
        <f>NORM.S.INV(G4493)</f>
        <v/>
      </c>
      <c r="I4493">
        <f>INDEX(SORT('07_MODELO_NPI'!F$26:F$3837;1;TRUE);F4493)</f>
        <v/>
      </c>
      <c r="K4493" t="n">
        <v>674</v>
      </c>
      <c r="L4493">
        <f>(K4493-0,5)/3812</f>
        <v/>
      </c>
      <c r="M4493">
        <f>NORM.S.INV(L4493)</f>
        <v/>
      </c>
      <c r="N4493">
        <f>INDEX(SORT('08_MODELO_MULTIPLO'!G$31:G$3842;1;TRUE);K4493)</f>
        <v/>
      </c>
    </row>
    <row r="4494">
      <c r="A4494" t="n">
        <v>675</v>
      </c>
      <c r="B4494">
        <f>(A4494-0,5)/3812</f>
        <v/>
      </c>
      <c r="C4494">
        <f>NORM.S.INV(B4494)</f>
        <v/>
      </c>
      <c r="D4494">
        <f>INDEX(SORT('06_MODELO_REFS'!F$26:F$3837;1;TRUE);A4494)</f>
        <v/>
      </c>
      <c r="F4494" t="n">
        <v>675</v>
      </c>
      <c r="G4494">
        <f>(F4494-0,5)/3812</f>
        <v/>
      </c>
      <c r="H4494">
        <f>NORM.S.INV(G4494)</f>
        <v/>
      </c>
      <c r="I4494">
        <f>INDEX(SORT('07_MODELO_NPI'!F$26:F$3837;1;TRUE);F4494)</f>
        <v/>
      </c>
      <c r="K4494" t="n">
        <v>675</v>
      </c>
      <c r="L4494">
        <f>(K4494-0,5)/3812</f>
        <v/>
      </c>
      <c r="M4494">
        <f>NORM.S.INV(L4494)</f>
        <v/>
      </c>
      <c r="N4494">
        <f>INDEX(SORT('08_MODELO_MULTIPLO'!G$31:G$3842;1;TRUE);K4494)</f>
        <v/>
      </c>
    </row>
    <row r="4495">
      <c r="A4495" t="n">
        <v>676</v>
      </c>
      <c r="B4495">
        <f>(A4495-0,5)/3812</f>
        <v/>
      </c>
      <c r="C4495">
        <f>NORM.S.INV(B4495)</f>
        <v/>
      </c>
      <c r="D4495">
        <f>INDEX(SORT('06_MODELO_REFS'!F$26:F$3837;1;TRUE);A4495)</f>
        <v/>
      </c>
      <c r="F4495" t="n">
        <v>676</v>
      </c>
      <c r="G4495">
        <f>(F4495-0,5)/3812</f>
        <v/>
      </c>
      <c r="H4495">
        <f>NORM.S.INV(G4495)</f>
        <v/>
      </c>
      <c r="I4495">
        <f>INDEX(SORT('07_MODELO_NPI'!F$26:F$3837;1;TRUE);F4495)</f>
        <v/>
      </c>
      <c r="K4495" t="n">
        <v>676</v>
      </c>
      <c r="L4495">
        <f>(K4495-0,5)/3812</f>
        <v/>
      </c>
      <c r="M4495">
        <f>NORM.S.INV(L4495)</f>
        <v/>
      </c>
      <c r="N4495">
        <f>INDEX(SORT('08_MODELO_MULTIPLO'!G$31:G$3842;1;TRUE);K4495)</f>
        <v/>
      </c>
    </row>
    <row r="4496">
      <c r="A4496" t="n">
        <v>677</v>
      </c>
      <c r="B4496">
        <f>(A4496-0,5)/3812</f>
        <v/>
      </c>
      <c r="C4496">
        <f>NORM.S.INV(B4496)</f>
        <v/>
      </c>
      <c r="D4496">
        <f>INDEX(SORT('06_MODELO_REFS'!F$26:F$3837;1;TRUE);A4496)</f>
        <v/>
      </c>
      <c r="F4496" t="n">
        <v>677</v>
      </c>
      <c r="G4496">
        <f>(F4496-0,5)/3812</f>
        <v/>
      </c>
      <c r="H4496">
        <f>NORM.S.INV(G4496)</f>
        <v/>
      </c>
      <c r="I4496">
        <f>INDEX(SORT('07_MODELO_NPI'!F$26:F$3837;1;TRUE);F4496)</f>
        <v/>
      </c>
      <c r="K4496" t="n">
        <v>677</v>
      </c>
      <c r="L4496">
        <f>(K4496-0,5)/3812</f>
        <v/>
      </c>
      <c r="M4496">
        <f>NORM.S.INV(L4496)</f>
        <v/>
      </c>
      <c r="N4496">
        <f>INDEX(SORT('08_MODELO_MULTIPLO'!G$31:G$3842;1;TRUE);K4496)</f>
        <v/>
      </c>
    </row>
    <row r="4497">
      <c r="A4497" t="n">
        <v>678</v>
      </c>
      <c r="B4497">
        <f>(A4497-0,5)/3812</f>
        <v/>
      </c>
      <c r="C4497">
        <f>NORM.S.INV(B4497)</f>
        <v/>
      </c>
      <c r="D4497">
        <f>INDEX(SORT('06_MODELO_REFS'!F$26:F$3837;1;TRUE);A4497)</f>
        <v/>
      </c>
      <c r="F4497" t="n">
        <v>678</v>
      </c>
      <c r="G4497">
        <f>(F4497-0,5)/3812</f>
        <v/>
      </c>
      <c r="H4497">
        <f>NORM.S.INV(G4497)</f>
        <v/>
      </c>
      <c r="I4497">
        <f>INDEX(SORT('07_MODELO_NPI'!F$26:F$3837;1;TRUE);F4497)</f>
        <v/>
      </c>
      <c r="K4497" t="n">
        <v>678</v>
      </c>
      <c r="L4497">
        <f>(K4497-0,5)/3812</f>
        <v/>
      </c>
      <c r="M4497">
        <f>NORM.S.INV(L4497)</f>
        <v/>
      </c>
      <c r="N4497">
        <f>INDEX(SORT('08_MODELO_MULTIPLO'!G$31:G$3842;1;TRUE);K4497)</f>
        <v/>
      </c>
    </row>
    <row r="4498">
      <c r="A4498" t="n">
        <v>679</v>
      </c>
      <c r="B4498">
        <f>(A4498-0,5)/3812</f>
        <v/>
      </c>
      <c r="C4498">
        <f>NORM.S.INV(B4498)</f>
        <v/>
      </c>
      <c r="D4498">
        <f>INDEX(SORT('06_MODELO_REFS'!F$26:F$3837;1;TRUE);A4498)</f>
        <v/>
      </c>
      <c r="F4498" t="n">
        <v>679</v>
      </c>
      <c r="G4498">
        <f>(F4498-0,5)/3812</f>
        <v/>
      </c>
      <c r="H4498">
        <f>NORM.S.INV(G4498)</f>
        <v/>
      </c>
      <c r="I4498">
        <f>INDEX(SORT('07_MODELO_NPI'!F$26:F$3837;1;TRUE);F4498)</f>
        <v/>
      </c>
      <c r="K4498" t="n">
        <v>679</v>
      </c>
      <c r="L4498">
        <f>(K4498-0,5)/3812</f>
        <v/>
      </c>
      <c r="M4498">
        <f>NORM.S.INV(L4498)</f>
        <v/>
      </c>
      <c r="N4498">
        <f>INDEX(SORT('08_MODELO_MULTIPLO'!G$31:G$3842;1;TRUE);K4498)</f>
        <v/>
      </c>
    </row>
    <row r="4499">
      <c r="A4499" t="n">
        <v>680</v>
      </c>
      <c r="B4499">
        <f>(A4499-0,5)/3812</f>
        <v/>
      </c>
      <c r="C4499">
        <f>NORM.S.INV(B4499)</f>
        <v/>
      </c>
      <c r="D4499">
        <f>INDEX(SORT('06_MODELO_REFS'!F$26:F$3837;1;TRUE);A4499)</f>
        <v/>
      </c>
      <c r="F4499" t="n">
        <v>680</v>
      </c>
      <c r="G4499">
        <f>(F4499-0,5)/3812</f>
        <v/>
      </c>
      <c r="H4499">
        <f>NORM.S.INV(G4499)</f>
        <v/>
      </c>
      <c r="I4499">
        <f>INDEX(SORT('07_MODELO_NPI'!F$26:F$3837;1;TRUE);F4499)</f>
        <v/>
      </c>
      <c r="K4499" t="n">
        <v>680</v>
      </c>
      <c r="L4499">
        <f>(K4499-0,5)/3812</f>
        <v/>
      </c>
      <c r="M4499">
        <f>NORM.S.INV(L4499)</f>
        <v/>
      </c>
      <c r="N4499">
        <f>INDEX(SORT('08_MODELO_MULTIPLO'!G$31:G$3842;1;TRUE);K4499)</f>
        <v/>
      </c>
    </row>
    <row r="4500">
      <c r="A4500" t="n">
        <v>681</v>
      </c>
      <c r="B4500">
        <f>(A4500-0,5)/3812</f>
        <v/>
      </c>
      <c r="C4500">
        <f>NORM.S.INV(B4500)</f>
        <v/>
      </c>
      <c r="D4500">
        <f>INDEX(SORT('06_MODELO_REFS'!F$26:F$3837;1;TRUE);A4500)</f>
        <v/>
      </c>
      <c r="F4500" t="n">
        <v>681</v>
      </c>
      <c r="G4500">
        <f>(F4500-0,5)/3812</f>
        <v/>
      </c>
      <c r="H4500">
        <f>NORM.S.INV(G4500)</f>
        <v/>
      </c>
      <c r="I4500">
        <f>INDEX(SORT('07_MODELO_NPI'!F$26:F$3837;1;TRUE);F4500)</f>
        <v/>
      </c>
      <c r="K4500" t="n">
        <v>681</v>
      </c>
      <c r="L4500">
        <f>(K4500-0,5)/3812</f>
        <v/>
      </c>
      <c r="M4500">
        <f>NORM.S.INV(L4500)</f>
        <v/>
      </c>
      <c r="N4500">
        <f>INDEX(SORT('08_MODELO_MULTIPLO'!G$31:G$3842;1;TRUE);K4500)</f>
        <v/>
      </c>
    </row>
    <row r="4501">
      <c r="A4501" t="n">
        <v>682</v>
      </c>
      <c r="B4501">
        <f>(A4501-0,5)/3812</f>
        <v/>
      </c>
      <c r="C4501">
        <f>NORM.S.INV(B4501)</f>
        <v/>
      </c>
      <c r="D4501">
        <f>INDEX(SORT('06_MODELO_REFS'!F$26:F$3837;1;TRUE);A4501)</f>
        <v/>
      </c>
      <c r="F4501" t="n">
        <v>682</v>
      </c>
      <c r="G4501">
        <f>(F4501-0,5)/3812</f>
        <v/>
      </c>
      <c r="H4501">
        <f>NORM.S.INV(G4501)</f>
        <v/>
      </c>
      <c r="I4501">
        <f>INDEX(SORT('07_MODELO_NPI'!F$26:F$3837;1;TRUE);F4501)</f>
        <v/>
      </c>
      <c r="K4501" t="n">
        <v>682</v>
      </c>
      <c r="L4501">
        <f>(K4501-0,5)/3812</f>
        <v/>
      </c>
      <c r="M4501">
        <f>NORM.S.INV(L4501)</f>
        <v/>
      </c>
      <c r="N4501">
        <f>INDEX(SORT('08_MODELO_MULTIPLO'!G$31:G$3842;1;TRUE);K4501)</f>
        <v/>
      </c>
    </row>
    <row r="4502">
      <c r="A4502" t="n">
        <v>683</v>
      </c>
      <c r="B4502">
        <f>(A4502-0,5)/3812</f>
        <v/>
      </c>
      <c r="C4502">
        <f>NORM.S.INV(B4502)</f>
        <v/>
      </c>
      <c r="D4502">
        <f>INDEX(SORT('06_MODELO_REFS'!F$26:F$3837;1;TRUE);A4502)</f>
        <v/>
      </c>
      <c r="F4502" t="n">
        <v>683</v>
      </c>
      <c r="G4502">
        <f>(F4502-0,5)/3812</f>
        <v/>
      </c>
      <c r="H4502">
        <f>NORM.S.INV(G4502)</f>
        <v/>
      </c>
      <c r="I4502">
        <f>INDEX(SORT('07_MODELO_NPI'!F$26:F$3837;1;TRUE);F4502)</f>
        <v/>
      </c>
      <c r="K4502" t="n">
        <v>683</v>
      </c>
      <c r="L4502">
        <f>(K4502-0,5)/3812</f>
        <v/>
      </c>
      <c r="M4502">
        <f>NORM.S.INV(L4502)</f>
        <v/>
      </c>
      <c r="N4502">
        <f>INDEX(SORT('08_MODELO_MULTIPLO'!G$31:G$3842;1;TRUE);K4502)</f>
        <v/>
      </c>
    </row>
    <row r="4503">
      <c r="A4503" t="n">
        <v>684</v>
      </c>
      <c r="B4503">
        <f>(A4503-0,5)/3812</f>
        <v/>
      </c>
      <c r="C4503">
        <f>NORM.S.INV(B4503)</f>
        <v/>
      </c>
      <c r="D4503">
        <f>INDEX(SORT('06_MODELO_REFS'!F$26:F$3837;1;TRUE);A4503)</f>
        <v/>
      </c>
      <c r="F4503" t="n">
        <v>684</v>
      </c>
      <c r="G4503">
        <f>(F4503-0,5)/3812</f>
        <v/>
      </c>
      <c r="H4503">
        <f>NORM.S.INV(G4503)</f>
        <v/>
      </c>
      <c r="I4503">
        <f>INDEX(SORT('07_MODELO_NPI'!F$26:F$3837;1;TRUE);F4503)</f>
        <v/>
      </c>
      <c r="K4503" t="n">
        <v>684</v>
      </c>
      <c r="L4503">
        <f>(K4503-0,5)/3812</f>
        <v/>
      </c>
      <c r="M4503">
        <f>NORM.S.INV(L4503)</f>
        <v/>
      </c>
      <c r="N4503">
        <f>INDEX(SORT('08_MODELO_MULTIPLO'!G$31:G$3842;1;TRUE);K4503)</f>
        <v/>
      </c>
    </row>
    <row r="4504">
      <c r="A4504" t="n">
        <v>685</v>
      </c>
      <c r="B4504">
        <f>(A4504-0,5)/3812</f>
        <v/>
      </c>
      <c r="C4504">
        <f>NORM.S.INV(B4504)</f>
        <v/>
      </c>
      <c r="D4504">
        <f>INDEX(SORT('06_MODELO_REFS'!F$26:F$3837;1;TRUE);A4504)</f>
        <v/>
      </c>
      <c r="F4504" t="n">
        <v>685</v>
      </c>
      <c r="G4504">
        <f>(F4504-0,5)/3812</f>
        <v/>
      </c>
      <c r="H4504">
        <f>NORM.S.INV(G4504)</f>
        <v/>
      </c>
      <c r="I4504">
        <f>INDEX(SORT('07_MODELO_NPI'!F$26:F$3837;1;TRUE);F4504)</f>
        <v/>
      </c>
      <c r="K4504" t="n">
        <v>685</v>
      </c>
      <c r="L4504">
        <f>(K4504-0,5)/3812</f>
        <v/>
      </c>
      <c r="M4504">
        <f>NORM.S.INV(L4504)</f>
        <v/>
      </c>
      <c r="N4504">
        <f>INDEX(SORT('08_MODELO_MULTIPLO'!G$31:G$3842;1;TRUE);K4504)</f>
        <v/>
      </c>
    </row>
    <row r="4505">
      <c r="A4505" t="n">
        <v>686</v>
      </c>
      <c r="B4505">
        <f>(A4505-0,5)/3812</f>
        <v/>
      </c>
      <c r="C4505">
        <f>NORM.S.INV(B4505)</f>
        <v/>
      </c>
      <c r="D4505">
        <f>INDEX(SORT('06_MODELO_REFS'!F$26:F$3837;1;TRUE);A4505)</f>
        <v/>
      </c>
      <c r="F4505" t="n">
        <v>686</v>
      </c>
      <c r="G4505">
        <f>(F4505-0,5)/3812</f>
        <v/>
      </c>
      <c r="H4505">
        <f>NORM.S.INV(G4505)</f>
        <v/>
      </c>
      <c r="I4505">
        <f>INDEX(SORT('07_MODELO_NPI'!F$26:F$3837;1;TRUE);F4505)</f>
        <v/>
      </c>
      <c r="K4505" t="n">
        <v>686</v>
      </c>
      <c r="L4505">
        <f>(K4505-0,5)/3812</f>
        <v/>
      </c>
      <c r="M4505">
        <f>NORM.S.INV(L4505)</f>
        <v/>
      </c>
      <c r="N4505">
        <f>INDEX(SORT('08_MODELO_MULTIPLO'!G$31:G$3842;1;TRUE);K4505)</f>
        <v/>
      </c>
    </row>
    <row r="4506">
      <c r="A4506" t="n">
        <v>687</v>
      </c>
      <c r="B4506">
        <f>(A4506-0,5)/3812</f>
        <v/>
      </c>
      <c r="C4506">
        <f>NORM.S.INV(B4506)</f>
        <v/>
      </c>
      <c r="D4506">
        <f>INDEX(SORT('06_MODELO_REFS'!F$26:F$3837;1;TRUE);A4506)</f>
        <v/>
      </c>
      <c r="F4506" t="n">
        <v>687</v>
      </c>
      <c r="G4506">
        <f>(F4506-0,5)/3812</f>
        <v/>
      </c>
      <c r="H4506">
        <f>NORM.S.INV(G4506)</f>
        <v/>
      </c>
      <c r="I4506">
        <f>INDEX(SORT('07_MODELO_NPI'!F$26:F$3837;1;TRUE);F4506)</f>
        <v/>
      </c>
      <c r="K4506" t="n">
        <v>687</v>
      </c>
      <c r="L4506">
        <f>(K4506-0,5)/3812</f>
        <v/>
      </c>
      <c r="M4506">
        <f>NORM.S.INV(L4506)</f>
        <v/>
      </c>
      <c r="N4506">
        <f>INDEX(SORT('08_MODELO_MULTIPLO'!G$31:G$3842;1;TRUE);K4506)</f>
        <v/>
      </c>
    </row>
    <row r="4507">
      <c r="A4507" t="n">
        <v>688</v>
      </c>
      <c r="B4507">
        <f>(A4507-0,5)/3812</f>
        <v/>
      </c>
      <c r="C4507">
        <f>NORM.S.INV(B4507)</f>
        <v/>
      </c>
      <c r="D4507">
        <f>INDEX(SORT('06_MODELO_REFS'!F$26:F$3837;1;TRUE);A4507)</f>
        <v/>
      </c>
      <c r="F4507" t="n">
        <v>688</v>
      </c>
      <c r="G4507">
        <f>(F4507-0,5)/3812</f>
        <v/>
      </c>
      <c r="H4507">
        <f>NORM.S.INV(G4507)</f>
        <v/>
      </c>
      <c r="I4507">
        <f>INDEX(SORT('07_MODELO_NPI'!F$26:F$3837;1;TRUE);F4507)</f>
        <v/>
      </c>
      <c r="K4507" t="n">
        <v>688</v>
      </c>
      <c r="L4507">
        <f>(K4507-0,5)/3812</f>
        <v/>
      </c>
      <c r="M4507">
        <f>NORM.S.INV(L4507)</f>
        <v/>
      </c>
      <c r="N4507">
        <f>INDEX(SORT('08_MODELO_MULTIPLO'!G$31:G$3842;1;TRUE);K4507)</f>
        <v/>
      </c>
    </row>
    <row r="4508">
      <c r="A4508" t="n">
        <v>689</v>
      </c>
      <c r="B4508">
        <f>(A4508-0,5)/3812</f>
        <v/>
      </c>
      <c r="C4508">
        <f>NORM.S.INV(B4508)</f>
        <v/>
      </c>
      <c r="D4508">
        <f>INDEX(SORT('06_MODELO_REFS'!F$26:F$3837;1;TRUE);A4508)</f>
        <v/>
      </c>
      <c r="F4508" t="n">
        <v>689</v>
      </c>
      <c r="G4508">
        <f>(F4508-0,5)/3812</f>
        <v/>
      </c>
      <c r="H4508">
        <f>NORM.S.INV(G4508)</f>
        <v/>
      </c>
      <c r="I4508">
        <f>INDEX(SORT('07_MODELO_NPI'!F$26:F$3837;1;TRUE);F4508)</f>
        <v/>
      </c>
      <c r="K4508" t="n">
        <v>689</v>
      </c>
      <c r="L4508">
        <f>(K4508-0,5)/3812</f>
        <v/>
      </c>
      <c r="M4508">
        <f>NORM.S.INV(L4508)</f>
        <v/>
      </c>
      <c r="N4508">
        <f>INDEX(SORT('08_MODELO_MULTIPLO'!G$31:G$3842;1;TRUE);K4508)</f>
        <v/>
      </c>
    </row>
    <row r="4509">
      <c r="A4509" t="n">
        <v>690</v>
      </c>
      <c r="B4509">
        <f>(A4509-0,5)/3812</f>
        <v/>
      </c>
      <c r="C4509">
        <f>NORM.S.INV(B4509)</f>
        <v/>
      </c>
      <c r="D4509">
        <f>INDEX(SORT('06_MODELO_REFS'!F$26:F$3837;1;TRUE);A4509)</f>
        <v/>
      </c>
      <c r="F4509" t="n">
        <v>690</v>
      </c>
      <c r="G4509">
        <f>(F4509-0,5)/3812</f>
        <v/>
      </c>
      <c r="H4509">
        <f>NORM.S.INV(G4509)</f>
        <v/>
      </c>
      <c r="I4509">
        <f>INDEX(SORT('07_MODELO_NPI'!F$26:F$3837;1;TRUE);F4509)</f>
        <v/>
      </c>
      <c r="K4509" t="n">
        <v>690</v>
      </c>
      <c r="L4509">
        <f>(K4509-0,5)/3812</f>
        <v/>
      </c>
      <c r="M4509">
        <f>NORM.S.INV(L4509)</f>
        <v/>
      </c>
      <c r="N4509">
        <f>INDEX(SORT('08_MODELO_MULTIPLO'!G$31:G$3842;1;TRUE);K4509)</f>
        <v/>
      </c>
    </row>
    <row r="4510">
      <c r="A4510" t="n">
        <v>691</v>
      </c>
      <c r="B4510">
        <f>(A4510-0,5)/3812</f>
        <v/>
      </c>
      <c r="C4510">
        <f>NORM.S.INV(B4510)</f>
        <v/>
      </c>
      <c r="D4510">
        <f>INDEX(SORT('06_MODELO_REFS'!F$26:F$3837;1;TRUE);A4510)</f>
        <v/>
      </c>
      <c r="F4510" t="n">
        <v>691</v>
      </c>
      <c r="G4510">
        <f>(F4510-0,5)/3812</f>
        <v/>
      </c>
      <c r="H4510">
        <f>NORM.S.INV(G4510)</f>
        <v/>
      </c>
      <c r="I4510">
        <f>INDEX(SORT('07_MODELO_NPI'!F$26:F$3837;1;TRUE);F4510)</f>
        <v/>
      </c>
      <c r="K4510" t="n">
        <v>691</v>
      </c>
      <c r="L4510">
        <f>(K4510-0,5)/3812</f>
        <v/>
      </c>
      <c r="M4510">
        <f>NORM.S.INV(L4510)</f>
        <v/>
      </c>
      <c r="N4510">
        <f>INDEX(SORT('08_MODELO_MULTIPLO'!G$31:G$3842;1;TRUE);K4510)</f>
        <v/>
      </c>
    </row>
    <row r="4511">
      <c r="A4511" t="n">
        <v>692</v>
      </c>
      <c r="B4511">
        <f>(A4511-0,5)/3812</f>
        <v/>
      </c>
      <c r="C4511">
        <f>NORM.S.INV(B4511)</f>
        <v/>
      </c>
      <c r="D4511">
        <f>INDEX(SORT('06_MODELO_REFS'!F$26:F$3837;1;TRUE);A4511)</f>
        <v/>
      </c>
      <c r="F4511" t="n">
        <v>692</v>
      </c>
      <c r="G4511">
        <f>(F4511-0,5)/3812</f>
        <v/>
      </c>
      <c r="H4511">
        <f>NORM.S.INV(G4511)</f>
        <v/>
      </c>
      <c r="I4511">
        <f>INDEX(SORT('07_MODELO_NPI'!F$26:F$3837;1;TRUE);F4511)</f>
        <v/>
      </c>
      <c r="K4511" t="n">
        <v>692</v>
      </c>
      <c r="L4511">
        <f>(K4511-0,5)/3812</f>
        <v/>
      </c>
      <c r="M4511">
        <f>NORM.S.INV(L4511)</f>
        <v/>
      </c>
      <c r="N4511">
        <f>INDEX(SORT('08_MODELO_MULTIPLO'!G$31:G$3842;1;TRUE);K4511)</f>
        <v/>
      </c>
    </row>
    <row r="4512">
      <c r="A4512" t="n">
        <v>693</v>
      </c>
      <c r="B4512">
        <f>(A4512-0,5)/3812</f>
        <v/>
      </c>
      <c r="C4512">
        <f>NORM.S.INV(B4512)</f>
        <v/>
      </c>
      <c r="D4512">
        <f>INDEX(SORT('06_MODELO_REFS'!F$26:F$3837;1;TRUE);A4512)</f>
        <v/>
      </c>
      <c r="F4512" t="n">
        <v>693</v>
      </c>
      <c r="G4512">
        <f>(F4512-0,5)/3812</f>
        <v/>
      </c>
      <c r="H4512">
        <f>NORM.S.INV(G4512)</f>
        <v/>
      </c>
      <c r="I4512">
        <f>INDEX(SORT('07_MODELO_NPI'!F$26:F$3837;1;TRUE);F4512)</f>
        <v/>
      </c>
      <c r="K4512" t="n">
        <v>693</v>
      </c>
      <c r="L4512">
        <f>(K4512-0,5)/3812</f>
        <v/>
      </c>
      <c r="M4512">
        <f>NORM.S.INV(L4512)</f>
        <v/>
      </c>
      <c r="N4512">
        <f>INDEX(SORT('08_MODELO_MULTIPLO'!G$31:G$3842;1;TRUE);K4512)</f>
        <v/>
      </c>
    </row>
    <row r="4513">
      <c r="A4513" t="n">
        <v>694</v>
      </c>
      <c r="B4513">
        <f>(A4513-0,5)/3812</f>
        <v/>
      </c>
      <c r="C4513">
        <f>NORM.S.INV(B4513)</f>
        <v/>
      </c>
      <c r="D4513">
        <f>INDEX(SORT('06_MODELO_REFS'!F$26:F$3837;1;TRUE);A4513)</f>
        <v/>
      </c>
      <c r="F4513" t="n">
        <v>694</v>
      </c>
      <c r="G4513">
        <f>(F4513-0,5)/3812</f>
        <v/>
      </c>
      <c r="H4513">
        <f>NORM.S.INV(G4513)</f>
        <v/>
      </c>
      <c r="I4513">
        <f>INDEX(SORT('07_MODELO_NPI'!F$26:F$3837;1;TRUE);F4513)</f>
        <v/>
      </c>
      <c r="K4513" t="n">
        <v>694</v>
      </c>
      <c r="L4513">
        <f>(K4513-0,5)/3812</f>
        <v/>
      </c>
      <c r="M4513">
        <f>NORM.S.INV(L4513)</f>
        <v/>
      </c>
      <c r="N4513">
        <f>INDEX(SORT('08_MODELO_MULTIPLO'!G$31:G$3842;1;TRUE);K4513)</f>
        <v/>
      </c>
    </row>
    <row r="4514">
      <c r="A4514" t="n">
        <v>695</v>
      </c>
      <c r="B4514">
        <f>(A4514-0,5)/3812</f>
        <v/>
      </c>
      <c r="C4514">
        <f>NORM.S.INV(B4514)</f>
        <v/>
      </c>
      <c r="D4514">
        <f>INDEX(SORT('06_MODELO_REFS'!F$26:F$3837;1;TRUE);A4514)</f>
        <v/>
      </c>
      <c r="F4514" t="n">
        <v>695</v>
      </c>
      <c r="G4514">
        <f>(F4514-0,5)/3812</f>
        <v/>
      </c>
      <c r="H4514">
        <f>NORM.S.INV(G4514)</f>
        <v/>
      </c>
      <c r="I4514">
        <f>INDEX(SORT('07_MODELO_NPI'!F$26:F$3837;1;TRUE);F4514)</f>
        <v/>
      </c>
      <c r="K4514" t="n">
        <v>695</v>
      </c>
      <c r="L4514">
        <f>(K4514-0,5)/3812</f>
        <v/>
      </c>
      <c r="M4514">
        <f>NORM.S.INV(L4514)</f>
        <v/>
      </c>
      <c r="N4514">
        <f>INDEX(SORT('08_MODELO_MULTIPLO'!G$31:G$3842;1;TRUE);K4514)</f>
        <v/>
      </c>
    </row>
    <row r="4515">
      <c r="A4515" t="n">
        <v>696</v>
      </c>
      <c r="B4515">
        <f>(A4515-0,5)/3812</f>
        <v/>
      </c>
      <c r="C4515">
        <f>NORM.S.INV(B4515)</f>
        <v/>
      </c>
      <c r="D4515">
        <f>INDEX(SORT('06_MODELO_REFS'!F$26:F$3837;1;TRUE);A4515)</f>
        <v/>
      </c>
      <c r="F4515" t="n">
        <v>696</v>
      </c>
      <c r="G4515">
        <f>(F4515-0,5)/3812</f>
        <v/>
      </c>
      <c r="H4515">
        <f>NORM.S.INV(G4515)</f>
        <v/>
      </c>
      <c r="I4515">
        <f>INDEX(SORT('07_MODELO_NPI'!F$26:F$3837;1;TRUE);F4515)</f>
        <v/>
      </c>
      <c r="K4515" t="n">
        <v>696</v>
      </c>
      <c r="L4515">
        <f>(K4515-0,5)/3812</f>
        <v/>
      </c>
      <c r="M4515">
        <f>NORM.S.INV(L4515)</f>
        <v/>
      </c>
      <c r="N4515">
        <f>INDEX(SORT('08_MODELO_MULTIPLO'!G$31:G$3842;1;TRUE);K4515)</f>
        <v/>
      </c>
    </row>
    <row r="4516">
      <c r="A4516" t="n">
        <v>697</v>
      </c>
      <c r="B4516">
        <f>(A4516-0,5)/3812</f>
        <v/>
      </c>
      <c r="C4516">
        <f>NORM.S.INV(B4516)</f>
        <v/>
      </c>
      <c r="D4516">
        <f>INDEX(SORT('06_MODELO_REFS'!F$26:F$3837;1;TRUE);A4516)</f>
        <v/>
      </c>
      <c r="F4516" t="n">
        <v>697</v>
      </c>
      <c r="G4516">
        <f>(F4516-0,5)/3812</f>
        <v/>
      </c>
      <c r="H4516">
        <f>NORM.S.INV(G4516)</f>
        <v/>
      </c>
      <c r="I4516">
        <f>INDEX(SORT('07_MODELO_NPI'!F$26:F$3837;1;TRUE);F4516)</f>
        <v/>
      </c>
      <c r="K4516" t="n">
        <v>697</v>
      </c>
      <c r="L4516">
        <f>(K4516-0,5)/3812</f>
        <v/>
      </c>
      <c r="M4516">
        <f>NORM.S.INV(L4516)</f>
        <v/>
      </c>
      <c r="N4516">
        <f>INDEX(SORT('08_MODELO_MULTIPLO'!G$31:G$3842;1;TRUE);K4516)</f>
        <v/>
      </c>
    </row>
    <row r="4517">
      <c r="A4517" t="n">
        <v>698</v>
      </c>
      <c r="B4517">
        <f>(A4517-0,5)/3812</f>
        <v/>
      </c>
      <c r="C4517">
        <f>NORM.S.INV(B4517)</f>
        <v/>
      </c>
      <c r="D4517">
        <f>INDEX(SORT('06_MODELO_REFS'!F$26:F$3837;1;TRUE);A4517)</f>
        <v/>
      </c>
      <c r="F4517" t="n">
        <v>698</v>
      </c>
      <c r="G4517">
        <f>(F4517-0,5)/3812</f>
        <v/>
      </c>
      <c r="H4517">
        <f>NORM.S.INV(G4517)</f>
        <v/>
      </c>
      <c r="I4517">
        <f>INDEX(SORT('07_MODELO_NPI'!F$26:F$3837;1;TRUE);F4517)</f>
        <v/>
      </c>
      <c r="K4517" t="n">
        <v>698</v>
      </c>
      <c r="L4517">
        <f>(K4517-0,5)/3812</f>
        <v/>
      </c>
      <c r="M4517">
        <f>NORM.S.INV(L4517)</f>
        <v/>
      </c>
      <c r="N4517">
        <f>INDEX(SORT('08_MODELO_MULTIPLO'!G$31:G$3842;1;TRUE);K4517)</f>
        <v/>
      </c>
    </row>
    <row r="4518">
      <c r="A4518" t="n">
        <v>699</v>
      </c>
      <c r="B4518">
        <f>(A4518-0,5)/3812</f>
        <v/>
      </c>
      <c r="C4518">
        <f>NORM.S.INV(B4518)</f>
        <v/>
      </c>
      <c r="D4518">
        <f>INDEX(SORT('06_MODELO_REFS'!F$26:F$3837;1;TRUE);A4518)</f>
        <v/>
      </c>
      <c r="F4518" t="n">
        <v>699</v>
      </c>
      <c r="G4518">
        <f>(F4518-0,5)/3812</f>
        <v/>
      </c>
      <c r="H4518">
        <f>NORM.S.INV(G4518)</f>
        <v/>
      </c>
      <c r="I4518">
        <f>INDEX(SORT('07_MODELO_NPI'!F$26:F$3837;1;TRUE);F4518)</f>
        <v/>
      </c>
      <c r="K4518" t="n">
        <v>699</v>
      </c>
      <c r="L4518">
        <f>(K4518-0,5)/3812</f>
        <v/>
      </c>
      <c r="M4518">
        <f>NORM.S.INV(L4518)</f>
        <v/>
      </c>
      <c r="N4518">
        <f>INDEX(SORT('08_MODELO_MULTIPLO'!G$31:G$3842;1;TRUE);K4518)</f>
        <v/>
      </c>
    </row>
    <row r="4519">
      <c r="A4519" t="n">
        <v>700</v>
      </c>
      <c r="B4519">
        <f>(A4519-0,5)/3812</f>
        <v/>
      </c>
      <c r="C4519">
        <f>NORM.S.INV(B4519)</f>
        <v/>
      </c>
      <c r="D4519">
        <f>INDEX(SORT('06_MODELO_REFS'!F$26:F$3837;1;TRUE);A4519)</f>
        <v/>
      </c>
      <c r="F4519" t="n">
        <v>700</v>
      </c>
      <c r="G4519">
        <f>(F4519-0,5)/3812</f>
        <v/>
      </c>
      <c r="H4519">
        <f>NORM.S.INV(G4519)</f>
        <v/>
      </c>
      <c r="I4519">
        <f>INDEX(SORT('07_MODELO_NPI'!F$26:F$3837;1;TRUE);F4519)</f>
        <v/>
      </c>
      <c r="K4519" t="n">
        <v>700</v>
      </c>
      <c r="L4519">
        <f>(K4519-0,5)/3812</f>
        <v/>
      </c>
      <c r="M4519">
        <f>NORM.S.INV(L4519)</f>
        <v/>
      </c>
      <c r="N4519">
        <f>INDEX(SORT('08_MODELO_MULTIPLO'!G$31:G$3842;1;TRUE);K4519)</f>
        <v/>
      </c>
    </row>
    <row r="4520">
      <c r="A4520" t="n">
        <v>701</v>
      </c>
      <c r="B4520">
        <f>(A4520-0,5)/3812</f>
        <v/>
      </c>
      <c r="C4520">
        <f>NORM.S.INV(B4520)</f>
        <v/>
      </c>
      <c r="D4520">
        <f>INDEX(SORT('06_MODELO_REFS'!F$26:F$3837;1;TRUE);A4520)</f>
        <v/>
      </c>
      <c r="F4520" t="n">
        <v>701</v>
      </c>
      <c r="G4520">
        <f>(F4520-0,5)/3812</f>
        <v/>
      </c>
      <c r="H4520">
        <f>NORM.S.INV(G4520)</f>
        <v/>
      </c>
      <c r="I4520">
        <f>INDEX(SORT('07_MODELO_NPI'!F$26:F$3837;1;TRUE);F4520)</f>
        <v/>
      </c>
      <c r="K4520" t="n">
        <v>701</v>
      </c>
      <c r="L4520">
        <f>(K4520-0,5)/3812</f>
        <v/>
      </c>
      <c r="M4520">
        <f>NORM.S.INV(L4520)</f>
        <v/>
      </c>
      <c r="N4520">
        <f>INDEX(SORT('08_MODELO_MULTIPLO'!G$31:G$3842;1;TRUE);K4520)</f>
        <v/>
      </c>
    </row>
    <row r="4521">
      <c r="A4521" t="n">
        <v>702</v>
      </c>
      <c r="B4521">
        <f>(A4521-0,5)/3812</f>
        <v/>
      </c>
      <c r="C4521">
        <f>NORM.S.INV(B4521)</f>
        <v/>
      </c>
      <c r="D4521">
        <f>INDEX(SORT('06_MODELO_REFS'!F$26:F$3837;1;TRUE);A4521)</f>
        <v/>
      </c>
      <c r="F4521" t="n">
        <v>702</v>
      </c>
      <c r="G4521">
        <f>(F4521-0,5)/3812</f>
        <v/>
      </c>
      <c r="H4521">
        <f>NORM.S.INV(G4521)</f>
        <v/>
      </c>
      <c r="I4521">
        <f>INDEX(SORT('07_MODELO_NPI'!F$26:F$3837;1;TRUE);F4521)</f>
        <v/>
      </c>
      <c r="K4521" t="n">
        <v>702</v>
      </c>
      <c r="L4521">
        <f>(K4521-0,5)/3812</f>
        <v/>
      </c>
      <c r="M4521">
        <f>NORM.S.INV(L4521)</f>
        <v/>
      </c>
      <c r="N4521">
        <f>INDEX(SORT('08_MODELO_MULTIPLO'!G$31:G$3842;1;TRUE);K4521)</f>
        <v/>
      </c>
    </row>
    <row r="4522">
      <c r="A4522" t="n">
        <v>703</v>
      </c>
      <c r="B4522">
        <f>(A4522-0,5)/3812</f>
        <v/>
      </c>
      <c r="C4522">
        <f>NORM.S.INV(B4522)</f>
        <v/>
      </c>
      <c r="D4522">
        <f>INDEX(SORT('06_MODELO_REFS'!F$26:F$3837;1;TRUE);A4522)</f>
        <v/>
      </c>
      <c r="F4522" t="n">
        <v>703</v>
      </c>
      <c r="G4522">
        <f>(F4522-0,5)/3812</f>
        <v/>
      </c>
      <c r="H4522">
        <f>NORM.S.INV(G4522)</f>
        <v/>
      </c>
      <c r="I4522">
        <f>INDEX(SORT('07_MODELO_NPI'!F$26:F$3837;1;TRUE);F4522)</f>
        <v/>
      </c>
      <c r="K4522" t="n">
        <v>703</v>
      </c>
      <c r="L4522">
        <f>(K4522-0,5)/3812</f>
        <v/>
      </c>
      <c r="M4522">
        <f>NORM.S.INV(L4522)</f>
        <v/>
      </c>
      <c r="N4522">
        <f>INDEX(SORT('08_MODELO_MULTIPLO'!G$31:G$3842;1;TRUE);K4522)</f>
        <v/>
      </c>
    </row>
    <row r="4523">
      <c r="A4523" t="n">
        <v>704</v>
      </c>
      <c r="B4523">
        <f>(A4523-0,5)/3812</f>
        <v/>
      </c>
      <c r="C4523">
        <f>NORM.S.INV(B4523)</f>
        <v/>
      </c>
      <c r="D4523">
        <f>INDEX(SORT('06_MODELO_REFS'!F$26:F$3837;1;TRUE);A4523)</f>
        <v/>
      </c>
      <c r="F4523" t="n">
        <v>704</v>
      </c>
      <c r="G4523">
        <f>(F4523-0,5)/3812</f>
        <v/>
      </c>
      <c r="H4523">
        <f>NORM.S.INV(G4523)</f>
        <v/>
      </c>
      <c r="I4523">
        <f>INDEX(SORT('07_MODELO_NPI'!F$26:F$3837;1;TRUE);F4523)</f>
        <v/>
      </c>
      <c r="K4523" t="n">
        <v>704</v>
      </c>
      <c r="L4523">
        <f>(K4523-0,5)/3812</f>
        <v/>
      </c>
      <c r="M4523">
        <f>NORM.S.INV(L4523)</f>
        <v/>
      </c>
      <c r="N4523">
        <f>INDEX(SORT('08_MODELO_MULTIPLO'!G$31:G$3842;1;TRUE);K4523)</f>
        <v/>
      </c>
    </row>
    <row r="4524">
      <c r="A4524" t="n">
        <v>705</v>
      </c>
      <c r="B4524">
        <f>(A4524-0,5)/3812</f>
        <v/>
      </c>
      <c r="C4524">
        <f>NORM.S.INV(B4524)</f>
        <v/>
      </c>
      <c r="D4524">
        <f>INDEX(SORT('06_MODELO_REFS'!F$26:F$3837;1;TRUE);A4524)</f>
        <v/>
      </c>
      <c r="F4524" t="n">
        <v>705</v>
      </c>
      <c r="G4524">
        <f>(F4524-0,5)/3812</f>
        <v/>
      </c>
      <c r="H4524">
        <f>NORM.S.INV(G4524)</f>
        <v/>
      </c>
      <c r="I4524">
        <f>INDEX(SORT('07_MODELO_NPI'!F$26:F$3837;1;TRUE);F4524)</f>
        <v/>
      </c>
      <c r="K4524" t="n">
        <v>705</v>
      </c>
      <c r="L4524">
        <f>(K4524-0,5)/3812</f>
        <v/>
      </c>
      <c r="M4524">
        <f>NORM.S.INV(L4524)</f>
        <v/>
      </c>
      <c r="N4524">
        <f>INDEX(SORT('08_MODELO_MULTIPLO'!G$31:G$3842;1;TRUE);K4524)</f>
        <v/>
      </c>
    </row>
    <row r="4525">
      <c r="A4525" t="n">
        <v>706</v>
      </c>
      <c r="B4525">
        <f>(A4525-0,5)/3812</f>
        <v/>
      </c>
      <c r="C4525">
        <f>NORM.S.INV(B4525)</f>
        <v/>
      </c>
      <c r="D4525">
        <f>INDEX(SORT('06_MODELO_REFS'!F$26:F$3837;1;TRUE);A4525)</f>
        <v/>
      </c>
      <c r="F4525" t="n">
        <v>706</v>
      </c>
      <c r="G4525">
        <f>(F4525-0,5)/3812</f>
        <v/>
      </c>
      <c r="H4525">
        <f>NORM.S.INV(G4525)</f>
        <v/>
      </c>
      <c r="I4525">
        <f>INDEX(SORT('07_MODELO_NPI'!F$26:F$3837;1;TRUE);F4525)</f>
        <v/>
      </c>
      <c r="K4525" t="n">
        <v>706</v>
      </c>
      <c r="L4525">
        <f>(K4525-0,5)/3812</f>
        <v/>
      </c>
      <c r="M4525">
        <f>NORM.S.INV(L4525)</f>
        <v/>
      </c>
      <c r="N4525">
        <f>INDEX(SORT('08_MODELO_MULTIPLO'!G$31:G$3842;1;TRUE);K4525)</f>
        <v/>
      </c>
    </row>
    <row r="4526">
      <c r="A4526" t="n">
        <v>707</v>
      </c>
      <c r="B4526">
        <f>(A4526-0,5)/3812</f>
        <v/>
      </c>
      <c r="C4526">
        <f>NORM.S.INV(B4526)</f>
        <v/>
      </c>
      <c r="D4526">
        <f>INDEX(SORT('06_MODELO_REFS'!F$26:F$3837;1;TRUE);A4526)</f>
        <v/>
      </c>
      <c r="F4526" t="n">
        <v>707</v>
      </c>
      <c r="G4526">
        <f>(F4526-0,5)/3812</f>
        <v/>
      </c>
      <c r="H4526">
        <f>NORM.S.INV(G4526)</f>
        <v/>
      </c>
      <c r="I4526">
        <f>INDEX(SORT('07_MODELO_NPI'!F$26:F$3837;1;TRUE);F4526)</f>
        <v/>
      </c>
      <c r="K4526" t="n">
        <v>707</v>
      </c>
      <c r="L4526">
        <f>(K4526-0,5)/3812</f>
        <v/>
      </c>
      <c r="M4526">
        <f>NORM.S.INV(L4526)</f>
        <v/>
      </c>
      <c r="N4526">
        <f>INDEX(SORT('08_MODELO_MULTIPLO'!G$31:G$3842;1;TRUE);K4526)</f>
        <v/>
      </c>
    </row>
    <row r="4527">
      <c r="A4527" t="n">
        <v>708</v>
      </c>
      <c r="B4527">
        <f>(A4527-0,5)/3812</f>
        <v/>
      </c>
      <c r="C4527">
        <f>NORM.S.INV(B4527)</f>
        <v/>
      </c>
      <c r="D4527">
        <f>INDEX(SORT('06_MODELO_REFS'!F$26:F$3837;1;TRUE);A4527)</f>
        <v/>
      </c>
      <c r="F4527" t="n">
        <v>708</v>
      </c>
      <c r="G4527">
        <f>(F4527-0,5)/3812</f>
        <v/>
      </c>
      <c r="H4527">
        <f>NORM.S.INV(G4527)</f>
        <v/>
      </c>
      <c r="I4527">
        <f>INDEX(SORT('07_MODELO_NPI'!F$26:F$3837;1;TRUE);F4527)</f>
        <v/>
      </c>
      <c r="K4527" t="n">
        <v>708</v>
      </c>
      <c r="L4527">
        <f>(K4527-0,5)/3812</f>
        <v/>
      </c>
      <c r="M4527">
        <f>NORM.S.INV(L4527)</f>
        <v/>
      </c>
      <c r="N4527">
        <f>INDEX(SORT('08_MODELO_MULTIPLO'!G$31:G$3842;1;TRUE);K4527)</f>
        <v/>
      </c>
    </row>
    <row r="4528">
      <c r="A4528" t="n">
        <v>709</v>
      </c>
      <c r="B4528">
        <f>(A4528-0,5)/3812</f>
        <v/>
      </c>
      <c r="C4528">
        <f>NORM.S.INV(B4528)</f>
        <v/>
      </c>
      <c r="D4528">
        <f>INDEX(SORT('06_MODELO_REFS'!F$26:F$3837;1;TRUE);A4528)</f>
        <v/>
      </c>
      <c r="F4528" t="n">
        <v>709</v>
      </c>
      <c r="G4528">
        <f>(F4528-0,5)/3812</f>
        <v/>
      </c>
      <c r="H4528">
        <f>NORM.S.INV(G4528)</f>
        <v/>
      </c>
      <c r="I4528">
        <f>INDEX(SORT('07_MODELO_NPI'!F$26:F$3837;1;TRUE);F4528)</f>
        <v/>
      </c>
      <c r="K4528" t="n">
        <v>709</v>
      </c>
      <c r="L4528">
        <f>(K4528-0,5)/3812</f>
        <v/>
      </c>
      <c r="M4528">
        <f>NORM.S.INV(L4528)</f>
        <v/>
      </c>
      <c r="N4528">
        <f>INDEX(SORT('08_MODELO_MULTIPLO'!G$31:G$3842;1;TRUE);K4528)</f>
        <v/>
      </c>
    </row>
    <row r="4529">
      <c r="A4529" t="n">
        <v>710</v>
      </c>
      <c r="B4529">
        <f>(A4529-0,5)/3812</f>
        <v/>
      </c>
      <c r="C4529">
        <f>NORM.S.INV(B4529)</f>
        <v/>
      </c>
      <c r="D4529">
        <f>INDEX(SORT('06_MODELO_REFS'!F$26:F$3837;1;TRUE);A4529)</f>
        <v/>
      </c>
      <c r="F4529" t="n">
        <v>710</v>
      </c>
      <c r="G4529">
        <f>(F4529-0,5)/3812</f>
        <v/>
      </c>
      <c r="H4529">
        <f>NORM.S.INV(G4529)</f>
        <v/>
      </c>
      <c r="I4529">
        <f>INDEX(SORT('07_MODELO_NPI'!F$26:F$3837;1;TRUE);F4529)</f>
        <v/>
      </c>
      <c r="K4529" t="n">
        <v>710</v>
      </c>
      <c r="L4529">
        <f>(K4529-0,5)/3812</f>
        <v/>
      </c>
      <c r="M4529">
        <f>NORM.S.INV(L4529)</f>
        <v/>
      </c>
      <c r="N4529">
        <f>INDEX(SORT('08_MODELO_MULTIPLO'!G$31:G$3842;1;TRUE);K4529)</f>
        <v/>
      </c>
    </row>
    <row r="4530">
      <c r="A4530" t="n">
        <v>711</v>
      </c>
      <c r="B4530">
        <f>(A4530-0,5)/3812</f>
        <v/>
      </c>
      <c r="C4530">
        <f>NORM.S.INV(B4530)</f>
        <v/>
      </c>
      <c r="D4530">
        <f>INDEX(SORT('06_MODELO_REFS'!F$26:F$3837;1;TRUE);A4530)</f>
        <v/>
      </c>
      <c r="F4530" t="n">
        <v>711</v>
      </c>
      <c r="G4530">
        <f>(F4530-0,5)/3812</f>
        <v/>
      </c>
      <c r="H4530">
        <f>NORM.S.INV(G4530)</f>
        <v/>
      </c>
      <c r="I4530">
        <f>INDEX(SORT('07_MODELO_NPI'!F$26:F$3837;1;TRUE);F4530)</f>
        <v/>
      </c>
      <c r="K4530" t="n">
        <v>711</v>
      </c>
      <c r="L4530">
        <f>(K4530-0,5)/3812</f>
        <v/>
      </c>
      <c r="M4530">
        <f>NORM.S.INV(L4530)</f>
        <v/>
      </c>
      <c r="N4530">
        <f>INDEX(SORT('08_MODELO_MULTIPLO'!G$31:G$3842;1;TRUE);K4530)</f>
        <v/>
      </c>
    </row>
    <row r="4531">
      <c r="A4531" t="n">
        <v>712</v>
      </c>
      <c r="B4531">
        <f>(A4531-0,5)/3812</f>
        <v/>
      </c>
      <c r="C4531">
        <f>NORM.S.INV(B4531)</f>
        <v/>
      </c>
      <c r="D4531">
        <f>INDEX(SORT('06_MODELO_REFS'!F$26:F$3837;1;TRUE);A4531)</f>
        <v/>
      </c>
      <c r="F4531" t="n">
        <v>712</v>
      </c>
      <c r="G4531">
        <f>(F4531-0,5)/3812</f>
        <v/>
      </c>
      <c r="H4531">
        <f>NORM.S.INV(G4531)</f>
        <v/>
      </c>
      <c r="I4531">
        <f>INDEX(SORT('07_MODELO_NPI'!F$26:F$3837;1;TRUE);F4531)</f>
        <v/>
      </c>
      <c r="K4531" t="n">
        <v>712</v>
      </c>
      <c r="L4531">
        <f>(K4531-0,5)/3812</f>
        <v/>
      </c>
      <c r="M4531">
        <f>NORM.S.INV(L4531)</f>
        <v/>
      </c>
      <c r="N4531">
        <f>INDEX(SORT('08_MODELO_MULTIPLO'!G$31:G$3842;1;TRUE);K4531)</f>
        <v/>
      </c>
    </row>
    <row r="4532">
      <c r="A4532" t="n">
        <v>713</v>
      </c>
      <c r="B4532">
        <f>(A4532-0,5)/3812</f>
        <v/>
      </c>
      <c r="C4532">
        <f>NORM.S.INV(B4532)</f>
        <v/>
      </c>
      <c r="D4532">
        <f>INDEX(SORT('06_MODELO_REFS'!F$26:F$3837;1;TRUE);A4532)</f>
        <v/>
      </c>
      <c r="F4532" t="n">
        <v>713</v>
      </c>
      <c r="G4532">
        <f>(F4532-0,5)/3812</f>
        <v/>
      </c>
      <c r="H4532">
        <f>NORM.S.INV(G4532)</f>
        <v/>
      </c>
      <c r="I4532">
        <f>INDEX(SORT('07_MODELO_NPI'!F$26:F$3837;1;TRUE);F4532)</f>
        <v/>
      </c>
      <c r="K4532" t="n">
        <v>713</v>
      </c>
      <c r="L4532">
        <f>(K4532-0,5)/3812</f>
        <v/>
      </c>
      <c r="M4532">
        <f>NORM.S.INV(L4532)</f>
        <v/>
      </c>
      <c r="N4532">
        <f>INDEX(SORT('08_MODELO_MULTIPLO'!G$31:G$3842;1;TRUE);K4532)</f>
        <v/>
      </c>
    </row>
    <row r="4533">
      <c r="A4533" t="n">
        <v>714</v>
      </c>
      <c r="B4533">
        <f>(A4533-0,5)/3812</f>
        <v/>
      </c>
      <c r="C4533">
        <f>NORM.S.INV(B4533)</f>
        <v/>
      </c>
      <c r="D4533">
        <f>INDEX(SORT('06_MODELO_REFS'!F$26:F$3837;1;TRUE);A4533)</f>
        <v/>
      </c>
      <c r="F4533" t="n">
        <v>714</v>
      </c>
      <c r="G4533">
        <f>(F4533-0,5)/3812</f>
        <v/>
      </c>
      <c r="H4533">
        <f>NORM.S.INV(G4533)</f>
        <v/>
      </c>
      <c r="I4533">
        <f>INDEX(SORT('07_MODELO_NPI'!F$26:F$3837;1;TRUE);F4533)</f>
        <v/>
      </c>
      <c r="K4533" t="n">
        <v>714</v>
      </c>
      <c r="L4533">
        <f>(K4533-0,5)/3812</f>
        <v/>
      </c>
      <c r="M4533">
        <f>NORM.S.INV(L4533)</f>
        <v/>
      </c>
      <c r="N4533">
        <f>INDEX(SORT('08_MODELO_MULTIPLO'!G$31:G$3842;1;TRUE);K4533)</f>
        <v/>
      </c>
    </row>
    <row r="4534">
      <c r="A4534" t="n">
        <v>715</v>
      </c>
      <c r="B4534">
        <f>(A4534-0,5)/3812</f>
        <v/>
      </c>
      <c r="C4534">
        <f>NORM.S.INV(B4534)</f>
        <v/>
      </c>
      <c r="D4534">
        <f>INDEX(SORT('06_MODELO_REFS'!F$26:F$3837;1;TRUE);A4534)</f>
        <v/>
      </c>
      <c r="F4534" t="n">
        <v>715</v>
      </c>
      <c r="G4534">
        <f>(F4534-0,5)/3812</f>
        <v/>
      </c>
      <c r="H4534">
        <f>NORM.S.INV(G4534)</f>
        <v/>
      </c>
      <c r="I4534">
        <f>INDEX(SORT('07_MODELO_NPI'!F$26:F$3837;1;TRUE);F4534)</f>
        <v/>
      </c>
      <c r="K4534" t="n">
        <v>715</v>
      </c>
      <c r="L4534">
        <f>(K4534-0,5)/3812</f>
        <v/>
      </c>
      <c r="M4534">
        <f>NORM.S.INV(L4534)</f>
        <v/>
      </c>
      <c r="N4534">
        <f>INDEX(SORT('08_MODELO_MULTIPLO'!G$31:G$3842;1;TRUE);K4534)</f>
        <v/>
      </c>
    </row>
    <row r="4535">
      <c r="A4535" t="n">
        <v>716</v>
      </c>
      <c r="B4535">
        <f>(A4535-0,5)/3812</f>
        <v/>
      </c>
      <c r="C4535">
        <f>NORM.S.INV(B4535)</f>
        <v/>
      </c>
      <c r="D4535">
        <f>INDEX(SORT('06_MODELO_REFS'!F$26:F$3837;1;TRUE);A4535)</f>
        <v/>
      </c>
      <c r="F4535" t="n">
        <v>716</v>
      </c>
      <c r="G4535">
        <f>(F4535-0,5)/3812</f>
        <v/>
      </c>
      <c r="H4535">
        <f>NORM.S.INV(G4535)</f>
        <v/>
      </c>
      <c r="I4535">
        <f>INDEX(SORT('07_MODELO_NPI'!F$26:F$3837;1;TRUE);F4535)</f>
        <v/>
      </c>
      <c r="K4535" t="n">
        <v>716</v>
      </c>
      <c r="L4535">
        <f>(K4535-0,5)/3812</f>
        <v/>
      </c>
      <c r="M4535">
        <f>NORM.S.INV(L4535)</f>
        <v/>
      </c>
      <c r="N4535">
        <f>INDEX(SORT('08_MODELO_MULTIPLO'!G$31:G$3842;1;TRUE);K4535)</f>
        <v/>
      </c>
    </row>
    <row r="4536">
      <c r="A4536" t="n">
        <v>717</v>
      </c>
      <c r="B4536">
        <f>(A4536-0,5)/3812</f>
        <v/>
      </c>
      <c r="C4536">
        <f>NORM.S.INV(B4536)</f>
        <v/>
      </c>
      <c r="D4536">
        <f>INDEX(SORT('06_MODELO_REFS'!F$26:F$3837;1;TRUE);A4536)</f>
        <v/>
      </c>
      <c r="F4536" t="n">
        <v>717</v>
      </c>
      <c r="G4536">
        <f>(F4536-0,5)/3812</f>
        <v/>
      </c>
      <c r="H4536">
        <f>NORM.S.INV(G4536)</f>
        <v/>
      </c>
      <c r="I4536">
        <f>INDEX(SORT('07_MODELO_NPI'!F$26:F$3837;1;TRUE);F4536)</f>
        <v/>
      </c>
      <c r="K4536" t="n">
        <v>717</v>
      </c>
      <c r="L4536">
        <f>(K4536-0,5)/3812</f>
        <v/>
      </c>
      <c r="M4536">
        <f>NORM.S.INV(L4536)</f>
        <v/>
      </c>
      <c r="N4536">
        <f>INDEX(SORT('08_MODELO_MULTIPLO'!G$31:G$3842;1;TRUE);K4536)</f>
        <v/>
      </c>
    </row>
    <row r="4537">
      <c r="A4537" t="n">
        <v>718</v>
      </c>
      <c r="B4537">
        <f>(A4537-0,5)/3812</f>
        <v/>
      </c>
      <c r="C4537">
        <f>NORM.S.INV(B4537)</f>
        <v/>
      </c>
      <c r="D4537">
        <f>INDEX(SORT('06_MODELO_REFS'!F$26:F$3837;1;TRUE);A4537)</f>
        <v/>
      </c>
      <c r="F4537" t="n">
        <v>718</v>
      </c>
      <c r="G4537">
        <f>(F4537-0,5)/3812</f>
        <v/>
      </c>
      <c r="H4537">
        <f>NORM.S.INV(G4537)</f>
        <v/>
      </c>
      <c r="I4537">
        <f>INDEX(SORT('07_MODELO_NPI'!F$26:F$3837;1;TRUE);F4537)</f>
        <v/>
      </c>
      <c r="K4537" t="n">
        <v>718</v>
      </c>
      <c r="L4537">
        <f>(K4537-0,5)/3812</f>
        <v/>
      </c>
      <c r="M4537">
        <f>NORM.S.INV(L4537)</f>
        <v/>
      </c>
      <c r="N4537">
        <f>INDEX(SORT('08_MODELO_MULTIPLO'!G$31:G$3842;1;TRUE);K4537)</f>
        <v/>
      </c>
    </row>
    <row r="4538">
      <c r="A4538" t="n">
        <v>719</v>
      </c>
      <c r="B4538">
        <f>(A4538-0,5)/3812</f>
        <v/>
      </c>
      <c r="C4538">
        <f>NORM.S.INV(B4538)</f>
        <v/>
      </c>
      <c r="D4538">
        <f>INDEX(SORT('06_MODELO_REFS'!F$26:F$3837;1;TRUE);A4538)</f>
        <v/>
      </c>
      <c r="F4538" t="n">
        <v>719</v>
      </c>
      <c r="G4538">
        <f>(F4538-0,5)/3812</f>
        <v/>
      </c>
      <c r="H4538">
        <f>NORM.S.INV(G4538)</f>
        <v/>
      </c>
      <c r="I4538">
        <f>INDEX(SORT('07_MODELO_NPI'!F$26:F$3837;1;TRUE);F4538)</f>
        <v/>
      </c>
      <c r="K4538" t="n">
        <v>719</v>
      </c>
      <c r="L4538">
        <f>(K4538-0,5)/3812</f>
        <v/>
      </c>
      <c r="M4538">
        <f>NORM.S.INV(L4538)</f>
        <v/>
      </c>
      <c r="N4538">
        <f>INDEX(SORT('08_MODELO_MULTIPLO'!G$31:G$3842;1;TRUE);K4538)</f>
        <v/>
      </c>
    </row>
    <row r="4539">
      <c r="A4539" t="n">
        <v>720</v>
      </c>
      <c r="B4539">
        <f>(A4539-0,5)/3812</f>
        <v/>
      </c>
      <c r="C4539">
        <f>NORM.S.INV(B4539)</f>
        <v/>
      </c>
      <c r="D4539">
        <f>INDEX(SORT('06_MODELO_REFS'!F$26:F$3837;1;TRUE);A4539)</f>
        <v/>
      </c>
      <c r="F4539" t="n">
        <v>720</v>
      </c>
      <c r="G4539">
        <f>(F4539-0,5)/3812</f>
        <v/>
      </c>
      <c r="H4539">
        <f>NORM.S.INV(G4539)</f>
        <v/>
      </c>
      <c r="I4539">
        <f>INDEX(SORT('07_MODELO_NPI'!F$26:F$3837;1;TRUE);F4539)</f>
        <v/>
      </c>
      <c r="K4539" t="n">
        <v>720</v>
      </c>
      <c r="L4539">
        <f>(K4539-0,5)/3812</f>
        <v/>
      </c>
      <c r="M4539">
        <f>NORM.S.INV(L4539)</f>
        <v/>
      </c>
      <c r="N4539">
        <f>INDEX(SORT('08_MODELO_MULTIPLO'!G$31:G$3842;1;TRUE);K4539)</f>
        <v/>
      </c>
    </row>
    <row r="4540">
      <c r="A4540" t="n">
        <v>721</v>
      </c>
      <c r="B4540">
        <f>(A4540-0,5)/3812</f>
        <v/>
      </c>
      <c r="C4540">
        <f>NORM.S.INV(B4540)</f>
        <v/>
      </c>
      <c r="D4540">
        <f>INDEX(SORT('06_MODELO_REFS'!F$26:F$3837;1;TRUE);A4540)</f>
        <v/>
      </c>
      <c r="F4540" t="n">
        <v>721</v>
      </c>
      <c r="G4540">
        <f>(F4540-0,5)/3812</f>
        <v/>
      </c>
      <c r="H4540">
        <f>NORM.S.INV(G4540)</f>
        <v/>
      </c>
      <c r="I4540">
        <f>INDEX(SORT('07_MODELO_NPI'!F$26:F$3837;1;TRUE);F4540)</f>
        <v/>
      </c>
      <c r="K4540" t="n">
        <v>721</v>
      </c>
      <c r="L4540">
        <f>(K4540-0,5)/3812</f>
        <v/>
      </c>
      <c r="M4540">
        <f>NORM.S.INV(L4540)</f>
        <v/>
      </c>
      <c r="N4540">
        <f>INDEX(SORT('08_MODELO_MULTIPLO'!G$31:G$3842;1;TRUE);K4540)</f>
        <v/>
      </c>
    </row>
    <row r="4541">
      <c r="A4541" t="n">
        <v>722</v>
      </c>
      <c r="B4541">
        <f>(A4541-0,5)/3812</f>
        <v/>
      </c>
      <c r="C4541">
        <f>NORM.S.INV(B4541)</f>
        <v/>
      </c>
      <c r="D4541">
        <f>INDEX(SORT('06_MODELO_REFS'!F$26:F$3837;1;TRUE);A4541)</f>
        <v/>
      </c>
      <c r="F4541" t="n">
        <v>722</v>
      </c>
      <c r="G4541">
        <f>(F4541-0,5)/3812</f>
        <v/>
      </c>
      <c r="H4541">
        <f>NORM.S.INV(G4541)</f>
        <v/>
      </c>
      <c r="I4541">
        <f>INDEX(SORT('07_MODELO_NPI'!F$26:F$3837;1;TRUE);F4541)</f>
        <v/>
      </c>
      <c r="K4541" t="n">
        <v>722</v>
      </c>
      <c r="L4541">
        <f>(K4541-0,5)/3812</f>
        <v/>
      </c>
      <c r="M4541">
        <f>NORM.S.INV(L4541)</f>
        <v/>
      </c>
      <c r="N4541">
        <f>INDEX(SORT('08_MODELO_MULTIPLO'!G$31:G$3842;1;TRUE);K4541)</f>
        <v/>
      </c>
    </row>
    <row r="4542">
      <c r="A4542" t="n">
        <v>723</v>
      </c>
      <c r="B4542">
        <f>(A4542-0,5)/3812</f>
        <v/>
      </c>
      <c r="C4542">
        <f>NORM.S.INV(B4542)</f>
        <v/>
      </c>
      <c r="D4542">
        <f>INDEX(SORT('06_MODELO_REFS'!F$26:F$3837;1;TRUE);A4542)</f>
        <v/>
      </c>
      <c r="F4542" t="n">
        <v>723</v>
      </c>
      <c r="G4542">
        <f>(F4542-0,5)/3812</f>
        <v/>
      </c>
      <c r="H4542">
        <f>NORM.S.INV(G4542)</f>
        <v/>
      </c>
      <c r="I4542">
        <f>INDEX(SORT('07_MODELO_NPI'!F$26:F$3837;1;TRUE);F4542)</f>
        <v/>
      </c>
      <c r="K4542" t="n">
        <v>723</v>
      </c>
      <c r="L4542">
        <f>(K4542-0,5)/3812</f>
        <v/>
      </c>
      <c r="M4542">
        <f>NORM.S.INV(L4542)</f>
        <v/>
      </c>
      <c r="N4542">
        <f>INDEX(SORT('08_MODELO_MULTIPLO'!G$31:G$3842;1;TRUE);K4542)</f>
        <v/>
      </c>
    </row>
    <row r="4543">
      <c r="A4543" t="n">
        <v>724</v>
      </c>
      <c r="B4543">
        <f>(A4543-0,5)/3812</f>
        <v/>
      </c>
      <c r="C4543">
        <f>NORM.S.INV(B4543)</f>
        <v/>
      </c>
      <c r="D4543">
        <f>INDEX(SORT('06_MODELO_REFS'!F$26:F$3837;1;TRUE);A4543)</f>
        <v/>
      </c>
      <c r="F4543" t="n">
        <v>724</v>
      </c>
      <c r="G4543">
        <f>(F4543-0,5)/3812</f>
        <v/>
      </c>
      <c r="H4543">
        <f>NORM.S.INV(G4543)</f>
        <v/>
      </c>
      <c r="I4543">
        <f>INDEX(SORT('07_MODELO_NPI'!F$26:F$3837;1;TRUE);F4543)</f>
        <v/>
      </c>
      <c r="K4543" t="n">
        <v>724</v>
      </c>
      <c r="L4543">
        <f>(K4543-0,5)/3812</f>
        <v/>
      </c>
      <c r="M4543">
        <f>NORM.S.INV(L4543)</f>
        <v/>
      </c>
      <c r="N4543">
        <f>INDEX(SORT('08_MODELO_MULTIPLO'!G$31:G$3842;1;TRUE);K4543)</f>
        <v/>
      </c>
    </row>
    <row r="4544">
      <c r="A4544" t="n">
        <v>725</v>
      </c>
      <c r="B4544">
        <f>(A4544-0,5)/3812</f>
        <v/>
      </c>
      <c r="C4544">
        <f>NORM.S.INV(B4544)</f>
        <v/>
      </c>
      <c r="D4544">
        <f>INDEX(SORT('06_MODELO_REFS'!F$26:F$3837;1;TRUE);A4544)</f>
        <v/>
      </c>
      <c r="F4544" t="n">
        <v>725</v>
      </c>
      <c r="G4544">
        <f>(F4544-0,5)/3812</f>
        <v/>
      </c>
      <c r="H4544">
        <f>NORM.S.INV(G4544)</f>
        <v/>
      </c>
      <c r="I4544">
        <f>INDEX(SORT('07_MODELO_NPI'!F$26:F$3837;1;TRUE);F4544)</f>
        <v/>
      </c>
      <c r="K4544" t="n">
        <v>725</v>
      </c>
      <c r="L4544">
        <f>(K4544-0,5)/3812</f>
        <v/>
      </c>
      <c r="M4544">
        <f>NORM.S.INV(L4544)</f>
        <v/>
      </c>
      <c r="N4544">
        <f>INDEX(SORT('08_MODELO_MULTIPLO'!G$31:G$3842;1;TRUE);K4544)</f>
        <v/>
      </c>
    </row>
    <row r="4545">
      <c r="A4545" t="n">
        <v>726</v>
      </c>
      <c r="B4545">
        <f>(A4545-0,5)/3812</f>
        <v/>
      </c>
      <c r="C4545">
        <f>NORM.S.INV(B4545)</f>
        <v/>
      </c>
      <c r="D4545">
        <f>INDEX(SORT('06_MODELO_REFS'!F$26:F$3837;1;TRUE);A4545)</f>
        <v/>
      </c>
      <c r="F4545" t="n">
        <v>726</v>
      </c>
      <c r="G4545">
        <f>(F4545-0,5)/3812</f>
        <v/>
      </c>
      <c r="H4545">
        <f>NORM.S.INV(G4545)</f>
        <v/>
      </c>
      <c r="I4545">
        <f>INDEX(SORT('07_MODELO_NPI'!F$26:F$3837;1;TRUE);F4545)</f>
        <v/>
      </c>
      <c r="K4545" t="n">
        <v>726</v>
      </c>
      <c r="L4545">
        <f>(K4545-0,5)/3812</f>
        <v/>
      </c>
      <c r="M4545">
        <f>NORM.S.INV(L4545)</f>
        <v/>
      </c>
      <c r="N4545">
        <f>INDEX(SORT('08_MODELO_MULTIPLO'!G$31:G$3842;1;TRUE);K4545)</f>
        <v/>
      </c>
    </row>
    <row r="4546">
      <c r="A4546" t="n">
        <v>727</v>
      </c>
      <c r="B4546">
        <f>(A4546-0,5)/3812</f>
        <v/>
      </c>
      <c r="C4546">
        <f>NORM.S.INV(B4546)</f>
        <v/>
      </c>
      <c r="D4546">
        <f>INDEX(SORT('06_MODELO_REFS'!F$26:F$3837;1;TRUE);A4546)</f>
        <v/>
      </c>
      <c r="F4546" t="n">
        <v>727</v>
      </c>
      <c r="G4546">
        <f>(F4546-0,5)/3812</f>
        <v/>
      </c>
      <c r="H4546">
        <f>NORM.S.INV(G4546)</f>
        <v/>
      </c>
      <c r="I4546">
        <f>INDEX(SORT('07_MODELO_NPI'!F$26:F$3837;1;TRUE);F4546)</f>
        <v/>
      </c>
      <c r="K4546" t="n">
        <v>727</v>
      </c>
      <c r="L4546">
        <f>(K4546-0,5)/3812</f>
        <v/>
      </c>
      <c r="M4546">
        <f>NORM.S.INV(L4546)</f>
        <v/>
      </c>
      <c r="N4546">
        <f>INDEX(SORT('08_MODELO_MULTIPLO'!G$31:G$3842;1;TRUE);K4546)</f>
        <v/>
      </c>
    </row>
    <row r="4547">
      <c r="A4547" t="n">
        <v>728</v>
      </c>
      <c r="B4547">
        <f>(A4547-0,5)/3812</f>
        <v/>
      </c>
      <c r="C4547">
        <f>NORM.S.INV(B4547)</f>
        <v/>
      </c>
      <c r="D4547">
        <f>INDEX(SORT('06_MODELO_REFS'!F$26:F$3837;1;TRUE);A4547)</f>
        <v/>
      </c>
      <c r="F4547" t="n">
        <v>728</v>
      </c>
      <c r="G4547">
        <f>(F4547-0,5)/3812</f>
        <v/>
      </c>
      <c r="H4547">
        <f>NORM.S.INV(G4547)</f>
        <v/>
      </c>
      <c r="I4547">
        <f>INDEX(SORT('07_MODELO_NPI'!F$26:F$3837;1;TRUE);F4547)</f>
        <v/>
      </c>
      <c r="K4547" t="n">
        <v>728</v>
      </c>
      <c r="L4547">
        <f>(K4547-0,5)/3812</f>
        <v/>
      </c>
      <c r="M4547">
        <f>NORM.S.INV(L4547)</f>
        <v/>
      </c>
      <c r="N4547">
        <f>INDEX(SORT('08_MODELO_MULTIPLO'!G$31:G$3842;1;TRUE);K4547)</f>
        <v/>
      </c>
    </row>
    <row r="4548">
      <c r="A4548" t="n">
        <v>729</v>
      </c>
      <c r="B4548">
        <f>(A4548-0,5)/3812</f>
        <v/>
      </c>
      <c r="C4548">
        <f>NORM.S.INV(B4548)</f>
        <v/>
      </c>
      <c r="D4548">
        <f>INDEX(SORT('06_MODELO_REFS'!F$26:F$3837;1;TRUE);A4548)</f>
        <v/>
      </c>
      <c r="F4548" t="n">
        <v>729</v>
      </c>
      <c r="G4548">
        <f>(F4548-0,5)/3812</f>
        <v/>
      </c>
      <c r="H4548">
        <f>NORM.S.INV(G4548)</f>
        <v/>
      </c>
      <c r="I4548">
        <f>INDEX(SORT('07_MODELO_NPI'!F$26:F$3837;1;TRUE);F4548)</f>
        <v/>
      </c>
      <c r="K4548" t="n">
        <v>729</v>
      </c>
      <c r="L4548">
        <f>(K4548-0,5)/3812</f>
        <v/>
      </c>
      <c r="M4548">
        <f>NORM.S.INV(L4548)</f>
        <v/>
      </c>
      <c r="N4548">
        <f>INDEX(SORT('08_MODELO_MULTIPLO'!G$31:G$3842;1;TRUE);K4548)</f>
        <v/>
      </c>
    </row>
    <row r="4549">
      <c r="A4549" t="n">
        <v>730</v>
      </c>
      <c r="B4549">
        <f>(A4549-0,5)/3812</f>
        <v/>
      </c>
      <c r="C4549">
        <f>NORM.S.INV(B4549)</f>
        <v/>
      </c>
      <c r="D4549">
        <f>INDEX(SORT('06_MODELO_REFS'!F$26:F$3837;1;TRUE);A4549)</f>
        <v/>
      </c>
      <c r="F4549" t="n">
        <v>730</v>
      </c>
      <c r="G4549">
        <f>(F4549-0,5)/3812</f>
        <v/>
      </c>
      <c r="H4549">
        <f>NORM.S.INV(G4549)</f>
        <v/>
      </c>
      <c r="I4549">
        <f>INDEX(SORT('07_MODELO_NPI'!F$26:F$3837;1;TRUE);F4549)</f>
        <v/>
      </c>
      <c r="K4549" t="n">
        <v>730</v>
      </c>
      <c r="L4549">
        <f>(K4549-0,5)/3812</f>
        <v/>
      </c>
      <c r="M4549">
        <f>NORM.S.INV(L4549)</f>
        <v/>
      </c>
      <c r="N4549">
        <f>INDEX(SORT('08_MODELO_MULTIPLO'!G$31:G$3842;1;TRUE);K4549)</f>
        <v/>
      </c>
    </row>
    <row r="4550">
      <c r="A4550" t="n">
        <v>731</v>
      </c>
      <c r="B4550">
        <f>(A4550-0,5)/3812</f>
        <v/>
      </c>
      <c r="C4550">
        <f>NORM.S.INV(B4550)</f>
        <v/>
      </c>
      <c r="D4550">
        <f>INDEX(SORT('06_MODELO_REFS'!F$26:F$3837;1;TRUE);A4550)</f>
        <v/>
      </c>
      <c r="F4550" t="n">
        <v>731</v>
      </c>
      <c r="G4550">
        <f>(F4550-0,5)/3812</f>
        <v/>
      </c>
      <c r="H4550">
        <f>NORM.S.INV(G4550)</f>
        <v/>
      </c>
      <c r="I4550">
        <f>INDEX(SORT('07_MODELO_NPI'!F$26:F$3837;1;TRUE);F4550)</f>
        <v/>
      </c>
      <c r="K4550" t="n">
        <v>731</v>
      </c>
      <c r="L4550">
        <f>(K4550-0,5)/3812</f>
        <v/>
      </c>
      <c r="M4550">
        <f>NORM.S.INV(L4550)</f>
        <v/>
      </c>
      <c r="N4550">
        <f>INDEX(SORT('08_MODELO_MULTIPLO'!G$31:G$3842;1;TRUE);K4550)</f>
        <v/>
      </c>
    </row>
    <row r="4551">
      <c r="A4551" t="n">
        <v>732</v>
      </c>
      <c r="B4551">
        <f>(A4551-0,5)/3812</f>
        <v/>
      </c>
      <c r="C4551">
        <f>NORM.S.INV(B4551)</f>
        <v/>
      </c>
      <c r="D4551">
        <f>INDEX(SORT('06_MODELO_REFS'!F$26:F$3837;1;TRUE);A4551)</f>
        <v/>
      </c>
      <c r="F4551" t="n">
        <v>732</v>
      </c>
      <c r="G4551">
        <f>(F4551-0,5)/3812</f>
        <v/>
      </c>
      <c r="H4551">
        <f>NORM.S.INV(G4551)</f>
        <v/>
      </c>
      <c r="I4551">
        <f>INDEX(SORT('07_MODELO_NPI'!F$26:F$3837;1;TRUE);F4551)</f>
        <v/>
      </c>
      <c r="K4551" t="n">
        <v>732</v>
      </c>
      <c r="L4551">
        <f>(K4551-0,5)/3812</f>
        <v/>
      </c>
      <c r="M4551">
        <f>NORM.S.INV(L4551)</f>
        <v/>
      </c>
      <c r="N4551">
        <f>INDEX(SORT('08_MODELO_MULTIPLO'!G$31:G$3842;1;TRUE);K4551)</f>
        <v/>
      </c>
    </row>
    <row r="4552">
      <c r="A4552" t="n">
        <v>733</v>
      </c>
      <c r="B4552">
        <f>(A4552-0,5)/3812</f>
        <v/>
      </c>
      <c r="C4552">
        <f>NORM.S.INV(B4552)</f>
        <v/>
      </c>
      <c r="D4552">
        <f>INDEX(SORT('06_MODELO_REFS'!F$26:F$3837;1;TRUE);A4552)</f>
        <v/>
      </c>
      <c r="F4552" t="n">
        <v>733</v>
      </c>
      <c r="G4552">
        <f>(F4552-0,5)/3812</f>
        <v/>
      </c>
      <c r="H4552">
        <f>NORM.S.INV(G4552)</f>
        <v/>
      </c>
      <c r="I4552">
        <f>INDEX(SORT('07_MODELO_NPI'!F$26:F$3837;1;TRUE);F4552)</f>
        <v/>
      </c>
      <c r="K4552" t="n">
        <v>733</v>
      </c>
      <c r="L4552">
        <f>(K4552-0,5)/3812</f>
        <v/>
      </c>
      <c r="M4552">
        <f>NORM.S.INV(L4552)</f>
        <v/>
      </c>
      <c r="N4552">
        <f>INDEX(SORT('08_MODELO_MULTIPLO'!G$31:G$3842;1;TRUE);K4552)</f>
        <v/>
      </c>
    </row>
    <row r="4553">
      <c r="A4553" t="n">
        <v>734</v>
      </c>
      <c r="B4553">
        <f>(A4553-0,5)/3812</f>
        <v/>
      </c>
      <c r="C4553">
        <f>NORM.S.INV(B4553)</f>
        <v/>
      </c>
      <c r="D4553">
        <f>INDEX(SORT('06_MODELO_REFS'!F$26:F$3837;1;TRUE);A4553)</f>
        <v/>
      </c>
      <c r="F4553" t="n">
        <v>734</v>
      </c>
      <c r="G4553">
        <f>(F4553-0,5)/3812</f>
        <v/>
      </c>
      <c r="H4553">
        <f>NORM.S.INV(G4553)</f>
        <v/>
      </c>
      <c r="I4553">
        <f>INDEX(SORT('07_MODELO_NPI'!F$26:F$3837;1;TRUE);F4553)</f>
        <v/>
      </c>
      <c r="K4553" t="n">
        <v>734</v>
      </c>
      <c r="L4553">
        <f>(K4553-0,5)/3812</f>
        <v/>
      </c>
      <c r="M4553">
        <f>NORM.S.INV(L4553)</f>
        <v/>
      </c>
      <c r="N4553">
        <f>INDEX(SORT('08_MODELO_MULTIPLO'!G$31:G$3842;1;TRUE);K4553)</f>
        <v/>
      </c>
    </row>
    <row r="4554">
      <c r="A4554" t="n">
        <v>735</v>
      </c>
      <c r="B4554">
        <f>(A4554-0,5)/3812</f>
        <v/>
      </c>
      <c r="C4554">
        <f>NORM.S.INV(B4554)</f>
        <v/>
      </c>
      <c r="D4554">
        <f>INDEX(SORT('06_MODELO_REFS'!F$26:F$3837;1;TRUE);A4554)</f>
        <v/>
      </c>
      <c r="F4554" t="n">
        <v>735</v>
      </c>
      <c r="G4554">
        <f>(F4554-0,5)/3812</f>
        <v/>
      </c>
      <c r="H4554">
        <f>NORM.S.INV(G4554)</f>
        <v/>
      </c>
      <c r="I4554">
        <f>INDEX(SORT('07_MODELO_NPI'!F$26:F$3837;1;TRUE);F4554)</f>
        <v/>
      </c>
      <c r="K4554" t="n">
        <v>735</v>
      </c>
      <c r="L4554">
        <f>(K4554-0,5)/3812</f>
        <v/>
      </c>
      <c r="M4554">
        <f>NORM.S.INV(L4554)</f>
        <v/>
      </c>
      <c r="N4554">
        <f>INDEX(SORT('08_MODELO_MULTIPLO'!G$31:G$3842;1;TRUE);K4554)</f>
        <v/>
      </c>
    </row>
    <row r="4555">
      <c r="A4555" t="n">
        <v>736</v>
      </c>
      <c r="B4555">
        <f>(A4555-0,5)/3812</f>
        <v/>
      </c>
      <c r="C4555">
        <f>NORM.S.INV(B4555)</f>
        <v/>
      </c>
      <c r="D4555">
        <f>INDEX(SORT('06_MODELO_REFS'!F$26:F$3837;1;TRUE);A4555)</f>
        <v/>
      </c>
      <c r="F4555" t="n">
        <v>736</v>
      </c>
      <c r="G4555">
        <f>(F4555-0,5)/3812</f>
        <v/>
      </c>
      <c r="H4555">
        <f>NORM.S.INV(G4555)</f>
        <v/>
      </c>
      <c r="I4555">
        <f>INDEX(SORT('07_MODELO_NPI'!F$26:F$3837;1;TRUE);F4555)</f>
        <v/>
      </c>
      <c r="K4555" t="n">
        <v>736</v>
      </c>
      <c r="L4555">
        <f>(K4555-0,5)/3812</f>
        <v/>
      </c>
      <c r="M4555">
        <f>NORM.S.INV(L4555)</f>
        <v/>
      </c>
      <c r="N4555">
        <f>INDEX(SORT('08_MODELO_MULTIPLO'!G$31:G$3842;1;TRUE);K4555)</f>
        <v/>
      </c>
    </row>
    <row r="4556">
      <c r="A4556" t="n">
        <v>737</v>
      </c>
      <c r="B4556">
        <f>(A4556-0,5)/3812</f>
        <v/>
      </c>
      <c r="C4556">
        <f>NORM.S.INV(B4556)</f>
        <v/>
      </c>
      <c r="D4556">
        <f>INDEX(SORT('06_MODELO_REFS'!F$26:F$3837;1;TRUE);A4556)</f>
        <v/>
      </c>
      <c r="F4556" t="n">
        <v>737</v>
      </c>
      <c r="G4556">
        <f>(F4556-0,5)/3812</f>
        <v/>
      </c>
      <c r="H4556">
        <f>NORM.S.INV(G4556)</f>
        <v/>
      </c>
      <c r="I4556">
        <f>INDEX(SORT('07_MODELO_NPI'!F$26:F$3837;1;TRUE);F4556)</f>
        <v/>
      </c>
      <c r="K4556" t="n">
        <v>737</v>
      </c>
      <c r="L4556">
        <f>(K4556-0,5)/3812</f>
        <v/>
      </c>
      <c r="M4556">
        <f>NORM.S.INV(L4556)</f>
        <v/>
      </c>
      <c r="N4556">
        <f>INDEX(SORT('08_MODELO_MULTIPLO'!G$31:G$3842;1;TRUE);K4556)</f>
        <v/>
      </c>
    </row>
    <row r="4557">
      <c r="A4557" t="n">
        <v>738</v>
      </c>
      <c r="B4557">
        <f>(A4557-0,5)/3812</f>
        <v/>
      </c>
      <c r="C4557">
        <f>NORM.S.INV(B4557)</f>
        <v/>
      </c>
      <c r="D4557">
        <f>INDEX(SORT('06_MODELO_REFS'!F$26:F$3837;1;TRUE);A4557)</f>
        <v/>
      </c>
      <c r="F4557" t="n">
        <v>738</v>
      </c>
      <c r="G4557">
        <f>(F4557-0,5)/3812</f>
        <v/>
      </c>
      <c r="H4557">
        <f>NORM.S.INV(G4557)</f>
        <v/>
      </c>
      <c r="I4557">
        <f>INDEX(SORT('07_MODELO_NPI'!F$26:F$3837;1;TRUE);F4557)</f>
        <v/>
      </c>
      <c r="K4557" t="n">
        <v>738</v>
      </c>
      <c r="L4557">
        <f>(K4557-0,5)/3812</f>
        <v/>
      </c>
      <c r="M4557">
        <f>NORM.S.INV(L4557)</f>
        <v/>
      </c>
      <c r="N4557">
        <f>INDEX(SORT('08_MODELO_MULTIPLO'!G$31:G$3842;1;TRUE);K4557)</f>
        <v/>
      </c>
    </row>
    <row r="4558">
      <c r="A4558" t="n">
        <v>739</v>
      </c>
      <c r="B4558">
        <f>(A4558-0,5)/3812</f>
        <v/>
      </c>
      <c r="C4558">
        <f>NORM.S.INV(B4558)</f>
        <v/>
      </c>
      <c r="D4558">
        <f>INDEX(SORT('06_MODELO_REFS'!F$26:F$3837;1;TRUE);A4558)</f>
        <v/>
      </c>
      <c r="F4558" t="n">
        <v>739</v>
      </c>
      <c r="G4558">
        <f>(F4558-0,5)/3812</f>
        <v/>
      </c>
      <c r="H4558">
        <f>NORM.S.INV(G4558)</f>
        <v/>
      </c>
      <c r="I4558">
        <f>INDEX(SORT('07_MODELO_NPI'!F$26:F$3837;1;TRUE);F4558)</f>
        <v/>
      </c>
      <c r="K4558" t="n">
        <v>739</v>
      </c>
      <c r="L4558">
        <f>(K4558-0,5)/3812</f>
        <v/>
      </c>
      <c r="M4558">
        <f>NORM.S.INV(L4558)</f>
        <v/>
      </c>
      <c r="N4558">
        <f>INDEX(SORT('08_MODELO_MULTIPLO'!G$31:G$3842;1;TRUE);K4558)</f>
        <v/>
      </c>
    </row>
    <row r="4559">
      <c r="A4559" t="n">
        <v>740</v>
      </c>
      <c r="B4559">
        <f>(A4559-0,5)/3812</f>
        <v/>
      </c>
      <c r="C4559">
        <f>NORM.S.INV(B4559)</f>
        <v/>
      </c>
      <c r="D4559">
        <f>INDEX(SORT('06_MODELO_REFS'!F$26:F$3837;1;TRUE);A4559)</f>
        <v/>
      </c>
      <c r="F4559" t="n">
        <v>740</v>
      </c>
      <c r="G4559">
        <f>(F4559-0,5)/3812</f>
        <v/>
      </c>
      <c r="H4559">
        <f>NORM.S.INV(G4559)</f>
        <v/>
      </c>
      <c r="I4559">
        <f>INDEX(SORT('07_MODELO_NPI'!F$26:F$3837;1;TRUE);F4559)</f>
        <v/>
      </c>
      <c r="K4559" t="n">
        <v>740</v>
      </c>
      <c r="L4559">
        <f>(K4559-0,5)/3812</f>
        <v/>
      </c>
      <c r="M4559">
        <f>NORM.S.INV(L4559)</f>
        <v/>
      </c>
      <c r="N4559">
        <f>INDEX(SORT('08_MODELO_MULTIPLO'!G$31:G$3842;1;TRUE);K4559)</f>
        <v/>
      </c>
    </row>
    <row r="4560">
      <c r="A4560" t="n">
        <v>741</v>
      </c>
      <c r="B4560">
        <f>(A4560-0,5)/3812</f>
        <v/>
      </c>
      <c r="C4560">
        <f>NORM.S.INV(B4560)</f>
        <v/>
      </c>
      <c r="D4560">
        <f>INDEX(SORT('06_MODELO_REFS'!F$26:F$3837;1;TRUE);A4560)</f>
        <v/>
      </c>
      <c r="F4560" t="n">
        <v>741</v>
      </c>
      <c r="G4560">
        <f>(F4560-0,5)/3812</f>
        <v/>
      </c>
      <c r="H4560">
        <f>NORM.S.INV(G4560)</f>
        <v/>
      </c>
      <c r="I4560">
        <f>INDEX(SORT('07_MODELO_NPI'!F$26:F$3837;1;TRUE);F4560)</f>
        <v/>
      </c>
      <c r="K4560" t="n">
        <v>741</v>
      </c>
      <c r="L4560">
        <f>(K4560-0,5)/3812</f>
        <v/>
      </c>
      <c r="M4560">
        <f>NORM.S.INV(L4560)</f>
        <v/>
      </c>
      <c r="N4560">
        <f>INDEX(SORT('08_MODELO_MULTIPLO'!G$31:G$3842;1;TRUE);K4560)</f>
        <v/>
      </c>
    </row>
    <row r="4561">
      <c r="A4561" t="n">
        <v>742</v>
      </c>
      <c r="B4561">
        <f>(A4561-0,5)/3812</f>
        <v/>
      </c>
      <c r="C4561">
        <f>NORM.S.INV(B4561)</f>
        <v/>
      </c>
      <c r="D4561">
        <f>INDEX(SORT('06_MODELO_REFS'!F$26:F$3837;1;TRUE);A4561)</f>
        <v/>
      </c>
      <c r="F4561" t="n">
        <v>742</v>
      </c>
      <c r="G4561">
        <f>(F4561-0,5)/3812</f>
        <v/>
      </c>
      <c r="H4561">
        <f>NORM.S.INV(G4561)</f>
        <v/>
      </c>
      <c r="I4561">
        <f>INDEX(SORT('07_MODELO_NPI'!F$26:F$3837;1;TRUE);F4561)</f>
        <v/>
      </c>
      <c r="K4561" t="n">
        <v>742</v>
      </c>
      <c r="L4561">
        <f>(K4561-0,5)/3812</f>
        <v/>
      </c>
      <c r="M4561">
        <f>NORM.S.INV(L4561)</f>
        <v/>
      </c>
      <c r="N4561">
        <f>INDEX(SORT('08_MODELO_MULTIPLO'!G$31:G$3842;1;TRUE);K4561)</f>
        <v/>
      </c>
    </row>
    <row r="4562">
      <c r="A4562" t="n">
        <v>743</v>
      </c>
      <c r="B4562">
        <f>(A4562-0,5)/3812</f>
        <v/>
      </c>
      <c r="C4562">
        <f>NORM.S.INV(B4562)</f>
        <v/>
      </c>
      <c r="D4562">
        <f>INDEX(SORT('06_MODELO_REFS'!F$26:F$3837;1;TRUE);A4562)</f>
        <v/>
      </c>
      <c r="F4562" t="n">
        <v>743</v>
      </c>
      <c r="G4562">
        <f>(F4562-0,5)/3812</f>
        <v/>
      </c>
      <c r="H4562">
        <f>NORM.S.INV(G4562)</f>
        <v/>
      </c>
      <c r="I4562">
        <f>INDEX(SORT('07_MODELO_NPI'!F$26:F$3837;1;TRUE);F4562)</f>
        <v/>
      </c>
      <c r="K4562" t="n">
        <v>743</v>
      </c>
      <c r="L4562">
        <f>(K4562-0,5)/3812</f>
        <v/>
      </c>
      <c r="M4562">
        <f>NORM.S.INV(L4562)</f>
        <v/>
      </c>
      <c r="N4562">
        <f>INDEX(SORT('08_MODELO_MULTIPLO'!G$31:G$3842;1;TRUE);K4562)</f>
        <v/>
      </c>
    </row>
    <row r="4563">
      <c r="A4563" t="n">
        <v>744</v>
      </c>
      <c r="B4563">
        <f>(A4563-0,5)/3812</f>
        <v/>
      </c>
      <c r="C4563">
        <f>NORM.S.INV(B4563)</f>
        <v/>
      </c>
      <c r="D4563">
        <f>INDEX(SORT('06_MODELO_REFS'!F$26:F$3837;1;TRUE);A4563)</f>
        <v/>
      </c>
      <c r="F4563" t="n">
        <v>744</v>
      </c>
      <c r="G4563">
        <f>(F4563-0,5)/3812</f>
        <v/>
      </c>
      <c r="H4563">
        <f>NORM.S.INV(G4563)</f>
        <v/>
      </c>
      <c r="I4563">
        <f>INDEX(SORT('07_MODELO_NPI'!F$26:F$3837;1;TRUE);F4563)</f>
        <v/>
      </c>
      <c r="K4563" t="n">
        <v>744</v>
      </c>
      <c r="L4563">
        <f>(K4563-0,5)/3812</f>
        <v/>
      </c>
      <c r="M4563">
        <f>NORM.S.INV(L4563)</f>
        <v/>
      </c>
      <c r="N4563">
        <f>INDEX(SORT('08_MODELO_MULTIPLO'!G$31:G$3842;1;TRUE);K4563)</f>
        <v/>
      </c>
    </row>
    <row r="4564">
      <c r="A4564" t="n">
        <v>745</v>
      </c>
      <c r="B4564">
        <f>(A4564-0,5)/3812</f>
        <v/>
      </c>
      <c r="C4564">
        <f>NORM.S.INV(B4564)</f>
        <v/>
      </c>
      <c r="D4564">
        <f>INDEX(SORT('06_MODELO_REFS'!F$26:F$3837;1;TRUE);A4564)</f>
        <v/>
      </c>
      <c r="F4564" t="n">
        <v>745</v>
      </c>
      <c r="G4564">
        <f>(F4564-0,5)/3812</f>
        <v/>
      </c>
      <c r="H4564">
        <f>NORM.S.INV(G4564)</f>
        <v/>
      </c>
      <c r="I4564">
        <f>INDEX(SORT('07_MODELO_NPI'!F$26:F$3837;1;TRUE);F4564)</f>
        <v/>
      </c>
      <c r="K4564" t="n">
        <v>745</v>
      </c>
      <c r="L4564">
        <f>(K4564-0,5)/3812</f>
        <v/>
      </c>
      <c r="M4564">
        <f>NORM.S.INV(L4564)</f>
        <v/>
      </c>
      <c r="N4564">
        <f>INDEX(SORT('08_MODELO_MULTIPLO'!G$31:G$3842;1;TRUE);K4564)</f>
        <v/>
      </c>
    </row>
    <row r="4565">
      <c r="A4565" t="n">
        <v>746</v>
      </c>
      <c r="B4565">
        <f>(A4565-0,5)/3812</f>
        <v/>
      </c>
      <c r="C4565">
        <f>NORM.S.INV(B4565)</f>
        <v/>
      </c>
      <c r="D4565">
        <f>INDEX(SORT('06_MODELO_REFS'!F$26:F$3837;1;TRUE);A4565)</f>
        <v/>
      </c>
      <c r="F4565" t="n">
        <v>746</v>
      </c>
      <c r="G4565">
        <f>(F4565-0,5)/3812</f>
        <v/>
      </c>
      <c r="H4565">
        <f>NORM.S.INV(G4565)</f>
        <v/>
      </c>
      <c r="I4565">
        <f>INDEX(SORT('07_MODELO_NPI'!F$26:F$3837;1;TRUE);F4565)</f>
        <v/>
      </c>
      <c r="K4565" t="n">
        <v>746</v>
      </c>
      <c r="L4565">
        <f>(K4565-0,5)/3812</f>
        <v/>
      </c>
      <c r="M4565">
        <f>NORM.S.INV(L4565)</f>
        <v/>
      </c>
      <c r="N4565">
        <f>INDEX(SORT('08_MODELO_MULTIPLO'!G$31:G$3842;1;TRUE);K4565)</f>
        <v/>
      </c>
    </row>
    <row r="4566">
      <c r="A4566" t="n">
        <v>747</v>
      </c>
      <c r="B4566">
        <f>(A4566-0,5)/3812</f>
        <v/>
      </c>
      <c r="C4566">
        <f>NORM.S.INV(B4566)</f>
        <v/>
      </c>
      <c r="D4566">
        <f>INDEX(SORT('06_MODELO_REFS'!F$26:F$3837;1;TRUE);A4566)</f>
        <v/>
      </c>
      <c r="F4566" t="n">
        <v>747</v>
      </c>
      <c r="G4566">
        <f>(F4566-0,5)/3812</f>
        <v/>
      </c>
      <c r="H4566">
        <f>NORM.S.INV(G4566)</f>
        <v/>
      </c>
      <c r="I4566">
        <f>INDEX(SORT('07_MODELO_NPI'!F$26:F$3837;1;TRUE);F4566)</f>
        <v/>
      </c>
      <c r="K4566" t="n">
        <v>747</v>
      </c>
      <c r="L4566">
        <f>(K4566-0,5)/3812</f>
        <v/>
      </c>
      <c r="M4566">
        <f>NORM.S.INV(L4566)</f>
        <v/>
      </c>
      <c r="N4566">
        <f>INDEX(SORT('08_MODELO_MULTIPLO'!G$31:G$3842;1;TRUE);K4566)</f>
        <v/>
      </c>
    </row>
    <row r="4567">
      <c r="A4567" t="n">
        <v>748</v>
      </c>
      <c r="B4567">
        <f>(A4567-0,5)/3812</f>
        <v/>
      </c>
      <c r="C4567">
        <f>NORM.S.INV(B4567)</f>
        <v/>
      </c>
      <c r="D4567">
        <f>INDEX(SORT('06_MODELO_REFS'!F$26:F$3837;1;TRUE);A4567)</f>
        <v/>
      </c>
      <c r="F4567" t="n">
        <v>748</v>
      </c>
      <c r="G4567">
        <f>(F4567-0,5)/3812</f>
        <v/>
      </c>
      <c r="H4567">
        <f>NORM.S.INV(G4567)</f>
        <v/>
      </c>
      <c r="I4567">
        <f>INDEX(SORT('07_MODELO_NPI'!F$26:F$3837;1;TRUE);F4567)</f>
        <v/>
      </c>
      <c r="K4567" t="n">
        <v>748</v>
      </c>
      <c r="L4567">
        <f>(K4567-0,5)/3812</f>
        <v/>
      </c>
      <c r="M4567">
        <f>NORM.S.INV(L4567)</f>
        <v/>
      </c>
      <c r="N4567">
        <f>INDEX(SORT('08_MODELO_MULTIPLO'!G$31:G$3842;1;TRUE);K4567)</f>
        <v/>
      </c>
    </row>
    <row r="4568">
      <c r="A4568" t="n">
        <v>749</v>
      </c>
      <c r="B4568">
        <f>(A4568-0,5)/3812</f>
        <v/>
      </c>
      <c r="C4568">
        <f>NORM.S.INV(B4568)</f>
        <v/>
      </c>
      <c r="D4568">
        <f>INDEX(SORT('06_MODELO_REFS'!F$26:F$3837;1;TRUE);A4568)</f>
        <v/>
      </c>
      <c r="F4568" t="n">
        <v>749</v>
      </c>
      <c r="G4568">
        <f>(F4568-0,5)/3812</f>
        <v/>
      </c>
      <c r="H4568">
        <f>NORM.S.INV(G4568)</f>
        <v/>
      </c>
      <c r="I4568">
        <f>INDEX(SORT('07_MODELO_NPI'!F$26:F$3837;1;TRUE);F4568)</f>
        <v/>
      </c>
      <c r="K4568" t="n">
        <v>749</v>
      </c>
      <c r="L4568">
        <f>(K4568-0,5)/3812</f>
        <v/>
      </c>
      <c r="M4568">
        <f>NORM.S.INV(L4568)</f>
        <v/>
      </c>
      <c r="N4568">
        <f>INDEX(SORT('08_MODELO_MULTIPLO'!G$31:G$3842;1;TRUE);K4568)</f>
        <v/>
      </c>
    </row>
    <row r="4569">
      <c r="A4569" t="n">
        <v>750</v>
      </c>
      <c r="B4569">
        <f>(A4569-0,5)/3812</f>
        <v/>
      </c>
      <c r="C4569">
        <f>NORM.S.INV(B4569)</f>
        <v/>
      </c>
      <c r="D4569">
        <f>INDEX(SORT('06_MODELO_REFS'!F$26:F$3837;1;TRUE);A4569)</f>
        <v/>
      </c>
      <c r="F4569" t="n">
        <v>750</v>
      </c>
      <c r="G4569">
        <f>(F4569-0,5)/3812</f>
        <v/>
      </c>
      <c r="H4569">
        <f>NORM.S.INV(G4569)</f>
        <v/>
      </c>
      <c r="I4569">
        <f>INDEX(SORT('07_MODELO_NPI'!F$26:F$3837;1;TRUE);F4569)</f>
        <v/>
      </c>
      <c r="K4569" t="n">
        <v>750</v>
      </c>
      <c r="L4569">
        <f>(K4569-0,5)/3812</f>
        <v/>
      </c>
      <c r="M4569">
        <f>NORM.S.INV(L4569)</f>
        <v/>
      </c>
      <c r="N4569">
        <f>INDEX(SORT('08_MODELO_MULTIPLO'!G$31:G$3842;1;TRUE);K4569)</f>
        <v/>
      </c>
    </row>
    <row r="4570">
      <c r="A4570" t="n">
        <v>751</v>
      </c>
      <c r="B4570">
        <f>(A4570-0,5)/3812</f>
        <v/>
      </c>
      <c r="C4570">
        <f>NORM.S.INV(B4570)</f>
        <v/>
      </c>
      <c r="D4570">
        <f>INDEX(SORT('06_MODELO_REFS'!F$26:F$3837;1;TRUE);A4570)</f>
        <v/>
      </c>
      <c r="F4570" t="n">
        <v>751</v>
      </c>
      <c r="G4570">
        <f>(F4570-0,5)/3812</f>
        <v/>
      </c>
      <c r="H4570">
        <f>NORM.S.INV(G4570)</f>
        <v/>
      </c>
      <c r="I4570">
        <f>INDEX(SORT('07_MODELO_NPI'!F$26:F$3837;1;TRUE);F4570)</f>
        <v/>
      </c>
      <c r="K4570" t="n">
        <v>751</v>
      </c>
      <c r="L4570">
        <f>(K4570-0,5)/3812</f>
        <v/>
      </c>
      <c r="M4570">
        <f>NORM.S.INV(L4570)</f>
        <v/>
      </c>
      <c r="N4570">
        <f>INDEX(SORT('08_MODELO_MULTIPLO'!G$31:G$3842;1;TRUE);K4570)</f>
        <v/>
      </c>
    </row>
    <row r="4571">
      <c r="A4571" t="n">
        <v>752</v>
      </c>
      <c r="B4571">
        <f>(A4571-0,5)/3812</f>
        <v/>
      </c>
      <c r="C4571">
        <f>NORM.S.INV(B4571)</f>
        <v/>
      </c>
      <c r="D4571">
        <f>INDEX(SORT('06_MODELO_REFS'!F$26:F$3837;1;TRUE);A4571)</f>
        <v/>
      </c>
      <c r="F4571" t="n">
        <v>752</v>
      </c>
      <c r="G4571">
        <f>(F4571-0,5)/3812</f>
        <v/>
      </c>
      <c r="H4571">
        <f>NORM.S.INV(G4571)</f>
        <v/>
      </c>
      <c r="I4571">
        <f>INDEX(SORT('07_MODELO_NPI'!F$26:F$3837;1;TRUE);F4571)</f>
        <v/>
      </c>
      <c r="K4571" t="n">
        <v>752</v>
      </c>
      <c r="L4571">
        <f>(K4571-0,5)/3812</f>
        <v/>
      </c>
      <c r="M4571">
        <f>NORM.S.INV(L4571)</f>
        <v/>
      </c>
      <c r="N4571">
        <f>INDEX(SORT('08_MODELO_MULTIPLO'!G$31:G$3842;1;TRUE);K4571)</f>
        <v/>
      </c>
    </row>
    <row r="4572">
      <c r="A4572" t="n">
        <v>753</v>
      </c>
      <c r="B4572">
        <f>(A4572-0,5)/3812</f>
        <v/>
      </c>
      <c r="C4572">
        <f>NORM.S.INV(B4572)</f>
        <v/>
      </c>
      <c r="D4572">
        <f>INDEX(SORT('06_MODELO_REFS'!F$26:F$3837;1;TRUE);A4572)</f>
        <v/>
      </c>
      <c r="F4572" t="n">
        <v>753</v>
      </c>
      <c r="G4572">
        <f>(F4572-0,5)/3812</f>
        <v/>
      </c>
      <c r="H4572">
        <f>NORM.S.INV(G4572)</f>
        <v/>
      </c>
      <c r="I4572">
        <f>INDEX(SORT('07_MODELO_NPI'!F$26:F$3837;1;TRUE);F4572)</f>
        <v/>
      </c>
      <c r="K4572" t="n">
        <v>753</v>
      </c>
      <c r="L4572">
        <f>(K4572-0,5)/3812</f>
        <v/>
      </c>
      <c r="M4572">
        <f>NORM.S.INV(L4572)</f>
        <v/>
      </c>
      <c r="N4572">
        <f>INDEX(SORT('08_MODELO_MULTIPLO'!G$31:G$3842;1;TRUE);K4572)</f>
        <v/>
      </c>
    </row>
    <row r="4573">
      <c r="A4573" t="n">
        <v>754</v>
      </c>
      <c r="B4573">
        <f>(A4573-0,5)/3812</f>
        <v/>
      </c>
      <c r="C4573">
        <f>NORM.S.INV(B4573)</f>
        <v/>
      </c>
      <c r="D4573">
        <f>INDEX(SORT('06_MODELO_REFS'!F$26:F$3837;1;TRUE);A4573)</f>
        <v/>
      </c>
      <c r="F4573" t="n">
        <v>754</v>
      </c>
      <c r="G4573">
        <f>(F4573-0,5)/3812</f>
        <v/>
      </c>
      <c r="H4573">
        <f>NORM.S.INV(G4573)</f>
        <v/>
      </c>
      <c r="I4573">
        <f>INDEX(SORT('07_MODELO_NPI'!F$26:F$3837;1;TRUE);F4573)</f>
        <v/>
      </c>
      <c r="K4573" t="n">
        <v>754</v>
      </c>
      <c r="L4573">
        <f>(K4573-0,5)/3812</f>
        <v/>
      </c>
      <c r="M4573">
        <f>NORM.S.INV(L4573)</f>
        <v/>
      </c>
      <c r="N4573">
        <f>INDEX(SORT('08_MODELO_MULTIPLO'!G$31:G$3842;1;TRUE);K4573)</f>
        <v/>
      </c>
    </row>
    <row r="4574">
      <c r="A4574" t="n">
        <v>755</v>
      </c>
      <c r="B4574">
        <f>(A4574-0,5)/3812</f>
        <v/>
      </c>
      <c r="C4574">
        <f>NORM.S.INV(B4574)</f>
        <v/>
      </c>
      <c r="D4574">
        <f>INDEX(SORT('06_MODELO_REFS'!F$26:F$3837;1;TRUE);A4574)</f>
        <v/>
      </c>
      <c r="F4574" t="n">
        <v>755</v>
      </c>
      <c r="G4574">
        <f>(F4574-0,5)/3812</f>
        <v/>
      </c>
      <c r="H4574">
        <f>NORM.S.INV(G4574)</f>
        <v/>
      </c>
      <c r="I4574">
        <f>INDEX(SORT('07_MODELO_NPI'!F$26:F$3837;1;TRUE);F4574)</f>
        <v/>
      </c>
      <c r="K4574" t="n">
        <v>755</v>
      </c>
      <c r="L4574">
        <f>(K4574-0,5)/3812</f>
        <v/>
      </c>
      <c r="M4574">
        <f>NORM.S.INV(L4574)</f>
        <v/>
      </c>
      <c r="N4574">
        <f>INDEX(SORT('08_MODELO_MULTIPLO'!G$31:G$3842;1;TRUE);K4574)</f>
        <v/>
      </c>
    </row>
    <row r="4575">
      <c r="A4575" t="n">
        <v>756</v>
      </c>
      <c r="B4575">
        <f>(A4575-0,5)/3812</f>
        <v/>
      </c>
      <c r="C4575">
        <f>NORM.S.INV(B4575)</f>
        <v/>
      </c>
      <c r="D4575">
        <f>INDEX(SORT('06_MODELO_REFS'!F$26:F$3837;1;TRUE);A4575)</f>
        <v/>
      </c>
      <c r="F4575" t="n">
        <v>756</v>
      </c>
      <c r="G4575">
        <f>(F4575-0,5)/3812</f>
        <v/>
      </c>
      <c r="H4575">
        <f>NORM.S.INV(G4575)</f>
        <v/>
      </c>
      <c r="I4575">
        <f>INDEX(SORT('07_MODELO_NPI'!F$26:F$3837;1;TRUE);F4575)</f>
        <v/>
      </c>
      <c r="K4575" t="n">
        <v>756</v>
      </c>
      <c r="L4575">
        <f>(K4575-0,5)/3812</f>
        <v/>
      </c>
      <c r="M4575">
        <f>NORM.S.INV(L4575)</f>
        <v/>
      </c>
      <c r="N4575">
        <f>INDEX(SORT('08_MODELO_MULTIPLO'!G$31:G$3842;1;TRUE);K4575)</f>
        <v/>
      </c>
    </row>
    <row r="4576">
      <c r="A4576" t="n">
        <v>757</v>
      </c>
      <c r="B4576">
        <f>(A4576-0,5)/3812</f>
        <v/>
      </c>
      <c r="C4576">
        <f>NORM.S.INV(B4576)</f>
        <v/>
      </c>
      <c r="D4576">
        <f>INDEX(SORT('06_MODELO_REFS'!F$26:F$3837;1;TRUE);A4576)</f>
        <v/>
      </c>
      <c r="F4576" t="n">
        <v>757</v>
      </c>
      <c r="G4576">
        <f>(F4576-0,5)/3812</f>
        <v/>
      </c>
      <c r="H4576">
        <f>NORM.S.INV(G4576)</f>
        <v/>
      </c>
      <c r="I4576">
        <f>INDEX(SORT('07_MODELO_NPI'!F$26:F$3837;1;TRUE);F4576)</f>
        <v/>
      </c>
      <c r="K4576" t="n">
        <v>757</v>
      </c>
      <c r="L4576">
        <f>(K4576-0,5)/3812</f>
        <v/>
      </c>
      <c r="M4576">
        <f>NORM.S.INV(L4576)</f>
        <v/>
      </c>
      <c r="N4576">
        <f>INDEX(SORT('08_MODELO_MULTIPLO'!G$31:G$3842;1;TRUE);K4576)</f>
        <v/>
      </c>
    </row>
    <row r="4577">
      <c r="A4577" t="n">
        <v>758</v>
      </c>
      <c r="B4577">
        <f>(A4577-0,5)/3812</f>
        <v/>
      </c>
      <c r="C4577">
        <f>NORM.S.INV(B4577)</f>
        <v/>
      </c>
      <c r="D4577">
        <f>INDEX(SORT('06_MODELO_REFS'!F$26:F$3837;1;TRUE);A4577)</f>
        <v/>
      </c>
      <c r="F4577" t="n">
        <v>758</v>
      </c>
      <c r="G4577">
        <f>(F4577-0,5)/3812</f>
        <v/>
      </c>
      <c r="H4577">
        <f>NORM.S.INV(G4577)</f>
        <v/>
      </c>
      <c r="I4577">
        <f>INDEX(SORT('07_MODELO_NPI'!F$26:F$3837;1;TRUE);F4577)</f>
        <v/>
      </c>
      <c r="K4577" t="n">
        <v>758</v>
      </c>
      <c r="L4577">
        <f>(K4577-0,5)/3812</f>
        <v/>
      </c>
      <c r="M4577">
        <f>NORM.S.INV(L4577)</f>
        <v/>
      </c>
      <c r="N4577">
        <f>INDEX(SORT('08_MODELO_MULTIPLO'!G$31:G$3842;1;TRUE);K4577)</f>
        <v/>
      </c>
    </row>
    <row r="4578">
      <c r="A4578" t="n">
        <v>759</v>
      </c>
      <c r="B4578">
        <f>(A4578-0,5)/3812</f>
        <v/>
      </c>
      <c r="C4578">
        <f>NORM.S.INV(B4578)</f>
        <v/>
      </c>
      <c r="D4578">
        <f>INDEX(SORT('06_MODELO_REFS'!F$26:F$3837;1;TRUE);A4578)</f>
        <v/>
      </c>
      <c r="F4578" t="n">
        <v>759</v>
      </c>
      <c r="G4578">
        <f>(F4578-0,5)/3812</f>
        <v/>
      </c>
      <c r="H4578">
        <f>NORM.S.INV(G4578)</f>
        <v/>
      </c>
      <c r="I4578">
        <f>INDEX(SORT('07_MODELO_NPI'!F$26:F$3837;1;TRUE);F4578)</f>
        <v/>
      </c>
      <c r="K4578" t="n">
        <v>759</v>
      </c>
      <c r="L4578">
        <f>(K4578-0,5)/3812</f>
        <v/>
      </c>
      <c r="M4578">
        <f>NORM.S.INV(L4578)</f>
        <v/>
      </c>
      <c r="N4578">
        <f>INDEX(SORT('08_MODELO_MULTIPLO'!G$31:G$3842;1;TRUE);K4578)</f>
        <v/>
      </c>
    </row>
    <row r="4579">
      <c r="A4579" t="n">
        <v>760</v>
      </c>
      <c r="B4579">
        <f>(A4579-0,5)/3812</f>
        <v/>
      </c>
      <c r="C4579">
        <f>NORM.S.INV(B4579)</f>
        <v/>
      </c>
      <c r="D4579">
        <f>INDEX(SORT('06_MODELO_REFS'!F$26:F$3837;1;TRUE);A4579)</f>
        <v/>
      </c>
      <c r="F4579" t="n">
        <v>760</v>
      </c>
      <c r="G4579">
        <f>(F4579-0,5)/3812</f>
        <v/>
      </c>
      <c r="H4579">
        <f>NORM.S.INV(G4579)</f>
        <v/>
      </c>
      <c r="I4579">
        <f>INDEX(SORT('07_MODELO_NPI'!F$26:F$3837;1;TRUE);F4579)</f>
        <v/>
      </c>
      <c r="K4579" t="n">
        <v>760</v>
      </c>
      <c r="L4579">
        <f>(K4579-0,5)/3812</f>
        <v/>
      </c>
      <c r="M4579">
        <f>NORM.S.INV(L4579)</f>
        <v/>
      </c>
      <c r="N4579">
        <f>INDEX(SORT('08_MODELO_MULTIPLO'!G$31:G$3842;1;TRUE);K4579)</f>
        <v/>
      </c>
    </row>
    <row r="4580">
      <c r="A4580" t="n">
        <v>761</v>
      </c>
      <c r="B4580">
        <f>(A4580-0,5)/3812</f>
        <v/>
      </c>
      <c r="C4580">
        <f>NORM.S.INV(B4580)</f>
        <v/>
      </c>
      <c r="D4580">
        <f>INDEX(SORT('06_MODELO_REFS'!F$26:F$3837;1;TRUE);A4580)</f>
        <v/>
      </c>
      <c r="F4580" t="n">
        <v>761</v>
      </c>
      <c r="G4580">
        <f>(F4580-0,5)/3812</f>
        <v/>
      </c>
      <c r="H4580">
        <f>NORM.S.INV(G4580)</f>
        <v/>
      </c>
      <c r="I4580">
        <f>INDEX(SORT('07_MODELO_NPI'!F$26:F$3837;1;TRUE);F4580)</f>
        <v/>
      </c>
      <c r="K4580" t="n">
        <v>761</v>
      </c>
      <c r="L4580">
        <f>(K4580-0,5)/3812</f>
        <v/>
      </c>
      <c r="M4580">
        <f>NORM.S.INV(L4580)</f>
        <v/>
      </c>
      <c r="N4580">
        <f>INDEX(SORT('08_MODELO_MULTIPLO'!G$31:G$3842;1;TRUE);K4580)</f>
        <v/>
      </c>
    </row>
    <row r="4581">
      <c r="A4581" t="n">
        <v>762</v>
      </c>
      <c r="B4581">
        <f>(A4581-0,5)/3812</f>
        <v/>
      </c>
      <c r="C4581">
        <f>NORM.S.INV(B4581)</f>
        <v/>
      </c>
      <c r="D4581">
        <f>INDEX(SORT('06_MODELO_REFS'!F$26:F$3837;1;TRUE);A4581)</f>
        <v/>
      </c>
      <c r="F4581" t="n">
        <v>762</v>
      </c>
      <c r="G4581">
        <f>(F4581-0,5)/3812</f>
        <v/>
      </c>
      <c r="H4581">
        <f>NORM.S.INV(G4581)</f>
        <v/>
      </c>
      <c r="I4581">
        <f>INDEX(SORT('07_MODELO_NPI'!F$26:F$3837;1;TRUE);F4581)</f>
        <v/>
      </c>
      <c r="K4581" t="n">
        <v>762</v>
      </c>
      <c r="L4581">
        <f>(K4581-0,5)/3812</f>
        <v/>
      </c>
      <c r="M4581">
        <f>NORM.S.INV(L4581)</f>
        <v/>
      </c>
      <c r="N4581">
        <f>INDEX(SORT('08_MODELO_MULTIPLO'!G$31:G$3842;1;TRUE);K4581)</f>
        <v/>
      </c>
    </row>
    <row r="4582">
      <c r="A4582" t="n">
        <v>763</v>
      </c>
      <c r="B4582">
        <f>(A4582-0,5)/3812</f>
        <v/>
      </c>
      <c r="C4582">
        <f>NORM.S.INV(B4582)</f>
        <v/>
      </c>
      <c r="D4582">
        <f>INDEX(SORT('06_MODELO_REFS'!F$26:F$3837;1;TRUE);A4582)</f>
        <v/>
      </c>
      <c r="F4582" t="n">
        <v>763</v>
      </c>
      <c r="G4582">
        <f>(F4582-0,5)/3812</f>
        <v/>
      </c>
      <c r="H4582">
        <f>NORM.S.INV(G4582)</f>
        <v/>
      </c>
      <c r="I4582">
        <f>INDEX(SORT('07_MODELO_NPI'!F$26:F$3837;1;TRUE);F4582)</f>
        <v/>
      </c>
      <c r="K4582" t="n">
        <v>763</v>
      </c>
      <c r="L4582">
        <f>(K4582-0,5)/3812</f>
        <v/>
      </c>
      <c r="M4582">
        <f>NORM.S.INV(L4582)</f>
        <v/>
      </c>
      <c r="N4582">
        <f>INDEX(SORT('08_MODELO_MULTIPLO'!G$31:G$3842;1;TRUE);K4582)</f>
        <v/>
      </c>
    </row>
    <row r="4583">
      <c r="A4583" t="n">
        <v>764</v>
      </c>
      <c r="B4583">
        <f>(A4583-0,5)/3812</f>
        <v/>
      </c>
      <c r="C4583">
        <f>NORM.S.INV(B4583)</f>
        <v/>
      </c>
      <c r="D4583">
        <f>INDEX(SORT('06_MODELO_REFS'!F$26:F$3837;1;TRUE);A4583)</f>
        <v/>
      </c>
      <c r="F4583" t="n">
        <v>764</v>
      </c>
      <c r="G4583">
        <f>(F4583-0,5)/3812</f>
        <v/>
      </c>
      <c r="H4583">
        <f>NORM.S.INV(G4583)</f>
        <v/>
      </c>
      <c r="I4583">
        <f>INDEX(SORT('07_MODELO_NPI'!F$26:F$3837;1;TRUE);F4583)</f>
        <v/>
      </c>
      <c r="K4583" t="n">
        <v>764</v>
      </c>
      <c r="L4583">
        <f>(K4583-0,5)/3812</f>
        <v/>
      </c>
      <c r="M4583">
        <f>NORM.S.INV(L4583)</f>
        <v/>
      </c>
      <c r="N4583">
        <f>INDEX(SORT('08_MODELO_MULTIPLO'!G$31:G$3842;1;TRUE);K4583)</f>
        <v/>
      </c>
    </row>
    <row r="4584">
      <c r="A4584" t="n">
        <v>765</v>
      </c>
      <c r="B4584">
        <f>(A4584-0,5)/3812</f>
        <v/>
      </c>
      <c r="C4584">
        <f>NORM.S.INV(B4584)</f>
        <v/>
      </c>
      <c r="D4584">
        <f>INDEX(SORT('06_MODELO_REFS'!F$26:F$3837;1;TRUE);A4584)</f>
        <v/>
      </c>
      <c r="F4584" t="n">
        <v>765</v>
      </c>
      <c r="G4584">
        <f>(F4584-0,5)/3812</f>
        <v/>
      </c>
      <c r="H4584">
        <f>NORM.S.INV(G4584)</f>
        <v/>
      </c>
      <c r="I4584">
        <f>INDEX(SORT('07_MODELO_NPI'!F$26:F$3837;1;TRUE);F4584)</f>
        <v/>
      </c>
      <c r="K4584" t="n">
        <v>765</v>
      </c>
      <c r="L4584">
        <f>(K4584-0,5)/3812</f>
        <v/>
      </c>
      <c r="M4584">
        <f>NORM.S.INV(L4584)</f>
        <v/>
      </c>
      <c r="N4584">
        <f>INDEX(SORT('08_MODELO_MULTIPLO'!G$31:G$3842;1;TRUE);K4584)</f>
        <v/>
      </c>
    </row>
    <row r="4585">
      <c r="A4585" t="n">
        <v>766</v>
      </c>
      <c r="B4585">
        <f>(A4585-0,5)/3812</f>
        <v/>
      </c>
      <c r="C4585">
        <f>NORM.S.INV(B4585)</f>
        <v/>
      </c>
      <c r="D4585">
        <f>INDEX(SORT('06_MODELO_REFS'!F$26:F$3837;1;TRUE);A4585)</f>
        <v/>
      </c>
      <c r="F4585" t="n">
        <v>766</v>
      </c>
      <c r="G4585">
        <f>(F4585-0,5)/3812</f>
        <v/>
      </c>
      <c r="H4585">
        <f>NORM.S.INV(G4585)</f>
        <v/>
      </c>
      <c r="I4585">
        <f>INDEX(SORT('07_MODELO_NPI'!F$26:F$3837;1;TRUE);F4585)</f>
        <v/>
      </c>
      <c r="K4585" t="n">
        <v>766</v>
      </c>
      <c r="L4585">
        <f>(K4585-0,5)/3812</f>
        <v/>
      </c>
      <c r="M4585">
        <f>NORM.S.INV(L4585)</f>
        <v/>
      </c>
      <c r="N4585">
        <f>INDEX(SORT('08_MODELO_MULTIPLO'!G$31:G$3842;1;TRUE);K4585)</f>
        <v/>
      </c>
    </row>
    <row r="4586">
      <c r="A4586" t="n">
        <v>767</v>
      </c>
      <c r="B4586">
        <f>(A4586-0,5)/3812</f>
        <v/>
      </c>
      <c r="C4586">
        <f>NORM.S.INV(B4586)</f>
        <v/>
      </c>
      <c r="D4586">
        <f>INDEX(SORT('06_MODELO_REFS'!F$26:F$3837;1;TRUE);A4586)</f>
        <v/>
      </c>
      <c r="F4586" t="n">
        <v>767</v>
      </c>
      <c r="G4586">
        <f>(F4586-0,5)/3812</f>
        <v/>
      </c>
      <c r="H4586">
        <f>NORM.S.INV(G4586)</f>
        <v/>
      </c>
      <c r="I4586">
        <f>INDEX(SORT('07_MODELO_NPI'!F$26:F$3837;1;TRUE);F4586)</f>
        <v/>
      </c>
      <c r="K4586" t="n">
        <v>767</v>
      </c>
      <c r="L4586">
        <f>(K4586-0,5)/3812</f>
        <v/>
      </c>
      <c r="M4586">
        <f>NORM.S.INV(L4586)</f>
        <v/>
      </c>
      <c r="N4586">
        <f>INDEX(SORT('08_MODELO_MULTIPLO'!G$31:G$3842;1;TRUE);K4586)</f>
        <v/>
      </c>
    </row>
    <row r="4587">
      <c r="A4587" t="n">
        <v>768</v>
      </c>
      <c r="B4587">
        <f>(A4587-0,5)/3812</f>
        <v/>
      </c>
      <c r="C4587">
        <f>NORM.S.INV(B4587)</f>
        <v/>
      </c>
      <c r="D4587">
        <f>INDEX(SORT('06_MODELO_REFS'!F$26:F$3837;1;TRUE);A4587)</f>
        <v/>
      </c>
      <c r="F4587" t="n">
        <v>768</v>
      </c>
      <c r="G4587">
        <f>(F4587-0,5)/3812</f>
        <v/>
      </c>
      <c r="H4587">
        <f>NORM.S.INV(G4587)</f>
        <v/>
      </c>
      <c r="I4587">
        <f>INDEX(SORT('07_MODELO_NPI'!F$26:F$3837;1;TRUE);F4587)</f>
        <v/>
      </c>
      <c r="K4587" t="n">
        <v>768</v>
      </c>
      <c r="L4587">
        <f>(K4587-0,5)/3812</f>
        <v/>
      </c>
      <c r="M4587">
        <f>NORM.S.INV(L4587)</f>
        <v/>
      </c>
      <c r="N4587">
        <f>INDEX(SORT('08_MODELO_MULTIPLO'!G$31:G$3842;1;TRUE);K4587)</f>
        <v/>
      </c>
    </row>
    <row r="4588">
      <c r="A4588" t="n">
        <v>769</v>
      </c>
      <c r="B4588">
        <f>(A4588-0,5)/3812</f>
        <v/>
      </c>
      <c r="C4588">
        <f>NORM.S.INV(B4588)</f>
        <v/>
      </c>
      <c r="D4588">
        <f>INDEX(SORT('06_MODELO_REFS'!F$26:F$3837;1;TRUE);A4588)</f>
        <v/>
      </c>
      <c r="F4588" t="n">
        <v>769</v>
      </c>
      <c r="G4588">
        <f>(F4588-0,5)/3812</f>
        <v/>
      </c>
      <c r="H4588">
        <f>NORM.S.INV(G4588)</f>
        <v/>
      </c>
      <c r="I4588">
        <f>INDEX(SORT('07_MODELO_NPI'!F$26:F$3837;1;TRUE);F4588)</f>
        <v/>
      </c>
      <c r="K4588" t="n">
        <v>769</v>
      </c>
      <c r="L4588">
        <f>(K4588-0,5)/3812</f>
        <v/>
      </c>
      <c r="M4588">
        <f>NORM.S.INV(L4588)</f>
        <v/>
      </c>
      <c r="N4588">
        <f>INDEX(SORT('08_MODELO_MULTIPLO'!G$31:G$3842;1;TRUE);K4588)</f>
        <v/>
      </c>
    </row>
    <row r="4589">
      <c r="A4589" t="n">
        <v>770</v>
      </c>
      <c r="B4589">
        <f>(A4589-0,5)/3812</f>
        <v/>
      </c>
      <c r="C4589">
        <f>NORM.S.INV(B4589)</f>
        <v/>
      </c>
      <c r="D4589">
        <f>INDEX(SORT('06_MODELO_REFS'!F$26:F$3837;1;TRUE);A4589)</f>
        <v/>
      </c>
      <c r="F4589" t="n">
        <v>770</v>
      </c>
      <c r="G4589">
        <f>(F4589-0,5)/3812</f>
        <v/>
      </c>
      <c r="H4589">
        <f>NORM.S.INV(G4589)</f>
        <v/>
      </c>
      <c r="I4589">
        <f>INDEX(SORT('07_MODELO_NPI'!F$26:F$3837;1;TRUE);F4589)</f>
        <v/>
      </c>
      <c r="K4589" t="n">
        <v>770</v>
      </c>
      <c r="L4589">
        <f>(K4589-0,5)/3812</f>
        <v/>
      </c>
      <c r="M4589">
        <f>NORM.S.INV(L4589)</f>
        <v/>
      </c>
      <c r="N4589">
        <f>INDEX(SORT('08_MODELO_MULTIPLO'!G$31:G$3842;1;TRUE);K4589)</f>
        <v/>
      </c>
    </row>
    <row r="4590">
      <c r="A4590" t="n">
        <v>771</v>
      </c>
      <c r="B4590">
        <f>(A4590-0,5)/3812</f>
        <v/>
      </c>
      <c r="C4590">
        <f>NORM.S.INV(B4590)</f>
        <v/>
      </c>
      <c r="D4590">
        <f>INDEX(SORT('06_MODELO_REFS'!F$26:F$3837;1;TRUE);A4590)</f>
        <v/>
      </c>
      <c r="F4590" t="n">
        <v>771</v>
      </c>
      <c r="G4590">
        <f>(F4590-0,5)/3812</f>
        <v/>
      </c>
      <c r="H4590">
        <f>NORM.S.INV(G4590)</f>
        <v/>
      </c>
      <c r="I4590">
        <f>INDEX(SORT('07_MODELO_NPI'!F$26:F$3837;1;TRUE);F4590)</f>
        <v/>
      </c>
      <c r="K4590" t="n">
        <v>771</v>
      </c>
      <c r="L4590">
        <f>(K4590-0,5)/3812</f>
        <v/>
      </c>
      <c r="M4590">
        <f>NORM.S.INV(L4590)</f>
        <v/>
      </c>
      <c r="N4590">
        <f>INDEX(SORT('08_MODELO_MULTIPLO'!G$31:G$3842;1;TRUE);K4590)</f>
        <v/>
      </c>
    </row>
    <row r="4591">
      <c r="A4591" t="n">
        <v>772</v>
      </c>
      <c r="B4591">
        <f>(A4591-0,5)/3812</f>
        <v/>
      </c>
      <c r="C4591">
        <f>NORM.S.INV(B4591)</f>
        <v/>
      </c>
      <c r="D4591">
        <f>INDEX(SORT('06_MODELO_REFS'!F$26:F$3837;1;TRUE);A4591)</f>
        <v/>
      </c>
      <c r="F4591" t="n">
        <v>772</v>
      </c>
      <c r="G4591">
        <f>(F4591-0,5)/3812</f>
        <v/>
      </c>
      <c r="H4591">
        <f>NORM.S.INV(G4591)</f>
        <v/>
      </c>
      <c r="I4591">
        <f>INDEX(SORT('07_MODELO_NPI'!F$26:F$3837;1;TRUE);F4591)</f>
        <v/>
      </c>
      <c r="K4591" t="n">
        <v>772</v>
      </c>
      <c r="L4591">
        <f>(K4591-0,5)/3812</f>
        <v/>
      </c>
      <c r="M4591">
        <f>NORM.S.INV(L4591)</f>
        <v/>
      </c>
      <c r="N4591">
        <f>INDEX(SORT('08_MODELO_MULTIPLO'!G$31:G$3842;1;TRUE);K4591)</f>
        <v/>
      </c>
    </row>
    <row r="4592">
      <c r="A4592" t="n">
        <v>773</v>
      </c>
      <c r="B4592">
        <f>(A4592-0,5)/3812</f>
        <v/>
      </c>
      <c r="C4592">
        <f>NORM.S.INV(B4592)</f>
        <v/>
      </c>
      <c r="D4592">
        <f>INDEX(SORT('06_MODELO_REFS'!F$26:F$3837;1;TRUE);A4592)</f>
        <v/>
      </c>
      <c r="F4592" t="n">
        <v>773</v>
      </c>
      <c r="G4592">
        <f>(F4592-0,5)/3812</f>
        <v/>
      </c>
      <c r="H4592">
        <f>NORM.S.INV(G4592)</f>
        <v/>
      </c>
      <c r="I4592">
        <f>INDEX(SORT('07_MODELO_NPI'!F$26:F$3837;1;TRUE);F4592)</f>
        <v/>
      </c>
      <c r="K4592" t="n">
        <v>773</v>
      </c>
      <c r="L4592">
        <f>(K4592-0,5)/3812</f>
        <v/>
      </c>
      <c r="M4592">
        <f>NORM.S.INV(L4592)</f>
        <v/>
      </c>
      <c r="N4592">
        <f>INDEX(SORT('08_MODELO_MULTIPLO'!G$31:G$3842;1;TRUE);K4592)</f>
        <v/>
      </c>
    </row>
    <row r="4593">
      <c r="A4593" t="n">
        <v>774</v>
      </c>
      <c r="B4593">
        <f>(A4593-0,5)/3812</f>
        <v/>
      </c>
      <c r="C4593">
        <f>NORM.S.INV(B4593)</f>
        <v/>
      </c>
      <c r="D4593">
        <f>INDEX(SORT('06_MODELO_REFS'!F$26:F$3837;1;TRUE);A4593)</f>
        <v/>
      </c>
      <c r="F4593" t="n">
        <v>774</v>
      </c>
      <c r="G4593">
        <f>(F4593-0,5)/3812</f>
        <v/>
      </c>
      <c r="H4593">
        <f>NORM.S.INV(G4593)</f>
        <v/>
      </c>
      <c r="I4593">
        <f>INDEX(SORT('07_MODELO_NPI'!F$26:F$3837;1;TRUE);F4593)</f>
        <v/>
      </c>
      <c r="K4593" t="n">
        <v>774</v>
      </c>
      <c r="L4593">
        <f>(K4593-0,5)/3812</f>
        <v/>
      </c>
      <c r="M4593">
        <f>NORM.S.INV(L4593)</f>
        <v/>
      </c>
      <c r="N4593">
        <f>INDEX(SORT('08_MODELO_MULTIPLO'!G$31:G$3842;1;TRUE);K4593)</f>
        <v/>
      </c>
    </row>
    <row r="4594">
      <c r="A4594" t="n">
        <v>775</v>
      </c>
      <c r="B4594">
        <f>(A4594-0,5)/3812</f>
        <v/>
      </c>
      <c r="C4594">
        <f>NORM.S.INV(B4594)</f>
        <v/>
      </c>
      <c r="D4594">
        <f>INDEX(SORT('06_MODELO_REFS'!F$26:F$3837;1;TRUE);A4594)</f>
        <v/>
      </c>
      <c r="F4594" t="n">
        <v>775</v>
      </c>
      <c r="G4594">
        <f>(F4594-0,5)/3812</f>
        <v/>
      </c>
      <c r="H4594">
        <f>NORM.S.INV(G4594)</f>
        <v/>
      </c>
      <c r="I4594">
        <f>INDEX(SORT('07_MODELO_NPI'!F$26:F$3837;1;TRUE);F4594)</f>
        <v/>
      </c>
      <c r="K4594" t="n">
        <v>775</v>
      </c>
      <c r="L4594">
        <f>(K4594-0,5)/3812</f>
        <v/>
      </c>
      <c r="M4594">
        <f>NORM.S.INV(L4594)</f>
        <v/>
      </c>
      <c r="N4594">
        <f>INDEX(SORT('08_MODELO_MULTIPLO'!G$31:G$3842;1;TRUE);K4594)</f>
        <v/>
      </c>
    </row>
    <row r="4595">
      <c r="A4595" t="n">
        <v>776</v>
      </c>
      <c r="B4595">
        <f>(A4595-0,5)/3812</f>
        <v/>
      </c>
      <c r="C4595">
        <f>NORM.S.INV(B4595)</f>
        <v/>
      </c>
      <c r="D4595">
        <f>INDEX(SORT('06_MODELO_REFS'!F$26:F$3837;1;TRUE);A4595)</f>
        <v/>
      </c>
      <c r="F4595" t="n">
        <v>776</v>
      </c>
      <c r="G4595">
        <f>(F4595-0,5)/3812</f>
        <v/>
      </c>
      <c r="H4595">
        <f>NORM.S.INV(G4595)</f>
        <v/>
      </c>
      <c r="I4595">
        <f>INDEX(SORT('07_MODELO_NPI'!F$26:F$3837;1;TRUE);F4595)</f>
        <v/>
      </c>
      <c r="K4595" t="n">
        <v>776</v>
      </c>
      <c r="L4595">
        <f>(K4595-0,5)/3812</f>
        <v/>
      </c>
      <c r="M4595">
        <f>NORM.S.INV(L4595)</f>
        <v/>
      </c>
      <c r="N4595">
        <f>INDEX(SORT('08_MODELO_MULTIPLO'!G$31:G$3842;1;TRUE);K4595)</f>
        <v/>
      </c>
    </row>
    <row r="4596">
      <c r="A4596" t="n">
        <v>777</v>
      </c>
      <c r="B4596">
        <f>(A4596-0,5)/3812</f>
        <v/>
      </c>
      <c r="C4596">
        <f>NORM.S.INV(B4596)</f>
        <v/>
      </c>
      <c r="D4596">
        <f>INDEX(SORT('06_MODELO_REFS'!F$26:F$3837;1;TRUE);A4596)</f>
        <v/>
      </c>
      <c r="F4596" t="n">
        <v>777</v>
      </c>
      <c r="G4596">
        <f>(F4596-0,5)/3812</f>
        <v/>
      </c>
      <c r="H4596">
        <f>NORM.S.INV(G4596)</f>
        <v/>
      </c>
      <c r="I4596">
        <f>INDEX(SORT('07_MODELO_NPI'!F$26:F$3837;1;TRUE);F4596)</f>
        <v/>
      </c>
      <c r="K4596" t="n">
        <v>777</v>
      </c>
      <c r="L4596">
        <f>(K4596-0,5)/3812</f>
        <v/>
      </c>
      <c r="M4596">
        <f>NORM.S.INV(L4596)</f>
        <v/>
      </c>
      <c r="N4596">
        <f>INDEX(SORT('08_MODELO_MULTIPLO'!G$31:G$3842;1;TRUE);K4596)</f>
        <v/>
      </c>
    </row>
    <row r="4597">
      <c r="A4597" t="n">
        <v>778</v>
      </c>
      <c r="B4597">
        <f>(A4597-0,5)/3812</f>
        <v/>
      </c>
      <c r="C4597">
        <f>NORM.S.INV(B4597)</f>
        <v/>
      </c>
      <c r="D4597">
        <f>INDEX(SORT('06_MODELO_REFS'!F$26:F$3837;1;TRUE);A4597)</f>
        <v/>
      </c>
      <c r="F4597" t="n">
        <v>778</v>
      </c>
      <c r="G4597">
        <f>(F4597-0,5)/3812</f>
        <v/>
      </c>
      <c r="H4597">
        <f>NORM.S.INV(G4597)</f>
        <v/>
      </c>
      <c r="I4597">
        <f>INDEX(SORT('07_MODELO_NPI'!F$26:F$3837;1;TRUE);F4597)</f>
        <v/>
      </c>
      <c r="K4597" t="n">
        <v>778</v>
      </c>
      <c r="L4597">
        <f>(K4597-0,5)/3812</f>
        <v/>
      </c>
      <c r="M4597">
        <f>NORM.S.INV(L4597)</f>
        <v/>
      </c>
      <c r="N4597">
        <f>INDEX(SORT('08_MODELO_MULTIPLO'!G$31:G$3842;1;TRUE);K4597)</f>
        <v/>
      </c>
    </row>
    <row r="4598">
      <c r="A4598" t="n">
        <v>779</v>
      </c>
      <c r="B4598">
        <f>(A4598-0,5)/3812</f>
        <v/>
      </c>
      <c r="C4598">
        <f>NORM.S.INV(B4598)</f>
        <v/>
      </c>
      <c r="D4598">
        <f>INDEX(SORT('06_MODELO_REFS'!F$26:F$3837;1;TRUE);A4598)</f>
        <v/>
      </c>
      <c r="F4598" t="n">
        <v>779</v>
      </c>
      <c r="G4598">
        <f>(F4598-0,5)/3812</f>
        <v/>
      </c>
      <c r="H4598">
        <f>NORM.S.INV(G4598)</f>
        <v/>
      </c>
      <c r="I4598">
        <f>INDEX(SORT('07_MODELO_NPI'!F$26:F$3837;1;TRUE);F4598)</f>
        <v/>
      </c>
      <c r="K4598" t="n">
        <v>779</v>
      </c>
      <c r="L4598">
        <f>(K4598-0,5)/3812</f>
        <v/>
      </c>
      <c r="M4598">
        <f>NORM.S.INV(L4598)</f>
        <v/>
      </c>
      <c r="N4598">
        <f>INDEX(SORT('08_MODELO_MULTIPLO'!G$31:G$3842;1;TRUE);K4598)</f>
        <v/>
      </c>
    </row>
    <row r="4599">
      <c r="A4599" t="n">
        <v>780</v>
      </c>
      <c r="B4599">
        <f>(A4599-0,5)/3812</f>
        <v/>
      </c>
      <c r="C4599">
        <f>NORM.S.INV(B4599)</f>
        <v/>
      </c>
      <c r="D4599">
        <f>INDEX(SORT('06_MODELO_REFS'!F$26:F$3837;1;TRUE);A4599)</f>
        <v/>
      </c>
      <c r="F4599" t="n">
        <v>780</v>
      </c>
      <c r="G4599">
        <f>(F4599-0,5)/3812</f>
        <v/>
      </c>
      <c r="H4599">
        <f>NORM.S.INV(G4599)</f>
        <v/>
      </c>
      <c r="I4599">
        <f>INDEX(SORT('07_MODELO_NPI'!F$26:F$3837;1;TRUE);F4599)</f>
        <v/>
      </c>
      <c r="K4599" t="n">
        <v>780</v>
      </c>
      <c r="L4599">
        <f>(K4599-0,5)/3812</f>
        <v/>
      </c>
      <c r="M4599">
        <f>NORM.S.INV(L4599)</f>
        <v/>
      </c>
      <c r="N4599">
        <f>INDEX(SORT('08_MODELO_MULTIPLO'!G$31:G$3842;1;TRUE);K4599)</f>
        <v/>
      </c>
    </row>
    <row r="4600">
      <c r="A4600" t="n">
        <v>781</v>
      </c>
      <c r="B4600">
        <f>(A4600-0,5)/3812</f>
        <v/>
      </c>
      <c r="C4600">
        <f>NORM.S.INV(B4600)</f>
        <v/>
      </c>
      <c r="D4600">
        <f>INDEX(SORT('06_MODELO_REFS'!F$26:F$3837;1;TRUE);A4600)</f>
        <v/>
      </c>
      <c r="F4600" t="n">
        <v>781</v>
      </c>
      <c r="G4600">
        <f>(F4600-0,5)/3812</f>
        <v/>
      </c>
      <c r="H4600">
        <f>NORM.S.INV(G4600)</f>
        <v/>
      </c>
      <c r="I4600">
        <f>INDEX(SORT('07_MODELO_NPI'!F$26:F$3837;1;TRUE);F4600)</f>
        <v/>
      </c>
      <c r="K4600" t="n">
        <v>781</v>
      </c>
      <c r="L4600">
        <f>(K4600-0,5)/3812</f>
        <v/>
      </c>
      <c r="M4600">
        <f>NORM.S.INV(L4600)</f>
        <v/>
      </c>
      <c r="N4600">
        <f>INDEX(SORT('08_MODELO_MULTIPLO'!G$31:G$3842;1;TRUE);K4600)</f>
        <v/>
      </c>
    </row>
    <row r="4601">
      <c r="A4601" t="n">
        <v>782</v>
      </c>
      <c r="B4601">
        <f>(A4601-0,5)/3812</f>
        <v/>
      </c>
      <c r="C4601">
        <f>NORM.S.INV(B4601)</f>
        <v/>
      </c>
      <c r="D4601">
        <f>INDEX(SORT('06_MODELO_REFS'!F$26:F$3837;1;TRUE);A4601)</f>
        <v/>
      </c>
      <c r="F4601" t="n">
        <v>782</v>
      </c>
      <c r="G4601">
        <f>(F4601-0,5)/3812</f>
        <v/>
      </c>
      <c r="H4601">
        <f>NORM.S.INV(G4601)</f>
        <v/>
      </c>
      <c r="I4601">
        <f>INDEX(SORT('07_MODELO_NPI'!F$26:F$3837;1;TRUE);F4601)</f>
        <v/>
      </c>
      <c r="K4601" t="n">
        <v>782</v>
      </c>
      <c r="L4601">
        <f>(K4601-0,5)/3812</f>
        <v/>
      </c>
      <c r="M4601">
        <f>NORM.S.INV(L4601)</f>
        <v/>
      </c>
      <c r="N4601">
        <f>INDEX(SORT('08_MODELO_MULTIPLO'!G$31:G$3842;1;TRUE);K4601)</f>
        <v/>
      </c>
    </row>
    <row r="4602">
      <c r="A4602" t="n">
        <v>783</v>
      </c>
      <c r="B4602">
        <f>(A4602-0,5)/3812</f>
        <v/>
      </c>
      <c r="C4602">
        <f>NORM.S.INV(B4602)</f>
        <v/>
      </c>
      <c r="D4602">
        <f>INDEX(SORT('06_MODELO_REFS'!F$26:F$3837;1;TRUE);A4602)</f>
        <v/>
      </c>
      <c r="F4602" t="n">
        <v>783</v>
      </c>
      <c r="G4602">
        <f>(F4602-0,5)/3812</f>
        <v/>
      </c>
      <c r="H4602">
        <f>NORM.S.INV(G4602)</f>
        <v/>
      </c>
      <c r="I4602">
        <f>INDEX(SORT('07_MODELO_NPI'!F$26:F$3837;1;TRUE);F4602)</f>
        <v/>
      </c>
      <c r="K4602" t="n">
        <v>783</v>
      </c>
      <c r="L4602">
        <f>(K4602-0,5)/3812</f>
        <v/>
      </c>
      <c r="M4602">
        <f>NORM.S.INV(L4602)</f>
        <v/>
      </c>
      <c r="N4602">
        <f>INDEX(SORT('08_MODELO_MULTIPLO'!G$31:G$3842;1;TRUE);K4602)</f>
        <v/>
      </c>
    </row>
    <row r="4603">
      <c r="A4603" t="n">
        <v>784</v>
      </c>
      <c r="B4603">
        <f>(A4603-0,5)/3812</f>
        <v/>
      </c>
      <c r="C4603">
        <f>NORM.S.INV(B4603)</f>
        <v/>
      </c>
      <c r="D4603">
        <f>INDEX(SORT('06_MODELO_REFS'!F$26:F$3837;1;TRUE);A4603)</f>
        <v/>
      </c>
      <c r="F4603" t="n">
        <v>784</v>
      </c>
      <c r="G4603">
        <f>(F4603-0,5)/3812</f>
        <v/>
      </c>
      <c r="H4603">
        <f>NORM.S.INV(G4603)</f>
        <v/>
      </c>
      <c r="I4603">
        <f>INDEX(SORT('07_MODELO_NPI'!F$26:F$3837;1;TRUE);F4603)</f>
        <v/>
      </c>
      <c r="K4603" t="n">
        <v>784</v>
      </c>
      <c r="L4603">
        <f>(K4603-0,5)/3812</f>
        <v/>
      </c>
      <c r="M4603">
        <f>NORM.S.INV(L4603)</f>
        <v/>
      </c>
      <c r="N4603">
        <f>INDEX(SORT('08_MODELO_MULTIPLO'!G$31:G$3842;1;TRUE);K4603)</f>
        <v/>
      </c>
    </row>
    <row r="4604">
      <c r="A4604" t="n">
        <v>785</v>
      </c>
      <c r="B4604">
        <f>(A4604-0,5)/3812</f>
        <v/>
      </c>
      <c r="C4604">
        <f>NORM.S.INV(B4604)</f>
        <v/>
      </c>
      <c r="D4604">
        <f>INDEX(SORT('06_MODELO_REFS'!F$26:F$3837;1;TRUE);A4604)</f>
        <v/>
      </c>
      <c r="F4604" t="n">
        <v>785</v>
      </c>
      <c r="G4604">
        <f>(F4604-0,5)/3812</f>
        <v/>
      </c>
      <c r="H4604">
        <f>NORM.S.INV(G4604)</f>
        <v/>
      </c>
      <c r="I4604">
        <f>INDEX(SORT('07_MODELO_NPI'!F$26:F$3837;1;TRUE);F4604)</f>
        <v/>
      </c>
      <c r="K4604" t="n">
        <v>785</v>
      </c>
      <c r="L4604">
        <f>(K4604-0,5)/3812</f>
        <v/>
      </c>
      <c r="M4604">
        <f>NORM.S.INV(L4604)</f>
        <v/>
      </c>
      <c r="N4604">
        <f>INDEX(SORT('08_MODELO_MULTIPLO'!G$31:G$3842;1;TRUE);K4604)</f>
        <v/>
      </c>
    </row>
    <row r="4605">
      <c r="A4605" t="n">
        <v>786</v>
      </c>
      <c r="B4605">
        <f>(A4605-0,5)/3812</f>
        <v/>
      </c>
      <c r="C4605">
        <f>NORM.S.INV(B4605)</f>
        <v/>
      </c>
      <c r="D4605">
        <f>INDEX(SORT('06_MODELO_REFS'!F$26:F$3837;1;TRUE);A4605)</f>
        <v/>
      </c>
      <c r="F4605" t="n">
        <v>786</v>
      </c>
      <c r="G4605">
        <f>(F4605-0,5)/3812</f>
        <v/>
      </c>
      <c r="H4605">
        <f>NORM.S.INV(G4605)</f>
        <v/>
      </c>
      <c r="I4605">
        <f>INDEX(SORT('07_MODELO_NPI'!F$26:F$3837;1;TRUE);F4605)</f>
        <v/>
      </c>
      <c r="K4605" t="n">
        <v>786</v>
      </c>
      <c r="L4605">
        <f>(K4605-0,5)/3812</f>
        <v/>
      </c>
      <c r="M4605">
        <f>NORM.S.INV(L4605)</f>
        <v/>
      </c>
      <c r="N4605">
        <f>INDEX(SORT('08_MODELO_MULTIPLO'!G$31:G$3842;1;TRUE);K4605)</f>
        <v/>
      </c>
    </row>
    <row r="4606">
      <c r="A4606" t="n">
        <v>787</v>
      </c>
      <c r="B4606">
        <f>(A4606-0,5)/3812</f>
        <v/>
      </c>
      <c r="C4606">
        <f>NORM.S.INV(B4606)</f>
        <v/>
      </c>
      <c r="D4606">
        <f>INDEX(SORT('06_MODELO_REFS'!F$26:F$3837;1;TRUE);A4606)</f>
        <v/>
      </c>
      <c r="F4606" t="n">
        <v>787</v>
      </c>
      <c r="G4606">
        <f>(F4606-0,5)/3812</f>
        <v/>
      </c>
      <c r="H4606">
        <f>NORM.S.INV(G4606)</f>
        <v/>
      </c>
      <c r="I4606">
        <f>INDEX(SORT('07_MODELO_NPI'!F$26:F$3837;1;TRUE);F4606)</f>
        <v/>
      </c>
      <c r="K4606" t="n">
        <v>787</v>
      </c>
      <c r="L4606">
        <f>(K4606-0,5)/3812</f>
        <v/>
      </c>
      <c r="M4606">
        <f>NORM.S.INV(L4606)</f>
        <v/>
      </c>
      <c r="N4606">
        <f>INDEX(SORT('08_MODELO_MULTIPLO'!G$31:G$3842;1;TRUE);K4606)</f>
        <v/>
      </c>
    </row>
    <row r="4607">
      <c r="A4607" t="n">
        <v>788</v>
      </c>
      <c r="B4607">
        <f>(A4607-0,5)/3812</f>
        <v/>
      </c>
      <c r="C4607">
        <f>NORM.S.INV(B4607)</f>
        <v/>
      </c>
      <c r="D4607">
        <f>INDEX(SORT('06_MODELO_REFS'!F$26:F$3837;1;TRUE);A4607)</f>
        <v/>
      </c>
      <c r="F4607" t="n">
        <v>788</v>
      </c>
      <c r="G4607">
        <f>(F4607-0,5)/3812</f>
        <v/>
      </c>
      <c r="H4607">
        <f>NORM.S.INV(G4607)</f>
        <v/>
      </c>
      <c r="I4607">
        <f>INDEX(SORT('07_MODELO_NPI'!F$26:F$3837;1;TRUE);F4607)</f>
        <v/>
      </c>
      <c r="K4607" t="n">
        <v>788</v>
      </c>
      <c r="L4607">
        <f>(K4607-0,5)/3812</f>
        <v/>
      </c>
      <c r="M4607">
        <f>NORM.S.INV(L4607)</f>
        <v/>
      </c>
      <c r="N4607">
        <f>INDEX(SORT('08_MODELO_MULTIPLO'!G$31:G$3842;1;TRUE);K4607)</f>
        <v/>
      </c>
    </row>
    <row r="4608">
      <c r="A4608" t="n">
        <v>789</v>
      </c>
      <c r="B4608">
        <f>(A4608-0,5)/3812</f>
        <v/>
      </c>
      <c r="C4608">
        <f>NORM.S.INV(B4608)</f>
        <v/>
      </c>
      <c r="D4608">
        <f>INDEX(SORT('06_MODELO_REFS'!F$26:F$3837;1;TRUE);A4608)</f>
        <v/>
      </c>
      <c r="F4608" t="n">
        <v>789</v>
      </c>
      <c r="G4608">
        <f>(F4608-0,5)/3812</f>
        <v/>
      </c>
      <c r="H4608">
        <f>NORM.S.INV(G4608)</f>
        <v/>
      </c>
      <c r="I4608">
        <f>INDEX(SORT('07_MODELO_NPI'!F$26:F$3837;1;TRUE);F4608)</f>
        <v/>
      </c>
      <c r="K4608" t="n">
        <v>789</v>
      </c>
      <c r="L4608">
        <f>(K4608-0,5)/3812</f>
        <v/>
      </c>
      <c r="M4608">
        <f>NORM.S.INV(L4608)</f>
        <v/>
      </c>
      <c r="N4608">
        <f>INDEX(SORT('08_MODELO_MULTIPLO'!G$31:G$3842;1;TRUE);K4608)</f>
        <v/>
      </c>
    </row>
    <row r="4609">
      <c r="A4609" t="n">
        <v>790</v>
      </c>
      <c r="B4609">
        <f>(A4609-0,5)/3812</f>
        <v/>
      </c>
      <c r="C4609">
        <f>NORM.S.INV(B4609)</f>
        <v/>
      </c>
      <c r="D4609">
        <f>INDEX(SORT('06_MODELO_REFS'!F$26:F$3837;1;TRUE);A4609)</f>
        <v/>
      </c>
      <c r="F4609" t="n">
        <v>790</v>
      </c>
      <c r="G4609">
        <f>(F4609-0,5)/3812</f>
        <v/>
      </c>
      <c r="H4609">
        <f>NORM.S.INV(G4609)</f>
        <v/>
      </c>
      <c r="I4609">
        <f>INDEX(SORT('07_MODELO_NPI'!F$26:F$3837;1;TRUE);F4609)</f>
        <v/>
      </c>
      <c r="K4609" t="n">
        <v>790</v>
      </c>
      <c r="L4609">
        <f>(K4609-0,5)/3812</f>
        <v/>
      </c>
      <c r="M4609">
        <f>NORM.S.INV(L4609)</f>
        <v/>
      </c>
      <c r="N4609">
        <f>INDEX(SORT('08_MODELO_MULTIPLO'!G$31:G$3842;1;TRUE);K4609)</f>
        <v/>
      </c>
    </row>
    <row r="4610">
      <c r="A4610" t="n">
        <v>791</v>
      </c>
      <c r="B4610">
        <f>(A4610-0,5)/3812</f>
        <v/>
      </c>
      <c r="C4610">
        <f>NORM.S.INV(B4610)</f>
        <v/>
      </c>
      <c r="D4610">
        <f>INDEX(SORT('06_MODELO_REFS'!F$26:F$3837;1;TRUE);A4610)</f>
        <v/>
      </c>
      <c r="F4610" t="n">
        <v>791</v>
      </c>
      <c r="G4610">
        <f>(F4610-0,5)/3812</f>
        <v/>
      </c>
      <c r="H4610">
        <f>NORM.S.INV(G4610)</f>
        <v/>
      </c>
      <c r="I4610">
        <f>INDEX(SORT('07_MODELO_NPI'!F$26:F$3837;1;TRUE);F4610)</f>
        <v/>
      </c>
      <c r="K4610" t="n">
        <v>791</v>
      </c>
      <c r="L4610">
        <f>(K4610-0,5)/3812</f>
        <v/>
      </c>
      <c r="M4610">
        <f>NORM.S.INV(L4610)</f>
        <v/>
      </c>
      <c r="N4610">
        <f>INDEX(SORT('08_MODELO_MULTIPLO'!G$31:G$3842;1;TRUE);K4610)</f>
        <v/>
      </c>
    </row>
    <row r="4611">
      <c r="A4611" t="n">
        <v>792</v>
      </c>
      <c r="B4611">
        <f>(A4611-0,5)/3812</f>
        <v/>
      </c>
      <c r="C4611">
        <f>NORM.S.INV(B4611)</f>
        <v/>
      </c>
      <c r="D4611">
        <f>INDEX(SORT('06_MODELO_REFS'!F$26:F$3837;1;TRUE);A4611)</f>
        <v/>
      </c>
      <c r="F4611" t="n">
        <v>792</v>
      </c>
      <c r="G4611">
        <f>(F4611-0,5)/3812</f>
        <v/>
      </c>
      <c r="H4611">
        <f>NORM.S.INV(G4611)</f>
        <v/>
      </c>
      <c r="I4611">
        <f>INDEX(SORT('07_MODELO_NPI'!F$26:F$3837;1;TRUE);F4611)</f>
        <v/>
      </c>
      <c r="K4611" t="n">
        <v>792</v>
      </c>
      <c r="L4611">
        <f>(K4611-0,5)/3812</f>
        <v/>
      </c>
      <c r="M4611">
        <f>NORM.S.INV(L4611)</f>
        <v/>
      </c>
      <c r="N4611">
        <f>INDEX(SORT('08_MODELO_MULTIPLO'!G$31:G$3842;1;TRUE);K4611)</f>
        <v/>
      </c>
    </row>
    <row r="4612">
      <c r="A4612" t="n">
        <v>793</v>
      </c>
      <c r="B4612">
        <f>(A4612-0,5)/3812</f>
        <v/>
      </c>
      <c r="C4612">
        <f>NORM.S.INV(B4612)</f>
        <v/>
      </c>
      <c r="D4612">
        <f>INDEX(SORT('06_MODELO_REFS'!F$26:F$3837;1;TRUE);A4612)</f>
        <v/>
      </c>
      <c r="F4612" t="n">
        <v>793</v>
      </c>
      <c r="G4612">
        <f>(F4612-0,5)/3812</f>
        <v/>
      </c>
      <c r="H4612">
        <f>NORM.S.INV(G4612)</f>
        <v/>
      </c>
      <c r="I4612">
        <f>INDEX(SORT('07_MODELO_NPI'!F$26:F$3837;1;TRUE);F4612)</f>
        <v/>
      </c>
      <c r="K4612" t="n">
        <v>793</v>
      </c>
      <c r="L4612">
        <f>(K4612-0,5)/3812</f>
        <v/>
      </c>
      <c r="M4612">
        <f>NORM.S.INV(L4612)</f>
        <v/>
      </c>
      <c r="N4612">
        <f>INDEX(SORT('08_MODELO_MULTIPLO'!G$31:G$3842;1;TRUE);K4612)</f>
        <v/>
      </c>
    </row>
    <row r="4613">
      <c r="A4613" t="n">
        <v>794</v>
      </c>
      <c r="B4613">
        <f>(A4613-0,5)/3812</f>
        <v/>
      </c>
      <c r="C4613">
        <f>NORM.S.INV(B4613)</f>
        <v/>
      </c>
      <c r="D4613">
        <f>INDEX(SORT('06_MODELO_REFS'!F$26:F$3837;1;TRUE);A4613)</f>
        <v/>
      </c>
      <c r="F4613" t="n">
        <v>794</v>
      </c>
      <c r="G4613">
        <f>(F4613-0,5)/3812</f>
        <v/>
      </c>
      <c r="H4613">
        <f>NORM.S.INV(G4613)</f>
        <v/>
      </c>
      <c r="I4613">
        <f>INDEX(SORT('07_MODELO_NPI'!F$26:F$3837;1;TRUE);F4613)</f>
        <v/>
      </c>
      <c r="K4613" t="n">
        <v>794</v>
      </c>
      <c r="L4613">
        <f>(K4613-0,5)/3812</f>
        <v/>
      </c>
      <c r="M4613">
        <f>NORM.S.INV(L4613)</f>
        <v/>
      </c>
      <c r="N4613">
        <f>INDEX(SORT('08_MODELO_MULTIPLO'!G$31:G$3842;1;TRUE);K4613)</f>
        <v/>
      </c>
    </row>
    <row r="4614">
      <c r="A4614" t="n">
        <v>795</v>
      </c>
      <c r="B4614">
        <f>(A4614-0,5)/3812</f>
        <v/>
      </c>
      <c r="C4614">
        <f>NORM.S.INV(B4614)</f>
        <v/>
      </c>
      <c r="D4614">
        <f>INDEX(SORT('06_MODELO_REFS'!F$26:F$3837;1;TRUE);A4614)</f>
        <v/>
      </c>
      <c r="F4614" t="n">
        <v>795</v>
      </c>
      <c r="G4614">
        <f>(F4614-0,5)/3812</f>
        <v/>
      </c>
      <c r="H4614">
        <f>NORM.S.INV(G4614)</f>
        <v/>
      </c>
      <c r="I4614">
        <f>INDEX(SORT('07_MODELO_NPI'!F$26:F$3837;1;TRUE);F4614)</f>
        <v/>
      </c>
      <c r="K4614" t="n">
        <v>795</v>
      </c>
      <c r="L4614">
        <f>(K4614-0,5)/3812</f>
        <v/>
      </c>
      <c r="M4614">
        <f>NORM.S.INV(L4614)</f>
        <v/>
      </c>
      <c r="N4614">
        <f>INDEX(SORT('08_MODELO_MULTIPLO'!G$31:G$3842;1;TRUE);K4614)</f>
        <v/>
      </c>
    </row>
    <row r="4615">
      <c r="A4615" t="n">
        <v>796</v>
      </c>
      <c r="B4615">
        <f>(A4615-0,5)/3812</f>
        <v/>
      </c>
      <c r="C4615">
        <f>NORM.S.INV(B4615)</f>
        <v/>
      </c>
      <c r="D4615">
        <f>INDEX(SORT('06_MODELO_REFS'!F$26:F$3837;1;TRUE);A4615)</f>
        <v/>
      </c>
      <c r="F4615" t="n">
        <v>796</v>
      </c>
      <c r="G4615">
        <f>(F4615-0,5)/3812</f>
        <v/>
      </c>
      <c r="H4615">
        <f>NORM.S.INV(G4615)</f>
        <v/>
      </c>
      <c r="I4615">
        <f>INDEX(SORT('07_MODELO_NPI'!F$26:F$3837;1;TRUE);F4615)</f>
        <v/>
      </c>
      <c r="K4615" t="n">
        <v>796</v>
      </c>
      <c r="L4615">
        <f>(K4615-0,5)/3812</f>
        <v/>
      </c>
      <c r="M4615">
        <f>NORM.S.INV(L4615)</f>
        <v/>
      </c>
      <c r="N4615">
        <f>INDEX(SORT('08_MODELO_MULTIPLO'!G$31:G$3842;1;TRUE);K4615)</f>
        <v/>
      </c>
    </row>
    <row r="4616">
      <c r="A4616" t="n">
        <v>797</v>
      </c>
      <c r="B4616">
        <f>(A4616-0,5)/3812</f>
        <v/>
      </c>
      <c r="C4616">
        <f>NORM.S.INV(B4616)</f>
        <v/>
      </c>
      <c r="D4616">
        <f>INDEX(SORT('06_MODELO_REFS'!F$26:F$3837;1;TRUE);A4616)</f>
        <v/>
      </c>
      <c r="F4616" t="n">
        <v>797</v>
      </c>
      <c r="G4616">
        <f>(F4616-0,5)/3812</f>
        <v/>
      </c>
      <c r="H4616">
        <f>NORM.S.INV(G4616)</f>
        <v/>
      </c>
      <c r="I4616">
        <f>INDEX(SORT('07_MODELO_NPI'!F$26:F$3837;1;TRUE);F4616)</f>
        <v/>
      </c>
      <c r="K4616" t="n">
        <v>797</v>
      </c>
      <c r="L4616">
        <f>(K4616-0,5)/3812</f>
        <v/>
      </c>
      <c r="M4616">
        <f>NORM.S.INV(L4616)</f>
        <v/>
      </c>
      <c r="N4616">
        <f>INDEX(SORT('08_MODELO_MULTIPLO'!G$31:G$3842;1;TRUE);K4616)</f>
        <v/>
      </c>
    </row>
    <row r="4617">
      <c r="A4617" t="n">
        <v>798</v>
      </c>
      <c r="B4617">
        <f>(A4617-0,5)/3812</f>
        <v/>
      </c>
      <c r="C4617">
        <f>NORM.S.INV(B4617)</f>
        <v/>
      </c>
      <c r="D4617">
        <f>INDEX(SORT('06_MODELO_REFS'!F$26:F$3837;1;TRUE);A4617)</f>
        <v/>
      </c>
      <c r="F4617" t="n">
        <v>798</v>
      </c>
      <c r="G4617">
        <f>(F4617-0,5)/3812</f>
        <v/>
      </c>
      <c r="H4617">
        <f>NORM.S.INV(G4617)</f>
        <v/>
      </c>
      <c r="I4617">
        <f>INDEX(SORT('07_MODELO_NPI'!F$26:F$3837;1;TRUE);F4617)</f>
        <v/>
      </c>
      <c r="K4617" t="n">
        <v>798</v>
      </c>
      <c r="L4617">
        <f>(K4617-0,5)/3812</f>
        <v/>
      </c>
      <c r="M4617">
        <f>NORM.S.INV(L4617)</f>
        <v/>
      </c>
      <c r="N4617">
        <f>INDEX(SORT('08_MODELO_MULTIPLO'!G$31:G$3842;1;TRUE);K4617)</f>
        <v/>
      </c>
    </row>
    <row r="4618">
      <c r="A4618" t="n">
        <v>799</v>
      </c>
      <c r="B4618">
        <f>(A4618-0,5)/3812</f>
        <v/>
      </c>
      <c r="C4618">
        <f>NORM.S.INV(B4618)</f>
        <v/>
      </c>
      <c r="D4618">
        <f>INDEX(SORT('06_MODELO_REFS'!F$26:F$3837;1;TRUE);A4618)</f>
        <v/>
      </c>
      <c r="F4618" t="n">
        <v>799</v>
      </c>
      <c r="G4618">
        <f>(F4618-0,5)/3812</f>
        <v/>
      </c>
      <c r="H4618">
        <f>NORM.S.INV(G4618)</f>
        <v/>
      </c>
      <c r="I4618">
        <f>INDEX(SORT('07_MODELO_NPI'!F$26:F$3837;1;TRUE);F4618)</f>
        <v/>
      </c>
      <c r="K4618" t="n">
        <v>799</v>
      </c>
      <c r="L4618">
        <f>(K4618-0,5)/3812</f>
        <v/>
      </c>
      <c r="M4618">
        <f>NORM.S.INV(L4618)</f>
        <v/>
      </c>
      <c r="N4618">
        <f>INDEX(SORT('08_MODELO_MULTIPLO'!G$31:G$3842;1;TRUE);K4618)</f>
        <v/>
      </c>
    </row>
    <row r="4619">
      <c r="A4619" t="n">
        <v>800</v>
      </c>
      <c r="B4619">
        <f>(A4619-0,5)/3812</f>
        <v/>
      </c>
      <c r="C4619">
        <f>NORM.S.INV(B4619)</f>
        <v/>
      </c>
      <c r="D4619">
        <f>INDEX(SORT('06_MODELO_REFS'!F$26:F$3837;1;TRUE);A4619)</f>
        <v/>
      </c>
      <c r="F4619" t="n">
        <v>800</v>
      </c>
      <c r="G4619">
        <f>(F4619-0,5)/3812</f>
        <v/>
      </c>
      <c r="H4619">
        <f>NORM.S.INV(G4619)</f>
        <v/>
      </c>
      <c r="I4619">
        <f>INDEX(SORT('07_MODELO_NPI'!F$26:F$3837;1;TRUE);F4619)</f>
        <v/>
      </c>
      <c r="K4619" t="n">
        <v>800</v>
      </c>
      <c r="L4619">
        <f>(K4619-0,5)/3812</f>
        <v/>
      </c>
      <c r="M4619">
        <f>NORM.S.INV(L4619)</f>
        <v/>
      </c>
      <c r="N4619">
        <f>INDEX(SORT('08_MODELO_MULTIPLO'!G$31:G$3842;1;TRUE);K4619)</f>
        <v/>
      </c>
    </row>
    <row r="4620">
      <c r="A4620" t="n">
        <v>801</v>
      </c>
      <c r="B4620">
        <f>(A4620-0,5)/3812</f>
        <v/>
      </c>
      <c r="C4620">
        <f>NORM.S.INV(B4620)</f>
        <v/>
      </c>
      <c r="D4620">
        <f>INDEX(SORT('06_MODELO_REFS'!F$26:F$3837;1;TRUE);A4620)</f>
        <v/>
      </c>
      <c r="F4620" t="n">
        <v>801</v>
      </c>
      <c r="G4620">
        <f>(F4620-0,5)/3812</f>
        <v/>
      </c>
      <c r="H4620">
        <f>NORM.S.INV(G4620)</f>
        <v/>
      </c>
      <c r="I4620">
        <f>INDEX(SORT('07_MODELO_NPI'!F$26:F$3837;1;TRUE);F4620)</f>
        <v/>
      </c>
      <c r="K4620" t="n">
        <v>801</v>
      </c>
      <c r="L4620">
        <f>(K4620-0,5)/3812</f>
        <v/>
      </c>
      <c r="M4620">
        <f>NORM.S.INV(L4620)</f>
        <v/>
      </c>
      <c r="N4620">
        <f>INDEX(SORT('08_MODELO_MULTIPLO'!G$31:G$3842;1;TRUE);K4620)</f>
        <v/>
      </c>
    </row>
    <row r="4621">
      <c r="A4621" t="n">
        <v>802</v>
      </c>
      <c r="B4621">
        <f>(A4621-0,5)/3812</f>
        <v/>
      </c>
      <c r="C4621">
        <f>NORM.S.INV(B4621)</f>
        <v/>
      </c>
      <c r="D4621">
        <f>INDEX(SORT('06_MODELO_REFS'!F$26:F$3837;1;TRUE);A4621)</f>
        <v/>
      </c>
      <c r="F4621" t="n">
        <v>802</v>
      </c>
      <c r="G4621">
        <f>(F4621-0,5)/3812</f>
        <v/>
      </c>
      <c r="H4621">
        <f>NORM.S.INV(G4621)</f>
        <v/>
      </c>
      <c r="I4621">
        <f>INDEX(SORT('07_MODELO_NPI'!F$26:F$3837;1;TRUE);F4621)</f>
        <v/>
      </c>
      <c r="K4621" t="n">
        <v>802</v>
      </c>
      <c r="L4621">
        <f>(K4621-0,5)/3812</f>
        <v/>
      </c>
      <c r="M4621">
        <f>NORM.S.INV(L4621)</f>
        <v/>
      </c>
      <c r="N4621">
        <f>INDEX(SORT('08_MODELO_MULTIPLO'!G$31:G$3842;1;TRUE);K4621)</f>
        <v/>
      </c>
    </row>
    <row r="4622">
      <c r="A4622" t="n">
        <v>803</v>
      </c>
      <c r="B4622">
        <f>(A4622-0,5)/3812</f>
        <v/>
      </c>
      <c r="C4622">
        <f>NORM.S.INV(B4622)</f>
        <v/>
      </c>
      <c r="D4622">
        <f>INDEX(SORT('06_MODELO_REFS'!F$26:F$3837;1;TRUE);A4622)</f>
        <v/>
      </c>
      <c r="F4622" t="n">
        <v>803</v>
      </c>
      <c r="G4622">
        <f>(F4622-0,5)/3812</f>
        <v/>
      </c>
      <c r="H4622">
        <f>NORM.S.INV(G4622)</f>
        <v/>
      </c>
      <c r="I4622">
        <f>INDEX(SORT('07_MODELO_NPI'!F$26:F$3837;1;TRUE);F4622)</f>
        <v/>
      </c>
      <c r="K4622" t="n">
        <v>803</v>
      </c>
      <c r="L4622">
        <f>(K4622-0,5)/3812</f>
        <v/>
      </c>
      <c r="M4622">
        <f>NORM.S.INV(L4622)</f>
        <v/>
      </c>
      <c r="N4622">
        <f>INDEX(SORT('08_MODELO_MULTIPLO'!G$31:G$3842;1;TRUE);K4622)</f>
        <v/>
      </c>
    </row>
    <row r="4623">
      <c r="A4623" t="n">
        <v>804</v>
      </c>
      <c r="B4623">
        <f>(A4623-0,5)/3812</f>
        <v/>
      </c>
      <c r="C4623">
        <f>NORM.S.INV(B4623)</f>
        <v/>
      </c>
      <c r="D4623">
        <f>INDEX(SORT('06_MODELO_REFS'!F$26:F$3837;1;TRUE);A4623)</f>
        <v/>
      </c>
      <c r="F4623" t="n">
        <v>804</v>
      </c>
      <c r="G4623">
        <f>(F4623-0,5)/3812</f>
        <v/>
      </c>
      <c r="H4623">
        <f>NORM.S.INV(G4623)</f>
        <v/>
      </c>
      <c r="I4623">
        <f>INDEX(SORT('07_MODELO_NPI'!F$26:F$3837;1;TRUE);F4623)</f>
        <v/>
      </c>
      <c r="K4623" t="n">
        <v>804</v>
      </c>
      <c r="L4623">
        <f>(K4623-0,5)/3812</f>
        <v/>
      </c>
      <c r="M4623">
        <f>NORM.S.INV(L4623)</f>
        <v/>
      </c>
      <c r="N4623">
        <f>INDEX(SORT('08_MODELO_MULTIPLO'!G$31:G$3842;1;TRUE);K4623)</f>
        <v/>
      </c>
    </row>
    <row r="4624">
      <c r="A4624" t="n">
        <v>805</v>
      </c>
      <c r="B4624">
        <f>(A4624-0,5)/3812</f>
        <v/>
      </c>
      <c r="C4624">
        <f>NORM.S.INV(B4624)</f>
        <v/>
      </c>
      <c r="D4624">
        <f>INDEX(SORT('06_MODELO_REFS'!F$26:F$3837;1;TRUE);A4624)</f>
        <v/>
      </c>
      <c r="F4624" t="n">
        <v>805</v>
      </c>
      <c r="G4624">
        <f>(F4624-0,5)/3812</f>
        <v/>
      </c>
      <c r="H4624">
        <f>NORM.S.INV(G4624)</f>
        <v/>
      </c>
      <c r="I4624">
        <f>INDEX(SORT('07_MODELO_NPI'!F$26:F$3837;1;TRUE);F4624)</f>
        <v/>
      </c>
      <c r="K4624" t="n">
        <v>805</v>
      </c>
      <c r="L4624">
        <f>(K4624-0,5)/3812</f>
        <v/>
      </c>
      <c r="M4624">
        <f>NORM.S.INV(L4624)</f>
        <v/>
      </c>
      <c r="N4624">
        <f>INDEX(SORT('08_MODELO_MULTIPLO'!G$31:G$3842;1;TRUE);K4624)</f>
        <v/>
      </c>
    </row>
    <row r="4625">
      <c r="A4625" t="n">
        <v>806</v>
      </c>
      <c r="B4625">
        <f>(A4625-0,5)/3812</f>
        <v/>
      </c>
      <c r="C4625">
        <f>NORM.S.INV(B4625)</f>
        <v/>
      </c>
      <c r="D4625">
        <f>INDEX(SORT('06_MODELO_REFS'!F$26:F$3837;1;TRUE);A4625)</f>
        <v/>
      </c>
      <c r="F4625" t="n">
        <v>806</v>
      </c>
      <c r="G4625">
        <f>(F4625-0,5)/3812</f>
        <v/>
      </c>
      <c r="H4625">
        <f>NORM.S.INV(G4625)</f>
        <v/>
      </c>
      <c r="I4625">
        <f>INDEX(SORT('07_MODELO_NPI'!F$26:F$3837;1;TRUE);F4625)</f>
        <v/>
      </c>
      <c r="K4625" t="n">
        <v>806</v>
      </c>
      <c r="L4625">
        <f>(K4625-0,5)/3812</f>
        <v/>
      </c>
      <c r="M4625">
        <f>NORM.S.INV(L4625)</f>
        <v/>
      </c>
      <c r="N4625">
        <f>INDEX(SORT('08_MODELO_MULTIPLO'!G$31:G$3842;1;TRUE);K4625)</f>
        <v/>
      </c>
    </row>
    <row r="4626">
      <c r="A4626" t="n">
        <v>807</v>
      </c>
      <c r="B4626">
        <f>(A4626-0,5)/3812</f>
        <v/>
      </c>
      <c r="C4626">
        <f>NORM.S.INV(B4626)</f>
        <v/>
      </c>
      <c r="D4626">
        <f>INDEX(SORT('06_MODELO_REFS'!F$26:F$3837;1;TRUE);A4626)</f>
        <v/>
      </c>
      <c r="F4626" t="n">
        <v>807</v>
      </c>
      <c r="G4626">
        <f>(F4626-0,5)/3812</f>
        <v/>
      </c>
      <c r="H4626">
        <f>NORM.S.INV(G4626)</f>
        <v/>
      </c>
      <c r="I4626">
        <f>INDEX(SORT('07_MODELO_NPI'!F$26:F$3837;1;TRUE);F4626)</f>
        <v/>
      </c>
      <c r="K4626" t="n">
        <v>807</v>
      </c>
      <c r="L4626">
        <f>(K4626-0,5)/3812</f>
        <v/>
      </c>
      <c r="M4626">
        <f>NORM.S.INV(L4626)</f>
        <v/>
      </c>
      <c r="N4626">
        <f>INDEX(SORT('08_MODELO_MULTIPLO'!G$31:G$3842;1;TRUE);K4626)</f>
        <v/>
      </c>
    </row>
    <row r="4627">
      <c r="A4627" t="n">
        <v>808</v>
      </c>
      <c r="B4627">
        <f>(A4627-0,5)/3812</f>
        <v/>
      </c>
      <c r="C4627">
        <f>NORM.S.INV(B4627)</f>
        <v/>
      </c>
      <c r="D4627">
        <f>INDEX(SORT('06_MODELO_REFS'!F$26:F$3837;1;TRUE);A4627)</f>
        <v/>
      </c>
      <c r="F4627" t="n">
        <v>808</v>
      </c>
      <c r="G4627">
        <f>(F4627-0,5)/3812</f>
        <v/>
      </c>
      <c r="H4627">
        <f>NORM.S.INV(G4627)</f>
        <v/>
      </c>
      <c r="I4627">
        <f>INDEX(SORT('07_MODELO_NPI'!F$26:F$3837;1;TRUE);F4627)</f>
        <v/>
      </c>
      <c r="K4627" t="n">
        <v>808</v>
      </c>
      <c r="L4627">
        <f>(K4627-0,5)/3812</f>
        <v/>
      </c>
      <c r="M4627">
        <f>NORM.S.INV(L4627)</f>
        <v/>
      </c>
      <c r="N4627">
        <f>INDEX(SORT('08_MODELO_MULTIPLO'!G$31:G$3842;1;TRUE);K4627)</f>
        <v/>
      </c>
    </row>
    <row r="4628">
      <c r="A4628" t="n">
        <v>809</v>
      </c>
      <c r="B4628">
        <f>(A4628-0,5)/3812</f>
        <v/>
      </c>
      <c r="C4628">
        <f>NORM.S.INV(B4628)</f>
        <v/>
      </c>
      <c r="D4628">
        <f>INDEX(SORT('06_MODELO_REFS'!F$26:F$3837;1;TRUE);A4628)</f>
        <v/>
      </c>
      <c r="F4628" t="n">
        <v>809</v>
      </c>
      <c r="G4628">
        <f>(F4628-0,5)/3812</f>
        <v/>
      </c>
      <c r="H4628">
        <f>NORM.S.INV(G4628)</f>
        <v/>
      </c>
      <c r="I4628">
        <f>INDEX(SORT('07_MODELO_NPI'!F$26:F$3837;1;TRUE);F4628)</f>
        <v/>
      </c>
      <c r="K4628" t="n">
        <v>809</v>
      </c>
      <c r="L4628">
        <f>(K4628-0,5)/3812</f>
        <v/>
      </c>
      <c r="M4628">
        <f>NORM.S.INV(L4628)</f>
        <v/>
      </c>
      <c r="N4628">
        <f>INDEX(SORT('08_MODELO_MULTIPLO'!G$31:G$3842;1;TRUE);K4628)</f>
        <v/>
      </c>
    </row>
    <row r="4629">
      <c r="A4629" t="n">
        <v>810</v>
      </c>
      <c r="B4629">
        <f>(A4629-0,5)/3812</f>
        <v/>
      </c>
      <c r="C4629">
        <f>NORM.S.INV(B4629)</f>
        <v/>
      </c>
      <c r="D4629">
        <f>INDEX(SORT('06_MODELO_REFS'!F$26:F$3837;1;TRUE);A4629)</f>
        <v/>
      </c>
      <c r="F4629" t="n">
        <v>810</v>
      </c>
      <c r="G4629">
        <f>(F4629-0,5)/3812</f>
        <v/>
      </c>
      <c r="H4629">
        <f>NORM.S.INV(G4629)</f>
        <v/>
      </c>
      <c r="I4629">
        <f>INDEX(SORT('07_MODELO_NPI'!F$26:F$3837;1;TRUE);F4629)</f>
        <v/>
      </c>
      <c r="K4629" t="n">
        <v>810</v>
      </c>
      <c r="L4629">
        <f>(K4629-0,5)/3812</f>
        <v/>
      </c>
      <c r="M4629">
        <f>NORM.S.INV(L4629)</f>
        <v/>
      </c>
      <c r="N4629">
        <f>INDEX(SORT('08_MODELO_MULTIPLO'!G$31:G$3842;1;TRUE);K4629)</f>
        <v/>
      </c>
    </row>
    <row r="4630">
      <c r="A4630" t="n">
        <v>811</v>
      </c>
      <c r="B4630">
        <f>(A4630-0,5)/3812</f>
        <v/>
      </c>
      <c r="C4630">
        <f>NORM.S.INV(B4630)</f>
        <v/>
      </c>
      <c r="D4630">
        <f>INDEX(SORT('06_MODELO_REFS'!F$26:F$3837;1;TRUE);A4630)</f>
        <v/>
      </c>
      <c r="F4630" t="n">
        <v>811</v>
      </c>
      <c r="G4630">
        <f>(F4630-0,5)/3812</f>
        <v/>
      </c>
      <c r="H4630">
        <f>NORM.S.INV(G4630)</f>
        <v/>
      </c>
      <c r="I4630">
        <f>INDEX(SORT('07_MODELO_NPI'!F$26:F$3837;1;TRUE);F4630)</f>
        <v/>
      </c>
      <c r="K4630" t="n">
        <v>811</v>
      </c>
      <c r="L4630">
        <f>(K4630-0,5)/3812</f>
        <v/>
      </c>
      <c r="M4630">
        <f>NORM.S.INV(L4630)</f>
        <v/>
      </c>
      <c r="N4630">
        <f>INDEX(SORT('08_MODELO_MULTIPLO'!G$31:G$3842;1;TRUE);K4630)</f>
        <v/>
      </c>
    </row>
    <row r="4631">
      <c r="A4631" t="n">
        <v>812</v>
      </c>
      <c r="B4631">
        <f>(A4631-0,5)/3812</f>
        <v/>
      </c>
      <c r="C4631">
        <f>NORM.S.INV(B4631)</f>
        <v/>
      </c>
      <c r="D4631">
        <f>INDEX(SORT('06_MODELO_REFS'!F$26:F$3837;1;TRUE);A4631)</f>
        <v/>
      </c>
      <c r="F4631" t="n">
        <v>812</v>
      </c>
      <c r="G4631">
        <f>(F4631-0,5)/3812</f>
        <v/>
      </c>
      <c r="H4631">
        <f>NORM.S.INV(G4631)</f>
        <v/>
      </c>
      <c r="I4631">
        <f>INDEX(SORT('07_MODELO_NPI'!F$26:F$3837;1;TRUE);F4631)</f>
        <v/>
      </c>
      <c r="K4631" t="n">
        <v>812</v>
      </c>
      <c r="L4631">
        <f>(K4631-0,5)/3812</f>
        <v/>
      </c>
      <c r="M4631">
        <f>NORM.S.INV(L4631)</f>
        <v/>
      </c>
      <c r="N4631">
        <f>INDEX(SORT('08_MODELO_MULTIPLO'!G$31:G$3842;1;TRUE);K4631)</f>
        <v/>
      </c>
    </row>
    <row r="4632">
      <c r="A4632" t="n">
        <v>813</v>
      </c>
      <c r="B4632">
        <f>(A4632-0,5)/3812</f>
        <v/>
      </c>
      <c r="C4632">
        <f>NORM.S.INV(B4632)</f>
        <v/>
      </c>
      <c r="D4632">
        <f>INDEX(SORT('06_MODELO_REFS'!F$26:F$3837;1;TRUE);A4632)</f>
        <v/>
      </c>
      <c r="F4632" t="n">
        <v>813</v>
      </c>
      <c r="G4632">
        <f>(F4632-0,5)/3812</f>
        <v/>
      </c>
      <c r="H4632">
        <f>NORM.S.INV(G4632)</f>
        <v/>
      </c>
      <c r="I4632">
        <f>INDEX(SORT('07_MODELO_NPI'!F$26:F$3837;1;TRUE);F4632)</f>
        <v/>
      </c>
      <c r="K4632" t="n">
        <v>813</v>
      </c>
      <c r="L4632">
        <f>(K4632-0,5)/3812</f>
        <v/>
      </c>
      <c r="M4632">
        <f>NORM.S.INV(L4632)</f>
        <v/>
      </c>
      <c r="N4632">
        <f>INDEX(SORT('08_MODELO_MULTIPLO'!G$31:G$3842;1;TRUE);K4632)</f>
        <v/>
      </c>
    </row>
    <row r="4633">
      <c r="A4633" t="n">
        <v>814</v>
      </c>
      <c r="B4633">
        <f>(A4633-0,5)/3812</f>
        <v/>
      </c>
      <c r="C4633">
        <f>NORM.S.INV(B4633)</f>
        <v/>
      </c>
      <c r="D4633">
        <f>INDEX(SORT('06_MODELO_REFS'!F$26:F$3837;1;TRUE);A4633)</f>
        <v/>
      </c>
      <c r="F4633" t="n">
        <v>814</v>
      </c>
      <c r="G4633">
        <f>(F4633-0,5)/3812</f>
        <v/>
      </c>
      <c r="H4633">
        <f>NORM.S.INV(G4633)</f>
        <v/>
      </c>
      <c r="I4633">
        <f>INDEX(SORT('07_MODELO_NPI'!F$26:F$3837;1;TRUE);F4633)</f>
        <v/>
      </c>
      <c r="K4633" t="n">
        <v>814</v>
      </c>
      <c r="L4633">
        <f>(K4633-0,5)/3812</f>
        <v/>
      </c>
      <c r="M4633">
        <f>NORM.S.INV(L4633)</f>
        <v/>
      </c>
      <c r="N4633">
        <f>INDEX(SORT('08_MODELO_MULTIPLO'!G$31:G$3842;1;TRUE);K4633)</f>
        <v/>
      </c>
    </row>
    <row r="4634">
      <c r="A4634" t="n">
        <v>815</v>
      </c>
      <c r="B4634">
        <f>(A4634-0,5)/3812</f>
        <v/>
      </c>
      <c r="C4634">
        <f>NORM.S.INV(B4634)</f>
        <v/>
      </c>
      <c r="D4634">
        <f>INDEX(SORT('06_MODELO_REFS'!F$26:F$3837;1;TRUE);A4634)</f>
        <v/>
      </c>
      <c r="F4634" t="n">
        <v>815</v>
      </c>
      <c r="G4634">
        <f>(F4634-0,5)/3812</f>
        <v/>
      </c>
      <c r="H4634">
        <f>NORM.S.INV(G4634)</f>
        <v/>
      </c>
      <c r="I4634">
        <f>INDEX(SORT('07_MODELO_NPI'!F$26:F$3837;1;TRUE);F4634)</f>
        <v/>
      </c>
      <c r="K4634" t="n">
        <v>815</v>
      </c>
      <c r="L4634">
        <f>(K4634-0,5)/3812</f>
        <v/>
      </c>
      <c r="M4634">
        <f>NORM.S.INV(L4634)</f>
        <v/>
      </c>
      <c r="N4634">
        <f>INDEX(SORT('08_MODELO_MULTIPLO'!G$31:G$3842;1;TRUE);K4634)</f>
        <v/>
      </c>
    </row>
    <row r="4635">
      <c r="A4635" t="n">
        <v>816</v>
      </c>
      <c r="B4635">
        <f>(A4635-0,5)/3812</f>
        <v/>
      </c>
      <c r="C4635">
        <f>NORM.S.INV(B4635)</f>
        <v/>
      </c>
      <c r="D4635">
        <f>INDEX(SORT('06_MODELO_REFS'!F$26:F$3837;1;TRUE);A4635)</f>
        <v/>
      </c>
      <c r="F4635" t="n">
        <v>816</v>
      </c>
      <c r="G4635">
        <f>(F4635-0,5)/3812</f>
        <v/>
      </c>
      <c r="H4635">
        <f>NORM.S.INV(G4635)</f>
        <v/>
      </c>
      <c r="I4635">
        <f>INDEX(SORT('07_MODELO_NPI'!F$26:F$3837;1;TRUE);F4635)</f>
        <v/>
      </c>
      <c r="K4635" t="n">
        <v>816</v>
      </c>
      <c r="L4635">
        <f>(K4635-0,5)/3812</f>
        <v/>
      </c>
      <c r="M4635">
        <f>NORM.S.INV(L4635)</f>
        <v/>
      </c>
      <c r="N4635">
        <f>INDEX(SORT('08_MODELO_MULTIPLO'!G$31:G$3842;1;TRUE);K4635)</f>
        <v/>
      </c>
    </row>
    <row r="4636">
      <c r="A4636" t="n">
        <v>817</v>
      </c>
      <c r="B4636">
        <f>(A4636-0,5)/3812</f>
        <v/>
      </c>
      <c r="C4636">
        <f>NORM.S.INV(B4636)</f>
        <v/>
      </c>
      <c r="D4636">
        <f>INDEX(SORT('06_MODELO_REFS'!F$26:F$3837;1;TRUE);A4636)</f>
        <v/>
      </c>
      <c r="F4636" t="n">
        <v>817</v>
      </c>
      <c r="G4636">
        <f>(F4636-0,5)/3812</f>
        <v/>
      </c>
      <c r="H4636">
        <f>NORM.S.INV(G4636)</f>
        <v/>
      </c>
      <c r="I4636">
        <f>INDEX(SORT('07_MODELO_NPI'!F$26:F$3837;1;TRUE);F4636)</f>
        <v/>
      </c>
      <c r="K4636" t="n">
        <v>817</v>
      </c>
      <c r="L4636">
        <f>(K4636-0,5)/3812</f>
        <v/>
      </c>
      <c r="M4636">
        <f>NORM.S.INV(L4636)</f>
        <v/>
      </c>
      <c r="N4636">
        <f>INDEX(SORT('08_MODELO_MULTIPLO'!G$31:G$3842;1;TRUE);K4636)</f>
        <v/>
      </c>
    </row>
    <row r="4637">
      <c r="A4637" t="n">
        <v>818</v>
      </c>
      <c r="B4637">
        <f>(A4637-0,5)/3812</f>
        <v/>
      </c>
      <c r="C4637">
        <f>NORM.S.INV(B4637)</f>
        <v/>
      </c>
      <c r="D4637">
        <f>INDEX(SORT('06_MODELO_REFS'!F$26:F$3837;1;TRUE);A4637)</f>
        <v/>
      </c>
      <c r="F4637" t="n">
        <v>818</v>
      </c>
      <c r="G4637">
        <f>(F4637-0,5)/3812</f>
        <v/>
      </c>
      <c r="H4637">
        <f>NORM.S.INV(G4637)</f>
        <v/>
      </c>
      <c r="I4637">
        <f>INDEX(SORT('07_MODELO_NPI'!F$26:F$3837;1;TRUE);F4637)</f>
        <v/>
      </c>
      <c r="K4637" t="n">
        <v>818</v>
      </c>
      <c r="L4637">
        <f>(K4637-0,5)/3812</f>
        <v/>
      </c>
      <c r="M4637">
        <f>NORM.S.INV(L4637)</f>
        <v/>
      </c>
      <c r="N4637">
        <f>INDEX(SORT('08_MODELO_MULTIPLO'!G$31:G$3842;1;TRUE);K4637)</f>
        <v/>
      </c>
    </row>
    <row r="4638">
      <c r="A4638" t="n">
        <v>819</v>
      </c>
      <c r="B4638">
        <f>(A4638-0,5)/3812</f>
        <v/>
      </c>
      <c r="C4638">
        <f>NORM.S.INV(B4638)</f>
        <v/>
      </c>
      <c r="D4638">
        <f>INDEX(SORT('06_MODELO_REFS'!F$26:F$3837;1;TRUE);A4638)</f>
        <v/>
      </c>
      <c r="F4638" t="n">
        <v>819</v>
      </c>
      <c r="G4638">
        <f>(F4638-0,5)/3812</f>
        <v/>
      </c>
      <c r="H4638">
        <f>NORM.S.INV(G4638)</f>
        <v/>
      </c>
      <c r="I4638">
        <f>INDEX(SORT('07_MODELO_NPI'!F$26:F$3837;1;TRUE);F4638)</f>
        <v/>
      </c>
      <c r="K4638" t="n">
        <v>819</v>
      </c>
      <c r="L4638">
        <f>(K4638-0,5)/3812</f>
        <v/>
      </c>
      <c r="M4638">
        <f>NORM.S.INV(L4638)</f>
        <v/>
      </c>
      <c r="N4638">
        <f>INDEX(SORT('08_MODELO_MULTIPLO'!G$31:G$3842;1;TRUE);K4638)</f>
        <v/>
      </c>
    </row>
    <row r="4639">
      <c r="A4639" t="n">
        <v>820</v>
      </c>
      <c r="B4639">
        <f>(A4639-0,5)/3812</f>
        <v/>
      </c>
      <c r="C4639">
        <f>NORM.S.INV(B4639)</f>
        <v/>
      </c>
      <c r="D4639">
        <f>INDEX(SORT('06_MODELO_REFS'!F$26:F$3837;1;TRUE);A4639)</f>
        <v/>
      </c>
      <c r="F4639" t="n">
        <v>820</v>
      </c>
      <c r="G4639">
        <f>(F4639-0,5)/3812</f>
        <v/>
      </c>
      <c r="H4639">
        <f>NORM.S.INV(G4639)</f>
        <v/>
      </c>
      <c r="I4639">
        <f>INDEX(SORT('07_MODELO_NPI'!F$26:F$3837;1;TRUE);F4639)</f>
        <v/>
      </c>
      <c r="K4639" t="n">
        <v>820</v>
      </c>
      <c r="L4639">
        <f>(K4639-0,5)/3812</f>
        <v/>
      </c>
      <c r="M4639">
        <f>NORM.S.INV(L4639)</f>
        <v/>
      </c>
      <c r="N4639">
        <f>INDEX(SORT('08_MODELO_MULTIPLO'!G$31:G$3842;1;TRUE);K4639)</f>
        <v/>
      </c>
    </row>
    <row r="4640">
      <c r="A4640" t="n">
        <v>821</v>
      </c>
      <c r="B4640">
        <f>(A4640-0,5)/3812</f>
        <v/>
      </c>
      <c r="C4640">
        <f>NORM.S.INV(B4640)</f>
        <v/>
      </c>
      <c r="D4640">
        <f>INDEX(SORT('06_MODELO_REFS'!F$26:F$3837;1;TRUE);A4640)</f>
        <v/>
      </c>
      <c r="F4640" t="n">
        <v>821</v>
      </c>
      <c r="G4640">
        <f>(F4640-0,5)/3812</f>
        <v/>
      </c>
      <c r="H4640">
        <f>NORM.S.INV(G4640)</f>
        <v/>
      </c>
      <c r="I4640">
        <f>INDEX(SORT('07_MODELO_NPI'!F$26:F$3837;1;TRUE);F4640)</f>
        <v/>
      </c>
      <c r="K4640" t="n">
        <v>821</v>
      </c>
      <c r="L4640">
        <f>(K4640-0,5)/3812</f>
        <v/>
      </c>
      <c r="M4640">
        <f>NORM.S.INV(L4640)</f>
        <v/>
      </c>
      <c r="N4640">
        <f>INDEX(SORT('08_MODELO_MULTIPLO'!G$31:G$3842;1;TRUE);K4640)</f>
        <v/>
      </c>
    </row>
    <row r="4641">
      <c r="A4641" t="n">
        <v>822</v>
      </c>
      <c r="B4641">
        <f>(A4641-0,5)/3812</f>
        <v/>
      </c>
      <c r="C4641">
        <f>NORM.S.INV(B4641)</f>
        <v/>
      </c>
      <c r="D4641">
        <f>INDEX(SORT('06_MODELO_REFS'!F$26:F$3837;1;TRUE);A4641)</f>
        <v/>
      </c>
      <c r="F4641" t="n">
        <v>822</v>
      </c>
      <c r="G4641">
        <f>(F4641-0,5)/3812</f>
        <v/>
      </c>
      <c r="H4641">
        <f>NORM.S.INV(G4641)</f>
        <v/>
      </c>
      <c r="I4641">
        <f>INDEX(SORT('07_MODELO_NPI'!F$26:F$3837;1;TRUE);F4641)</f>
        <v/>
      </c>
      <c r="K4641" t="n">
        <v>822</v>
      </c>
      <c r="L4641">
        <f>(K4641-0,5)/3812</f>
        <v/>
      </c>
      <c r="M4641">
        <f>NORM.S.INV(L4641)</f>
        <v/>
      </c>
      <c r="N4641">
        <f>INDEX(SORT('08_MODELO_MULTIPLO'!G$31:G$3842;1;TRUE);K4641)</f>
        <v/>
      </c>
    </row>
    <row r="4642">
      <c r="A4642" t="n">
        <v>823</v>
      </c>
      <c r="B4642">
        <f>(A4642-0,5)/3812</f>
        <v/>
      </c>
      <c r="C4642">
        <f>NORM.S.INV(B4642)</f>
        <v/>
      </c>
      <c r="D4642">
        <f>INDEX(SORT('06_MODELO_REFS'!F$26:F$3837;1;TRUE);A4642)</f>
        <v/>
      </c>
      <c r="F4642" t="n">
        <v>823</v>
      </c>
      <c r="G4642">
        <f>(F4642-0,5)/3812</f>
        <v/>
      </c>
      <c r="H4642">
        <f>NORM.S.INV(G4642)</f>
        <v/>
      </c>
      <c r="I4642">
        <f>INDEX(SORT('07_MODELO_NPI'!F$26:F$3837;1;TRUE);F4642)</f>
        <v/>
      </c>
      <c r="K4642" t="n">
        <v>823</v>
      </c>
      <c r="L4642">
        <f>(K4642-0,5)/3812</f>
        <v/>
      </c>
      <c r="M4642">
        <f>NORM.S.INV(L4642)</f>
        <v/>
      </c>
      <c r="N4642">
        <f>INDEX(SORT('08_MODELO_MULTIPLO'!G$31:G$3842;1;TRUE);K4642)</f>
        <v/>
      </c>
    </row>
    <row r="4643">
      <c r="A4643" t="n">
        <v>824</v>
      </c>
      <c r="B4643">
        <f>(A4643-0,5)/3812</f>
        <v/>
      </c>
      <c r="C4643">
        <f>NORM.S.INV(B4643)</f>
        <v/>
      </c>
      <c r="D4643">
        <f>INDEX(SORT('06_MODELO_REFS'!F$26:F$3837;1;TRUE);A4643)</f>
        <v/>
      </c>
      <c r="F4643" t="n">
        <v>824</v>
      </c>
      <c r="G4643">
        <f>(F4643-0,5)/3812</f>
        <v/>
      </c>
      <c r="H4643">
        <f>NORM.S.INV(G4643)</f>
        <v/>
      </c>
      <c r="I4643">
        <f>INDEX(SORT('07_MODELO_NPI'!F$26:F$3837;1;TRUE);F4643)</f>
        <v/>
      </c>
      <c r="K4643" t="n">
        <v>824</v>
      </c>
      <c r="L4643">
        <f>(K4643-0,5)/3812</f>
        <v/>
      </c>
      <c r="M4643">
        <f>NORM.S.INV(L4643)</f>
        <v/>
      </c>
      <c r="N4643">
        <f>INDEX(SORT('08_MODELO_MULTIPLO'!G$31:G$3842;1;TRUE);K4643)</f>
        <v/>
      </c>
    </row>
    <row r="4644">
      <c r="A4644" t="n">
        <v>825</v>
      </c>
      <c r="B4644">
        <f>(A4644-0,5)/3812</f>
        <v/>
      </c>
      <c r="C4644">
        <f>NORM.S.INV(B4644)</f>
        <v/>
      </c>
      <c r="D4644">
        <f>INDEX(SORT('06_MODELO_REFS'!F$26:F$3837;1;TRUE);A4644)</f>
        <v/>
      </c>
      <c r="F4644" t="n">
        <v>825</v>
      </c>
      <c r="G4644">
        <f>(F4644-0,5)/3812</f>
        <v/>
      </c>
      <c r="H4644">
        <f>NORM.S.INV(G4644)</f>
        <v/>
      </c>
      <c r="I4644">
        <f>INDEX(SORT('07_MODELO_NPI'!F$26:F$3837;1;TRUE);F4644)</f>
        <v/>
      </c>
      <c r="K4644" t="n">
        <v>825</v>
      </c>
      <c r="L4644">
        <f>(K4644-0,5)/3812</f>
        <v/>
      </c>
      <c r="M4644">
        <f>NORM.S.INV(L4644)</f>
        <v/>
      </c>
      <c r="N4644">
        <f>INDEX(SORT('08_MODELO_MULTIPLO'!G$31:G$3842;1;TRUE);K4644)</f>
        <v/>
      </c>
    </row>
    <row r="4645">
      <c r="A4645" t="n">
        <v>826</v>
      </c>
      <c r="B4645">
        <f>(A4645-0,5)/3812</f>
        <v/>
      </c>
      <c r="C4645">
        <f>NORM.S.INV(B4645)</f>
        <v/>
      </c>
      <c r="D4645">
        <f>INDEX(SORT('06_MODELO_REFS'!F$26:F$3837;1;TRUE);A4645)</f>
        <v/>
      </c>
      <c r="F4645" t="n">
        <v>826</v>
      </c>
      <c r="G4645">
        <f>(F4645-0,5)/3812</f>
        <v/>
      </c>
      <c r="H4645">
        <f>NORM.S.INV(G4645)</f>
        <v/>
      </c>
      <c r="I4645">
        <f>INDEX(SORT('07_MODELO_NPI'!F$26:F$3837;1;TRUE);F4645)</f>
        <v/>
      </c>
      <c r="K4645" t="n">
        <v>826</v>
      </c>
      <c r="L4645">
        <f>(K4645-0,5)/3812</f>
        <v/>
      </c>
      <c r="M4645">
        <f>NORM.S.INV(L4645)</f>
        <v/>
      </c>
      <c r="N4645">
        <f>INDEX(SORT('08_MODELO_MULTIPLO'!G$31:G$3842;1;TRUE);K4645)</f>
        <v/>
      </c>
    </row>
    <row r="4646">
      <c r="A4646" t="n">
        <v>827</v>
      </c>
      <c r="B4646">
        <f>(A4646-0,5)/3812</f>
        <v/>
      </c>
      <c r="C4646">
        <f>NORM.S.INV(B4646)</f>
        <v/>
      </c>
      <c r="D4646">
        <f>INDEX(SORT('06_MODELO_REFS'!F$26:F$3837;1;TRUE);A4646)</f>
        <v/>
      </c>
      <c r="F4646" t="n">
        <v>827</v>
      </c>
      <c r="G4646">
        <f>(F4646-0,5)/3812</f>
        <v/>
      </c>
      <c r="H4646">
        <f>NORM.S.INV(G4646)</f>
        <v/>
      </c>
      <c r="I4646">
        <f>INDEX(SORT('07_MODELO_NPI'!F$26:F$3837;1;TRUE);F4646)</f>
        <v/>
      </c>
      <c r="K4646" t="n">
        <v>827</v>
      </c>
      <c r="L4646">
        <f>(K4646-0,5)/3812</f>
        <v/>
      </c>
      <c r="M4646">
        <f>NORM.S.INV(L4646)</f>
        <v/>
      </c>
      <c r="N4646">
        <f>INDEX(SORT('08_MODELO_MULTIPLO'!G$31:G$3842;1;TRUE);K4646)</f>
        <v/>
      </c>
    </row>
    <row r="4647">
      <c r="A4647" t="n">
        <v>828</v>
      </c>
      <c r="B4647">
        <f>(A4647-0,5)/3812</f>
        <v/>
      </c>
      <c r="C4647">
        <f>NORM.S.INV(B4647)</f>
        <v/>
      </c>
      <c r="D4647">
        <f>INDEX(SORT('06_MODELO_REFS'!F$26:F$3837;1;TRUE);A4647)</f>
        <v/>
      </c>
      <c r="F4647" t="n">
        <v>828</v>
      </c>
      <c r="G4647">
        <f>(F4647-0,5)/3812</f>
        <v/>
      </c>
      <c r="H4647">
        <f>NORM.S.INV(G4647)</f>
        <v/>
      </c>
      <c r="I4647">
        <f>INDEX(SORT('07_MODELO_NPI'!F$26:F$3837;1;TRUE);F4647)</f>
        <v/>
      </c>
      <c r="K4647" t="n">
        <v>828</v>
      </c>
      <c r="L4647">
        <f>(K4647-0,5)/3812</f>
        <v/>
      </c>
      <c r="M4647">
        <f>NORM.S.INV(L4647)</f>
        <v/>
      </c>
      <c r="N4647">
        <f>INDEX(SORT('08_MODELO_MULTIPLO'!G$31:G$3842;1;TRUE);K4647)</f>
        <v/>
      </c>
    </row>
    <row r="4648">
      <c r="A4648" t="n">
        <v>829</v>
      </c>
      <c r="B4648">
        <f>(A4648-0,5)/3812</f>
        <v/>
      </c>
      <c r="C4648">
        <f>NORM.S.INV(B4648)</f>
        <v/>
      </c>
      <c r="D4648">
        <f>INDEX(SORT('06_MODELO_REFS'!F$26:F$3837;1;TRUE);A4648)</f>
        <v/>
      </c>
      <c r="F4648" t="n">
        <v>829</v>
      </c>
      <c r="G4648">
        <f>(F4648-0,5)/3812</f>
        <v/>
      </c>
      <c r="H4648">
        <f>NORM.S.INV(G4648)</f>
        <v/>
      </c>
      <c r="I4648">
        <f>INDEX(SORT('07_MODELO_NPI'!F$26:F$3837;1;TRUE);F4648)</f>
        <v/>
      </c>
      <c r="K4648" t="n">
        <v>829</v>
      </c>
      <c r="L4648">
        <f>(K4648-0,5)/3812</f>
        <v/>
      </c>
      <c r="M4648">
        <f>NORM.S.INV(L4648)</f>
        <v/>
      </c>
      <c r="N4648">
        <f>INDEX(SORT('08_MODELO_MULTIPLO'!G$31:G$3842;1;TRUE);K4648)</f>
        <v/>
      </c>
    </row>
    <row r="4649">
      <c r="A4649" t="n">
        <v>830</v>
      </c>
      <c r="B4649">
        <f>(A4649-0,5)/3812</f>
        <v/>
      </c>
      <c r="C4649">
        <f>NORM.S.INV(B4649)</f>
        <v/>
      </c>
      <c r="D4649">
        <f>INDEX(SORT('06_MODELO_REFS'!F$26:F$3837;1;TRUE);A4649)</f>
        <v/>
      </c>
      <c r="F4649" t="n">
        <v>830</v>
      </c>
      <c r="G4649">
        <f>(F4649-0,5)/3812</f>
        <v/>
      </c>
      <c r="H4649">
        <f>NORM.S.INV(G4649)</f>
        <v/>
      </c>
      <c r="I4649">
        <f>INDEX(SORT('07_MODELO_NPI'!F$26:F$3837;1;TRUE);F4649)</f>
        <v/>
      </c>
      <c r="K4649" t="n">
        <v>830</v>
      </c>
      <c r="L4649">
        <f>(K4649-0,5)/3812</f>
        <v/>
      </c>
      <c r="M4649">
        <f>NORM.S.INV(L4649)</f>
        <v/>
      </c>
      <c r="N4649">
        <f>INDEX(SORT('08_MODELO_MULTIPLO'!G$31:G$3842;1;TRUE);K4649)</f>
        <v/>
      </c>
    </row>
    <row r="4650">
      <c r="A4650" t="n">
        <v>831</v>
      </c>
      <c r="B4650">
        <f>(A4650-0,5)/3812</f>
        <v/>
      </c>
      <c r="C4650">
        <f>NORM.S.INV(B4650)</f>
        <v/>
      </c>
      <c r="D4650">
        <f>INDEX(SORT('06_MODELO_REFS'!F$26:F$3837;1;TRUE);A4650)</f>
        <v/>
      </c>
      <c r="F4650" t="n">
        <v>831</v>
      </c>
      <c r="G4650">
        <f>(F4650-0,5)/3812</f>
        <v/>
      </c>
      <c r="H4650">
        <f>NORM.S.INV(G4650)</f>
        <v/>
      </c>
      <c r="I4650">
        <f>INDEX(SORT('07_MODELO_NPI'!F$26:F$3837;1;TRUE);F4650)</f>
        <v/>
      </c>
      <c r="K4650" t="n">
        <v>831</v>
      </c>
      <c r="L4650">
        <f>(K4650-0,5)/3812</f>
        <v/>
      </c>
      <c r="M4650">
        <f>NORM.S.INV(L4650)</f>
        <v/>
      </c>
      <c r="N4650">
        <f>INDEX(SORT('08_MODELO_MULTIPLO'!G$31:G$3842;1;TRUE);K4650)</f>
        <v/>
      </c>
    </row>
    <row r="4651">
      <c r="A4651" t="n">
        <v>832</v>
      </c>
      <c r="B4651">
        <f>(A4651-0,5)/3812</f>
        <v/>
      </c>
      <c r="C4651">
        <f>NORM.S.INV(B4651)</f>
        <v/>
      </c>
      <c r="D4651">
        <f>INDEX(SORT('06_MODELO_REFS'!F$26:F$3837;1;TRUE);A4651)</f>
        <v/>
      </c>
      <c r="F4651" t="n">
        <v>832</v>
      </c>
      <c r="G4651">
        <f>(F4651-0,5)/3812</f>
        <v/>
      </c>
      <c r="H4651">
        <f>NORM.S.INV(G4651)</f>
        <v/>
      </c>
      <c r="I4651">
        <f>INDEX(SORT('07_MODELO_NPI'!F$26:F$3837;1;TRUE);F4651)</f>
        <v/>
      </c>
      <c r="K4651" t="n">
        <v>832</v>
      </c>
      <c r="L4651">
        <f>(K4651-0,5)/3812</f>
        <v/>
      </c>
      <c r="M4651">
        <f>NORM.S.INV(L4651)</f>
        <v/>
      </c>
      <c r="N4651">
        <f>INDEX(SORT('08_MODELO_MULTIPLO'!G$31:G$3842;1;TRUE);K4651)</f>
        <v/>
      </c>
    </row>
    <row r="4652">
      <c r="A4652" t="n">
        <v>833</v>
      </c>
      <c r="B4652">
        <f>(A4652-0,5)/3812</f>
        <v/>
      </c>
      <c r="C4652">
        <f>NORM.S.INV(B4652)</f>
        <v/>
      </c>
      <c r="D4652">
        <f>INDEX(SORT('06_MODELO_REFS'!F$26:F$3837;1;TRUE);A4652)</f>
        <v/>
      </c>
      <c r="F4652" t="n">
        <v>833</v>
      </c>
      <c r="G4652">
        <f>(F4652-0,5)/3812</f>
        <v/>
      </c>
      <c r="H4652">
        <f>NORM.S.INV(G4652)</f>
        <v/>
      </c>
      <c r="I4652">
        <f>INDEX(SORT('07_MODELO_NPI'!F$26:F$3837;1;TRUE);F4652)</f>
        <v/>
      </c>
      <c r="K4652" t="n">
        <v>833</v>
      </c>
      <c r="L4652">
        <f>(K4652-0,5)/3812</f>
        <v/>
      </c>
      <c r="M4652">
        <f>NORM.S.INV(L4652)</f>
        <v/>
      </c>
      <c r="N4652">
        <f>INDEX(SORT('08_MODELO_MULTIPLO'!G$31:G$3842;1;TRUE);K4652)</f>
        <v/>
      </c>
    </row>
    <row r="4653">
      <c r="A4653" t="n">
        <v>834</v>
      </c>
      <c r="B4653">
        <f>(A4653-0,5)/3812</f>
        <v/>
      </c>
      <c r="C4653">
        <f>NORM.S.INV(B4653)</f>
        <v/>
      </c>
      <c r="D4653">
        <f>INDEX(SORT('06_MODELO_REFS'!F$26:F$3837;1;TRUE);A4653)</f>
        <v/>
      </c>
      <c r="F4653" t="n">
        <v>834</v>
      </c>
      <c r="G4653">
        <f>(F4653-0,5)/3812</f>
        <v/>
      </c>
      <c r="H4653">
        <f>NORM.S.INV(G4653)</f>
        <v/>
      </c>
      <c r="I4653">
        <f>INDEX(SORT('07_MODELO_NPI'!F$26:F$3837;1;TRUE);F4653)</f>
        <v/>
      </c>
      <c r="K4653" t="n">
        <v>834</v>
      </c>
      <c r="L4653">
        <f>(K4653-0,5)/3812</f>
        <v/>
      </c>
      <c r="M4653">
        <f>NORM.S.INV(L4653)</f>
        <v/>
      </c>
      <c r="N4653">
        <f>INDEX(SORT('08_MODELO_MULTIPLO'!G$31:G$3842;1;TRUE);K4653)</f>
        <v/>
      </c>
    </row>
    <row r="4654">
      <c r="A4654" t="n">
        <v>835</v>
      </c>
      <c r="B4654">
        <f>(A4654-0,5)/3812</f>
        <v/>
      </c>
      <c r="C4654">
        <f>NORM.S.INV(B4654)</f>
        <v/>
      </c>
      <c r="D4654">
        <f>INDEX(SORT('06_MODELO_REFS'!F$26:F$3837;1;TRUE);A4654)</f>
        <v/>
      </c>
      <c r="F4654" t="n">
        <v>835</v>
      </c>
      <c r="G4654">
        <f>(F4654-0,5)/3812</f>
        <v/>
      </c>
      <c r="H4654">
        <f>NORM.S.INV(G4654)</f>
        <v/>
      </c>
      <c r="I4654">
        <f>INDEX(SORT('07_MODELO_NPI'!F$26:F$3837;1;TRUE);F4654)</f>
        <v/>
      </c>
      <c r="K4654" t="n">
        <v>835</v>
      </c>
      <c r="L4654">
        <f>(K4654-0,5)/3812</f>
        <v/>
      </c>
      <c r="M4654">
        <f>NORM.S.INV(L4654)</f>
        <v/>
      </c>
      <c r="N4654">
        <f>INDEX(SORT('08_MODELO_MULTIPLO'!G$31:G$3842;1;TRUE);K4654)</f>
        <v/>
      </c>
    </row>
    <row r="4655">
      <c r="A4655" t="n">
        <v>836</v>
      </c>
      <c r="B4655">
        <f>(A4655-0,5)/3812</f>
        <v/>
      </c>
      <c r="C4655">
        <f>NORM.S.INV(B4655)</f>
        <v/>
      </c>
      <c r="D4655">
        <f>INDEX(SORT('06_MODELO_REFS'!F$26:F$3837;1;TRUE);A4655)</f>
        <v/>
      </c>
      <c r="F4655" t="n">
        <v>836</v>
      </c>
      <c r="G4655">
        <f>(F4655-0,5)/3812</f>
        <v/>
      </c>
      <c r="H4655">
        <f>NORM.S.INV(G4655)</f>
        <v/>
      </c>
      <c r="I4655">
        <f>INDEX(SORT('07_MODELO_NPI'!F$26:F$3837;1;TRUE);F4655)</f>
        <v/>
      </c>
      <c r="K4655" t="n">
        <v>836</v>
      </c>
      <c r="L4655">
        <f>(K4655-0,5)/3812</f>
        <v/>
      </c>
      <c r="M4655">
        <f>NORM.S.INV(L4655)</f>
        <v/>
      </c>
      <c r="N4655">
        <f>INDEX(SORT('08_MODELO_MULTIPLO'!G$31:G$3842;1;TRUE);K4655)</f>
        <v/>
      </c>
    </row>
    <row r="4656">
      <c r="A4656" t="n">
        <v>837</v>
      </c>
      <c r="B4656">
        <f>(A4656-0,5)/3812</f>
        <v/>
      </c>
      <c r="C4656">
        <f>NORM.S.INV(B4656)</f>
        <v/>
      </c>
      <c r="D4656">
        <f>INDEX(SORT('06_MODELO_REFS'!F$26:F$3837;1;TRUE);A4656)</f>
        <v/>
      </c>
      <c r="F4656" t="n">
        <v>837</v>
      </c>
      <c r="G4656">
        <f>(F4656-0,5)/3812</f>
        <v/>
      </c>
      <c r="H4656">
        <f>NORM.S.INV(G4656)</f>
        <v/>
      </c>
      <c r="I4656">
        <f>INDEX(SORT('07_MODELO_NPI'!F$26:F$3837;1;TRUE);F4656)</f>
        <v/>
      </c>
      <c r="K4656" t="n">
        <v>837</v>
      </c>
      <c r="L4656">
        <f>(K4656-0,5)/3812</f>
        <v/>
      </c>
      <c r="M4656">
        <f>NORM.S.INV(L4656)</f>
        <v/>
      </c>
      <c r="N4656">
        <f>INDEX(SORT('08_MODELO_MULTIPLO'!G$31:G$3842;1;TRUE);K4656)</f>
        <v/>
      </c>
    </row>
    <row r="4657">
      <c r="A4657" t="n">
        <v>838</v>
      </c>
      <c r="B4657">
        <f>(A4657-0,5)/3812</f>
        <v/>
      </c>
      <c r="C4657">
        <f>NORM.S.INV(B4657)</f>
        <v/>
      </c>
      <c r="D4657">
        <f>INDEX(SORT('06_MODELO_REFS'!F$26:F$3837;1;TRUE);A4657)</f>
        <v/>
      </c>
      <c r="F4657" t="n">
        <v>838</v>
      </c>
      <c r="G4657">
        <f>(F4657-0,5)/3812</f>
        <v/>
      </c>
      <c r="H4657">
        <f>NORM.S.INV(G4657)</f>
        <v/>
      </c>
      <c r="I4657">
        <f>INDEX(SORT('07_MODELO_NPI'!F$26:F$3837;1;TRUE);F4657)</f>
        <v/>
      </c>
      <c r="K4657" t="n">
        <v>838</v>
      </c>
      <c r="L4657">
        <f>(K4657-0,5)/3812</f>
        <v/>
      </c>
      <c r="M4657">
        <f>NORM.S.INV(L4657)</f>
        <v/>
      </c>
      <c r="N4657">
        <f>INDEX(SORT('08_MODELO_MULTIPLO'!G$31:G$3842;1;TRUE);K4657)</f>
        <v/>
      </c>
    </row>
    <row r="4658">
      <c r="A4658" t="n">
        <v>839</v>
      </c>
      <c r="B4658">
        <f>(A4658-0,5)/3812</f>
        <v/>
      </c>
      <c r="C4658">
        <f>NORM.S.INV(B4658)</f>
        <v/>
      </c>
      <c r="D4658">
        <f>INDEX(SORT('06_MODELO_REFS'!F$26:F$3837;1;TRUE);A4658)</f>
        <v/>
      </c>
      <c r="F4658" t="n">
        <v>839</v>
      </c>
      <c r="G4658">
        <f>(F4658-0,5)/3812</f>
        <v/>
      </c>
      <c r="H4658">
        <f>NORM.S.INV(G4658)</f>
        <v/>
      </c>
      <c r="I4658">
        <f>INDEX(SORT('07_MODELO_NPI'!F$26:F$3837;1;TRUE);F4658)</f>
        <v/>
      </c>
      <c r="K4658" t="n">
        <v>839</v>
      </c>
      <c r="L4658">
        <f>(K4658-0,5)/3812</f>
        <v/>
      </c>
      <c r="M4658">
        <f>NORM.S.INV(L4658)</f>
        <v/>
      </c>
      <c r="N4658">
        <f>INDEX(SORT('08_MODELO_MULTIPLO'!G$31:G$3842;1;TRUE);K4658)</f>
        <v/>
      </c>
    </row>
    <row r="4659">
      <c r="A4659" t="n">
        <v>840</v>
      </c>
      <c r="B4659">
        <f>(A4659-0,5)/3812</f>
        <v/>
      </c>
      <c r="C4659">
        <f>NORM.S.INV(B4659)</f>
        <v/>
      </c>
      <c r="D4659">
        <f>INDEX(SORT('06_MODELO_REFS'!F$26:F$3837;1;TRUE);A4659)</f>
        <v/>
      </c>
      <c r="F4659" t="n">
        <v>840</v>
      </c>
      <c r="G4659">
        <f>(F4659-0,5)/3812</f>
        <v/>
      </c>
      <c r="H4659">
        <f>NORM.S.INV(G4659)</f>
        <v/>
      </c>
      <c r="I4659">
        <f>INDEX(SORT('07_MODELO_NPI'!F$26:F$3837;1;TRUE);F4659)</f>
        <v/>
      </c>
      <c r="K4659" t="n">
        <v>840</v>
      </c>
      <c r="L4659">
        <f>(K4659-0,5)/3812</f>
        <v/>
      </c>
      <c r="M4659">
        <f>NORM.S.INV(L4659)</f>
        <v/>
      </c>
      <c r="N4659">
        <f>INDEX(SORT('08_MODELO_MULTIPLO'!G$31:G$3842;1;TRUE);K4659)</f>
        <v/>
      </c>
    </row>
    <row r="4660">
      <c r="A4660" t="n">
        <v>841</v>
      </c>
      <c r="B4660">
        <f>(A4660-0,5)/3812</f>
        <v/>
      </c>
      <c r="C4660">
        <f>NORM.S.INV(B4660)</f>
        <v/>
      </c>
      <c r="D4660">
        <f>INDEX(SORT('06_MODELO_REFS'!F$26:F$3837;1;TRUE);A4660)</f>
        <v/>
      </c>
      <c r="F4660" t="n">
        <v>841</v>
      </c>
      <c r="G4660">
        <f>(F4660-0,5)/3812</f>
        <v/>
      </c>
      <c r="H4660">
        <f>NORM.S.INV(G4660)</f>
        <v/>
      </c>
      <c r="I4660">
        <f>INDEX(SORT('07_MODELO_NPI'!F$26:F$3837;1;TRUE);F4660)</f>
        <v/>
      </c>
      <c r="K4660" t="n">
        <v>841</v>
      </c>
      <c r="L4660">
        <f>(K4660-0,5)/3812</f>
        <v/>
      </c>
      <c r="M4660">
        <f>NORM.S.INV(L4660)</f>
        <v/>
      </c>
      <c r="N4660">
        <f>INDEX(SORT('08_MODELO_MULTIPLO'!G$31:G$3842;1;TRUE);K4660)</f>
        <v/>
      </c>
    </row>
    <row r="4661">
      <c r="A4661" t="n">
        <v>842</v>
      </c>
      <c r="B4661">
        <f>(A4661-0,5)/3812</f>
        <v/>
      </c>
      <c r="C4661">
        <f>NORM.S.INV(B4661)</f>
        <v/>
      </c>
      <c r="D4661">
        <f>INDEX(SORT('06_MODELO_REFS'!F$26:F$3837;1;TRUE);A4661)</f>
        <v/>
      </c>
      <c r="F4661" t="n">
        <v>842</v>
      </c>
      <c r="G4661">
        <f>(F4661-0,5)/3812</f>
        <v/>
      </c>
      <c r="H4661">
        <f>NORM.S.INV(G4661)</f>
        <v/>
      </c>
      <c r="I4661">
        <f>INDEX(SORT('07_MODELO_NPI'!F$26:F$3837;1;TRUE);F4661)</f>
        <v/>
      </c>
      <c r="K4661" t="n">
        <v>842</v>
      </c>
      <c r="L4661">
        <f>(K4661-0,5)/3812</f>
        <v/>
      </c>
      <c r="M4661">
        <f>NORM.S.INV(L4661)</f>
        <v/>
      </c>
      <c r="N4661">
        <f>INDEX(SORT('08_MODELO_MULTIPLO'!G$31:G$3842;1;TRUE);K4661)</f>
        <v/>
      </c>
    </row>
    <row r="4662">
      <c r="A4662" t="n">
        <v>843</v>
      </c>
      <c r="B4662">
        <f>(A4662-0,5)/3812</f>
        <v/>
      </c>
      <c r="C4662">
        <f>NORM.S.INV(B4662)</f>
        <v/>
      </c>
      <c r="D4662">
        <f>INDEX(SORT('06_MODELO_REFS'!F$26:F$3837;1;TRUE);A4662)</f>
        <v/>
      </c>
      <c r="F4662" t="n">
        <v>843</v>
      </c>
      <c r="G4662">
        <f>(F4662-0,5)/3812</f>
        <v/>
      </c>
      <c r="H4662">
        <f>NORM.S.INV(G4662)</f>
        <v/>
      </c>
      <c r="I4662">
        <f>INDEX(SORT('07_MODELO_NPI'!F$26:F$3837;1;TRUE);F4662)</f>
        <v/>
      </c>
      <c r="K4662" t="n">
        <v>843</v>
      </c>
      <c r="L4662">
        <f>(K4662-0,5)/3812</f>
        <v/>
      </c>
      <c r="M4662">
        <f>NORM.S.INV(L4662)</f>
        <v/>
      </c>
      <c r="N4662">
        <f>INDEX(SORT('08_MODELO_MULTIPLO'!G$31:G$3842;1;TRUE);K4662)</f>
        <v/>
      </c>
    </row>
    <row r="4663">
      <c r="A4663" t="n">
        <v>844</v>
      </c>
      <c r="B4663">
        <f>(A4663-0,5)/3812</f>
        <v/>
      </c>
      <c r="C4663">
        <f>NORM.S.INV(B4663)</f>
        <v/>
      </c>
      <c r="D4663">
        <f>INDEX(SORT('06_MODELO_REFS'!F$26:F$3837;1;TRUE);A4663)</f>
        <v/>
      </c>
      <c r="F4663" t="n">
        <v>844</v>
      </c>
      <c r="G4663">
        <f>(F4663-0,5)/3812</f>
        <v/>
      </c>
      <c r="H4663">
        <f>NORM.S.INV(G4663)</f>
        <v/>
      </c>
      <c r="I4663">
        <f>INDEX(SORT('07_MODELO_NPI'!F$26:F$3837;1;TRUE);F4663)</f>
        <v/>
      </c>
      <c r="K4663" t="n">
        <v>844</v>
      </c>
      <c r="L4663">
        <f>(K4663-0,5)/3812</f>
        <v/>
      </c>
      <c r="M4663">
        <f>NORM.S.INV(L4663)</f>
        <v/>
      </c>
      <c r="N4663">
        <f>INDEX(SORT('08_MODELO_MULTIPLO'!G$31:G$3842;1;TRUE);K4663)</f>
        <v/>
      </c>
    </row>
    <row r="4664">
      <c r="A4664" t="n">
        <v>845</v>
      </c>
      <c r="B4664">
        <f>(A4664-0,5)/3812</f>
        <v/>
      </c>
      <c r="C4664">
        <f>NORM.S.INV(B4664)</f>
        <v/>
      </c>
      <c r="D4664">
        <f>INDEX(SORT('06_MODELO_REFS'!F$26:F$3837;1;TRUE);A4664)</f>
        <v/>
      </c>
      <c r="F4664" t="n">
        <v>845</v>
      </c>
      <c r="G4664">
        <f>(F4664-0,5)/3812</f>
        <v/>
      </c>
      <c r="H4664">
        <f>NORM.S.INV(G4664)</f>
        <v/>
      </c>
      <c r="I4664">
        <f>INDEX(SORT('07_MODELO_NPI'!F$26:F$3837;1;TRUE);F4664)</f>
        <v/>
      </c>
      <c r="K4664" t="n">
        <v>845</v>
      </c>
      <c r="L4664">
        <f>(K4664-0,5)/3812</f>
        <v/>
      </c>
      <c r="M4664">
        <f>NORM.S.INV(L4664)</f>
        <v/>
      </c>
      <c r="N4664">
        <f>INDEX(SORT('08_MODELO_MULTIPLO'!G$31:G$3842;1;TRUE);K4664)</f>
        <v/>
      </c>
    </row>
    <row r="4665">
      <c r="A4665" t="n">
        <v>846</v>
      </c>
      <c r="B4665">
        <f>(A4665-0,5)/3812</f>
        <v/>
      </c>
      <c r="C4665">
        <f>NORM.S.INV(B4665)</f>
        <v/>
      </c>
      <c r="D4665">
        <f>INDEX(SORT('06_MODELO_REFS'!F$26:F$3837;1;TRUE);A4665)</f>
        <v/>
      </c>
      <c r="F4665" t="n">
        <v>846</v>
      </c>
      <c r="G4665">
        <f>(F4665-0,5)/3812</f>
        <v/>
      </c>
      <c r="H4665">
        <f>NORM.S.INV(G4665)</f>
        <v/>
      </c>
      <c r="I4665">
        <f>INDEX(SORT('07_MODELO_NPI'!F$26:F$3837;1;TRUE);F4665)</f>
        <v/>
      </c>
      <c r="K4665" t="n">
        <v>846</v>
      </c>
      <c r="L4665">
        <f>(K4665-0,5)/3812</f>
        <v/>
      </c>
      <c r="M4665">
        <f>NORM.S.INV(L4665)</f>
        <v/>
      </c>
      <c r="N4665">
        <f>INDEX(SORT('08_MODELO_MULTIPLO'!G$31:G$3842;1;TRUE);K4665)</f>
        <v/>
      </c>
    </row>
    <row r="4666">
      <c r="A4666" t="n">
        <v>847</v>
      </c>
      <c r="B4666">
        <f>(A4666-0,5)/3812</f>
        <v/>
      </c>
      <c r="C4666">
        <f>NORM.S.INV(B4666)</f>
        <v/>
      </c>
      <c r="D4666">
        <f>INDEX(SORT('06_MODELO_REFS'!F$26:F$3837;1;TRUE);A4666)</f>
        <v/>
      </c>
      <c r="F4666" t="n">
        <v>847</v>
      </c>
      <c r="G4666">
        <f>(F4666-0,5)/3812</f>
        <v/>
      </c>
      <c r="H4666">
        <f>NORM.S.INV(G4666)</f>
        <v/>
      </c>
      <c r="I4666">
        <f>INDEX(SORT('07_MODELO_NPI'!F$26:F$3837;1;TRUE);F4666)</f>
        <v/>
      </c>
      <c r="K4666" t="n">
        <v>847</v>
      </c>
      <c r="L4666">
        <f>(K4666-0,5)/3812</f>
        <v/>
      </c>
      <c r="M4666">
        <f>NORM.S.INV(L4666)</f>
        <v/>
      </c>
      <c r="N4666">
        <f>INDEX(SORT('08_MODELO_MULTIPLO'!G$31:G$3842;1;TRUE);K4666)</f>
        <v/>
      </c>
    </row>
    <row r="4667">
      <c r="A4667" t="n">
        <v>848</v>
      </c>
      <c r="B4667">
        <f>(A4667-0,5)/3812</f>
        <v/>
      </c>
      <c r="C4667">
        <f>NORM.S.INV(B4667)</f>
        <v/>
      </c>
      <c r="D4667">
        <f>INDEX(SORT('06_MODELO_REFS'!F$26:F$3837;1;TRUE);A4667)</f>
        <v/>
      </c>
      <c r="F4667" t="n">
        <v>848</v>
      </c>
      <c r="G4667">
        <f>(F4667-0,5)/3812</f>
        <v/>
      </c>
      <c r="H4667">
        <f>NORM.S.INV(G4667)</f>
        <v/>
      </c>
      <c r="I4667">
        <f>INDEX(SORT('07_MODELO_NPI'!F$26:F$3837;1;TRUE);F4667)</f>
        <v/>
      </c>
      <c r="K4667" t="n">
        <v>848</v>
      </c>
      <c r="L4667">
        <f>(K4667-0,5)/3812</f>
        <v/>
      </c>
      <c r="M4667">
        <f>NORM.S.INV(L4667)</f>
        <v/>
      </c>
      <c r="N4667">
        <f>INDEX(SORT('08_MODELO_MULTIPLO'!G$31:G$3842;1;TRUE);K4667)</f>
        <v/>
      </c>
    </row>
    <row r="4668">
      <c r="A4668" t="n">
        <v>849</v>
      </c>
      <c r="B4668">
        <f>(A4668-0,5)/3812</f>
        <v/>
      </c>
      <c r="C4668">
        <f>NORM.S.INV(B4668)</f>
        <v/>
      </c>
      <c r="D4668">
        <f>INDEX(SORT('06_MODELO_REFS'!F$26:F$3837;1;TRUE);A4668)</f>
        <v/>
      </c>
      <c r="F4668" t="n">
        <v>849</v>
      </c>
      <c r="G4668">
        <f>(F4668-0,5)/3812</f>
        <v/>
      </c>
      <c r="H4668">
        <f>NORM.S.INV(G4668)</f>
        <v/>
      </c>
      <c r="I4668">
        <f>INDEX(SORT('07_MODELO_NPI'!F$26:F$3837;1;TRUE);F4668)</f>
        <v/>
      </c>
      <c r="K4668" t="n">
        <v>849</v>
      </c>
      <c r="L4668">
        <f>(K4668-0,5)/3812</f>
        <v/>
      </c>
      <c r="M4668">
        <f>NORM.S.INV(L4668)</f>
        <v/>
      </c>
      <c r="N4668">
        <f>INDEX(SORT('08_MODELO_MULTIPLO'!G$31:G$3842;1;TRUE);K4668)</f>
        <v/>
      </c>
    </row>
    <row r="4669">
      <c r="A4669" t="n">
        <v>850</v>
      </c>
      <c r="B4669">
        <f>(A4669-0,5)/3812</f>
        <v/>
      </c>
      <c r="C4669">
        <f>NORM.S.INV(B4669)</f>
        <v/>
      </c>
      <c r="D4669">
        <f>INDEX(SORT('06_MODELO_REFS'!F$26:F$3837;1;TRUE);A4669)</f>
        <v/>
      </c>
      <c r="F4669" t="n">
        <v>850</v>
      </c>
      <c r="G4669">
        <f>(F4669-0,5)/3812</f>
        <v/>
      </c>
      <c r="H4669">
        <f>NORM.S.INV(G4669)</f>
        <v/>
      </c>
      <c r="I4669">
        <f>INDEX(SORT('07_MODELO_NPI'!F$26:F$3837;1;TRUE);F4669)</f>
        <v/>
      </c>
      <c r="K4669" t="n">
        <v>850</v>
      </c>
      <c r="L4669">
        <f>(K4669-0,5)/3812</f>
        <v/>
      </c>
      <c r="M4669">
        <f>NORM.S.INV(L4669)</f>
        <v/>
      </c>
      <c r="N4669">
        <f>INDEX(SORT('08_MODELO_MULTIPLO'!G$31:G$3842;1;TRUE);K4669)</f>
        <v/>
      </c>
    </row>
    <row r="4670">
      <c r="A4670" t="n">
        <v>851</v>
      </c>
      <c r="B4670">
        <f>(A4670-0,5)/3812</f>
        <v/>
      </c>
      <c r="C4670">
        <f>NORM.S.INV(B4670)</f>
        <v/>
      </c>
      <c r="D4670">
        <f>INDEX(SORT('06_MODELO_REFS'!F$26:F$3837;1;TRUE);A4670)</f>
        <v/>
      </c>
      <c r="F4670" t="n">
        <v>851</v>
      </c>
      <c r="G4670">
        <f>(F4670-0,5)/3812</f>
        <v/>
      </c>
      <c r="H4670">
        <f>NORM.S.INV(G4670)</f>
        <v/>
      </c>
      <c r="I4670">
        <f>INDEX(SORT('07_MODELO_NPI'!F$26:F$3837;1;TRUE);F4670)</f>
        <v/>
      </c>
      <c r="K4670" t="n">
        <v>851</v>
      </c>
      <c r="L4670">
        <f>(K4670-0,5)/3812</f>
        <v/>
      </c>
      <c r="M4670">
        <f>NORM.S.INV(L4670)</f>
        <v/>
      </c>
      <c r="N4670">
        <f>INDEX(SORT('08_MODELO_MULTIPLO'!G$31:G$3842;1;TRUE);K4670)</f>
        <v/>
      </c>
    </row>
    <row r="4671">
      <c r="A4671" t="n">
        <v>852</v>
      </c>
      <c r="B4671">
        <f>(A4671-0,5)/3812</f>
        <v/>
      </c>
      <c r="C4671">
        <f>NORM.S.INV(B4671)</f>
        <v/>
      </c>
      <c r="D4671">
        <f>INDEX(SORT('06_MODELO_REFS'!F$26:F$3837;1;TRUE);A4671)</f>
        <v/>
      </c>
      <c r="F4671" t="n">
        <v>852</v>
      </c>
      <c r="G4671">
        <f>(F4671-0,5)/3812</f>
        <v/>
      </c>
      <c r="H4671">
        <f>NORM.S.INV(G4671)</f>
        <v/>
      </c>
      <c r="I4671">
        <f>INDEX(SORT('07_MODELO_NPI'!F$26:F$3837;1;TRUE);F4671)</f>
        <v/>
      </c>
      <c r="K4671" t="n">
        <v>852</v>
      </c>
      <c r="L4671">
        <f>(K4671-0,5)/3812</f>
        <v/>
      </c>
      <c r="M4671">
        <f>NORM.S.INV(L4671)</f>
        <v/>
      </c>
      <c r="N4671">
        <f>INDEX(SORT('08_MODELO_MULTIPLO'!G$31:G$3842;1;TRUE);K4671)</f>
        <v/>
      </c>
    </row>
    <row r="4672">
      <c r="A4672" t="n">
        <v>853</v>
      </c>
      <c r="B4672">
        <f>(A4672-0,5)/3812</f>
        <v/>
      </c>
      <c r="C4672">
        <f>NORM.S.INV(B4672)</f>
        <v/>
      </c>
      <c r="D4672">
        <f>INDEX(SORT('06_MODELO_REFS'!F$26:F$3837;1;TRUE);A4672)</f>
        <v/>
      </c>
      <c r="F4672" t="n">
        <v>853</v>
      </c>
      <c r="G4672">
        <f>(F4672-0,5)/3812</f>
        <v/>
      </c>
      <c r="H4672">
        <f>NORM.S.INV(G4672)</f>
        <v/>
      </c>
      <c r="I4672">
        <f>INDEX(SORT('07_MODELO_NPI'!F$26:F$3837;1;TRUE);F4672)</f>
        <v/>
      </c>
      <c r="K4672" t="n">
        <v>853</v>
      </c>
      <c r="L4672">
        <f>(K4672-0,5)/3812</f>
        <v/>
      </c>
      <c r="M4672">
        <f>NORM.S.INV(L4672)</f>
        <v/>
      </c>
      <c r="N4672">
        <f>INDEX(SORT('08_MODELO_MULTIPLO'!G$31:G$3842;1;TRUE);K4672)</f>
        <v/>
      </c>
    </row>
    <row r="4673">
      <c r="A4673" t="n">
        <v>854</v>
      </c>
      <c r="B4673">
        <f>(A4673-0,5)/3812</f>
        <v/>
      </c>
      <c r="C4673">
        <f>NORM.S.INV(B4673)</f>
        <v/>
      </c>
      <c r="D4673">
        <f>INDEX(SORT('06_MODELO_REFS'!F$26:F$3837;1;TRUE);A4673)</f>
        <v/>
      </c>
      <c r="F4673" t="n">
        <v>854</v>
      </c>
      <c r="G4673">
        <f>(F4673-0,5)/3812</f>
        <v/>
      </c>
      <c r="H4673">
        <f>NORM.S.INV(G4673)</f>
        <v/>
      </c>
      <c r="I4673">
        <f>INDEX(SORT('07_MODELO_NPI'!F$26:F$3837;1;TRUE);F4673)</f>
        <v/>
      </c>
      <c r="K4673" t="n">
        <v>854</v>
      </c>
      <c r="L4673">
        <f>(K4673-0,5)/3812</f>
        <v/>
      </c>
      <c r="M4673">
        <f>NORM.S.INV(L4673)</f>
        <v/>
      </c>
      <c r="N4673">
        <f>INDEX(SORT('08_MODELO_MULTIPLO'!G$31:G$3842;1;TRUE);K4673)</f>
        <v/>
      </c>
    </row>
    <row r="4674">
      <c r="A4674" t="n">
        <v>855</v>
      </c>
      <c r="B4674">
        <f>(A4674-0,5)/3812</f>
        <v/>
      </c>
      <c r="C4674">
        <f>NORM.S.INV(B4674)</f>
        <v/>
      </c>
      <c r="D4674">
        <f>INDEX(SORT('06_MODELO_REFS'!F$26:F$3837;1;TRUE);A4674)</f>
        <v/>
      </c>
      <c r="F4674" t="n">
        <v>855</v>
      </c>
      <c r="G4674">
        <f>(F4674-0,5)/3812</f>
        <v/>
      </c>
      <c r="H4674">
        <f>NORM.S.INV(G4674)</f>
        <v/>
      </c>
      <c r="I4674">
        <f>INDEX(SORT('07_MODELO_NPI'!F$26:F$3837;1;TRUE);F4674)</f>
        <v/>
      </c>
      <c r="K4674" t="n">
        <v>855</v>
      </c>
      <c r="L4674">
        <f>(K4674-0,5)/3812</f>
        <v/>
      </c>
      <c r="M4674">
        <f>NORM.S.INV(L4674)</f>
        <v/>
      </c>
      <c r="N4674">
        <f>INDEX(SORT('08_MODELO_MULTIPLO'!G$31:G$3842;1;TRUE);K4674)</f>
        <v/>
      </c>
    </row>
    <row r="4675">
      <c r="A4675" t="n">
        <v>856</v>
      </c>
      <c r="B4675">
        <f>(A4675-0,5)/3812</f>
        <v/>
      </c>
      <c r="C4675">
        <f>NORM.S.INV(B4675)</f>
        <v/>
      </c>
      <c r="D4675">
        <f>INDEX(SORT('06_MODELO_REFS'!F$26:F$3837;1;TRUE);A4675)</f>
        <v/>
      </c>
      <c r="F4675" t="n">
        <v>856</v>
      </c>
      <c r="G4675">
        <f>(F4675-0,5)/3812</f>
        <v/>
      </c>
      <c r="H4675">
        <f>NORM.S.INV(G4675)</f>
        <v/>
      </c>
      <c r="I4675">
        <f>INDEX(SORT('07_MODELO_NPI'!F$26:F$3837;1;TRUE);F4675)</f>
        <v/>
      </c>
      <c r="K4675" t="n">
        <v>856</v>
      </c>
      <c r="L4675">
        <f>(K4675-0,5)/3812</f>
        <v/>
      </c>
      <c r="M4675">
        <f>NORM.S.INV(L4675)</f>
        <v/>
      </c>
      <c r="N4675">
        <f>INDEX(SORT('08_MODELO_MULTIPLO'!G$31:G$3842;1;TRUE);K4675)</f>
        <v/>
      </c>
    </row>
    <row r="4676">
      <c r="A4676" t="n">
        <v>857</v>
      </c>
      <c r="B4676">
        <f>(A4676-0,5)/3812</f>
        <v/>
      </c>
      <c r="C4676">
        <f>NORM.S.INV(B4676)</f>
        <v/>
      </c>
      <c r="D4676">
        <f>INDEX(SORT('06_MODELO_REFS'!F$26:F$3837;1;TRUE);A4676)</f>
        <v/>
      </c>
      <c r="F4676" t="n">
        <v>857</v>
      </c>
      <c r="G4676">
        <f>(F4676-0,5)/3812</f>
        <v/>
      </c>
      <c r="H4676">
        <f>NORM.S.INV(G4676)</f>
        <v/>
      </c>
      <c r="I4676">
        <f>INDEX(SORT('07_MODELO_NPI'!F$26:F$3837;1;TRUE);F4676)</f>
        <v/>
      </c>
      <c r="K4676" t="n">
        <v>857</v>
      </c>
      <c r="L4676">
        <f>(K4676-0,5)/3812</f>
        <v/>
      </c>
      <c r="M4676">
        <f>NORM.S.INV(L4676)</f>
        <v/>
      </c>
      <c r="N4676">
        <f>INDEX(SORT('08_MODELO_MULTIPLO'!G$31:G$3842;1;TRUE);K4676)</f>
        <v/>
      </c>
    </row>
    <row r="4677">
      <c r="A4677" t="n">
        <v>858</v>
      </c>
      <c r="B4677">
        <f>(A4677-0,5)/3812</f>
        <v/>
      </c>
      <c r="C4677">
        <f>NORM.S.INV(B4677)</f>
        <v/>
      </c>
      <c r="D4677">
        <f>INDEX(SORT('06_MODELO_REFS'!F$26:F$3837;1;TRUE);A4677)</f>
        <v/>
      </c>
      <c r="F4677" t="n">
        <v>858</v>
      </c>
      <c r="G4677">
        <f>(F4677-0,5)/3812</f>
        <v/>
      </c>
      <c r="H4677">
        <f>NORM.S.INV(G4677)</f>
        <v/>
      </c>
      <c r="I4677">
        <f>INDEX(SORT('07_MODELO_NPI'!F$26:F$3837;1;TRUE);F4677)</f>
        <v/>
      </c>
      <c r="K4677" t="n">
        <v>858</v>
      </c>
      <c r="L4677">
        <f>(K4677-0,5)/3812</f>
        <v/>
      </c>
      <c r="M4677">
        <f>NORM.S.INV(L4677)</f>
        <v/>
      </c>
      <c r="N4677">
        <f>INDEX(SORT('08_MODELO_MULTIPLO'!G$31:G$3842;1;TRUE);K4677)</f>
        <v/>
      </c>
    </row>
    <row r="4678">
      <c r="A4678" t="n">
        <v>859</v>
      </c>
      <c r="B4678">
        <f>(A4678-0,5)/3812</f>
        <v/>
      </c>
      <c r="C4678">
        <f>NORM.S.INV(B4678)</f>
        <v/>
      </c>
      <c r="D4678">
        <f>INDEX(SORT('06_MODELO_REFS'!F$26:F$3837;1;TRUE);A4678)</f>
        <v/>
      </c>
      <c r="F4678" t="n">
        <v>859</v>
      </c>
      <c r="G4678">
        <f>(F4678-0,5)/3812</f>
        <v/>
      </c>
      <c r="H4678">
        <f>NORM.S.INV(G4678)</f>
        <v/>
      </c>
      <c r="I4678">
        <f>INDEX(SORT('07_MODELO_NPI'!F$26:F$3837;1;TRUE);F4678)</f>
        <v/>
      </c>
      <c r="K4678" t="n">
        <v>859</v>
      </c>
      <c r="L4678">
        <f>(K4678-0,5)/3812</f>
        <v/>
      </c>
      <c r="M4678">
        <f>NORM.S.INV(L4678)</f>
        <v/>
      </c>
      <c r="N4678">
        <f>INDEX(SORT('08_MODELO_MULTIPLO'!G$31:G$3842;1;TRUE);K4678)</f>
        <v/>
      </c>
    </row>
    <row r="4679">
      <c r="A4679" t="n">
        <v>860</v>
      </c>
      <c r="B4679">
        <f>(A4679-0,5)/3812</f>
        <v/>
      </c>
      <c r="C4679">
        <f>NORM.S.INV(B4679)</f>
        <v/>
      </c>
      <c r="D4679">
        <f>INDEX(SORT('06_MODELO_REFS'!F$26:F$3837;1;TRUE);A4679)</f>
        <v/>
      </c>
      <c r="F4679" t="n">
        <v>860</v>
      </c>
      <c r="G4679">
        <f>(F4679-0,5)/3812</f>
        <v/>
      </c>
      <c r="H4679">
        <f>NORM.S.INV(G4679)</f>
        <v/>
      </c>
      <c r="I4679">
        <f>INDEX(SORT('07_MODELO_NPI'!F$26:F$3837;1;TRUE);F4679)</f>
        <v/>
      </c>
      <c r="K4679" t="n">
        <v>860</v>
      </c>
      <c r="L4679">
        <f>(K4679-0,5)/3812</f>
        <v/>
      </c>
      <c r="M4679">
        <f>NORM.S.INV(L4679)</f>
        <v/>
      </c>
      <c r="N4679">
        <f>INDEX(SORT('08_MODELO_MULTIPLO'!G$31:G$3842;1;TRUE);K4679)</f>
        <v/>
      </c>
    </row>
    <row r="4680">
      <c r="A4680" t="n">
        <v>861</v>
      </c>
      <c r="B4680">
        <f>(A4680-0,5)/3812</f>
        <v/>
      </c>
      <c r="C4680">
        <f>NORM.S.INV(B4680)</f>
        <v/>
      </c>
      <c r="D4680">
        <f>INDEX(SORT('06_MODELO_REFS'!F$26:F$3837;1;TRUE);A4680)</f>
        <v/>
      </c>
      <c r="F4680" t="n">
        <v>861</v>
      </c>
      <c r="G4680">
        <f>(F4680-0,5)/3812</f>
        <v/>
      </c>
      <c r="H4680">
        <f>NORM.S.INV(G4680)</f>
        <v/>
      </c>
      <c r="I4680">
        <f>INDEX(SORT('07_MODELO_NPI'!F$26:F$3837;1;TRUE);F4680)</f>
        <v/>
      </c>
      <c r="K4680" t="n">
        <v>861</v>
      </c>
      <c r="L4680">
        <f>(K4680-0,5)/3812</f>
        <v/>
      </c>
      <c r="M4680">
        <f>NORM.S.INV(L4680)</f>
        <v/>
      </c>
      <c r="N4680">
        <f>INDEX(SORT('08_MODELO_MULTIPLO'!G$31:G$3842;1;TRUE);K4680)</f>
        <v/>
      </c>
    </row>
    <row r="4681">
      <c r="A4681" t="n">
        <v>862</v>
      </c>
      <c r="B4681">
        <f>(A4681-0,5)/3812</f>
        <v/>
      </c>
      <c r="C4681">
        <f>NORM.S.INV(B4681)</f>
        <v/>
      </c>
      <c r="D4681">
        <f>INDEX(SORT('06_MODELO_REFS'!F$26:F$3837;1;TRUE);A4681)</f>
        <v/>
      </c>
      <c r="F4681" t="n">
        <v>862</v>
      </c>
      <c r="G4681">
        <f>(F4681-0,5)/3812</f>
        <v/>
      </c>
      <c r="H4681">
        <f>NORM.S.INV(G4681)</f>
        <v/>
      </c>
      <c r="I4681">
        <f>INDEX(SORT('07_MODELO_NPI'!F$26:F$3837;1;TRUE);F4681)</f>
        <v/>
      </c>
      <c r="K4681" t="n">
        <v>862</v>
      </c>
      <c r="L4681">
        <f>(K4681-0,5)/3812</f>
        <v/>
      </c>
      <c r="M4681">
        <f>NORM.S.INV(L4681)</f>
        <v/>
      </c>
      <c r="N4681">
        <f>INDEX(SORT('08_MODELO_MULTIPLO'!G$31:G$3842;1;TRUE);K4681)</f>
        <v/>
      </c>
    </row>
    <row r="4682">
      <c r="A4682" t="n">
        <v>863</v>
      </c>
      <c r="B4682">
        <f>(A4682-0,5)/3812</f>
        <v/>
      </c>
      <c r="C4682">
        <f>NORM.S.INV(B4682)</f>
        <v/>
      </c>
      <c r="D4682">
        <f>INDEX(SORT('06_MODELO_REFS'!F$26:F$3837;1;TRUE);A4682)</f>
        <v/>
      </c>
      <c r="F4682" t="n">
        <v>863</v>
      </c>
      <c r="G4682">
        <f>(F4682-0,5)/3812</f>
        <v/>
      </c>
      <c r="H4682">
        <f>NORM.S.INV(G4682)</f>
        <v/>
      </c>
      <c r="I4682">
        <f>INDEX(SORT('07_MODELO_NPI'!F$26:F$3837;1;TRUE);F4682)</f>
        <v/>
      </c>
      <c r="K4682" t="n">
        <v>863</v>
      </c>
      <c r="L4682">
        <f>(K4682-0,5)/3812</f>
        <v/>
      </c>
      <c r="M4682">
        <f>NORM.S.INV(L4682)</f>
        <v/>
      </c>
      <c r="N4682">
        <f>INDEX(SORT('08_MODELO_MULTIPLO'!G$31:G$3842;1;TRUE);K4682)</f>
        <v/>
      </c>
    </row>
    <row r="4683">
      <c r="A4683" t="n">
        <v>864</v>
      </c>
      <c r="B4683">
        <f>(A4683-0,5)/3812</f>
        <v/>
      </c>
      <c r="C4683">
        <f>NORM.S.INV(B4683)</f>
        <v/>
      </c>
      <c r="D4683">
        <f>INDEX(SORT('06_MODELO_REFS'!F$26:F$3837;1;TRUE);A4683)</f>
        <v/>
      </c>
      <c r="F4683" t="n">
        <v>864</v>
      </c>
      <c r="G4683">
        <f>(F4683-0,5)/3812</f>
        <v/>
      </c>
      <c r="H4683">
        <f>NORM.S.INV(G4683)</f>
        <v/>
      </c>
      <c r="I4683">
        <f>INDEX(SORT('07_MODELO_NPI'!F$26:F$3837;1;TRUE);F4683)</f>
        <v/>
      </c>
      <c r="K4683" t="n">
        <v>864</v>
      </c>
      <c r="L4683">
        <f>(K4683-0,5)/3812</f>
        <v/>
      </c>
      <c r="M4683">
        <f>NORM.S.INV(L4683)</f>
        <v/>
      </c>
      <c r="N4683">
        <f>INDEX(SORT('08_MODELO_MULTIPLO'!G$31:G$3842;1;TRUE);K4683)</f>
        <v/>
      </c>
    </row>
    <row r="4684">
      <c r="A4684" t="n">
        <v>865</v>
      </c>
      <c r="B4684">
        <f>(A4684-0,5)/3812</f>
        <v/>
      </c>
      <c r="C4684">
        <f>NORM.S.INV(B4684)</f>
        <v/>
      </c>
      <c r="D4684">
        <f>INDEX(SORT('06_MODELO_REFS'!F$26:F$3837;1;TRUE);A4684)</f>
        <v/>
      </c>
      <c r="F4684" t="n">
        <v>865</v>
      </c>
      <c r="G4684">
        <f>(F4684-0,5)/3812</f>
        <v/>
      </c>
      <c r="H4684">
        <f>NORM.S.INV(G4684)</f>
        <v/>
      </c>
      <c r="I4684">
        <f>INDEX(SORT('07_MODELO_NPI'!F$26:F$3837;1;TRUE);F4684)</f>
        <v/>
      </c>
      <c r="K4684" t="n">
        <v>865</v>
      </c>
      <c r="L4684">
        <f>(K4684-0,5)/3812</f>
        <v/>
      </c>
      <c r="M4684">
        <f>NORM.S.INV(L4684)</f>
        <v/>
      </c>
      <c r="N4684">
        <f>INDEX(SORT('08_MODELO_MULTIPLO'!G$31:G$3842;1;TRUE);K4684)</f>
        <v/>
      </c>
    </row>
    <row r="4685">
      <c r="A4685" t="n">
        <v>866</v>
      </c>
      <c r="B4685">
        <f>(A4685-0,5)/3812</f>
        <v/>
      </c>
      <c r="C4685">
        <f>NORM.S.INV(B4685)</f>
        <v/>
      </c>
      <c r="D4685">
        <f>INDEX(SORT('06_MODELO_REFS'!F$26:F$3837;1;TRUE);A4685)</f>
        <v/>
      </c>
      <c r="F4685" t="n">
        <v>866</v>
      </c>
      <c r="G4685">
        <f>(F4685-0,5)/3812</f>
        <v/>
      </c>
      <c r="H4685">
        <f>NORM.S.INV(G4685)</f>
        <v/>
      </c>
      <c r="I4685">
        <f>INDEX(SORT('07_MODELO_NPI'!F$26:F$3837;1;TRUE);F4685)</f>
        <v/>
      </c>
      <c r="K4685" t="n">
        <v>866</v>
      </c>
      <c r="L4685">
        <f>(K4685-0,5)/3812</f>
        <v/>
      </c>
      <c r="M4685">
        <f>NORM.S.INV(L4685)</f>
        <v/>
      </c>
      <c r="N4685">
        <f>INDEX(SORT('08_MODELO_MULTIPLO'!G$31:G$3842;1;TRUE);K4685)</f>
        <v/>
      </c>
    </row>
    <row r="4686">
      <c r="A4686" t="n">
        <v>867</v>
      </c>
      <c r="B4686">
        <f>(A4686-0,5)/3812</f>
        <v/>
      </c>
      <c r="C4686">
        <f>NORM.S.INV(B4686)</f>
        <v/>
      </c>
      <c r="D4686">
        <f>INDEX(SORT('06_MODELO_REFS'!F$26:F$3837;1;TRUE);A4686)</f>
        <v/>
      </c>
      <c r="F4686" t="n">
        <v>867</v>
      </c>
      <c r="G4686">
        <f>(F4686-0,5)/3812</f>
        <v/>
      </c>
      <c r="H4686">
        <f>NORM.S.INV(G4686)</f>
        <v/>
      </c>
      <c r="I4686">
        <f>INDEX(SORT('07_MODELO_NPI'!F$26:F$3837;1;TRUE);F4686)</f>
        <v/>
      </c>
      <c r="K4686" t="n">
        <v>867</v>
      </c>
      <c r="L4686">
        <f>(K4686-0,5)/3812</f>
        <v/>
      </c>
      <c r="M4686">
        <f>NORM.S.INV(L4686)</f>
        <v/>
      </c>
      <c r="N4686">
        <f>INDEX(SORT('08_MODELO_MULTIPLO'!G$31:G$3842;1;TRUE);K4686)</f>
        <v/>
      </c>
    </row>
    <row r="4687">
      <c r="A4687" t="n">
        <v>868</v>
      </c>
      <c r="B4687">
        <f>(A4687-0,5)/3812</f>
        <v/>
      </c>
      <c r="C4687">
        <f>NORM.S.INV(B4687)</f>
        <v/>
      </c>
      <c r="D4687">
        <f>INDEX(SORT('06_MODELO_REFS'!F$26:F$3837;1;TRUE);A4687)</f>
        <v/>
      </c>
      <c r="F4687" t="n">
        <v>868</v>
      </c>
      <c r="G4687">
        <f>(F4687-0,5)/3812</f>
        <v/>
      </c>
      <c r="H4687">
        <f>NORM.S.INV(G4687)</f>
        <v/>
      </c>
      <c r="I4687">
        <f>INDEX(SORT('07_MODELO_NPI'!F$26:F$3837;1;TRUE);F4687)</f>
        <v/>
      </c>
      <c r="K4687" t="n">
        <v>868</v>
      </c>
      <c r="L4687">
        <f>(K4687-0,5)/3812</f>
        <v/>
      </c>
      <c r="M4687">
        <f>NORM.S.INV(L4687)</f>
        <v/>
      </c>
      <c r="N4687">
        <f>INDEX(SORT('08_MODELO_MULTIPLO'!G$31:G$3842;1;TRUE);K4687)</f>
        <v/>
      </c>
    </row>
    <row r="4688">
      <c r="A4688" t="n">
        <v>869</v>
      </c>
      <c r="B4688">
        <f>(A4688-0,5)/3812</f>
        <v/>
      </c>
      <c r="C4688">
        <f>NORM.S.INV(B4688)</f>
        <v/>
      </c>
      <c r="D4688">
        <f>INDEX(SORT('06_MODELO_REFS'!F$26:F$3837;1;TRUE);A4688)</f>
        <v/>
      </c>
      <c r="F4688" t="n">
        <v>869</v>
      </c>
      <c r="G4688">
        <f>(F4688-0,5)/3812</f>
        <v/>
      </c>
      <c r="H4688">
        <f>NORM.S.INV(G4688)</f>
        <v/>
      </c>
      <c r="I4688">
        <f>INDEX(SORT('07_MODELO_NPI'!F$26:F$3837;1;TRUE);F4688)</f>
        <v/>
      </c>
      <c r="K4688" t="n">
        <v>869</v>
      </c>
      <c r="L4688">
        <f>(K4688-0,5)/3812</f>
        <v/>
      </c>
      <c r="M4688">
        <f>NORM.S.INV(L4688)</f>
        <v/>
      </c>
      <c r="N4688">
        <f>INDEX(SORT('08_MODELO_MULTIPLO'!G$31:G$3842;1;TRUE);K4688)</f>
        <v/>
      </c>
    </row>
    <row r="4689">
      <c r="A4689" t="n">
        <v>870</v>
      </c>
      <c r="B4689">
        <f>(A4689-0,5)/3812</f>
        <v/>
      </c>
      <c r="C4689">
        <f>NORM.S.INV(B4689)</f>
        <v/>
      </c>
      <c r="D4689">
        <f>INDEX(SORT('06_MODELO_REFS'!F$26:F$3837;1;TRUE);A4689)</f>
        <v/>
      </c>
      <c r="F4689" t="n">
        <v>870</v>
      </c>
      <c r="G4689">
        <f>(F4689-0,5)/3812</f>
        <v/>
      </c>
      <c r="H4689">
        <f>NORM.S.INV(G4689)</f>
        <v/>
      </c>
      <c r="I4689">
        <f>INDEX(SORT('07_MODELO_NPI'!F$26:F$3837;1;TRUE);F4689)</f>
        <v/>
      </c>
      <c r="K4689" t="n">
        <v>870</v>
      </c>
      <c r="L4689">
        <f>(K4689-0,5)/3812</f>
        <v/>
      </c>
      <c r="M4689">
        <f>NORM.S.INV(L4689)</f>
        <v/>
      </c>
      <c r="N4689">
        <f>INDEX(SORT('08_MODELO_MULTIPLO'!G$31:G$3842;1;TRUE);K4689)</f>
        <v/>
      </c>
    </row>
    <row r="4690">
      <c r="A4690" t="n">
        <v>871</v>
      </c>
      <c r="B4690">
        <f>(A4690-0,5)/3812</f>
        <v/>
      </c>
      <c r="C4690">
        <f>NORM.S.INV(B4690)</f>
        <v/>
      </c>
      <c r="D4690">
        <f>INDEX(SORT('06_MODELO_REFS'!F$26:F$3837;1;TRUE);A4690)</f>
        <v/>
      </c>
      <c r="F4690" t="n">
        <v>871</v>
      </c>
      <c r="G4690">
        <f>(F4690-0,5)/3812</f>
        <v/>
      </c>
      <c r="H4690">
        <f>NORM.S.INV(G4690)</f>
        <v/>
      </c>
      <c r="I4690">
        <f>INDEX(SORT('07_MODELO_NPI'!F$26:F$3837;1;TRUE);F4690)</f>
        <v/>
      </c>
      <c r="K4690" t="n">
        <v>871</v>
      </c>
      <c r="L4690">
        <f>(K4690-0,5)/3812</f>
        <v/>
      </c>
      <c r="M4690">
        <f>NORM.S.INV(L4690)</f>
        <v/>
      </c>
      <c r="N4690">
        <f>INDEX(SORT('08_MODELO_MULTIPLO'!G$31:G$3842;1;TRUE);K4690)</f>
        <v/>
      </c>
    </row>
    <row r="4691">
      <c r="A4691" t="n">
        <v>872</v>
      </c>
      <c r="B4691">
        <f>(A4691-0,5)/3812</f>
        <v/>
      </c>
      <c r="C4691">
        <f>NORM.S.INV(B4691)</f>
        <v/>
      </c>
      <c r="D4691">
        <f>INDEX(SORT('06_MODELO_REFS'!F$26:F$3837;1;TRUE);A4691)</f>
        <v/>
      </c>
      <c r="F4691" t="n">
        <v>872</v>
      </c>
      <c r="G4691">
        <f>(F4691-0,5)/3812</f>
        <v/>
      </c>
      <c r="H4691">
        <f>NORM.S.INV(G4691)</f>
        <v/>
      </c>
      <c r="I4691">
        <f>INDEX(SORT('07_MODELO_NPI'!F$26:F$3837;1;TRUE);F4691)</f>
        <v/>
      </c>
      <c r="K4691" t="n">
        <v>872</v>
      </c>
      <c r="L4691">
        <f>(K4691-0,5)/3812</f>
        <v/>
      </c>
      <c r="M4691">
        <f>NORM.S.INV(L4691)</f>
        <v/>
      </c>
      <c r="N4691">
        <f>INDEX(SORT('08_MODELO_MULTIPLO'!G$31:G$3842;1;TRUE);K4691)</f>
        <v/>
      </c>
    </row>
    <row r="4692">
      <c r="A4692" t="n">
        <v>873</v>
      </c>
      <c r="B4692">
        <f>(A4692-0,5)/3812</f>
        <v/>
      </c>
      <c r="C4692">
        <f>NORM.S.INV(B4692)</f>
        <v/>
      </c>
      <c r="D4692">
        <f>INDEX(SORT('06_MODELO_REFS'!F$26:F$3837;1;TRUE);A4692)</f>
        <v/>
      </c>
      <c r="F4692" t="n">
        <v>873</v>
      </c>
      <c r="G4692">
        <f>(F4692-0,5)/3812</f>
        <v/>
      </c>
      <c r="H4692">
        <f>NORM.S.INV(G4692)</f>
        <v/>
      </c>
      <c r="I4692">
        <f>INDEX(SORT('07_MODELO_NPI'!F$26:F$3837;1;TRUE);F4692)</f>
        <v/>
      </c>
      <c r="K4692" t="n">
        <v>873</v>
      </c>
      <c r="L4692">
        <f>(K4692-0,5)/3812</f>
        <v/>
      </c>
      <c r="M4692">
        <f>NORM.S.INV(L4692)</f>
        <v/>
      </c>
      <c r="N4692">
        <f>INDEX(SORT('08_MODELO_MULTIPLO'!G$31:G$3842;1;TRUE);K4692)</f>
        <v/>
      </c>
    </row>
    <row r="4693">
      <c r="A4693" t="n">
        <v>874</v>
      </c>
      <c r="B4693">
        <f>(A4693-0,5)/3812</f>
        <v/>
      </c>
      <c r="C4693">
        <f>NORM.S.INV(B4693)</f>
        <v/>
      </c>
      <c r="D4693">
        <f>INDEX(SORT('06_MODELO_REFS'!F$26:F$3837;1;TRUE);A4693)</f>
        <v/>
      </c>
      <c r="F4693" t="n">
        <v>874</v>
      </c>
      <c r="G4693">
        <f>(F4693-0,5)/3812</f>
        <v/>
      </c>
      <c r="H4693">
        <f>NORM.S.INV(G4693)</f>
        <v/>
      </c>
      <c r="I4693">
        <f>INDEX(SORT('07_MODELO_NPI'!F$26:F$3837;1;TRUE);F4693)</f>
        <v/>
      </c>
      <c r="K4693" t="n">
        <v>874</v>
      </c>
      <c r="L4693">
        <f>(K4693-0,5)/3812</f>
        <v/>
      </c>
      <c r="M4693">
        <f>NORM.S.INV(L4693)</f>
        <v/>
      </c>
      <c r="N4693">
        <f>INDEX(SORT('08_MODELO_MULTIPLO'!G$31:G$3842;1;TRUE);K4693)</f>
        <v/>
      </c>
    </row>
    <row r="4694">
      <c r="A4694" t="n">
        <v>875</v>
      </c>
      <c r="B4694">
        <f>(A4694-0,5)/3812</f>
        <v/>
      </c>
      <c r="C4694">
        <f>NORM.S.INV(B4694)</f>
        <v/>
      </c>
      <c r="D4694">
        <f>INDEX(SORT('06_MODELO_REFS'!F$26:F$3837;1;TRUE);A4694)</f>
        <v/>
      </c>
      <c r="F4694" t="n">
        <v>875</v>
      </c>
      <c r="G4694">
        <f>(F4694-0,5)/3812</f>
        <v/>
      </c>
      <c r="H4694">
        <f>NORM.S.INV(G4694)</f>
        <v/>
      </c>
      <c r="I4694">
        <f>INDEX(SORT('07_MODELO_NPI'!F$26:F$3837;1;TRUE);F4694)</f>
        <v/>
      </c>
      <c r="K4694" t="n">
        <v>875</v>
      </c>
      <c r="L4694">
        <f>(K4694-0,5)/3812</f>
        <v/>
      </c>
      <c r="M4694">
        <f>NORM.S.INV(L4694)</f>
        <v/>
      </c>
      <c r="N4694">
        <f>INDEX(SORT('08_MODELO_MULTIPLO'!G$31:G$3842;1;TRUE);K4694)</f>
        <v/>
      </c>
    </row>
    <row r="4695">
      <c r="A4695" t="n">
        <v>876</v>
      </c>
      <c r="B4695">
        <f>(A4695-0,5)/3812</f>
        <v/>
      </c>
      <c r="C4695">
        <f>NORM.S.INV(B4695)</f>
        <v/>
      </c>
      <c r="D4695">
        <f>INDEX(SORT('06_MODELO_REFS'!F$26:F$3837;1;TRUE);A4695)</f>
        <v/>
      </c>
      <c r="F4695" t="n">
        <v>876</v>
      </c>
      <c r="G4695">
        <f>(F4695-0,5)/3812</f>
        <v/>
      </c>
      <c r="H4695">
        <f>NORM.S.INV(G4695)</f>
        <v/>
      </c>
      <c r="I4695">
        <f>INDEX(SORT('07_MODELO_NPI'!F$26:F$3837;1;TRUE);F4695)</f>
        <v/>
      </c>
      <c r="K4695" t="n">
        <v>876</v>
      </c>
      <c r="L4695">
        <f>(K4695-0,5)/3812</f>
        <v/>
      </c>
      <c r="M4695">
        <f>NORM.S.INV(L4695)</f>
        <v/>
      </c>
      <c r="N4695">
        <f>INDEX(SORT('08_MODELO_MULTIPLO'!G$31:G$3842;1;TRUE);K4695)</f>
        <v/>
      </c>
    </row>
    <row r="4696">
      <c r="A4696" t="n">
        <v>877</v>
      </c>
      <c r="B4696">
        <f>(A4696-0,5)/3812</f>
        <v/>
      </c>
      <c r="C4696">
        <f>NORM.S.INV(B4696)</f>
        <v/>
      </c>
      <c r="D4696">
        <f>INDEX(SORT('06_MODELO_REFS'!F$26:F$3837;1;TRUE);A4696)</f>
        <v/>
      </c>
      <c r="F4696" t="n">
        <v>877</v>
      </c>
      <c r="G4696">
        <f>(F4696-0,5)/3812</f>
        <v/>
      </c>
      <c r="H4696">
        <f>NORM.S.INV(G4696)</f>
        <v/>
      </c>
      <c r="I4696">
        <f>INDEX(SORT('07_MODELO_NPI'!F$26:F$3837;1;TRUE);F4696)</f>
        <v/>
      </c>
      <c r="K4696" t="n">
        <v>877</v>
      </c>
      <c r="L4696">
        <f>(K4696-0,5)/3812</f>
        <v/>
      </c>
      <c r="M4696">
        <f>NORM.S.INV(L4696)</f>
        <v/>
      </c>
      <c r="N4696">
        <f>INDEX(SORT('08_MODELO_MULTIPLO'!G$31:G$3842;1;TRUE);K4696)</f>
        <v/>
      </c>
    </row>
    <row r="4697">
      <c r="A4697" t="n">
        <v>878</v>
      </c>
      <c r="B4697">
        <f>(A4697-0,5)/3812</f>
        <v/>
      </c>
      <c r="C4697">
        <f>NORM.S.INV(B4697)</f>
        <v/>
      </c>
      <c r="D4697">
        <f>INDEX(SORT('06_MODELO_REFS'!F$26:F$3837;1;TRUE);A4697)</f>
        <v/>
      </c>
      <c r="F4697" t="n">
        <v>878</v>
      </c>
      <c r="G4697">
        <f>(F4697-0,5)/3812</f>
        <v/>
      </c>
      <c r="H4697">
        <f>NORM.S.INV(G4697)</f>
        <v/>
      </c>
      <c r="I4697">
        <f>INDEX(SORT('07_MODELO_NPI'!F$26:F$3837;1;TRUE);F4697)</f>
        <v/>
      </c>
      <c r="K4697" t="n">
        <v>878</v>
      </c>
      <c r="L4697">
        <f>(K4697-0,5)/3812</f>
        <v/>
      </c>
      <c r="M4697">
        <f>NORM.S.INV(L4697)</f>
        <v/>
      </c>
      <c r="N4697">
        <f>INDEX(SORT('08_MODELO_MULTIPLO'!G$31:G$3842;1;TRUE);K4697)</f>
        <v/>
      </c>
    </row>
    <row r="4698">
      <c r="A4698" t="n">
        <v>879</v>
      </c>
      <c r="B4698">
        <f>(A4698-0,5)/3812</f>
        <v/>
      </c>
      <c r="C4698">
        <f>NORM.S.INV(B4698)</f>
        <v/>
      </c>
      <c r="D4698">
        <f>INDEX(SORT('06_MODELO_REFS'!F$26:F$3837;1;TRUE);A4698)</f>
        <v/>
      </c>
      <c r="F4698" t="n">
        <v>879</v>
      </c>
      <c r="G4698">
        <f>(F4698-0,5)/3812</f>
        <v/>
      </c>
      <c r="H4698">
        <f>NORM.S.INV(G4698)</f>
        <v/>
      </c>
      <c r="I4698">
        <f>INDEX(SORT('07_MODELO_NPI'!F$26:F$3837;1;TRUE);F4698)</f>
        <v/>
      </c>
      <c r="K4698" t="n">
        <v>879</v>
      </c>
      <c r="L4698">
        <f>(K4698-0,5)/3812</f>
        <v/>
      </c>
      <c r="M4698">
        <f>NORM.S.INV(L4698)</f>
        <v/>
      </c>
      <c r="N4698">
        <f>INDEX(SORT('08_MODELO_MULTIPLO'!G$31:G$3842;1;TRUE);K4698)</f>
        <v/>
      </c>
    </row>
    <row r="4699">
      <c r="A4699" t="n">
        <v>880</v>
      </c>
      <c r="B4699">
        <f>(A4699-0,5)/3812</f>
        <v/>
      </c>
      <c r="C4699">
        <f>NORM.S.INV(B4699)</f>
        <v/>
      </c>
      <c r="D4699">
        <f>INDEX(SORT('06_MODELO_REFS'!F$26:F$3837;1;TRUE);A4699)</f>
        <v/>
      </c>
      <c r="F4699" t="n">
        <v>880</v>
      </c>
      <c r="G4699">
        <f>(F4699-0,5)/3812</f>
        <v/>
      </c>
      <c r="H4699">
        <f>NORM.S.INV(G4699)</f>
        <v/>
      </c>
      <c r="I4699">
        <f>INDEX(SORT('07_MODELO_NPI'!F$26:F$3837;1;TRUE);F4699)</f>
        <v/>
      </c>
      <c r="K4699" t="n">
        <v>880</v>
      </c>
      <c r="L4699">
        <f>(K4699-0,5)/3812</f>
        <v/>
      </c>
      <c r="M4699">
        <f>NORM.S.INV(L4699)</f>
        <v/>
      </c>
      <c r="N4699">
        <f>INDEX(SORT('08_MODELO_MULTIPLO'!G$31:G$3842;1;TRUE);K4699)</f>
        <v/>
      </c>
    </row>
    <row r="4700">
      <c r="A4700" t="n">
        <v>881</v>
      </c>
      <c r="B4700">
        <f>(A4700-0,5)/3812</f>
        <v/>
      </c>
      <c r="C4700">
        <f>NORM.S.INV(B4700)</f>
        <v/>
      </c>
      <c r="D4700">
        <f>INDEX(SORT('06_MODELO_REFS'!F$26:F$3837;1;TRUE);A4700)</f>
        <v/>
      </c>
      <c r="F4700" t="n">
        <v>881</v>
      </c>
      <c r="G4700">
        <f>(F4700-0,5)/3812</f>
        <v/>
      </c>
      <c r="H4700">
        <f>NORM.S.INV(G4700)</f>
        <v/>
      </c>
      <c r="I4700">
        <f>INDEX(SORT('07_MODELO_NPI'!F$26:F$3837;1;TRUE);F4700)</f>
        <v/>
      </c>
      <c r="K4700" t="n">
        <v>881</v>
      </c>
      <c r="L4700">
        <f>(K4700-0,5)/3812</f>
        <v/>
      </c>
      <c r="M4700">
        <f>NORM.S.INV(L4700)</f>
        <v/>
      </c>
      <c r="N4700">
        <f>INDEX(SORT('08_MODELO_MULTIPLO'!G$31:G$3842;1;TRUE);K4700)</f>
        <v/>
      </c>
    </row>
    <row r="4701">
      <c r="A4701" t="n">
        <v>882</v>
      </c>
      <c r="B4701">
        <f>(A4701-0,5)/3812</f>
        <v/>
      </c>
      <c r="C4701">
        <f>NORM.S.INV(B4701)</f>
        <v/>
      </c>
      <c r="D4701">
        <f>INDEX(SORT('06_MODELO_REFS'!F$26:F$3837;1;TRUE);A4701)</f>
        <v/>
      </c>
      <c r="F4701" t="n">
        <v>882</v>
      </c>
      <c r="G4701">
        <f>(F4701-0,5)/3812</f>
        <v/>
      </c>
      <c r="H4701">
        <f>NORM.S.INV(G4701)</f>
        <v/>
      </c>
      <c r="I4701">
        <f>INDEX(SORT('07_MODELO_NPI'!F$26:F$3837;1;TRUE);F4701)</f>
        <v/>
      </c>
      <c r="K4701" t="n">
        <v>882</v>
      </c>
      <c r="L4701">
        <f>(K4701-0,5)/3812</f>
        <v/>
      </c>
      <c r="M4701">
        <f>NORM.S.INV(L4701)</f>
        <v/>
      </c>
      <c r="N4701">
        <f>INDEX(SORT('08_MODELO_MULTIPLO'!G$31:G$3842;1;TRUE);K4701)</f>
        <v/>
      </c>
    </row>
    <row r="4702">
      <c r="A4702" t="n">
        <v>883</v>
      </c>
      <c r="B4702">
        <f>(A4702-0,5)/3812</f>
        <v/>
      </c>
      <c r="C4702">
        <f>NORM.S.INV(B4702)</f>
        <v/>
      </c>
      <c r="D4702">
        <f>INDEX(SORT('06_MODELO_REFS'!F$26:F$3837;1;TRUE);A4702)</f>
        <v/>
      </c>
      <c r="F4702" t="n">
        <v>883</v>
      </c>
      <c r="G4702">
        <f>(F4702-0,5)/3812</f>
        <v/>
      </c>
      <c r="H4702">
        <f>NORM.S.INV(G4702)</f>
        <v/>
      </c>
      <c r="I4702">
        <f>INDEX(SORT('07_MODELO_NPI'!F$26:F$3837;1;TRUE);F4702)</f>
        <v/>
      </c>
      <c r="K4702" t="n">
        <v>883</v>
      </c>
      <c r="L4702">
        <f>(K4702-0,5)/3812</f>
        <v/>
      </c>
      <c r="M4702">
        <f>NORM.S.INV(L4702)</f>
        <v/>
      </c>
      <c r="N4702">
        <f>INDEX(SORT('08_MODELO_MULTIPLO'!G$31:G$3842;1;TRUE);K4702)</f>
        <v/>
      </c>
    </row>
    <row r="4703">
      <c r="A4703" t="n">
        <v>884</v>
      </c>
      <c r="B4703">
        <f>(A4703-0,5)/3812</f>
        <v/>
      </c>
      <c r="C4703">
        <f>NORM.S.INV(B4703)</f>
        <v/>
      </c>
      <c r="D4703">
        <f>INDEX(SORT('06_MODELO_REFS'!F$26:F$3837;1;TRUE);A4703)</f>
        <v/>
      </c>
      <c r="F4703" t="n">
        <v>884</v>
      </c>
      <c r="G4703">
        <f>(F4703-0,5)/3812</f>
        <v/>
      </c>
      <c r="H4703">
        <f>NORM.S.INV(G4703)</f>
        <v/>
      </c>
      <c r="I4703">
        <f>INDEX(SORT('07_MODELO_NPI'!F$26:F$3837;1;TRUE);F4703)</f>
        <v/>
      </c>
      <c r="K4703" t="n">
        <v>884</v>
      </c>
      <c r="L4703">
        <f>(K4703-0,5)/3812</f>
        <v/>
      </c>
      <c r="M4703">
        <f>NORM.S.INV(L4703)</f>
        <v/>
      </c>
      <c r="N4703">
        <f>INDEX(SORT('08_MODELO_MULTIPLO'!G$31:G$3842;1;TRUE);K4703)</f>
        <v/>
      </c>
    </row>
    <row r="4704">
      <c r="A4704" t="n">
        <v>885</v>
      </c>
      <c r="B4704">
        <f>(A4704-0,5)/3812</f>
        <v/>
      </c>
      <c r="C4704">
        <f>NORM.S.INV(B4704)</f>
        <v/>
      </c>
      <c r="D4704">
        <f>INDEX(SORT('06_MODELO_REFS'!F$26:F$3837;1;TRUE);A4704)</f>
        <v/>
      </c>
      <c r="F4704" t="n">
        <v>885</v>
      </c>
      <c r="G4704">
        <f>(F4704-0,5)/3812</f>
        <v/>
      </c>
      <c r="H4704">
        <f>NORM.S.INV(G4704)</f>
        <v/>
      </c>
      <c r="I4704">
        <f>INDEX(SORT('07_MODELO_NPI'!F$26:F$3837;1;TRUE);F4704)</f>
        <v/>
      </c>
      <c r="K4704" t="n">
        <v>885</v>
      </c>
      <c r="L4704">
        <f>(K4704-0,5)/3812</f>
        <v/>
      </c>
      <c r="M4704">
        <f>NORM.S.INV(L4704)</f>
        <v/>
      </c>
      <c r="N4704">
        <f>INDEX(SORT('08_MODELO_MULTIPLO'!G$31:G$3842;1;TRUE);K4704)</f>
        <v/>
      </c>
    </row>
    <row r="4705">
      <c r="A4705" t="n">
        <v>886</v>
      </c>
      <c r="B4705">
        <f>(A4705-0,5)/3812</f>
        <v/>
      </c>
      <c r="C4705">
        <f>NORM.S.INV(B4705)</f>
        <v/>
      </c>
      <c r="D4705">
        <f>INDEX(SORT('06_MODELO_REFS'!F$26:F$3837;1;TRUE);A4705)</f>
        <v/>
      </c>
      <c r="F4705" t="n">
        <v>886</v>
      </c>
      <c r="G4705">
        <f>(F4705-0,5)/3812</f>
        <v/>
      </c>
      <c r="H4705">
        <f>NORM.S.INV(G4705)</f>
        <v/>
      </c>
      <c r="I4705">
        <f>INDEX(SORT('07_MODELO_NPI'!F$26:F$3837;1;TRUE);F4705)</f>
        <v/>
      </c>
      <c r="K4705" t="n">
        <v>886</v>
      </c>
      <c r="L4705">
        <f>(K4705-0,5)/3812</f>
        <v/>
      </c>
      <c r="M4705">
        <f>NORM.S.INV(L4705)</f>
        <v/>
      </c>
      <c r="N4705">
        <f>INDEX(SORT('08_MODELO_MULTIPLO'!G$31:G$3842;1;TRUE);K4705)</f>
        <v/>
      </c>
    </row>
    <row r="4706">
      <c r="A4706" t="n">
        <v>887</v>
      </c>
      <c r="B4706">
        <f>(A4706-0,5)/3812</f>
        <v/>
      </c>
      <c r="C4706">
        <f>NORM.S.INV(B4706)</f>
        <v/>
      </c>
      <c r="D4706">
        <f>INDEX(SORT('06_MODELO_REFS'!F$26:F$3837;1;TRUE);A4706)</f>
        <v/>
      </c>
      <c r="F4706" t="n">
        <v>887</v>
      </c>
      <c r="G4706">
        <f>(F4706-0,5)/3812</f>
        <v/>
      </c>
      <c r="H4706">
        <f>NORM.S.INV(G4706)</f>
        <v/>
      </c>
      <c r="I4706">
        <f>INDEX(SORT('07_MODELO_NPI'!F$26:F$3837;1;TRUE);F4706)</f>
        <v/>
      </c>
      <c r="K4706" t="n">
        <v>887</v>
      </c>
      <c r="L4706">
        <f>(K4706-0,5)/3812</f>
        <v/>
      </c>
      <c r="M4706">
        <f>NORM.S.INV(L4706)</f>
        <v/>
      </c>
      <c r="N4706">
        <f>INDEX(SORT('08_MODELO_MULTIPLO'!G$31:G$3842;1;TRUE);K4706)</f>
        <v/>
      </c>
    </row>
    <row r="4707">
      <c r="A4707" t="n">
        <v>888</v>
      </c>
      <c r="B4707">
        <f>(A4707-0,5)/3812</f>
        <v/>
      </c>
      <c r="C4707">
        <f>NORM.S.INV(B4707)</f>
        <v/>
      </c>
      <c r="D4707">
        <f>INDEX(SORT('06_MODELO_REFS'!F$26:F$3837;1;TRUE);A4707)</f>
        <v/>
      </c>
      <c r="F4707" t="n">
        <v>888</v>
      </c>
      <c r="G4707">
        <f>(F4707-0,5)/3812</f>
        <v/>
      </c>
      <c r="H4707">
        <f>NORM.S.INV(G4707)</f>
        <v/>
      </c>
      <c r="I4707">
        <f>INDEX(SORT('07_MODELO_NPI'!F$26:F$3837;1;TRUE);F4707)</f>
        <v/>
      </c>
      <c r="K4707" t="n">
        <v>888</v>
      </c>
      <c r="L4707">
        <f>(K4707-0,5)/3812</f>
        <v/>
      </c>
      <c r="M4707">
        <f>NORM.S.INV(L4707)</f>
        <v/>
      </c>
      <c r="N4707">
        <f>INDEX(SORT('08_MODELO_MULTIPLO'!G$31:G$3842;1;TRUE);K4707)</f>
        <v/>
      </c>
    </row>
    <row r="4708">
      <c r="A4708" t="n">
        <v>889</v>
      </c>
      <c r="B4708">
        <f>(A4708-0,5)/3812</f>
        <v/>
      </c>
      <c r="C4708">
        <f>NORM.S.INV(B4708)</f>
        <v/>
      </c>
      <c r="D4708">
        <f>INDEX(SORT('06_MODELO_REFS'!F$26:F$3837;1;TRUE);A4708)</f>
        <v/>
      </c>
      <c r="F4708" t="n">
        <v>889</v>
      </c>
      <c r="G4708">
        <f>(F4708-0,5)/3812</f>
        <v/>
      </c>
      <c r="H4708">
        <f>NORM.S.INV(G4708)</f>
        <v/>
      </c>
      <c r="I4708">
        <f>INDEX(SORT('07_MODELO_NPI'!F$26:F$3837;1;TRUE);F4708)</f>
        <v/>
      </c>
      <c r="K4708" t="n">
        <v>889</v>
      </c>
      <c r="L4708">
        <f>(K4708-0,5)/3812</f>
        <v/>
      </c>
      <c r="M4708">
        <f>NORM.S.INV(L4708)</f>
        <v/>
      </c>
      <c r="N4708">
        <f>INDEX(SORT('08_MODELO_MULTIPLO'!G$31:G$3842;1;TRUE);K4708)</f>
        <v/>
      </c>
    </row>
    <row r="4709">
      <c r="A4709" t="n">
        <v>890</v>
      </c>
      <c r="B4709">
        <f>(A4709-0,5)/3812</f>
        <v/>
      </c>
      <c r="C4709">
        <f>NORM.S.INV(B4709)</f>
        <v/>
      </c>
      <c r="D4709">
        <f>INDEX(SORT('06_MODELO_REFS'!F$26:F$3837;1;TRUE);A4709)</f>
        <v/>
      </c>
      <c r="F4709" t="n">
        <v>890</v>
      </c>
      <c r="G4709">
        <f>(F4709-0,5)/3812</f>
        <v/>
      </c>
      <c r="H4709">
        <f>NORM.S.INV(G4709)</f>
        <v/>
      </c>
      <c r="I4709">
        <f>INDEX(SORT('07_MODELO_NPI'!F$26:F$3837;1;TRUE);F4709)</f>
        <v/>
      </c>
      <c r="K4709" t="n">
        <v>890</v>
      </c>
      <c r="L4709">
        <f>(K4709-0,5)/3812</f>
        <v/>
      </c>
      <c r="M4709">
        <f>NORM.S.INV(L4709)</f>
        <v/>
      </c>
      <c r="N4709">
        <f>INDEX(SORT('08_MODELO_MULTIPLO'!G$31:G$3842;1;TRUE);K4709)</f>
        <v/>
      </c>
    </row>
    <row r="4710">
      <c r="A4710" t="n">
        <v>891</v>
      </c>
      <c r="B4710">
        <f>(A4710-0,5)/3812</f>
        <v/>
      </c>
      <c r="C4710">
        <f>NORM.S.INV(B4710)</f>
        <v/>
      </c>
      <c r="D4710">
        <f>INDEX(SORT('06_MODELO_REFS'!F$26:F$3837;1;TRUE);A4710)</f>
        <v/>
      </c>
      <c r="F4710" t="n">
        <v>891</v>
      </c>
      <c r="G4710">
        <f>(F4710-0,5)/3812</f>
        <v/>
      </c>
      <c r="H4710">
        <f>NORM.S.INV(G4710)</f>
        <v/>
      </c>
      <c r="I4710">
        <f>INDEX(SORT('07_MODELO_NPI'!F$26:F$3837;1;TRUE);F4710)</f>
        <v/>
      </c>
      <c r="K4710" t="n">
        <v>891</v>
      </c>
      <c r="L4710">
        <f>(K4710-0,5)/3812</f>
        <v/>
      </c>
      <c r="M4710">
        <f>NORM.S.INV(L4710)</f>
        <v/>
      </c>
      <c r="N4710">
        <f>INDEX(SORT('08_MODELO_MULTIPLO'!G$31:G$3842;1;TRUE);K4710)</f>
        <v/>
      </c>
    </row>
    <row r="4711">
      <c r="A4711" t="n">
        <v>892</v>
      </c>
      <c r="B4711">
        <f>(A4711-0,5)/3812</f>
        <v/>
      </c>
      <c r="C4711">
        <f>NORM.S.INV(B4711)</f>
        <v/>
      </c>
      <c r="D4711">
        <f>INDEX(SORT('06_MODELO_REFS'!F$26:F$3837;1;TRUE);A4711)</f>
        <v/>
      </c>
      <c r="F4711" t="n">
        <v>892</v>
      </c>
      <c r="G4711">
        <f>(F4711-0,5)/3812</f>
        <v/>
      </c>
      <c r="H4711">
        <f>NORM.S.INV(G4711)</f>
        <v/>
      </c>
      <c r="I4711">
        <f>INDEX(SORT('07_MODELO_NPI'!F$26:F$3837;1;TRUE);F4711)</f>
        <v/>
      </c>
      <c r="K4711" t="n">
        <v>892</v>
      </c>
      <c r="L4711">
        <f>(K4711-0,5)/3812</f>
        <v/>
      </c>
      <c r="M4711">
        <f>NORM.S.INV(L4711)</f>
        <v/>
      </c>
      <c r="N4711">
        <f>INDEX(SORT('08_MODELO_MULTIPLO'!G$31:G$3842;1;TRUE);K4711)</f>
        <v/>
      </c>
    </row>
    <row r="4712">
      <c r="A4712" t="n">
        <v>893</v>
      </c>
      <c r="B4712">
        <f>(A4712-0,5)/3812</f>
        <v/>
      </c>
      <c r="C4712">
        <f>NORM.S.INV(B4712)</f>
        <v/>
      </c>
      <c r="D4712">
        <f>INDEX(SORT('06_MODELO_REFS'!F$26:F$3837;1;TRUE);A4712)</f>
        <v/>
      </c>
      <c r="F4712" t="n">
        <v>893</v>
      </c>
      <c r="G4712">
        <f>(F4712-0,5)/3812</f>
        <v/>
      </c>
      <c r="H4712">
        <f>NORM.S.INV(G4712)</f>
        <v/>
      </c>
      <c r="I4712">
        <f>INDEX(SORT('07_MODELO_NPI'!F$26:F$3837;1;TRUE);F4712)</f>
        <v/>
      </c>
      <c r="K4712" t="n">
        <v>893</v>
      </c>
      <c r="L4712">
        <f>(K4712-0,5)/3812</f>
        <v/>
      </c>
      <c r="M4712">
        <f>NORM.S.INV(L4712)</f>
        <v/>
      </c>
      <c r="N4712">
        <f>INDEX(SORT('08_MODELO_MULTIPLO'!G$31:G$3842;1;TRUE);K4712)</f>
        <v/>
      </c>
    </row>
    <row r="4713">
      <c r="A4713" t="n">
        <v>894</v>
      </c>
      <c r="B4713">
        <f>(A4713-0,5)/3812</f>
        <v/>
      </c>
      <c r="C4713">
        <f>NORM.S.INV(B4713)</f>
        <v/>
      </c>
      <c r="D4713">
        <f>INDEX(SORT('06_MODELO_REFS'!F$26:F$3837;1;TRUE);A4713)</f>
        <v/>
      </c>
      <c r="F4713" t="n">
        <v>894</v>
      </c>
      <c r="G4713">
        <f>(F4713-0,5)/3812</f>
        <v/>
      </c>
      <c r="H4713">
        <f>NORM.S.INV(G4713)</f>
        <v/>
      </c>
      <c r="I4713">
        <f>INDEX(SORT('07_MODELO_NPI'!F$26:F$3837;1;TRUE);F4713)</f>
        <v/>
      </c>
      <c r="K4713" t="n">
        <v>894</v>
      </c>
      <c r="L4713">
        <f>(K4713-0,5)/3812</f>
        <v/>
      </c>
      <c r="M4713">
        <f>NORM.S.INV(L4713)</f>
        <v/>
      </c>
      <c r="N4713">
        <f>INDEX(SORT('08_MODELO_MULTIPLO'!G$31:G$3842;1;TRUE);K4713)</f>
        <v/>
      </c>
    </row>
    <row r="4714">
      <c r="A4714" t="n">
        <v>895</v>
      </c>
      <c r="B4714">
        <f>(A4714-0,5)/3812</f>
        <v/>
      </c>
      <c r="C4714">
        <f>NORM.S.INV(B4714)</f>
        <v/>
      </c>
      <c r="D4714">
        <f>INDEX(SORT('06_MODELO_REFS'!F$26:F$3837;1;TRUE);A4714)</f>
        <v/>
      </c>
      <c r="F4714" t="n">
        <v>895</v>
      </c>
      <c r="G4714">
        <f>(F4714-0,5)/3812</f>
        <v/>
      </c>
      <c r="H4714">
        <f>NORM.S.INV(G4714)</f>
        <v/>
      </c>
      <c r="I4714">
        <f>INDEX(SORT('07_MODELO_NPI'!F$26:F$3837;1;TRUE);F4714)</f>
        <v/>
      </c>
      <c r="K4714" t="n">
        <v>895</v>
      </c>
      <c r="L4714">
        <f>(K4714-0,5)/3812</f>
        <v/>
      </c>
      <c r="M4714">
        <f>NORM.S.INV(L4714)</f>
        <v/>
      </c>
      <c r="N4714">
        <f>INDEX(SORT('08_MODELO_MULTIPLO'!G$31:G$3842;1;TRUE);K4714)</f>
        <v/>
      </c>
    </row>
    <row r="4715">
      <c r="A4715" t="n">
        <v>896</v>
      </c>
      <c r="B4715">
        <f>(A4715-0,5)/3812</f>
        <v/>
      </c>
      <c r="C4715">
        <f>NORM.S.INV(B4715)</f>
        <v/>
      </c>
      <c r="D4715">
        <f>INDEX(SORT('06_MODELO_REFS'!F$26:F$3837;1;TRUE);A4715)</f>
        <v/>
      </c>
      <c r="F4715" t="n">
        <v>896</v>
      </c>
      <c r="G4715">
        <f>(F4715-0,5)/3812</f>
        <v/>
      </c>
      <c r="H4715">
        <f>NORM.S.INV(G4715)</f>
        <v/>
      </c>
      <c r="I4715">
        <f>INDEX(SORT('07_MODELO_NPI'!F$26:F$3837;1;TRUE);F4715)</f>
        <v/>
      </c>
      <c r="K4715" t="n">
        <v>896</v>
      </c>
      <c r="L4715">
        <f>(K4715-0,5)/3812</f>
        <v/>
      </c>
      <c r="M4715">
        <f>NORM.S.INV(L4715)</f>
        <v/>
      </c>
      <c r="N4715">
        <f>INDEX(SORT('08_MODELO_MULTIPLO'!G$31:G$3842;1;TRUE);K4715)</f>
        <v/>
      </c>
    </row>
    <row r="4716">
      <c r="A4716" t="n">
        <v>897</v>
      </c>
      <c r="B4716">
        <f>(A4716-0,5)/3812</f>
        <v/>
      </c>
      <c r="C4716">
        <f>NORM.S.INV(B4716)</f>
        <v/>
      </c>
      <c r="D4716">
        <f>INDEX(SORT('06_MODELO_REFS'!F$26:F$3837;1;TRUE);A4716)</f>
        <v/>
      </c>
      <c r="F4716" t="n">
        <v>897</v>
      </c>
      <c r="G4716">
        <f>(F4716-0,5)/3812</f>
        <v/>
      </c>
      <c r="H4716">
        <f>NORM.S.INV(G4716)</f>
        <v/>
      </c>
      <c r="I4716">
        <f>INDEX(SORT('07_MODELO_NPI'!F$26:F$3837;1;TRUE);F4716)</f>
        <v/>
      </c>
      <c r="K4716" t="n">
        <v>897</v>
      </c>
      <c r="L4716">
        <f>(K4716-0,5)/3812</f>
        <v/>
      </c>
      <c r="M4716">
        <f>NORM.S.INV(L4716)</f>
        <v/>
      </c>
      <c r="N4716">
        <f>INDEX(SORT('08_MODELO_MULTIPLO'!G$31:G$3842;1;TRUE);K4716)</f>
        <v/>
      </c>
    </row>
    <row r="4717">
      <c r="A4717" t="n">
        <v>898</v>
      </c>
      <c r="B4717">
        <f>(A4717-0,5)/3812</f>
        <v/>
      </c>
      <c r="C4717">
        <f>NORM.S.INV(B4717)</f>
        <v/>
      </c>
      <c r="D4717">
        <f>INDEX(SORT('06_MODELO_REFS'!F$26:F$3837;1;TRUE);A4717)</f>
        <v/>
      </c>
      <c r="F4717" t="n">
        <v>898</v>
      </c>
      <c r="G4717">
        <f>(F4717-0,5)/3812</f>
        <v/>
      </c>
      <c r="H4717">
        <f>NORM.S.INV(G4717)</f>
        <v/>
      </c>
      <c r="I4717">
        <f>INDEX(SORT('07_MODELO_NPI'!F$26:F$3837;1;TRUE);F4717)</f>
        <v/>
      </c>
      <c r="K4717" t="n">
        <v>898</v>
      </c>
      <c r="L4717">
        <f>(K4717-0,5)/3812</f>
        <v/>
      </c>
      <c r="M4717">
        <f>NORM.S.INV(L4717)</f>
        <v/>
      </c>
      <c r="N4717">
        <f>INDEX(SORT('08_MODELO_MULTIPLO'!G$31:G$3842;1;TRUE);K4717)</f>
        <v/>
      </c>
    </row>
    <row r="4718">
      <c r="A4718" t="n">
        <v>899</v>
      </c>
      <c r="B4718">
        <f>(A4718-0,5)/3812</f>
        <v/>
      </c>
      <c r="C4718">
        <f>NORM.S.INV(B4718)</f>
        <v/>
      </c>
      <c r="D4718">
        <f>INDEX(SORT('06_MODELO_REFS'!F$26:F$3837;1;TRUE);A4718)</f>
        <v/>
      </c>
      <c r="F4718" t="n">
        <v>899</v>
      </c>
      <c r="G4718">
        <f>(F4718-0,5)/3812</f>
        <v/>
      </c>
      <c r="H4718">
        <f>NORM.S.INV(G4718)</f>
        <v/>
      </c>
      <c r="I4718">
        <f>INDEX(SORT('07_MODELO_NPI'!F$26:F$3837;1;TRUE);F4718)</f>
        <v/>
      </c>
      <c r="K4718" t="n">
        <v>899</v>
      </c>
      <c r="L4718">
        <f>(K4718-0,5)/3812</f>
        <v/>
      </c>
      <c r="M4718">
        <f>NORM.S.INV(L4718)</f>
        <v/>
      </c>
      <c r="N4718">
        <f>INDEX(SORT('08_MODELO_MULTIPLO'!G$31:G$3842;1;TRUE);K4718)</f>
        <v/>
      </c>
    </row>
    <row r="4719">
      <c r="A4719" t="n">
        <v>900</v>
      </c>
      <c r="B4719">
        <f>(A4719-0,5)/3812</f>
        <v/>
      </c>
      <c r="C4719">
        <f>NORM.S.INV(B4719)</f>
        <v/>
      </c>
      <c r="D4719">
        <f>INDEX(SORT('06_MODELO_REFS'!F$26:F$3837;1;TRUE);A4719)</f>
        <v/>
      </c>
      <c r="F4719" t="n">
        <v>900</v>
      </c>
      <c r="G4719">
        <f>(F4719-0,5)/3812</f>
        <v/>
      </c>
      <c r="H4719">
        <f>NORM.S.INV(G4719)</f>
        <v/>
      </c>
      <c r="I4719">
        <f>INDEX(SORT('07_MODELO_NPI'!F$26:F$3837;1;TRUE);F4719)</f>
        <v/>
      </c>
      <c r="K4719" t="n">
        <v>900</v>
      </c>
      <c r="L4719">
        <f>(K4719-0,5)/3812</f>
        <v/>
      </c>
      <c r="M4719">
        <f>NORM.S.INV(L4719)</f>
        <v/>
      </c>
      <c r="N4719">
        <f>INDEX(SORT('08_MODELO_MULTIPLO'!G$31:G$3842;1;TRUE);K4719)</f>
        <v/>
      </c>
    </row>
    <row r="4720">
      <c r="A4720" t="n">
        <v>901</v>
      </c>
      <c r="B4720">
        <f>(A4720-0,5)/3812</f>
        <v/>
      </c>
      <c r="C4720">
        <f>NORM.S.INV(B4720)</f>
        <v/>
      </c>
      <c r="D4720">
        <f>INDEX(SORT('06_MODELO_REFS'!F$26:F$3837;1;TRUE);A4720)</f>
        <v/>
      </c>
      <c r="F4720" t="n">
        <v>901</v>
      </c>
      <c r="G4720">
        <f>(F4720-0,5)/3812</f>
        <v/>
      </c>
      <c r="H4720">
        <f>NORM.S.INV(G4720)</f>
        <v/>
      </c>
      <c r="I4720">
        <f>INDEX(SORT('07_MODELO_NPI'!F$26:F$3837;1;TRUE);F4720)</f>
        <v/>
      </c>
      <c r="K4720" t="n">
        <v>901</v>
      </c>
      <c r="L4720">
        <f>(K4720-0,5)/3812</f>
        <v/>
      </c>
      <c r="M4720">
        <f>NORM.S.INV(L4720)</f>
        <v/>
      </c>
      <c r="N4720">
        <f>INDEX(SORT('08_MODELO_MULTIPLO'!G$31:G$3842;1;TRUE);K4720)</f>
        <v/>
      </c>
    </row>
    <row r="4721">
      <c r="A4721" t="n">
        <v>902</v>
      </c>
      <c r="B4721">
        <f>(A4721-0,5)/3812</f>
        <v/>
      </c>
      <c r="C4721">
        <f>NORM.S.INV(B4721)</f>
        <v/>
      </c>
      <c r="D4721">
        <f>INDEX(SORT('06_MODELO_REFS'!F$26:F$3837;1;TRUE);A4721)</f>
        <v/>
      </c>
      <c r="F4721" t="n">
        <v>902</v>
      </c>
      <c r="G4721">
        <f>(F4721-0,5)/3812</f>
        <v/>
      </c>
      <c r="H4721">
        <f>NORM.S.INV(G4721)</f>
        <v/>
      </c>
      <c r="I4721">
        <f>INDEX(SORT('07_MODELO_NPI'!F$26:F$3837;1;TRUE);F4721)</f>
        <v/>
      </c>
      <c r="K4721" t="n">
        <v>902</v>
      </c>
      <c r="L4721">
        <f>(K4721-0,5)/3812</f>
        <v/>
      </c>
      <c r="M4721">
        <f>NORM.S.INV(L4721)</f>
        <v/>
      </c>
      <c r="N4721">
        <f>INDEX(SORT('08_MODELO_MULTIPLO'!G$31:G$3842;1;TRUE);K4721)</f>
        <v/>
      </c>
    </row>
    <row r="4722">
      <c r="A4722" t="n">
        <v>903</v>
      </c>
      <c r="B4722">
        <f>(A4722-0,5)/3812</f>
        <v/>
      </c>
      <c r="C4722">
        <f>NORM.S.INV(B4722)</f>
        <v/>
      </c>
      <c r="D4722">
        <f>INDEX(SORT('06_MODELO_REFS'!F$26:F$3837;1;TRUE);A4722)</f>
        <v/>
      </c>
      <c r="F4722" t="n">
        <v>903</v>
      </c>
      <c r="G4722">
        <f>(F4722-0,5)/3812</f>
        <v/>
      </c>
      <c r="H4722">
        <f>NORM.S.INV(G4722)</f>
        <v/>
      </c>
      <c r="I4722">
        <f>INDEX(SORT('07_MODELO_NPI'!F$26:F$3837;1;TRUE);F4722)</f>
        <v/>
      </c>
      <c r="K4722" t="n">
        <v>903</v>
      </c>
      <c r="L4722">
        <f>(K4722-0,5)/3812</f>
        <v/>
      </c>
      <c r="M4722">
        <f>NORM.S.INV(L4722)</f>
        <v/>
      </c>
      <c r="N4722">
        <f>INDEX(SORT('08_MODELO_MULTIPLO'!G$31:G$3842;1;TRUE);K4722)</f>
        <v/>
      </c>
    </row>
    <row r="4723">
      <c r="A4723" t="n">
        <v>904</v>
      </c>
      <c r="B4723">
        <f>(A4723-0,5)/3812</f>
        <v/>
      </c>
      <c r="C4723">
        <f>NORM.S.INV(B4723)</f>
        <v/>
      </c>
      <c r="D4723">
        <f>INDEX(SORT('06_MODELO_REFS'!F$26:F$3837;1;TRUE);A4723)</f>
        <v/>
      </c>
      <c r="F4723" t="n">
        <v>904</v>
      </c>
      <c r="G4723">
        <f>(F4723-0,5)/3812</f>
        <v/>
      </c>
      <c r="H4723">
        <f>NORM.S.INV(G4723)</f>
        <v/>
      </c>
      <c r="I4723">
        <f>INDEX(SORT('07_MODELO_NPI'!F$26:F$3837;1;TRUE);F4723)</f>
        <v/>
      </c>
      <c r="K4723" t="n">
        <v>904</v>
      </c>
      <c r="L4723">
        <f>(K4723-0,5)/3812</f>
        <v/>
      </c>
      <c r="M4723">
        <f>NORM.S.INV(L4723)</f>
        <v/>
      </c>
      <c r="N4723">
        <f>INDEX(SORT('08_MODELO_MULTIPLO'!G$31:G$3842;1;TRUE);K4723)</f>
        <v/>
      </c>
    </row>
    <row r="4724">
      <c r="A4724" t="n">
        <v>905</v>
      </c>
      <c r="B4724">
        <f>(A4724-0,5)/3812</f>
        <v/>
      </c>
      <c r="C4724">
        <f>NORM.S.INV(B4724)</f>
        <v/>
      </c>
      <c r="D4724">
        <f>INDEX(SORT('06_MODELO_REFS'!F$26:F$3837;1;TRUE);A4724)</f>
        <v/>
      </c>
      <c r="F4724" t="n">
        <v>905</v>
      </c>
      <c r="G4724">
        <f>(F4724-0,5)/3812</f>
        <v/>
      </c>
      <c r="H4724">
        <f>NORM.S.INV(G4724)</f>
        <v/>
      </c>
      <c r="I4724">
        <f>INDEX(SORT('07_MODELO_NPI'!F$26:F$3837;1;TRUE);F4724)</f>
        <v/>
      </c>
      <c r="K4724" t="n">
        <v>905</v>
      </c>
      <c r="L4724">
        <f>(K4724-0,5)/3812</f>
        <v/>
      </c>
      <c r="M4724">
        <f>NORM.S.INV(L4724)</f>
        <v/>
      </c>
      <c r="N4724">
        <f>INDEX(SORT('08_MODELO_MULTIPLO'!G$31:G$3842;1;TRUE);K4724)</f>
        <v/>
      </c>
    </row>
    <row r="4725">
      <c r="A4725" t="n">
        <v>906</v>
      </c>
      <c r="B4725">
        <f>(A4725-0,5)/3812</f>
        <v/>
      </c>
      <c r="C4725">
        <f>NORM.S.INV(B4725)</f>
        <v/>
      </c>
      <c r="D4725">
        <f>INDEX(SORT('06_MODELO_REFS'!F$26:F$3837;1;TRUE);A4725)</f>
        <v/>
      </c>
      <c r="F4725" t="n">
        <v>906</v>
      </c>
      <c r="G4725">
        <f>(F4725-0,5)/3812</f>
        <v/>
      </c>
      <c r="H4725">
        <f>NORM.S.INV(G4725)</f>
        <v/>
      </c>
      <c r="I4725">
        <f>INDEX(SORT('07_MODELO_NPI'!F$26:F$3837;1;TRUE);F4725)</f>
        <v/>
      </c>
      <c r="K4725" t="n">
        <v>906</v>
      </c>
      <c r="L4725">
        <f>(K4725-0,5)/3812</f>
        <v/>
      </c>
      <c r="M4725">
        <f>NORM.S.INV(L4725)</f>
        <v/>
      </c>
      <c r="N4725">
        <f>INDEX(SORT('08_MODELO_MULTIPLO'!G$31:G$3842;1;TRUE);K4725)</f>
        <v/>
      </c>
    </row>
    <row r="4726">
      <c r="A4726" t="n">
        <v>907</v>
      </c>
      <c r="B4726">
        <f>(A4726-0,5)/3812</f>
        <v/>
      </c>
      <c r="C4726">
        <f>NORM.S.INV(B4726)</f>
        <v/>
      </c>
      <c r="D4726">
        <f>INDEX(SORT('06_MODELO_REFS'!F$26:F$3837;1;TRUE);A4726)</f>
        <v/>
      </c>
      <c r="F4726" t="n">
        <v>907</v>
      </c>
      <c r="G4726">
        <f>(F4726-0,5)/3812</f>
        <v/>
      </c>
      <c r="H4726">
        <f>NORM.S.INV(G4726)</f>
        <v/>
      </c>
      <c r="I4726">
        <f>INDEX(SORT('07_MODELO_NPI'!F$26:F$3837;1;TRUE);F4726)</f>
        <v/>
      </c>
      <c r="K4726" t="n">
        <v>907</v>
      </c>
      <c r="L4726">
        <f>(K4726-0,5)/3812</f>
        <v/>
      </c>
      <c r="M4726">
        <f>NORM.S.INV(L4726)</f>
        <v/>
      </c>
      <c r="N4726">
        <f>INDEX(SORT('08_MODELO_MULTIPLO'!G$31:G$3842;1;TRUE);K4726)</f>
        <v/>
      </c>
    </row>
    <row r="4727">
      <c r="A4727" t="n">
        <v>908</v>
      </c>
      <c r="B4727">
        <f>(A4727-0,5)/3812</f>
        <v/>
      </c>
      <c r="C4727">
        <f>NORM.S.INV(B4727)</f>
        <v/>
      </c>
      <c r="D4727">
        <f>INDEX(SORT('06_MODELO_REFS'!F$26:F$3837;1;TRUE);A4727)</f>
        <v/>
      </c>
      <c r="F4727" t="n">
        <v>908</v>
      </c>
      <c r="G4727">
        <f>(F4727-0,5)/3812</f>
        <v/>
      </c>
      <c r="H4727">
        <f>NORM.S.INV(G4727)</f>
        <v/>
      </c>
      <c r="I4727">
        <f>INDEX(SORT('07_MODELO_NPI'!F$26:F$3837;1;TRUE);F4727)</f>
        <v/>
      </c>
      <c r="K4727" t="n">
        <v>908</v>
      </c>
      <c r="L4727">
        <f>(K4727-0,5)/3812</f>
        <v/>
      </c>
      <c r="M4727">
        <f>NORM.S.INV(L4727)</f>
        <v/>
      </c>
      <c r="N4727">
        <f>INDEX(SORT('08_MODELO_MULTIPLO'!G$31:G$3842;1;TRUE);K4727)</f>
        <v/>
      </c>
    </row>
    <row r="4728">
      <c r="A4728" t="n">
        <v>909</v>
      </c>
      <c r="B4728">
        <f>(A4728-0,5)/3812</f>
        <v/>
      </c>
      <c r="C4728">
        <f>NORM.S.INV(B4728)</f>
        <v/>
      </c>
      <c r="D4728">
        <f>INDEX(SORT('06_MODELO_REFS'!F$26:F$3837;1;TRUE);A4728)</f>
        <v/>
      </c>
      <c r="F4728" t="n">
        <v>909</v>
      </c>
      <c r="G4728">
        <f>(F4728-0,5)/3812</f>
        <v/>
      </c>
      <c r="H4728">
        <f>NORM.S.INV(G4728)</f>
        <v/>
      </c>
      <c r="I4728">
        <f>INDEX(SORT('07_MODELO_NPI'!F$26:F$3837;1;TRUE);F4728)</f>
        <v/>
      </c>
      <c r="K4728" t="n">
        <v>909</v>
      </c>
      <c r="L4728">
        <f>(K4728-0,5)/3812</f>
        <v/>
      </c>
      <c r="M4728">
        <f>NORM.S.INV(L4728)</f>
        <v/>
      </c>
      <c r="N4728">
        <f>INDEX(SORT('08_MODELO_MULTIPLO'!G$31:G$3842;1;TRUE);K4728)</f>
        <v/>
      </c>
    </row>
    <row r="4729">
      <c r="A4729" t="n">
        <v>910</v>
      </c>
      <c r="B4729">
        <f>(A4729-0,5)/3812</f>
        <v/>
      </c>
      <c r="C4729">
        <f>NORM.S.INV(B4729)</f>
        <v/>
      </c>
      <c r="D4729">
        <f>INDEX(SORT('06_MODELO_REFS'!F$26:F$3837;1;TRUE);A4729)</f>
        <v/>
      </c>
      <c r="F4729" t="n">
        <v>910</v>
      </c>
      <c r="G4729">
        <f>(F4729-0,5)/3812</f>
        <v/>
      </c>
      <c r="H4729">
        <f>NORM.S.INV(G4729)</f>
        <v/>
      </c>
      <c r="I4729">
        <f>INDEX(SORT('07_MODELO_NPI'!F$26:F$3837;1;TRUE);F4729)</f>
        <v/>
      </c>
      <c r="K4729" t="n">
        <v>910</v>
      </c>
      <c r="L4729">
        <f>(K4729-0,5)/3812</f>
        <v/>
      </c>
      <c r="M4729">
        <f>NORM.S.INV(L4729)</f>
        <v/>
      </c>
      <c r="N4729">
        <f>INDEX(SORT('08_MODELO_MULTIPLO'!G$31:G$3842;1;TRUE);K4729)</f>
        <v/>
      </c>
    </row>
    <row r="4730">
      <c r="A4730" t="n">
        <v>911</v>
      </c>
      <c r="B4730">
        <f>(A4730-0,5)/3812</f>
        <v/>
      </c>
      <c r="C4730">
        <f>NORM.S.INV(B4730)</f>
        <v/>
      </c>
      <c r="D4730">
        <f>INDEX(SORT('06_MODELO_REFS'!F$26:F$3837;1;TRUE);A4730)</f>
        <v/>
      </c>
      <c r="F4730" t="n">
        <v>911</v>
      </c>
      <c r="G4730">
        <f>(F4730-0,5)/3812</f>
        <v/>
      </c>
      <c r="H4730">
        <f>NORM.S.INV(G4730)</f>
        <v/>
      </c>
      <c r="I4730">
        <f>INDEX(SORT('07_MODELO_NPI'!F$26:F$3837;1;TRUE);F4730)</f>
        <v/>
      </c>
      <c r="K4730" t="n">
        <v>911</v>
      </c>
      <c r="L4730">
        <f>(K4730-0,5)/3812</f>
        <v/>
      </c>
      <c r="M4730">
        <f>NORM.S.INV(L4730)</f>
        <v/>
      </c>
      <c r="N4730">
        <f>INDEX(SORT('08_MODELO_MULTIPLO'!G$31:G$3842;1;TRUE);K4730)</f>
        <v/>
      </c>
    </row>
    <row r="4731">
      <c r="A4731" t="n">
        <v>912</v>
      </c>
      <c r="B4731">
        <f>(A4731-0,5)/3812</f>
        <v/>
      </c>
      <c r="C4731">
        <f>NORM.S.INV(B4731)</f>
        <v/>
      </c>
      <c r="D4731">
        <f>INDEX(SORT('06_MODELO_REFS'!F$26:F$3837;1;TRUE);A4731)</f>
        <v/>
      </c>
      <c r="F4731" t="n">
        <v>912</v>
      </c>
      <c r="G4731">
        <f>(F4731-0,5)/3812</f>
        <v/>
      </c>
      <c r="H4731">
        <f>NORM.S.INV(G4731)</f>
        <v/>
      </c>
      <c r="I4731">
        <f>INDEX(SORT('07_MODELO_NPI'!F$26:F$3837;1;TRUE);F4731)</f>
        <v/>
      </c>
      <c r="K4731" t="n">
        <v>912</v>
      </c>
      <c r="L4731">
        <f>(K4731-0,5)/3812</f>
        <v/>
      </c>
      <c r="M4731">
        <f>NORM.S.INV(L4731)</f>
        <v/>
      </c>
      <c r="N4731">
        <f>INDEX(SORT('08_MODELO_MULTIPLO'!G$31:G$3842;1;TRUE);K4731)</f>
        <v/>
      </c>
    </row>
    <row r="4732">
      <c r="A4732" t="n">
        <v>913</v>
      </c>
      <c r="B4732">
        <f>(A4732-0,5)/3812</f>
        <v/>
      </c>
      <c r="C4732">
        <f>NORM.S.INV(B4732)</f>
        <v/>
      </c>
      <c r="D4732">
        <f>INDEX(SORT('06_MODELO_REFS'!F$26:F$3837;1;TRUE);A4732)</f>
        <v/>
      </c>
      <c r="F4732" t="n">
        <v>913</v>
      </c>
      <c r="G4732">
        <f>(F4732-0,5)/3812</f>
        <v/>
      </c>
      <c r="H4732">
        <f>NORM.S.INV(G4732)</f>
        <v/>
      </c>
      <c r="I4732">
        <f>INDEX(SORT('07_MODELO_NPI'!F$26:F$3837;1;TRUE);F4732)</f>
        <v/>
      </c>
      <c r="K4732" t="n">
        <v>913</v>
      </c>
      <c r="L4732">
        <f>(K4732-0,5)/3812</f>
        <v/>
      </c>
      <c r="M4732">
        <f>NORM.S.INV(L4732)</f>
        <v/>
      </c>
      <c r="N4732">
        <f>INDEX(SORT('08_MODELO_MULTIPLO'!G$31:G$3842;1;TRUE);K4732)</f>
        <v/>
      </c>
    </row>
    <row r="4733">
      <c r="A4733" t="n">
        <v>914</v>
      </c>
      <c r="B4733">
        <f>(A4733-0,5)/3812</f>
        <v/>
      </c>
      <c r="C4733">
        <f>NORM.S.INV(B4733)</f>
        <v/>
      </c>
      <c r="D4733">
        <f>INDEX(SORT('06_MODELO_REFS'!F$26:F$3837;1;TRUE);A4733)</f>
        <v/>
      </c>
      <c r="F4733" t="n">
        <v>914</v>
      </c>
      <c r="G4733">
        <f>(F4733-0,5)/3812</f>
        <v/>
      </c>
      <c r="H4733">
        <f>NORM.S.INV(G4733)</f>
        <v/>
      </c>
      <c r="I4733">
        <f>INDEX(SORT('07_MODELO_NPI'!F$26:F$3837;1;TRUE);F4733)</f>
        <v/>
      </c>
      <c r="K4733" t="n">
        <v>914</v>
      </c>
      <c r="L4733">
        <f>(K4733-0,5)/3812</f>
        <v/>
      </c>
      <c r="M4733">
        <f>NORM.S.INV(L4733)</f>
        <v/>
      </c>
      <c r="N4733">
        <f>INDEX(SORT('08_MODELO_MULTIPLO'!G$31:G$3842;1;TRUE);K4733)</f>
        <v/>
      </c>
    </row>
    <row r="4734">
      <c r="A4734" t="n">
        <v>915</v>
      </c>
      <c r="B4734">
        <f>(A4734-0,5)/3812</f>
        <v/>
      </c>
      <c r="C4734">
        <f>NORM.S.INV(B4734)</f>
        <v/>
      </c>
      <c r="D4734">
        <f>INDEX(SORT('06_MODELO_REFS'!F$26:F$3837;1;TRUE);A4734)</f>
        <v/>
      </c>
      <c r="F4734" t="n">
        <v>915</v>
      </c>
      <c r="G4734">
        <f>(F4734-0,5)/3812</f>
        <v/>
      </c>
      <c r="H4734">
        <f>NORM.S.INV(G4734)</f>
        <v/>
      </c>
      <c r="I4734">
        <f>INDEX(SORT('07_MODELO_NPI'!F$26:F$3837;1;TRUE);F4734)</f>
        <v/>
      </c>
      <c r="K4734" t="n">
        <v>915</v>
      </c>
      <c r="L4734">
        <f>(K4734-0,5)/3812</f>
        <v/>
      </c>
      <c r="M4734">
        <f>NORM.S.INV(L4734)</f>
        <v/>
      </c>
      <c r="N4734">
        <f>INDEX(SORT('08_MODELO_MULTIPLO'!G$31:G$3842;1;TRUE);K4734)</f>
        <v/>
      </c>
    </row>
    <row r="4735">
      <c r="A4735" t="n">
        <v>916</v>
      </c>
      <c r="B4735">
        <f>(A4735-0,5)/3812</f>
        <v/>
      </c>
      <c r="C4735">
        <f>NORM.S.INV(B4735)</f>
        <v/>
      </c>
      <c r="D4735">
        <f>INDEX(SORT('06_MODELO_REFS'!F$26:F$3837;1;TRUE);A4735)</f>
        <v/>
      </c>
      <c r="F4735" t="n">
        <v>916</v>
      </c>
      <c r="G4735">
        <f>(F4735-0,5)/3812</f>
        <v/>
      </c>
      <c r="H4735">
        <f>NORM.S.INV(G4735)</f>
        <v/>
      </c>
      <c r="I4735">
        <f>INDEX(SORT('07_MODELO_NPI'!F$26:F$3837;1;TRUE);F4735)</f>
        <v/>
      </c>
      <c r="K4735" t="n">
        <v>916</v>
      </c>
      <c r="L4735">
        <f>(K4735-0,5)/3812</f>
        <v/>
      </c>
      <c r="M4735">
        <f>NORM.S.INV(L4735)</f>
        <v/>
      </c>
      <c r="N4735">
        <f>INDEX(SORT('08_MODELO_MULTIPLO'!G$31:G$3842;1;TRUE);K4735)</f>
        <v/>
      </c>
    </row>
    <row r="4736">
      <c r="A4736" t="n">
        <v>917</v>
      </c>
      <c r="B4736">
        <f>(A4736-0,5)/3812</f>
        <v/>
      </c>
      <c r="C4736">
        <f>NORM.S.INV(B4736)</f>
        <v/>
      </c>
      <c r="D4736">
        <f>INDEX(SORT('06_MODELO_REFS'!F$26:F$3837;1;TRUE);A4736)</f>
        <v/>
      </c>
      <c r="F4736" t="n">
        <v>917</v>
      </c>
      <c r="G4736">
        <f>(F4736-0,5)/3812</f>
        <v/>
      </c>
      <c r="H4736">
        <f>NORM.S.INV(G4736)</f>
        <v/>
      </c>
      <c r="I4736">
        <f>INDEX(SORT('07_MODELO_NPI'!F$26:F$3837;1;TRUE);F4736)</f>
        <v/>
      </c>
      <c r="K4736" t="n">
        <v>917</v>
      </c>
      <c r="L4736">
        <f>(K4736-0,5)/3812</f>
        <v/>
      </c>
      <c r="M4736">
        <f>NORM.S.INV(L4736)</f>
        <v/>
      </c>
      <c r="N4736">
        <f>INDEX(SORT('08_MODELO_MULTIPLO'!G$31:G$3842;1;TRUE);K4736)</f>
        <v/>
      </c>
    </row>
    <row r="4737">
      <c r="A4737" t="n">
        <v>918</v>
      </c>
      <c r="B4737">
        <f>(A4737-0,5)/3812</f>
        <v/>
      </c>
      <c r="C4737">
        <f>NORM.S.INV(B4737)</f>
        <v/>
      </c>
      <c r="D4737">
        <f>INDEX(SORT('06_MODELO_REFS'!F$26:F$3837;1;TRUE);A4737)</f>
        <v/>
      </c>
      <c r="F4737" t="n">
        <v>918</v>
      </c>
      <c r="G4737">
        <f>(F4737-0,5)/3812</f>
        <v/>
      </c>
      <c r="H4737">
        <f>NORM.S.INV(G4737)</f>
        <v/>
      </c>
      <c r="I4737">
        <f>INDEX(SORT('07_MODELO_NPI'!F$26:F$3837;1;TRUE);F4737)</f>
        <v/>
      </c>
      <c r="K4737" t="n">
        <v>918</v>
      </c>
      <c r="L4737">
        <f>(K4737-0,5)/3812</f>
        <v/>
      </c>
      <c r="M4737">
        <f>NORM.S.INV(L4737)</f>
        <v/>
      </c>
      <c r="N4737">
        <f>INDEX(SORT('08_MODELO_MULTIPLO'!G$31:G$3842;1;TRUE);K4737)</f>
        <v/>
      </c>
    </row>
    <row r="4738">
      <c r="A4738" t="n">
        <v>919</v>
      </c>
      <c r="B4738">
        <f>(A4738-0,5)/3812</f>
        <v/>
      </c>
      <c r="C4738">
        <f>NORM.S.INV(B4738)</f>
        <v/>
      </c>
      <c r="D4738">
        <f>INDEX(SORT('06_MODELO_REFS'!F$26:F$3837;1;TRUE);A4738)</f>
        <v/>
      </c>
      <c r="F4738" t="n">
        <v>919</v>
      </c>
      <c r="G4738">
        <f>(F4738-0,5)/3812</f>
        <v/>
      </c>
      <c r="H4738">
        <f>NORM.S.INV(G4738)</f>
        <v/>
      </c>
      <c r="I4738">
        <f>INDEX(SORT('07_MODELO_NPI'!F$26:F$3837;1;TRUE);F4738)</f>
        <v/>
      </c>
      <c r="K4738" t="n">
        <v>919</v>
      </c>
      <c r="L4738">
        <f>(K4738-0,5)/3812</f>
        <v/>
      </c>
      <c r="M4738">
        <f>NORM.S.INV(L4738)</f>
        <v/>
      </c>
      <c r="N4738">
        <f>INDEX(SORT('08_MODELO_MULTIPLO'!G$31:G$3842;1;TRUE);K4738)</f>
        <v/>
      </c>
    </row>
    <row r="4739">
      <c r="A4739" t="n">
        <v>920</v>
      </c>
      <c r="B4739">
        <f>(A4739-0,5)/3812</f>
        <v/>
      </c>
      <c r="C4739">
        <f>NORM.S.INV(B4739)</f>
        <v/>
      </c>
      <c r="D4739">
        <f>INDEX(SORT('06_MODELO_REFS'!F$26:F$3837;1;TRUE);A4739)</f>
        <v/>
      </c>
      <c r="F4739" t="n">
        <v>920</v>
      </c>
      <c r="G4739">
        <f>(F4739-0,5)/3812</f>
        <v/>
      </c>
      <c r="H4739">
        <f>NORM.S.INV(G4739)</f>
        <v/>
      </c>
      <c r="I4739">
        <f>INDEX(SORT('07_MODELO_NPI'!F$26:F$3837;1;TRUE);F4739)</f>
        <v/>
      </c>
      <c r="K4739" t="n">
        <v>920</v>
      </c>
      <c r="L4739">
        <f>(K4739-0,5)/3812</f>
        <v/>
      </c>
      <c r="M4739">
        <f>NORM.S.INV(L4739)</f>
        <v/>
      </c>
      <c r="N4739">
        <f>INDEX(SORT('08_MODELO_MULTIPLO'!G$31:G$3842;1;TRUE);K4739)</f>
        <v/>
      </c>
    </row>
    <row r="4740">
      <c r="A4740" t="n">
        <v>921</v>
      </c>
      <c r="B4740">
        <f>(A4740-0,5)/3812</f>
        <v/>
      </c>
      <c r="C4740">
        <f>NORM.S.INV(B4740)</f>
        <v/>
      </c>
      <c r="D4740">
        <f>INDEX(SORT('06_MODELO_REFS'!F$26:F$3837;1;TRUE);A4740)</f>
        <v/>
      </c>
      <c r="F4740" t="n">
        <v>921</v>
      </c>
      <c r="G4740">
        <f>(F4740-0,5)/3812</f>
        <v/>
      </c>
      <c r="H4740">
        <f>NORM.S.INV(G4740)</f>
        <v/>
      </c>
      <c r="I4740">
        <f>INDEX(SORT('07_MODELO_NPI'!F$26:F$3837;1;TRUE);F4740)</f>
        <v/>
      </c>
      <c r="K4740" t="n">
        <v>921</v>
      </c>
      <c r="L4740">
        <f>(K4740-0,5)/3812</f>
        <v/>
      </c>
      <c r="M4740">
        <f>NORM.S.INV(L4740)</f>
        <v/>
      </c>
      <c r="N4740">
        <f>INDEX(SORT('08_MODELO_MULTIPLO'!G$31:G$3842;1;TRUE);K4740)</f>
        <v/>
      </c>
    </row>
    <row r="4741">
      <c r="A4741" t="n">
        <v>922</v>
      </c>
      <c r="B4741">
        <f>(A4741-0,5)/3812</f>
        <v/>
      </c>
      <c r="C4741">
        <f>NORM.S.INV(B4741)</f>
        <v/>
      </c>
      <c r="D4741">
        <f>INDEX(SORT('06_MODELO_REFS'!F$26:F$3837;1;TRUE);A4741)</f>
        <v/>
      </c>
      <c r="F4741" t="n">
        <v>922</v>
      </c>
      <c r="G4741">
        <f>(F4741-0,5)/3812</f>
        <v/>
      </c>
      <c r="H4741">
        <f>NORM.S.INV(G4741)</f>
        <v/>
      </c>
      <c r="I4741">
        <f>INDEX(SORT('07_MODELO_NPI'!F$26:F$3837;1;TRUE);F4741)</f>
        <v/>
      </c>
      <c r="K4741" t="n">
        <v>922</v>
      </c>
      <c r="L4741">
        <f>(K4741-0,5)/3812</f>
        <v/>
      </c>
      <c r="M4741">
        <f>NORM.S.INV(L4741)</f>
        <v/>
      </c>
      <c r="N4741">
        <f>INDEX(SORT('08_MODELO_MULTIPLO'!G$31:G$3842;1;TRUE);K4741)</f>
        <v/>
      </c>
    </row>
    <row r="4742">
      <c r="A4742" t="n">
        <v>923</v>
      </c>
      <c r="B4742">
        <f>(A4742-0,5)/3812</f>
        <v/>
      </c>
      <c r="C4742">
        <f>NORM.S.INV(B4742)</f>
        <v/>
      </c>
      <c r="D4742">
        <f>INDEX(SORT('06_MODELO_REFS'!F$26:F$3837;1;TRUE);A4742)</f>
        <v/>
      </c>
      <c r="F4742" t="n">
        <v>923</v>
      </c>
      <c r="G4742">
        <f>(F4742-0,5)/3812</f>
        <v/>
      </c>
      <c r="H4742">
        <f>NORM.S.INV(G4742)</f>
        <v/>
      </c>
      <c r="I4742">
        <f>INDEX(SORT('07_MODELO_NPI'!F$26:F$3837;1;TRUE);F4742)</f>
        <v/>
      </c>
      <c r="K4742" t="n">
        <v>923</v>
      </c>
      <c r="L4742">
        <f>(K4742-0,5)/3812</f>
        <v/>
      </c>
      <c r="M4742">
        <f>NORM.S.INV(L4742)</f>
        <v/>
      </c>
      <c r="N4742">
        <f>INDEX(SORT('08_MODELO_MULTIPLO'!G$31:G$3842;1;TRUE);K4742)</f>
        <v/>
      </c>
    </row>
    <row r="4743">
      <c r="A4743" t="n">
        <v>924</v>
      </c>
      <c r="B4743">
        <f>(A4743-0,5)/3812</f>
        <v/>
      </c>
      <c r="C4743">
        <f>NORM.S.INV(B4743)</f>
        <v/>
      </c>
      <c r="D4743">
        <f>INDEX(SORT('06_MODELO_REFS'!F$26:F$3837;1;TRUE);A4743)</f>
        <v/>
      </c>
      <c r="F4743" t="n">
        <v>924</v>
      </c>
      <c r="G4743">
        <f>(F4743-0,5)/3812</f>
        <v/>
      </c>
      <c r="H4743">
        <f>NORM.S.INV(G4743)</f>
        <v/>
      </c>
      <c r="I4743">
        <f>INDEX(SORT('07_MODELO_NPI'!F$26:F$3837;1;TRUE);F4743)</f>
        <v/>
      </c>
      <c r="K4743" t="n">
        <v>924</v>
      </c>
      <c r="L4743">
        <f>(K4743-0,5)/3812</f>
        <v/>
      </c>
      <c r="M4743">
        <f>NORM.S.INV(L4743)</f>
        <v/>
      </c>
      <c r="N4743">
        <f>INDEX(SORT('08_MODELO_MULTIPLO'!G$31:G$3842;1;TRUE);K4743)</f>
        <v/>
      </c>
    </row>
    <row r="4744">
      <c r="A4744" t="n">
        <v>925</v>
      </c>
      <c r="B4744">
        <f>(A4744-0,5)/3812</f>
        <v/>
      </c>
      <c r="C4744">
        <f>NORM.S.INV(B4744)</f>
        <v/>
      </c>
      <c r="D4744">
        <f>INDEX(SORT('06_MODELO_REFS'!F$26:F$3837;1;TRUE);A4744)</f>
        <v/>
      </c>
      <c r="F4744" t="n">
        <v>925</v>
      </c>
      <c r="G4744">
        <f>(F4744-0,5)/3812</f>
        <v/>
      </c>
      <c r="H4744">
        <f>NORM.S.INV(G4744)</f>
        <v/>
      </c>
      <c r="I4744">
        <f>INDEX(SORT('07_MODELO_NPI'!F$26:F$3837;1;TRUE);F4744)</f>
        <v/>
      </c>
      <c r="K4744" t="n">
        <v>925</v>
      </c>
      <c r="L4744">
        <f>(K4744-0,5)/3812</f>
        <v/>
      </c>
      <c r="M4744">
        <f>NORM.S.INV(L4744)</f>
        <v/>
      </c>
      <c r="N4744">
        <f>INDEX(SORT('08_MODELO_MULTIPLO'!G$31:G$3842;1;TRUE);K4744)</f>
        <v/>
      </c>
    </row>
    <row r="4745">
      <c r="A4745" t="n">
        <v>926</v>
      </c>
      <c r="B4745">
        <f>(A4745-0,5)/3812</f>
        <v/>
      </c>
      <c r="C4745">
        <f>NORM.S.INV(B4745)</f>
        <v/>
      </c>
      <c r="D4745">
        <f>INDEX(SORT('06_MODELO_REFS'!F$26:F$3837;1;TRUE);A4745)</f>
        <v/>
      </c>
      <c r="F4745" t="n">
        <v>926</v>
      </c>
      <c r="G4745">
        <f>(F4745-0,5)/3812</f>
        <v/>
      </c>
      <c r="H4745">
        <f>NORM.S.INV(G4745)</f>
        <v/>
      </c>
      <c r="I4745">
        <f>INDEX(SORT('07_MODELO_NPI'!F$26:F$3837;1;TRUE);F4745)</f>
        <v/>
      </c>
      <c r="K4745" t="n">
        <v>926</v>
      </c>
      <c r="L4745">
        <f>(K4745-0,5)/3812</f>
        <v/>
      </c>
      <c r="M4745">
        <f>NORM.S.INV(L4745)</f>
        <v/>
      </c>
      <c r="N4745">
        <f>INDEX(SORT('08_MODELO_MULTIPLO'!G$31:G$3842;1;TRUE);K4745)</f>
        <v/>
      </c>
    </row>
    <row r="4746">
      <c r="A4746" t="n">
        <v>927</v>
      </c>
      <c r="B4746">
        <f>(A4746-0,5)/3812</f>
        <v/>
      </c>
      <c r="C4746">
        <f>NORM.S.INV(B4746)</f>
        <v/>
      </c>
      <c r="D4746">
        <f>INDEX(SORT('06_MODELO_REFS'!F$26:F$3837;1;TRUE);A4746)</f>
        <v/>
      </c>
      <c r="F4746" t="n">
        <v>927</v>
      </c>
      <c r="G4746">
        <f>(F4746-0,5)/3812</f>
        <v/>
      </c>
      <c r="H4746">
        <f>NORM.S.INV(G4746)</f>
        <v/>
      </c>
      <c r="I4746">
        <f>INDEX(SORT('07_MODELO_NPI'!F$26:F$3837;1;TRUE);F4746)</f>
        <v/>
      </c>
      <c r="K4746" t="n">
        <v>927</v>
      </c>
      <c r="L4746">
        <f>(K4746-0,5)/3812</f>
        <v/>
      </c>
      <c r="M4746">
        <f>NORM.S.INV(L4746)</f>
        <v/>
      </c>
      <c r="N4746">
        <f>INDEX(SORT('08_MODELO_MULTIPLO'!G$31:G$3842;1;TRUE);K4746)</f>
        <v/>
      </c>
    </row>
    <row r="4747">
      <c r="A4747" t="n">
        <v>928</v>
      </c>
      <c r="B4747">
        <f>(A4747-0,5)/3812</f>
        <v/>
      </c>
      <c r="C4747">
        <f>NORM.S.INV(B4747)</f>
        <v/>
      </c>
      <c r="D4747">
        <f>INDEX(SORT('06_MODELO_REFS'!F$26:F$3837;1;TRUE);A4747)</f>
        <v/>
      </c>
      <c r="F4747" t="n">
        <v>928</v>
      </c>
      <c r="G4747">
        <f>(F4747-0,5)/3812</f>
        <v/>
      </c>
      <c r="H4747">
        <f>NORM.S.INV(G4747)</f>
        <v/>
      </c>
      <c r="I4747">
        <f>INDEX(SORT('07_MODELO_NPI'!F$26:F$3837;1;TRUE);F4747)</f>
        <v/>
      </c>
      <c r="K4747" t="n">
        <v>928</v>
      </c>
      <c r="L4747">
        <f>(K4747-0,5)/3812</f>
        <v/>
      </c>
      <c r="M4747">
        <f>NORM.S.INV(L4747)</f>
        <v/>
      </c>
      <c r="N4747">
        <f>INDEX(SORT('08_MODELO_MULTIPLO'!G$31:G$3842;1;TRUE);K4747)</f>
        <v/>
      </c>
    </row>
    <row r="4748">
      <c r="A4748" t="n">
        <v>929</v>
      </c>
      <c r="B4748">
        <f>(A4748-0,5)/3812</f>
        <v/>
      </c>
      <c r="C4748">
        <f>NORM.S.INV(B4748)</f>
        <v/>
      </c>
      <c r="D4748">
        <f>INDEX(SORT('06_MODELO_REFS'!F$26:F$3837;1;TRUE);A4748)</f>
        <v/>
      </c>
      <c r="F4748" t="n">
        <v>929</v>
      </c>
      <c r="G4748">
        <f>(F4748-0,5)/3812</f>
        <v/>
      </c>
      <c r="H4748">
        <f>NORM.S.INV(G4748)</f>
        <v/>
      </c>
      <c r="I4748">
        <f>INDEX(SORT('07_MODELO_NPI'!F$26:F$3837;1;TRUE);F4748)</f>
        <v/>
      </c>
      <c r="K4748" t="n">
        <v>929</v>
      </c>
      <c r="L4748">
        <f>(K4748-0,5)/3812</f>
        <v/>
      </c>
      <c r="M4748">
        <f>NORM.S.INV(L4748)</f>
        <v/>
      </c>
      <c r="N4748">
        <f>INDEX(SORT('08_MODELO_MULTIPLO'!G$31:G$3842;1;TRUE);K4748)</f>
        <v/>
      </c>
    </row>
    <row r="4749">
      <c r="A4749" t="n">
        <v>930</v>
      </c>
      <c r="B4749">
        <f>(A4749-0,5)/3812</f>
        <v/>
      </c>
      <c r="C4749">
        <f>NORM.S.INV(B4749)</f>
        <v/>
      </c>
      <c r="D4749">
        <f>INDEX(SORT('06_MODELO_REFS'!F$26:F$3837;1;TRUE);A4749)</f>
        <v/>
      </c>
      <c r="F4749" t="n">
        <v>930</v>
      </c>
      <c r="G4749">
        <f>(F4749-0,5)/3812</f>
        <v/>
      </c>
      <c r="H4749">
        <f>NORM.S.INV(G4749)</f>
        <v/>
      </c>
      <c r="I4749">
        <f>INDEX(SORT('07_MODELO_NPI'!F$26:F$3837;1;TRUE);F4749)</f>
        <v/>
      </c>
      <c r="K4749" t="n">
        <v>930</v>
      </c>
      <c r="L4749">
        <f>(K4749-0,5)/3812</f>
        <v/>
      </c>
      <c r="M4749">
        <f>NORM.S.INV(L4749)</f>
        <v/>
      </c>
      <c r="N4749">
        <f>INDEX(SORT('08_MODELO_MULTIPLO'!G$31:G$3842;1;TRUE);K4749)</f>
        <v/>
      </c>
    </row>
    <row r="4750">
      <c r="A4750" t="n">
        <v>931</v>
      </c>
      <c r="B4750">
        <f>(A4750-0,5)/3812</f>
        <v/>
      </c>
      <c r="C4750">
        <f>NORM.S.INV(B4750)</f>
        <v/>
      </c>
      <c r="D4750">
        <f>INDEX(SORT('06_MODELO_REFS'!F$26:F$3837;1;TRUE);A4750)</f>
        <v/>
      </c>
      <c r="F4750" t="n">
        <v>931</v>
      </c>
      <c r="G4750">
        <f>(F4750-0,5)/3812</f>
        <v/>
      </c>
      <c r="H4750">
        <f>NORM.S.INV(G4750)</f>
        <v/>
      </c>
      <c r="I4750">
        <f>INDEX(SORT('07_MODELO_NPI'!F$26:F$3837;1;TRUE);F4750)</f>
        <v/>
      </c>
      <c r="K4750" t="n">
        <v>931</v>
      </c>
      <c r="L4750">
        <f>(K4750-0,5)/3812</f>
        <v/>
      </c>
      <c r="M4750">
        <f>NORM.S.INV(L4750)</f>
        <v/>
      </c>
      <c r="N4750">
        <f>INDEX(SORT('08_MODELO_MULTIPLO'!G$31:G$3842;1;TRUE);K4750)</f>
        <v/>
      </c>
    </row>
    <row r="4751">
      <c r="A4751" t="n">
        <v>932</v>
      </c>
      <c r="B4751">
        <f>(A4751-0,5)/3812</f>
        <v/>
      </c>
      <c r="C4751">
        <f>NORM.S.INV(B4751)</f>
        <v/>
      </c>
      <c r="D4751">
        <f>INDEX(SORT('06_MODELO_REFS'!F$26:F$3837;1;TRUE);A4751)</f>
        <v/>
      </c>
      <c r="F4751" t="n">
        <v>932</v>
      </c>
      <c r="G4751">
        <f>(F4751-0,5)/3812</f>
        <v/>
      </c>
      <c r="H4751">
        <f>NORM.S.INV(G4751)</f>
        <v/>
      </c>
      <c r="I4751">
        <f>INDEX(SORT('07_MODELO_NPI'!F$26:F$3837;1;TRUE);F4751)</f>
        <v/>
      </c>
      <c r="K4751" t="n">
        <v>932</v>
      </c>
      <c r="L4751">
        <f>(K4751-0,5)/3812</f>
        <v/>
      </c>
      <c r="M4751">
        <f>NORM.S.INV(L4751)</f>
        <v/>
      </c>
      <c r="N4751">
        <f>INDEX(SORT('08_MODELO_MULTIPLO'!G$31:G$3842;1;TRUE);K4751)</f>
        <v/>
      </c>
    </row>
    <row r="4752">
      <c r="A4752" t="n">
        <v>933</v>
      </c>
      <c r="B4752">
        <f>(A4752-0,5)/3812</f>
        <v/>
      </c>
      <c r="C4752">
        <f>NORM.S.INV(B4752)</f>
        <v/>
      </c>
      <c r="D4752">
        <f>INDEX(SORT('06_MODELO_REFS'!F$26:F$3837;1;TRUE);A4752)</f>
        <v/>
      </c>
      <c r="F4752" t="n">
        <v>933</v>
      </c>
      <c r="G4752">
        <f>(F4752-0,5)/3812</f>
        <v/>
      </c>
      <c r="H4752">
        <f>NORM.S.INV(G4752)</f>
        <v/>
      </c>
      <c r="I4752">
        <f>INDEX(SORT('07_MODELO_NPI'!F$26:F$3837;1;TRUE);F4752)</f>
        <v/>
      </c>
      <c r="K4752" t="n">
        <v>933</v>
      </c>
      <c r="L4752">
        <f>(K4752-0,5)/3812</f>
        <v/>
      </c>
      <c r="M4752">
        <f>NORM.S.INV(L4752)</f>
        <v/>
      </c>
      <c r="N4752">
        <f>INDEX(SORT('08_MODELO_MULTIPLO'!G$31:G$3842;1;TRUE);K4752)</f>
        <v/>
      </c>
    </row>
    <row r="4753">
      <c r="A4753" t="n">
        <v>934</v>
      </c>
      <c r="B4753">
        <f>(A4753-0,5)/3812</f>
        <v/>
      </c>
      <c r="C4753">
        <f>NORM.S.INV(B4753)</f>
        <v/>
      </c>
      <c r="D4753">
        <f>INDEX(SORT('06_MODELO_REFS'!F$26:F$3837;1;TRUE);A4753)</f>
        <v/>
      </c>
      <c r="F4753" t="n">
        <v>934</v>
      </c>
      <c r="G4753">
        <f>(F4753-0,5)/3812</f>
        <v/>
      </c>
      <c r="H4753">
        <f>NORM.S.INV(G4753)</f>
        <v/>
      </c>
      <c r="I4753">
        <f>INDEX(SORT('07_MODELO_NPI'!F$26:F$3837;1;TRUE);F4753)</f>
        <v/>
      </c>
      <c r="K4753" t="n">
        <v>934</v>
      </c>
      <c r="L4753">
        <f>(K4753-0,5)/3812</f>
        <v/>
      </c>
      <c r="M4753">
        <f>NORM.S.INV(L4753)</f>
        <v/>
      </c>
      <c r="N4753">
        <f>INDEX(SORT('08_MODELO_MULTIPLO'!G$31:G$3842;1;TRUE);K4753)</f>
        <v/>
      </c>
    </row>
    <row r="4754">
      <c r="A4754" t="n">
        <v>935</v>
      </c>
      <c r="B4754">
        <f>(A4754-0,5)/3812</f>
        <v/>
      </c>
      <c r="C4754">
        <f>NORM.S.INV(B4754)</f>
        <v/>
      </c>
      <c r="D4754">
        <f>INDEX(SORT('06_MODELO_REFS'!F$26:F$3837;1;TRUE);A4754)</f>
        <v/>
      </c>
      <c r="F4754" t="n">
        <v>935</v>
      </c>
      <c r="G4754">
        <f>(F4754-0,5)/3812</f>
        <v/>
      </c>
      <c r="H4754">
        <f>NORM.S.INV(G4754)</f>
        <v/>
      </c>
      <c r="I4754">
        <f>INDEX(SORT('07_MODELO_NPI'!F$26:F$3837;1;TRUE);F4754)</f>
        <v/>
      </c>
      <c r="K4754" t="n">
        <v>935</v>
      </c>
      <c r="L4754">
        <f>(K4754-0,5)/3812</f>
        <v/>
      </c>
      <c r="M4754">
        <f>NORM.S.INV(L4754)</f>
        <v/>
      </c>
      <c r="N4754">
        <f>INDEX(SORT('08_MODELO_MULTIPLO'!G$31:G$3842;1;TRUE);K4754)</f>
        <v/>
      </c>
    </row>
    <row r="4755">
      <c r="A4755" t="n">
        <v>936</v>
      </c>
      <c r="B4755">
        <f>(A4755-0,5)/3812</f>
        <v/>
      </c>
      <c r="C4755">
        <f>NORM.S.INV(B4755)</f>
        <v/>
      </c>
      <c r="D4755">
        <f>INDEX(SORT('06_MODELO_REFS'!F$26:F$3837;1;TRUE);A4755)</f>
        <v/>
      </c>
      <c r="F4755" t="n">
        <v>936</v>
      </c>
      <c r="G4755">
        <f>(F4755-0,5)/3812</f>
        <v/>
      </c>
      <c r="H4755">
        <f>NORM.S.INV(G4755)</f>
        <v/>
      </c>
      <c r="I4755">
        <f>INDEX(SORT('07_MODELO_NPI'!F$26:F$3837;1;TRUE);F4755)</f>
        <v/>
      </c>
      <c r="K4755" t="n">
        <v>936</v>
      </c>
      <c r="L4755">
        <f>(K4755-0,5)/3812</f>
        <v/>
      </c>
      <c r="M4755">
        <f>NORM.S.INV(L4755)</f>
        <v/>
      </c>
      <c r="N4755">
        <f>INDEX(SORT('08_MODELO_MULTIPLO'!G$31:G$3842;1;TRUE);K4755)</f>
        <v/>
      </c>
    </row>
    <row r="4756">
      <c r="A4756" t="n">
        <v>937</v>
      </c>
      <c r="B4756">
        <f>(A4756-0,5)/3812</f>
        <v/>
      </c>
      <c r="C4756">
        <f>NORM.S.INV(B4756)</f>
        <v/>
      </c>
      <c r="D4756">
        <f>INDEX(SORT('06_MODELO_REFS'!F$26:F$3837;1;TRUE);A4756)</f>
        <v/>
      </c>
      <c r="F4756" t="n">
        <v>937</v>
      </c>
      <c r="G4756">
        <f>(F4756-0,5)/3812</f>
        <v/>
      </c>
      <c r="H4756">
        <f>NORM.S.INV(G4756)</f>
        <v/>
      </c>
      <c r="I4756">
        <f>INDEX(SORT('07_MODELO_NPI'!F$26:F$3837;1;TRUE);F4756)</f>
        <v/>
      </c>
      <c r="K4756" t="n">
        <v>937</v>
      </c>
      <c r="L4756">
        <f>(K4756-0,5)/3812</f>
        <v/>
      </c>
      <c r="M4756">
        <f>NORM.S.INV(L4756)</f>
        <v/>
      </c>
      <c r="N4756">
        <f>INDEX(SORT('08_MODELO_MULTIPLO'!G$31:G$3842;1;TRUE);K4756)</f>
        <v/>
      </c>
    </row>
    <row r="4757">
      <c r="A4757" t="n">
        <v>938</v>
      </c>
      <c r="B4757">
        <f>(A4757-0,5)/3812</f>
        <v/>
      </c>
      <c r="C4757">
        <f>NORM.S.INV(B4757)</f>
        <v/>
      </c>
      <c r="D4757">
        <f>INDEX(SORT('06_MODELO_REFS'!F$26:F$3837;1;TRUE);A4757)</f>
        <v/>
      </c>
      <c r="F4757" t="n">
        <v>938</v>
      </c>
      <c r="G4757">
        <f>(F4757-0,5)/3812</f>
        <v/>
      </c>
      <c r="H4757">
        <f>NORM.S.INV(G4757)</f>
        <v/>
      </c>
      <c r="I4757">
        <f>INDEX(SORT('07_MODELO_NPI'!F$26:F$3837;1;TRUE);F4757)</f>
        <v/>
      </c>
      <c r="K4757" t="n">
        <v>938</v>
      </c>
      <c r="L4757">
        <f>(K4757-0,5)/3812</f>
        <v/>
      </c>
      <c r="M4757">
        <f>NORM.S.INV(L4757)</f>
        <v/>
      </c>
      <c r="N4757">
        <f>INDEX(SORT('08_MODELO_MULTIPLO'!G$31:G$3842;1;TRUE);K4757)</f>
        <v/>
      </c>
    </row>
    <row r="4758">
      <c r="A4758" t="n">
        <v>939</v>
      </c>
      <c r="B4758">
        <f>(A4758-0,5)/3812</f>
        <v/>
      </c>
      <c r="C4758">
        <f>NORM.S.INV(B4758)</f>
        <v/>
      </c>
      <c r="D4758">
        <f>INDEX(SORT('06_MODELO_REFS'!F$26:F$3837;1;TRUE);A4758)</f>
        <v/>
      </c>
      <c r="F4758" t="n">
        <v>939</v>
      </c>
      <c r="G4758">
        <f>(F4758-0,5)/3812</f>
        <v/>
      </c>
      <c r="H4758">
        <f>NORM.S.INV(G4758)</f>
        <v/>
      </c>
      <c r="I4758">
        <f>INDEX(SORT('07_MODELO_NPI'!F$26:F$3837;1;TRUE);F4758)</f>
        <v/>
      </c>
      <c r="K4758" t="n">
        <v>939</v>
      </c>
      <c r="L4758">
        <f>(K4758-0,5)/3812</f>
        <v/>
      </c>
      <c r="M4758">
        <f>NORM.S.INV(L4758)</f>
        <v/>
      </c>
      <c r="N4758">
        <f>INDEX(SORT('08_MODELO_MULTIPLO'!G$31:G$3842;1;TRUE);K4758)</f>
        <v/>
      </c>
    </row>
    <row r="4759">
      <c r="A4759" t="n">
        <v>940</v>
      </c>
      <c r="B4759">
        <f>(A4759-0,5)/3812</f>
        <v/>
      </c>
      <c r="C4759">
        <f>NORM.S.INV(B4759)</f>
        <v/>
      </c>
      <c r="D4759">
        <f>INDEX(SORT('06_MODELO_REFS'!F$26:F$3837;1;TRUE);A4759)</f>
        <v/>
      </c>
      <c r="F4759" t="n">
        <v>940</v>
      </c>
      <c r="G4759">
        <f>(F4759-0,5)/3812</f>
        <v/>
      </c>
      <c r="H4759">
        <f>NORM.S.INV(G4759)</f>
        <v/>
      </c>
      <c r="I4759">
        <f>INDEX(SORT('07_MODELO_NPI'!F$26:F$3837;1;TRUE);F4759)</f>
        <v/>
      </c>
      <c r="K4759" t="n">
        <v>940</v>
      </c>
      <c r="L4759">
        <f>(K4759-0,5)/3812</f>
        <v/>
      </c>
      <c r="M4759">
        <f>NORM.S.INV(L4759)</f>
        <v/>
      </c>
      <c r="N4759">
        <f>INDEX(SORT('08_MODELO_MULTIPLO'!G$31:G$3842;1;TRUE);K4759)</f>
        <v/>
      </c>
    </row>
    <row r="4760">
      <c r="A4760" t="n">
        <v>941</v>
      </c>
      <c r="B4760">
        <f>(A4760-0,5)/3812</f>
        <v/>
      </c>
      <c r="C4760">
        <f>NORM.S.INV(B4760)</f>
        <v/>
      </c>
      <c r="D4760">
        <f>INDEX(SORT('06_MODELO_REFS'!F$26:F$3837;1;TRUE);A4760)</f>
        <v/>
      </c>
      <c r="F4760" t="n">
        <v>941</v>
      </c>
      <c r="G4760">
        <f>(F4760-0,5)/3812</f>
        <v/>
      </c>
      <c r="H4760">
        <f>NORM.S.INV(G4760)</f>
        <v/>
      </c>
      <c r="I4760">
        <f>INDEX(SORT('07_MODELO_NPI'!F$26:F$3837;1;TRUE);F4760)</f>
        <v/>
      </c>
      <c r="K4760" t="n">
        <v>941</v>
      </c>
      <c r="L4760">
        <f>(K4760-0,5)/3812</f>
        <v/>
      </c>
      <c r="M4760">
        <f>NORM.S.INV(L4760)</f>
        <v/>
      </c>
      <c r="N4760">
        <f>INDEX(SORT('08_MODELO_MULTIPLO'!G$31:G$3842;1;TRUE);K4760)</f>
        <v/>
      </c>
    </row>
    <row r="4761">
      <c r="A4761" t="n">
        <v>942</v>
      </c>
      <c r="B4761">
        <f>(A4761-0,5)/3812</f>
        <v/>
      </c>
      <c r="C4761">
        <f>NORM.S.INV(B4761)</f>
        <v/>
      </c>
      <c r="D4761">
        <f>INDEX(SORT('06_MODELO_REFS'!F$26:F$3837;1;TRUE);A4761)</f>
        <v/>
      </c>
      <c r="F4761" t="n">
        <v>942</v>
      </c>
      <c r="G4761">
        <f>(F4761-0,5)/3812</f>
        <v/>
      </c>
      <c r="H4761">
        <f>NORM.S.INV(G4761)</f>
        <v/>
      </c>
      <c r="I4761">
        <f>INDEX(SORT('07_MODELO_NPI'!F$26:F$3837;1;TRUE);F4761)</f>
        <v/>
      </c>
      <c r="K4761" t="n">
        <v>942</v>
      </c>
      <c r="L4761">
        <f>(K4761-0,5)/3812</f>
        <v/>
      </c>
      <c r="M4761">
        <f>NORM.S.INV(L4761)</f>
        <v/>
      </c>
      <c r="N4761">
        <f>INDEX(SORT('08_MODELO_MULTIPLO'!G$31:G$3842;1;TRUE);K4761)</f>
        <v/>
      </c>
    </row>
    <row r="4762">
      <c r="A4762" t="n">
        <v>943</v>
      </c>
      <c r="B4762">
        <f>(A4762-0,5)/3812</f>
        <v/>
      </c>
      <c r="C4762">
        <f>NORM.S.INV(B4762)</f>
        <v/>
      </c>
      <c r="D4762">
        <f>INDEX(SORT('06_MODELO_REFS'!F$26:F$3837;1;TRUE);A4762)</f>
        <v/>
      </c>
      <c r="F4762" t="n">
        <v>943</v>
      </c>
      <c r="G4762">
        <f>(F4762-0,5)/3812</f>
        <v/>
      </c>
      <c r="H4762">
        <f>NORM.S.INV(G4762)</f>
        <v/>
      </c>
      <c r="I4762">
        <f>INDEX(SORT('07_MODELO_NPI'!F$26:F$3837;1;TRUE);F4762)</f>
        <v/>
      </c>
      <c r="K4762" t="n">
        <v>943</v>
      </c>
      <c r="L4762">
        <f>(K4762-0,5)/3812</f>
        <v/>
      </c>
      <c r="M4762">
        <f>NORM.S.INV(L4762)</f>
        <v/>
      </c>
      <c r="N4762">
        <f>INDEX(SORT('08_MODELO_MULTIPLO'!G$31:G$3842;1;TRUE);K4762)</f>
        <v/>
      </c>
    </row>
    <row r="4763">
      <c r="A4763" t="n">
        <v>944</v>
      </c>
      <c r="B4763">
        <f>(A4763-0,5)/3812</f>
        <v/>
      </c>
      <c r="C4763">
        <f>NORM.S.INV(B4763)</f>
        <v/>
      </c>
      <c r="D4763">
        <f>INDEX(SORT('06_MODELO_REFS'!F$26:F$3837;1;TRUE);A4763)</f>
        <v/>
      </c>
      <c r="F4763" t="n">
        <v>944</v>
      </c>
      <c r="G4763">
        <f>(F4763-0,5)/3812</f>
        <v/>
      </c>
      <c r="H4763">
        <f>NORM.S.INV(G4763)</f>
        <v/>
      </c>
      <c r="I4763">
        <f>INDEX(SORT('07_MODELO_NPI'!F$26:F$3837;1;TRUE);F4763)</f>
        <v/>
      </c>
      <c r="K4763" t="n">
        <v>944</v>
      </c>
      <c r="L4763">
        <f>(K4763-0,5)/3812</f>
        <v/>
      </c>
      <c r="M4763">
        <f>NORM.S.INV(L4763)</f>
        <v/>
      </c>
      <c r="N4763">
        <f>INDEX(SORT('08_MODELO_MULTIPLO'!G$31:G$3842;1;TRUE);K4763)</f>
        <v/>
      </c>
    </row>
    <row r="4764">
      <c r="A4764" t="n">
        <v>945</v>
      </c>
      <c r="B4764">
        <f>(A4764-0,5)/3812</f>
        <v/>
      </c>
      <c r="C4764">
        <f>NORM.S.INV(B4764)</f>
        <v/>
      </c>
      <c r="D4764">
        <f>INDEX(SORT('06_MODELO_REFS'!F$26:F$3837;1;TRUE);A4764)</f>
        <v/>
      </c>
      <c r="F4764" t="n">
        <v>945</v>
      </c>
      <c r="G4764">
        <f>(F4764-0,5)/3812</f>
        <v/>
      </c>
      <c r="H4764">
        <f>NORM.S.INV(G4764)</f>
        <v/>
      </c>
      <c r="I4764">
        <f>INDEX(SORT('07_MODELO_NPI'!F$26:F$3837;1;TRUE);F4764)</f>
        <v/>
      </c>
      <c r="K4764" t="n">
        <v>945</v>
      </c>
      <c r="L4764">
        <f>(K4764-0,5)/3812</f>
        <v/>
      </c>
      <c r="M4764">
        <f>NORM.S.INV(L4764)</f>
        <v/>
      </c>
      <c r="N4764">
        <f>INDEX(SORT('08_MODELO_MULTIPLO'!G$31:G$3842;1;TRUE);K4764)</f>
        <v/>
      </c>
    </row>
    <row r="4765">
      <c r="A4765" t="n">
        <v>946</v>
      </c>
      <c r="B4765">
        <f>(A4765-0,5)/3812</f>
        <v/>
      </c>
      <c r="C4765">
        <f>NORM.S.INV(B4765)</f>
        <v/>
      </c>
      <c r="D4765">
        <f>INDEX(SORT('06_MODELO_REFS'!F$26:F$3837;1;TRUE);A4765)</f>
        <v/>
      </c>
      <c r="F4765" t="n">
        <v>946</v>
      </c>
      <c r="G4765">
        <f>(F4765-0,5)/3812</f>
        <v/>
      </c>
      <c r="H4765">
        <f>NORM.S.INV(G4765)</f>
        <v/>
      </c>
      <c r="I4765">
        <f>INDEX(SORT('07_MODELO_NPI'!F$26:F$3837;1;TRUE);F4765)</f>
        <v/>
      </c>
      <c r="K4765" t="n">
        <v>946</v>
      </c>
      <c r="L4765">
        <f>(K4765-0,5)/3812</f>
        <v/>
      </c>
      <c r="M4765">
        <f>NORM.S.INV(L4765)</f>
        <v/>
      </c>
      <c r="N4765">
        <f>INDEX(SORT('08_MODELO_MULTIPLO'!G$31:G$3842;1;TRUE);K4765)</f>
        <v/>
      </c>
    </row>
    <row r="4766">
      <c r="A4766" t="n">
        <v>947</v>
      </c>
      <c r="B4766">
        <f>(A4766-0,5)/3812</f>
        <v/>
      </c>
      <c r="C4766">
        <f>NORM.S.INV(B4766)</f>
        <v/>
      </c>
      <c r="D4766">
        <f>INDEX(SORT('06_MODELO_REFS'!F$26:F$3837;1;TRUE);A4766)</f>
        <v/>
      </c>
      <c r="F4766" t="n">
        <v>947</v>
      </c>
      <c r="G4766">
        <f>(F4766-0,5)/3812</f>
        <v/>
      </c>
      <c r="H4766">
        <f>NORM.S.INV(G4766)</f>
        <v/>
      </c>
      <c r="I4766">
        <f>INDEX(SORT('07_MODELO_NPI'!F$26:F$3837;1;TRUE);F4766)</f>
        <v/>
      </c>
      <c r="K4766" t="n">
        <v>947</v>
      </c>
      <c r="L4766">
        <f>(K4766-0,5)/3812</f>
        <v/>
      </c>
      <c r="M4766">
        <f>NORM.S.INV(L4766)</f>
        <v/>
      </c>
      <c r="N4766">
        <f>INDEX(SORT('08_MODELO_MULTIPLO'!G$31:G$3842;1;TRUE);K4766)</f>
        <v/>
      </c>
    </row>
    <row r="4767">
      <c r="A4767" t="n">
        <v>948</v>
      </c>
      <c r="B4767">
        <f>(A4767-0,5)/3812</f>
        <v/>
      </c>
      <c r="C4767">
        <f>NORM.S.INV(B4767)</f>
        <v/>
      </c>
      <c r="D4767">
        <f>INDEX(SORT('06_MODELO_REFS'!F$26:F$3837;1;TRUE);A4767)</f>
        <v/>
      </c>
      <c r="F4767" t="n">
        <v>948</v>
      </c>
      <c r="G4767">
        <f>(F4767-0,5)/3812</f>
        <v/>
      </c>
      <c r="H4767">
        <f>NORM.S.INV(G4767)</f>
        <v/>
      </c>
      <c r="I4767">
        <f>INDEX(SORT('07_MODELO_NPI'!F$26:F$3837;1;TRUE);F4767)</f>
        <v/>
      </c>
      <c r="K4767" t="n">
        <v>948</v>
      </c>
      <c r="L4767">
        <f>(K4767-0,5)/3812</f>
        <v/>
      </c>
      <c r="M4767">
        <f>NORM.S.INV(L4767)</f>
        <v/>
      </c>
      <c r="N4767">
        <f>INDEX(SORT('08_MODELO_MULTIPLO'!G$31:G$3842;1;TRUE);K4767)</f>
        <v/>
      </c>
    </row>
    <row r="4768">
      <c r="A4768" t="n">
        <v>949</v>
      </c>
      <c r="B4768">
        <f>(A4768-0,5)/3812</f>
        <v/>
      </c>
      <c r="C4768">
        <f>NORM.S.INV(B4768)</f>
        <v/>
      </c>
      <c r="D4768">
        <f>INDEX(SORT('06_MODELO_REFS'!F$26:F$3837;1;TRUE);A4768)</f>
        <v/>
      </c>
      <c r="F4768" t="n">
        <v>949</v>
      </c>
      <c r="G4768">
        <f>(F4768-0,5)/3812</f>
        <v/>
      </c>
      <c r="H4768">
        <f>NORM.S.INV(G4768)</f>
        <v/>
      </c>
      <c r="I4768">
        <f>INDEX(SORT('07_MODELO_NPI'!F$26:F$3837;1;TRUE);F4768)</f>
        <v/>
      </c>
      <c r="K4768" t="n">
        <v>949</v>
      </c>
      <c r="L4768">
        <f>(K4768-0,5)/3812</f>
        <v/>
      </c>
      <c r="M4768">
        <f>NORM.S.INV(L4768)</f>
        <v/>
      </c>
      <c r="N4768">
        <f>INDEX(SORT('08_MODELO_MULTIPLO'!G$31:G$3842;1;TRUE);K4768)</f>
        <v/>
      </c>
    </row>
    <row r="4769">
      <c r="A4769" t="n">
        <v>950</v>
      </c>
      <c r="B4769">
        <f>(A4769-0,5)/3812</f>
        <v/>
      </c>
      <c r="C4769">
        <f>NORM.S.INV(B4769)</f>
        <v/>
      </c>
      <c r="D4769">
        <f>INDEX(SORT('06_MODELO_REFS'!F$26:F$3837;1;TRUE);A4769)</f>
        <v/>
      </c>
      <c r="F4769" t="n">
        <v>950</v>
      </c>
      <c r="G4769">
        <f>(F4769-0,5)/3812</f>
        <v/>
      </c>
      <c r="H4769">
        <f>NORM.S.INV(G4769)</f>
        <v/>
      </c>
      <c r="I4769">
        <f>INDEX(SORT('07_MODELO_NPI'!F$26:F$3837;1;TRUE);F4769)</f>
        <v/>
      </c>
      <c r="K4769" t="n">
        <v>950</v>
      </c>
      <c r="L4769">
        <f>(K4769-0,5)/3812</f>
        <v/>
      </c>
      <c r="M4769">
        <f>NORM.S.INV(L4769)</f>
        <v/>
      </c>
      <c r="N4769">
        <f>INDEX(SORT('08_MODELO_MULTIPLO'!G$31:G$3842;1;TRUE);K4769)</f>
        <v/>
      </c>
    </row>
    <row r="4770">
      <c r="A4770" t="n">
        <v>951</v>
      </c>
      <c r="B4770">
        <f>(A4770-0,5)/3812</f>
        <v/>
      </c>
      <c r="C4770">
        <f>NORM.S.INV(B4770)</f>
        <v/>
      </c>
      <c r="D4770">
        <f>INDEX(SORT('06_MODELO_REFS'!F$26:F$3837;1;TRUE);A4770)</f>
        <v/>
      </c>
      <c r="F4770" t="n">
        <v>951</v>
      </c>
      <c r="G4770">
        <f>(F4770-0,5)/3812</f>
        <v/>
      </c>
      <c r="H4770">
        <f>NORM.S.INV(G4770)</f>
        <v/>
      </c>
      <c r="I4770">
        <f>INDEX(SORT('07_MODELO_NPI'!F$26:F$3837;1;TRUE);F4770)</f>
        <v/>
      </c>
      <c r="K4770" t="n">
        <v>951</v>
      </c>
      <c r="L4770">
        <f>(K4770-0,5)/3812</f>
        <v/>
      </c>
      <c r="M4770">
        <f>NORM.S.INV(L4770)</f>
        <v/>
      </c>
      <c r="N4770">
        <f>INDEX(SORT('08_MODELO_MULTIPLO'!G$31:G$3842;1;TRUE);K4770)</f>
        <v/>
      </c>
    </row>
    <row r="4771">
      <c r="A4771" t="n">
        <v>952</v>
      </c>
      <c r="B4771">
        <f>(A4771-0,5)/3812</f>
        <v/>
      </c>
      <c r="C4771">
        <f>NORM.S.INV(B4771)</f>
        <v/>
      </c>
      <c r="D4771">
        <f>INDEX(SORT('06_MODELO_REFS'!F$26:F$3837;1;TRUE);A4771)</f>
        <v/>
      </c>
      <c r="F4771" t="n">
        <v>952</v>
      </c>
      <c r="G4771">
        <f>(F4771-0,5)/3812</f>
        <v/>
      </c>
      <c r="H4771">
        <f>NORM.S.INV(G4771)</f>
        <v/>
      </c>
      <c r="I4771">
        <f>INDEX(SORT('07_MODELO_NPI'!F$26:F$3837;1;TRUE);F4771)</f>
        <v/>
      </c>
      <c r="K4771" t="n">
        <v>952</v>
      </c>
      <c r="L4771">
        <f>(K4771-0,5)/3812</f>
        <v/>
      </c>
      <c r="M4771">
        <f>NORM.S.INV(L4771)</f>
        <v/>
      </c>
      <c r="N4771">
        <f>INDEX(SORT('08_MODELO_MULTIPLO'!G$31:G$3842;1;TRUE);K4771)</f>
        <v/>
      </c>
    </row>
    <row r="4772">
      <c r="A4772" t="n">
        <v>953</v>
      </c>
      <c r="B4772">
        <f>(A4772-0,5)/3812</f>
        <v/>
      </c>
      <c r="C4772">
        <f>NORM.S.INV(B4772)</f>
        <v/>
      </c>
      <c r="D4772">
        <f>INDEX(SORT('06_MODELO_REFS'!F$26:F$3837;1;TRUE);A4772)</f>
        <v/>
      </c>
      <c r="F4772" t="n">
        <v>953</v>
      </c>
      <c r="G4772">
        <f>(F4772-0,5)/3812</f>
        <v/>
      </c>
      <c r="H4772">
        <f>NORM.S.INV(G4772)</f>
        <v/>
      </c>
      <c r="I4772">
        <f>INDEX(SORT('07_MODELO_NPI'!F$26:F$3837;1;TRUE);F4772)</f>
        <v/>
      </c>
      <c r="K4772" t="n">
        <v>953</v>
      </c>
      <c r="L4772">
        <f>(K4772-0,5)/3812</f>
        <v/>
      </c>
      <c r="M4772">
        <f>NORM.S.INV(L4772)</f>
        <v/>
      </c>
      <c r="N4772">
        <f>INDEX(SORT('08_MODELO_MULTIPLO'!G$31:G$3842;1;TRUE);K4772)</f>
        <v/>
      </c>
    </row>
    <row r="4773">
      <c r="A4773" t="n">
        <v>954</v>
      </c>
      <c r="B4773">
        <f>(A4773-0,5)/3812</f>
        <v/>
      </c>
      <c r="C4773">
        <f>NORM.S.INV(B4773)</f>
        <v/>
      </c>
      <c r="D4773">
        <f>INDEX(SORT('06_MODELO_REFS'!F$26:F$3837;1;TRUE);A4773)</f>
        <v/>
      </c>
      <c r="F4773" t="n">
        <v>954</v>
      </c>
      <c r="G4773">
        <f>(F4773-0,5)/3812</f>
        <v/>
      </c>
      <c r="H4773">
        <f>NORM.S.INV(G4773)</f>
        <v/>
      </c>
      <c r="I4773">
        <f>INDEX(SORT('07_MODELO_NPI'!F$26:F$3837;1;TRUE);F4773)</f>
        <v/>
      </c>
      <c r="K4773" t="n">
        <v>954</v>
      </c>
      <c r="L4773">
        <f>(K4773-0,5)/3812</f>
        <v/>
      </c>
      <c r="M4773">
        <f>NORM.S.INV(L4773)</f>
        <v/>
      </c>
      <c r="N4773">
        <f>INDEX(SORT('08_MODELO_MULTIPLO'!G$31:G$3842;1;TRUE);K4773)</f>
        <v/>
      </c>
    </row>
    <row r="4774">
      <c r="A4774" t="n">
        <v>955</v>
      </c>
      <c r="B4774">
        <f>(A4774-0,5)/3812</f>
        <v/>
      </c>
      <c r="C4774">
        <f>NORM.S.INV(B4774)</f>
        <v/>
      </c>
      <c r="D4774">
        <f>INDEX(SORT('06_MODELO_REFS'!F$26:F$3837;1;TRUE);A4774)</f>
        <v/>
      </c>
      <c r="F4774" t="n">
        <v>955</v>
      </c>
      <c r="G4774">
        <f>(F4774-0,5)/3812</f>
        <v/>
      </c>
      <c r="H4774">
        <f>NORM.S.INV(G4774)</f>
        <v/>
      </c>
      <c r="I4774">
        <f>INDEX(SORT('07_MODELO_NPI'!F$26:F$3837;1;TRUE);F4774)</f>
        <v/>
      </c>
      <c r="K4774" t="n">
        <v>955</v>
      </c>
      <c r="L4774">
        <f>(K4774-0,5)/3812</f>
        <v/>
      </c>
      <c r="M4774">
        <f>NORM.S.INV(L4774)</f>
        <v/>
      </c>
      <c r="N4774">
        <f>INDEX(SORT('08_MODELO_MULTIPLO'!G$31:G$3842;1;TRUE);K4774)</f>
        <v/>
      </c>
    </row>
    <row r="4775">
      <c r="A4775" t="n">
        <v>956</v>
      </c>
      <c r="B4775">
        <f>(A4775-0,5)/3812</f>
        <v/>
      </c>
      <c r="C4775">
        <f>NORM.S.INV(B4775)</f>
        <v/>
      </c>
      <c r="D4775">
        <f>INDEX(SORT('06_MODELO_REFS'!F$26:F$3837;1;TRUE);A4775)</f>
        <v/>
      </c>
      <c r="F4775" t="n">
        <v>956</v>
      </c>
      <c r="G4775">
        <f>(F4775-0,5)/3812</f>
        <v/>
      </c>
      <c r="H4775">
        <f>NORM.S.INV(G4775)</f>
        <v/>
      </c>
      <c r="I4775">
        <f>INDEX(SORT('07_MODELO_NPI'!F$26:F$3837;1;TRUE);F4775)</f>
        <v/>
      </c>
      <c r="K4775" t="n">
        <v>956</v>
      </c>
      <c r="L4775">
        <f>(K4775-0,5)/3812</f>
        <v/>
      </c>
      <c r="M4775">
        <f>NORM.S.INV(L4775)</f>
        <v/>
      </c>
      <c r="N4775">
        <f>INDEX(SORT('08_MODELO_MULTIPLO'!G$31:G$3842;1;TRUE);K4775)</f>
        <v/>
      </c>
    </row>
    <row r="4776">
      <c r="A4776" t="n">
        <v>957</v>
      </c>
      <c r="B4776">
        <f>(A4776-0,5)/3812</f>
        <v/>
      </c>
      <c r="C4776">
        <f>NORM.S.INV(B4776)</f>
        <v/>
      </c>
      <c r="D4776">
        <f>INDEX(SORT('06_MODELO_REFS'!F$26:F$3837;1;TRUE);A4776)</f>
        <v/>
      </c>
      <c r="F4776" t="n">
        <v>957</v>
      </c>
      <c r="G4776">
        <f>(F4776-0,5)/3812</f>
        <v/>
      </c>
      <c r="H4776">
        <f>NORM.S.INV(G4776)</f>
        <v/>
      </c>
      <c r="I4776">
        <f>INDEX(SORT('07_MODELO_NPI'!F$26:F$3837;1;TRUE);F4776)</f>
        <v/>
      </c>
      <c r="K4776" t="n">
        <v>957</v>
      </c>
      <c r="L4776">
        <f>(K4776-0,5)/3812</f>
        <v/>
      </c>
      <c r="M4776">
        <f>NORM.S.INV(L4776)</f>
        <v/>
      </c>
      <c r="N4776">
        <f>INDEX(SORT('08_MODELO_MULTIPLO'!G$31:G$3842;1;TRUE);K4776)</f>
        <v/>
      </c>
    </row>
    <row r="4777">
      <c r="A4777" t="n">
        <v>958</v>
      </c>
      <c r="B4777">
        <f>(A4777-0,5)/3812</f>
        <v/>
      </c>
      <c r="C4777">
        <f>NORM.S.INV(B4777)</f>
        <v/>
      </c>
      <c r="D4777">
        <f>INDEX(SORT('06_MODELO_REFS'!F$26:F$3837;1;TRUE);A4777)</f>
        <v/>
      </c>
      <c r="F4777" t="n">
        <v>958</v>
      </c>
      <c r="G4777">
        <f>(F4777-0,5)/3812</f>
        <v/>
      </c>
      <c r="H4777">
        <f>NORM.S.INV(G4777)</f>
        <v/>
      </c>
      <c r="I4777">
        <f>INDEX(SORT('07_MODELO_NPI'!F$26:F$3837;1;TRUE);F4777)</f>
        <v/>
      </c>
      <c r="K4777" t="n">
        <v>958</v>
      </c>
      <c r="L4777">
        <f>(K4777-0,5)/3812</f>
        <v/>
      </c>
      <c r="M4777">
        <f>NORM.S.INV(L4777)</f>
        <v/>
      </c>
      <c r="N4777">
        <f>INDEX(SORT('08_MODELO_MULTIPLO'!G$31:G$3842;1;TRUE);K4777)</f>
        <v/>
      </c>
    </row>
    <row r="4778">
      <c r="A4778" t="n">
        <v>959</v>
      </c>
      <c r="B4778">
        <f>(A4778-0,5)/3812</f>
        <v/>
      </c>
      <c r="C4778">
        <f>NORM.S.INV(B4778)</f>
        <v/>
      </c>
      <c r="D4778">
        <f>INDEX(SORT('06_MODELO_REFS'!F$26:F$3837;1;TRUE);A4778)</f>
        <v/>
      </c>
      <c r="F4778" t="n">
        <v>959</v>
      </c>
      <c r="G4778">
        <f>(F4778-0,5)/3812</f>
        <v/>
      </c>
      <c r="H4778">
        <f>NORM.S.INV(G4778)</f>
        <v/>
      </c>
      <c r="I4778">
        <f>INDEX(SORT('07_MODELO_NPI'!F$26:F$3837;1;TRUE);F4778)</f>
        <v/>
      </c>
      <c r="K4778" t="n">
        <v>959</v>
      </c>
      <c r="L4778">
        <f>(K4778-0,5)/3812</f>
        <v/>
      </c>
      <c r="M4778">
        <f>NORM.S.INV(L4778)</f>
        <v/>
      </c>
      <c r="N4778">
        <f>INDEX(SORT('08_MODELO_MULTIPLO'!G$31:G$3842;1;TRUE);K4778)</f>
        <v/>
      </c>
    </row>
    <row r="4779">
      <c r="A4779" t="n">
        <v>960</v>
      </c>
      <c r="B4779">
        <f>(A4779-0,5)/3812</f>
        <v/>
      </c>
      <c r="C4779">
        <f>NORM.S.INV(B4779)</f>
        <v/>
      </c>
      <c r="D4779">
        <f>INDEX(SORT('06_MODELO_REFS'!F$26:F$3837;1;TRUE);A4779)</f>
        <v/>
      </c>
      <c r="F4779" t="n">
        <v>960</v>
      </c>
      <c r="G4779">
        <f>(F4779-0,5)/3812</f>
        <v/>
      </c>
      <c r="H4779">
        <f>NORM.S.INV(G4779)</f>
        <v/>
      </c>
      <c r="I4779">
        <f>INDEX(SORT('07_MODELO_NPI'!F$26:F$3837;1;TRUE);F4779)</f>
        <v/>
      </c>
      <c r="K4779" t="n">
        <v>960</v>
      </c>
      <c r="L4779">
        <f>(K4779-0,5)/3812</f>
        <v/>
      </c>
      <c r="M4779">
        <f>NORM.S.INV(L4779)</f>
        <v/>
      </c>
      <c r="N4779">
        <f>INDEX(SORT('08_MODELO_MULTIPLO'!G$31:G$3842;1;TRUE);K4779)</f>
        <v/>
      </c>
    </row>
    <row r="4780">
      <c r="A4780" t="n">
        <v>961</v>
      </c>
      <c r="B4780">
        <f>(A4780-0,5)/3812</f>
        <v/>
      </c>
      <c r="C4780">
        <f>NORM.S.INV(B4780)</f>
        <v/>
      </c>
      <c r="D4780">
        <f>INDEX(SORT('06_MODELO_REFS'!F$26:F$3837;1;TRUE);A4780)</f>
        <v/>
      </c>
      <c r="F4780" t="n">
        <v>961</v>
      </c>
      <c r="G4780">
        <f>(F4780-0,5)/3812</f>
        <v/>
      </c>
      <c r="H4780">
        <f>NORM.S.INV(G4780)</f>
        <v/>
      </c>
      <c r="I4780">
        <f>INDEX(SORT('07_MODELO_NPI'!F$26:F$3837;1;TRUE);F4780)</f>
        <v/>
      </c>
      <c r="K4780" t="n">
        <v>961</v>
      </c>
      <c r="L4780">
        <f>(K4780-0,5)/3812</f>
        <v/>
      </c>
      <c r="M4780">
        <f>NORM.S.INV(L4780)</f>
        <v/>
      </c>
      <c r="N4780">
        <f>INDEX(SORT('08_MODELO_MULTIPLO'!G$31:G$3842;1;TRUE);K4780)</f>
        <v/>
      </c>
    </row>
    <row r="4781">
      <c r="A4781" t="n">
        <v>962</v>
      </c>
      <c r="B4781">
        <f>(A4781-0,5)/3812</f>
        <v/>
      </c>
      <c r="C4781">
        <f>NORM.S.INV(B4781)</f>
        <v/>
      </c>
      <c r="D4781">
        <f>INDEX(SORT('06_MODELO_REFS'!F$26:F$3837;1;TRUE);A4781)</f>
        <v/>
      </c>
      <c r="F4781" t="n">
        <v>962</v>
      </c>
      <c r="G4781">
        <f>(F4781-0,5)/3812</f>
        <v/>
      </c>
      <c r="H4781">
        <f>NORM.S.INV(G4781)</f>
        <v/>
      </c>
      <c r="I4781">
        <f>INDEX(SORT('07_MODELO_NPI'!F$26:F$3837;1;TRUE);F4781)</f>
        <v/>
      </c>
      <c r="K4781" t="n">
        <v>962</v>
      </c>
      <c r="L4781">
        <f>(K4781-0,5)/3812</f>
        <v/>
      </c>
      <c r="M4781">
        <f>NORM.S.INV(L4781)</f>
        <v/>
      </c>
      <c r="N4781">
        <f>INDEX(SORT('08_MODELO_MULTIPLO'!G$31:G$3842;1;TRUE);K4781)</f>
        <v/>
      </c>
    </row>
    <row r="4782">
      <c r="A4782" t="n">
        <v>963</v>
      </c>
      <c r="B4782">
        <f>(A4782-0,5)/3812</f>
        <v/>
      </c>
      <c r="C4782">
        <f>NORM.S.INV(B4782)</f>
        <v/>
      </c>
      <c r="D4782">
        <f>INDEX(SORT('06_MODELO_REFS'!F$26:F$3837;1;TRUE);A4782)</f>
        <v/>
      </c>
      <c r="F4782" t="n">
        <v>963</v>
      </c>
      <c r="G4782">
        <f>(F4782-0,5)/3812</f>
        <v/>
      </c>
      <c r="H4782">
        <f>NORM.S.INV(G4782)</f>
        <v/>
      </c>
      <c r="I4782">
        <f>INDEX(SORT('07_MODELO_NPI'!F$26:F$3837;1;TRUE);F4782)</f>
        <v/>
      </c>
      <c r="K4782" t="n">
        <v>963</v>
      </c>
      <c r="L4782">
        <f>(K4782-0,5)/3812</f>
        <v/>
      </c>
      <c r="M4782">
        <f>NORM.S.INV(L4782)</f>
        <v/>
      </c>
      <c r="N4782">
        <f>INDEX(SORT('08_MODELO_MULTIPLO'!G$31:G$3842;1;TRUE);K4782)</f>
        <v/>
      </c>
    </row>
    <row r="4783">
      <c r="A4783" t="n">
        <v>964</v>
      </c>
      <c r="B4783">
        <f>(A4783-0,5)/3812</f>
        <v/>
      </c>
      <c r="C4783">
        <f>NORM.S.INV(B4783)</f>
        <v/>
      </c>
      <c r="D4783">
        <f>INDEX(SORT('06_MODELO_REFS'!F$26:F$3837;1;TRUE);A4783)</f>
        <v/>
      </c>
      <c r="F4783" t="n">
        <v>964</v>
      </c>
      <c r="G4783">
        <f>(F4783-0,5)/3812</f>
        <v/>
      </c>
      <c r="H4783">
        <f>NORM.S.INV(G4783)</f>
        <v/>
      </c>
      <c r="I4783">
        <f>INDEX(SORT('07_MODELO_NPI'!F$26:F$3837;1;TRUE);F4783)</f>
        <v/>
      </c>
      <c r="K4783" t="n">
        <v>964</v>
      </c>
      <c r="L4783">
        <f>(K4783-0,5)/3812</f>
        <v/>
      </c>
      <c r="M4783">
        <f>NORM.S.INV(L4783)</f>
        <v/>
      </c>
      <c r="N4783">
        <f>INDEX(SORT('08_MODELO_MULTIPLO'!G$31:G$3842;1;TRUE);K4783)</f>
        <v/>
      </c>
    </row>
    <row r="4784">
      <c r="A4784" t="n">
        <v>965</v>
      </c>
      <c r="B4784">
        <f>(A4784-0,5)/3812</f>
        <v/>
      </c>
      <c r="C4784">
        <f>NORM.S.INV(B4784)</f>
        <v/>
      </c>
      <c r="D4784">
        <f>INDEX(SORT('06_MODELO_REFS'!F$26:F$3837;1;TRUE);A4784)</f>
        <v/>
      </c>
      <c r="F4784" t="n">
        <v>965</v>
      </c>
      <c r="G4784">
        <f>(F4784-0,5)/3812</f>
        <v/>
      </c>
      <c r="H4784">
        <f>NORM.S.INV(G4784)</f>
        <v/>
      </c>
      <c r="I4784">
        <f>INDEX(SORT('07_MODELO_NPI'!F$26:F$3837;1;TRUE);F4784)</f>
        <v/>
      </c>
      <c r="K4784" t="n">
        <v>965</v>
      </c>
      <c r="L4784">
        <f>(K4784-0,5)/3812</f>
        <v/>
      </c>
      <c r="M4784">
        <f>NORM.S.INV(L4784)</f>
        <v/>
      </c>
      <c r="N4784">
        <f>INDEX(SORT('08_MODELO_MULTIPLO'!G$31:G$3842;1;TRUE);K4784)</f>
        <v/>
      </c>
    </row>
    <row r="4785">
      <c r="A4785" t="n">
        <v>966</v>
      </c>
      <c r="B4785">
        <f>(A4785-0,5)/3812</f>
        <v/>
      </c>
      <c r="C4785">
        <f>NORM.S.INV(B4785)</f>
        <v/>
      </c>
      <c r="D4785">
        <f>INDEX(SORT('06_MODELO_REFS'!F$26:F$3837;1;TRUE);A4785)</f>
        <v/>
      </c>
      <c r="F4785" t="n">
        <v>966</v>
      </c>
      <c r="G4785">
        <f>(F4785-0,5)/3812</f>
        <v/>
      </c>
      <c r="H4785">
        <f>NORM.S.INV(G4785)</f>
        <v/>
      </c>
      <c r="I4785">
        <f>INDEX(SORT('07_MODELO_NPI'!F$26:F$3837;1;TRUE);F4785)</f>
        <v/>
      </c>
      <c r="K4785" t="n">
        <v>966</v>
      </c>
      <c r="L4785">
        <f>(K4785-0,5)/3812</f>
        <v/>
      </c>
      <c r="M4785">
        <f>NORM.S.INV(L4785)</f>
        <v/>
      </c>
      <c r="N4785">
        <f>INDEX(SORT('08_MODELO_MULTIPLO'!G$31:G$3842;1;TRUE);K4785)</f>
        <v/>
      </c>
    </row>
    <row r="4786">
      <c r="A4786" t="n">
        <v>967</v>
      </c>
      <c r="B4786">
        <f>(A4786-0,5)/3812</f>
        <v/>
      </c>
      <c r="C4786">
        <f>NORM.S.INV(B4786)</f>
        <v/>
      </c>
      <c r="D4786">
        <f>INDEX(SORT('06_MODELO_REFS'!F$26:F$3837;1;TRUE);A4786)</f>
        <v/>
      </c>
      <c r="F4786" t="n">
        <v>967</v>
      </c>
      <c r="G4786">
        <f>(F4786-0,5)/3812</f>
        <v/>
      </c>
      <c r="H4786">
        <f>NORM.S.INV(G4786)</f>
        <v/>
      </c>
      <c r="I4786">
        <f>INDEX(SORT('07_MODELO_NPI'!F$26:F$3837;1;TRUE);F4786)</f>
        <v/>
      </c>
      <c r="K4786" t="n">
        <v>967</v>
      </c>
      <c r="L4786">
        <f>(K4786-0,5)/3812</f>
        <v/>
      </c>
      <c r="M4786">
        <f>NORM.S.INV(L4786)</f>
        <v/>
      </c>
      <c r="N4786">
        <f>INDEX(SORT('08_MODELO_MULTIPLO'!G$31:G$3842;1;TRUE);K4786)</f>
        <v/>
      </c>
    </row>
    <row r="4787">
      <c r="A4787" t="n">
        <v>968</v>
      </c>
      <c r="B4787">
        <f>(A4787-0,5)/3812</f>
        <v/>
      </c>
      <c r="C4787">
        <f>NORM.S.INV(B4787)</f>
        <v/>
      </c>
      <c r="D4787">
        <f>INDEX(SORT('06_MODELO_REFS'!F$26:F$3837;1;TRUE);A4787)</f>
        <v/>
      </c>
      <c r="F4787" t="n">
        <v>968</v>
      </c>
      <c r="G4787">
        <f>(F4787-0,5)/3812</f>
        <v/>
      </c>
      <c r="H4787">
        <f>NORM.S.INV(G4787)</f>
        <v/>
      </c>
      <c r="I4787">
        <f>INDEX(SORT('07_MODELO_NPI'!F$26:F$3837;1;TRUE);F4787)</f>
        <v/>
      </c>
      <c r="K4787" t="n">
        <v>968</v>
      </c>
      <c r="L4787">
        <f>(K4787-0,5)/3812</f>
        <v/>
      </c>
      <c r="M4787">
        <f>NORM.S.INV(L4787)</f>
        <v/>
      </c>
      <c r="N4787">
        <f>INDEX(SORT('08_MODELO_MULTIPLO'!G$31:G$3842;1;TRUE);K4787)</f>
        <v/>
      </c>
    </row>
    <row r="4788">
      <c r="A4788" t="n">
        <v>969</v>
      </c>
      <c r="B4788">
        <f>(A4788-0,5)/3812</f>
        <v/>
      </c>
      <c r="C4788">
        <f>NORM.S.INV(B4788)</f>
        <v/>
      </c>
      <c r="D4788">
        <f>INDEX(SORT('06_MODELO_REFS'!F$26:F$3837;1;TRUE);A4788)</f>
        <v/>
      </c>
      <c r="F4788" t="n">
        <v>969</v>
      </c>
      <c r="G4788">
        <f>(F4788-0,5)/3812</f>
        <v/>
      </c>
      <c r="H4788">
        <f>NORM.S.INV(G4788)</f>
        <v/>
      </c>
      <c r="I4788">
        <f>INDEX(SORT('07_MODELO_NPI'!F$26:F$3837;1;TRUE);F4788)</f>
        <v/>
      </c>
      <c r="K4788" t="n">
        <v>969</v>
      </c>
      <c r="L4788">
        <f>(K4788-0,5)/3812</f>
        <v/>
      </c>
      <c r="M4788">
        <f>NORM.S.INV(L4788)</f>
        <v/>
      </c>
      <c r="N4788">
        <f>INDEX(SORT('08_MODELO_MULTIPLO'!G$31:G$3842;1;TRUE);K4788)</f>
        <v/>
      </c>
    </row>
    <row r="4789">
      <c r="A4789" t="n">
        <v>970</v>
      </c>
      <c r="B4789">
        <f>(A4789-0,5)/3812</f>
        <v/>
      </c>
      <c r="C4789">
        <f>NORM.S.INV(B4789)</f>
        <v/>
      </c>
      <c r="D4789">
        <f>INDEX(SORT('06_MODELO_REFS'!F$26:F$3837;1;TRUE);A4789)</f>
        <v/>
      </c>
      <c r="F4789" t="n">
        <v>970</v>
      </c>
      <c r="G4789">
        <f>(F4789-0,5)/3812</f>
        <v/>
      </c>
      <c r="H4789">
        <f>NORM.S.INV(G4789)</f>
        <v/>
      </c>
      <c r="I4789">
        <f>INDEX(SORT('07_MODELO_NPI'!F$26:F$3837;1;TRUE);F4789)</f>
        <v/>
      </c>
      <c r="K4789" t="n">
        <v>970</v>
      </c>
      <c r="L4789">
        <f>(K4789-0,5)/3812</f>
        <v/>
      </c>
      <c r="M4789">
        <f>NORM.S.INV(L4789)</f>
        <v/>
      </c>
      <c r="N4789">
        <f>INDEX(SORT('08_MODELO_MULTIPLO'!G$31:G$3842;1;TRUE);K4789)</f>
        <v/>
      </c>
    </row>
    <row r="4790">
      <c r="A4790" t="n">
        <v>971</v>
      </c>
      <c r="B4790">
        <f>(A4790-0,5)/3812</f>
        <v/>
      </c>
      <c r="C4790">
        <f>NORM.S.INV(B4790)</f>
        <v/>
      </c>
      <c r="D4790">
        <f>INDEX(SORT('06_MODELO_REFS'!F$26:F$3837;1;TRUE);A4790)</f>
        <v/>
      </c>
      <c r="F4790" t="n">
        <v>971</v>
      </c>
      <c r="G4790">
        <f>(F4790-0,5)/3812</f>
        <v/>
      </c>
      <c r="H4790">
        <f>NORM.S.INV(G4790)</f>
        <v/>
      </c>
      <c r="I4790">
        <f>INDEX(SORT('07_MODELO_NPI'!F$26:F$3837;1;TRUE);F4790)</f>
        <v/>
      </c>
      <c r="K4790" t="n">
        <v>971</v>
      </c>
      <c r="L4790">
        <f>(K4790-0,5)/3812</f>
        <v/>
      </c>
      <c r="M4790">
        <f>NORM.S.INV(L4790)</f>
        <v/>
      </c>
      <c r="N4790">
        <f>INDEX(SORT('08_MODELO_MULTIPLO'!G$31:G$3842;1;TRUE);K4790)</f>
        <v/>
      </c>
    </row>
    <row r="4791">
      <c r="A4791" t="n">
        <v>972</v>
      </c>
      <c r="B4791">
        <f>(A4791-0,5)/3812</f>
        <v/>
      </c>
      <c r="C4791">
        <f>NORM.S.INV(B4791)</f>
        <v/>
      </c>
      <c r="D4791">
        <f>INDEX(SORT('06_MODELO_REFS'!F$26:F$3837;1;TRUE);A4791)</f>
        <v/>
      </c>
      <c r="F4791" t="n">
        <v>972</v>
      </c>
      <c r="G4791">
        <f>(F4791-0,5)/3812</f>
        <v/>
      </c>
      <c r="H4791">
        <f>NORM.S.INV(G4791)</f>
        <v/>
      </c>
      <c r="I4791">
        <f>INDEX(SORT('07_MODELO_NPI'!F$26:F$3837;1;TRUE);F4791)</f>
        <v/>
      </c>
      <c r="K4791" t="n">
        <v>972</v>
      </c>
      <c r="L4791">
        <f>(K4791-0,5)/3812</f>
        <v/>
      </c>
      <c r="M4791">
        <f>NORM.S.INV(L4791)</f>
        <v/>
      </c>
      <c r="N4791">
        <f>INDEX(SORT('08_MODELO_MULTIPLO'!G$31:G$3842;1;TRUE);K4791)</f>
        <v/>
      </c>
    </row>
    <row r="4792">
      <c r="A4792" t="n">
        <v>973</v>
      </c>
      <c r="B4792">
        <f>(A4792-0,5)/3812</f>
        <v/>
      </c>
      <c r="C4792">
        <f>NORM.S.INV(B4792)</f>
        <v/>
      </c>
      <c r="D4792">
        <f>INDEX(SORT('06_MODELO_REFS'!F$26:F$3837;1;TRUE);A4792)</f>
        <v/>
      </c>
      <c r="F4792" t="n">
        <v>973</v>
      </c>
      <c r="G4792">
        <f>(F4792-0,5)/3812</f>
        <v/>
      </c>
      <c r="H4792">
        <f>NORM.S.INV(G4792)</f>
        <v/>
      </c>
      <c r="I4792">
        <f>INDEX(SORT('07_MODELO_NPI'!F$26:F$3837;1;TRUE);F4792)</f>
        <v/>
      </c>
      <c r="K4792" t="n">
        <v>973</v>
      </c>
      <c r="L4792">
        <f>(K4792-0,5)/3812</f>
        <v/>
      </c>
      <c r="M4792">
        <f>NORM.S.INV(L4792)</f>
        <v/>
      </c>
      <c r="N4792">
        <f>INDEX(SORT('08_MODELO_MULTIPLO'!G$31:G$3842;1;TRUE);K4792)</f>
        <v/>
      </c>
    </row>
    <row r="4793">
      <c r="A4793" t="n">
        <v>974</v>
      </c>
      <c r="B4793">
        <f>(A4793-0,5)/3812</f>
        <v/>
      </c>
      <c r="C4793">
        <f>NORM.S.INV(B4793)</f>
        <v/>
      </c>
      <c r="D4793">
        <f>INDEX(SORT('06_MODELO_REFS'!F$26:F$3837;1;TRUE);A4793)</f>
        <v/>
      </c>
      <c r="F4793" t="n">
        <v>974</v>
      </c>
      <c r="G4793">
        <f>(F4793-0,5)/3812</f>
        <v/>
      </c>
      <c r="H4793">
        <f>NORM.S.INV(G4793)</f>
        <v/>
      </c>
      <c r="I4793">
        <f>INDEX(SORT('07_MODELO_NPI'!F$26:F$3837;1;TRUE);F4793)</f>
        <v/>
      </c>
      <c r="K4793" t="n">
        <v>974</v>
      </c>
      <c r="L4793">
        <f>(K4793-0,5)/3812</f>
        <v/>
      </c>
      <c r="M4793">
        <f>NORM.S.INV(L4793)</f>
        <v/>
      </c>
      <c r="N4793">
        <f>INDEX(SORT('08_MODELO_MULTIPLO'!G$31:G$3842;1;TRUE);K4793)</f>
        <v/>
      </c>
    </row>
    <row r="4794">
      <c r="A4794" t="n">
        <v>975</v>
      </c>
      <c r="B4794">
        <f>(A4794-0,5)/3812</f>
        <v/>
      </c>
      <c r="C4794">
        <f>NORM.S.INV(B4794)</f>
        <v/>
      </c>
      <c r="D4794">
        <f>INDEX(SORT('06_MODELO_REFS'!F$26:F$3837;1;TRUE);A4794)</f>
        <v/>
      </c>
      <c r="F4794" t="n">
        <v>975</v>
      </c>
      <c r="G4794">
        <f>(F4794-0,5)/3812</f>
        <v/>
      </c>
      <c r="H4794">
        <f>NORM.S.INV(G4794)</f>
        <v/>
      </c>
      <c r="I4794">
        <f>INDEX(SORT('07_MODELO_NPI'!F$26:F$3837;1;TRUE);F4794)</f>
        <v/>
      </c>
      <c r="K4794" t="n">
        <v>975</v>
      </c>
      <c r="L4794">
        <f>(K4794-0,5)/3812</f>
        <v/>
      </c>
      <c r="M4794">
        <f>NORM.S.INV(L4794)</f>
        <v/>
      </c>
      <c r="N4794">
        <f>INDEX(SORT('08_MODELO_MULTIPLO'!G$31:G$3842;1;TRUE);K4794)</f>
        <v/>
      </c>
    </row>
    <row r="4795">
      <c r="A4795" t="n">
        <v>976</v>
      </c>
      <c r="B4795">
        <f>(A4795-0,5)/3812</f>
        <v/>
      </c>
      <c r="C4795">
        <f>NORM.S.INV(B4795)</f>
        <v/>
      </c>
      <c r="D4795">
        <f>INDEX(SORT('06_MODELO_REFS'!F$26:F$3837;1;TRUE);A4795)</f>
        <v/>
      </c>
      <c r="F4795" t="n">
        <v>976</v>
      </c>
      <c r="G4795">
        <f>(F4795-0,5)/3812</f>
        <v/>
      </c>
      <c r="H4795">
        <f>NORM.S.INV(G4795)</f>
        <v/>
      </c>
      <c r="I4795">
        <f>INDEX(SORT('07_MODELO_NPI'!F$26:F$3837;1;TRUE);F4795)</f>
        <v/>
      </c>
      <c r="K4795" t="n">
        <v>976</v>
      </c>
      <c r="L4795">
        <f>(K4795-0,5)/3812</f>
        <v/>
      </c>
      <c r="M4795">
        <f>NORM.S.INV(L4795)</f>
        <v/>
      </c>
      <c r="N4795">
        <f>INDEX(SORT('08_MODELO_MULTIPLO'!G$31:G$3842;1;TRUE);K4795)</f>
        <v/>
      </c>
    </row>
    <row r="4796">
      <c r="A4796" t="n">
        <v>977</v>
      </c>
      <c r="B4796">
        <f>(A4796-0,5)/3812</f>
        <v/>
      </c>
      <c r="C4796">
        <f>NORM.S.INV(B4796)</f>
        <v/>
      </c>
      <c r="D4796">
        <f>INDEX(SORT('06_MODELO_REFS'!F$26:F$3837;1;TRUE);A4796)</f>
        <v/>
      </c>
      <c r="F4796" t="n">
        <v>977</v>
      </c>
      <c r="G4796">
        <f>(F4796-0,5)/3812</f>
        <v/>
      </c>
      <c r="H4796">
        <f>NORM.S.INV(G4796)</f>
        <v/>
      </c>
      <c r="I4796">
        <f>INDEX(SORT('07_MODELO_NPI'!F$26:F$3837;1;TRUE);F4796)</f>
        <v/>
      </c>
      <c r="K4796" t="n">
        <v>977</v>
      </c>
      <c r="L4796">
        <f>(K4796-0,5)/3812</f>
        <v/>
      </c>
      <c r="M4796">
        <f>NORM.S.INV(L4796)</f>
        <v/>
      </c>
      <c r="N4796">
        <f>INDEX(SORT('08_MODELO_MULTIPLO'!G$31:G$3842;1;TRUE);K4796)</f>
        <v/>
      </c>
    </row>
    <row r="4797">
      <c r="A4797" t="n">
        <v>978</v>
      </c>
      <c r="B4797">
        <f>(A4797-0,5)/3812</f>
        <v/>
      </c>
      <c r="C4797">
        <f>NORM.S.INV(B4797)</f>
        <v/>
      </c>
      <c r="D4797">
        <f>INDEX(SORT('06_MODELO_REFS'!F$26:F$3837;1;TRUE);A4797)</f>
        <v/>
      </c>
      <c r="F4797" t="n">
        <v>978</v>
      </c>
      <c r="G4797">
        <f>(F4797-0,5)/3812</f>
        <v/>
      </c>
      <c r="H4797">
        <f>NORM.S.INV(G4797)</f>
        <v/>
      </c>
      <c r="I4797">
        <f>INDEX(SORT('07_MODELO_NPI'!F$26:F$3837;1;TRUE);F4797)</f>
        <v/>
      </c>
      <c r="K4797" t="n">
        <v>978</v>
      </c>
      <c r="L4797">
        <f>(K4797-0,5)/3812</f>
        <v/>
      </c>
      <c r="M4797">
        <f>NORM.S.INV(L4797)</f>
        <v/>
      </c>
      <c r="N4797">
        <f>INDEX(SORT('08_MODELO_MULTIPLO'!G$31:G$3842;1;TRUE);K4797)</f>
        <v/>
      </c>
    </row>
    <row r="4798">
      <c r="A4798" t="n">
        <v>979</v>
      </c>
      <c r="B4798">
        <f>(A4798-0,5)/3812</f>
        <v/>
      </c>
      <c r="C4798">
        <f>NORM.S.INV(B4798)</f>
        <v/>
      </c>
      <c r="D4798">
        <f>INDEX(SORT('06_MODELO_REFS'!F$26:F$3837;1;TRUE);A4798)</f>
        <v/>
      </c>
      <c r="F4798" t="n">
        <v>979</v>
      </c>
      <c r="G4798">
        <f>(F4798-0,5)/3812</f>
        <v/>
      </c>
      <c r="H4798">
        <f>NORM.S.INV(G4798)</f>
        <v/>
      </c>
      <c r="I4798">
        <f>INDEX(SORT('07_MODELO_NPI'!F$26:F$3837;1;TRUE);F4798)</f>
        <v/>
      </c>
      <c r="K4798" t="n">
        <v>979</v>
      </c>
      <c r="L4798">
        <f>(K4798-0,5)/3812</f>
        <v/>
      </c>
      <c r="M4798">
        <f>NORM.S.INV(L4798)</f>
        <v/>
      </c>
      <c r="N4798">
        <f>INDEX(SORT('08_MODELO_MULTIPLO'!G$31:G$3842;1;TRUE);K4798)</f>
        <v/>
      </c>
    </row>
    <row r="4799">
      <c r="A4799" t="n">
        <v>980</v>
      </c>
      <c r="B4799">
        <f>(A4799-0,5)/3812</f>
        <v/>
      </c>
      <c r="C4799">
        <f>NORM.S.INV(B4799)</f>
        <v/>
      </c>
      <c r="D4799">
        <f>INDEX(SORT('06_MODELO_REFS'!F$26:F$3837;1;TRUE);A4799)</f>
        <v/>
      </c>
      <c r="F4799" t="n">
        <v>980</v>
      </c>
      <c r="G4799">
        <f>(F4799-0,5)/3812</f>
        <v/>
      </c>
      <c r="H4799">
        <f>NORM.S.INV(G4799)</f>
        <v/>
      </c>
      <c r="I4799">
        <f>INDEX(SORT('07_MODELO_NPI'!F$26:F$3837;1;TRUE);F4799)</f>
        <v/>
      </c>
      <c r="K4799" t="n">
        <v>980</v>
      </c>
      <c r="L4799">
        <f>(K4799-0,5)/3812</f>
        <v/>
      </c>
      <c r="M4799">
        <f>NORM.S.INV(L4799)</f>
        <v/>
      </c>
      <c r="N4799">
        <f>INDEX(SORT('08_MODELO_MULTIPLO'!G$31:G$3842;1;TRUE);K4799)</f>
        <v/>
      </c>
    </row>
    <row r="4800">
      <c r="A4800" t="n">
        <v>981</v>
      </c>
      <c r="B4800">
        <f>(A4800-0,5)/3812</f>
        <v/>
      </c>
      <c r="C4800">
        <f>NORM.S.INV(B4800)</f>
        <v/>
      </c>
      <c r="D4800">
        <f>INDEX(SORT('06_MODELO_REFS'!F$26:F$3837;1;TRUE);A4800)</f>
        <v/>
      </c>
      <c r="F4800" t="n">
        <v>981</v>
      </c>
      <c r="G4800">
        <f>(F4800-0,5)/3812</f>
        <v/>
      </c>
      <c r="H4800">
        <f>NORM.S.INV(G4800)</f>
        <v/>
      </c>
      <c r="I4800">
        <f>INDEX(SORT('07_MODELO_NPI'!F$26:F$3837;1;TRUE);F4800)</f>
        <v/>
      </c>
      <c r="K4800" t="n">
        <v>981</v>
      </c>
      <c r="L4800">
        <f>(K4800-0,5)/3812</f>
        <v/>
      </c>
      <c r="M4800">
        <f>NORM.S.INV(L4800)</f>
        <v/>
      </c>
      <c r="N4800">
        <f>INDEX(SORT('08_MODELO_MULTIPLO'!G$31:G$3842;1;TRUE);K4800)</f>
        <v/>
      </c>
    </row>
    <row r="4801">
      <c r="A4801" t="n">
        <v>982</v>
      </c>
      <c r="B4801">
        <f>(A4801-0,5)/3812</f>
        <v/>
      </c>
      <c r="C4801">
        <f>NORM.S.INV(B4801)</f>
        <v/>
      </c>
      <c r="D4801">
        <f>INDEX(SORT('06_MODELO_REFS'!F$26:F$3837;1;TRUE);A4801)</f>
        <v/>
      </c>
      <c r="F4801" t="n">
        <v>982</v>
      </c>
      <c r="G4801">
        <f>(F4801-0,5)/3812</f>
        <v/>
      </c>
      <c r="H4801">
        <f>NORM.S.INV(G4801)</f>
        <v/>
      </c>
      <c r="I4801">
        <f>INDEX(SORT('07_MODELO_NPI'!F$26:F$3837;1;TRUE);F4801)</f>
        <v/>
      </c>
      <c r="K4801" t="n">
        <v>982</v>
      </c>
      <c r="L4801">
        <f>(K4801-0,5)/3812</f>
        <v/>
      </c>
      <c r="M4801">
        <f>NORM.S.INV(L4801)</f>
        <v/>
      </c>
      <c r="N4801">
        <f>INDEX(SORT('08_MODELO_MULTIPLO'!G$31:G$3842;1;TRUE);K4801)</f>
        <v/>
      </c>
    </row>
    <row r="4802">
      <c r="A4802" t="n">
        <v>983</v>
      </c>
      <c r="B4802">
        <f>(A4802-0,5)/3812</f>
        <v/>
      </c>
      <c r="C4802">
        <f>NORM.S.INV(B4802)</f>
        <v/>
      </c>
      <c r="D4802">
        <f>INDEX(SORT('06_MODELO_REFS'!F$26:F$3837;1;TRUE);A4802)</f>
        <v/>
      </c>
      <c r="F4802" t="n">
        <v>983</v>
      </c>
      <c r="G4802">
        <f>(F4802-0,5)/3812</f>
        <v/>
      </c>
      <c r="H4802">
        <f>NORM.S.INV(G4802)</f>
        <v/>
      </c>
      <c r="I4802">
        <f>INDEX(SORT('07_MODELO_NPI'!F$26:F$3837;1;TRUE);F4802)</f>
        <v/>
      </c>
      <c r="K4802" t="n">
        <v>983</v>
      </c>
      <c r="L4802">
        <f>(K4802-0,5)/3812</f>
        <v/>
      </c>
      <c r="M4802">
        <f>NORM.S.INV(L4802)</f>
        <v/>
      </c>
      <c r="N4802">
        <f>INDEX(SORT('08_MODELO_MULTIPLO'!G$31:G$3842;1;TRUE);K4802)</f>
        <v/>
      </c>
    </row>
    <row r="4803">
      <c r="A4803" t="n">
        <v>984</v>
      </c>
      <c r="B4803">
        <f>(A4803-0,5)/3812</f>
        <v/>
      </c>
      <c r="C4803">
        <f>NORM.S.INV(B4803)</f>
        <v/>
      </c>
      <c r="D4803">
        <f>INDEX(SORT('06_MODELO_REFS'!F$26:F$3837;1;TRUE);A4803)</f>
        <v/>
      </c>
      <c r="F4803" t="n">
        <v>984</v>
      </c>
      <c r="G4803">
        <f>(F4803-0,5)/3812</f>
        <v/>
      </c>
      <c r="H4803">
        <f>NORM.S.INV(G4803)</f>
        <v/>
      </c>
      <c r="I4803">
        <f>INDEX(SORT('07_MODELO_NPI'!F$26:F$3837;1;TRUE);F4803)</f>
        <v/>
      </c>
      <c r="K4803" t="n">
        <v>984</v>
      </c>
      <c r="L4803">
        <f>(K4803-0,5)/3812</f>
        <v/>
      </c>
      <c r="M4803">
        <f>NORM.S.INV(L4803)</f>
        <v/>
      </c>
      <c r="N4803">
        <f>INDEX(SORT('08_MODELO_MULTIPLO'!G$31:G$3842;1;TRUE);K4803)</f>
        <v/>
      </c>
    </row>
    <row r="4804">
      <c r="A4804" t="n">
        <v>985</v>
      </c>
      <c r="B4804">
        <f>(A4804-0,5)/3812</f>
        <v/>
      </c>
      <c r="C4804">
        <f>NORM.S.INV(B4804)</f>
        <v/>
      </c>
      <c r="D4804">
        <f>INDEX(SORT('06_MODELO_REFS'!F$26:F$3837;1;TRUE);A4804)</f>
        <v/>
      </c>
      <c r="F4804" t="n">
        <v>985</v>
      </c>
      <c r="G4804">
        <f>(F4804-0,5)/3812</f>
        <v/>
      </c>
      <c r="H4804">
        <f>NORM.S.INV(G4804)</f>
        <v/>
      </c>
      <c r="I4804">
        <f>INDEX(SORT('07_MODELO_NPI'!F$26:F$3837;1;TRUE);F4804)</f>
        <v/>
      </c>
      <c r="K4804" t="n">
        <v>985</v>
      </c>
      <c r="L4804">
        <f>(K4804-0,5)/3812</f>
        <v/>
      </c>
      <c r="M4804">
        <f>NORM.S.INV(L4804)</f>
        <v/>
      </c>
      <c r="N4804">
        <f>INDEX(SORT('08_MODELO_MULTIPLO'!G$31:G$3842;1;TRUE);K4804)</f>
        <v/>
      </c>
    </row>
    <row r="4805">
      <c r="A4805" t="n">
        <v>986</v>
      </c>
      <c r="B4805">
        <f>(A4805-0,5)/3812</f>
        <v/>
      </c>
      <c r="C4805">
        <f>NORM.S.INV(B4805)</f>
        <v/>
      </c>
      <c r="D4805">
        <f>INDEX(SORT('06_MODELO_REFS'!F$26:F$3837;1;TRUE);A4805)</f>
        <v/>
      </c>
      <c r="F4805" t="n">
        <v>986</v>
      </c>
      <c r="G4805">
        <f>(F4805-0,5)/3812</f>
        <v/>
      </c>
      <c r="H4805">
        <f>NORM.S.INV(G4805)</f>
        <v/>
      </c>
      <c r="I4805">
        <f>INDEX(SORT('07_MODELO_NPI'!F$26:F$3837;1;TRUE);F4805)</f>
        <v/>
      </c>
      <c r="K4805" t="n">
        <v>986</v>
      </c>
      <c r="L4805">
        <f>(K4805-0,5)/3812</f>
        <v/>
      </c>
      <c r="M4805">
        <f>NORM.S.INV(L4805)</f>
        <v/>
      </c>
      <c r="N4805">
        <f>INDEX(SORT('08_MODELO_MULTIPLO'!G$31:G$3842;1;TRUE);K4805)</f>
        <v/>
      </c>
    </row>
    <row r="4806">
      <c r="A4806" t="n">
        <v>987</v>
      </c>
      <c r="B4806">
        <f>(A4806-0,5)/3812</f>
        <v/>
      </c>
      <c r="C4806">
        <f>NORM.S.INV(B4806)</f>
        <v/>
      </c>
      <c r="D4806">
        <f>INDEX(SORT('06_MODELO_REFS'!F$26:F$3837;1;TRUE);A4806)</f>
        <v/>
      </c>
      <c r="F4806" t="n">
        <v>987</v>
      </c>
      <c r="G4806">
        <f>(F4806-0,5)/3812</f>
        <v/>
      </c>
      <c r="H4806">
        <f>NORM.S.INV(G4806)</f>
        <v/>
      </c>
      <c r="I4806">
        <f>INDEX(SORT('07_MODELO_NPI'!F$26:F$3837;1;TRUE);F4806)</f>
        <v/>
      </c>
      <c r="K4806" t="n">
        <v>987</v>
      </c>
      <c r="L4806">
        <f>(K4806-0,5)/3812</f>
        <v/>
      </c>
      <c r="M4806">
        <f>NORM.S.INV(L4806)</f>
        <v/>
      </c>
      <c r="N4806">
        <f>INDEX(SORT('08_MODELO_MULTIPLO'!G$31:G$3842;1;TRUE);K4806)</f>
        <v/>
      </c>
    </row>
    <row r="4807">
      <c r="A4807" t="n">
        <v>988</v>
      </c>
      <c r="B4807">
        <f>(A4807-0,5)/3812</f>
        <v/>
      </c>
      <c r="C4807">
        <f>NORM.S.INV(B4807)</f>
        <v/>
      </c>
      <c r="D4807">
        <f>INDEX(SORT('06_MODELO_REFS'!F$26:F$3837;1;TRUE);A4807)</f>
        <v/>
      </c>
      <c r="F4807" t="n">
        <v>988</v>
      </c>
      <c r="G4807">
        <f>(F4807-0,5)/3812</f>
        <v/>
      </c>
      <c r="H4807">
        <f>NORM.S.INV(G4807)</f>
        <v/>
      </c>
      <c r="I4807">
        <f>INDEX(SORT('07_MODELO_NPI'!F$26:F$3837;1;TRUE);F4807)</f>
        <v/>
      </c>
      <c r="K4807" t="n">
        <v>988</v>
      </c>
      <c r="L4807">
        <f>(K4807-0,5)/3812</f>
        <v/>
      </c>
      <c r="M4807">
        <f>NORM.S.INV(L4807)</f>
        <v/>
      </c>
      <c r="N4807">
        <f>INDEX(SORT('08_MODELO_MULTIPLO'!G$31:G$3842;1;TRUE);K4807)</f>
        <v/>
      </c>
    </row>
    <row r="4808">
      <c r="A4808" t="n">
        <v>989</v>
      </c>
      <c r="B4808">
        <f>(A4808-0,5)/3812</f>
        <v/>
      </c>
      <c r="C4808">
        <f>NORM.S.INV(B4808)</f>
        <v/>
      </c>
      <c r="D4808">
        <f>INDEX(SORT('06_MODELO_REFS'!F$26:F$3837;1;TRUE);A4808)</f>
        <v/>
      </c>
      <c r="F4808" t="n">
        <v>989</v>
      </c>
      <c r="G4808">
        <f>(F4808-0,5)/3812</f>
        <v/>
      </c>
      <c r="H4808">
        <f>NORM.S.INV(G4808)</f>
        <v/>
      </c>
      <c r="I4808">
        <f>INDEX(SORT('07_MODELO_NPI'!F$26:F$3837;1;TRUE);F4808)</f>
        <v/>
      </c>
      <c r="K4808" t="n">
        <v>989</v>
      </c>
      <c r="L4808">
        <f>(K4808-0,5)/3812</f>
        <v/>
      </c>
      <c r="M4808">
        <f>NORM.S.INV(L4808)</f>
        <v/>
      </c>
      <c r="N4808">
        <f>INDEX(SORT('08_MODELO_MULTIPLO'!G$31:G$3842;1;TRUE);K4808)</f>
        <v/>
      </c>
    </row>
    <row r="4809">
      <c r="A4809" t="n">
        <v>990</v>
      </c>
      <c r="B4809">
        <f>(A4809-0,5)/3812</f>
        <v/>
      </c>
      <c r="C4809">
        <f>NORM.S.INV(B4809)</f>
        <v/>
      </c>
      <c r="D4809">
        <f>INDEX(SORT('06_MODELO_REFS'!F$26:F$3837;1;TRUE);A4809)</f>
        <v/>
      </c>
      <c r="F4809" t="n">
        <v>990</v>
      </c>
      <c r="G4809">
        <f>(F4809-0,5)/3812</f>
        <v/>
      </c>
      <c r="H4809">
        <f>NORM.S.INV(G4809)</f>
        <v/>
      </c>
      <c r="I4809">
        <f>INDEX(SORT('07_MODELO_NPI'!F$26:F$3837;1;TRUE);F4809)</f>
        <v/>
      </c>
      <c r="K4809" t="n">
        <v>990</v>
      </c>
      <c r="L4809">
        <f>(K4809-0,5)/3812</f>
        <v/>
      </c>
      <c r="M4809">
        <f>NORM.S.INV(L4809)</f>
        <v/>
      </c>
      <c r="N4809">
        <f>INDEX(SORT('08_MODELO_MULTIPLO'!G$31:G$3842;1;TRUE);K4809)</f>
        <v/>
      </c>
    </row>
    <row r="4810">
      <c r="A4810" t="n">
        <v>991</v>
      </c>
      <c r="B4810">
        <f>(A4810-0,5)/3812</f>
        <v/>
      </c>
      <c r="C4810">
        <f>NORM.S.INV(B4810)</f>
        <v/>
      </c>
      <c r="D4810">
        <f>INDEX(SORT('06_MODELO_REFS'!F$26:F$3837;1;TRUE);A4810)</f>
        <v/>
      </c>
      <c r="F4810" t="n">
        <v>991</v>
      </c>
      <c r="G4810">
        <f>(F4810-0,5)/3812</f>
        <v/>
      </c>
      <c r="H4810">
        <f>NORM.S.INV(G4810)</f>
        <v/>
      </c>
      <c r="I4810">
        <f>INDEX(SORT('07_MODELO_NPI'!F$26:F$3837;1;TRUE);F4810)</f>
        <v/>
      </c>
      <c r="K4810" t="n">
        <v>991</v>
      </c>
      <c r="L4810">
        <f>(K4810-0,5)/3812</f>
        <v/>
      </c>
      <c r="M4810">
        <f>NORM.S.INV(L4810)</f>
        <v/>
      </c>
      <c r="N4810">
        <f>INDEX(SORT('08_MODELO_MULTIPLO'!G$31:G$3842;1;TRUE);K4810)</f>
        <v/>
      </c>
    </row>
    <row r="4811">
      <c r="A4811" t="n">
        <v>992</v>
      </c>
      <c r="B4811">
        <f>(A4811-0,5)/3812</f>
        <v/>
      </c>
      <c r="C4811">
        <f>NORM.S.INV(B4811)</f>
        <v/>
      </c>
      <c r="D4811">
        <f>INDEX(SORT('06_MODELO_REFS'!F$26:F$3837;1;TRUE);A4811)</f>
        <v/>
      </c>
      <c r="F4811" t="n">
        <v>992</v>
      </c>
      <c r="G4811">
        <f>(F4811-0,5)/3812</f>
        <v/>
      </c>
      <c r="H4811">
        <f>NORM.S.INV(G4811)</f>
        <v/>
      </c>
      <c r="I4811">
        <f>INDEX(SORT('07_MODELO_NPI'!F$26:F$3837;1;TRUE);F4811)</f>
        <v/>
      </c>
      <c r="K4811" t="n">
        <v>992</v>
      </c>
      <c r="L4811">
        <f>(K4811-0,5)/3812</f>
        <v/>
      </c>
      <c r="M4811">
        <f>NORM.S.INV(L4811)</f>
        <v/>
      </c>
      <c r="N4811">
        <f>INDEX(SORT('08_MODELO_MULTIPLO'!G$31:G$3842;1;TRUE);K4811)</f>
        <v/>
      </c>
    </row>
    <row r="4812">
      <c r="A4812" t="n">
        <v>993</v>
      </c>
      <c r="B4812">
        <f>(A4812-0,5)/3812</f>
        <v/>
      </c>
      <c r="C4812">
        <f>NORM.S.INV(B4812)</f>
        <v/>
      </c>
      <c r="D4812">
        <f>INDEX(SORT('06_MODELO_REFS'!F$26:F$3837;1;TRUE);A4812)</f>
        <v/>
      </c>
      <c r="F4812" t="n">
        <v>993</v>
      </c>
      <c r="G4812">
        <f>(F4812-0,5)/3812</f>
        <v/>
      </c>
      <c r="H4812">
        <f>NORM.S.INV(G4812)</f>
        <v/>
      </c>
      <c r="I4812">
        <f>INDEX(SORT('07_MODELO_NPI'!F$26:F$3837;1;TRUE);F4812)</f>
        <v/>
      </c>
      <c r="K4812" t="n">
        <v>993</v>
      </c>
      <c r="L4812">
        <f>(K4812-0,5)/3812</f>
        <v/>
      </c>
      <c r="M4812">
        <f>NORM.S.INV(L4812)</f>
        <v/>
      </c>
      <c r="N4812">
        <f>INDEX(SORT('08_MODELO_MULTIPLO'!G$31:G$3842;1;TRUE);K4812)</f>
        <v/>
      </c>
    </row>
    <row r="4813">
      <c r="A4813" t="n">
        <v>994</v>
      </c>
      <c r="B4813">
        <f>(A4813-0,5)/3812</f>
        <v/>
      </c>
      <c r="C4813">
        <f>NORM.S.INV(B4813)</f>
        <v/>
      </c>
      <c r="D4813">
        <f>INDEX(SORT('06_MODELO_REFS'!F$26:F$3837;1;TRUE);A4813)</f>
        <v/>
      </c>
      <c r="F4813" t="n">
        <v>994</v>
      </c>
      <c r="G4813">
        <f>(F4813-0,5)/3812</f>
        <v/>
      </c>
      <c r="H4813">
        <f>NORM.S.INV(G4813)</f>
        <v/>
      </c>
      <c r="I4813">
        <f>INDEX(SORT('07_MODELO_NPI'!F$26:F$3837;1;TRUE);F4813)</f>
        <v/>
      </c>
      <c r="K4813" t="n">
        <v>994</v>
      </c>
      <c r="L4813">
        <f>(K4813-0,5)/3812</f>
        <v/>
      </c>
      <c r="M4813">
        <f>NORM.S.INV(L4813)</f>
        <v/>
      </c>
      <c r="N4813">
        <f>INDEX(SORT('08_MODELO_MULTIPLO'!G$31:G$3842;1;TRUE);K4813)</f>
        <v/>
      </c>
    </row>
    <row r="4814">
      <c r="A4814" t="n">
        <v>995</v>
      </c>
      <c r="B4814">
        <f>(A4814-0,5)/3812</f>
        <v/>
      </c>
      <c r="C4814">
        <f>NORM.S.INV(B4814)</f>
        <v/>
      </c>
      <c r="D4814">
        <f>INDEX(SORT('06_MODELO_REFS'!F$26:F$3837;1;TRUE);A4814)</f>
        <v/>
      </c>
      <c r="F4814" t="n">
        <v>995</v>
      </c>
      <c r="G4814">
        <f>(F4814-0,5)/3812</f>
        <v/>
      </c>
      <c r="H4814">
        <f>NORM.S.INV(G4814)</f>
        <v/>
      </c>
      <c r="I4814">
        <f>INDEX(SORT('07_MODELO_NPI'!F$26:F$3837;1;TRUE);F4814)</f>
        <v/>
      </c>
      <c r="K4814" t="n">
        <v>995</v>
      </c>
      <c r="L4814">
        <f>(K4814-0,5)/3812</f>
        <v/>
      </c>
      <c r="M4814">
        <f>NORM.S.INV(L4814)</f>
        <v/>
      </c>
      <c r="N4814">
        <f>INDEX(SORT('08_MODELO_MULTIPLO'!G$31:G$3842;1;TRUE);K4814)</f>
        <v/>
      </c>
    </row>
    <row r="4815">
      <c r="A4815" t="n">
        <v>996</v>
      </c>
      <c r="B4815">
        <f>(A4815-0,5)/3812</f>
        <v/>
      </c>
      <c r="C4815">
        <f>NORM.S.INV(B4815)</f>
        <v/>
      </c>
      <c r="D4815">
        <f>INDEX(SORT('06_MODELO_REFS'!F$26:F$3837;1;TRUE);A4815)</f>
        <v/>
      </c>
      <c r="F4815" t="n">
        <v>996</v>
      </c>
      <c r="G4815">
        <f>(F4815-0,5)/3812</f>
        <v/>
      </c>
      <c r="H4815">
        <f>NORM.S.INV(G4815)</f>
        <v/>
      </c>
      <c r="I4815">
        <f>INDEX(SORT('07_MODELO_NPI'!F$26:F$3837;1;TRUE);F4815)</f>
        <v/>
      </c>
      <c r="K4815" t="n">
        <v>996</v>
      </c>
      <c r="L4815">
        <f>(K4815-0,5)/3812</f>
        <v/>
      </c>
      <c r="M4815">
        <f>NORM.S.INV(L4815)</f>
        <v/>
      </c>
      <c r="N4815">
        <f>INDEX(SORT('08_MODELO_MULTIPLO'!G$31:G$3842;1;TRUE);K4815)</f>
        <v/>
      </c>
    </row>
    <row r="4816">
      <c r="A4816" t="n">
        <v>997</v>
      </c>
      <c r="B4816">
        <f>(A4816-0,5)/3812</f>
        <v/>
      </c>
      <c r="C4816">
        <f>NORM.S.INV(B4816)</f>
        <v/>
      </c>
      <c r="D4816">
        <f>INDEX(SORT('06_MODELO_REFS'!F$26:F$3837;1;TRUE);A4816)</f>
        <v/>
      </c>
      <c r="F4816" t="n">
        <v>997</v>
      </c>
      <c r="G4816">
        <f>(F4816-0,5)/3812</f>
        <v/>
      </c>
      <c r="H4816">
        <f>NORM.S.INV(G4816)</f>
        <v/>
      </c>
      <c r="I4816">
        <f>INDEX(SORT('07_MODELO_NPI'!F$26:F$3837;1;TRUE);F4816)</f>
        <v/>
      </c>
      <c r="K4816" t="n">
        <v>997</v>
      </c>
      <c r="L4816">
        <f>(K4816-0,5)/3812</f>
        <v/>
      </c>
      <c r="M4816">
        <f>NORM.S.INV(L4816)</f>
        <v/>
      </c>
      <c r="N4816">
        <f>INDEX(SORT('08_MODELO_MULTIPLO'!G$31:G$3842;1;TRUE);K4816)</f>
        <v/>
      </c>
    </row>
    <row r="4817">
      <c r="A4817" t="n">
        <v>998</v>
      </c>
      <c r="B4817">
        <f>(A4817-0,5)/3812</f>
        <v/>
      </c>
      <c r="C4817">
        <f>NORM.S.INV(B4817)</f>
        <v/>
      </c>
      <c r="D4817">
        <f>INDEX(SORT('06_MODELO_REFS'!F$26:F$3837;1;TRUE);A4817)</f>
        <v/>
      </c>
      <c r="F4817" t="n">
        <v>998</v>
      </c>
      <c r="G4817">
        <f>(F4817-0,5)/3812</f>
        <v/>
      </c>
      <c r="H4817">
        <f>NORM.S.INV(G4817)</f>
        <v/>
      </c>
      <c r="I4817">
        <f>INDEX(SORT('07_MODELO_NPI'!F$26:F$3837;1;TRUE);F4817)</f>
        <v/>
      </c>
      <c r="K4817" t="n">
        <v>998</v>
      </c>
      <c r="L4817">
        <f>(K4817-0,5)/3812</f>
        <v/>
      </c>
      <c r="M4817">
        <f>NORM.S.INV(L4817)</f>
        <v/>
      </c>
      <c r="N4817">
        <f>INDEX(SORT('08_MODELO_MULTIPLO'!G$31:G$3842;1;TRUE);K4817)</f>
        <v/>
      </c>
    </row>
    <row r="4818">
      <c r="A4818" t="n">
        <v>999</v>
      </c>
      <c r="B4818">
        <f>(A4818-0,5)/3812</f>
        <v/>
      </c>
      <c r="C4818">
        <f>NORM.S.INV(B4818)</f>
        <v/>
      </c>
      <c r="D4818">
        <f>INDEX(SORT('06_MODELO_REFS'!F$26:F$3837;1;TRUE);A4818)</f>
        <v/>
      </c>
      <c r="F4818" t="n">
        <v>999</v>
      </c>
      <c r="G4818">
        <f>(F4818-0,5)/3812</f>
        <v/>
      </c>
      <c r="H4818">
        <f>NORM.S.INV(G4818)</f>
        <v/>
      </c>
      <c r="I4818">
        <f>INDEX(SORT('07_MODELO_NPI'!F$26:F$3837;1;TRUE);F4818)</f>
        <v/>
      </c>
      <c r="K4818" t="n">
        <v>999</v>
      </c>
      <c r="L4818">
        <f>(K4818-0,5)/3812</f>
        <v/>
      </c>
      <c r="M4818">
        <f>NORM.S.INV(L4818)</f>
        <v/>
      </c>
      <c r="N4818">
        <f>INDEX(SORT('08_MODELO_MULTIPLO'!G$31:G$3842;1;TRUE);K4818)</f>
        <v/>
      </c>
    </row>
    <row r="4819">
      <c r="A4819" t="n">
        <v>1000</v>
      </c>
      <c r="B4819">
        <f>(A4819-0,5)/3812</f>
        <v/>
      </c>
      <c r="C4819">
        <f>NORM.S.INV(B4819)</f>
        <v/>
      </c>
      <c r="D4819">
        <f>INDEX(SORT('06_MODELO_REFS'!F$26:F$3837;1;TRUE);A4819)</f>
        <v/>
      </c>
      <c r="F4819" t="n">
        <v>1000</v>
      </c>
      <c r="G4819">
        <f>(F4819-0,5)/3812</f>
        <v/>
      </c>
      <c r="H4819">
        <f>NORM.S.INV(G4819)</f>
        <v/>
      </c>
      <c r="I4819">
        <f>INDEX(SORT('07_MODELO_NPI'!F$26:F$3837;1;TRUE);F4819)</f>
        <v/>
      </c>
      <c r="K4819" t="n">
        <v>1000</v>
      </c>
      <c r="L4819">
        <f>(K4819-0,5)/3812</f>
        <v/>
      </c>
      <c r="M4819">
        <f>NORM.S.INV(L4819)</f>
        <v/>
      </c>
      <c r="N4819">
        <f>INDEX(SORT('08_MODELO_MULTIPLO'!G$31:G$3842;1;TRUE);K4819)</f>
        <v/>
      </c>
    </row>
    <row r="4820">
      <c r="A4820" t="n">
        <v>1001</v>
      </c>
      <c r="B4820">
        <f>(A4820-0,5)/3812</f>
        <v/>
      </c>
      <c r="C4820">
        <f>NORM.S.INV(B4820)</f>
        <v/>
      </c>
      <c r="D4820">
        <f>INDEX(SORT('06_MODELO_REFS'!F$26:F$3837;1;TRUE);A4820)</f>
        <v/>
      </c>
      <c r="F4820" t="n">
        <v>1001</v>
      </c>
      <c r="G4820">
        <f>(F4820-0,5)/3812</f>
        <v/>
      </c>
      <c r="H4820">
        <f>NORM.S.INV(G4820)</f>
        <v/>
      </c>
      <c r="I4820">
        <f>INDEX(SORT('07_MODELO_NPI'!F$26:F$3837;1;TRUE);F4820)</f>
        <v/>
      </c>
      <c r="K4820" t="n">
        <v>1001</v>
      </c>
      <c r="L4820">
        <f>(K4820-0,5)/3812</f>
        <v/>
      </c>
      <c r="M4820">
        <f>NORM.S.INV(L4820)</f>
        <v/>
      </c>
      <c r="N4820">
        <f>INDEX(SORT('08_MODELO_MULTIPLO'!G$31:G$3842;1;TRUE);K4820)</f>
        <v/>
      </c>
    </row>
    <row r="4821">
      <c r="A4821" t="n">
        <v>1002</v>
      </c>
      <c r="B4821">
        <f>(A4821-0,5)/3812</f>
        <v/>
      </c>
      <c r="C4821">
        <f>NORM.S.INV(B4821)</f>
        <v/>
      </c>
      <c r="D4821">
        <f>INDEX(SORT('06_MODELO_REFS'!F$26:F$3837;1;TRUE);A4821)</f>
        <v/>
      </c>
      <c r="F4821" t="n">
        <v>1002</v>
      </c>
      <c r="G4821">
        <f>(F4821-0,5)/3812</f>
        <v/>
      </c>
      <c r="H4821">
        <f>NORM.S.INV(G4821)</f>
        <v/>
      </c>
      <c r="I4821">
        <f>INDEX(SORT('07_MODELO_NPI'!F$26:F$3837;1;TRUE);F4821)</f>
        <v/>
      </c>
      <c r="K4821" t="n">
        <v>1002</v>
      </c>
      <c r="L4821">
        <f>(K4821-0,5)/3812</f>
        <v/>
      </c>
      <c r="M4821">
        <f>NORM.S.INV(L4821)</f>
        <v/>
      </c>
      <c r="N4821">
        <f>INDEX(SORT('08_MODELO_MULTIPLO'!G$31:G$3842;1;TRUE);K4821)</f>
        <v/>
      </c>
    </row>
    <row r="4822">
      <c r="A4822" t="n">
        <v>1003</v>
      </c>
      <c r="B4822">
        <f>(A4822-0,5)/3812</f>
        <v/>
      </c>
      <c r="C4822">
        <f>NORM.S.INV(B4822)</f>
        <v/>
      </c>
      <c r="D4822">
        <f>INDEX(SORT('06_MODELO_REFS'!F$26:F$3837;1;TRUE);A4822)</f>
        <v/>
      </c>
      <c r="F4822" t="n">
        <v>1003</v>
      </c>
      <c r="G4822">
        <f>(F4822-0,5)/3812</f>
        <v/>
      </c>
      <c r="H4822">
        <f>NORM.S.INV(G4822)</f>
        <v/>
      </c>
      <c r="I4822">
        <f>INDEX(SORT('07_MODELO_NPI'!F$26:F$3837;1;TRUE);F4822)</f>
        <v/>
      </c>
      <c r="K4822" t="n">
        <v>1003</v>
      </c>
      <c r="L4822">
        <f>(K4822-0,5)/3812</f>
        <v/>
      </c>
      <c r="M4822">
        <f>NORM.S.INV(L4822)</f>
        <v/>
      </c>
      <c r="N4822">
        <f>INDEX(SORT('08_MODELO_MULTIPLO'!G$31:G$3842;1;TRUE);K4822)</f>
        <v/>
      </c>
    </row>
    <row r="4823">
      <c r="A4823" t="n">
        <v>1004</v>
      </c>
      <c r="B4823">
        <f>(A4823-0,5)/3812</f>
        <v/>
      </c>
      <c r="C4823">
        <f>NORM.S.INV(B4823)</f>
        <v/>
      </c>
      <c r="D4823">
        <f>INDEX(SORT('06_MODELO_REFS'!F$26:F$3837;1;TRUE);A4823)</f>
        <v/>
      </c>
      <c r="F4823" t="n">
        <v>1004</v>
      </c>
      <c r="G4823">
        <f>(F4823-0,5)/3812</f>
        <v/>
      </c>
      <c r="H4823">
        <f>NORM.S.INV(G4823)</f>
        <v/>
      </c>
      <c r="I4823">
        <f>INDEX(SORT('07_MODELO_NPI'!F$26:F$3837;1;TRUE);F4823)</f>
        <v/>
      </c>
      <c r="K4823" t="n">
        <v>1004</v>
      </c>
      <c r="L4823">
        <f>(K4823-0,5)/3812</f>
        <v/>
      </c>
      <c r="M4823">
        <f>NORM.S.INV(L4823)</f>
        <v/>
      </c>
      <c r="N4823">
        <f>INDEX(SORT('08_MODELO_MULTIPLO'!G$31:G$3842;1;TRUE);K4823)</f>
        <v/>
      </c>
    </row>
    <row r="4824">
      <c r="A4824" t="n">
        <v>1005</v>
      </c>
      <c r="B4824">
        <f>(A4824-0,5)/3812</f>
        <v/>
      </c>
      <c r="C4824">
        <f>NORM.S.INV(B4824)</f>
        <v/>
      </c>
      <c r="D4824">
        <f>INDEX(SORT('06_MODELO_REFS'!F$26:F$3837;1;TRUE);A4824)</f>
        <v/>
      </c>
      <c r="F4824" t="n">
        <v>1005</v>
      </c>
      <c r="G4824">
        <f>(F4824-0,5)/3812</f>
        <v/>
      </c>
      <c r="H4824">
        <f>NORM.S.INV(G4824)</f>
        <v/>
      </c>
      <c r="I4824">
        <f>INDEX(SORT('07_MODELO_NPI'!F$26:F$3837;1;TRUE);F4824)</f>
        <v/>
      </c>
      <c r="K4824" t="n">
        <v>1005</v>
      </c>
      <c r="L4824">
        <f>(K4824-0,5)/3812</f>
        <v/>
      </c>
      <c r="M4824">
        <f>NORM.S.INV(L4824)</f>
        <v/>
      </c>
      <c r="N4824">
        <f>INDEX(SORT('08_MODELO_MULTIPLO'!G$31:G$3842;1;TRUE);K4824)</f>
        <v/>
      </c>
    </row>
    <row r="4825">
      <c r="A4825" t="n">
        <v>1006</v>
      </c>
      <c r="B4825">
        <f>(A4825-0,5)/3812</f>
        <v/>
      </c>
      <c r="C4825">
        <f>NORM.S.INV(B4825)</f>
        <v/>
      </c>
      <c r="D4825">
        <f>INDEX(SORT('06_MODELO_REFS'!F$26:F$3837;1;TRUE);A4825)</f>
        <v/>
      </c>
      <c r="F4825" t="n">
        <v>1006</v>
      </c>
      <c r="G4825">
        <f>(F4825-0,5)/3812</f>
        <v/>
      </c>
      <c r="H4825">
        <f>NORM.S.INV(G4825)</f>
        <v/>
      </c>
      <c r="I4825">
        <f>INDEX(SORT('07_MODELO_NPI'!F$26:F$3837;1;TRUE);F4825)</f>
        <v/>
      </c>
      <c r="K4825" t="n">
        <v>1006</v>
      </c>
      <c r="L4825">
        <f>(K4825-0,5)/3812</f>
        <v/>
      </c>
      <c r="M4825">
        <f>NORM.S.INV(L4825)</f>
        <v/>
      </c>
      <c r="N4825">
        <f>INDEX(SORT('08_MODELO_MULTIPLO'!G$31:G$3842;1;TRUE);K4825)</f>
        <v/>
      </c>
    </row>
    <row r="4826">
      <c r="A4826" t="n">
        <v>1007</v>
      </c>
      <c r="B4826">
        <f>(A4826-0,5)/3812</f>
        <v/>
      </c>
      <c r="C4826">
        <f>NORM.S.INV(B4826)</f>
        <v/>
      </c>
      <c r="D4826">
        <f>INDEX(SORT('06_MODELO_REFS'!F$26:F$3837;1;TRUE);A4826)</f>
        <v/>
      </c>
      <c r="F4826" t="n">
        <v>1007</v>
      </c>
      <c r="G4826">
        <f>(F4826-0,5)/3812</f>
        <v/>
      </c>
      <c r="H4826">
        <f>NORM.S.INV(G4826)</f>
        <v/>
      </c>
      <c r="I4826">
        <f>INDEX(SORT('07_MODELO_NPI'!F$26:F$3837;1;TRUE);F4826)</f>
        <v/>
      </c>
      <c r="K4826" t="n">
        <v>1007</v>
      </c>
      <c r="L4826">
        <f>(K4826-0,5)/3812</f>
        <v/>
      </c>
      <c r="M4826">
        <f>NORM.S.INV(L4826)</f>
        <v/>
      </c>
      <c r="N4826">
        <f>INDEX(SORT('08_MODELO_MULTIPLO'!G$31:G$3842;1;TRUE);K4826)</f>
        <v/>
      </c>
    </row>
    <row r="4827">
      <c r="A4827" t="n">
        <v>1008</v>
      </c>
      <c r="B4827">
        <f>(A4827-0,5)/3812</f>
        <v/>
      </c>
      <c r="C4827">
        <f>NORM.S.INV(B4827)</f>
        <v/>
      </c>
      <c r="D4827">
        <f>INDEX(SORT('06_MODELO_REFS'!F$26:F$3837;1;TRUE);A4827)</f>
        <v/>
      </c>
      <c r="F4827" t="n">
        <v>1008</v>
      </c>
      <c r="G4827">
        <f>(F4827-0,5)/3812</f>
        <v/>
      </c>
      <c r="H4827">
        <f>NORM.S.INV(G4827)</f>
        <v/>
      </c>
      <c r="I4827">
        <f>INDEX(SORT('07_MODELO_NPI'!F$26:F$3837;1;TRUE);F4827)</f>
        <v/>
      </c>
      <c r="K4827" t="n">
        <v>1008</v>
      </c>
      <c r="L4827">
        <f>(K4827-0,5)/3812</f>
        <v/>
      </c>
      <c r="M4827">
        <f>NORM.S.INV(L4827)</f>
        <v/>
      </c>
      <c r="N4827">
        <f>INDEX(SORT('08_MODELO_MULTIPLO'!G$31:G$3842;1;TRUE);K4827)</f>
        <v/>
      </c>
    </row>
    <row r="4828">
      <c r="A4828" t="n">
        <v>1009</v>
      </c>
      <c r="B4828">
        <f>(A4828-0,5)/3812</f>
        <v/>
      </c>
      <c r="C4828">
        <f>NORM.S.INV(B4828)</f>
        <v/>
      </c>
      <c r="D4828">
        <f>INDEX(SORT('06_MODELO_REFS'!F$26:F$3837;1;TRUE);A4828)</f>
        <v/>
      </c>
      <c r="F4828" t="n">
        <v>1009</v>
      </c>
      <c r="G4828">
        <f>(F4828-0,5)/3812</f>
        <v/>
      </c>
      <c r="H4828">
        <f>NORM.S.INV(G4828)</f>
        <v/>
      </c>
      <c r="I4828">
        <f>INDEX(SORT('07_MODELO_NPI'!F$26:F$3837;1;TRUE);F4828)</f>
        <v/>
      </c>
      <c r="K4828" t="n">
        <v>1009</v>
      </c>
      <c r="L4828">
        <f>(K4828-0,5)/3812</f>
        <v/>
      </c>
      <c r="M4828">
        <f>NORM.S.INV(L4828)</f>
        <v/>
      </c>
      <c r="N4828">
        <f>INDEX(SORT('08_MODELO_MULTIPLO'!G$31:G$3842;1;TRUE);K4828)</f>
        <v/>
      </c>
    </row>
    <row r="4829">
      <c r="A4829" t="n">
        <v>1010</v>
      </c>
      <c r="B4829">
        <f>(A4829-0,5)/3812</f>
        <v/>
      </c>
      <c r="C4829">
        <f>NORM.S.INV(B4829)</f>
        <v/>
      </c>
      <c r="D4829">
        <f>INDEX(SORT('06_MODELO_REFS'!F$26:F$3837;1;TRUE);A4829)</f>
        <v/>
      </c>
      <c r="F4829" t="n">
        <v>1010</v>
      </c>
      <c r="G4829">
        <f>(F4829-0,5)/3812</f>
        <v/>
      </c>
      <c r="H4829">
        <f>NORM.S.INV(G4829)</f>
        <v/>
      </c>
      <c r="I4829">
        <f>INDEX(SORT('07_MODELO_NPI'!F$26:F$3837;1;TRUE);F4829)</f>
        <v/>
      </c>
      <c r="K4829" t="n">
        <v>1010</v>
      </c>
      <c r="L4829">
        <f>(K4829-0,5)/3812</f>
        <v/>
      </c>
      <c r="M4829">
        <f>NORM.S.INV(L4829)</f>
        <v/>
      </c>
      <c r="N4829">
        <f>INDEX(SORT('08_MODELO_MULTIPLO'!G$31:G$3842;1;TRUE);K4829)</f>
        <v/>
      </c>
    </row>
    <row r="4830">
      <c r="A4830" t="n">
        <v>1011</v>
      </c>
      <c r="B4830">
        <f>(A4830-0,5)/3812</f>
        <v/>
      </c>
      <c r="C4830">
        <f>NORM.S.INV(B4830)</f>
        <v/>
      </c>
      <c r="D4830">
        <f>INDEX(SORT('06_MODELO_REFS'!F$26:F$3837;1;TRUE);A4830)</f>
        <v/>
      </c>
      <c r="F4830" t="n">
        <v>1011</v>
      </c>
      <c r="G4830">
        <f>(F4830-0,5)/3812</f>
        <v/>
      </c>
      <c r="H4830">
        <f>NORM.S.INV(G4830)</f>
        <v/>
      </c>
      <c r="I4830">
        <f>INDEX(SORT('07_MODELO_NPI'!F$26:F$3837;1;TRUE);F4830)</f>
        <v/>
      </c>
      <c r="K4830" t="n">
        <v>1011</v>
      </c>
      <c r="L4830">
        <f>(K4830-0,5)/3812</f>
        <v/>
      </c>
      <c r="M4830">
        <f>NORM.S.INV(L4830)</f>
        <v/>
      </c>
      <c r="N4830">
        <f>INDEX(SORT('08_MODELO_MULTIPLO'!G$31:G$3842;1;TRUE);K4830)</f>
        <v/>
      </c>
    </row>
    <row r="4831">
      <c r="A4831" t="n">
        <v>1012</v>
      </c>
      <c r="B4831">
        <f>(A4831-0,5)/3812</f>
        <v/>
      </c>
      <c r="C4831">
        <f>NORM.S.INV(B4831)</f>
        <v/>
      </c>
      <c r="D4831">
        <f>INDEX(SORT('06_MODELO_REFS'!F$26:F$3837;1;TRUE);A4831)</f>
        <v/>
      </c>
      <c r="F4831" t="n">
        <v>1012</v>
      </c>
      <c r="G4831">
        <f>(F4831-0,5)/3812</f>
        <v/>
      </c>
      <c r="H4831">
        <f>NORM.S.INV(G4831)</f>
        <v/>
      </c>
      <c r="I4831">
        <f>INDEX(SORT('07_MODELO_NPI'!F$26:F$3837;1;TRUE);F4831)</f>
        <v/>
      </c>
      <c r="K4831" t="n">
        <v>1012</v>
      </c>
      <c r="L4831">
        <f>(K4831-0,5)/3812</f>
        <v/>
      </c>
      <c r="M4831">
        <f>NORM.S.INV(L4831)</f>
        <v/>
      </c>
      <c r="N4831">
        <f>INDEX(SORT('08_MODELO_MULTIPLO'!G$31:G$3842;1;TRUE);K4831)</f>
        <v/>
      </c>
    </row>
    <row r="4832">
      <c r="A4832" t="n">
        <v>1013</v>
      </c>
      <c r="B4832">
        <f>(A4832-0,5)/3812</f>
        <v/>
      </c>
      <c r="C4832">
        <f>NORM.S.INV(B4832)</f>
        <v/>
      </c>
      <c r="D4832">
        <f>INDEX(SORT('06_MODELO_REFS'!F$26:F$3837;1;TRUE);A4832)</f>
        <v/>
      </c>
      <c r="F4832" t="n">
        <v>1013</v>
      </c>
      <c r="G4832">
        <f>(F4832-0,5)/3812</f>
        <v/>
      </c>
      <c r="H4832">
        <f>NORM.S.INV(G4832)</f>
        <v/>
      </c>
      <c r="I4832">
        <f>INDEX(SORT('07_MODELO_NPI'!F$26:F$3837;1;TRUE);F4832)</f>
        <v/>
      </c>
      <c r="K4832" t="n">
        <v>1013</v>
      </c>
      <c r="L4832">
        <f>(K4832-0,5)/3812</f>
        <v/>
      </c>
      <c r="M4832">
        <f>NORM.S.INV(L4832)</f>
        <v/>
      </c>
      <c r="N4832">
        <f>INDEX(SORT('08_MODELO_MULTIPLO'!G$31:G$3842;1;TRUE);K4832)</f>
        <v/>
      </c>
    </row>
    <row r="4833">
      <c r="A4833" t="n">
        <v>1014</v>
      </c>
      <c r="B4833">
        <f>(A4833-0,5)/3812</f>
        <v/>
      </c>
      <c r="C4833">
        <f>NORM.S.INV(B4833)</f>
        <v/>
      </c>
      <c r="D4833">
        <f>INDEX(SORT('06_MODELO_REFS'!F$26:F$3837;1;TRUE);A4833)</f>
        <v/>
      </c>
      <c r="F4833" t="n">
        <v>1014</v>
      </c>
      <c r="G4833">
        <f>(F4833-0,5)/3812</f>
        <v/>
      </c>
      <c r="H4833">
        <f>NORM.S.INV(G4833)</f>
        <v/>
      </c>
      <c r="I4833">
        <f>INDEX(SORT('07_MODELO_NPI'!F$26:F$3837;1;TRUE);F4833)</f>
        <v/>
      </c>
      <c r="K4833" t="n">
        <v>1014</v>
      </c>
      <c r="L4833">
        <f>(K4833-0,5)/3812</f>
        <v/>
      </c>
      <c r="M4833">
        <f>NORM.S.INV(L4833)</f>
        <v/>
      </c>
      <c r="N4833">
        <f>INDEX(SORT('08_MODELO_MULTIPLO'!G$31:G$3842;1;TRUE);K4833)</f>
        <v/>
      </c>
    </row>
    <row r="4834">
      <c r="A4834" t="n">
        <v>1015</v>
      </c>
      <c r="B4834">
        <f>(A4834-0,5)/3812</f>
        <v/>
      </c>
      <c r="C4834">
        <f>NORM.S.INV(B4834)</f>
        <v/>
      </c>
      <c r="D4834">
        <f>INDEX(SORT('06_MODELO_REFS'!F$26:F$3837;1;TRUE);A4834)</f>
        <v/>
      </c>
      <c r="F4834" t="n">
        <v>1015</v>
      </c>
      <c r="G4834">
        <f>(F4834-0,5)/3812</f>
        <v/>
      </c>
      <c r="H4834">
        <f>NORM.S.INV(G4834)</f>
        <v/>
      </c>
      <c r="I4834">
        <f>INDEX(SORT('07_MODELO_NPI'!F$26:F$3837;1;TRUE);F4834)</f>
        <v/>
      </c>
      <c r="K4834" t="n">
        <v>1015</v>
      </c>
      <c r="L4834">
        <f>(K4834-0,5)/3812</f>
        <v/>
      </c>
      <c r="M4834">
        <f>NORM.S.INV(L4834)</f>
        <v/>
      </c>
      <c r="N4834">
        <f>INDEX(SORT('08_MODELO_MULTIPLO'!G$31:G$3842;1;TRUE);K4834)</f>
        <v/>
      </c>
    </row>
    <row r="4835">
      <c r="A4835" t="n">
        <v>1016</v>
      </c>
      <c r="B4835">
        <f>(A4835-0,5)/3812</f>
        <v/>
      </c>
      <c r="C4835">
        <f>NORM.S.INV(B4835)</f>
        <v/>
      </c>
      <c r="D4835">
        <f>INDEX(SORT('06_MODELO_REFS'!F$26:F$3837;1;TRUE);A4835)</f>
        <v/>
      </c>
      <c r="F4835" t="n">
        <v>1016</v>
      </c>
      <c r="G4835">
        <f>(F4835-0,5)/3812</f>
        <v/>
      </c>
      <c r="H4835">
        <f>NORM.S.INV(G4835)</f>
        <v/>
      </c>
      <c r="I4835">
        <f>INDEX(SORT('07_MODELO_NPI'!F$26:F$3837;1;TRUE);F4835)</f>
        <v/>
      </c>
      <c r="K4835" t="n">
        <v>1016</v>
      </c>
      <c r="L4835">
        <f>(K4835-0,5)/3812</f>
        <v/>
      </c>
      <c r="M4835">
        <f>NORM.S.INV(L4835)</f>
        <v/>
      </c>
      <c r="N4835">
        <f>INDEX(SORT('08_MODELO_MULTIPLO'!G$31:G$3842;1;TRUE);K4835)</f>
        <v/>
      </c>
    </row>
    <row r="4836">
      <c r="A4836" t="n">
        <v>1017</v>
      </c>
      <c r="B4836">
        <f>(A4836-0,5)/3812</f>
        <v/>
      </c>
      <c r="C4836">
        <f>NORM.S.INV(B4836)</f>
        <v/>
      </c>
      <c r="D4836">
        <f>INDEX(SORT('06_MODELO_REFS'!F$26:F$3837;1;TRUE);A4836)</f>
        <v/>
      </c>
      <c r="F4836" t="n">
        <v>1017</v>
      </c>
      <c r="G4836">
        <f>(F4836-0,5)/3812</f>
        <v/>
      </c>
      <c r="H4836">
        <f>NORM.S.INV(G4836)</f>
        <v/>
      </c>
      <c r="I4836">
        <f>INDEX(SORT('07_MODELO_NPI'!F$26:F$3837;1;TRUE);F4836)</f>
        <v/>
      </c>
      <c r="K4836" t="n">
        <v>1017</v>
      </c>
      <c r="L4836">
        <f>(K4836-0,5)/3812</f>
        <v/>
      </c>
      <c r="M4836">
        <f>NORM.S.INV(L4836)</f>
        <v/>
      </c>
      <c r="N4836">
        <f>INDEX(SORT('08_MODELO_MULTIPLO'!G$31:G$3842;1;TRUE);K4836)</f>
        <v/>
      </c>
    </row>
    <row r="4837">
      <c r="A4837" t="n">
        <v>1018</v>
      </c>
      <c r="B4837">
        <f>(A4837-0,5)/3812</f>
        <v/>
      </c>
      <c r="C4837">
        <f>NORM.S.INV(B4837)</f>
        <v/>
      </c>
      <c r="D4837">
        <f>INDEX(SORT('06_MODELO_REFS'!F$26:F$3837;1;TRUE);A4837)</f>
        <v/>
      </c>
      <c r="F4837" t="n">
        <v>1018</v>
      </c>
      <c r="G4837">
        <f>(F4837-0,5)/3812</f>
        <v/>
      </c>
      <c r="H4837">
        <f>NORM.S.INV(G4837)</f>
        <v/>
      </c>
      <c r="I4837">
        <f>INDEX(SORT('07_MODELO_NPI'!F$26:F$3837;1;TRUE);F4837)</f>
        <v/>
      </c>
      <c r="K4837" t="n">
        <v>1018</v>
      </c>
      <c r="L4837">
        <f>(K4837-0,5)/3812</f>
        <v/>
      </c>
      <c r="M4837">
        <f>NORM.S.INV(L4837)</f>
        <v/>
      </c>
      <c r="N4837">
        <f>INDEX(SORT('08_MODELO_MULTIPLO'!G$31:G$3842;1;TRUE);K4837)</f>
        <v/>
      </c>
    </row>
    <row r="4838">
      <c r="A4838" t="n">
        <v>1019</v>
      </c>
      <c r="B4838">
        <f>(A4838-0,5)/3812</f>
        <v/>
      </c>
      <c r="C4838">
        <f>NORM.S.INV(B4838)</f>
        <v/>
      </c>
      <c r="D4838">
        <f>INDEX(SORT('06_MODELO_REFS'!F$26:F$3837;1;TRUE);A4838)</f>
        <v/>
      </c>
      <c r="F4838" t="n">
        <v>1019</v>
      </c>
      <c r="G4838">
        <f>(F4838-0,5)/3812</f>
        <v/>
      </c>
      <c r="H4838">
        <f>NORM.S.INV(G4838)</f>
        <v/>
      </c>
      <c r="I4838">
        <f>INDEX(SORT('07_MODELO_NPI'!F$26:F$3837;1;TRUE);F4838)</f>
        <v/>
      </c>
      <c r="K4838" t="n">
        <v>1019</v>
      </c>
      <c r="L4838">
        <f>(K4838-0,5)/3812</f>
        <v/>
      </c>
      <c r="M4838">
        <f>NORM.S.INV(L4838)</f>
        <v/>
      </c>
      <c r="N4838">
        <f>INDEX(SORT('08_MODELO_MULTIPLO'!G$31:G$3842;1;TRUE);K4838)</f>
        <v/>
      </c>
    </row>
    <row r="4839">
      <c r="A4839" t="n">
        <v>1020</v>
      </c>
      <c r="B4839">
        <f>(A4839-0,5)/3812</f>
        <v/>
      </c>
      <c r="C4839">
        <f>NORM.S.INV(B4839)</f>
        <v/>
      </c>
      <c r="D4839">
        <f>INDEX(SORT('06_MODELO_REFS'!F$26:F$3837;1;TRUE);A4839)</f>
        <v/>
      </c>
      <c r="F4839" t="n">
        <v>1020</v>
      </c>
      <c r="G4839">
        <f>(F4839-0,5)/3812</f>
        <v/>
      </c>
      <c r="H4839">
        <f>NORM.S.INV(G4839)</f>
        <v/>
      </c>
      <c r="I4839">
        <f>INDEX(SORT('07_MODELO_NPI'!F$26:F$3837;1;TRUE);F4839)</f>
        <v/>
      </c>
      <c r="K4839" t="n">
        <v>1020</v>
      </c>
      <c r="L4839">
        <f>(K4839-0,5)/3812</f>
        <v/>
      </c>
      <c r="M4839">
        <f>NORM.S.INV(L4839)</f>
        <v/>
      </c>
      <c r="N4839">
        <f>INDEX(SORT('08_MODELO_MULTIPLO'!G$31:G$3842;1;TRUE);K4839)</f>
        <v/>
      </c>
    </row>
    <row r="4840">
      <c r="A4840" t="n">
        <v>1021</v>
      </c>
      <c r="B4840">
        <f>(A4840-0,5)/3812</f>
        <v/>
      </c>
      <c r="C4840">
        <f>NORM.S.INV(B4840)</f>
        <v/>
      </c>
      <c r="D4840">
        <f>INDEX(SORT('06_MODELO_REFS'!F$26:F$3837;1;TRUE);A4840)</f>
        <v/>
      </c>
      <c r="F4840" t="n">
        <v>1021</v>
      </c>
      <c r="G4840">
        <f>(F4840-0,5)/3812</f>
        <v/>
      </c>
      <c r="H4840">
        <f>NORM.S.INV(G4840)</f>
        <v/>
      </c>
      <c r="I4840">
        <f>INDEX(SORT('07_MODELO_NPI'!F$26:F$3837;1;TRUE);F4840)</f>
        <v/>
      </c>
      <c r="K4840" t="n">
        <v>1021</v>
      </c>
      <c r="L4840">
        <f>(K4840-0,5)/3812</f>
        <v/>
      </c>
      <c r="M4840">
        <f>NORM.S.INV(L4840)</f>
        <v/>
      </c>
      <c r="N4840">
        <f>INDEX(SORT('08_MODELO_MULTIPLO'!G$31:G$3842;1;TRUE);K4840)</f>
        <v/>
      </c>
    </row>
    <row r="4841">
      <c r="A4841" t="n">
        <v>1022</v>
      </c>
      <c r="B4841">
        <f>(A4841-0,5)/3812</f>
        <v/>
      </c>
      <c r="C4841">
        <f>NORM.S.INV(B4841)</f>
        <v/>
      </c>
      <c r="D4841">
        <f>INDEX(SORT('06_MODELO_REFS'!F$26:F$3837;1;TRUE);A4841)</f>
        <v/>
      </c>
      <c r="F4841" t="n">
        <v>1022</v>
      </c>
      <c r="G4841">
        <f>(F4841-0,5)/3812</f>
        <v/>
      </c>
      <c r="H4841">
        <f>NORM.S.INV(G4841)</f>
        <v/>
      </c>
      <c r="I4841">
        <f>INDEX(SORT('07_MODELO_NPI'!F$26:F$3837;1;TRUE);F4841)</f>
        <v/>
      </c>
      <c r="K4841" t="n">
        <v>1022</v>
      </c>
      <c r="L4841">
        <f>(K4841-0,5)/3812</f>
        <v/>
      </c>
      <c r="M4841">
        <f>NORM.S.INV(L4841)</f>
        <v/>
      </c>
      <c r="N4841">
        <f>INDEX(SORT('08_MODELO_MULTIPLO'!G$31:G$3842;1;TRUE);K4841)</f>
        <v/>
      </c>
    </row>
    <row r="4842">
      <c r="A4842" t="n">
        <v>1023</v>
      </c>
      <c r="B4842">
        <f>(A4842-0,5)/3812</f>
        <v/>
      </c>
      <c r="C4842">
        <f>NORM.S.INV(B4842)</f>
        <v/>
      </c>
      <c r="D4842">
        <f>INDEX(SORT('06_MODELO_REFS'!F$26:F$3837;1;TRUE);A4842)</f>
        <v/>
      </c>
      <c r="F4842" t="n">
        <v>1023</v>
      </c>
      <c r="G4842">
        <f>(F4842-0,5)/3812</f>
        <v/>
      </c>
      <c r="H4842">
        <f>NORM.S.INV(G4842)</f>
        <v/>
      </c>
      <c r="I4842">
        <f>INDEX(SORT('07_MODELO_NPI'!F$26:F$3837;1;TRUE);F4842)</f>
        <v/>
      </c>
      <c r="K4842" t="n">
        <v>1023</v>
      </c>
      <c r="L4842">
        <f>(K4842-0,5)/3812</f>
        <v/>
      </c>
      <c r="M4842">
        <f>NORM.S.INV(L4842)</f>
        <v/>
      </c>
      <c r="N4842">
        <f>INDEX(SORT('08_MODELO_MULTIPLO'!G$31:G$3842;1;TRUE);K4842)</f>
        <v/>
      </c>
    </row>
    <row r="4843">
      <c r="A4843" t="n">
        <v>1024</v>
      </c>
      <c r="B4843">
        <f>(A4843-0,5)/3812</f>
        <v/>
      </c>
      <c r="C4843">
        <f>NORM.S.INV(B4843)</f>
        <v/>
      </c>
      <c r="D4843">
        <f>INDEX(SORT('06_MODELO_REFS'!F$26:F$3837;1;TRUE);A4843)</f>
        <v/>
      </c>
      <c r="F4843" t="n">
        <v>1024</v>
      </c>
      <c r="G4843">
        <f>(F4843-0,5)/3812</f>
        <v/>
      </c>
      <c r="H4843">
        <f>NORM.S.INV(G4843)</f>
        <v/>
      </c>
      <c r="I4843">
        <f>INDEX(SORT('07_MODELO_NPI'!F$26:F$3837;1;TRUE);F4843)</f>
        <v/>
      </c>
      <c r="K4843" t="n">
        <v>1024</v>
      </c>
      <c r="L4843">
        <f>(K4843-0,5)/3812</f>
        <v/>
      </c>
      <c r="M4843">
        <f>NORM.S.INV(L4843)</f>
        <v/>
      </c>
      <c r="N4843">
        <f>INDEX(SORT('08_MODELO_MULTIPLO'!G$31:G$3842;1;TRUE);K4843)</f>
        <v/>
      </c>
    </row>
    <row r="4844">
      <c r="A4844" t="n">
        <v>1025</v>
      </c>
      <c r="B4844">
        <f>(A4844-0,5)/3812</f>
        <v/>
      </c>
      <c r="C4844">
        <f>NORM.S.INV(B4844)</f>
        <v/>
      </c>
      <c r="D4844">
        <f>INDEX(SORT('06_MODELO_REFS'!F$26:F$3837;1;TRUE);A4844)</f>
        <v/>
      </c>
      <c r="F4844" t="n">
        <v>1025</v>
      </c>
      <c r="G4844">
        <f>(F4844-0,5)/3812</f>
        <v/>
      </c>
      <c r="H4844">
        <f>NORM.S.INV(G4844)</f>
        <v/>
      </c>
      <c r="I4844">
        <f>INDEX(SORT('07_MODELO_NPI'!F$26:F$3837;1;TRUE);F4844)</f>
        <v/>
      </c>
      <c r="K4844" t="n">
        <v>1025</v>
      </c>
      <c r="L4844">
        <f>(K4844-0,5)/3812</f>
        <v/>
      </c>
      <c r="M4844">
        <f>NORM.S.INV(L4844)</f>
        <v/>
      </c>
      <c r="N4844">
        <f>INDEX(SORT('08_MODELO_MULTIPLO'!G$31:G$3842;1;TRUE);K4844)</f>
        <v/>
      </c>
    </row>
    <row r="4845">
      <c r="A4845" t="n">
        <v>1026</v>
      </c>
      <c r="B4845">
        <f>(A4845-0,5)/3812</f>
        <v/>
      </c>
      <c r="C4845">
        <f>NORM.S.INV(B4845)</f>
        <v/>
      </c>
      <c r="D4845">
        <f>INDEX(SORT('06_MODELO_REFS'!F$26:F$3837;1;TRUE);A4845)</f>
        <v/>
      </c>
      <c r="F4845" t="n">
        <v>1026</v>
      </c>
      <c r="G4845">
        <f>(F4845-0,5)/3812</f>
        <v/>
      </c>
      <c r="H4845">
        <f>NORM.S.INV(G4845)</f>
        <v/>
      </c>
      <c r="I4845">
        <f>INDEX(SORT('07_MODELO_NPI'!F$26:F$3837;1;TRUE);F4845)</f>
        <v/>
      </c>
      <c r="K4845" t="n">
        <v>1026</v>
      </c>
      <c r="L4845">
        <f>(K4845-0,5)/3812</f>
        <v/>
      </c>
      <c r="M4845">
        <f>NORM.S.INV(L4845)</f>
        <v/>
      </c>
      <c r="N4845">
        <f>INDEX(SORT('08_MODELO_MULTIPLO'!G$31:G$3842;1;TRUE);K4845)</f>
        <v/>
      </c>
    </row>
    <row r="4846">
      <c r="A4846" t="n">
        <v>1027</v>
      </c>
      <c r="B4846">
        <f>(A4846-0,5)/3812</f>
        <v/>
      </c>
      <c r="C4846">
        <f>NORM.S.INV(B4846)</f>
        <v/>
      </c>
      <c r="D4846">
        <f>INDEX(SORT('06_MODELO_REFS'!F$26:F$3837;1;TRUE);A4846)</f>
        <v/>
      </c>
      <c r="F4846" t="n">
        <v>1027</v>
      </c>
      <c r="G4846">
        <f>(F4846-0,5)/3812</f>
        <v/>
      </c>
      <c r="H4846">
        <f>NORM.S.INV(G4846)</f>
        <v/>
      </c>
      <c r="I4846">
        <f>INDEX(SORT('07_MODELO_NPI'!F$26:F$3837;1;TRUE);F4846)</f>
        <v/>
      </c>
      <c r="K4846" t="n">
        <v>1027</v>
      </c>
      <c r="L4846">
        <f>(K4846-0,5)/3812</f>
        <v/>
      </c>
      <c r="M4846">
        <f>NORM.S.INV(L4846)</f>
        <v/>
      </c>
      <c r="N4846">
        <f>INDEX(SORT('08_MODELO_MULTIPLO'!G$31:G$3842;1;TRUE);K4846)</f>
        <v/>
      </c>
    </row>
    <row r="4847">
      <c r="A4847" t="n">
        <v>1028</v>
      </c>
      <c r="B4847">
        <f>(A4847-0,5)/3812</f>
        <v/>
      </c>
      <c r="C4847">
        <f>NORM.S.INV(B4847)</f>
        <v/>
      </c>
      <c r="D4847">
        <f>INDEX(SORT('06_MODELO_REFS'!F$26:F$3837;1;TRUE);A4847)</f>
        <v/>
      </c>
      <c r="F4847" t="n">
        <v>1028</v>
      </c>
      <c r="G4847">
        <f>(F4847-0,5)/3812</f>
        <v/>
      </c>
      <c r="H4847">
        <f>NORM.S.INV(G4847)</f>
        <v/>
      </c>
      <c r="I4847">
        <f>INDEX(SORT('07_MODELO_NPI'!F$26:F$3837;1;TRUE);F4847)</f>
        <v/>
      </c>
      <c r="K4847" t="n">
        <v>1028</v>
      </c>
      <c r="L4847">
        <f>(K4847-0,5)/3812</f>
        <v/>
      </c>
      <c r="M4847">
        <f>NORM.S.INV(L4847)</f>
        <v/>
      </c>
      <c r="N4847">
        <f>INDEX(SORT('08_MODELO_MULTIPLO'!G$31:G$3842;1;TRUE);K4847)</f>
        <v/>
      </c>
    </row>
    <row r="4848">
      <c r="A4848" t="n">
        <v>1029</v>
      </c>
      <c r="B4848">
        <f>(A4848-0,5)/3812</f>
        <v/>
      </c>
      <c r="C4848">
        <f>NORM.S.INV(B4848)</f>
        <v/>
      </c>
      <c r="D4848">
        <f>INDEX(SORT('06_MODELO_REFS'!F$26:F$3837;1;TRUE);A4848)</f>
        <v/>
      </c>
      <c r="F4848" t="n">
        <v>1029</v>
      </c>
      <c r="G4848">
        <f>(F4848-0,5)/3812</f>
        <v/>
      </c>
      <c r="H4848">
        <f>NORM.S.INV(G4848)</f>
        <v/>
      </c>
      <c r="I4848">
        <f>INDEX(SORT('07_MODELO_NPI'!F$26:F$3837;1;TRUE);F4848)</f>
        <v/>
      </c>
      <c r="K4848" t="n">
        <v>1029</v>
      </c>
      <c r="L4848">
        <f>(K4848-0,5)/3812</f>
        <v/>
      </c>
      <c r="M4848">
        <f>NORM.S.INV(L4848)</f>
        <v/>
      </c>
      <c r="N4848">
        <f>INDEX(SORT('08_MODELO_MULTIPLO'!G$31:G$3842;1;TRUE);K4848)</f>
        <v/>
      </c>
    </row>
    <row r="4849">
      <c r="A4849" t="n">
        <v>1030</v>
      </c>
      <c r="B4849">
        <f>(A4849-0,5)/3812</f>
        <v/>
      </c>
      <c r="C4849">
        <f>NORM.S.INV(B4849)</f>
        <v/>
      </c>
      <c r="D4849">
        <f>INDEX(SORT('06_MODELO_REFS'!F$26:F$3837;1;TRUE);A4849)</f>
        <v/>
      </c>
      <c r="F4849" t="n">
        <v>1030</v>
      </c>
      <c r="G4849">
        <f>(F4849-0,5)/3812</f>
        <v/>
      </c>
      <c r="H4849">
        <f>NORM.S.INV(G4849)</f>
        <v/>
      </c>
      <c r="I4849">
        <f>INDEX(SORT('07_MODELO_NPI'!F$26:F$3837;1;TRUE);F4849)</f>
        <v/>
      </c>
      <c r="K4849" t="n">
        <v>1030</v>
      </c>
      <c r="L4849">
        <f>(K4849-0,5)/3812</f>
        <v/>
      </c>
      <c r="M4849">
        <f>NORM.S.INV(L4849)</f>
        <v/>
      </c>
      <c r="N4849">
        <f>INDEX(SORT('08_MODELO_MULTIPLO'!G$31:G$3842;1;TRUE);K4849)</f>
        <v/>
      </c>
    </row>
    <row r="4850">
      <c r="A4850" t="n">
        <v>1031</v>
      </c>
      <c r="B4850">
        <f>(A4850-0,5)/3812</f>
        <v/>
      </c>
      <c r="C4850">
        <f>NORM.S.INV(B4850)</f>
        <v/>
      </c>
      <c r="D4850">
        <f>INDEX(SORT('06_MODELO_REFS'!F$26:F$3837;1;TRUE);A4850)</f>
        <v/>
      </c>
      <c r="F4850" t="n">
        <v>1031</v>
      </c>
      <c r="G4850">
        <f>(F4850-0,5)/3812</f>
        <v/>
      </c>
      <c r="H4850">
        <f>NORM.S.INV(G4850)</f>
        <v/>
      </c>
      <c r="I4850">
        <f>INDEX(SORT('07_MODELO_NPI'!F$26:F$3837;1;TRUE);F4850)</f>
        <v/>
      </c>
      <c r="K4850" t="n">
        <v>1031</v>
      </c>
      <c r="L4850">
        <f>(K4850-0,5)/3812</f>
        <v/>
      </c>
      <c r="M4850">
        <f>NORM.S.INV(L4850)</f>
        <v/>
      </c>
      <c r="N4850">
        <f>INDEX(SORT('08_MODELO_MULTIPLO'!G$31:G$3842;1;TRUE);K4850)</f>
        <v/>
      </c>
    </row>
    <row r="4851">
      <c r="A4851" t="n">
        <v>1032</v>
      </c>
      <c r="B4851">
        <f>(A4851-0,5)/3812</f>
        <v/>
      </c>
      <c r="C4851">
        <f>NORM.S.INV(B4851)</f>
        <v/>
      </c>
      <c r="D4851">
        <f>INDEX(SORT('06_MODELO_REFS'!F$26:F$3837;1;TRUE);A4851)</f>
        <v/>
      </c>
      <c r="F4851" t="n">
        <v>1032</v>
      </c>
      <c r="G4851">
        <f>(F4851-0,5)/3812</f>
        <v/>
      </c>
      <c r="H4851">
        <f>NORM.S.INV(G4851)</f>
        <v/>
      </c>
      <c r="I4851">
        <f>INDEX(SORT('07_MODELO_NPI'!F$26:F$3837;1;TRUE);F4851)</f>
        <v/>
      </c>
      <c r="K4851" t="n">
        <v>1032</v>
      </c>
      <c r="L4851">
        <f>(K4851-0,5)/3812</f>
        <v/>
      </c>
      <c r="M4851">
        <f>NORM.S.INV(L4851)</f>
        <v/>
      </c>
      <c r="N4851">
        <f>INDEX(SORT('08_MODELO_MULTIPLO'!G$31:G$3842;1;TRUE);K4851)</f>
        <v/>
      </c>
    </row>
    <row r="4852">
      <c r="A4852" t="n">
        <v>1033</v>
      </c>
      <c r="B4852">
        <f>(A4852-0,5)/3812</f>
        <v/>
      </c>
      <c r="C4852">
        <f>NORM.S.INV(B4852)</f>
        <v/>
      </c>
      <c r="D4852">
        <f>INDEX(SORT('06_MODELO_REFS'!F$26:F$3837;1;TRUE);A4852)</f>
        <v/>
      </c>
      <c r="F4852" t="n">
        <v>1033</v>
      </c>
      <c r="G4852">
        <f>(F4852-0,5)/3812</f>
        <v/>
      </c>
      <c r="H4852">
        <f>NORM.S.INV(G4852)</f>
        <v/>
      </c>
      <c r="I4852">
        <f>INDEX(SORT('07_MODELO_NPI'!F$26:F$3837;1;TRUE);F4852)</f>
        <v/>
      </c>
      <c r="K4852" t="n">
        <v>1033</v>
      </c>
      <c r="L4852">
        <f>(K4852-0,5)/3812</f>
        <v/>
      </c>
      <c r="M4852">
        <f>NORM.S.INV(L4852)</f>
        <v/>
      </c>
      <c r="N4852">
        <f>INDEX(SORT('08_MODELO_MULTIPLO'!G$31:G$3842;1;TRUE);K4852)</f>
        <v/>
      </c>
    </row>
    <row r="4853">
      <c r="A4853" t="n">
        <v>1034</v>
      </c>
      <c r="B4853">
        <f>(A4853-0,5)/3812</f>
        <v/>
      </c>
      <c r="C4853">
        <f>NORM.S.INV(B4853)</f>
        <v/>
      </c>
      <c r="D4853">
        <f>INDEX(SORT('06_MODELO_REFS'!F$26:F$3837;1;TRUE);A4853)</f>
        <v/>
      </c>
      <c r="F4853" t="n">
        <v>1034</v>
      </c>
      <c r="G4853">
        <f>(F4853-0,5)/3812</f>
        <v/>
      </c>
      <c r="H4853">
        <f>NORM.S.INV(G4853)</f>
        <v/>
      </c>
      <c r="I4853">
        <f>INDEX(SORT('07_MODELO_NPI'!F$26:F$3837;1;TRUE);F4853)</f>
        <v/>
      </c>
      <c r="K4853" t="n">
        <v>1034</v>
      </c>
      <c r="L4853">
        <f>(K4853-0,5)/3812</f>
        <v/>
      </c>
      <c r="M4853">
        <f>NORM.S.INV(L4853)</f>
        <v/>
      </c>
      <c r="N4853">
        <f>INDEX(SORT('08_MODELO_MULTIPLO'!G$31:G$3842;1;TRUE);K4853)</f>
        <v/>
      </c>
    </row>
    <row r="4854">
      <c r="A4854" t="n">
        <v>1035</v>
      </c>
      <c r="B4854">
        <f>(A4854-0,5)/3812</f>
        <v/>
      </c>
      <c r="C4854">
        <f>NORM.S.INV(B4854)</f>
        <v/>
      </c>
      <c r="D4854">
        <f>INDEX(SORT('06_MODELO_REFS'!F$26:F$3837;1;TRUE);A4854)</f>
        <v/>
      </c>
      <c r="F4854" t="n">
        <v>1035</v>
      </c>
      <c r="G4854">
        <f>(F4854-0,5)/3812</f>
        <v/>
      </c>
      <c r="H4854">
        <f>NORM.S.INV(G4854)</f>
        <v/>
      </c>
      <c r="I4854">
        <f>INDEX(SORT('07_MODELO_NPI'!F$26:F$3837;1;TRUE);F4854)</f>
        <v/>
      </c>
      <c r="K4854" t="n">
        <v>1035</v>
      </c>
      <c r="L4854">
        <f>(K4854-0,5)/3812</f>
        <v/>
      </c>
      <c r="M4854">
        <f>NORM.S.INV(L4854)</f>
        <v/>
      </c>
      <c r="N4854">
        <f>INDEX(SORT('08_MODELO_MULTIPLO'!G$31:G$3842;1;TRUE);K4854)</f>
        <v/>
      </c>
    </row>
    <row r="4855">
      <c r="A4855" t="n">
        <v>1036</v>
      </c>
      <c r="B4855">
        <f>(A4855-0,5)/3812</f>
        <v/>
      </c>
      <c r="C4855">
        <f>NORM.S.INV(B4855)</f>
        <v/>
      </c>
      <c r="D4855">
        <f>INDEX(SORT('06_MODELO_REFS'!F$26:F$3837;1;TRUE);A4855)</f>
        <v/>
      </c>
      <c r="F4855" t="n">
        <v>1036</v>
      </c>
      <c r="G4855">
        <f>(F4855-0,5)/3812</f>
        <v/>
      </c>
      <c r="H4855">
        <f>NORM.S.INV(G4855)</f>
        <v/>
      </c>
      <c r="I4855">
        <f>INDEX(SORT('07_MODELO_NPI'!F$26:F$3837;1;TRUE);F4855)</f>
        <v/>
      </c>
      <c r="K4855" t="n">
        <v>1036</v>
      </c>
      <c r="L4855">
        <f>(K4855-0,5)/3812</f>
        <v/>
      </c>
      <c r="M4855">
        <f>NORM.S.INV(L4855)</f>
        <v/>
      </c>
      <c r="N4855">
        <f>INDEX(SORT('08_MODELO_MULTIPLO'!G$31:G$3842;1;TRUE);K4855)</f>
        <v/>
      </c>
    </row>
    <row r="4856">
      <c r="A4856" t="n">
        <v>1037</v>
      </c>
      <c r="B4856">
        <f>(A4856-0,5)/3812</f>
        <v/>
      </c>
      <c r="C4856">
        <f>NORM.S.INV(B4856)</f>
        <v/>
      </c>
      <c r="D4856">
        <f>INDEX(SORT('06_MODELO_REFS'!F$26:F$3837;1;TRUE);A4856)</f>
        <v/>
      </c>
      <c r="F4856" t="n">
        <v>1037</v>
      </c>
      <c r="G4856">
        <f>(F4856-0,5)/3812</f>
        <v/>
      </c>
      <c r="H4856">
        <f>NORM.S.INV(G4856)</f>
        <v/>
      </c>
      <c r="I4856">
        <f>INDEX(SORT('07_MODELO_NPI'!F$26:F$3837;1;TRUE);F4856)</f>
        <v/>
      </c>
      <c r="K4856" t="n">
        <v>1037</v>
      </c>
      <c r="L4856">
        <f>(K4856-0,5)/3812</f>
        <v/>
      </c>
      <c r="M4856">
        <f>NORM.S.INV(L4856)</f>
        <v/>
      </c>
      <c r="N4856">
        <f>INDEX(SORT('08_MODELO_MULTIPLO'!G$31:G$3842;1;TRUE);K4856)</f>
        <v/>
      </c>
    </row>
    <row r="4857">
      <c r="A4857" t="n">
        <v>1038</v>
      </c>
      <c r="B4857">
        <f>(A4857-0,5)/3812</f>
        <v/>
      </c>
      <c r="C4857">
        <f>NORM.S.INV(B4857)</f>
        <v/>
      </c>
      <c r="D4857">
        <f>INDEX(SORT('06_MODELO_REFS'!F$26:F$3837;1;TRUE);A4857)</f>
        <v/>
      </c>
      <c r="F4857" t="n">
        <v>1038</v>
      </c>
      <c r="G4857">
        <f>(F4857-0,5)/3812</f>
        <v/>
      </c>
      <c r="H4857">
        <f>NORM.S.INV(G4857)</f>
        <v/>
      </c>
      <c r="I4857">
        <f>INDEX(SORT('07_MODELO_NPI'!F$26:F$3837;1;TRUE);F4857)</f>
        <v/>
      </c>
      <c r="K4857" t="n">
        <v>1038</v>
      </c>
      <c r="L4857">
        <f>(K4857-0,5)/3812</f>
        <v/>
      </c>
      <c r="M4857">
        <f>NORM.S.INV(L4857)</f>
        <v/>
      </c>
      <c r="N4857">
        <f>INDEX(SORT('08_MODELO_MULTIPLO'!G$31:G$3842;1;TRUE);K4857)</f>
        <v/>
      </c>
    </row>
    <row r="4858">
      <c r="A4858" t="n">
        <v>1039</v>
      </c>
      <c r="B4858">
        <f>(A4858-0,5)/3812</f>
        <v/>
      </c>
      <c r="C4858">
        <f>NORM.S.INV(B4858)</f>
        <v/>
      </c>
      <c r="D4858">
        <f>INDEX(SORT('06_MODELO_REFS'!F$26:F$3837;1;TRUE);A4858)</f>
        <v/>
      </c>
      <c r="F4858" t="n">
        <v>1039</v>
      </c>
      <c r="G4858">
        <f>(F4858-0,5)/3812</f>
        <v/>
      </c>
      <c r="H4858">
        <f>NORM.S.INV(G4858)</f>
        <v/>
      </c>
      <c r="I4858">
        <f>INDEX(SORT('07_MODELO_NPI'!F$26:F$3837;1;TRUE);F4858)</f>
        <v/>
      </c>
      <c r="K4858" t="n">
        <v>1039</v>
      </c>
      <c r="L4858">
        <f>(K4858-0,5)/3812</f>
        <v/>
      </c>
      <c r="M4858">
        <f>NORM.S.INV(L4858)</f>
        <v/>
      </c>
      <c r="N4858">
        <f>INDEX(SORT('08_MODELO_MULTIPLO'!G$31:G$3842;1;TRUE);K4858)</f>
        <v/>
      </c>
    </row>
    <row r="4859">
      <c r="A4859" t="n">
        <v>1040</v>
      </c>
      <c r="B4859">
        <f>(A4859-0,5)/3812</f>
        <v/>
      </c>
      <c r="C4859">
        <f>NORM.S.INV(B4859)</f>
        <v/>
      </c>
      <c r="D4859">
        <f>INDEX(SORT('06_MODELO_REFS'!F$26:F$3837;1;TRUE);A4859)</f>
        <v/>
      </c>
      <c r="F4859" t="n">
        <v>1040</v>
      </c>
      <c r="G4859">
        <f>(F4859-0,5)/3812</f>
        <v/>
      </c>
      <c r="H4859">
        <f>NORM.S.INV(G4859)</f>
        <v/>
      </c>
      <c r="I4859">
        <f>INDEX(SORT('07_MODELO_NPI'!F$26:F$3837;1;TRUE);F4859)</f>
        <v/>
      </c>
      <c r="K4859" t="n">
        <v>1040</v>
      </c>
      <c r="L4859">
        <f>(K4859-0,5)/3812</f>
        <v/>
      </c>
      <c r="M4859">
        <f>NORM.S.INV(L4859)</f>
        <v/>
      </c>
      <c r="N4859">
        <f>INDEX(SORT('08_MODELO_MULTIPLO'!G$31:G$3842;1;TRUE);K4859)</f>
        <v/>
      </c>
    </row>
    <row r="4860">
      <c r="A4860" t="n">
        <v>1041</v>
      </c>
      <c r="B4860">
        <f>(A4860-0,5)/3812</f>
        <v/>
      </c>
      <c r="C4860">
        <f>NORM.S.INV(B4860)</f>
        <v/>
      </c>
      <c r="D4860">
        <f>INDEX(SORT('06_MODELO_REFS'!F$26:F$3837;1;TRUE);A4860)</f>
        <v/>
      </c>
      <c r="F4860" t="n">
        <v>1041</v>
      </c>
      <c r="G4860">
        <f>(F4860-0,5)/3812</f>
        <v/>
      </c>
      <c r="H4860">
        <f>NORM.S.INV(G4860)</f>
        <v/>
      </c>
      <c r="I4860">
        <f>INDEX(SORT('07_MODELO_NPI'!F$26:F$3837;1;TRUE);F4860)</f>
        <v/>
      </c>
      <c r="K4860" t="n">
        <v>1041</v>
      </c>
      <c r="L4860">
        <f>(K4860-0,5)/3812</f>
        <v/>
      </c>
      <c r="M4860">
        <f>NORM.S.INV(L4860)</f>
        <v/>
      </c>
      <c r="N4860">
        <f>INDEX(SORT('08_MODELO_MULTIPLO'!G$31:G$3842;1;TRUE);K4860)</f>
        <v/>
      </c>
    </row>
    <row r="4861">
      <c r="A4861" t="n">
        <v>1042</v>
      </c>
      <c r="B4861">
        <f>(A4861-0,5)/3812</f>
        <v/>
      </c>
      <c r="C4861">
        <f>NORM.S.INV(B4861)</f>
        <v/>
      </c>
      <c r="D4861">
        <f>INDEX(SORT('06_MODELO_REFS'!F$26:F$3837;1;TRUE);A4861)</f>
        <v/>
      </c>
      <c r="F4861" t="n">
        <v>1042</v>
      </c>
      <c r="G4861">
        <f>(F4861-0,5)/3812</f>
        <v/>
      </c>
      <c r="H4861">
        <f>NORM.S.INV(G4861)</f>
        <v/>
      </c>
      <c r="I4861">
        <f>INDEX(SORT('07_MODELO_NPI'!F$26:F$3837;1;TRUE);F4861)</f>
        <v/>
      </c>
      <c r="K4861" t="n">
        <v>1042</v>
      </c>
      <c r="L4861">
        <f>(K4861-0,5)/3812</f>
        <v/>
      </c>
      <c r="M4861">
        <f>NORM.S.INV(L4861)</f>
        <v/>
      </c>
      <c r="N4861">
        <f>INDEX(SORT('08_MODELO_MULTIPLO'!G$31:G$3842;1;TRUE);K4861)</f>
        <v/>
      </c>
    </row>
    <row r="4862">
      <c r="A4862" t="n">
        <v>1043</v>
      </c>
      <c r="B4862">
        <f>(A4862-0,5)/3812</f>
        <v/>
      </c>
      <c r="C4862">
        <f>NORM.S.INV(B4862)</f>
        <v/>
      </c>
      <c r="D4862">
        <f>INDEX(SORT('06_MODELO_REFS'!F$26:F$3837;1;TRUE);A4862)</f>
        <v/>
      </c>
      <c r="F4862" t="n">
        <v>1043</v>
      </c>
      <c r="G4862">
        <f>(F4862-0,5)/3812</f>
        <v/>
      </c>
      <c r="H4862">
        <f>NORM.S.INV(G4862)</f>
        <v/>
      </c>
      <c r="I4862">
        <f>INDEX(SORT('07_MODELO_NPI'!F$26:F$3837;1;TRUE);F4862)</f>
        <v/>
      </c>
      <c r="K4862" t="n">
        <v>1043</v>
      </c>
      <c r="L4862">
        <f>(K4862-0,5)/3812</f>
        <v/>
      </c>
      <c r="M4862">
        <f>NORM.S.INV(L4862)</f>
        <v/>
      </c>
      <c r="N4862">
        <f>INDEX(SORT('08_MODELO_MULTIPLO'!G$31:G$3842;1;TRUE);K4862)</f>
        <v/>
      </c>
    </row>
    <row r="4863">
      <c r="A4863" t="n">
        <v>1044</v>
      </c>
      <c r="B4863">
        <f>(A4863-0,5)/3812</f>
        <v/>
      </c>
      <c r="C4863">
        <f>NORM.S.INV(B4863)</f>
        <v/>
      </c>
      <c r="D4863">
        <f>INDEX(SORT('06_MODELO_REFS'!F$26:F$3837;1;TRUE);A4863)</f>
        <v/>
      </c>
      <c r="F4863" t="n">
        <v>1044</v>
      </c>
      <c r="G4863">
        <f>(F4863-0,5)/3812</f>
        <v/>
      </c>
      <c r="H4863">
        <f>NORM.S.INV(G4863)</f>
        <v/>
      </c>
      <c r="I4863">
        <f>INDEX(SORT('07_MODELO_NPI'!F$26:F$3837;1;TRUE);F4863)</f>
        <v/>
      </c>
      <c r="K4863" t="n">
        <v>1044</v>
      </c>
      <c r="L4863">
        <f>(K4863-0,5)/3812</f>
        <v/>
      </c>
      <c r="M4863">
        <f>NORM.S.INV(L4863)</f>
        <v/>
      </c>
      <c r="N4863">
        <f>INDEX(SORT('08_MODELO_MULTIPLO'!G$31:G$3842;1;TRUE);K4863)</f>
        <v/>
      </c>
    </row>
    <row r="4864">
      <c r="A4864" t="n">
        <v>1045</v>
      </c>
      <c r="B4864">
        <f>(A4864-0,5)/3812</f>
        <v/>
      </c>
      <c r="C4864">
        <f>NORM.S.INV(B4864)</f>
        <v/>
      </c>
      <c r="D4864">
        <f>INDEX(SORT('06_MODELO_REFS'!F$26:F$3837;1;TRUE);A4864)</f>
        <v/>
      </c>
      <c r="F4864" t="n">
        <v>1045</v>
      </c>
      <c r="G4864">
        <f>(F4864-0,5)/3812</f>
        <v/>
      </c>
      <c r="H4864">
        <f>NORM.S.INV(G4864)</f>
        <v/>
      </c>
      <c r="I4864">
        <f>INDEX(SORT('07_MODELO_NPI'!F$26:F$3837;1;TRUE);F4864)</f>
        <v/>
      </c>
      <c r="K4864" t="n">
        <v>1045</v>
      </c>
      <c r="L4864">
        <f>(K4864-0,5)/3812</f>
        <v/>
      </c>
      <c r="M4864">
        <f>NORM.S.INV(L4864)</f>
        <v/>
      </c>
      <c r="N4864">
        <f>INDEX(SORT('08_MODELO_MULTIPLO'!G$31:G$3842;1;TRUE);K4864)</f>
        <v/>
      </c>
    </row>
    <row r="4865">
      <c r="A4865" t="n">
        <v>1046</v>
      </c>
      <c r="B4865">
        <f>(A4865-0,5)/3812</f>
        <v/>
      </c>
      <c r="C4865">
        <f>NORM.S.INV(B4865)</f>
        <v/>
      </c>
      <c r="D4865">
        <f>INDEX(SORT('06_MODELO_REFS'!F$26:F$3837;1;TRUE);A4865)</f>
        <v/>
      </c>
      <c r="F4865" t="n">
        <v>1046</v>
      </c>
      <c r="G4865">
        <f>(F4865-0,5)/3812</f>
        <v/>
      </c>
      <c r="H4865">
        <f>NORM.S.INV(G4865)</f>
        <v/>
      </c>
      <c r="I4865">
        <f>INDEX(SORT('07_MODELO_NPI'!F$26:F$3837;1;TRUE);F4865)</f>
        <v/>
      </c>
      <c r="K4865" t="n">
        <v>1046</v>
      </c>
      <c r="L4865">
        <f>(K4865-0,5)/3812</f>
        <v/>
      </c>
      <c r="M4865">
        <f>NORM.S.INV(L4865)</f>
        <v/>
      </c>
      <c r="N4865">
        <f>INDEX(SORT('08_MODELO_MULTIPLO'!G$31:G$3842;1;TRUE);K4865)</f>
        <v/>
      </c>
    </row>
    <row r="4866">
      <c r="A4866" t="n">
        <v>1047</v>
      </c>
      <c r="B4866">
        <f>(A4866-0,5)/3812</f>
        <v/>
      </c>
      <c r="C4866">
        <f>NORM.S.INV(B4866)</f>
        <v/>
      </c>
      <c r="D4866">
        <f>INDEX(SORT('06_MODELO_REFS'!F$26:F$3837;1;TRUE);A4866)</f>
        <v/>
      </c>
      <c r="F4866" t="n">
        <v>1047</v>
      </c>
      <c r="G4866">
        <f>(F4866-0,5)/3812</f>
        <v/>
      </c>
      <c r="H4866">
        <f>NORM.S.INV(G4866)</f>
        <v/>
      </c>
      <c r="I4866">
        <f>INDEX(SORT('07_MODELO_NPI'!F$26:F$3837;1;TRUE);F4866)</f>
        <v/>
      </c>
      <c r="K4866" t="n">
        <v>1047</v>
      </c>
      <c r="L4866">
        <f>(K4866-0,5)/3812</f>
        <v/>
      </c>
      <c r="M4866">
        <f>NORM.S.INV(L4866)</f>
        <v/>
      </c>
      <c r="N4866">
        <f>INDEX(SORT('08_MODELO_MULTIPLO'!G$31:G$3842;1;TRUE);K4866)</f>
        <v/>
      </c>
    </row>
    <row r="4867">
      <c r="A4867" t="n">
        <v>1048</v>
      </c>
      <c r="B4867">
        <f>(A4867-0,5)/3812</f>
        <v/>
      </c>
      <c r="C4867">
        <f>NORM.S.INV(B4867)</f>
        <v/>
      </c>
      <c r="D4867">
        <f>INDEX(SORT('06_MODELO_REFS'!F$26:F$3837;1;TRUE);A4867)</f>
        <v/>
      </c>
      <c r="F4867" t="n">
        <v>1048</v>
      </c>
      <c r="G4867">
        <f>(F4867-0,5)/3812</f>
        <v/>
      </c>
      <c r="H4867">
        <f>NORM.S.INV(G4867)</f>
        <v/>
      </c>
      <c r="I4867">
        <f>INDEX(SORT('07_MODELO_NPI'!F$26:F$3837;1;TRUE);F4867)</f>
        <v/>
      </c>
      <c r="K4867" t="n">
        <v>1048</v>
      </c>
      <c r="L4867">
        <f>(K4867-0,5)/3812</f>
        <v/>
      </c>
      <c r="M4867">
        <f>NORM.S.INV(L4867)</f>
        <v/>
      </c>
      <c r="N4867">
        <f>INDEX(SORT('08_MODELO_MULTIPLO'!G$31:G$3842;1;TRUE);K4867)</f>
        <v/>
      </c>
    </row>
    <row r="4868">
      <c r="A4868" t="n">
        <v>1049</v>
      </c>
      <c r="B4868">
        <f>(A4868-0,5)/3812</f>
        <v/>
      </c>
      <c r="C4868">
        <f>NORM.S.INV(B4868)</f>
        <v/>
      </c>
      <c r="D4868">
        <f>INDEX(SORT('06_MODELO_REFS'!F$26:F$3837;1;TRUE);A4868)</f>
        <v/>
      </c>
      <c r="F4868" t="n">
        <v>1049</v>
      </c>
      <c r="G4868">
        <f>(F4868-0,5)/3812</f>
        <v/>
      </c>
      <c r="H4868">
        <f>NORM.S.INV(G4868)</f>
        <v/>
      </c>
      <c r="I4868">
        <f>INDEX(SORT('07_MODELO_NPI'!F$26:F$3837;1;TRUE);F4868)</f>
        <v/>
      </c>
      <c r="K4868" t="n">
        <v>1049</v>
      </c>
      <c r="L4868">
        <f>(K4868-0,5)/3812</f>
        <v/>
      </c>
      <c r="M4868">
        <f>NORM.S.INV(L4868)</f>
        <v/>
      </c>
      <c r="N4868">
        <f>INDEX(SORT('08_MODELO_MULTIPLO'!G$31:G$3842;1;TRUE);K4868)</f>
        <v/>
      </c>
    </row>
    <row r="4869">
      <c r="A4869" t="n">
        <v>1050</v>
      </c>
      <c r="B4869">
        <f>(A4869-0,5)/3812</f>
        <v/>
      </c>
      <c r="C4869">
        <f>NORM.S.INV(B4869)</f>
        <v/>
      </c>
      <c r="D4869">
        <f>INDEX(SORT('06_MODELO_REFS'!F$26:F$3837;1;TRUE);A4869)</f>
        <v/>
      </c>
      <c r="F4869" t="n">
        <v>1050</v>
      </c>
      <c r="G4869">
        <f>(F4869-0,5)/3812</f>
        <v/>
      </c>
      <c r="H4869">
        <f>NORM.S.INV(G4869)</f>
        <v/>
      </c>
      <c r="I4869">
        <f>INDEX(SORT('07_MODELO_NPI'!F$26:F$3837;1;TRUE);F4869)</f>
        <v/>
      </c>
      <c r="K4869" t="n">
        <v>1050</v>
      </c>
      <c r="L4869">
        <f>(K4869-0,5)/3812</f>
        <v/>
      </c>
      <c r="M4869">
        <f>NORM.S.INV(L4869)</f>
        <v/>
      </c>
      <c r="N4869">
        <f>INDEX(SORT('08_MODELO_MULTIPLO'!G$31:G$3842;1;TRUE);K4869)</f>
        <v/>
      </c>
    </row>
    <row r="4870">
      <c r="A4870" t="n">
        <v>1051</v>
      </c>
      <c r="B4870">
        <f>(A4870-0,5)/3812</f>
        <v/>
      </c>
      <c r="C4870">
        <f>NORM.S.INV(B4870)</f>
        <v/>
      </c>
      <c r="D4870">
        <f>INDEX(SORT('06_MODELO_REFS'!F$26:F$3837;1;TRUE);A4870)</f>
        <v/>
      </c>
      <c r="F4870" t="n">
        <v>1051</v>
      </c>
      <c r="G4870">
        <f>(F4870-0,5)/3812</f>
        <v/>
      </c>
      <c r="H4870">
        <f>NORM.S.INV(G4870)</f>
        <v/>
      </c>
      <c r="I4870">
        <f>INDEX(SORT('07_MODELO_NPI'!F$26:F$3837;1;TRUE);F4870)</f>
        <v/>
      </c>
      <c r="K4870" t="n">
        <v>1051</v>
      </c>
      <c r="L4870">
        <f>(K4870-0,5)/3812</f>
        <v/>
      </c>
      <c r="M4870">
        <f>NORM.S.INV(L4870)</f>
        <v/>
      </c>
      <c r="N4870">
        <f>INDEX(SORT('08_MODELO_MULTIPLO'!G$31:G$3842;1;TRUE);K4870)</f>
        <v/>
      </c>
    </row>
    <row r="4871">
      <c r="A4871" t="n">
        <v>1052</v>
      </c>
      <c r="B4871">
        <f>(A4871-0,5)/3812</f>
        <v/>
      </c>
      <c r="C4871">
        <f>NORM.S.INV(B4871)</f>
        <v/>
      </c>
      <c r="D4871">
        <f>INDEX(SORT('06_MODELO_REFS'!F$26:F$3837;1;TRUE);A4871)</f>
        <v/>
      </c>
      <c r="F4871" t="n">
        <v>1052</v>
      </c>
      <c r="G4871">
        <f>(F4871-0,5)/3812</f>
        <v/>
      </c>
      <c r="H4871">
        <f>NORM.S.INV(G4871)</f>
        <v/>
      </c>
      <c r="I4871">
        <f>INDEX(SORT('07_MODELO_NPI'!F$26:F$3837;1;TRUE);F4871)</f>
        <v/>
      </c>
      <c r="K4871" t="n">
        <v>1052</v>
      </c>
      <c r="L4871">
        <f>(K4871-0,5)/3812</f>
        <v/>
      </c>
      <c r="M4871">
        <f>NORM.S.INV(L4871)</f>
        <v/>
      </c>
      <c r="N4871">
        <f>INDEX(SORT('08_MODELO_MULTIPLO'!G$31:G$3842;1;TRUE);K4871)</f>
        <v/>
      </c>
    </row>
    <row r="4872">
      <c r="A4872" t="n">
        <v>1053</v>
      </c>
      <c r="B4872">
        <f>(A4872-0,5)/3812</f>
        <v/>
      </c>
      <c r="C4872">
        <f>NORM.S.INV(B4872)</f>
        <v/>
      </c>
      <c r="D4872">
        <f>INDEX(SORT('06_MODELO_REFS'!F$26:F$3837;1;TRUE);A4872)</f>
        <v/>
      </c>
      <c r="F4872" t="n">
        <v>1053</v>
      </c>
      <c r="G4872">
        <f>(F4872-0,5)/3812</f>
        <v/>
      </c>
      <c r="H4872">
        <f>NORM.S.INV(G4872)</f>
        <v/>
      </c>
      <c r="I4872">
        <f>INDEX(SORT('07_MODELO_NPI'!F$26:F$3837;1;TRUE);F4872)</f>
        <v/>
      </c>
      <c r="K4872" t="n">
        <v>1053</v>
      </c>
      <c r="L4872">
        <f>(K4872-0,5)/3812</f>
        <v/>
      </c>
      <c r="M4872">
        <f>NORM.S.INV(L4872)</f>
        <v/>
      </c>
      <c r="N4872">
        <f>INDEX(SORT('08_MODELO_MULTIPLO'!G$31:G$3842;1;TRUE);K4872)</f>
        <v/>
      </c>
    </row>
    <row r="4873">
      <c r="A4873" t="n">
        <v>1054</v>
      </c>
      <c r="B4873">
        <f>(A4873-0,5)/3812</f>
        <v/>
      </c>
      <c r="C4873">
        <f>NORM.S.INV(B4873)</f>
        <v/>
      </c>
      <c r="D4873">
        <f>INDEX(SORT('06_MODELO_REFS'!F$26:F$3837;1;TRUE);A4873)</f>
        <v/>
      </c>
      <c r="F4873" t="n">
        <v>1054</v>
      </c>
      <c r="G4873">
        <f>(F4873-0,5)/3812</f>
        <v/>
      </c>
      <c r="H4873">
        <f>NORM.S.INV(G4873)</f>
        <v/>
      </c>
      <c r="I4873">
        <f>INDEX(SORT('07_MODELO_NPI'!F$26:F$3837;1;TRUE);F4873)</f>
        <v/>
      </c>
      <c r="K4873" t="n">
        <v>1054</v>
      </c>
      <c r="L4873">
        <f>(K4873-0,5)/3812</f>
        <v/>
      </c>
      <c r="M4873">
        <f>NORM.S.INV(L4873)</f>
        <v/>
      </c>
      <c r="N4873">
        <f>INDEX(SORT('08_MODELO_MULTIPLO'!G$31:G$3842;1;TRUE);K4873)</f>
        <v/>
      </c>
    </row>
    <row r="4874">
      <c r="A4874" t="n">
        <v>1055</v>
      </c>
      <c r="B4874">
        <f>(A4874-0,5)/3812</f>
        <v/>
      </c>
      <c r="C4874">
        <f>NORM.S.INV(B4874)</f>
        <v/>
      </c>
      <c r="D4874">
        <f>INDEX(SORT('06_MODELO_REFS'!F$26:F$3837;1;TRUE);A4874)</f>
        <v/>
      </c>
      <c r="F4874" t="n">
        <v>1055</v>
      </c>
      <c r="G4874">
        <f>(F4874-0,5)/3812</f>
        <v/>
      </c>
      <c r="H4874">
        <f>NORM.S.INV(G4874)</f>
        <v/>
      </c>
      <c r="I4874">
        <f>INDEX(SORT('07_MODELO_NPI'!F$26:F$3837;1;TRUE);F4874)</f>
        <v/>
      </c>
      <c r="K4874" t="n">
        <v>1055</v>
      </c>
      <c r="L4874">
        <f>(K4874-0,5)/3812</f>
        <v/>
      </c>
      <c r="M4874">
        <f>NORM.S.INV(L4874)</f>
        <v/>
      </c>
      <c r="N4874">
        <f>INDEX(SORT('08_MODELO_MULTIPLO'!G$31:G$3842;1;TRUE);K4874)</f>
        <v/>
      </c>
    </row>
    <row r="4875">
      <c r="A4875" t="n">
        <v>1056</v>
      </c>
      <c r="B4875">
        <f>(A4875-0,5)/3812</f>
        <v/>
      </c>
      <c r="C4875">
        <f>NORM.S.INV(B4875)</f>
        <v/>
      </c>
      <c r="D4875">
        <f>INDEX(SORT('06_MODELO_REFS'!F$26:F$3837;1;TRUE);A4875)</f>
        <v/>
      </c>
      <c r="F4875" t="n">
        <v>1056</v>
      </c>
      <c r="G4875">
        <f>(F4875-0,5)/3812</f>
        <v/>
      </c>
      <c r="H4875">
        <f>NORM.S.INV(G4875)</f>
        <v/>
      </c>
      <c r="I4875">
        <f>INDEX(SORT('07_MODELO_NPI'!F$26:F$3837;1;TRUE);F4875)</f>
        <v/>
      </c>
      <c r="K4875" t="n">
        <v>1056</v>
      </c>
      <c r="L4875">
        <f>(K4875-0,5)/3812</f>
        <v/>
      </c>
      <c r="M4875">
        <f>NORM.S.INV(L4875)</f>
        <v/>
      </c>
      <c r="N4875">
        <f>INDEX(SORT('08_MODELO_MULTIPLO'!G$31:G$3842;1;TRUE);K4875)</f>
        <v/>
      </c>
    </row>
    <row r="4876">
      <c r="A4876" t="n">
        <v>1057</v>
      </c>
      <c r="B4876">
        <f>(A4876-0,5)/3812</f>
        <v/>
      </c>
      <c r="C4876">
        <f>NORM.S.INV(B4876)</f>
        <v/>
      </c>
      <c r="D4876">
        <f>INDEX(SORT('06_MODELO_REFS'!F$26:F$3837;1;TRUE);A4876)</f>
        <v/>
      </c>
      <c r="F4876" t="n">
        <v>1057</v>
      </c>
      <c r="G4876">
        <f>(F4876-0,5)/3812</f>
        <v/>
      </c>
      <c r="H4876">
        <f>NORM.S.INV(G4876)</f>
        <v/>
      </c>
      <c r="I4876">
        <f>INDEX(SORT('07_MODELO_NPI'!F$26:F$3837;1;TRUE);F4876)</f>
        <v/>
      </c>
      <c r="K4876" t="n">
        <v>1057</v>
      </c>
      <c r="L4876">
        <f>(K4876-0,5)/3812</f>
        <v/>
      </c>
      <c r="M4876">
        <f>NORM.S.INV(L4876)</f>
        <v/>
      </c>
      <c r="N4876">
        <f>INDEX(SORT('08_MODELO_MULTIPLO'!G$31:G$3842;1;TRUE);K4876)</f>
        <v/>
      </c>
    </row>
    <row r="4877">
      <c r="A4877" t="n">
        <v>1058</v>
      </c>
      <c r="B4877">
        <f>(A4877-0,5)/3812</f>
        <v/>
      </c>
      <c r="C4877">
        <f>NORM.S.INV(B4877)</f>
        <v/>
      </c>
      <c r="D4877">
        <f>INDEX(SORT('06_MODELO_REFS'!F$26:F$3837;1;TRUE);A4877)</f>
        <v/>
      </c>
      <c r="F4877" t="n">
        <v>1058</v>
      </c>
      <c r="G4877">
        <f>(F4877-0,5)/3812</f>
        <v/>
      </c>
      <c r="H4877">
        <f>NORM.S.INV(G4877)</f>
        <v/>
      </c>
      <c r="I4877">
        <f>INDEX(SORT('07_MODELO_NPI'!F$26:F$3837;1;TRUE);F4877)</f>
        <v/>
      </c>
      <c r="K4877" t="n">
        <v>1058</v>
      </c>
      <c r="L4877">
        <f>(K4877-0,5)/3812</f>
        <v/>
      </c>
      <c r="M4877">
        <f>NORM.S.INV(L4877)</f>
        <v/>
      </c>
      <c r="N4877">
        <f>INDEX(SORT('08_MODELO_MULTIPLO'!G$31:G$3842;1;TRUE);K4877)</f>
        <v/>
      </c>
    </row>
    <row r="4878">
      <c r="A4878" t="n">
        <v>1059</v>
      </c>
      <c r="B4878">
        <f>(A4878-0,5)/3812</f>
        <v/>
      </c>
      <c r="C4878">
        <f>NORM.S.INV(B4878)</f>
        <v/>
      </c>
      <c r="D4878">
        <f>INDEX(SORT('06_MODELO_REFS'!F$26:F$3837;1;TRUE);A4878)</f>
        <v/>
      </c>
      <c r="F4878" t="n">
        <v>1059</v>
      </c>
      <c r="G4878">
        <f>(F4878-0,5)/3812</f>
        <v/>
      </c>
      <c r="H4878">
        <f>NORM.S.INV(G4878)</f>
        <v/>
      </c>
      <c r="I4878">
        <f>INDEX(SORT('07_MODELO_NPI'!F$26:F$3837;1;TRUE);F4878)</f>
        <v/>
      </c>
      <c r="K4878" t="n">
        <v>1059</v>
      </c>
      <c r="L4878">
        <f>(K4878-0,5)/3812</f>
        <v/>
      </c>
      <c r="M4878">
        <f>NORM.S.INV(L4878)</f>
        <v/>
      </c>
      <c r="N4878">
        <f>INDEX(SORT('08_MODELO_MULTIPLO'!G$31:G$3842;1;TRUE);K4878)</f>
        <v/>
      </c>
    </row>
    <row r="4879">
      <c r="A4879" t="n">
        <v>1060</v>
      </c>
      <c r="B4879">
        <f>(A4879-0,5)/3812</f>
        <v/>
      </c>
      <c r="C4879">
        <f>NORM.S.INV(B4879)</f>
        <v/>
      </c>
      <c r="D4879">
        <f>INDEX(SORT('06_MODELO_REFS'!F$26:F$3837;1;TRUE);A4879)</f>
        <v/>
      </c>
      <c r="F4879" t="n">
        <v>1060</v>
      </c>
      <c r="G4879">
        <f>(F4879-0,5)/3812</f>
        <v/>
      </c>
      <c r="H4879">
        <f>NORM.S.INV(G4879)</f>
        <v/>
      </c>
      <c r="I4879">
        <f>INDEX(SORT('07_MODELO_NPI'!F$26:F$3837;1;TRUE);F4879)</f>
        <v/>
      </c>
      <c r="K4879" t="n">
        <v>1060</v>
      </c>
      <c r="L4879">
        <f>(K4879-0,5)/3812</f>
        <v/>
      </c>
      <c r="M4879">
        <f>NORM.S.INV(L4879)</f>
        <v/>
      </c>
      <c r="N4879">
        <f>INDEX(SORT('08_MODELO_MULTIPLO'!G$31:G$3842;1;TRUE);K4879)</f>
        <v/>
      </c>
    </row>
    <row r="4880">
      <c r="A4880" t="n">
        <v>1061</v>
      </c>
      <c r="B4880">
        <f>(A4880-0,5)/3812</f>
        <v/>
      </c>
      <c r="C4880">
        <f>NORM.S.INV(B4880)</f>
        <v/>
      </c>
      <c r="D4880">
        <f>INDEX(SORT('06_MODELO_REFS'!F$26:F$3837;1;TRUE);A4880)</f>
        <v/>
      </c>
      <c r="F4880" t="n">
        <v>1061</v>
      </c>
      <c r="G4880">
        <f>(F4880-0,5)/3812</f>
        <v/>
      </c>
      <c r="H4880">
        <f>NORM.S.INV(G4880)</f>
        <v/>
      </c>
      <c r="I4880">
        <f>INDEX(SORT('07_MODELO_NPI'!F$26:F$3837;1;TRUE);F4880)</f>
        <v/>
      </c>
      <c r="K4880" t="n">
        <v>1061</v>
      </c>
      <c r="L4880">
        <f>(K4880-0,5)/3812</f>
        <v/>
      </c>
      <c r="M4880">
        <f>NORM.S.INV(L4880)</f>
        <v/>
      </c>
      <c r="N4880">
        <f>INDEX(SORT('08_MODELO_MULTIPLO'!G$31:G$3842;1;TRUE);K4880)</f>
        <v/>
      </c>
    </row>
    <row r="4881">
      <c r="A4881" t="n">
        <v>1062</v>
      </c>
      <c r="B4881">
        <f>(A4881-0,5)/3812</f>
        <v/>
      </c>
      <c r="C4881">
        <f>NORM.S.INV(B4881)</f>
        <v/>
      </c>
      <c r="D4881">
        <f>INDEX(SORT('06_MODELO_REFS'!F$26:F$3837;1;TRUE);A4881)</f>
        <v/>
      </c>
      <c r="F4881" t="n">
        <v>1062</v>
      </c>
      <c r="G4881">
        <f>(F4881-0,5)/3812</f>
        <v/>
      </c>
      <c r="H4881">
        <f>NORM.S.INV(G4881)</f>
        <v/>
      </c>
      <c r="I4881">
        <f>INDEX(SORT('07_MODELO_NPI'!F$26:F$3837;1;TRUE);F4881)</f>
        <v/>
      </c>
      <c r="K4881" t="n">
        <v>1062</v>
      </c>
      <c r="L4881">
        <f>(K4881-0,5)/3812</f>
        <v/>
      </c>
      <c r="M4881">
        <f>NORM.S.INV(L4881)</f>
        <v/>
      </c>
      <c r="N4881">
        <f>INDEX(SORT('08_MODELO_MULTIPLO'!G$31:G$3842;1;TRUE);K4881)</f>
        <v/>
      </c>
    </row>
    <row r="4882">
      <c r="A4882" t="n">
        <v>1063</v>
      </c>
      <c r="B4882">
        <f>(A4882-0,5)/3812</f>
        <v/>
      </c>
      <c r="C4882">
        <f>NORM.S.INV(B4882)</f>
        <v/>
      </c>
      <c r="D4882">
        <f>INDEX(SORT('06_MODELO_REFS'!F$26:F$3837;1;TRUE);A4882)</f>
        <v/>
      </c>
      <c r="F4882" t="n">
        <v>1063</v>
      </c>
      <c r="G4882">
        <f>(F4882-0,5)/3812</f>
        <v/>
      </c>
      <c r="H4882">
        <f>NORM.S.INV(G4882)</f>
        <v/>
      </c>
      <c r="I4882">
        <f>INDEX(SORT('07_MODELO_NPI'!F$26:F$3837;1;TRUE);F4882)</f>
        <v/>
      </c>
      <c r="K4882" t="n">
        <v>1063</v>
      </c>
      <c r="L4882">
        <f>(K4882-0,5)/3812</f>
        <v/>
      </c>
      <c r="M4882">
        <f>NORM.S.INV(L4882)</f>
        <v/>
      </c>
      <c r="N4882">
        <f>INDEX(SORT('08_MODELO_MULTIPLO'!G$31:G$3842;1;TRUE);K4882)</f>
        <v/>
      </c>
    </row>
    <row r="4883">
      <c r="A4883" t="n">
        <v>1064</v>
      </c>
      <c r="B4883">
        <f>(A4883-0,5)/3812</f>
        <v/>
      </c>
      <c r="C4883">
        <f>NORM.S.INV(B4883)</f>
        <v/>
      </c>
      <c r="D4883">
        <f>INDEX(SORT('06_MODELO_REFS'!F$26:F$3837;1;TRUE);A4883)</f>
        <v/>
      </c>
      <c r="F4883" t="n">
        <v>1064</v>
      </c>
      <c r="G4883">
        <f>(F4883-0,5)/3812</f>
        <v/>
      </c>
      <c r="H4883">
        <f>NORM.S.INV(G4883)</f>
        <v/>
      </c>
      <c r="I4883">
        <f>INDEX(SORT('07_MODELO_NPI'!F$26:F$3837;1;TRUE);F4883)</f>
        <v/>
      </c>
      <c r="K4883" t="n">
        <v>1064</v>
      </c>
      <c r="L4883">
        <f>(K4883-0,5)/3812</f>
        <v/>
      </c>
      <c r="M4883">
        <f>NORM.S.INV(L4883)</f>
        <v/>
      </c>
      <c r="N4883">
        <f>INDEX(SORT('08_MODELO_MULTIPLO'!G$31:G$3842;1;TRUE);K4883)</f>
        <v/>
      </c>
    </row>
    <row r="4884">
      <c r="A4884" t="n">
        <v>1065</v>
      </c>
      <c r="B4884">
        <f>(A4884-0,5)/3812</f>
        <v/>
      </c>
      <c r="C4884">
        <f>NORM.S.INV(B4884)</f>
        <v/>
      </c>
      <c r="D4884">
        <f>INDEX(SORT('06_MODELO_REFS'!F$26:F$3837;1;TRUE);A4884)</f>
        <v/>
      </c>
      <c r="F4884" t="n">
        <v>1065</v>
      </c>
      <c r="G4884">
        <f>(F4884-0,5)/3812</f>
        <v/>
      </c>
      <c r="H4884">
        <f>NORM.S.INV(G4884)</f>
        <v/>
      </c>
      <c r="I4884">
        <f>INDEX(SORT('07_MODELO_NPI'!F$26:F$3837;1;TRUE);F4884)</f>
        <v/>
      </c>
      <c r="K4884" t="n">
        <v>1065</v>
      </c>
      <c r="L4884">
        <f>(K4884-0,5)/3812</f>
        <v/>
      </c>
      <c r="M4884">
        <f>NORM.S.INV(L4884)</f>
        <v/>
      </c>
      <c r="N4884">
        <f>INDEX(SORT('08_MODELO_MULTIPLO'!G$31:G$3842;1;TRUE);K4884)</f>
        <v/>
      </c>
    </row>
    <row r="4885">
      <c r="A4885" t="n">
        <v>1066</v>
      </c>
      <c r="B4885">
        <f>(A4885-0,5)/3812</f>
        <v/>
      </c>
      <c r="C4885">
        <f>NORM.S.INV(B4885)</f>
        <v/>
      </c>
      <c r="D4885">
        <f>INDEX(SORT('06_MODELO_REFS'!F$26:F$3837;1;TRUE);A4885)</f>
        <v/>
      </c>
      <c r="F4885" t="n">
        <v>1066</v>
      </c>
      <c r="G4885">
        <f>(F4885-0,5)/3812</f>
        <v/>
      </c>
      <c r="H4885">
        <f>NORM.S.INV(G4885)</f>
        <v/>
      </c>
      <c r="I4885">
        <f>INDEX(SORT('07_MODELO_NPI'!F$26:F$3837;1;TRUE);F4885)</f>
        <v/>
      </c>
      <c r="K4885" t="n">
        <v>1066</v>
      </c>
      <c r="L4885">
        <f>(K4885-0,5)/3812</f>
        <v/>
      </c>
      <c r="M4885">
        <f>NORM.S.INV(L4885)</f>
        <v/>
      </c>
      <c r="N4885">
        <f>INDEX(SORT('08_MODELO_MULTIPLO'!G$31:G$3842;1;TRUE);K4885)</f>
        <v/>
      </c>
    </row>
    <row r="4886">
      <c r="A4886" t="n">
        <v>1067</v>
      </c>
      <c r="B4886">
        <f>(A4886-0,5)/3812</f>
        <v/>
      </c>
      <c r="C4886">
        <f>NORM.S.INV(B4886)</f>
        <v/>
      </c>
      <c r="D4886">
        <f>INDEX(SORT('06_MODELO_REFS'!F$26:F$3837;1;TRUE);A4886)</f>
        <v/>
      </c>
      <c r="F4886" t="n">
        <v>1067</v>
      </c>
      <c r="G4886">
        <f>(F4886-0,5)/3812</f>
        <v/>
      </c>
      <c r="H4886">
        <f>NORM.S.INV(G4886)</f>
        <v/>
      </c>
      <c r="I4886">
        <f>INDEX(SORT('07_MODELO_NPI'!F$26:F$3837;1;TRUE);F4886)</f>
        <v/>
      </c>
      <c r="K4886" t="n">
        <v>1067</v>
      </c>
      <c r="L4886">
        <f>(K4886-0,5)/3812</f>
        <v/>
      </c>
      <c r="M4886">
        <f>NORM.S.INV(L4886)</f>
        <v/>
      </c>
      <c r="N4886">
        <f>INDEX(SORT('08_MODELO_MULTIPLO'!G$31:G$3842;1;TRUE);K4886)</f>
        <v/>
      </c>
    </row>
    <row r="4887">
      <c r="A4887" t="n">
        <v>1068</v>
      </c>
      <c r="B4887">
        <f>(A4887-0,5)/3812</f>
        <v/>
      </c>
      <c r="C4887">
        <f>NORM.S.INV(B4887)</f>
        <v/>
      </c>
      <c r="D4887">
        <f>INDEX(SORT('06_MODELO_REFS'!F$26:F$3837;1;TRUE);A4887)</f>
        <v/>
      </c>
      <c r="F4887" t="n">
        <v>1068</v>
      </c>
      <c r="G4887">
        <f>(F4887-0,5)/3812</f>
        <v/>
      </c>
      <c r="H4887">
        <f>NORM.S.INV(G4887)</f>
        <v/>
      </c>
      <c r="I4887">
        <f>INDEX(SORT('07_MODELO_NPI'!F$26:F$3837;1;TRUE);F4887)</f>
        <v/>
      </c>
      <c r="K4887" t="n">
        <v>1068</v>
      </c>
      <c r="L4887">
        <f>(K4887-0,5)/3812</f>
        <v/>
      </c>
      <c r="M4887">
        <f>NORM.S.INV(L4887)</f>
        <v/>
      </c>
      <c r="N4887">
        <f>INDEX(SORT('08_MODELO_MULTIPLO'!G$31:G$3842;1;TRUE);K4887)</f>
        <v/>
      </c>
    </row>
    <row r="4888">
      <c r="A4888" t="n">
        <v>1069</v>
      </c>
      <c r="B4888">
        <f>(A4888-0,5)/3812</f>
        <v/>
      </c>
      <c r="C4888">
        <f>NORM.S.INV(B4888)</f>
        <v/>
      </c>
      <c r="D4888">
        <f>INDEX(SORT('06_MODELO_REFS'!F$26:F$3837;1;TRUE);A4888)</f>
        <v/>
      </c>
      <c r="F4888" t="n">
        <v>1069</v>
      </c>
      <c r="G4888">
        <f>(F4888-0,5)/3812</f>
        <v/>
      </c>
      <c r="H4888">
        <f>NORM.S.INV(G4888)</f>
        <v/>
      </c>
      <c r="I4888">
        <f>INDEX(SORT('07_MODELO_NPI'!F$26:F$3837;1;TRUE);F4888)</f>
        <v/>
      </c>
      <c r="K4888" t="n">
        <v>1069</v>
      </c>
      <c r="L4888">
        <f>(K4888-0,5)/3812</f>
        <v/>
      </c>
      <c r="M4888">
        <f>NORM.S.INV(L4888)</f>
        <v/>
      </c>
      <c r="N4888">
        <f>INDEX(SORT('08_MODELO_MULTIPLO'!G$31:G$3842;1;TRUE);K4888)</f>
        <v/>
      </c>
    </row>
    <row r="4889">
      <c r="A4889" t="n">
        <v>1070</v>
      </c>
      <c r="B4889">
        <f>(A4889-0,5)/3812</f>
        <v/>
      </c>
      <c r="C4889">
        <f>NORM.S.INV(B4889)</f>
        <v/>
      </c>
      <c r="D4889">
        <f>INDEX(SORT('06_MODELO_REFS'!F$26:F$3837;1;TRUE);A4889)</f>
        <v/>
      </c>
      <c r="F4889" t="n">
        <v>1070</v>
      </c>
      <c r="G4889">
        <f>(F4889-0,5)/3812</f>
        <v/>
      </c>
      <c r="H4889">
        <f>NORM.S.INV(G4889)</f>
        <v/>
      </c>
      <c r="I4889">
        <f>INDEX(SORT('07_MODELO_NPI'!F$26:F$3837;1;TRUE);F4889)</f>
        <v/>
      </c>
      <c r="K4889" t="n">
        <v>1070</v>
      </c>
      <c r="L4889">
        <f>(K4889-0,5)/3812</f>
        <v/>
      </c>
      <c r="M4889">
        <f>NORM.S.INV(L4889)</f>
        <v/>
      </c>
      <c r="N4889">
        <f>INDEX(SORT('08_MODELO_MULTIPLO'!G$31:G$3842;1;TRUE);K4889)</f>
        <v/>
      </c>
    </row>
    <row r="4890">
      <c r="A4890" t="n">
        <v>1071</v>
      </c>
      <c r="B4890">
        <f>(A4890-0,5)/3812</f>
        <v/>
      </c>
      <c r="C4890">
        <f>NORM.S.INV(B4890)</f>
        <v/>
      </c>
      <c r="D4890">
        <f>INDEX(SORT('06_MODELO_REFS'!F$26:F$3837;1;TRUE);A4890)</f>
        <v/>
      </c>
      <c r="F4890" t="n">
        <v>1071</v>
      </c>
      <c r="G4890">
        <f>(F4890-0,5)/3812</f>
        <v/>
      </c>
      <c r="H4890">
        <f>NORM.S.INV(G4890)</f>
        <v/>
      </c>
      <c r="I4890">
        <f>INDEX(SORT('07_MODELO_NPI'!F$26:F$3837;1;TRUE);F4890)</f>
        <v/>
      </c>
      <c r="K4890" t="n">
        <v>1071</v>
      </c>
      <c r="L4890">
        <f>(K4890-0,5)/3812</f>
        <v/>
      </c>
      <c r="M4890">
        <f>NORM.S.INV(L4890)</f>
        <v/>
      </c>
      <c r="N4890">
        <f>INDEX(SORT('08_MODELO_MULTIPLO'!G$31:G$3842;1;TRUE);K4890)</f>
        <v/>
      </c>
    </row>
    <row r="4891">
      <c r="A4891" t="n">
        <v>1072</v>
      </c>
      <c r="B4891">
        <f>(A4891-0,5)/3812</f>
        <v/>
      </c>
      <c r="C4891">
        <f>NORM.S.INV(B4891)</f>
        <v/>
      </c>
      <c r="D4891">
        <f>INDEX(SORT('06_MODELO_REFS'!F$26:F$3837;1;TRUE);A4891)</f>
        <v/>
      </c>
      <c r="F4891" t="n">
        <v>1072</v>
      </c>
      <c r="G4891">
        <f>(F4891-0,5)/3812</f>
        <v/>
      </c>
      <c r="H4891">
        <f>NORM.S.INV(G4891)</f>
        <v/>
      </c>
      <c r="I4891">
        <f>INDEX(SORT('07_MODELO_NPI'!F$26:F$3837;1;TRUE);F4891)</f>
        <v/>
      </c>
      <c r="K4891" t="n">
        <v>1072</v>
      </c>
      <c r="L4891">
        <f>(K4891-0,5)/3812</f>
        <v/>
      </c>
      <c r="M4891">
        <f>NORM.S.INV(L4891)</f>
        <v/>
      </c>
      <c r="N4891">
        <f>INDEX(SORT('08_MODELO_MULTIPLO'!G$31:G$3842;1;TRUE);K4891)</f>
        <v/>
      </c>
    </row>
    <row r="4892">
      <c r="A4892" t="n">
        <v>1073</v>
      </c>
      <c r="B4892">
        <f>(A4892-0,5)/3812</f>
        <v/>
      </c>
      <c r="C4892">
        <f>NORM.S.INV(B4892)</f>
        <v/>
      </c>
      <c r="D4892">
        <f>INDEX(SORT('06_MODELO_REFS'!F$26:F$3837;1;TRUE);A4892)</f>
        <v/>
      </c>
      <c r="F4892" t="n">
        <v>1073</v>
      </c>
      <c r="G4892">
        <f>(F4892-0,5)/3812</f>
        <v/>
      </c>
      <c r="H4892">
        <f>NORM.S.INV(G4892)</f>
        <v/>
      </c>
      <c r="I4892">
        <f>INDEX(SORT('07_MODELO_NPI'!F$26:F$3837;1;TRUE);F4892)</f>
        <v/>
      </c>
      <c r="K4892" t="n">
        <v>1073</v>
      </c>
      <c r="L4892">
        <f>(K4892-0,5)/3812</f>
        <v/>
      </c>
      <c r="M4892">
        <f>NORM.S.INV(L4892)</f>
        <v/>
      </c>
      <c r="N4892">
        <f>INDEX(SORT('08_MODELO_MULTIPLO'!G$31:G$3842;1;TRUE);K4892)</f>
        <v/>
      </c>
    </row>
    <row r="4893">
      <c r="A4893" t="n">
        <v>1074</v>
      </c>
      <c r="B4893">
        <f>(A4893-0,5)/3812</f>
        <v/>
      </c>
      <c r="C4893">
        <f>NORM.S.INV(B4893)</f>
        <v/>
      </c>
      <c r="D4893">
        <f>INDEX(SORT('06_MODELO_REFS'!F$26:F$3837;1;TRUE);A4893)</f>
        <v/>
      </c>
      <c r="F4893" t="n">
        <v>1074</v>
      </c>
      <c r="G4893">
        <f>(F4893-0,5)/3812</f>
        <v/>
      </c>
      <c r="H4893">
        <f>NORM.S.INV(G4893)</f>
        <v/>
      </c>
      <c r="I4893">
        <f>INDEX(SORT('07_MODELO_NPI'!F$26:F$3837;1;TRUE);F4893)</f>
        <v/>
      </c>
      <c r="K4893" t="n">
        <v>1074</v>
      </c>
      <c r="L4893">
        <f>(K4893-0,5)/3812</f>
        <v/>
      </c>
      <c r="M4893">
        <f>NORM.S.INV(L4893)</f>
        <v/>
      </c>
      <c r="N4893">
        <f>INDEX(SORT('08_MODELO_MULTIPLO'!G$31:G$3842;1;TRUE);K4893)</f>
        <v/>
      </c>
    </row>
    <row r="4894">
      <c r="A4894" t="n">
        <v>1075</v>
      </c>
      <c r="B4894">
        <f>(A4894-0,5)/3812</f>
        <v/>
      </c>
      <c r="C4894">
        <f>NORM.S.INV(B4894)</f>
        <v/>
      </c>
      <c r="D4894">
        <f>INDEX(SORT('06_MODELO_REFS'!F$26:F$3837;1;TRUE);A4894)</f>
        <v/>
      </c>
      <c r="F4894" t="n">
        <v>1075</v>
      </c>
      <c r="G4894">
        <f>(F4894-0,5)/3812</f>
        <v/>
      </c>
      <c r="H4894">
        <f>NORM.S.INV(G4894)</f>
        <v/>
      </c>
      <c r="I4894">
        <f>INDEX(SORT('07_MODELO_NPI'!F$26:F$3837;1;TRUE);F4894)</f>
        <v/>
      </c>
      <c r="K4894" t="n">
        <v>1075</v>
      </c>
      <c r="L4894">
        <f>(K4894-0,5)/3812</f>
        <v/>
      </c>
      <c r="M4894">
        <f>NORM.S.INV(L4894)</f>
        <v/>
      </c>
      <c r="N4894">
        <f>INDEX(SORT('08_MODELO_MULTIPLO'!G$31:G$3842;1;TRUE);K4894)</f>
        <v/>
      </c>
    </row>
    <row r="4895">
      <c r="A4895" t="n">
        <v>1076</v>
      </c>
      <c r="B4895">
        <f>(A4895-0,5)/3812</f>
        <v/>
      </c>
      <c r="C4895">
        <f>NORM.S.INV(B4895)</f>
        <v/>
      </c>
      <c r="D4895">
        <f>INDEX(SORT('06_MODELO_REFS'!F$26:F$3837;1;TRUE);A4895)</f>
        <v/>
      </c>
      <c r="F4895" t="n">
        <v>1076</v>
      </c>
      <c r="G4895">
        <f>(F4895-0,5)/3812</f>
        <v/>
      </c>
      <c r="H4895">
        <f>NORM.S.INV(G4895)</f>
        <v/>
      </c>
      <c r="I4895">
        <f>INDEX(SORT('07_MODELO_NPI'!F$26:F$3837;1;TRUE);F4895)</f>
        <v/>
      </c>
      <c r="K4895" t="n">
        <v>1076</v>
      </c>
      <c r="L4895">
        <f>(K4895-0,5)/3812</f>
        <v/>
      </c>
      <c r="M4895">
        <f>NORM.S.INV(L4895)</f>
        <v/>
      </c>
      <c r="N4895">
        <f>INDEX(SORT('08_MODELO_MULTIPLO'!G$31:G$3842;1;TRUE);K4895)</f>
        <v/>
      </c>
    </row>
    <row r="4896">
      <c r="A4896" t="n">
        <v>1077</v>
      </c>
      <c r="B4896">
        <f>(A4896-0,5)/3812</f>
        <v/>
      </c>
      <c r="C4896">
        <f>NORM.S.INV(B4896)</f>
        <v/>
      </c>
      <c r="D4896">
        <f>INDEX(SORT('06_MODELO_REFS'!F$26:F$3837;1;TRUE);A4896)</f>
        <v/>
      </c>
      <c r="F4896" t="n">
        <v>1077</v>
      </c>
      <c r="G4896">
        <f>(F4896-0,5)/3812</f>
        <v/>
      </c>
      <c r="H4896">
        <f>NORM.S.INV(G4896)</f>
        <v/>
      </c>
      <c r="I4896">
        <f>INDEX(SORT('07_MODELO_NPI'!F$26:F$3837;1;TRUE);F4896)</f>
        <v/>
      </c>
      <c r="K4896" t="n">
        <v>1077</v>
      </c>
      <c r="L4896">
        <f>(K4896-0,5)/3812</f>
        <v/>
      </c>
      <c r="M4896">
        <f>NORM.S.INV(L4896)</f>
        <v/>
      </c>
      <c r="N4896">
        <f>INDEX(SORT('08_MODELO_MULTIPLO'!G$31:G$3842;1;TRUE);K4896)</f>
        <v/>
      </c>
    </row>
    <row r="4897">
      <c r="A4897" t="n">
        <v>1078</v>
      </c>
      <c r="B4897">
        <f>(A4897-0,5)/3812</f>
        <v/>
      </c>
      <c r="C4897">
        <f>NORM.S.INV(B4897)</f>
        <v/>
      </c>
      <c r="D4897">
        <f>INDEX(SORT('06_MODELO_REFS'!F$26:F$3837;1;TRUE);A4897)</f>
        <v/>
      </c>
      <c r="F4897" t="n">
        <v>1078</v>
      </c>
      <c r="G4897">
        <f>(F4897-0,5)/3812</f>
        <v/>
      </c>
      <c r="H4897">
        <f>NORM.S.INV(G4897)</f>
        <v/>
      </c>
      <c r="I4897">
        <f>INDEX(SORT('07_MODELO_NPI'!F$26:F$3837;1;TRUE);F4897)</f>
        <v/>
      </c>
      <c r="K4897" t="n">
        <v>1078</v>
      </c>
      <c r="L4897">
        <f>(K4897-0,5)/3812</f>
        <v/>
      </c>
      <c r="M4897">
        <f>NORM.S.INV(L4897)</f>
        <v/>
      </c>
      <c r="N4897">
        <f>INDEX(SORT('08_MODELO_MULTIPLO'!G$31:G$3842;1;TRUE);K4897)</f>
        <v/>
      </c>
    </row>
    <row r="4898">
      <c r="A4898" t="n">
        <v>1079</v>
      </c>
      <c r="B4898">
        <f>(A4898-0,5)/3812</f>
        <v/>
      </c>
      <c r="C4898">
        <f>NORM.S.INV(B4898)</f>
        <v/>
      </c>
      <c r="D4898">
        <f>INDEX(SORT('06_MODELO_REFS'!F$26:F$3837;1;TRUE);A4898)</f>
        <v/>
      </c>
      <c r="F4898" t="n">
        <v>1079</v>
      </c>
      <c r="G4898">
        <f>(F4898-0,5)/3812</f>
        <v/>
      </c>
      <c r="H4898">
        <f>NORM.S.INV(G4898)</f>
        <v/>
      </c>
      <c r="I4898">
        <f>INDEX(SORT('07_MODELO_NPI'!F$26:F$3837;1;TRUE);F4898)</f>
        <v/>
      </c>
      <c r="K4898" t="n">
        <v>1079</v>
      </c>
      <c r="L4898">
        <f>(K4898-0,5)/3812</f>
        <v/>
      </c>
      <c r="M4898">
        <f>NORM.S.INV(L4898)</f>
        <v/>
      </c>
      <c r="N4898">
        <f>INDEX(SORT('08_MODELO_MULTIPLO'!G$31:G$3842;1;TRUE);K4898)</f>
        <v/>
      </c>
    </row>
    <row r="4899">
      <c r="A4899" t="n">
        <v>1080</v>
      </c>
      <c r="B4899">
        <f>(A4899-0,5)/3812</f>
        <v/>
      </c>
      <c r="C4899">
        <f>NORM.S.INV(B4899)</f>
        <v/>
      </c>
      <c r="D4899">
        <f>INDEX(SORT('06_MODELO_REFS'!F$26:F$3837;1;TRUE);A4899)</f>
        <v/>
      </c>
      <c r="F4899" t="n">
        <v>1080</v>
      </c>
      <c r="G4899">
        <f>(F4899-0,5)/3812</f>
        <v/>
      </c>
      <c r="H4899">
        <f>NORM.S.INV(G4899)</f>
        <v/>
      </c>
      <c r="I4899">
        <f>INDEX(SORT('07_MODELO_NPI'!F$26:F$3837;1;TRUE);F4899)</f>
        <v/>
      </c>
      <c r="K4899" t="n">
        <v>1080</v>
      </c>
      <c r="L4899">
        <f>(K4899-0,5)/3812</f>
        <v/>
      </c>
      <c r="M4899">
        <f>NORM.S.INV(L4899)</f>
        <v/>
      </c>
      <c r="N4899">
        <f>INDEX(SORT('08_MODELO_MULTIPLO'!G$31:G$3842;1;TRUE);K4899)</f>
        <v/>
      </c>
    </row>
    <row r="4900">
      <c r="A4900" t="n">
        <v>1081</v>
      </c>
      <c r="B4900">
        <f>(A4900-0,5)/3812</f>
        <v/>
      </c>
      <c r="C4900">
        <f>NORM.S.INV(B4900)</f>
        <v/>
      </c>
      <c r="D4900">
        <f>INDEX(SORT('06_MODELO_REFS'!F$26:F$3837;1;TRUE);A4900)</f>
        <v/>
      </c>
      <c r="F4900" t="n">
        <v>1081</v>
      </c>
      <c r="G4900">
        <f>(F4900-0,5)/3812</f>
        <v/>
      </c>
      <c r="H4900">
        <f>NORM.S.INV(G4900)</f>
        <v/>
      </c>
      <c r="I4900">
        <f>INDEX(SORT('07_MODELO_NPI'!F$26:F$3837;1;TRUE);F4900)</f>
        <v/>
      </c>
      <c r="K4900" t="n">
        <v>1081</v>
      </c>
      <c r="L4900">
        <f>(K4900-0,5)/3812</f>
        <v/>
      </c>
      <c r="M4900">
        <f>NORM.S.INV(L4900)</f>
        <v/>
      </c>
      <c r="N4900">
        <f>INDEX(SORT('08_MODELO_MULTIPLO'!G$31:G$3842;1;TRUE);K4900)</f>
        <v/>
      </c>
    </row>
    <row r="4901">
      <c r="A4901" t="n">
        <v>1082</v>
      </c>
      <c r="B4901">
        <f>(A4901-0,5)/3812</f>
        <v/>
      </c>
      <c r="C4901">
        <f>NORM.S.INV(B4901)</f>
        <v/>
      </c>
      <c r="D4901">
        <f>INDEX(SORT('06_MODELO_REFS'!F$26:F$3837;1;TRUE);A4901)</f>
        <v/>
      </c>
      <c r="F4901" t="n">
        <v>1082</v>
      </c>
      <c r="G4901">
        <f>(F4901-0,5)/3812</f>
        <v/>
      </c>
      <c r="H4901">
        <f>NORM.S.INV(G4901)</f>
        <v/>
      </c>
      <c r="I4901">
        <f>INDEX(SORT('07_MODELO_NPI'!F$26:F$3837;1;TRUE);F4901)</f>
        <v/>
      </c>
      <c r="K4901" t="n">
        <v>1082</v>
      </c>
      <c r="L4901">
        <f>(K4901-0,5)/3812</f>
        <v/>
      </c>
      <c r="M4901">
        <f>NORM.S.INV(L4901)</f>
        <v/>
      </c>
      <c r="N4901">
        <f>INDEX(SORT('08_MODELO_MULTIPLO'!G$31:G$3842;1;TRUE);K4901)</f>
        <v/>
      </c>
    </row>
    <row r="4902">
      <c r="A4902" t="n">
        <v>1083</v>
      </c>
      <c r="B4902">
        <f>(A4902-0,5)/3812</f>
        <v/>
      </c>
      <c r="C4902">
        <f>NORM.S.INV(B4902)</f>
        <v/>
      </c>
      <c r="D4902">
        <f>INDEX(SORT('06_MODELO_REFS'!F$26:F$3837;1;TRUE);A4902)</f>
        <v/>
      </c>
      <c r="F4902" t="n">
        <v>1083</v>
      </c>
      <c r="G4902">
        <f>(F4902-0,5)/3812</f>
        <v/>
      </c>
      <c r="H4902">
        <f>NORM.S.INV(G4902)</f>
        <v/>
      </c>
      <c r="I4902">
        <f>INDEX(SORT('07_MODELO_NPI'!F$26:F$3837;1;TRUE);F4902)</f>
        <v/>
      </c>
      <c r="K4902" t="n">
        <v>1083</v>
      </c>
      <c r="L4902">
        <f>(K4902-0,5)/3812</f>
        <v/>
      </c>
      <c r="M4902">
        <f>NORM.S.INV(L4902)</f>
        <v/>
      </c>
      <c r="N4902">
        <f>INDEX(SORT('08_MODELO_MULTIPLO'!G$31:G$3842;1;TRUE);K4902)</f>
        <v/>
      </c>
    </row>
    <row r="4903">
      <c r="A4903" t="n">
        <v>1084</v>
      </c>
      <c r="B4903">
        <f>(A4903-0,5)/3812</f>
        <v/>
      </c>
      <c r="C4903">
        <f>NORM.S.INV(B4903)</f>
        <v/>
      </c>
      <c r="D4903">
        <f>INDEX(SORT('06_MODELO_REFS'!F$26:F$3837;1;TRUE);A4903)</f>
        <v/>
      </c>
      <c r="F4903" t="n">
        <v>1084</v>
      </c>
      <c r="G4903">
        <f>(F4903-0,5)/3812</f>
        <v/>
      </c>
      <c r="H4903">
        <f>NORM.S.INV(G4903)</f>
        <v/>
      </c>
      <c r="I4903">
        <f>INDEX(SORT('07_MODELO_NPI'!F$26:F$3837;1;TRUE);F4903)</f>
        <v/>
      </c>
      <c r="K4903" t="n">
        <v>1084</v>
      </c>
      <c r="L4903">
        <f>(K4903-0,5)/3812</f>
        <v/>
      </c>
      <c r="M4903">
        <f>NORM.S.INV(L4903)</f>
        <v/>
      </c>
      <c r="N4903">
        <f>INDEX(SORT('08_MODELO_MULTIPLO'!G$31:G$3842;1;TRUE);K4903)</f>
        <v/>
      </c>
    </row>
    <row r="4904">
      <c r="A4904" t="n">
        <v>1085</v>
      </c>
      <c r="B4904">
        <f>(A4904-0,5)/3812</f>
        <v/>
      </c>
      <c r="C4904">
        <f>NORM.S.INV(B4904)</f>
        <v/>
      </c>
      <c r="D4904">
        <f>INDEX(SORT('06_MODELO_REFS'!F$26:F$3837;1;TRUE);A4904)</f>
        <v/>
      </c>
      <c r="F4904" t="n">
        <v>1085</v>
      </c>
      <c r="G4904">
        <f>(F4904-0,5)/3812</f>
        <v/>
      </c>
      <c r="H4904">
        <f>NORM.S.INV(G4904)</f>
        <v/>
      </c>
      <c r="I4904">
        <f>INDEX(SORT('07_MODELO_NPI'!F$26:F$3837;1;TRUE);F4904)</f>
        <v/>
      </c>
      <c r="K4904" t="n">
        <v>1085</v>
      </c>
      <c r="L4904">
        <f>(K4904-0,5)/3812</f>
        <v/>
      </c>
      <c r="M4904">
        <f>NORM.S.INV(L4904)</f>
        <v/>
      </c>
      <c r="N4904">
        <f>INDEX(SORT('08_MODELO_MULTIPLO'!G$31:G$3842;1;TRUE);K4904)</f>
        <v/>
      </c>
    </row>
    <row r="4905">
      <c r="A4905" t="n">
        <v>1086</v>
      </c>
      <c r="B4905">
        <f>(A4905-0,5)/3812</f>
        <v/>
      </c>
      <c r="C4905">
        <f>NORM.S.INV(B4905)</f>
        <v/>
      </c>
      <c r="D4905">
        <f>INDEX(SORT('06_MODELO_REFS'!F$26:F$3837;1;TRUE);A4905)</f>
        <v/>
      </c>
      <c r="F4905" t="n">
        <v>1086</v>
      </c>
      <c r="G4905">
        <f>(F4905-0,5)/3812</f>
        <v/>
      </c>
      <c r="H4905">
        <f>NORM.S.INV(G4905)</f>
        <v/>
      </c>
      <c r="I4905">
        <f>INDEX(SORT('07_MODELO_NPI'!F$26:F$3837;1;TRUE);F4905)</f>
        <v/>
      </c>
      <c r="K4905" t="n">
        <v>1086</v>
      </c>
      <c r="L4905">
        <f>(K4905-0,5)/3812</f>
        <v/>
      </c>
      <c r="M4905">
        <f>NORM.S.INV(L4905)</f>
        <v/>
      </c>
      <c r="N4905">
        <f>INDEX(SORT('08_MODELO_MULTIPLO'!G$31:G$3842;1;TRUE);K4905)</f>
        <v/>
      </c>
    </row>
    <row r="4906">
      <c r="A4906" t="n">
        <v>1087</v>
      </c>
      <c r="B4906">
        <f>(A4906-0,5)/3812</f>
        <v/>
      </c>
      <c r="C4906">
        <f>NORM.S.INV(B4906)</f>
        <v/>
      </c>
      <c r="D4906">
        <f>INDEX(SORT('06_MODELO_REFS'!F$26:F$3837;1;TRUE);A4906)</f>
        <v/>
      </c>
      <c r="F4906" t="n">
        <v>1087</v>
      </c>
      <c r="G4906">
        <f>(F4906-0,5)/3812</f>
        <v/>
      </c>
      <c r="H4906">
        <f>NORM.S.INV(G4906)</f>
        <v/>
      </c>
      <c r="I4906">
        <f>INDEX(SORT('07_MODELO_NPI'!F$26:F$3837;1;TRUE);F4906)</f>
        <v/>
      </c>
      <c r="K4906" t="n">
        <v>1087</v>
      </c>
      <c r="L4906">
        <f>(K4906-0,5)/3812</f>
        <v/>
      </c>
      <c r="M4906">
        <f>NORM.S.INV(L4906)</f>
        <v/>
      </c>
      <c r="N4906">
        <f>INDEX(SORT('08_MODELO_MULTIPLO'!G$31:G$3842;1;TRUE);K4906)</f>
        <v/>
      </c>
    </row>
    <row r="4907">
      <c r="A4907" t="n">
        <v>1088</v>
      </c>
      <c r="B4907">
        <f>(A4907-0,5)/3812</f>
        <v/>
      </c>
      <c r="C4907">
        <f>NORM.S.INV(B4907)</f>
        <v/>
      </c>
      <c r="D4907">
        <f>INDEX(SORT('06_MODELO_REFS'!F$26:F$3837;1;TRUE);A4907)</f>
        <v/>
      </c>
      <c r="F4907" t="n">
        <v>1088</v>
      </c>
      <c r="G4907">
        <f>(F4907-0,5)/3812</f>
        <v/>
      </c>
      <c r="H4907">
        <f>NORM.S.INV(G4907)</f>
        <v/>
      </c>
      <c r="I4907">
        <f>INDEX(SORT('07_MODELO_NPI'!F$26:F$3837;1;TRUE);F4907)</f>
        <v/>
      </c>
      <c r="K4907" t="n">
        <v>1088</v>
      </c>
      <c r="L4907">
        <f>(K4907-0,5)/3812</f>
        <v/>
      </c>
      <c r="M4907">
        <f>NORM.S.INV(L4907)</f>
        <v/>
      </c>
      <c r="N4907">
        <f>INDEX(SORT('08_MODELO_MULTIPLO'!G$31:G$3842;1;TRUE);K4907)</f>
        <v/>
      </c>
    </row>
    <row r="4908">
      <c r="A4908" t="n">
        <v>1089</v>
      </c>
      <c r="B4908">
        <f>(A4908-0,5)/3812</f>
        <v/>
      </c>
      <c r="C4908">
        <f>NORM.S.INV(B4908)</f>
        <v/>
      </c>
      <c r="D4908">
        <f>INDEX(SORT('06_MODELO_REFS'!F$26:F$3837;1;TRUE);A4908)</f>
        <v/>
      </c>
      <c r="F4908" t="n">
        <v>1089</v>
      </c>
      <c r="G4908">
        <f>(F4908-0,5)/3812</f>
        <v/>
      </c>
      <c r="H4908">
        <f>NORM.S.INV(G4908)</f>
        <v/>
      </c>
      <c r="I4908">
        <f>INDEX(SORT('07_MODELO_NPI'!F$26:F$3837;1;TRUE);F4908)</f>
        <v/>
      </c>
      <c r="K4908" t="n">
        <v>1089</v>
      </c>
      <c r="L4908">
        <f>(K4908-0,5)/3812</f>
        <v/>
      </c>
      <c r="M4908">
        <f>NORM.S.INV(L4908)</f>
        <v/>
      </c>
      <c r="N4908">
        <f>INDEX(SORT('08_MODELO_MULTIPLO'!G$31:G$3842;1;TRUE);K4908)</f>
        <v/>
      </c>
    </row>
    <row r="4909">
      <c r="A4909" t="n">
        <v>1090</v>
      </c>
      <c r="B4909">
        <f>(A4909-0,5)/3812</f>
        <v/>
      </c>
      <c r="C4909">
        <f>NORM.S.INV(B4909)</f>
        <v/>
      </c>
      <c r="D4909">
        <f>INDEX(SORT('06_MODELO_REFS'!F$26:F$3837;1;TRUE);A4909)</f>
        <v/>
      </c>
      <c r="F4909" t="n">
        <v>1090</v>
      </c>
      <c r="G4909">
        <f>(F4909-0,5)/3812</f>
        <v/>
      </c>
      <c r="H4909">
        <f>NORM.S.INV(G4909)</f>
        <v/>
      </c>
      <c r="I4909">
        <f>INDEX(SORT('07_MODELO_NPI'!F$26:F$3837;1;TRUE);F4909)</f>
        <v/>
      </c>
      <c r="K4909" t="n">
        <v>1090</v>
      </c>
      <c r="L4909">
        <f>(K4909-0,5)/3812</f>
        <v/>
      </c>
      <c r="M4909">
        <f>NORM.S.INV(L4909)</f>
        <v/>
      </c>
      <c r="N4909">
        <f>INDEX(SORT('08_MODELO_MULTIPLO'!G$31:G$3842;1;TRUE);K4909)</f>
        <v/>
      </c>
    </row>
    <row r="4910">
      <c r="A4910" t="n">
        <v>1091</v>
      </c>
      <c r="B4910">
        <f>(A4910-0,5)/3812</f>
        <v/>
      </c>
      <c r="C4910">
        <f>NORM.S.INV(B4910)</f>
        <v/>
      </c>
      <c r="D4910">
        <f>INDEX(SORT('06_MODELO_REFS'!F$26:F$3837;1;TRUE);A4910)</f>
        <v/>
      </c>
      <c r="F4910" t="n">
        <v>1091</v>
      </c>
      <c r="G4910">
        <f>(F4910-0,5)/3812</f>
        <v/>
      </c>
      <c r="H4910">
        <f>NORM.S.INV(G4910)</f>
        <v/>
      </c>
      <c r="I4910">
        <f>INDEX(SORT('07_MODELO_NPI'!F$26:F$3837;1;TRUE);F4910)</f>
        <v/>
      </c>
      <c r="K4910" t="n">
        <v>1091</v>
      </c>
      <c r="L4910">
        <f>(K4910-0,5)/3812</f>
        <v/>
      </c>
      <c r="M4910">
        <f>NORM.S.INV(L4910)</f>
        <v/>
      </c>
      <c r="N4910">
        <f>INDEX(SORT('08_MODELO_MULTIPLO'!G$31:G$3842;1;TRUE);K4910)</f>
        <v/>
      </c>
    </row>
    <row r="4911">
      <c r="A4911" t="n">
        <v>1092</v>
      </c>
      <c r="B4911">
        <f>(A4911-0,5)/3812</f>
        <v/>
      </c>
      <c r="C4911">
        <f>NORM.S.INV(B4911)</f>
        <v/>
      </c>
      <c r="D4911">
        <f>INDEX(SORT('06_MODELO_REFS'!F$26:F$3837;1;TRUE);A4911)</f>
        <v/>
      </c>
      <c r="F4911" t="n">
        <v>1092</v>
      </c>
      <c r="G4911">
        <f>(F4911-0,5)/3812</f>
        <v/>
      </c>
      <c r="H4911">
        <f>NORM.S.INV(G4911)</f>
        <v/>
      </c>
      <c r="I4911">
        <f>INDEX(SORT('07_MODELO_NPI'!F$26:F$3837;1;TRUE);F4911)</f>
        <v/>
      </c>
      <c r="K4911" t="n">
        <v>1092</v>
      </c>
      <c r="L4911">
        <f>(K4911-0,5)/3812</f>
        <v/>
      </c>
      <c r="M4911">
        <f>NORM.S.INV(L4911)</f>
        <v/>
      </c>
      <c r="N4911">
        <f>INDEX(SORT('08_MODELO_MULTIPLO'!G$31:G$3842;1;TRUE);K4911)</f>
        <v/>
      </c>
    </row>
    <row r="4912">
      <c r="A4912" t="n">
        <v>1093</v>
      </c>
      <c r="B4912">
        <f>(A4912-0,5)/3812</f>
        <v/>
      </c>
      <c r="C4912">
        <f>NORM.S.INV(B4912)</f>
        <v/>
      </c>
      <c r="D4912">
        <f>INDEX(SORT('06_MODELO_REFS'!F$26:F$3837;1;TRUE);A4912)</f>
        <v/>
      </c>
      <c r="F4912" t="n">
        <v>1093</v>
      </c>
      <c r="G4912">
        <f>(F4912-0,5)/3812</f>
        <v/>
      </c>
      <c r="H4912">
        <f>NORM.S.INV(G4912)</f>
        <v/>
      </c>
      <c r="I4912">
        <f>INDEX(SORT('07_MODELO_NPI'!F$26:F$3837;1;TRUE);F4912)</f>
        <v/>
      </c>
      <c r="K4912" t="n">
        <v>1093</v>
      </c>
      <c r="L4912">
        <f>(K4912-0,5)/3812</f>
        <v/>
      </c>
      <c r="M4912">
        <f>NORM.S.INV(L4912)</f>
        <v/>
      </c>
      <c r="N4912">
        <f>INDEX(SORT('08_MODELO_MULTIPLO'!G$31:G$3842;1;TRUE);K4912)</f>
        <v/>
      </c>
    </row>
    <row r="4913">
      <c r="A4913" t="n">
        <v>1094</v>
      </c>
      <c r="B4913">
        <f>(A4913-0,5)/3812</f>
        <v/>
      </c>
      <c r="C4913">
        <f>NORM.S.INV(B4913)</f>
        <v/>
      </c>
      <c r="D4913">
        <f>INDEX(SORT('06_MODELO_REFS'!F$26:F$3837;1;TRUE);A4913)</f>
        <v/>
      </c>
      <c r="F4913" t="n">
        <v>1094</v>
      </c>
      <c r="G4913">
        <f>(F4913-0,5)/3812</f>
        <v/>
      </c>
      <c r="H4913">
        <f>NORM.S.INV(G4913)</f>
        <v/>
      </c>
      <c r="I4913">
        <f>INDEX(SORT('07_MODELO_NPI'!F$26:F$3837;1;TRUE);F4913)</f>
        <v/>
      </c>
      <c r="K4913" t="n">
        <v>1094</v>
      </c>
      <c r="L4913">
        <f>(K4913-0,5)/3812</f>
        <v/>
      </c>
      <c r="M4913">
        <f>NORM.S.INV(L4913)</f>
        <v/>
      </c>
      <c r="N4913">
        <f>INDEX(SORT('08_MODELO_MULTIPLO'!G$31:G$3842;1;TRUE);K4913)</f>
        <v/>
      </c>
    </row>
    <row r="4914">
      <c r="A4914" t="n">
        <v>1095</v>
      </c>
      <c r="B4914">
        <f>(A4914-0,5)/3812</f>
        <v/>
      </c>
      <c r="C4914">
        <f>NORM.S.INV(B4914)</f>
        <v/>
      </c>
      <c r="D4914">
        <f>INDEX(SORT('06_MODELO_REFS'!F$26:F$3837;1;TRUE);A4914)</f>
        <v/>
      </c>
      <c r="F4914" t="n">
        <v>1095</v>
      </c>
      <c r="G4914">
        <f>(F4914-0,5)/3812</f>
        <v/>
      </c>
      <c r="H4914">
        <f>NORM.S.INV(G4914)</f>
        <v/>
      </c>
      <c r="I4914">
        <f>INDEX(SORT('07_MODELO_NPI'!F$26:F$3837;1;TRUE);F4914)</f>
        <v/>
      </c>
      <c r="K4914" t="n">
        <v>1095</v>
      </c>
      <c r="L4914">
        <f>(K4914-0,5)/3812</f>
        <v/>
      </c>
      <c r="M4914">
        <f>NORM.S.INV(L4914)</f>
        <v/>
      </c>
      <c r="N4914">
        <f>INDEX(SORT('08_MODELO_MULTIPLO'!G$31:G$3842;1;TRUE);K4914)</f>
        <v/>
      </c>
    </row>
    <row r="4915">
      <c r="A4915" t="n">
        <v>1096</v>
      </c>
      <c r="B4915">
        <f>(A4915-0,5)/3812</f>
        <v/>
      </c>
      <c r="C4915">
        <f>NORM.S.INV(B4915)</f>
        <v/>
      </c>
      <c r="D4915">
        <f>INDEX(SORT('06_MODELO_REFS'!F$26:F$3837;1;TRUE);A4915)</f>
        <v/>
      </c>
      <c r="F4915" t="n">
        <v>1096</v>
      </c>
      <c r="G4915">
        <f>(F4915-0,5)/3812</f>
        <v/>
      </c>
      <c r="H4915">
        <f>NORM.S.INV(G4915)</f>
        <v/>
      </c>
      <c r="I4915">
        <f>INDEX(SORT('07_MODELO_NPI'!F$26:F$3837;1;TRUE);F4915)</f>
        <v/>
      </c>
      <c r="K4915" t="n">
        <v>1096</v>
      </c>
      <c r="L4915">
        <f>(K4915-0,5)/3812</f>
        <v/>
      </c>
      <c r="M4915">
        <f>NORM.S.INV(L4915)</f>
        <v/>
      </c>
      <c r="N4915">
        <f>INDEX(SORT('08_MODELO_MULTIPLO'!G$31:G$3842;1;TRUE);K4915)</f>
        <v/>
      </c>
    </row>
    <row r="4916">
      <c r="A4916" t="n">
        <v>1097</v>
      </c>
      <c r="B4916">
        <f>(A4916-0,5)/3812</f>
        <v/>
      </c>
      <c r="C4916">
        <f>NORM.S.INV(B4916)</f>
        <v/>
      </c>
      <c r="D4916">
        <f>INDEX(SORT('06_MODELO_REFS'!F$26:F$3837;1;TRUE);A4916)</f>
        <v/>
      </c>
      <c r="F4916" t="n">
        <v>1097</v>
      </c>
      <c r="G4916">
        <f>(F4916-0,5)/3812</f>
        <v/>
      </c>
      <c r="H4916">
        <f>NORM.S.INV(G4916)</f>
        <v/>
      </c>
      <c r="I4916">
        <f>INDEX(SORT('07_MODELO_NPI'!F$26:F$3837;1;TRUE);F4916)</f>
        <v/>
      </c>
      <c r="K4916" t="n">
        <v>1097</v>
      </c>
      <c r="L4916">
        <f>(K4916-0,5)/3812</f>
        <v/>
      </c>
      <c r="M4916">
        <f>NORM.S.INV(L4916)</f>
        <v/>
      </c>
      <c r="N4916">
        <f>INDEX(SORT('08_MODELO_MULTIPLO'!G$31:G$3842;1;TRUE);K4916)</f>
        <v/>
      </c>
    </row>
    <row r="4917">
      <c r="A4917" t="n">
        <v>1098</v>
      </c>
      <c r="B4917">
        <f>(A4917-0,5)/3812</f>
        <v/>
      </c>
      <c r="C4917">
        <f>NORM.S.INV(B4917)</f>
        <v/>
      </c>
      <c r="D4917">
        <f>INDEX(SORT('06_MODELO_REFS'!F$26:F$3837;1;TRUE);A4917)</f>
        <v/>
      </c>
      <c r="F4917" t="n">
        <v>1098</v>
      </c>
      <c r="G4917">
        <f>(F4917-0,5)/3812</f>
        <v/>
      </c>
      <c r="H4917">
        <f>NORM.S.INV(G4917)</f>
        <v/>
      </c>
      <c r="I4917">
        <f>INDEX(SORT('07_MODELO_NPI'!F$26:F$3837;1;TRUE);F4917)</f>
        <v/>
      </c>
      <c r="K4917" t="n">
        <v>1098</v>
      </c>
      <c r="L4917">
        <f>(K4917-0,5)/3812</f>
        <v/>
      </c>
      <c r="M4917">
        <f>NORM.S.INV(L4917)</f>
        <v/>
      </c>
      <c r="N4917">
        <f>INDEX(SORT('08_MODELO_MULTIPLO'!G$31:G$3842;1;TRUE);K4917)</f>
        <v/>
      </c>
    </row>
    <row r="4918">
      <c r="A4918" t="n">
        <v>1099</v>
      </c>
      <c r="B4918">
        <f>(A4918-0,5)/3812</f>
        <v/>
      </c>
      <c r="C4918">
        <f>NORM.S.INV(B4918)</f>
        <v/>
      </c>
      <c r="D4918">
        <f>INDEX(SORT('06_MODELO_REFS'!F$26:F$3837;1;TRUE);A4918)</f>
        <v/>
      </c>
      <c r="F4918" t="n">
        <v>1099</v>
      </c>
      <c r="G4918">
        <f>(F4918-0,5)/3812</f>
        <v/>
      </c>
      <c r="H4918">
        <f>NORM.S.INV(G4918)</f>
        <v/>
      </c>
      <c r="I4918">
        <f>INDEX(SORT('07_MODELO_NPI'!F$26:F$3837;1;TRUE);F4918)</f>
        <v/>
      </c>
      <c r="K4918" t="n">
        <v>1099</v>
      </c>
      <c r="L4918">
        <f>(K4918-0,5)/3812</f>
        <v/>
      </c>
      <c r="M4918">
        <f>NORM.S.INV(L4918)</f>
        <v/>
      </c>
      <c r="N4918">
        <f>INDEX(SORT('08_MODELO_MULTIPLO'!G$31:G$3842;1;TRUE);K4918)</f>
        <v/>
      </c>
    </row>
    <row r="4919">
      <c r="A4919" t="n">
        <v>1100</v>
      </c>
      <c r="B4919">
        <f>(A4919-0,5)/3812</f>
        <v/>
      </c>
      <c r="C4919">
        <f>NORM.S.INV(B4919)</f>
        <v/>
      </c>
      <c r="D4919">
        <f>INDEX(SORT('06_MODELO_REFS'!F$26:F$3837;1;TRUE);A4919)</f>
        <v/>
      </c>
      <c r="F4919" t="n">
        <v>1100</v>
      </c>
      <c r="G4919">
        <f>(F4919-0,5)/3812</f>
        <v/>
      </c>
      <c r="H4919">
        <f>NORM.S.INV(G4919)</f>
        <v/>
      </c>
      <c r="I4919">
        <f>INDEX(SORT('07_MODELO_NPI'!F$26:F$3837;1;TRUE);F4919)</f>
        <v/>
      </c>
      <c r="K4919" t="n">
        <v>1100</v>
      </c>
      <c r="L4919">
        <f>(K4919-0,5)/3812</f>
        <v/>
      </c>
      <c r="M4919">
        <f>NORM.S.INV(L4919)</f>
        <v/>
      </c>
      <c r="N4919">
        <f>INDEX(SORT('08_MODELO_MULTIPLO'!G$31:G$3842;1;TRUE);K4919)</f>
        <v/>
      </c>
    </row>
    <row r="4920">
      <c r="A4920" t="n">
        <v>1101</v>
      </c>
      <c r="B4920">
        <f>(A4920-0,5)/3812</f>
        <v/>
      </c>
      <c r="C4920">
        <f>NORM.S.INV(B4920)</f>
        <v/>
      </c>
      <c r="D4920">
        <f>INDEX(SORT('06_MODELO_REFS'!F$26:F$3837;1;TRUE);A4920)</f>
        <v/>
      </c>
      <c r="F4920" t="n">
        <v>1101</v>
      </c>
      <c r="G4920">
        <f>(F4920-0,5)/3812</f>
        <v/>
      </c>
      <c r="H4920">
        <f>NORM.S.INV(G4920)</f>
        <v/>
      </c>
      <c r="I4920">
        <f>INDEX(SORT('07_MODELO_NPI'!F$26:F$3837;1;TRUE);F4920)</f>
        <v/>
      </c>
      <c r="K4920" t="n">
        <v>1101</v>
      </c>
      <c r="L4920">
        <f>(K4920-0,5)/3812</f>
        <v/>
      </c>
      <c r="M4920">
        <f>NORM.S.INV(L4920)</f>
        <v/>
      </c>
      <c r="N4920">
        <f>INDEX(SORT('08_MODELO_MULTIPLO'!G$31:G$3842;1;TRUE);K4920)</f>
        <v/>
      </c>
    </row>
    <row r="4921">
      <c r="A4921" t="n">
        <v>1102</v>
      </c>
      <c r="B4921">
        <f>(A4921-0,5)/3812</f>
        <v/>
      </c>
      <c r="C4921">
        <f>NORM.S.INV(B4921)</f>
        <v/>
      </c>
      <c r="D4921">
        <f>INDEX(SORT('06_MODELO_REFS'!F$26:F$3837;1;TRUE);A4921)</f>
        <v/>
      </c>
      <c r="F4921" t="n">
        <v>1102</v>
      </c>
      <c r="G4921">
        <f>(F4921-0,5)/3812</f>
        <v/>
      </c>
      <c r="H4921">
        <f>NORM.S.INV(G4921)</f>
        <v/>
      </c>
      <c r="I4921">
        <f>INDEX(SORT('07_MODELO_NPI'!F$26:F$3837;1;TRUE);F4921)</f>
        <v/>
      </c>
      <c r="K4921" t="n">
        <v>1102</v>
      </c>
      <c r="L4921">
        <f>(K4921-0,5)/3812</f>
        <v/>
      </c>
      <c r="M4921">
        <f>NORM.S.INV(L4921)</f>
        <v/>
      </c>
      <c r="N4921">
        <f>INDEX(SORT('08_MODELO_MULTIPLO'!G$31:G$3842;1;TRUE);K4921)</f>
        <v/>
      </c>
    </row>
    <row r="4922">
      <c r="A4922" t="n">
        <v>1103</v>
      </c>
      <c r="B4922">
        <f>(A4922-0,5)/3812</f>
        <v/>
      </c>
      <c r="C4922">
        <f>NORM.S.INV(B4922)</f>
        <v/>
      </c>
      <c r="D4922">
        <f>INDEX(SORT('06_MODELO_REFS'!F$26:F$3837;1;TRUE);A4922)</f>
        <v/>
      </c>
      <c r="F4922" t="n">
        <v>1103</v>
      </c>
      <c r="G4922">
        <f>(F4922-0,5)/3812</f>
        <v/>
      </c>
      <c r="H4922">
        <f>NORM.S.INV(G4922)</f>
        <v/>
      </c>
      <c r="I4922">
        <f>INDEX(SORT('07_MODELO_NPI'!F$26:F$3837;1;TRUE);F4922)</f>
        <v/>
      </c>
      <c r="K4922" t="n">
        <v>1103</v>
      </c>
      <c r="L4922">
        <f>(K4922-0,5)/3812</f>
        <v/>
      </c>
      <c r="M4922">
        <f>NORM.S.INV(L4922)</f>
        <v/>
      </c>
      <c r="N4922">
        <f>INDEX(SORT('08_MODELO_MULTIPLO'!G$31:G$3842;1;TRUE);K4922)</f>
        <v/>
      </c>
    </row>
    <row r="4923">
      <c r="A4923" t="n">
        <v>1104</v>
      </c>
      <c r="B4923">
        <f>(A4923-0,5)/3812</f>
        <v/>
      </c>
      <c r="C4923">
        <f>NORM.S.INV(B4923)</f>
        <v/>
      </c>
      <c r="D4923">
        <f>INDEX(SORT('06_MODELO_REFS'!F$26:F$3837;1;TRUE);A4923)</f>
        <v/>
      </c>
      <c r="F4923" t="n">
        <v>1104</v>
      </c>
      <c r="G4923">
        <f>(F4923-0,5)/3812</f>
        <v/>
      </c>
      <c r="H4923">
        <f>NORM.S.INV(G4923)</f>
        <v/>
      </c>
      <c r="I4923">
        <f>INDEX(SORT('07_MODELO_NPI'!F$26:F$3837;1;TRUE);F4923)</f>
        <v/>
      </c>
      <c r="K4923" t="n">
        <v>1104</v>
      </c>
      <c r="L4923">
        <f>(K4923-0,5)/3812</f>
        <v/>
      </c>
      <c r="M4923">
        <f>NORM.S.INV(L4923)</f>
        <v/>
      </c>
      <c r="N4923">
        <f>INDEX(SORT('08_MODELO_MULTIPLO'!G$31:G$3842;1;TRUE);K4923)</f>
        <v/>
      </c>
    </row>
    <row r="4924">
      <c r="A4924" t="n">
        <v>1105</v>
      </c>
      <c r="B4924">
        <f>(A4924-0,5)/3812</f>
        <v/>
      </c>
      <c r="C4924">
        <f>NORM.S.INV(B4924)</f>
        <v/>
      </c>
      <c r="D4924">
        <f>INDEX(SORT('06_MODELO_REFS'!F$26:F$3837;1;TRUE);A4924)</f>
        <v/>
      </c>
      <c r="F4924" t="n">
        <v>1105</v>
      </c>
      <c r="G4924">
        <f>(F4924-0,5)/3812</f>
        <v/>
      </c>
      <c r="H4924">
        <f>NORM.S.INV(G4924)</f>
        <v/>
      </c>
      <c r="I4924">
        <f>INDEX(SORT('07_MODELO_NPI'!F$26:F$3837;1;TRUE);F4924)</f>
        <v/>
      </c>
      <c r="K4924" t="n">
        <v>1105</v>
      </c>
      <c r="L4924">
        <f>(K4924-0,5)/3812</f>
        <v/>
      </c>
      <c r="M4924">
        <f>NORM.S.INV(L4924)</f>
        <v/>
      </c>
      <c r="N4924">
        <f>INDEX(SORT('08_MODELO_MULTIPLO'!G$31:G$3842;1;TRUE);K4924)</f>
        <v/>
      </c>
    </row>
    <row r="4925">
      <c r="A4925" t="n">
        <v>1106</v>
      </c>
      <c r="B4925">
        <f>(A4925-0,5)/3812</f>
        <v/>
      </c>
      <c r="C4925">
        <f>NORM.S.INV(B4925)</f>
        <v/>
      </c>
      <c r="D4925">
        <f>INDEX(SORT('06_MODELO_REFS'!F$26:F$3837;1;TRUE);A4925)</f>
        <v/>
      </c>
      <c r="F4925" t="n">
        <v>1106</v>
      </c>
      <c r="G4925">
        <f>(F4925-0,5)/3812</f>
        <v/>
      </c>
      <c r="H4925">
        <f>NORM.S.INV(G4925)</f>
        <v/>
      </c>
      <c r="I4925">
        <f>INDEX(SORT('07_MODELO_NPI'!F$26:F$3837;1;TRUE);F4925)</f>
        <v/>
      </c>
      <c r="K4925" t="n">
        <v>1106</v>
      </c>
      <c r="L4925">
        <f>(K4925-0,5)/3812</f>
        <v/>
      </c>
      <c r="M4925">
        <f>NORM.S.INV(L4925)</f>
        <v/>
      </c>
      <c r="N4925">
        <f>INDEX(SORT('08_MODELO_MULTIPLO'!G$31:G$3842;1;TRUE);K4925)</f>
        <v/>
      </c>
    </row>
    <row r="4926">
      <c r="A4926" t="n">
        <v>1107</v>
      </c>
      <c r="B4926">
        <f>(A4926-0,5)/3812</f>
        <v/>
      </c>
      <c r="C4926">
        <f>NORM.S.INV(B4926)</f>
        <v/>
      </c>
      <c r="D4926">
        <f>INDEX(SORT('06_MODELO_REFS'!F$26:F$3837;1;TRUE);A4926)</f>
        <v/>
      </c>
      <c r="F4926" t="n">
        <v>1107</v>
      </c>
      <c r="G4926">
        <f>(F4926-0,5)/3812</f>
        <v/>
      </c>
      <c r="H4926">
        <f>NORM.S.INV(G4926)</f>
        <v/>
      </c>
      <c r="I4926">
        <f>INDEX(SORT('07_MODELO_NPI'!F$26:F$3837;1;TRUE);F4926)</f>
        <v/>
      </c>
      <c r="K4926" t="n">
        <v>1107</v>
      </c>
      <c r="L4926">
        <f>(K4926-0,5)/3812</f>
        <v/>
      </c>
      <c r="M4926">
        <f>NORM.S.INV(L4926)</f>
        <v/>
      </c>
      <c r="N4926">
        <f>INDEX(SORT('08_MODELO_MULTIPLO'!G$31:G$3842;1;TRUE);K4926)</f>
        <v/>
      </c>
    </row>
    <row r="4927">
      <c r="A4927" t="n">
        <v>1108</v>
      </c>
      <c r="B4927">
        <f>(A4927-0,5)/3812</f>
        <v/>
      </c>
      <c r="C4927">
        <f>NORM.S.INV(B4927)</f>
        <v/>
      </c>
      <c r="D4927">
        <f>INDEX(SORT('06_MODELO_REFS'!F$26:F$3837;1;TRUE);A4927)</f>
        <v/>
      </c>
      <c r="F4927" t="n">
        <v>1108</v>
      </c>
      <c r="G4927">
        <f>(F4927-0,5)/3812</f>
        <v/>
      </c>
      <c r="H4927">
        <f>NORM.S.INV(G4927)</f>
        <v/>
      </c>
      <c r="I4927">
        <f>INDEX(SORT('07_MODELO_NPI'!F$26:F$3837;1;TRUE);F4927)</f>
        <v/>
      </c>
      <c r="K4927" t="n">
        <v>1108</v>
      </c>
      <c r="L4927">
        <f>(K4927-0,5)/3812</f>
        <v/>
      </c>
      <c r="M4927">
        <f>NORM.S.INV(L4927)</f>
        <v/>
      </c>
      <c r="N4927">
        <f>INDEX(SORT('08_MODELO_MULTIPLO'!G$31:G$3842;1;TRUE);K4927)</f>
        <v/>
      </c>
    </row>
    <row r="4928">
      <c r="A4928" t="n">
        <v>1109</v>
      </c>
      <c r="B4928">
        <f>(A4928-0,5)/3812</f>
        <v/>
      </c>
      <c r="C4928">
        <f>NORM.S.INV(B4928)</f>
        <v/>
      </c>
      <c r="D4928">
        <f>INDEX(SORT('06_MODELO_REFS'!F$26:F$3837;1;TRUE);A4928)</f>
        <v/>
      </c>
      <c r="F4928" t="n">
        <v>1109</v>
      </c>
      <c r="G4928">
        <f>(F4928-0,5)/3812</f>
        <v/>
      </c>
      <c r="H4928">
        <f>NORM.S.INV(G4928)</f>
        <v/>
      </c>
      <c r="I4928">
        <f>INDEX(SORT('07_MODELO_NPI'!F$26:F$3837;1;TRUE);F4928)</f>
        <v/>
      </c>
      <c r="K4928" t="n">
        <v>1109</v>
      </c>
      <c r="L4928">
        <f>(K4928-0,5)/3812</f>
        <v/>
      </c>
      <c r="M4928">
        <f>NORM.S.INV(L4928)</f>
        <v/>
      </c>
      <c r="N4928">
        <f>INDEX(SORT('08_MODELO_MULTIPLO'!G$31:G$3842;1;TRUE);K4928)</f>
        <v/>
      </c>
    </row>
    <row r="4929">
      <c r="A4929" t="n">
        <v>1110</v>
      </c>
      <c r="B4929">
        <f>(A4929-0,5)/3812</f>
        <v/>
      </c>
      <c r="C4929">
        <f>NORM.S.INV(B4929)</f>
        <v/>
      </c>
      <c r="D4929">
        <f>INDEX(SORT('06_MODELO_REFS'!F$26:F$3837;1;TRUE);A4929)</f>
        <v/>
      </c>
      <c r="F4929" t="n">
        <v>1110</v>
      </c>
      <c r="G4929">
        <f>(F4929-0,5)/3812</f>
        <v/>
      </c>
      <c r="H4929">
        <f>NORM.S.INV(G4929)</f>
        <v/>
      </c>
      <c r="I4929">
        <f>INDEX(SORT('07_MODELO_NPI'!F$26:F$3837;1;TRUE);F4929)</f>
        <v/>
      </c>
      <c r="K4929" t="n">
        <v>1110</v>
      </c>
      <c r="L4929">
        <f>(K4929-0,5)/3812</f>
        <v/>
      </c>
      <c r="M4929">
        <f>NORM.S.INV(L4929)</f>
        <v/>
      </c>
      <c r="N4929">
        <f>INDEX(SORT('08_MODELO_MULTIPLO'!G$31:G$3842;1;TRUE);K4929)</f>
        <v/>
      </c>
    </row>
    <row r="4930">
      <c r="A4930" t="n">
        <v>1111</v>
      </c>
      <c r="B4930">
        <f>(A4930-0,5)/3812</f>
        <v/>
      </c>
      <c r="C4930">
        <f>NORM.S.INV(B4930)</f>
        <v/>
      </c>
      <c r="D4930">
        <f>INDEX(SORT('06_MODELO_REFS'!F$26:F$3837;1;TRUE);A4930)</f>
        <v/>
      </c>
      <c r="F4930" t="n">
        <v>1111</v>
      </c>
      <c r="G4930">
        <f>(F4930-0,5)/3812</f>
        <v/>
      </c>
      <c r="H4930">
        <f>NORM.S.INV(G4930)</f>
        <v/>
      </c>
      <c r="I4930">
        <f>INDEX(SORT('07_MODELO_NPI'!F$26:F$3837;1;TRUE);F4930)</f>
        <v/>
      </c>
      <c r="K4930" t="n">
        <v>1111</v>
      </c>
      <c r="L4930">
        <f>(K4930-0,5)/3812</f>
        <v/>
      </c>
      <c r="M4930">
        <f>NORM.S.INV(L4930)</f>
        <v/>
      </c>
      <c r="N4930">
        <f>INDEX(SORT('08_MODELO_MULTIPLO'!G$31:G$3842;1;TRUE);K4930)</f>
        <v/>
      </c>
    </row>
    <row r="4931">
      <c r="A4931" t="n">
        <v>1112</v>
      </c>
      <c r="B4931">
        <f>(A4931-0,5)/3812</f>
        <v/>
      </c>
      <c r="C4931">
        <f>NORM.S.INV(B4931)</f>
        <v/>
      </c>
      <c r="D4931">
        <f>INDEX(SORT('06_MODELO_REFS'!F$26:F$3837;1;TRUE);A4931)</f>
        <v/>
      </c>
      <c r="F4931" t="n">
        <v>1112</v>
      </c>
      <c r="G4931">
        <f>(F4931-0,5)/3812</f>
        <v/>
      </c>
      <c r="H4931">
        <f>NORM.S.INV(G4931)</f>
        <v/>
      </c>
      <c r="I4931">
        <f>INDEX(SORT('07_MODELO_NPI'!F$26:F$3837;1;TRUE);F4931)</f>
        <v/>
      </c>
      <c r="K4931" t="n">
        <v>1112</v>
      </c>
      <c r="L4931">
        <f>(K4931-0,5)/3812</f>
        <v/>
      </c>
      <c r="M4931">
        <f>NORM.S.INV(L4931)</f>
        <v/>
      </c>
      <c r="N4931">
        <f>INDEX(SORT('08_MODELO_MULTIPLO'!G$31:G$3842;1;TRUE);K4931)</f>
        <v/>
      </c>
    </row>
    <row r="4932">
      <c r="A4932" t="n">
        <v>1113</v>
      </c>
      <c r="B4932">
        <f>(A4932-0,5)/3812</f>
        <v/>
      </c>
      <c r="C4932">
        <f>NORM.S.INV(B4932)</f>
        <v/>
      </c>
      <c r="D4932">
        <f>INDEX(SORT('06_MODELO_REFS'!F$26:F$3837;1;TRUE);A4932)</f>
        <v/>
      </c>
      <c r="F4932" t="n">
        <v>1113</v>
      </c>
      <c r="G4932">
        <f>(F4932-0,5)/3812</f>
        <v/>
      </c>
      <c r="H4932">
        <f>NORM.S.INV(G4932)</f>
        <v/>
      </c>
      <c r="I4932">
        <f>INDEX(SORT('07_MODELO_NPI'!F$26:F$3837;1;TRUE);F4932)</f>
        <v/>
      </c>
      <c r="K4932" t="n">
        <v>1113</v>
      </c>
      <c r="L4932">
        <f>(K4932-0,5)/3812</f>
        <v/>
      </c>
      <c r="M4932">
        <f>NORM.S.INV(L4932)</f>
        <v/>
      </c>
      <c r="N4932">
        <f>INDEX(SORT('08_MODELO_MULTIPLO'!G$31:G$3842;1;TRUE);K4932)</f>
        <v/>
      </c>
    </row>
    <row r="4933">
      <c r="A4933" t="n">
        <v>1114</v>
      </c>
      <c r="B4933">
        <f>(A4933-0,5)/3812</f>
        <v/>
      </c>
      <c r="C4933">
        <f>NORM.S.INV(B4933)</f>
        <v/>
      </c>
      <c r="D4933">
        <f>INDEX(SORT('06_MODELO_REFS'!F$26:F$3837;1;TRUE);A4933)</f>
        <v/>
      </c>
      <c r="F4933" t="n">
        <v>1114</v>
      </c>
      <c r="G4933">
        <f>(F4933-0,5)/3812</f>
        <v/>
      </c>
      <c r="H4933">
        <f>NORM.S.INV(G4933)</f>
        <v/>
      </c>
      <c r="I4933">
        <f>INDEX(SORT('07_MODELO_NPI'!F$26:F$3837;1;TRUE);F4933)</f>
        <v/>
      </c>
      <c r="K4933" t="n">
        <v>1114</v>
      </c>
      <c r="L4933">
        <f>(K4933-0,5)/3812</f>
        <v/>
      </c>
      <c r="M4933">
        <f>NORM.S.INV(L4933)</f>
        <v/>
      </c>
      <c r="N4933">
        <f>INDEX(SORT('08_MODELO_MULTIPLO'!G$31:G$3842;1;TRUE);K4933)</f>
        <v/>
      </c>
    </row>
    <row r="4934">
      <c r="A4934" t="n">
        <v>1115</v>
      </c>
      <c r="B4934">
        <f>(A4934-0,5)/3812</f>
        <v/>
      </c>
      <c r="C4934">
        <f>NORM.S.INV(B4934)</f>
        <v/>
      </c>
      <c r="D4934">
        <f>INDEX(SORT('06_MODELO_REFS'!F$26:F$3837;1;TRUE);A4934)</f>
        <v/>
      </c>
      <c r="F4934" t="n">
        <v>1115</v>
      </c>
      <c r="G4934">
        <f>(F4934-0,5)/3812</f>
        <v/>
      </c>
      <c r="H4934">
        <f>NORM.S.INV(G4934)</f>
        <v/>
      </c>
      <c r="I4934">
        <f>INDEX(SORT('07_MODELO_NPI'!F$26:F$3837;1;TRUE);F4934)</f>
        <v/>
      </c>
      <c r="K4934" t="n">
        <v>1115</v>
      </c>
      <c r="L4934">
        <f>(K4934-0,5)/3812</f>
        <v/>
      </c>
      <c r="M4934">
        <f>NORM.S.INV(L4934)</f>
        <v/>
      </c>
      <c r="N4934">
        <f>INDEX(SORT('08_MODELO_MULTIPLO'!G$31:G$3842;1;TRUE);K4934)</f>
        <v/>
      </c>
    </row>
    <row r="4935">
      <c r="A4935" t="n">
        <v>1116</v>
      </c>
      <c r="B4935">
        <f>(A4935-0,5)/3812</f>
        <v/>
      </c>
      <c r="C4935">
        <f>NORM.S.INV(B4935)</f>
        <v/>
      </c>
      <c r="D4935">
        <f>INDEX(SORT('06_MODELO_REFS'!F$26:F$3837;1;TRUE);A4935)</f>
        <v/>
      </c>
      <c r="F4935" t="n">
        <v>1116</v>
      </c>
      <c r="G4935">
        <f>(F4935-0,5)/3812</f>
        <v/>
      </c>
      <c r="H4935">
        <f>NORM.S.INV(G4935)</f>
        <v/>
      </c>
      <c r="I4935">
        <f>INDEX(SORT('07_MODELO_NPI'!F$26:F$3837;1;TRUE);F4935)</f>
        <v/>
      </c>
      <c r="K4935" t="n">
        <v>1116</v>
      </c>
      <c r="L4935">
        <f>(K4935-0,5)/3812</f>
        <v/>
      </c>
      <c r="M4935">
        <f>NORM.S.INV(L4935)</f>
        <v/>
      </c>
      <c r="N4935">
        <f>INDEX(SORT('08_MODELO_MULTIPLO'!G$31:G$3842;1;TRUE);K4935)</f>
        <v/>
      </c>
    </row>
    <row r="4936">
      <c r="A4936" t="n">
        <v>1117</v>
      </c>
      <c r="B4936">
        <f>(A4936-0,5)/3812</f>
        <v/>
      </c>
      <c r="C4936">
        <f>NORM.S.INV(B4936)</f>
        <v/>
      </c>
      <c r="D4936">
        <f>INDEX(SORT('06_MODELO_REFS'!F$26:F$3837;1;TRUE);A4936)</f>
        <v/>
      </c>
      <c r="F4936" t="n">
        <v>1117</v>
      </c>
      <c r="G4936">
        <f>(F4936-0,5)/3812</f>
        <v/>
      </c>
      <c r="H4936">
        <f>NORM.S.INV(G4936)</f>
        <v/>
      </c>
      <c r="I4936">
        <f>INDEX(SORT('07_MODELO_NPI'!F$26:F$3837;1;TRUE);F4936)</f>
        <v/>
      </c>
      <c r="K4936" t="n">
        <v>1117</v>
      </c>
      <c r="L4936">
        <f>(K4936-0,5)/3812</f>
        <v/>
      </c>
      <c r="M4936">
        <f>NORM.S.INV(L4936)</f>
        <v/>
      </c>
      <c r="N4936">
        <f>INDEX(SORT('08_MODELO_MULTIPLO'!G$31:G$3842;1;TRUE);K4936)</f>
        <v/>
      </c>
    </row>
    <row r="4937">
      <c r="A4937" t="n">
        <v>1118</v>
      </c>
      <c r="B4937">
        <f>(A4937-0,5)/3812</f>
        <v/>
      </c>
      <c r="C4937">
        <f>NORM.S.INV(B4937)</f>
        <v/>
      </c>
      <c r="D4937">
        <f>INDEX(SORT('06_MODELO_REFS'!F$26:F$3837;1;TRUE);A4937)</f>
        <v/>
      </c>
      <c r="F4937" t="n">
        <v>1118</v>
      </c>
      <c r="G4937">
        <f>(F4937-0,5)/3812</f>
        <v/>
      </c>
      <c r="H4937">
        <f>NORM.S.INV(G4937)</f>
        <v/>
      </c>
      <c r="I4937">
        <f>INDEX(SORT('07_MODELO_NPI'!F$26:F$3837;1;TRUE);F4937)</f>
        <v/>
      </c>
      <c r="K4937" t="n">
        <v>1118</v>
      </c>
      <c r="L4937">
        <f>(K4937-0,5)/3812</f>
        <v/>
      </c>
      <c r="M4937">
        <f>NORM.S.INV(L4937)</f>
        <v/>
      </c>
      <c r="N4937">
        <f>INDEX(SORT('08_MODELO_MULTIPLO'!G$31:G$3842;1;TRUE);K4937)</f>
        <v/>
      </c>
    </row>
    <row r="4938">
      <c r="A4938" t="n">
        <v>1119</v>
      </c>
      <c r="B4938">
        <f>(A4938-0,5)/3812</f>
        <v/>
      </c>
      <c r="C4938">
        <f>NORM.S.INV(B4938)</f>
        <v/>
      </c>
      <c r="D4938">
        <f>INDEX(SORT('06_MODELO_REFS'!F$26:F$3837;1;TRUE);A4938)</f>
        <v/>
      </c>
      <c r="F4938" t="n">
        <v>1119</v>
      </c>
      <c r="G4938">
        <f>(F4938-0,5)/3812</f>
        <v/>
      </c>
      <c r="H4938">
        <f>NORM.S.INV(G4938)</f>
        <v/>
      </c>
      <c r="I4938">
        <f>INDEX(SORT('07_MODELO_NPI'!F$26:F$3837;1;TRUE);F4938)</f>
        <v/>
      </c>
      <c r="K4938" t="n">
        <v>1119</v>
      </c>
      <c r="L4938">
        <f>(K4938-0,5)/3812</f>
        <v/>
      </c>
      <c r="M4938">
        <f>NORM.S.INV(L4938)</f>
        <v/>
      </c>
      <c r="N4938">
        <f>INDEX(SORT('08_MODELO_MULTIPLO'!G$31:G$3842;1;TRUE);K4938)</f>
        <v/>
      </c>
    </row>
    <row r="4939">
      <c r="A4939" t="n">
        <v>1120</v>
      </c>
      <c r="B4939">
        <f>(A4939-0,5)/3812</f>
        <v/>
      </c>
      <c r="C4939">
        <f>NORM.S.INV(B4939)</f>
        <v/>
      </c>
      <c r="D4939">
        <f>INDEX(SORT('06_MODELO_REFS'!F$26:F$3837;1;TRUE);A4939)</f>
        <v/>
      </c>
      <c r="F4939" t="n">
        <v>1120</v>
      </c>
      <c r="G4939">
        <f>(F4939-0,5)/3812</f>
        <v/>
      </c>
      <c r="H4939">
        <f>NORM.S.INV(G4939)</f>
        <v/>
      </c>
      <c r="I4939">
        <f>INDEX(SORT('07_MODELO_NPI'!F$26:F$3837;1;TRUE);F4939)</f>
        <v/>
      </c>
      <c r="K4939" t="n">
        <v>1120</v>
      </c>
      <c r="L4939">
        <f>(K4939-0,5)/3812</f>
        <v/>
      </c>
      <c r="M4939">
        <f>NORM.S.INV(L4939)</f>
        <v/>
      </c>
      <c r="N4939">
        <f>INDEX(SORT('08_MODELO_MULTIPLO'!G$31:G$3842;1;TRUE);K4939)</f>
        <v/>
      </c>
    </row>
    <row r="4940">
      <c r="A4940" t="n">
        <v>1121</v>
      </c>
      <c r="B4940">
        <f>(A4940-0,5)/3812</f>
        <v/>
      </c>
      <c r="C4940">
        <f>NORM.S.INV(B4940)</f>
        <v/>
      </c>
      <c r="D4940">
        <f>INDEX(SORT('06_MODELO_REFS'!F$26:F$3837;1;TRUE);A4940)</f>
        <v/>
      </c>
      <c r="F4940" t="n">
        <v>1121</v>
      </c>
      <c r="G4940">
        <f>(F4940-0,5)/3812</f>
        <v/>
      </c>
      <c r="H4940">
        <f>NORM.S.INV(G4940)</f>
        <v/>
      </c>
      <c r="I4940">
        <f>INDEX(SORT('07_MODELO_NPI'!F$26:F$3837;1;TRUE);F4940)</f>
        <v/>
      </c>
      <c r="K4940" t="n">
        <v>1121</v>
      </c>
      <c r="L4940">
        <f>(K4940-0,5)/3812</f>
        <v/>
      </c>
      <c r="M4940">
        <f>NORM.S.INV(L4940)</f>
        <v/>
      </c>
      <c r="N4940">
        <f>INDEX(SORT('08_MODELO_MULTIPLO'!G$31:G$3842;1;TRUE);K4940)</f>
        <v/>
      </c>
    </row>
    <row r="4941">
      <c r="A4941" t="n">
        <v>1122</v>
      </c>
      <c r="B4941">
        <f>(A4941-0,5)/3812</f>
        <v/>
      </c>
      <c r="C4941">
        <f>NORM.S.INV(B4941)</f>
        <v/>
      </c>
      <c r="D4941">
        <f>INDEX(SORT('06_MODELO_REFS'!F$26:F$3837;1;TRUE);A4941)</f>
        <v/>
      </c>
      <c r="F4941" t="n">
        <v>1122</v>
      </c>
      <c r="G4941">
        <f>(F4941-0,5)/3812</f>
        <v/>
      </c>
      <c r="H4941">
        <f>NORM.S.INV(G4941)</f>
        <v/>
      </c>
      <c r="I4941">
        <f>INDEX(SORT('07_MODELO_NPI'!F$26:F$3837;1;TRUE);F4941)</f>
        <v/>
      </c>
      <c r="K4941" t="n">
        <v>1122</v>
      </c>
      <c r="L4941">
        <f>(K4941-0,5)/3812</f>
        <v/>
      </c>
      <c r="M4941">
        <f>NORM.S.INV(L4941)</f>
        <v/>
      </c>
      <c r="N4941">
        <f>INDEX(SORT('08_MODELO_MULTIPLO'!G$31:G$3842;1;TRUE);K4941)</f>
        <v/>
      </c>
    </row>
    <row r="4942">
      <c r="A4942" t="n">
        <v>1123</v>
      </c>
      <c r="B4942">
        <f>(A4942-0,5)/3812</f>
        <v/>
      </c>
      <c r="C4942">
        <f>NORM.S.INV(B4942)</f>
        <v/>
      </c>
      <c r="D4942">
        <f>INDEX(SORT('06_MODELO_REFS'!F$26:F$3837;1;TRUE);A4942)</f>
        <v/>
      </c>
      <c r="F4942" t="n">
        <v>1123</v>
      </c>
      <c r="G4942">
        <f>(F4942-0,5)/3812</f>
        <v/>
      </c>
      <c r="H4942">
        <f>NORM.S.INV(G4942)</f>
        <v/>
      </c>
      <c r="I4942">
        <f>INDEX(SORT('07_MODELO_NPI'!F$26:F$3837;1;TRUE);F4942)</f>
        <v/>
      </c>
      <c r="K4942" t="n">
        <v>1123</v>
      </c>
      <c r="L4942">
        <f>(K4942-0,5)/3812</f>
        <v/>
      </c>
      <c r="M4942">
        <f>NORM.S.INV(L4942)</f>
        <v/>
      </c>
      <c r="N4942">
        <f>INDEX(SORT('08_MODELO_MULTIPLO'!G$31:G$3842;1;TRUE);K4942)</f>
        <v/>
      </c>
    </row>
    <row r="4943">
      <c r="A4943" t="n">
        <v>1124</v>
      </c>
      <c r="B4943">
        <f>(A4943-0,5)/3812</f>
        <v/>
      </c>
      <c r="C4943">
        <f>NORM.S.INV(B4943)</f>
        <v/>
      </c>
      <c r="D4943">
        <f>INDEX(SORT('06_MODELO_REFS'!F$26:F$3837;1;TRUE);A4943)</f>
        <v/>
      </c>
      <c r="F4943" t="n">
        <v>1124</v>
      </c>
      <c r="G4943">
        <f>(F4943-0,5)/3812</f>
        <v/>
      </c>
      <c r="H4943">
        <f>NORM.S.INV(G4943)</f>
        <v/>
      </c>
      <c r="I4943">
        <f>INDEX(SORT('07_MODELO_NPI'!F$26:F$3837;1;TRUE);F4943)</f>
        <v/>
      </c>
      <c r="K4943" t="n">
        <v>1124</v>
      </c>
      <c r="L4943">
        <f>(K4943-0,5)/3812</f>
        <v/>
      </c>
      <c r="M4943">
        <f>NORM.S.INV(L4943)</f>
        <v/>
      </c>
      <c r="N4943">
        <f>INDEX(SORT('08_MODELO_MULTIPLO'!G$31:G$3842;1;TRUE);K4943)</f>
        <v/>
      </c>
    </row>
    <row r="4944">
      <c r="A4944" t="n">
        <v>1125</v>
      </c>
      <c r="B4944">
        <f>(A4944-0,5)/3812</f>
        <v/>
      </c>
      <c r="C4944">
        <f>NORM.S.INV(B4944)</f>
        <v/>
      </c>
      <c r="D4944">
        <f>INDEX(SORT('06_MODELO_REFS'!F$26:F$3837;1;TRUE);A4944)</f>
        <v/>
      </c>
      <c r="F4944" t="n">
        <v>1125</v>
      </c>
      <c r="G4944">
        <f>(F4944-0,5)/3812</f>
        <v/>
      </c>
      <c r="H4944">
        <f>NORM.S.INV(G4944)</f>
        <v/>
      </c>
      <c r="I4944">
        <f>INDEX(SORT('07_MODELO_NPI'!F$26:F$3837;1;TRUE);F4944)</f>
        <v/>
      </c>
      <c r="K4944" t="n">
        <v>1125</v>
      </c>
      <c r="L4944">
        <f>(K4944-0,5)/3812</f>
        <v/>
      </c>
      <c r="M4944">
        <f>NORM.S.INV(L4944)</f>
        <v/>
      </c>
      <c r="N4944">
        <f>INDEX(SORT('08_MODELO_MULTIPLO'!G$31:G$3842;1;TRUE);K4944)</f>
        <v/>
      </c>
    </row>
    <row r="4945">
      <c r="A4945" t="n">
        <v>1126</v>
      </c>
      <c r="B4945">
        <f>(A4945-0,5)/3812</f>
        <v/>
      </c>
      <c r="C4945">
        <f>NORM.S.INV(B4945)</f>
        <v/>
      </c>
      <c r="D4945">
        <f>INDEX(SORT('06_MODELO_REFS'!F$26:F$3837;1;TRUE);A4945)</f>
        <v/>
      </c>
      <c r="F4945" t="n">
        <v>1126</v>
      </c>
      <c r="G4945">
        <f>(F4945-0,5)/3812</f>
        <v/>
      </c>
      <c r="H4945">
        <f>NORM.S.INV(G4945)</f>
        <v/>
      </c>
      <c r="I4945">
        <f>INDEX(SORT('07_MODELO_NPI'!F$26:F$3837;1;TRUE);F4945)</f>
        <v/>
      </c>
      <c r="K4945" t="n">
        <v>1126</v>
      </c>
      <c r="L4945">
        <f>(K4945-0,5)/3812</f>
        <v/>
      </c>
      <c r="M4945">
        <f>NORM.S.INV(L4945)</f>
        <v/>
      </c>
      <c r="N4945">
        <f>INDEX(SORT('08_MODELO_MULTIPLO'!G$31:G$3842;1;TRUE);K4945)</f>
        <v/>
      </c>
    </row>
    <row r="4946">
      <c r="A4946" t="n">
        <v>1127</v>
      </c>
      <c r="B4946">
        <f>(A4946-0,5)/3812</f>
        <v/>
      </c>
      <c r="C4946">
        <f>NORM.S.INV(B4946)</f>
        <v/>
      </c>
      <c r="D4946">
        <f>INDEX(SORT('06_MODELO_REFS'!F$26:F$3837;1;TRUE);A4946)</f>
        <v/>
      </c>
      <c r="F4946" t="n">
        <v>1127</v>
      </c>
      <c r="G4946">
        <f>(F4946-0,5)/3812</f>
        <v/>
      </c>
      <c r="H4946">
        <f>NORM.S.INV(G4946)</f>
        <v/>
      </c>
      <c r="I4946">
        <f>INDEX(SORT('07_MODELO_NPI'!F$26:F$3837;1;TRUE);F4946)</f>
        <v/>
      </c>
      <c r="K4946" t="n">
        <v>1127</v>
      </c>
      <c r="L4946">
        <f>(K4946-0,5)/3812</f>
        <v/>
      </c>
      <c r="M4946">
        <f>NORM.S.INV(L4946)</f>
        <v/>
      </c>
      <c r="N4946">
        <f>INDEX(SORT('08_MODELO_MULTIPLO'!G$31:G$3842;1;TRUE);K4946)</f>
        <v/>
      </c>
    </row>
    <row r="4947">
      <c r="A4947" t="n">
        <v>1128</v>
      </c>
      <c r="B4947">
        <f>(A4947-0,5)/3812</f>
        <v/>
      </c>
      <c r="C4947">
        <f>NORM.S.INV(B4947)</f>
        <v/>
      </c>
      <c r="D4947">
        <f>INDEX(SORT('06_MODELO_REFS'!F$26:F$3837;1;TRUE);A4947)</f>
        <v/>
      </c>
      <c r="F4947" t="n">
        <v>1128</v>
      </c>
      <c r="G4947">
        <f>(F4947-0,5)/3812</f>
        <v/>
      </c>
      <c r="H4947">
        <f>NORM.S.INV(G4947)</f>
        <v/>
      </c>
      <c r="I4947">
        <f>INDEX(SORT('07_MODELO_NPI'!F$26:F$3837;1;TRUE);F4947)</f>
        <v/>
      </c>
      <c r="K4947" t="n">
        <v>1128</v>
      </c>
      <c r="L4947">
        <f>(K4947-0,5)/3812</f>
        <v/>
      </c>
      <c r="M4947">
        <f>NORM.S.INV(L4947)</f>
        <v/>
      </c>
      <c r="N4947">
        <f>INDEX(SORT('08_MODELO_MULTIPLO'!G$31:G$3842;1;TRUE);K4947)</f>
        <v/>
      </c>
    </row>
    <row r="4948">
      <c r="A4948" t="n">
        <v>1129</v>
      </c>
      <c r="B4948">
        <f>(A4948-0,5)/3812</f>
        <v/>
      </c>
      <c r="C4948">
        <f>NORM.S.INV(B4948)</f>
        <v/>
      </c>
      <c r="D4948">
        <f>INDEX(SORT('06_MODELO_REFS'!F$26:F$3837;1;TRUE);A4948)</f>
        <v/>
      </c>
      <c r="F4948" t="n">
        <v>1129</v>
      </c>
      <c r="G4948">
        <f>(F4948-0,5)/3812</f>
        <v/>
      </c>
      <c r="H4948">
        <f>NORM.S.INV(G4948)</f>
        <v/>
      </c>
      <c r="I4948">
        <f>INDEX(SORT('07_MODELO_NPI'!F$26:F$3837;1;TRUE);F4948)</f>
        <v/>
      </c>
      <c r="K4948" t="n">
        <v>1129</v>
      </c>
      <c r="L4948">
        <f>(K4948-0,5)/3812</f>
        <v/>
      </c>
      <c r="M4948">
        <f>NORM.S.INV(L4948)</f>
        <v/>
      </c>
      <c r="N4948">
        <f>INDEX(SORT('08_MODELO_MULTIPLO'!G$31:G$3842;1;TRUE);K4948)</f>
        <v/>
      </c>
    </row>
    <row r="4949">
      <c r="A4949" t="n">
        <v>1130</v>
      </c>
      <c r="B4949">
        <f>(A4949-0,5)/3812</f>
        <v/>
      </c>
      <c r="C4949">
        <f>NORM.S.INV(B4949)</f>
        <v/>
      </c>
      <c r="D4949">
        <f>INDEX(SORT('06_MODELO_REFS'!F$26:F$3837;1;TRUE);A4949)</f>
        <v/>
      </c>
      <c r="F4949" t="n">
        <v>1130</v>
      </c>
      <c r="G4949">
        <f>(F4949-0,5)/3812</f>
        <v/>
      </c>
      <c r="H4949">
        <f>NORM.S.INV(G4949)</f>
        <v/>
      </c>
      <c r="I4949">
        <f>INDEX(SORT('07_MODELO_NPI'!F$26:F$3837;1;TRUE);F4949)</f>
        <v/>
      </c>
      <c r="K4949" t="n">
        <v>1130</v>
      </c>
      <c r="L4949">
        <f>(K4949-0,5)/3812</f>
        <v/>
      </c>
      <c r="M4949">
        <f>NORM.S.INV(L4949)</f>
        <v/>
      </c>
      <c r="N4949">
        <f>INDEX(SORT('08_MODELO_MULTIPLO'!G$31:G$3842;1;TRUE);K4949)</f>
        <v/>
      </c>
    </row>
    <row r="4950">
      <c r="A4950" t="n">
        <v>1131</v>
      </c>
      <c r="B4950">
        <f>(A4950-0,5)/3812</f>
        <v/>
      </c>
      <c r="C4950">
        <f>NORM.S.INV(B4950)</f>
        <v/>
      </c>
      <c r="D4950">
        <f>INDEX(SORT('06_MODELO_REFS'!F$26:F$3837;1;TRUE);A4950)</f>
        <v/>
      </c>
      <c r="F4950" t="n">
        <v>1131</v>
      </c>
      <c r="G4950">
        <f>(F4950-0,5)/3812</f>
        <v/>
      </c>
      <c r="H4950">
        <f>NORM.S.INV(G4950)</f>
        <v/>
      </c>
      <c r="I4950">
        <f>INDEX(SORT('07_MODELO_NPI'!F$26:F$3837;1;TRUE);F4950)</f>
        <v/>
      </c>
      <c r="K4950" t="n">
        <v>1131</v>
      </c>
      <c r="L4950">
        <f>(K4950-0,5)/3812</f>
        <v/>
      </c>
      <c r="M4950">
        <f>NORM.S.INV(L4950)</f>
        <v/>
      </c>
      <c r="N4950">
        <f>INDEX(SORT('08_MODELO_MULTIPLO'!G$31:G$3842;1;TRUE);K4950)</f>
        <v/>
      </c>
    </row>
    <row r="4951">
      <c r="A4951" t="n">
        <v>1132</v>
      </c>
      <c r="B4951">
        <f>(A4951-0,5)/3812</f>
        <v/>
      </c>
      <c r="C4951">
        <f>NORM.S.INV(B4951)</f>
        <v/>
      </c>
      <c r="D4951">
        <f>INDEX(SORT('06_MODELO_REFS'!F$26:F$3837;1;TRUE);A4951)</f>
        <v/>
      </c>
      <c r="F4951" t="n">
        <v>1132</v>
      </c>
      <c r="G4951">
        <f>(F4951-0,5)/3812</f>
        <v/>
      </c>
      <c r="H4951">
        <f>NORM.S.INV(G4951)</f>
        <v/>
      </c>
      <c r="I4951">
        <f>INDEX(SORT('07_MODELO_NPI'!F$26:F$3837;1;TRUE);F4951)</f>
        <v/>
      </c>
      <c r="K4951" t="n">
        <v>1132</v>
      </c>
      <c r="L4951">
        <f>(K4951-0,5)/3812</f>
        <v/>
      </c>
      <c r="M4951">
        <f>NORM.S.INV(L4951)</f>
        <v/>
      </c>
      <c r="N4951">
        <f>INDEX(SORT('08_MODELO_MULTIPLO'!G$31:G$3842;1;TRUE);K4951)</f>
        <v/>
      </c>
    </row>
    <row r="4952">
      <c r="A4952" t="n">
        <v>1133</v>
      </c>
      <c r="B4952">
        <f>(A4952-0,5)/3812</f>
        <v/>
      </c>
      <c r="C4952">
        <f>NORM.S.INV(B4952)</f>
        <v/>
      </c>
      <c r="D4952">
        <f>INDEX(SORT('06_MODELO_REFS'!F$26:F$3837;1;TRUE);A4952)</f>
        <v/>
      </c>
      <c r="F4952" t="n">
        <v>1133</v>
      </c>
      <c r="G4952">
        <f>(F4952-0,5)/3812</f>
        <v/>
      </c>
      <c r="H4952">
        <f>NORM.S.INV(G4952)</f>
        <v/>
      </c>
      <c r="I4952">
        <f>INDEX(SORT('07_MODELO_NPI'!F$26:F$3837;1;TRUE);F4952)</f>
        <v/>
      </c>
      <c r="K4952" t="n">
        <v>1133</v>
      </c>
      <c r="L4952">
        <f>(K4952-0,5)/3812</f>
        <v/>
      </c>
      <c r="M4952">
        <f>NORM.S.INV(L4952)</f>
        <v/>
      </c>
      <c r="N4952">
        <f>INDEX(SORT('08_MODELO_MULTIPLO'!G$31:G$3842;1;TRUE);K4952)</f>
        <v/>
      </c>
    </row>
    <row r="4953">
      <c r="A4953" t="n">
        <v>1134</v>
      </c>
      <c r="B4953">
        <f>(A4953-0,5)/3812</f>
        <v/>
      </c>
      <c r="C4953">
        <f>NORM.S.INV(B4953)</f>
        <v/>
      </c>
      <c r="D4953">
        <f>INDEX(SORT('06_MODELO_REFS'!F$26:F$3837;1;TRUE);A4953)</f>
        <v/>
      </c>
      <c r="F4953" t="n">
        <v>1134</v>
      </c>
      <c r="G4953">
        <f>(F4953-0,5)/3812</f>
        <v/>
      </c>
      <c r="H4953">
        <f>NORM.S.INV(G4953)</f>
        <v/>
      </c>
      <c r="I4953">
        <f>INDEX(SORT('07_MODELO_NPI'!F$26:F$3837;1;TRUE);F4953)</f>
        <v/>
      </c>
      <c r="K4953" t="n">
        <v>1134</v>
      </c>
      <c r="L4953">
        <f>(K4953-0,5)/3812</f>
        <v/>
      </c>
      <c r="M4953">
        <f>NORM.S.INV(L4953)</f>
        <v/>
      </c>
      <c r="N4953">
        <f>INDEX(SORT('08_MODELO_MULTIPLO'!G$31:G$3842;1;TRUE);K4953)</f>
        <v/>
      </c>
    </row>
    <row r="4954">
      <c r="A4954" t="n">
        <v>1135</v>
      </c>
      <c r="B4954">
        <f>(A4954-0,5)/3812</f>
        <v/>
      </c>
      <c r="C4954">
        <f>NORM.S.INV(B4954)</f>
        <v/>
      </c>
      <c r="D4954">
        <f>INDEX(SORT('06_MODELO_REFS'!F$26:F$3837;1;TRUE);A4954)</f>
        <v/>
      </c>
      <c r="F4954" t="n">
        <v>1135</v>
      </c>
      <c r="G4954">
        <f>(F4954-0,5)/3812</f>
        <v/>
      </c>
      <c r="H4954">
        <f>NORM.S.INV(G4954)</f>
        <v/>
      </c>
      <c r="I4954">
        <f>INDEX(SORT('07_MODELO_NPI'!F$26:F$3837;1;TRUE);F4954)</f>
        <v/>
      </c>
      <c r="K4954" t="n">
        <v>1135</v>
      </c>
      <c r="L4954">
        <f>(K4954-0,5)/3812</f>
        <v/>
      </c>
      <c r="M4954">
        <f>NORM.S.INV(L4954)</f>
        <v/>
      </c>
      <c r="N4954">
        <f>INDEX(SORT('08_MODELO_MULTIPLO'!G$31:G$3842;1;TRUE);K4954)</f>
        <v/>
      </c>
    </row>
    <row r="4955">
      <c r="A4955" t="n">
        <v>1136</v>
      </c>
      <c r="B4955">
        <f>(A4955-0,5)/3812</f>
        <v/>
      </c>
      <c r="C4955">
        <f>NORM.S.INV(B4955)</f>
        <v/>
      </c>
      <c r="D4955">
        <f>INDEX(SORT('06_MODELO_REFS'!F$26:F$3837;1;TRUE);A4955)</f>
        <v/>
      </c>
      <c r="F4955" t="n">
        <v>1136</v>
      </c>
      <c r="G4955">
        <f>(F4955-0,5)/3812</f>
        <v/>
      </c>
      <c r="H4955">
        <f>NORM.S.INV(G4955)</f>
        <v/>
      </c>
      <c r="I4955">
        <f>INDEX(SORT('07_MODELO_NPI'!F$26:F$3837;1;TRUE);F4955)</f>
        <v/>
      </c>
      <c r="K4955" t="n">
        <v>1136</v>
      </c>
      <c r="L4955">
        <f>(K4955-0,5)/3812</f>
        <v/>
      </c>
      <c r="M4955">
        <f>NORM.S.INV(L4955)</f>
        <v/>
      </c>
      <c r="N4955">
        <f>INDEX(SORT('08_MODELO_MULTIPLO'!G$31:G$3842;1;TRUE);K4955)</f>
        <v/>
      </c>
    </row>
    <row r="4956">
      <c r="A4956" t="n">
        <v>1137</v>
      </c>
      <c r="B4956">
        <f>(A4956-0,5)/3812</f>
        <v/>
      </c>
      <c r="C4956">
        <f>NORM.S.INV(B4956)</f>
        <v/>
      </c>
      <c r="D4956">
        <f>INDEX(SORT('06_MODELO_REFS'!F$26:F$3837;1;TRUE);A4956)</f>
        <v/>
      </c>
      <c r="F4956" t="n">
        <v>1137</v>
      </c>
      <c r="G4956">
        <f>(F4956-0,5)/3812</f>
        <v/>
      </c>
      <c r="H4956">
        <f>NORM.S.INV(G4956)</f>
        <v/>
      </c>
      <c r="I4956">
        <f>INDEX(SORT('07_MODELO_NPI'!F$26:F$3837;1;TRUE);F4956)</f>
        <v/>
      </c>
      <c r="K4956" t="n">
        <v>1137</v>
      </c>
      <c r="L4956">
        <f>(K4956-0,5)/3812</f>
        <v/>
      </c>
      <c r="M4956">
        <f>NORM.S.INV(L4956)</f>
        <v/>
      </c>
      <c r="N4956">
        <f>INDEX(SORT('08_MODELO_MULTIPLO'!G$31:G$3842;1;TRUE);K4956)</f>
        <v/>
      </c>
    </row>
    <row r="4957">
      <c r="A4957" t="n">
        <v>1138</v>
      </c>
      <c r="B4957">
        <f>(A4957-0,5)/3812</f>
        <v/>
      </c>
      <c r="C4957">
        <f>NORM.S.INV(B4957)</f>
        <v/>
      </c>
      <c r="D4957">
        <f>INDEX(SORT('06_MODELO_REFS'!F$26:F$3837;1;TRUE);A4957)</f>
        <v/>
      </c>
      <c r="F4957" t="n">
        <v>1138</v>
      </c>
      <c r="G4957">
        <f>(F4957-0,5)/3812</f>
        <v/>
      </c>
      <c r="H4957">
        <f>NORM.S.INV(G4957)</f>
        <v/>
      </c>
      <c r="I4957">
        <f>INDEX(SORT('07_MODELO_NPI'!F$26:F$3837;1;TRUE);F4957)</f>
        <v/>
      </c>
      <c r="K4957" t="n">
        <v>1138</v>
      </c>
      <c r="L4957">
        <f>(K4957-0,5)/3812</f>
        <v/>
      </c>
      <c r="M4957">
        <f>NORM.S.INV(L4957)</f>
        <v/>
      </c>
      <c r="N4957">
        <f>INDEX(SORT('08_MODELO_MULTIPLO'!G$31:G$3842;1;TRUE);K4957)</f>
        <v/>
      </c>
    </row>
    <row r="4958">
      <c r="A4958" t="n">
        <v>1139</v>
      </c>
      <c r="B4958">
        <f>(A4958-0,5)/3812</f>
        <v/>
      </c>
      <c r="C4958">
        <f>NORM.S.INV(B4958)</f>
        <v/>
      </c>
      <c r="D4958">
        <f>INDEX(SORT('06_MODELO_REFS'!F$26:F$3837;1;TRUE);A4958)</f>
        <v/>
      </c>
      <c r="F4958" t="n">
        <v>1139</v>
      </c>
      <c r="G4958">
        <f>(F4958-0,5)/3812</f>
        <v/>
      </c>
      <c r="H4958">
        <f>NORM.S.INV(G4958)</f>
        <v/>
      </c>
      <c r="I4958">
        <f>INDEX(SORT('07_MODELO_NPI'!F$26:F$3837;1;TRUE);F4958)</f>
        <v/>
      </c>
      <c r="K4958" t="n">
        <v>1139</v>
      </c>
      <c r="L4958">
        <f>(K4958-0,5)/3812</f>
        <v/>
      </c>
      <c r="M4958">
        <f>NORM.S.INV(L4958)</f>
        <v/>
      </c>
      <c r="N4958">
        <f>INDEX(SORT('08_MODELO_MULTIPLO'!G$31:G$3842;1;TRUE);K4958)</f>
        <v/>
      </c>
    </row>
    <row r="4959">
      <c r="A4959" t="n">
        <v>1140</v>
      </c>
      <c r="B4959">
        <f>(A4959-0,5)/3812</f>
        <v/>
      </c>
      <c r="C4959">
        <f>NORM.S.INV(B4959)</f>
        <v/>
      </c>
      <c r="D4959">
        <f>INDEX(SORT('06_MODELO_REFS'!F$26:F$3837;1;TRUE);A4959)</f>
        <v/>
      </c>
      <c r="F4959" t="n">
        <v>1140</v>
      </c>
      <c r="G4959">
        <f>(F4959-0,5)/3812</f>
        <v/>
      </c>
      <c r="H4959">
        <f>NORM.S.INV(G4959)</f>
        <v/>
      </c>
      <c r="I4959">
        <f>INDEX(SORT('07_MODELO_NPI'!F$26:F$3837;1;TRUE);F4959)</f>
        <v/>
      </c>
      <c r="K4959" t="n">
        <v>1140</v>
      </c>
      <c r="L4959">
        <f>(K4959-0,5)/3812</f>
        <v/>
      </c>
      <c r="M4959">
        <f>NORM.S.INV(L4959)</f>
        <v/>
      </c>
      <c r="N4959">
        <f>INDEX(SORT('08_MODELO_MULTIPLO'!G$31:G$3842;1;TRUE);K4959)</f>
        <v/>
      </c>
    </row>
    <row r="4960">
      <c r="A4960" t="n">
        <v>1141</v>
      </c>
      <c r="B4960">
        <f>(A4960-0,5)/3812</f>
        <v/>
      </c>
      <c r="C4960">
        <f>NORM.S.INV(B4960)</f>
        <v/>
      </c>
      <c r="D4960">
        <f>INDEX(SORT('06_MODELO_REFS'!F$26:F$3837;1;TRUE);A4960)</f>
        <v/>
      </c>
      <c r="F4960" t="n">
        <v>1141</v>
      </c>
      <c r="G4960">
        <f>(F4960-0,5)/3812</f>
        <v/>
      </c>
      <c r="H4960">
        <f>NORM.S.INV(G4960)</f>
        <v/>
      </c>
      <c r="I4960">
        <f>INDEX(SORT('07_MODELO_NPI'!F$26:F$3837;1;TRUE);F4960)</f>
        <v/>
      </c>
      <c r="K4960" t="n">
        <v>1141</v>
      </c>
      <c r="L4960">
        <f>(K4960-0,5)/3812</f>
        <v/>
      </c>
      <c r="M4960">
        <f>NORM.S.INV(L4960)</f>
        <v/>
      </c>
      <c r="N4960">
        <f>INDEX(SORT('08_MODELO_MULTIPLO'!G$31:G$3842;1;TRUE);K4960)</f>
        <v/>
      </c>
    </row>
    <row r="4961">
      <c r="A4961" t="n">
        <v>1142</v>
      </c>
      <c r="B4961">
        <f>(A4961-0,5)/3812</f>
        <v/>
      </c>
      <c r="C4961">
        <f>NORM.S.INV(B4961)</f>
        <v/>
      </c>
      <c r="D4961">
        <f>INDEX(SORT('06_MODELO_REFS'!F$26:F$3837;1;TRUE);A4961)</f>
        <v/>
      </c>
      <c r="F4961" t="n">
        <v>1142</v>
      </c>
      <c r="G4961">
        <f>(F4961-0,5)/3812</f>
        <v/>
      </c>
      <c r="H4961">
        <f>NORM.S.INV(G4961)</f>
        <v/>
      </c>
      <c r="I4961">
        <f>INDEX(SORT('07_MODELO_NPI'!F$26:F$3837;1;TRUE);F4961)</f>
        <v/>
      </c>
      <c r="K4961" t="n">
        <v>1142</v>
      </c>
      <c r="L4961">
        <f>(K4961-0,5)/3812</f>
        <v/>
      </c>
      <c r="M4961">
        <f>NORM.S.INV(L4961)</f>
        <v/>
      </c>
      <c r="N4961">
        <f>INDEX(SORT('08_MODELO_MULTIPLO'!G$31:G$3842;1;TRUE);K4961)</f>
        <v/>
      </c>
    </row>
    <row r="4962">
      <c r="A4962" t="n">
        <v>1143</v>
      </c>
      <c r="B4962">
        <f>(A4962-0,5)/3812</f>
        <v/>
      </c>
      <c r="C4962">
        <f>NORM.S.INV(B4962)</f>
        <v/>
      </c>
      <c r="D4962">
        <f>INDEX(SORT('06_MODELO_REFS'!F$26:F$3837;1;TRUE);A4962)</f>
        <v/>
      </c>
      <c r="F4962" t="n">
        <v>1143</v>
      </c>
      <c r="G4962">
        <f>(F4962-0,5)/3812</f>
        <v/>
      </c>
      <c r="H4962">
        <f>NORM.S.INV(G4962)</f>
        <v/>
      </c>
      <c r="I4962">
        <f>INDEX(SORT('07_MODELO_NPI'!F$26:F$3837;1;TRUE);F4962)</f>
        <v/>
      </c>
      <c r="K4962" t="n">
        <v>1143</v>
      </c>
      <c r="L4962">
        <f>(K4962-0,5)/3812</f>
        <v/>
      </c>
      <c r="M4962">
        <f>NORM.S.INV(L4962)</f>
        <v/>
      </c>
      <c r="N4962">
        <f>INDEX(SORT('08_MODELO_MULTIPLO'!G$31:G$3842;1;TRUE);K4962)</f>
        <v/>
      </c>
    </row>
    <row r="4963">
      <c r="A4963" t="n">
        <v>1144</v>
      </c>
      <c r="B4963">
        <f>(A4963-0,5)/3812</f>
        <v/>
      </c>
      <c r="C4963">
        <f>NORM.S.INV(B4963)</f>
        <v/>
      </c>
      <c r="D4963">
        <f>INDEX(SORT('06_MODELO_REFS'!F$26:F$3837;1;TRUE);A4963)</f>
        <v/>
      </c>
      <c r="F4963" t="n">
        <v>1144</v>
      </c>
      <c r="G4963">
        <f>(F4963-0,5)/3812</f>
        <v/>
      </c>
      <c r="H4963">
        <f>NORM.S.INV(G4963)</f>
        <v/>
      </c>
      <c r="I4963">
        <f>INDEX(SORT('07_MODELO_NPI'!F$26:F$3837;1;TRUE);F4963)</f>
        <v/>
      </c>
      <c r="K4963" t="n">
        <v>1144</v>
      </c>
      <c r="L4963">
        <f>(K4963-0,5)/3812</f>
        <v/>
      </c>
      <c r="M4963">
        <f>NORM.S.INV(L4963)</f>
        <v/>
      </c>
      <c r="N4963">
        <f>INDEX(SORT('08_MODELO_MULTIPLO'!G$31:G$3842;1;TRUE);K4963)</f>
        <v/>
      </c>
    </row>
    <row r="4964">
      <c r="A4964" t="n">
        <v>1145</v>
      </c>
      <c r="B4964">
        <f>(A4964-0,5)/3812</f>
        <v/>
      </c>
      <c r="C4964">
        <f>NORM.S.INV(B4964)</f>
        <v/>
      </c>
      <c r="D4964">
        <f>INDEX(SORT('06_MODELO_REFS'!F$26:F$3837;1;TRUE);A4964)</f>
        <v/>
      </c>
      <c r="F4964" t="n">
        <v>1145</v>
      </c>
      <c r="G4964">
        <f>(F4964-0,5)/3812</f>
        <v/>
      </c>
      <c r="H4964">
        <f>NORM.S.INV(G4964)</f>
        <v/>
      </c>
      <c r="I4964">
        <f>INDEX(SORT('07_MODELO_NPI'!F$26:F$3837;1;TRUE);F4964)</f>
        <v/>
      </c>
      <c r="K4964" t="n">
        <v>1145</v>
      </c>
      <c r="L4964">
        <f>(K4964-0,5)/3812</f>
        <v/>
      </c>
      <c r="M4964">
        <f>NORM.S.INV(L4964)</f>
        <v/>
      </c>
      <c r="N4964">
        <f>INDEX(SORT('08_MODELO_MULTIPLO'!G$31:G$3842;1;TRUE);K4964)</f>
        <v/>
      </c>
    </row>
    <row r="4965">
      <c r="A4965" t="n">
        <v>1146</v>
      </c>
      <c r="B4965">
        <f>(A4965-0,5)/3812</f>
        <v/>
      </c>
      <c r="C4965">
        <f>NORM.S.INV(B4965)</f>
        <v/>
      </c>
      <c r="D4965">
        <f>INDEX(SORT('06_MODELO_REFS'!F$26:F$3837;1;TRUE);A4965)</f>
        <v/>
      </c>
      <c r="F4965" t="n">
        <v>1146</v>
      </c>
      <c r="G4965">
        <f>(F4965-0,5)/3812</f>
        <v/>
      </c>
      <c r="H4965">
        <f>NORM.S.INV(G4965)</f>
        <v/>
      </c>
      <c r="I4965">
        <f>INDEX(SORT('07_MODELO_NPI'!F$26:F$3837;1;TRUE);F4965)</f>
        <v/>
      </c>
      <c r="K4965" t="n">
        <v>1146</v>
      </c>
      <c r="L4965">
        <f>(K4965-0,5)/3812</f>
        <v/>
      </c>
      <c r="M4965">
        <f>NORM.S.INV(L4965)</f>
        <v/>
      </c>
      <c r="N4965">
        <f>INDEX(SORT('08_MODELO_MULTIPLO'!G$31:G$3842;1;TRUE);K4965)</f>
        <v/>
      </c>
    </row>
    <row r="4966">
      <c r="A4966" t="n">
        <v>1147</v>
      </c>
      <c r="B4966">
        <f>(A4966-0,5)/3812</f>
        <v/>
      </c>
      <c r="C4966">
        <f>NORM.S.INV(B4966)</f>
        <v/>
      </c>
      <c r="D4966">
        <f>INDEX(SORT('06_MODELO_REFS'!F$26:F$3837;1;TRUE);A4966)</f>
        <v/>
      </c>
      <c r="F4966" t="n">
        <v>1147</v>
      </c>
      <c r="G4966">
        <f>(F4966-0,5)/3812</f>
        <v/>
      </c>
      <c r="H4966">
        <f>NORM.S.INV(G4966)</f>
        <v/>
      </c>
      <c r="I4966">
        <f>INDEX(SORT('07_MODELO_NPI'!F$26:F$3837;1;TRUE);F4966)</f>
        <v/>
      </c>
      <c r="K4966" t="n">
        <v>1147</v>
      </c>
      <c r="L4966">
        <f>(K4966-0,5)/3812</f>
        <v/>
      </c>
      <c r="M4966">
        <f>NORM.S.INV(L4966)</f>
        <v/>
      </c>
      <c r="N4966">
        <f>INDEX(SORT('08_MODELO_MULTIPLO'!G$31:G$3842;1;TRUE);K4966)</f>
        <v/>
      </c>
    </row>
    <row r="4967">
      <c r="A4967" t="n">
        <v>1148</v>
      </c>
      <c r="B4967">
        <f>(A4967-0,5)/3812</f>
        <v/>
      </c>
      <c r="C4967">
        <f>NORM.S.INV(B4967)</f>
        <v/>
      </c>
      <c r="D4967">
        <f>INDEX(SORT('06_MODELO_REFS'!F$26:F$3837;1;TRUE);A4967)</f>
        <v/>
      </c>
      <c r="F4967" t="n">
        <v>1148</v>
      </c>
      <c r="G4967">
        <f>(F4967-0,5)/3812</f>
        <v/>
      </c>
      <c r="H4967">
        <f>NORM.S.INV(G4967)</f>
        <v/>
      </c>
      <c r="I4967">
        <f>INDEX(SORT('07_MODELO_NPI'!F$26:F$3837;1;TRUE);F4967)</f>
        <v/>
      </c>
      <c r="K4967" t="n">
        <v>1148</v>
      </c>
      <c r="L4967">
        <f>(K4967-0,5)/3812</f>
        <v/>
      </c>
      <c r="M4967">
        <f>NORM.S.INV(L4967)</f>
        <v/>
      </c>
      <c r="N4967">
        <f>INDEX(SORT('08_MODELO_MULTIPLO'!G$31:G$3842;1;TRUE);K4967)</f>
        <v/>
      </c>
    </row>
    <row r="4968">
      <c r="A4968" t="n">
        <v>1149</v>
      </c>
      <c r="B4968">
        <f>(A4968-0,5)/3812</f>
        <v/>
      </c>
      <c r="C4968">
        <f>NORM.S.INV(B4968)</f>
        <v/>
      </c>
      <c r="D4968">
        <f>INDEX(SORT('06_MODELO_REFS'!F$26:F$3837;1;TRUE);A4968)</f>
        <v/>
      </c>
      <c r="F4968" t="n">
        <v>1149</v>
      </c>
      <c r="G4968">
        <f>(F4968-0,5)/3812</f>
        <v/>
      </c>
      <c r="H4968">
        <f>NORM.S.INV(G4968)</f>
        <v/>
      </c>
      <c r="I4968">
        <f>INDEX(SORT('07_MODELO_NPI'!F$26:F$3837;1;TRUE);F4968)</f>
        <v/>
      </c>
      <c r="K4968" t="n">
        <v>1149</v>
      </c>
      <c r="L4968">
        <f>(K4968-0,5)/3812</f>
        <v/>
      </c>
      <c r="M4968">
        <f>NORM.S.INV(L4968)</f>
        <v/>
      </c>
      <c r="N4968">
        <f>INDEX(SORT('08_MODELO_MULTIPLO'!G$31:G$3842;1;TRUE);K4968)</f>
        <v/>
      </c>
    </row>
    <row r="4969">
      <c r="A4969" t="n">
        <v>1150</v>
      </c>
      <c r="B4969">
        <f>(A4969-0,5)/3812</f>
        <v/>
      </c>
      <c r="C4969">
        <f>NORM.S.INV(B4969)</f>
        <v/>
      </c>
      <c r="D4969">
        <f>INDEX(SORT('06_MODELO_REFS'!F$26:F$3837;1;TRUE);A4969)</f>
        <v/>
      </c>
      <c r="F4969" t="n">
        <v>1150</v>
      </c>
      <c r="G4969">
        <f>(F4969-0,5)/3812</f>
        <v/>
      </c>
      <c r="H4969">
        <f>NORM.S.INV(G4969)</f>
        <v/>
      </c>
      <c r="I4969">
        <f>INDEX(SORT('07_MODELO_NPI'!F$26:F$3837;1;TRUE);F4969)</f>
        <v/>
      </c>
      <c r="K4969" t="n">
        <v>1150</v>
      </c>
      <c r="L4969">
        <f>(K4969-0,5)/3812</f>
        <v/>
      </c>
      <c r="M4969">
        <f>NORM.S.INV(L4969)</f>
        <v/>
      </c>
      <c r="N4969">
        <f>INDEX(SORT('08_MODELO_MULTIPLO'!G$31:G$3842;1;TRUE);K4969)</f>
        <v/>
      </c>
    </row>
    <row r="4970">
      <c r="A4970" t="n">
        <v>1151</v>
      </c>
      <c r="B4970">
        <f>(A4970-0,5)/3812</f>
        <v/>
      </c>
      <c r="C4970">
        <f>NORM.S.INV(B4970)</f>
        <v/>
      </c>
      <c r="D4970">
        <f>INDEX(SORT('06_MODELO_REFS'!F$26:F$3837;1;TRUE);A4970)</f>
        <v/>
      </c>
      <c r="F4970" t="n">
        <v>1151</v>
      </c>
      <c r="G4970">
        <f>(F4970-0,5)/3812</f>
        <v/>
      </c>
      <c r="H4970">
        <f>NORM.S.INV(G4970)</f>
        <v/>
      </c>
      <c r="I4970">
        <f>INDEX(SORT('07_MODELO_NPI'!F$26:F$3837;1;TRUE);F4970)</f>
        <v/>
      </c>
      <c r="K4970" t="n">
        <v>1151</v>
      </c>
      <c r="L4970">
        <f>(K4970-0,5)/3812</f>
        <v/>
      </c>
      <c r="M4970">
        <f>NORM.S.INV(L4970)</f>
        <v/>
      </c>
      <c r="N4970">
        <f>INDEX(SORT('08_MODELO_MULTIPLO'!G$31:G$3842;1;TRUE);K4970)</f>
        <v/>
      </c>
    </row>
    <row r="4971">
      <c r="A4971" t="n">
        <v>1152</v>
      </c>
      <c r="B4971">
        <f>(A4971-0,5)/3812</f>
        <v/>
      </c>
      <c r="C4971">
        <f>NORM.S.INV(B4971)</f>
        <v/>
      </c>
      <c r="D4971">
        <f>INDEX(SORT('06_MODELO_REFS'!F$26:F$3837;1;TRUE);A4971)</f>
        <v/>
      </c>
      <c r="F4971" t="n">
        <v>1152</v>
      </c>
      <c r="G4971">
        <f>(F4971-0,5)/3812</f>
        <v/>
      </c>
      <c r="H4971">
        <f>NORM.S.INV(G4971)</f>
        <v/>
      </c>
      <c r="I4971">
        <f>INDEX(SORT('07_MODELO_NPI'!F$26:F$3837;1;TRUE);F4971)</f>
        <v/>
      </c>
      <c r="K4971" t="n">
        <v>1152</v>
      </c>
      <c r="L4971">
        <f>(K4971-0,5)/3812</f>
        <v/>
      </c>
      <c r="M4971">
        <f>NORM.S.INV(L4971)</f>
        <v/>
      </c>
      <c r="N4971">
        <f>INDEX(SORT('08_MODELO_MULTIPLO'!G$31:G$3842;1;TRUE);K4971)</f>
        <v/>
      </c>
    </row>
    <row r="4972">
      <c r="A4972" t="n">
        <v>1153</v>
      </c>
      <c r="B4972">
        <f>(A4972-0,5)/3812</f>
        <v/>
      </c>
      <c r="C4972">
        <f>NORM.S.INV(B4972)</f>
        <v/>
      </c>
      <c r="D4972">
        <f>INDEX(SORT('06_MODELO_REFS'!F$26:F$3837;1;TRUE);A4972)</f>
        <v/>
      </c>
      <c r="F4972" t="n">
        <v>1153</v>
      </c>
      <c r="G4972">
        <f>(F4972-0,5)/3812</f>
        <v/>
      </c>
      <c r="H4972">
        <f>NORM.S.INV(G4972)</f>
        <v/>
      </c>
      <c r="I4972">
        <f>INDEX(SORT('07_MODELO_NPI'!F$26:F$3837;1;TRUE);F4972)</f>
        <v/>
      </c>
      <c r="K4972" t="n">
        <v>1153</v>
      </c>
      <c r="L4972">
        <f>(K4972-0,5)/3812</f>
        <v/>
      </c>
      <c r="M4972">
        <f>NORM.S.INV(L4972)</f>
        <v/>
      </c>
      <c r="N4972">
        <f>INDEX(SORT('08_MODELO_MULTIPLO'!G$31:G$3842;1;TRUE);K4972)</f>
        <v/>
      </c>
    </row>
    <row r="4973">
      <c r="A4973" t="n">
        <v>1154</v>
      </c>
      <c r="B4973">
        <f>(A4973-0,5)/3812</f>
        <v/>
      </c>
      <c r="C4973">
        <f>NORM.S.INV(B4973)</f>
        <v/>
      </c>
      <c r="D4973">
        <f>INDEX(SORT('06_MODELO_REFS'!F$26:F$3837;1;TRUE);A4973)</f>
        <v/>
      </c>
      <c r="F4973" t="n">
        <v>1154</v>
      </c>
      <c r="G4973">
        <f>(F4973-0,5)/3812</f>
        <v/>
      </c>
      <c r="H4973">
        <f>NORM.S.INV(G4973)</f>
        <v/>
      </c>
      <c r="I4973">
        <f>INDEX(SORT('07_MODELO_NPI'!F$26:F$3837;1;TRUE);F4973)</f>
        <v/>
      </c>
      <c r="K4973" t="n">
        <v>1154</v>
      </c>
      <c r="L4973">
        <f>(K4973-0,5)/3812</f>
        <v/>
      </c>
      <c r="M4973">
        <f>NORM.S.INV(L4973)</f>
        <v/>
      </c>
      <c r="N4973">
        <f>INDEX(SORT('08_MODELO_MULTIPLO'!G$31:G$3842;1;TRUE);K4973)</f>
        <v/>
      </c>
    </row>
    <row r="4974">
      <c r="A4974" t="n">
        <v>1155</v>
      </c>
      <c r="B4974">
        <f>(A4974-0,5)/3812</f>
        <v/>
      </c>
      <c r="C4974">
        <f>NORM.S.INV(B4974)</f>
        <v/>
      </c>
      <c r="D4974">
        <f>INDEX(SORT('06_MODELO_REFS'!F$26:F$3837;1;TRUE);A4974)</f>
        <v/>
      </c>
      <c r="F4974" t="n">
        <v>1155</v>
      </c>
      <c r="G4974">
        <f>(F4974-0,5)/3812</f>
        <v/>
      </c>
      <c r="H4974">
        <f>NORM.S.INV(G4974)</f>
        <v/>
      </c>
      <c r="I4974">
        <f>INDEX(SORT('07_MODELO_NPI'!F$26:F$3837;1;TRUE);F4974)</f>
        <v/>
      </c>
      <c r="K4974" t="n">
        <v>1155</v>
      </c>
      <c r="L4974">
        <f>(K4974-0,5)/3812</f>
        <v/>
      </c>
      <c r="M4974">
        <f>NORM.S.INV(L4974)</f>
        <v/>
      </c>
      <c r="N4974">
        <f>INDEX(SORT('08_MODELO_MULTIPLO'!G$31:G$3842;1;TRUE);K4974)</f>
        <v/>
      </c>
    </row>
    <row r="4975">
      <c r="A4975" t="n">
        <v>1156</v>
      </c>
      <c r="B4975">
        <f>(A4975-0,5)/3812</f>
        <v/>
      </c>
      <c r="C4975">
        <f>NORM.S.INV(B4975)</f>
        <v/>
      </c>
      <c r="D4975">
        <f>INDEX(SORT('06_MODELO_REFS'!F$26:F$3837;1;TRUE);A4975)</f>
        <v/>
      </c>
      <c r="F4975" t="n">
        <v>1156</v>
      </c>
      <c r="G4975">
        <f>(F4975-0,5)/3812</f>
        <v/>
      </c>
      <c r="H4975">
        <f>NORM.S.INV(G4975)</f>
        <v/>
      </c>
      <c r="I4975">
        <f>INDEX(SORT('07_MODELO_NPI'!F$26:F$3837;1;TRUE);F4975)</f>
        <v/>
      </c>
      <c r="K4975" t="n">
        <v>1156</v>
      </c>
      <c r="L4975">
        <f>(K4975-0,5)/3812</f>
        <v/>
      </c>
      <c r="M4975">
        <f>NORM.S.INV(L4975)</f>
        <v/>
      </c>
      <c r="N4975">
        <f>INDEX(SORT('08_MODELO_MULTIPLO'!G$31:G$3842;1;TRUE);K4975)</f>
        <v/>
      </c>
    </row>
    <row r="4976">
      <c r="A4976" t="n">
        <v>1157</v>
      </c>
      <c r="B4976">
        <f>(A4976-0,5)/3812</f>
        <v/>
      </c>
      <c r="C4976">
        <f>NORM.S.INV(B4976)</f>
        <v/>
      </c>
      <c r="D4976">
        <f>INDEX(SORT('06_MODELO_REFS'!F$26:F$3837;1;TRUE);A4976)</f>
        <v/>
      </c>
      <c r="F4976" t="n">
        <v>1157</v>
      </c>
      <c r="G4976">
        <f>(F4976-0,5)/3812</f>
        <v/>
      </c>
      <c r="H4976">
        <f>NORM.S.INV(G4976)</f>
        <v/>
      </c>
      <c r="I4976">
        <f>INDEX(SORT('07_MODELO_NPI'!F$26:F$3837;1;TRUE);F4976)</f>
        <v/>
      </c>
      <c r="K4976" t="n">
        <v>1157</v>
      </c>
      <c r="L4976">
        <f>(K4976-0,5)/3812</f>
        <v/>
      </c>
      <c r="M4976">
        <f>NORM.S.INV(L4976)</f>
        <v/>
      </c>
      <c r="N4976">
        <f>INDEX(SORT('08_MODELO_MULTIPLO'!G$31:G$3842;1;TRUE);K4976)</f>
        <v/>
      </c>
    </row>
    <row r="4977">
      <c r="A4977" t="n">
        <v>1158</v>
      </c>
      <c r="B4977">
        <f>(A4977-0,5)/3812</f>
        <v/>
      </c>
      <c r="C4977">
        <f>NORM.S.INV(B4977)</f>
        <v/>
      </c>
      <c r="D4977">
        <f>INDEX(SORT('06_MODELO_REFS'!F$26:F$3837;1;TRUE);A4977)</f>
        <v/>
      </c>
      <c r="F4977" t="n">
        <v>1158</v>
      </c>
      <c r="G4977">
        <f>(F4977-0,5)/3812</f>
        <v/>
      </c>
      <c r="H4977">
        <f>NORM.S.INV(G4977)</f>
        <v/>
      </c>
      <c r="I4977">
        <f>INDEX(SORT('07_MODELO_NPI'!F$26:F$3837;1;TRUE);F4977)</f>
        <v/>
      </c>
      <c r="K4977" t="n">
        <v>1158</v>
      </c>
      <c r="L4977">
        <f>(K4977-0,5)/3812</f>
        <v/>
      </c>
      <c r="M4977">
        <f>NORM.S.INV(L4977)</f>
        <v/>
      </c>
      <c r="N4977">
        <f>INDEX(SORT('08_MODELO_MULTIPLO'!G$31:G$3842;1;TRUE);K4977)</f>
        <v/>
      </c>
    </row>
    <row r="4978">
      <c r="A4978" t="n">
        <v>1159</v>
      </c>
      <c r="B4978">
        <f>(A4978-0,5)/3812</f>
        <v/>
      </c>
      <c r="C4978">
        <f>NORM.S.INV(B4978)</f>
        <v/>
      </c>
      <c r="D4978">
        <f>INDEX(SORT('06_MODELO_REFS'!F$26:F$3837;1;TRUE);A4978)</f>
        <v/>
      </c>
      <c r="F4978" t="n">
        <v>1159</v>
      </c>
      <c r="G4978">
        <f>(F4978-0,5)/3812</f>
        <v/>
      </c>
      <c r="H4978">
        <f>NORM.S.INV(G4978)</f>
        <v/>
      </c>
      <c r="I4978">
        <f>INDEX(SORT('07_MODELO_NPI'!F$26:F$3837;1;TRUE);F4978)</f>
        <v/>
      </c>
      <c r="K4978" t="n">
        <v>1159</v>
      </c>
      <c r="L4978">
        <f>(K4978-0,5)/3812</f>
        <v/>
      </c>
      <c r="M4978">
        <f>NORM.S.INV(L4978)</f>
        <v/>
      </c>
      <c r="N4978">
        <f>INDEX(SORT('08_MODELO_MULTIPLO'!G$31:G$3842;1;TRUE);K4978)</f>
        <v/>
      </c>
    </row>
    <row r="4979">
      <c r="A4979" t="n">
        <v>1160</v>
      </c>
      <c r="B4979">
        <f>(A4979-0,5)/3812</f>
        <v/>
      </c>
      <c r="C4979">
        <f>NORM.S.INV(B4979)</f>
        <v/>
      </c>
      <c r="D4979">
        <f>INDEX(SORT('06_MODELO_REFS'!F$26:F$3837;1;TRUE);A4979)</f>
        <v/>
      </c>
      <c r="F4979" t="n">
        <v>1160</v>
      </c>
      <c r="G4979">
        <f>(F4979-0,5)/3812</f>
        <v/>
      </c>
      <c r="H4979">
        <f>NORM.S.INV(G4979)</f>
        <v/>
      </c>
      <c r="I4979">
        <f>INDEX(SORT('07_MODELO_NPI'!F$26:F$3837;1;TRUE);F4979)</f>
        <v/>
      </c>
      <c r="K4979" t="n">
        <v>1160</v>
      </c>
      <c r="L4979">
        <f>(K4979-0,5)/3812</f>
        <v/>
      </c>
      <c r="M4979">
        <f>NORM.S.INV(L4979)</f>
        <v/>
      </c>
      <c r="N4979">
        <f>INDEX(SORT('08_MODELO_MULTIPLO'!G$31:G$3842;1;TRUE);K4979)</f>
        <v/>
      </c>
    </row>
    <row r="4980">
      <c r="A4980" t="n">
        <v>1161</v>
      </c>
      <c r="B4980">
        <f>(A4980-0,5)/3812</f>
        <v/>
      </c>
      <c r="C4980">
        <f>NORM.S.INV(B4980)</f>
        <v/>
      </c>
      <c r="D4980">
        <f>INDEX(SORT('06_MODELO_REFS'!F$26:F$3837;1;TRUE);A4980)</f>
        <v/>
      </c>
      <c r="F4980" t="n">
        <v>1161</v>
      </c>
      <c r="G4980">
        <f>(F4980-0,5)/3812</f>
        <v/>
      </c>
      <c r="H4980">
        <f>NORM.S.INV(G4980)</f>
        <v/>
      </c>
      <c r="I4980">
        <f>INDEX(SORT('07_MODELO_NPI'!F$26:F$3837;1;TRUE);F4980)</f>
        <v/>
      </c>
      <c r="K4980" t="n">
        <v>1161</v>
      </c>
      <c r="L4980">
        <f>(K4980-0,5)/3812</f>
        <v/>
      </c>
      <c r="M4980">
        <f>NORM.S.INV(L4980)</f>
        <v/>
      </c>
      <c r="N4980">
        <f>INDEX(SORT('08_MODELO_MULTIPLO'!G$31:G$3842;1;TRUE);K4980)</f>
        <v/>
      </c>
    </row>
    <row r="4981">
      <c r="A4981" t="n">
        <v>1162</v>
      </c>
      <c r="B4981">
        <f>(A4981-0,5)/3812</f>
        <v/>
      </c>
      <c r="C4981">
        <f>NORM.S.INV(B4981)</f>
        <v/>
      </c>
      <c r="D4981">
        <f>INDEX(SORT('06_MODELO_REFS'!F$26:F$3837;1;TRUE);A4981)</f>
        <v/>
      </c>
      <c r="F4981" t="n">
        <v>1162</v>
      </c>
      <c r="G4981">
        <f>(F4981-0,5)/3812</f>
        <v/>
      </c>
      <c r="H4981">
        <f>NORM.S.INV(G4981)</f>
        <v/>
      </c>
      <c r="I4981">
        <f>INDEX(SORT('07_MODELO_NPI'!F$26:F$3837;1;TRUE);F4981)</f>
        <v/>
      </c>
      <c r="K4981" t="n">
        <v>1162</v>
      </c>
      <c r="L4981">
        <f>(K4981-0,5)/3812</f>
        <v/>
      </c>
      <c r="M4981">
        <f>NORM.S.INV(L4981)</f>
        <v/>
      </c>
      <c r="N4981">
        <f>INDEX(SORT('08_MODELO_MULTIPLO'!G$31:G$3842;1;TRUE);K4981)</f>
        <v/>
      </c>
    </row>
    <row r="4982">
      <c r="A4982" t="n">
        <v>1163</v>
      </c>
      <c r="B4982">
        <f>(A4982-0,5)/3812</f>
        <v/>
      </c>
      <c r="C4982">
        <f>NORM.S.INV(B4982)</f>
        <v/>
      </c>
      <c r="D4982">
        <f>INDEX(SORT('06_MODELO_REFS'!F$26:F$3837;1;TRUE);A4982)</f>
        <v/>
      </c>
      <c r="F4982" t="n">
        <v>1163</v>
      </c>
      <c r="G4982">
        <f>(F4982-0,5)/3812</f>
        <v/>
      </c>
      <c r="H4982">
        <f>NORM.S.INV(G4982)</f>
        <v/>
      </c>
      <c r="I4982">
        <f>INDEX(SORT('07_MODELO_NPI'!F$26:F$3837;1;TRUE);F4982)</f>
        <v/>
      </c>
      <c r="K4982" t="n">
        <v>1163</v>
      </c>
      <c r="L4982">
        <f>(K4982-0,5)/3812</f>
        <v/>
      </c>
      <c r="M4982">
        <f>NORM.S.INV(L4982)</f>
        <v/>
      </c>
      <c r="N4982">
        <f>INDEX(SORT('08_MODELO_MULTIPLO'!G$31:G$3842;1;TRUE);K4982)</f>
        <v/>
      </c>
    </row>
    <row r="4983">
      <c r="A4983" t="n">
        <v>1164</v>
      </c>
      <c r="B4983">
        <f>(A4983-0,5)/3812</f>
        <v/>
      </c>
      <c r="C4983">
        <f>NORM.S.INV(B4983)</f>
        <v/>
      </c>
      <c r="D4983">
        <f>INDEX(SORT('06_MODELO_REFS'!F$26:F$3837;1;TRUE);A4983)</f>
        <v/>
      </c>
      <c r="F4983" t="n">
        <v>1164</v>
      </c>
      <c r="G4983">
        <f>(F4983-0,5)/3812</f>
        <v/>
      </c>
      <c r="H4983">
        <f>NORM.S.INV(G4983)</f>
        <v/>
      </c>
      <c r="I4983">
        <f>INDEX(SORT('07_MODELO_NPI'!F$26:F$3837;1;TRUE);F4983)</f>
        <v/>
      </c>
      <c r="K4983" t="n">
        <v>1164</v>
      </c>
      <c r="L4983">
        <f>(K4983-0,5)/3812</f>
        <v/>
      </c>
      <c r="M4983">
        <f>NORM.S.INV(L4983)</f>
        <v/>
      </c>
      <c r="N4983">
        <f>INDEX(SORT('08_MODELO_MULTIPLO'!G$31:G$3842;1;TRUE);K4983)</f>
        <v/>
      </c>
    </row>
    <row r="4984">
      <c r="A4984" t="n">
        <v>1165</v>
      </c>
      <c r="B4984">
        <f>(A4984-0,5)/3812</f>
        <v/>
      </c>
      <c r="C4984">
        <f>NORM.S.INV(B4984)</f>
        <v/>
      </c>
      <c r="D4984">
        <f>INDEX(SORT('06_MODELO_REFS'!F$26:F$3837;1;TRUE);A4984)</f>
        <v/>
      </c>
      <c r="F4984" t="n">
        <v>1165</v>
      </c>
      <c r="G4984">
        <f>(F4984-0,5)/3812</f>
        <v/>
      </c>
      <c r="H4984">
        <f>NORM.S.INV(G4984)</f>
        <v/>
      </c>
      <c r="I4984">
        <f>INDEX(SORT('07_MODELO_NPI'!F$26:F$3837;1;TRUE);F4984)</f>
        <v/>
      </c>
      <c r="K4984" t="n">
        <v>1165</v>
      </c>
      <c r="L4984">
        <f>(K4984-0,5)/3812</f>
        <v/>
      </c>
      <c r="M4984">
        <f>NORM.S.INV(L4984)</f>
        <v/>
      </c>
      <c r="N4984">
        <f>INDEX(SORT('08_MODELO_MULTIPLO'!G$31:G$3842;1;TRUE);K4984)</f>
        <v/>
      </c>
    </row>
    <row r="4985">
      <c r="A4985" t="n">
        <v>1166</v>
      </c>
      <c r="B4985">
        <f>(A4985-0,5)/3812</f>
        <v/>
      </c>
      <c r="C4985">
        <f>NORM.S.INV(B4985)</f>
        <v/>
      </c>
      <c r="D4985">
        <f>INDEX(SORT('06_MODELO_REFS'!F$26:F$3837;1;TRUE);A4985)</f>
        <v/>
      </c>
      <c r="F4985" t="n">
        <v>1166</v>
      </c>
      <c r="G4985">
        <f>(F4985-0,5)/3812</f>
        <v/>
      </c>
      <c r="H4985">
        <f>NORM.S.INV(G4985)</f>
        <v/>
      </c>
      <c r="I4985">
        <f>INDEX(SORT('07_MODELO_NPI'!F$26:F$3837;1;TRUE);F4985)</f>
        <v/>
      </c>
      <c r="K4985" t="n">
        <v>1166</v>
      </c>
      <c r="L4985">
        <f>(K4985-0,5)/3812</f>
        <v/>
      </c>
      <c r="M4985">
        <f>NORM.S.INV(L4985)</f>
        <v/>
      </c>
      <c r="N4985">
        <f>INDEX(SORT('08_MODELO_MULTIPLO'!G$31:G$3842;1;TRUE);K4985)</f>
        <v/>
      </c>
    </row>
    <row r="4986">
      <c r="A4986" t="n">
        <v>1167</v>
      </c>
      <c r="B4986">
        <f>(A4986-0,5)/3812</f>
        <v/>
      </c>
      <c r="C4986">
        <f>NORM.S.INV(B4986)</f>
        <v/>
      </c>
      <c r="D4986">
        <f>INDEX(SORT('06_MODELO_REFS'!F$26:F$3837;1;TRUE);A4986)</f>
        <v/>
      </c>
      <c r="F4986" t="n">
        <v>1167</v>
      </c>
      <c r="G4986">
        <f>(F4986-0,5)/3812</f>
        <v/>
      </c>
      <c r="H4986">
        <f>NORM.S.INV(G4986)</f>
        <v/>
      </c>
      <c r="I4986">
        <f>INDEX(SORT('07_MODELO_NPI'!F$26:F$3837;1;TRUE);F4986)</f>
        <v/>
      </c>
      <c r="K4986" t="n">
        <v>1167</v>
      </c>
      <c r="L4986">
        <f>(K4986-0,5)/3812</f>
        <v/>
      </c>
      <c r="M4986">
        <f>NORM.S.INV(L4986)</f>
        <v/>
      </c>
      <c r="N4986">
        <f>INDEX(SORT('08_MODELO_MULTIPLO'!G$31:G$3842;1;TRUE);K4986)</f>
        <v/>
      </c>
    </row>
    <row r="4987">
      <c r="A4987" t="n">
        <v>1168</v>
      </c>
      <c r="B4987">
        <f>(A4987-0,5)/3812</f>
        <v/>
      </c>
      <c r="C4987">
        <f>NORM.S.INV(B4987)</f>
        <v/>
      </c>
      <c r="D4987">
        <f>INDEX(SORT('06_MODELO_REFS'!F$26:F$3837;1;TRUE);A4987)</f>
        <v/>
      </c>
      <c r="F4987" t="n">
        <v>1168</v>
      </c>
      <c r="G4987">
        <f>(F4987-0,5)/3812</f>
        <v/>
      </c>
      <c r="H4987">
        <f>NORM.S.INV(G4987)</f>
        <v/>
      </c>
      <c r="I4987">
        <f>INDEX(SORT('07_MODELO_NPI'!F$26:F$3837;1;TRUE);F4987)</f>
        <v/>
      </c>
      <c r="K4987" t="n">
        <v>1168</v>
      </c>
      <c r="L4987">
        <f>(K4987-0,5)/3812</f>
        <v/>
      </c>
      <c r="M4987">
        <f>NORM.S.INV(L4987)</f>
        <v/>
      </c>
      <c r="N4987">
        <f>INDEX(SORT('08_MODELO_MULTIPLO'!G$31:G$3842;1;TRUE);K4987)</f>
        <v/>
      </c>
    </row>
    <row r="4988">
      <c r="A4988" t="n">
        <v>1169</v>
      </c>
      <c r="B4988">
        <f>(A4988-0,5)/3812</f>
        <v/>
      </c>
      <c r="C4988">
        <f>NORM.S.INV(B4988)</f>
        <v/>
      </c>
      <c r="D4988">
        <f>INDEX(SORT('06_MODELO_REFS'!F$26:F$3837;1;TRUE);A4988)</f>
        <v/>
      </c>
      <c r="F4988" t="n">
        <v>1169</v>
      </c>
      <c r="G4988">
        <f>(F4988-0,5)/3812</f>
        <v/>
      </c>
      <c r="H4988">
        <f>NORM.S.INV(G4988)</f>
        <v/>
      </c>
      <c r="I4988">
        <f>INDEX(SORT('07_MODELO_NPI'!F$26:F$3837;1;TRUE);F4988)</f>
        <v/>
      </c>
      <c r="K4988" t="n">
        <v>1169</v>
      </c>
      <c r="L4988">
        <f>(K4988-0,5)/3812</f>
        <v/>
      </c>
      <c r="M4988">
        <f>NORM.S.INV(L4988)</f>
        <v/>
      </c>
      <c r="N4988">
        <f>INDEX(SORT('08_MODELO_MULTIPLO'!G$31:G$3842;1;TRUE);K4988)</f>
        <v/>
      </c>
    </row>
    <row r="4989">
      <c r="A4989" t="n">
        <v>1170</v>
      </c>
      <c r="B4989">
        <f>(A4989-0,5)/3812</f>
        <v/>
      </c>
      <c r="C4989">
        <f>NORM.S.INV(B4989)</f>
        <v/>
      </c>
      <c r="D4989">
        <f>INDEX(SORT('06_MODELO_REFS'!F$26:F$3837;1;TRUE);A4989)</f>
        <v/>
      </c>
      <c r="F4989" t="n">
        <v>1170</v>
      </c>
      <c r="G4989">
        <f>(F4989-0,5)/3812</f>
        <v/>
      </c>
      <c r="H4989">
        <f>NORM.S.INV(G4989)</f>
        <v/>
      </c>
      <c r="I4989">
        <f>INDEX(SORT('07_MODELO_NPI'!F$26:F$3837;1;TRUE);F4989)</f>
        <v/>
      </c>
      <c r="K4989" t="n">
        <v>1170</v>
      </c>
      <c r="L4989">
        <f>(K4989-0,5)/3812</f>
        <v/>
      </c>
      <c r="M4989">
        <f>NORM.S.INV(L4989)</f>
        <v/>
      </c>
      <c r="N4989">
        <f>INDEX(SORT('08_MODELO_MULTIPLO'!G$31:G$3842;1;TRUE);K4989)</f>
        <v/>
      </c>
    </row>
    <row r="4990">
      <c r="A4990" t="n">
        <v>1171</v>
      </c>
      <c r="B4990">
        <f>(A4990-0,5)/3812</f>
        <v/>
      </c>
      <c r="C4990">
        <f>NORM.S.INV(B4990)</f>
        <v/>
      </c>
      <c r="D4990">
        <f>INDEX(SORT('06_MODELO_REFS'!F$26:F$3837;1;TRUE);A4990)</f>
        <v/>
      </c>
      <c r="F4990" t="n">
        <v>1171</v>
      </c>
      <c r="G4990">
        <f>(F4990-0,5)/3812</f>
        <v/>
      </c>
      <c r="H4990">
        <f>NORM.S.INV(G4990)</f>
        <v/>
      </c>
      <c r="I4990">
        <f>INDEX(SORT('07_MODELO_NPI'!F$26:F$3837;1;TRUE);F4990)</f>
        <v/>
      </c>
      <c r="K4990" t="n">
        <v>1171</v>
      </c>
      <c r="L4990">
        <f>(K4990-0,5)/3812</f>
        <v/>
      </c>
      <c r="M4990">
        <f>NORM.S.INV(L4990)</f>
        <v/>
      </c>
      <c r="N4990">
        <f>INDEX(SORT('08_MODELO_MULTIPLO'!G$31:G$3842;1;TRUE);K4990)</f>
        <v/>
      </c>
    </row>
    <row r="4991">
      <c r="A4991" t="n">
        <v>1172</v>
      </c>
      <c r="B4991">
        <f>(A4991-0,5)/3812</f>
        <v/>
      </c>
      <c r="C4991">
        <f>NORM.S.INV(B4991)</f>
        <v/>
      </c>
      <c r="D4991">
        <f>INDEX(SORT('06_MODELO_REFS'!F$26:F$3837;1;TRUE);A4991)</f>
        <v/>
      </c>
      <c r="F4991" t="n">
        <v>1172</v>
      </c>
      <c r="G4991">
        <f>(F4991-0,5)/3812</f>
        <v/>
      </c>
      <c r="H4991">
        <f>NORM.S.INV(G4991)</f>
        <v/>
      </c>
      <c r="I4991">
        <f>INDEX(SORT('07_MODELO_NPI'!F$26:F$3837;1;TRUE);F4991)</f>
        <v/>
      </c>
      <c r="K4991" t="n">
        <v>1172</v>
      </c>
      <c r="L4991">
        <f>(K4991-0,5)/3812</f>
        <v/>
      </c>
      <c r="M4991">
        <f>NORM.S.INV(L4991)</f>
        <v/>
      </c>
      <c r="N4991">
        <f>INDEX(SORT('08_MODELO_MULTIPLO'!G$31:G$3842;1;TRUE);K4991)</f>
        <v/>
      </c>
    </row>
    <row r="4992">
      <c r="A4992" t="n">
        <v>1173</v>
      </c>
      <c r="B4992">
        <f>(A4992-0,5)/3812</f>
        <v/>
      </c>
      <c r="C4992">
        <f>NORM.S.INV(B4992)</f>
        <v/>
      </c>
      <c r="D4992">
        <f>INDEX(SORT('06_MODELO_REFS'!F$26:F$3837;1;TRUE);A4992)</f>
        <v/>
      </c>
      <c r="F4992" t="n">
        <v>1173</v>
      </c>
      <c r="G4992">
        <f>(F4992-0,5)/3812</f>
        <v/>
      </c>
      <c r="H4992">
        <f>NORM.S.INV(G4992)</f>
        <v/>
      </c>
      <c r="I4992">
        <f>INDEX(SORT('07_MODELO_NPI'!F$26:F$3837;1;TRUE);F4992)</f>
        <v/>
      </c>
      <c r="K4992" t="n">
        <v>1173</v>
      </c>
      <c r="L4992">
        <f>(K4992-0,5)/3812</f>
        <v/>
      </c>
      <c r="M4992">
        <f>NORM.S.INV(L4992)</f>
        <v/>
      </c>
      <c r="N4992">
        <f>INDEX(SORT('08_MODELO_MULTIPLO'!G$31:G$3842;1;TRUE);K4992)</f>
        <v/>
      </c>
    </row>
    <row r="4993">
      <c r="A4993" t="n">
        <v>1174</v>
      </c>
      <c r="B4993">
        <f>(A4993-0,5)/3812</f>
        <v/>
      </c>
      <c r="C4993">
        <f>NORM.S.INV(B4993)</f>
        <v/>
      </c>
      <c r="D4993">
        <f>INDEX(SORT('06_MODELO_REFS'!F$26:F$3837;1;TRUE);A4993)</f>
        <v/>
      </c>
      <c r="F4993" t="n">
        <v>1174</v>
      </c>
      <c r="G4993">
        <f>(F4993-0,5)/3812</f>
        <v/>
      </c>
      <c r="H4993">
        <f>NORM.S.INV(G4993)</f>
        <v/>
      </c>
      <c r="I4993">
        <f>INDEX(SORT('07_MODELO_NPI'!F$26:F$3837;1;TRUE);F4993)</f>
        <v/>
      </c>
      <c r="K4993" t="n">
        <v>1174</v>
      </c>
      <c r="L4993">
        <f>(K4993-0,5)/3812</f>
        <v/>
      </c>
      <c r="M4993">
        <f>NORM.S.INV(L4993)</f>
        <v/>
      </c>
      <c r="N4993">
        <f>INDEX(SORT('08_MODELO_MULTIPLO'!G$31:G$3842;1;TRUE);K4993)</f>
        <v/>
      </c>
    </row>
    <row r="4994">
      <c r="A4994" t="n">
        <v>1175</v>
      </c>
      <c r="B4994">
        <f>(A4994-0,5)/3812</f>
        <v/>
      </c>
      <c r="C4994">
        <f>NORM.S.INV(B4994)</f>
        <v/>
      </c>
      <c r="D4994">
        <f>INDEX(SORT('06_MODELO_REFS'!F$26:F$3837;1;TRUE);A4994)</f>
        <v/>
      </c>
      <c r="F4994" t="n">
        <v>1175</v>
      </c>
      <c r="G4994">
        <f>(F4994-0,5)/3812</f>
        <v/>
      </c>
      <c r="H4994">
        <f>NORM.S.INV(G4994)</f>
        <v/>
      </c>
      <c r="I4994">
        <f>INDEX(SORT('07_MODELO_NPI'!F$26:F$3837;1;TRUE);F4994)</f>
        <v/>
      </c>
      <c r="K4994" t="n">
        <v>1175</v>
      </c>
      <c r="L4994">
        <f>(K4994-0,5)/3812</f>
        <v/>
      </c>
      <c r="M4994">
        <f>NORM.S.INV(L4994)</f>
        <v/>
      </c>
      <c r="N4994">
        <f>INDEX(SORT('08_MODELO_MULTIPLO'!G$31:G$3842;1;TRUE);K4994)</f>
        <v/>
      </c>
    </row>
    <row r="4995">
      <c r="A4995" t="n">
        <v>1176</v>
      </c>
      <c r="B4995">
        <f>(A4995-0,5)/3812</f>
        <v/>
      </c>
      <c r="C4995">
        <f>NORM.S.INV(B4995)</f>
        <v/>
      </c>
      <c r="D4995">
        <f>INDEX(SORT('06_MODELO_REFS'!F$26:F$3837;1;TRUE);A4995)</f>
        <v/>
      </c>
      <c r="F4995" t="n">
        <v>1176</v>
      </c>
      <c r="G4995">
        <f>(F4995-0,5)/3812</f>
        <v/>
      </c>
      <c r="H4995">
        <f>NORM.S.INV(G4995)</f>
        <v/>
      </c>
      <c r="I4995">
        <f>INDEX(SORT('07_MODELO_NPI'!F$26:F$3837;1;TRUE);F4995)</f>
        <v/>
      </c>
      <c r="K4995" t="n">
        <v>1176</v>
      </c>
      <c r="L4995">
        <f>(K4995-0,5)/3812</f>
        <v/>
      </c>
      <c r="M4995">
        <f>NORM.S.INV(L4995)</f>
        <v/>
      </c>
      <c r="N4995">
        <f>INDEX(SORT('08_MODELO_MULTIPLO'!G$31:G$3842;1;TRUE);K4995)</f>
        <v/>
      </c>
    </row>
    <row r="4996">
      <c r="A4996" t="n">
        <v>1177</v>
      </c>
      <c r="B4996">
        <f>(A4996-0,5)/3812</f>
        <v/>
      </c>
      <c r="C4996">
        <f>NORM.S.INV(B4996)</f>
        <v/>
      </c>
      <c r="D4996">
        <f>INDEX(SORT('06_MODELO_REFS'!F$26:F$3837;1;TRUE);A4996)</f>
        <v/>
      </c>
      <c r="F4996" t="n">
        <v>1177</v>
      </c>
      <c r="G4996">
        <f>(F4996-0,5)/3812</f>
        <v/>
      </c>
      <c r="H4996">
        <f>NORM.S.INV(G4996)</f>
        <v/>
      </c>
      <c r="I4996">
        <f>INDEX(SORT('07_MODELO_NPI'!F$26:F$3837;1;TRUE);F4996)</f>
        <v/>
      </c>
      <c r="K4996" t="n">
        <v>1177</v>
      </c>
      <c r="L4996">
        <f>(K4996-0,5)/3812</f>
        <v/>
      </c>
      <c r="M4996">
        <f>NORM.S.INV(L4996)</f>
        <v/>
      </c>
      <c r="N4996">
        <f>INDEX(SORT('08_MODELO_MULTIPLO'!G$31:G$3842;1;TRUE);K4996)</f>
        <v/>
      </c>
    </row>
    <row r="4997">
      <c r="A4997" t="n">
        <v>1178</v>
      </c>
      <c r="B4997">
        <f>(A4997-0,5)/3812</f>
        <v/>
      </c>
      <c r="C4997">
        <f>NORM.S.INV(B4997)</f>
        <v/>
      </c>
      <c r="D4997">
        <f>INDEX(SORT('06_MODELO_REFS'!F$26:F$3837;1;TRUE);A4997)</f>
        <v/>
      </c>
      <c r="F4997" t="n">
        <v>1178</v>
      </c>
      <c r="G4997">
        <f>(F4997-0,5)/3812</f>
        <v/>
      </c>
      <c r="H4997">
        <f>NORM.S.INV(G4997)</f>
        <v/>
      </c>
      <c r="I4997">
        <f>INDEX(SORT('07_MODELO_NPI'!F$26:F$3837;1;TRUE);F4997)</f>
        <v/>
      </c>
      <c r="K4997" t="n">
        <v>1178</v>
      </c>
      <c r="L4997">
        <f>(K4997-0,5)/3812</f>
        <v/>
      </c>
      <c r="M4997">
        <f>NORM.S.INV(L4997)</f>
        <v/>
      </c>
      <c r="N4997">
        <f>INDEX(SORT('08_MODELO_MULTIPLO'!G$31:G$3842;1;TRUE);K4997)</f>
        <v/>
      </c>
    </row>
    <row r="4998">
      <c r="A4998" t="n">
        <v>1179</v>
      </c>
      <c r="B4998">
        <f>(A4998-0,5)/3812</f>
        <v/>
      </c>
      <c r="C4998">
        <f>NORM.S.INV(B4998)</f>
        <v/>
      </c>
      <c r="D4998">
        <f>INDEX(SORT('06_MODELO_REFS'!F$26:F$3837;1;TRUE);A4998)</f>
        <v/>
      </c>
      <c r="F4998" t="n">
        <v>1179</v>
      </c>
      <c r="G4998">
        <f>(F4998-0,5)/3812</f>
        <v/>
      </c>
      <c r="H4998">
        <f>NORM.S.INV(G4998)</f>
        <v/>
      </c>
      <c r="I4998">
        <f>INDEX(SORT('07_MODELO_NPI'!F$26:F$3837;1;TRUE);F4998)</f>
        <v/>
      </c>
      <c r="K4998" t="n">
        <v>1179</v>
      </c>
      <c r="L4998">
        <f>(K4998-0,5)/3812</f>
        <v/>
      </c>
      <c r="M4998">
        <f>NORM.S.INV(L4998)</f>
        <v/>
      </c>
      <c r="N4998">
        <f>INDEX(SORT('08_MODELO_MULTIPLO'!G$31:G$3842;1;TRUE);K4998)</f>
        <v/>
      </c>
    </row>
    <row r="4999">
      <c r="A4999" t="n">
        <v>1180</v>
      </c>
      <c r="B4999">
        <f>(A4999-0,5)/3812</f>
        <v/>
      </c>
      <c r="C4999">
        <f>NORM.S.INV(B4999)</f>
        <v/>
      </c>
      <c r="D4999">
        <f>INDEX(SORT('06_MODELO_REFS'!F$26:F$3837;1;TRUE);A4999)</f>
        <v/>
      </c>
      <c r="F4999" t="n">
        <v>1180</v>
      </c>
      <c r="G4999">
        <f>(F4999-0,5)/3812</f>
        <v/>
      </c>
      <c r="H4999">
        <f>NORM.S.INV(G4999)</f>
        <v/>
      </c>
      <c r="I4999">
        <f>INDEX(SORT('07_MODELO_NPI'!F$26:F$3837;1;TRUE);F4999)</f>
        <v/>
      </c>
      <c r="K4999" t="n">
        <v>1180</v>
      </c>
      <c r="L4999">
        <f>(K4999-0,5)/3812</f>
        <v/>
      </c>
      <c r="M4999">
        <f>NORM.S.INV(L4999)</f>
        <v/>
      </c>
      <c r="N4999">
        <f>INDEX(SORT('08_MODELO_MULTIPLO'!G$31:G$3842;1;TRUE);K4999)</f>
        <v/>
      </c>
    </row>
    <row r="5000">
      <c r="A5000" t="n">
        <v>1181</v>
      </c>
      <c r="B5000">
        <f>(A5000-0,5)/3812</f>
        <v/>
      </c>
      <c r="C5000">
        <f>NORM.S.INV(B5000)</f>
        <v/>
      </c>
      <c r="D5000">
        <f>INDEX(SORT('06_MODELO_REFS'!F$26:F$3837;1;TRUE);A5000)</f>
        <v/>
      </c>
      <c r="F5000" t="n">
        <v>1181</v>
      </c>
      <c r="G5000">
        <f>(F5000-0,5)/3812</f>
        <v/>
      </c>
      <c r="H5000">
        <f>NORM.S.INV(G5000)</f>
        <v/>
      </c>
      <c r="I5000">
        <f>INDEX(SORT('07_MODELO_NPI'!F$26:F$3837;1;TRUE);F5000)</f>
        <v/>
      </c>
      <c r="K5000" t="n">
        <v>1181</v>
      </c>
      <c r="L5000">
        <f>(K5000-0,5)/3812</f>
        <v/>
      </c>
      <c r="M5000">
        <f>NORM.S.INV(L5000)</f>
        <v/>
      </c>
      <c r="N5000">
        <f>INDEX(SORT('08_MODELO_MULTIPLO'!G$31:G$3842;1;TRUE);K5000)</f>
        <v/>
      </c>
    </row>
    <row r="5001">
      <c r="A5001" t="n">
        <v>1182</v>
      </c>
      <c r="B5001">
        <f>(A5001-0,5)/3812</f>
        <v/>
      </c>
      <c r="C5001">
        <f>NORM.S.INV(B5001)</f>
        <v/>
      </c>
      <c r="D5001">
        <f>INDEX(SORT('06_MODELO_REFS'!F$26:F$3837;1;TRUE);A5001)</f>
        <v/>
      </c>
      <c r="F5001" t="n">
        <v>1182</v>
      </c>
      <c r="G5001">
        <f>(F5001-0,5)/3812</f>
        <v/>
      </c>
      <c r="H5001">
        <f>NORM.S.INV(G5001)</f>
        <v/>
      </c>
      <c r="I5001">
        <f>INDEX(SORT('07_MODELO_NPI'!F$26:F$3837;1;TRUE);F5001)</f>
        <v/>
      </c>
      <c r="K5001" t="n">
        <v>1182</v>
      </c>
      <c r="L5001">
        <f>(K5001-0,5)/3812</f>
        <v/>
      </c>
      <c r="M5001">
        <f>NORM.S.INV(L5001)</f>
        <v/>
      </c>
      <c r="N5001">
        <f>INDEX(SORT('08_MODELO_MULTIPLO'!G$31:G$3842;1;TRUE);K5001)</f>
        <v/>
      </c>
    </row>
    <row r="5002">
      <c r="A5002" t="n">
        <v>1183</v>
      </c>
      <c r="B5002">
        <f>(A5002-0,5)/3812</f>
        <v/>
      </c>
      <c r="C5002">
        <f>NORM.S.INV(B5002)</f>
        <v/>
      </c>
      <c r="D5002">
        <f>INDEX(SORT('06_MODELO_REFS'!F$26:F$3837;1;TRUE);A5002)</f>
        <v/>
      </c>
      <c r="F5002" t="n">
        <v>1183</v>
      </c>
      <c r="G5002">
        <f>(F5002-0,5)/3812</f>
        <v/>
      </c>
      <c r="H5002">
        <f>NORM.S.INV(G5002)</f>
        <v/>
      </c>
      <c r="I5002">
        <f>INDEX(SORT('07_MODELO_NPI'!F$26:F$3837;1;TRUE);F5002)</f>
        <v/>
      </c>
      <c r="K5002" t="n">
        <v>1183</v>
      </c>
      <c r="L5002">
        <f>(K5002-0,5)/3812</f>
        <v/>
      </c>
      <c r="M5002">
        <f>NORM.S.INV(L5002)</f>
        <v/>
      </c>
      <c r="N5002">
        <f>INDEX(SORT('08_MODELO_MULTIPLO'!G$31:G$3842;1;TRUE);K5002)</f>
        <v/>
      </c>
    </row>
    <row r="5003">
      <c r="A5003" t="n">
        <v>1184</v>
      </c>
      <c r="B5003">
        <f>(A5003-0,5)/3812</f>
        <v/>
      </c>
      <c r="C5003">
        <f>NORM.S.INV(B5003)</f>
        <v/>
      </c>
      <c r="D5003">
        <f>INDEX(SORT('06_MODELO_REFS'!F$26:F$3837;1;TRUE);A5003)</f>
        <v/>
      </c>
      <c r="F5003" t="n">
        <v>1184</v>
      </c>
      <c r="G5003">
        <f>(F5003-0,5)/3812</f>
        <v/>
      </c>
      <c r="H5003">
        <f>NORM.S.INV(G5003)</f>
        <v/>
      </c>
      <c r="I5003">
        <f>INDEX(SORT('07_MODELO_NPI'!F$26:F$3837;1;TRUE);F5003)</f>
        <v/>
      </c>
      <c r="K5003" t="n">
        <v>1184</v>
      </c>
      <c r="L5003">
        <f>(K5003-0,5)/3812</f>
        <v/>
      </c>
      <c r="M5003">
        <f>NORM.S.INV(L5003)</f>
        <v/>
      </c>
      <c r="N5003">
        <f>INDEX(SORT('08_MODELO_MULTIPLO'!G$31:G$3842;1;TRUE);K5003)</f>
        <v/>
      </c>
    </row>
    <row r="5004">
      <c r="A5004" t="n">
        <v>1185</v>
      </c>
      <c r="B5004">
        <f>(A5004-0,5)/3812</f>
        <v/>
      </c>
      <c r="C5004">
        <f>NORM.S.INV(B5004)</f>
        <v/>
      </c>
      <c r="D5004">
        <f>INDEX(SORT('06_MODELO_REFS'!F$26:F$3837;1;TRUE);A5004)</f>
        <v/>
      </c>
      <c r="F5004" t="n">
        <v>1185</v>
      </c>
      <c r="G5004">
        <f>(F5004-0,5)/3812</f>
        <v/>
      </c>
      <c r="H5004">
        <f>NORM.S.INV(G5004)</f>
        <v/>
      </c>
      <c r="I5004">
        <f>INDEX(SORT('07_MODELO_NPI'!F$26:F$3837;1;TRUE);F5004)</f>
        <v/>
      </c>
      <c r="K5004" t="n">
        <v>1185</v>
      </c>
      <c r="L5004">
        <f>(K5004-0,5)/3812</f>
        <v/>
      </c>
      <c r="M5004">
        <f>NORM.S.INV(L5004)</f>
        <v/>
      </c>
      <c r="N5004">
        <f>INDEX(SORT('08_MODELO_MULTIPLO'!G$31:G$3842;1;TRUE);K5004)</f>
        <v/>
      </c>
    </row>
    <row r="5005">
      <c r="A5005" t="n">
        <v>1186</v>
      </c>
      <c r="B5005">
        <f>(A5005-0,5)/3812</f>
        <v/>
      </c>
      <c r="C5005">
        <f>NORM.S.INV(B5005)</f>
        <v/>
      </c>
      <c r="D5005">
        <f>INDEX(SORT('06_MODELO_REFS'!F$26:F$3837;1;TRUE);A5005)</f>
        <v/>
      </c>
      <c r="F5005" t="n">
        <v>1186</v>
      </c>
      <c r="G5005">
        <f>(F5005-0,5)/3812</f>
        <v/>
      </c>
      <c r="H5005">
        <f>NORM.S.INV(G5005)</f>
        <v/>
      </c>
      <c r="I5005">
        <f>INDEX(SORT('07_MODELO_NPI'!F$26:F$3837;1;TRUE);F5005)</f>
        <v/>
      </c>
      <c r="K5005" t="n">
        <v>1186</v>
      </c>
      <c r="L5005">
        <f>(K5005-0,5)/3812</f>
        <v/>
      </c>
      <c r="M5005">
        <f>NORM.S.INV(L5005)</f>
        <v/>
      </c>
      <c r="N5005">
        <f>INDEX(SORT('08_MODELO_MULTIPLO'!G$31:G$3842;1;TRUE);K5005)</f>
        <v/>
      </c>
    </row>
    <row r="5006">
      <c r="A5006" t="n">
        <v>1187</v>
      </c>
      <c r="B5006">
        <f>(A5006-0,5)/3812</f>
        <v/>
      </c>
      <c r="C5006">
        <f>NORM.S.INV(B5006)</f>
        <v/>
      </c>
      <c r="D5006">
        <f>INDEX(SORT('06_MODELO_REFS'!F$26:F$3837;1;TRUE);A5006)</f>
        <v/>
      </c>
      <c r="F5006" t="n">
        <v>1187</v>
      </c>
      <c r="G5006">
        <f>(F5006-0,5)/3812</f>
        <v/>
      </c>
      <c r="H5006">
        <f>NORM.S.INV(G5006)</f>
        <v/>
      </c>
      <c r="I5006">
        <f>INDEX(SORT('07_MODELO_NPI'!F$26:F$3837;1;TRUE);F5006)</f>
        <v/>
      </c>
      <c r="K5006" t="n">
        <v>1187</v>
      </c>
      <c r="L5006">
        <f>(K5006-0,5)/3812</f>
        <v/>
      </c>
      <c r="M5006">
        <f>NORM.S.INV(L5006)</f>
        <v/>
      </c>
      <c r="N5006">
        <f>INDEX(SORT('08_MODELO_MULTIPLO'!G$31:G$3842;1;TRUE);K5006)</f>
        <v/>
      </c>
    </row>
    <row r="5007">
      <c r="A5007" t="n">
        <v>1188</v>
      </c>
      <c r="B5007">
        <f>(A5007-0,5)/3812</f>
        <v/>
      </c>
      <c r="C5007">
        <f>NORM.S.INV(B5007)</f>
        <v/>
      </c>
      <c r="D5007">
        <f>INDEX(SORT('06_MODELO_REFS'!F$26:F$3837;1;TRUE);A5007)</f>
        <v/>
      </c>
      <c r="F5007" t="n">
        <v>1188</v>
      </c>
      <c r="G5007">
        <f>(F5007-0,5)/3812</f>
        <v/>
      </c>
      <c r="H5007">
        <f>NORM.S.INV(G5007)</f>
        <v/>
      </c>
      <c r="I5007">
        <f>INDEX(SORT('07_MODELO_NPI'!F$26:F$3837;1;TRUE);F5007)</f>
        <v/>
      </c>
      <c r="K5007" t="n">
        <v>1188</v>
      </c>
      <c r="L5007">
        <f>(K5007-0,5)/3812</f>
        <v/>
      </c>
      <c r="M5007">
        <f>NORM.S.INV(L5007)</f>
        <v/>
      </c>
      <c r="N5007">
        <f>INDEX(SORT('08_MODELO_MULTIPLO'!G$31:G$3842;1;TRUE);K5007)</f>
        <v/>
      </c>
    </row>
    <row r="5008">
      <c r="A5008" t="n">
        <v>1189</v>
      </c>
      <c r="B5008">
        <f>(A5008-0,5)/3812</f>
        <v/>
      </c>
      <c r="C5008">
        <f>NORM.S.INV(B5008)</f>
        <v/>
      </c>
      <c r="D5008">
        <f>INDEX(SORT('06_MODELO_REFS'!F$26:F$3837;1;TRUE);A5008)</f>
        <v/>
      </c>
      <c r="F5008" t="n">
        <v>1189</v>
      </c>
      <c r="G5008">
        <f>(F5008-0,5)/3812</f>
        <v/>
      </c>
      <c r="H5008">
        <f>NORM.S.INV(G5008)</f>
        <v/>
      </c>
      <c r="I5008">
        <f>INDEX(SORT('07_MODELO_NPI'!F$26:F$3837;1;TRUE);F5008)</f>
        <v/>
      </c>
      <c r="K5008" t="n">
        <v>1189</v>
      </c>
      <c r="L5008">
        <f>(K5008-0,5)/3812</f>
        <v/>
      </c>
      <c r="M5008">
        <f>NORM.S.INV(L5008)</f>
        <v/>
      </c>
      <c r="N5008">
        <f>INDEX(SORT('08_MODELO_MULTIPLO'!G$31:G$3842;1;TRUE);K5008)</f>
        <v/>
      </c>
    </row>
    <row r="5009">
      <c r="A5009" t="n">
        <v>1190</v>
      </c>
      <c r="B5009">
        <f>(A5009-0,5)/3812</f>
        <v/>
      </c>
      <c r="C5009">
        <f>NORM.S.INV(B5009)</f>
        <v/>
      </c>
      <c r="D5009">
        <f>INDEX(SORT('06_MODELO_REFS'!F$26:F$3837;1;TRUE);A5009)</f>
        <v/>
      </c>
      <c r="F5009" t="n">
        <v>1190</v>
      </c>
      <c r="G5009">
        <f>(F5009-0,5)/3812</f>
        <v/>
      </c>
      <c r="H5009">
        <f>NORM.S.INV(G5009)</f>
        <v/>
      </c>
      <c r="I5009">
        <f>INDEX(SORT('07_MODELO_NPI'!F$26:F$3837;1;TRUE);F5009)</f>
        <v/>
      </c>
      <c r="K5009" t="n">
        <v>1190</v>
      </c>
      <c r="L5009">
        <f>(K5009-0,5)/3812</f>
        <v/>
      </c>
      <c r="M5009">
        <f>NORM.S.INV(L5009)</f>
        <v/>
      </c>
      <c r="N5009">
        <f>INDEX(SORT('08_MODELO_MULTIPLO'!G$31:G$3842;1;TRUE);K5009)</f>
        <v/>
      </c>
    </row>
    <row r="5010">
      <c r="A5010" t="n">
        <v>1191</v>
      </c>
      <c r="B5010">
        <f>(A5010-0,5)/3812</f>
        <v/>
      </c>
      <c r="C5010">
        <f>NORM.S.INV(B5010)</f>
        <v/>
      </c>
      <c r="D5010">
        <f>INDEX(SORT('06_MODELO_REFS'!F$26:F$3837;1;TRUE);A5010)</f>
        <v/>
      </c>
      <c r="F5010" t="n">
        <v>1191</v>
      </c>
      <c r="G5010">
        <f>(F5010-0,5)/3812</f>
        <v/>
      </c>
      <c r="H5010">
        <f>NORM.S.INV(G5010)</f>
        <v/>
      </c>
      <c r="I5010">
        <f>INDEX(SORT('07_MODELO_NPI'!F$26:F$3837;1;TRUE);F5010)</f>
        <v/>
      </c>
      <c r="K5010" t="n">
        <v>1191</v>
      </c>
      <c r="L5010">
        <f>(K5010-0,5)/3812</f>
        <v/>
      </c>
      <c r="M5010">
        <f>NORM.S.INV(L5010)</f>
        <v/>
      </c>
      <c r="N5010">
        <f>INDEX(SORT('08_MODELO_MULTIPLO'!G$31:G$3842;1;TRUE);K5010)</f>
        <v/>
      </c>
    </row>
    <row r="5011">
      <c r="A5011" t="n">
        <v>1192</v>
      </c>
      <c r="B5011">
        <f>(A5011-0,5)/3812</f>
        <v/>
      </c>
      <c r="C5011">
        <f>NORM.S.INV(B5011)</f>
        <v/>
      </c>
      <c r="D5011">
        <f>INDEX(SORT('06_MODELO_REFS'!F$26:F$3837;1;TRUE);A5011)</f>
        <v/>
      </c>
      <c r="F5011" t="n">
        <v>1192</v>
      </c>
      <c r="G5011">
        <f>(F5011-0,5)/3812</f>
        <v/>
      </c>
      <c r="H5011">
        <f>NORM.S.INV(G5011)</f>
        <v/>
      </c>
      <c r="I5011">
        <f>INDEX(SORT('07_MODELO_NPI'!F$26:F$3837;1;TRUE);F5011)</f>
        <v/>
      </c>
      <c r="K5011" t="n">
        <v>1192</v>
      </c>
      <c r="L5011">
        <f>(K5011-0,5)/3812</f>
        <v/>
      </c>
      <c r="M5011">
        <f>NORM.S.INV(L5011)</f>
        <v/>
      </c>
      <c r="N5011">
        <f>INDEX(SORT('08_MODELO_MULTIPLO'!G$31:G$3842;1;TRUE);K5011)</f>
        <v/>
      </c>
    </row>
    <row r="5012">
      <c r="A5012" t="n">
        <v>1193</v>
      </c>
      <c r="B5012">
        <f>(A5012-0,5)/3812</f>
        <v/>
      </c>
      <c r="C5012">
        <f>NORM.S.INV(B5012)</f>
        <v/>
      </c>
      <c r="D5012">
        <f>INDEX(SORT('06_MODELO_REFS'!F$26:F$3837;1;TRUE);A5012)</f>
        <v/>
      </c>
      <c r="F5012" t="n">
        <v>1193</v>
      </c>
      <c r="G5012">
        <f>(F5012-0,5)/3812</f>
        <v/>
      </c>
      <c r="H5012">
        <f>NORM.S.INV(G5012)</f>
        <v/>
      </c>
      <c r="I5012">
        <f>INDEX(SORT('07_MODELO_NPI'!F$26:F$3837;1;TRUE);F5012)</f>
        <v/>
      </c>
      <c r="K5012" t="n">
        <v>1193</v>
      </c>
      <c r="L5012">
        <f>(K5012-0,5)/3812</f>
        <v/>
      </c>
      <c r="M5012">
        <f>NORM.S.INV(L5012)</f>
        <v/>
      </c>
      <c r="N5012">
        <f>INDEX(SORT('08_MODELO_MULTIPLO'!G$31:G$3842;1;TRUE);K5012)</f>
        <v/>
      </c>
    </row>
    <row r="5013">
      <c r="A5013" t="n">
        <v>1194</v>
      </c>
      <c r="B5013">
        <f>(A5013-0,5)/3812</f>
        <v/>
      </c>
      <c r="C5013">
        <f>NORM.S.INV(B5013)</f>
        <v/>
      </c>
      <c r="D5013">
        <f>INDEX(SORT('06_MODELO_REFS'!F$26:F$3837;1;TRUE);A5013)</f>
        <v/>
      </c>
      <c r="F5013" t="n">
        <v>1194</v>
      </c>
      <c r="G5013">
        <f>(F5013-0,5)/3812</f>
        <v/>
      </c>
      <c r="H5013">
        <f>NORM.S.INV(G5013)</f>
        <v/>
      </c>
      <c r="I5013">
        <f>INDEX(SORT('07_MODELO_NPI'!F$26:F$3837;1;TRUE);F5013)</f>
        <v/>
      </c>
      <c r="K5013" t="n">
        <v>1194</v>
      </c>
      <c r="L5013">
        <f>(K5013-0,5)/3812</f>
        <v/>
      </c>
      <c r="M5013">
        <f>NORM.S.INV(L5013)</f>
        <v/>
      </c>
      <c r="N5013">
        <f>INDEX(SORT('08_MODELO_MULTIPLO'!G$31:G$3842;1;TRUE);K5013)</f>
        <v/>
      </c>
    </row>
    <row r="5014">
      <c r="A5014" t="n">
        <v>1195</v>
      </c>
      <c r="B5014">
        <f>(A5014-0,5)/3812</f>
        <v/>
      </c>
      <c r="C5014">
        <f>NORM.S.INV(B5014)</f>
        <v/>
      </c>
      <c r="D5014">
        <f>INDEX(SORT('06_MODELO_REFS'!F$26:F$3837;1;TRUE);A5014)</f>
        <v/>
      </c>
      <c r="F5014" t="n">
        <v>1195</v>
      </c>
      <c r="G5014">
        <f>(F5014-0,5)/3812</f>
        <v/>
      </c>
      <c r="H5014">
        <f>NORM.S.INV(G5014)</f>
        <v/>
      </c>
      <c r="I5014">
        <f>INDEX(SORT('07_MODELO_NPI'!F$26:F$3837;1;TRUE);F5014)</f>
        <v/>
      </c>
      <c r="K5014" t="n">
        <v>1195</v>
      </c>
      <c r="L5014">
        <f>(K5014-0,5)/3812</f>
        <v/>
      </c>
      <c r="M5014">
        <f>NORM.S.INV(L5014)</f>
        <v/>
      </c>
      <c r="N5014">
        <f>INDEX(SORT('08_MODELO_MULTIPLO'!G$31:G$3842;1;TRUE);K5014)</f>
        <v/>
      </c>
    </row>
    <row r="5015">
      <c r="A5015" t="n">
        <v>1196</v>
      </c>
      <c r="B5015">
        <f>(A5015-0,5)/3812</f>
        <v/>
      </c>
      <c r="C5015">
        <f>NORM.S.INV(B5015)</f>
        <v/>
      </c>
      <c r="D5015">
        <f>INDEX(SORT('06_MODELO_REFS'!F$26:F$3837;1;TRUE);A5015)</f>
        <v/>
      </c>
      <c r="F5015" t="n">
        <v>1196</v>
      </c>
      <c r="G5015">
        <f>(F5015-0,5)/3812</f>
        <v/>
      </c>
      <c r="H5015">
        <f>NORM.S.INV(G5015)</f>
        <v/>
      </c>
      <c r="I5015">
        <f>INDEX(SORT('07_MODELO_NPI'!F$26:F$3837;1;TRUE);F5015)</f>
        <v/>
      </c>
      <c r="K5015" t="n">
        <v>1196</v>
      </c>
      <c r="L5015">
        <f>(K5015-0,5)/3812</f>
        <v/>
      </c>
      <c r="M5015">
        <f>NORM.S.INV(L5015)</f>
        <v/>
      </c>
      <c r="N5015">
        <f>INDEX(SORT('08_MODELO_MULTIPLO'!G$31:G$3842;1;TRUE);K5015)</f>
        <v/>
      </c>
    </row>
    <row r="5016">
      <c r="A5016" t="n">
        <v>1197</v>
      </c>
      <c r="B5016">
        <f>(A5016-0,5)/3812</f>
        <v/>
      </c>
      <c r="C5016">
        <f>NORM.S.INV(B5016)</f>
        <v/>
      </c>
      <c r="D5016">
        <f>INDEX(SORT('06_MODELO_REFS'!F$26:F$3837;1;TRUE);A5016)</f>
        <v/>
      </c>
      <c r="F5016" t="n">
        <v>1197</v>
      </c>
      <c r="G5016">
        <f>(F5016-0,5)/3812</f>
        <v/>
      </c>
      <c r="H5016">
        <f>NORM.S.INV(G5016)</f>
        <v/>
      </c>
      <c r="I5016">
        <f>INDEX(SORT('07_MODELO_NPI'!F$26:F$3837;1;TRUE);F5016)</f>
        <v/>
      </c>
      <c r="K5016" t="n">
        <v>1197</v>
      </c>
      <c r="L5016">
        <f>(K5016-0,5)/3812</f>
        <v/>
      </c>
      <c r="M5016">
        <f>NORM.S.INV(L5016)</f>
        <v/>
      </c>
      <c r="N5016">
        <f>INDEX(SORT('08_MODELO_MULTIPLO'!G$31:G$3842;1;TRUE);K5016)</f>
        <v/>
      </c>
    </row>
    <row r="5017">
      <c r="A5017" t="n">
        <v>1198</v>
      </c>
      <c r="B5017">
        <f>(A5017-0,5)/3812</f>
        <v/>
      </c>
      <c r="C5017">
        <f>NORM.S.INV(B5017)</f>
        <v/>
      </c>
      <c r="D5017">
        <f>INDEX(SORT('06_MODELO_REFS'!F$26:F$3837;1;TRUE);A5017)</f>
        <v/>
      </c>
      <c r="F5017" t="n">
        <v>1198</v>
      </c>
      <c r="G5017">
        <f>(F5017-0,5)/3812</f>
        <v/>
      </c>
      <c r="H5017">
        <f>NORM.S.INV(G5017)</f>
        <v/>
      </c>
      <c r="I5017">
        <f>INDEX(SORT('07_MODELO_NPI'!F$26:F$3837;1;TRUE);F5017)</f>
        <v/>
      </c>
      <c r="K5017" t="n">
        <v>1198</v>
      </c>
      <c r="L5017">
        <f>(K5017-0,5)/3812</f>
        <v/>
      </c>
      <c r="M5017">
        <f>NORM.S.INV(L5017)</f>
        <v/>
      </c>
      <c r="N5017">
        <f>INDEX(SORT('08_MODELO_MULTIPLO'!G$31:G$3842;1;TRUE);K5017)</f>
        <v/>
      </c>
    </row>
    <row r="5018">
      <c r="A5018" t="n">
        <v>1199</v>
      </c>
      <c r="B5018">
        <f>(A5018-0,5)/3812</f>
        <v/>
      </c>
      <c r="C5018">
        <f>NORM.S.INV(B5018)</f>
        <v/>
      </c>
      <c r="D5018">
        <f>INDEX(SORT('06_MODELO_REFS'!F$26:F$3837;1;TRUE);A5018)</f>
        <v/>
      </c>
      <c r="F5018" t="n">
        <v>1199</v>
      </c>
      <c r="G5018">
        <f>(F5018-0,5)/3812</f>
        <v/>
      </c>
      <c r="H5018">
        <f>NORM.S.INV(G5018)</f>
        <v/>
      </c>
      <c r="I5018">
        <f>INDEX(SORT('07_MODELO_NPI'!F$26:F$3837;1;TRUE);F5018)</f>
        <v/>
      </c>
      <c r="K5018" t="n">
        <v>1199</v>
      </c>
      <c r="L5018">
        <f>(K5018-0,5)/3812</f>
        <v/>
      </c>
      <c r="M5018">
        <f>NORM.S.INV(L5018)</f>
        <v/>
      </c>
      <c r="N5018">
        <f>INDEX(SORT('08_MODELO_MULTIPLO'!G$31:G$3842;1;TRUE);K5018)</f>
        <v/>
      </c>
    </row>
    <row r="5019">
      <c r="A5019" t="n">
        <v>1200</v>
      </c>
      <c r="B5019">
        <f>(A5019-0,5)/3812</f>
        <v/>
      </c>
      <c r="C5019">
        <f>NORM.S.INV(B5019)</f>
        <v/>
      </c>
      <c r="D5019">
        <f>INDEX(SORT('06_MODELO_REFS'!F$26:F$3837;1;TRUE);A5019)</f>
        <v/>
      </c>
      <c r="F5019" t="n">
        <v>1200</v>
      </c>
      <c r="G5019">
        <f>(F5019-0,5)/3812</f>
        <v/>
      </c>
      <c r="H5019">
        <f>NORM.S.INV(G5019)</f>
        <v/>
      </c>
      <c r="I5019">
        <f>INDEX(SORT('07_MODELO_NPI'!F$26:F$3837;1;TRUE);F5019)</f>
        <v/>
      </c>
      <c r="K5019" t="n">
        <v>1200</v>
      </c>
      <c r="L5019">
        <f>(K5019-0,5)/3812</f>
        <v/>
      </c>
      <c r="M5019">
        <f>NORM.S.INV(L5019)</f>
        <v/>
      </c>
      <c r="N5019">
        <f>INDEX(SORT('08_MODELO_MULTIPLO'!G$31:G$3842;1;TRUE);K5019)</f>
        <v/>
      </c>
    </row>
    <row r="5020">
      <c r="A5020" t="n">
        <v>1201</v>
      </c>
      <c r="B5020">
        <f>(A5020-0,5)/3812</f>
        <v/>
      </c>
      <c r="C5020">
        <f>NORM.S.INV(B5020)</f>
        <v/>
      </c>
      <c r="D5020">
        <f>INDEX(SORT('06_MODELO_REFS'!F$26:F$3837;1;TRUE);A5020)</f>
        <v/>
      </c>
      <c r="F5020" t="n">
        <v>1201</v>
      </c>
      <c r="G5020">
        <f>(F5020-0,5)/3812</f>
        <v/>
      </c>
      <c r="H5020">
        <f>NORM.S.INV(G5020)</f>
        <v/>
      </c>
      <c r="I5020">
        <f>INDEX(SORT('07_MODELO_NPI'!F$26:F$3837;1;TRUE);F5020)</f>
        <v/>
      </c>
      <c r="K5020" t="n">
        <v>1201</v>
      </c>
      <c r="L5020">
        <f>(K5020-0,5)/3812</f>
        <v/>
      </c>
      <c r="M5020">
        <f>NORM.S.INV(L5020)</f>
        <v/>
      </c>
      <c r="N5020">
        <f>INDEX(SORT('08_MODELO_MULTIPLO'!G$31:G$3842;1;TRUE);K5020)</f>
        <v/>
      </c>
    </row>
    <row r="5021">
      <c r="A5021" t="n">
        <v>1202</v>
      </c>
      <c r="B5021">
        <f>(A5021-0,5)/3812</f>
        <v/>
      </c>
      <c r="C5021">
        <f>NORM.S.INV(B5021)</f>
        <v/>
      </c>
      <c r="D5021">
        <f>INDEX(SORT('06_MODELO_REFS'!F$26:F$3837;1;TRUE);A5021)</f>
        <v/>
      </c>
      <c r="F5021" t="n">
        <v>1202</v>
      </c>
      <c r="G5021">
        <f>(F5021-0,5)/3812</f>
        <v/>
      </c>
      <c r="H5021">
        <f>NORM.S.INV(G5021)</f>
        <v/>
      </c>
      <c r="I5021">
        <f>INDEX(SORT('07_MODELO_NPI'!F$26:F$3837;1;TRUE);F5021)</f>
        <v/>
      </c>
      <c r="K5021" t="n">
        <v>1202</v>
      </c>
      <c r="L5021">
        <f>(K5021-0,5)/3812</f>
        <v/>
      </c>
      <c r="M5021">
        <f>NORM.S.INV(L5021)</f>
        <v/>
      </c>
      <c r="N5021">
        <f>INDEX(SORT('08_MODELO_MULTIPLO'!G$31:G$3842;1;TRUE);K5021)</f>
        <v/>
      </c>
    </row>
    <row r="5022">
      <c r="A5022" t="n">
        <v>1203</v>
      </c>
      <c r="B5022">
        <f>(A5022-0,5)/3812</f>
        <v/>
      </c>
      <c r="C5022">
        <f>NORM.S.INV(B5022)</f>
        <v/>
      </c>
      <c r="D5022">
        <f>INDEX(SORT('06_MODELO_REFS'!F$26:F$3837;1;TRUE);A5022)</f>
        <v/>
      </c>
      <c r="F5022" t="n">
        <v>1203</v>
      </c>
      <c r="G5022">
        <f>(F5022-0,5)/3812</f>
        <v/>
      </c>
      <c r="H5022">
        <f>NORM.S.INV(G5022)</f>
        <v/>
      </c>
      <c r="I5022">
        <f>INDEX(SORT('07_MODELO_NPI'!F$26:F$3837;1;TRUE);F5022)</f>
        <v/>
      </c>
      <c r="K5022" t="n">
        <v>1203</v>
      </c>
      <c r="L5022">
        <f>(K5022-0,5)/3812</f>
        <v/>
      </c>
      <c r="M5022">
        <f>NORM.S.INV(L5022)</f>
        <v/>
      </c>
      <c r="N5022">
        <f>INDEX(SORT('08_MODELO_MULTIPLO'!G$31:G$3842;1;TRUE);K5022)</f>
        <v/>
      </c>
    </row>
    <row r="5023">
      <c r="A5023" t="n">
        <v>1204</v>
      </c>
      <c r="B5023">
        <f>(A5023-0,5)/3812</f>
        <v/>
      </c>
      <c r="C5023">
        <f>NORM.S.INV(B5023)</f>
        <v/>
      </c>
      <c r="D5023">
        <f>INDEX(SORT('06_MODELO_REFS'!F$26:F$3837;1;TRUE);A5023)</f>
        <v/>
      </c>
      <c r="F5023" t="n">
        <v>1204</v>
      </c>
      <c r="G5023">
        <f>(F5023-0,5)/3812</f>
        <v/>
      </c>
      <c r="H5023">
        <f>NORM.S.INV(G5023)</f>
        <v/>
      </c>
      <c r="I5023">
        <f>INDEX(SORT('07_MODELO_NPI'!F$26:F$3837;1;TRUE);F5023)</f>
        <v/>
      </c>
      <c r="K5023" t="n">
        <v>1204</v>
      </c>
      <c r="L5023">
        <f>(K5023-0,5)/3812</f>
        <v/>
      </c>
      <c r="M5023">
        <f>NORM.S.INV(L5023)</f>
        <v/>
      </c>
      <c r="N5023">
        <f>INDEX(SORT('08_MODELO_MULTIPLO'!G$31:G$3842;1;TRUE);K5023)</f>
        <v/>
      </c>
    </row>
    <row r="5024">
      <c r="A5024" t="n">
        <v>1205</v>
      </c>
      <c r="B5024">
        <f>(A5024-0,5)/3812</f>
        <v/>
      </c>
      <c r="C5024">
        <f>NORM.S.INV(B5024)</f>
        <v/>
      </c>
      <c r="D5024">
        <f>INDEX(SORT('06_MODELO_REFS'!F$26:F$3837;1;TRUE);A5024)</f>
        <v/>
      </c>
      <c r="F5024" t="n">
        <v>1205</v>
      </c>
      <c r="G5024">
        <f>(F5024-0,5)/3812</f>
        <v/>
      </c>
      <c r="H5024">
        <f>NORM.S.INV(G5024)</f>
        <v/>
      </c>
      <c r="I5024">
        <f>INDEX(SORT('07_MODELO_NPI'!F$26:F$3837;1;TRUE);F5024)</f>
        <v/>
      </c>
      <c r="K5024" t="n">
        <v>1205</v>
      </c>
      <c r="L5024">
        <f>(K5024-0,5)/3812</f>
        <v/>
      </c>
      <c r="M5024">
        <f>NORM.S.INV(L5024)</f>
        <v/>
      </c>
      <c r="N5024">
        <f>INDEX(SORT('08_MODELO_MULTIPLO'!G$31:G$3842;1;TRUE);K5024)</f>
        <v/>
      </c>
    </row>
    <row r="5025">
      <c r="A5025" t="n">
        <v>1206</v>
      </c>
      <c r="B5025">
        <f>(A5025-0,5)/3812</f>
        <v/>
      </c>
      <c r="C5025">
        <f>NORM.S.INV(B5025)</f>
        <v/>
      </c>
      <c r="D5025">
        <f>INDEX(SORT('06_MODELO_REFS'!F$26:F$3837;1;TRUE);A5025)</f>
        <v/>
      </c>
      <c r="F5025" t="n">
        <v>1206</v>
      </c>
      <c r="G5025">
        <f>(F5025-0,5)/3812</f>
        <v/>
      </c>
      <c r="H5025">
        <f>NORM.S.INV(G5025)</f>
        <v/>
      </c>
      <c r="I5025">
        <f>INDEX(SORT('07_MODELO_NPI'!F$26:F$3837;1;TRUE);F5025)</f>
        <v/>
      </c>
      <c r="K5025" t="n">
        <v>1206</v>
      </c>
      <c r="L5025">
        <f>(K5025-0,5)/3812</f>
        <v/>
      </c>
      <c r="M5025">
        <f>NORM.S.INV(L5025)</f>
        <v/>
      </c>
      <c r="N5025">
        <f>INDEX(SORT('08_MODELO_MULTIPLO'!G$31:G$3842;1;TRUE);K5025)</f>
        <v/>
      </c>
    </row>
    <row r="5026">
      <c r="A5026" t="n">
        <v>1207</v>
      </c>
      <c r="B5026">
        <f>(A5026-0,5)/3812</f>
        <v/>
      </c>
      <c r="C5026">
        <f>NORM.S.INV(B5026)</f>
        <v/>
      </c>
      <c r="D5026">
        <f>INDEX(SORT('06_MODELO_REFS'!F$26:F$3837;1;TRUE);A5026)</f>
        <v/>
      </c>
      <c r="F5026" t="n">
        <v>1207</v>
      </c>
      <c r="G5026">
        <f>(F5026-0,5)/3812</f>
        <v/>
      </c>
      <c r="H5026">
        <f>NORM.S.INV(G5026)</f>
        <v/>
      </c>
      <c r="I5026">
        <f>INDEX(SORT('07_MODELO_NPI'!F$26:F$3837;1;TRUE);F5026)</f>
        <v/>
      </c>
      <c r="K5026" t="n">
        <v>1207</v>
      </c>
      <c r="L5026">
        <f>(K5026-0,5)/3812</f>
        <v/>
      </c>
      <c r="M5026">
        <f>NORM.S.INV(L5026)</f>
        <v/>
      </c>
      <c r="N5026">
        <f>INDEX(SORT('08_MODELO_MULTIPLO'!G$31:G$3842;1;TRUE);K5026)</f>
        <v/>
      </c>
    </row>
    <row r="5027">
      <c r="A5027" t="n">
        <v>1208</v>
      </c>
      <c r="B5027">
        <f>(A5027-0,5)/3812</f>
        <v/>
      </c>
      <c r="C5027">
        <f>NORM.S.INV(B5027)</f>
        <v/>
      </c>
      <c r="D5027">
        <f>INDEX(SORT('06_MODELO_REFS'!F$26:F$3837;1;TRUE);A5027)</f>
        <v/>
      </c>
      <c r="F5027" t="n">
        <v>1208</v>
      </c>
      <c r="G5027">
        <f>(F5027-0,5)/3812</f>
        <v/>
      </c>
      <c r="H5027">
        <f>NORM.S.INV(G5027)</f>
        <v/>
      </c>
      <c r="I5027">
        <f>INDEX(SORT('07_MODELO_NPI'!F$26:F$3837;1;TRUE);F5027)</f>
        <v/>
      </c>
      <c r="K5027" t="n">
        <v>1208</v>
      </c>
      <c r="L5027">
        <f>(K5027-0,5)/3812</f>
        <v/>
      </c>
      <c r="M5027">
        <f>NORM.S.INV(L5027)</f>
        <v/>
      </c>
      <c r="N5027">
        <f>INDEX(SORT('08_MODELO_MULTIPLO'!G$31:G$3842;1;TRUE);K5027)</f>
        <v/>
      </c>
    </row>
    <row r="5028">
      <c r="A5028" t="n">
        <v>1209</v>
      </c>
      <c r="B5028">
        <f>(A5028-0,5)/3812</f>
        <v/>
      </c>
      <c r="C5028">
        <f>NORM.S.INV(B5028)</f>
        <v/>
      </c>
      <c r="D5028">
        <f>INDEX(SORT('06_MODELO_REFS'!F$26:F$3837;1;TRUE);A5028)</f>
        <v/>
      </c>
      <c r="F5028" t="n">
        <v>1209</v>
      </c>
      <c r="G5028">
        <f>(F5028-0,5)/3812</f>
        <v/>
      </c>
      <c r="H5028">
        <f>NORM.S.INV(G5028)</f>
        <v/>
      </c>
      <c r="I5028">
        <f>INDEX(SORT('07_MODELO_NPI'!F$26:F$3837;1;TRUE);F5028)</f>
        <v/>
      </c>
      <c r="K5028" t="n">
        <v>1209</v>
      </c>
      <c r="L5028">
        <f>(K5028-0,5)/3812</f>
        <v/>
      </c>
      <c r="M5028">
        <f>NORM.S.INV(L5028)</f>
        <v/>
      </c>
      <c r="N5028">
        <f>INDEX(SORT('08_MODELO_MULTIPLO'!G$31:G$3842;1;TRUE);K5028)</f>
        <v/>
      </c>
    </row>
    <row r="5029">
      <c r="A5029" t="n">
        <v>1210</v>
      </c>
      <c r="B5029">
        <f>(A5029-0,5)/3812</f>
        <v/>
      </c>
      <c r="C5029">
        <f>NORM.S.INV(B5029)</f>
        <v/>
      </c>
      <c r="D5029">
        <f>INDEX(SORT('06_MODELO_REFS'!F$26:F$3837;1;TRUE);A5029)</f>
        <v/>
      </c>
      <c r="F5029" t="n">
        <v>1210</v>
      </c>
      <c r="G5029">
        <f>(F5029-0,5)/3812</f>
        <v/>
      </c>
      <c r="H5029">
        <f>NORM.S.INV(G5029)</f>
        <v/>
      </c>
      <c r="I5029">
        <f>INDEX(SORT('07_MODELO_NPI'!F$26:F$3837;1;TRUE);F5029)</f>
        <v/>
      </c>
      <c r="K5029" t="n">
        <v>1210</v>
      </c>
      <c r="L5029">
        <f>(K5029-0,5)/3812</f>
        <v/>
      </c>
      <c r="M5029">
        <f>NORM.S.INV(L5029)</f>
        <v/>
      </c>
      <c r="N5029">
        <f>INDEX(SORT('08_MODELO_MULTIPLO'!G$31:G$3842;1;TRUE);K5029)</f>
        <v/>
      </c>
    </row>
    <row r="5030">
      <c r="A5030" t="n">
        <v>1211</v>
      </c>
      <c r="B5030">
        <f>(A5030-0,5)/3812</f>
        <v/>
      </c>
      <c r="C5030">
        <f>NORM.S.INV(B5030)</f>
        <v/>
      </c>
      <c r="D5030">
        <f>INDEX(SORT('06_MODELO_REFS'!F$26:F$3837;1;TRUE);A5030)</f>
        <v/>
      </c>
      <c r="F5030" t="n">
        <v>1211</v>
      </c>
      <c r="G5030">
        <f>(F5030-0,5)/3812</f>
        <v/>
      </c>
      <c r="H5030">
        <f>NORM.S.INV(G5030)</f>
        <v/>
      </c>
      <c r="I5030">
        <f>INDEX(SORT('07_MODELO_NPI'!F$26:F$3837;1;TRUE);F5030)</f>
        <v/>
      </c>
      <c r="K5030" t="n">
        <v>1211</v>
      </c>
      <c r="L5030">
        <f>(K5030-0,5)/3812</f>
        <v/>
      </c>
      <c r="M5030">
        <f>NORM.S.INV(L5030)</f>
        <v/>
      </c>
      <c r="N5030">
        <f>INDEX(SORT('08_MODELO_MULTIPLO'!G$31:G$3842;1;TRUE);K5030)</f>
        <v/>
      </c>
    </row>
    <row r="5031">
      <c r="A5031" t="n">
        <v>1212</v>
      </c>
      <c r="B5031">
        <f>(A5031-0,5)/3812</f>
        <v/>
      </c>
      <c r="C5031">
        <f>NORM.S.INV(B5031)</f>
        <v/>
      </c>
      <c r="D5031">
        <f>INDEX(SORT('06_MODELO_REFS'!F$26:F$3837;1;TRUE);A5031)</f>
        <v/>
      </c>
      <c r="F5031" t="n">
        <v>1212</v>
      </c>
      <c r="G5031">
        <f>(F5031-0,5)/3812</f>
        <v/>
      </c>
      <c r="H5031">
        <f>NORM.S.INV(G5031)</f>
        <v/>
      </c>
      <c r="I5031">
        <f>INDEX(SORT('07_MODELO_NPI'!F$26:F$3837;1;TRUE);F5031)</f>
        <v/>
      </c>
      <c r="K5031" t="n">
        <v>1212</v>
      </c>
      <c r="L5031">
        <f>(K5031-0,5)/3812</f>
        <v/>
      </c>
      <c r="M5031">
        <f>NORM.S.INV(L5031)</f>
        <v/>
      </c>
      <c r="N5031">
        <f>INDEX(SORT('08_MODELO_MULTIPLO'!G$31:G$3842;1;TRUE);K5031)</f>
        <v/>
      </c>
    </row>
    <row r="5032">
      <c r="A5032" t="n">
        <v>1213</v>
      </c>
      <c r="B5032">
        <f>(A5032-0,5)/3812</f>
        <v/>
      </c>
      <c r="C5032">
        <f>NORM.S.INV(B5032)</f>
        <v/>
      </c>
      <c r="D5032">
        <f>INDEX(SORT('06_MODELO_REFS'!F$26:F$3837;1;TRUE);A5032)</f>
        <v/>
      </c>
      <c r="F5032" t="n">
        <v>1213</v>
      </c>
      <c r="G5032">
        <f>(F5032-0,5)/3812</f>
        <v/>
      </c>
      <c r="H5032">
        <f>NORM.S.INV(G5032)</f>
        <v/>
      </c>
      <c r="I5032">
        <f>INDEX(SORT('07_MODELO_NPI'!F$26:F$3837;1;TRUE);F5032)</f>
        <v/>
      </c>
      <c r="K5032" t="n">
        <v>1213</v>
      </c>
      <c r="L5032">
        <f>(K5032-0,5)/3812</f>
        <v/>
      </c>
      <c r="M5032">
        <f>NORM.S.INV(L5032)</f>
        <v/>
      </c>
      <c r="N5032">
        <f>INDEX(SORT('08_MODELO_MULTIPLO'!G$31:G$3842;1;TRUE);K5032)</f>
        <v/>
      </c>
    </row>
    <row r="5033">
      <c r="A5033" t="n">
        <v>1214</v>
      </c>
      <c r="B5033">
        <f>(A5033-0,5)/3812</f>
        <v/>
      </c>
      <c r="C5033">
        <f>NORM.S.INV(B5033)</f>
        <v/>
      </c>
      <c r="D5033">
        <f>INDEX(SORT('06_MODELO_REFS'!F$26:F$3837;1;TRUE);A5033)</f>
        <v/>
      </c>
      <c r="F5033" t="n">
        <v>1214</v>
      </c>
      <c r="G5033">
        <f>(F5033-0,5)/3812</f>
        <v/>
      </c>
      <c r="H5033">
        <f>NORM.S.INV(G5033)</f>
        <v/>
      </c>
      <c r="I5033">
        <f>INDEX(SORT('07_MODELO_NPI'!F$26:F$3837;1;TRUE);F5033)</f>
        <v/>
      </c>
      <c r="K5033" t="n">
        <v>1214</v>
      </c>
      <c r="L5033">
        <f>(K5033-0,5)/3812</f>
        <v/>
      </c>
      <c r="M5033">
        <f>NORM.S.INV(L5033)</f>
        <v/>
      </c>
      <c r="N5033">
        <f>INDEX(SORT('08_MODELO_MULTIPLO'!G$31:G$3842;1;TRUE);K5033)</f>
        <v/>
      </c>
    </row>
    <row r="5034">
      <c r="A5034" t="n">
        <v>1215</v>
      </c>
      <c r="B5034">
        <f>(A5034-0,5)/3812</f>
        <v/>
      </c>
      <c r="C5034">
        <f>NORM.S.INV(B5034)</f>
        <v/>
      </c>
      <c r="D5034">
        <f>INDEX(SORT('06_MODELO_REFS'!F$26:F$3837;1;TRUE);A5034)</f>
        <v/>
      </c>
      <c r="F5034" t="n">
        <v>1215</v>
      </c>
      <c r="G5034">
        <f>(F5034-0,5)/3812</f>
        <v/>
      </c>
      <c r="H5034">
        <f>NORM.S.INV(G5034)</f>
        <v/>
      </c>
      <c r="I5034">
        <f>INDEX(SORT('07_MODELO_NPI'!F$26:F$3837;1;TRUE);F5034)</f>
        <v/>
      </c>
      <c r="K5034" t="n">
        <v>1215</v>
      </c>
      <c r="L5034">
        <f>(K5034-0,5)/3812</f>
        <v/>
      </c>
      <c r="M5034">
        <f>NORM.S.INV(L5034)</f>
        <v/>
      </c>
      <c r="N5034">
        <f>INDEX(SORT('08_MODELO_MULTIPLO'!G$31:G$3842;1;TRUE);K5034)</f>
        <v/>
      </c>
    </row>
    <row r="5035">
      <c r="A5035" t="n">
        <v>1216</v>
      </c>
      <c r="B5035">
        <f>(A5035-0,5)/3812</f>
        <v/>
      </c>
      <c r="C5035">
        <f>NORM.S.INV(B5035)</f>
        <v/>
      </c>
      <c r="D5035">
        <f>INDEX(SORT('06_MODELO_REFS'!F$26:F$3837;1;TRUE);A5035)</f>
        <v/>
      </c>
      <c r="F5035" t="n">
        <v>1216</v>
      </c>
      <c r="G5035">
        <f>(F5035-0,5)/3812</f>
        <v/>
      </c>
      <c r="H5035">
        <f>NORM.S.INV(G5035)</f>
        <v/>
      </c>
      <c r="I5035">
        <f>INDEX(SORT('07_MODELO_NPI'!F$26:F$3837;1;TRUE);F5035)</f>
        <v/>
      </c>
      <c r="K5035" t="n">
        <v>1216</v>
      </c>
      <c r="L5035">
        <f>(K5035-0,5)/3812</f>
        <v/>
      </c>
      <c r="M5035">
        <f>NORM.S.INV(L5035)</f>
        <v/>
      </c>
      <c r="N5035">
        <f>INDEX(SORT('08_MODELO_MULTIPLO'!G$31:G$3842;1;TRUE);K5035)</f>
        <v/>
      </c>
    </row>
    <row r="5036">
      <c r="A5036" t="n">
        <v>1217</v>
      </c>
      <c r="B5036">
        <f>(A5036-0,5)/3812</f>
        <v/>
      </c>
      <c r="C5036">
        <f>NORM.S.INV(B5036)</f>
        <v/>
      </c>
      <c r="D5036">
        <f>INDEX(SORT('06_MODELO_REFS'!F$26:F$3837;1;TRUE);A5036)</f>
        <v/>
      </c>
      <c r="F5036" t="n">
        <v>1217</v>
      </c>
      <c r="G5036">
        <f>(F5036-0,5)/3812</f>
        <v/>
      </c>
      <c r="H5036">
        <f>NORM.S.INV(G5036)</f>
        <v/>
      </c>
      <c r="I5036">
        <f>INDEX(SORT('07_MODELO_NPI'!F$26:F$3837;1;TRUE);F5036)</f>
        <v/>
      </c>
      <c r="K5036" t="n">
        <v>1217</v>
      </c>
      <c r="L5036">
        <f>(K5036-0,5)/3812</f>
        <v/>
      </c>
      <c r="M5036">
        <f>NORM.S.INV(L5036)</f>
        <v/>
      </c>
      <c r="N5036">
        <f>INDEX(SORT('08_MODELO_MULTIPLO'!G$31:G$3842;1;TRUE);K5036)</f>
        <v/>
      </c>
    </row>
    <row r="5037">
      <c r="A5037" t="n">
        <v>1218</v>
      </c>
      <c r="B5037">
        <f>(A5037-0,5)/3812</f>
        <v/>
      </c>
      <c r="C5037">
        <f>NORM.S.INV(B5037)</f>
        <v/>
      </c>
      <c r="D5037">
        <f>INDEX(SORT('06_MODELO_REFS'!F$26:F$3837;1;TRUE);A5037)</f>
        <v/>
      </c>
      <c r="F5037" t="n">
        <v>1218</v>
      </c>
      <c r="G5037">
        <f>(F5037-0,5)/3812</f>
        <v/>
      </c>
      <c r="H5037">
        <f>NORM.S.INV(G5037)</f>
        <v/>
      </c>
      <c r="I5037">
        <f>INDEX(SORT('07_MODELO_NPI'!F$26:F$3837;1;TRUE);F5037)</f>
        <v/>
      </c>
      <c r="K5037" t="n">
        <v>1218</v>
      </c>
      <c r="L5037">
        <f>(K5037-0,5)/3812</f>
        <v/>
      </c>
      <c r="M5037">
        <f>NORM.S.INV(L5037)</f>
        <v/>
      </c>
      <c r="N5037">
        <f>INDEX(SORT('08_MODELO_MULTIPLO'!G$31:G$3842;1;TRUE);K5037)</f>
        <v/>
      </c>
    </row>
    <row r="5038">
      <c r="A5038" t="n">
        <v>1219</v>
      </c>
      <c r="B5038">
        <f>(A5038-0,5)/3812</f>
        <v/>
      </c>
      <c r="C5038">
        <f>NORM.S.INV(B5038)</f>
        <v/>
      </c>
      <c r="D5038">
        <f>INDEX(SORT('06_MODELO_REFS'!F$26:F$3837;1;TRUE);A5038)</f>
        <v/>
      </c>
      <c r="F5038" t="n">
        <v>1219</v>
      </c>
      <c r="G5038">
        <f>(F5038-0,5)/3812</f>
        <v/>
      </c>
      <c r="H5038">
        <f>NORM.S.INV(G5038)</f>
        <v/>
      </c>
      <c r="I5038">
        <f>INDEX(SORT('07_MODELO_NPI'!F$26:F$3837;1;TRUE);F5038)</f>
        <v/>
      </c>
      <c r="K5038" t="n">
        <v>1219</v>
      </c>
      <c r="L5038">
        <f>(K5038-0,5)/3812</f>
        <v/>
      </c>
      <c r="M5038">
        <f>NORM.S.INV(L5038)</f>
        <v/>
      </c>
      <c r="N5038">
        <f>INDEX(SORT('08_MODELO_MULTIPLO'!G$31:G$3842;1;TRUE);K5038)</f>
        <v/>
      </c>
    </row>
    <row r="5039">
      <c r="A5039" t="n">
        <v>1220</v>
      </c>
      <c r="B5039">
        <f>(A5039-0,5)/3812</f>
        <v/>
      </c>
      <c r="C5039">
        <f>NORM.S.INV(B5039)</f>
        <v/>
      </c>
      <c r="D5039">
        <f>INDEX(SORT('06_MODELO_REFS'!F$26:F$3837;1;TRUE);A5039)</f>
        <v/>
      </c>
      <c r="F5039" t="n">
        <v>1220</v>
      </c>
      <c r="G5039">
        <f>(F5039-0,5)/3812</f>
        <v/>
      </c>
      <c r="H5039">
        <f>NORM.S.INV(G5039)</f>
        <v/>
      </c>
      <c r="I5039">
        <f>INDEX(SORT('07_MODELO_NPI'!F$26:F$3837;1;TRUE);F5039)</f>
        <v/>
      </c>
      <c r="K5039" t="n">
        <v>1220</v>
      </c>
      <c r="L5039">
        <f>(K5039-0,5)/3812</f>
        <v/>
      </c>
      <c r="M5039">
        <f>NORM.S.INV(L5039)</f>
        <v/>
      </c>
      <c r="N5039">
        <f>INDEX(SORT('08_MODELO_MULTIPLO'!G$31:G$3842;1;TRUE);K5039)</f>
        <v/>
      </c>
    </row>
    <row r="5040">
      <c r="A5040" t="n">
        <v>1221</v>
      </c>
      <c r="B5040">
        <f>(A5040-0,5)/3812</f>
        <v/>
      </c>
      <c r="C5040">
        <f>NORM.S.INV(B5040)</f>
        <v/>
      </c>
      <c r="D5040">
        <f>INDEX(SORT('06_MODELO_REFS'!F$26:F$3837;1;TRUE);A5040)</f>
        <v/>
      </c>
      <c r="F5040" t="n">
        <v>1221</v>
      </c>
      <c r="G5040">
        <f>(F5040-0,5)/3812</f>
        <v/>
      </c>
      <c r="H5040">
        <f>NORM.S.INV(G5040)</f>
        <v/>
      </c>
      <c r="I5040">
        <f>INDEX(SORT('07_MODELO_NPI'!F$26:F$3837;1;TRUE);F5040)</f>
        <v/>
      </c>
      <c r="K5040" t="n">
        <v>1221</v>
      </c>
      <c r="L5040">
        <f>(K5040-0,5)/3812</f>
        <v/>
      </c>
      <c r="M5040">
        <f>NORM.S.INV(L5040)</f>
        <v/>
      </c>
      <c r="N5040">
        <f>INDEX(SORT('08_MODELO_MULTIPLO'!G$31:G$3842;1;TRUE);K5040)</f>
        <v/>
      </c>
    </row>
    <row r="5041">
      <c r="A5041" t="n">
        <v>1222</v>
      </c>
      <c r="B5041">
        <f>(A5041-0,5)/3812</f>
        <v/>
      </c>
      <c r="C5041">
        <f>NORM.S.INV(B5041)</f>
        <v/>
      </c>
      <c r="D5041">
        <f>INDEX(SORT('06_MODELO_REFS'!F$26:F$3837;1;TRUE);A5041)</f>
        <v/>
      </c>
      <c r="F5041" t="n">
        <v>1222</v>
      </c>
      <c r="G5041">
        <f>(F5041-0,5)/3812</f>
        <v/>
      </c>
      <c r="H5041">
        <f>NORM.S.INV(G5041)</f>
        <v/>
      </c>
      <c r="I5041">
        <f>INDEX(SORT('07_MODELO_NPI'!F$26:F$3837;1;TRUE);F5041)</f>
        <v/>
      </c>
      <c r="K5041" t="n">
        <v>1222</v>
      </c>
      <c r="L5041">
        <f>(K5041-0,5)/3812</f>
        <v/>
      </c>
      <c r="M5041">
        <f>NORM.S.INV(L5041)</f>
        <v/>
      </c>
      <c r="N5041">
        <f>INDEX(SORT('08_MODELO_MULTIPLO'!G$31:G$3842;1;TRUE);K5041)</f>
        <v/>
      </c>
    </row>
    <row r="5042">
      <c r="A5042" t="n">
        <v>1223</v>
      </c>
      <c r="B5042">
        <f>(A5042-0,5)/3812</f>
        <v/>
      </c>
      <c r="C5042">
        <f>NORM.S.INV(B5042)</f>
        <v/>
      </c>
      <c r="D5042">
        <f>INDEX(SORT('06_MODELO_REFS'!F$26:F$3837;1;TRUE);A5042)</f>
        <v/>
      </c>
      <c r="F5042" t="n">
        <v>1223</v>
      </c>
      <c r="G5042">
        <f>(F5042-0,5)/3812</f>
        <v/>
      </c>
      <c r="H5042">
        <f>NORM.S.INV(G5042)</f>
        <v/>
      </c>
      <c r="I5042">
        <f>INDEX(SORT('07_MODELO_NPI'!F$26:F$3837;1;TRUE);F5042)</f>
        <v/>
      </c>
      <c r="K5042" t="n">
        <v>1223</v>
      </c>
      <c r="L5042">
        <f>(K5042-0,5)/3812</f>
        <v/>
      </c>
      <c r="M5042">
        <f>NORM.S.INV(L5042)</f>
        <v/>
      </c>
      <c r="N5042">
        <f>INDEX(SORT('08_MODELO_MULTIPLO'!G$31:G$3842;1;TRUE);K5042)</f>
        <v/>
      </c>
    </row>
    <row r="5043">
      <c r="A5043" t="n">
        <v>1224</v>
      </c>
      <c r="B5043">
        <f>(A5043-0,5)/3812</f>
        <v/>
      </c>
      <c r="C5043">
        <f>NORM.S.INV(B5043)</f>
        <v/>
      </c>
      <c r="D5043">
        <f>INDEX(SORT('06_MODELO_REFS'!F$26:F$3837;1;TRUE);A5043)</f>
        <v/>
      </c>
      <c r="F5043" t="n">
        <v>1224</v>
      </c>
      <c r="G5043">
        <f>(F5043-0,5)/3812</f>
        <v/>
      </c>
      <c r="H5043">
        <f>NORM.S.INV(G5043)</f>
        <v/>
      </c>
      <c r="I5043">
        <f>INDEX(SORT('07_MODELO_NPI'!F$26:F$3837;1;TRUE);F5043)</f>
        <v/>
      </c>
      <c r="K5043" t="n">
        <v>1224</v>
      </c>
      <c r="L5043">
        <f>(K5043-0,5)/3812</f>
        <v/>
      </c>
      <c r="M5043">
        <f>NORM.S.INV(L5043)</f>
        <v/>
      </c>
      <c r="N5043">
        <f>INDEX(SORT('08_MODELO_MULTIPLO'!G$31:G$3842;1;TRUE);K5043)</f>
        <v/>
      </c>
    </row>
    <row r="5044">
      <c r="A5044" t="n">
        <v>1225</v>
      </c>
      <c r="B5044">
        <f>(A5044-0,5)/3812</f>
        <v/>
      </c>
      <c r="C5044">
        <f>NORM.S.INV(B5044)</f>
        <v/>
      </c>
      <c r="D5044">
        <f>INDEX(SORT('06_MODELO_REFS'!F$26:F$3837;1;TRUE);A5044)</f>
        <v/>
      </c>
      <c r="F5044" t="n">
        <v>1225</v>
      </c>
      <c r="G5044">
        <f>(F5044-0,5)/3812</f>
        <v/>
      </c>
      <c r="H5044">
        <f>NORM.S.INV(G5044)</f>
        <v/>
      </c>
      <c r="I5044">
        <f>INDEX(SORT('07_MODELO_NPI'!F$26:F$3837;1;TRUE);F5044)</f>
        <v/>
      </c>
      <c r="K5044" t="n">
        <v>1225</v>
      </c>
      <c r="L5044">
        <f>(K5044-0,5)/3812</f>
        <v/>
      </c>
      <c r="M5044">
        <f>NORM.S.INV(L5044)</f>
        <v/>
      </c>
      <c r="N5044">
        <f>INDEX(SORT('08_MODELO_MULTIPLO'!G$31:G$3842;1;TRUE);K5044)</f>
        <v/>
      </c>
    </row>
    <row r="5045">
      <c r="A5045" t="n">
        <v>1226</v>
      </c>
      <c r="B5045">
        <f>(A5045-0,5)/3812</f>
        <v/>
      </c>
      <c r="C5045">
        <f>NORM.S.INV(B5045)</f>
        <v/>
      </c>
      <c r="D5045">
        <f>INDEX(SORT('06_MODELO_REFS'!F$26:F$3837;1;TRUE);A5045)</f>
        <v/>
      </c>
      <c r="F5045" t="n">
        <v>1226</v>
      </c>
      <c r="G5045">
        <f>(F5045-0,5)/3812</f>
        <v/>
      </c>
      <c r="H5045">
        <f>NORM.S.INV(G5045)</f>
        <v/>
      </c>
      <c r="I5045">
        <f>INDEX(SORT('07_MODELO_NPI'!F$26:F$3837;1;TRUE);F5045)</f>
        <v/>
      </c>
      <c r="K5045" t="n">
        <v>1226</v>
      </c>
      <c r="L5045">
        <f>(K5045-0,5)/3812</f>
        <v/>
      </c>
      <c r="M5045">
        <f>NORM.S.INV(L5045)</f>
        <v/>
      </c>
      <c r="N5045">
        <f>INDEX(SORT('08_MODELO_MULTIPLO'!G$31:G$3842;1;TRUE);K5045)</f>
        <v/>
      </c>
    </row>
    <row r="5046">
      <c r="A5046" t="n">
        <v>1227</v>
      </c>
      <c r="B5046">
        <f>(A5046-0,5)/3812</f>
        <v/>
      </c>
      <c r="C5046">
        <f>NORM.S.INV(B5046)</f>
        <v/>
      </c>
      <c r="D5046">
        <f>INDEX(SORT('06_MODELO_REFS'!F$26:F$3837;1;TRUE);A5046)</f>
        <v/>
      </c>
      <c r="F5046" t="n">
        <v>1227</v>
      </c>
      <c r="G5046">
        <f>(F5046-0,5)/3812</f>
        <v/>
      </c>
      <c r="H5046">
        <f>NORM.S.INV(G5046)</f>
        <v/>
      </c>
      <c r="I5046">
        <f>INDEX(SORT('07_MODELO_NPI'!F$26:F$3837;1;TRUE);F5046)</f>
        <v/>
      </c>
      <c r="K5046" t="n">
        <v>1227</v>
      </c>
      <c r="L5046">
        <f>(K5046-0,5)/3812</f>
        <v/>
      </c>
      <c r="M5046">
        <f>NORM.S.INV(L5046)</f>
        <v/>
      </c>
      <c r="N5046">
        <f>INDEX(SORT('08_MODELO_MULTIPLO'!G$31:G$3842;1;TRUE);K5046)</f>
        <v/>
      </c>
    </row>
    <row r="5047">
      <c r="A5047" t="n">
        <v>1228</v>
      </c>
      <c r="B5047">
        <f>(A5047-0,5)/3812</f>
        <v/>
      </c>
      <c r="C5047">
        <f>NORM.S.INV(B5047)</f>
        <v/>
      </c>
      <c r="D5047">
        <f>INDEX(SORT('06_MODELO_REFS'!F$26:F$3837;1;TRUE);A5047)</f>
        <v/>
      </c>
      <c r="F5047" t="n">
        <v>1228</v>
      </c>
      <c r="G5047">
        <f>(F5047-0,5)/3812</f>
        <v/>
      </c>
      <c r="H5047">
        <f>NORM.S.INV(G5047)</f>
        <v/>
      </c>
      <c r="I5047">
        <f>INDEX(SORT('07_MODELO_NPI'!F$26:F$3837;1;TRUE);F5047)</f>
        <v/>
      </c>
      <c r="K5047" t="n">
        <v>1228</v>
      </c>
      <c r="L5047">
        <f>(K5047-0,5)/3812</f>
        <v/>
      </c>
      <c r="M5047">
        <f>NORM.S.INV(L5047)</f>
        <v/>
      </c>
      <c r="N5047">
        <f>INDEX(SORT('08_MODELO_MULTIPLO'!G$31:G$3842;1;TRUE);K5047)</f>
        <v/>
      </c>
    </row>
    <row r="5048">
      <c r="A5048" t="n">
        <v>1229</v>
      </c>
      <c r="B5048">
        <f>(A5048-0,5)/3812</f>
        <v/>
      </c>
      <c r="C5048">
        <f>NORM.S.INV(B5048)</f>
        <v/>
      </c>
      <c r="D5048">
        <f>INDEX(SORT('06_MODELO_REFS'!F$26:F$3837;1;TRUE);A5048)</f>
        <v/>
      </c>
      <c r="F5048" t="n">
        <v>1229</v>
      </c>
      <c r="G5048">
        <f>(F5048-0,5)/3812</f>
        <v/>
      </c>
      <c r="H5048">
        <f>NORM.S.INV(G5048)</f>
        <v/>
      </c>
      <c r="I5048">
        <f>INDEX(SORT('07_MODELO_NPI'!F$26:F$3837;1;TRUE);F5048)</f>
        <v/>
      </c>
      <c r="K5048" t="n">
        <v>1229</v>
      </c>
      <c r="L5048">
        <f>(K5048-0,5)/3812</f>
        <v/>
      </c>
      <c r="M5048">
        <f>NORM.S.INV(L5048)</f>
        <v/>
      </c>
      <c r="N5048">
        <f>INDEX(SORT('08_MODELO_MULTIPLO'!G$31:G$3842;1;TRUE);K5048)</f>
        <v/>
      </c>
    </row>
    <row r="5049">
      <c r="A5049" t="n">
        <v>1230</v>
      </c>
      <c r="B5049">
        <f>(A5049-0,5)/3812</f>
        <v/>
      </c>
      <c r="C5049">
        <f>NORM.S.INV(B5049)</f>
        <v/>
      </c>
      <c r="D5049">
        <f>INDEX(SORT('06_MODELO_REFS'!F$26:F$3837;1;TRUE);A5049)</f>
        <v/>
      </c>
      <c r="F5049" t="n">
        <v>1230</v>
      </c>
      <c r="G5049">
        <f>(F5049-0,5)/3812</f>
        <v/>
      </c>
      <c r="H5049">
        <f>NORM.S.INV(G5049)</f>
        <v/>
      </c>
      <c r="I5049">
        <f>INDEX(SORT('07_MODELO_NPI'!F$26:F$3837;1;TRUE);F5049)</f>
        <v/>
      </c>
      <c r="K5049" t="n">
        <v>1230</v>
      </c>
      <c r="L5049">
        <f>(K5049-0,5)/3812</f>
        <v/>
      </c>
      <c r="M5049">
        <f>NORM.S.INV(L5049)</f>
        <v/>
      </c>
      <c r="N5049">
        <f>INDEX(SORT('08_MODELO_MULTIPLO'!G$31:G$3842;1;TRUE);K5049)</f>
        <v/>
      </c>
    </row>
    <row r="5050">
      <c r="A5050" t="n">
        <v>1231</v>
      </c>
      <c r="B5050">
        <f>(A5050-0,5)/3812</f>
        <v/>
      </c>
      <c r="C5050">
        <f>NORM.S.INV(B5050)</f>
        <v/>
      </c>
      <c r="D5050">
        <f>INDEX(SORT('06_MODELO_REFS'!F$26:F$3837;1;TRUE);A5050)</f>
        <v/>
      </c>
      <c r="F5050" t="n">
        <v>1231</v>
      </c>
      <c r="G5050">
        <f>(F5050-0,5)/3812</f>
        <v/>
      </c>
      <c r="H5050">
        <f>NORM.S.INV(G5050)</f>
        <v/>
      </c>
      <c r="I5050">
        <f>INDEX(SORT('07_MODELO_NPI'!F$26:F$3837;1;TRUE);F5050)</f>
        <v/>
      </c>
      <c r="K5050" t="n">
        <v>1231</v>
      </c>
      <c r="L5050">
        <f>(K5050-0,5)/3812</f>
        <v/>
      </c>
      <c r="M5050">
        <f>NORM.S.INV(L5050)</f>
        <v/>
      </c>
      <c r="N5050">
        <f>INDEX(SORT('08_MODELO_MULTIPLO'!G$31:G$3842;1;TRUE);K5050)</f>
        <v/>
      </c>
    </row>
    <row r="5051">
      <c r="A5051" t="n">
        <v>1232</v>
      </c>
      <c r="B5051">
        <f>(A5051-0,5)/3812</f>
        <v/>
      </c>
      <c r="C5051">
        <f>NORM.S.INV(B5051)</f>
        <v/>
      </c>
      <c r="D5051">
        <f>INDEX(SORT('06_MODELO_REFS'!F$26:F$3837;1;TRUE);A5051)</f>
        <v/>
      </c>
      <c r="F5051" t="n">
        <v>1232</v>
      </c>
      <c r="G5051">
        <f>(F5051-0,5)/3812</f>
        <v/>
      </c>
      <c r="H5051">
        <f>NORM.S.INV(G5051)</f>
        <v/>
      </c>
      <c r="I5051">
        <f>INDEX(SORT('07_MODELO_NPI'!F$26:F$3837;1;TRUE);F5051)</f>
        <v/>
      </c>
      <c r="K5051" t="n">
        <v>1232</v>
      </c>
      <c r="L5051">
        <f>(K5051-0,5)/3812</f>
        <v/>
      </c>
      <c r="M5051">
        <f>NORM.S.INV(L5051)</f>
        <v/>
      </c>
      <c r="N5051">
        <f>INDEX(SORT('08_MODELO_MULTIPLO'!G$31:G$3842;1;TRUE);K5051)</f>
        <v/>
      </c>
    </row>
    <row r="5052">
      <c r="A5052" t="n">
        <v>1233</v>
      </c>
      <c r="B5052">
        <f>(A5052-0,5)/3812</f>
        <v/>
      </c>
      <c r="C5052">
        <f>NORM.S.INV(B5052)</f>
        <v/>
      </c>
      <c r="D5052">
        <f>INDEX(SORT('06_MODELO_REFS'!F$26:F$3837;1;TRUE);A5052)</f>
        <v/>
      </c>
      <c r="F5052" t="n">
        <v>1233</v>
      </c>
      <c r="G5052">
        <f>(F5052-0,5)/3812</f>
        <v/>
      </c>
      <c r="H5052">
        <f>NORM.S.INV(G5052)</f>
        <v/>
      </c>
      <c r="I5052">
        <f>INDEX(SORT('07_MODELO_NPI'!F$26:F$3837;1;TRUE);F5052)</f>
        <v/>
      </c>
      <c r="K5052" t="n">
        <v>1233</v>
      </c>
      <c r="L5052">
        <f>(K5052-0,5)/3812</f>
        <v/>
      </c>
      <c r="M5052">
        <f>NORM.S.INV(L5052)</f>
        <v/>
      </c>
      <c r="N5052">
        <f>INDEX(SORT('08_MODELO_MULTIPLO'!G$31:G$3842;1;TRUE);K5052)</f>
        <v/>
      </c>
    </row>
    <row r="5053">
      <c r="A5053" t="n">
        <v>1234</v>
      </c>
      <c r="B5053">
        <f>(A5053-0,5)/3812</f>
        <v/>
      </c>
      <c r="C5053">
        <f>NORM.S.INV(B5053)</f>
        <v/>
      </c>
      <c r="D5053">
        <f>INDEX(SORT('06_MODELO_REFS'!F$26:F$3837;1;TRUE);A5053)</f>
        <v/>
      </c>
      <c r="F5053" t="n">
        <v>1234</v>
      </c>
      <c r="G5053">
        <f>(F5053-0,5)/3812</f>
        <v/>
      </c>
      <c r="H5053">
        <f>NORM.S.INV(G5053)</f>
        <v/>
      </c>
      <c r="I5053">
        <f>INDEX(SORT('07_MODELO_NPI'!F$26:F$3837;1;TRUE);F5053)</f>
        <v/>
      </c>
      <c r="K5053" t="n">
        <v>1234</v>
      </c>
      <c r="L5053">
        <f>(K5053-0,5)/3812</f>
        <v/>
      </c>
      <c r="M5053">
        <f>NORM.S.INV(L5053)</f>
        <v/>
      </c>
      <c r="N5053">
        <f>INDEX(SORT('08_MODELO_MULTIPLO'!G$31:G$3842;1;TRUE);K5053)</f>
        <v/>
      </c>
    </row>
    <row r="5054">
      <c r="A5054" t="n">
        <v>1235</v>
      </c>
      <c r="B5054">
        <f>(A5054-0,5)/3812</f>
        <v/>
      </c>
      <c r="C5054">
        <f>NORM.S.INV(B5054)</f>
        <v/>
      </c>
      <c r="D5054">
        <f>INDEX(SORT('06_MODELO_REFS'!F$26:F$3837;1;TRUE);A5054)</f>
        <v/>
      </c>
      <c r="F5054" t="n">
        <v>1235</v>
      </c>
      <c r="G5054">
        <f>(F5054-0,5)/3812</f>
        <v/>
      </c>
      <c r="H5054">
        <f>NORM.S.INV(G5054)</f>
        <v/>
      </c>
      <c r="I5054">
        <f>INDEX(SORT('07_MODELO_NPI'!F$26:F$3837;1;TRUE);F5054)</f>
        <v/>
      </c>
      <c r="K5054" t="n">
        <v>1235</v>
      </c>
      <c r="L5054">
        <f>(K5054-0,5)/3812</f>
        <v/>
      </c>
      <c r="M5054">
        <f>NORM.S.INV(L5054)</f>
        <v/>
      </c>
      <c r="N5054">
        <f>INDEX(SORT('08_MODELO_MULTIPLO'!G$31:G$3842;1;TRUE);K5054)</f>
        <v/>
      </c>
    </row>
    <row r="5055">
      <c r="A5055" t="n">
        <v>1236</v>
      </c>
      <c r="B5055">
        <f>(A5055-0,5)/3812</f>
        <v/>
      </c>
      <c r="C5055">
        <f>NORM.S.INV(B5055)</f>
        <v/>
      </c>
      <c r="D5055">
        <f>INDEX(SORT('06_MODELO_REFS'!F$26:F$3837;1;TRUE);A5055)</f>
        <v/>
      </c>
      <c r="F5055" t="n">
        <v>1236</v>
      </c>
      <c r="G5055">
        <f>(F5055-0,5)/3812</f>
        <v/>
      </c>
      <c r="H5055">
        <f>NORM.S.INV(G5055)</f>
        <v/>
      </c>
      <c r="I5055">
        <f>INDEX(SORT('07_MODELO_NPI'!F$26:F$3837;1;TRUE);F5055)</f>
        <v/>
      </c>
      <c r="K5055" t="n">
        <v>1236</v>
      </c>
      <c r="L5055">
        <f>(K5055-0,5)/3812</f>
        <v/>
      </c>
      <c r="M5055">
        <f>NORM.S.INV(L5055)</f>
        <v/>
      </c>
      <c r="N5055">
        <f>INDEX(SORT('08_MODELO_MULTIPLO'!G$31:G$3842;1;TRUE);K5055)</f>
        <v/>
      </c>
    </row>
    <row r="5056">
      <c r="A5056" t="n">
        <v>1237</v>
      </c>
      <c r="B5056">
        <f>(A5056-0,5)/3812</f>
        <v/>
      </c>
      <c r="C5056">
        <f>NORM.S.INV(B5056)</f>
        <v/>
      </c>
      <c r="D5056">
        <f>INDEX(SORT('06_MODELO_REFS'!F$26:F$3837;1;TRUE);A5056)</f>
        <v/>
      </c>
      <c r="F5056" t="n">
        <v>1237</v>
      </c>
      <c r="G5056">
        <f>(F5056-0,5)/3812</f>
        <v/>
      </c>
      <c r="H5056">
        <f>NORM.S.INV(G5056)</f>
        <v/>
      </c>
      <c r="I5056">
        <f>INDEX(SORT('07_MODELO_NPI'!F$26:F$3837;1;TRUE);F5056)</f>
        <v/>
      </c>
      <c r="K5056" t="n">
        <v>1237</v>
      </c>
      <c r="L5056">
        <f>(K5056-0,5)/3812</f>
        <v/>
      </c>
      <c r="M5056">
        <f>NORM.S.INV(L5056)</f>
        <v/>
      </c>
      <c r="N5056">
        <f>INDEX(SORT('08_MODELO_MULTIPLO'!G$31:G$3842;1;TRUE);K5056)</f>
        <v/>
      </c>
    </row>
    <row r="5057">
      <c r="A5057" t="n">
        <v>1238</v>
      </c>
      <c r="B5057">
        <f>(A5057-0,5)/3812</f>
        <v/>
      </c>
      <c r="C5057">
        <f>NORM.S.INV(B5057)</f>
        <v/>
      </c>
      <c r="D5057">
        <f>INDEX(SORT('06_MODELO_REFS'!F$26:F$3837;1;TRUE);A5057)</f>
        <v/>
      </c>
      <c r="F5057" t="n">
        <v>1238</v>
      </c>
      <c r="G5057">
        <f>(F5057-0,5)/3812</f>
        <v/>
      </c>
      <c r="H5057">
        <f>NORM.S.INV(G5057)</f>
        <v/>
      </c>
      <c r="I5057">
        <f>INDEX(SORT('07_MODELO_NPI'!F$26:F$3837;1;TRUE);F5057)</f>
        <v/>
      </c>
      <c r="K5057" t="n">
        <v>1238</v>
      </c>
      <c r="L5057">
        <f>(K5057-0,5)/3812</f>
        <v/>
      </c>
      <c r="M5057">
        <f>NORM.S.INV(L5057)</f>
        <v/>
      </c>
      <c r="N5057">
        <f>INDEX(SORT('08_MODELO_MULTIPLO'!G$31:G$3842;1;TRUE);K5057)</f>
        <v/>
      </c>
    </row>
    <row r="5058">
      <c r="A5058" t="n">
        <v>1239</v>
      </c>
      <c r="B5058">
        <f>(A5058-0,5)/3812</f>
        <v/>
      </c>
      <c r="C5058">
        <f>NORM.S.INV(B5058)</f>
        <v/>
      </c>
      <c r="D5058">
        <f>INDEX(SORT('06_MODELO_REFS'!F$26:F$3837;1;TRUE);A5058)</f>
        <v/>
      </c>
      <c r="F5058" t="n">
        <v>1239</v>
      </c>
      <c r="G5058">
        <f>(F5058-0,5)/3812</f>
        <v/>
      </c>
      <c r="H5058">
        <f>NORM.S.INV(G5058)</f>
        <v/>
      </c>
      <c r="I5058">
        <f>INDEX(SORT('07_MODELO_NPI'!F$26:F$3837;1;TRUE);F5058)</f>
        <v/>
      </c>
      <c r="K5058" t="n">
        <v>1239</v>
      </c>
      <c r="L5058">
        <f>(K5058-0,5)/3812</f>
        <v/>
      </c>
      <c r="M5058">
        <f>NORM.S.INV(L5058)</f>
        <v/>
      </c>
      <c r="N5058">
        <f>INDEX(SORT('08_MODELO_MULTIPLO'!G$31:G$3842;1;TRUE);K5058)</f>
        <v/>
      </c>
    </row>
    <row r="5059">
      <c r="A5059" t="n">
        <v>1240</v>
      </c>
      <c r="B5059">
        <f>(A5059-0,5)/3812</f>
        <v/>
      </c>
      <c r="C5059">
        <f>NORM.S.INV(B5059)</f>
        <v/>
      </c>
      <c r="D5059">
        <f>INDEX(SORT('06_MODELO_REFS'!F$26:F$3837;1;TRUE);A5059)</f>
        <v/>
      </c>
      <c r="F5059" t="n">
        <v>1240</v>
      </c>
      <c r="G5059">
        <f>(F5059-0,5)/3812</f>
        <v/>
      </c>
      <c r="H5059">
        <f>NORM.S.INV(G5059)</f>
        <v/>
      </c>
      <c r="I5059">
        <f>INDEX(SORT('07_MODELO_NPI'!F$26:F$3837;1;TRUE);F5059)</f>
        <v/>
      </c>
      <c r="K5059" t="n">
        <v>1240</v>
      </c>
      <c r="L5059">
        <f>(K5059-0,5)/3812</f>
        <v/>
      </c>
      <c r="M5059">
        <f>NORM.S.INV(L5059)</f>
        <v/>
      </c>
      <c r="N5059">
        <f>INDEX(SORT('08_MODELO_MULTIPLO'!G$31:G$3842;1;TRUE);K5059)</f>
        <v/>
      </c>
    </row>
    <row r="5060">
      <c r="A5060" t="n">
        <v>1241</v>
      </c>
      <c r="B5060">
        <f>(A5060-0,5)/3812</f>
        <v/>
      </c>
      <c r="C5060">
        <f>NORM.S.INV(B5060)</f>
        <v/>
      </c>
      <c r="D5060">
        <f>INDEX(SORT('06_MODELO_REFS'!F$26:F$3837;1;TRUE);A5060)</f>
        <v/>
      </c>
      <c r="F5060" t="n">
        <v>1241</v>
      </c>
      <c r="G5060">
        <f>(F5060-0,5)/3812</f>
        <v/>
      </c>
      <c r="H5060">
        <f>NORM.S.INV(G5060)</f>
        <v/>
      </c>
      <c r="I5060">
        <f>INDEX(SORT('07_MODELO_NPI'!F$26:F$3837;1;TRUE);F5060)</f>
        <v/>
      </c>
      <c r="K5060" t="n">
        <v>1241</v>
      </c>
      <c r="L5060">
        <f>(K5060-0,5)/3812</f>
        <v/>
      </c>
      <c r="M5060">
        <f>NORM.S.INV(L5060)</f>
        <v/>
      </c>
      <c r="N5060">
        <f>INDEX(SORT('08_MODELO_MULTIPLO'!G$31:G$3842;1;TRUE);K5060)</f>
        <v/>
      </c>
    </row>
    <row r="5061">
      <c r="A5061" t="n">
        <v>1242</v>
      </c>
      <c r="B5061">
        <f>(A5061-0,5)/3812</f>
        <v/>
      </c>
      <c r="C5061">
        <f>NORM.S.INV(B5061)</f>
        <v/>
      </c>
      <c r="D5061">
        <f>INDEX(SORT('06_MODELO_REFS'!F$26:F$3837;1;TRUE);A5061)</f>
        <v/>
      </c>
      <c r="F5061" t="n">
        <v>1242</v>
      </c>
      <c r="G5061">
        <f>(F5061-0,5)/3812</f>
        <v/>
      </c>
      <c r="H5061">
        <f>NORM.S.INV(G5061)</f>
        <v/>
      </c>
      <c r="I5061">
        <f>INDEX(SORT('07_MODELO_NPI'!F$26:F$3837;1;TRUE);F5061)</f>
        <v/>
      </c>
      <c r="K5061" t="n">
        <v>1242</v>
      </c>
      <c r="L5061">
        <f>(K5061-0,5)/3812</f>
        <v/>
      </c>
      <c r="M5061">
        <f>NORM.S.INV(L5061)</f>
        <v/>
      </c>
      <c r="N5061">
        <f>INDEX(SORT('08_MODELO_MULTIPLO'!G$31:G$3842;1;TRUE);K5061)</f>
        <v/>
      </c>
    </row>
    <row r="5062">
      <c r="A5062" t="n">
        <v>1243</v>
      </c>
      <c r="B5062">
        <f>(A5062-0,5)/3812</f>
        <v/>
      </c>
      <c r="C5062">
        <f>NORM.S.INV(B5062)</f>
        <v/>
      </c>
      <c r="D5062">
        <f>INDEX(SORT('06_MODELO_REFS'!F$26:F$3837;1;TRUE);A5062)</f>
        <v/>
      </c>
      <c r="F5062" t="n">
        <v>1243</v>
      </c>
      <c r="G5062">
        <f>(F5062-0,5)/3812</f>
        <v/>
      </c>
      <c r="H5062">
        <f>NORM.S.INV(G5062)</f>
        <v/>
      </c>
      <c r="I5062">
        <f>INDEX(SORT('07_MODELO_NPI'!F$26:F$3837;1;TRUE);F5062)</f>
        <v/>
      </c>
      <c r="K5062" t="n">
        <v>1243</v>
      </c>
      <c r="L5062">
        <f>(K5062-0,5)/3812</f>
        <v/>
      </c>
      <c r="M5062">
        <f>NORM.S.INV(L5062)</f>
        <v/>
      </c>
      <c r="N5062">
        <f>INDEX(SORT('08_MODELO_MULTIPLO'!G$31:G$3842;1;TRUE);K5062)</f>
        <v/>
      </c>
    </row>
    <row r="5063">
      <c r="A5063" t="n">
        <v>1244</v>
      </c>
      <c r="B5063">
        <f>(A5063-0,5)/3812</f>
        <v/>
      </c>
      <c r="C5063">
        <f>NORM.S.INV(B5063)</f>
        <v/>
      </c>
      <c r="D5063">
        <f>INDEX(SORT('06_MODELO_REFS'!F$26:F$3837;1;TRUE);A5063)</f>
        <v/>
      </c>
      <c r="F5063" t="n">
        <v>1244</v>
      </c>
      <c r="G5063">
        <f>(F5063-0,5)/3812</f>
        <v/>
      </c>
      <c r="H5063">
        <f>NORM.S.INV(G5063)</f>
        <v/>
      </c>
      <c r="I5063">
        <f>INDEX(SORT('07_MODELO_NPI'!F$26:F$3837;1;TRUE);F5063)</f>
        <v/>
      </c>
      <c r="K5063" t="n">
        <v>1244</v>
      </c>
      <c r="L5063">
        <f>(K5063-0,5)/3812</f>
        <v/>
      </c>
      <c r="M5063">
        <f>NORM.S.INV(L5063)</f>
        <v/>
      </c>
      <c r="N5063">
        <f>INDEX(SORT('08_MODELO_MULTIPLO'!G$31:G$3842;1;TRUE);K5063)</f>
        <v/>
      </c>
    </row>
    <row r="5064">
      <c r="A5064" t="n">
        <v>1245</v>
      </c>
      <c r="B5064">
        <f>(A5064-0,5)/3812</f>
        <v/>
      </c>
      <c r="C5064">
        <f>NORM.S.INV(B5064)</f>
        <v/>
      </c>
      <c r="D5064">
        <f>INDEX(SORT('06_MODELO_REFS'!F$26:F$3837;1;TRUE);A5064)</f>
        <v/>
      </c>
      <c r="F5064" t="n">
        <v>1245</v>
      </c>
      <c r="G5064">
        <f>(F5064-0,5)/3812</f>
        <v/>
      </c>
      <c r="H5064">
        <f>NORM.S.INV(G5064)</f>
        <v/>
      </c>
      <c r="I5064">
        <f>INDEX(SORT('07_MODELO_NPI'!F$26:F$3837;1;TRUE);F5064)</f>
        <v/>
      </c>
      <c r="K5064" t="n">
        <v>1245</v>
      </c>
      <c r="L5064">
        <f>(K5064-0,5)/3812</f>
        <v/>
      </c>
      <c r="M5064">
        <f>NORM.S.INV(L5064)</f>
        <v/>
      </c>
      <c r="N5064">
        <f>INDEX(SORT('08_MODELO_MULTIPLO'!G$31:G$3842;1;TRUE);K5064)</f>
        <v/>
      </c>
    </row>
    <row r="5065">
      <c r="A5065" t="n">
        <v>1246</v>
      </c>
      <c r="B5065">
        <f>(A5065-0,5)/3812</f>
        <v/>
      </c>
      <c r="C5065">
        <f>NORM.S.INV(B5065)</f>
        <v/>
      </c>
      <c r="D5065">
        <f>INDEX(SORT('06_MODELO_REFS'!F$26:F$3837;1;TRUE);A5065)</f>
        <v/>
      </c>
      <c r="F5065" t="n">
        <v>1246</v>
      </c>
      <c r="G5065">
        <f>(F5065-0,5)/3812</f>
        <v/>
      </c>
      <c r="H5065">
        <f>NORM.S.INV(G5065)</f>
        <v/>
      </c>
      <c r="I5065">
        <f>INDEX(SORT('07_MODELO_NPI'!F$26:F$3837;1;TRUE);F5065)</f>
        <v/>
      </c>
      <c r="K5065" t="n">
        <v>1246</v>
      </c>
      <c r="L5065">
        <f>(K5065-0,5)/3812</f>
        <v/>
      </c>
      <c r="M5065">
        <f>NORM.S.INV(L5065)</f>
        <v/>
      </c>
      <c r="N5065">
        <f>INDEX(SORT('08_MODELO_MULTIPLO'!G$31:G$3842;1;TRUE);K5065)</f>
        <v/>
      </c>
    </row>
    <row r="5066">
      <c r="A5066" t="n">
        <v>1247</v>
      </c>
      <c r="B5066">
        <f>(A5066-0,5)/3812</f>
        <v/>
      </c>
      <c r="C5066">
        <f>NORM.S.INV(B5066)</f>
        <v/>
      </c>
      <c r="D5066">
        <f>INDEX(SORT('06_MODELO_REFS'!F$26:F$3837;1;TRUE);A5066)</f>
        <v/>
      </c>
      <c r="F5066" t="n">
        <v>1247</v>
      </c>
      <c r="G5066">
        <f>(F5066-0,5)/3812</f>
        <v/>
      </c>
      <c r="H5066">
        <f>NORM.S.INV(G5066)</f>
        <v/>
      </c>
      <c r="I5066">
        <f>INDEX(SORT('07_MODELO_NPI'!F$26:F$3837;1;TRUE);F5066)</f>
        <v/>
      </c>
      <c r="K5066" t="n">
        <v>1247</v>
      </c>
      <c r="L5066">
        <f>(K5066-0,5)/3812</f>
        <v/>
      </c>
      <c r="M5066">
        <f>NORM.S.INV(L5066)</f>
        <v/>
      </c>
      <c r="N5066">
        <f>INDEX(SORT('08_MODELO_MULTIPLO'!G$31:G$3842;1;TRUE);K5066)</f>
        <v/>
      </c>
    </row>
    <row r="5067">
      <c r="A5067" t="n">
        <v>1248</v>
      </c>
      <c r="B5067">
        <f>(A5067-0,5)/3812</f>
        <v/>
      </c>
      <c r="C5067">
        <f>NORM.S.INV(B5067)</f>
        <v/>
      </c>
      <c r="D5067">
        <f>INDEX(SORT('06_MODELO_REFS'!F$26:F$3837;1;TRUE);A5067)</f>
        <v/>
      </c>
      <c r="F5067" t="n">
        <v>1248</v>
      </c>
      <c r="G5067">
        <f>(F5067-0,5)/3812</f>
        <v/>
      </c>
      <c r="H5067">
        <f>NORM.S.INV(G5067)</f>
        <v/>
      </c>
      <c r="I5067">
        <f>INDEX(SORT('07_MODELO_NPI'!F$26:F$3837;1;TRUE);F5067)</f>
        <v/>
      </c>
      <c r="K5067" t="n">
        <v>1248</v>
      </c>
      <c r="L5067">
        <f>(K5067-0,5)/3812</f>
        <v/>
      </c>
      <c r="M5067">
        <f>NORM.S.INV(L5067)</f>
        <v/>
      </c>
      <c r="N5067">
        <f>INDEX(SORT('08_MODELO_MULTIPLO'!G$31:G$3842;1;TRUE);K5067)</f>
        <v/>
      </c>
    </row>
    <row r="5068">
      <c r="A5068" t="n">
        <v>1249</v>
      </c>
      <c r="B5068">
        <f>(A5068-0,5)/3812</f>
        <v/>
      </c>
      <c r="C5068">
        <f>NORM.S.INV(B5068)</f>
        <v/>
      </c>
      <c r="D5068">
        <f>INDEX(SORT('06_MODELO_REFS'!F$26:F$3837;1;TRUE);A5068)</f>
        <v/>
      </c>
      <c r="F5068" t="n">
        <v>1249</v>
      </c>
      <c r="G5068">
        <f>(F5068-0,5)/3812</f>
        <v/>
      </c>
      <c r="H5068">
        <f>NORM.S.INV(G5068)</f>
        <v/>
      </c>
      <c r="I5068">
        <f>INDEX(SORT('07_MODELO_NPI'!F$26:F$3837;1;TRUE);F5068)</f>
        <v/>
      </c>
      <c r="K5068" t="n">
        <v>1249</v>
      </c>
      <c r="L5068">
        <f>(K5068-0,5)/3812</f>
        <v/>
      </c>
      <c r="M5068">
        <f>NORM.S.INV(L5068)</f>
        <v/>
      </c>
      <c r="N5068">
        <f>INDEX(SORT('08_MODELO_MULTIPLO'!G$31:G$3842;1;TRUE);K5068)</f>
        <v/>
      </c>
    </row>
    <row r="5069">
      <c r="A5069" t="n">
        <v>1250</v>
      </c>
      <c r="B5069">
        <f>(A5069-0,5)/3812</f>
        <v/>
      </c>
      <c r="C5069">
        <f>NORM.S.INV(B5069)</f>
        <v/>
      </c>
      <c r="D5069">
        <f>INDEX(SORT('06_MODELO_REFS'!F$26:F$3837;1;TRUE);A5069)</f>
        <v/>
      </c>
      <c r="F5069" t="n">
        <v>1250</v>
      </c>
      <c r="G5069">
        <f>(F5069-0,5)/3812</f>
        <v/>
      </c>
      <c r="H5069">
        <f>NORM.S.INV(G5069)</f>
        <v/>
      </c>
      <c r="I5069">
        <f>INDEX(SORT('07_MODELO_NPI'!F$26:F$3837;1;TRUE);F5069)</f>
        <v/>
      </c>
      <c r="K5069" t="n">
        <v>1250</v>
      </c>
      <c r="L5069">
        <f>(K5069-0,5)/3812</f>
        <v/>
      </c>
      <c r="M5069">
        <f>NORM.S.INV(L5069)</f>
        <v/>
      </c>
      <c r="N5069">
        <f>INDEX(SORT('08_MODELO_MULTIPLO'!G$31:G$3842;1;TRUE);K5069)</f>
        <v/>
      </c>
    </row>
    <row r="5070">
      <c r="A5070" t="n">
        <v>1251</v>
      </c>
      <c r="B5070">
        <f>(A5070-0,5)/3812</f>
        <v/>
      </c>
      <c r="C5070">
        <f>NORM.S.INV(B5070)</f>
        <v/>
      </c>
      <c r="D5070">
        <f>INDEX(SORT('06_MODELO_REFS'!F$26:F$3837;1;TRUE);A5070)</f>
        <v/>
      </c>
      <c r="F5070" t="n">
        <v>1251</v>
      </c>
      <c r="G5070">
        <f>(F5070-0,5)/3812</f>
        <v/>
      </c>
      <c r="H5070">
        <f>NORM.S.INV(G5070)</f>
        <v/>
      </c>
      <c r="I5070">
        <f>INDEX(SORT('07_MODELO_NPI'!F$26:F$3837;1;TRUE);F5070)</f>
        <v/>
      </c>
      <c r="K5070" t="n">
        <v>1251</v>
      </c>
      <c r="L5070">
        <f>(K5070-0,5)/3812</f>
        <v/>
      </c>
      <c r="M5070">
        <f>NORM.S.INV(L5070)</f>
        <v/>
      </c>
      <c r="N5070">
        <f>INDEX(SORT('08_MODELO_MULTIPLO'!G$31:G$3842;1;TRUE);K5070)</f>
        <v/>
      </c>
    </row>
    <row r="5071">
      <c r="A5071" t="n">
        <v>1252</v>
      </c>
      <c r="B5071">
        <f>(A5071-0,5)/3812</f>
        <v/>
      </c>
      <c r="C5071">
        <f>NORM.S.INV(B5071)</f>
        <v/>
      </c>
      <c r="D5071">
        <f>INDEX(SORT('06_MODELO_REFS'!F$26:F$3837;1;TRUE);A5071)</f>
        <v/>
      </c>
      <c r="F5071" t="n">
        <v>1252</v>
      </c>
      <c r="G5071">
        <f>(F5071-0,5)/3812</f>
        <v/>
      </c>
      <c r="H5071">
        <f>NORM.S.INV(G5071)</f>
        <v/>
      </c>
      <c r="I5071">
        <f>INDEX(SORT('07_MODELO_NPI'!F$26:F$3837;1;TRUE);F5071)</f>
        <v/>
      </c>
      <c r="K5071" t="n">
        <v>1252</v>
      </c>
      <c r="L5071">
        <f>(K5071-0,5)/3812</f>
        <v/>
      </c>
      <c r="M5071">
        <f>NORM.S.INV(L5071)</f>
        <v/>
      </c>
      <c r="N5071">
        <f>INDEX(SORT('08_MODELO_MULTIPLO'!G$31:G$3842;1;TRUE);K5071)</f>
        <v/>
      </c>
    </row>
    <row r="5072">
      <c r="A5072" t="n">
        <v>1253</v>
      </c>
      <c r="B5072">
        <f>(A5072-0,5)/3812</f>
        <v/>
      </c>
      <c r="C5072">
        <f>NORM.S.INV(B5072)</f>
        <v/>
      </c>
      <c r="D5072">
        <f>INDEX(SORT('06_MODELO_REFS'!F$26:F$3837;1;TRUE);A5072)</f>
        <v/>
      </c>
      <c r="F5072" t="n">
        <v>1253</v>
      </c>
      <c r="G5072">
        <f>(F5072-0,5)/3812</f>
        <v/>
      </c>
      <c r="H5072">
        <f>NORM.S.INV(G5072)</f>
        <v/>
      </c>
      <c r="I5072">
        <f>INDEX(SORT('07_MODELO_NPI'!F$26:F$3837;1;TRUE);F5072)</f>
        <v/>
      </c>
      <c r="K5072" t="n">
        <v>1253</v>
      </c>
      <c r="L5072">
        <f>(K5072-0,5)/3812</f>
        <v/>
      </c>
      <c r="M5072">
        <f>NORM.S.INV(L5072)</f>
        <v/>
      </c>
      <c r="N5072">
        <f>INDEX(SORT('08_MODELO_MULTIPLO'!G$31:G$3842;1;TRUE);K5072)</f>
        <v/>
      </c>
    </row>
    <row r="5073">
      <c r="A5073" t="n">
        <v>1254</v>
      </c>
      <c r="B5073">
        <f>(A5073-0,5)/3812</f>
        <v/>
      </c>
      <c r="C5073">
        <f>NORM.S.INV(B5073)</f>
        <v/>
      </c>
      <c r="D5073">
        <f>INDEX(SORT('06_MODELO_REFS'!F$26:F$3837;1;TRUE);A5073)</f>
        <v/>
      </c>
      <c r="F5073" t="n">
        <v>1254</v>
      </c>
      <c r="G5073">
        <f>(F5073-0,5)/3812</f>
        <v/>
      </c>
      <c r="H5073">
        <f>NORM.S.INV(G5073)</f>
        <v/>
      </c>
      <c r="I5073">
        <f>INDEX(SORT('07_MODELO_NPI'!F$26:F$3837;1;TRUE);F5073)</f>
        <v/>
      </c>
      <c r="K5073" t="n">
        <v>1254</v>
      </c>
      <c r="L5073">
        <f>(K5073-0,5)/3812</f>
        <v/>
      </c>
      <c r="M5073">
        <f>NORM.S.INV(L5073)</f>
        <v/>
      </c>
      <c r="N5073">
        <f>INDEX(SORT('08_MODELO_MULTIPLO'!G$31:G$3842;1;TRUE);K5073)</f>
        <v/>
      </c>
    </row>
    <row r="5074">
      <c r="A5074" t="n">
        <v>1255</v>
      </c>
      <c r="B5074">
        <f>(A5074-0,5)/3812</f>
        <v/>
      </c>
      <c r="C5074">
        <f>NORM.S.INV(B5074)</f>
        <v/>
      </c>
      <c r="D5074">
        <f>INDEX(SORT('06_MODELO_REFS'!F$26:F$3837;1;TRUE);A5074)</f>
        <v/>
      </c>
      <c r="F5074" t="n">
        <v>1255</v>
      </c>
      <c r="G5074">
        <f>(F5074-0,5)/3812</f>
        <v/>
      </c>
      <c r="H5074">
        <f>NORM.S.INV(G5074)</f>
        <v/>
      </c>
      <c r="I5074">
        <f>INDEX(SORT('07_MODELO_NPI'!F$26:F$3837;1;TRUE);F5074)</f>
        <v/>
      </c>
      <c r="K5074" t="n">
        <v>1255</v>
      </c>
      <c r="L5074">
        <f>(K5074-0,5)/3812</f>
        <v/>
      </c>
      <c r="M5074">
        <f>NORM.S.INV(L5074)</f>
        <v/>
      </c>
      <c r="N5074">
        <f>INDEX(SORT('08_MODELO_MULTIPLO'!G$31:G$3842;1;TRUE);K5074)</f>
        <v/>
      </c>
    </row>
    <row r="5075">
      <c r="A5075" t="n">
        <v>1256</v>
      </c>
      <c r="B5075">
        <f>(A5075-0,5)/3812</f>
        <v/>
      </c>
      <c r="C5075">
        <f>NORM.S.INV(B5075)</f>
        <v/>
      </c>
      <c r="D5075">
        <f>INDEX(SORT('06_MODELO_REFS'!F$26:F$3837;1;TRUE);A5075)</f>
        <v/>
      </c>
      <c r="F5075" t="n">
        <v>1256</v>
      </c>
      <c r="G5075">
        <f>(F5075-0,5)/3812</f>
        <v/>
      </c>
      <c r="H5075">
        <f>NORM.S.INV(G5075)</f>
        <v/>
      </c>
      <c r="I5075">
        <f>INDEX(SORT('07_MODELO_NPI'!F$26:F$3837;1;TRUE);F5075)</f>
        <v/>
      </c>
      <c r="K5075" t="n">
        <v>1256</v>
      </c>
      <c r="L5075">
        <f>(K5075-0,5)/3812</f>
        <v/>
      </c>
      <c r="M5075">
        <f>NORM.S.INV(L5075)</f>
        <v/>
      </c>
      <c r="N5075">
        <f>INDEX(SORT('08_MODELO_MULTIPLO'!G$31:G$3842;1;TRUE);K5075)</f>
        <v/>
      </c>
    </row>
    <row r="5076">
      <c r="A5076" t="n">
        <v>1257</v>
      </c>
      <c r="B5076">
        <f>(A5076-0,5)/3812</f>
        <v/>
      </c>
      <c r="C5076">
        <f>NORM.S.INV(B5076)</f>
        <v/>
      </c>
      <c r="D5076">
        <f>INDEX(SORT('06_MODELO_REFS'!F$26:F$3837;1;TRUE);A5076)</f>
        <v/>
      </c>
      <c r="F5076" t="n">
        <v>1257</v>
      </c>
      <c r="G5076">
        <f>(F5076-0,5)/3812</f>
        <v/>
      </c>
      <c r="H5076">
        <f>NORM.S.INV(G5076)</f>
        <v/>
      </c>
      <c r="I5076">
        <f>INDEX(SORT('07_MODELO_NPI'!F$26:F$3837;1;TRUE);F5076)</f>
        <v/>
      </c>
      <c r="K5076" t="n">
        <v>1257</v>
      </c>
      <c r="L5076">
        <f>(K5076-0,5)/3812</f>
        <v/>
      </c>
      <c r="M5076">
        <f>NORM.S.INV(L5076)</f>
        <v/>
      </c>
      <c r="N5076">
        <f>INDEX(SORT('08_MODELO_MULTIPLO'!G$31:G$3842;1;TRUE);K5076)</f>
        <v/>
      </c>
    </row>
    <row r="5077">
      <c r="A5077" t="n">
        <v>1258</v>
      </c>
      <c r="B5077">
        <f>(A5077-0,5)/3812</f>
        <v/>
      </c>
      <c r="C5077">
        <f>NORM.S.INV(B5077)</f>
        <v/>
      </c>
      <c r="D5077">
        <f>INDEX(SORT('06_MODELO_REFS'!F$26:F$3837;1;TRUE);A5077)</f>
        <v/>
      </c>
      <c r="F5077" t="n">
        <v>1258</v>
      </c>
      <c r="G5077">
        <f>(F5077-0,5)/3812</f>
        <v/>
      </c>
      <c r="H5077">
        <f>NORM.S.INV(G5077)</f>
        <v/>
      </c>
      <c r="I5077">
        <f>INDEX(SORT('07_MODELO_NPI'!F$26:F$3837;1;TRUE);F5077)</f>
        <v/>
      </c>
      <c r="K5077" t="n">
        <v>1258</v>
      </c>
      <c r="L5077">
        <f>(K5077-0,5)/3812</f>
        <v/>
      </c>
      <c r="M5077">
        <f>NORM.S.INV(L5077)</f>
        <v/>
      </c>
      <c r="N5077">
        <f>INDEX(SORT('08_MODELO_MULTIPLO'!G$31:G$3842;1;TRUE);K5077)</f>
        <v/>
      </c>
    </row>
    <row r="5078">
      <c r="A5078" t="n">
        <v>1259</v>
      </c>
      <c r="B5078">
        <f>(A5078-0,5)/3812</f>
        <v/>
      </c>
      <c r="C5078">
        <f>NORM.S.INV(B5078)</f>
        <v/>
      </c>
      <c r="D5078">
        <f>INDEX(SORT('06_MODELO_REFS'!F$26:F$3837;1;TRUE);A5078)</f>
        <v/>
      </c>
      <c r="F5078" t="n">
        <v>1259</v>
      </c>
      <c r="G5078">
        <f>(F5078-0,5)/3812</f>
        <v/>
      </c>
      <c r="H5078">
        <f>NORM.S.INV(G5078)</f>
        <v/>
      </c>
      <c r="I5078">
        <f>INDEX(SORT('07_MODELO_NPI'!F$26:F$3837;1;TRUE);F5078)</f>
        <v/>
      </c>
      <c r="K5078" t="n">
        <v>1259</v>
      </c>
      <c r="L5078">
        <f>(K5078-0,5)/3812</f>
        <v/>
      </c>
      <c r="M5078">
        <f>NORM.S.INV(L5078)</f>
        <v/>
      </c>
      <c r="N5078">
        <f>INDEX(SORT('08_MODELO_MULTIPLO'!G$31:G$3842;1;TRUE);K5078)</f>
        <v/>
      </c>
    </row>
    <row r="5079">
      <c r="A5079" t="n">
        <v>1260</v>
      </c>
      <c r="B5079">
        <f>(A5079-0,5)/3812</f>
        <v/>
      </c>
      <c r="C5079">
        <f>NORM.S.INV(B5079)</f>
        <v/>
      </c>
      <c r="D5079">
        <f>INDEX(SORT('06_MODELO_REFS'!F$26:F$3837;1;TRUE);A5079)</f>
        <v/>
      </c>
      <c r="F5079" t="n">
        <v>1260</v>
      </c>
      <c r="G5079">
        <f>(F5079-0,5)/3812</f>
        <v/>
      </c>
      <c r="H5079">
        <f>NORM.S.INV(G5079)</f>
        <v/>
      </c>
      <c r="I5079">
        <f>INDEX(SORT('07_MODELO_NPI'!F$26:F$3837;1;TRUE);F5079)</f>
        <v/>
      </c>
      <c r="K5079" t="n">
        <v>1260</v>
      </c>
      <c r="L5079">
        <f>(K5079-0,5)/3812</f>
        <v/>
      </c>
      <c r="M5079">
        <f>NORM.S.INV(L5079)</f>
        <v/>
      </c>
      <c r="N5079">
        <f>INDEX(SORT('08_MODELO_MULTIPLO'!G$31:G$3842;1;TRUE);K5079)</f>
        <v/>
      </c>
    </row>
    <row r="5080">
      <c r="A5080" t="n">
        <v>1261</v>
      </c>
      <c r="B5080">
        <f>(A5080-0,5)/3812</f>
        <v/>
      </c>
      <c r="C5080">
        <f>NORM.S.INV(B5080)</f>
        <v/>
      </c>
      <c r="D5080">
        <f>INDEX(SORT('06_MODELO_REFS'!F$26:F$3837;1;TRUE);A5080)</f>
        <v/>
      </c>
      <c r="F5080" t="n">
        <v>1261</v>
      </c>
      <c r="G5080">
        <f>(F5080-0,5)/3812</f>
        <v/>
      </c>
      <c r="H5080">
        <f>NORM.S.INV(G5080)</f>
        <v/>
      </c>
      <c r="I5080">
        <f>INDEX(SORT('07_MODELO_NPI'!F$26:F$3837;1;TRUE);F5080)</f>
        <v/>
      </c>
      <c r="K5080" t="n">
        <v>1261</v>
      </c>
      <c r="L5080">
        <f>(K5080-0,5)/3812</f>
        <v/>
      </c>
      <c r="M5080">
        <f>NORM.S.INV(L5080)</f>
        <v/>
      </c>
      <c r="N5080">
        <f>INDEX(SORT('08_MODELO_MULTIPLO'!G$31:G$3842;1;TRUE);K5080)</f>
        <v/>
      </c>
    </row>
    <row r="5081">
      <c r="A5081" t="n">
        <v>1262</v>
      </c>
      <c r="B5081">
        <f>(A5081-0,5)/3812</f>
        <v/>
      </c>
      <c r="C5081">
        <f>NORM.S.INV(B5081)</f>
        <v/>
      </c>
      <c r="D5081">
        <f>INDEX(SORT('06_MODELO_REFS'!F$26:F$3837;1;TRUE);A5081)</f>
        <v/>
      </c>
      <c r="F5081" t="n">
        <v>1262</v>
      </c>
      <c r="G5081">
        <f>(F5081-0,5)/3812</f>
        <v/>
      </c>
      <c r="H5081">
        <f>NORM.S.INV(G5081)</f>
        <v/>
      </c>
      <c r="I5081">
        <f>INDEX(SORT('07_MODELO_NPI'!F$26:F$3837;1;TRUE);F5081)</f>
        <v/>
      </c>
      <c r="K5081" t="n">
        <v>1262</v>
      </c>
      <c r="L5081">
        <f>(K5081-0,5)/3812</f>
        <v/>
      </c>
      <c r="M5081">
        <f>NORM.S.INV(L5081)</f>
        <v/>
      </c>
      <c r="N5081">
        <f>INDEX(SORT('08_MODELO_MULTIPLO'!G$31:G$3842;1;TRUE);K5081)</f>
        <v/>
      </c>
    </row>
    <row r="5082">
      <c r="A5082" t="n">
        <v>1263</v>
      </c>
      <c r="B5082">
        <f>(A5082-0,5)/3812</f>
        <v/>
      </c>
      <c r="C5082">
        <f>NORM.S.INV(B5082)</f>
        <v/>
      </c>
      <c r="D5082">
        <f>INDEX(SORT('06_MODELO_REFS'!F$26:F$3837;1;TRUE);A5082)</f>
        <v/>
      </c>
      <c r="F5082" t="n">
        <v>1263</v>
      </c>
      <c r="G5082">
        <f>(F5082-0,5)/3812</f>
        <v/>
      </c>
      <c r="H5082">
        <f>NORM.S.INV(G5082)</f>
        <v/>
      </c>
      <c r="I5082">
        <f>INDEX(SORT('07_MODELO_NPI'!F$26:F$3837;1;TRUE);F5082)</f>
        <v/>
      </c>
      <c r="K5082" t="n">
        <v>1263</v>
      </c>
      <c r="L5082">
        <f>(K5082-0,5)/3812</f>
        <v/>
      </c>
      <c r="M5082">
        <f>NORM.S.INV(L5082)</f>
        <v/>
      </c>
      <c r="N5082">
        <f>INDEX(SORT('08_MODELO_MULTIPLO'!G$31:G$3842;1;TRUE);K5082)</f>
        <v/>
      </c>
    </row>
    <row r="5083">
      <c r="A5083" t="n">
        <v>1264</v>
      </c>
      <c r="B5083">
        <f>(A5083-0,5)/3812</f>
        <v/>
      </c>
      <c r="C5083">
        <f>NORM.S.INV(B5083)</f>
        <v/>
      </c>
      <c r="D5083">
        <f>INDEX(SORT('06_MODELO_REFS'!F$26:F$3837;1;TRUE);A5083)</f>
        <v/>
      </c>
      <c r="F5083" t="n">
        <v>1264</v>
      </c>
      <c r="G5083">
        <f>(F5083-0,5)/3812</f>
        <v/>
      </c>
      <c r="H5083">
        <f>NORM.S.INV(G5083)</f>
        <v/>
      </c>
      <c r="I5083">
        <f>INDEX(SORT('07_MODELO_NPI'!F$26:F$3837;1;TRUE);F5083)</f>
        <v/>
      </c>
      <c r="K5083" t="n">
        <v>1264</v>
      </c>
      <c r="L5083">
        <f>(K5083-0,5)/3812</f>
        <v/>
      </c>
      <c r="M5083">
        <f>NORM.S.INV(L5083)</f>
        <v/>
      </c>
      <c r="N5083">
        <f>INDEX(SORT('08_MODELO_MULTIPLO'!G$31:G$3842;1;TRUE);K5083)</f>
        <v/>
      </c>
    </row>
    <row r="5084">
      <c r="A5084" t="n">
        <v>1265</v>
      </c>
      <c r="B5084">
        <f>(A5084-0,5)/3812</f>
        <v/>
      </c>
      <c r="C5084">
        <f>NORM.S.INV(B5084)</f>
        <v/>
      </c>
      <c r="D5084">
        <f>INDEX(SORT('06_MODELO_REFS'!F$26:F$3837;1;TRUE);A5084)</f>
        <v/>
      </c>
      <c r="F5084" t="n">
        <v>1265</v>
      </c>
      <c r="G5084">
        <f>(F5084-0,5)/3812</f>
        <v/>
      </c>
      <c r="H5084">
        <f>NORM.S.INV(G5084)</f>
        <v/>
      </c>
      <c r="I5084">
        <f>INDEX(SORT('07_MODELO_NPI'!F$26:F$3837;1;TRUE);F5084)</f>
        <v/>
      </c>
      <c r="K5084" t="n">
        <v>1265</v>
      </c>
      <c r="L5084">
        <f>(K5084-0,5)/3812</f>
        <v/>
      </c>
      <c r="M5084">
        <f>NORM.S.INV(L5084)</f>
        <v/>
      </c>
      <c r="N5084">
        <f>INDEX(SORT('08_MODELO_MULTIPLO'!G$31:G$3842;1;TRUE);K5084)</f>
        <v/>
      </c>
    </row>
    <row r="5085">
      <c r="A5085" t="n">
        <v>1266</v>
      </c>
      <c r="B5085">
        <f>(A5085-0,5)/3812</f>
        <v/>
      </c>
      <c r="C5085">
        <f>NORM.S.INV(B5085)</f>
        <v/>
      </c>
      <c r="D5085">
        <f>INDEX(SORT('06_MODELO_REFS'!F$26:F$3837;1;TRUE);A5085)</f>
        <v/>
      </c>
      <c r="F5085" t="n">
        <v>1266</v>
      </c>
      <c r="G5085">
        <f>(F5085-0,5)/3812</f>
        <v/>
      </c>
      <c r="H5085">
        <f>NORM.S.INV(G5085)</f>
        <v/>
      </c>
      <c r="I5085">
        <f>INDEX(SORT('07_MODELO_NPI'!F$26:F$3837;1;TRUE);F5085)</f>
        <v/>
      </c>
      <c r="K5085" t="n">
        <v>1266</v>
      </c>
      <c r="L5085">
        <f>(K5085-0,5)/3812</f>
        <v/>
      </c>
      <c r="M5085">
        <f>NORM.S.INV(L5085)</f>
        <v/>
      </c>
      <c r="N5085">
        <f>INDEX(SORT('08_MODELO_MULTIPLO'!G$31:G$3842;1;TRUE);K5085)</f>
        <v/>
      </c>
    </row>
    <row r="5086">
      <c r="A5086" t="n">
        <v>1267</v>
      </c>
      <c r="B5086">
        <f>(A5086-0,5)/3812</f>
        <v/>
      </c>
      <c r="C5086">
        <f>NORM.S.INV(B5086)</f>
        <v/>
      </c>
      <c r="D5086">
        <f>INDEX(SORT('06_MODELO_REFS'!F$26:F$3837;1;TRUE);A5086)</f>
        <v/>
      </c>
      <c r="F5086" t="n">
        <v>1267</v>
      </c>
      <c r="G5086">
        <f>(F5086-0,5)/3812</f>
        <v/>
      </c>
      <c r="H5086">
        <f>NORM.S.INV(G5086)</f>
        <v/>
      </c>
      <c r="I5086">
        <f>INDEX(SORT('07_MODELO_NPI'!F$26:F$3837;1;TRUE);F5086)</f>
        <v/>
      </c>
      <c r="K5086" t="n">
        <v>1267</v>
      </c>
      <c r="L5086">
        <f>(K5086-0,5)/3812</f>
        <v/>
      </c>
      <c r="M5086">
        <f>NORM.S.INV(L5086)</f>
        <v/>
      </c>
      <c r="N5086">
        <f>INDEX(SORT('08_MODELO_MULTIPLO'!G$31:G$3842;1;TRUE);K5086)</f>
        <v/>
      </c>
    </row>
    <row r="5087">
      <c r="A5087" t="n">
        <v>1268</v>
      </c>
      <c r="B5087">
        <f>(A5087-0,5)/3812</f>
        <v/>
      </c>
      <c r="C5087">
        <f>NORM.S.INV(B5087)</f>
        <v/>
      </c>
      <c r="D5087">
        <f>INDEX(SORT('06_MODELO_REFS'!F$26:F$3837;1;TRUE);A5087)</f>
        <v/>
      </c>
      <c r="F5087" t="n">
        <v>1268</v>
      </c>
      <c r="G5087">
        <f>(F5087-0,5)/3812</f>
        <v/>
      </c>
      <c r="H5087">
        <f>NORM.S.INV(G5087)</f>
        <v/>
      </c>
      <c r="I5087">
        <f>INDEX(SORT('07_MODELO_NPI'!F$26:F$3837;1;TRUE);F5087)</f>
        <v/>
      </c>
      <c r="K5087" t="n">
        <v>1268</v>
      </c>
      <c r="L5087">
        <f>(K5087-0,5)/3812</f>
        <v/>
      </c>
      <c r="M5087">
        <f>NORM.S.INV(L5087)</f>
        <v/>
      </c>
      <c r="N5087">
        <f>INDEX(SORT('08_MODELO_MULTIPLO'!G$31:G$3842;1;TRUE);K5087)</f>
        <v/>
      </c>
    </row>
    <row r="5088">
      <c r="A5088" t="n">
        <v>1269</v>
      </c>
      <c r="B5088">
        <f>(A5088-0,5)/3812</f>
        <v/>
      </c>
      <c r="C5088">
        <f>NORM.S.INV(B5088)</f>
        <v/>
      </c>
      <c r="D5088">
        <f>INDEX(SORT('06_MODELO_REFS'!F$26:F$3837;1;TRUE);A5088)</f>
        <v/>
      </c>
      <c r="F5088" t="n">
        <v>1269</v>
      </c>
      <c r="G5088">
        <f>(F5088-0,5)/3812</f>
        <v/>
      </c>
      <c r="H5088">
        <f>NORM.S.INV(G5088)</f>
        <v/>
      </c>
      <c r="I5088">
        <f>INDEX(SORT('07_MODELO_NPI'!F$26:F$3837;1;TRUE);F5088)</f>
        <v/>
      </c>
      <c r="K5088" t="n">
        <v>1269</v>
      </c>
      <c r="L5088">
        <f>(K5088-0,5)/3812</f>
        <v/>
      </c>
      <c r="M5088">
        <f>NORM.S.INV(L5088)</f>
        <v/>
      </c>
      <c r="N5088">
        <f>INDEX(SORT('08_MODELO_MULTIPLO'!G$31:G$3842;1;TRUE);K5088)</f>
        <v/>
      </c>
    </row>
    <row r="5089">
      <c r="A5089" t="n">
        <v>1270</v>
      </c>
      <c r="B5089">
        <f>(A5089-0,5)/3812</f>
        <v/>
      </c>
      <c r="C5089">
        <f>NORM.S.INV(B5089)</f>
        <v/>
      </c>
      <c r="D5089">
        <f>INDEX(SORT('06_MODELO_REFS'!F$26:F$3837;1;TRUE);A5089)</f>
        <v/>
      </c>
      <c r="F5089" t="n">
        <v>1270</v>
      </c>
      <c r="G5089">
        <f>(F5089-0,5)/3812</f>
        <v/>
      </c>
      <c r="H5089">
        <f>NORM.S.INV(G5089)</f>
        <v/>
      </c>
      <c r="I5089">
        <f>INDEX(SORT('07_MODELO_NPI'!F$26:F$3837;1;TRUE);F5089)</f>
        <v/>
      </c>
      <c r="K5089" t="n">
        <v>1270</v>
      </c>
      <c r="L5089">
        <f>(K5089-0,5)/3812</f>
        <v/>
      </c>
      <c r="M5089">
        <f>NORM.S.INV(L5089)</f>
        <v/>
      </c>
      <c r="N5089">
        <f>INDEX(SORT('08_MODELO_MULTIPLO'!G$31:G$3842;1;TRUE);K5089)</f>
        <v/>
      </c>
    </row>
    <row r="5090">
      <c r="A5090" t="n">
        <v>1271</v>
      </c>
      <c r="B5090">
        <f>(A5090-0,5)/3812</f>
        <v/>
      </c>
      <c r="C5090">
        <f>NORM.S.INV(B5090)</f>
        <v/>
      </c>
      <c r="D5090">
        <f>INDEX(SORT('06_MODELO_REFS'!F$26:F$3837;1;TRUE);A5090)</f>
        <v/>
      </c>
      <c r="F5090" t="n">
        <v>1271</v>
      </c>
      <c r="G5090">
        <f>(F5090-0,5)/3812</f>
        <v/>
      </c>
      <c r="H5090">
        <f>NORM.S.INV(G5090)</f>
        <v/>
      </c>
      <c r="I5090">
        <f>INDEX(SORT('07_MODELO_NPI'!F$26:F$3837;1;TRUE);F5090)</f>
        <v/>
      </c>
      <c r="K5090" t="n">
        <v>1271</v>
      </c>
      <c r="L5090">
        <f>(K5090-0,5)/3812</f>
        <v/>
      </c>
      <c r="M5090">
        <f>NORM.S.INV(L5090)</f>
        <v/>
      </c>
      <c r="N5090">
        <f>INDEX(SORT('08_MODELO_MULTIPLO'!G$31:G$3842;1;TRUE);K5090)</f>
        <v/>
      </c>
    </row>
    <row r="5091">
      <c r="A5091" t="n">
        <v>1272</v>
      </c>
      <c r="B5091">
        <f>(A5091-0,5)/3812</f>
        <v/>
      </c>
      <c r="C5091">
        <f>NORM.S.INV(B5091)</f>
        <v/>
      </c>
      <c r="D5091">
        <f>INDEX(SORT('06_MODELO_REFS'!F$26:F$3837;1;TRUE);A5091)</f>
        <v/>
      </c>
      <c r="F5091" t="n">
        <v>1272</v>
      </c>
      <c r="G5091">
        <f>(F5091-0,5)/3812</f>
        <v/>
      </c>
      <c r="H5091">
        <f>NORM.S.INV(G5091)</f>
        <v/>
      </c>
      <c r="I5091">
        <f>INDEX(SORT('07_MODELO_NPI'!F$26:F$3837;1;TRUE);F5091)</f>
        <v/>
      </c>
      <c r="K5091" t="n">
        <v>1272</v>
      </c>
      <c r="L5091">
        <f>(K5091-0,5)/3812</f>
        <v/>
      </c>
      <c r="M5091">
        <f>NORM.S.INV(L5091)</f>
        <v/>
      </c>
      <c r="N5091">
        <f>INDEX(SORT('08_MODELO_MULTIPLO'!G$31:G$3842;1;TRUE);K5091)</f>
        <v/>
      </c>
    </row>
    <row r="5092">
      <c r="A5092" t="n">
        <v>1273</v>
      </c>
      <c r="B5092">
        <f>(A5092-0,5)/3812</f>
        <v/>
      </c>
      <c r="C5092">
        <f>NORM.S.INV(B5092)</f>
        <v/>
      </c>
      <c r="D5092">
        <f>INDEX(SORT('06_MODELO_REFS'!F$26:F$3837;1;TRUE);A5092)</f>
        <v/>
      </c>
      <c r="F5092" t="n">
        <v>1273</v>
      </c>
      <c r="G5092">
        <f>(F5092-0,5)/3812</f>
        <v/>
      </c>
      <c r="H5092">
        <f>NORM.S.INV(G5092)</f>
        <v/>
      </c>
      <c r="I5092">
        <f>INDEX(SORT('07_MODELO_NPI'!F$26:F$3837;1;TRUE);F5092)</f>
        <v/>
      </c>
      <c r="K5092" t="n">
        <v>1273</v>
      </c>
      <c r="L5092">
        <f>(K5092-0,5)/3812</f>
        <v/>
      </c>
      <c r="M5092">
        <f>NORM.S.INV(L5092)</f>
        <v/>
      </c>
      <c r="N5092">
        <f>INDEX(SORT('08_MODELO_MULTIPLO'!G$31:G$3842;1;TRUE);K5092)</f>
        <v/>
      </c>
    </row>
    <row r="5093">
      <c r="A5093" t="n">
        <v>1274</v>
      </c>
      <c r="B5093">
        <f>(A5093-0,5)/3812</f>
        <v/>
      </c>
      <c r="C5093">
        <f>NORM.S.INV(B5093)</f>
        <v/>
      </c>
      <c r="D5093">
        <f>INDEX(SORT('06_MODELO_REFS'!F$26:F$3837;1;TRUE);A5093)</f>
        <v/>
      </c>
      <c r="F5093" t="n">
        <v>1274</v>
      </c>
      <c r="G5093">
        <f>(F5093-0,5)/3812</f>
        <v/>
      </c>
      <c r="H5093">
        <f>NORM.S.INV(G5093)</f>
        <v/>
      </c>
      <c r="I5093">
        <f>INDEX(SORT('07_MODELO_NPI'!F$26:F$3837;1;TRUE);F5093)</f>
        <v/>
      </c>
      <c r="K5093" t="n">
        <v>1274</v>
      </c>
      <c r="L5093">
        <f>(K5093-0,5)/3812</f>
        <v/>
      </c>
      <c r="M5093">
        <f>NORM.S.INV(L5093)</f>
        <v/>
      </c>
      <c r="N5093">
        <f>INDEX(SORT('08_MODELO_MULTIPLO'!G$31:G$3842;1;TRUE);K5093)</f>
        <v/>
      </c>
    </row>
    <row r="5094">
      <c r="A5094" t="n">
        <v>1275</v>
      </c>
      <c r="B5094">
        <f>(A5094-0,5)/3812</f>
        <v/>
      </c>
      <c r="C5094">
        <f>NORM.S.INV(B5094)</f>
        <v/>
      </c>
      <c r="D5094">
        <f>INDEX(SORT('06_MODELO_REFS'!F$26:F$3837;1;TRUE);A5094)</f>
        <v/>
      </c>
      <c r="F5094" t="n">
        <v>1275</v>
      </c>
      <c r="G5094">
        <f>(F5094-0,5)/3812</f>
        <v/>
      </c>
      <c r="H5094">
        <f>NORM.S.INV(G5094)</f>
        <v/>
      </c>
      <c r="I5094">
        <f>INDEX(SORT('07_MODELO_NPI'!F$26:F$3837;1;TRUE);F5094)</f>
        <v/>
      </c>
      <c r="K5094" t="n">
        <v>1275</v>
      </c>
      <c r="L5094">
        <f>(K5094-0,5)/3812</f>
        <v/>
      </c>
      <c r="M5094">
        <f>NORM.S.INV(L5094)</f>
        <v/>
      </c>
      <c r="N5094">
        <f>INDEX(SORT('08_MODELO_MULTIPLO'!G$31:G$3842;1;TRUE);K5094)</f>
        <v/>
      </c>
    </row>
    <row r="5095">
      <c r="A5095" t="n">
        <v>1276</v>
      </c>
      <c r="B5095">
        <f>(A5095-0,5)/3812</f>
        <v/>
      </c>
      <c r="C5095">
        <f>NORM.S.INV(B5095)</f>
        <v/>
      </c>
      <c r="D5095">
        <f>INDEX(SORT('06_MODELO_REFS'!F$26:F$3837;1;TRUE);A5095)</f>
        <v/>
      </c>
      <c r="F5095" t="n">
        <v>1276</v>
      </c>
      <c r="G5095">
        <f>(F5095-0,5)/3812</f>
        <v/>
      </c>
      <c r="H5095">
        <f>NORM.S.INV(G5095)</f>
        <v/>
      </c>
      <c r="I5095">
        <f>INDEX(SORT('07_MODELO_NPI'!F$26:F$3837;1;TRUE);F5095)</f>
        <v/>
      </c>
      <c r="K5095" t="n">
        <v>1276</v>
      </c>
      <c r="L5095">
        <f>(K5095-0,5)/3812</f>
        <v/>
      </c>
      <c r="M5095">
        <f>NORM.S.INV(L5095)</f>
        <v/>
      </c>
      <c r="N5095">
        <f>INDEX(SORT('08_MODELO_MULTIPLO'!G$31:G$3842;1;TRUE);K5095)</f>
        <v/>
      </c>
    </row>
    <row r="5096">
      <c r="A5096" t="n">
        <v>1277</v>
      </c>
      <c r="B5096">
        <f>(A5096-0,5)/3812</f>
        <v/>
      </c>
      <c r="C5096">
        <f>NORM.S.INV(B5096)</f>
        <v/>
      </c>
      <c r="D5096">
        <f>INDEX(SORT('06_MODELO_REFS'!F$26:F$3837;1;TRUE);A5096)</f>
        <v/>
      </c>
      <c r="F5096" t="n">
        <v>1277</v>
      </c>
      <c r="G5096">
        <f>(F5096-0,5)/3812</f>
        <v/>
      </c>
      <c r="H5096">
        <f>NORM.S.INV(G5096)</f>
        <v/>
      </c>
      <c r="I5096">
        <f>INDEX(SORT('07_MODELO_NPI'!F$26:F$3837;1;TRUE);F5096)</f>
        <v/>
      </c>
      <c r="K5096" t="n">
        <v>1277</v>
      </c>
      <c r="L5096">
        <f>(K5096-0,5)/3812</f>
        <v/>
      </c>
      <c r="M5096">
        <f>NORM.S.INV(L5096)</f>
        <v/>
      </c>
      <c r="N5096">
        <f>INDEX(SORT('08_MODELO_MULTIPLO'!G$31:G$3842;1;TRUE);K5096)</f>
        <v/>
      </c>
    </row>
    <row r="5097">
      <c r="A5097" t="n">
        <v>1278</v>
      </c>
      <c r="B5097">
        <f>(A5097-0,5)/3812</f>
        <v/>
      </c>
      <c r="C5097">
        <f>NORM.S.INV(B5097)</f>
        <v/>
      </c>
      <c r="D5097">
        <f>INDEX(SORT('06_MODELO_REFS'!F$26:F$3837;1;TRUE);A5097)</f>
        <v/>
      </c>
      <c r="F5097" t="n">
        <v>1278</v>
      </c>
      <c r="G5097">
        <f>(F5097-0,5)/3812</f>
        <v/>
      </c>
      <c r="H5097">
        <f>NORM.S.INV(G5097)</f>
        <v/>
      </c>
      <c r="I5097">
        <f>INDEX(SORT('07_MODELO_NPI'!F$26:F$3837;1;TRUE);F5097)</f>
        <v/>
      </c>
      <c r="K5097" t="n">
        <v>1278</v>
      </c>
      <c r="L5097">
        <f>(K5097-0,5)/3812</f>
        <v/>
      </c>
      <c r="M5097">
        <f>NORM.S.INV(L5097)</f>
        <v/>
      </c>
      <c r="N5097">
        <f>INDEX(SORT('08_MODELO_MULTIPLO'!G$31:G$3842;1;TRUE);K5097)</f>
        <v/>
      </c>
    </row>
    <row r="5098">
      <c r="A5098" t="n">
        <v>1279</v>
      </c>
      <c r="B5098">
        <f>(A5098-0,5)/3812</f>
        <v/>
      </c>
      <c r="C5098">
        <f>NORM.S.INV(B5098)</f>
        <v/>
      </c>
      <c r="D5098">
        <f>INDEX(SORT('06_MODELO_REFS'!F$26:F$3837;1;TRUE);A5098)</f>
        <v/>
      </c>
      <c r="F5098" t="n">
        <v>1279</v>
      </c>
      <c r="G5098">
        <f>(F5098-0,5)/3812</f>
        <v/>
      </c>
      <c r="H5098">
        <f>NORM.S.INV(G5098)</f>
        <v/>
      </c>
      <c r="I5098">
        <f>INDEX(SORT('07_MODELO_NPI'!F$26:F$3837;1;TRUE);F5098)</f>
        <v/>
      </c>
      <c r="K5098" t="n">
        <v>1279</v>
      </c>
      <c r="L5098">
        <f>(K5098-0,5)/3812</f>
        <v/>
      </c>
      <c r="M5098">
        <f>NORM.S.INV(L5098)</f>
        <v/>
      </c>
      <c r="N5098">
        <f>INDEX(SORT('08_MODELO_MULTIPLO'!G$31:G$3842;1;TRUE);K5098)</f>
        <v/>
      </c>
    </row>
    <row r="5099">
      <c r="A5099" t="n">
        <v>1280</v>
      </c>
      <c r="B5099">
        <f>(A5099-0,5)/3812</f>
        <v/>
      </c>
      <c r="C5099">
        <f>NORM.S.INV(B5099)</f>
        <v/>
      </c>
      <c r="D5099">
        <f>INDEX(SORT('06_MODELO_REFS'!F$26:F$3837;1;TRUE);A5099)</f>
        <v/>
      </c>
      <c r="F5099" t="n">
        <v>1280</v>
      </c>
      <c r="G5099">
        <f>(F5099-0,5)/3812</f>
        <v/>
      </c>
      <c r="H5099">
        <f>NORM.S.INV(G5099)</f>
        <v/>
      </c>
      <c r="I5099">
        <f>INDEX(SORT('07_MODELO_NPI'!F$26:F$3837;1;TRUE);F5099)</f>
        <v/>
      </c>
      <c r="K5099" t="n">
        <v>1280</v>
      </c>
      <c r="L5099">
        <f>(K5099-0,5)/3812</f>
        <v/>
      </c>
      <c r="M5099">
        <f>NORM.S.INV(L5099)</f>
        <v/>
      </c>
      <c r="N5099">
        <f>INDEX(SORT('08_MODELO_MULTIPLO'!G$31:G$3842;1;TRUE);K5099)</f>
        <v/>
      </c>
    </row>
    <row r="5100">
      <c r="A5100" t="n">
        <v>1281</v>
      </c>
      <c r="B5100">
        <f>(A5100-0,5)/3812</f>
        <v/>
      </c>
      <c r="C5100">
        <f>NORM.S.INV(B5100)</f>
        <v/>
      </c>
      <c r="D5100">
        <f>INDEX(SORT('06_MODELO_REFS'!F$26:F$3837;1;TRUE);A5100)</f>
        <v/>
      </c>
      <c r="F5100" t="n">
        <v>1281</v>
      </c>
      <c r="G5100">
        <f>(F5100-0,5)/3812</f>
        <v/>
      </c>
      <c r="H5100">
        <f>NORM.S.INV(G5100)</f>
        <v/>
      </c>
      <c r="I5100">
        <f>INDEX(SORT('07_MODELO_NPI'!F$26:F$3837;1;TRUE);F5100)</f>
        <v/>
      </c>
      <c r="K5100" t="n">
        <v>1281</v>
      </c>
      <c r="L5100">
        <f>(K5100-0,5)/3812</f>
        <v/>
      </c>
      <c r="M5100">
        <f>NORM.S.INV(L5100)</f>
        <v/>
      </c>
      <c r="N5100">
        <f>INDEX(SORT('08_MODELO_MULTIPLO'!G$31:G$3842;1;TRUE);K5100)</f>
        <v/>
      </c>
    </row>
    <row r="5101">
      <c r="A5101" t="n">
        <v>1282</v>
      </c>
      <c r="B5101">
        <f>(A5101-0,5)/3812</f>
        <v/>
      </c>
      <c r="C5101">
        <f>NORM.S.INV(B5101)</f>
        <v/>
      </c>
      <c r="D5101">
        <f>INDEX(SORT('06_MODELO_REFS'!F$26:F$3837;1;TRUE);A5101)</f>
        <v/>
      </c>
      <c r="F5101" t="n">
        <v>1282</v>
      </c>
      <c r="G5101">
        <f>(F5101-0,5)/3812</f>
        <v/>
      </c>
      <c r="H5101">
        <f>NORM.S.INV(G5101)</f>
        <v/>
      </c>
      <c r="I5101">
        <f>INDEX(SORT('07_MODELO_NPI'!F$26:F$3837;1;TRUE);F5101)</f>
        <v/>
      </c>
      <c r="K5101" t="n">
        <v>1282</v>
      </c>
      <c r="L5101">
        <f>(K5101-0,5)/3812</f>
        <v/>
      </c>
      <c r="M5101">
        <f>NORM.S.INV(L5101)</f>
        <v/>
      </c>
      <c r="N5101">
        <f>INDEX(SORT('08_MODELO_MULTIPLO'!G$31:G$3842;1;TRUE);K5101)</f>
        <v/>
      </c>
    </row>
    <row r="5102">
      <c r="A5102" t="n">
        <v>1283</v>
      </c>
      <c r="B5102">
        <f>(A5102-0,5)/3812</f>
        <v/>
      </c>
      <c r="C5102">
        <f>NORM.S.INV(B5102)</f>
        <v/>
      </c>
      <c r="D5102">
        <f>INDEX(SORT('06_MODELO_REFS'!F$26:F$3837;1;TRUE);A5102)</f>
        <v/>
      </c>
      <c r="F5102" t="n">
        <v>1283</v>
      </c>
      <c r="G5102">
        <f>(F5102-0,5)/3812</f>
        <v/>
      </c>
      <c r="H5102">
        <f>NORM.S.INV(G5102)</f>
        <v/>
      </c>
      <c r="I5102">
        <f>INDEX(SORT('07_MODELO_NPI'!F$26:F$3837;1;TRUE);F5102)</f>
        <v/>
      </c>
      <c r="K5102" t="n">
        <v>1283</v>
      </c>
      <c r="L5102">
        <f>(K5102-0,5)/3812</f>
        <v/>
      </c>
      <c r="M5102">
        <f>NORM.S.INV(L5102)</f>
        <v/>
      </c>
      <c r="N5102">
        <f>INDEX(SORT('08_MODELO_MULTIPLO'!G$31:G$3842;1;TRUE);K5102)</f>
        <v/>
      </c>
    </row>
    <row r="5103">
      <c r="A5103" t="n">
        <v>1284</v>
      </c>
      <c r="B5103">
        <f>(A5103-0,5)/3812</f>
        <v/>
      </c>
      <c r="C5103">
        <f>NORM.S.INV(B5103)</f>
        <v/>
      </c>
      <c r="D5103">
        <f>INDEX(SORT('06_MODELO_REFS'!F$26:F$3837;1;TRUE);A5103)</f>
        <v/>
      </c>
      <c r="F5103" t="n">
        <v>1284</v>
      </c>
      <c r="G5103">
        <f>(F5103-0,5)/3812</f>
        <v/>
      </c>
      <c r="H5103">
        <f>NORM.S.INV(G5103)</f>
        <v/>
      </c>
      <c r="I5103">
        <f>INDEX(SORT('07_MODELO_NPI'!F$26:F$3837;1;TRUE);F5103)</f>
        <v/>
      </c>
      <c r="K5103" t="n">
        <v>1284</v>
      </c>
      <c r="L5103">
        <f>(K5103-0,5)/3812</f>
        <v/>
      </c>
      <c r="M5103">
        <f>NORM.S.INV(L5103)</f>
        <v/>
      </c>
      <c r="N5103">
        <f>INDEX(SORT('08_MODELO_MULTIPLO'!G$31:G$3842;1;TRUE);K5103)</f>
        <v/>
      </c>
    </row>
    <row r="5104">
      <c r="A5104" t="n">
        <v>1285</v>
      </c>
      <c r="B5104">
        <f>(A5104-0,5)/3812</f>
        <v/>
      </c>
      <c r="C5104">
        <f>NORM.S.INV(B5104)</f>
        <v/>
      </c>
      <c r="D5104">
        <f>INDEX(SORT('06_MODELO_REFS'!F$26:F$3837;1;TRUE);A5104)</f>
        <v/>
      </c>
      <c r="F5104" t="n">
        <v>1285</v>
      </c>
      <c r="G5104">
        <f>(F5104-0,5)/3812</f>
        <v/>
      </c>
      <c r="H5104">
        <f>NORM.S.INV(G5104)</f>
        <v/>
      </c>
      <c r="I5104">
        <f>INDEX(SORT('07_MODELO_NPI'!F$26:F$3837;1;TRUE);F5104)</f>
        <v/>
      </c>
      <c r="K5104" t="n">
        <v>1285</v>
      </c>
      <c r="L5104">
        <f>(K5104-0,5)/3812</f>
        <v/>
      </c>
      <c r="M5104">
        <f>NORM.S.INV(L5104)</f>
        <v/>
      </c>
      <c r="N5104">
        <f>INDEX(SORT('08_MODELO_MULTIPLO'!G$31:G$3842;1;TRUE);K5104)</f>
        <v/>
      </c>
    </row>
    <row r="5105">
      <c r="A5105" t="n">
        <v>1286</v>
      </c>
      <c r="B5105">
        <f>(A5105-0,5)/3812</f>
        <v/>
      </c>
      <c r="C5105">
        <f>NORM.S.INV(B5105)</f>
        <v/>
      </c>
      <c r="D5105">
        <f>INDEX(SORT('06_MODELO_REFS'!F$26:F$3837;1;TRUE);A5105)</f>
        <v/>
      </c>
      <c r="F5105" t="n">
        <v>1286</v>
      </c>
      <c r="G5105">
        <f>(F5105-0,5)/3812</f>
        <v/>
      </c>
      <c r="H5105">
        <f>NORM.S.INV(G5105)</f>
        <v/>
      </c>
      <c r="I5105">
        <f>INDEX(SORT('07_MODELO_NPI'!F$26:F$3837;1;TRUE);F5105)</f>
        <v/>
      </c>
      <c r="K5105" t="n">
        <v>1286</v>
      </c>
      <c r="L5105">
        <f>(K5105-0,5)/3812</f>
        <v/>
      </c>
      <c r="M5105">
        <f>NORM.S.INV(L5105)</f>
        <v/>
      </c>
      <c r="N5105">
        <f>INDEX(SORT('08_MODELO_MULTIPLO'!G$31:G$3842;1;TRUE);K5105)</f>
        <v/>
      </c>
    </row>
    <row r="5106">
      <c r="A5106" t="n">
        <v>1287</v>
      </c>
      <c r="B5106">
        <f>(A5106-0,5)/3812</f>
        <v/>
      </c>
      <c r="C5106">
        <f>NORM.S.INV(B5106)</f>
        <v/>
      </c>
      <c r="D5106">
        <f>INDEX(SORT('06_MODELO_REFS'!F$26:F$3837;1;TRUE);A5106)</f>
        <v/>
      </c>
      <c r="F5106" t="n">
        <v>1287</v>
      </c>
      <c r="G5106">
        <f>(F5106-0,5)/3812</f>
        <v/>
      </c>
      <c r="H5106">
        <f>NORM.S.INV(G5106)</f>
        <v/>
      </c>
      <c r="I5106">
        <f>INDEX(SORT('07_MODELO_NPI'!F$26:F$3837;1;TRUE);F5106)</f>
        <v/>
      </c>
      <c r="K5106" t="n">
        <v>1287</v>
      </c>
      <c r="L5106">
        <f>(K5106-0,5)/3812</f>
        <v/>
      </c>
      <c r="M5106">
        <f>NORM.S.INV(L5106)</f>
        <v/>
      </c>
      <c r="N5106">
        <f>INDEX(SORT('08_MODELO_MULTIPLO'!G$31:G$3842;1;TRUE);K5106)</f>
        <v/>
      </c>
    </row>
    <row r="5107">
      <c r="A5107" t="n">
        <v>1288</v>
      </c>
      <c r="B5107">
        <f>(A5107-0,5)/3812</f>
        <v/>
      </c>
      <c r="C5107">
        <f>NORM.S.INV(B5107)</f>
        <v/>
      </c>
      <c r="D5107">
        <f>INDEX(SORT('06_MODELO_REFS'!F$26:F$3837;1;TRUE);A5107)</f>
        <v/>
      </c>
      <c r="F5107" t="n">
        <v>1288</v>
      </c>
      <c r="G5107">
        <f>(F5107-0,5)/3812</f>
        <v/>
      </c>
      <c r="H5107">
        <f>NORM.S.INV(G5107)</f>
        <v/>
      </c>
      <c r="I5107">
        <f>INDEX(SORT('07_MODELO_NPI'!F$26:F$3837;1;TRUE);F5107)</f>
        <v/>
      </c>
      <c r="K5107" t="n">
        <v>1288</v>
      </c>
      <c r="L5107">
        <f>(K5107-0,5)/3812</f>
        <v/>
      </c>
      <c r="M5107">
        <f>NORM.S.INV(L5107)</f>
        <v/>
      </c>
      <c r="N5107">
        <f>INDEX(SORT('08_MODELO_MULTIPLO'!G$31:G$3842;1;TRUE);K5107)</f>
        <v/>
      </c>
    </row>
    <row r="5108">
      <c r="A5108" t="n">
        <v>1289</v>
      </c>
      <c r="B5108">
        <f>(A5108-0,5)/3812</f>
        <v/>
      </c>
      <c r="C5108">
        <f>NORM.S.INV(B5108)</f>
        <v/>
      </c>
      <c r="D5108">
        <f>INDEX(SORT('06_MODELO_REFS'!F$26:F$3837;1;TRUE);A5108)</f>
        <v/>
      </c>
      <c r="F5108" t="n">
        <v>1289</v>
      </c>
      <c r="G5108">
        <f>(F5108-0,5)/3812</f>
        <v/>
      </c>
      <c r="H5108">
        <f>NORM.S.INV(G5108)</f>
        <v/>
      </c>
      <c r="I5108">
        <f>INDEX(SORT('07_MODELO_NPI'!F$26:F$3837;1;TRUE);F5108)</f>
        <v/>
      </c>
      <c r="K5108" t="n">
        <v>1289</v>
      </c>
      <c r="L5108">
        <f>(K5108-0,5)/3812</f>
        <v/>
      </c>
      <c r="M5108">
        <f>NORM.S.INV(L5108)</f>
        <v/>
      </c>
      <c r="N5108">
        <f>INDEX(SORT('08_MODELO_MULTIPLO'!G$31:G$3842;1;TRUE);K5108)</f>
        <v/>
      </c>
    </row>
    <row r="5109">
      <c r="A5109" t="n">
        <v>1290</v>
      </c>
      <c r="B5109">
        <f>(A5109-0,5)/3812</f>
        <v/>
      </c>
      <c r="C5109">
        <f>NORM.S.INV(B5109)</f>
        <v/>
      </c>
      <c r="D5109">
        <f>INDEX(SORT('06_MODELO_REFS'!F$26:F$3837;1;TRUE);A5109)</f>
        <v/>
      </c>
      <c r="F5109" t="n">
        <v>1290</v>
      </c>
      <c r="G5109">
        <f>(F5109-0,5)/3812</f>
        <v/>
      </c>
      <c r="H5109">
        <f>NORM.S.INV(G5109)</f>
        <v/>
      </c>
      <c r="I5109">
        <f>INDEX(SORT('07_MODELO_NPI'!F$26:F$3837;1;TRUE);F5109)</f>
        <v/>
      </c>
      <c r="K5109" t="n">
        <v>1290</v>
      </c>
      <c r="L5109">
        <f>(K5109-0,5)/3812</f>
        <v/>
      </c>
      <c r="M5109">
        <f>NORM.S.INV(L5109)</f>
        <v/>
      </c>
      <c r="N5109">
        <f>INDEX(SORT('08_MODELO_MULTIPLO'!G$31:G$3842;1;TRUE);K5109)</f>
        <v/>
      </c>
    </row>
    <row r="5110">
      <c r="A5110" t="n">
        <v>1291</v>
      </c>
      <c r="B5110">
        <f>(A5110-0,5)/3812</f>
        <v/>
      </c>
      <c r="C5110">
        <f>NORM.S.INV(B5110)</f>
        <v/>
      </c>
      <c r="D5110">
        <f>INDEX(SORT('06_MODELO_REFS'!F$26:F$3837;1;TRUE);A5110)</f>
        <v/>
      </c>
      <c r="F5110" t="n">
        <v>1291</v>
      </c>
      <c r="G5110">
        <f>(F5110-0,5)/3812</f>
        <v/>
      </c>
      <c r="H5110">
        <f>NORM.S.INV(G5110)</f>
        <v/>
      </c>
      <c r="I5110">
        <f>INDEX(SORT('07_MODELO_NPI'!F$26:F$3837;1;TRUE);F5110)</f>
        <v/>
      </c>
      <c r="K5110" t="n">
        <v>1291</v>
      </c>
      <c r="L5110">
        <f>(K5110-0,5)/3812</f>
        <v/>
      </c>
      <c r="M5110">
        <f>NORM.S.INV(L5110)</f>
        <v/>
      </c>
      <c r="N5110">
        <f>INDEX(SORT('08_MODELO_MULTIPLO'!G$31:G$3842;1;TRUE);K5110)</f>
        <v/>
      </c>
    </row>
    <row r="5111">
      <c r="A5111" t="n">
        <v>1292</v>
      </c>
      <c r="B5111">
        <f>(A5111-0,5)/3812</f>
        <v/>
      </c>
      <c r="C5111">
        <f>NORM.S.INV(B5111)</f>
        <v/>
      </c>
      <c r="D5111">
        <f>INDEX(SORT('06_MODELO_REFS'!F$26:F$3837;1;TRUE);A5111)</f>
        <v/>
      </c>
      <c r="F5111" t="n">
        <v>1292</v>
      </c>
      <c r="G5111">
        <f>(F5111-0,5)/3812</f>
        <v/>
      </c>
      <c r="H5111">
        <f>NORM.S.INV(G5111)</f>
        <v/>
      </c>
      <c r="I5111">
        <f>INDEX(SORT('07_MODELO_NPI'!F$26:F$3837;1;TRUE);F5111)</f>
        <v/>
      </c>
      <c r="K5111" t="n">
        <v>1292</v>
      </c>
      <c r="L5111">
        <f>(K5111-0,5)/3812</f>
        <v/>
      </c>
      <c r="M5111">
        <f>NORM.S.INV(L5111)</f>
        <v/>
      </c>
      <c r="N5111">
        <f>INDEX(SORT('08_MODELO_MULTIPLO'!G$31:G$3842;1;TRUE);K5111)</f>
        <v/>
      </c>
    </row>
    <row r="5112">
      <c r="A5112" t="n">
        <v>1293</v>
      </c>
      <c r="B5112">
        <f>(A5112-0,5)/3812</f>
        <v/>
      </c>
      <c r="C5112">
        <f>NORM.S.INV(B5112)</f>
        <v/>
      </c>
      <c r="D5112">
        <f>INDEX(SORT('06_MODELO_REFS'!F$26:F$3837;1;TRUE);A5112)</f>
        <v/>
      </c>
      <c r="F5112" t="n">
        <v>1293</v>
      </c>
      <c r="G5112">
        <f>(F5112-0,5)/3812</f>
        <v/>
      </c>
      <c r="H5112">
        <f>NORM.S.INV(G5112)</f>
        <v/>
      </c>
      <c r="I5112">
        <f>INDEX(SORT('07_MODELO_NPI'!F$26:F$3837;1;TRUE);F5112)</f>
        <v/>
      </c>
      <c r="K5112" t="n">
        <v>1293</v>
      </c>
      <c r="L5112">
        <f>(K5112-0,5)/3812</f>
        <v/>
      </c>
      <c r="M5112">
        <f>NORM.S.INV(L5112)</f>
        <v/>
      </c>
      <c r="N5112">
        <f>INDEX(SORT('08_MODELO_MULTIPLO'!G$31:G$3842;1;TRUE);K5112)</f>
        <v/>
      </c>
    </row>
    <row r="5113">
      <c r="A5113" t="n">
        <v>1294</v>
      </c>
      <c r="B5113">
        <f>(A5113-0,5)/3812</f>
        <v/>
      </c>
      <c r="C5113">
        <f>NORM.S.INV(B5113)</f>
        <v/>
      </c>
      <c r="D5113">
        <f>INDEX(SORT('06_MODELO_REFS'!F$26:F$3837;1;TRUE);A5113)</f>
        <v/>
      </c>
      <c r="F5113" t="n">
        <v>1294</v>
      </c>
      <c r="G5113">
        <f>(F5113-0,5)/3812</f>
        <v/>
      </c>
      <c r="H5113">
        <f>NORM.S.INV(G5113)</f>
        <v/>
      </c>
      <c r="I5113">
        <f>INDEX(SORT('07_MODELO_NPI'!F$26:F$3837;1;TRUE);F5113)</f>
        <v/>
      </c>
      <c r="K5113" t="n">
        <v>1294</v>
      </c>
      <c r="L5113">
        <f>(K5113-0,5)/3812</f>
        <v/>
      </c>
      <c r="M5113">
        <f>NORM.S.INV(L5113)</f>
        <v/>
      </c>
      <c r="N5113">
        <f>INDEX(SORT('08_MODELO_MULTIPLO'!G$31:G$3842;1;TRUE);K5113)</f>
        <v/>
      </c>
    </row>
    <row r="5114">
      <c r="A5114" t="n">
        <v>1295</v>
      </c>
      <c r="B5114">
        <f>(A5114-0,5)/3812</f>
        <v/>
      </c>
      <c r="C5114">
        <f>NORM.S.INV(B5114)</f>
        <v/>
      </c>
      <c r="D5114">
        <f>INDEX(SORT('06_MODELO_REFS'!F$26:F$3837;1;TRUE);A5114)</f>
        <v/>
      </c>
      <c r="F5114" t="n">
        <v>1295</v>
      </c>
      <c r="G5114">
        <f>(F5114-0,5)/3812</f>
        <v/>
      </c>
      <c r="H5114">
        <f>NORM.S.INV(G5114)</f>
        <v/>
      </c>
      <c r="I5114">
        <f>INDEX(SORT('07_MODELO_NPI'!F$26:F$3837;1;TRUE);F5114)</f>
        <v/>
      </c>
      <c r="K5114" t="n">
        <v>1295</v>
      </c>
      <c r="L5114">
        <f>(K5114-0,5)/3812</f>
        <v/>
      </c>
      <c r="M5114">
        <f>NORM.S.INV(L5114)</f>
        <v/>
      </c>
      <c r="N5114">
        <f>INDEX(SORT('08_MODELO_MULTIPLO'!G$31:G$3842;1;TRUE);K5114)</f>
        <v/>
      </c>
    </row>
    <row r="5115">
      <c r="A5115" t="n">
        <v>1296</v>
      </c>
      <c r="B5115">
        <f>(A5115-0,5)/3812</f>
        <v/>
      </c>
      <c r="C5115">
        <f>NORM.S.INV(B5115)</f>
        <v/>
      </c>
      <c r="D5115">
        <f>INDEX(SORT('06_MODELO_REFS'!F$26:F$3837;1;TRUE);A5115)</f>
        <v/>
      </c>
      <c r="F5115" t="n">
        <v>1296</v>
      </c>
      <c r="G5115">
        <f>(F5115-0,5)/3812</f>
        <v/>
      </c>
      <c r="H5115">
        <f>NORM.S.INV(G5115)</f>
        <v/>
      </c>
      <c r="I5115">
        <f>INDEX(SORT('07_MODELO_NPI'!F$26:F$3837;1;TRUE);F5115)</f>
        <v/>
      </c>
      <c r="K5115" t="n">
        <v>1296</v>
      </c>
      <c r="L5115">
        <f>(K5115-0,5)/3812</f>
        <v/>
      </c>
      <c r="M5115">
        <f>NORM.S.INV(L5115)</f>
        <v/>
      </c>
      <c r="N5115">
        <f>INDEX(SORT('08_MODELO_MULTIPLO'!G$31:G$3842;1;TRUE);K5115)</f>
        <v/>
      </c>
    </row>
    <row r="5116">
      <c r="A5116" t="n">
        <v>1297</v>
      </c>
      <c r="B5116">
        <f>(A5116-0,5)/3812</f>
        <v/>
      </c>
      <c r="C5116">
        <f>NORM.S.INV(B5116)</f>
        <v/>
      </c>
      <c r="D5116">
        <f>INDEX(SORT('06_MODELO_REFS'!F$26:F$3837;1;TRUE);A5116)</f>
        <v/>
      </c>
      <c r="F5116" t="n">
        <v>1297</v>
      </c>
      <c r="G5116">
        <f>(F5116-0,5)/3812</f>
        <v/>
      </c>
      <c r="H5116">
        <f>NORM.S.INV(G5116)</f>
        <v/>
      </c>
      <c r="I5116">
        <f>INDEX(SORT('07_MODELO_NPI'!F$26:F$3837;1;TRUE);F5116)</f>
        <v/>
      </c>
      <c r="K5116" t="n">
        <v>1297</v>
      </c>
      <c r="L5116">
        <f>(K5116-0,5)/3812</f>
        <v/>
      </c>
      <c r="M5116">
        <f>NORM.S.INV(L5116)</f>
        <v/>
      </c>
      <c r="N5116">
        <f>INDEX(SORT('08_MODELO_MULTIPLO'!G$31:G$3842;1;TRUE);K5116)</f>
        <v/>
      </c>
    </row>
    <row r="5117">
      <c r="A5117" t="n">
        <v>1298</v>
      </c>
      <c r="B5117">
        <f>(A5117-0,5)/3812</f>
        <v/>
      </c>
      <c r="C5117">
        <f>NORM.S.INV(B5117)</f>
        <v/>
      </c>
      <c r="D5117">
        <f>INDEX(SORT('06_MODELO_REFS'!F$26:F$3837;1;TRUE);A5117)</f>
        <v/>
      </c>
      <c r="F5117" t="n">
        <v>1298</v>
      </c>
      <c r="G5117">
        <f>(F5117-0,5)/3812</f>
        <v/>
      </c>
      <c r="H5117">
        <f>NORM.S.INV(G5117)</f>
        <v/>
      </c>
      <c r="I5117">
        <f>INDEX(SORT('07_MODELO_NPI'!F$26:F$3837;1;TRUE);F5117)</f>
        <v/>
      </c>
      <c r="K5117" t="n">
        <v>1298</v>
      </c>
      <c r="L5117">
        <f>(K5117-0,5)/3812</f>
        <v/>
      </c>
      <c r="M5117">
        <f>NORM.S.INV(L5117)</f>
        <v/>
      </c>
      <c r="N5117">
        <f>INDEX(SORT('08_MODELO_MULTIPLO'!G$31:G$3842;1;TRUE);K5117)</f>
        <v/>
      </c>
    </row>
    <row r="5118">
      <c r="A5118" t="n">
        <v>1299</v>
      </c>
      <c r="B5118">
        <f>(A5118-0,5)/3812</f>
        <v/>
      </c>
      <c r="C5118">
        <f>NORM.S.INV(B5118)</f>
        <v/>
      </c>
      <c r="D5118">
        <f>INDEX(SORT('06_MODELO_REFS'!F$26:F$3837;1;TRUE);A5118)</f>
        <v/>
      </c>
      <c r="F5118" t="n">
        <v>1299</v>
      </c>
      <c r="G5118">
        <f>(F5118-0,5)/3812</f>
        <v/>
      </c>
      <c r="H5118">
        <f>NORM.S.INV(G5118)</f>
        <v/>
      </c>
      <c r="I5118">
        <f>INDEX(SORT('07_MODELO_NPI'!F$26:F$3837;1;TRUE);F5118)</f>
        <v/>
      </c>
      <c r="K5118" t="n">
        <v>1299</v>
      </c>
      <c r="L5118">
        <f>(K5118-0,5)/3812</f>
        <v/>
      </c>
      <c r="M5118">
        <f>NORM.S.INV(L5118)</f>
        <v/>
      </c>
      <c r="N5118">
        <f>INDEX(SORT('08_MODELO_MULTIPLO'!G$31:G$3842;1;TRUE);K5118)</f>
        <v/>
      </c>
    </row>
    <row r="5119">
      <c r="A5119" t="n">
        <v>1300</v>
      </c>
      <c r="B5119">
        <f>(A5119-0,5)/3812</f>
        <v/>
      </c>
      <c r="C5119">
        <f>NORM.S.INV(B5119)</f>
        <v/>
      </c>
      <c r="D5119">
        <f>INDEX(SORT('06_MODELO_REFS'!F$26:F$3837;1;TRUE);A5119)</f>
        <v/>
      </c>
      <c r="F5119" t="n">
        <v>1300</v>
      </c>
      <c r="G5119">
        <f>(F5119-0,5)/3812</f>
        <v/>
      </c>
      <c r="H5119">
        <f>NORM.S.INV(G5119)</f>
        <v/>
      </c>
      <c r="I5119">
        <f>INDEX(SORT('07_MODELO_NPI'!F$26:F$3837;1;TRUE);F5119)</f>
        <v/>
      </c>
      <c r="K5119" t="n">
        <v>1300</v>
      </c>
      <c r="L5119">
        <f>(K5119-0,5)/3812</f>
        <v/>
      </c>
      <c r="M5119">
        <f>NORM.S.INV(L5119)</f>
        <v/>
      </c>
      <c r="N5119">
        <f>INDEX(SORT('08_MODELO_MULTIPLO'!G$31:G$3842;1;TRUE);K5119)</f>
        <v/>
      </c>
    </row>
    <row r="5120">
      <c r="A5120" t="n">
        <v>1301</v>
      </c>
      <c r="B5120">
        <f>(A5120-0,5)/3812</f>
        <v/>
      </c>
      <c r="C5120">
        <f>NORM.S.INV(B5120)</f>
        <v/>
      </c>
      <c r="D5120">
        <f>INDEX(SORT('06_MODELO_REFS'!F$26:F$3837;1;TRUE);A5120)</f>
        <v/>
      </c>
      <c r="F5120" t="n">
        <v>1301</v>
      </c>
      <c r="G5120">
        <f>(F5120-0,5)/3812</f>
        <v/>
      </c>
      <c r="H5120">
        <f>NORM.S.INV(G5120)</f>
        <v/>
      </c>
      <c r="I5120">
        <f>INDEX(SORT('07_MODELO_NPI'!F$26:F$3837;1;TRUE);F5120)</f>
        <v/>
      </c>
      <c r="K5120" t="n">
        <v>1301</v>
      </c>
      <c r="L5120">
        <f>(K5120-0,5)/3812</f>
        <v/>
      </c>
      <c r="M5120">
        <f>NORM.S.INV(L5120)</f>
        <v/>
      </c>
      <c r="N5120">
        <f>INDEX(SORT('08_MODELO_MULTIPLO'!G$31:G$3842;1;TRUE);K5120)</f>
        <v/>
      </c>
    </row>
    <row r="5121">
      <c r="A5121" t="n">
        <v>1302</v>
      </c>
      <c r="B5121">
        <f>(A5121-0,5)/3812</f>
        <v/>
      </c>
      <c r="C5121">
        <f>NORM.S.INV(B5121)</f>
        <v/>
      </c>
      <c r="D5121">
        <f>INDEX(SORT('06_MODELO_REFS'!F$26:F$3837;1;TRUE);A5121)</f>
        <v/>
      </c>
      <c r="F5121" t="n">
        <v>1302</v>
      </c>
      <c r="G5121">
        <f>(F5121-0,5)/3812</f>
        <v/>
      </c>
      <c r="H5121">
        <f>NORM.S.INV(G5121)</f>
        <v/>
      </c>
      <c r="I5121">
        <f>INDEX(SORT('07_MODELO_NPI'!F$26:F$3837;1;TRUE);F5121)</f>
        <v/>
      </c>
      <c r="K5121" t="n">
        <v>1302</v>
      </c>
      <c r="L5121">
        <f>(K5121-0,5)/3812</f>
        <v/>
      </c>
      <c r="M5121">
        <f>NORM.S.INV(L5121)</f>
        <v/>
      </c>
      <c r="N5121">
        <f>INDEX(SORT('08_MODELO_MULTIPLO'!G$31:G$3842;1;TRUE);K5121)</f>
        <v/>
      </c>
    </row>
    <row r="5122">
      <c r="A5122" t="n">
        <v>1303</v>
      </c>
      <c r="B5122">
        <f>(A5122-0,5)/3812</f>
        <v/>
      </c>
      <c r="C5122">
        <f>NORM.S.INV(B5122)</f>
        <v/>
      </c>
      <c r="D5122">
        <f>INDEX(SORT('06_MODELO_REFS'!F$26:F$3837;1;TRUE);A5122)</f>
        <v/>
      </c>
      <c r="F5122" t="n">
        <v>1303</v>
      </c>
      <c r="G5122">
        <f>(F5122-0,5)/3812</f>
        <v/>
      </c>
      <c r="H5122">
        <f>NORM.S.INV(G5122)</f>
        <v/>
      </c>
      <c r="I5122">
        <f>INDEX(SORT('07_MODELO_NPI'!F$26:F$3837;1;TRUE);F5122)</f>
        <v/>
      </c>
      <c r="K5122" t="n">
        <v>1303</v>
      </c>
      <c r="L5122">
        <f>(K5122-0,5)/3812</f>
        <v/>
      </c>
      <c r="M5122">
        <f>NORM.S.INV(L5122)</f>
        <v/>
      </c>
      <c r="N5122">
        <f>INDEX(SORT('08_MODELO_MULTIPLO'!G$31:G$3842;1;TRUE);K5122)</f>
        <v/>
      </c>
    </row>
    <row r="5123">
      <c r="A5123" t="n">
        <v>1304</v>
      </c>
      <c r="B5123">
        <f>(A5123-0,5)/3812</f>
        <v/>
      </c>
      <c r="C5123">
        <f>NORM.S.INV(B5123)</f>
        <v/>
      </c>
      <c r="D5123">
        <f>INDEX(SORT('06_MODELO_REFS'!F$26:F$3837;1;TRUE);A5123)</f>
        <v/>
      </c>
      <c r="F5123" t="n">
        <v>1304</v>
      </c>
      <c r="G5123">
        <f>(F5123-0,5)/3812</f>
        <v/>
      </c>
      <c r="H5123">
        <f>NORM.S.INV(G5123)</f>
        <v/>
      </c>
      <c r="I5123">
        <f>INDEX(SORT('07_MODELO_NPI'!F$26:F$3837;1;TRUE);F5123)</f>
        <v/>
      </c>
      <c r="K5123" t="n">
        <v>1304</v>
      </c>
      <c r="L5123">
        <f>(K5123-0,5)/3812</f>
        <v/>
      </c>
      <c r="M5123">
        <f>NORM.S.INV(L5123)</f>
        <v/>
      </c>
      <c r="N5123">
        <f>INDEX(SORT('08_MODELO_MULTIPLO'!G$31:G$3842;1;TRUE);K5123)</f>
        <v/>
      </c>
    </row>
    <row r="5124">
      <c r="A5124" t="n">
        <v>1305</v>
      </c>
      <c r="B5124">
        <f>(A5124-0,5)/3812</f>
        <v/>
      </c>
      <c r="C5124">
        <f>NORM.S.INV(B5124)</f>
        <v/>
      </c>
      <c r="D5124">
        <f>INDEX(SORT('06_MODELO_REFS'!F$26:F$3837;1;TRUE);A5124)</f>
        <v/>
      </c>
      <c r="F5124" t="n">
        <v>1305</v>
      </c>
      <c r="G5124">
        <f>(F5124-0,5)/3812</f>
        <v/>
      </c>
      <c r="H5124">
        <f>NORM.S.INV(G5124)</f>
        <v/>
      </c>
      <c r="I5124">
        <f>INDEX(SORT('07_MODELO_NPI'!F$26:F$3837;1;TRUE);F5124)</f>
        <v/>
      </c>
      <c r="K5124" t="n">
        <v>1305</v>
      </c>
      <c r="L5124">
        <f>(K5124-0,5)/3812</f>
        <v/>
      </c>
      <c r="M5124">
        <f>NORM.S.INV(L5124)</f>
        <v/>
      </c>
      <c r="N5124">
        <f>INDEX(SORT('08_MODELO_MULTIPLO'!G$31:G$3842;1;TRUE);K5124)</f>
        <v/>
      </c>
    </row>
    <row r="5125">
      <c r="A5125" t="n">
        <v>1306</v>
      </c>
      <c r="B5125">
        <f>(A5125-0,5)/3812</f>
        <v/>
      </c>
      <c r="C5125">
        <f>NORM.S.INV(B5125)</f>
        <v/>
      </c>
      <c r="D5125">
        <f>INDEX(SORT('06_MODELO_REFS'!F$26:F$3837;1;TRUE);A5125)</f>
        <v/>
      </c>
      <c r="F5125" t="n">
        <v>1306</v>
      </c>
      <c r="G5125">
        <f>(F5125-0,5)/3812</f>
        <v/>
      </c>
      <c r="H5125">
        <f>NORM.S.INV(G5125)</f>
        <v/>
      </c>
      <c r="I5125">
        <f>INDEX(SORT('07_MODELO_NPI'!F$26:F$3837;1;TRUE);F5125)</f>
        <v/>
      </c>
      <c r="K5125" t="n">
        <v>1306</v>
      </c>
      <c r="L5125">
        <f>(K5125-0,5)/3812</f>
        <v/>
      </c>
      <c r="M5125">
        <f>NORM.S.INV(L5125)</f>
        <v/>
      </c>
      <c r="N5125">
        <f>INDEX(SORT('08_MODELO_MULTIPLO'!G$31:G$3842;1;TRUE);K5125)</f>
        <v/>
      </c>
    </row>
    <row r="5126">
      <c r="A5126" t="n">
        <v>1307</v>
      </c>
      <c r="B5126">
        <f>(A5126-0,5)/3812</f>
        <v/>
      </c>
      <c r="C5126">
        <f>NORM.S.INV(B5126)</f>
        <v/>
      </c>
      <c r="D5126">
        <f>INDEX(SORT('06_MODELO_REFS'!F$26:F$3837;1;TRUE);A5126)</f>
        <v/>
      </c>
      <c r="F5126" t="n">
        <v>1307</v>
      </c>
      <c r="G5126">
        <f>(F5126-0,5)/3812</f>
        <v/>
      </c>
      <c r="H5126">
        <f>NORM.S.INV(G5126)</f>
        <v/>
      </c>
      <c r="I5126">
        <f>INDEX(SORT('07_MODELO_NPI'!F$26:F$3837;1;TRUE);F5126)</f>
        <v/>
      </c>
      <c r="K5126" t="n">
        <v>1307</v>
      </c>
      <c r="L5126">
        <f>(K5126-0,5)/3812</f>
        <v/>
      </c>
      <c r="M5126">
        <f>NORM.S.INV(L5126)</f>
        <v/>
      </c>
      <c r="N5126">
        <f>INDEX(SORT('08_MODELO_MULTIPLO'!G$31:G$3842;1;TRUE);K5126)</f>
        <v/>
      </c>
    </row>
    <row r="5127">
      <c r="A5127" t="n">
        <v>1308</v>
      </c>
      <c r="B5127">
        <f>(A5127-0,5)/3812</f>
        <v/>
      </c>
      <c r="C5127">
        <f>NORM.S.INV(B5127)</f>
        <v/>
      </c>
      <c r="D5127">
        <f>INDEX(SORT('06_MODELO_REFS'!F$26:F$3837;1;TRUE);A5127)</f>
        <v/>
      </c>
      <c r="F5127" t="n">
        <v>1308</v>
      </c>
      <c r="G5127">
        <f>(F5127-0,5)/3812</f>
        <v/>
      </c>
      <c r="H5127">
        <f>NORM.S.INV(G5127)</f>
        <v/>
      </c>
      <c r="I5127">
        <f>INDEX(SORT('07_MODELO_NPI'!F$26:F$3837;1;TRUE);F5127)</f>
        <v/>
      </c>
      <c r="K5127" t="n">
        <v>1308</v>
      </c>
      <c r="L5127">
        <f>(K5127-0,5)/3812</f>
        <v/>
      </c>
      <c r="M5127">
        <f>NORM.S.INV(L5127)</f>
        <v/>
      </c>
      <c r="N5127">
        <f>INDEX(SORT('08_MODELO_MULTIPLO'!G$31:G$3842;1;TRUE);K5127)</f>
        <v/>
      </c>
    </row>
    <row r="5128">
      <c r="A5128" t="n">
        <v>1309</v>
      </c>
      <c r="B5128">
        <f>(A5128-0,5)/3812</f>
        <v/>
      </c>
      <c r="C5128">
        <f>NORM.S.INV(B5128)</f>
        <v/>
      </c>
      <c r="D5128">
        <f>INDEX(SORT('06_MODELO_REFS'!F$26:F$3837;1;TRUE);A5128)</f>
        <v/>
      </c>
      <c r="F5128" t="n">
        <v>1309</v>
      </c>
      <c r="G5128">
        <f>(F5128-0,5)/3812</f>
        <v/>
      </c>
      <c r="H5128">
        <f>NORM.S.INV(G5128)</f>
        <v/>
      </c>
      <c r="I5128">
        <f>INDEX(SORT('07_MODELO_NPI'!F$26:F$3837;1;TRUE);F5128)</f>
        <v/>
      </c>
      <c r="K5128" t="n">
        <v>1309</v>
      </c>
      <c r="L5128">
        <f>(K5128-0,5)/3812</f>
        <v/>
      </c>
      <c r="M5128">
        <f>NORM.S.INV(L5128)</f>
        <v/>
      </c>
      <c r="N5128">
        <f>INDEX(SORT('08_MODELO_MULTIPLO'!G$31:G$3842;1;TRUE);K5128)</f>
        <v/>
      </c>
    </row>
    <row r="5129">
      <c r="A5129" t="n">
        <v>1310</v>
      </c>
      <c r="B5129">
        <f>(A5129-0,5)/3812</f>
        <v/>
      </c>
      <c r="C5129">
        <f>NORM.S.INV(B5129)</f>
        <v/>
      </c>
      <c r="D5129">
        <f>INDEX(SORT('06_MODELO_REFS'!F$26:F$3837;1;TRUE);A5129)</f>
        <v/>
      </c>
      <c r="F5129" t="n">
        <v>1310</v>
      </c>
      <c r="G5129">
        <f>(F5129-0,5)/3812</f>
        <v/>
      </c>
      <c r="H5129">
        <f>NORM.S.INV(G5129)</f>
        <v/>
      </c>
      <c r="I5129">
        <f>INDEX(SORT('07_MODELO_NPI'!F$26:F$3837;1;TRUE);F5129)</f>
        <v/>
      </c>
      <c r="K5129" t="n">
        <v>1310</v>
      </c>
      <c r="L5129">
        <f>(K5129-0,5)/3812</f>
        <v/>
      </c>
      <c r="M5129">
        <f>NORM.S.INV(L5129)</f>
        <v/>
      </c>
      <c r="N5129">
        <f>INDEX(SORT('08_MODELO_MULTIPLO'!G$31:G$3842;1;TRUE);K5129)</f>
        <v/>
      </c>
    </row>
    <row r="5130">
      <c r="A5130" t="n">
        <v>1311</v>
      </c>
      <c r="B5130">
        <f>(A5130-0,5)/3812</f>
        <v/>
      </c>
      <c r="C5130">
        <f>NORM.S.INV(B5130)</f>
        <v/>
      </c>
      <c r="D5130">
        <f>INDEX(SORT('06_MODELO_REFS'!F$26:F$3837;1;TRUE);A5130)</f>
        <v/>
      </c>
      <c r="F5130" t="n">
        <v>1311</v>
      </c>
      <c r="G5130">
        <f>(F5130-0,5)/3812</f>
        <v/>
      </c>
      <c r="H5130">
        <f>NORM.S.INV(G5130)</f>
        <v/>
      </c>
      <c r="I5130">
        <f>INDEX(SORT('07_MODELO_NPI'!F$26:F$3837;1;TRUE);F5130)</f>
        <v/>
      </c>
      <c r="K5130" t="n">
        <v>1311</v>
      </c>
      <c r="L5130">
        <f>(K5130-0,5)/3812</f>
        <v/>
      </c>
      <c r="M5130">
        <f>NORM.S.INV(L5130)</f>
        <v/>
      </c>
      <c r="N5130">
        <f>INDEX(SORT('08_MODELO_MULTIPLO'!G$31:G$3842;1;TRUE);K5130)</f>
        <v/>
      </c>
    </row>
    <row r="5131">
      <c r="A5131" t="n">
        <v>1312</v>
      </c>
      <c r="B5131">
        <f>(A5131-0,5)/3812</f>
        <v/>
      </c>
      <c r="C5131">
        <f>NORM.S.INV(B5131)</f>
        <v/>
      </c>
      <c r="D5131">
        <f>INDEX(SORT('06_MODELO_REFS'!F$26:F$3837;1;TRUE);A5131)</f>
        <v/>
      </c>
      <c r="F5131" t="n">
        <v>1312</v>
      </c>
      <c r="G5131">
        <f>(F5131-0,5)/3812</f>
        <v/>
      </c>
      <c r="H5131">
        <f>NORM.S.INV(G5131)</f>
        <v/>
      </c>
      <c r="I5131">
        <f>INDEX(SORT('07_MODELO_NPI'!F$26:F$3837;1;TRUE);F5131)</f>
        <v/>
      </c>
      <c r="K5131" t="n">
        <v>1312</v>
      </c>
      <c r="L5131">
        <f>(K5131-0,5)/3812</f>
        <v/>
      </c>
      <c r="M5131">
        <f>NORM.S.INV(L5131)</f>
        <v/>
      </c>
      <c r="N5131">
        <f>INDEX(SORT('08_MODELO_MULTIPLO'!G$31:G$3842;1;TRUE);K5131)</f>
        <v/>
      </c>
    </row>
    <row r="5132">
      <c r="A5132" t="n">
        <v>1313</v>
      </c>
      <c r="B5132">
        <f>(A5132-0,5)/3812</f>
        <v/>
      </c>
      <c r="C5132">
        <f>NORM.S.INV(B5132)</f>
        <v/>
      </c>
      <c r="D5132">
        <f>INDEX(SORT('06_MODELO_REFS'!F$26:F$3837;1;TRUE);A5132)</f>
        <v/>
      </c>
      <c r="F5132" t="n">
        <v>1313</v>
      </c>
      <c r="G5132">
        <f>(F5132-0,5)/3812</f>
        <v/>
      </c>
      <c r="H5132">
        <f>NORM.S.INV(G5132)</f>
        <v/>
      </c>
      <c r="I5132">
        <f>INDEX(SORT('07_MODELO_NPI'!F$26:F$3837;1;TRUE);F5132)</f>
        <v/>
      </c>
      <c r="K5132" t="n">
        <v>1313</v>
      </c>
      <c r="L5132">
        <f>(K5132-0,5)/3812</f>
        <v/>
      </c>
      <c r="M5132">
        <f>NORM.S.INV(L5132)</f>
        <v/>
      </c>
      <c r="N5132">
        <f>INDEX(SORT('08_MODELO_MULTIPLO'!G$31:G$3842;1;TRUE);K5132)</f>
        <v/>
      </c>
    </row>
    <row r="5133">
      <c r="A5133" t="n">
        <v>1314</v>
      </c>
      <c r="B5133">
        <f>(A5133-0,5)/3812</f>
        <v/>
      </c>
      <c r="C5133">
        <f>NORM.S.INV(B5133)</f>
        <v/>
      </c>
      <c r="D5133">
        <f>INDEX(SORT('06_MODELO_REFS'!F$26:F$3837;1;TRUE);A5133)</f>
        <v/>
      </c>
      <c r="F5133" t="n">
        <v>1314</v>
      </c>
      <c r="G5133">
        <f>(F5133-0,5)/3812</f>
        <v/>
      </c>
      <c r="H5133">
        <f>NORM.S.INV(G5133)</f>
        <v/>
      </c>
      <c r="I5133">
        <f>INDEX(SORT('07_MODELO_NPI'!F$26:F$3837;1;TRUE);F5133)</f>
        <v/>
      </c>
      <c r="K5133" t="n">
        <v>1314</v>
      </c>
      <c r="L5133">
        <f>(K5133-0,5)/3812</f>
        <v/>
      </c>
      <c r="M5133">
        <f>NORM.S.INV(L5133)</f>
        <v/>
      </c>
      <c r="N5133">
        <f>INDEX(SORT('08_MODELO_MULTIPLO'!G$31:G$3842;1;TRUE);K5133)</f>
        <v/>
      </c>
    </row>
    <row r="5134">
      <c r="A5134" t="n">
        <v>1315</v>
      </c>
      <c r="B5134">
        <f>(A5134-0,5)/3812</f>
        <v/>
      </c>
      <c r="C5134">
        <f>NORM.S.INV(B5134)</f>
        <v/>
      </c>
      <c r="D5134">
        <f>INDEX(SORT('06_MODELO_REFS'!F$26:F$3837;1;TRUE);A5134)</f>
        <v/>
      </c>
      <c r="F5134" t="n">
        <v>1315</v>
      </c>
      <c r="G5134">
        <f>(F5134-0,5)/3812</f>
        <v/>
      </c>
      <c r="H5134">
        <f>NORM.S.INV(G5134)</f>
        <v/>
      </c>
      <c r="I5134">
        <f>INDEX(SORT('07_MODELO_NPI'!F$26:F$3837;1;TRUE);F5134)</f>
        <v/>
      </c>
      <c r="K5134" t="n">
        <v>1315</v>
      </c>
      <c r="L5134">
        <f>(K5134-0,5)/3812</f>
        <v/>
      </c>
      <c r="M5134">
        <f>NORM.S.INV(L5134)</f>
        <v/>
      </c>
      <c r="N5134">
        <f>INDEX(SORT('08_MODELO_MULTIPLO'!G$31:G$3842;1;TRUE);K5134)</f>
        <v/>
      </c>
    </row>
    <row r="5135">
      <c r="A5135" t="n">
        <v>1316</v>
      </c>
      <c r="B5135">
        <f>(A5135-0,5)/3812</f>
        <v/>
      </c>
      <c r="C5135">
        <f>NORM.S.INV(B5135)</f>
        <v/>
      </c>
      <c r="D5135">
        <f>INDEX(SORT('06_MODELO_REFS'!F$26:F$3837;1;TRUE);A5135)</f>
        <v/>
      </c>
      <c r="F5135" t="n">
        <v>1316</v>
      </c>
      <c r="G5135">
        <f>(F5135-0,5)/3812</f>
        <v/>
      </c>
      <c r="H5135">
        <f>NORM.S.INV(G5135)</f>
        <v/>
      </c>
      <c r="I5135">
        <f>INDEX(SORT('07_MODELO_NPI'!F$26:F$3837;1;TRUE);F5135)</f>
        <v/>
      </c>
      <c r="K5135" t="n">
        <v>1316</v>
      </c>
      <c r="L5135">
        <f>(K5135-0,5)/3812</f>
        <v/>
      </c>
      <c r="M5135">
        <f>NORM.S.INV(L5135)</f>
        <v/>
      </c>
      <c r="N5135">
        <f>INDEX(SORT('08_MODELO_MULTIPLO'!G$31:G$3842;1;TRUE);K5135)</f>
        <v/>
      </c>
    </row>
    <row r="5136">
      <c r="A5136" t="n">
        <v>1317</v>
      </c>
      <c r="B5136">
        <f>(A5136-0,5)/3812</f>
        <v/>
      </c>
      <c r="C5136">
        <f>NORM.S.INV(B5136)</f>
        <v/>
      </c>
      <c r="D5136">
        <f>INDEX(SORT('06_MODELO_REFS'!F$26:F$3837;1;TRUE);A5136)</f>
        <v/>
      </c>
      <c r="F5136" t="n">
        <v>1317</v>
      </c>
      <c r="G5136">
        <f>(F5136-0,5)/3812</f>
        <v/>
      </c>
      <c r="H5136">
        <f>NORM.S.INV(G5136)</f>
        <v/>
      </c>
      <c r="I5136">
        <f>INDEX(SORT('07_MODELO_NPI'!F$26:F$3837;1;TRUE);F5136)</f>
        <v/>
      </c>
      <c r="K5136" t="n">
        <v>1317</v>
      </c>
      <c r="L5136">
        <f>(K5136-0,5)/3812</f>
        <v/>
      </c>
      <c r="M5136">
        <f>NORM.S.INV(L5136)</f>
        <v/>
      </c>
      <c r="N5136">
        <f>INDEX(SORT('08_MODELO_MULTIPLO'!G$31:G$3842;1;TRUE);K5136)</f>
        <v/>
      </c>
    </row>
    <row r="5137">
      <c r="A5137" t="n">
        <v>1318</v>
      </c>
      <c r="B5137">
        <f>(A5137-0,5)/3812</f>
        <v/>
      </c>
      <c r="C5137">
        <f>NORM.S.INV(B5137)</f>
        <v/>
      </c>
      <c r="D5137">
        <f>INDEX(SORT('06_MODELO_REFS'!F$26:F$3837;1;TRUE);A5137)</f>
        <v/>
      </c>
      <c r="F5137" t="n">
        <v>1318</v>
      </c>
      <c r="G5137">
        <f>(F5137-0,5)/3812</f>
        <v/>
      </c>
      <c r="H5137">
        <f>NORM.S.INV(G5137)</f>
        <v/>
      </c>
      <c r="I5137">
        <f>INDEX(SORT('07_MODELO_NPI'!F$26:F$3837;1;TRUE);F5137)</f>
        <v/>
      </c>
      <c r="K5137" t="n">
        <v>1318</v>
      </c>
      <c r="L5137">
        <f>(K5137-0,5)/3812</f>
        <v/>
      </c>
      <c r="M5137">
        <f>NORM.S.INV(L5137)</f>
        <v/>
      </c>
      <c r="N5137">
        <f>INDEX(SORT('08_MODELO_MULTIPLO'!G$31:G$3842;1;TRUE);K5137)</f>
        <v/>
      </c>
    </row>
    <row r="5138">
      <c r="A5138" t="n">
        <v>1319</v>
      </c>
      <c r="B5138">
        <f>(A5138-0,5)/3812</f>
        <v/>
      </c>
      <c r="C5138">
        <f>NORM.S.INV(B5138)</f>
        <v/>
      </c>
      <c r="D5138">
        <f>INDEX(SORT('06_MODELO_REFS'!F$26:F$3837;1;TRUE);A5138)</f>
        <v/>
      </c>
      <c r="F5138" t="n">
        <v>1319</v>
      </c>
      <c r="G5138">
        <f>(F5138-0,5)/3812</f>
        <v/>
      </c>
      <c r="H5138">
        <f>NORM.S.INV(G5138)</f>
        <v/>
      </c>
      <c r="I5138">
        <f>INDEX(SORT('07_MODELO_NPI'!F$26:F$3837;1;TRUE);F5138)</f>
        <v/>
      </c>
      <c r="K5138" t="n">
        <v>1319</v>
      </c>
      <c r="L5138">
        <f>(K5138-0,5)/3812</f>
        <v/>
      </c>
      <c r="M5138">
        <f>NORM.S.INV(L5138)</f>
        <v/>
      </c>
      <c r="N5138">
        <f>INDEX(SORT('08_MODELO_MULTIPLO'!G$31:G$3842;1;TRUE);K5138)</f>
        <v/>
      </c>
    </row>
    <row r="5139">
      <c r="A5139" t="n">
        <v>1320</v>
      </c>
      <c r="B5139">
        <f>(A5139-0,5)/3812</f>
        <v/>
      </c>
      <c r="C5139">
        <f>NORM.S.INV(B5139)</f>
        <v/>
      </c>
      <c r="D5139">
        <f>INDEX(SORT('06_MODELO_REFS'!F$26:F$3837;1;TRUE);A5139)</f>
        <v/>
      </c>
      <c r="F5139" t="n">
        <v>1320</v>
      </c>
      <c r="G5139">
        <f>(F5139-0,5)/3812</f>
        <v/>
      </c>
      <c r="H5139">
        <f>NORM.S.INV(G5139)</f>
        <v/>
      </c>
      <c r="I5139">
        <f>INDEX(SORT('07_MODELO_NPI'!F$26:F$3837;1;TRUE);F5139)</f>
        <v/>
      </c>
      <c r="K5139" t="n">
        <v>1320</v>
      </c>
      <c r="L5139">
        <f>(K5139-0,5)/3812</f>
        <v/>
      </c>
      <c r="M5139">
        <f>NORM.S.INV(L5139)</f>
        <v/>
      </c>
      <c r="N5139">
        <f>INDEX(SORT('08_MODELO_MULTIPLO'!G$31:G$3842;1;TRUE);K5139)</f>
        <v/>
      </c>
    </row>
    <row r="5140">
      <c r="A5140" t="n">
        <v>1321</v>
      </c>
      <c r="B5140">
        <f>(A5140-0,5)/3812</f>
        <v/>
      </c>
      <c r="C5140">
        <f>NORM.S.INV(B5140)</f>
        <v/>
      </c>
      <c r="D5140">
        <f>INDEX(SORT('06_MODELO_REFS'!F$26:F$3837;1;TRUE);A5140)</f>
        <v/>
      </c>
      <c r="F5140" t="n">
        <v>1321</v>
      </c>
      <c r="G5140">
        <f>(F5140-0,5)/3812</f>
        <v/>
      </c>
      <c r="H5140">
        <f>NORM.S.INV(G5140)</f>
        <v/>
      </c>
      <c r="I5140">
        <f>INDEX(SORT('07_MODELO_NPI'!F$26:F$3837;1;TRUE);F5140)</f>
        <v/>
      </c>
      <c r="K5140" t="n">
        <v>1321</v>
      </c>
      <c r="L5140">
        <f>(K5140-0,5)/3812</f>
        <v/>
      </c>
      <c r="M5140">
        <f>NORM.S.INV(L5140)</f>
        <v/>
      </c>
      <c r="N5140">
        <f>INDEX(SORT('08_MODELO_MULTIPLO'!G$31:G$3842;1;TRUE);K5140)</f>
        <v/>
      </c>
    </row>
    <row r="5141">
      <c r="A5141" t="n">
        <v>1322</v>
      </c>
      <c r="B5141">
        <f>(A5141-0,5)/3812</f>
        <v/>
      </c>
      <c r="C5141">
        <f>NORM.S.INV(B5141)</f>
        <v/>
      </c>
      <c r="D5141">
        <f>INDEX(SORT('06_MODELO_REFS'!F$26:F$3837;1;TRUE);A5141)</f>
        <v/>
      </c>
      <c r="F5141" t="n">
        <v>1322</v>
      </c>
      <c r="G5141">
        <f>(F5141-0,5)/3812</f>
        <v/>
      </c>
      <c r="H5141">
        <f>NORM.S.INV(G5141)</f>
        <v/>
      </c>
      <c r="I5141">
        <f>INDEX(SORT('07_MODELO_NPI'!F$26:F$3837;1;TRUE);F5141)</f>
        <v/>
      </c>
      <c r="K5141" t="n">
        <v>1322</v>
      </c>
      <c r="L5141">
        <f>(K5141-0,5)/3812</f>
        <v/>
      </c>
      <c r="M5141">
        <f>NORM.S.INV(L5141)</f>
        <v/>
      </c>
      <c r="N5141">
        <f>INDEX(SORT('08_MODELO_MULTIPLO'!G$31:G$3842;1;TRUE);K5141)</f>
        <v/>
      </c>
    </row>
    <row r="5142">
      <c r="A5142" t="n">
        <v>1323</v>
      </c>
      <c r="B5142">
        <f>(A5142-0,5)/3812</f>
        <v/>
      </c>
      <c r="C5142">
        <f>NORM.S.INV(B5142)</f>
        <v/>
      </c>
      <c r="D5142">
        <f>INDEX(SORT('06_MODELO_REFS'!F$26:F$3837;1;TRUE);A5142)</f>
        <v/>
      </c>
      <c r="F5142" t="n">
        <v>1323</v>
      </c>
      <c r="G5142">
        <f>(F5142-0,5)/3812</f>
        <v/>
      </c>
      <c r="H5142">
        <f>NORM.S.INV(G5142)</f>
        <v/>
      </c>
      <c r="I5142">
        <f>INDEX(SORT('07_MODELO_NPI'!F$26:F$3837;1;TRUE);F5142)</f>
        <v/>
      </c>
      <c r="K5142" t="n">
        <v>1323</v>
      </c>
      <c r="L5142">
        <f>(K5142-0,5)/3812</f>
        <v/>
      </c>
      <c r="M5142">
        <f>NORM.S.INV(L5142)</f>
        <v/>
      </c>
      <c r="N5142">
        <f>INDEX(SORT('08_MODELO_MULTIPLO'!G$31:G$3842;1;TRUE);K5142)</f>
        <v/>
      </c>
    </row>
    <row r="5143">
      <c r="A5143" t="n">
        <v>1324</v>
      </c>
      <c r="B5143">
        <f>(A5143-0,5)/3812</f>
        <v/>
      </c>
      <c r="C5143">
        <f>NORM.S.INV(B5143)</f>
        <v/>
      </c>
      <c r="D5143">
        <f>INDEX(SORT('06_MODELO_REFS'!F$26:F$3837;1;TRUE);A5143)</f>
        <v/>
      </c>
      <c r="F5143" t="n">
        <v>1324</v>
      </c>
      <c r="G5143">
        <f>(F5143-0,5)/3812</f>
        <v/>
      </c>
      <c r="H5143">
        <f>NORM.S.INV(G5143)</f>
        <v/>
      </c>
      <c r="I5143">
        <f>INDEX(SORT('07_MODELO_NPI'!F$26:F$3837;1;TRUE);F5143)</f>
        <v/>
      </c>
      <c r="K5143" t="n">
        <v>1324</v>
      </c>
      <c r="L5143">
        <f>(K5143-0,5)/3812</f>
        <v/>
      </c>
      <c r="M5143">
        <f>NORM.S.INV(L5143)</f>
        <v/>
      </c>
      <c r="N5143">
        <f>INDEX(SORT('08_MODELO_MULTIPLO'!G$31:G$3842;1;TRUE);K5143)</f>
        <v/>
      </c>
    </row>
    <row r="5144">
      <c r="A5144" t="n">
        <v>1325</v>
      </c>
      <c r="B5144">
        <f>(A5144-0,5)/3812</f>
        <v/>
      </c>
      <c r="C5144">
        <f>NORM.S.INV(B5144)</f>
        <v/>
      </c>
      <c r="D5144">
        <f>INDEX(SORT('06_MODELO_REFS'!F$26:F$3837;1;TRUE);A5144)</f>
        <v/>
      </c>
      <c r="F5144" t="n">
        <v>1325</v>
      </c>
      <c r="G5144">
        <f>(F5144-0,5)/3812</f>
        <v/>
      </c>
      <c r="H5144">
        <f>NORM.S.INV(G5144)</f>
        <v/>
      </c>
      <c r="I5144">
        <f>INDEX(SORT('07_MODELO_NPI'!F$26:F$3837;1;TRUE);F5144)</f>
        <v/>
      </c>
      <c r="K5144" t="n">
        <v>1325</v>
      </c>
      <c r="L5144">
        <f>(K5144-0,5)/3812</f>
        <v/>
      </c>
      <c r="M5144">
        <f>NORM.S.INV(L5144)</f>
        <v/>
      </c>
      <c r="N5144">
        <f>INDEX(SORT('08_MODELO_MULTIPLO'!G$31:G$3842;1;TRUE);K5144)</f>
        <v/>
      </c>
    </row>
    <row r="5145">
      <c r="A5145" t="n">
        <v>1326</v>
      </c>
      <c r="B5145">
        <f>(A5145-0,5)/3812</f>
        <v/>
      </c>
      <c r="C5145">
        <f>NORM.S.INV(B5145)</f>
        <v/>
      </c>
      <c r="D5145">
        <f>INDEX(SORT('06_MODELO_REFS'!F$26:F$3837;1;TRUE);A5145)</f>
        <v/>
      </c>
      <c r="F5145" t="n">
        <v>1326</v>
      </c>
      <c r="G5145">
        <f>(F5145-0,5)/3812</f>
        <v/>
      </c>
      <c r="H5145">
        <f>NORM.S.INV(G5145)</f>
        <v/>
      </c>
      <c r="I5145">
        <f>INDEX(SORT('07_MODELO_NPI'!F$26:F$3837;1;TRUE);F5145)</f>
        <v/>
      </c>
      <c r="K5145" t="n">
        <v>1326</v>
      </c>
      <c r="L5145">
        <f>(K5145-0,5)/3812</f>
        <v/>
      </c>
      <c r="M5145">
        <f>NORM.S.INV(L5145)</f>
        <v/>
      </c>
      <c r="N5145">
        <f>INDEX(SORT('08_MODELO_MULTIPLO'!G$31:G$3842;1;TRUE);K5145)</f>
        <v/>
      </c>
    </row>
    <row r="5146">
      <c r="A5146" t="n">
        <v>1327</v>
      </c>
      <c r="B5146">
        <f>(A5146-0,5)/3812</f>
        <v/>
      </c>
      <c r="C5146">
        <f>NORM.S.INV(B5146)</f>
        <v/>
      </c>
      <c r="D5146">
        <f>INDEX(SORT('06_MODELO_REFS'!F$26:F$3837;1;TRUE);A5146)</f>
        <v/>
      </c>
      <c r="F5146" t="n">
        <v>1327</v>
      </c>
      <c r="G5146">
        <f>(F5146-0,5)/3812</f>
        <v/>
      </c>
      <c r="H5146">
        <f>NORM.S.INV(G5146)</f>
        <v/>
      </c>
      <c r="I5146">
        <f>INDEX(SORT('07_MODELO_NPI'!F$26:F$3837;1;TRUE);F5146)</f>
        <v/>
      </c>
      <c r="K5146" t="n">
        <v>1327</v>
      </c>
      <c r="L5146">
        <f>(K5146-0,5)/3812</f>
        <v/>
      </c>
      <c r="M5146">
        <f>NORM.S.INV(L5146)</f>
        <v/>
      </c>
      <c r="N5146">
        <f>INDEX(SORT('08_MODELO_MULTIPLO'!G$31:G$3842;1;TRUE);K5146)</f>
        <v/>
      </c>
    </row>
    <row r="5147">
      <c r="A5147" t="n">
        <v>1328</v>
      </c>
      <c r="B5147">
        <f>(A5147-0,5)/3812</f>
        <v/>
      </c>
      <c r="C5147">
        <f>NORM.S.INV(B5147)</f>
        <v/>
      </c>
      <c r="D5147">
        <f>INDEX(SORT('06_MODELO_REFS'!F$26:F$3837;1;TRUE);A5147)</f>
        <v/>
      </c>
      <c r="F5147" t="n">
        <v>1328</v>
      </c>
      <c r="G5147">
        <f>(F5147-0,5)/3812</f>
        <v/>
      </c>
      <c r="H5147">
        <f>NORM.S.INV(G5147)</f>
        <v/>
      </c>
      <c r="I5147">
        <f>INDEX(SORT('07_MODELO_NPI'!F$26:F$3837;1;TRUE);F5147)</f>
        <v/>
      </c>
      <c r="K5147" t="n">
        <v>1328</v>
      </c>
      <c r="L5147">
        <f>(K5147-0,5)/3812</f>
        <v/>
      </c>
      <c r="M5147">
        <f>NORM.S.INV(L5147)</f>
        <v/>
      </c>
      <c r="N5147">
        <f>INDEX(SORT('08_MODELO_MULTIPLO'!G$31:G$3842;1;TRUE);K5147)</f>
        <v/>
      </c>
    </row>
    <row r="5148">
      <c r="A5148" t="n">
        <v>1329</v>
      </c>
      <c r="B5148">
        <f>(A5148-0,5)/3812</f>
        <v/>
      </c>
      <c r="C5148">
        <f>NORM.S.INV(B5148)</f>
        <v/>
      </c>
      <c r="D5148">
        <f>INDEX(SORT('06_MODELO_REFS'!F$26:F$3837;1;TRUE);A5148)</f>
        <v/>
      </c>
      <c r="F5148" t="n">
        <v>1329</v>
      </c>
      <c r="G5148">
        <f>(F5148-0,5)/3812</f>
        <v/>
      </c>
      <c r="H5148">
        <f>NORM.S.INV(G5148)</f>
        <v/>
      </c>
      <c r="I5148">
        <f>INDEX(SORT('07_MODELO_NPI'!F$26:F$3837;1;TRUE);F5148)</f>
        <v/>
      </c>
      <c r="K5148" t="n">
        <v>1329</v>
      </c>
      <c r="L5148">
        <f>(K5148-0,5)/3812</f>
        <v/>
      </c>
      <c r="M5148">
        <f>NORM.S.INV(L5148)</f>
        <v/>
      </c>
      <c r="N5148">
        <f>INDEX(SORT('08_MODELO_MULTIPLO'!G$31:G$3842;1;TRUE);K5148)</f>
        <v/>
      </c>
    </row>
    <row r="5149">
      <c r="A5149" t="n">
        <v>1330</v>
      </c>
      <c r="B5149">
        <f>(A5149-0,5)/3812</f>
        <v/>
      </c>
      <c r="C5149">
        <f>NORM.S.INV(B5149)</f>
        <v/>
      </c>
      <c r="D5149">
        <f>INDEX(SORT('06_MODELO_REFS'!F$26:F$3837;1;TRUE);A5149)</f>
        <v/>
      </c>
      <c r="F5149" t="n">
        <v>1330</v>
      </c>
      <c r="G5149">
        <f>(F5149-0,5)/3812</f>
        <v/>
      </c>
      <c r="H5149">
        <f>NORM.S.INV(G5149)</f>
        <v/>
      </c>
      <c r="I5149">
        <f>INDEX(SORT('07_MODELO_NPI'!F$26:F$3837;1;TRUE);F5149)</f>
        <v/>
      </c>
      <c r="K5149" t="n">
        <v>1330</v>
      </c>
      <c r="L5149">
        <f>(K5149-0,5)/3812</f>
        <v/>
      </c>
      <c r="M5149">
        <f>NORM.S.INV(L5149)</f>
        <v/>
      </c>
      <c r="N5149">
        <f>INDEX(SORT('08_MODELO_MULTIPLO'!G$31:G$3842;1;TRUE);K5149)</f>
        <v/>
      </c>
    </row>
    <row r="5150">
      <c r="A5150" t="n">
        <v>1331</v>
      </c>
      <c r="B5150">
        <f>(A5150-0,5)/3812</f>
        <v/>
      </c>
      <c r="C5150">
        <f>NORM.S.INV(B5150)</f>
        <v/>
      </c>
      <c r="D5150">
        <f>INDEX(SORT('06_MODELO_REFS'!F$26:F$3837;1;TRUE);A5150)</f>
        <v/>
      </c>
      <c r="F5150" t="n">
        <v>1331</v>
      </c>
      <c r="G5150">
        <f>(F5150-0,5)/3812</f>
        <v/>
      </c>
      <c r="H5150">
        <f>NORM.S.INV(G5150)</f>
        <v/>
      </c>
      <c r="I5150">
        <f>INDEX(SORT('07_MODELO_NPI'!F$26:F$3837;1;TRUE);F5150)</f>
        <v/>
      </c>
      <c r="K5150" t="n">
        <v>1331</v>
      </c>
      <c r="L5150">
        <f>(K5150-0,5)/3812</f>
        <v/>
      </c>
      <c r="M5150">
        <f>NORM.S.INV(L5150)</f>
        <v/>
      </c>
      <c r="N5150">
        <f>INDEX(SORT('08_MODELO_MULTIPLO'!G$31:G$3842;1;TRUE);K5150)</f>
        <v/>
      </c>
    </row>
    <row r="5151">
      <c r="A5151" t="n">
        <v>1332</v>
      </c>
      <c r="B5151">
        <f>(A5151-0,5)/3812</f>
        <v/>
      </c>
      <c r="C5151">
        <f>NORM.S.INV(B5151)</f>
        <v/>
      </c>
      <c r="D5151">
        <f>INDEX(SORT('06_MODELO_REFS'!F$26:F$3837;1;TRUE);A5151)</f>
        <v/>
      </c>
      <c r="F5151" t="n">
        <v>1332</v>
      </c>
      <c r="G5151">
        <f>(F5151-0,5)/3812</f>
        <v/>
      </c>
      <c r="H5151">
        <f>NORM.S.INV(G5151)</f>
        <v/>
      </c>
      <c r="I5151">
        <f>INDEX(SORT('07_MODELO_NPI'!F$26:F$3837;1;TRUE);F5151)</f>
        <v/>
      </c>
      <c r="K5151" t="n">
        <v>1332</v>
      </c>
      <c r="L5151">
        <f>(K5151-0,5)/3812</f>
        <v/>
      </c>
      <c r="M5151">
        <f>NORM.S.INV(L5151)</f>
        <v/>
      </c>
      <c r="N5151">
        <f>INDEX(SORT('08_MODELO_MULTIPLO'!G$31:G$3842;1;TRUE);K5151)</f>
        <v/>
      </c>
    </row>
    <row r="5152">
      <c r="A5152" t="n">
        <v>1333</v>
      </c>
      <c r="B5152">
        <f>(A5152-0,5)/3812</f>
        <v/>
      </c>
      <c r="C5152">
        <f>NORM.S.INV(B5152)</f>
        <v/>
      </c>
      <c r="D5152">
        <f>INDEX(SORT('06_MODELO_REFS'!F$26:F$3837;1;TRUE);A5152)</f>
        <v/>
      </c>
      <c r="F5152" t="n">
        <v>1333</v>
      </c>
      <c r="G5152">
        <f>(F5152-0,5)/3812</f>
        <v/>
      </c>
      <c r="H5152">
        <f>NORM.S.INV(G5152)</f>
        <v/>
      </c>
      <c r="I5152">
        <f>INDEX(SORT('07_MODELO_NPI'!F$26:F$3837;1;TRUE);F5152)</f>
        <v/>
      </c>
      <c r="K5152" t="n">
        <v>1333</v>
      </c>
      <c r="L5152">
        <f>(K5152-0,5)/3812</f>
        <v/>
      </c>
      <c r="M5152">
        <f>NORM.S.INV(L5152)</f>
        <v/>
      </c>
      <c r="N5152">
        <f>INDEX(SORT('08_MODELO_MULTIPLO'!G$31:G$3842;1;TRUE);K5152)</f>
        <v/>
      </c>
    </row>
    <row r="5153">
      <c r="A5153" t="n">
        <v>1334</v>
      </c>
      <c r="B5153">
        <f>(A5153-0,5)/3812</f>
        <v/>
      </c>
      <c r="C5153">
        <f>NORM.S.INV(B5153)</f>
        <v/>
      </c>
      <c r="D5153">
        <f>INDEX(SORT('06_MODELO_REFS'!F$26:F$3837;1;TRUE);A5153)</f>
        <v/>
      </c>
      <c r="F5153" t="n">
        <v>1334</v>
      </c>
      <c r="G5153">
        <f>(F5153-0,5)/3812</f>
        <v/>
      </c>
      <c r="H5153">
        <f>NORM.S.INV(G5153)</f>
        <v/>
      </c>
      <c r="I5153">
        <f>INDEX(SORT('07_MODELO_NPI'!F$26:F$3837;1;TRUE);F5153)</f>
        <v/>
      </c>
      <c r="K5153" t="n">
        <v>1334</v>
      </c>
      <c r="L5153">
        <f>(K5153-0,5)/3812</f>
        <v/>
      </c>
      <c r="M5153">
        <f>NORM.S.INV(L5153)</f>
        <v/>
      </c>
      <c r="N5153">
        <f>INDEX(SORT('08_MODELO_MULTIPLO'!G$31:G$3842;1;TRUE);K5153)</f>
        <v/>
      </c>
    </row>
    <row r="5154">
      <c r="A5154" t="n">
        <v>1335</v>
      </c>
      <c r="B5154">
        <f>(A5154-0,5)/3812</f>
        <v/>
      </c>
      <c r="C5154">
        <f>NORM.S.INV(B5154)</f>
        <v/>
      </c>
      <c r="D5154">
        <f>INDEX(SORT('06_MODELO_REFS'!F$26:F$3837;1;TRUE);A5154)</f>
        <v/>
      </c>
      <c r="F5154" t="n">
        <v>1335</v>
      </c>
      <c r="G5154">
        <f>(F5154-0,5)/3812</f>
        <v/>
      </c>
      <c r="H5154">
        <f>NORM.S.INV(G5154)</f>
        <v/>
      </c>
      <c r="I5154">
        <f>INDEX(SORT('07_MODELO_NPI'!F$26:F$3837;1;TRUE);F5154)</f>
        <v/>
      </c>
      <c r="K5154" t="n">
        <v>1335</v>
      </c>
      <c r="L5154">
        <f>(K5154-0,5)/3812</f>
        <v/>
      </c>
      <c r="M5154">
        <f>NORM.S.INV(L5154)</f>
        <v/>
      </c>
      <c r="N5154">
        <f>INDEX(SORT('08_MODELO_MULTIPLO'!G$31:G$3842;1;TRUE);K5154)</f>
        <v/>
      </c>
    </row>
    <row r="5155">
      <c r="A5155" t="n">
        <v>1336</v>
      </c>
      <c r="B5155">
        <f>(A5155-0,5)/3812</f>
        <v/>
      </c>
      <c r="C5155">
        <f>NORM.S.INV(B5155)</f>
        <v/>
      </c>
      <c r="D5155">
        <f>INDEX(SORT('06_MODELO_REFS'!F$26:F$3837;1;TRUE);A5155)</f>
        <v/>
      </c>
      <c r="F5155" t="n">
        <v>1336</v>
      </c>
      <c r="G5155">
        <f>(F5155-0,5)/3812</f>
        <v/>
      </c>
      <c r="H5155">
        <f>NORM.S.INV(G5155)</f>
        <v/>
      </c>
      <c r="I5155">
        <f>INDEX(SORT('07_MODELO_NPI'!F$26:F$3837;1;TRUE);F5155)</f>
        <v/>
      </c>
      <c r="K5155" t="n">
        <v>1336</v>
      </c>
      <c r="L5155">
        <f>(K5155-0,5)/3812</f>
        <v/>
      </c>
      <c r="M5155">
        <f>NORM.S.INV(L5155)</f>
        <v/>
      </c>
      <c r="N5155">
        <f>INDEX(SORT('08_MODELO_MULTIPLO'!G$31:G$3842;1;TRUE);K5155)</f>
        <v/>
      </c>
    </row>
    <row r="5156">
      <c r="A5156" t="n">
        <v>1337</v>
      </c>
      <c r="B5156">
        <f>(A5156-0,5)/3812</f>
        <v/>
      </c>
      <c r="C5156">
        <f>NORM.S.INV(B5156)</f>
        <v/>
      </c>
      <c r="D5156">
        <f>INDEX(SORT('06_MODELO_REFS'!F$26:F$3837;1;TRUE);A5156)</f>
        <v/>
      </c>
      <c r="F5156" t="n">
        <v>1337</v>
      </c>
      <c r="G5156">
        <f>(F5156-0,5)/3812</f>
        <v/>
      </c>
      <c r="H5156">
        <f>NORM.S.INV(G5156)</f>
        <v/>
      </c>
      <c r="I5156">
        <f>INDEX(SORT('07_MODELO_NPI'!F$26:F$3837;1;TRUE);F5156)</f>
        <v/>
      </c>
      <c r="K5156" t="n">
        <v>1337</v>
      </c>
      <c r="L5156">
        <f>(K5156-0,5)/3812</f>
        <v/>
      </c>
      <c r="M5156">
        <f>NORM.S.INV(L5156)</f>
        <v/>
      </c>
      <c r="N5156">
        <f>INDEX(SORT('08_MODELO_MULTIPLO'!G$31:G$3842;1;TRUE);K5156)</f>
        <v/>
      </c>
    </row>
    <row r="5157">
      <c r="A5157" t="n">
        <v>1338</v>
      </c>
      <c r="B5157">
        <f>(A5157-0,5)/3812</f>
        <v/>
      </c>
      <c r="C5157">
        <f>NORM.S.INV(B5157)</f>
        <v/>
      </c>
      <c r="D5157">
        <f>INDEX(SORT('06_MODELO_REFS'!F$26:F$3837;1;TRUE);A5157)</f>
        <v/>
      </c>
      <c r="F5157" t="n">
        <v>1338</v>
      </c>
      <c r="G5157">
        <f>(F5157-0,5)/3812</f>
        <v/>
      </c>
      <c r="H5157">
        <f>NORM.S.INV(G5157)</f>
        <v/>
      </c>
      <c r="I5157">
        <f>INDEX(SORT('07_MODELO_NPI'!F$26:F$3837;1;TRUE);F5157)</f>
        <v/>
      </c>
      <c r="K5157" t="n">
        <v>1338</v>
      </c>
      <c r="L5157">
        <f>(K5157-0,5)/3812</f>
        <v/>
      </c>
      <c r="M5157">
        <f>NORM.S.INV(L5157)</f>
        <v/>
      </c>
      <c r="N5157">
        <f>INDEX(SORT('08_MODELO_MULTIPLO'!G$31:G$3842;1;TRUE);K5157)</f>
        <v/>
      </c>
    </row>
    <row r="5158">
      <c r="A5158" t="n">
        <v>1339</v>
      </c>
      <c r="B5158">
        <f>(A5158-0,5)/3812</f>
        <v/>
      </c>
      <c r="C5158">
        <f>NORM.S.INV(B5158)</f>
        <v/>
      </c>
      <c r="D5158">
        <f>INDEX(SORT('06_MODELO_REFS'!F$26:F$3837;1;TRUE);A5158)</f>
        <v/>
      </c>
      <c r="F5158" t="n">
        <v>1339</v>
      </c>
      <c r="G5158">
        <f>(F5158-0,5)/3812</f>
        <v/>
      </c>
      <c r="H5158">
        <f>NORM.S.INV(G5158)</f>
        <v/>
      </c>
      <c r="I5158">
        <f>INDEX(SORT('07_MODELO_NPI'!F$26:F$3837;1;TRUE);F5158)</f>
        <v/>
      </c>
      <c r="K5158" t="n">
        <v>1339</v>
      </c>
      <c r="L5158">
        <f>(K5158-0,5)/3812</f>
        <v/>
      </c>
      <c r="M5158">
        <f>NORM.S.INV(L5158)</f>
        <v/>
      </c>
      <c r="N5158">
        <f>INDEX(SORT('08_MODELO_MULTIPLO'!G$31:G$3842;1;TRUE);K5158)</f>
        <v/>
      </c>
    </row>
    <row r="5159">
      <c r="A5159" t="n">
        <v>1340</v>
      </c>
      <c r="B5159">
        <f>(A5159-0,5)/3812</f>
        <v/>
      </c>
      <c r="C5159">
        <f>NORM.S.INV(B5159)</f>
        <v/>
      </c>
      <c r="D5159">
        <f>INDEX(SORT('06_MODELO_REFS'!F$26:F$3837;1;TRUE);A5159)</f>
        <v/>
      </c>
      <c r="F5159" t="n">
        <v>1340</v>
      </c>
      <c r="G5159">
        <f>(F5159-0,5)/3812</f>
        <v/>
      </c>
      <c r="H5159">
        <f>NORM.S.INV(G5159)</f>
        <v/>
      </c>
      <c r="I5159">
        <f>INDEX(SORT('07_MODELO_NPI'!F$26:F$3837;1;TRUE);F5159)</f>
        <v/>
      </c>
      <c r="K5159" t="n">
        <v>1340</v>
      </c>
      <c r="L5159">
        <f>(K5159-0,5)/3812</f>
        <v/>
      </c>
      <c r="M5159">
        <f>NORM.S.INV(L5159)</f>
        <v/>
      </c>
      <c r="N5159">
        <f>INDEX(SORT('08_MODELO_MULTIPLO'!G$31:G$3842;1;TRUE);K5159)</f>
        <v/>
      </c>
    </row>
    <row r="5160">
      <c r="A5160" t="n">
        <v>1341</v>
      </c>
      <c r="B5160">
        <f>(A5160-0,5)/3812</f>
        <v/>
      </c>
      <c r="C5160">
        <f>NORM.S.INV(B5160)</f>
        <v/>
      </c>
      <c r="D5160">
        <f>INDEX(SORT('06_MODELO_REFS'!F$26:F$3837;1;TRUE);A5160)</f>
        <v/>
      </c>
      <c r="F5160" t="n">
        <v>1341</v>
      </c>
      <c r="G5160">
        <f>(F5160-0,5)/3812</f>
        <v/>
      </c>
      <c r="H5160">
        <f>NORM.S.INV(G5160)</f>
        <v/>
      </c>
      <c r="I5160">
        <f>INDEX(SORT('07_MODELO_NPI'!F$26:F$3837;1;TRUE);F5160)</f>
        <v/>
      </c>
      <c r="K5160" t="n">
        <v>1341</v>
      </c>
      <c r="L5160">
        <f>(K5160-0,5)/3812</f>
        <v/>
      </c>
      <c r="M5160">
        <f>NORM.S.INV(L5160)</f>
        <v/>
      </c>
      <c r="N5160">
        <f>INDEX(SORT('08_MODELO_MULTIPLO'!G$31:G$3842;1;TRUE);K5160)</f>
        <v/>
      </c>
    </row>
    <row r="5161">
      <c r="A5161" t="n">
        <v>1342</v>
      </c>
      <c r="B5161">
        <f>(A5161-0,5)/3812</f>
        <v/>
      </c>
      <c r="C5161">
        <f>NORM.S.INV(B5161)</f>
        <v/>
      </c>
      <c r="D5161">
        <f>INDEX(SORT('06_MODELO_REFS'!F$26:F$3837;1;TRUE);A5161)</f>
        <v/>
      </c>
      <c r="F5161" t="n">
        <v>1342</v>
      </c>
      <c r="G5161">
        <f>(F5161-0,5)/3812</f>
        <v/>
      </c>
      <c r="H5161">
        <f>NORM.S.INV(G5161)</f>
        <v/>
      </c>
      <c r="I5161">
        <f>INDEX(SORT('07_MODELO_NPI'!F$26:F$3837;1;TRUE);F5161)</f>
        <v/>
      </c>
      <c r="K5161" t="n">
        <v>1342</v>
      </c>
      <c r="L5161">
        <f>(K5161-0,5)/3812</f>
        <v/>
      </c>
      <c r="M5161">
        <f>NORM.S.INV(L5161)</f>
        <v/>
      </c>
      <c r="N5161">
        <f>INDEX(SORT('08_MODELO_MULTIPLO'!G$31:G$3842;1;TRUE);K5161)</f>
        <v/>
      </c>
    </row>
    <row r="5162">
      <c r="A5162" t="n">
        <v>1343</v>
      </c>
      <c r="B5162">
        <f>(A5162-0,5)/3812</f>
        <v/>
      </c>
      <c r="C5162">
        <f>NORM.S.INV(B5162)</f>
        <v/>
      </c>
      <c r="D5162">
        <f>INDEX(SORT('06_MODELO_REFS'!F$26:F$3837;1;TRUE);A5162)</f>
        <v/>
      </c>
      <c r="F5162" t="n">
        <v>1343</v>
      </c>
      <c r="G5162">
        <f>(F5162-0,5)/3812</f>
        <v/>
      </c>
      <c r="H5162">
        <f>NORM.S.INV(G5162)</f>
        <v/>
      </c>
      <c r="I5162">
        <f>INDEX(SORT('07_MODELO_NPI'!F$26:F$3837;1;TRUE);F5162)</f>
        <v/>
      </c>
      <c r="K5162" t="n">
        <v>1343</v>
      </c>
      <c r="L5162">
        <f>(K5162-0,5)/3812</f>
        <v/>
      </c>
      <c r="M5162">
        <f>NORM.S.INV(L5162)</f>
        <v/>
      </c>
      <c r="N5162">
        <f>INDEX(SORT('08_MODELO_MULTIPLO'!G$31:G$3842;1;TRUE);K5162)</f>
        <v/>
      </c>
    </row>
    <row r="5163">
      <c r="A5163" t="n">
        <v>1344</v>
      </c>
      <c r="B5163">
        <f>(A5163-0,5)/3812</f>
        <v/>
      </c>
      <c r="C5163">
        <f>NORM.S.INV(B5163)</f>
        <v/>
      </c>
      <c r="D5163">
        <f>INDEX(SORT('06_MODELO_REFS'!F$26:F$3837;1;TRUE);A5163)</f>
        <v/>
      </c>
      <c r="F5163" t="n">
        <v>1344</v>
      </c>
      <c r="G5163">
        <f>(F5163-0,5)/3812</f>
        <v/>
      </c>
      <c r="H5163">
        <f>NORM.S.INV(G5163)</f>
        <v/>
      </c>
      <c r="I5163">
        <f>INDEX(SORT('07_MODELO_NPI'!F$26:F$3837;1;TRUE);F5163)</f>
        <v/>
      </c>
      <c r="K5163" t="n">
        <v>1344</v>
      </c>
      <c r="L5163">
        <f>(K5163-0,5)/3812</f>
        <v/>
      </c>
      <c r="M5163">
        <f>NORM.S.INV(L5163)</f>
        <v/>
      </c>
      <c r="N5163">
        <f>INDEX(SORT('08_MODELO_MULTIPLO'!G$31:G$3842;1;TRUE);K5163)</f>
        <v/>
      </c>
    </row>
    <row r="5164">
      <c r="A5164" t="n">
        <v>1345</v>
      </c>
      <c r="B5164">
        <f>(A5164-0,5)/3812</f>
        <v/>
      </c>
      <c r="C5164">
        <f>NORM.S.INV(B5164)</f>
        <v/>
      </c>
      <c r="D5164">
        <f>INDEX(SORT('06_MODELO_REFS'!F$26:F$3837;1;TRUE);A5164)</f>
        <v/>
      </c>
      <c r="F5164" t="n">
        <v>1345</v>
      </c>
      <c r="G5164">
        <f>(F5164-0,5)/3812</f>
        <v/>
      </c>
      <c r="H5164">
        <f>NORM.S.INV(G5164)</f>
        <v/>
      </c>
      <c r="I5164">
        <f>INDEX(SORT('07_MODELO_NPI'!F$26:F$3837;1;TRUE);F5164)</f>
        <v/>
      </c>
      <c r="K5164" t="n">
        <v>1345</v>
      </c>
      <c r="L5164">
        <f>(K5164-0,5)/3812</f>
        <v/>
      </c>
      <c r="M5164">
        <f>NORM.S.INV(L5164)</f>
        <v/>
      </c>
      <c r="N5164">
        <f>INDEX(SORT('08_MODELO_MULTIPLO'!G$31:G$3842;1;TRUE);K5164)</f>
        <v/>
      </c>
    </row>
    <row r="5165">
      <c r="A5165" t="n">
        <v>1346</v>
      </c>
      <c r="B5165">
        <f>(A5165-0,5)/3812</f>
        <v/>
      </c>
      <c r="C5165">
        <f>NORM.S.INV(B5165)</f>
        <v/>
      </c>
      <c r="D5165">
        <f>INDEX(SORT('06_MODELO_REFS'!F$26:F$3837;1;TRUE);A5165)</f>
        <v/>
      </c>
      <c r="F5165" t="n">
        <v>1346</v>
      </c>
      <c r="G5165">
        <f>(F5165-0,5)/3812</f>
        <v/>
      </c>
      <c r="H5165">
        <f>NORM.S.INV(G5165)</f>
        <v/>
      </c>
      <c r="I5165">
        <f>INDEX(SORT('07_MODELO_NPI'!F$26:F$3837;1;TRUE);F5165)</f>
        <v/>
      </c>
      <c r="K5165" t="n">
        <v>1346</v>
      </c>
      <c r="L5165">
        <f>(K5165-0,5)/3812</f>
        <v/>
      </c>
      <c r="M5165">
        <f>NORM.S.INV(L5165)</f>
        <v/>
      </c>
      <c r="N5165">
        <f>INDEX(SORT('08_MODELO_MULTIPLO'!G$31:G$3842;1;TRUE);K5165)</f>
        <v/>
      </c>
    </row>
    <row r="5166">
      <c r="A5166" t="n">
        <v>1347</v>
      </c>
      <c r="B5166">
        <f>(A5166-0,5)/3812</f>
        <v/>
      </c>
      <c r="C5166">
        <f>NORM.S.INV(B5166)</f>
        <v/>
      </c>
      <c r="D5166">
        <f>INDEX(SORT('06_MODELO_REFS'!F$26:F$3837;1;TRUE);A5166)</f>
        <v/>
      </c>
      <c r="F5166" t="n">
        <v>1347</v>
      </c>
      <c r="G5166">
        <f>(F5166-0,5)/3812</f>
        <v/>
      </c>
      <c r="H5166">
        <f>NORM.S.INV(G5166)</f>
        <v/>
      </c>
      <c r="I5166">
        <f>INDEX(SORT('07_MODELO_NPI'!F$26:F$3837;1;TRUE);F5166)</f>
        <v/>
      </c>
      <c r="K5166" t="n">
        <v>1347</v>
      </c>
      <c r="L5166">
        <f>(K5166-0,5)/3812</f>
        <v/>
      </c>
      <c r="M5166">
        <f>NORM.S.INV(L5166)</f>
        <v/>
      </c>
      <c r="N5166">
        <f>INDEX(SORT('08_MODELO_MULTIPLO'!G$31:G$3842;1;TRUE);K5166)</f>
        <v/>
      </c>
    </row>
    <row r="5167">
      <c r="A5167" t="n">
        <v>1348</v>
      </c>
      <c r="B5167">
        <f>(A5167-0,5)/3812</f>
        <v/>
      </c>
      <c r="C5167">
        <f>NORM.S.INV(B5167)</f>
        <v/>
      </c>
      <c r="D5167">
        <f>INDEX(SORT('06_MODELO_REFS'!F$26:F$3837;1;TRUE);A5167)</f>
        <v/>
      </c>
      <c r="F5167" t="n">
        <v>1348</v>
      </c>
      <c r="G5167">
        <f>(F5167-0,5)/3812</f>
        <v/>
      </c>
      <c r="H5167">
        <f>NORM.S.INV(G5167)</f>
        <v/>
      </c>
      <c r="I5167">
        <f>INDEX(SORT('07_MODELO_NPI'!F$26:F$3837;1;TRUE);F5167)</f>
        <v/>
      </c>
      <c r="K5167" t="n">
        <v>1348</v>
      </c>
      <c r="L5167">
        <f>(K5167-0,5)/3812</f>
        <v/>
      </c>
      <c r="M5167">
        <f>NORM.S.INV(L5167)</f>
        <v/>
      </c>
      <c r="N5167">
        <f>INDEX(SORT('08_MODELO_MULTIPLO'!G$31:G$3842;1;TRUE);K5167)</f>
        <v/>
      </c>
    </row>
    <row r="5168">
      <c r="A5168" t="n">
        <v>1349</v>
      </c>
      <c r="B5168">
        <f>(A5168-0,5)/3812</f>
        <v/>
      </c>
      <c r="C5168">
        <f>NORM.S.INV(B5168)</f>
        <v/>
      </c>
      <c r="D5168">
        <f>INDEX(SORT('06_MODELO_REFS'!F$26:F$3837;1;TRUE);A5168)</f>
        <v/>
      </c>
      <c r="F5168" t="n">
        <v>1349</v>
      </c>
      <c r="G5168">
        <f>(F5168-0,5)/3812</f>
        <v/>
      </c>
      <c r="H5168">
        <f>NORM.S.INV(G5168)</f>
        <v/>
      </c>
      <c r="I5168">
        <f>INDEX(SORT('07_MODELO_NPI'!F$26:F$3837;1;TRUE);F5168)</f>
        <v/>
      </c>
      <c r="K5168" t="n">
        <v>1349</v>
      </c>
      <c r="L5168">
        <f>(K5168-0,5)/3812</f>
        <v/>
      </c>
      <c r="M5168">
        <f>NORM.S.INV(L5168)</f>
        <v/>
      </c>
      <c r="N5168">
        <f>INDEX(SORT('08_MODELO_MULTIPLO'!G$31:G$3842;1;TRUE);K5168)</f>
        <v/>
      </c>
    </row>
    <row r="5169">
      <c r="A5169" t="n">
        <v>1350</v>
      </c>
      <c r="B5169">
        <f>(A5169-0,5)/3812</f>
        <v/>
      </c>
      <c r="C5169">
        <f>NORM.S.INV(B5169)</f>
        <v/>
      </c>
      <c r="D5169">
        <f>INDEX(SORT('06_MODELO_REFS'!F$26:F$3837;1;TRUE);A5169)</f>
        <v/>
      </c>
      <c r="F5169" t="n">
        <v>1350</v>
      </c>
      <c r="G5169">
        <f>(F5169-0,5)/3812</f>
        <v/>
      </c>
      <c r="H5169">
        <f>NORM.S.INV(G5169)</f>
        <v/>
      </c>
      <c r="I5169">
        <f>INDEX(SORT('07_MODELO_NPI'!F$26:F$3837;1;TRUE);F5169)</f>
        <v/>
      </c>
      <c r="K5169" t="n">
        <v>1350</v>
      </c>
      <c r="L5169">
        <f>(K5169-0,5)/3812</f>
        <v/>
      </c>
      <c r="M5169">
        <f>NORM.S.INV(L5169)</f>
        <v/>
      </c>
      <c r="N5169">
        <f>INDEX(SORT('08_MODELO_MULTIPLO'!G$31:G$3842;1;TRUE);K5169)</f>
        <v/>
      </c>
    </row>
    <row r="5170">
      <c r="A5170" t="n">
        <v>1351</v>
      </c>
      <c r="B5170">
        <f>(A5170-0,5)/3812</f>
        <v/>
      </c>
      <c r="C5170">
        <f>NORM.S.INV(B5170)</f>
        <v/>
      </c>
      <c r="D5170">
        <f>INDEX(SORT('06_MODELO_REFS'!F$26:F$3837;1;TRUE);A5170)</f>
        <v/>
      </c>
      <c r="F5170" t="n">
        <v>1351</v>
      </c>
      <c r="G5170">
        <f>(F5170-0,5)/3812</f>
        <v/>
      </c>
      <c r="H5170">
        <f>NORM.S.INV(G5170)</f>
        <v/>
      </c>
      <c r="I5170">
        <f>INDEX(SORT('07_MODELO_NPI'!F$26:F$3837;1;TRUE);F5170)</f>
        <v/>
      </c>
      <c r="K5170" t="n">
        <v>1351</v>
      </c>
      <c r="L5170">
        <f>(K5170-0,5)/3812</f>
        <v/>
      </c>
      <c r="M5170">
        <f>NORM.S.INV(L5170)</f>
        <v/>
      </c>
      <c r="N5170">
        <f>INDEX(SORT('08_MODELO_MULTIPLO'!G$31:G$3842;1;TRUE);K5170)</f>
        <v/>
      </c>
    </row>
    <row r="5171">
      <c r="A5171" t="n">
        <v>1352</v>
      </c>
      <c r="B5171">
        <f>(A5171-0,5)/3812</f>
        <v/>
      </c>
      <c r="C5171">
        <f>NORM.S.INV(B5171)</f>
        <v/>
      </c>
      <c r="D5171">
        <f>INDEX(SORT('06_MODELO_REFS'!F$26:F$3837;1;TRUE);A5171)</f>
        <v/>
      </c>
      <c r="F5171" t="n">
        <v>1352</v>
      </c>
      <c r="G5171">
        <f>(F5171-0,5)/3812</f>
        <v/>
      </c>
      <c r="H5171">
        <f>NORM.S.INV(G5171)</f>
        <v/>
      </c>
      <c r="I5171">
        <f>INDEX(SORT('07_MODELO_NPI'!F$26:F$3837;1;TRUE);F5171)</f>
        <v/>
      </c>
      <c r="K5171" t="n">
        <v>1352</v>
      </c>
      <c r="L5171">
        <f>(K5171-0,5)/3812</f>
        <v/>
      </c>
      <c r="M5171">
        <f>NORM.S.INV(L5171)</f>
        <v/>
      </c>
      <c r="N5171">
        <f>INDEX(SORT('08_MODELO_MULTIPLO'!G$31:G$3842;1;TRUE);K5171)</f>
        <v/>
      </c>
    </row>
    <row r="5172">
      <c r="A5172" t="n">
        <v>1353</v>
      </c>
      <c r="B5172">
        <f>(A5172-0,5)/3812</f>
        <v/>
      </c>
      <c r="C5172">
        <f>NORM.S.INV(B5172)</f>
        <v/>
      </c>
      <c r="D5172">
        <f>INDEX(SORT('06_MODELO_REFS'!F$26:F$3837;1;TRUE);A5172)</f>
        <v/>
      </c>
      <c r="F5172" t="n">
        <v>1353</v>
      </c>
      <c r="G5172">
        <f>(F5172-0,5)/3812</f>
        <v/>
      </c>
      <c r="H5172">
        <f>NORM.S.INV(G5172)</f>
        <v/>
      </c>
      <c r="I5172">
        <f>INDEX(SORT('07_MODELO_NPI'!F$26:F$3837;1;TRUE);F5172)</f>
        <v/>
      </c>
      <c r="K5172" t="n">
        <v>1353</v>
      </c>
      <c r="L5172">
        <f>(K5172-0,5)/3812</f>
        <v/>
      </c>
      <c r="M5172">
        <f>NORM.S.INV(L5172)</f>
        <v/>
      </c>
      <c r="N5172">
        <f>INDEX(SORT('08_MODELO_MULTIPLO'!G$31:G$3842;1;TRUE);K5172)</f>
        <v/>
      </c>
    </row>
    <row r="5173">
      <c r="A5173" t="n">
        <v>1354</v>
      </c>
      <c r="B5173">
        <f>(A5173-0,5)/3812</f>
        <v/>
      </c>
      <c r="C5173">
        <f>NORM.S.INV(B5173)</f>
        <v/>
      </c>
      <c r="D5173">
        <f>INDEX(SORT('06_MODELO_REFS'!F$26:F$3837;1;TRUE);A5173)</f>
        <v/>
      </c>
      <c r="F5173" t="n">
        <v>1354</v>
      </c>
      <c r="G5173">
        <f>(F5173-0,5)/3812</f>
        <v/>
      </c>
      <c r="H5173">
        <f>NORM.S.INV(G5173)</f>
        <v/>
      </c>
      <c r="I5173">
        <f>INDEX(SORT('07_MODELO_NPI'!F$26:F$3837;1;TRUE);F5173)</f>
        <v/>
      </c>
      <c r="K5173" t="n">
        <v>1354</v>
      </c>
      <c r="L5173">
        <f>(K5173-0,5)/3812</f>
        <v/>
      </c>
      <c r="M5173">
        <f>NORM.S.INV(L5173)</f>
        <v/>
      </c>
      <c r="N5173">
        <f>INDEX(SORT('08_MODELO_MULTIPLO'!G$31:G$3842;1;TRUE);K5173)</f>
        <v/>
      </c>
    </row>
    <row r="5174">
      <c r="A5174" t="n">
        <v>1355</v>
      </c>
      <c r="B5174">
        <f>(A5174-0,5)/3812</f>
        <v/>
      </c>
      <c r="C5174">
        <f>NORM.S.INV(B5174)</f>
        <v/>
      </c>
      <c r="D5174">
        <f>INDEX(SORT('06_MODELO_REFS'!F$26:F$3837;1;TRUE);A5174)</f>
        <v/>
      </c>
      <c r="F5174" t="n">
        <v>1355</v>
      </c>
      <c r="G5174">
        <f>(F5174-0,5)/3812</f>
        <v/>
      </c>
      <c r="H5174">
        <f>NORM.S.INV(G5174)</f>
        <v/>
      </c>
      <c r="I5174">
        <f>INDEX(SORT('07_MODELO_NPI'!F$26:F$3837;1;TRUE);F5174)</f>
        <v/>
      </c>
      <c r="K5174" t="n">
        <v>1355</v>
      </c>
      <c r="L5174">
        <f>(K5174-0,5)/3812</f>
        <v/>
      </c>
      <c r="M5174">
        <f>NORM.S.INV(L5174)</f>
        <v/>
      </c>
      <c r="N5174">
        <f>INDEX(SORT('08_MODELO_MULTIPLO'!G$31:G$3842;1;TRUE);K5174)</f>
        <v/>
      </c>
    </row>
    <row r="5175">
      <c r="A5175" t="n">
        <v>1356</v>
      </c>
      <c r="B5175">
        <f>(A5175-0,5)/3812</f>
        <v/>
      </c>
      <c r="C5175">
        <f>NORM.S.INV(B5175)</f>
        <v/>
      </c>
      <c r="D5175">
        <f>INDEX(SORT('06_MODELO_REFS'!F$26:F$3837;1;TRUE);A5175)</f>
        <v/>
      </c>
      <c r="F5175" t="n">
        <v>1356</v>
      </c>
      <c r="G5175">
        <f>(F5175-0,5)/3812</f>
        <v/>
      </c>
      <c r="H5175">
        <f>NORM.S.INV(G5175)</f>
        <v/>
      </c>
      <c r="I5175">
        <f>INDEX(SORT('07_MODELO_NPI'!F$26:F$3837;1;TRUE);F5175)</f>
        <v/>
      </c>
      <c r="K5175" t="n">
        <v>1356</v>
      </c>
      <c r="L5175">
        <f>(K5175-0,5)/3812</f>
        <v/>
      </c>
      <c r="M5175">
        <f>NORM.S.INV(L5175)</f>
        <v/>
      </c>
      <c r="N5175">
        <f>INDEX(SORT('08_MODELO_MULTIPLO'!G$31:G$3842;1;TRUE);K5175)</f>
        <v/>
      </c>
    </row>
    <row r="5176">
      <c r="A5176" t="n">
        <v>1357</v>
      </c>
      <c r="B5176">
        <f>(A5176-0,5)/3812</f>
        <v/>
      </c>
      <c r="C5176">
        <f>NORM.S.INV(B5176)</f>
        <v/>
      </c>
      <c r="D5176">
        <f>INDEX(SORT('06_MODELO_REFS'!F$26:F$3837;1;TRUE);A5176)</f>
        <v/>
      </c>
      <c r="F5176" t="n">
        <v>1357</v>
      </c>
      <c r="G5176">
        <f>(F5176-0,5)/3812</f>
        <v/>
      </c>
      <c r="H5176">
        <f>NORM.S.INV(G5176)</f>
        <v/>
      </c>
      <c r="I5176">
        <f>INDEX(SORT('07_MODELO_NPI'!F$26:F$3837;1;TRUE);F5176)</f>
        <v/>
      </c>
      <c r="K5176" t="n">
        <v>1357</v>
      </c>
      <c r="L5176">
        <f>(K5176-0,5)/3812</f>
        <v/>
      </c>
      <c r="M5176">
        <f>NORM.S.INV(L5176)</f>
        <v/>
      </c>
      <c r="N5176">
        <f>INDEX(SORT('08_MODELO_MULTIPLO'!G$31:G$3842;1;TRUE);K5176)</f>
        <v/>
      </c>
    </row>
    <row r="5177">
      <c r="A5177" t="n">
        <v>1358</v>
      </c>
      <c r="B5177">
        <f>(A5177-0,5)/3812</f>
        <v/>
      </c>
      <c r="C5177">
        <f>NORM.S.INV(B5177)</f>
        <v/>
      </c>
      <c r="D5177">
        <f>INDEX(SORT('06_MODELO_REFS'!F$26:F$3837;1;TRUE);A5177)</f>
        <v/>
      </c>
      <c r="F5177" t="n">
        <v>1358</v>
      </c>
      <c r="G5177">
        <f>(F5177-0,5)/3812</f>
        <v/>
      </c>
      <c r="H5177">
        <f>NORM.S.INV(G5177)</f>
        <v/>
      </c>
      <c r="I5177">
        <f>INDEX(SORT('07_MODELO_NPI'!F$26:F$3837;1;TRUE);F5177)</f>
        <v/>
      </c>
      <c r="K5177" t="n">
        <v>1358</v>
      </c>
      <c r="L5177">
        <f>(K5177-0,5)/3812</f>
        <v/>
      </c>
      <c r="M5177">
        <f>NORM.S.INV(L5177)</f>
        <v/>
      </c>
      <c r="N5177">
        <f>INDEX(SORT('08_MODELO_MULTIPLO'!G$31:G$3842;1;TRUE);K5177)</f>
        <v/>
      </c>
    </row>
    <row r="5178">
      <c r="A5178" t="n">
        <v>1359</v>
      </c>
      <c r="B5178">
        <f>(A5178-0,5)/3812</f>
        <v/>
      </c>
      <c r="C5178">
        <f>NORM.S.INV(B5178)</f>
        <v/>
      </c>
      <c r="D5178">
        <f>INDEX(SORT('06_MODELO_REFS'!F$26:F$3837;1;TRUE);A5178)</f>
        <v/>
      </c>
      <c r="F5178" t="n">
        <v>1359</v>
      </c>
      <c r="G5178">
        <f>(F5178-0,5)/3812</f>
        <v/>
      </c>
      <c r="H5178">
        <f>NORM.S.INV(G5178)</f>
        <v/>
      </c>
      <c r="I5178">
        <f>INDEX(SORT('07_MODELO_NPI'!F$26:F$3837;1;TRUE);F5178)</f>
        <v/>
      </c>
      <c r="K5178" t="n">
        <v>1359</v>
      </c>
      <c r="L5178">
        <f>(K5178-0,5)/3812</f>
        <v/>
      </c>
      <c r="M5178">
        <f>NORM.S.INV(L5178)</f>
        <v/>
      </c>
      <c r="N5178">
        <f>INDEX(SORT('08_MODELO_MULTIPLO'!G$31:G$3842;1;TRUE);K5178)</f>
        <v/>
      </c>
    </row>
    <row r="5179">
      <c r="A5179" t="n">
        <v>1360</v>
      </c>
      <c r="B5179">
        <f>(A5179-0,5)/3812</f>
        <v/>
      </c>
      <c r="C5179">
        <f>NORM.S.INV(B5179)</f>
        <v/>
      </c>
      <c r="D5179">
        <f>INDEX(SORT('06_MODELO_REFS'!F$26:F$3837;1;TRUE);A5179)</f>
        <v/>
      </c>
      <c r="F5179" t="n">
        <v>1360</v>
      </c>
      <c r="G5179">
        <f>(F5179-0,5)/3812</f>
        <v/>
      </c>
      <c r="H5179">
        <f>NORM.S.INV(G5179)</f>
        <v/>
      </c>
      <c r="I5179">
        <f>INDEX(SORT('07_MODELO_NPI'!F$26:F$3837;1;TRUE);F5179)</f>
        <v/>
      </c>
      <c r="K5179" t="n">
        <v>1360</v>
      </c>
      <c r="L5179">
        <f>(K5179-0,5)/3812</f>
        <v/>
      </c>
      <c r="M5179">
        <f>NORM.S.INV(L5179)</f>
        <v/>
      </c>
      <c r="N5179">
        <f>INDEX(SORT('08_MODELO_MULTIPLO'!G$31:G$3842;1;TRUE);K5179)</f>
        <v/>
      </c>
    </row>
    <row r="5180">
      <c r="A5180" t="n">
        <v>1361</v>
      </c>
      <c r="B5180">
        <f>(A5180-0,5)/3812</f>
        <v/>
      </c>
      <c r="C5180">
        <f>NORM.S.INV(B5180)</f>
        <v/>
      </c>
      <c r="D5180">
        <f>INDEX(SORT('06_MODELO_REFS'!F$26:F$3837;1;TRUE);A5180)</f>
        <v/>
      </c>
      <c r="F5180" t="n">
        <v>1361</v>
      </c>
      <c r="G5180">
        <f>(F5180-0,5)/3812</f>
        <v/>
      </c>
      <c r="H5180">
        <f>NORM.S.INV(G5180)</f>
        <v/>
      </c>
      <c r="I5180">
        <f>INDEX(SORT('07_MODELO_NPI'!F$26:F$3837;1;TRUE);F5180)</f>
        <v/>
      </c>
      <c r="K5180" t="n">
        <v>1361</v>
      </c>
      <c r="L5180">
        <f>(K5180-0,5)/3812</f>
        <v/>
      </c>
      <c r="M5180">
        <f>NORM.S.INV(L5180)</f>
        <v/>
      </c>
      <c r="N5180">
        <f>INDEX(SORT('08_MODELO_MULTIPLO'!G$31:G$3842;1;TRUE);K5180)</f>
        <v/>
      </c>
    </row>
    <row r="5181">
      <c r="A5181" t="n">
        <v>1362</v>
      </c>
      <c r="B5181">
        <f>(A5181-0,5)/3812</f>
        <v/>
      </c>
      <c r="C5181">
        <f>NORM.S.INV(B5181)</f>
        <v/>
      </c>
      <c r="D5181">
        <f>INDEX(SORT('06_MODELO_REFS'!F$26:F$3837;1;TRUE);A5181)</f>
        <v/>
      </c>
      <c r="F5181" t="n">
        <v>1362</v>
      </c>
      <c r="G5181">
        <f>(F5181-0,5)/3812</f>
        <v/>
      </c>
      <c r="H5181">
        <f>NORM.S.INV(G5181)</f>
        <v/>
      </c>
      <c r="I5181">
        <f>INDEX(SORT('07_MODELO_NPI'!F$26:F$3837;1;TRUE);F5181)</f>
        <v/>
      </c>
      <c r="K5181" t="n">
        <v>1362</v>
      </c>
      <c r="L5181">
        <f>(K5181-0,5)/3812</f>
        <v/>
      </c>
      <c r="M5181">
        <f>NORM.S.INV(L5181)</f>
        <v/>
      </c>
      <c r="N5181">
        <f>INDEX(SORT('08_MODELO_MULTIPLO'!G$31:G$3842;1;TRUE);K5181)</f>
        <v/>
      </c>
    </row>
    <row r="5182">
      <c r="A5182" t="n">
        <v>1363</v>
      </c>
      <c r="B5182">
        <f>(A5182-0,5)/3812</f>
        <v/>
      </c>
      <c r="C5182">
        <f>NORM.S.INV(B5182)</f>
        <v/>
      </c>
      <c r="D5182">
        <f>INDEX(SORT('06_MODELO_REFS'!F$26:F$3837;1;TRUE);A5182)</f>
        <v/>
      </c>
      <c r="F5182" t="n">
        <v>1363</v>
      </c>
      <c r="G5182">
        <f>(F5182-0,5)/3812</f>
        <v/>
      </c>
      <c r="H5182">
        <f>NORM.S.INV(G5182)</f>
        <v/>
      </c>
      <c r="I5182">
        <f>INDEX(SORT('07_MODELO_NPI'!F$26:F$3837;1;TRUE);F5182)</f>
        <v/>
      </c>
      <c r="K5182" t="n">
        <v>1363</v>
      </c>
      <c r="L5182">
        <f>(K5182-0,5)/3812</f>
        <v/>
      </c>
      <c r="M5182">
        <f>NORM.S.INV(L5182)</f>
        <v/>
      </c>
      <c r="N5182">
        <f>INDEX(SORT('08_MODELO_MULTIPLO'!G$31:G$3842;1;TRUE);K5182)</f>
        <v/>
      </c>
    </row>
    <row r="5183">
      <c r="A5183" t="n">
        <v>1364</v>
      </c>
      <c r="B5183">
        <f>(A5183-0,5)/3812</f>
        <v/>
      </c>
      <c r="C5183">
        <f>NORM.S.INV(B5183)</f>
        <v/>
      </c>
      <c r="D5183">
        <f>INDEX(SORT('06_MODELO_REFS'!F$26:F$3837;1;TRUE);A5183)</f>
        <v/>
      </c>
      <c r="F5183" t="n">
        <v>1364</v>
      </c>
      <c r="G5183">
        <f>(F5183-0,5)/3812</f>
        <v/>
      </c>
      <c r="H5183">
        <f>NORM.S.INV(G5183)</f>
        <v/>
      </c>
      <c r="I5183">
        <f>INDEX(SORT('07_MODELO_NPI'!F$26:F$3837;1;TRUE);F5183)</f>
        <v/>
      </c>
      <c r="K5183" t="n">
        <v>1364</v>
      </c>
      <c r="L5183">
        <f>(K5183-0,5)/3812</f>
        <v/>
      </c>
      <c r="M5183">
        <f>NORM.S.INV(L5183)</f>
        <v/>
      </c>
      <c r="N5183">
        <f>INDEX(SORT('08_MODELO_MULTIPLO'!G$31:G$3842;1;TRUE);K5183)</f>
        <v/>
      </c>
    </row>
    <row r="5184">
      <c r="A5184" t="n">
        <v>1365</v>
      </c>
      <c r="B5184">
        <f>(A5184-0,5)/3812</f>
        <v/>
      </c>
      <c r="C5184">
        <f>NORM.S.INV(B5184)</f>
        <v/>
      </c>
      <c r="D5184">
        <f>INDEX(SORT('06_MODELO_REFS'!F$26:F$3837;1;TRUE);A5184)</f>
        <v/>
      </c>
      <c r="F5184" t="n">
        <v>1365</v>
      </c>
      <c r="G5184">
        <f>(F5184-0,5)/3812</f>
        <v/>
      </c>
      <c r="H5184">
        <f>NORM.S.INV(G5184)</f>
        <v/>
      </c>
      <c r="I5184">
        <f>INDEX(SORT('07_MODELO_NPI'!F$26:F$3837;1;TRUE);F5184)</f>
        <v/>
      </c>
      <c r="K5184" t="n">
        <v>1365</v>
      </c>
      <c r="L5184">
        <f>(K5184-0,5)/3812</f>
        <v/>
      </c>
      <c r="M5184">
        <f>NORM.S.INV(L5184)</f>
        <v/>
      </c>
      <c r="N5184">
        <f>INDEX(SORT('08_MODELO_MULTIPLO'!G$31:G$3842;1;TRUE);K5184)</f>
        <v/>
      </c>
    </row>
    <row r="5185">
      <c r="A5185" t="n">
        <v>1366</v>
      </c>
      <c r="B5185">
        <f>(A5185-0,5)/3812</f>
        <v/>
      </c>
      <c r="C5185">
        <f>NORM.S.INV(B5185)</f>
        <v/>
      </c>
      <c r="D5185">
        <f>INDEX(SORT('06_MODELO_REFS'!F$26:F$3837;1;TRUE);A5185)</f>
        <v/>
      </c>
      <c r="F5185" t="n">
        <v>1366</v>
      </c>
      <c r="G5185">
        <f>(F5185-0,5)/3812</f>
        <v/>
      </c>
      <c r="H5185">
        <f>NORM.S.INV(G5185)</f>
        <v/>
      </c>
      <c r="I5185">
        <f>INDEX(SORT('07_MODELO_NPI'!F$26:F$3837;1;TRUE);F5185)</f>
        <v/>
      </c>
      <c r="K5185" t="n">
        <v>1366</v>
      </c>
      <c r="L5185">
        <f>(K5185-0,5)/3812</f>
        <v/>
      </c>
      <c r="M5185">
        <f>NORM.S.INV(L5185)</f>
        <v/>
      </c>
      <c r="N5185">
        <f>INDEX(SORT('08_MODELO_MULTIPLO'!G$31:G$3842;1;TRUE);K5185)</f>
        <v/>
      </c>
    </row>
    <row r="5186">
      <c r="A5186" t="n">
        <v>1367</v>
      </c>
      <c r="B5186">
        <f>(A5186-0,5)/3812</f>
        <v/>
      </c>
      <c r="C5186">
        <f>NORM.S.INV(B5186)</f>
        <v/>
      </c>
      <c r="D5186">
        <f>INDEX(SORT('06_MODELO_REFS'!F$26:F$3837;1;TRUE);A5186)</f>
        <v/>
      </c>
      <c r="F5186" t="n">
        <v>1367</v>
      </c>
      <c r="G5186">
        <f>(F5186-0,5)/3812</f>
        <v/>
      </c>
      <c r="H5186">
        <f>NORM.S.INV(G5186)</f>
        <v/>
      </c>
      <c r="I5186">
        <f>INDEX(SORT('07_MODELO_NPI'!F$26:F$3837;1;TRUE);F5186)</f>
        <v/>
      </c>
      <c r="K5186" t="n">
        <v>1367</v>
      </c>
      <c r="L5186">
        <f>(K5186-0,5)/3812</f>
        <v/>
      </c>
      <c r="M5186">
        <f>NORM.S.INV(L5186)</f>
        <v/>
      </c>
      <c r="N5186">
        <f>INDEX(SORT('08_MODELO_MULTIPLO'!G$31:G$3842;1;TRUE);K5186)</f>
        <v/>
      </c>
    </row>
    <row r="5187">
      <c r="A5187" t="n">
        <v>1368</v>
      </c>
      <c r="B5187">
        <f>(A5187-0,5)/3812</f>
        <v/>
      </c>
      <c r="C5187">
        <f>NORM.S.INV(B5187)</f>
        <v/>
      </c>
      <c r="D5187">
        <f>INDEX(SORT('06_MODELO_REFS'!F$26:F$3837;1;TRUE);A5187)</f>
        <v/>
      </c>
      <c r="F5187" t="n">
        <v>1368</v>
      </c>
      <c r="G5187">
        <f>(F5187-0,5)/3812</f>
        <v/>
      </c>
      <c r="H5187">
        <f>NORM.S.INV(G5187)</f>
        <v/>
      </c>
      <c r="I5187">
        <f>INDEX(SORT('07_MODELO_NPI'!F$26:F$3837;1;TRUE);F5187)</f>
        <v/>
      </c>
      <c r="K5187" t="n">
        <v>1368</v>
      </c>
      <c r="L5187">
        <f>(K5187-0,5)/3812</f>
        <v/>
      </c>
      <c r="M5187">
        <f>NORM.S.INV(L5187)</f>
        <v/>
      </c>
      <c r="N5187">
        <f>INDEX(SORT('08_MODELO_MULTIPLO'!G$31:G$3842;1;TRUE);K5187)</f>
        <v/>
      </c>
    </row>
    <row r="5188">
      <c r="A5188" t="n">
        <v>1369</v>
      </c>
      <c r="B5188">
        <f>(A5188-0,5)/3812</f>
        <v/>
      </c>
      <c r="C5188">
        <f>NORM.S.INV(B5188)</f>
        <v/>
      </c>
      <c r="D5188">
        <f>INDEX(SORT('06_MODELO_REFS'!F$26:F$3837;1;TRUE);A5188)</f>
        <v/>
      </c>
      <c r="F5188" t="n">
        <v>1369</v>
      </c>
      <c r="G5188">
        <f>(F5188-0,5)/3812</f>
        <v/>
      </c>
      <c r="H5188">
        <f>NORM.S.INV(G5188)</f>
        <v/>
      </c>
      <c r="I5188">
        <f>INDEX(SORT('07_MODELO_NPI'!F$26:F$3837;1;TRUE);F5188)</f>
        <v/>
      </c>
      <c r="K5188" t="n">
        <v>1369</v>
      </c>
      <c r="L5188">
        <f>(K5188-0,5)/3812</f>
        <v/>
      </c>
      <c r="M5188">
        <f>NORM.S.INV(L5188)</f>
        <v/>
      </c>
      <c r="N5188">
        <f>INDEX(SORT('08_MODELO_MULTIPLO'!G$31:G$3842;1;TRUE);K5188)</f>
        <v/>
      </c>
    </row>
    <row r="5189">
      <c r="A5189" t="n">
        <v>1370</v>
      </c>
      <c r="B5189">
        <f>(A5189-0,5)/3812</f>
        <v/>
      </c>
      <c r="C5189">
        <f>NORM.S.INV(B5189)</f>
        <v/>
      </c>
      <c r="D5189">
        <f>INDEX(SORT('06_MODELO_REFS'!F$26:F$3837;1;TRUE);A5189)</f>
        <v/>
      </c>
      <c r="F5189" t="n">
        <v>1370</v>
      </c>
      <c r="G5189">
        <f>(F5189-0,5)/3812</f>
        <v/>
      </c>
      <c r="H5189">
        <f>NORM.S.INV(G5189)</f>
        <v/>
      </c>
      <c r="I5189">
        <f>INDEX(SORT('07_MODELO_NPI'!F$26:F$3837;1;TRUE);F5189)</f>
        <v/>
      </c>
      <c r="K5189" t="n">
        <v>1370</v>
      </c>
      <c r="L5189">
        <f>(K5189-0,5)/3812</f>
        <v/>
      </c>
      <c r="M5189">
        <f>NORM.S.INV(L5189)</f>
        <v/>
      </c>
      <c r="N5189">
        <f>INDEX(SORT('08_MODELO_MULTIPLO'!G$31:G$3842;1;TRUE);K5189)</f>
        <v/>
      </c>
    </row>
    <row r="5190">
      <c r="A5190" t="n">
        <v>1371</v>
      </c>
      <c r="B5190">
        <f>(A5190-0,5)/3812</f>
        <v/>
      </c>
      <c r="C5190">
        <f>NORM.S.INV(B5190)</f>
        <v/>
      </c>
      <c r="D5190">
        <f>INDEX(SORT('06_MODELO_REFS'!F$26:F$3837;1;TRUE);A5190)</f>
        <v/>
      </c>
      <c r="F5190" t="n">
        <v>1371</v>
      </c>
      <c r="G5190">
        <f>(F5190-0,5)/3812</f>
        <v/>
      </c>
      <c r="H5190">
        <f>NORM.S.INV(G5190)</f>
        <v/>
      </c>
      <c r="I5190">
        <f>INDEX(SORT('07_MODELO_NPI'!F$26:F$3837;1;TRUE);F5190)</f>
        <v/>
      </c>
      <c r="K5190" t="n">
        <v>1371</v>
      </c>
      <c r="L5190">
        <f>(K5190-0,5)/3812</f>
        <v/>
      </c>
      <c r="M5190">
        <f>NORM.S.INV(L5190)</f>
        <v/>
      </c>
      <c r="N5190">
        <f>INDEX(SORT('08_MODELO_MULTIPLO'!G$31:G$3842;1;TRUE);K5190)</f>
        <v/>
      </c>
    </row>
    <row r="5191">
      <c r="A5191" t="n">
        <v>1372</v>
      </c>
      <c r="B5191">
        <f>(A5191-0,5)/3812</f>
        <v/>
      </c>
      <c r="C5191">
        <f>NORM.S.INV(B5191)</f>
        <v/>
      </c>
      <c r="D5191">
        <f>INDEX(SORT('06_MODELO_REFS'!F$26:F$3837;1;TRUE);A5191)</f>
        <v/>
      </c>
      <c r="F5191" t="n">
        <v>1372</v>
      </c>
      <c r="G5191">
        <f>(F5191-0,5)/3812</f>
        <v/>
      </c>
      <c r="H5191">
        <f>NORM.S.INV(G5191)</f>
        <v/>
      </c>
      <c r="I5191">
        <f>INDEX(SORT('07_MODELO_NPI'!F$26:F$3837;1;TRUE);F5191)</f>
        <v/>
      </c>
      <c r="K5191" t="n">
        <v>1372</v>
      </c>
      <c r="L5191">
        <f>(K5191-0,5)/3812</f>
        <v/>
      </c>
      <c r="M5191">
        <f>NORM.S.INV(L5191)</f>
        <v/>
      </c>
      <c r="N5191">
        <f>INDEX(SORT('08_MODELO_MULTIPLO'!G$31:G$3842;1;TRUE);K5191)</f>
        <v/>
      </c>
    </row>
    <row r="5192">
      <c r="A5192" t="n">
        <v>1373</v>
      </c>
      <c r="B5192">
        <f>(A5192-0,5)/3812</f>
        <v/>
      </c>
      <c r="C5192">
        <f>NORM.S.INV(B5192)</f>
        <v/>
      </c>
      <c r="D5192">
        <f>INDEX(SORT('06_MODELO_REFS'!F$26:F$3837;1;TRUE);A5192)</f>
        <v/>
      </c>
      <c r="F5192" t="n">
        <v>1373</v>
      </c>
      <c r="G5192">
        <f>(F5192-0,5)/3812</f>
        <v/>
      </c>
      <c r="H5192">
        <f>NORM.S.INV(G5192)</f>
        <v/>
      </c>
      <c r="I5192">
        <f>INDEX(SORT('07_MODELO_NPI'!F$26:F$3837;1;TRUE);F5192)</f>
        <v/>
      </c>
      <c r="K5192" t="n">
        <v>1373</v>
      </c>
      <c r="L5192">
        <f>(K5192-0,5)/3812</f>
        <v/>
      </c>
      <c r="M5192">
        <f>NORM.S.INV(L5192)</f>
        <v/>
      </c>
      <c r="N5192">
        <f>INDEX(SORT('08_MODELO_MULTIPLO'!G$31:G$3842;1;TRUE);K5192)</f>
        <v/>
      </c>
    </row>
    <row r="5193">
      <c r="A5193" t="n">
        <v>1374</v>
      </c>
      <c r="B5193">
        <f>(A5193-0,5)/3812</f>
        <v/>
      </c>
      <c r="C5193">
        <f>NORM.S.INV(B5193)</f>
        <v/>
      </c>
      <c r="D5193">
        <f>INDEX(SORT('06_MODELO_REFS'!F$26:F$3837;1;TRUE);A5193)</f>
        <v/>
      </c>
      <c r="F5193" t="n">
        <v>1374</v>
      </c>
      <c r="G5193">
        <f>(F5193-0,5)/3812</f>
        <v/>
      </c>
      <c r="H5193">
        <f>NORM.S.INV(G5193)</f>
        <v/>
      </c>
      <c r="I5193">
        <f>INDEX(SORT('07_MODELO_NPI'!F$26:F$3837;1;TRUE);F5193)</f>
        <v/>
      </c>
      <c r="K5193" t="n">
        <v>1374</v>
      </c>
      <c r="L5193">
        <f>(K5193-0,5)/3812</f>
        <v/>
      </c>
      <c r="M5193">
        <f>NORM.S.INV(L5193)</f>
        <v/>
      </c>
      <c r="N5193">
        <f>INDEX(SORT('08_MODELO_MULTIPLO'!G$31:G$3842;1;TRUE);K5193)</f>
        <v/>
      </c>
    </row>
    <row r="5194">
      <c r="A5194" t="n">
        <v>1375</v>
      </c>
      <c r="B5194">
        <f>(A5194-0,5)/3812</f>
        <v/>
      </c>
      <c r="C5194">
        <f>NORM.S.INV(B5194)</f>
        <v/>
      </c>
      <c r="D5194">
        <f>INDEX(SORT('06_MODELO_REFS'!F$26:F$3837;1;TRUE);A5194)</f>
        <v/>
      </c>
      <c r="F5194" t="n">
        <v>1375</v>
      </c>
      <c r="G5194">
        <f>(F5194-0,5)/3812</f>
        <v/>
      </c>
      <c r="H5194">
        <f>NORM.S.INV(G5194)</f>
        <v/>
      </c>
      <c r="I5194">
        <f>INDEX(SORT('07_MODELO_NPI'!F$26:F$3837;1;TRUE);F5194)</f>
        <v/>
      </c>
      <c r="K5194" t="n">
        <v>1375</v>
      </c>
      <c r="L5194">
        <f>(K5194-0,5)/3812</f>
        <v/>
      </c>
      <c r="M5194">
        <f>NORM.S.INV(L5194)</f>
        <v/>
      </c>
      <c r="N5194">
        <f>INDEX(SORT('08_MODELO_MULTIPLO'!G$31:G$3842;1;TRUE);K5194)</f>
        <v/>
      </c>
    </row>
    <row r="5195">
      <c r="A5195" t="n">
        <v>1376</v>
      </c>
      <c r="B5195">
        <f>(A5195-0,5)/3812</f>
        <v/>
      </c>
      <c r="C5195">
        <f>NORM.S.INV(B5195)</f>
        <v/>
      </c>
      <c r="D5195">
        <f>INDEX(SORT('06_MODELO_REFS'!F$26:F$3837;1;TRUE);A5195)</f>
        <v/>
      </c>
      <c r="F5195" t="n">
        <v>1376</v>
      </c>
      <c r="G5195">
        <f>(F5195-0,5)/3812</f>
        <v/>
      </c>
      <c r="H5195">
        <f>NORM.S.INV(G5195)</f>
        <v/>
      </c>
      <c r="I5195">
        <f>INDEX(SORT('07_MODELO_NPI'!F$26:F$3837;1;TRUE);F5195)</f>
        <v/>
      </c>
      <c r="K5195" t="n">
        <v>1376</v>
      </c>
      <c r="L5195">
        <f>(K5195-0,5)/3812</f>
        <v/>
      </c>
      <c r="M5195">
        <f>NORM.S.INV(L5195)</f>
        <v/>
      </c>
      <c r="N5195">
        <f>INDEX(SORT('08_MODELO_MULTIPLO'!G$31:G$3842;1;TRUE);K5195)</f>
        <v/>
      </c>
    </row>
    <row r="5196">
      <c r="A5196" t="n">
        <v>1377</v>
      </c>
      <c r="B5196">
        <f>(A5196-0,5)/3812</f>
        <v/>
      </c>
      <c r="C5196">
        <f>NORM.S.INV(B5196)</f>
        <v/>
      </c>
      <c r="D5196">
        <f>INDEX(SORT('06_MODELO_REFS'!F$26:F$3837;1;TRUE);A5196)</f>
        <v/>
      </c>
      <c r="F5196" t="n">
        <v>1377</v>
      </c>
      <c r="G5196">
        <f>(F5196-0,5)/3812</f>
        <v/>
      </c>
      <c r="H5196">
        <f>NORM.S.INV(G5196)</f>
        <v/>
      </c>
      <c r="I5196">
        <f>INDEX(SORT('07_MODELO_NPI'!F$26:F$3837;1;TRUE);F5196)</f>
        <v/>
      </c>
      <c r="K5196" t="n">
        <v>1377</v>
      </c>
      <c r="L5196">
        <f>(K5196-0,5)/3812</f>
        <v/>
      </c>
      <c r="M5196">
        <f>NORM.S.INV(L5196)</f>
        <v/>
      </c>
      <c r="N5196">
        <f>INDEX(SORT('08_MODELO_MULTIPLO'!G$31:G$3842;1;TRUE);K5196)</f>
        <v/>
      </c>
    </row>
    <row r="5197">
      <c r="A5197" t="n">
        <v>1378</v>
      </c>
      <c r="B5197">
        <f>(A5197-0,5)/3812</f>
        <v/>
      </c>
      <c r="C5197">
        <f>NORM.S.INV(B5197)</f>
        <v/>
      </c>
      <c r="D5197">
        <f>INDEX(SORT('06_MODELO_REFS'!F$26:F$3837;1;TRUE);A5197)</f>
        <v/>
      </c>
      <c r="F5197" t="n">
        <v>1378</v>
      </c>
      <c r="G5197">
        <f>(F5197-0,5)/3812</f>
        <v/>
      </c>
      <c r="H5197">
        <f>NORM.S.INV(G5197)</f>
        <v/>
      </c>
      <c r="I5197">
        <f>INDEX(SORT('07_MODELO_NPI'!F$26:F$3837;1;TRUE);F5197)</f>
        <v/>
      </c>
      <c r="K5197" t="n">
        <v>1378</v>
      </c>
      <c r="L5197">
        <f>(K5197-0,5)/3812</f>
        <v/>
      </c>
      <c r="M5197">
        <f>NORM.S.INV(L5197)</f>
        <v/>
      </c>
      <c r="N5197">
        <f>INDEX(SORT('08_MODELO_MULTIPLO'!G$31:G$3842;1;TRUE);K5197)</f>
        <v/>
      </c>
    </row>
    <row r="5198">
      <c r="A5198" t="n">
        <v>1379</v>
      </c>
      <c r="B5198">
        <f>(A5198-0,5)/3812</f>
        <v/>
      </c>
      <c r="C5198">
        <f>NORM.S.INV(B5198)</f>
        <v/>
      </c>
      <c r="D5198">
        <f>INDEX(SORT('06_MODELO_REFS'!F$26:F$3837;1;TRUE);A5198)</f>
        <v/>
      </c>
      <c r="F5198" t="n">
        <v>1379</v>
      </c>
      <c r="G5198">
        <f>(F5198-0,5)/3812</f>
        <v/>
      </c>
      <c r="H5198">
        <f>NORM.S.INV(G5198)</f>
        <v/>
      </c>
      <c r="I5198">
        <f>INDEX(SORT('07_MODELO_NPI'!F$26:F$3837;1;TRUE);F5198)</f>
        <v/>
      </c>
      <c r="K5198" t="n">
        <v>1379</v>
      </c>
      <c r="L5198">
        <f>(K5198-0,5)/3812</f>
        <v/>
      </c>
      <c r="M5198">
        <f>NORM.S.INV(L5198)</f>
        <v/>
      </c>
      <c r="N5198">
        <f>INDEX(SORT('08_MODELO_MULTIPLO'!G$31:G$3842;1;TRUE);K5198)</f>
        <v/>
      </c>
    </row>
    <row r="5199">
      <c r="A5199" t="n">
        <v>1380</v>
      </c>
      <c r="B5199">
        <f>(A5199-0,5)/3812</f>
        <v/>
      </c>
      <c r="C5199">
        <f>NORM.S.INV(B5199)</f>
        <v/>
      </c>
      <c r="D5199">
        <f>INDEX(SORT('06_MODELO_REFS'!F$26:F$3837;1;TRUE);A5199)</f>
        <v/>
      </c>
      <c r="F5199" t="n">
        <v>1380</v>
      </c>
      <c r="G5199">
        <f>(F5199-0,5)/3812</f>
        <v/>
      </c>
      <c r="H5199">
        <f>NORM.S.INV(G5199)</f>
        <v/>
      </c>
      <c r="I5199">
        <f>INDEX(SORT('07_MODELO_NPI'!F$26:F$3837;1;TRUE);F5199)</f>
        <v/>
      </c>
      <c r="K5199" t="n">
        <v>1380</v>
      </c>
      <c r="L5199">
        <f>(K5199-0,5)/3812</f>
        <v/>
      </c>
      <c r="M5199">
        <f>NORM.S.INV(L5199)</f>
        <v/>
      </c>
      <c r="N5199">
        <f>INDEX(SORT('08_MODELO_MULTIPLO'!G$31:G$3842;1;TRUE);K5199)</f>
        <v/>
      </c>
    </row>
    <row r="5200">
      <c r="A5200" t="n">
        <v>1381</v>
      </c>
      <c r="B5200">
        <f>(A5200-0,5)/3812</f>
        <v/>
      </c>
      <c r="C5200">
        <f>NORM.S.INV(B5200)</f>
        <v/>
      </c>
      <c r="D5200">
        <f>INDEX(SORT('06_MODELO_REFS'!F$26:F$3837;1;TRUE);A5200)</f>
        <v/>
      </c>
      <c r="F5200" t="n">
        <v>1381</v>
      </c>
      <c r="G5200">
        <f>(F5200-0,5)/3812</f>
        <v/>
      </c>
      <c r="H5200">
        <f>NORM.S.INV(G5200)</f>
        <v/>
      </c>
      <c r="I5200">
        <f>INDEX(SORT('07_MODELO_NPI'!F$26:F$3837;1;TRUE);F5200)</f>
        <v/>
      </c>
      <c r="K5200" t="n">
        <v>1381</v>
      </c>
      <c r="L5200">
        <f>(K5200-0,5)/3812</f>
        <v/>
      </c>
      <c r="M5200">
        <f>NORM.S.INV(L5200)</f>
        <v/>
      </c>
      <c r="N5200">
        <f>INDEX(SORT('08_MODELO_MULTIPLO'!G$31:G$3842;1;TRUE);K5200)</f>
        <v/>
      </c>
    </row>
    <row r="5201">
      <c r="A5201" t="n">
        <v>1382</v>
      </c>
      <c r="B5201">
        <f>(A5201-0,5)/3812</f>
        <v/>
      </c>
      <c r="C5201">
        <f>NORM.S.INV(B5201)</f>
        <v/>
      </c>
      <c r="D5201">
        <f>INDEX(SORT('06_MODELO_REFS'!F$26:F$3837;1;TRUE);A5201)</f>
        <v/>
      </c>
      <c r="F5201" t="n">
        <v>1382</v>
      </c>
      <c r="G5201">
        <f>(F5201-0,5)/3812</f>
        <v/>
      </c>
      <c r="H5201">
        <f>NORM.S.INV(G5201)</f>
        <v/>
      </c>
      <c r="I5201">
        <f>INDEX(SORT('07_MODELO_NPI'!F$26:F$3837;1;TRUE);F5201)</f>
        <v/>
      </c>
      <c r="K5201" t="n">
        <v>1382</v>
      </c>
      <c r="L5201">
        <f>(K5201-0,5)/3812</f>
        <v/>
      </c>
      <c r="M5201">
        <f>NORM.S.INV(L5201)</f>
        <v/>
      </c>
      <c r="N5201">
        <f>INDEX(SORT('08_MODELO_MULTIPLO'!G$31:G$3842;1;TRUE);K5201)</f>
        <v/>
      </c>
    </row>
    <row r="5202">
      <c r="A5202" t="n">
        <v>1383</v>
      </c>
      <c r="B5202">
        <f>(A5202-0,5)/3812</f>
        <v/>
      </c>
      <c r="C5202">
        <f>NORM.S.INV(B5202)</f>
        <v/>
      </c>
      <c r="D5202">
        <f>INDEX(SORT('06_MODELO_REFS'!F$26:F$3837;1;TRUE);A5202)</f>
        <v/>
      </c>
      <c r="F5202" t="n">
        <v>1383</v>
      </c>
      <c r="G5202">
        <f>(F5202-0,5)/3812</f>
        <v/>
      </c>
      <c r="H5202">
        <f>NORM.S.INV(G5202)</f>
        <v/>
      </c>
      <c r="I5202">
        <f>INDEX(SORT('07_MODELO_NPI'!F$26:F$3837;1;TRUE);F5202)</f>
        <v/>
      </c>
      <c r="K5202" t="n">
        <v>1383</v>
      </c>
      <c r="L5202">
        <f>(K5202-0,5)/3812</f>
        <v/>
      </c>
      <c r="M5202">
        <f>NORM.S.INV(L5202)</f>
        <v/>
      </c>
      <c r="N5202">
        <f>INDEX(SORT('08_MODELO_MULTIPLO'!G$31:G$3842;1;TRUE);K5202)</f>
        <v/>
      </c>
    </row>
    <row r="5203">
      <c r="A5203" t="n">
        <v>1384</v>
      </c>
      <c r="B5203">
        <f>(A5203-0,5)/3812</f>
        <v/>
      </c>
      <c r="C5203">
        <f>NORM.S.INV(B5203)</f>
        <v/>
      </c>
      <c r="D5203">
        <f>INDEX(SORT('06_MODELO_REFS'!F$26:F$3837;1;TRUE);A5203)</f>
        <v/>
      </c>
      <c r="F5203" t="n">
        <v>1384</v>
      </c>
      <c r="G5203">
        <f>(F5203-0,5)/3812</f>
        <v/>
      </c>
      <c r="H5203">
        <f>NORM.S.INV(G5203)</f>
        <v/>
      </c>
      <c r="I5203">
        <f>INDEX(SORT('07_MODELO_NPI'!F$26:F$3837;1;TRUE);F5203)</f>
        <v/>
      </c>
      <c r="K5203" t="n">
        <v>1384</v>
      </c>
      <c r="L5203">
        <f>(K5203-0,5)/3812</f>
        <v/>
      </c>
      <c r="M5203">
        <f>NORM.S.INV(L5203)</f>
        <v/>
      </c>
      <c r="N5203">
        <f>INDEX(SORT('08_MODELO_MULTIPLO'!G$31:G$3842;1;TRUE);K5203)</f>
        <v/>
      </c>
    </row>
    <row r="5204">
      <c r="A5204" t="n">
        <v>1385</v>
      </c>
      <c r="B5204">
        <f>(A5204-0,5)/3812</f>
        <v/>
      </c>
      <c r="C5204">
        <f>NORM.S.INV(B5204)</f>
        <v/>
      </c>
      <c r="D5204">
        <f>INDEX(SORT('06_MODELO_REFS'!F$26:F$3837;1;TRUE);A5204)</f>
        <v/>
      </c>
      <c r="F5204" t="n">
        <v>1385</v>
      </c>
      <c r="G5204">
        <f>(F5204-0,5)/3812</f>
        <v/>
      </c>
      <c r="H5204">
        <f>NORM.S.INV(G5204)</f>
        <v/>
      </c>
      <c r="I5204">
        <f>INDEX(SORT('07_MODELO_NPI'!F$26:F$3837;1;TRUE);F5204)</f>
        <v/>
      </c>
      <c r="K5204" t="n">
        <v>1385</v>
      </c>
      <c r="L5204">
        <f>(K5204-0,5)/3812</f>
        <v/>
      </c>
      <c r="M5204">
        <f>NORM.S.INV(L5204)</f>
        <v/>
      </c>
      <c r="N5204">
        <f>INDEX(SORT('08_MODELO_MULTIPLO'!G$31:G$3842;1;TRUE);K5204)</f>
        <v/>
      </c>
    </row>
    <row r="5205">
      <c r="A5205" t="n">
        <v>1386</v>
      </c>
      <c r="B5205">
        <f>(A5205-0,5)/3812</f>
        <v/>
      </c>
      <c r="C5205">
        <f>NORM.S.INV(B5205)</f>
        <v/>
      </c>
      <c r="D5205">
        <f>INDEX(SORT('06_MODELO_REFS'!F$26:F$3837;1;TRUE);A5205)</f>
        <v/>
      </c>
      <c r="F5205" t="n">
        <v>1386</v>
      </c>
      <c r="G5205">
        <f>(F5205-0,5)/3812</f>
        <v/>
      </c>
      <c r="H5205">
        <f>NORM.S.INV(G5205)</f>
        <v/>
      </c>
      <c r="I5205">
        <f>INDEX(SORT('07_MODELO_NPI'!F$26:F$3837;1;TRUE);F5205)</f>
        <v/>
      </c>
      <c r="K5205" t="n">
        <v>1386</v>
      </c>
      <c r="L5205">
        <f>(K5205-0,5)/3812</f>
        <v/>
      </c>
      <c r="M5205">
        <f>NORM.S.INV(L5205)</f>
        <v/>
      </c>
      <c r="N5205">
        <f>INDEX(SORT('08_MODELO_MULTIPLO'!G$31:G$3842;1;TRUE);K5205)</f>
        <v/>
      </c>
    </row>
    <row r="5206">
      <c r="A5206" t="n">
        <v>1387</v>
      </c>
      <c r="B5206">
        <f>(A5206-0,5)/3812</f>
        <v/>
      </c>
      <c r="C5206">
        <f>NORM.S.INV(B5206)</f>
        <v/>
      </c>
      <c r="D5206">
        <f>INDEX(SORT('06_MODELO_REFS'!F$26:F$3837;1;TRUE);A5206)</f>
        <v/>
      </c>
      <c r="F5206" t="n">
        <v>1387</v>
      </c>
      <c r="G5206">
        <f>(F5206-0,5)/3812</f>
        <v/>
      </c>
      <c r="H5206">
        <f>NORM.S.INV(G5206)</f>
        <v/>
      </c>
      <c r="I5206">
        <f>INDEX(SORT('07_MODELO_NPI'!F$26:F$3837;1;TRUE);F5206)</f>
        <v/>
      </c>
      <c r="K5206" t="n">
        <v>1387</v>
      </c>
      <c r="L5206">
        <f>(K5206-0,5)/3812</f>
        <v/>
      </c>
      <c r="M5206">
        <f>NORM.S.INV(L5206)</f>
        <v/>
      </c>
      <c r="N5206">
        <f>INDEX(SORT('08_MODELO_MULTIPLO'!G$31:G$3842;1;TRUE);K5206)</f>
        <v/>
      </c>
    </row>
    <row r="5207">
      <c r="A5207" t="n">
        <v>1388</v>
      </c>
      <c r="B5207">
        <f>(A5207-0,5)/3812</f>
        <v/>
      </c>
      <c r="C5207">
        <f>NORM.S.INV(B5207)</f>
        <v/>
      </c>
      <c r="D5207">
        <f>INDEX(SORT('06_MODELO_REFS'!F$26:F$3837;1;TRUE);A5207)</f>
        <v/>
      </c>
      <c r="F5207" t="n">
        <v>1388</v>
      </c>
      <c r="G5207">
        <f>(F5207-0,5)/3812</f>
        <v/>
      </c>
      <c r="H5207">
        <f>NORM.S.INV(G5207)</f>
        <v/>
      </c>
      <c r="I5207">
        <f>INDEX(SORT('07_MODELO_NPI'!F$26:F$3837;1;TRUE);F5207)</f>
        <v/>
      </c>
      <c r="K5207" t="n">
        <v>1388</v>
      </c>
      <c r="L5207">
        <f>(K5207-0,5)/3812</f>
        <v/>
      </c>
      <c r="M5207">
        <f>NORM.S.INV(L5207)</f>
        <v/>
      </c>
      <c r="N5207">
        <f>INDEX(SORT('08_MODELO_MULTIPLO'!G$31:G$3842;1;TRUE);K5207)</f>
        <v/>
      </c>
    </row>
    <row r="5208">
      <c r="A5208" t="n">
        <v>1389</v>
      </c>
      <c r="B5208">
        <f>(A5208-0,5)/3812</f>
        <v/>
      </c>
      <c r="C5208">
        <f>NORM.S.INV(B5208)</f>
        <v/>
      </c>
      <c r="D5208">
        <f>INDEX(SORT('06_MODELO_REFS'!F$26:F$3837;1;TRUE);A5208)</f>
        <v/>
      </c>
      <c r="F5208" t="n">
        <v>1389</v>
      </c>
      <c r="G5208">
        <f>(F5208-0,5)/3812</f>
        <v/>
      </c>
      <c r="H5208">
        <f>NORM.S.INV(G5208)</f>
        <v/>
      </c>
      <c r="I5208">
        <f>INDEX(SORT('07_MODELO_NPI'!F$26:F$3837;1;TRUE);F5208)</f>
        <v/>
      </c>
      <c r="K5208" t="n">
        <v>1389</v>
      </c>
      <c r="L5208">
        <f>(K5208-0,5)/3812</f>
        <v/>
      </c>
      <c r="M5208">
        <f>NORM.S.INV(L5208)</f>
        <v/>
      </c>
      <c r="N5208">
        <f>INDEX(SORT('08_MODELO_MULTIPLO'!G$31:G$3842;1;TRUE);K5208)</f>
        <v/>
      </c>
    </row>
    <row r="5209">
      <c r="A5209" t="n">
        <v>1390</v>
      </c>
      <c r="B5209">
        <f>(A5209-0,5)/3812</f>
        <v/>
      </c>
      <c r="C5209">
        <f>NORM.S.INV(B5209)</f>
        <v/>
      </c>
      <c r="D5209">
        <f>INDEX(SORT('06_MODELO_REFS'!F$26:F$3837;1;TRUE);A5209)</f>
        <v/>
      </c>
      <c r="F5209" t="n">
        <v>1390</v>
      </c>
      <c r="G5209">
        <f>(F5209-0,5)/3812</f>
        <v/>
      </c>
      <c r="H5209">
        <f>NORM.S.INV(G5209)</f>
        <v/>
      </c>
      <c r="I5209">
        <f>INDEX(SORT('07_MODELO_NPI'!F$26:F$3837;1;TRUE);F5209)</f>
        <v/>
      </c>
      <c r="K5209" t="n">
        <v>1390</v>
      </c>
      <c r="L5209">
        <f>(K5209-0,5)/3812</f>
        <v/>
      </c>
      <c r="M5209">
        <f>NORM.S.INV(L5209)</f>
        <v/>
      </c>
      <c r="N5209">
        <f>INDEX(SORT('08_MODELO_MULTIPLO'!G$31:G$3842;1;TRUE);K5209)</f>
        <v/>
      </c>
    </row>
    <row r="5210">
      <c r="A5210" t="n">
        <v>1391</v>
      </c>
      <c r="B5210">
        <f>(A5210-0,5)/3812</f>
        <v/>
      </c>
      <c r="C5210">
        <f>NORM.S.INV(B5210)</f>
        <v/>
      </c>
      <c r="D5210">
        <f>INDEX(SORT('06_MODELO_REFS'!F$26:F$3837;1;TRUE);A5210)</f>
        <v/>
      </c>
      <c r="F5210" t="n">
        <v>1391</v>
      </c>
      <c r="G5210">
        <f>(F5210-0,5)/3812</f>
        <v/>
      </c>
      <c r="H5210">
        <f>NORM.S.INV(G5210)</f>
        <v/>
      </c>
      <c r="I5210">
        <f>INDEX(SORT('07_MODELO_NPI'!F$26:F$3837;1;TRUE);F5210)</f>
        <v/>
      </c>
      <c r="K5210" t="n">
        <v>1391</v>
      </c>
      <c r="L5210">
        <f>(K5210-0,5)/3812</f>
        <v/>
      </c>
      <c r="M5210">
        <f>NORM.S.INV(L5210)</f>
        <v/>
      </c>
      <c r="N5210">
        <f>INDEX(SORT('08_MODELO_MULTIPLO'!G$31:G$3842;1;TRUE);K5210)</f>
        <v/>
      </c>
    </row>
    <row r="5211">
      <c r="A5211" t="n">
        <v>1392</v>
      </c>
      <c r="B5211">
        <f>(A5211-0,5)/3812</f>
        <v/>
      </c>
      <c r="C5211">
        <f>NORM.S.INV(B5211)</f>
        <v/>
      </c>
      <c r="D5211">
        <f>INDEX(SORT('06_MODELO_REFS'!F$26:F$3837;1;TRUE);A5211)</f>
        <v/>
      </c>
      <c r="F5211" t="n">
        <v>1392</v>
      </c>
      <c r="G5211">
        <f>(F5211-0,5)/3812</f>
        <v/>
      </c>
      <c r="H5211">
        <f>NORM.S.INV(G5211)</f>
        <v/>
      </c>
      <c r="I5211">
        <f>INDEX(SORT('07_MODELO_NPI'!F$26:F$3837;1;TRUE);F5211)</f>
        <v/>
      </c>
      <c r="K5211" t="n">
        <v>1392</v>
      </c>
      <c r="L5211">
        <f>(K5211-0,5)/3812</f>
        <v/>
      </c>
      <c r="M5211">
        <f>NORM.S.INV(L5211)</f>
        <v/>
      </c>
      <c r="N5211">
        <f>INDEX(SORT('08_MODELO_MULTIPLO'!G$31:G$3842;1;TRUE);K5211)</f>
        <v/>
      </c>
    </row>
    <row r="5212">
      <c r="A5212" t="n">
        <v>1393</v>
      </c>
      <c r="B5212">
        <f>(A5212-0,5)/3812</f>
        <v/>
      </c>
      <c r="C5212">
        <f>NORM.S.INV(B5212)</f>
        <v/>
      </c>
      <c r="D5212">
        <f>INDEX(SORT('06_MODELO_REFS'!F$26:F$3837;1;TRUE);A5212)</f>
        <v/>
      </c>
      <c r="F5212" t="n">
        <v>1393</v>
      </c>
      <c r="G5212">
        <f>(F5212-0,5)/3812</f>
        <v/>
      </c>
      <c r="H5212">
        <f>NORM.S.INV(G5212)</f>
        <v/>
      </c>
      <c r="I5212">
        <f>INDEX(SORT('07_MODELO_NPI'!F$26:F$3837;1;TRUE);F5212)</f>
        <v/>
      </c>
      <c r="K5212" t="n">
        <v>1393</v>
      </c>
      <c r="L5212">
        <f>(K5212-0,5)/3812</f>
        <v/>
      </c>
      <c r="M5212">
        <f>NORM.S.INV(L5212)</f>
        <v/>
      </c>
      <c r="N5212">
        <f>INDEX(SORT('08_MODELO_MULTIPLO'!G$31:G$3842;1;TRUE);K5212)</f>
        <v/>
      </c>
    </row>
    <row r="5213">
      <c r="A5213" t="n">
        <v>1394</v>
      </c>
      <c r="B5213">
        <f>(A5213-0,5)/3812</f>
        <v/>
      </c>
      <c r="C5213">
        <f>NORM.S.INV(B5213)</f>
        <v/>
      </c>
      <c r="D5213">
        <f>INDEX(SORT('06_MODELO_REFS'!F$26:F$3837;1;TRUE);A5213)</f>
        <v/>
      </c>
      <c r="F5213" t="n">
        <v>1394</v>
      </c>
      <c r="G5213">
        <f>(F5213-0,5)/3812</f>
        <v/>
      </c>
      <c r="H5213">
        <f>NORM.S.INV(G5213)</f>
        <v/>
      </c>
      <c r="I5213">
        <f>INDEX(SORT('07_MODELO_NPI'!F$26:F$3837;1;TRUE);F5213)</f>
        <v/>
      </c>
      <c r="K5213" t="n">
        <v>1394</v>
      </c>
      <c r="L5213">
        <f>(K5213-0,5)/3812</f>
        <v/>
      </c>
      <c r="M5213">
        <f>NORM.S.INV(L5213)</f>
        <v/>
      </c>
      <c r="N5213">
        <f>INDEX(SORT('08_MODELO_MULTIPLO'!G$31:G$3842;1;TRUE);K5213)</f>
        <v/>
      </c>
    </row>
    <row r="5214">
      <c r="A5214" t="n">
        <v>1395</v>
      </c>
      <c r="B5214">
        <f>(A5214-0,5)/3812</f>
        <v/>
      </c>
      <c r="C5214">
        <f>NORM.S.INV(B5214)</f>
        <v/>
      </c>
      <c r="D5214">
        <f>INDEX(SORT('06_MODELO_REFS'!F$26:F$3837;1;TRUE);A5214)</f>
        <v/>
      </c>
      <c r="F5214" t="n">
        <v>1395</v>
      </c>
      <c r="G5214">
        <f>(F5214-0,5)/3812</f>
        <v/>
      </c>
      <c r="H5214">
        <f>NORM.S.INV(G5214)</f>
        <v/>
      </c>
      <c r="I5214">
        <f>INDEX(SORT('07_MODELO_NPI'!F$26:F$3837;1;TRUE);F5214)</f>
        <v/>
      </c>
      <c r="K5214" t="n">
        <v>1395</v>
      </c>
      <c r="L5214">
        <f>(K5214-0,5)/3812</f>
        <v/>
      </c>
      <c r="M5214">
        <f>NORM.S.INV(L5214)</f>
        <v/>
      </c>
      <c r="N5214">
        <f>INDEX(SORT('08_MODELO_MULTIPLO'!G$31:G$3842;1;TRUE);K5214)</f>
        <v/>
      </c>
    </row>
    <row r="5215">
      <c r="A5215" t="n">
        <v>1396</v>
      </c>
      <c r="B5215">
        <f>(A5215-0,5)/3812</f>
        <v/>
      </c>
      <c r="C5215">
        <f>NORM.S.INV(B5215)</f>
        <v/>
      </c>
      <c r="D5215">
        <f>INDEX(SORT('06_MODELO_REFS'!F$26:F$3837;1;TRUE);A5215)</f>
        <v/>
      </c>
      <c r="F5215" t="n">
        <v>1396</v>
      </c>
      <c r="G5215">
        <f>(F5215-0,5)/3812</f>
        <v/>
      </c>
      <c r="H5215">
        <f>NORM.S.INV(G5215)</f>
        <v/>
      </c>
      <c r="I5215">
        <f>INDEX(SORT('07_MODELO_NPI'!F$26:F$3837;1;TRUE);F5215)</f>
        <v/>
      </c>
      <c r="K5215" t="n">
        <v>1396</v>
      </c>
      <c r="L5215">
        <f>(K5215-0,5)/3812</f>
        <v/>
      </c>
      <c r="M5215">
        <f>NORM.S.INV(L5215)</f>
        <v/>
      </c>
      <c r="N5215">
        <f>INDEX(SORT('08_MODELO_MULTIPLO'!G$31:G$3842;1;TRUE);K5215)</f>
        <v/>
      </c>
    </row>
    <row r="5216">
      <c r="A5216" t="n">
        <v>1397</v>
      </c>
      <c r="B5216">
        <f>(A5216-0,5)/3812</f>
        <v/>
      </c>
      <c r="C5216">
        <f>NORM.S.INV(B5216)</f>
        <v/>
      </c>
      <c r="D5216">
        <f>INDEX(SORT('06_MODELO_REFS'!F$26:F$3837;1;TRUE);A5216)</f>
        <v/>
      </c>
      <c r="F5216" t="n">
        <v>1397</v>
      </c>
      <c r="G5216">
        <f>(F5216-0,5)/3812</f>
        <v/>
      </c>
      <c r="H5216">
        <f>NORM.S.INV(G5216)</f>
        <v/>
      </c>
      <c r="I5216">
        <f>INDEX(SORT('07_MODELO_NPI'!F$26:F$3837;1;TRUE);F5216)</f>
        <v/>
      </c>
      <c r="K5216" t="n">
        <v>1397</v>
      </c>
      <c r="L5216">
        <f>(K5216-0,5)/3812</f>
        <v/>
      </c>
      <c r="M5216">
        <f>NORM.S.INV(L5216)</f>
        <v/>
      </c>
      <c r="N5216">
        <f>INDEX(SORT('08_MODELO_MULTIPLO'!G$31:G$3842;1;TRUE);K5216)</f>
        <v/>
      </c>
    </row>
    <row r="5217">
      <c r="A5217" t="n">
        <v>1398</v>
      </c>
      <c r="B5217">
        <f>(A5217-0,5)/3812</f>
        <v/>
      </c>
      <c r="C5217">
        <f>NORM.S.INV(B5217)</f>
        <v/>
      </c>
      <c r="D5217">
        <f>INDEX(SORT('06_MODELO_REFS'!F$26:F$3837;1;TRUE);A5217)</f>
        <v/>
      </c>
      <c r="F5217" t="n">
        <v>1398</v>
      </c>
      <c r="G5217">
        <f>(F5217-0,5)/3812</f>
        <v/>
      </c>
      <c r="H5217">
        <f>NORM.S.INV(G5217)</f>
        <v/>
      </c>
      <c r="I5217">
        <f>INDEX(SORT('07_MODELO_NPI'!F$26:F$3837;1;TRUE);F5217)</f>
        <v/>
      </c>
      <c r="K5217" t="n">
        <v>1398</v>
      </c>
      <c r="L5217">
        <f>(K5217-0,5)/3812</f>
        <v/>
      </c>
      <c r="M5217">
        <f>NORM.S.INV(L5217)</f>
        <v/>
      </c>
      <c r="N5217">
        <f>INDEX(SORT('08_MODELO_MULTIPLO'!G$31:G$3842;1;TRUE);K5217)</f>
        <v/>
      </c>
    </row>
    <row r="5218">
      <c r="A5218" t="n">
        <v>1399</v>
      </c>
      <c r="B5218">
        <f>(A5218-0,5)/3812</f>
        <v/>
      </c>
      <c r="C5218">
        <f>NORM.S.INV(B5218)</f>
        <v/>
      </c>
      <c r="D5218">
        <f>INDEX(SORT('06_MODELO_REFS'!F$26:F$3837;1;TRUE);A5218)</f>
        <v/>
      </c>
      <c r="F5218" t="n">
        <v>1399</v>
      </c>
      <c r="G5218">
        <f>(F5218-0,5)/3812</f>
        <v/>
      </c>
      <c r="H5218">
        <f>NORM.S.INV(G5218)</f>
        <v/>
      </c>
      <c r="I5218">
        <f>INDEX(SORT('07_MODELO_NPI'!F$26:F$3837;1;TRUE);F5218)</f>
        <v/>
      </c>
      <c r="K5218" t="n">
        <v>1399</v>
      </c>
      <c r="L5218">
        <f>(K5218-0,5)/3812</f>
        <v/>
      </c>
      <c r="M5218">
        <f>NORM.S.INV(L5218)</f>
        <v/>
      </c>
      <c r="N5218">
        <f>INDEX(SORT('08_MODELO_MULTIPLO'!G$31:G$3842;1;TRUE);K5218)</f>
        <v/>
      </c>
    </row>
    <row r="5219">
      <c r="A5219" t="n">
        <v>1400</v>
      </c>
      <c r="B5219">
        <f>(A5219-0,5)/3812</f>
        <v/>
      </c>
      <c r="C5219">
        <f>NORM.S.INV(B5219)</f>
        <v/>
      </c>
      <c r="D5219">
        <f>INDEX(SORT('06_MODELO_REFS'!F$26:F$3837;1;TRUE);A5219)</f>
        <v/>
      </c>
      <c r="F5219" t="n">
        <v>1400</v>
      </c>
      <c r="G5219">
        <f>(F5219-0,5)/3812</f>
        <v/>
      </c>
      <c r="H5219">
        <f>NORM.S.INV(G5219)</f>
        <v/>
      </c>
      <c r="I5219">
        <f>INDEX(SORT('07_MODELO_NPI'!F$26:F$3837;1;TRUE);F5219)</f>
        <v/>
      </c>
      <c r="K5219" t="n">
        <v>1400</v>
      </c>
      <c r="L5219">
        <f>(K5219-0,5)/3812</f>
        <v/>
      </c>
      <c r="M5219">
        <f>NORM.S.INV(L5219)</f>
        <v/>
      </c>
      <c r="N5219">
        <f>INDEX(SORT('08_MODELO_MULTIPLO'!G$31:G$3842;1;TRUE);K5219)</f>
        <v/>
      </c>
    </row>
    <row r="5220">
      <c r="A5220" t="n">
        <v>1401</v>
      </c>
      <c r="B5220">
        <f>(A5220-0,5)/3812</f>
        <v/>
      </c>
      <c r="C5220">
        <f>NORM.S.INV(B5220)</f>
        <v/>
      </c>
      <c r="D5220">
        <f>INDEX(SORT('06_MODELO_REFS'!F$26:F$3837;1;TRUE);A5220)</f>
        <v/>
      </c>
      <c r="F5220" t="n">
        <v>1401</v>
      </c>
      <c r="G5220">
        <f>(F5220-0,5)/3812</f>
        <v/>
      </c>
      <c r="H5220">
        <f>NORM.S.INV(G5220)</f>
        <v/>
      </c>
      <c r="I5220">
        <f>INDEX(SORT('07_MODELO_NPI'!F$26:F$3837;1;TRUE);F5220)</f>
        <v/>
      </c>
      <c r="K5220" t="n">
        <v>1401</v>
      </c>
      <c r="L5220">
        <f>(K5220-0,5)/3812</f>
        <v/>
      </c>
      <c r="M5220">
        <f>NORM.S.INV(L5220)</f>
        <v/>
      </c>
      <c r="N5220">
        <f>INDEX(SORT('08_MODELO_MULTIPLO'!G$31:G$3842;1;TRUE);K5220)</f>
        <v/>
      </c>
    </row>
    <row r="5221">
      <c r="A5221" t="n">
        <v>1402</v>
      </c>
      <c r="B5221">
        <f>(A5221-0,5)/3812</f>
        <v/>
      </c>
      <c r="C5221">
        <f>NORM.S.INV(B5221)</f>
        <v/>
      </c>
      <c r="D5221">
        <f>INDEX(SORT('06_MODELO_REFS'!F$26:F$3837;1;TRUE);A5221)</f>
        <v/>
      </c>
      <c r="F5221" t="n">
        <v>1402</v>
      </c>
      <c r="G5221">
        <f>(F5221-0,5)/3812</f>
        <v/>
      </c>
      <c r="H5221">
        <f>NORM.S.INV(G5221)</f>
        <v/>
      </c>
      <c r="I5221">
        <f>INDEX(SORT('07_MODELO_NPI'!F$26:F$3837;1;TRUE);F5221)</f>
        <v/>
      </c>
      <c r="K5221" t="n">
        <v>1402</v>
      </c>
      <c r="L5221">
        <f>(K5221-0,5)/3812</f>
        <v/>
      </c>
      <c r="M5221">
        <f>NORM.S.INV(L5221)</f>
        <v/>
      </c>
      <c r="N5221">
        <f>INDEX(SORT('08_MODELO_MULTIPLO'!G$31:G$3842;1;TRUE);K5221)</f>
        <v/>
      </c>
    </row>
    <row r="5222">
      <c r="A5222" t="n">
        <v>1403</v>
      </c>
      <c r="B5222">
        <f>(A5222-0,5)/3812</f>
        <v/>
      </c>
      <c r="C5222">
        <f>NORM.S.INV(B5222)</f>
        <v/>
      </c>
      <c r="D5222">
        <f>INDEX(SORT('06_MODELO_REFS'!F$26:F$3837;1;TRUE);A5222)</f>
        <v/>
      </c>
      <c r="F5222" t="n">
        <v>1403</v>
      </c>
      <c r="G5222">
        <f>(F5222-0,5)/3812</f>
        <v/>
      </c>
      <c r="H5222">
        <f>NORM.S.INV(G5222)</f>
        <v/>
      </c>
      <c r="I5222">
        <f>INDEX(SORT('07_MODELO_NPI'!F$26:F$3837;1;TRUE);F5222)</f>
        <v/>
      </c>
      <c r="K5222" t="n">
        <v>1403</v>
      </c>
      <c r="L5222">
        <f>(K5222-0,5)/3812</f>
        <v/>
      </c>
      <c r="M5222">
        <f>NORM.S.INV(L5222)</f>
        <v/>
      </c>
      <c r="N5222">
        <f>INDEX(SORT('08_MODELO_MULTIPLO'!G$31:G$3842;1;TRUE);K5222)</f>
        <v/>
      </c>
    </row>
    <row r="5223">
      <c r="A5223" t="n">
        <v>1404</v>
      </c>
      <c r="B5223">
        <f>(A5223-0,5)/3812</f>
        <v/>
      </c>
      <c r="C5223">
        <f>NORM.S.INV(B5223)</f>
        <v/>
      </c>
      <c r="D5223">
        <f>INDEX(SORT('06_MODELO_REFS'!F$26:F$3837;1;TRUE);A5223)</f>
        <v/>
      </c>
      <c r="F5223" t="n">
        <v>1404</v>
      </c>
      <c r="G5223">
        <f>(F5223-0,5)/3812</f>
        <v/>
      </c>
      <c r="H5223">
        <f>NORM.S.INV(G5223)</f>
        <v/>
      </c>
      <c r="I5223">
        <f>INDEX(SORT('07_MODELO_NPI'!F$26:F$3837;1;TRUE);F5223)</f>
        <v/>
      </c>
      <c r="K5223" t="n">
        <v>1404</v>
      </c>
      <c r="L5223">
        <f>(K5223-0,5)/3812</f>
        <v/>
      </c>
      <c r="M5223">
        <f>NORM.S.INV(L5223)</f>
        <v/>
      </c>
      <c r="N5223">
        <f>INDEX(SORT('08_MODELO_MULTIPLO'!G$31:G$3842;1;TRUE);K5223)</f>
        <v/>
      </c>
    </row>
    <row r="5224">
      <c r="A5224" t="n">
        <v>1405</v>
      </c>
      <c r="B5224">
        <f>(A5224-0,5)/3812</f>
        <v/>
      </c>
      <c r="C5224">
        <f>NORM.S.INV(B5224)</f>
        <v/>
      </c>
      <c r="D5224">
        <f>INDEX(SORT('06_MODELO_REFS'!F$26:F$3837;1;TRUE);A5224)</f>
        <v/>
      </c>
      <c r="F5224" t="n">
        <v>1405</v>
      </c>
      <c r="G5224">
        <f>(F5224-0,5)/3812</f>
        <v/>
      </c>
      <c r="H5224">
        <f>NORM.S.INV(G5224)</f>
        <v/>
      </c>
      <c r="I5224">
        <f>INDEX(SORT('07_MODELO_NPI'!F$26:F$3837;1;TRUE);F5224)</f>
        <v/>
      </c>
      <c r="K5224" t="n">
        <v>1405</v>
      </c>
      <c r="L5224">
        <f>(K5224-0,5)/3812</f>
        <v/>
      </c>
      <c r="M5224">
        <f>NORM.S.INV(L5224)</f>
        <v/>
      </c>
      <c r="N5224">
        <f>INDEX(SORT('08_MODELO_MULTIPLO'!G$31:G$3842;1;TRUE);K5224)</f>
        <v/>
      </c>
    </row>
    <row r="5225">
      <c r="A5225" t="n">
        <v>1406</v>
      </c>
      <c r="B5225">
        <f>(A5225-0,5)/3812</f>
        <v/>
      </c>
      <c r="C5225">
        <f>NORM.S.INV(B5225)</f>
        <v/>
      </c>
      <c r="D5225">
        <f>INDEX(SORT('06_MODELO_REFS'!F$26:F$3837;1;TRUE);A5225)</f>
        <v/>
      </c>
      <c r="F5225" t="n">
        <v>1406</v>
      </c>
      <c r="G5225">
        <f>(F5225-0,5)/3812</f>
        <v/>
      </c>
      <c r="H5225">
        <f>NORM.S.INV(G5225)</f>
        <v/>
      </c>
      <c r="I5225">
        <f>INDEX(SORT('07_MODELO_NPI'!F$26:F$3837;1;TRUE);F5225)</f>
        <v/>
      </c>
      <c r="K5225" t="n">
        <v>1406</v>
      </c>
      <c r="L5225">
        <f>(K5225-0,5)/3812</f>
        <v/>
      </c>
      <c r="M5225">
        <f>NORM.S.INV(L5225)</f>
        <v/>
      </c>
      <c r="N5225">
        <f>INDEX(SORT('08_MODELO_MULTIPLO'!G$31:G$3842;1;TRUE);K5225)</f>
        <v/>
      </c>
    </row>
    <row r="5226">
      <c r="A5226" t="n">
        <v>1407</v>
      </c>
      <c r="B5226">
        <f>(A5226-0,5)/3812</f>
        <v/>
      </c>
      <c r="C5226">
        <f>NORM.S.INV(B5226)</f>
        <v/>
      </c>
      <c r="D5226">
        <f>INDEX(SORT('06_MODELO_REFS'!F$26:F$3837;1;TRUE);A5226)</f>
        <v/>
      </c>
      <c r="F5226" t="n">
        <v>1407</v>
      </c>
      <c r="G5226">
        <f>(F5226-0,5)/3812</f>
        <v/>
      </c>
      <c r="H5226">
        <f>NORM.S.INV(G5226)</f>
        <v/>
      </c>
      <c r="I5226">
        <f>INDEX(SORT('07_MODELO_NPI'!F$26:F$3837;1;TRUE);F5226)</f>
        <v/>
      </c>
      <c r="K5226" t="n">
        <v>1407</v>
      </c>
      <c r="L5226">
        <f>(K5226-0,5)/3812</f>
        <v/>
      </c>
      <c r="M5226">
        <f>NORM.S.INV(L5226)</f>
        <v/>
      </c>
      <c r="N5226">
        <f>INDEX(SORT('08_MODELO_MULTIPLO'!G$31:G$3842;1;TRUE);K5226)</f>
        <v/>
      </c>
    </row>
    <row r="5227">
      <c r="A5227" t="n">
        <v>1408</v>
      </c>
      <c r="B5227">
        <f>(A5227-0,5)/3812</f>
        <v/>
      </c>
      <c r="C5227">
        <f>NORM.S.INV(B5227)</f>
        <v/>
      </c>
      <c r="D5227">
        <f>INDEX(SORT('06_MODELO_REFS'!F$26:F$3837;1;TRUE);A5227)</f>
        <v/>
      </c>
      <c r="F5227" t="n">
        <v>1408</v>
      </c>
      <c r="G5227">
        <f>(F5227-0,5)/3812</f>
        <v/>
      </c>
      <c r="H5227">
        <f>NORM.S.INV(G5227)</f>
        <v/>
      </c>
      <c r="I5227">
        <f>INDEX(SORT('07_MODELO_NPI'!F$26:F$3837;1;TRUE);F5227)</f>
        <v/>
      </c>
      <c r="K5227" t="n">
        <v>1408</v>
      </c>
      <c r="L5227">
        <f>(K5227-0,5)/3812</f>
        <v/>
      </c>
      <c r="M5227">
        <f>NORM.S.INV(L5227)</f>
        <v/>
      </c>
      <c r="N5227">
        <f>INDEX(SORT('08_MODELO_MULTIPLO'!G$31:G$3842;1;TRUE);K5227)</f>
        <v/>
      </c>
    </row>
    <row r="5228">
      <c r="A5228" t="n">
        <v>1409</v>
      </c>
      <c r="B5228">
        <f>(A5228-0,5)/3812</f>
        <v/>
      </c>
      <c r="C5228">
        <f>NORM.S.INV(B5228)</f>
        <v/>
      </c>
      <c r="D5228">
        <f>INDEX(SORT('06_MODELO_REFS'!F$26:F$3837;1;TRUE);A5228)</f>
        <v/>
      </c>
      <c r="F5228" t="n">
        <v>1409</v>
      </c>
      <c r="G5228">
        <f>(F5228-0,5)/3812</f>
        <v/>
      </c>
      <c r="H5228">
        <f>NORM.S.INV(G5228)</f>
        <v/>
      </c>
      <c r="I5228">
        <f>INDEX(SORT('07_MODELO_NPI'!F$26:F$3837;1;TRUE);F5228)</f>
        <v/>
      </c>
      <c r="K5228" t="n">
        <v>1409</v>
      </c>
      <c r="L5228">
        <f>(K5228-0,5)/3812</f>
        <v/>
      </c>
      <c r="M5228">
        <f>NORM.S.INV(L5228)</f>
        <v/>
      </c>
      <c r="N5228">
        <f>INDEX(SORT('08_MODELO_MULTIPLO'!G$31:G$3842;1;TRUE);K5228)</f>
        <v/>
      </c>
    </row>
    <row r="5229">
      <c r="A5229" t="n">
        <v>1410</v>
      </c>
      <c r="B5229">
        <f>(A5229-0,5)/3812</f>
        <v/>
      </c>
      <c r="C5229">
        <f>NORM.S.INV(B5229)</f>
        <v/>
      </c>
      <c r="D5229">
        <f>INDEX(SORT('06_MODELO_REFS'!F$26:F$3837;1;TRUE);A5229)</f>
        <v/>
      </c>
      <c r="F5229" t="n">
        <v>1410</v>
      </c>
      <c r="G5229">
        <f>(F5229-0,5)/3812</f>
        <v/>
      </c>
      <c r="H5229">
        <f>NORM.S.INV(G5229)</f>
        <v/>
      </c>
      <c r="I5229">
        <f>INDEX(SORT('07_MODELO_NPI'!F$26:F$3837;1;TRUE);F5229)</f>
        <v/>
      </c>
      <c r="K5229" t="n">
        <v>1410</v>
      </c>
      <c r="L5229">
        <f>(K5229-0,5)/3812</f>
        <v/>
      </c>
      <c r="M5229">
        <f>NORM.S.INV(L5229)</f>
        <v/>
      </c>
      <c r="N5229">
        <f>INDEX(SORT('08_MODELO_MULTIPLO'!G$31:G$3842;1;TRUE);K5229)</f>
        <v/>
      </c>
    </row>
    <row r="5230">
      <c r="A5230" t="n">
        <v>1411</v>
      </c>
      <c r="B5230">
        <f>(A5230-0,5)/3812</f>
        <v/>
      </c>
      <c r="C5230">
        <f>NORM.S.INV(B5230)</f>
        <v/>
      </c>
      <c r="D5230">
        <f>INDEX(SORT('06_MODELO_REFS'!F$26:F$3837;1;TRUE);A5230)</f>
        <v/>
      </c>
      <c r="F5230" t="n">
        <v>1411</v>
      </c>
      <c r="G5230">
        <f>(F5230-0,5)/3812</f>
        <v/>
      </c>
      <c r="H5230">
        <f>NORM.S.INV(G5230)</f>
        <v/>
      </c>
      <c r="I5230">
        <f>INDEX(SORT('07_MODELO_NPI'!F$26:F$3837;1;TRUE);F5230)</f>
        <v/>
      </c>
      <c r="K5230" t="n">
        <v>1411</v>
      </c>
      <c r="L5230">
        <f>(K5230-0,5)/3812</f>
        <v/>
      </c>
      <c r="M5230">
        <f>NORM.S.INV(L5230)</f>
        <v/>
      </c>
      <c r="N5230">
        <f>INDEX(SORT('08_MODELO_MULTIPLO'!G$31:G$3842;1;TRUE);K5230)</f>
        <v/>
      </c>
    </row>
    <row r="5231">
      <c r="A5231" t="n">
        <v>1412</v>
      </c>
      <c r="B5231">
        <f>(A5231-0,5)/3812</f>
        <v/>
      </c>
      <c r="C5231">
        <f>NORM.S.INV(B5231)</f>
        <v/>
      </c>
      <c r="D5231">
        <f>INDEX(SORT('06_MODELO_REFS'!F$26:F$3837;1;TRUE);A5231)</f>
        <v/>
      </c>
      <c r="F5231" t="n">
        <v>1412</v>
      </c>
      <c r="G5231">
        <f>(F5231-0,5)/3812</f>
        <v/>
      </c>
      <c r="H5231">
        <f>NORM.S.INV(G5231)</f>
        <v/>
      </c>
      <c r="I5231">
        <f>INDEX(SORT('07_MODELO_NPI'!F$26:F$3837;1;TRUE);F5231)</f>
        <v/>
      </c>
      <c r="K5231" t="n">
        <v>1412</v>
      </c>
      <c r="L5231">
        <f>(K5231-0,5)/3812</f>
        <v/>
      </c>
      <c r="M5231">
        <f>NORM.S.INV(L5231)</f>
        <v/>
      </c>
      <c r="N5231">
        <f>INDEX(SORT('08_MODELO_MULTIPLO'!G$31:G$3842;1;TRUE);K5231)</f>
        <v/>
      </c>
    </row>
    <row r="5232">
      <c r="A5232" t="n">
        <v>1413</v>
      </c>
      <c r="B5232">
        <f>(A5232-0,5)/3812</f>
        <v/>
      </c>
      <c r="C5232">
        <f>NORM.S.INV(B5232)</f>
        <v/>
      </c>
      <c r="D5232">
        <f>INDEX(SORT('06_MODELO_REFS'!F$26:F$3837;1;TRUE);A5232)</f>
        <v/>
      </c>
      <c r="F5232" t="n">
        <v>1413</v>
      </c>
      <c r="G5232">
        <f>(F5232-0,5)/3812</f>
        <v/>
      </c>
      <c r="H5232">
        <f>NORM.S.INV(G5232)</f>
        <v/>
      </c>
      <c r="I5232">
        <f>INDEX(SORT('07_MODELO_NPI'!F$26:F$3837;1;TRUE);F5232)</f>
        <v/>
      </c>
      <c r="K5232" t="n">
        <v>1413</v>
      </c>
      <c r="L5232">
        <f>(K5232-0,5)/3812</f>
        <v/>
      </c>
      <c r="M5232">
        <f>NORM.S.INV(L5232)</f>
        <v/>
      </c>
      <c r="N5232">
        <f>INDEX(SORT('08_MODELO_MULTIPLO'!G$31:G$3842;1;TRUE);K5232)</f>
        <v/>
      </c>
    </row>
    <row r="5233">
      <c r="A5233" t="n">
        <v>1414</v>
      </c>
      <c r="B5233">
        <f>(A5233-0,5)/3812</f>
        <v/>
      </c>
      <c r="C5233">
        <f>NORM.S.INV(B5233)</f>
        <v/>
      </c>
      <c r="D5233">
        <f>INDEX(SORT('06_MODELO_REFS'!F$26:F$3837;1;TRUE);A5233)</f>
        <v/>
      </c>
      <c r="F5233" t="n">
        <v>1414</v>
      </c>
      <c r="G5233">
        <f>(F5233-0,5)/3812</f>
        <v/>
      </c>
      <c r="H5233">
        <f>NORM.S.INV(G5233)</f>
        <v/>
      </c>
      <c r="I5233">
        <f>INDEX(SORT('07_MODELO_NPI'!F$26:F$3837;1;TRUE);F5233)</f>
        <v/>
      </c>
      <c r="K5233" t="n">
        <v>1414</v>
      </c>
      <c r="L5233">
        <f>(K5233-0,5)/3812</f>
        <v/>
      </c>
      <c r="M5233">
        <f>NORM.S.INV(L5233)</f>
        <v/>
      </c>
      <c r="N5233">
        <f>INDEX(SORT('08_MODELO_MULTIPLO'!G$31:G$3842;1;TRUE);K5233)</f>
        <v/>
      </c>
    </row>
    <row r="5234">
      <c r="A5234" t="n">
        <v>1415</v>
      </c>
      <c r="B5234">
        <f>(A5234-0,5)/3812</f>
        <v/>
      </c>
      <c r="C5234">
        <f>NORM.S.INV(B5234)</f>
        <v/>
      </c>
      <c r="D5234">
        <f>INDEX(SORT('06_MODELO_REFS'!F$26:F$3837;1;TRUE);A5234)</f>
        <v/>
      </c>
      <c r="F5234" t="n">
        <v>1415</v>
      </c>
      <c r="G5234">
        <f>(F5234-0,5)/3812</f>
        <v/>
      </c>
      <c r="H5234">
        <f>NORM.S.INV(G5234)</f>
        <v/>
      </c>
      <c r="I5234">
        <f>INDEX(SORT('07_MODELO_NPI'!F$26:F$3837;1;TRUE);F5234)</f>
        <v/>
      </c>
      <c r="K5234" t="n">
        <v>1415</v>
      </c>
      <c r="L5234">
        <f>(K5234-0,5)/3812</f>
        <v/>
      </c>
      <c r="M5234">
        <f>NORM.S.INV(L5234)</f>
        <v/>
      </c>
      <c r="N5234">
        <f>INDEX(SORT('08_MODELO_MULTIPLO'!G$31:G$3842;1;TRUE);K5234)</f>
        <v/>
      </c>
    </row>
    <row r="5235">
      <c r="A5235" t="n">
        <v>1416</v>
      </c>
      <c r="B5235">
        <f>(A5235-0,5)/3812</f>
        <v/>
      </c>
      <c r="C5235">
        <f>NORM.S.INV(B5235)</f>
        <v/>
      </c>
      <c r="D5235">
        <f>INDEX(SORT('06_MODELO_REFS'!F$26:F$3837;1;TRUE);A5235)</f>
        <v/>
      </c>
      <c r="F5235" t="n">
        <v>1416</v>
      </c>
      <c r="G5235">
        <f>(F5235-0,5)/3812</f>
        <v/>
      </c>
      <c r="H5235">
        <f>NORM.S.INV(G5235)</f>
        <v/>
      </c>
      <c r="I5235">
        <f>INDEX(SORT('07_MODELO_NPI'!F$26:F$3837;1;TRUE);F5235)</f>
        <v/>
      </c>
      <c r="K5235" t="n">
        <v>1416</v>
      </c>
      <c r="L5235">
        <f>(K5235-0,5)/3812</f>
        <v/>
      </c>
      <c r="M5235">
        <f>NORM.S.INV(L5235)</f>
        <v/>
      </c>
      <c r="N5235">
        <f>INDEX(SORT('08_MODELO_MULTIPLO'!G$31:G$3842;1;TRUE);K5235)</f>
        <v/>
      </c>
    </row>
    <row r="5236">
      <c r="A5236" t="n">
        <v>1417</v>
      </c>
      <c r="B5236">
        <f>(A5236-0,5)/3812</f>
        <v/>
      </c>
      <c r="C5236">
        <f>NORM.S.INV(B5236)</f>
        <v/>
      </c>
      <c r="D5236">
        <f>INDEX(SORT('06_MODELO_REFS'!F$26:F$3837;1;TRUE);A5236)</f>
        <v/>
      </c>
      <c r="F5236" t="n">
        <v>1417</v>
      </c>
      <c r="G5236">
        <f>(F5236-0,5)/3812</f>
        <v/>
      </c>
      <c r="H5236">
        <f>NORM.S.INV(G5236)</f>
        <v/>
      </c>
      <c r="I5236">
        <f>INDEX(SORT('07_MODELO_NPI'!F$26:F$3837;1;TRUE);F5236)</f>
        <v/>
      </c>
      <c r="K5236" t="n">
        <v>1417</v>
      </c>
      <c r="L5236">
        <f>(K5236-0,5)/3812</f>
        <v/>
      </c>
      <c r="M5236">
        <f>NORM.S.INV(L5236)</f>
        <v/>
      </c>
      <c r="N5236">
        <f>INDEX(SORT('08_MODELO_MULTIPLO'!G$31:G$3842;1;TRUE);K5236)</f>
        <v/>
      </c>
    </row>
    <row r="5237">
      <c r="A5237" t="n">
        <v>1418</v>
      </c>
      <c r="B5237">
        <f>(A5237-0,5)/3812</f>
        <v/>
      </c>
      <c r="C5237">
        <f>NORM.S.INV(B5237)</f>
        <v/>
      </c>
      <c r="D5237">
        <f>INDEX(SORT('06_MODELO_REFS'!F$26:F$3837;1;TRUE);A5237)</f>
        <v/>
      </c>
      <c r="F5237" t="n">
        <v>1418</v>
      </c>
      <c r="G5237">
        <f>(F5237-0,5)/3812</f>
        <v/>
      </c>
      <c r="H5237">
        <f>NORM.S.INV(G5237)</f>
        <v/>
      </c>
      <c r="I5237">
        <f>INDEX(SORT('07_MODELO_NPI'!F$26:F$3837;1;TRUE);F5237)</f>
        <v/>
      </c>
      <c r="K5237" t="n">
        <v>1418</v>
      </c>
      <c r="L5237">
        <f>(K5237-0,5)/3812</f>
        <v/>
      </c>
      <c r="M5237">
        <f>NORM.S.INV(L5237)</f>
        <v/>
      </c>
      <c r="N5237">
        <f>INDEX(SORT('08_MODELO_MULTIPLO'!G$31:G$3842;1;TRUE);K5237)</f>
        <v/>
      </c>
    </row>
    <row r="5238">
      <c r="A5238" t="n">
        <v>1419</v>
      </c>
      <c r="B5238">
        <f>(A5238-0,5)/3812</f>
        <v/>
      </c>
      <c r="C5238">
        <f>NORM.S.INV(B5238)</f>
        <v/>
      </c>
      <c r="D5238">
        <f>INDEX(SORT('06_MODELO_REFS'!F$26:F$3837;1;TRUE);A5238)</f>
        <v/>
      </c>
      <c r="F5238" t="n">
        <v>1419</v>
      </c>
      <c r="G5238">
        <f>(F5238-0,5)/3812</f>
        <v/>
      </c>
      <c r="H5238">
        <f>NORM.S.INV(G5238)</f>
        <v/>
      </c>
      <c r="I5238">
        <f>INDEX(SORT('07_MODELO_NPI'!F$26:F$3837;1;TRUE);F5238)</f>
        <v/>
      </c>
      <c r="K5238" t="n">
        <v>1419</v>
      </c>
      <c r="L5238">
        <f>(K5238-0,5)/3812</f>
        <v/>
      </c>
      <c r="M5238">
        <f>NORM.S.INV(L5238)</f>
        <v/>
      </c>
      <c r="N5238">
        <f>INDEX(SORT('08_MODELO_MULTIPLO'!G$31:G$3842;1;TRUE);K5238)</f>
        <v/>
      </c>
    </row>
    <row r="5239">
      <c r="A5239" t="n">
        <v>1420</v>
      </c>
      <c r="B5239">
        <f>(A5239-0,5)/3812</f>
        <v/>
      </c>
      <c r="C5239">
        <f>NORM.S.INV(B5239)</f>
        <v/>
      </c>
      <c r="D5239">
        <f>INDEX(SORT('06_MODELO_REFS'!F$26:F$3837;1;TRUE);A5239)</f>
        <v/>
      </c>
      <c r="F5239" t="n">
        <v>1420</v>
      </c>
      <c r="G5239">
        <f>(F5239-0,5)/3812</f>
        <v/>
      </c>
      <c r="H5239">
        <f>NORM.S.INV(G5239)</f>
        <v/>
      </c>
      <c r="I5239">
        <f>INDEX(SORT('07_MODELO_NPI'!F$26:F$3837;1;TRUE);F5239)</f>
        <v/>
      </c>
      <c r="K5239" t="n">
        <v>1420</v>
      </c>
      <c r="L5239">
        <f>(K5239-0,5)/3812</f>
        <v/>
      </c>
      <c r="M5239">
        <f>NORM.S.INV(L5239)</f>
        <v/>
      </c>
      <c r="N5239">
        <f>INDEX(SORT('08_MODELO_MULTIPLO'!G$31:G$3842;1;TRUE);K5239)</f>
        <v/>
      </c>
    </row>
    <row r="5240">
      <c r="A5240" t="n">
        <v>1421</v>
      </c>
      <c r="B5240">
        <f>(A5240-0,5)/3812</f>
        <v/>
      </c>
      <c r="C5240">
        <f>NORM.S.INV(B5240)</f>
        <v/>
      </c>
      <c r="D5240">
        <f>INDEX(SORT('06_MODELO_REFS'!F$26:F$3837;1;TRUE);A5240)</f>
        <v/>
      </c>
      <c r="F5240" t="n">
        <v>1421</v>
      </c>
      <c r="G5240">
        <f>(F5240-0,5)/3812</f>
        <v/>
      </c>
      <c r="H5240">
        <f>NORM.S.INV(G5240)</f>
        <v/>
      </c>
      <c r="I5240">
        <f>INDEX(SORT('07_MODELO_NPI'!F$26:F$3837;1;TRUE);F5240)</f>
        <v/>
      </c>
      <c r="K5240" t="n">
        <v>1421</v>
      </c>
      <c r="L5240">
        <f>(K5240-0,5)/3812</f>
        <v/>
      </c>
      <c r="M5240">
        <f>NORM.S.INV(L5240)</f>
        <v/>
      </c>
      <c r="N5240">
        <f>INDEX(SORT('08_MODELO_MULTIPLO'!G$31:G$3842;1;TRUE);K5240)</f>
        <v/>
      </c>
    </row>
    <row r="5241">
      <c r="A5241" t="n">
        <v>1422</v>
      </c>
      <c r="B5241">
        <f>(A5241-0,5)/3812</f>
        <v/>
      </c>
      <c r="C5241">
        <f>NORM.S.INV(B5241)</f>
        <v/>
      </c>
      <c r="D5241">
        <f>INDEX(SORT('06_MODELO_REFS'!F$26:F$3837;1;TRUE);A5241)</f>
        <v/>
      </c>
      <c r="F5241" t="n">
        <v>1422</v>
      </c>
      <c r="G5241">
        <f>(F5241-0,5)/3812</f>
        <v/>
      </c>
      <c r="H5241">
        <f>NORM.S.INV(G5241)</f>
        <v/>
      </c>
      <c r="I5241">
        <f>INDEX(SORT('07_MODELO_NPI'!F$26:F$3837;1;TRUE);F5241)</f>
        <v/>
      </c>
      <c r="K5241" t="n">
        <v>1422</v>
      </c>
      <c r="L5241">
        <f>(K5241-0,5)/3812</f>
        <v/>
      </c>
      <c r="M5241">
        <f>NORM.S.INV(L5241)</f>
        <v/>
      </c>
      <c r="N5241">
        <f>INDEX(SORT('08_MODELO_MULTIPLO'!G$31:G$3842;1;TRUE);K5241)</f>
        <v/>
      </c>
    </row>
    <row r="5242">
      <c r="A5242" t="n">
        <v>1423</v>
      </c>
      <c r="B5242">
        <f>(A5242-0,5)/3812</f>
        <v/>
      </c>
      <c r="C5242">
        <f>NORM.S.INV(B5242)</f>
        <v/>
      </c>
      <c r="D5242">
        <f>INDEX(SORT('06_MODELO_REFS'!F$26:F$3837;1;TRUE);A5242)</f>
        <v/>
      </c>
      <c r="F5242" t="n">
        <v>1423</v>
      </c>
      <c r="G5242">
        <f>(F5242-0,5)/3812</f>
        <v/>
      </c>
      <c r="H5242">
        <f>NORM.S.INV(G5242)</f>
        <v/>
      </c>
      <c r="I5242">
        <f>INDEX(SORT('07_MODELO_NPI'!F$26:F$3837;1;TRUE);F5242)</f>
        <v/>
      </c>
      <c r="K5242" t="n">
        <v>1423</v>
      </c>
      <c r="L5242">
        <f>(K5242-0,5)/3812</f>
        <v/>
      </c>
      <c r="M5242">
        <f>NORM.S.INV(L5242)</f>
        <v/>
      </c>
      <c r="N5242">
        <f>INDEX(SORT('08_MODELO_MULTIPLO'!G$31:G$3842;1;TRUE);K5242)</f>
        <v/>
      </c>
    </row>
    <row r="5243">
      <c r="A5243" t="n">
        <v>1424</v>
      </c>
      <c r="B5243">
        <f>(A5243-0,5)/3812</f>
        <v/>
      </c>
      <c r="C5243">
        <f>NORM.S.INV(B5243)</f>
        <v/>
      </c>
      <c r="D5243">
        <f>INDEX(SORT('06_MODELO_REFS'!F$26:F$3837;1;TRUE);A5243)</f>
        <v/>
      </c>
      <c r="F5243" t="n">
        <v>1424</v>
      </c>
      <c r="G5243">
        <f>(F5243-0,5)/3812</f>
        <v/>
      </c>
      <c r="H5243">
        <f>NORM.S.INV(G5243)</f>
        <v/>
      </c>
      <c r="I5243">
        <f>INDEX(SORT('07_MODELO_NPI'!F$26:F$3837;1;TRUE);F5243)</f>
        <v/>
      </c>
      <c r="K5243" t="n">
        <v>1424</v>
      </c>
      <c r="L5243">
        <f>(K5243-0,5)/3812</f>
        <v/>
      </c>
      <c r="M5243">
        <f>NORM.S.INV(L5243)</f>
        <v/>
      </c>
      <c r="N5243">
        <f>INDEX(SORT('08_MODELO_MULTIPLO'!G$31:G$3842;1;TRUE);K5243)</f>
        <v/>
      </c>
    </row>
    <row r="5244">
      <c r="A5244" t="n">
        <v>1425</v>
      </c>
      <c r="B5244">
        <f>(A5244-0,5)/3812</f>
        <v/>
      </c>
      <c r="C5244">
        <f>NORM.S.INV(B5244)</f>
        <v/>
      </c>
      <c r="D5244">
        <f>INDEX(SORT('06_MODELO_REFS'!F$26:F$3837;1;TRUE);A5244)</f>
        <v/>
      </c>
      <c r="F5244" t="n">
        <v>1425</v>
      </c>
      <c r="G5244">
        <f>(F5244-0,5)/3812</f>
        <v/>
      </c>
      <c r="H5244">
        <f>NORM.S.INV(G5244)</f>
        <v/>
      </c>
      <c r="I5244">
        <f>INDEX(SORT('07_MODELO_NPI'!F$26:F$3837;1;TRUE);F5244)</f>
        <v/>
      </c>
      <c r="K5244" t="n">
        <v>1425</v>
      </c>
      <c r="L5244">
        <f>(K5244-0,5)/3812</f>
        <v/>
      </c>
      <c r="M5244">
        <f>NORM.S.INV(L5244)</f>
        <v/>
      </c>
      <c r="N5244">
        <f>INDEX(SORT('08_MODELO_MULTIPLO'!G$31:G$3842;1;TRUE);K5244)</f>
        <v/>
      </c>
    </row>
    <row r="5245">
      <c r="A5245" t="n">
        <v>1426</v>
      </c>
      <c r="B5245">
        <f>(A5245-0,5)/3812</f>
        <v/>
      </c>
      <c r="C5245">
        <f>NORM.S.INV(B5245)</f>
        <v/>
      </c>
      <c r="D5245">
        <f>INDEX(SORT('06_MODELO_REFS'!F$26:F$3837;1;TRUE);A5245)</f>
        <v/>
      </c>
      <c r="F5245" t="n">
        <v>1426</v>
      </c>
      <c r="G5245">
        <f>(F5245-0,5)/3812</f>
        <v/>
      </c>
      <c r="H5245">
        <f>NORM.S.INV(G5245)</f>
        <v/>
      </c>
      <c r="I5245">
        <f>INDEX(SORT('07_MODELO_NPI'!F$26:F$3837;1;TRUE);F5245)</f>
        <v/>
      </c>
      <c r="K5245" t="n">
        <v>1426</v>
      </c>
      <c r="L5245">
        <f>(K5245-0,5)/3812</f>
        <v/>
      </c>
      <c r="M5245">
        <f>NORM.S.INV(L5245)</f>
        <v/>
      </c>
      <c r="N5245">
        <f>INDEX(SORT('08_MODELO_MULTIPLO'!G$31:G$3842;1;TRUE);K5245)</f>
        <v/>
      </c>
    </row>
    <row r="5246">
      <c r="A5246" t="n">
        <v>1427</v>
      </c>
      <c r="B5246">
        <f>(A5246-0,5)/3812</f>
        <v/>
      </c>
      <c r="C5246">
        <f>NORM.S.INV(B5246)</f>
        <v/>
      </c>
      <c r="D5246">
        <f>INDEX(SORT('06_MODELO_REFS'!F$26:F$3837;1;TRUE);A5246)</f>
        <v/>
      </c>
      <c r="F5246" t="n">
        <v>1427</v>
      </c>
      <c r="G5246">
        <f>(F5246-0,5)/3812</f>
        <v/>
      </c>
      <c r="H5246">
        <f>NORM.S.INV(G5246)</f>
        <v/>
      </c>
      <c r="I5246">
        <f>INDEX(SORT('07_MODELO_NPI'!F$26:F$3837;1;TRUE);F5246)</f>
        <v/>
      </c>
      <c r="K5246" t="n">
        <v>1427</v>
      </c>
      <c r="L5246">
        <f>(K5246-0,5)/3812</f>
        <v/>
      </c>
      <c r="M5246">
        <f>NORM.S.INV(L5246)</f>
        <v/>
      </c>
      <c r="N5246">
        <f>INDEX(SORT('08_MODELO_MULTIPLO'!G$31:G$3842;1;TRUE);K5246)</f>
        <v/>
      </c>
    </row>
    <row r="5247">
      <c r="A5247" t="n">
        <v>1428</v>
      </c>
      <c r="B5247">
        <f>(A5247-0,5)/3812</f>
        <v/>
      </c>
      <c r="C5247">
        <f>NORM.S.INV(B5247)</f>
        <v/>
      </c>
      <c r="D5247">
        <f>INDEX(SORT('06_MODELO_REFS'!F$26:F$3837;1;TRUE);A5247)</f>
        <v/>
      </c>
      <c r="F5247" t="n">
        <v>1428</v>
      </c>
      <c r="G5247">
        <f>(F5247-0,5)/3812</f>
        <v/>
      </c>
      <c r="H5247">
        <f>NORM.S.INV(G5247)</f>
        <v/>
      </c>
      <c r="I5247">
        <f>INDEX(SORT('07_MODELO_NPI'!F$26:F$3837;1;TRUE);F5247)</f>
        <v/>
      </c>
      <c r="K5247" t="n">
        <v>1428</v>
      </c>
      <c r="L5247">
        <f>(K5247-0,5)/3812</f>
        <v/>
      </c>
      <c r="M5247">
        <f>NORM.S.INV(L5247)</f>
        <v/>
      </c>
      <c r="N5247">
        <f>INDEX(SORT('08_MODELO_MULTIPLO'!G$31:G$3842;1;TRUE);K5247)</f>
        <v/>
      </c>
    </row>
    <row r="5248">
      <c r="A5248" t="n">
        <v>1429</v>
      </c>
      <c r="B5248">
        <f>(A5248-0,5)/3812</f>
        <v/>
      </c>
      <c r="C5248">
        <f>NORM.S.INV(B5248)</f>
        <v/>
      </c>
      <c r="D5248">
        <f>INDEX(SORT('06_MODELO_REFS'!F$26:F$3837;1;TRUE);A5248)</f>
        <v/>
      </c>
      <c r="F5248" t="n">
        <v>1429</v>
      </c>
      <c r="G5248">
        <f>(F5248-0,5)/3812</f>
        <v/>
      </c>
      <c r="H5248">
        <f>NORM.S.INV(G5248)</f>
        <v/>
      </c>
      <c r="I5248">
        <f>INDEX(SORT('07_MODELO_NPI'!F$26:F$3837;1;TRUE);F5248)</f>
        <v/>
      </c>
      <c r="K5248" t="n">
        <v>1429</v>
      </c>
      <c r="L5248">
        <f>(K5248-0,5)/3812</f>
        <v/>
      </c>
      <c r="M5248">
        <f>NORM.S.INV(L5248)</f>
        <v/>
      </c>
      <c r="N5248">
        <f>INDEX(SORT('08_MODELO_MULTIPLO'!G$31:G$3842;1;TRUE);K5248)</f>
        <v/>
      </c>
    </row>
    <row r="5249">
      <c r="A5249" t="n">
        <v>1430</v>
      </c>
      <c r="B5249">
        <f>(A5249-0,5)/3812</f>
        <v/>
      </c>
      <c r="C5249">
        <f>NORM.S.INV(B5249)</f>
        <v/>
      </c>
      <c r="D5249">
        <f>INDEX(SORT('06_MODELO_REFS'!F$26:F$3837;1;TRUE);A5249)</f>
        <v/>
      </c>
      <c r="F5249" t="n">
        <v>1430</v>
      </c>
      <c r="G5249">
        <f>(F5249-0,5)/3812</f>
        <v/>
      </c>
      <c r="H5249">
        <f>NORM.S.INV(G5249)</f>
        <v/>
      </c>
      <c r="I5249">
        <f>INDEX(SORT('07_MODELO_NPI'!F$26:F$3837;1;TRUE);F5249)</f>
        <v/>
      </c>
      <c r="K5249" t="n">
        <v>1430</v>
      </c>
      <c r="L5249">
        <f>(K5249-0,5)/3812</f>
        <v/>
      </c>
      <c r="M5249">
        <f>NORM.S.INV(L5249)</f>
        <v/>
      </c>
      <c r="N5249">
        <f>INDEX(SORT('08_MODELO_MULTIPLO'!G$31:G$3842;1;TRUE);K5249)</f>
        <v/>
      </c>
    </row>
    <row r="5250">
      <c r="A5250" t="n">
        <v>1431</v>
      </c>
      <c r="B5250">
        <f>(A5250-0,5)/3812</f>
        <v/>
      </c>
      <c r="C5250">
        <f>NORM.S.INV(B5250)</f>
        <v/>
      </c>
      <c r="D5250">
        <f>INDEX(SORT('06_MODELO_REFS'!F$26:F$3837;1;TRUE);A5250)</f>
        <v/>
      </c>
      <c r="F5250" t="n">
        <v>1431</v>
      </c>
      <c r="G5250">
        <f>(F5250-0,5)/3812</f>
        <v/>
      </c>
      <c r="H5250">
        <f>NORM.S.INV(G5250)</f>
        <v/>
      </c>
      <c r="I5250">
        <f>INDEX(SORT('07_MODELO_NPI'!F$26:F$3837;1;TRUE);F5250)</f>
        <v/>
      </c>
      <c r="K5250" t="n">
        <v>1431</v>
      </c>
      <c r="L5250">
        <f>(K5250-0,5)/3812</f>
        <v/>
      </c>
      <c r="M5250">
        <f>NORM.S.INV(L5250)</f>
        <v/>
      </c>
      <c r="N5250">
        <f>INDEX(SORT('08_MODELO_MULTIPLO'!G$31:G$3842;1;TRUE);K5250)</f>
        <v/>
      </c>
    </row>
    <row r="5251">
      <c r="A5251" t="n">
        <v>1432</v>
      </c>
      <c r="B5251">
        <f>(A5251-0,5)/3812</f>
        <v/>
      </c>
      <c r="C5251">
        <f>NORM.S.INV(B5251)</f>
        <v/>
      </c>
      <c r="D5251">
        <f>INDEX(SORT('06_MODELO_REFS'!F$26:F$3837;1;TRUE);A5251)</f>
        <v/>
      </c>
      <c r="F5251" t="n">
        <v>1432</v>
      </c>
      <c r="G5251">
        <f>(F5251-0,5)/3812</f>
        <v/>
      </c>
      <c r="H5251">
        <f>NORM.S.INV(G5251)</f>
        <v/>
      </c>
      <c r="I5251">
        <f>INDEX(SORT('07_MODELO_NPI'!F$26:F$3837;1;TRUE);F5251)</f>
        <v/>
      </c>
      <c r="K5251" t="n">
        <v>1432</v>
      </c>
      <c r="L5251">
        <f>(K5251-0,5)/3812</f>
        <v/>
      </c>
      <c r="M5251">
        <f>NORM.S.INV(L5251)</f>
        <v/>
      </c>
      <c r="N5251">
        <f>INDEX(SORT('08_MODELO_MULTIPLO'!G$31:G$3842;1;TRUE);K5251)</f>
        <v/>
      </c>
    </row>
    <row r="5252">
      <c r="A5252" t="n">
        <v>1433</v>
      </c>
      <c r="B5252">
        <f>(A5252-0,5)/3812</f>
        <v/>
      </c>
      <c r="C5252">
        <f>NORM.S.INV(B5252)</f>
        <v/>
      </c>
      <c r="D5252">
        <f>INDEX(SORT('06_MODELO_REFS'!F$26:F$3837;1;TRUE);A5252)</f>
        <v/>
      </c>
      <c r="F5252" t="n">
        <v>1433</v>
      </c>
      <c r="G5252">
        <f>(F5252-0,5)/3812</f>
        <v/>
      </c>
      <c r="H5252">
        <f>NORM.S.INV(G5252)</f>
        <v/>
      </c>
      <c r="I5252">
        <f>INDEX(SORT('07_MODELO_NPI'!F$26:F$3837;1;TRUE);F5252)</f>
        <v/>
      </c>
      <c r="K5252" t="n">
        <v>1433</v>
      </c>
      <c r="L5252">
        <f>(K5252-0,5)/3812</f>
        <v/>
      </c>
      <c r="M5252">
        <f>NORM.S.INV(L5252)</f>
        <v/>
      </c>
      <c r="N5252">
        <f>INDEX(SORT('08_MODELO_MULTIPLO'!G$31:G$3842;1;TRUE);K5252)</f>
        <v/>
      </c>
    </row>
    <row r="5253">
      <c r="A5253" t="n">
        <v>1434</v>
      </c>
      <c r="B5253">
        <f>(A5253-0,5)/3812</f>
        <v/>
      </c>
      <c r="C5253">
        <f>NORM.S.INV(B5253)</f>
        <v/>
      </c>
      <c r="D5253">
        <f>INDEX(SORT('06_MODELO_REFS'!F$26:F$3837;1;TRUE);A5253)</f>
        <v/>
      </c>
      <c r="F5253" t="n">
        <v>1434</v>
      </c>
      <c r="G5253">
        <f>(F5253-0,5)/3812</f>
        <v/>
      </c>
      <c r="H5253">
        <f>NORM.S.INV(G5253)</f>
        <v/>
      </c>
      <c r="I5253">
        <f>INDEX(SORT('07_MODELO_NPI'!F$26:F$3837;1;TRUE);F5253)</f>
        <v/>
      </c>
      <c r="K5253" t="n">
        <v>1434</v>
      </c>
      <c r="L5253">
        <f>(K5253-0,5)/3812</f>
        <v/>
      </c>
      <c r="M5253">
        <f>NORM.S.INV(L5253)</f>
        <v/>
      </c>
      <c r="N5253">
        <f>INDEX(SORT('08_MODELO_MULTIPLO'!G$31:G$3842;1;TRUE);K5253)</f>
        <v/>
      </c>
    </row>
    <row r="5254">
      <c r="A5254" t="n">
        <v>1435</v>
      </c>
      <c r="B5254">
        <f>(A5254-0,5)/3812</f>
        <v/>
      </c>
      <c r="C5254">
        <f>NORM.S.INV(B5254)</f>
        <v/>
      </c>
      <c r="D5254">
        <f>INDEX(SORT('06_MODELO_REFS'!F$26:F$3837;1;TRUE);A5254)</f>
        <v/>
      </c>
      <c r="F5254" t="n">
        <v>1435</v>
      </c>
      <c r="G5254">
        <f>(F5254-0,5)/3812</f>
        <v/>
      </c>
      <c r="H5254">
        <f>NORM.S.INV(G5254)</f>
        <v/>
      </c>
      <c r="I5254">
        <f>INDEX(SORT('07_MODELO_NPI'!F$26:F$3837;1;TRUE);F5254)</f>
        <v/>
      </c>
      <c r="K5254" t="n">
        <v>1435</v>
      </c>
      <c r="L5254">
        <f>(K5254-0,5)/3812</f>
        <v/>
      </c>
      <c r="M5254">
        <f>NORM.S.INV(L5254)</f>
        <v/>
      </c>
      <c r="N5254">
        <f>INDEX(SORT('08_MODELO_MULTIPLO'!G$31:G$3842;1;TRUE);K5254)</f>
        <v/>
      </c>
    </row>
    <row r="5255">
      <c r="A5255" t="n">
        <v>1436</v>
      </c>
      <c r="B5255">
        <f>(A5255-0,5)/3812</f>
        <v/>
      </c>
      <c r="C5255">
        <f>NORM.S.INV(B5255)</f>
        <v/>
      </c>
      <c r="D5255">
        <f>INDEX(SORT('06_MODELO_REFS'!F$26:F$3837;1;TRUE);A5255)</f>
        <v/>
      </c>
      <c r="F5255" t="n">
        <v>1436</v>
      </c>
      <c r="G5255">
        <f>(F5255-0,5)/3812</f>
        <v/>
      </c>
      <c r="H5255">
        <f>NORM.S.INV(G5255)</f>
        <v/>
      </c>
      <c r="I5255">
        <f>INDEX(SORT('07_MODELO_NPI'!F$26:F$3837;1;TRUE);F5255)</f>
        <v/>
      </c>
      <c r="K5255" t="n">
        <v>1436</v>
      </c>
      <c r="L5255">
        <f>(K5255-0,5)/3812</f>
        <v/>
      </c>
      <c r="M5255">
        <f>NORM.S.INV(L5255)</f>
        <v/>
      </c>
      <c r="N5255">
        <f>INDEX(SORT('08_MODELO_MULTIPLO'!G$31:G$3842;1;TRUE);K5255)</f>
        <v/>
      </c>
    </row>
    <row r="5256">
      <c r="A5256" t="n">
        <v>1437</v>
      </c>
      <c r="B5256">
        <f>(A5256-0,5)/3812</f>
        <v/>
      </c>
      <c r="C5256">
        <f>NORM.S.INV(B5256)</f>
        <v/>
      </c>
      <c r="D5256">
        <f>INDEX(SORT('06_MODELO_REFS'!F$26:F$3837;1;TRUE);A5256)</f>
        <v/>
      </c>
      <c r="F5256" t="n">
        <v>1437</v>
      </c>
      <c r="G5256">
        <f>(F5256-0,5)/3812</f>
        <v/>
      </c>
      <c r="H5256">
        <f>NORM.S.INV(G5256)</f>
        <v/>
      </c>
      <c r="I5256">
        <f>INDEX(SORT('07_MODELO_NPI'!F$26:F$3837;1;TRUE);F5256)</f>
        <v/>
      </c>
      <c r="K5256" t="n">
        <v>1437</v>
      </c>
      <c r="L5256">
        <f>(K5256-0,5)/3812</f>
        <v/>
      </c>
      <c r="M5256">
        <f>NORM.S.INV(L5256)</f>
        <v/>
      </c>
      <c r="N5256">
        <f>INDEX(SORT('08_MODELO_MULTIPLO'!G$31:G$3842;1;TRUE);K5256)</f>
        <v/>
      </c>
    </row>
    <row r="5257">
      <c r="A5257" t="n">
        <v>1438</v>
      </c>
      <c r="B5257">
        <f>(A5257-0,5)/3812</f>
        <v/>
      </c>
      <c r="C5257">
        <f>NORM.S.INV(B5257)</f>
        <v/>
      </c>
      <c r="D5257">
        <f>INDEX(SORT('06_MODELO_REFS'!F$26:F$3837;1;TRUE);A5257)</f>
        <v/>
      </c>
      <c r="F5257" t="n">
        <v>1438</v>
      </c>
      <c r="G5257">
        <f>(F5257-0,5)/3812</f>
        <v/>
      </c>
      <c r="H5257">
        <f>NORM.S.INV(G5257)</f>
        <v/>
      </c>
      <c r="I5257">
        <f>INDEX(SORT('07_MODELO_NPI'!F$26:F$3837;1;TRUE);F5257)</f>
        <v/>
      </c>
      <c r="K5257" t="n">
        <v>1438</v>
      </c>
      <c r="L5257">
        <f>(K5257-0,5)/3812</f>
        <v/>
      </c>
      <c r="M5257">
        <f>NORM.S.INV(L5257)</f>
        <v/>
      </c>
      <c r="N5257">
        <f>INDEX(SORT('08_MODELO_MULTIPLO'!G$31:G$3842;1;TRUE);K5257)</f>
        <v/>
      </c>
    </row>
    <row r="5258">
      <c r="A5258" t="n">
        <v>1439</v>
      </c>
      <c r="B5258">
        <f>(A5258-0,5)/3812</f>
        <v/>
      </c>
      <c r="C5258">
        <f>NORM.S.INV(B5258)</f>
        <v/>
      </c>
      <c r="D5258">
        <f>INDEX(SORT('06_MODELO_REFS'!F$26:F$3837;1;TRUE);A5258)</f>
        <v/>
      </c>
      <c r="F5258" t="n">
        <v>1439</v>
      </c>
      <c r="G5258">
        <f>(F5258-0,5)/3812</f>
        <v/>
      </c>
      <c r="H5258">
        <f>NORM.S.INV(G5258)</f>
        <v/>
      </c>
      <c r="I5258">
        <f>INDEX(SORT('07_MODELO_NPI'!F$26:F$3837;1;TRUE);F5258)</f>
        <v/>
      </c>
      <c r="K5258" t="n">
        <v>1439</v>
      </c>
      <c r="L5258">
        <f>(K5258-0,5)/3812</f>
        <v/>
      </c>
      <c r="M5258">
        <f>NORM.S.INV(L5258)</f>
        <v/>
      </c>
      <c r="N5258">
        <f>INDEX(SORT('08_MODELO_MULTIPLO'!G$31:G$3842;1;TRUE);K5258)</f>
        <v/>
      </c>
    </row>
    <row r="5259">
      <c r="A5259" t="n">
        <v>1440</v>
      </c>
      <c r="B5259">
        <f>(A5259-0,5)/3812</f>
        <v/>
      </c>
      <c r="C5259">
        <f>NORM.S.INV(B5259)</f>
        <v/>
      </c>
      <c r="D5259">
        <f>INDEX(SORT('06_MODELO_REFS'!F$26:F$3837;1;TRUE);A5259)</f>
        <v/>
      </c>
      <c r="F5259" t="n">
        <v>1440</v>
      </c>
      <c r="G5259">
        <f>(F5259-0,5)/3812</f>
        <v/>
      </c>
      <c r="H5259">
        <f>NORM.S.INV(G5259)</f>
        <v/>
      </c>
      <c r="I5259">
        <f>INDEX(SORT('07_MODELO_NPI'!F$26:F$3837;1;TRUE);F5259)</f>
        <v/>
      </c>
      <c r="K5259" t="n">
        <v>1440</v>
      </c>
      <c r="L5259">
        <f>(K5259-0,5)/3812</f>
        <v/>
      </c>
      <c r="M5259">
        <f>NORM.S.INV(L5259)</f>
        <v/>
      </c>
      <c r="N5259">
        <f>INDEX(SORT('08_MODELO_MULTIPLO'!G$31:G$3842;1;TRUE);K5259)</f>
        <v/>
      </c>
    </row>
    <row r="5260">
      <c r="A5260" t="n">
        <v>1441</v>
      </c>
      <c r="B5260">
        <f>(A5260-0,5)/3812</f>
        <v/>
      </c>
      <c r="C5260">
        <f>NORM.S.INV(B5260)</f>
        <v/>
      </c>
      <c r="D5260">
        <f>INDEX(SORT('06_MODELO_REFS'!F$26:F$3837;1;TRUE);A5260)</f>
        <v/>
      </c>
      <c r="F5260" t="n">
        <v>1441</v>
      </c>
      <c r="G5260">
        <f>(F5260-0,5)/3812</f>
        <v/>
      </c>
      <c r="H5260">
        <f>NORM.S.INV(G5260)</f>
        <v/>
      </c>
      <c r="I5260">
        <f>INDEX(SORT('07_MODELO_NPI'!F$26:F$3837;1;TRUE);F5260)</f>
        <v/>
      </c>
      <c r="K5260" t="n">
        <v>1441</v>
      </c>
      <c r="L5260">
        <f>(K5260-0,5)/3812</f>
        <v/>
      </c>
      <c r="M5260">
        <f>NORM.S.INV(L5260)</f>
        <v/>
      </c>
      <c r="N5260">
        <f>INDEX(SORT('08_MODELO_MULTIPLO'!G$31:G$3842;1;TRUE);K5260)</f>
        <v/>
      </c>
    </row>
    <row r="5261">
      <c r="A5261" t="n">
        <v>1442</v>
      </c>
      <c r="B5261">
        <f>(A5261-0,5)/3812</f>
        <v/>
      </c>
      <c r="C5261">
        <f>NORM.S.INV(B5261)</f>
        <v/>
      </c>
      <c r="D5261">
        <f>INDEX(SORT('06_MODELO_REFS'!F$26:F$3837;1;TRUE);A5261)</f>
        <v/>
      </c>
      <c r="F5261" t="n">
        <v>1442</v>
      </c>
      <c r="G5261">
        <f>(F5261-0,5)/3812</f>
        <v/>
      </c>
      <c r="H5261">
        <f>NORM.S.INV(G5261)</f>
        <v/>
      </c>
      <c r="I5261">
        <f>INDEX(SORT('07_MODELO_NPI'!F$26:F$3837;1;TRUE);F5261)</f>
        <v/>
      </c>
      <c r="K5261" t="n">
        <v>1442</v>
      </c>
      <c r="L5261">
        <f>(K5261-0,5)/3812</f>
        <v/>
      </c>
      <c r="M5261">
        <f>NORM.S.INV(L5261)</f>
        <v/>
      </c>
      <c r="N5261">
        <f>INDEX(SORT('08_MODELO_MULTIPLO'!G$31:G$3842;1;TRUE);K5261)</f>
        <v/>
      </c>
    </row>
    <row r="5262">
      <c r="A5262" t="n">
        <v>1443</v>
      </c>
      <c r="B5262">
        <f>(A5262-0,5)/3812</f>
        <v/>
      </c>
      <c r="C5262">
        <f>NORM.S.INV(B5262)</f>
        <v/>
      </c>
      <c r="D5262">
        <f>INDEX(SORT('06_MODELO_REFS'!F$26:F$3837;1;TRUE);A5262)</f>
        <v/>
      </c>
      <c r="F5262" t="n">
        <v>1443</v>
      </c>
      <c r="G5262">
        <f>(F5262-0,5)/3812</f>
        <v/>
      </c>
      <c r="H5262">
        <f>NORM.S.INV(G5262)</f>
        <v/>
      </c>
      <c r="I5262">
        <f>INDEX(SORT('07_MODELO_NPI'!F$26:F$3837;1;TRUE);F5262)</f>
        <v/>
      </c>
      <c r="K5262" t="n">
        <v>1443</v>
      </c>
      <c r="L5262">
        <f>(K5262-0,5)/3812</f>
        <v/>
      </c>
      <c r="M5262">
        <f>NORM.S.INV(L5262)</f>
        <v/>
      </c>
      <c r="N5262">
        <f>INDEX(SORT('08_MODELO_MULTIPLO'!G$31:G$3842;1;TRUE);K5262)</f>
        <v/>
      </c>
    </row>
    <row r="5263">
      <c r="A5263" t="n">
        <v>1444</v>
      </c>
      <c r="B5263">
        <f>(A5263-0,5)/3812</f>
        <v/>
      </c>
      <c r="C5263">
        <f>NORM.S.INV(B5263)</f>
        <v/>
      </c>
      <c r="D5263">
        <f>INDEX(SORT('06_MODELO_REFS'!F$26:F$3837;1;TRUE);A5263)</f>
        <v/>
      </c>
      <c r="F5263" t="n">
        <v>1444</v>
      </c>
      <c r="G5263">
        <f>(F5263-0,5)/3812</f>
        <v/>
      </c>
      <c r="H5263">
        <f>NORM.S.INV(G5263)</f>
        <v/>
      </c>
      <c r="I5263">
        <f>INDEX(SORT('07_MODELO_NPI'!F$26:F$3837;1;TRUE);F5263)</f>
        <v/>
      </c>
      <c r="K5263" t="n">
        <v>1444</v>
      </c>
      <c r="L5263">
        <f>(K5263-0,5)/3812</f>
        <v/>
      </c>
      <c r="M5263">
        <f>NORM.S.INV(L5263)</f>
        <v/>
      </c>
      <c r="N5263">
        <f>INDEX(SORT('08_MODELO_MULTIPLO'!G$31:G$3842;1;TRUE);K5263)</f>
        <v/>
      </c>
    </row>
    <row r="5264">
      <c r="A5264" t="n">
        <v>1445</v>
      </c>
      <c r="B5264">
        <f>(A5264-0,5)/3812</f>
        <v/>
      </c>
      <c r="C5264">
        <f>NORM.S.INV(B5264)</f>
        <v/>
      </c>
      <c r="D5264">
        <f>INDEX(SORT('06_MODELO_REFS'!F$26:F$3837;1;TRUE);A5264)</f>
        <v/>
      </c>
      <c r="F5264" t="n">
        <v>1445</v>
      </c>
      <c r="G5264">
        <f>(F5264-0,5)/3812</f>
        <v/>
      </c>
      <c r="H5264">
        <f>NORM.S.INV(G5264)</f>
        <v/>
      </c>
      <c r="I5264">
        <f>INDEX(SORT('07_MODELO_NPI'!F$26:F$3837;1;TRUE);F5264)</f>
        <v/>
      </c>
      <c r="K5264" t="n">
        <v>1445</v>
      </c>
      <c r="L5264">
        <f>(K5264-0,5)/3812</f>
        <v/>
      </c>
      <c r="M5264">
        <f>NORM.S.INV(L5264)</f>
        <v/>
      </c>
      <c r="N5264">
        <f>INDEX(SORT('08_MODELO_MULTIPLO'!G$31:G$3842;1;TRUE);K5264)</f>
        <v/>
      </c>
    </row>
    <row r="5265">
      <c r="A5265" t="n">
        <v>1446</v>
      </c>
      <c r="B5265">
        <f>(A5265-0,5)/3812</f>
        <v/>
      </c>
      <c r="C5265">
        <f>NORM.S.INV(B5265)</f>
        <v/>
      </c>
      <c r="D5265">
        <f>INDEX(SORT('06_MODELO_REFS'!F$26:F$3837;1;TRUE);A5265)</f>
        <v/>
      </c>
      <c r="F5265" t="n">
        <v>1446</v>
      </c>
      <c r="G5265">
        <f>(F5265-0,5)/3812</f>
        <v/>
      </c>
      <c r="H5265">
        <f>NORM.S.INV(G5265)</f>
        <v/>
      </c>
      <c r="I5265">
        <f>INDEX(SORT('07_MODELO_NPI'!F$26:F$3837;1;TRUE);F5265)</f>
        <v/>
      </c>
      <c r="K5265" t="n">
        <v>1446</v>
      </c>
      <c r="L5265">
        <f>(K5265-0,5)/3812</f>
        <v/>
      </c>
      <c r="M5265">
        <f>NORM.S.INV(L5265)</f>
        <v/>
      </c>
      <c r="N5265">
        <f>INDEX(SORT('08_MODELO_MULTIPLO'!G$31:G$3842;1;TRUE);K5265)</f>
        <v/>
      </c>
    </row>
    <row r="5266">
      <c r="A5266" t="n">
        <v>1447</v>
      </c>
      <c r="B5266">
        <f>(A5266-0,5)/3812</f>
        <v/>
      </c>
      <c r="C5266">
        <f>NORM.S.INV(B5266)</f>
        <v/>
      </c>
      <c r="D5266">
        <f>INDEX(SORT('06_MODELO_REFS'!F$26:F$3837;1;TRUE);A5266)</f>
        <v/>
      </c>
      <c r="F5266" t="n">
        <v>1447</v>
      </c>
      <c r="G5266">
        <f>(F5266-0,5)/3812</f>
        <v/>
      </c>
      <c r="H5266">
        <f>NORM.S.INV(G5266)</f>
        <v/>
      </c>
      <c r="I5266">
        <f>INDEX(SORT('07_MODELO_NPI'!F$26:F$3837;1;TRUE);F5266)</f>
        <v/>
      </c>
      <c r="K5266" t="n">
        <v>1447</v>
      </c>
      <c r="L5266">
        <f>(K5266-0,5)/3812</f>
        <v/>
      </c>
      <c r="M5266">
        <f>NORM.S.INV(L5266)</f>
        <v/>
      </c>
      <c r="N5266">
        <f>INDEX(SORT('08_MODELO_MULTIPLO'!G$31:G$3842;1;TRUE);K5266)</f>
        <v/>
      </c>
    </row>
    <row r="5267">
      <c r="A5267" t="n">
        <v>1448</v>
      </c>
      <c r="B5267">
        <f>(A5267-0,5)/3812</f>
        <v/>
      </c>
      <c r="C5267">
        <f>NORM.S.INV(B5267)</f>
        <v/>
      </c>
      <c r="D5267">
        <f>INDEX(SORT('06_MODELO_REFS'!F$26:F$3837;1;TRUE);A5267)</f>
        <v/>
      </c>
      <c r="F5267" t="n">
        <v>1448</v>
      </c>
      <c r="G5267">
        <f>(F5267-0,5)/3812</f>
        <v/>
      </c>
      <c r="H5267">
        <f>NORM.S.INV(G5267)</f>
        <v/>
      </c>
      <c r="I5267">
        <f>INDEX(SORT('07_MODELO_NPI'!F$26:F$3837;1;TRUE);F5267)</f>
        <v/>
      </c>
      <c r="K5267" t="n">
        <v>1448</v>
      </c>
      <c r="L5267">
        <f>(K5267-0,5)/3812</f>
        <v/>
      </c>
      <c r="M5267">
        <f>NORM.S.INV(L5267)</f>
        <v/>
      </c>
      <c r="N5267">
        <f>INDEX(SORT('08_MODELO_MULTIPLO'!G$31:G$3842;1;TRUE);K5267)</f>
        <v/>
      </c>
    </row>
    <row r="5268">
      <c r="A5268" t="n">
        <v>1449</v>
      </c>
      <c r="B5268">
        <f>(A5268-0,5)/3812</f>
        <v/>
      </c>
      <c r="C5268">
        <f>NORM.S.INV(B5268)</f>
        <v/>
      </c>
      <c r="D5268">
        <f>INDEX(SORT('06_MODELO_REFS'!F$26:F$3837;1;TRUE);A5268)</f>
        <v/>
      </c>
      <c r="F5268" t="n">
        <v>1449</v>
      </c>
      <c r="G5268">
        <f>(F5268-0,5)/3812</f>
        <v/>
      </c>
      <c r="H5268">
        <f>NORM.S.INV(G5268)</f>
        <v/>
      </c>
      <c r="I5268">
        <f>INDEX(SORT('07_MODELO_NPI'!F$26:F$3837;1;TRUE);F5268)</f>
        <v/>
      </c>
      <c r="K5268" t="n">
        <v>1449</v>
      </c>
      <c r="L5268">
        <f>(K5268-0,5)/3812</f>
        <v/>
      </c>
      <c r="M5268">
        <f>NORM.S.INV(L5268)</f>
        <v/>
      </c>
      <c r="N5268">
        <f>INDEX(SORT('08_MODELO_MULTIPLO'!G$31:G$3842;1;TRUE);K5268)</f>
        <v/>
      </c>
    </row>
    <row r="5269">
      <c r="A5269" t="n">
        <v>1450</v>
      </c>
      <c r="B5269">
        <f>(A5269-0,5)/3812</f>
        <v/>
      </c>
      <c r="C5269">
        <f>NORM.S.INV(B5269)</f>
        <v/>
      </c>
      <c r="D5269">
        <f>INDEX(SORT('06_MODELO_REFS'!F$26:F$3837;1;TRUE);A5269)</f>
        <v/>
      </c>
      <c r="F5269" t="n">
        <v>1450</v>
      </c>
      <c r="G5269">
        <f>(F5269-0,5)/3812</f>
        <v/>
      </c>
      <c r="H5269">
        <f>NORM.S.INV(G5269)</f>
        <v/>
      </c>
      <c r="I5269">
        <f>INDEX(SORT('07_MODELO_NPI'!F$26:F$3837;1;TRUE);F5269)</f>
        <v/>
      </c>
      <c r="K5269" t="n">
        <v>1450</v>
      </c>
      <c r="L5269">
        <f>(K5269-0,5)/3812</f>
        <v/>
      </c>
      <c r="M5269">
        <f>NORM.S.INV(L5269)</f>
        <v/>
      </c>
      <c r="N5269">
        <f>INDEX(SORT('08_MODELO_MULTIPLO'!G$31:G$3842;1;TRUE);K5269)</f>
        <v/>
      </c>
    </row>
    <row r="5270">
      <c r="A5270" t="n">
        <v>1451</v>
      </c>
      <c r="B5270">
        <f>(A5270-0,5)/3812</f>
        <v/>
      </c>
      <c r="C5270">
        <f>NORM.S.INV(B5270)</f>
        <v/>
      </c>
      <c r="D5270">
        <f>INDEX(SORT('06_MODELO_REFS'!F$26:F$3837;1;TRUE);A5270)</f>
        <v/>
      </c>
      <c r="F5270" t="n">
        <v>1451</v>
      </c>
      <c r="G5270">
        <f>(F5270-0,5)/3812</f>
        <v/>
      </c>
      <c r="H5270">
        <f>NORM.S.INV(G5270)</f>
        <v/>
      </c>
      <c r="I5270">
        <f>INDEX(SORT('07_MODELO_NPI'!F$26:F$3837;1;TRUE);F5270)</f>
        <v/>
      </c>
      <c r="K5270" t="n">
        <v>1451</v>
      </c>
      <c r="L5270">
        <f>(K5270-0,5)/3812</f>
        <v/>
      </c>
      <c r="M5270">
        <f>NORM.S.INV(L5270)</f>
        <v/>
      </c>
      <c r="N5270">
        <f>INDEX(SORT('08_MODELO_MULTIPLO'!G$31:G$3842;1;TRUE);K5270)</f>
        <v/>
      </c>
    </row>
    <row r="5271">
      <c r="A5271" t="n">
        <v>1452</v>
      </c>
      <c r="B5271">
        <f>(A5271-0,5)/3812</f>
        <v/>
      </c>
      <c r="C5271">
        <f>NORM.S.INV(B5271)</f>
        <v/>
      </c>
      <c r="D5271">
        <f>INDEX(SORT('06_MODELO_REFS'!F$26:F$3837;1;TRUE);A5271)</f>
        <v/>
      </c>
      <c r="F5271" t="n">
        <v>1452</v>
      </c>
      <c r="G5271">
        <f>(F5271-0,5)/3812</f>
        <v/>
      </c>
      <c r="H5271">
        <f>NORM.S.INV(G5271)</f>
        <v/>
      </c>
      <c r="I5271">
        <f>INDEX(SORT('07_MODELO_NPI'!F$26:F$3837;1;TRUE);F5271)</f>
        <v/>
      </c>
      <c r="K5271" t="n">
        <v>1452</v>
      </c>
      <c r="L5271">
        <f>(K5271-0,5)/3812</f>
        <v/>
      </c>
      <c r="M5271">
        <f>NORM.S.INV(L5271)</f>
        <v/>
      </c>
      <c r="N5271">
        <f>INDEX(SORT('08_MODELO_MULTIPLO'!G$31:G$3842;1;TRUE);K5271)</f>
        <v/>
      </c>
    </row>
    <row r="5272">
      <c r="A5272" t="n">
        <v>1453</v>
      </c>
      <c r="B5272">
        <f>(A5272-0,5)/3812</f>
        <v/>
      </c>
      <c r="C5272">
        <f>NORM.S.INV(B5272)</f>
        <v/>
      </c>
      <c r="D5272">
        <f>INDEX(SORT('06_MODELO_REFS'!F$26:F$3837;1;TRUE);A5272)</f>
        <v/>
      </c>
      <c r="F5272" t="n">
        <v>1453</v>
      </c>
      <c r="G5272">
        <f>(F5272-0,5)/3812</f>
        <v/>
      </c>
      <c r="H5272">
        <f>NORM.S.INV(G5272)</f>
        <v/>
      </c>
      <c r="I5272">
        <f>INDEX(SORT('07_MODELO_NPI'!F$26:F$3837;1;TRUE);F5272)</f>
        <v/>
      </c>
      <c r="K5272" t="n">
        <v>1453</v>
      </c>
      <c r="L5272">
        <f>(K5272-0,5)/3812</f>
        <v/>
      </c>
      <c r="M5272">
        <f>NORM.S.INV(L5272)</f>
        <v/>
      </c>
      <c r="N5272">
        <f>INDEX(SORT('08_MODELO_MULTIPLO'!G$31:G$3842;1;TRUE);K5272)</f>
        <v/>
      </c>
    </row>
    <row r="5273">
      <c r="A5273" t="n">
        <v>1454</v>
      </c>
      <c r="B5273">
        <f>(A5273-0,5)/3812</f>
        <v/>
      </c>
      <c r="C5273">
        <f>NORM.S.INV(B5273)</f>
        <v/>
      </c>
      <c r="D5273">
        <f>INDEX(SORT('06_MODELO_REFS'!F$26:F$3837;1;TRUE);A5273)</f>
        <v/>
      </c>
      <c r="F5273" t="n">
        <v>1454</v>
      </c>
      <c r="G5273">
        <f>(F5273-0,5)/3812</f>
        <v/>
      </c>
      <c r="H5273">
        <f>NORM.S.INV(G5273)</f>
        <v/>
      </c>
      <c r="I5273">
        <f>INDEX(SORT('07_MODELO_NPI'!F$26:F$3837;1;TRUE);F5273)</f>
        <v/>
      </c>
      <c r="K5273" t="n">
        <v>1454</v>
      </c>
      <c r="L5273">
        <f>(K5273-0,5)/3812</f>
        <v/>
      </c>
      <c r="M5273">
        <f>NORM.S.INV(L5273)</f>
        <v/>
      </c>
      <c r="N5273">
        <f>INDEX(SORT('08_MODELO_MULTIPLO'!G$31:G$3842;1;TRUE);K5273)</f>
        <v/>
      </c>
    </row>
    <row r="5274">
      <c r="A5274" t="n">
        <v>1455</v>
      </c>
      <c r="B5274">
        <f>(A5274-0,5)/3812</f>
        <v/>
      </c>
      <c r="C5274">
        <f>NORM.S.INV(B5274)</f>
        <v/>
      </c>
      <c r="D5274">
        <f>INDEX(SORT('06_MODELO_REFS'!F$26:F$3837;1;TRUE);A5274)</f>
        <v/>
      </c>
      <c r="F5274" t="n">
        <v>1455</v>
      </c>
      <c r="G5274">
        <f>(F5274-0,5)/3812</f>
        <v/>
      </c>
      <c r="H5274">
        <f>NORM.S.INV(G5274)</f>
        <v/>
      </c>
      <c r="I5274">
        <f>INDEX(SORT('07_MODELO_NPI'!F$26:F$3837;1;TRUE);F5274)</f>
        <v/>
      </c>
      <c r="K5274" t="n">
        <v>1455</v>
      </c>
      <c r="L5274">
        <f>(K5274-0,5)/3812</f>
        <v/>
      </c>
      <c r="M5274">
        <f>NORM.S.INV(L5274)</f>
        <v/>
      </c>
      <c r="N5274">
        <f>INDEX(SORT('08_MODELO_MULTIPLO'!G$31:G$3842;1;TRUE);K5274)</f>
        <v/>
      </c>
    </row>
    <row r="5275">
      <c r="A5275" t="n">
        <v>1456</v>
      </c>
      <c r="B5275">
        <f>(A5275-0,5)/3812</f>
        <v/>
      </c>
      <c r="C5275">
        <f>NORM.S.INV(B5275)</f>
        <v/>
      </c>
      <c r="D5275">
        <f>INDEX(SORT('06_MODELO_REFS'!F$26:F$3837;1;TRUE);A5275)</f>
        <v/>
      </c>
      <c r="F5275" t="n">
        <v>1456</v>
      </c>
      <c r="G5275">
        <f>(F5275-0,5)/3812</f>
        <v/>
      </c>
      <c r="H5275">
        <f>NORM.S.INV(G5275)</f>
        <v/>
      </c>
      <c r="I5275">
        <f>INDEX(SORT('07_MODELO_NPI'!F$26:F$3837;1;TRUE);F5275)</f>
        <v/>
      </c>
      <c r="K5275" t="n">
        <v>1456</v>
      </c>
      <c r="L5275">
        <f>(K5275-0,5)/3812</f>
        <v/>
      </c>
      <c r="M5275">
        <f>NORM.S.INV(L5275)</f>
        <v/>
      </c>
      <c r="N5275">
        <f>INDEX(SORT('08_MODELO_MULTIPLO'!G$31:G$3842;1;TRUE);K5275)</f>
        <v/>
      </c>
    </row>
    <row r="5276">
      <c r="A5276" t="n">
        <v>1457</v>
      </c>
      <c r="B5276">
        <f>(A5276-0,5)/3812</f>
        <v/>
      </c>
      <c r="C5276">
        <f>NORM.S.INV(B5276)</f>
        <v/>
      </c>
      <c r="D5276">
        <f>INDEX(SORT('06_MODELO_REFS'!F$26:F$3837;1;TRUE);A5276)</f>
        <v/>
      </c>
      <c r="F5276" t="n">
        <v>1457</v>
      </c>
      <c r="G5276">
        <f>(F5276-0,5)/3812</f>
        <v/>
      </c>
      <c r="H5276">
        <f>NORM.S.INV(G5276)</f>
        <v/>
      </c>
      <c r="I5276">
        <f>INDEX(SORT('07_MODELO_NPI'!F$26:F$3837;1;TRUE);F5276)</f>
        <v/>
      </c>
      <c r="K5276" t="n">
        <v>1457</v>
      </c>
      <c r="L5276">
        <f>(K5276-0,5)/3812</f>
        <v/>
      </c>
      <c r="M5276">
        <f>NORM.S.INV(L5276)</f>
        <v/>
      </c>
      <c r="N5276">
        <f>INDEX(SORT('08_MODELO_MULTIPLO'!G$31:G$3842;1;TRUE);K5276)</f>
        <v/>
      </c>
    </row>
    <row r="5277">
      <c r="A5277" t="n">
        <v>1458</v>
      </c>
      <c r="B5277">
        <f>(A5277-0,5)/3812</f>
        <v/>
      </c>
      <c r="C5277">
        <f>NORM.S.INV(B5277)</f>
        <v/>
      </c>
      <c r="D5277">
        <f>INDEX(SORT('06_MODELO_REFS'!F$26:F$3837;1;TRUE);A5277)</f>
        <v/>
      </c>
      <c r="F5277" t="n">
        <v>1458</v>
      </c>
      <c r="G5277">
        <f>(F5277-0,5)/3812</f>
        <v/>
      </c>
      <c r="H5277">
        <f>NORM.S.INV(G5277)</f>
        <v/>
      </c>
      <c r="I5277">
        <f>INDEX(SORT('07_MODELO_NPI'!F$26:F$3837;1;TRUE);F5277)</f>
        <v/>
      </c>
      <c r="K5277" t="n">
        <v>1458</v>
      </c>
      <c r="L5277">
        <f>(K5277-0,5)/3812</f>
        <v/>
      </c>
      <c r="M5277">
        <f>NORM.S.INV(L5277)</f>
        <v/>
      </c>
      <c r="N5277">
        <f>INDEX(SORT('08_MODELO_MULTIPLO'!G$31:G$3842;1;TRUE);K5277)</f>
        <v/>
      </c>
    </row>
    <row r="5278">
      <c r="A5278" t="n">
        <v>1459</v>
      </c>
      <c r="B5278">
        <f>(A5278-0,5)/3812</f>
        <v/>
      </c>
      <c r="C5278">
        <f>NORM.S.INV(B5278)</f>
        <v/>
      </c>
      <c r="D5278">
        <f>INDEX(SORT('06_MODELO_REFS'!F$26:F$3837;1;TRUE);A5278)</f>
        <v/>
      </c>
      <c r="F5278" t="n">
        <v>1459</v>
      </c>
      <c r="G5278">
        <f>(F5278-0,5)/3812</f>
        <v/>
      </c>
      <c r="H5278">
        <f>NORM.S.INV(G5278)</f>
        <v/>
      </c>
      <c r="I5278">
        <f>INDEX(SORT('07_MODELO_NPI'!F$26:F$3837;1;TRUE);F5278)</f>
        <v/>
      </c>
      <c r="K5278" t="n">
        <v>1459</v>
      </c>
      <c r="L5278">
        <f>(K5278-0,5)/3812</f>
        <v/>
      </c>
      <c r="M5278">
        <f>NORM.S.INV(L5278)</f>
        <v/>
      </c>
      <c r="N5278">
        <f>INDEX(SORT('08_MODELO_MULTIPLO'!G$31:G$3842;1;TRUE);K5278)</f>
        <v/>
      </c>
    </row>
    <row r="5279">
      <c r="A5279" t="n">
        <v>1460</v>
      </c>
      <c r="B5279">
        <f>(A5279-0,5)/3812</f>
        <v/>
      </c>
      <c r="C5279">
        <f>NORM.S.INV(B5279)</f>
        <v/>
      </c>
      <c r="D5279">
        <f>INDEX(SORT('06_MODELO_REFS'!F$26:F$3837;1;TRUE);A5279)</f>
        <v/>
      </c>
      <c r="F5279" t="n">
        <v>1460</v>
      </c>
      <c r="G5279">
        <f>(F5279-0,5)/3812</f>
        <v/>
      </c>
      <c r="H5279">
        <f>NORM.S.INV(G5279)</f>
        <v/>
      </c>
      <c r="I5279">
        <f>INDEX(SORT('07_MODELO_NPI'!F$26:F$3837;1;TRUE);F5279)</f>
        <v/>
      </c>
      <c r="K5279" t="n">
        <v>1460</v>
      </c>
      <c r="L5279">
        <f>(K5279-0,5)/3812</f>
        <v/>
      </c>
      <c r="M5279">
        <f>NORM.S.INV(L5279)</f>
        <v/>
      </c>
      <c r="N5279">
        <f>INDEX(SORT('08_MODELO_MULTIPLO'!G$31:G$3842;1;TRUE);K5279)</f>
        <v/>
      </c>
    </row>
    <row r="5280">
      <c r="A5280" t="n">
        <v>1461</v>
      </c>
      <c r="B5280">
        <f>(A5280-0,5)/3812</f>
        <v/>
      </c>
      <c r="C5280">
        <f>NORM.S.INV(B5280)</f>
        <v/>
      </c>
      <c r="D5280">
        <f>INDEX(SORT('06_MODELO_REFS'!F$26:F$3837;1;TRUE);A5280)</f>
        <v/>
      </c>
      <c r="F5280" t="n">
        <v>1461</v>
      </c>
      <c r="G5280">
        <f>(F5280-0,5)/3812</f>
        <v/>
      </c>
      <c r="H5280">
        <f>NORM.S.INV(G5280)</f>
        <v/>
      </c>
      <c r="I5280">
        <f>INDEX(SORT('07_MODELO_NPI'!F$26:F$3837;1;TRUE);F5280)</f>
        <v/>
      </c>
      <c r="K5280" t="n">
        <v>1461</v>
      </c>
      <c r="L5280">
        <f>(K5280-0,5)/3812</f>
        <v/>
      </c>
      <c r="M5280">
        <f>NORM.S.INV(L5280)</f>
        <v/>
      </c>
      <c r="N5280">
        <f>INDEX(SORT('08_MODELO_MULTIPLO'!G$31:G$3842;1;TRUE);K5280)</f>
        <v/>
      </c>
    </row>
    <row r="5281">
      <c r="A5281" t="n">
        <v>1462</v>
      </c>
      <c r="B5281">
        <f>(A5281-0,5)/3812</f>
        <v/>
      </c>
      <c r="C5281">
        <f>NORM.S.INV(B5281)</f>
        <v/>
      </c>
      <c r="D5281">
        <f>INDEX(SORT('06_MODELO_REFS'!F$26:F$3837;1;TRUE);A5281)</f>
        <v/>
      </c>
      <c r="F5281" t="n">
        <v>1462</v>
      </c>
      <c r="G5281">
        <f>(F5281-0,5)/3812</f>
        <v/>
      </c>
      <c r="H5281">
        <f>NORM.S.INV(G5281)</f>
        <v/>
      </c>
      <c r="I5281">
        <f>INDEX(SORT('07_MODELO_NPI'!F$26:F$3837;1;TRUE);F5281)</f>
        <v/>
      </c>
      <c r="K5281" t="n">
        <v>1462</v>
      </c>
      <c r="L5281">
        <f>(K5281-0,5)/3812</f>
        <v/>
      </c>
      <c r="M5281">
        <f>NORM.S.INV(L5281)</f>
        <v/>
      </c>
      <c r="N5281">
        <f>INDEX(SORT('08_MODELO_MULTIPLO'!G$31:G$3842;1;TRUE);K5281)</f>
        <v/>
      </c>
    </row>
    <row r="5282">
      <c r="A5282" t="n">
        <v>1463</v>
      </c>
      <c r="B5282">
        <f>(A5282-0,5)/3812</f>
        <v/>
      </c>
      <c r="C5282">
        <f>NORM.S.INV(B5282)</f>
        <v/>
      </c>
      <c r="D5282">
        <f>INDEX(SORT('06_MODELO_REFS'!F$26:F$3837;1;TRUE);A5282)</f>
        <v/>
      </c>
      <c r="F5282" t="n">
        <v>1463</v>
      </c>
      <c r="G5282">
        <f>(F5282-0,5)/3812</f>
        <v/>
      </c>
      <c r="H5282">
        <f>NORM.S.INV(G5282)</f>
        <v/>
      </c>
      <c r="I5282">
        <f>INDEX(SORT('07_MODELO_NPI'!F$26:F$3837;1;TRUE);F5282)</f>
        <v/>
      </c>
      <c r="K5282" t="n">
        <v>1463</v>
      </c>
      <c r="L5282">
        <f>(K5282-0,5)/3812</f>
        <v/>
      </c>
      <c r="M5282">
        <f>NORM.S.INV(L5282)</f>
        <v/>
      </c>
      <c r="N5282">
        <f>INDEX(SORT('08_MODELO_MULTIPLO'!G$31:G$3842;1;TRUE);K5282)</f>
        <v/>
      </c>
    </row>
    <row r="5283">
      <c r="A5283" t="n">
        <v>1464</v>
      </c>
      <c r="B5283">
        <f>(A5283-0,5)/3812</f>
        <v/>
      </c>
      <c r="C5283">
        <f>NORM.S.INV(B5283)</f>
        <v/>
      </c>
      <c r="D5283">
        <f>INDEX(SORT('06_MODELO_REFS'!F$26:F$3837;1;TRUE);A5283)</f>
        <v/>
      </c>
      <c r="F5283" t="n">
        <v>1464</v>
      </c>
      <c r="G5283">
        <f>(F5283-0,5)/3812</f>
        <v/>
      </c>
      <c r="H5283">
        <f>NORM.S.INV(G5283)</f>
        <v/>
      </c>
      <c r="I5283">
        <f>INDEX(SORT('07_MODELO_NPI'!F$26:F$3837;1;TRUE);F5283)</f>
        <v/>
      </c>
      <c r="K5283" t="n">
        <v>1464</v>
      </c>
      <c r="L5283">
        <f>(K5283-0,5)/3812</f>
        <v/>
      </c>
      <c r="M5283">
        <f>NORM.S.INV(L5283)</f>
        <v/>
      </c>
      <c r="N5283">
        <f>INDEX(SORT('08_MODELO_MULTIPLO'!G$31:G$3842;1;TRUE);K5283)</f>
        <v/>
      </c>
    </row>
    <row r="5284">
      <c r="A5284" t="n">
        <v>1465</v>
      </c>
      <c r="B5284">
        <f>(A5284-0,5)/3812</f>
        <v/>
      </c>
      <c r="C5284">
        <f>NORM.S.INV(B5284)</f>
        <v/>
      </c>
      <c r="D5284">
        <f>INDEX(SORT('06_MODELO_REFS'!F$26:F$3837;1;TRUE);A5284)</f>
        <v/>
      </c>
      <c r="F5284" t="n">
        <v>1465</v>
      </c>
      <c r="G5284">
        <f>(F5284-0,5)/3812</f>
        <v/>
      </c>
      <c r="H5284">
        <f>NORM.S.INV(G5284)</f>
        <v/>
      </c>
      <c r="I5284">
        <f>INDEX(SORT('07_MODELO_NPI'!F$26:F$3837;1;TRUE);F5284)</f>
        <v/>
      </c>
      <c r="K5284" t="n">
        <v>1465</v>
      </c>
      <c r="L5284">
        <f>(K5284-0,5)/3812</f>
        <v/>
      </c>
      <c r="M5284">
        <f>NORM.S.INV(L5284)</f>
        <v/>
      </c>
      <c r="N5284">
        <f>INDEX(SORT('08_MODELO_MULTIPLO'!G$31:G$3842;1;TRUE);K5284)</f>
        <v/>
      </c>
    </row>
    <row r="5285">
      <c r="A5285" t="n">
        <v>1466</v>
      </c>
      <c r="B5285">
        <f>(A5285-0,5)/3812</f>
        <v/>
      </c>
      <c r="C5285">
        <f>NORM.S.INV(B5285)</f>
        <v/>
      </c>
      <c r="D5285">
        <f>INDEX(SORT('06_MODELO_REFS'!F$26:F$3837;1;TRUE);A5285)</f>
        <v/>
      </c>
      <c r="F5285" t="n">
        <v>1466</v>
      </c>
      <c r="G5285">
        <f>(F5285-0,5)/3812</f>
        <v/>
      </c>
      <c r="H5285">
        <f>NORM.S.INV(G5285)</f>
        <v/>
      </c>
      <c r="I5285">
        <f>INDEX(SORT('07_MODELO_NPI'!F$26:F$3837;1;TRUE);F5285)</f>
        <v/>
      </c>
      <c r="K5285" t="n">
        <v>1466</v>
      </c>
      <c r="L5285">
        <f>(K5285-0,5)/3812</f>
        <v/>
      </c>
      <c r="M5285">
        <f>NORM.S.INV(L5285)</f>
        <v/>
      </c>
      <c r="N5285">
        <f>INDEX(SORT('08_MODELO_MULTIPLO'!G$31:G$3842;1;TRUE);K5285)</f>
        <v/>
      </c>
    </row>
    <row r="5286">
      <c r="A5286" t="n">
        <v>1467</v>
      </c>
      <c r="B5286">
        <f>(A5286-0,5)/3812</f>
        <v/>
      </c>
      <c r="C5286">
        <f>NORM.S.INV(B5286)</f>
        <v/>
      </c>
      <c r="D5286">
        <f>INDEX(SORT('06_MODELO_REFS'!F$26:F$3837;1;TRUE);A5286)</f>
        <v/>
      </c>
      <c r="F5286" t="n">
        <v>1467</v>
      </c>
      <c r="G5286">
        <f>(F5286-0,5)/3812</f>
        <v/>
      </c>
      <c r="H5286">
        <f>NORM.S.INV(G5286)</f>
        <v/>
      </c>
      <c r="I5286">
        <f>INDEX(SORT('07_MODELO_NPI'!F$26:F$3837;1;TRUE);F5286)</f>
        <v/>
      </c>
      <c r="K5286" t="n">
        <v>1467</v>
      </c>
      <c r="L5286">
        <f>(K5286-0,5)/3812</f>
        <v/>
      </c>
      <c r="M5286">
        <f>NORM.S.INV(L5286)</f>
        <v/>
      </c>
      <c r="N5286">
        <f>INDEX(SORT('08_MODELO_MULTIPLO'!G$31:G$3842;1;TRUE);K5286)</f>
        <v/>
      </c>
    </row>
    <row r="5287">
      <c r="A5287" t="n">
        <v>1468</v>
      </c>
      <c r="B5287">
        <f>(A5287-0,5)/3812</f>
        <v/>
      </c>
      <c r="C5287">
        <f>NORM.S.INV(B5287)</f>
        <v/>
      </c>
      <c r="D5287">
        <f>INDEX(SORT('06_MODELO_REFS'!F$26:F$3837;1;TRUE);A5287)</f>
        <v/>
      </c>
      <c r="F5287" t="n">
        <v>1468</v>
      </c>
      <c r="G5287">
        <f>(F5287-0,5)/3812</f>
        <v/>
      </c>
      <c r="H5287">
        <f>NORM.S.INV(G5287)</f>
        <v/>
      </c>
      <c r="I5287">
        <f>INDEX(SORT('07_MODELO_NPI'!F$26:F$3837;1;TRUE);F5287)</f>
        <v/>
      </c>
      <c r="K5287" t="n">
        <v>1468</v>
      </c>
      <c r="L5287">
        <f>(K5287-0,5)/3812</f>
        <v/>
      </c>
      <c r="M5287">
        <f>NORM.S.INV(L5287)</f>
        <v/>
      </c>
      <c r="N5287">
        <f>INDEX(SORT('08_MODELO_MULTIPLO'!G$31:G$3842;1;TRUE);K5287)</f>
        <v/>
      </c>
    </row>
    <row r="5288">
      <c r="A5288" t="n">
        <v>1469</v>
      </c>
      <c r="B5288">
        <f>(A5288-0,5)/3812</f>
        <v/>
      </c>
      <c r="C5288">
        <f>NORM.S.INV(B5288)</f>
        <v/>
      </c>
      <c r="D5288">
        <f>INDEX(SORT('06_MODELO_REFS'!F$26:F$3837;1;TRUE);A5288)</f>
        <v/>
      </c>
      <c r="F5288" t="n">
        <v>1469</v>
      </c>
      <c r="G5288">
        <f>(F5288-0,5)/3812</f>
        <v/>
      </c>
      <c r="H5288">
        <f>NORM.S.INV(G5288)</f>
        <v/>
      </c>
      <c r="I5288">
        <f>INDEX(SORT('07_MODELO_NPI'!F$26:F$3837;1;TRUE);F5288)</f>
        <v/>
      </c>
      <c r="K5288" t="n">
        <v>1469</v>
      </c>
      <c r="L5288">
        <f>(K5288-0,5)/3812</f>
        <v/>
      </c>
      <c r="M5288">
        <f>NORM.S.INV(L5288)</f>
        <v/>
      </c>
      <c r="N5288">
        <f>INDEX(SORT('08_MODELO_MULTIPLO'!G$31:G$3842;1;TRUE);K5288)</f>
        <v/>
      </c>
    </row>
    <row r="5289">
      <c r="A5289" t="n">
        <v>1470</v>
      </c>
      <c r="B5289">
        <f>(A5289-0,5)/3812</f>
        <v/>
      </c>
      <c r="C5289">
        <f>NORM.S.INV(B5289)</f>
        <v/>
      </c>
      <c r="D5289">
        <f>INDEX(SORT('06_MODELO_REFS'!F$26:F$3837;1;TRUE);A5289)</f>
        <v/>
      </c>
      <c r="F5289" t="n">
        <v>1470</v>
      </c>
      <c r="G5289">
        <f>(F5289-0,5)/3812</f>
        <v/>
      </c>
      <c r="H5289">
        <f>NORM.S.INV(G5289)</f>
        <v/>
      </c>
      <c r="I5289">
        <f>INDEX(SORT('07_MODELO_NPI'!F$26:F$3837;1;TRUE);F5289)</f>
        <v/>
      </c>
      <c r="K5289" t="n">
        <v>1470</v>
      </c>
      <c r="L5289">
        <f>(K5289-0,5)/3812</f>
        <v/>
      </c>
      <c r="M5289">
        <f>NORM.S.INV(L5289)</f>
        <v/>
      </c>
      <c r="N5289">
        <f>INDEX(SORT('08_MODELO_MULTIPLO'!G$31:G$3842;1;TRUE);K5289)</f>
        <v/>
      </c>
    </row>
    <row r="5290">
      <c r="A5290" t="n">
        <v>1471</v>
      </c>
      <c r="B5290">
        <f>(A5290-0,5)/3812</f>
        <v/>
      </c>
      <c r="C5290">
        <f>NORM.S.INV(B5290)</f>
        <v/>
      </c>
      <c r="D5290">
        <f>INDEX(SORT('06_MODELO_REFS'!F$26:F$3837;1;TRUE);A5290)</f>
        <v/>
      </c>
      <c r="F5290" t="n">
        <v>1471</v>
      </c>
      <c r="G5290">
        <f>(F5290-0,5)/3812</f>
        <v/>
      </c>
      <c r="H5290">
        <f>NORM.S.INV(G5290)</f>
        <v/>
      </c>
      <c r="I5290">
        <f>INDEX(SORT('07_MODELO_NPI'!F$26:F$3837;1;TRUE);F5290)</f>
        <v/>
      </c>
      <c r="K5290" t="n">
        <v>1471</v>
      </c>
      <c r="L5290">
        <f>(K5290-0,5)/3812</f>
        <v/>
      </c>
      <c r="M5290">
        <f>NORM.S.INV(L5290)</f>
        <v/>
      </c>
      <c r="N5290">
        <f>INDEX(SORT('08_MODELO_MULTIPLO'!G$31:G$3842;1;TRUE);K5290)</f>
        <v/>
      </c>
    </row>
    <row r="5291">
      <c r="A5291" t="n">
        <v>1472</v>
      </c>
      <c r="B5291">
        <f>(A5291-0,5)/3812</f>
        <v/>
      </c>
      <c r="C5291">
        <f>NORM.S.INV(B5291)</f>
        <v/>
      </c>
      <c r="D5291">
        <f>INDEX(SORT('06_MODELO_REFS'!F$26:F$3837;1;TRUE);A5291)</f>
        <v/>
      </c>
      <c r="F5291" t="n">
        <v>1472</v>
      </c>
      <c r="G5291">
        <f>(F5291-0,5)/3812</f>
        <v/>
      </c>
      <c r="H5291">
        <f>NORM.S.INV(G5291)</f>
        <v/>
      </c>
      <c r="I5291">
        <f>INDEX(SORT('07_MODELO_NPI'!F$26:F$3837;1;TRUE);F5291)</f>
        <v/>
      </c>
      <c r="K5291" t="n">
        <v>1472</v>
      </c>
      <c r="L5291">
        <f>(K5291-0,5)/3812</f>
        <v/>
      </c>
      <c r="M5291">
        <f>NORM.S.INV(L5291)</f>
        <v/>
      </c>
      <c r="N5291">
        <f>INDEX(SORT('08_MODELO_MULTIPLO'!G$31:G$3842;1;TRUE);K5291)</f>
        <v/>
      </c>
    </row>
    <row r="5292">
      <c r="A5292" t="n">
        <v>1473</v>
      </c>
      <c r="B5292">
        <f>(A5292-0,5)/3812</f>
        <v/>
      </c>
      <c r="C5292">
        <f>NORM.S.INV(B5292)</f>
        <v/>
      </c>
      <c r="D5292">
        <f>INDEX(SORT('06_MODELO_REFS'!F$26:F$3837;1;TRUE);A5292)</f>
        <v/>
      </c>
      <c r="F5292" t="n">
        <v>1473</v>
      </c>
      <c r="G5292">
        <f>(F5292-0,5)/3812</f>
        <v/>
      </c>
      <c r="H5292">
        <f>NORM.S.INV(G5292)</f>
        <v/>
      </c>
      <c r="I5292">
        <f>INDEX(SORT('07_MODELO_NPI'!F$26:F$3837;1;TRUE);F5292)</f>
        <v/>
      </c>
      <c r="K5292" t="n">
        <v>1473</v>
      </c>
      <c r="L5292">
        <f>(K5292-0,5)/3812</f>
        <v/>
      </c>
      <c r="M5292">
        <f>NORM.S.INV(L5292)</f>
        <v/>
      </c>
      <c r="N5292">
        <f>INDEX(SORT('08_MODELO_MULTIPLO'!G$31:G$3842;1;TRUE);K5292)</f>
        <v/>
      </c>
    </row>
    <row r="5293">
      <c r="A5293" t="n">
        <v>1474</v>
      </c>
      <c r="B5293">
        <f>(A5293-0,5)/3812</f>
        <v/>
      </c>
      <c r="C5293">
        <f>NORM.S.INV(B5293)</f>
        <v/>
      </c>
      <c r="D5293">
        <f>INDEX(SORT('06_MODELO_REFS'!F$26:F$3837;1;TRUE);A5293)</f>
        <v/>
      </c>
      <c r="F5293" t="n">
        <v>1474</v>
      </c>
      <c r="G5293">
        <f>(F5293-0,5)/3812</f>
        <v/>
      </c>
      <c r="H5293">
        <f>NORM.S.INV(G5293)</f>
        <v/>
      </c>
      <c r="I5293">
        <f>INDEX(SORT('07_MODELO_NPI'!F$26:F$3837;1;TRUE);F5293)</f>
        <v/>
      </c>
      <c r="K5293" t="n">
        <v>1474</v>
      </c>
      <c r="L5293">
        <f>(K5293-0,5)/3812</f>
        <v/>
      </c>
      <c r="M5293">
        <f>NORM.S.INV(L5293)</f>
        <v/>
      </c>
      <c r="N5293">
        <f>INDEX(SORT('08_MODELO_MULTIPLO'!G$31:G$3842;1;TRUE);K5293)</f>
        <v/>
      </c>
    </row>
    <row r="5294">
      <c r="A5294" t="n">
        <v>1475</v>
      </c>
      <c r="B5294">
        <f>(A5294-0,5)/3812</f>
        <v/>
      </c>
      <c r="C5294">
        <f>NORM.S.INV(B5294)</f>
        <v/>
      </c>
      <c r="D5294">
        <f>INDEX(SORT('06_MODELO_REFS'!F$26:F$3837;1;TRUE);A5294)</f>
        <v/>
      </c>
      <c r="F5294" t="n">
        <v>1475</v>
      </c>
      <c r="G5294">
        <f>(F5294-0,5)/3812</f>
        <v/>
      </c>
      <c r="H5294">
        <f>NORM.S.INV(G5294)</f>
        <v/>
      </c>
      <c r="I5294">
        <f>INDEX(SORT('07_MODELO_NPI'!F$26:F$3837;1;TRUE);F5294)</f>
        <v/>
      </c>
      <c r="K5294" t="n">
        <v>1475</v>
      </c>
      <c r="L5294">
        <f>(K5294-0,5)/3812</f>
        <v/>
      </c>
      <c r="M5294">
        <f>NORM.S.INV(L5294)</f>
        <v/>
      </c>
      <c r="N5294">
        <f>INDEX(SORT('08_MODELO_MULTIPLO'!G$31:G$3842;1;TRUE);K5294)</f>
        <v/>
      </c>
    </row>
    <row r="5295">
      <c r="A5295" t="n">
        <v>1476</v>
      </c>
      <c r="B5295">
        <f>(A5295-0,5)/3812</f>
        <v/>
      </c>
      <c r="C5295">
        <f>NORM.S.INV(B5295)</f>
        <v/>
      </c>
      <c r="D5295">
        <f>INDEX(SORT('06_MODELO_REFS'!F$26:F$3837;1;TRUE);A5295)</f>
        <v/>
      </c>
      <c r="F5295" t="n">
        <v>1476</v>
      </c>
      <c r="G5295">
        <f>(F5295-0,5)/3812</f>
        <v/>
      </c>
      <c r="H5295">
        <f>NORM.S.INV(G5295)</f>
        <v/>
      </c>
      <c r="I5295">
        <f>INDEX(SORT('07_MODELO_NPI'!F$26:F$3837;1;TRUE);F5295)</f>
        <v/>
      </c>
      <c r="K5295" t="n">
        <v>1476</v>
      </c>
      <c r="L5295">
        <f>(K5295-0,5)/3812</f>
        <v/>
      </c>
      <c r="M5295">
        <f>NORM.S.INV(L5295)</f>
        <v/>
      </c>
      <c r="N5295">
        <f>INDEX(SORT('08_MODELO_MULTIPLO'!G$31:G$3842;1;TRUE);K5295)</f>
        <v/>
      </c>
    </row>
    <row r="5296">
      <c r="A5296" t="n">
        <v>1477</v>
      </c>
      <c r="B5296">
        <f>(A5296-0,5)/3812</f>
        <v/>
      </c>
      <c r="C5296">
        <f>NORM.S.INV(B5296)</f>
        <v/>
      </c>
      <c r="D5296">
        <f>INDEX(SORT('06_MODELO_REFS'!F$26:F$3837;1;TRUE);A5296)</f>
        <v/>
      </c>
      <c r="F5296" t="n">
        <v>1477</v>
      </c>
      <c r="G5296">
        <f>(F5296-0,5)/3812</f>
        <v/>
      </c>
      <c r="H5296">
        <f>NORM.S.INV(G5296)</f>
        <v/>
      </c>
      <c r="I5296">
        <f>INDEX(SORT('07_MODELO_NPI'!F$26:F$3837;1;TRUE);F5296)</f>
        <v/>
      </c>
      <c r="K5296" t="n">
        <v>1477</v>
      </c>
      <c r="L5296">
        <f>(K5296-0,5)/3812</f>
        <v/>
      </c>
      <c r="M5296">
        <f>NORM.S.INV(L5296)</f>
        <v/>
      </c>
      <c r="N5296">
        <f>INDEX(SORT('08_MODELO_MULTIPLO'!G$31:G$3842;1;TRUE);K5296)</f>
        <v/>
      </c>
    </row>
    <row r="5297">
      <c r="A5297" t="n">
        <v>1478</v>
      </c>
      <c r="B5297">
        <f>(A5297-0,5)/3812</f>
        <v/>
      </c>
      <c r="C5297">
        <f>NORM.S.INV(B5297)</f>
        <v/>
      </c>
      <c r="D5297">
        <f>INDEX(SORT('06_MODELO_REFS'!F$26:F$3837;1;TRUE);A5297)</f>
        <v/>
      </c>
      <c r="F5297" t="n">
        <v>1478</v>
      </c>
      <c r="G5297">
        <f>(F5297-0,5)/3812</f>
        <v/>
      </c>
      <c r="H5297">
        <f>NORM.S.INV(G5297)</f>
        <v/>
      </c>
      <c r="I5297">
        <f>INDEX(SORT('07_MODELO_NPI'!F$26:F$3837;1;TRUE);F5297)</f>
        <v/>
      </c>
      <c r="K5297" t="n">
        <v>1478</v>
      </c>
      <c r="L5297">
        <f>(K5297-0,5)/3812</f>
        <v/>
      </c>
      <c r="M5297">
        <f>NORM.S.INV(L5297)</f>
        <v/>
      </c>
      <c r="N5297">
        <f>INDEX(SORT('08_MODELO_MULTIPLO'!G$31:G$3842;1;TRUE);K5297)</f>
        <v/>
      </c>
    </row>
    <row r="5298">
      <c r="A5298" t="n">
        <v>1479</v>
      </c>
      <c r="B5298">
        <f>(A5298-0,5)/3812</f>
        <v/>
      </c>
      <c r="C5298">
        <f>NORM.S.INV(B5298)</f>
        <v/>
      </c>
      <c r="D5298">
        <f>INDEX(SORT('06_MODELO_REFS'!F$26:F$3837;1;TRUE);A5298)</f>
        <v/>
      </c>
      <c r="F5298" t="n">
        <v>1479</v>
      </c>
      <c r="G5298">
        <f>(F5298-0,5)/3812</f>
        <v/>
      </c>
      <c r="H5298">
        <f>NORM.S.INV(G5298)</f>
        <v/>
      </c>
      <c r="I5298">
        <f>INDEX(SORT('07_MODELO_NPI'!F$26:F$3837;1;TRUE);F5298)</f>
        <v/>
      </c>
      <c r="K5298" t="n">
        <v>1479</v>
      </c>
      <c r="L5298">
        <f>(K5298-0,5)/3812</f>
        <v/>
      </c>
      <c r="M5298">
        <f>NORM.S.INV(L5298)</f>
        <v/>
      </c>
      <c r="N5298">
        <f>INDEX(SORT('08_MODELO_MULTIPLO'!G$31:G$3842;1;TRUE);K5298)</f>
        <v/>
      </c>
    </row>
    <row r="5299">
      <c r="A5299" t="n">
        <v>1480</v>
      </c>
      <c r="B5299">
        <f>(A5299-0,5)/3812</f>
        <v/>
      </c>
      <c r="C5299">
        <f>NORM.S.INV(B5299)</f>
        <v/>
      </c>
      <c r="D5299">
        <f>INDEX(SORT('06_MODELO_REFS'!F$26:F$3837;1;TRUE);A5299)</f>
        <v/>
      </c>
      <c r="F5299" t="n">
        <v>1480</v>
      </c>
      <c r="G5299">
        <f>(F5299-0,5)/3812</f>
        <v/>
      </c>
      <c r="H5299">
        <f>NORM.S.INV(G5299)</f>
        <v/>
      </c>
      <c r="I5299">
        <f>INDEX(SORT('07_MODELO_NPI'!F$26:F$3837;1;TRUE);F5299)</f>
        <v/>
      </c>
      <c r="K5299" t="n">
        <v>1480</v>
      </c>
      <c r="L5299">
        <f>(K5299-0,5)/3812</f>
        <v/>
      </c>
      <c r="M5299">
        <f>NORM.S.INV(L5299)</f>
        <v/>
      </c>
      <c r="N5299">
        <f>INDEX(SORT('08_MODELO_MULTIPLO'!G$31:G$3842;1;TRUE);K5299)</f>
        <v/>
      </c>
    </row>
    <row r="5300">
      <c r="A5300" t="n">
        <v>1481</v>
      </c>
      <c r="B5300">
        <f>(A5300-0,5)/3812</f>
        <v/>
      </c>
      <c r="C5300">
        <f>NORM.S.INV(B5300)</f>
        <v/>
      </c>
      <c r="D5300">
        <f>INDEX(SORT('06_MODELO_REFS'!F$26:F$3837;1;TRUE);A5300)</f>
        <v/>
      </c>
      <c r="F5300" t="n">
        <v>1481</v>
      </c>
      <c r="G5300">
        <f>(F5300-0,5)/3812</f>
        <v/>
      </c>
      <c r="H5300">
        <f>NORM.S.INV(G5300)</f>
        <v/>
      </c>
      <c r="I5300">
        <f>INDEX(SORT('07_MODELO_NPI'!F$26:F$3837;1;TRUE);F5300)</f>
        <v/>
      </c>
      <c r="K5300" t="n">
        <v>1481</v>
      </c>
      <c r="L5300">
        <f>(K5300-0,5)/3812</f>
        <v/>
      </c>
      <c r="M5300">
        <f>NORM.S.INV(L5300)</f>
        <v/>
      </c>
      <c r="N5300">
        <f>INDEX(SORT('08_MODELO_MULTIPLO'!G$31:G$3842;1;TRUE);K5300)</f>
        <v/>
      </c>
    </row>
    <row r="5301">
      <c r="A5301" t="n">
        <v>1482</v>
      </c>
      <c r="B5301">
        <f>(A5301-0,5)/3812</f>
        <v/>
      </c>
      <c r="C5301">
        <f>NORM.S.INV(B5301)</f>
        <v/>
      </c>
      <c r="D5301">
        <f>INDEX(SORT('06_MODELO_REFS'!F$26:F$3837;1;TRUE);A5301)</f>
        <v/>
      </c>
      <c r="F5301" t="n">
        <v>1482</v>
      </c>
      <c r="G5301">
        <f>(F5301-0,5)/3812</f>
        <v/>
      </c>
      <c r="H5301">
        <f>NORM.S.INV(G5301)</f>
        <v/>
      </c>
      <c r="I5301">
        <f>INDEX(SORT('07_MODELO_NPI'!F$26:F$3837;1;TRUE);F5301)</f>
        <v/>
      </c>
      <c r="K5301" t="n">
        <v>1482</v>
      </c>
      <c r="L5301">
        <f>(K5301-0,5)/3812</f>
        <v/>
      </c>
      <c r="M5301">
        <f>NORM.S.INV(L5301)</f>
        <v/>
      </c>
      <c r="N5301">
        <f>INDEX(SORT('08_MODELO_MULTIPLO'!G$31:G$3842;1;TRUE);K5301)</f>
        <v/>
      </c>
    </row>
    <row r="5302">
      <c r="A5302" t="n">
        <v>1483</v>
      </c>
      <c r="B5302">
        <f>(A5302-0,5)/3812</f>
        <v/>
      </c>
      <c r="C5302">
        <f>NORM.S.INV(B5302)</f>
        <v/>
      </c>
      <c r="D5302">
        <f>INDEX(SORT('06_MODELO_REFS'!F$26:F$3837;1;TRUE);A5302)</f>
        <v/>
      </c>
      <c r="F5302" t="n">
        <v>1483</v>
      </c>
      <c r="G5302">
        <f>(F5302-0,5)/3812</f>
        <v/>
      </c>
      <c r="H5302">
        <f>NORM.S.INV(G5302)</f>
        <v/>
      </c>
      <c r="I5302">
        <f>INDEX(SORT('07_MODELO_NPI'!F$26:F$3837;1;TRUE);F5302)</f>
        <v/>
      </c>
      <c r="K5302" t="n">
        <v>1483</v>
      </c>
      <c r="L5302">
        <f>(K5302-0,5)/3812</f>
        <v/>
      </c>
      <c r="M5302">
        <f>NORM.S.INV(L5302)</f>
        <v/>
      </c>
      <c r="N5302">
        <f>INDEX(SORT('08_MODELO_MULTIPLO'!G$31:G$3842;1;TRUE);K5302)</f>
        <v/>
      </c>
    </row>
    <row r="5303">
      <c r="A5303" t="n">
        <v>1484</v>
      </c>
      <c r="B5303">
        <f>(A5303-0,5)/3812</f>
        <v/>
      </c>
      <c r="C5303">
        <f>NORM.S.INV(B5303)</f>
        <v/>
      </c>
      <c r="D5303">
        <f>INDEX(SORT('06_MODELO_REFS'!F$26:F$3837;1;TRUE);A5303)</f>
        <v/>
      </c>
      <c r="F5303" t="n">
        <v>1484</v>
      </c>
      <c r="G5303">
        <f>(F5303-0,5)/3812</f>
        <v/>
      </c>
      <c r="H5303">
        <f>NORM.S.INV(G5303)</f>
        <v/>
      </c>
      <c r="I5303">
        <f>INDEX(SORT('07_MODELO_NPI'!F$26:F$3837;1;TRUE);F5303)</f>
        <v/>
      </c>
      <c r="K5303" t="n">
        <v>1484</v>
      </c>
      <c r="L5303">
        <f>(K5303-0,5)/3812</f>
        <v/>
      </c>
      <c r="M5303">
        <f>NORM.S.INV(L5303)</f>
        <v/>
      </c>
      <c r="N5303">
        <f>INDEX(SORT('08_MODELO_MULTIPLO'!G$31:G$3842;1;TRUE);K5303)</f>
        <v/>
      </c>
    </row>
    <row r="5304">
      <c r="A5304" t="n">
        <v>1485</v>
      </c>
      <c r="B5304">
        <f>(A5304-0,5)/3812</f>
        <v/>
      </c>
      <c r="C5304">
        <f>NORM.S.INV(B5304)</f>
        <v/>
      </c>
      <c r="D5304">
        <f>INDEX(SORT('06_MODELO_REFS'!F$26:F$3837;1;TRUE);A5304)</f>
        <v/>
      </c>
      <c r="F5304" t="n">
        <v>1485</v>
      </c>
      <c r="G5304">
        <f>(F5304-0,5)/3812</f>
        <v/>
      </c>
      <c r="H5304">
        <f>NORM.S.INV(G5304)</f>
        <v/>
      </c>
      <c r="I5304">
        <f>INDEX(SORT('07_MODELO_NPI'!F$26:F$3837;1;TRUE);F5304)</f>
        <v/>
      </c>
      <c r="K5304" t="n">
        <v>1485</v>
      </c>
      <c r="L5304">
        <f>(K5304-0,5)/3812</f>
        <v/>
      </c>
      <c r="M5304">
        <f>NORM.S.INV(L5304)</f>
        <v/>
      </c>
      <c r="N5304">
        <f>INDEX(SORT('08_MODELO_MULTIPLO'!G$31:G$3842;1;TRUE);K5304)</f>
        <v/>
      </c>
    </row>
    <row r="5305">
      <c r="A5305" t="n">
        <v>1486</v>
      </c>
      <c r="B5305">
        <f>(A5305-0,5)/3812</f>
        <v/>
      </c>
      <c r="C5305">
        <f>NORM.S.INV(B5305)</f>
        <v/>
      </c>
      <c r="D5305">
        <f>INDEX(SORT('06_MODELO_REFS'!F$26:F$3837;1;TRUE);A5305)</f>
        <v/>
      </c>
      <c r="F5305" t="n">
        <v>1486</v>
      </c>
      <c r="G5305">
        <f>(F5305-0,5)/3812</f>
        <v/>
      </c>
      <c r="H5305">
        <f>NORM.S.INV(G5305)</f>
        <v/>
      </c>
      <c r="I5305">
        <f>INDEX(SORT('07_MODELO_NPI'!F$26:F$3837;1;TRUE);F5305)</f>
        <v/>
      </c>
      <c r="K5305" t="n">
        <v>1486</v>
      </c>
      <c r="L5305">
        <f>(K5305-0,5)/3812</f>
        <v/>
      </c>
      <c r="M5305">
        <f>NORM.S.INV(L5305)</f>
        <v/>
      </c>
      <c r="N5305">
        <f>INDEX(SORT('08_MODELO_MULTIPLO'!G$31:G$3842;1;TRUE);K5305)</f>
        <v/>
      </c>
    </row>
    <row r="5306">
      <c r="A5306" t="n">
        <v>1487</v>
      </c>
      <c r="B5306">
        <f>(A5306-0,5)/3812</f>
        <v/>
      </c>
      <c r="C5306">
        <f>NORM.S.INV(B5306)</f>
        <v/>
      </c>
      <c r="D5306">
        <f>INDEX(SORT('06_MODELO_REFS'!F$26:F$3837;1;TRUE);A5306)</f>
        <v/>
      </c>
      <c r="F5306" t="n">
        <v>1487</v>
      </c>
      <c r="G5306">
        <f>(F5306-0,5)/3812</f>
        <v/>
      </c>
      <c r="H5306">
        <f>NORM.S.INV(G5306)</f>
        <v/>
      </c>
      <c r="I5306">
        <f>INDEX(SORT('07_MODELO_NPI'!F$26:F$3837;1;TRUE);F5306)</f>
        <v/>
      </c>
      <c r="K5306" t="n">
        <v>1487</v>
      </c>
      <c r="L5306">
        <f>(K5306-0,5)/3812</f>
        <v/>
      </c>
      <c r="M5306">
        <f>NORM.S.INV(L5306)</f>
        <v/>
      </c>
      <c r="N5306">
        <f>INDEX(SORT('08_MODELO_MULTIPLO'!G$31:G$3842;1;TRUE);K5306)</f>
        <v/>
      </c>
    </row>
    <row r="5307">
      <c r="A5307" t="n">
        <v>1488</v>
      </c>
      <c r="B5307">
        <f>(A5307-0,5)/3812</f>
        <v/>
      </c>
      <c r="C5307">
        <f>NORM.S.INV(B5307)</f>
        <v/>
      </c>
      <c r="D5307">
        <f>INDEX(SORT('06_MODELO_REFS'!F$26:F$3837;1;TRUE);A5307)</f>
        <v/>
      </c>
      <c r="F5307" t="n">
        <v>1488</v>
      </c>
      <c r="G5307">
        <f>(F5307-0,5)/3812</f>
        <v/>
      </c>
      <c r="H5307">
        <f>NORM.S.INV(G5307)</f>
        <v/>
      </c>
      <c r="I5307">
        <f>INDEX(SORT('07_MODELO_NPI'!F$26:F$3837;1;TRUE);F5307)</f>
        <v/>
      </c>
      <c r="K5307" t="n">
        <v>1488</v>
      </c>
      <c r="L5307">
        <f>(K5307-0,5)/3812</f>
        <v/>
      </c>
      <c r="M5307">
        <f>NORM.S.INV(L5307)</f>
        <v/>
      </c>
      <c r="N5307">
        <f>INDEX(SORT('08_MODELO_MULTIPLO'!G$31:G$3842;1;TRUE);K5307)</f>
        <v/>
      </c>
    </row>
    <row r="5308">
      <c r="A5308" t="n">
        <v>1489</v>
      </c>
      <c r="B5308">
        <f>(A5308-0,5)/3812</f>
        <v/>
      </c>
      <c r="C5308">
        <f>NORM.S.INV(B5308)</f>
        <v/>
      </c>
      <c r="D5308">
        <f>INDEX(SORT('06_MODELO_REFS'!F$26:F$3837;1;TRUE);A5308)</f>
        <v/>
      </c>
      <c r="F5308" t="n">
        <v>1489</v>
      </c>
      <c r="G5308">
        <f>(F5308-0,5)/3812</f>
        <v/>
      </c>
      <c r="H5308">
        <f>NORM.S.INV(G5308)</f>
        <v/>
      </c>
      <c r="I5308">
        <f>INDEX(SORT('07_MODELO_NPI'!F$26:F$3837;1;TRUE);F5308)</f>
        <v/>
      </c>
      <c r="K5308" t="n">
        <v>1489</v>
      </c>
      <c r="L5308">
        <f>(K5308-0,5)/3812</f>
        <v/>
      </c>
      <c r="M5308">
        <f>NORM.S.INV(L5308)</f>
        <v/>
      </c>
      <c r="N5308">
        <f>INDEX(SORT('08_MODELO_MULTIPLO'!G$31:G$3842;1;TRUE);K5308)</f>
        <v/>
      </c>
    </row>
    <row r="5309">
      <c r="A5309" t="n">
        <v>1490</v>
      </c>
      <c r="B5309">
        <f>(A5309-0,5)/3812</f>
        <v/>
      </c>
      <c r="C5309">
        <f>NORM.S.INV(B5309)</f>
        <v/>
      </c>
      <c r="D5309">
        <f>INDEX(SORT('06_MODELO_REFS'!F$26:F$3837;1;TRUE);A5309)</f>
        <v/>
      </c>
      <c r="F5309" t="n">
        <v>1490</v>
      </c>
      <c r="G5309">
        <f>(F5309-0,5)/3812</f>
        <v/>
      </c>
      <c r="H5309">
        <f>NORM.S.INV(G5309)</f>
        <v/>
      </c>
      <c r="I5309">
        <f>INDEX(SORT('07_MODELO_NPI'!F$26:F$3837;1;TRUE);F5309)</f>
        <v/>
      </c>
      <c r="K5309" t="n">
        <v>1490</v>
      </c>
      <c r="L5309">
        <f>(K5309-0,5)/3812</f>
        <v/>
      </c>
      <c r="M5309">
        <f>NORM.S.INV(L5309)</f>
        <v/>
      </c>
      <c r="N5309">
        <f>INDEX(SORT('08_MODELO_MULTIPLO'!G$31:G$3842;1;TRUE);K5309)</f>
        <v/>
      </c>
    </row>
    <row r="5310">
      <c r="A5310" t="n">
        <v>1491</v>
      </c>
      <c r="B5310">
        <f>(A5310-0,5)/3812</f>
        <v/>
      </c>
      <c r="C5310">
        <f>NORM.S.INV(B5310)</f>
        <v/>
      </c>
      <c r="D5310">
        <f>INDEX(SORT('06_MODELO_REFS'!F$26:F$3837;1;TRUE);A5310)</f>
        <v/>
      </c>
      <c r="F5310" t="n">
        <v>1491</v>
      </c>
      <c r="G5310">
        <f>(F5310-0,5)/3812</f>
        <v/>
      </c>
      <c r="H5310">
        <f>NORM.S.INV(G5310)</f>
        <v/>
      </c>
      <c r="I5310">
        <f>INDEX(SORT('07_MODELO_NPI'!F$26:F$3837;1;TRUE);F5310)</f>
        <v/>
      </c>
      <c r="K5310" t="n">
        <v>1491</v>
      </c>
      <c r="L5310">
        <f>(K5310-0,5)/3812</f>
        <v/>
      </c>
      <c r="M5310">
        <f>NORM.S.INV(L5310)</f>
        <v/>
      </c>
      <c r="N5310">
        <f>INDEX(SORT('08_MODELO_MULTIPLO'!G$31:G$3842;1;TRUE);K5310)</f>
        <v/>
      </c>
    </row>
    <row r="5311">
      <c r="A5311" t="n">
        <v>1492</v>
      </c>
      <c r="B5311">
        <f>(A5311-0,5)/3812</f>
        <v/>
      </c>
      <c r="C5311">
        <f>NORM.S.INV(B5311)</f>
        <v/>
      </c>
      <c r="D5311">
        <f>INDEX(SORT('06_MODELO_REFS'!F$26:F$3837;1;TRUE);A5311)</f>
        <v/>
      </c>
      <c r="F5311" t="n">
        <v>1492</v>
      </c>
      <c r="G5311">
        <f>(F5311-0,5)/3812</f>
        <v/>
      </c>
      <c r="H5311">
        <f>NORM.S.INV(G5311)</f>
        <v/>
      </c>
      <c r="I5311">
        <f>INDEX(SORT('07_MODELO_NPI'!F$26:F$3837;1;TRUE);F5311)</f>
        <v/>
      </c>
      <c r="K5311" t="n">
        <v>1492</v>
      </c>
      <c r="L5311">
        <f>(K5311-0,5)/3812</f>
        <v/>
      </c>
      <c r="M5311">
        <f>NORM.S.INV(L5311)</f>
        <v/>
      </c>
      <c r="N5311">
        <f>INDEX(SORT('08_MODELO_MULTIPLO'!G$31:G$3842;1;TRUE);K5311)</f>
        <v/>
      </c>
    </row>
    <row r="5312">
      <c r="A5312" t="n">
        <v>1493</v>
      </c>
      <c r="B5312">
        <f>(A5312-0,5)/3812</f>
        <v/>
      </c>
      <c r="C5312">
        <f>NORM.S.INV(B5312)</f>
        <v/>
      </c>
      <c r="D5312">
        <f>INDEX(SORT('06_MODELO_REFS'!F$26:F$3837;1;TRUE);A5312)</f>
        <v/>
      </c>
      <c r="F5312" t="n">
        <v>1493</v>
      </c>
      <c r="G5312">
        <f>(F5312-0,5)/3812</f>
        <v/>
      </c>
      <c r="H5312">
        <f>NORM.S.INV(G5312)</f>
        <v/>
      </c>
      <c r="I5312">
        <f>INDEX(SORT('07_MODELO_NPI'!F$26:F$3837;1;TRUE);F5312)</f>
        <v/>
      </c>
      <c r="K5312" t="n">
        <v>1493</v>
      </c>
      <c r="L5312">
        <f>(K5312-0,5)/3812</f>
        <v/>
      </c>
      <c r="M5312">
        <f>NORM.S.INV(L5312)</f>
        <v/>
      </c>
      <c r="N5312">
        <f>INDEX(SORT('08_MODELO_MULTIPLO'!G$31:G$3842;1;TRUE);K5312)</f>
        <v/>
      </c>
    </row>
    <row r="5313">
      <c r="A5313" t="n">
        <v>1494</v>
      </c>
      <c r="B5313">
        <f>(A5313-0,5)/3812</f>
        <v/>
      </c>
      <c r="C5313">
        <f>NORM.S.INV(B5313)</f>
        <v/>
      </c>
      <c r="D5313">
        <f>INDEX(SORT('06_MODELO_REFS'!F$26:F$3837;1;TRUE);A5313)</f>
        <v/>
      </c>
      <c r="F5313" t="n">
        <v>1494</v>
      </c>
      <c r="G5313">
        <f>(F5313-0,5)/3812</f>
        <v/>
      </c>
      <c r="H5313">
        <f>NORM.S.INV(G5313)</f>
        <v/>
      </c>
      <c r="I5313">
        <f>INDEX(SORT('07_MODELO_NPI'!F$26:F$3837;1;TRUE);F5313)</f>
        <v/>
      </c>
      <c r="K5313" t="n">
        <v>1494</v>
      </c>
      <c r="L5313">
        <f>(K5313-0,5)/3812</f>
        <v/>
      </c>
      <c r="M5313">
        <f>NORM.S.INV(L5313)</f>
        <v/>
      </c>
      <c r="N5313">
        <f>INDEX(SORT('08_MODELO_MULTIPLO'!G$31:G$3842;1;TRUE);K5313)</f>
        <v/>
      </c>
    </row>
    <row r="5314">
      <c r="A5314" t="n">
        <v>1495</v>
      </c>
      <c r="B5314">
        <f>(A5314-0,5)/3812</f>
        <v/>
      </c>
      <c r="C5314">
        <f>NORM.S.INV(B5314)</f>
        <v/>
      </c>
      <c r="D5314">
        <f>INDEX(SORT('06_MODELO_REFS'!F$26:F$3837;1;TRUE);A5314)</f>
        <v/>
      </c>
      <c r="F5314" t="n">
        <v>1495</v>
      </c>
      <c r="G5314">
        <f>(F5314-0,5)/3812</f>
        <v/>
      </c>
      <c r="H5314">
        <f>NORM.S.INV(G5314)</f>
        <v/>
      </c>
      <c r="I5314">
        <f>INDEX(SORT('07_MODELO_NPI'!F$26:F$3837;1;TRUE);F5314)</f>
        <v/>
      </c>
      <c r="K5314" t="n">
        <v>1495</v>
      </c>
      <c r="L5314">
        <f>(K5314-0,5)/3812</f>
        <v/>
      </c>
      <c r="M5314">
        <f>NORM.S.INV(L5314)</f>
        <v/>
      </c>
      <c r="N5314">
        <f>INDEX(SORT('08_MODELO_MULTIPLO'!G$31:G$3842;1;TRUE);K5314)</f>
        <v/>
      </c>
    </row>
    <row r="5315">
      <c r="A5315" t="n">
        <v>1496</v>
      </c>
      <c r="B5315">
        <f>(A5315-0,5)/3812</f>
        <v/>
      </c>
      <c r="C5315">
        <f>NORM.S.INV(B5315)</f>
        <v/>
      </c>
      <c r="D5315">
        <f>INDEX(SORT('06_MODELO_REFS'!F$26:F$3837;1;TRUE);A5315)</f>
        <v/>
      </c>
      <c r="F5315" t="n">
        <v>1496</v>
      </c>
      <c r="G5315">
        <f>(F5315-0,5)/3812</f>
        <v/>
      </c>
      <c r="H5315">
        <f>NORM.S.INV(G5315)</f>
        <v/>
      </c>
      <c r="I5315">
        <f>INDEX(SORT('07_MODELO_NPI'!F$26:F$3837;1;TRUE);F5315)</f>
        <v/>
      </c>
      <c r="K5315" t="n">
        <v>1496</v>
      </c>
      <c r="L5315">
        <f>(K5315-0,5)/3812</f>
        <v/>
      </c>
      <c r="M5315">
        <f>NORM.S.INV(L5315)</f>
        <v/>
      </c>
      <c r="N5315">
        <f>INDEX(SORT('08_MODELO_MULTIPLO'!G$31:G$3842;1;TRUE);K5315)</f>
        <v/>
      </c>
    </row>
    <row r="5316">
      <c r="A5316" t="n">
        <v>1497</v>
      </c>
      <c r="B5316">
        <f>(A5316-0,5)/3812</f>
        <v/>
      </c>
      <c r="C5316">
        <f>NORM.S.INV(B5316)</f>
        <v/>
      </c>
      <c r="D5316">
        <f>INDEX(SORT('06_MODELO_REFS'!F$26:F$3837;1;TRUE);A5316)</f>
        <v/>
      </c>
      <c r="F5316" t="n">
        <v>1497</v>
      </c>
      <c r="G5316">
        <f>(F5316-0,5)/3812</f>
        <v/>
      </c>
      <c r="H5316">
        <f>NORM.S.INV(G5316)</f>
        <v/>
      </c>
      <c r="I5316">
        <f>INDEX(SORT('07_MODELO_NPI'!F$26:F$3837;1;TRUE);F5316)</f>
        <v/>
      </c>
      <c r="K5316" t="n">
        <v>1497</v>
      </c>
      <c r="L5316">
        <f>(K5316-0,5)/3812</f>
        <v/>
      </c>
      <c r="M5316">
        <f>NORM.S.INV(L5316)</f>
        <v/>
      </c>
      <c r="N5316">
        <f>INDEX(SORT('08_MODELO_MULTIPLO'!G$31:G$3842;1;TRUE);K5316)</f>
        <v/>
      </c>
    </row>
    <row r="5317">
      <c r="A5317" t="n">
        <v>1498</v>
      </c>
      <c r="B5317">
        <f>(A5317-0,5)/3812</f>
        <v/>
      </c>
      <c r="C5317">
        <f>NORM.S.INV(B5317)</f>
        <v/>
      </c>
      <c r="D5317">
        <f>INDEX(SORT('06_MODELO_REFS'!F$26:F$3837;1;TRUE);A5317)</f>
        <v/>
      </c>
      <c r="F5317" t="n">
        <v>1498</v>
      </c>
      <c r="G5317">
        <f>(F5317-0,5)/3812</f>
        <v/>
      </c>
      <c r="H5317">
        <f>NORM.S.INV(G5317)</f>
        <v/>
      </c>
      <c r="I5317">
        <f>INDEX(SORT('07_MODELO_NPI'!F$26:F$3837;1;TRUE);F5317)</f>
        <v/>
      </c>
      <c r="K5317" t="n">
        <v>1498</v>
      </c>
      <c r="L5317">
        <f>(K5317-0,5)/3812</f>
        <v/>
      </c>
      <c r="M5317">
        <f>NORM.S.INV(L5317)</f>
        <v/>
      </c>
      <c r="N5317">
        <f>INDEX(SORT('08_MODELO_MULTIPLO'!G$31:G$3842;1;TRUE);K5317)</f>
        <v/>
      </c>
    </row>
    <row r="5318">
      <c r="A5318" t="n">
        <v>1499</v>
      </c>
      <c r="B5318">
        <f>(A5318-0,5)/3812</f>
        <v/>
      </c>
      <c r="C5318">
        <f>NORM.S.INV(B5318)</f>
        <v/>
      </c>
      <c r="D5318">
        <f>INDEX(SORT('06_MODELO_REFS'!F$26:F$3837;1;TRUE);A5318)</f>
        <v/>
      </c>
      <c r="F5318" t="n">
        <v>1499</v>
      </c>
      <c r="G5318">
        <f>(F5318-0,5)/3812</f>
        <v/>
      </c>
      <c r="H5318">
        <f>NORM.S.INV(G5318)</f>
        <v/>
      </c>
      <c r="I5318">
        <f>INDEX(SORT('07_MODELO_NPI'!F$26:F$3837;1;TRUE);F5318)</f>
        <v/>
      </c>
      <c r="K5318" t="n">
        <v>1499</v>
      </c>
      <c r="L5318">
        <f>(K5318-0,5)/3812</f>
        <v/>
      </c>
      <c r="M5318">
        <f>NORM.S.INV(L5318)</f>
        <v/>
      </c>
      <c r="N5318">
        <f>INDEX(SORT('08_MODELO_MULTIPLO'!G$31:G$3842;1;TRUE);K5318)</f>
        <v/>
      </c>
    </row>
    <row r="5319">
      <c r="A5319" t="n">
        <v>1500</v>
      </c>
      <c r="B5319">
        <f>(A5319-0,5)/3812</f>
        <v/>
      </c>
      <c r="C5319">
        <f>NORM.S.INV(B5319)</f>
        <v/>
      </c>
      <c r="D5319">
        <f>INDEX(SORT('06_MODELO_REFS'!F$26:F$3837;1;TRUE);A5319)</f>
        <v/>
      </c>
      <c r="F5319" t="n">
        <v>1500</v>
      </c>
      <c r="G5319">
        <f>(F5319-0,5)/3812</f>
        <v/>
      </c>
      <c r="H5319">
        <f>NORM.S.INV(G5319)</f>
        <v/>
      </c>
      <c r="I5319">
        <f>INDEX(SORT('07_MODELO_NPI'!F$26:F$3837;1;TRUE);F5319)</f>
        <v/>
      </c>
      <c r="K5319" t="n">
        <v>1500</v>
      </c>
      <c r="L5319">
        <f>(K5319-0,5)/3812</f>
        <v/>
      </c>
      <c r="M5319">
        <f>NORM.S.INV(L5319)</f>
        <v/>
      </c>
      <c r="N5319">
        <f>INDEX(SORT('08_MODELO_MULTIPLO'!G$31:G$3842;1;TRUE);K5319)</f>
        <v/>
      </c>
    </row>
    <row r="5320">
      <c r="A5320" t="n">
        <v>1501</v>
      </c>
      <c r="B5320">
        <f>(A5320-0,5)/3812</f>
        <v/>
      </c>
      <c r="C5320">
        <f>NORM.S.INV(B5320)</f>
        <v/>
      </c>
      <c r="D5320">
        <f>INDEX(SORT('06_MODELO_REFS'!F$26:F$3837;1;TRUE);A5320)</f>
        <v/>
      </c>
      <c r="F5320" t="n">
        <v>1501</v>
      </c>
      <c r="G5320">
        <f>(F5320-0,5)/3812</f>
        <v/>
      </c>
      <c r="H5320">
        <f>NORM.S.INV(G5320)</f>
        <v/>
      </c>
      <c r="I5320">
        <f>INDEX(SORT('07_MODELO_NPI'!F$26:F$3837;1;TRUE);F5320)</f>
        <v/>
      </c>
      <c r="K5320" t="n">
        <v>1501</v>
      </c>
      <c r="L5320">
        <f>(K5320-0,5)/3812</f>
        <v/>
      </c>
      <c r="M5320">
        <f>NORM.S.INV(L5320)</f>
        <v/>
      </c>
      <c r="N5320">
        <f>INDEX(SORT('08_MODELO_MULTIPLO'!G$31:G$3842;1;TRUE);K5320)</f>
        <v/>
      </c>
    </row>
    <row r="5321">
      <c r="A5321" t="n">
        <v>1502</v>
      </c>
      <c r="B5321">
        <f>(A5321-0,5)/3812</f>
        <v/>
      </c>
      <c r="C5321">
        <f>NORM.S.INV(B5321)</f>
        <v/>
      </c>
      <c r="D5321">
        <f>INDEX(SORT('06_MODELO_REFS'!F$26:F$3837;1;TRUE);A5321)</f>
        <v/>
      </c>
      <c r="F5321" t="n">
        <v>1502</v>
      </c>
      <c r="G5321">
        <f>(F5321-0,5)/3812</f>
        <v/>
      </c>
      <c r="H5321">
        <f>NORM.S.INV(G5321)</f>
        <v/>
      </c>
      <c r="I5321">
        <f>INDEX(SORT('07_MODELO_NPI'!F$26:F$3837;1;TRUE);F5321)</f>
        <v/>
      </c>
      <c r="K5321" t="n">
        <v>1502</v>
      </c>
      <c r="L5321">
        <f>(K5321-0,5)/3812</f>
        <v/>
      </c>
      <c r="M5321">
        <f>NORM.S.INV(L5321)</f>
        <v/>
      </c>
      <c r="N5321">
        <f>INDEX(SORT('08_MODELO_MULTIPLO'!G$31:G$3842;1;TRUE);K5321)</f>
        <v/>
      </c>
    </row>
    <row r="5322">
      <c r="A5322" t="n">
        <v>1503</v>
      </c>
      <c r="B5322">
        <f>(A5322-0,5)/3812</f>
        <v/>
      </c>
      <c r="C5322">
        <f>NORM.S.INV(B5322)</f>
        <v/>
      </c>
      <c r="D5322">
        <f>INDEX(SORT('06_MODELO_REFS'!F$26:F$3837;1;TRUE);A5322)</f>
        <v/>
      </c>
      <c r="F5322" t="n">
        <v>1503</v>
      </c>
      <c r="G5322">
        <f>(F5322-0,5)/3812</f>
        <v/>
      </c>
      <c r="H5322">
        <f>NORM.S.INV(G5322)</f>
        <v/>
      </c>
      <c r="I5322">
        <f>INDEX(SORT('07_MODELO_NPI'!F$26:F$3837;1;TRUE);F5322)</f>
        <v/>
      </c>
      <c r="K5322" t="n">
        <v>1503</v>
      </c>
      <c r="L5322">
        <f>(K5322-0,5)/3812</f>
        <v/>
      </c>
      <c r="M5322">
        <f>NORM.S.INV(L5322)</f>
        <v/>
      </c>
      <c r="N5322">
        <f>INDEX(SORT('08_MODELO_MULTIPLO'!G$31:G$3842;1;TRUE);K5322)</f>
        <v/>
      </c>
    </row>
    <row r="5323">
      <c r="A5323" t="n">
        <v>1504</v>
      </c>
      <c r="B5323">
        <f>(A5323-0,5)/3812</f>
        <v/>
      </c>
      <c r="C5323">
        <f>NORM.S.INV(B5323)</f>
        <v/>
      </c>
      <c r="D5323">
        <f>INDEX(SORT('06_MODELO_REFS'!F$26:F$3837;1;TRUE);A5323)</f>
        <v/>
      </c>
      <c r="F5323" t="n">
        <v>1504</v>
      </c>
      <c r="G5323">
        <f>(F5323-0,5)/3812</f>
        <v/>
      </c>
      <c r="H5323">
        <f>NORM.S.INV(G5323)</f>
        <v/>
      </c>
      <c r="I5323">
        <f>INDEX(SORT('07_MODELO_NPI'!F$26:F$3837;1;TRUE);F5323)</f>
        <v/>
      </c>
      <c r="K5323" t="n">
        <v>1504</v>
      </c>
      <c r="L5323">
        <f>(K5323-0,5)/3812</f>
        <v/>
      </c>
      <c r="M5323">
        <f>NORM.S.INV(L5323)</f>
        <v/>
      </c>
      <c r="N5323">
        <f>INDEX(SORT('08_MODELO_MULTIPLO'!G$31:G$3842;1;TRUE);K5323)</f>
        <v/>
      </c>
    </row>
    <row r="5324">
      <c r="A5324" t="n">
        <v>1505</v>
      </c>
      <c r="B5324">
        <f>(A5324-0,5)/3812</f>
        <v/>
      </c>
      <c r="C5324">
        <f>NORM.S.INV(B5324)</f>
        <v/>
      </c>
      <c r="D5324">
        <f>INDEX(SORT('06_MODELO_REFS'!F$26:F$3837;1;TRUE);A5324)</f>
        <v/>
      </c>
      <c r="F5324" t="n">
        <v>1505</v>
      </c>
      <c r="G5324">
        <f>(F5324-0,5)/3812</f>
        <v/>
      </c>
      <c r="H5324">
        <f>NORM.S.INV(G5324)</f>
        <v/>
      </c>
      <c r="I5324">
        <f>INDEX(SORT('07_MODELO_NPI'!F$26:F$3837;1;TRUE);F5324)</f>
        <v/>
      </c>
      <c r="K5324" t="n">
        <v>1505</v>
      </c>
      <c r="L5324">
        <f>(K5324-0,5)/3812</f>
        <v/>
      </c>
      <c r="M5324">
        <f>NORM.S.INV(L5324)</f>
        <v/>
      </c>
      <c r="N5324">
        <f>INDEX(SORT('08_MODELO_MULTIPLO'!G$31:G$3842;1;TRUE);K5324)</f>
        <v/>
      </c>
    </row>
    <row r="5325">
      <c r="A5325" t="n">
        <v>1506</v>
      </c>
      <c r="B5325">
        <f>(A5325-0,5)/3812</f>
        <v/>
      </c>
      <c r="C5325">
        <f>NORM.S.INV(B5325)</f>
        <v/>
      </c>
      <c r="D5325">
        <f>INDEX(SORT('06_MODELO_REFS'!F$26:F$3837;1;TRUE);A5325)</f>
        <v/>
      </c>
      <c r="F5325" t="n">
        <v>1506</v>
      </c>
      <c r="G5325">
        <f>(F5325-0,5)/3812</f>
        <v/>
      </c>
      <c r="H5325">
        <f>NORM.S.INV(G5325)</f>
        <v/>
      </c>
      <c r="I5325">
        <f>INDEX(SORT('07_MODELO_NPI'!F$26:F$3837;1;TRUE);F5325)</f>
        <v/>
      </c>
      <c r="K5325" t="n">
        <v>1506</v>
      </c>
      <c r="L5325">
        <f>(K5325-0,5)/3812</f>
        <v/>
      </c>
      <c r="M5325">
        <f>NORM.S.INV(L5325)</f>
        <v/>
      </c>
      <c r="N5325">
        <f>INDEX(SORT('08_MODELO_MULTIPLO'!G$31:G$3842;1;TRUE);K5325)</f>
        <v/>
      </c>
    </row>
    <row r="5326">
      <c r="A5326" t="n">
        <v>1507</v>
      </c>
      <c r="B5326">
        <f>(A5326-0,5)/3812</f>
        <v/>
      </c>
      <c r="C5326">
        <f>NORM.S.INV(B5326)</f>
        <v/>
      </c>
      <c r="D5326">
        <f>INDEX(SORT('06_MODELO_REFS'!F$26:F$3837;1;TRUE);A5326)</f>
        <v/>
      </c>
      <c r="F5326" t="n">
        <v>1507</v>
      </c>
      <c r="G5326">
        <f>(F5326-0,5)/3812</f>
        <v/>
      </c>
      <c r="H5326">
        <f>NORM.S.INV(G5326)</f>
        <v/>
      </c>
      <c r="I5326">
        <f>INDEX(SORT('07_MODELO_NPI'!F$26:F$3837;1;TRUE);F5326)</f>
        <v/>
      </c>
      <c r="K5326" t="n">
        <v>1507</v>
      </c>
      <c r="L5326">
        <f>(K5326-0,5)/3812</f>
        <v/>
      </c>
      <c r="M5326">
        <f>NORM.S.INV(L5326)</f>
        <v/>
      </c>
      <c r="N5326">
        <f>INDEX(SORT('08_MODELO_MULTIPLO'!G$31:G$3842;1;TRUE);K5326)</f>
        <v/>
      </c>
    </row>
    <row r="5327">
      <c r="A5327" t="n">
        <v>1508</v>
      </c>
      <c r="B5327">
        <f>(A5327-0,5)/3812</f>
        <v/>
      </c>
      <c r="C5327">
        <f>NORM.S.INV(B5327)</f>
        <v/>
      </c>
      <c r="D5327">
        <f>INDEX(SORT('06_MODELO_REFS'!F$26:F$3837;1;TRUE);A5327)</f>
        <v/>
      </c>
      <c r="F5327" t="n">
        <v>1508</v>
      </c>
      <c r="G5327">
        <f>(F5327-0,5)/3812</f>
        <v/>
      </c>
      <c r="H5327">
        <f>NORM.S.INV(G5327)</f>
        <v/>
      </c>
      <c r="I5327">
        <f>INDEX(SORT('07_MODELO_NPI'!F$26:F$3837;1;TRUE);F5327)</f>
        <v/>
      </c>
      <c r="K5327" t="n">
        <v>1508</v>
      </c>
      <c r="L5327">
        <f>(K5327-0,5)/3812</f>
        <v/>
      </c>
      <c r="M5327">
        <f>NORM.S.INV(L5327)</f>
        <v/>
      </c>
      <c r="N5327">
        <f>INDEX(SORT('08_MODELO_MULTIPLO'!G$31:G$3842;1;TRUE);K5327)</f>
        <v/>
      </c>
    </row>
    <row r="5328">
      <c r="A5328" t="n">
        <v>1509</v>
      </c>
      <c r="B5328">
        <f>(A5328-0,5)/3812</f>
        <v/>
      </c>
      <c r="C5328">
        <f>NORM.S.INV(B5328)</f>
        <v/>
      </c>
      <c r="D5328">
        <f>INDEX(SORT('06_MODELO_REFS'!F$26:F$3837;1;TRUE);A5328)</f>
        <v/>
      </c>
      <c r="F5328" t="n">
        <v>1509</v>
      </c>
      <c r="G5328">
        <f>(F5328-0,5)/3812</f>
        <v/>
      </c>
      <c r="H5328">
        <f>NORM.S.INV(G5328)</f>
        <v/>
      </c>
      <c r="I5328">
        <f>INDEX(SORT('07_MODELO_NPI'!F$26:F$3837;1;TRUE);F5328)</f>
        <v/>
      </c>
      <c r="K5328" t="n">
        <v>1509</v>
      </c>
      <c r="L5328">
        <f>(K5328-0,5)/3812</f>
        <v/>
      </c>
      <c r="M5328">
        <f>NORM.S.INV(L5328)</f>
        <v/>
      </c>
      <c r="N5328">
        <f>INDEX(SORT('08_MODELO_MULTIPLO'!G$31:G$3842;1;TRUE);K5328)</f>
        <v/>
      </c>
    </row>
    <row r="5329">
      <c r="A5329" t="n">
        <v>1510</v>
      </c>
      <c r="B5329">
        <f>(A5329-0,5)/3812</f>
        <v/>
      </c>
      <c r="C5329">
        <f>NORM.S.INV(B5329)</f>
        <v/>
      </c>
      <c r="D5329">
        <f>INDEX(SORT('06_MODELO_REFS'!F$26:F$3837;1;TRUE);A5329)</f>
        <v/>
      </c>
      <c r="F5329" t="n">
        <v>1510</v>
      </c>
      <c r="G5329">
        <f>(F5329-0,5)/3812</f>
        <v/>
      </c>
      <c r="H5329">
        <f>NORM.S.INV(G5329)</f>
        <v/>
      </c>
      <c r="I5329">
        <f>INDEX(SORT('07_MODELO_NPI'!F$26:F$3837;1;TRUE);F5329)</f>
        <v/>
      </c>
      <c r="K5329" t="n">
        <v>1510</v>
      </c>
      <c r="L5329">
        <f>(K5329-0,5)/3812</f>
        <v/>
      </c>
      <c r="M5329">
        <f>NORM.S.INV(L5329)</f>
        <v/>
      </c>
      <c r="N5329">
        <f>INDEX(SORT('08_MODELO_MULTIPLO'!G$31:G$3842;1;TRUE);K5329)</f>
        <v/>
      </c>
    </row>
    <row r="5330">
      <c r="A5330" t="n">
        <v>1511</v>
      </c>
      <c r="B5330">
        <f>(A5330-0,5)/3812</f>
        <v/>
      </c>
      <c r="C5330">
        <f>NORM.S.INV(B5330)</f>
        <v/>
      </c>
      <c r="D5330">
        <f>INDEX(SORT('06_MODELO_REFS'!F$26:F$3837;1;TRUE);A5330)</f>
        <v/>
      </c>
      <c r="F5330" t="n">
        <v>1511</v>
      </c>
      <c r="G5330">
        <f>(F5330-0,5)/3812</f>
        <v/>
      </c>
      <c r="H5330">
        <f>NORM.S.INV(G5330)</f>
        <v/>
      </c>
      <c r="I5330">
        <f>INDEX(SORT('07_MODELO_NPI'!F$26:F$3837;1;TRUE);F5330)</f>
        <v/>
      </c>
      <c r="K5330" t="n">
        <v>1511</v>
      </c>
      <c r="L5330">
        <f>(K5330-0,5)/3812</f>
        <v/>
      </c>
      <c r="M5330">
        <f>NORM.S.INV(L5330)</f>
        <v/>
      </c>
      <c r="N5330">
        <f>INDEX(SORT('08_MODELO_MULTIPLO'!G$31:G$3842;1;TRUE);K5330)</f>
        <v/>
      </c>
    </row>
    <row r="5331">
      <c r="A5331" t="n">
        <v>1512</v>
      </c>
      <c r="B5331">
        <f>(A5331-0,5)/3812</f>
        <v/>
      </c>
      <c r="C5331">
        <f>NORM.S.INV(B5331)</f>
        <v/>
      </c>
      <c r="D5331">
        <f>INDEX(SORT('06_MODELO_REFS'!F$26:F$3837;1;TRUE);A5331)</f>
        <v/>
      </c>
      <c r="F5331" t="n">
        <v>1512</v>
      </c>
      <c r="G5331">
        <f>(F5331-0,5)/3812</f>
        <v/>
      </c>
      <c r="H5331">
        <f>NORM.S.INV(G5331)</f>
        <v/>
      </c>
      <c r="I5331">
        <f>INDEX(SORT('07_MODELO_NPI'!F$26:F$3837;1;TRUE);F5331)</f>
        <v/>
      </c>
      <c r="K5331" t="n">
        <v>1512</v>
      </c>
      <c r="L5331">
        <f>(K5331-0,5)/3812</f>
        <v/>
      </c>
      <c r="M5331">
        <f>NORM.S.INV(L5331)</f>
        <v/>
      </c>
      <c r="N5331">
        <f>INDEX(SORT('08_MODELO_MULTIPLO'!G$31:G$3842;1;TRUE);K5331)</f>
        <v/>
      </c>
    </row>
    <row r="5332">
      <c r="A5332" t="n">
        <v>1513</v>
      </c>
      <c r="B5332">
        <f>(A5332-0,5)/3812</f>
        <v/>
      </c>
      <c r="C5332">
        <f>NORM.S.INV(B5332)</f>
        <v/>
      </c>
      <c r="D5332">
        <f>INDEX(SORT('06_MODELO_REFS'!F$26:F$3837;1;TRUE);A5332)</f>
        <v/>
      </c>
      <c r="F5332" t="n">
        <v>1513</v>
      </c>
      <c r="G5332">
        <f>(F5332-0,5)/3812</f>
        <v/>
      </c>
      <c r="H5332">
        <f>NORM.S.INV(G5332)</f>
        <v/>
      </c>
      <c r="I5332">
        <f>INDEX(SORT('07_MODELO_NPI'!F$26:F$3837;1;TRUE);F5332)</f>
        <v/>
      </c>
      <c r="K5332" t="n">
        <v>1513</v>
      </c>
      <c r="L5332">
        <f>(K5332-0,5)/3812</f>
        <v/>
      </c>
      <c r="M5332">
        <f>NORM.S.INV(L5332)</f>
        <v/>
      </c>
      <c r="N5332">
        <f>INDEX(SORT('08_MODELO_MULTIPLO'!G$31:G$3842;1;TRUE);K5332)</f>
        <v/>
      </c>
    </row>
    <row r="5333">
      <c r="A5333" t="n">
        <v>1514</v>
      </c>
      <c r="B5333">
        <f>(A5333-0,5)/3812</f>
        <v/>
      </c>
      <c r="C5333">
        <f>NORM.S.INV(B5333)</f>
        <v/>
      </c>
      <c r="D5333">
        <f>INDEX(SORT('06_MODELO_REFS'!F$26:F$3837;1;TRUE);A5333)</f>
        <v/>
      </c>
      <c r="F5333" t="n">
        <v>1514</v>
      </c>
      <c r="G5333">
        <f>(F5333-0,5)/3812</f>
        <v/>
      </c>
      <c r="H5333">
        <f>NORM.S.INV(G5333)</f>
        <v/>
      </c>
      <c r="I5333">
        <f>INDEX(SORT('07_MODELO_NPI'!F$26:F$3837;1;TRUE);F5333)</f>
        <v/>
      </c>
      <c r="K5333" t="n">
        <v>1514</v>
      </c>
      <c r="L5333">
        <f>(K5333-0,5)/3812</f>
        <v/>
      </c>
      <c r="M5333">
        <f>NORM.S.INV(L5333)</f>
        <v/>
      </c>
      <c r="N5333">
        <f>INDEX(SORT('08_MODELO_MULTIPLO'!G$31:G$3842;1;TRUE);K5333)</f>
        <v/>
      </c>
    </row>
    <row r="5334">
      <c r="A5334" t="n">
        <v>1515</v>
      </c>
      <c r="B5334">
        <f>(A5334-0,5)/3812</f>
        <v/>
      </c>
      <c r="C5334">
        <f>NORM.S.INV(B5334)</f>
        <v/>
      </c>
      <c r="D5334">
        <f>INDEX(SORT('06_MODELO_REFS'!F$26:F$3837;1;TRUE);A5334)</f>
        <v/>
      </c>
      <c r="F5334" t="n">
        <v>1515</v>
      </c>
      <c r="G5334">
        <f>(F5334-0,5)/3812</f>
        <v/>
      </c>
      <c r="H5334">
        <f>NORM.S.INV(G5334)</f>
        <v/>
      </c>
      <c r="I5334">
        <f>INDEX(SORT('07_MODELO_NPI'!F$26:F$3837;1;TRUE);F5334)</f>
        <v/>
      </c>
      <c r="K5334" t="n">
        <v>1515</v>
      </c>
      <c r="L5334">
        <f>(K5334-0,5)/3812</f>
        <v/>
      </c>
      <c r="M5334">
        <f>NORM.S.INV(L5334)</f>
        <v/>
      </c>
      <c r="N5334">
        <f>INDEX(SORT('08_MODELO_MULTIPLO'!G$31:G$3842;1;TRUE);K5334)</f>
        <v/>
      </c>
    </row>
    <row r="5335">
      <c r="A5335" t="n">
        <v>1516</v>
      </c>
      <c r="B5335">
        <f>(A5335-0,5)/3812</f>
        <v/>
      </c>
      <c r="C5335">
        <f>NORM.S.INV(B5335)</f>
        <v/>
      </c>
      <c r="D5335">
        <f>INDEX(SORT('06_MODELO_REFS'!F$26:F$3837;1;TRUE);A5335)</f>
        <v/>
      </c>
      <c r="F5335" t="n">
        <v>1516</v>
      </c>
      <c r="G5335">
        <f>(F5335-0,5)/3812</f>
        <v/>
      </c>
      <c r="H5335">
        <f>NORM.S.INV(G5335)</f>
        <v/>
      </c>
      <c r="I5335">
        <f>INDEX(SORT('07_MODELO_NPI'!F$26:F$3837;1;TRUE);F5335)</f>
        <v/>
      </c>
      <c r="K5335" t="n">
        <v>1516</v>
      </c>
      <c r="L5335">
        <f>(K5335-0,5)/3812</f>
        <v/>
      </c>
      <c r="M5335">
        <f>NORM.S.INV(L5335)</f>
        <v/>
      </c>
      <c r="N5335">
        <f>INDEX(SORT('08_MODELO_MULTIPLO'!G$31:G$3842;1;TRUE);K5335)</f>
        <v/>
      </c>
    </row>
    <row r="5336">
      <c r="A5336" t="n">
        <v>1517</v>
      </c>
      <c r="B5336">
        <f>(A5336-0,5)/3812</f>
        <v/>
      </c>
      <c r="C5336">
        <f>NORM.S.INV(B5336)</f>
        <v/>
      </c>
      <c r="D5336">
        <f>INDEX(SORT('06_MODELO_REFS'!F$26:F$3837;1;TRUE);A5336)</f>
        <v/>
      </c>
      <c r="F5336" t="n">
        <v>1517</v>
      </c>
      <c r="G5336">
        <f>(F5336-0,5)/3812</f>
        <v/>
      </c>
      <c r="H5336">
        <f>NORM.S.INV(G5336)</f>
        <v/>
      </c>
      <c r="I5336">
        <f>INDEX(SORT('07_MODELO_NPI'!F$26:F$3837;1;TRUE);F5336)</f>
        <v/>
      </c>
      <c r="K5336" t="n">
        <v>1517</v>
      </c>
      <c r="L5336">
        <f>(K5336-0,5)/3812</f>
        <v/>
      </c>
      <c r="M5336">
        <f>NORM.S.INV(L5336)</f>
        <v/>
      </c>
      <c r="N5336">
        <f>INDEX(SORT('08_MODELO_MULTIPLO'!G$31:G$3842;1;TRUE);K5336)</f>
        <v/>
      </c>
    </row>
    <row r="5337">
      <c r="A5337" t="n">
        <v>1518</v>
      </c>
      <c r="B5337">
        <f>(A5337-0,5)/3812</f>
        <v/>
      </c>
      <c r="C5337">
        <f>NORM.S.INV(B5337)</f>
        <v/>
      </c>
      <c r="D5337">
        <f>INDEX(SORT('06_MODELO_REFS'!F$26:F$3837;1;TRUE);A5337)</f>
        <v/>
      </c>
      <c r="F5337" t="n">
        <v>1518</v>
      </c>
      <c r="G5337">
        <f>(F5337-0,5)/3812</f>
        <v/>
      </c>
      <c r="H5337">
        <f>NORM.S.INV(G5337)</f>
        <v/>
      </c>
      <c r="I5337">
        <f>INDEX(SORT('07_MODELO_NPI'!F$26:F$3837;1;TRUE);F5337)</f>
        <v/>
      </c>
      <c r="K5337" t="n">
        <v>1518</v>
      </c>
      <c r="L5337">
        <f>(K5337-0,5)/3812</f>
        <v/>
      </c>
      <c r="M5337">
        <f>NORM.S.INV(L5337)</f>
        <v/>
      </c>
      <c r="N5337">
        <f>INDEX(SORT('08_MODELO_MULTIPLO'!G$31:G$3842;1;TRUE);K5337)</f>
        <v/>
      </c>
    </row>
    <row r="5338">
      <c r="A5338" t="n">
        <v>1519</v>
      </c>
      <c r="B5338">
        <f>(A5338-0,5)/3812</f>
        <v/>
      </c>
      <c r="C5338">
        <f>NORM.S.INV(B5338)</f>
        <v/>
      </c>
      <c r="D5338">
        <f>INDEX(SORT('06_MODELO_REFS'!F$26:F$3837;1;TRUE);A5338)</f>
        <v/>
      </c>
      <c r="F5338" t="n">
        <v>1519</v>
      </c>
      <c r="G5338">
        <f>(F5338-0,5)/3812</f>
        <v/>
      </c>
      <c r="H5338">
        <f>NORM.S.INV(G5338)</f>
        <v/>
      </c>
      <c r="I5338">
        <f>INDEX(SORT('07_MODELO_NPI'!F$26:F$3837;1;TRUE);F5338)</f>
        <v/>
      </c>
      <c r="K5338" t="n">
        <v>1519</v>
      </c>
      <c r="L5338">
        <f>(K5338-0,5)/3812</f>
        <v/>
      </c>
      <c r="M5338">
        <f>NORM.S.INV(L5338)</f>
        <v/>
      </c>
      <c r="N5338">
        <f>INDEX(SORT('08_MODELO_MULTIPLO'!G$31:G$3842;1;TRUE);K5338)</f>
        <v/>
      </c>
    </row>
    <row r="5339">
      <c r="A5339" t="n">
        <v>1520</v>
      </c>
      <c r="B5339">
        <f>(A5339-0,5)/3812</f>
        <v/>
      </c>
      <c r="C5339">
        <f>NORM.S.INV(B5339)</f>
        <v/>
      </c>
      <c r="D5339">
        <f>INDEX(SORT('06_MODELO_REFS'!F$26:F$3837;1;TRUE);A5339)</f>
        <v/>
      </c>
      <c r="F5339" t="n">
        <v>1520</v>
      </c>
      <c r="G5339">
        <f>(F5339-0,5)/3812</f>
        <v/>
      </c>
      <c r="H5339">
        <f>NORM.S.INV(G5339)</f>
        <v/>
      </c>
      <c r="I5339">
        <f>INDEX(SORT('07_MODELO_NPI'!F$26:F$3837;1;TRUE);F5339)</f>
        <v/>
      </c>
      <c r="K5339" t="n">
        <v>1520</v>
      </c>
      <c r="L5339">
        <f>(K5339-0,5)/3812</f>
        <v/>
      </c>
      <c r="M5339">
        <f>NORM.S.INV(L5339)</f>
        <v/>
      </c>
      <c r="N5339">
        <f>INDEX(SORT('08_MODELO_MULTIPLO'!G$31:G$3842;1;TRUE);K5339)</f>
        <v/>
      </c>
    </row>
    <row r="5340">
      <c r="A5340" t="n">
        <v>1521</v>
      </c>
      <c r="B5340">
        <f>(A5340-0,5)/3812</f>
        <v/>
      </c>
      <c r="C5340">
        <f>NORM.S.INV(B5340)</f>
        <v/>
      </c>
      <c r="D5340">
        <f>INDEX(SORT('06_MODELO_REFS'!F$26:F$3837;1;TRUE);A5340)</f>
        <v/>
      </c>
      <c r="F5340" t="n">
        <v>1521</v>
      </c>
      <c r="G5340">
        <f>(F5340-0,5)/3812</f>
        <v/>
      </c>
      <c r="H5340">
        <f>NORM.S.INV(G5340)</f>
        <v/>
      </c>
      <c r="I5340">
        <f>INDEX(SORT('07_MODELO_NPI'!F$26:F$3837;1;TRUE);F5340)</f>
        <v/>
      </c>
      <c r="K5340" t="n">
        <v>1521</v>
      </c>
      <c r="L5340">
        <f>(K5340-0,5)/3812</f>
        <v/>
      </c>
      <c r="M5340">
        <f>NORM.S.INV(L5340)</f>
        <v/>
      </c>
      <c r="N5340">
        <f>INDEX(SORT('08_MODELO_MULTIPLO'!G$31:G$3842;1;TRUE);K5340)</f>
        <v/>
      </c>
    </row>
    <row r="5341">
      <c r="A5341" t="n">
        <v>1522</v>
      </c>
      <c r="B5341">
        <f>(A5341-0,5)/3812</f>
        <v/>
      </c>
      <c r="C5341">
        <f>NORM.S.INV(B5341)</f>
        <v/>
      </c>
      <c r="D5341">
        <f>INDEX(SORT('06_MODELO_REFS'!F$26:F$3837;1;TRUE);A5341)</f>
        <v/>
      </c>
      <c r="F5341" t="n">
        <v>1522</v>
      </c>
      <c r="G5341">
        <f>(F5341-0,5)/3812</f>
        <v/>
      </c>
      <c r="H5341">
        <f>NORM.S.INV(G5341)</f>
        <v/>
      </c>
      <c r="I5341">
        <f>INDEX(SORT('07_MODELO_NPI'!F$26:F$3837;1;TRUE);F5341)</f>
        <v/>
      </c>
      <c r="K5341" t="n">
        <v>1522</v>
      </c>
      <c r="L5341">
        <f>(K5341-0,5)/3812</f>
        <v/>
      </c>
      <c r="M5341">
        <f>NORM.S.INV(L5341)</f>
        <v/>
      </c>
      <c r="N5341">
        <f>INDEX(SORT('08_MODELO_MULTIPLO'!G$31:G$3842;1;TRUE);K5341)</f>
        <v/>
      </c>
    </row>
    <row r="5342">
      <c r="A5342" t="n">
        <v>1523</v>
      </c>
      <c r="B5342">
        <f>(A5342-0,5)/3812</f>
        <v/>
      </c>
      <c r="C5342">
        <f>NORM.S.INV(B5342)</f>
        <v/>
      </c>
      <c r="D5342">
        <f>INDEX(SORT('06_MODELO_REFS'!F$26:F$3837;1;TRUE);A5342)</f>
        <v/>
      </c>
      <c r="F5342" t="n">
        <v>1523</v>
      </c>
      <c r="G5342">
        <f>(F5342-0,5)/3812</f>
        <v/>
      </c>
      <c r="H5342">
        <f>NORM.S.INV(G5342)</f>
        <v/>
      </c>
      <c r="I5342">
        <f>INDEX(SORT('07_MODELO_NPI'!F$26:F$3837;1;TRUE);F5342)</f>
        <v/>
      </c>
      <c r="K5342" t="n">
        <v>1523</v>
      </c>
      <c r="L5342">
        <f>(K5342-0,5)/3812</f>
        <v/>
      </c>
      <c r="M5342">
        <f>NORM.S.INV(L5342)</f>
        <v/>
      </c>
      <c r="N5342">
        <f>INDEX(SORT('08_MODELO_MULTIPLO'!G$31:G$3842;1;TRUE);K5342)</f>
        <v/>
      </c>
    </row>
    <row r="5343">
      <c r="A5343" t="n">
        <v>1524</v>
      </c>
      <c r="B5343">
        <f>(A5343-0,5)/3812</f>
        <v/>
      </c>
      <c r="C5343">
        <f>NORM.S.INV(B5343)</f>
        <v/>
      </c>
      <c r="D5343">
        <f>INDEX(SORT('06_MODELO_REFS'!F$26:F$3837;1;TRUE);A5343)</f>
        <v/>
      </c>
      <c r="F5343" t="n">
        <v>1524</v>
      </c>
      <c r="G5343">
        <f>(F5343-0,5)/3812</f>
        <v/>
      </c>
      <c r="H5343">
        <f>NORM.S.INV(G5343)</f>
        <v/>
      </c>
      <c r="I5343">
        <f>INDEX(SORT('07_MODELO_NPI'!F$26:F$3837;1;TRUE);F5343)</f>
        <v/>
      </c>
      <c r="K5343" t="n">
        <v>1524</v>
      </c>
      <c r="L5343">
        <f>(K5343-0,5)/3812</f>
        <v/>
      </c>
      <c r="M5343">
        <f>NORM.S.INV(L5343)</f>
        <v/>
      </c>
      <c r="N5343">
        <f>INDEX(SORT('08_MODELO_MULTIPLO'!G$31:G$3842;1;TRUE);K5343)</f>
        <v/>
      </c>
    </row>
    <row r="5344">
      <c r="A5344" t="n">
        <v>1525</v>
      </c>
      <c r="B5344">
        <f>(A5344-0,5)/3812</f>
        <v/>
      </c>
      <c r="C5344">
        <f>NORM.S.INV(B5344)</f>
        <v/>
      </c>
      <c r="D5344">
        <f>INDEX(SORT('06_MODELO_REFS'!F$26:F$3837;1;TRUE);A5344)</f>
        <v/>
      </c>
      <c r="F5344" t="n">
        <v>1525</v>
      </c>
      <c r="G5344">
        <f>(F5344-0,5)/3812</f>
        <v/>
      </c>
      <c r="H5344">
        <f>NORM.S.INV(G5344)</f>
        <v/>
      </c>
      <c r="I5344">
        <f>INDEX(SORT('07_MODELO_NPI'!F$26:F$3837;1;TRUE);F5344)</f>
        <v/>
      </c>
      <c r="K5344" t="n">
        <v>1525</v>
      </c>
      <c r="L5344">
        <f>(K5344-0,5)/3812</f>
        <v/>
      </c>
      <c r="M5344">
        <f>NORM.S.INV(L5344)</f>
        <v/>
      </c>
      <c r="N5344">
        <f>INDEX(SORT('08_MODELO_MULTIPLO'!G$31:G$3842;1;TRUE);K5344)</f>
        <v/>
      </c>
    </row>
    <row r="5345">
      <c r="A5345" t="n">
        <v>1526</v>
      </c>
      <c r="B5345">
        <f>(A5345-0,5)/3812</f>
        <v/>
      </c>
      <c r="C5345">
        <f>NORM.S.INV(B5345)</f>
        <v/>
      </c>
      <c r="D5345">
        <f>INDEX(SORT('06_MODELO_REFS'!F$26:F$3837;1;TRUE);A5345)</f>
        <v/>
      </c>
      <c r="F5345" t="n">
        <v>1526</v>
      </c>
      <c r="G5345">
        <f>(F5345-0,5)/3812</f>
        <v/>
      </c>
      <c r="H5345">
        <f>NORM.S.INV(G5345)</f>
        <v/>
      </c>
      <c r="I5345">
        <f>INDEX(SORT('07_MODELO_NPI'!F$26:F$3837;1;TRUE);F5345)</f>
        <v/>
      </c>
      <c r="K5345" t="n">
        <v>1526</v>
      </c>
      <c r="L5345">
        <f>(K5345-0,5)/3812</f>
        <v/>
      </c>
      <c r="M5345">
        <f>NORM.S.INV(L5345)</f>
        <v/>
      </c>
      <c r="N5345">
        <f>INDEX(SORT('08_MODELO_MULTIPLO'!G$31:G$3842;1;TRUE);K5345)</f>
        <v/>
      </c>
    </row>
    <row r="5346">
      <c r="A5346" t="n">
        <v>1527</v>
      </c>
      <c r="B5346">
        <f>(A5346-0,5)/3812</f>
        <v/>
      </c>
      <c r="C5346">
        <f>NORM.S.INV(B5346)</f>
        <v/>
      </c>
      <c r="D5346">
        <f>INDEX(SORT('06_MODELO_REFS'!F$26:F$3837;1;TRUE);A5346)</f>
        <v/>
      </c>
      <c r="F5346" t="n">
        <v>1527</v>
      </c>
      <c r="G5346">
        <f>(F5346-0,5)/3812</f>
        <v/>
      </c>
      <c r="H5346">
        <f>NORM.S.INV(G5346)</f>
        <v/>
      </c>
      <c r="I5346">
        <f>INDEX(SORT('07_MODELO_NPI'!F$26:F$3837;1;TRUE);F5346)</f>
        <v/>
      </c>
      <c r="K5346" t="n">
        <v>1527</v>
      </c>
      <c r="L5346">
        <f>(K5346-0,5)/3812</f>
        <v/>
      </c>
      <c r="M5346">
        <f>NORM.S.INV(L5346)</f>
        <v/>
      </c>
      <c r="N5346">
        <f>INDEX(SORT('08_MODELO_MULTIPLO'!G$31:G$3842;1;TRUE);K5346)</f>
        <v/>
      </c>
    </row>
    <row r="5347">
      <c r="A5347" t="n">
        <v>1528</v>
      </c>
      <c r="B5347">
        <f>(A5347-0,5)/3812</f>
        <v/>
      </c>
      <c r="C5347">
        <f>NORM.S.INV(B5347)</f>
        <v/>
      </c>
      <c r="D5347">
        <f>INDEX(SORT('06_MODELO_REFS'!F$26:F$3837;1;TRUE);A5347)</f>
        <v/>
      </c>
      <c r="F5347" t="n">
        <v>1528</v>
      </c>
      <c r="G5347">
        <f>(F5347-0,5)/3812</f>
        <v/>
      </c>
      <c r="H5347">
        <f>NORM.S.INV(G5347)</f>
        <v/>
      </c>
      <c r="I5347">
        <f>INDEX(SORT('07_MODELO_NPI'!F$26:F$3837;1;TRUE);F5347)</f>
        <v/>
      </c>
      <c r="K5347" t="n">
        <v>1528</v>
      </c>
      <c r="L5347">
        <f>(K5347-0,5)/3812</f>
        <v/>
      </c>
      <c r="M5347">
        <f>NORM.S.INV(L5347)</f>
        <v/>
      </c>
      <c r="N5347">
        <f>INDEX(SORT('08_MODELO_MULTIPLO'!G$31:G$3842;1;TRUE);K5347)</f>
        <v/>
      </c>
    </row>
    <row r="5348">
      <c r="A5348" t="n">
        <v>1529</v>
      </c>
      <c r="B5348">
        <f>(A5348-0,5)/3812</f>
        <v/>
      </c>
      <c r="C5348">
        <f>NORM.S.INV(B5348)</f>
        <v/>
      </c>
      <c r="D5348">
        <f>INDEX(SORT('06_MODELO_REFS'!F$26:F$3837;1;TRUE);A5348)</f>
        <v/>
      </c>
      <c r="F5348" t="n">
        <v>1529</v>
      </c>
      <c r="G5348">
        <f>(F5348-0,5)/3812</f>
        <v/>
      </c>
      <c r="H5348">
        <f>NORM.S.INV(G5348)</f>
        <v/>
      </c>
      <c r="I5348">
        <f>INDEX(SORT('07_MODELO_NPI'!F$26:F$3837;1;TRUE);F5348)</f>
        <v/>
      </c>
      <c r="K5348" t="n">
        <v>1529</v>
      </c>
      <c r="L5348">
        <f>(K5348-0,5)/3812</f>
        <v/>
      </c>
      <c r="M5348">
        <f>NORM.S.INV(L5348)</f>
        <v/>
      </c>
      <c r="N5348">
        <f>INDEX(SORT('08_MODELO_MULTIPLO'!G$31:G$3842;1;TRUE);K5348)</f>
        <v/>
      </c>
    </row>
    <row r="5349">
      <c r="A5349" t="n">
        <v>1530</v>
      </c>
      <c r="B5349">
        <f>(A5349-0,5)/3812</f>
        <v/>
      </c>
      <c r="C5349">
        <f>NORM.S.INV(B5349)</f>
        <v/>
      </c>
      <c r="D5349">
        <f>INDEX(SORT('06_MODELO_REFS'!F$26:F$3837;1;TRUE);A5349)</f>
        <v/>
      </c>
      <c r="F5349" t="n">
        <v>1530</v>
      </c>
      <c r="G5349">
        <f>(F5349-0,5)/3812</f>
        <v/>
      </c>
      <c r="H5349">
        <f>NORM.S.INV(G5349)</f>
        <v/>
      </c>
      <c r="I5349">
        <f>INDEX(SORT('07_MODELO_NPI'!F$26:F$3837;1;TRUE);F5349)</f>
        <v/>
      </c>
      <c r="K5349" t="n">
        <v>1530</v>
      </c>
      <c r="L5349">
        <f>(K5349-0,5)/3812</f>
        <v/>
      </c>
      <c r="M5349">
        <f>NORM.S.INV(L5349)</f>
        <v/>
      </c>
      <c r="N5349">
        <f>INDEX(SORT('08_MODELO_MULTIPLO'!G$31:G$3842;1;TRUE);K5349)</f>
        <v/>
      </c>
    </row>
    <row r="5350">
      <c r="A5350" t="n">
        <v>1531</v>
      </c>
      <c r="B5350">
        <f>(A5350-0,5)/3812</f>
        <v/>
      </c>
      <c r="C5350">
        <f>NORM.S.INV(B5350)</f>
        <v/>
      </c>
      <c r="D5350">
        <f>INDEX(SORT('06_MODELO_REFS'!F$26:F$3837;1;TRUE);A5350)</f>
        <v/>
      </c>
      <c r="F5350" t="n">
        <v>1531</v>
      </c>
      <c r="G5350">
        <f>(F5350-0,5)/3812</f>
        <v/>
      </c>
      <c r="H5350">
        <f>NORM.S.INV(G5350)</f>
        <v/>
      </c>
      <c r="I5350">
        <f>INDEX(SORT('07_MODELO_NPI'!F$26:F$3837;1;TRUE);F5350)</f>
        <v/>
      </c>
      <c r="K5350" t="n">
        <v>1531</v>
      </c>
      <c r="L5350">
        <f>(K5350-0,5)/3812</f>
        <v/>
      </c>
      <c r="M5350">
        <f>NORM.S.INV(L5350)</f>
        <v/>
      </c>
      <c r="N5350">
        <f>INDEX(SORT('08_MODELO_MULTIPLO'!G$31:G$3842;1;TRUE);K5350)</f>
        <v/>
      </c>
    </row>
    <row r="5351">
      <c r="A5351" t="n">
        <v>1532</v>
      </c>
      <c r="B5351">
        <f>(A5351-0,5)/3812</f>
        <v/>
      </c>
      <c r="C5351">
        <f>NORM.S.INV(B5351)</f>
        <v/>
      </c>
      <c r="D5351">
        <f>INDEX(SORT('06_MODELO_REFS'!F$26:F$3837;1;TRUE);A5351)</f>
        <v/>
      </c>
      <c r="F5351" t="n">
        <v>1532</v>
      </c>
      <c r="G5351">
        <f>(F5351-0,5)/3812</f>
        <v/>
      </c>
      <c r="H5351">
        <f>NORM.S.INV(G5351)</f>
        <v/>
      </c>
      <c r="I5351">
        <f>INDEX(SORT('07_MODELO_NPI'!F$26:F$3837;1;TRUE);F5351)</f>
        <v/>
      </c>
      <c r="K5351" t="n">
        <v>1532</v>
      </c>
      <c r="L5351">
        <f>(K5351-0,5)/3812</f>
        <v/>
      </c>
      <c r="M5351">
        <f>NORM.S.INV(L5351)</f>
        <v/>
      </c>
      <c r="N5351">
        <f>INDEX(SORT('08_MODELO_MULTIPLO'!G$31:G$3842;1;TRUE);K5351)</f>
        <v/>
      </c>
    </row>
    <row r="5352">
      <c r="A5352" t="n">
        <v>1533</v>
      </c>
      <c r="B5352">
        <f>(A5352-0,5)/3812</f>
        <v/>
      </c>
      <c r="C5352">
        <f>NORM.S.INV(B5352)</f>
        <v/>
      </c>
      <c r="D5352">
        <f>INDEX(SORT('06_MODELO_REFS'!F$26:F$3837;1;TRUE);A5352)</f>
        <v/>
      </c>
      <c r="F5352" t="n">
        <v>1533</v>
      </c>
      <c r="G5352">
        <f>(F5352-0,5)/3812</f>
        <v/>
      </c>
      <c r="H5352">
        <f>NORM.S.INV(G5352)</f>
        <v/>
      </c>
      <c r="I5352">
        <f>INDEX(SORT('07_MODELO_NPI'!F$26:F$3837;1;TRUE);F5352)</f>
        <v/>
      </c>
      <c r="K5352" t="n">
        <v>1533</v>
      </c>
      <c r="L5352">
        <f>(K5352-0,5)/3812</f>
        <v/>
      </c>
      <c r="M5352">
        <f>NORM.S.INV(L5352)</f>
        <v/>
      </c>
      <c r="N5352">
        <f>INDEX(SORT('08_MODELO_MULTIPLO'!G$31:G$3842;1;TRUE);K5352)</f>
        <v/>
      </c>
    </row>
    <row r="5353">
      <c r="A5353" t="n">
        <v>1534</v>
      </c>
      <c r="B5353">
        <f>(A5353-0,5)/3812</f>
        <v/>
      </c>
      <c r="C5353">
        <f>NORM.S.INV(B5353)</f>
        <v/>
      </c>
      <c r="D5353">
        <f>INDEX(SORT('06_MODELO_REFS'!F$26:F$3837;1;TRUE);A5353)</f>
        <v/>
      </c>
      <c r="F5353" t="n">
        <v>1534</v>
      </c>
      <c r="G5353">
        <f>(F5353-0,5)/3812</f>
        <v/>
      </c>
      <c r="H5353">
        <f>NORM.S.INV(G5353)</f>
        <v/>
      </c>
      <c r="I5353">
        <f>INDEX(SORT('07_MODELO_NPI'!F$26:F$3837;1;TRUE);F5353)</f>
        <v/>
      </c>
      <c r="K5353" t="n">
        <v>1534</v>
      </c>
      <c r="L5353">
        <f>(K5353-0,5)/3812</f>
        <v/>
      </c>
      <c r="M5353">
        <f>NORM.S.INV(L5353)</f>
        <v/>
      </c>
      <c r="N5353">
        <f>INDEX(SORT('08_MODELO_MULTIPLO'!G$31:G$3842;1;TRUE);K5353)</f>
        <v/>
      </c>
    </row>
    <row r="5354">
      <c r="A5354" t="n">
        <v>1535</v>
      </c>
      <c r="B5354">
        <f>(A5354-0,5)/3812</f>
        <v/>
      </c>
      <c r="C5354">
        <f>NORM.S.INV(B5354)</f>
        <v/>
      </c>
      <c r="D5354">
        <f>INDEX(SORT('06_MODELO_REFS'!F$26:F$3837;1;TRUE);A5354)</f>
        <v/>
      </c>
      <c r="F5354" t="n">
        <v>1535</v>
      </c>
      <c r="G5354">
        <f>(F5354-0,5)/3812</f>
        <v/>
      </c>
      <c r="H5354">
        <f>NORM.S.INV(G5354)</f>
        <v/>
      </c>
      <c r="I5354">
        <f>INDEX(SORT('07_MODELO_NPI'!F$26:F$3837;1;TRUE);F5354)</f>
        <v/>
      </c>
      <c r="K5354" t="n">
        <v>1535</v>
      </c>
      <c r="L5354">
        <f>(K5354-0,5)/3812</f>
        <v/>
      </c>
      <c r="M5354">
        <f>NORM.S.INV(L5354)</f>
        <v/>
      </c>
      <c r="N5354">
        <f>INDEX(SORT('08_MODELO_MULTIPLO'!G$31:G$3842;1;TRUE);K5354)</f>
        <v/>
      </c>
    </row>
    <row r="5355">
      <c r="A5355" t="n">
        <v>1536</v>
      </c>
      <c r="B5355">
        <f>(A5355-0,5)/3812</f>
        <v/>
      </c>
      <c r="C5355">
        <f>NORM.S.INV(B5355)</f>
        <v/>
      </c>
      <c r="D5355">
        <f>INDEX(SORT('06_MODELO_REFS'!F$26:F$3837;1;TRUE);A5355)</f>
        <v/>
      </c>
      <c r="F5355" t="n">
        <v>1536</v>
      </c>
      <c r="G5355">
        <f>(F5355-0,5)/3812</f>
        <v/>
      </c>
      <c r="H5355">
        <f>NORM.S.INV(G5355)</f>
        <v/>
      </c>
      <c r="I5355">
        <f>INDEX(SORT('07_MODELO_NPI'!F$26:F$3837;1;TRUE);F5355)</f>
        <v/>
      </c>
      <c r="K5355" t="n">
        <v>1536</v>
      </c>
      <c r="L5355">
        <f>(K5355-0,5)/3812</f>
        <v/>
      </c>
      <c r="M5355">
        <f>NORM.S.INV(L5355)</f>
        <v/>
      </c>
      <c r="N5355">
        <f>INDEX(SORT('08_MODELO_MULTIPLO'!G$31:G$3842;1;TRUE);K5355)</f>
        <v/>
      </c>
    </row>
    <row r="5356">
      <c r="A5356" t="n">
        <v>1537</v>
      </c>
      <c r="B5356">
        <f>(A5356-0,5)/3812</f>
        <v/>
      </c>
      <c r="C5356">
        <f>NORM.S.INV(B5356)</f>
        <v/>
      </c>
      <c r="D5356">
        <f>INDEX(SORT('06_MODELO_REFS'!F$26:F$3837;1;TRUE);A5356)</f>
        <v/>
      </c>
      <c r="F5356" t="n">
        <v>1537</v>
      </c>
      <c r="G5356">
        <f>(F5356-0,5)/3812</f>
        <v/>
      </c>
      <c r="H5356">
        <f>NORM.S.INV(G5356)</f>
        <v/>
      </c>
      <c r="I5356">
        <f>INDEX(SORT('07_MODELO_NPI'!F$26:F$3837;1;TRUE);F5356)</f>
        <v/>
      </c>
      <c r="K5356" t="n">
        <v>1537</v>
      </c>
      <c r="L5356">
        <f>(K5356-0,5)/3812</f>
        <v/>
      </c>
      <c r="M5356">
        <f>NORM.S.INV(L5356)</f>
        <v/>
      </c>
      <c r="N5356">
        <f>INDEX(SORT('08_MODELO_MULTIPLO'!G$31:G$3842;1;TRUE);K5356)</f>
        <v/>
      </c>
    </row>
    <row r="5357">
      <c r="A5357" t="n">
        <v>1538</v>
      </c>
      <c r="B5357">
        <f>(A5357-0,5)/3812</f>
        <v/>
      </c>
      <c r="C5357">
        <f>NORM.S.INV(B5357)</f>
        <v/>
      </c>
      <c r="D5357">
        <f>INDEX(SORT('06_MODELO_REFS'!F$26:F$3837;1;TRUE);A5357)</f>
        <v/>
      </c>
      <c r="F5357" t="n">
        <v>1538</v>
      </c>
      <c r="G5357">
        <f>(F5357-0,5)/3812</f>
        <v/>
      </c>
      <c r="H5357">
        <f>NORM.S.INV(G5357)</f>
        <v/>
      </c>
      <c r="I5357">
        <f>INDEX(SORT('07_MODELO_NPI'!F$26:F$3837;1;TRUE);F5357)</f>
        <v/>
      </c>
      <c r="K5357" t="n">
        <v>1538</v>
      </c>
      <c r="L5357">
        <f>(K5357-0,5)/3812</f>
        <v/>
      </c>
      <c r="M5357">
        <f>NORM.S.INV(L5357)</f>
        <v/>
      </c>
      <c r="N5357">
        <f>INDEX(SORT('08_MODELO_MULTIPLO'!G$31:G$3842;1;TRUE);K5357)</f>
        <v/>
      </c>
    </row>
    <row r="5358">
      <c r="A5358" t="n">
        <v>1539</v>
      </c>
      <c r="B5358">
        <f>(A5358-0,5)/3812</f>
        <v/>
      </c>
      <c r="C5358">
        <f>NORM.S.INV(B5358)</f>
        <v/>
      </c>
      <c r="D5358">
        <f>INDEX(SORT('06_MODELO_REFS'!F$26:F$3837;1;TRUE);A5358)</f>
        <v/>
      </c>
      <c r="F5358" t="n">
        <v>1539</v>
      </c>
      <c r="G5358">
        <f>(F5358-0,5)/3812</f>
        <v/>
      </c>
      <c r="H5358">
        <f>NORM.S.INV(G5358)</f>
        <v/>
      </c>
      <c r="I5358">
        <f>INDEX(SORT('07_MODELO_NPI'!F$26:F$3837;1;TRUE);F5358)</f>
        <v/>
      </c>
      <c r="K5358" t="n">
        <v>1539</v>
      </c>
      <c r="L5358">
        <f>(K5358-0,5)/3812</f>
        <v/>
      </c>
      <c r="M5358">
        <f>NORM.S.INV(L5358)</f>
        <v/>
      </c>
      <c r="N5358">
        <f>INDEX(SORT('08_MODELO_MULTIPLO'!G$31:G$3842;1;TRUE);K5358)</f>
        <v/>
      </c>
    </row>
    <row r="5359">
      <c r="A5359" t="n">
        <v>1540</v>
      </c>
      <c r="B5359">
        <f>(A5359-0,5)/3812</f>
        <v/>
      </c>
      <c r="C5359">
        <f>NORM.S.INV(B5359)</f>
        <v/>
      </c>
      <c r="D5359">
        <f>INDEX(SORT('06_MODELO_REFS'!F$26:F$3837;1;TRUE);A5359)</f>
        <v/>
      </c>
      <c r="F5359" t="n">
        <v>1540</v>
      </c>
      <c r="G5359">
        <f>(F5359-0,5)/3812</f>
        <v/>
      </c>
      <c r="H5359">
        <f>NORM.S.INV(G5359)</f>
        <v/>
      </c>
      <c r="I5359">
        <f>INDEX(SORT('07_MODELO_NPI'!F$26:F$3837;1;TRUE);F5359)</f>
        <v/>
      </c>
      <c r="K5359" t="n">
        <v>1540</v>
      </c>
      <c r="L5359">
        <f>(K5359-0,5)/3812</f>
        <v/>
      </c>
      <c r="M5359">
        <f>NORM.S.INV(L5359)</f>
        <v/>
      </c>
      <c r="N5359">
        <f>INDEX(SORT('08_MODELO_MULTIPLO'!G$31:G$3842;1;TRUE);K5359)</f>
        <v/>
      </c>
    </row>
    <row r="5360">
      <c r="A5360" t="n">
        <v>1541</v>
      </c>
      <c r="B5360">
        <f>(A5360-0,5)/3812</f>
        <v/>
      </c>
      <c r="C5360">
        <f>NORM.S.INV(B5360)</f>
        <v/>
      </c>
      <c r="D5360">
        <f>INDEX(SORT('06_MODELO_REFS'!F$26:F$3837;1;TRUE);A5360)</f>
        <v/>
      </c>
      <c r="F5360" t="n">
        <v>1541</v>
      </c>
      <c r="G5360">
        <f>(F5360-0,5)/3812</f>
        <v/>
      </c>
      <c r="H5360">
        <f>NORM.S.INV(G5360)</f>
        <v/>
      </c>
      <c r="I5360">
        <f>INDEX(SORT('07_MODELO_NPI'!F$26:F$3837;1;TRUE);F5360)</f>
        <v/>
      </c>
      <c r="K5360" t="n">
        <v>1541</v>
      </c>
      <c r="L5360">
        <f>(K5360-0,5)/3812</f>
        <v/>
      </c>
      <c r="M5360">
        <f>NORM.S.INV(L5360)</f>
        <v/>
      </c>
      <c r="N5360">
        <f>INDEX(SORT('08_MODELO_MULTIPLO'!G$31:G$3842;1;TRUE);K5360)</f>
        <v/>
      </c>
    </row>
    <row r="5361">
      <c r="A5361" t="n">
        <v>1542</v>
      </c>
      <c r="B5361">
        <f>(A5361-0,5)/3812</f>
        <v/>
      </c>
      <c r="C5361">
        <f>NORM.S.INV(B5361)</f>
        <v/>
      </c>
      <c r="D5361">
        <f>INDEX(SORT('06_MODELO_REFS'!F$26:F$3837;1;TRUE);A5361)</f>
        <v/>
      </c>
      <c r="F5361" t="n">
        <v>1542</v>
      </c>
      <c r="G5361">
        <f>(F5361-0,5)/3812</f>
        <v/>
      </c>
      <c r="H5361">
        <f>NORM.S.INV(G5361)</f>
        <v/>
      </c>
      <c r="I5361">
        <f>INDEX(SORT('07_MODELO_NPI'!F$26:F$3837;1;TRUE);F5361)</f>
        <v/>
      </c>
      <c r="K5361" t="n">
        <v>1542</v>
      </c>
      <c r="L5361">
        <f>(K5361-0,5)/3812</f>
        <v/>
      </c>
      <c r="M5361">
        <f>NORM.S.INV(L5361)</f>
        <v/>
      </c>
      <c r="N5361">
        <f>INDEX(SORT('08_MODELO_MULTIPLO'!G$31:G$3842;1;TRUE);K5361)</f>
        <v/>
      </c>
    </row>
    <row r="5362">
      <c r="A5362" t="n">
        <v>1543</v>
      </c>
      <c r="B5362">
        <f>(A5362-0,5)/3812</f>
        <v/>
      </c>
      <c r="C5362">
        <f>NORM.S.INV(B5362)</f>
        <v/>
      </c>
      <c r="D5362">
        <f>INDEX(SORT('06_MODELO_REFS'!F$26:F$3837;1;TRUE);A5362)</f>
        <v/>
      </c>
      <c r="F5362" t="n">
        <v>1543</v>
      </c>
      <c r="G5362">
        <f>(F5362-0,5)/3812</f>
        <v/>
      </c>
      <c r="H5362">
        <f>NORM.S.INV(G5362)</f>
        <v/>
      </c>
      <c r="I5362">
        <f>INDEX(SORT('07_MODELO_NPI'!F$26:F$3837;1;TRUE);F5362)</f>
        <v/>
      </c>
      <c r="K5362" t="n">
        <v>1543</v>
      </c>
      <c r="L5362">
        <f>(K5362-0,5)/3812</f>
        <v/>
      </c>
      <c r="M5362">
        <f>NORM.S.INV(L5362)</f>
        <v/>
      </c>
      <c r="N5362">
        <f>INDEX(SORT('08_MODELO_MULTIPLO'!G$31:G$3842;1;TRUE);K5362)</f>
        <v/>
      </c>
    </row>
    <row r="5363">
      <c r="A5363" t="n">
        <v>1544</v>
      </c>
      <c r="B5363">
        <f>(A5363-0,5)/3812</f>
        <v/>
      </c>
      <c r="C5363">
        <f>NORM.S.INV(B5363)</f>
        <v/>
      </c>
      <c r="D5363">
        <f>INDEX(SORT('06_MODELO_REFS'!F$26:F$3837;1;TRUE);A5363)</f>
        <v/>
      </c>
      <c r="F5363" t="n">
        <v>1544</v>
      </c>
      <c r="G5363">
        <f>(F5363-0,5)/3812</f>
        <v/>
      </c>
      <c r="H5363">
        <f>NORM.S.INV(G5363)</f>
        <v/>
      </c>
      <c r="I5363">
        <f>INDEX(SORT('07_MODELO_NPI'!F$26:F$3837;1;TRUE);F5363)</f>
        <v/>
      </c>
      <c r="K5363" t="n">
        <v>1544</v>
      </c>
      <c r="L5363">
        <f>(K5363-0,5)/3812</f>
        <v/>
      </c>
      <c r="M5363">
        <f>NORM.S.INV(L5363)</f>
        <v/>
      </c>
      <c r="N5363">
        <f>INDEX(SORT('08_MODELO_MULTIPLO'!G$31:G$3842;1;TRUE);K5363)</f>
        <v/>
      </c>
    </row>
    <row r="5364">
      <c r="A5364" t="n">
        <v>1545</v>
      </c>
      <c r="B5364">
        <f>(A5364-0,5)/3812</f>
        <v/>
      </c>
      <c r="C5364">
        <f>NORM.S.INV(B5364)</f>
        <v/>
      </c>
      <c r="D5364">
        <f>INDEX(SORT('06_MODELO_REFS'!F$26:F$3837;1;TRUE);A5364)</f>
        <v/>
      </c>
      <c r="F5364" t="n">
        <v>1545</v>
      </c>
      <c r="G5364">
        <f>(F5364-0,5)/3812</f>
        <v/>
      </c>
      <c r="H5364">
        <f>NORM.S.INV(G5364)</f>
        <v/>
      </c>
      <c r="I5364">
        <f>INDEX(SORT('07_MODELO_NPI'!F$26:F$3837;1;TRUE);F5364)</f>
        <v/>
      </c>
      <c r="K5364" t="n">
        <v>1545</v>
      </c>
      <c r="L5364">
        <f>(K5364-0,5)/3812</f>
        <v/>
      </c>
      <c r="M5364">
        <f>NORM.S.INV(L5364)</f>
        <v/>
      </c>
      <c r="N5364">
        <f>INDEX(SORT('08_MODELO_MULTIPLO'!G$31:G$3842;1;TRUE);K5364)</f>
        <v/>
      </c>
    </row>
    <row r="5365">
      <c r="A5365" t="n">
        <v>1546</v>
      </c>
      <c r="B5365">
        <f>(A5365-0,5)/3812</f>
        <v/>
      </c>
      <c r="C5365">
        <f>NORM.S.INV(B5365)</f>
        <v/>
      </c>
      <c r="D5365">
        <f>INDEX(SORT('06_MODELO_REFS'!F$26:F$3837;1;TRUE);A5365)</f>
        <v/>
      </c>
      <c r="F5365" t="n">
        <v>1546</v>
      </c>
      <c r="G5365">
        <f>(F5365-0,5)/3812</f>
        <v/>
      </c>
      <c r="H5365">
        <f>NORM.S.INV(G5365)</f>
        <v/>
      </c>
      <c r="I5365">
        <f>INDEX(SORT('07_MODELO_NPI'!F$26:F$3837;1;TRUE);F5365)</f>
        <v/>
      </c>
      <c r="K5365" t="n">
        <v>1546</v>
      </c>
      <c r="L5365">
        <f>(K5365-0,5)/3812</f>
        <v/>
      </c>
      <c r="M5365">
        <f>NORM.S.INV(L5365)</f>
        <v/>
      </c>
      <c r="N5365">
        <f>INDEX(SORT('08_MODELO_MULTIPLO'!G$31:G$3842;1;TRUE);K5365)</f>
        <v/>
      </c>
    </row>
    <row r="5366">
      <c r="A5366" t="n">
        <v>1547</v>
      </c>
      <c r="B5366">
        <f>(A5366-0,5)/3812</f>
        <v/>
      </c>
      <c r="C5366">
        <f>NORM.S.INV(B5366)</f>
        <v/>
      </c>
      <c r="D5366">
        <f>INDEX(SORT('06_MODELO_REFS'!F$26:F$3837;1;TRUE);A5366)</f>
        <v/>
      </c>
      <c r="F5366" t="n">
        <v>1547</v>
      </c>
      <c r="G5366">
        <f>(F5366-0,5)/3812</f>
        <v/>
      </c>
      <c r="H5366">
        <f>NORM.S.INV(G5366)</f>
        <v/>
      </c>
      <c r="I5366">
        <f>INDEX(SORT('07_MODELO_NPI'!F$26:F$3837;1;TRUE);F5366)</f>
        <v/>
      </c>
      <c r="K5366" t="n">
        <v>1547</v>
      </c>
      <c r="L5366">
        <f>(K5366-0,5)/3812</f>
        <v/>
      </c>
      <c r="M5366">
        <f>NORM.S.INV(L5366)</f>
        <v/>
      </c>
      <c r="N5366">
        <f>INDEX(SORT('08_MODELO_MULTIPLO'!G$31:G$3842;1;TRUE);K5366)</f>
        <v/>
      </c>
    </row>
    <row r="5367">
      <c r="A5367" t="n">
        <v>1548</v>
      </c>
      <c r="B5367">
        <f>(A5367-0,5)/3812</f>
        <v/>
      </c>
      <c r="C5367">
        <f>NORM.S.INV(B5367)</f>
        <v/>
      </c>
      <c r="D5367">
        <f>INDEX(SORT('06_MODELO_REFS'!F$26:F$3837;1;TRUE);A5367)</f>
        <v/>
      </c>
      <c r="F5367" t="n">
        <v>1548</v>
      </c>
      <c r="G5367">
        <f>(F5367-0,5)/3812</f>
        <v/>
      </c>
      <c r="H5367">
        <f>NORM.S.INV(G5367)</f>
        <v/>
      </c>
      <c r="I5367">
        <f>INDEX(SORT('07_MODELO_NPI'!F$26:F$3837;1;TRUE);F5367)</f>
        <v/>
      </c>
      <c r="K5367" t="n">
        <v>1548</v>
      </c>
      <c r="L5367">
        <f>(K5367-0,5)/3812</f>
        <v/>
      </c>
      <c r="M5367">
        <f>NORM.S.INV(L5367)</f>
        <v/>
      </c>
      <c r="N5367">
        <f>INDEX(SORT('08_MODELO_MULTIPLO'!G$31:G$3842;1;TRUE);K5367)</f>
        <v/>
      </c>
    </row>
    <row r="5368">
      <c r="A5368" t="n">
        <v>1549</v>
      </c>
      <c r="B5368">
        <f>(A5368-0,5)/3812</f>
        <v/>
      </c>
      <c r="C5368">
        <f>NORM.S.INV(B5368)</f>
        <v/>
      </c>
      <c r="D5368">
        <f>INDEX(SORT('06_MODELO_REFS'!F$26:F$3837;1;TRUE);A5368)</f>
        <v/>
      </c>
      <c r="F5368" t="n">
        <v>1549</v>
      </c>
      <c r="G5368">
        <f>(F5368-0,5)/3812</f>
        <v/>
      </c>
      <c r="H5368">
        <f>NORM.S.INV(G5368)</f>
        <v/>
      </c>
      <c r="I5368">
        <f>INDEX(SORT('07_MODELO_NPI'!F$26:F$3837;1;TRUE);F5368)</f>
        <v/>
      </c>
      <c r="K5368" t="n">
        <v>1549</v>
      </c>
      <c r="L5368">
        <f>(K5368-0,5)/3812</f>
        <v/>
      </c>
      <c r="M5368">
        <f>NORM.S.INV(L5368)</f>
        <v/>
      </c>
      <c r="N5368">
        <f>INDEX(SORT('08_MODELO_MULTIPLO'!G$31:G$3842;1;TRUE);K5368)</f>
        <v/>
      </c>
    </row>
    <row r="5369">
      <c r="A5369" t="n">
        <v>1550</v>
      </c>
      <c r="B5369">
        <f>(A5369-0,5)/3812</f>
        <v/>
      </c>
      <c r="C5369">
        <f>NORM.S.INV(B5369)</f>
        <v/>
      </c>
      <c r="D5369">
        <f>INDEX(SORT('06_MODELO_REFS'!F$26:F$3837;1;TRUE);A5369)</f>
        <v/>
      </c>
      <c r="F5369" t="n">
        <v>1550</v>
      </c>
      <c r="G5369">
        <f>(F5369-0,5)/3812</f>
        <v/>
      </c>
      <c r="H5369">
        <f>NORM.S.INV(G5369)</f>
        <v/>
      </c>
      <c r="I5369">
        <f>INDEX(SORT('07_MODELO_NPI'!F$26:F$3837;1;TRUE);F5369)</f>
        <v/>
      </c>
      <c r="K5369" t="n">
        <v>1550</v>
      </c>
      <c r="L5369">
        <f>(K5369-0,5)/3812</f>
        <v/>
      </c>
      <c r="M5369">
        <f>NORM.S.INV(L5369)</f>
        <v/>
      </c>
      <c r="N5369">
        <f>INDEX(SORT('08_MODELO_MULTIPLO'!G$31:G$3842;1;TRUE);K5369)</f>
        <v/>
      </c>
    </row>
    <row r="5370">
      <c r="A5370" t="n">
        <v>1551</v>
      </c>
      <c r="B5370">
        <f>(A5370-0,5)/3812</f>
        <v/>
      </c>
      <c r="C5370">
        <f>NORM.S.INV(B5370)</f>
        <v/>
      </c>
      <c r="D5370">
        <f>INDEX(SORT('06_MODELO_REFS'!F$26:F$3837;1;TRUE);A5370)</f>
        <v/>
      </c>
      <c r="F5370" t="n">
        <v>1551</v>
      </c>
      <c r="G5370">
        <f>(F5370-0,5)/3812</f>
        <v/>
      </c>
      <c r="H5370">
        <f>NORM.S.INV(G5370)</f>
        <v/>
      </c>
      <c r="I5370">
        <f>INDEX(SORT('07_MODELO_NPI'!F$26:F$3837;1;TRUE);F5370)</f>
        <v/>
      </c>
      <c r="K5370" t="n">
        <v>1551</v>
      </c>
      <c r="L5370">
        <f>(K5370-0,5)/3812</f>
        <v/>
      </c>
      <c r="M5370">
        <f>NORM.S.INV(L5370)</f>
        <v/>
      </c>
      <c r="N5370">
        <f>INDEX(SORT('08_MODELO_MULTIPLO'!G$31:G$3842;1;TRUE);K5370)</f>
        <v/>
      </c>
    </row>
    <row r="5371">
      <c r="A5371" t="n">
        <v>1552</v>
      </c>
      <c r="B5371">
        <f>(A5371-0,5)/3812</f>
        <v/>
      </c>
      <c r="C5371">
        <f>NORM.S.INV(B5371)</f>
        <v/>
      </c>
      <c r="D5371">
        <f>INDEX(SORT('06_MODELO_REFS'!F$26:F$3837;1;TRUE);A5371)</f>
        <v/>
      </c>
      <c r="F5371" t="n">
        <v>1552</v>
      </c>
      <c r="G5371">
        <f>(F5371-0,5)/3812</f>
        <v/>
      </c>
      <c r="H5371">
        <f>NORM.S.INV(G5371)</f>
        <v/>
      </c>
      <c r="I5371">
        <f>INDEX(SORT('07_MODELO_NPI'!F$26:F$3837;1;TRUE);F5371)</f>
        <v/>
      </c>
      <c r="K5371" t="n">
        <v>1552</v>
      </c>
      <c r="L5371">
        <f>(K5371-0,5)/3812</f>
        <v/>
      </c>
      <c r="M5371">
        <f>NORM.S.INV(L5371)</f>
        <v/>
      </c>
      <c r="N5371">
        <f>INDEX(SORT('08_MODELO_MULTIPLO'!G$31:G$3842;1;TRUE);K5371)</f>
        <v/>
      </c>
    </row>
    <row r="5372">
      <c r="A5372" t="n">
        <v>1553</v>
      </c>
      <c r="B5372">
        <f>(A5372-0,5)/3812</f>
        <v/>
      </c>
      <c r="C5372">
        <f>NORM.S.INV(B5372)</f>
        <v/>
      </c>
      <c r="D5372">
        <f>INDEX(SORT('06_MODELO_REFS'!F$26:F$3837;1;TRUE);A5372)</f>
        <v/>
      </c>
      <c r="F5372" t="n">
        <v>1553</v>
      </c>
      <c r="G5372">
        <f>(F5372-0,5)/3812</f>
        <v/>
      </c>
      <c r="H5372">
        <f>NORM.S.INV(G5372)</f>
        <v/>
      </c>
      <c r="I5372">
        <f>INDEX(SORT('07_MODELO_NPI'!F$26:F$3837;1;TRUE);F5372)</f>
        <v/>
      </c>
      <c r="K5372" t="n">
        <v>1553</v>
      </c>
      <c r="L5372">
        <f>(K5372-0,5)/3812</f>
        <v/>
      </c>
      <c r="M5372">
        <f>NORM.S.INV(L5372)</f>
        <v/>
      </c>
      <c r="N5372">
        <f>INDEX(SORT('08_MODELO_MULTIPLO'!G$31:G$3842;1;TRUE);K5372)</f>
        <v/>
      </c>
    </row>
    <row r="5373">
      <c r="A5373" t="n">
        <v>1554</v>
      </c>
      <c r="B5373">
        <f>(A5373-0,5)/3812</f>
        <v/>
      </c>
      <c r="C5373">
        <f>NORM.S.INV(B5373)</f>
        <v/>
      </c>
      <c r="D5373">
        <f>INDEX(SORT('06_MODELO_REFS'!F$26:F$3837;1;TRUE);A5373)</f>
        <v/>
      </c>
      <c r="F5373" t="n">
        <v>1554</v>
      </c>
      <c r="G5373">
        <f>(F5373-0,5)/3812</f>
        <v/>
      </c>
      <c r="H5373">
        <f>NORM.S.INV(G5373)</f>
        <v/>
      </c>
      <c r="I5373">
        <f>INDEX(SORT('07_MODELO_NPI'!F$26:F$3837;1;TRUE);F5373)</f>
        <v/>
      </c>
      <c r="K5373" t="n">
        <v>1554</v>
      </c>
      <c r="L5373">
        <f>(K5373-0,5)/3812</f>
        <v/>
      </c>
      <c r="M5373">
        <f>NORM.S.INV(L5373)</f>
        <v/>
      </c>
      <c r="N5373">
        <f>INDEX(SORT('08_MODELO_MULTIPLO'!G$31:G$3842;1;TRUE);K5373)</f>
        <v/>
      </c>
    </row>
    <row r="5374">
      <c r="A5374" t="n">
        <v>1555</v>
      </c>
      <c r="B5374">
        <f>(A5374-0,5)/3812</f>
        <v/>
      </c>
      <c r="C5374">
        <f>NORM.S.INV(B5374)</f>
        <v/>
      </c>
      <c r="D5374">
        <f>INDEX(SORT('06_MODELO_REFS'!F$26:F$3837;1;TRUE);A5374)</f>
        <v/>
      </c>
      <c r="F5374" t="n">
        <v>1555</v>
      </c>
      <c r="G5374">
        <f>(F5374-0,5)/3812</f>
        <v/>
      </c>
      <c r="H5374">
        <f>NORM.S.INV(G5374)</f>
        <v/>
      </c>
      <c r="I5374">
        <f>INDEX(SORT('07_MODELO_NPI'!F$26:F$3837;1;TRUE);F5374)</f>
        <v/>
      </c>
      <c r="K5374" t="n">
        <v>1555</v>
      </c>
      <c r="L5374">
        <f>(K5374-0,5)/3812</f>
        <v/>
      </c>
      <c r="M5374">
        <f>NORM.S.INV(L5374)</f>
        <v/>
      </c>
      <c r="N5374">
        <f>INDEX(SORT('08_MODELO_MULTIPLO'!G$31:G$3842;1;TRUE);K5374)</f>
        <v/>
      </c>
    </row>
    <row r="5375">
      <c r="A5375" t="n">
        <v>1556</v>
      </c>
      <c r="B5375">
        <f>(A5375-0,5)/3812</f>
        <v/>
      </c>
      <c r="C5375">
        <f>NORM.S.INV(B5375)</f>
        <v/>
      </c>
      <c r="D5375">
        <f>INDEX(SORT('06_MODELO_REFS'!F$26:F$3837;1;TRUE);A5375)</f>
        <v/>
      </c>
      <c r="F5375" t="n">
        <v>1556</v>
      </c>
      <c r="G5375">
        <f>(F5375-0,5)/3812</f>
        <v/>
      </c>
      <c r="H5375">
        <f>NORM.S.INV(G5375)</f>
        <v/>
      </c>
      <c r="I5375">
        <f>INDEX(SORT('07_MODELO_NPI'!F$26:F$3837;1;TRUE);F5375)</f>
        <v/>
      </c>
      <c r="K5375" t="n">
        <v>1556</v>
      </c>
      <c r="L5375">
        <f>(K5375-0,5)/3812</f>
        <v/>
      </c>
      <c r="M5375">
        <f>NORM.S.INV(L5375)</f>
        <v/>
      </c>
      <c r="N5375">
        <f>INDEX(SORT('08_MODELO_MULTIPLO'!G$31:G$3842;1;TRUE);K5375)</f>
        <v/>
      </c>
    </row>
    <row r="5376">
      <c r="A5376" t="n">
        <v>1557</v>
      </c>
      <c r="B5376">
        <f>(A5376-0,5)/3812</f>
        <v/>
      </c>
      <c r="C5376">
        <f>NORM.S.INV(B5376)</f>
        <v/>
      </c>
      <c r="D5376">
        <f>INDEX(SORT('06_MODELO_REFS'!F$26:F$3837;1;TRUE);A5376)</f>
        <v/>
      </c>
      <c r="F5376" t="n">
        <v>1557</v>
      </c>
      <c r="G5376">
        <f>(F5376-0,5)/3812</f>
        <v/>
      </c>
      <c r="H5376">
        <f>NORM.S.INV(G5376)</f>
        <v/>
      </c>
      <c r="I5376">
        <f>INDEX(SORT('07_MODELO_NPI'!F$26:F$3837;1;TRUE);F5376)</f>
        <v/>
      </c>
      <c r="K5376" t="n">
        <v>1557</v>
      </c>
      <c r="L5376">
        <f>(K5376-0,5)/3812</f>
        <v/>
      </c>
      <c r="M5376">
        <f>NORM.S.INV(L5376)</f>
        <v/>
      </c>
      <c r="N5376">
        <f>INDEX(SORT('08_MODELO_MULTIPLO'!G$31:G$3842;1;TRUE);K5376)</f>
        <v/>
      </c>
    </row>
    <row r="5377">
      <c r="A5377" t="n">
        <v>1558</v>
      </c>
      <c r="B5377">
        <f>(A5377-0,5)/3812</f>
        <v/>
      </c>
      <c r="C5377">
        <f>NORM.S.INV(B5377)</f>
        <v/>
      </c>
      <c r="D5377">
        <f>INDEX(SORT('06_MODELO_REFS'!F$26:F$3837;1;TRUE);A5377)</f>
        <v/>
      </c>
      <c r="F5377" t="n">
        <v>1558</v>
      </c>
      <c r="G5377">
        <f>(F5377-0,5)/3812</f>
        <v/>
      </c>
      <c r="H5377">
        <f>NORM.S.INV(G5377)</f>
        <v/>
      </c>
      <c r="I5377">
        <f>INDEX(SORT('07_MODELO_NPI'!F$26:F$3837;1;TRUE);F5377)</f>
        <v/>
      </c>
      <c r="K5377" t="n">
        <v>1558</v>
      </c>
      <c r="L5377">
        <f>(K5377-0,5)/3812</f>
        <v/>
      </c>
      <c r="M5377">
        <f>NORM.S.INV(L5377)</f>
        <v/>
      </c>
      <c r="N5377">
        <f>INDEX(SORT('08_MODELO_MULTIPLO'!G$31:G$3842;1;TRUE);K5377)</f>
        <v/>
      </c>
    </row>
    <row r="5378">
      <c r="A5378" t="n">
        <v>1559</v>
      </c>
      <c r="B5378">
        <f>(A5378-0,5)/3812</f>
        <v/>
      </c>
      <c r="C5378">
        <f>NORM.S.INV(B5378)</f>
        <v/>
      </c>
      <c r="D5378">
        <f>INDEX(SORT('06_MODELO_REFS'!F$26:F$3837;1;TRUE);A5378)</f>
        <v/>
      </c>
      <c r="F5378" t="n">
        <v>1559</v>
      </c>
      <c r="G5378">
        <f>(F5378-0,5)/3812</f>
        <v/>
      </c>
      <c r="H5378">
        <f>NORM.S.INV(G5378)</f>
        <v/>
      </c>
      <c r="I5378">
        <f>INDEX(SORT('07_MODELO_NPI'!F$26:F$3837;1;TRUE);F5378)</f>
        <v/>
      </c>
      <c r="K5378" t="n">
        <v>1559</v>
      </c>
      <c r="L5378">
        <f>(K5378-0,5)/3812</f>
        <v/>
      </c>
      <c r="M5378">
        <f>NORM.S.INV(L5378)</f>
        <v/>
      </c>
      <c r="N5378">
        <f>INDEX(SORT('08_MODELO_MULTIPLO'!G$31:G$3842;1;TRUE);K5378)</f>
        <v/>
      </c>
    </row>
    <row r="5379">
      <c r="A5379" t="n">
        <v>1560</v>
      </c>
      <c r="B5379">
        <f>(A5379-0,5)/3812</f>
        <v/>
      </c>
      <c r="C5379">
        <f>NORM.S.INV(B5379)</f>
        <v/>
      </c>
      <c r="D5379">
        <f>INDEX(SORT('06_MODELO_REFS'!F$26:F$3837;1;TRUE);A5379)</f>
        <v/>
      </c>
      <c r="F5379" t="n">
        <v>1560</v>
      </c>
      <c r="G5379">
        <f>(F5379-0,5)/3812</f>
        <v/>
      </c>
      <c r="H5379">
        <f>NORM.S.INV(G5379)</f>
        <v/>
      </c>
      <c r="I5379">
        <f>INDEX(SORT('07_MODELO_NPI'!F$26:F$3837;1;TRUE);F5379)</f>
        <v/>
      </c>
      <c r="K5379" t="n">
        <v>1560</v>
      </c>
      <c r="L5379">
        <f>(K5379-0,5)/3812</f>
        <v/>
      </c>
      <c r="M5379">
        <f>NORM.S.INV(L5379)</f>
        <v/>
      </c>
      <c r="N5379">
        <f>INDEX(SORT('08_MODELO_MULTIPLO'!G$31:G$3842;1;TRUE);K5379)</f>
        <v/>
      </c>
    </row>
    <row r="5380">
      <c r="A5380" t="n">
        <v>1561</v>
      </c>
      <c r="B5380">
        <f>(A5380-0,5)/3812</f>
        <v/>
      </c>
      <c r="C5380">
        <f>NORM.S.INV(B5380)</f>
        <v/>
      </c>
      <c r="D5380">
        <f>INDEX(SORT('06_MODELO_REFS'!F$26:F$3837;1;TRUE);A5380)</f>
        <v/>
      </c>
      <c r="F5380" t="n">
        <v>1561</v>
      </c>
      <c r="G5380">
        <f>(F5380-0,5)/3812</f>
        <v/>
      </c>
      <c r="H5380">
        <f>NORM.S.INV(G5380)</f>
        <v/>
      </c>
      <c r="I5380">
        <f>INDEX(SORT('07_MODELO_NPI'!F$26:F$3837;1;TRUE);F5380)</f>
        <v/>
      </c>
      <c r="K5380" t="n">
        <v>1561</v>
      </c>
      <c r="L5380">
        <f>(K5380-0,5)/3812</f>
        <v/>
      </c>
      <c r="M5380">
        <f>NORM.S.INV(L5380)</f>
        <v/>
      </c>
      <c r="N5380">
        <f>INDEX(SORT('08_MODELO_MULTIPLO'!G$31:G$3842;1;TRUE);K5380)</f>
        <v/>
      </c>
    </row>
    <row r="5381">
      <c r="A5381" t="n">
        <v>1562</v>
      </c>
      <c r="B5381">
        <f>(A5381-0,5)/3812</f>
        <v/>
      </c>
      <c r="C5381">
        <f>NORM.S.INV(B5381)</f>
        <v/>
      </c>
      <c r="D5381">
        <f>INDEX(SORT('06_MODELO_REFS'!F$26:F$3837;1;TRUE);A5381)</f>
        <v/>
      </c>
      <c r="F5381" t="n">
        <v>1562</v>
      </c>
      <c r="G5381">
        <f>(F5381-0,5)/3812</f>
        <v/>
      </c>
      <c r="H5381">
        <f>NORM.S.INV(G5381)</f>
        <v/>
      </c>
      <c r="I5381">
        <f>INDEX(SORT('07_MODELO_NPI'!F$26:F$3837;1;TRUE);F5381)</f>
        <v/>
      </c>
      <c r="K5381" t="n">
        <v>1562</v>
      </c>
      <c r="L5381">
        <f>(K5381-0,5)/3812</f>
        <v/>
      </c>
      <c r="M5381">
        <f>NORM.S.INV(L5381)</f>
        <v/>
      </c>
      <c r="N5381">
        <f>INDEX(SORT('08_MODELO_MULTIPLO'!G$31:G$3842;1;TRUE);K5381)</f>
        <v/>
      </c>
    </row>
    <row r="5382">
      <c r="A5382" t="n">
        <v>1563</v>
      </c>
      <c r="B5382">
        <f>(A5382-0,5)/3812</f>
        <v/>
      </c>
      <c r="C5382">
        <f>NORM.S.INV(B5382)</f>
        <v/>
      </c>
      <c r="D5382">
        <f>INDEX(SORT('06_MODELO_REFS'!F$26:F$3837;1;TRUE);A5382)</f>
        <v/>
      </c>
      <c r="F5382" t="n">
        <v>1563</v>
      </c>
      <c r="G5382">
        <f>(F5382-0,5)/3812</f>
        <v/>
      </c>
      <c r="H5382">
        <f>NORM.S.INV(G5382)</f>
        <v/>
      </c>
      <c r="I5382">
        <f>INDEX(SORT('07_MODELO_NPI'!F$26:F$3837;1;TRUE);F5382)</f>
        <v/>
      </c>
      <c r="K5382" t="n">
        <v>1563</v>
      </c>
      <c r="L5382">
        <f>(K5382-0,5)/3812</f>
        <v/>
      </c>
      <c r="M5382">
        <f>NORM.S.INV(L5382)</f>
        <v/>
      </c>
      <c r="N5382">
        <f>INDEX(SORT('08_MODELO_MULTIPLO'!G$31:G$3842;1;TRUE);K5382)</f>
        <v/>
      </c>
    </row>
    <row r="5383">
      <c r="A5383" t="n">
        <v>1564</v>
      </c>
      <c r="B5383">
        <f>(A5383-0,5)/3812</f>
        <v/>
      </c>
      <c r="C5383">
        <f>NORM.S.INV(B5383)</f>
        <v/>
      </c>
      <c r="D5383">
        <f>INDEX(SORT('06_MODELO_REFS'!F$26:F$3837;1;TRUE);A5383)</f>
        <v/>
      </c>
      <c r="F5383" t="n">
        <v>1564</v>
      </c>
      <c r="G5383">
        <f>(F5383-0,5)/3812</f>
        <v/>
      </c>
      <c r="H5383">
        <f>NORM.S.INV(G5383)</f>
        <v/>
      </c>
      <c r="I5383">
        <f>INDEX(SORT('07_MODELO_NPI'!F$26:F$3837;1;TRUE);F5383)</f>
        <v/>
      </c>
      <c r="K5383" t="n">
        <v>1564</v>
      </c>
      <c r="L5383">
        <f>(K5383-0,5)/3812</f>
        <v/>
      </c>
      <c r="M5383">
        <f>NORM.S.INV(L5383)</f>
        <v/>
      </c>
      <c r="N5383">
        <f>INDEX(SORT('08_MODELO_MULTIPLO'!G$31:G$3842;1;TRUE);K5383)</f>
        <v/>
      </c>
    </row>
    <row r="5384">
      <c r="A5384" t="n">
        <v>1565</v>
      </c>
      <c r="B5384">
        <f>(A5384-0,5)/3812</f>
        <v/>
      </c>
      <c r="C5384">
        <f>NORM.S.INV(B5384)</f>
        <v/>
      </c>
      <c r="D5384">
        <f>INDEX(SORT('06_MODELO_REFS'!F$26:F$3837;1;TRUE);A5384)</f>
        <v/>
      </c>
      <c r="F5384" t="n">
        <v>1565</v>
      </c>
      <c r="G5384">
        <f>(F5384-0,5)/3812</f>
        <v/>
      </c>
      <c r="H5384">
        <f>NORM.S.INV(G5384)</f>
        <v/>
      </c>
      <c r="I5384">
        <f>INDEX(SORT('07_MODELO_NPI'!F$26:F$3837;1;TRUE);F5384)</f>
        <v/>
      </c>
      <c r="K5384" t="n">
        <v>1565</v>
      </c>
      <c r="L5384">
        <f>(K5384-0,5)/3812</f>
        <v/>
      </c>
      <c r="M5384">
        <f>NORM.S.INV(L5384)</f>
        <v/>
      </c>
      <c r="N5384">
        <f>INDEX(SORT('08_MODELO_MULTIPLO'!G$31:G$3842;1;TRUE);K5384)</f>
        <v/>
      </c>
    </row>
    <row r="5385">
      <c r="A5385" t="n">
        <v>1566</v>
      </c>
      <c r="B5385">
        <f>(A5385-0,5)/3812</f>
        <v/>
      </c>
      <c r="C5385">
        <f>NORM.S.INV(B5385)</f>
        <v/>
      </c>
      <c r="D5385">
        <f>INDEX(SORT('06_MODELO_REFS'!F$26:F$3837;1;TRUE);A5385)</f>
        <v/>
      </c>
      <c r="F5385" t="n">
        <v>1566</v>
      </c>
      <c r="G5385">
        <f>(F5385-0,5)/3812</f>
        <v/>
      </c>
      <c r="H5385">
        <f>NORM.S.INV(G5385)</f>
        <v/>
      </c>
      <c r="I5385">
        <f>INDEX(SORT('07_MODELO_NPI'!F$26:F$3837;1;TRUE);F5385)</f>
        <v/>
      </c>
      <c r="K5385" t="n">
        <v>1566</v>
      </c>
      <c r="L5385">
        <f>(K5385-0,5)/3812</f>
        <v/>
      </c>
      <c r="M5385">
        <f>NORM.S.INV(L5385)</f>
        <v/>
      </c>
      <c r="N5385">
        <f>INDEX(SORT('08_MODELO_MULTIPLO'!G$31:G$3842;1;TRUE);K5385)</f>
        <v/>
      </c>
    </row>
    <row r="5386">
      <c r="A5386" t="n">
        <v>1567</v>
      </c>
      <c r="B5386">
        <f>(A5386-0,5)/3812</f>
        <v/>
      </c>
      <c r="C5386">
        <f>NORM.S.INV(B5386)</f>
        <v/>
      </c>
      <c r="D5386">
        <f>INDEX(SORT('06_MODELO_REFS'!F$26:F$3837;1;TRUE);A5386)</f>
        <v/>
      </c>
      <c r="F5386" t="n">
        <v>1567</v>
      </c>
      <c r="G5386">
        <f>(F5386-0,5)/3812</f>
        <v/>
      </c>
      <c r="H5386">
        <f>NORM.S.INV(G5386)</f>
        <v/>
      </c>
      <c r="I5386">
        <f>INDEX(SORT('07_MODELO_NPI'!F$26:F$3837;1;TRUE);F5386)</f>
        <v/>
      </c>
      <c r="K5386" t="n">
        <v>1567</v>
      </c>
      <c r="L5386">
        <f>(K5386-0,5)/3812</f>
        <v/>
      </c>
      <c r="M5386">
        <f>NORM.S.INV(L5386)</f>
        <v/>
      </c>
      <c r="N5386">
        <f>INDEX(SORT('08_MODELO_MULTIPLO'!G$31:G$3842;1;TRUE);K5386)</f>
        <v/>
      </c>
    </row>
    <row r="5387">
      <c r="A5387" t="n">
        <v>1568</v>
      </c>
      <c r="B5387">
        <f>(A5387-0,5)/3812</f>
        <v/>
      </c>
      <c r="C5387">
        <f>NORM.S.INV(B5387)</f>
        <v/>
      </c>
      <c r="D5387">
        <f>INDEX(SORT('06_MODELO_REFS'!F$26:F$3837;1;TRUE);A5387)</f>
        <v/>
      </c>
      <c r="F5387" t="n">
        <v>1568</v>
      </c>
      <c r="G5387">
        <f>(F5387-0,5)/3812</f>
        <v/>
      </c>
      <c r="H5387">
        <f>NORM.S.INV(G5387)</f>
        <v/>
      </c>
      <c r="I5387">
        <f>INDEX(SORT('07_MODELO_NPI'!F$26:F$3837;1;TRUE);F5387)</f>
        <v/>
      </c>
      <c r="K5387" t="n">
        <v>1568</v>
      </c>
      <c r="L5387">
        <f>(K5387-0,5)/3812</f>
        <v/>
      </c>
      <c r="M5387">
        <f>NORM.S.INV(L5387)</f>
        <v/>
      </c>
      <c r="N5387">
        <f>INDEX(SORT('08_MODELO_MULTIPLO'!G$31:G$3842;1;TRUE);K5387)</f>
        <v/>
      </c>
    </row>
    <row r="5388">
      <c r="A5388" t="n">
        <v>1569</v>
      </c>
      <c r="B5388">
        <f>(A5388-0,5)/3812</f>
        <v/>
      </c>
      <c r="C5388">
        <f>NORM.S.INV(B5388)</f>
        <v/>
      </c>
      <c r="D5388">
        <f>INDEX(SORT('06_MODELO_REFS'!F$26:F$3837;1;TRUE);A5388)</f>
        <v/>
      </c>
      <c r="F5388" t="n">
        <v>1569</v>
      </c>
      <c r="G5388">
        <f>(F5388-0,5)/3812</f>
        <v/>
      </c>
      <c r="H5388">
        <f>NORM.S.INV(G5388)</f>
        <v/>
      </c>
      <c r="I5388">
        <f>INDEX(SORT('07_MODELO_NPI'!F$26:F$3837;1;TRUE);F5388)</f>
        <v/>
      </c>
      <c r="K5388" t="n">
        <v>1569</v>
      </c>
      <c r="L5388">
        <f>(K5388-0,5)/3812</f>
        <v/>
      </c>
      <c r="M5388">
        <f>NORM.S.INV(L5388)</f>
        <v/>
      </c>
      <c r="N5388">
        <f>INDEX(SORT('08_MODELO_MULTIPLO'!G$31:G$3842;1;TRUE);K5388)</f>
        <v/>
      </c>
    </row>
    <row r="5389">
      <c r="A5389" t="n">
        <v>1570</v>
      </c>
      <c r="B5389">
        <f>(A5389-0,5)/3812</f>
        <v/>
      </c>
      <c r="C5389">
        <f>NORM.S.INV(B5389)</f>
        <v/>
      </c>
      <c r="D5389">
        <f>INDEX(SORT('06_MODELO_REFS'!F$26:F$3837;1;TRUE);A5389)</f>
        <v/>
      </c>
      <c r="F5389" t="n">
        <v>1570</v>
      </c>
      <c r="G5389">
        <f>(F5389-0,5)/3812</f>
        <v/>
      </c>
      <c r="H5389">
        <f>NORM.S.INV(G5389)</f>
        <v/>
      </c>
      <c r="I5389">
        <f>INDEX(SORT('07_MODELO_NPI'!F$26:F$3837;1;TRUE);F5389)</f>
        <v/>
      </c>
      <c r="K5389" t="n">
        <v>1570</v>
      </c>
      <c r="L5389">
        <f>(K5389-0,5)/3812</f>
        <v/>
      </c>
      <c r="M5389">
        <f>NORM.S.INV(L5389)</f>
        <v/>
      </c>
      <c r="N5389">
        <f>INDEX(SORT('08_MODELO_MULTIPLO'!G$31:G$3842;1;TRUE);K5389)</f>
        <v/>
      </c>
    </row>
    <row r="5390">
      <c r="A5390" t="n">
        <v>1571</v>
      </c>
      <c r="B5390">
        <f>(A5390-0,5)/3812</f>
        <v/>
      </c>
      <c r="C5390">
        <f>NORM.S.INV(B5390)</f>
        <v/>
      </c>
      <c r="D5390">
        <f>INDEX(SORT('06_MODELO_REFS'!F$26:F$3837;1;TRUE);A5390)</f>
        <v/>
      </c>
      <c r="F5390" t="n">
        <v>1571</v>
      </c>
      <c r="G5390">
        <f>(F5390-0,5)/3812</f>
        <v/>
      </c>
      <c r="H5390">
        <f>NORM.S.INV(G5390)</f>
        <v/>
      </c>
      <c r="I5390">
        <f>INDEX(SORT('07_MODELO_NPI'!F$26:F$3837;1;TRUE);F5390)</f>
        <v/>
      </c>
      <c r="K5390" t="n">
        <v>1571</v>
      </c>
      <c r="L5390">
        <f>(K5390-0,5)/3812</f>
        <v/>
      </c>
      <c r="M5390">
        <f>NORM.S.INV(L5390)</f>
        <v/>
      </c>
      <c r="N5390">
        <f>INDEX(SORT('08_MODELO_MULTIPLO'!G$31:G$3842;1;TRUE);K5390)</f>
        <v/>
      </c>
    </row>
    <row r="5391">
      <c r="A5391" t="n">
        <v>1572</v>
      </c>
      <c r="B5391">
        <f>(A5391-0,5)/3812</f>
        <v/>
      </c>
      <c r="C5391">
        <f>NORM.S.INV(B5391)</f>
        <v/>
      </c>
      <c r="D5391">
        <f>INDEX(SORT('06_MODELO_REFS'!F$26:F$3837;1;TRUE);A5391)</f>
        <v/>
      </c>
      <c r="F5391" t="n">
        <v>1572</v>
      </c>
      <c r="G5391">
        <f>(F5391-0,5)/3812</f>
        <v/>
      </c>
      <c r="H5391">
        <f>NORM.S.INV(G5391)</f>
        <v/>
      </c>
      <c r="I5391">
        <f>INDEX(SORT('07_MODELO_NPI'!F$26:F$3837;1;TRUE);F5391)</f>
        <v/>
      </c>
      <c r="K5391" t="n">
        <v>1572</v>
      </c>
      <c r="L5391">
        <f>(K5391-0,5)/3812</f>
        <v/>
      </c>
      <c r="M5391">
        <f>NORM.S.INV(L5391)</f>
        <v/>
      </c>
      <c r="N5391">
        <f>INDEX(SORT('08_MODELO_MULTIPLO'!G$31:G$3842;1;TRUE);K5391)</f>
        <v/>
      </c>
    </row>
    <row r="5392">
      <c r="A5392" t="n">
        <v>1573</v>
      </c>
      <c r="B5392">
        <f>(A5392-0,5)/3812</f>
        <v/>
      </c>
      <c r="C5392">
        <f>NORM.S.INV(B5392)</f>
        <v/>
      </c>
      <c r="D5392">
        <f>INDEX(SORT('06_MODELO_REFS'!F$26:F$3837;1;TRUE);A5392)</f>
        <v/>
      </c>
      <c r="F5392" t="n">
        <v>1573</v>
      </c>
      <c r="G5392">
        <f>(F5392-0,5)/3812</f>
        <v/>
      </c>
      <c r="H5392">
        <f>NORM.S.INV(G5392)</f>
        <v/>
      </c>
      <c r="I5392">
        <f>INDEX(SORT('07_MODELO_NPI'!F$26:F$3837;1;TRUE);F5392)</f>
        <v/>
      </c>
      <c r="K5392" t="n">
        <v>1573</v>
      </c>
      <c r="L5392">
        <f>(K5392-0,5)/3812</f>
        <v/>
      </c>
      <c r="M5392">
        <f>NORM.S.INV(L5392)</f>
        <v/>
      </c>
      <c r="N5392">
        <f>INDEX(SORT('08_MODELO_MULTIPLO'!G$31:G$3842;1;TRUE);K5392)</f>
        <v/>
      </c>
    </row>
    <row r="5393">
      <c r="A5393" t="n">
        <v>1574</v>
      </c>
      <c r="B5393">
        <f>(A5393-0,5)/3812</f>
        <v/>
      </c>
      <c r="C5393">
        <f>NORM.S.INV(B5393)</f>
        <v/>
      </c>
      <c r="D5393">
        <f>INDEX(SORT('06_MODELO_REFS'!F$26:F$3837;1;TRUE);A5393)</f>
        <v/>
      </c>
      <c r="F5393" t="n">
        <v>1574</v>
      </c>
      <c r="G5393">
        <f>(F5393-0,5)/3812</f>
        <v/>
      </c>
      <c r="H5393">
        <f>NORM.S.INV(G5393)</f>
        <v/>
      </c>
      <c r="I5393">
        <f>INDEX(SORT('07_MODELO_NPI'!F$26:F$3837;1;TRUE);F5393)</f>
        <v/>
      </c>
      <c r="K5393" t="n">
        <v>1574</v>
      </c>
      <c r="L5393">
        <f>(K5393-0,5)/3812</f>
        <v/>
      </c>
      <c r="M5393">
        <f>NORM.S.INV(L5393)</f>
        <v/>
      </c>
      <c r="N5393">
        <f>INDEX(SORT('08_MODELO_MULTIPLO'!G$31:G$3842;1;TRUE);K5393)</f>
        <v/>
      </c>
    </row>
    <row r="5394">
      <c r="A5394" t="n">
        <v>1575</v>
      </c>
      <c r="B5394">
        <f>(A5394-0,5)/3812</f>
        <v/>
      </c>
      <c r="C5394">
        <f>NORM.S.INV(B5394)</f>
        <v/>
      </c>
      <c r="D5394">
        <f>INDEX(SORT('06_MODELO_REFS'!F$26:F$3837;1;TRUE);A5394)</f>
        <v/>
      </c>
      <c r="F5394" t="n">
        <v>1575</v>
      </c>
      <c r="G5394">
        <f>(F5394-0,5)/3812</f>
        <v/>
      </c>
      <c r="H5394">
        <f>NORM.S.INV(G5394)</f>
        <v/>
      </c>
      <c r="I5394">
        <f>INDEX(SORT('07_MODELO_NPI'!F$26:F$3837;1;TRUE);F5394)</f>
        <v/>
      </c>
      <c r="K5394" t="n">
        <v>1575</v>
      </c>
      <c r="L5394">
        <f>(K5394-0,5)/3812</f>
        <v/>
      </c>
      <c r="M5394">
        <f>NORM.S.INV(L5394)</f>
        <v/>
      </c>
      <c r="N5394">
        <f>INDEX(SORT('08_MODELO_MULTIPLO'!G$31:G$3842;1;TRUE);K5394)</f>
        <v/>
      </c>
    </row>
    <row r="5395">
      <c r="A5395" t="n">
        <v>1576</v>
      </c>
      <c r="B5395">
        <f>(A5395-0,5)/3812</f>
        <v/>
      </c>
      <c r="C5395">
        <f>NORM.S.INV(B5395)</f>
        <v/>
      </c>
      <c r="D5395">
        <f>INDEX(SORT('06_MODELO_REFS'!F$26:F$3837;1;TRUE);A5395)</f>
        <v/>
      </c>
      <c r="F5395" t="n">
        <v>1576</v>
      </c>
      <c r="G5395">
        <f>(F5395-0,5)/3812</f>
        <v/>
      </c>
      <c r="H5395">
        <f>NORM.S.INV(G5395)</f>
        <v/>
      </c>
      <c r="I5395">
        <f>INDEX(SORT('07_MODELO_NPI'!F$26:F$3837;1;TRUE);F5395)</f>
        <v/>
      </c>
      <c r="K5395" t="n">
        <v>1576</v>
      </c>
      <c r="L5395">
        <f>(K5395-0,5)/3812</f>
        <v/>
      </c>
      <c r="M5395">
        <f>NORM.S.INV(L5395)</f>
        <v/>
      </c>
      <c r="N5395">
        <f>INDEX(SORT('08_MODELO_MULTIPLO'!G$31:G$3842;1;TRUE);K5395)</f>
        <v/>
      </c>
    </row>
    <row r="5396">
      <c r="A5396" t="n">
        <v>1577</v>
      </c>
      <c r="B5396">
        <f>(A5396-0,5)/3812</f>
        <v/>
      </c>
      <c r="C5396">
        <f>NORM.S.INV(B5396)</f>
        <v/>
      </c>
      <c r="D5396">
        <f>INDEX(SORT('06_MODELO_REFS'!F$26:F$3837;1;TRUE);A5396)</f>
        <v/>
      </c>
      <c r="F5396" t="n">
        <v>1577</v>
      </c>
      <c r="G5396">
        <f>(F5396-0,5)/3812</f>
        <v/>
      </c>
      <c r="H5396">
        <f>NORM.S.INV(G5396)</f>
        <v/>
      </c>
      <c r="I5396">
        <f>INDEX(SORT('07_MODELO_NPI'!F$26:F$3837;1;TRUE);F5396)</f>
        <v/>
      </c>
      <c r="K5396" t="n">
        <v>1577</v>
      </c>
      <c r="L5396">
        <f>(K5396-0,5)/3812</f>
        <v/>
      </c>
      <c r="M5396">
        <f>NORM.S.INV(L5396)</f>
        <v/>
      </c>
      <c r="N5396">
        <f>INDEX(SORT('08_MODELO_MULTIPLO'!G$31:G$3842;1;TRUE);K5396)</f>
        <v/>
      </c>
    </row>
    <row r="5397">
      <c r="A5397" t="n">
        <v>1578</v>
      </c>
      <c r="B5397">
        <f>(A5397-0,5)/3812</f>
        <v/>
      </c>
      <c r="C5397">
        <f>NORM.S.INV(B5397)</f>
        <v/>
      </c>
      <c r="D5397">
        <f>INDEX(SORT('06_MODELO_REFS'!F$26:F$3837;1;TRUE);A5397)</f>
        <v/>
      </c>
      <c r="F5397" t="n">
        <v>1578</v>
      </c>
      <c r="G5397">
        <f>(F5397-0,5)/3812</f>
        <v/>
      </c>
      <c r="H5397">
        <f>NORM.S.INV(G5397)</f>
        <v/>
      </c>
      <c r="I5397">
        <f>INDEX(SORT('07_MODELO_NPI'!F$26:F$3837;1;TRUE);F5397)</f>
        <v/>
      </c>
      <c r="K5397" t="n">
        <v>1578</v>
      </c>
      <c r="L5397">
        <f>(K5397-0,5)/3812</f>
        <v/>
      </c>
      <c r="M5397">
        <f>NORM.S.INV(L5397)</f>
        <v/>
      </c>
      <c r="N5397">
        <f>INDEX(SORT('08_MODELO_MULTIPLO'!G$31:G$3842;1;TRUE);K5397)</f>
        <v/>
      </c>
    </row>
    <row r="5398">
      <c r="A5398" t="n">
        <v>1579</v>
      </c>
      <c r="B5398">
        <f>(A5398-0,5)/3812</f>
        <v/>
      </c>
      <c r="C5398">
        <f>NORM.S.INV(B5398)</f>
        <v/>
      </c>
      <c r="D5398">
        <f>INDEX(SORT('06_MODELO_REFS'!F$26:F$3837;1;TRUE);A5398)</f>
        <v/>
      </c>
      <c r="F5398" t="n">
        <v>1579</v>
      </c>
      <c r="G5398">
        <f>(F5398-0,5)/3812</f>
        <v/>
      </c>
      <c r="H5398">
        <f>NORM.S.INV(G5398)</f>
        <v/>
      </c>
      <c r="I5398">
        <f>INDEX(SORT('07_MODELO_NPI'!F$26:F$3837;1;TRUE);F5398)</f>
        <v/>
      </c>
      <c r="K5398" t="n">
        <v>1579</v>
      </c>
      <c r="L5398">
        <f>(K5398-0,5)/3812</f>
        <v/>
      </c>
      <c r="M5398">
        <f>NORM.S.INV(L5398)</f>
        <v/>
      </c>
      <c r="N5398">
        <f>INDEX(SORT('08_MODELO_MULTIPLO'!G$31:G$3842;1;TRUE);K5398)</f>
        <v/>
      </c>
    </row>
    <row r="5399">
      <c r="A5399" t="n">
        <v>1580</v>
      </c>
      <c r="B5399">
        <f>(A5399-0,5)/3812</f>
        <v/>
      </c>
      <c r="C5399">
        <f>NORM.S.INV(B5399)</f>
        <v/>
      </c>
      <c r="D5399">
        <f>INDEX(SORT('06_MODELO_REFS'!F$26:F$3837;1;TRUE);A5399)</f>
        <v/>
      </c>
      <c r="F5399" t="n">
        <v>1580</v>
      </c>
      <c r="G5399">
        <f>(F5399-0,5)/3812</f>
        <v/>
      </c>
      <c r="H5399">
        <f>NORM.S.INV(G5399)</f>
        <v/>
      </c>
      <c r="I5399">
        <f>INDEX(SORT('07_MODELO_NPI'!F$26:F$3837;1;TRUE);F5399)</f>
        <v/>
      </c>
      <c r="K5399" t="n">
        <v>1580</v>
      </c>
      <c r="L5399">
        <f>(K5399-0,5)/3812</f>
        <v/>
      </c>
      <c r="M5399">
        <f>NORM.S.INV(L5399)</f>
        <v/>
      </c>
      <c r="N5399">
        <f>INDEX(SORT('08_MODELO_MULTIPLO'!G$31:G$3842;1;TRUE);K5399)</f>
        <v/>
      </c>
    </row>
    <row r="5400">
      <c r="A5400" t="n">
        <v>1581</v>
      </c>
      <c r="B5400">
        <f>(A5400-0,5)/3812</f>
        <v/>
      </c>
      <c r="C5400">
        <f>NORM.S.INV(B5400)</f>
        <v/>
      </c>
      <c r="D5400">
        <f>INDEX(SORT('06_MODELO_REFS'!F$26:F$3837;1;TRUE);A5400)</f>
        <v/>
      </c>
      <c r="F5400" t="n">
        <v>1581</v>
      </c>
      <c r="G5400">
        <f>(F5400-0,5)/3812</f>
        <v/>
      </c>
      <c r="H5400">
        <f>NORM.S.INV(G5400)</f>
        <v/>
      </c>
      <c r="I5400">
        <f>INDEX(SORT('07_MODELO_NPI'!F$26:F$3837;1;TRUE);F5400)</f>
        <v/>
      </c>
      <c r="K5400" t="n">
        <v>1581</v>
      </c>
      <c r="L5400">
        <f>(K5400-0,5)/3812</f>
        <v/>
      </c>
      <c r="M5400">
        <f>NORM.S.INV(L5400)</f>
        <v/>
      </c>
      <c r="N5400">
        <f>INDEX(SORT('08_MODELO_MULTIPLO'!G$31:G$3842;1;TRUE);K5400)</f>
        <v/>
      </c>
    </row>
    <row r="5401">
      <c r="A5401" t="n">
        <v>1582</v>
      </c>
      <c r="B5401">
        <f>(A5401-0,5)/3812</f>
        <v/>
      </c>
      <c r="C5401">
        <f>NORM.S.INV(B5401)</f>
        <v/>
      </c>
      <c r="D5401">
        <f>INDEX(SORT('06_MODELO_REFS'!F$26:F$3837;1;TRUE);A5401)</f>
        <v/>
      </c>
      <c r="F5401" t="n">
        <v>1582</v>
      </c>
      <c r="G5401">
        <f>(F5401-0,5)/3812</f>
        <v/>
      </c>
      <c r="H5401">
        <f>NORM.S.INV(G5401)</f>
        <v/>
      </c>
      <c r="I5401">
        <f>INDEX(SORT('07_MODELO_NPI'!F$26:F$3837;1;TRUE);F5401)</f>
        <v/>
      </c>
      <c r="K5401" t="n">
        <v>1582</v>
      </c>
      <c r="L5401">
        <f>(K5401-0,5)/3812</f>
        <v/>
      </c>
      <c r="M5401">
        <f>NORM.S.INV(L5401)</f>
        <v/>
      </c>
      <c r="N5401">
        <f>INDEX(SORT('08_MODELO_MULTIPLO'!G$31:G$3842;1;TRUE);K5401)</f>
        <v/>
      </c>
    </row>
    <row r="5402">
      <c r="A5402" t="n">
        <v>1583</v>
      </c>
      <c r="B5402">
        <f>(A5402-0,5)/3812</f>
        <v/>
      </c>
      <c r="C5402">
        <f>NORM.S.INV(B5402)</f>
        <v/>
      </c>
      <c r="D5402">
        <f>INDEX(SORT('06_MODELO_REFS'!F$26:F$3837;1;TRUE);A5402)</f>
        <v/>
      </c>
      <c r="F5402" t="n">
        <v>1583</v>
      </c>
      <c r="G5402">
        <f>(F5402-0,5)/3812</f>
        <v/>
      </c>
      <c r="H5402">
        <f>NORM.S.INV(G5402)</f>
        <v/>
      </c>
      <c r="I5402">
        <f>INDEX(SORT('07_MODELO_NPI'!F$26:F$3837;1;TRUE);F5402)</f>
        <v/>
      </c>
      <c r="K5402" t="n">
        <v>1583</v>
      </c>
      <c r="L5402">
        <f>(K5402-0,5)/3812</f>
        <v/>
      </c>
      <c r="M5402">
        <f>NORM.S.INV(L5402)</f>
        <v/>
      </c>
      <c r="N5402">
        <f>INDEX(SORT('08_MODELO_MULTIPLO'!G$31:G$3842;1;TRUE);K5402)</f>
        <v/>
      </c>
    </row>
    <row r="5403">
      <c r="A5403" t="n">
        <v>1584</v>
      </c>
      <c r="B5403">
        <f>(A5403-0,5)/3812</f>
        <v/>
      </c>
      <c r="C5403">
        <f>NORM.S.INV(B5403)</f>
        <v/>
      </c>
      <c r="D5403">
        <f>INDEX(SORT('06_MODELO_REFS'!F$26:F$3837;1;TRUE);A5403)</f>
        <v/>
      </c>
      <c r="F5403" t="n">
        <v>1584</v>
      </c>
      <c r="G5403">
        <f>(F5403-0,5)/3812</f>
        <v/>
      </c>
      <c r="H5403">
        <f>NORM.S.INV(G5403)</f>
        <v/>
      </c>
      <c r="I5403">
        <f>INDEX(SORT('07_MODELO_NPI'!F$26:F$3837;1;TRUE);F5403)</f>
        <v/>
      </c>
      <c r="K5403" t="n">
        <v>1584</v>
      </c>
      <c r="L5403">
        <f>(K5403-0,5)/3812</f>
        <v/>
      </c>
      <c r="M5403">
        <f>NORM.S.INV(L5403)</f>
        <v/>
      </c>
      <c r="N5403">
        <f>INDEX(SORT('08_MODELO_MULTIPLO'!G$31:G$3842;1;TRUE);K5403)</f>
        <v/>
      </c>
    </row>
    <row r="5404">
      <c r="A5404" t="n">
        <v>1585</v>
      </c>
      <c r="B5404">
        <f>(A5404-0,5)/3812</f>
        <v/>
      </c>
      <c r="C5404">
        <f>NORM.S.INV(B5404)</f>
        <v/>
      </c>
      <c r="D5404">
        <f>INDEX(SORT('06_MODELO_REFS'!F$26:F$3837;1;TRUE);A5404)</f>
        <v/>
      </c>
      <c r="F5404" t="n">
        <v>1585</v>
      </c>
      <c r="G5404">
        <f>(F5404-0,5)/3812</f>
        <v/>
      </c>
      <c r="H5404">
        <f>NORM.S.INV(G5404)</f>
        <v/>
      </c>
      <c r="I5404">
        <f>INDEX(SORT('07_MODELO_NPI'!F$26:F$3837;1;TRUE);F5404)</f>
        <v/>
      </c>
      <c r="K5404" t="n">
        <v>1585</v>
      </c>
      <c r="L5404">
        <f>(K5404-0,5)/3812</f>
        <v/>
      </c>
      <c r="M5404">
        <f>NORM.S.INV(L5404)</f>
        <v/>
      </c>
      <c r="N5404">
        <f>INDEX(SORT('08_MODELO_MULTIPLO'!G$31:G$3842;1;TRUE);K5404)</f>
        <v/>
      </c>
    </row>
    <row r="5405">
      <c r="A5405" t="n">
        <v>1586</v>
      </c>
      <c r="B5405">
        <f>(A5405-0,5)/3812</f>
        <v/>
      </c>
      <c r="C5405">
        <f>NORM.S.INV(B5405)</f>
        <v/>
      </c>
      <c r="D5405">
        <f>INDEX(SORT('06_MODELO_REFS'!F$26:F$3837;1;TRUE);A5405)</f>
        <v/>
      </c>
      <c r="F5405" t="n">
        <v>1586</v>
      </c>
      <c r="G5405">
        <f>(F5405-0,5)/3812</f>
        <v/>
      </c>
      <c r="H5405">
        <f>NORM.S.INV(G5405)</f>
        <v/>
      </c>
      <c r="I5405">
        <f>INDEX(SORT('07_MODELO_NPI'!F$26:F$3837;1;TRUE);F5405)</f>
        <v/>
      </c>
      <c r="K5405" t="n">
        <v>1586</v>
      </c>
      <c r="L5405">
        <f>(K5405-0,5)/3812</f>
        <v/>
      </c>
      <c r="M5405">
        <f>NORM.S.INV(L5405)</f>
        <v/>
      </c>
      <c r="N5405">
        <f>INDEX(SORT('08_MODELO_MULTIPLO'!G$31:G$3842;1;TRUE);K5405)</f>
        <v/>
      </c>
    </row>
    <row r="5406">
      <c r="A5406" t="n">
        <v>1587</v>
      </c>
      <c r="B5406">
        <f>(A5406-0,5)/3812</f>
        <v/>
      </c>
      <c r="C5406">
        <f>NORM.S.INV(B5406)</f>
        <v/>
      </c>
      <c r="D5406">
        <f>INDEX(SORT('06_MODELO_REFS'!F$26:F$3837;1;TRUE);A5406)</f>
        <v/>
      </c>
      <c r="F5406" t="n">
        <v>1587</v>
      </c>
      <c r="G5406">
        <f>(F5406-0,5)/3812</f>
        <v/>
      </c>
      <c r="H5406">
        <f>NORM.S.INV(G5406)</f>
        <v/>
      </c>
      <c r="I5406">
        <f>INDEX(SORT('07_MODELO_NPI'!F$26:F$3837;1;TRUE);F5406)</f>
        <v/>
      </c>
      <c r="K5406" t="n">
        <v>1587</v>
      </c>
      <c r="L5406">
        <f>(K5406-0,5)/3812</f>
        <v/>
      </c>
      <c r="M5406">
        <f>NORM.S.INV(L5406)</f>
        <v/>
      </c>
      <c r="N5406">
        <f>INDEX(SORT('08_MODELO_MULTIPLO'!G$31:G$3842;1;TRUE);K5406)</f>
        <v/>
      </c>
    </row>
    <row r="5407">
      <c r="A5407" t="n">
        <v>1588</v>
      </c>
      <c r="B5407">
        <f>(A5407-0,5)/3812</f>
        <v/>
      </c>
      <c r="C5407">
        <f>NORM.S.INV(B5407)</f>
        <v/>
      </c>
      <c r="D5407">
        <f>INDEX(SORT('06_MODELO_REFS'!F$26:F$3837;1;TRUE);A5407)</f>
        <v/>
      </c>
      <c r="F5407" t="n">
        <v>1588</v>
      </c>
      <c r="G5407">
        <f>(F5407-0,5)/3812</f>
        <v/>
      </c>
      <c r="H5407">
        <f>NORM.S.INV(G5407)</f>
        <v/>
      </c>
      <c r="I5407">
        <f>INDEX(SORT('07_MODELO_NPI'!F$26:F$3837;1;TRUE);F5407)</f>
        <v/>
      </c>
      <c r="K5407" t="n">
        <v>1588</v>
      </c>
      <c r="L5407">
        <f>(K5407-0,5)/3812</f>
        <v/>
      </c>
      <c r="M5407">
        <f>NORM.S.INV(L5407)</f>
        <v/>
      </c>
      <c r="N5407">
        <f>INDEX(SORT('08_MODELO_MULTIPLO'!G$31:G$3842;1;TRUE);K5407)</f>
        <v/>
      </c>
    </row>
    <row r="5408">
      <c r="A5408" t="n">
        <v>1589</v>
      </c>
      <c r="B5408">
        <f>(A5408-0,5)/3812</f>
        <v/>
      </c>
      <c r="C5408">
        <f>NORM.S.INV(B5408)</f>
        <v/>
      </c>
      <c r="D5408">
        <f>INDEX(SORT('06_MODELO_REFS'!F$26:F$3837;1;TRUE);A5408)</f>
        <v/>
      </c>
      <c r="F5408" t="n">
        <v>1589</v>
      </c>
      <c r="G5408">
        <f>(F5408-0,5)/3812</f>
        <v/>
      </c>
      <c r="H5408">
        <f>NORM.S.INV(G5408)</f>
        <v/>
      </c>
      <c r="I5408">
        <f>INDEX(SORT('07_MODELO_NPI'!F$26:F$3837;1;TRUE);F5408)</f>
        <v/>
      </c>
      <c r="K5408" t="n">
        <v>1589</v>
      </c>
      <c r="L5408">
        <f>(K5408-0,5)/3812</f>
        <v/>
      </c>
      <c r="M5408">
        <f>NORM.S.INV(L5408)</f>
        <v/>
      </c>
      <c r="N5408">
        <f>INDEX(SORT('08_MODELO_MULTIPLO'!G$31:G$3842;1;TRUE);K5408)</f>
        <v/>
      </c>
    </row>
    <row r="5409">
      <c r="A5409" t="n">
        <v>1590</v>
      </c>
      <c r="B5409">
        <f>(A5409-0,5)/3812</f>
        <v/>
      </c>
      <c r="C5409">
        <f>NORM.S.INV(B5409)</f>
        <v/>
      </c>
      <c r="D5409">
        <f>INDEX(SORT('06_MODELO_REFS'!F$26:F$3837;1;TRUE);A5409)</f>
        <v/>
      </c>
      <c r="F5409" t="n">
        <v>1590</v>
      </c>
      <c r="G5409">
        <f>(F5409-0,5)/3812</f>
        <v/>
      </c>
      <c r="H5409">
        <f>NORM.S.INV(G5409)</f>
        <v/>
      </c>
      <c r="I5409">
        <f>INDEX(SORT('07_MODELO_NPI'!F$26:F$3837;1;TRUE);F5409)</f>
        <v/>
      </c>
      <c r="K5409" t="n">
        <v>1590</v>
      </c>
      <c r="L5409">
        <f>(K5409-0,5)/3812</f>
        <v/>
      </c>
      <c r="M5409">
        <f>NORM.S.INV(L5409)</f>
        <v/>
      </c>
      <c r="N5409">
        <f>INDEX(SORT('08_MODELO_MULTIPLO'!G$31:G$3842;1;TRUE);K5409)</f>
        <v/>
      </c>
    </row>
    <row r="5410">
      <c r="A5410" t="n">
        <v>1591</v>
      </c>
      <c r="B5410">
        <f>(A5410-0,5)/3812</f>
        <v/>
      </c>
      <c r="C5410">
        <f>NORM.S.INV(B5410)</f>
        <v/>
      </c>
      <c r="D5410">
        <f>INDEX(SORT('06_MODELO_REFS'!F$26:F$3837;1;TRUE);A5410)</f>
        <v/>
      </c>
      <c r="F5410" t="n">
        <v>1591</v>
      </c>
      <c r="G5410">
        <f>(F5410-0,5)/3812</f>
        <v/>
      </c>
      <c r="H5410">
        <f>NORM.S.INV(G5410)</f>
        <v/>
      </c>
      <c r="I5410">
        <f>INDEX(SORT('07_MODELO_NPI'!F$26:F$3837;1;TRUE);F5410)</f>
        <v/>
      </c>
      <c r="K5410" t="n">
        <v>1591</v>
      </c>
      <c r="L5410">
        <f>(K5410-0,5)/3812</f>
        <v/>
      </c>
      <c r="M5410">
        <f>NORM.S.INV(L5410)</f>
        <v/>
      </c>
      <c r="N5410">
        <f>INDEX(SORT('08_MODELO_MULTIPLO'!G$31:G$3842;1;TRUE);K5410)</f>
        <v/>
      </c>
    </row>
    <row r="5411">
      <c r="A5411" t="n">
        <v>1592</v>
      </c>
      <c r="B5411">
        <f>(A5411-0,5)/3812</f>
        <v/>
      </c>
      <c r="C5411">
        <f>NORM.S.INV(B5411)</f>
        <v/>
      </c>
      <c r="D5411">
        <f>INDEX(SORT('06_MODELO_REFS'!F$26:F$3837;1;TRUE);A5411)</f>
        <v/>
      </c>
      <c r="F5411" t="n">
        <v>1592</v>
      </c>
      <c r="G5411">
        <f>(F5411-0,5)/3812</f>
        <v/>
      </c>
      <c r="H5411">
        <f>NORM.S.INV(G5411)</f>
        <v/>
      </c>
      <c r="I5411">
        <f>INDEX(SORT('07_MODELO_NPI'!F$26:F$3837;1;TRUE);F5411)</f>
        <v/>
      </c>
      <c r="K5411" t="n">
        <v>1592</v>
      </c>
      <c r="L5411">
        <f>(K5411-0,5)/3812</f>
        <v/>
      </c>
      <c r="M5411">
        <f>NORM.S.INV(L5411)</f>
        <v/>
      </c>
      <c r="N5411">
        <f>INDEX(SORT('08_MODELO_MULTIPLO'!G$31:G$3842;1;TRUE);K5411)</f>
        <v/>
      </c>
    </row>
    <row r="5412">
      <c r="A5412" t="n">
        <v>1593</v>
      </c>
      <c r="B5412">
        <f>(A5412-0,5)/3812</f>
        <v/>
      </c>
      <c r="C5412">
        <f>NORM.S.INV(B5412)</f>
        <v/>
      </c>
      <c r="D5412">
        <f>INDEX(SORT('06_MODELO_REFS'!F$26:F$3837;1;TRUE);A5412)</f>
        <v/>
      </c>
      <c r="F5412" t="n">
        <v>1593</v>
      </c>
      <c r="G5412">
        <f>(F5412-0,5)/3812</f>
        <v/>
      </c>
      <c r="H5412">
        <f>NORM.S.INV(G5412)</f>
        <v/>
      </c>
      <c r="I5412">
        <f>INDEX(SORT('07_MODELO_NPI'!F$26:F$3837;1;TRUE);F5412)</f>
        <v/>
      </c>
      <c r="K5412" t="n">
        <v>1593</v>
      </c>
      <c r="L5412">
        <f>(K5412-0,5)/3812</f>
        <v/>
      </c>
      <c r="M5412">
        <f>NORM.S.INV(L5412)</f>
        <v/>
      </c>
      <c r="N5412">
        <f>INDEX(SORT('08_MODELO_MULTIPLO'!G$31:G$3842;1;TRUE);K5412)</f>
        <v/>
      </c>
    </row>
    <row r="5413">
      <c r="A5413" t="n">
        <v>1594</v>
      </c>
      <c r="B5413">
        <f>(A5413-0,5)/3812</f>
        <v/>
      </c>
      <c r="C5413">
        <f>NORM.S.INV(B5413)</f>
        <v/>
      </c>
      <c r="D5413">
        <f>INDEX(SORT('06_MODELO_REFS'!F$26:F$3837;1;TRUE);A5413)</f>
        <v/>
      </c>
      <c r="F5413" t="n">
        <v>1594</v>
      </c>
      <c r="G5413">
        <f>(F5413-0,5)/3812</f>
        <v/>
      </c>
      <c r="H5413">
        <f>NORM.S.INV(G5413)</f>
        <v/>
      </c>
      <c r="I5413">
        <f>INDEX(SORT('07_MODELO_NPI'!F$26:F$3837;1;TRUE);F5413)</f>
        <v/>
      </c>
      <c r="K5413" t="n">
        <v>1594</v>
      </c>
      <c r="L5413">
        <f>(K5413-0,5)/3812</f>
        <v/>
      </c>
      <c r="M5413">
        <f>NORM.S.INV(L5413)</f>
        <v/>
      </c>
      <c r="N5413">
        <f>INDEX(SORT('08_MODELO_MULTIPLO'!G$31:G$3842;1;TRUE);K5413)</f>
        <v/>
      </c>
    </row>
    <row r="5414">
      <c r="A5414" t="n">
        <v>1595</v>
      </c>
      <c r="B5414">
        <f>(A5414-0,5)/3812</f>
        <v/>
      </c>
      <c r="C5414">
        <f>NORM.S.INV(B5414)</f>
        <v/>
      </c>
      <c r="D5414">
        <f>INDEX(SORT('06_MODELO_REFS'!F$26:F$3837;1;TRUE);A5414)</f>
        <v/>
      </c>
      <c r="F5414" t="n">
        <v>1595</v>
      </c>
      <c r="G5414">
        <f>(F5414-0,5)/3812</f>
        <v/>
      </c>
      <c r="H5414">
        <f>NORM.S.INV(G5414)</f>
        <v/>
      </c>
      <c r="I5414">
        <f>INDEX(SORT('07_MODELO_NPI'!F$26:F$3837;1;TRUE);F5414)</f>
        <v/>
      </c>
      <c r="K5414" t="n">
        <v>1595</v>
      </c>
      <c r="L5414">
        <f>(K5414-0,5)/3812</f>
        <v/>
      </c>
      <c r="M5414">
        <f>NORM.S.INV(L5414)</f>
        <v/>
      </c>
      <c r="N5414">
        <f>INDEX(SORT('08_MODELO_MULTIPLO'!G$31:G$3842;1;TRUE);K5414)</f>
        <v/>
      </c>
    </row>
    <row r="5415">
      <c r="A5415" t="n">
        <v>1596</v>
      </c>
      <c r="B5415">
        <f>(A5415-0,5)/3812</f>
        <v/>
      </c>
      <c r="C5415">
        <f>NORM.S.INV(B5415)</f>
        <v/>
      </c>
      <c r="D5415">
        <f>INDEX(SORT('06_MODELO_REFS'!F$26:F$3837;1;TRUE);A5415)</f>
        <v/>
      </c>
      <c r="F5415" t="n">
        <v>1596</v>
      </c>
      <c r="G5415">
        <f>(F5415-0,5)/3812</f>
        <v/>
      </c>
      <c r="H5415">
        <f>NORM.S.INV(G5415)</f>
        <v/>
      </c>
      <c r="I5415">
        <f>INDEX(SORT('07_MODELO_NPI'!F$26:F$3837;1;TRUE);F5415)</f>
        <v/>
      </c>
      <c r="K5415" t="n">
        <v>1596</v>
      </c>
      <c r="L5415">
        <f>(K5415-0,5)/3812</f>
        <v/>
      </c>
      <c r="M5415">
        <f>NORM.S.INV(L5415)</f>
        <v/>
      </c>
      <c r="N5415">
        <f>INDEX(SORT('08_MODELO_MULTIPLO'!G$31:G$3842;1;TRUE);K5415)</f>
        <v/>
      </c>
    </row>
    <row r="5416">
      <c r="A5416" t="n">
        <v>1597</v>
      </c>
      <c r="B5416">
        <f>(A5416-0,5)/3812</f>
        <v/>
      </c>
      <c r="C5416">
        <f>NORM.S.INV(B5416)</f>
        <v/>
      </c>
      <c r="D5416">
        <f>INDEX(SORT('06_MODELO_REFS'!F$26:F$3837;1;TRUE);A5416)</f>
        <v/>
      </c>
      <c r="F5416" t="n">
        <v>1597</v>
      </c>
      <c r="G5416">
        <f>(F5416-0,5)/3812</f>
        <v/>
      </c>
      <c r="H5416">
        <f>NORM.S.INV(G5416)</f>
        <v/>
      </c>
      <c r="I5416">
        <f>INDEX(SORT('07_MODELO_NPI'!F$26:F$3837;1;TRUE);F5416)</f>
        <v/>
      </c>
      <c r="K5416" t="n">
        <v>1597</v>
      </c>
      <c r="L5416">
        <f>(K5416-0,5)/3812</f>
        <v/>
      </c>
      <c r="M5416">
        <f>NORM.S.INV(L5416)</f>
        <v/>
      </c>
      <c r="N5416">
        <f>INDEX(SORT('08_MODELO_MULTIPLO'!G$31:G$3842;1;TRUE);K5416)</f>
        <v/>
      </c>
    </row>
    <row r="5417">
      <c r="A5417" t="n">
        <v>1598</v>
      </c>
      <c r="B5417">
        <f>(A5417-0,5)/3812</f>
        <v/>
      </c>
      <c r="C5417">
        <f>NORM.S.INV(B5417)</f>
        <v/>
      </c>
      <c r="D5417">
        <f>INDEX(SORT('06_MODELO_REFS'!F$26:F$3837;1;TRUE);A5417)</f>
        <v/>
      </c>
      <c r="F5417" t="n">
        <v>1598</v>
      </c>
      <c r="G5417">
        <f>(F5417-0,5)/3812</f>
        <v/>
      </c>
      <c r="H5417">
        <f>NORM.S.INV(G5417)</f>
        <v/>
      </c>
      <c r="I5417">
        <f>INDEX(SORT('07_MODELO_NPI'!F$26:F$3837;1;TRUE);F5417)</f>
        <v/>
      </c>
      <c r="K5417" t="n">
        <v>1598</v>
      </c>
      <c r="L5417">
        <f>(K5417-0,5)/3812</f>
        <v/>
      </c>
      <c r="M5417">
        <f>NORM.S.INV(L5417)</f>
        <v/>
      </c>
      <c r="N5417">
        <f>INDEX(SORT('08_MODELO_MULTIPLO'!G$31:G$3842;1;TRUE);K5417)</f>
        <v/>
      </c>
    </row>
    <row r="5418">
      <c r="A5418" t="n">
        <v>1599</v>
      </c>
      <c r="B5418">
        <f>(A5418-0,5)/3812</f>
        <v/>
      </c>
      <c r="C5418">
        <f>NORM.S.INV(B5418)</f>
        <v/>
      </c>
      <c r="D5418">
        <f>INDEX(SORT('06_MODELO_REFS'!F$26:F$3837;1;TRUE);A5418)</f>
        <v/>
      </c>
      <c r="F5418" t="n">
        <v>1599</v>
      </c>
      <c r="G5418">
        <f>(F5418-0,5)/3812</f>
        <v/>
      </c>
      <c r="H5418">
        <f>NORM.S.INV(G5418)</f>
        <v/>
      </c>
      <c r="I5418">
        <f>INDEX(SORT('07_MODELO_NPI'!F$26:F$3837;1;TRUE);F5418)</f>
        <v/>
      </c>
      <c r="K5418" t="n">
        <v>1599</v>
      </c>
      <c r="L5418">
        <f>(K5418-0,5)/3812</f>
        <v/>
      </c>
      <c r="M5418">
        <f>NORM.S.INV(L5418)</f>
        <v/>
      </c>
      <c r="N5418">
        <f>INDEX(SORT('08_MODELO_MULTIPLO'!G$31:G$3842;1;TRUE);K5418)</f>
        <v/>
      </c>
    </row>
    <row r="5419">
      <c r="A5419" t="n">
        <v>1600</v>
      </c>
      <c r="B5419">
        <f>(A5419-0,5)/3812</f>
        <v/>
      </c>
      <c r="C5419">
        <f>NORM.S.INV(B5419)</f>
        <v/>
      </c>
      <c r="D5419">
        <f>INDEX(SORT('06_MODELO_REFS'!F$26:F$3837;1;TRUE);A5419)</f>
        <v/>
      </c>
      <c r="F5419" t="n">
        <v>1600</v>
      </c>
      <c r="G5419">
        <f>(F5419-0,5)/3812</f>
        <v/>
      </c>
      <c r="H5419">
        <f>NORM.S.INV(G5419)</f>
        <v/>
      </c>
      <c r="I5419">
        <f>INDEX(SORT('07_MODELO_NPI'!F$26:F$3837;1;TRUE);F5419)</f>
        <v/>
      </c>
      <c r="K5419" t="n">
        <v>1600</v>
      </c>
      <c r="L5419">
        <f>(K5419-0,5)/3812</f>
        <v/>
      </c>
      <c r="M5419">
        <f>NORM.S.INV(L5419)</f>
        <v/>
      </c>
      <c r="N5419">
        <f>INDEX(SORT('08_MODELO_MULTIPLO'!G$31:G$3842;1;TRUE);K5419)</f>
        <v/>
      </c>
    </row>
    <row r="5420">
      <c r="A5420" t="n">
        <v>1601</v>
      </c>
      <c r="B5420">
        <f>(A5420-0,5)/3812</f>
        <v/>
      </c>
      <c r="C5420">
        <f>NORM.S.INV(B5420)</f>
        <v/>
      </c>
      <c r="D5420">
        <f>INDEX(SORT('06_MODELO_REFS'!F$26:F$3837;1;TRUE);A5420)</f>
        <v/>
      </c>
      <c r="F5420" t="n">
        <v>1601</v>
      </c>
      <c r="G5420">
        <f>(F5420-0,5)/3812</f>
        <v/>
      </c>
      <c r="H5420">
        <f>NORM.S.INV(G5420)</f>
        <v/>
      </c>
      <c r="I5420">
        <f>INDEX(SORT('07_MODELO_NPI'!F$26:F$3837;1;TRUE);F5420)</f>
        <v/>
      </c>
      <c r="K5420" t="n">
        <v>1601</v>
      </c>
      <c r="L5420">
        <f>(K5420-0,5)/3812</f>
        <v/>
      </c>
      <c r="M5420">
        <f>NORM.S.INV(L5420)</f>
        <v/>
      </c>
      <c r="N5420">
        <f>INDEX(SORT('08_MODELO_MULTIPLO'!G$31:G$3842;1;TRUE);K5420)</f>
        <v/>
      </c>
    </row>
    <row r="5421">
      <c r="A5421" t="n">
        <v>1602</v>
      </c>
      <c r="B5421">
        <f>(A5421-0,5)/3812</f>
        <v/>
      </c>
      <c r="C5421">
        <f>NORM.S.INV(B5421)</f>
        <v/>
      </c>
      <c r="D5421">
        <f>INDEX(SORT('06_MODELO_REFS'!F$26:F$3837;1;TRUE);A5421)</f>
        <v/>
      </c>
      <c r="F5421" t="n">
        <v>1602</v>
      </c>
      <c r="G5421">
        <f>(F5421-0,5)/3812</f>
        <v/>
      </c>
      <c r="H5421">
        <f>NORM.S.INV(G5421)</f>
        <v/>
      </c>
      <c r="I5421">
        <f>INDEX(SORT('07_MODELO_NPI'!F$26:F$3837;1;TRUE);F5421)</f>
        <v/>
      </c>
      <c r="K5421" t="n">
        <v>1602</v>
      </c>
      <c r="L5421">
        <f>(K5421-0,5)/3812</f>
        <v/>
      </c>
      <c r="M5421">
        <f>NORM.S.INV(L5421)</f>
        <v/>
      </c>
      <c r="N5421">
        <f>INDEX(SORT('08_MODELO_MULTIPLO'!G$31:G$3842;1;TRUE);K5421)</f>
        <v/>
      </c>
    </row>
    <row r="5422">
      <c r="A5422" t="n">
        <v>1603</v>
      </c>
      <c r="B5422">
        <f>(A5422-0,5)/3812</f>
        <v/>
      </c>
      <c r="C5422">
        <f>NORM.S.INV(B5422)</f>
        <v/>
      </c>
      <c r="D5422">
        <f>INDEX(SORT('06_MODELO_REFS'!F$26:F$3837;1;TRUE);A5422)</f>
        <v/>
      </c>
      <c r="F5422" t="n">
        <v>1603</v>
      </c>
      <c r="G5422">
        <f>(F5422-0,5)/3812</f>
        <v/>
      </c>
      <c r="H5422">
        <f>NORM.S.INV(G5422)</f>
        <v/>
      </c>
      <c r="I5422">
        <f>INDEX(SORT('07_MODELO_NPI'!F$26:F$3837;1;TRUE);F5422)</f>
        <v/>
      </c>
      <c r="K5422" t="n">
        <v>1603</v>
      </c>
      <c r="L5422">
        <f>(K5422-0,5)/3812</f>
        <v/>
      </c>
      <c r="M5422">
        <f>NORM.S.INV(L5422)</f>
        <v/>
      </c>
      <c r="N5422">
        <f>INDEX(SORT('08_MODELO_MULTIPLO'!G$31:G$3842;1;TRUE);K5422)</f>
        <v/>
      </c>
    </row>
    <row r="5423">
      <c r="A5423" t="n">
        <v>1604</v>
      </c>
      <c r="B5423">
        <f>(A5423-0,5)/3812</f>
        <v/>
      </c>
      <c r="C5423">
        <f>NORM.S.INV(B5423)</f>
        <v/>
      </c>
      <c r="D5423">
        <f>INDEX(SORT('06_MODELO_REFS'!F$26:F$3837;1;TRUE);A5423)</f>
        <v/>
      </c>
      <c r="F5423" t="n">
        <v>1604</v>
      </c>
      <c r="G5423">
        <f>(F5423-0,5)/3812</f>
        <v/>
      </c>
      <c r="H5423">
        <f>NORM.S.INV(G5423)</f>
        <v/>
      </c>
      <c r="I5423">
        <f>INDEX(SORT('07_MODELO_NPI'!F$26:F$3837;1;TRUE);F5423)</f>
        <v/>
      </c>
      <c r="K5423" t="n">
        <v>1604</v>
      </c>
      <c r="L5423">
        <f>(K5423-0,5)/3812</f>
        <v/>
      </c>
      <c r="M5423">
        <f>NORM.S.INV(L5423)</f>
        <v/>
      </c>
      <c r="N5423">
        <f>INDEX(SORT('08_MODELO_MULTIPLO'!G$31:G$3842;1;TRUE);K5423)</f>
        <v/>
      </c>
    </row>
    <row r="5424">
      <c r="A5424" t="n">
        <v>1605</v>
      </c>
      <c r="B5424">
        <f>(A5424-0,5)/3812</f>
        <v/>
      </c>
      <c r="C5424">
        <f>NORM.S.INV(B5424)</f>
        <v/>
      </c>
      <c r="D5424">
        <f>INDEX(SORT('06_MODELO_REFS'!F$26:F$3837;1;TRUE);A5424)</f>
        <v/>
      </c>
      <c r="F5424" t="n">
        <v>1605</v>
      </c>
      <c r="G5424">
        <f>(F5424-0,5)/3812</f>
        <v/>
      </c>
      <c r="H5424">
        <f>NORM.S.INV(G5424)</f>
        <v/>
      </c>
      <c r="I5424">
        <f>INDEX(SORT('07_MODELO_NPI'!F$26:F$3837;1;TRUE);F5424)</f>
        <v/>
      </c>
      <c r="K5424" t="n">
        <v>1605</v>
      </c>
      <c r="L5424">
        <f>(K5424-0,5)/3812</f>
        <v/>
      </c>
      <c r="M5424">
        <f>NORM.S.INV(L5424)</f>
        <v/>
      </c>
      <c r="N5424">
        <f>INDEX(SORT('08_MODELO_MULTIPLO'!G$31:G$3842;1;TRUE);K5424)</f>
        <v/>
      </c>
    </row>
    <row r="5425">
      <c r="A5425" t="n">
        <v>1606</v>
      </c>
      <c r="B5425">
        <f>(A5425-0,5)/3812</f>
        <v/>
      </c>
      <c r="C5425">
        <f>NORM.S.INV(B5425)</f>
        <v/>
      </c>
      <c r="D5425">
        <f>INDEX(SORT('06_MODELO_REFS'!F$26:F$3837;1;TRUE);A5425)</f>
        <v/>
      </c>
      <c r="F5425" t="n">
        <v>1606</v>
      </c>
      <c r="G5425">
        <f>(F5425-0,5)/3812</f>
        <v/>
      </c>
      <c r="H5425">
        <f>NORM.S.INV(G5425)</f>
        <v/>
      </c>
      <c r="I5425">
        <f>INDEX(SORT('07_MODELO_NPI'!F$26:F$3837;1;TRUE);F5425)</f>
        <v/>
      </c>
      <c r="K5425" t="n">
        <v>1606</v>
      </c>
      <c r="L5425">
        <f>(K5425-0,5)/3812</f>
        <v/>
      </c>
      <c r="M5425">
        <f>NORM.S.INV(L5425)</f>
        <v/>
      </c>
      <c r="N5425">
        <f>INDEX(SORT('08_MODELO_MULTIPLO'!G$31:G$3842;1;TRUE);K5425)</f>
        <v/>
      </c>
    </row>
    <row r="5426">
      <c r="A5426" t="n">
        <v>1607</v>
      </c>
      <c r="B5426">
        <f>(A5426-0,5)/3812</f>
        <v/>
      </c>
      <c r="C5426">
        <f>NORM.S.INV(B5426)</f>
        <v/>
      </c>
      <c r="D5426">
        <f>INDEX(SORT('06_MODELO_REFS'!F$26:F$3837;1;TRUE);A5426)</f>
        <v/>
      </c>
      <c r="F5426" t="n">
        <v>1607</v>
      </c>
      <c r="G5426">
        <f>(F5426-0,5)/3812</f>
        <v/>
      </c>
      <c r="H5426">
        <f>NORM.S.INV(G5426)</f>
        <v/>
      </c>
      <c r="I5426">
        <f>INDEX(SORT('07_MODELO_NPI'!F$26:F$3837;1;TRUE);F5426)</f>
        <v/>
      </c>
      <c r="K5426" t="n">
        <v>1607</v>
      </c>
      <c r="L5426">
        <f>(K5426-0,5)/3812</f>
        <v/>
      </c>
      <c r="M5426">
        <f>NORM.S.INV(L5426)</f>
        <v/>
      </c>
      <c r="N5426">
        <f>INDEX(SORT('08_MODELO_MULTIPLO'!G$31:G$3842;1;TRUE);K5426)</f>
        <v/>
      </c>
    </row>
    <row r="5427">
      <c r="A5427" t="n">
        <v>1608</v>
      </c>
      <c r="B5427">
        <f>(A5427-0,5)/3812</f>
        <v/>
      </c>
      <c r="C5427">
        <f>NORM.S.INV(B5427)</f>
        <v/>
      </c>
      <c r="D5427">
        <f>INDEX(SORT('06_MODELO_REFS'!F$26:F$3837;1;TRUE);A5427)</f>
        <v/>
      </c>
      <c r="F5427" t="n">
        <v>1608</v>
      </c>
      <c r="G5427">
        <f>(F5427-0,5)/3812</f>
        <v/>
      </c>
      <c r="H5427">
        <f>NORM.S.INV(G5427)</f>
        <v/>
      </c>
      <c r="I5427">
        <f>INDEX(SORT('07_MODELO_NPI'!F$26:F$3837;1;TRUE);F5427)</f>
        <v/>
      </c>
      <c r="K5427" t="n">
        <v>1608</v>
      </c>
      <c r="L5427">
        <f>(K5427-0,5)/3812</f>
        <v/>
      </c>
      <c r="M5427">
        <f>NORM.S.INV(L5427)</f>
        <v/>
      </c>
      <c r="N5427">
        <f>INDEX(SORT('08_MODELO_MULTIPLO'!G$31:G$3842;1;TRUE);K5427)</f>
        <v/>
      </c>
    </row>
    <row r="5428">
      <c r="A5428" t="n">
        <v>1609</v>
      </c>
      <c r="B5428">
        <f>(A5428-0,5)/3812</f>
        <v/>
      </c>
      <c r="C5428">
        <f>NORM.S.INV(B5428)</f>
        <v/>
      </c>
      <c r="D5428">
        <f>INDEX(SORT('06_MODELO_REFS'!F$26:F$3837;1;TRUE);A5428)</f>
        <v/>
      </c>
      <c r="F5428" t="n">
        <v>1609</v>
      </c>
      <c r="G5428">
        <f>(F5428-0,5)/3812</f>
        <v/>
      </c>
      <c r="H5428">
        <f>NORM.S.INV(G5428)</f>
        <v/>
      </c>
      <c r="I5428">
        <f>INDEX(SORT('07_MODELO_NPI'!F$26:F$3837;1;TRUE);F5428)</f>
        <v/>
      </c>
      <c r="K5428" t="n">
        <v>1609</v>
      </c>
      <c r="L5428">
        <f>(K5428-0,5)/3812</f>
        <v/>
      </c>
      <c r="M5428">
        <f>NORM.S.INV(L5428)</f>
        <v/>
      </c>
      <c r="N5428">
        <f>INDEX(SORT('08_MODELO_MULTIPLO'!G$31:G$3842;1;TRUE);K5428)</f>
        <v/>
      </c>
    </row>
    <row r="5429">
      <c r="A5429" t="n">
        <v>1610</v>
      </c>
      <c r="B5429">
        <f>(A5429-0,5)/3812</f>
        <v/>
      </c>
      <c r="C5429">
        <f>NORM.S.INV(B5429)</f>
        <v/>
      </c>
      <c r="D5429">
        <f>INDEX(SORT('06_MODELO_REFS'!F$26:F$3837;1;TRUE);A5429)</f>
        <v/>
      </c>
      <c r="F5429" t="n">
        <v>1610</v>
      </c>
      <c r="G5429">
        <f>(F5429-0,5)/3812</f>
        <v/>
      </c>
      <c r="H5429">
        <f>NORM.S.INV(G5429)</f>
        <v/>
      </c>
      <c r="I5429">
        <f>INDEX(SORT('07_MODELO_NPI'!F$26:F$3837;1;TRUE);F5429)</f>
        <v/>
      </c>
      <c r="K5429" t="n">
        <v>1610</v>
      </c>
      <c r="L5429">
        <f>(K5429-0,5)/3812</f>
        <v/>
      </c>
      <c r="M5429">
        <f>NORM.S.INV(L5429)</f>
        <v/>
      </c>
      <c r="N5429">
        <f>INDEX(SORT('08_MODELO_MULTIPLO'!G$31:G$3842;1;TRUE);K5429)</f>
        <v/>
      </c>
    </row>
    <row r="5430">
      <c r="A5430" t="n">
        <v>1611</v>
      </c>
      <c r="B5430">
        <f>(A5430-0,5)/3812</f>
        <v/>
      </c>
      <c r="C5430">
        <f>NORM.S.INV(B5430)</f>
        <v/>
      </c>
      <c r="D5430">
        <f>INDEX(SORT('06_MODELO_REFS'!F$26:F$3837;1;TRUE);A5430)</f>
        <v/>
      </c>
      <c r="F5430" t="n">
        <v>1611</v>
      </c>
      <c r="G5430">
        <f>(F5430-0,5)/3812</f>
        <v/>
      </c>
      <c r="H5430">
        <f>NORM.S.INV(G5430)</f>
        <v/>
      </c>
      <c r="I5430">
        <f>INDEX(SORT('07_MODELO_NPI'!F$26:F$3837;1;TRUE);F5430)</f>
        <v/>
      </c>
      <c r="K5430" t="n">
        <v>1611</v>
      </c>
      <c r="L5430">
        <f>(K5430-0,5)/3812</f>
        <v/>
      </c>
      <c r="M5430">
        <f>NORM.S.INV(L5430)</f>
        <v/>
      </c>
      <c r="N5430">
        <f>INDEX(SORT('08_MODELO_MULTIPLO'!G$31:G$3842;1;TRUE);K5430)</f>
        <v/>
      </c>
    </row>
    <row r="5431">
      <c r="A5431" t="n">
        <v>1612</v>
      </c>
      <c r="B5431">
        <f>(A5431-0,5)/3812</f>
        <v/>
      </c>
      <c r="C5431">
        <f>NORM.S.INV(B5431)</f>
        <v/>
      </c>
      <c r="D5431">
        <f>INDEX(SORT('06_MODELO_REFS'!F$26:F$3837;1;TRUE);A5431)</f>
        <v/>
      </c>
      <c r="F5431" t="n">
        <v>1612</v>
      </c>
      <c r="G5431">
        <f>(F5431-0,5)/3812</f>
        <v/>
      </c>
      <c r="H5431">
        <f>NORM.S.INV(G5431)</f>
        <v/>
      </c>
      <c r="I5431">
        <f>INDEX(SORT('07_MODELO_NPI'!F$26:F$3837;1;TRUE);F5431)</f>
        <v/>
      </c>
      <c r="K5431" t="n">
        <v>1612</v>
      </c>
      <c r="L5431">
        <f>(K5431-0,5)/3812</f>
        <v/>
      </c>
      <c r="M5431">
        <f>NORM.S.INV(L5431)</f>
        <v/>
      </c>
      <c r="N5431">
        <f>INDEX(SORT('08_MODELO_MULTIPLO'!G$31:G$3842;1;TRUE);K5431)</f>
        <v/>
      </c>
    </row>
    <row r="5432">
      <c r="A5432" t="n">
        <v>1613</v>
      </c>
      <c r="B5432">
        <f>(A5432-0,5)/3812</f>
        <v/>
      </c>
      <c r="C5432">
        <f>NORM.S.INV(B5432)</f>
        <v/>
      </c>
      <c r="D5432">
        <f>INDEX(SORT('06_MODELO_REFS'!F$26:F$3837;1;TRUE);A5432)</f>
        <v/>
      </c>
      <c r="F5432" t="n">
        <v>1613</v>
      </c>
      <c r="G5432">
        <f>(F5432-0,5)/3812</f>
        <v/>
      </c>
      <c r="H5432">
        <f>NORM.S.INV(G5432)</f>
        <v/>
      </c>
      <c r="I5432">
        <f>INDEX(SORT('07_MODELO_NPI'!F$26:F$3837;1;TRUE);F5432)</f>
        <v/>
      </c>
      <c r="K5432" t="n">
        <v>1613</v>
      </c>
      <c r="L5432">
        <f>(K5432-0,5)/3812</f>
        <v/>
      </c>
      <c r="M5432">
        <f>NORM.S.INV(L5432)</f>
        <v/>
      </c>
      <c r="N5432">
        <f>INDEX(SORT('08_MODELO_MULTIPLO'!G$31:G$3842;1;TRUE);K5432)</f>
        <v/>
      </c>
    </row>
    <row r="5433">
      <c r="A5433" t="n">
        <v>1614</v>
      </c>
      <c r="B5433">
        <f>(A5433-0,5)/3812</f>
        <v/>
      </c>
      <c r="C5433">
        <f>NORM.S.INV(B5433)</f>
        <v/>
      </c>
      <c r="D5433">
        <f>INDEX(SORT('06_MODELO_REFS'!F$26:F$3837;1;TRUE);A5433)</f>
        <v/>
      </c>
      <c r="F5433" t="n">
        <v>1614</v>
      </c>
      <c r="G5433">
        <f>(F5433-0,5)/3812</f>
        <v/>
      </c>
      <c r="H5433">
        <f>NORM.S.INV(G5433)</f>
        <v/>
      </c>
      <c r="I5433">
        <f>INDEX(SORT('07_MODELO_NPI'!F$26:F$3837;1;TRUE);F5433)</f>
        <v/>
      </c>
      <c r="K5433" t="n">
        <v>1614</v>
      </c>
      <c r="L5433">
        <f>(K5433-0,5)/3812</f>
        <v/>
      </c>
      <c r="M5433">
        <f>NORM.S.INV(L5433)</f>
        <v/>
      </c>
      <c r="N5433">
        <f>INDEX(SORT('08_MODELO_MULTIPLO'!G$31:G$3842;1;TRUE);K5433)</f>
        <v/>
      </c>
    </row>
    <row r="5434">
      <c r="A5434" t="n">
        <v>1615</v>
      </c>
      <c r="B5434">
        <f>(A5434-0,5)/3812</f>
        <v/>
      </c>
      <c r="C5434">
        <f>NORM.S.INV(B5434)</f>
        <v/>
      </c>
      <c r="D5434">
        <f>INDEX(SORT('06_MODELO_REFS'!F$26:F$3837;1;TRUE);A5434)</f>
        <v/>
      </c>
      <c r="F5434" t="n">
        <v>1615</v>
      </c>
      <c r="G5434">
        <f>(F5434-0,5)/3812</f>
        <v/>
      </c>
      <c r="H5434">
        <f>NORM.S.INV(G5434)</f>
        <v/>
      </c>
      <c r="I5434">
        <f>INDEX(SORT('07_MODELO_NPI'!F$26:F$3837;1;TRUE);F5434)</f>
        <v/>
      </c>
      <c r="K5434" t="n">
        <v>1615</v>
      </c>
      <c r="L5434">
        <f>(K5434-0,5)/3812</f>
        <v/>
      </c>
      <c r="M5434">
        <f>NORM.S.INV(L5434)</f>
        <v/>
      </c>
      <c r="N5434">
        <f>INDEX(SORT('08_MODELO_MULTIPLO'!G$31:G$3842;1;TRUE);K5434)</f>
        <v/>
      </c>
    </row>
    <row r="5435">
      <c r="A5435" t="n">
        <v>1616</v>
      </c>
      <c r="B5435">
        <f>(A5435-0,5)/3812</f>
        <v/>
      </c>
      <c r="C5435">
        <f>NORM.S.INV(B5435)</f>
        <v/>
      </c>
      <c r="D5435">
        <f>INDEX(SORT('06_MODELO_REFS'!F$26:F$3837;1;TRUE);A5435)</f>
        <v/>
      </c>
      <c r="F5435" t="n">
        <v>1616</v>
      </c>
      <c r="G5435">
        <f>(F5435-0,5)/3812</f>
        <v/>
      </c>
      <c r="H5435">
        <f>NORM.S.INV(G5435)</f>
        <v/>
      </c>
      <c r="I5435">
        <f>INDEX(SORT('07_MODELO_NPI'!F$26:F$3837;1;TRUE);F5435)</f>
        <v/>
      </c>
      <c r="K5435" t="n">
        <v>1616</v>
      </c>
      <c r="L5435">
        <f>(K5435-0,5)/3812</f>
        <v/>
      </c>
      <c r="M5435">
        <f>NORM.S.INV(L5435)</f>
        <v/>
      </c>
      <c r="N5435">
        <f>INDEX(SORT('08_MODELO_MULTIPLO'!G$31:G$3842;1;TRUE);K5435)</f>
        <v/>
      </c>
    </row>
    <row r="5436">
      <c r="A5436" t="n">
        <v>1617</v>
      </c>
      <c r="B5436">
        <f>(A5436-0,5)/3812</f>
        <v/>
      </c>
      <c r="C5436">
        <f>NORM.S.INV(B5436)</f>
        <v/>
      </c>
      <c r="D5436">
        <f>INDEX(SORT('06_MODELO_REFS'!F$26:F$3837;1;TRUE);A5436)</f>
        <v/>
      </c>
      <c r="F5436" t="n">
        <v>1617</v>
      </c>
      <c r="G5436">
        <f>(F5436-0,5)/3812</f>
        <v/>
      </c>
      <c r="H5436">
        <f>NORM.S.INV(G5436)</f>
        <v/>
      </c>
      <c r="I5436">
        <f>INDEX(SORT('07_MODELO_NPI'!F$26:F$3837;1;TRUE);F5436)</f>
        <v/>
      </c>
      <c r="K5436" t="n">
        <v>1617</v>
      </c>
      <c r="L5436">
        <f>(K5436-0,5)/3812</f>
        <v/>
      </c>
      <c r="M5436">
        <f>NORM.S.INV(L5436)</f>
        <v/>
      </c>
      <c r="N5436">
        <f>INDEX(SORT('08_MODELO_MULTIPLO'!G$31:G$3842;1;TRUE);K5436)</f>
        <v/>
      </c>
    </row>
    <row r="5437">
      <c r="A5437" t="n">
        <v>1618</v>
      </c>
      <c r="B5437">
        <f>(A5437-0,5)/3812</f>
        <v/>
      </c>
      <c r="C5437">
        <f>NORM.S.INV(B5437)</f>
        <v/>
      </c>
      <c r="D5437">
        <f>INDEX(SORT('06_MODELO_REFS'!F$26:F$3837;1;TRUE);A5437)</f>
        <v/>
      </c>
      <c r="F5437" t="n">
        <v>1618</v>
      </c>
      <c r="G5437">
        <f>(F5437-0,5)/3812</f>
        <v/>
      </c>
      <c r="H5437">
        <f>NORM.S.INV(G5437)</f>
        <v/>
      </c>
      <c r="I5437">
        <f>INDEX(SORT('07_MODELO_NPI'!F$26:F$3837;1;TRUE);F5437)</f>
        <v/>
      </c>
      <c r="K5437" t="n">
        <v>1618</v>
      </c>
      <c r="L5437">
        <f>(K5437-0,5)/3812</f>
        <v/>
      </c>
      <c r="M5437">
        <f>NORM.S.INV(L5437)</f>
        <v/>
      </c>
      <c r="N5437">
        <f>INDEX(SORT('08_MODELO_MULTIPLO'!G$31:G$3842;1;TRUE);K5437)</f>
        <v/>
      </c>
    </row>
    <row r="5438">
      <c r="A5438" t="n">
        <v>1619</v>
      </c>
      <c r="B5438">
        <f>(A5438-0,5)/3812</f>
        <v/>
      </c>
      <c r="C5438">
        <f>NORM.S.INV(B5438)</f>
        <v/>
      </c>
      <c r="D5438">
        <f>INDEX(SORT('06_MODELO_REFS'!F$26:F$3837;1;TRUE);A5438)</f>
        <v/>
      </c>
      <c r="F5438" t="n">
        <v>1619</v>
      </c>
      <c r="G5438">
        <f>(F5438-0,5)/3812</f>
        <v/>
      </c>
      <c r="H5438">
        <f>NORM.S.INV(G5438)</f>
        <v/>
      </c>
      <c r="I5438">
        <f>INDEX(SORT('07_MODELO_NPI'!F$26:F$3837;1;TRUE);F5438)</f>
        <v/>
      </c>
      <c r="K5438" t="n">
        <v>1619</v>
      </c>
      <c r="L5438">
        <f>(K5438-0,5)/3812</f>
        <v/>
      </c>
      <c r="M5438">
        <f>NORM.S.INV(L5438)</f>
        <v/>
      </c>
      <c r="N5438">
        <f>INDEX(SORT('08_MODELO_MULTIPLO'!G$31:G$3842;1;TRUE);K5438)</f>
        <v/>
      </c>
    </row>
    <row r="5439">
      <c r="A5439" t="n">
        <v>1620</v>
      </c>
      <c r="B5439">
        <f>(A5439-0,5)/3812</f>
        <v/>
      </c>
      <c r="C5439">
        <f>NORM.S.INV(B5439)</f>
        <v/>
      </c>
      <c r="D5439">
        <f>INDEX(SORT('06_MODELO_REFS'!F$26:F$3837;1;TRUE);A5439)</f>
        <v/>
      </c>
      <c r="F5439" t="n">
        <v>1620</v>
      </c>
      <c r="G5439">
        <f>(F5439-0,5)/3812</f>
        <v/>
      </c>
      <c r="H5439">
        <f>NORM.S.INV(G5439)</f>
        <v/>
      </c>
      <c r="I5439">
        <f>INDEX(SORT('07_MODELO_NPI'!F$26:F$3837;1;TRUE);F5439)</f>
        <v/>
      </c>
      <c r="K5439" t="n">
        <v>1620</v>
      </c>
      <c r="L5439">
        <f>(K5439-0,5)/3812</f>
        <v/>
      </c>
      <c r="M5439">
        <f>NORM.S.INV(L5439)</f>
        <v/>
      </c>
      <c r="N5439">
        <f>INDEX(SORT('08_MODELO_MULTIPLO'!G$31:G$3842;1;TRUE);K5439)</f>
        <v/>
      </c>
    </row>
    <row r="5440">
      <c r="A5440" t="n">
        <v>1621</v>
      </c>
      <c r="B5440">
        <f>(A5440-0,5)/3812</f>
        <v/>
      </c>
      <c r="C5440">
        <f>NORM.S.INV(B5440)</f>
        <v/>
      </c>
      <c r="D5440">
        <f>INDEX(SORT('06_MODELO_REFS'!F$26:F$3837;1;TRUE);A5440)</f>
        <v/>
      </c>
      <c r="F5440" t="n">
        <v>1621</v>
      </c>
      <c r="G5440">
        <f>(F5440-0,5)/3812</f>
        <v/>
      </c>
      <c r="H5440">
        <f>NORM.S.INV(G5440)</f>
        <v/>
      </c>
      <c r="I5440">
        <f>INDEX(SORT('07_MODELO_NPI'!F$26:F$3837;1;TRUE);F5440)</f>
        <v/>
      </c>
      <c r="K5440" t="n">
        <v>1621</v>
      </c>
      <c r="L5440">
        <f>(K5440-0,5)/3812</f>
        <v/>
      </c>
      <c r="M5440">
        <f>NORM.S.INV(L5440)</f>
        <v/>
      </c>
      <c r="N5440">
        <f>INDEX(SORT('08_MODELO_MULTIPLO'!G$31:G$3842;1;TRUE);K5440)</f>
        <v/>
      </c>
    </row>
    <row r="5441">
      <c r="A5441" t="n">
        <v>1622</v>
      </c>
      <c r="B5441">
        <f>(A5441-0,5)/3812</f>
        <v/>
      </c>
      <c r="C5441">
        <f>NORM.S.INV(B5441)</f>
        <v/>
      </c>
      <c r="D5441">
        <f>INDEX(SORT('06_MODELO_REFS'!F$26:F$3837;1;TRUE);A5441)</f>
        <v/>
      </c>
      <c r="F5441" t="n">
        <v>1622</v>
      </c>
      <c r="G5441">
        <f>(F5441-0,5)/3812</f>
        <v/>
      </c>
      <c r="H5441">
        <f>NORM.S.INV(G5441)</f>
        <v/>
      </c>
      <c r="I5441">
        <f>INDEX(SORT('07_MODELO_NPI'!F$26:F$3837;1;TRUE);F5441)</f>
        <v/>
      </c>
      <c r="K5441" t="n">
        <v>1622</v>
      </c>
      <c r="L5441">
        <f>(K5441-0,5)/3812</f>
        <v/>
      </c>
      <c r="M5441">
        <f>NORM.S.INV(L5441)</f>
        <v/>
      </c>
      <c r="N5441">
        <f>INDEX(SORT('08_MODELO_MULTIPLO'!G$31:G$3842;1;TRUE);K5441)</f>
        <v/>
      </c>
    </row>
    <row r="5442">
      <c r="A5442" t="n">
        <v>1623</v>
      </c>
      <c r="B5442">
        <f>(A5442-0,5)/3812</f>
        <v/>
      </c>
      <c r="C5442">
        <f>NORM.S.INV(B5442)</f>
        <v/>
      </c>
      <c r="D5442">
        <f>INDEX(SORT('06_MODELO_REFS'!F$26:F$3837;1;TRUE);A5442)</f>
        <v/>
      </c>
      <c r="F5442" t="n">
        <v>1623</v>
      </c>
      <c r="G5442">
        <f>(F5442-0,5)/3812</f>
        <v/>
      </c>
      <c r="H5442">
        <f>NORM.S.INV(G5442)</f>
        <v/>
      </c>
      <c r="I5442">
        <f>INDEX(SORT('07_MODELO_NPI'!F$26:F$3837;1;TRUE);F5442)</f>
        <v/>
      </c>
      <c r="K5442" t="n">
        <v>1623</v>
      </c>
      <c r="L5442">
        <f>(K5442-0,5)/3812</f>
        <v/>
      </c>
      <c r="M5442">
        <f>NORM.S.INV(L5442)</f>
        <v/>
      </c>
      <c r="N5442">
        <f>INDEX(SORT('08_MODELO_MULTIPLO'!G$31:G$3842;1;TRUE);K5442)</f>
        <v/>
      </c>
    </row>
    <row r="5443">
      <c r="A5443" t="n">
        <v>1624</v>
      </c>
      <c r="B5443">
        <f>(A5443-0,5)/3812</f>
        <v/>
      </c>
      <c r="C5443">
        <f>NORM.S.INV(B5443)</f>
        <v/>
      </c>
      <c r="D5443">
        <f>INDEX(SORT('06_MODELO_REFS'!F$26:F$3837;1;TRUE);A5443)</f>
        <v/>
      </c>
      <c r="F5443" t="n">
        <v>1624</v>
      </c>
      <c r="G5443">
        <f>(F5443-0,5)/3812</f>
        <v/>
      </c>
      <c r="H5443">
        <f>NORM.S.INV(G5443)</f>
        <v/>
      </c>
      <c r="I5443">
        <f>INDEX(SORT('07_MODELO_NPI'!F$26:F$3837;1;TRUE);F5443)</f>
        <v/>
      </c>
      <c r="K5443" t="n">
        <v>1624</v>
      </c>
      <c r="L5443">
        <f>(K5443-0,5)/3812</f>
        <v/>
      </c>
      <c r="M5443">
        <f>NORM.S.INV(L5443)</f>
        <v/>
      </c>
      <c r="N5443">
        <f>INDEX(SORT('08_MODELO_MULTIPLO'!G$31:G$3842;1;TRUE);K5443)</f>
        <v/>
      </c>
    </row>
    <row r="5444">
      <c r="A5444" t="n">
        <v>1625</v>
      </c>
      <c r="B5444">
        <f>(A5444-0,5)/3812</f>
        <v/>
      </c>
      <c r="C5444">
        <f>NORM.S.INV(B5444)</f>
        <v/>
      </c>
      <c r="D5444">
        <f>INDEX(SORT('06_MODELO_REFS'!F$26:F$3837;1;TRUE);A5444)</f>
        <v/>
      </c>
      <c r="F5444" t="n">
        <v>1625</v>
      </c>
      <c r="G5444">
        <f>(F5444-0,5)/3812</f>
        <v/>
      </c>
      <c r="H5444">
        <f>NORM.S.INV(G5444)</f>
        <v/>
      </c>
      <c r="I5444">
        <f>INDEX(SORT('07_MODELO_NPI'!F$26:F$3837;1;TRUE);F5444)</f>
        <v/>
      </c>
      <c r="K5444" t="n">
        <v>1625</v>
      </c>
      <c r="L5444">
        <f>(K5444-0,5)/3812</f>
        <v/>
      </c>
      <c r="M5444">
        <f>NORM.S.INV(L5444)</f>
        <v/>
      </c>
      <c r="N5444">
        <f>INDEX(SORT('08_MODELO_MULTIPLO'!G$31:G$3842;1;TRUE);K5444)</f>
        <v/>
      </c>
    </row>
    <row r="5445">
      <c r="A5445" t="n">
        <v>1626</v>
      </c>
      <c r="B5445">
        <f>(A5445-0,5)/3812</f>
        <v/>
      </c>
      <c r="C5445">
        <f>NORM.S.INV(B5445)</f>
        <v/>
      </c>
      <c r="D5445">
        <f>INDEX(SORT('06_MODELO_REFS'!F$26:F$3837;1;TRUE);A5445)</f>
        <v/>
      </c>
      <c r="F5445" t="n">
        <v>1626</v>
      </c>
      <c r="G5445">
        <f>(F5445-0,5)/3812</f>
        <v/>
      </c>
      <c r="H5445">
        <f>NORM.S.INV(G5445)</f>
        <v/>
      </c>
      <c r="I5445">
        <f>INDEX(SORT('07_MODELO_NPI'!F$26:F$3837;1;TRUE);F5445)</f>
        <v/>
      </c>
      <c r="K5445" t="n">
        <v>1626</v>
      </c>
      <c r="L5445">
        <f>(K5445-0,5)/3812</f>
        <v/>
      </c>
      <c r="M5445">
        <f>NORM.S.INV(L5445)</f>
        <v/>
      </c>
      <c r="N5445">
        <f>INDEX(SORT('08_MODELO_MULTIPLO'!G$31:G$3842;1;TRUE);K5445)</f>
        <v/>
      </c>
    </row>
    <row r="5446">
      <c r="A5446" t="n">
        <v>1627</v>
      </c>
      <c r="B5446">
        <f>(A5446-0,5)/3812</f>
        <v/>
      </c>
      <c r="C5446">
        <f>NORM.S.INV(B5446)</f>
        <v/>
      </c>
      <c r="D5446">
        <f>INDEX(SORT('06_MODELO_REFS'!F$26:F$3837;1;TRUE);A5446)</f>
        <v/>
      </c>
      <c r="F5446" t="n">
        <v>1627</v>
      </c>
      <c r="G5446">
        <f>(F5446-0,5)/3812</f>
        <v/>
      </c>
      <c r="H5446">
        <f>NORM.S.INV(G5446)</f>
        <v/>
      </c>
      <c r="I5446">
        <f>INDEX(SORT('07_MODELO_NPI'!F$26:F$3837;1;TRUE);F5446)</f>
        <v/>
      </c>
      <c r="K5446" t="n">
        <v>1627</v>
      </c>
      <c r="L5446">
        <f>(K5446-0,5)/3812</f>
        <v/>
      </c>
      <c r="M5446">
        <f>NORM.S.INV(L5446)</f>
        <v/>
      </c>
      <c r="N5446">
        <f>INDEX(SORT('08_MODELO_MULTIPLO'!G$31:G$3842;1;TRUE);K5446)</f>
        <v/>
      </c>
    </row>
    <row r="5447">
      <c r="A5447" t="n">
        <v>1628</v>
      </c>
      <c r="B5447">
        <f>(A5447-0,5)/3812</f>
        <v/>
      </c>
      <c r="C5447">
        <f>NORM.S.INV(B5447)</f>
        <v/>
      </c>
      <c r="D5447">
        <f>INDEX(SORT('06_MODELO_REFS'!F$26:F$3837;1;TRUE);A5447)</f>
        <v/>
      </c>
      <c r="F5447" t="n">
        <v>1628</v>
      </c>
      <c r="G5447">
        <f>(F5447-0,5)/3812</f>
        <v/>
      </c>
      <c r="H5447">
        <f>NORM.S.INV(G5447)</f>
        <v/>
      </c>
      <c r="I5447">
        <f>INDEX(SORT('07_MODELO_NPI'!F$26:F$3837;1;TRUE);F5447)</f>
        <v/>
      </c>
      <c r="K5447" t="n">
        <v>1628</v>
      </c>
      <c r="L5447">
        <f>(K5447-0,5)/3812</f>
        <v/>
      </c>
      <c r="M5447">
        <f>NORM.S.INV(L5447)</f>
        <v/>
      </c>
      <c r="N5447">
        <f>INDEX(SORT('08_MODELO_MULTIPLO'!G$31:G$3842;1;TRUE);K5447)</f>
        <v/>
      </c>
    </row>
    <row r="5448">
      <c r="A5448" t="n">
        <v>1629</v>
      </c>
      <c r="B5448">
        <f>(A5448-0,5)/3812</f>
        <v/>
      </c>
      <c r="C5448">
        <f>NORM.S.INV(B5448)</f>
        <v/>
      </c>
      <c r="D5448">
        <f>INDEX(SORT('06_MODELO_REFS'!F$26:F$3837;1;TRUE);A5448)</f>
        <v/>
      </c>
      <c r="F5448" t="n">
        <v>1629</v>
      </c>
      <c r="G5448">
        <f>(F5448-0,5)/3812</f>
        <v/>
      </c>
      <c r="H5448">
        <f>NORM.S.INV(G5448)</f>
        <v/>
      </c>
      <c r="I5448">
        <f>INDEX(SORT('07_MODELO_NPI'!F$26:F$3837;1;TRUE);F5448)</f>
        <v/>
      </c>
      <c r="K5448" t="n">
        <v>1629</v>
      </c>
      <c r="L5448">
        <f>(K5448-0,5)/3812</f>
        <v/>
      </c>
      <c r="M5448">
        <f>NORM.S.INV(L5448)</f>
        <v/>
      </c>
      <c r="N5448">
        <f>INDEX(SORT('08_MODELO_MULTIPLO'!G$31:G$3842;1;TRUE);K5448)</f>
        <v/>
      </c>
    </row>
    <row r="5449">
      <c r="A5449" t="n">
        <v>1630</v>
      </c>
      <c r="B5449">
        <f>(A5449-0,5)/3812</f>
        <v/>
      </c>
      <c r="C5449">
        <f>NORM.S.INV(B5449)</f>
        <v/>
      </c>
      <c r="D5449">
        <f>INDEX(SORT('06_MODELO_REFS'!F$26:F$3837;1;TRUE);A5449)</f>
        <v/>
      </c>
      <c r="F5449" t="n">
        <v>1630</v>
      </c>
      <c r="G5449">
        <f>(F5449-0,5)/3812</f>
        <v/>
      </c>
      <c r="H5449">
        <f>NORM.S.INV(G5449)</f>
        <v/>
      </c>
      <c r="I5449">
        <f>INDEX(SORT('07_MODELO_NPI'!F$26:F$3837;1;TRUE);F5449)</f>
        <v/>
      </c>
      <c r="K5449" t="n">
        <v>1630</v>
      </c>
      <c r="L5449">
        <f>(K5449-0,5)/3812</f>
        <v/>
      </c>
      <c r="M5449">
        <f>NORM.S.INV(L5449)</f>
        <v/>
      </c>
      <c r="N5449">
        <f>INDEX(SORT('08_MODELO_MULTIPLO'!G$31:G$3842;1;TRUE);K5449)</f>
        <v/>
      </c>
    </row>
    <row r="5450">
      <c r="A5450" t="n">
        <v>1631</v>
      </c>
      <c r="B5450">
        <f>(A5450-0,5)/3812</f>
        <v/>
      </c>
      <c r="C5450">
        <f>NORM.S.INV(B5450)</f>
        <v/>
      </c>
      <c r="D5450">
        <f>INDEX(SORT('06_MODELO_REFS'!F$26:F$3837;1;TRUE);A5450)</f>
        <v/>
      </c>
      <c r="F5450" t="n">
        <v>1631</v>
      </c>
      <c r="G5450">
        <f>(F5450-0,5)/3812</f>
        <v/>
      </c>
      <c r="H5450">
        <f>NORM.S.INV(G5450)</f>
        <v/>
      </c>
      <c r="I5450">
        <f>INDEX(SORT('07_MODELO_NPI'!F$26:F$3837;1;TRUE);F5450)</f>
        <v/>
      </c>
      <c r="K5450" t="n">
        <v>1631</v>
      </c>
      <c r="L5450">
        <f>(K5450-0,5)/3812</f>
        <v/>
      </c>
      <c r="M5450">
        <f>NORM.S.INV(L5450)</f>
        <v/>
      </c>
      <c r="N5450">
        <f>INDEX(SORT('08_MODELO_MULTIPLO'!G$31:G$3842;1;TRUE);K5450)</f>
        <v/>
      </c>
    </row>
    <row r="5451">
      <c r="A5451" t="n">
        <v>1632</v>
      </c>
      <c r="B5451">
        <f>(A5451-0,5)/3812</f>
        <v/>
      </c>
      <c r="C5451">
        <f>NORM.S.INV(B5451)</f>
        <v/>
      </c>
      <c r="D5451">
        <f>INDEX(SORT('06_MODELO_REFS'!F$26:F$3837;1;TRUE);A5451)</f>
        <v/>
      </c>
      <c r="F5451" t="n">
        <v>1632</v>
      </c>
      <c r="G5451">
        <f>(F5451-0,5)/3812</f>
        <v/>
      </c>
      <c r="H5451">
        <f>NORM.S.INV(G5451)</f>
        <v/>
      </c>
      <c r="I5451">
        <f>INDEX(SORT('07_MODELO_NPI'!F$26:F$3837;1;TRUE);F5451)</f>
        <v/>
      </c>
      <c r="K5451" t="n">
        <v>1632</v>
      </c>
      <c r="L5451">
        <f>(K5451-0,5)/3812</f>
        <v/>
      </c>
      <c r="M5451">
        <f>NORM.S.INV(L5451)</f>
        <v/>
      </c>
      <c r="N5451">
        <f>INDEX(SORT('08_MODELO_MULTIPLO'!G$31:G$3842;1;TRUE);K5451)</f>
        <v/>
      </c>
    </row>
    <row r="5452">
      <c r="A5452" t="n">
        <v>1633</v>
      </c>
      <c r="B5452">
        <f>(A5452-0,5)/3812</f>
        <v/>
      </c>
      <c r="C5452">
        <f>NORM.S.INV(B5452)</f>
        <v/>
      </c>
      <c r="D5452">
        <f>INDEX(SORT('06_MODELO_REFS'!F$26:F$3837;1;TRUE);A5452)</f>
        <v/>
      </c>
      <c r="F5452" t="n">
        <v>1633</v>
      </c>
      <c r="G5452">
        <f>(F5452-0,5)/3812</f>
        <v/>
      </c>
      <c r="H5452">
        <f>NORM.S.INV(G5452)</f>
        <v/>
      </c>
      <c r="I5452">
        <f>INDEX(SORT('07_MODELO_NPI'!F$26:F$3837;1;TRUE);F5452)</f>
        <v/>
      </c>
      <c r="K5452" t="n">
        <v>1633</v>
      </c>
      <c r="L5452">
        <f>(K5452-0,5)/3812</f>
        <v/>
      </c>
      <c r="M5452">
        <f>NORM.S.INV(L5452)</f>
        <v/>
      </c>
      <c r="N5452">
        <f>INDEX(SORT('08_MODELO_MULTIPLO'!G$31:G$3842;1;TRUE);K5452)</f>
        <v/>
      </c>
    </row>
    <row r="5453">
      <c r="A5453" t="n">
        <v>1634</v>
      </c>
      <c r="B5453">
        <f>(A5453-0,5)/3812</f>
        <v/>
      </c>
      <c r="C5453">
        <f>NORM.S.INV(B5453)</f>
        <v/>
      </c>
      <c r="D5453">
        <f>INDEX(SORT('06_MODELO_REFS'!F$26:F$3837;1;TRUE);A5453)</f>
        <v/>
      </c>
      <c r="F5453" t="n">
        <v>1634</v>
      </c>
      <c r="G5453">
        <f>(F5453-0,5)/3812</f>
        <v/>
      </c>
      <c r="H5453">
        <f>NORM.S.INV(G5453)</f>
        <v/>
      </c>
      <c r="I5453">
        <f>INDEX(SORT('07_MODELO_NPI'!F$26:F$3837;1;TRUE);F5453)</f>
        <v/>
      </c>
      <c r="K5453" t="n">
        <v>1634</v>
      </c>
      <c r="L5453">
        <f>(K5453-0,5)/3812</f>
        <v/>
      </c>
      <c r="M5453">
        <f>NORM.S.INV(L5453)</f>
        <v/>
      </c>
      <c r="N5453">
        <f>INDEX(SORT('08_MODELO_MULTIPLO'!G$31:G$3842;1;TRUE);K5453)</f>
        <v/>
      </c>
    </row>
    <row r="5454">
      <c r="A5454" t="n">
        <v>1635</v>
      </c>
      <c r="B5454">
        <f>(A5454-0,5)/3812</f>
        <v/>
      </c>
      <c r="C5454">
        <f>NORM.S.INV(B5454)</f>
        <v/>
      </c>
      <c r="D5454">
        <f>INDEX(SORT('06_MODELO_REFS'!F$26:F$3837;1;TRUE);A5454)</f>
        <v/>
      </c>
      <c r="F5454" t="n">
        <v>1635</v>
      </c>
      <c r="G5454">
        <f>(F5454-0,5)/3812</f>
        <v/>
      </c>
      <c r="H5454">
        <f>NORM.S.INV(G5454)</f>
        <v/>
      </c>
      <c r="I5454">
        <f>INDEX(SORT('07_MODELO_NPI'!F$26:F$3837;1;TRUE);F5454)</f>
        <v/>
      </c>
      <c r="K5454" t="n">
        <v>1635</v>
      </c>
      <c r="L5454">
        <f>(K5454-0,5)/3812</f>
        <v/>
      </c>
      <c r="M5454">
        <f>NORM.S.INV(L5454)</f>
        <v/>
      </c>
      <c r="N5454">
        <f>INDEX(SORT('08_MODELO_MULTIPLO'!G$31:G$3842;1;TRUE);K5454)</f>
        <v/>
      </c>
    </row>
    <row r="5455">
      <c r="A5455" t="n">
        <v>1636</v>
      </c>
      <c r="B5455">
        <f>(A5455-0,5)/3812</f>
        <v/>
      </c>
      <c r="C5455">
        <f>NORM.S.INV(B5455)</f>
        <v/>
      </c>
      <c r="D5455">
        <f>INDEX(SORT('06_MODELO_REFS'!F$26:F$3837;1;TRUE);A5455)</f>
        <v/>
      </c>
      <c r="F5455" t="n">
        <v>1636</v>
      </c>
      <c r="G5455">
        <f>(F5455-0,5)/3812</f>
        <v/>
      </c>
      <c r="H5455">
        <f>NORM.S.INV(G5455)</f>
        <v/>
      </c>
      <c r="I5455">
        <f>INDEX(SORT('07_MODELO_NPI'!F$26:F$3837;1;TRUE);F5455)</f>
        <v/>
      </c>
      <c r="K5455" t="n">
        <v>1636</v>
      </c>
      <c r="L5455">
        <f>(K5455-0,5)/3812</f>
        <v/>
      </c>
      <c r="M5455">
        <f>NORM.S.INV(L5455)</f>
        <v/>
      </c>
      <c r="N5455">
        <f>INDEX(SORT('08_MODELO_MULTIPLO'!G$31:G$3842;1;TRUE);K5455)</f>
        <v/>
      </c>
    </row>
    <row r="5456">
      <c r="A5456" t="n">
        <v>1637</v>
      </c>
      <c r="B5456">
        <f>(A5456-0,5)/3812</f>
        <v/>
      </c>
      <c r="C5456">
        <f>NORM.S.INV(B5456)</f>
        <v/>
      </c>
      <c r="D5456">
        <f>INDEX(SORT('06_MODELO_REFS'!F$26:F$3837;1;TRUE);A5456)</f>
        <v/>
      </c>
      <c r="F5456" t="n">
        <v>1637</v>
      </c>
      <c r="G5456">
        <f>(F5456-0,5)/3812</f>
        <v/>
      </c>
      <c r="H5456">
        <f>NORM.S.INV(G5456)</f>
        <v/>
      </c>
      <c r="I5456">
        <f>INDEX(SORT('07_MODELO_NPI'!F$26:F$3837;1;TRUE);F5456)</f>
        <v/>
      </c>
      <c r="K5456" t="n">
        <v>1637</v>
      </c>
      <c r="L5456">
        <f>(K5456-0,5)/3812</f>
        <v/>
      </c>
      <c r="M5456">
        <f>NORM.S.INV(L5456)</f>
        <v/>
      </c>
      <c r="N5456">
        <f>INDEX(SORT('08_MODELO_MULTIPLO'!G$31:G$3842;1;TRUE);K5456)</f>
        <v/>
      </c>
    </row>
    <row r="5457">
      <c r="A5457" t="n">
        <v>1638</v>
      </c>
      <c r="B5457">
        <f>(A5457-0,5)/3812</f>
        <v/>
      </c>
      <c r="C5457">
        <f>NORM.S.INV(B5457)</f>
        <v/>
      </c>
      <c r="D5457">
        <f>INDEX(SORT('06_MODELO_REFS'!F$26:F$3837;1;TRUE);A5457)</f>
        <v/>
      </c>
      <c r="F5457" t="n">
        <v>1638</v>
      </c>
      <c r="G5457">
        <f>(F5457-0,5)/3812</f>
        <v/>
      </c>
      <c r="H5457">
        <f>NORM.S.INV(G5457)</f>
        <v/>
      </c>
      <c r="I5457">
        <f>INDEX(SORT('07_MODELO_NPI'!F$26:F$3837;1;TRUE);F5457)</f>
        <v/>
      </c>
      <c r="K5457" t="n">
        <v>1638</v>
      </c>
      <c r="L5457">
        <f>(K5457-0,5)/3812</f>
        <v/>
      </c>
      <c r="M5457">
        <f>NORM.S.INV(L5457)</f>
        <v/>
      </c>
      <c r="N5457">
        <f>INDEX(SORT('08_MODELO_MULTIPLO'!G$31:G$3842;1;TRUE);K5457)</f>
        <v/>
      </c>
    </row>
    <row r="5458">
      <c r="A5458" t="n">
        <v>1639</v>
      </c>
      <c r="B5458">
        <f>(A5458-0,5)/3812</f>
        <v/>
      </c>
      <c r="C5458">
        <f>NORM.S.INV(B5458)</f>
        <v/>
      </c>
      <c r="D5458">
        <f>INDEX(SORT('06_MODELO_REFS'!F$26:F$3837;1;TRUE);A5458)</f>
        <v/>
      </c>
      <c r="F5458" t="n">
        <v>1639</v>
      </c>
      <c r="G5458">
        <f>(F5458-0,5)/3812</f>
        <v/>
      </c>
      <c r="H5458">
        <f>NORM.S.INV(G5458)</f>
        <v/>
      </c>
      <c r="I5458">
        <f>INDEX(SORT('07_MODELO_NPI'!F$26:F$3837;1;TRUE);F5458)</f>
        <v/>
      </c>
      <c r="K5458" t="n">
        <v>1639</v>
      </c>
      <c r="L5458">
        <f>(K5458-0,5)/3812</f>
        <v/>
      </c>
      <c r="M5458">
        <f>NORM.S.INV(L5458)</f>
        <v/>
      </c>
      <c r="N5458">
        <f>INDEX(SORT('08_MODELO_MULTIPLO'!G$31:G$3842;1;TRUE);K5458)</f>
        <v/>
      </c>
    </row>
    <row r="5459">
      <c r="A5459" t="n">
        <v>1640</v>
      </c>
      <c r="B5459">
        <f>(A5459-0,5)/3812</f>
        <v/>
      </c>
      <c r="C5459">
        <f>NORM.S.INV(B5459)</f>
        <v/>
      </c>
      <c r="D5459">
        <f>INDEX(SORT('06_MODELO_REFS'!F$26:F$3837;1;TRUE);A5459)</f>
        <v/>
      </c>
      <c r="F5459" t="n">
        <v>1640</v>
      </c>
      <c r="G5459">
        <f>(F5459-0,5)/3812</f>
        <v/>
      </c>
      <c r="H5459">
        <f>NORM.S.INV(G5459)</f>
        <v/>
      </c>
      <c r="I5459">
        <f>INDEX(SORT('07_MODELO_NPI'!F$26:F$3837;1;TRUE);F5459)</f>
        <v/>
      </c>
      <c r="K5459" t="n">
        <v>1640</v>
      </c>
      <c r="L5459">
        <f>(K5459-0,5)/3812</f>
        <v/>
      </c>
      <c r="M5459">
        <f>NORM.S.INV(L5459)</f>
        <v/>
      </c>
      <c r="N5459">
        <f>INDEX(SORT('08_MODELO_MULTIPLO'!G$31:G$3842;1;TRUE);K5459)</f>
        <v/>
      </c>
    </row>
    <row r="5460">
      <c r="A5460" t="n">
        <v>1641</v>
      </c>
      <c r="B5460">
        <f>(A5460-0,5)/3812</f>
        <v/>
      </c>
      <c r="C5460">
        <f>NORM.S.INV(B5460)</f>
        <v/>
      </c>
      <c r="D5460">
        <f>INDEX(SORT('06_MODELO_REFS'!F$26:F$3837;1;TRUE);A5460)</f>
        <v/>
      </c>
      <c r="F5460" t="n">
        <v>1641</v>
      </c>
      <c r="G5460">
        <f>(F5460-0,5)/3812</f>
        <v/>
      </c>
      <c r="H5460">
        <f>NORM.S.INV(G5460)</f>
        <v/>
      </c>
      <c r="I5460">
        <f>INDEX(SORT('07_MODELO_NPI'!F$26:F$3837;1;TRUE);F5460)</f>
        <v/>
      </c>
      <c r="K5460" t="n">
        <v>1641</v>
      </c>
      <c r="L5460">
        <f>(K5460-0,5)/3812</f>
        <v/>
      </c>
      <c r="M5460">
        <f>NORM.S.INV(L5460)</f>
        <v/>
      </c>
      <c r="N5460">
        <f>INDEX(SORT('08_MODELO_MULTIPLO'!G$31:G$3842;1;TRUE);K5460)</f>
        <v/>
      </c>
    </row>
    <row r="5461">
      <c r="A5461" t="n">
        <v>1642</v>
      </c>
      <c r="B5461">
        <f>(A5461-0,5)/3812</f>
        <v/>
      </c>
      <c r="C5461">
        <f>NORM.S.INV(B5461)</f>
        <v/>
      </c>
      <c r="D5461">
        <f>INDEX(SORT('06_MODELO_REFS'!F$26:F$3837;1;TRUE);A5461)</f>
        <v/>
      </c>
      <c r="F5461" t="n">
        <v>1642</v>
      </c>
      <c r="G5461">
        <f>(F5461-0,5)/3812</f>
        <v/>
      </c>
      <c r="H5461">
        <f>NORM.S.INV(G5461)</f>
        <v/>
      </c>
      <c r="I5461">
        <f>INDEX(SORT('07_MODELO_NPI'!F$26:F$3837;1;TRUE);F5461)</f>
        <v/>
      </c>
      <c r="K5461" t="n">
        <v>1642</v>
      </c>
      <c r="L5461">
        <f>(K5461-0,5)/3812</f>
        <v/>
      </c>
      <c r="M5461">
        <f>NORM.S.INV(L5461)</f>
        <v/>
      </c>
      <c r="N5461">
        <f>INDEX(SORT('08_MODELO_MULTIPLO'!G$31:G$3842;1;TRUE);K5461)</f>
        <v/>
      </c>
    </row>
    <row r="5462">
      <c r="A5462" t="n">
        <v>1643</v>
      </c>
      <c r="B5462">
        <f>(A5462-0,5)/3812</f>
        <v/>
      </c>
      <c r="C5462">
        <f>NORM.S.INV(B5462)</f>
        <v/>
      </c>
      <c r="D5462">
        <f>INDEX(SORT('06_MODELO_REFS'!F$26:F$3837;1;TRUE);A5462)</f>
        <v/>
      </c>
      <c r="F5462" t="n">
        <v>1643</v>
      </c>
      <c r="G5462">
        <f>(F5462-0,5)/3812</f>
        <v/>
      </c>
      <c r="H5462">
        <f>NORM.S.INV(G5462)</f>
        <v/>
      </c>
      <c r="I5462">
        <f>INDEX(SORT('07_MODELO_NPI'!F$26:F$3837;1;TRUE);F5462)</f>
        <v/>
      </c>
      <c r="K5462" t="n">
        <v>1643</v>
      </c>
      <c r="L5462">
        <f>(K5462-0,5)/3812</f>
        <v/>
      </c>
      <c r="M5462">
        <f>NORM.S.INV(L5462)</f>
        <v/>
      </c>
      <c r="N5462">
        <f>INDEX(SORT('08_MODELO_MULTIPLO'!G$31:G$3842;1;TRUE);K5462)</f>
        <v/>
      </c>
    </row>
    <row r="5463">
      <c r="A5463" t="n">
        <v>1644</v>
      </c>
      <c r="B5463">
        <f>(A5463-0,5)/3812</f>
        <v/>
      </c>
      <c r="C5463">
        <f>NORM.S.INV(B5463)</f>
        <v/>
      </c>
      <c r="D5463">
        <f>INDEX(SORT('06_MODELO_REFS'!F$26:F$3837;1;TRUE);A5463)</f>
        <v/>
      </c>
      <c r="F5463" t="n">
        <v>1644</v>
      </c>
      <c r="G5463">
        <f>(F5463-0,5)/3812</f>
        <v/>
      </c>
      <c r="H5463">
        <f>NORM.S.INV(G5463)</f>
        <v/>
      </c>
      <c r="I5463">
        <f>INDEX(SORT('07_MODELO_NPI'!F$26:F$3837;1;TRUE);F5463)</f>
        <v/>
      </c>
      <c r="K5463" t="n">
        <v>1644</v>
      </c>
      <c r="L5463">
        <f>(K5463-0,5)/3812</f>
        <v/>
      </c>
      <c r="M5463">
        <f>NORM.S.INV(L5463)</f>
        <v/>
      </c>
      <c r="N5463">
        <f>INDEX(SORT('08_MODELO_MULTIPLO'!G$31:G$3842;1;TRUE);K5463)</f>
        <v/>
      </c>
    </row>
    <row r="5464">
      <c r="A5464" t="n">
        <v>1645</v>
      </c>
      <c r="B5464">
        <f>(A5464-0,5)/3812</f>
        <v/>
      </c>
      <c r="C5464">
        <f>NORM.S.INV(B5464)</f>
        <v/>
      </c>
      <c r="D5464">
        <f>INDEX(SORT('06_MODELO_REFS'!F$26:F$3837;1;TRUE);A5464)</f>
        <v/>
      </c>
      <c r="F5464" t="n">
        <v>1645</v>
      </c>
      <c r="G5464">
        <f>(F5464-0,5)/3812</f>
        <v/>
      </c>
      <c r="H5464">
        <f>NORM.S.INV(G5464)</f>
        <v/>
      </c>
      <c r="I5464">
        <f>INDEX(SORT('07_MODELO_NPI'!F$26:F$3837;1;TRUE);F5464)</f>
        <v/>
      </c>
      <c r="K5464" t="n">
        <v>1645</v>
      </c>
      <c r="L5464">
        <f>(K5464-0,5)/3812</f>
        <v/>
      </c>
      <c r="M5464">
        <f>NORM.S.INV(L5464)</f>
        <v/>
      </c>
      <c r="N5464">
        <f>INDEX(SORT('08_MODELO_MULTIPLO'!G$31:G$3842;1;TRUE);K5464)</f>
        <v/>
      </c>
    </row>
    <row r="5465">
      <c r="A5465" t="n">
        <v>1646</v>
      </c>
      <c r="B5465">
        <f>(A5465-0,5)/3812</f>
        <v/>
      </c>
      <c r="C5465">
        <f>NORM.S.INV(B5465)</f>
        <v/>
      </c>
      <c r="D5465">
        <f>INDEX(SORT('06_MODELO_REFS'!F$26:F$3837;1;TRUE);A5465)</f>
        <v/>
      </c>
      <c r="F5465" t="n">
        <v>1646</v>
      </c>
      <c r="G5465">
        <f>(F5465-0,5)/3812</f>
        <v/>
      </c>
      <c r="H5465">
        <f>NORM.S.INV(G5465)</f>
        <v/>
      </c>
      <c r="I5465">
        <f>INDEX(SORT('07_MODELO_NPI'!F$26:F$3837;1;TRUE);F5465)</f>
        <v/>
      </c>
      <c r="K5465" t="n">
        <v>1646</v>
      </c>
      <c r="L5465">
        <f>(K5465-0,5)/3812</f>
        <v/>
      </c>
      <c r="M5465">
        <f>NORM.S.INV(L5465)</f>
        <v/>
      </c>
      <c r="N5465">
        <f>INDEX(SORT('08_MODELO_MULTIPLO'!G$31:G$3842;1;TRUE);K5465)</f>
        <v/>
      </c>
    </row>
    <row r="5466">
      <c r="A5466" t="n">
        <v>1647</v>
      </c>
      <c r="B5466">
        <f>(A5466-0,5)/3812</f>
        <v/>
      </c>
      <c r="C5466">
        <f>NORM.S.INV(B5466)</f>
        <v/>
      </c>
      <c r="D5466">
        <f>INDEX(SORT('06_MODELO_REFS'!F$26:F$3837;1;TRUE);A5466)</f>
        <v/>
      </c>
      <c r="F5466" t="n">
        <v>1647</v>
      </c>
      <c r="G5466">
        <f>(F5466-0,5)/3812</f>
        <v/>
      </c>
      <c r="H5466">
        <f>NORM.S.INV(G5466)</f>
        <v/>
      </c>
      <c r="I5466">
        <f>INDEX(SORT('07_MODELO_NPI'!F$26:F$3837;1;TRUE);F5466)</f>
        <v/>
      </c>
      <c r="K5466" t="n">
        <v>1647</v>
      </c>
      <c r="L5466">
        <f>(K5466-0,5)/3812</f>
        <v/>
      </c>
      <c r="M5466">
        <f>NORM.S.INV(L5466)</f>
        <v/>
      </c>
      <c r="N5466">
        <f>INDEX(SORT('08_MODELO_MULTIPLO'!G$31:G$3842;1;TRUE);K5466)</f>
        <v/>
      </c>
    </row>
    <row r="5467">
      <c r="A5467" t="n">
        <v>1648</v>
      </c>
      <c r="B5467">
        <f>(A5467-0,5)/3812</f>
        <v/>
      </c>
      <c r="C5467">
        <f>NORM.S.INV(B5467)</f>
        <v/>
      </c>
      <c r="D5467">
        <f>INDEX(SORT('06_MODELO_REFS'!F$26:F$3837;1;TRUE);A5467)</f>
        <v/>
      </c>
      <c r="F5467" t="n">
        <v>1648</v>
      </c>
      <c r="G5467">
        <f>(F5467-0,5)/3812</f>
        <v/>
      </c>
      <c r="H5467">
        <f>NORM.S.INV(G5467)</f>
        <v/>
      </c>
      <c r="I5467">
        <f>INDEX(SORT('07_MODELO_NPI'!F$26:F$3837;1;TRUE);F5467)</f>
        <v/>
      </c>
      <c r="K5467" t="n">
        <v>1648</v>
      </c>
      <c r="L5467">
        <f>(K5467-0,5)/3812</f>
        <v/>
      </c>
      <c r="M5467">
        <f>NORM.S.INV(L5467)</f>
        <v/>
      </c>
      <c r="N5467">
        <f>INDEX(SORT('08_MODELO_MULTIPLO'!G$31:G$3842;1;TRUE);K5467)</f>
        <v/>
      </c>
    </row>
    <row r="5468">
      <c r="A5468" t="n">
        <v>1649</v>
      </c>
      <c r="B5468">
        <f>(A5468-0,5)/3812</f>
        <v/>
      </c>
      <c r="C5468">
        <f>NORM.S.INV(B5468)</f>
        <v/>
      </c>
      <c r="D5468">
        <f>INDEX(SORT('06_MODELO_REFS'!F$26:F$3837;1;TRUE);A5468)</f>
        <v/>
      </c>
      <c r="F5468" t="n">
        <v>1649</v>
      </c>
      <c r="G5468">
        <f>(F5468-0,5)/3812</f>
        <v/>
      </c>
      <c r="H5468">
        <f>NORM.S.INV(G5468)</f>
        <v/>
      </c>
      <c r="I5468">
        <f>INDEX(SORT('07_MODELO_NPI'!F$26:F$3837;1;TRUE);F5468)</f>
        <v/>
      </c>
      <c r="K5468" t="n">
        <v>1649</v>
      </c>
      <c r="L5468">
        <f>(K5468-0,5)/3812</f>
        <v/>
      </c>
      <c r="M5468">
        <f>NORM.S.INV(L5468)</f>
        <v/>
      </c>
      <c r="N5468">
        <f>INDEX(SORT('08_MODELO_MULTIPLO'!G$31:G$3842;1;TRUE);K5468)</f>
        <v/>
      </c>
    </row>
    <row r="5469">
      <c r="A5469" t="n">
        <v>1650</v>
      </c>
      <c r="B5469">
        <f>(A5469-0,5)/3812</f>
        <v/>
      </c>
      <c r="C5469">
        <f>NORM.S.INV(B5469)</f>
        <v/>
      </c>
      <c r="D5469">
        <f>INDEX(SORT('06_MODELO_REFS'!F$26:F$3837;1;TRUE);A5469)</f>
        <v/>
      </c>
      <c r="F5469" t="n">
        <v>1650</v>
      </c>
      <c r="G5469">
        <f>(F5469-0,5)/3812</f>
        <v/>
      </c>
      <c r="H5469">
        <f>NORM.S.INV(G5469)</f>
        <v/>
      </c>
      <c r="I5469">
        <f>INDEX(SORT('07_MODELO_NPI'!F$26:F$3837;1;TRUE);F5469)</f>
        <v/>
      </c>
      <c r="K5469" t="n">
        <v>1650</v>
      </c>
      <c r="L5469">
        <f>(K5469-0,5)/3812</f>
        <v/>
      </c>
      <c r="M5469">
        <f>NORM.S.INV(L5469)</f>
        <v/>
      </c>
      <c r="N5469">
        <f>INDEX(SORT('08_MODELO_MULTIPLO'!G$31:G$3842;1;TRUE);K5469)</f>
        <v/>
      </c>
    </row>
    <row r="5470">
      <c r="A5470" t="n">
        <v>1651</v>
      </c>
      <c r="B5470">
        <f>(A5470-0,5)/3812</f>
        <v/>
      </c>
      <c r="C5470">
        <f>NORM.S.INV(B5470)</f>
        <v/>
      </c>
      <c r="D5470">
        <f>INDEX(SORT('06_MODELO_REFS'!F$26:F$3837;1;TRUE);A5470)</f>
        <v/>
      </c>
      <c r="F5470" t="n">
        <v>1651</v>
      </c>
      <c r="G5470">
        <f>(F5470-0,5)/3812</f>
        <v/>
      </c>
      <c r="H5470">
        <f>NORM.S.INV(G5470)</f>
        <v/>
      </c>
      <c r="I5470">
        <f>INDEX(SORT('07_MODELO_NPI'!F$26:F$3837;1;TRUE);F5470)</f>
        <v/>
      </c>
      <c r="K5470" t="n">
        <v>1651</v>
      </c>
      <c r="L5470">
        <f>(K5470-0,5)/3812</f>
        <v/>
      </c>
      <c r="M5470">
        <f>NORM.S.INV(L5470)</f>
        <v/>
      </c>
      <c r="N5470">
        <f>INDEX(SORT('08_MODELO_MULTIPLO'!G$31:G$3842;1;TRUE);K5470)</f>
        <v/>
      </c>
    </row>
    <row r="5471">
      <c r="A5471" t="n">
        <v>1652</v>
      </c>
      <c r="B5471">
        <f>(A5471-0,5)/3812</f>
        <v/>
      </c>
      <c r="C5471">
        <f>NORM.S.INV(B5471)</f>
        <v/>
      </c>
      <c r="D5471">
        <f>INDEX(SORT('06_MODELO_REFS'!F$26:F$3837;1;TRUE);A5471)</f>
        <v/>
      </c>
      <c r="F5471" t="n">
        <v>1652</v>
      </c>
      <c r="G5471">
        <f>(F5471-0,5)/3812</f>
        <v/>
      </c>
      <c r="H5471">
        <f>NORM.S.INV(G5471)</f>
        <v/>
      </c>
      <c r="I5471">
        <f>INDEX(SORT('07_MODELO_NPI'!F$26:F$3837;1;TRUE);F5471)</f>
        <v/>
      </c>
      <c r="K5471" t="n">
        <v>1652</v>
      </c>
      <c r="L5471">
        <f>(K5471-0,5)/3812</f>
        <v/>
      </c>
      <c r="M5471">
        <f>NORM.S.INV(L5471)</f>
        <v/>
      </c>
      <c r="N5471">
        <f>INDEX(SORT('08_MODELO_MULTIPLO'!G$31:G$3842;1;TRUE);K5471)</f>
        <v/>
      </c>
    </row>
    <row r="5472">
      <c r="A5472" t="n">
        <v>1653</v>
      </c>
      <c r="B5472">
        <f>(A5472-0,5)/3812</f>
        <v/>
      </c>
      <c r="C5472">
        <f>NORM.S.INV(B5472)</f>
        <v/>
      </c>
      <c r="D5472">
        <f>INDEX(SORT('06_MODELO_REFS'!F$26:F$3837;1;TRUE);A5472)</f>
        <v/>
      </c>
      <c r="F5472" t="n">
        <v>1653</v>
      </c>
      <c r="G5472">
        <f>(F5472-0,5)/3812</f>
        <v/>
      </c>
      <c r="H5472">
        <f>NORM.S.INV(G5472)</f>
        <v/>
      </c>
      <c r="I5472">
        <f>INDEX(SORT('07_MODELO_NPI'!F$26:F$3837;1;TRUE);F5472)</f>
        <v/>
      </c>
      <c r="K5472" t="n">
        <v>1653</v>
      </c>
      <c r="L5472">
        <f>(K5472-0,5)/3812</f>
        <v/>
      </c>
      <c r="M5472">
        <f>NORM.S.INV(L5472)</f>
        <v/>
      </c>
      <c r="N5472">
        <f>INDEX(SORT('08_MODELO_MULTIPLO'!G$31:G$3842;1;TRUE);K5472)</f>
        <v/>
      </c>
    </row>
    <row r="5473">
      <c r="A5473" t="n">
        <v>1654</v>
      </c>
      <c r="B5473">
        <f>(A5473-0,5)/3812</f>
        <v/>
      </c>
      <c r="C5473">
        <f>NORM.S.INV(B5473)</f>
        <v/>
      </c>
      <c r="D5473">
        <f>INDEX(SORT('06_MODELO_REFS'!F$26:F$3837;1;TRUE);A5473)</f>
        <v/>
      </c>
      <c r="F5473" t="n">
        <v>1654</v>
      </c>
      <c r="G5473">
        <f>(F5473-0,5)/3812</f>
        <v/>
      </c>
      <c r="H5473">
        <f>NORM.S.INV(G5473)</f>
        <v/>
      </c>
      <c r="I5473">
        <f>INDEX(SORT('07_MODELO_NPI'!F$26:F$3837;1;TRUE);F5473)</f>
        <v/>
      </c>
      <c r="K5473" t="n">
        <v>1654</v>
      </c>
      <c r="L5473">
        <f>(K5473-0,5)/3812</f>
        <v/>
      </c>
      <c r="M5473">
        <f>NORM.S.INV(L5473)</f>
        <v/>
      </c>
      <c r="N5473">
        <f>INDEX(SORT('08_MODELO_MULTIPLO'!G$31:G$3842;1;TRUE);K5473)</f>
        <v/>
      </c>
    </row>
    <row r="5474">
      <c r="A5474" t="n">
        <v>1655</v>
      </c>
      <c r="B5474">
        <f>(A5474-0,5)/3812</f>
        <v/>
      </c>
      <c r="C5474">
        <f>NORM.S.INV(B5474)</f>
        <v/>
      </c>
      <c r="D5474">
        <f>INDEX(SORT('06_MODELO_REFS'!F$26:F$3837;1;TRUE);A5474)</f>
        <v/>
      </c>
      <c r="F5474" t="n">
        <v>1655</v>
      </c>
      <c r="G5474">
        <f>(F5474-0,5)/3812</f>
        <v/>
      </c>
      <c r="H5474">
        <f>NORM.S.INV(G5474)</f>
        <v/>
      </c>
      <c r="I5474">
        <f>INDEX(SORT('07_MODELO_NPI'!F$26:F$3837;1;TRUE);F5474)</f>
        <v/>
      </c>
      <c r="K5474" t="n">
        <v>1655</v>
      </c>
      <c r="L5474">
        <f>(K5474-0,5)/3812</f>
        <v/>
      </c>
      <c r="M5474">
        <f>NORM.S.INV(L5474)</f>
        <v/>
      </c>
      <c r="N5474">
        <f>INDEX(SORT('08_MODELO_MULTIPLO'!G$31:G$3842;1;TRUE);K5474)</f>
        <v/>
      </c>
    </row>
    <row r="5475">
      <c r="A5475" t="n">
        <v>1656</v>
      </c>
      <c r="B5475">
        <f>(A5475-0,5)/3812</f>
        <v/>
      </c>
      <c r="C5475">
        <f>NORM.S.INV(B5475)</f>
        <v/>
      </c>
      <c r="D5475">
        <f>INDEX(SORT('06_MODELO_REFS'!F$26:F$3837;1;TRUE);A5475)</f>
        <v/>
      </c>
      <c r="F5475" t="n">
        <v>1656</v>
      </c>
      <c r="G5475">
        <f>(F5475-0,5)/3812</f>
        <v/>
      </c>
      <c r="H5475">
        <f>NORM.S.INV(G5475)</f>
        <v/>
      </c>
      <c r="I5475">
        <f>INDEX(SORT('07_MODELO_NPI'!F$26:F$3837;1;TRUE);F5475)</f>
        <v/>
      </c>
      <c r="K5475" t="n">
        <v>1656</v>
      </c>
      <c r="L5475">
        <f>(K5475-0,5)/3812</f>
        <v/>
      </c>
      <c r="M5475">
        <f>NORM.S.INV(L5475)</f>
        <v/>
      </c>
      <c r="N5475">
        <f>INDEX(SORT('08_MODELO_MULTIPLO'!G$31:G$3842;1;TRUE);K5475)</f>
        <v/>
      </c>
    </row>
    <row r="5476">
      <c r="A5476" t="n">
        <v>1657</v>
      </c>
      <c r="B5476">
        <f>(A5476-0,5)/3812</f>
        <v/>
      </c>
      <c r="C5476">
        <f>NORM.S.INV(B5476)</f>
        <v/>
      </c>
      <c r="D5476">
        <f>INDEX(SORT('06_MODELO_REFS'!F$26:F$3837;1;TRUE);A5476)</f>
        <v/>
      </c>
      <c r="F5476" t="n">
        <v>1657</v>
      </c>
      <c r="G5476">
        <f>(F5476-0,5)/3812</f>
        <v/>
      </c>
      <c r="H5476">
        <f>NORM.S.INV(G5476)</f>
        <v/>
      </c>
      <c r="I5476">
        <f>INDEX(SORT('07_MODELO_NPI'!F$26:F$3837;1;TRUE);F5476)</f>
        <v/>
      </c>
      <c r="K5476" t="n">
        <v>1657</v>
      </c>
      <c r="L5476">
        <f>(K5476-0,5)/3812</f>
        <v/>
      </c>
      <c r="M5476">
        <f>NORM.S.INV(L5476)</f>
        <v/>
      </c>
      <c r="N5476">
        <f>INDEX(SORT('08_MODELO_MULTIPLO'!G$31:G$3842;1;TRUE);K5476)</f>
        <v/>
      </c>
    </row>
    <row r="5477">
      <c r="A5477" t="n">
        <v>1658</v>
      </c>
      <c r="B5477">
        <f>(A5477-0,5)/3812</f>
        <v/>
      </c>
      <c r="C5477">
        <f>NORM.S.INV(B5477)</f>
        <v/>
      </c>
      <c r="D5477">
        <f>INDEX(SORT('06_MODELO_REFS'!F$26:F$3837;1;TRUE);A5477)</f>
        <v/>
      </c>
      <c r="F5477" t="n">
        <v>1658</v>
      </c>
      <c r="G5477">
        <f>(F5477-0,5)/3812</f>
        <v/>
      </c>
      <c r="H5477">
        <f>NORM.S.INV(G5477)</f>
        <v/>
      </c>
      <c r="I5477">
        <f>INDEX(SORT('07_MODELO_NPI'!F$26:F$3837;1;TRUE);F5477)</f>
        <v/>
      </c>
      <c r="K5477" t="n">
        <v>1658</v>
      </c>
      <c r="L5477">
        <f>(K5477-0,5)/3812</f>
        <v/>
      </c>
      <c r="M5477">
        <f>NORM.S.INV(L5477)</f>
        <v/>
      </c>
      <c r="N5477">
        <f>INDEX(SORT('08_MODELO_MULTIPLO'!G$31:G$3842;1;TRUE);K5477)</f>
        <v/>
      </c>
    </row>
    <row r="5478">
      <c r="A5478" t="n">
        <v>1659</v>
      </c>
      <c r="B5478">
        <f>(A5478-0,5)/3812</f>
        <v/>
      </c>
      <c r="C5478">
        <f>NORM.S.INV(B5478)</f>
        <v/>
      </c>
      <c r="D5478">
        <f>INDEX(SORT('06_MODELO_REFS'!F$26:F$3837;1;TRUE);A5478)</f>
        <v/>
      </c>
      <c r="F5478" t="n">
        <v>1659</v>
      </c>
      <c r="G5478">
        <f>(F5478-0,5)/3812</f>
        <v/>
      </c>
      <c r="H5478">
        <f>NORM.S.INV(G5478)</f>
        <v/>
      </c>
      <c r="I5478">
        <f>INDEX(SORT('07_MODELO_NPI'!F$26:F$3837;1;TRUE);F5478)</f>
        <v/>
      </c>
      <c r="K5478" t="n">
        <v>1659</v>
      </c>
      <c r="L5478">
        <f>(K5478-0,5)/3812</f>
        <v/>
      </c>
      <c r="M5478">
        <f>NORM.S.INV(L5478)</f>
        <v/>
      </c>
      <c r="N5478">
        <f>INDEX(SORT('08_MODELO_MULTIPLO'!G$31:G$3842;1;TRUE);K5478)</f>
        <v/>
      </c>
    </row>
    <row r="5479">
      <c r="A5479" t="n">
        <v>1660</v>
      </c>
      <c r="B5479">
        <f>(A5479-0,5)/3812</f>
        <v/>
      </c>
      <c r="C5479">
        <f>NORM.S.INV(B5479)</f>
        <v/>
      </c>
      <c r="D5479">
        <f>INDEX(SORT('06_MODELO_REFS'!F$26:F$3837;1;TRUE);A5479)</f>
        <v/>
      </c>
      <c r="F5479" t="n">
        <v>1660</v>
      </c>
      <c r="G5479">
        <f>(F5479-0,5)/3812</f>
        <v/>
      </c>
      <c r="H5479">
        <f>NORM.S.INV(G5479)</f>
        <v/>
      </c>
      <c r="I5479">
        <f>INDEX(SORT('07_MODELO_NPI'!F$26:F$3837;1;TRUE);F5479)</f>
        <v/>
      </c>
      <c r="K5479" t="n">
        <v>1660</v>
      </c>
      <c r="L5479">
        <f>(K5479-0,5)/3812</f>
        <v/>
      </c>
      <c r="M5479">
        <f>NORM.S.INV(L5479)</f>
        <v/>
      </c>
      <c r="N5479">
        <f>INDEX(SORT('08_MODELO_MULTIPLO'!G$31:G$3842;1;TRUE);K5479)</f>
        <v/>
      </c>
    </row>
    <row r="5480">
      <c r="A5480" t="n">
        <v>1661</v>
      </c>
      <c r="B5480">
        <f>(A5480-0,5)/3812</f>
        <v/>
      </c>
      <c r="C5480">
        <f>NORM.S.INV(B5480)</f>
        <v/>
      </c>
      <c r="D5480">
        <f>INDEX(SORT('06_MODELO_REFS'!F$26:F$3837;1;TRUE);A5480)</f>
        <v/>
      </c>
      <c r="F5480" t="n">
        <v>1661</v>
      </c>
      <c r="G5480">
        <f>(F5480-0,5)/3812</f>
        <v/>
      </c>
      <c r="H5480">
        <f>NORM.S.INV(G5480)</f>
        <v/>
      </c>
      <c r="I5480">
        <f>INDEX(SORT('07_MODELO_NPI'!F$26:F$3837;1;TRUE);F5480)</f>
        <v/>
      </c>
      <c r="K5480" t="n">
        <v>1661</v>
      </c>
      <c r="L5480">
        <f>(K5480-0,5)/3812</f>
        <v/>
      </c>
      <c r="M5480">
        <f>NORM.S.INV(L5480)</f>
        <v/>
      </c>
      <c r="N5480">
        <f>INDEX(SORT('08_MODELO_MULTIPLO'!G$31:G$3842;1;TRUE);K5480)</f>
        <v/>
      </c>
    </row>
    <row r="5481">
      <c r="A5481" t="n">
        <v>1662</v>
      </c>
      <c r="B5481">
        <f>(A5481-0,5)/3812</f>
        <v/>
      </c>
      <c r="C5481">
        <f>NORM.S.INV(B5481)</f>
        <v/>
      </c>
      <c r="D5481">
        <f>INDEX(SORT('06_MODELO_REFS'!F$26:F$3837;1;TRUE);A5481)</f>
        <v/>
      </c>
      <c r="F5481" t="n">
        <v>1662</v>
      </c>
      <c r="G5481">
        <f>(F5481-0,5)/3812</f>
        <v/>
      </c>
      <c r="H5481">
        <f>NORM.S.INV(G5481)</f>
        <v/>
      </c>
      <c r="I5481">
        <f>INDEX(SORT('07_MODELO_NPI'!F$26:F$3837;1;TRUE);F5481)</f>
        <v/>
      </c>
      <c r="K5481" t="n">
        <v>1662</v>
      </c>
      <c r="L5481">
        <f>(K5481-0,5)/3812</f>
        <v/>
      </c>
      <c r="M5481">
        <f>NORM.S.INV(L5481)</f>
        <v/>
      </c>
      <c r="N5481">
        <f>INDEX(SORT('08_MODELO_MULTIPLO'!G$31:G$3842;1;TRUE);K5481)</f>
        <v/>
      </c>
    </row>
    <row r="5482">
      <c r="A5482" t="n">
        <v>1663</v>
      </c>
      <c r="B5482">
        <f>(A5482-0,5)/3812</f>
        <v/>
      </c>
      <c r="C5482">
        <f>NORM.S.INV(B5482)</f>
        <v/>
      </c>
      <c r="D5482">
        <f>INDEX(SORT('06_MODELO_REFS'!F$26:F$3837;1;TRUE);A5482)</f>
        <v/>
      </c>
      <c r="F5482" t="n">
        <v>1663</v>
      </c>
      <c r="G5482">
        <f>(F5482-0,5)/3812</f>
        <v/>
      </c>
      <c r="H5482">
        <f>NORM.S.INV(G5482)</f>
        <v/>
      </c>
      <c r="I5482">
        <f>INDEX(SORT('07_MODELO_NPI'!F$26:F$3837;1;TRUE);F5482)</f>
        <v/>
      </c>
      <c r="K5482" t="n">
        <v>1663</v>
      </c>
      <c r="L5482">
        <f>(K5482-0,5)/3812</f>
        <v/>
      </c>
      <c r="M5482">
        <f>NORM.S.INV(L5482)</f>
        <v/>
      </c>
      <c r="N5482">
        <f>INDEX(SORT('08_MODELO_MULTIPLO'!G$31:G$3842;1;TRUE);K5482)</f>
        <v/>
      </c>
    </row>
    <row r="5483">
      <c r="A5483" t="n">
        <v>1664</v>
      </c>
      <c r="B5483">
        <f>(A5483-0,5)/3812</f>
        <v/>
      </c>
      <c r="C5483">
        <f>NORM.S.INV(B5483)</f>
        <v/>
      </c>
      <c r="D5483">
        <f>INDEX(SORT('06_MODELO_REFS'!F$26:F$3837;1;TRUE);A5483)</f>
        <v/>
      </c>
      <c r="F5483" t="n">
        <v>1664</v>
      </c>
      <c r="G5483">
        <f>(F5483-0,5)/3812</f>
        <v/>
      </c>
      <c r="H5483">
        <f>NORM.S.INV(G5483)</f>
        <v/>
      </c>
      <c r="I5483">
        <f>INDEX(SORT('07_MODELO_NPI'!F$26:F$3837;1;TRUE);F5483)</f>
        <v/>
      </c>
      <c r="K5483" t="n">
        <v>1664</v>
      </c>
      <c r="L5483">
        <f>(K5483-0,5)/3812</f>
        <v/>
      </c>
      <c r="M5483">
        <f>NORM.S.INV(L5483)</f>
        <v/>
      </c>
      <c r="N5483">
        <f>INDEX(SORT('08_MODELO_MULTIPLO'!G$31:G$3842;1;TRUE);K5483)</f>
        <v/>
      </c>
    </row>
    <row r="5484">
      <c r="A5484" t="n">
        <v>1665</v>
      </c>
      <c r="B5484">
        <f>(A5484-0,5)/3812</f>
        <v/>
      </c>
      <c r="C5484">
        <f>NORM.S.INV(B5484)</f>
        <v/>
      </c>
      <c r="D5484">
        <f>INDEX(SORT('06_MODELO_REFS'!F$26:F$3837;1;TRUE);A5484)</f>
        <v/>
      </c>
      <c r="F5484" t="n">
        <v>1665</v>
      </c>
      <c r="G5484">
        <f>(F5484-0,5)/3812</f>
        <v/>
      </c>
      <c r="H5484">
        <f>NORM.S.INV(G5484)</f>
        <v/>
      </c>
      <c r="I5484">
        <f>INDEX(SORT('07_MODELO_NPI'!F$26:F$3837;1;TRUE);F5484)</f>
        <v/>
      </c>
      <c r="K5484" t="n">
        <v>1665</v>
      </c>
      <c r="L5484">
        <f>(K5484-0,5)/3812</f>
        <v/>
      </c>
      <c r="M5484">
        <f>NORM.S.INV(L5484)</f>
        <v/>
      </c>
      <c r="N5484">
        <f>INDEX(SORT('08_MODELO_MULTIPLO'!G$31:G$3842;1;TRUE);K5484)</f>
        <v/>
      </c>
    </row>
    <row r="5485">
      <c r="A5485" t="n">
        <v>1666</v>
      </c>
      <c r="B5485">
        <f>(A5485-0,5)/3812</f>
        <v/>
      </c>
      <c r="C5485">
        <f>NORM.S.INV(B5485)</f>
        <v/>
      </c>
      <c r="D5485">
        <f>INDEX(SORT('06_MODELO_REFS'!F$26:F$3837;1;TRUE);A5485)</f>
        <v/>
      </c>
      <c r="F5485" t="n">
        <v>1666</v>
      </c>
      <c r="G5485">
        <f>(F5485-0,5)/3812</f>
        <v/>
      </c>
      <c r="H5485">
        <f>NORM.S.INV(G5485)</f>
        <v/>
      </c>
      <c r="I5485">
        <f>INDEX(SORT('07_MODELO_NPI'!F$26:F$3837;1;TRUE);F5485)</f>
        <v/>
      </c>
      <c r="K5485" t="n">
        <v>1666</v>
      </c>
      <c r="L5485">
        <f>(K5485-0,5)/3812</f>
        <v/>
      </c>
      <c r="M5485">
        <f>NORM.S.INV(L5485)</f>
        <v/>
      </c>
      <c r="N5485">
        <f>INDEX(SORT('08_MODELO_MULTIPLO'!G$31:G$3842;1;TRUE);K5485)</f>
        <v/>
      </c>
    </row>
    <row r="5486">
      <c r="A5486" t="n">
        <v>1667</v>
      </c>
      <c r="B5486">
        <f>(A5486-0,5)/3812</f>
        <v/>
      </c>
      <c r="C5486">
        <f>NORM.S.INV(B5486)</f>
        <v/>
      </c>
      <c r="D5486">
        <f>INDEX(SORT('06_MODELO_REFS'!F$26:F$3837;1;TRUE);A5486)</f>
        <v/>
      </c>
      <c r="F5486" t="n">
        <v>1667</v>
      </c>
      <c r="G5486">
        <f>(F5486-0,5)/3812</f>
        <v/>
      </c>
      <c r="H5486">
        <f>NORM.S.INV(G5486)</f>
        <v/>
      </c>
      <c r="I5486">
        <f>INDEX(SORT('07_MODELO_NPI'!F$26:F$3837;1;TRUE);F5486)</f>
        <v/>
      </c>
      <c r="K5486" t="n">
        <v>1667</v>
      </c>
      <c r="L5486">
        <f>(K5486-0,5)/3812</f>
        <v/>
      </c>
      <c r="M5486">
        <f>NORM.S.INV(L5486)</f>
        <v/>
      </c>
      <c r="N5486">
        <f>INDEX(SORT('08_MODELO_MULTIPLO'!G$31:G$3842;1;TRUE);K5486)</f>
        <v/>
      </c>
    </row>
    <row r="5487">
      <c r="A5487" t="n">
        <v>1668</v>
      </c>
      <c r="B5487">
        <f>(A5487-0,5)/3812</f>
        <v/>
      </c>
      <c r="C5487">
        <f>NORM.S.INV(B5487)</f>
        <v/>
      </c>
      <c r="D5487">
        <f>INDEX(SORT('06_MODELO_REFS'!F$26:F$3837;1;TRUE);A5487)</f>
        <v/>
      </c>
      <c r="F5487" t="n">
        <v>1668</v>
      </c>
      <c r="G5487">
        <f>(F5487-0,5)/3812</f>
        <v/>
      </c>
      <c r="H5487">
        <f>NORM.S.INV(G5487)</f>
        <v/>
      </c>
      <c r="I5487">
        <f>INDEX(SORT('07_MODELO_NPI'!F$26:F$3837;1;TRUE);F5487)</f>
        <v/>
      </c>
      <c r="K5487" t="n">
        <v>1668</v>
      </c>
      <c r="L5487">
        <f>(K5487-0,5)/3812</f>
        <v/>
      </c>
      <c r="M5487">
        <f>NORM.S.INV(L5487)</f>
        <v/>
      </c>
      <c r="N5487">
        <f>INDEX(SORT('08_MODELO_MULTIPLO'!G$31:G$3842;1;TRUE);K5487)</f>
        <v/>
      </c>
    </row>
    <row r="5488">
      <c r="A5488" t="n">
        <v>1669</v>
      </c>
      <c r="B5488">
        <f>(A5488-0,5)/3812</f>
        <v/>
      </c>
      <c r="C5488">
        <f>NORM.S.INV(B5488)</f>
        <v/>
      </c>
      <c r="D5488">
        <f>INDEX(SORT('06_MODELO_REFS'!F$26:F$3837;1;TRUE);A5488)</f>
        <v/>
      </c>
      <c r="F5488" t="n">
        <v>1669</v>
      </c>
      <c r="G5488">
        <f>(F5488-0,5)/3812</f>
        <v/>
      </c>
      <c r="H5488">
        <f>NORM.S.INV(G5488)</f>
        <v/>
      </c>
      <c r="I5488">
        <f>INDEX(SORT('07_MODELO_NPI'!F$26:F$3837;1;TRUE);F5488)</f>
        <v/>
      </c>
      <c r="K5488" t="n">
        <v>1669</v>
      </c>
      <c r="L5488">
        <f>(K5488-0,5)/3812</f>
        <v/>
      </c>
      <c r="M5488">
        <f>NORM.S.INV(L5488)</f>
        <v/>
      </c>
      <c r="N5488">
        <f>INDEX(SORT('08_MODELO_MULTIPLO'!G$31:G$3842;1;TRUE);K5488)</f>
        <v/>
      </c>
    </row>
    <row r="5489">
      <c r="A5489" t="n">
        <v>1670</v>
      </c>
      <c r="B5489">
        <f>(A5489-0,5)/3812</f>
        <v/>
      </c>
      <c r="C5489">
        <f>NORM.S.INV(B5489)</f>
        <v/>
      </c>
      <c r="D5489">
        <f>INDEX(SORT('06_MODELO_REFS'!F$26:F$3837;1;TRUE);A5489)</f>
        <v/>
      </c>
      <c r="F5489" t="n">
        <v>1670</v>
      </c>
      <c r="G5489">
        <f>(F5489-0,5)/3812</f>
        <v/>
      </c>
      <c r="H5489">
        <f>NORM.S.INV(G5489)</f>
        <v/>
      </c>
      <c r="I5489">
        <f>INDEX(SORT('07_MODELO_NPI'!F$26:F$3837;1;TRUE);F5489)</f>
        <v/>
      </c>
      <c r="K5489" t="n">
        <v>1670</v>
      </c>
      <c r="L5489">
        <f>(K5489-0,5)/3812</f>
        <v/>
      </c>
      <c r="M5489">
        <f>NORM.S.INV(L5489)</f>
        <v/>
      </c>
      <c r="N5489">
        <f>INDEX(SORT('08_MODELO_MULTIPLO'!G$31:G$3842;1;TRUE);K5489)</f>
        <v/>
      </c>
    </row>
    <row r="5490">
      <c r="A5490" t="n">
        <v>1671</v>
      </c>
      <c r="B5490">
        <f>(A5490-0,5)/3812</f>
        <v/>
      </c>
      <c r="C5490">
        <f>NORM.S.INV(B5490)</f>
        <v/>
      </c>
      <c r="D5490">
        <f>INDEX(SORT('06_MODELO_REFS'!F$26:F$3837;1;TRUE);A5490)</f>
        <v/>
      </c>
      <c r="F5490" t="n">
        <v>1671</v>
      </c>
      <c r="G5490">
        <f>(F5490-0,5)/3812</f>
        <v/>
      </c>
      <c r="H5490">
        <f>NORM.S.INV(G5490)</f>
        <v/>
      </c>
      <c r="I5490">
        <f>INDEX(SORT('07_MODELO_NPI'!F$26:F$3837;1;TRUE);F5490)</f>
        <v/>
      </c>
      <c r="K5490" t="n">
        <v>1671</v>
      </c>
      <c r="L5490">
        <f>(K5490-0,5)/3812</f>
        <v/>
      </c>
      <c r="M5490">
        <f>NORM.S.INV(L5490)</f>
        <v/>
      </c>
      <c r="N5490">
        <f>INDEX(SORT('08_MODELO_MULTIPLO'!G$31:G$3842;1;TRUE);K5490)</f>
        <v/>
      </c>
    </row>
    <row r="5491">
      <c r="A5491" t="n">
        <v>1672</v>
      </c>
      <c r="B5491">
        <f>(A5491-0,5)/3812</f>
        <v/>
      </c>
      <c r="C5491">
        <f>NORM.S.INV(B5491)</f>
        <v/>
      </c>
      <c r="D5491">
        <f>INDEX(SORT('06_MODELO_REFS'!F$26:F$3837;1;TRUE);A5491)</f>
        <v/>
      </c>
      <c r="F5491" t="n">
        <v>1672</v>
      </c>
      <c r="G5491">
        <f>(F5491-0,5)/3812</f>
        <v/>
      </c>
      <c r="H5491">
        <f>NORM.S.INV(G5491)</f>
        <v/>
      </c>
      <c r="I5491">
        <f>INDEX(SORT('07_MODELO_NPI'!F$26:F$3837;1;TRUE);F5491)</f>
        <v/>
      </c>
      <c r="K5491" t="n">
        <v>1672</v>
      </c>
      <c r="L5491">
        <f>(K5491-0,5)/3812</f>
        <v/>
      </c>
      <c r="M5491">
        <f>NORM.S.INV(L5491)</f>
        <v/>
      </c>
      <c r="N5491">
        <f>INDEX(SORT('08_MODELO_MULTIPLO'!G$31:G$3842;1;TRUE);K5491)</f>
        <v/>
      </c>
    </row>
    <row r="5492">
      <c r="A5492" t="n">
        <v>1673</v>
      </c>
      <c r="B5492">
        <f>(A5492-0,5)/3812</f>
        <v/>
      </c>
      <c r="C5492">
        <f>NORM.S.INV(B5492)</f>
        <v/>
      </c>
      <c r="D5492">
        <f>INDEX(SORT('06_MODELO_REFS'!F$26:F$3837;1;TRUE);A5492)</f>
        <v/>
      </c>
      <c r="F5492" t="n">
        <v>1673</v>
      </c>
      <c r="G5492">
        <f>(F5492-0,5)/3812</f>
        <v/>
      </c>
      <c r="H5492">
        <f>NORM.S.INV(G5492)</f>
        <v/>
      </c>
      <c r="I5492">
        <f>INDEX(SORT('07_MODELO_NPI'!F$26:F$3837;1;TRUE);F5492)</f>
        <v/>
      </c>
      <c r="K5492" t="n">
        <v>1673</v>
      </c>
      <c r="L5492">
        <f>(K5492-0,5)/3812</f>
        <v/>
      </c>
      <c r="M5492">
        <f>NORM.S.INV(L5492)</f>
        <v/>
      </c>
      <c r="N5492">
        <f>INDEX(SORT('08_MODELO_MULTIPLO'!G$31:G$3842;1;TRUE);K5492)</f>
        <v/>
      </c>
    </row>
    <row r="5493">
      <c r="A5493" t="n">
        <v>1674</v>
      </c>
      <c r="B5493">
        <f>(A5493-0,5)/3812</f>
        <v/>
      </c>
      <c r="C5493">
        <f>NORM.S.INV(B5493)</f>
        <v/>
      </c>
      <c r="D5493">
        <f>INDEX(SORT('06_MODELO_REFS'!F$26:F$3837;1;TRUE);A5493)</f>
        <v/>
      </c>
      <c r="F5493" t="n">
        <v>1674</v>
      </c>
      <c r="G5493">
        <f>(F5493-0,5)/3812</f>
        <v/>
      </c>
      <c r="H5493">
        <f>NORM.S.INV(G5493)</f>
        <v/>
      </c>
      <c r="I5493">
        <f>INDEX(SORT('07_MODELO_NPI'!F$26:F$3837;1;TRUE);F5493)</f>
        <v/>
      </c>
      <c r="K5493" t="n">
        <v>1674</v>
      </c>
      <c r="L5493">
        <f>(K5493-0,5)/3812</f>
        <v/>
      </c>
      <c r="M5493">
        <f>NORM.S.INV(L5493)</f>
        <v/>
      </c>
      <c r="N5493">
        <f>INDEX(SORT('08_MODELO_MULTIPLO'!G$31:G$3842;1;TRUE);K5493)</f>
        <v/>
      </c>
    </row>
    <row r="5494">
      <c r="A5494" t="n">
        <v>1675</v>
      </c>
      <c r="B5494">
        <f>(A5494-0,5)/3812</f>
        <v/>
      </c>
      <c r="C5494">
        <f>NORM.S.INV(B5494)</f>
        <v/>
      </c>
      <c r="D5494">
        <f>INDEX(SORT('06_MODELO_REFS'!F$26:F$3837;1;TRUE);A5494)</f>
        <v/>
      </c>
      <c r="F5494" t="n">
        <v>1675</v>
      </c>
      <c r="G5494">
        <f>(F5494-0,5)/3812</f>
        <v/>
      </c>
      <c r="H5494">
        <f>NORM.S.INV(G5494)</f>
        <v/>
      </c>
      <c r="I5494">
        <f>INDEX(SORT('07_MODELO_NPI'!F$26:F$3837;1;TRUE);F5494)</f>
        <v/>
      </c>
      <c r="K5494" t="n">
        <v>1675</v>
      </c>
      <c r="L5494">
        <f>(K5494-0,5)/3812</f>
        <v/>
      </c>
      <c r="M5494">
        <f>NORM.S.INV(L5494)</f>
        <v/>
      </c>
      <c r="N5494">
        <f>INDEX(SORT('08_MODELO_MULTIPLO'!G$31:G$3842;1;TRUE);K5494)</f>
        <v/>
      </c>
    </row>
    <row r="5495">
      <c r="A5495" t="n">
        <v>1676</v>
      </c>
      <c r="B5495">
        <f>(A5495-0,5)/3812</f>
        <v/>
      </c>
      <c r="C5495">
        <f>NORM.S.INV(B5495)</f>
        <v/>
      </c>
      <c r="D5495">
        <f>INDEX(SORT('06_MODELO_REFS'!F$26:F$3837;1;TRUE);A5495)</f>
        <v/>
      </c>
      <c r="F5495" t="n">
        <v>1676</v>
      </c>
      <c r="G5495">
        <f>(F5495-0,5)/3812</f>
        <v/>
      </c>
      <c r="H5495">
        <f>NORM.S.INV(G5495)</f>
        <v/>
      </c>
      <c r="I5495">
        <f>INDEX(SORT('07_MODELO_NPI'!F$26:F$3837;1;TRUE);F5495)</f>
        <v/>
      </c>
      <c r="K5495" t="n">
        <v>1676</v>
      </c>
      <c r="L5495">
        <f>(K5495-0,5)/3812</f>
        <v/>
      </c>
      <c r="M5495">
        <f>NORM.S.INV(L5495)</f>
        <v/>
      </c>
      <c r="N5495">
        <f>INDEX(SORT('08_MODELO_MULTIPLO'!G$31:G$3842;1;TRUE);K5495)</f>
        <v/>
      </c>
    </row>
    <row r="5496">
      <c r="A5496" t="n">
        <v>1677</v>
      </c>
      <c r="B5496">
        <f>(A5496-0,5)/3812</f>
        <v/>
      </c>
      <c r="C5496">
        <f>NORM.S.INV(B5496)</f>
        <v/>
      </c>
      <c r="D5496">
        <f>INDEX(SORT('06_MODELO_REFS'!F$26:F$3837;1;TRUE);A5496)</f>
        <v/>
      </c>
      <c r="F5496" t="n">
        <v>1677</v>
      </c>
      <c r="G5496">
        <f>(F5496-0,5)/3812</f>
        <v/>
      </c>
      <c r="H5496">
        <f>NORM.S.INV(G5496)</f>
        <v/>
      </c>
      <c r="I5496">
        <f>INDEX(SORT('07_MODELO_NPI'!F$26:F$3837;1;TRUE);F5496)</f>
        <v/>
      </c>
      <c r="K5496" t="n">
        <v>1677</v>
      </c>
      <c r="L5496">
        <f>(K5496-0,5)/3812</f>
        <v/>
      </c>
      <c r="M5496">
        <f>NORM.S.INV(L5496)</f>
        <v/>
      </c>
      <c r="N5496">
        <f>INDEX(SORT('08_MODELO_MULTIPLO'!G$31:G$3842;1;TRUE);K5496)</f>
        <v/>
      </c>
    </row>
    <row r="5497">
      <c r="A5497" t="n">
        <v>1678</v>
      </c>
      <c r="B5497">
        <f>(A5497-0,5)/3812</f>
        <v/>
      </c>
      <c r="C5497">
        <f>NORM.S.INV(B5497)</f>
        <v/>
      </c>
      <c r="D5497">
        <f>INDEX(SORT('06_MODELO_REFS'!F$26:F$3837;1;TRUE);A5497)</f>
        <v/>
      </c>
      <c r="F5497" t="n">
        <v>1678</v>
      </c>
      <c r="G5497">
        <f>(F5497-0,5)/3812</f>
        <v/>
      </c>
      <c r="H5497">
        <f>NORM.S.INV(G5497)</f>
        <v/>
      </c>
      <c r="I5497">
        <f>INDEX(SORT('07_MODELO_NPI'!F$26:F$3837;1;TRUE);F5497)</f>
        <v/>
      </c>
      <c r="K5497" t="n">
        <v>1678</v>
      </c>
      <c r="L5497">
        <f>(K5497-0,5)/3812</f>
        <v/>
      </c>
      <c r="M5497">
        <f>NORM.S.INV(L5497)</f>
        <v/>
      </c>
      <c r="N5497">
        <f>INDEX(SORT('08_MODELO_MULTIPLO'!G$31:G$3842;1;TRUE);K5497)</f>
        <v/>
      </c>
    </row>
    <row r="5498">
      <c r="A5498" t="n">
        <v>1679</v>
      </c>
      <c r="B5498">
        <f>(A5498-0,5)/3812</f>
        <v/>
      </c>
      <c r="C5498">
        <f>NORM.S.INV(B5498)</f>
        <v/>
      </c>
      <c r="D5498">
        <f>INDEX(SORT('06_MODELO_REFS'!F$26:F$3837;1;TRUE);A5498)</f>
        <v/>
      </c>
      <c r="F5498" t="n">
        <v>1679</v>
      </c>
      <c r="G5498">
        <f>(F5498-0,5)/3812</f>
        <v/>
      </c>
      <c r="H5498">
        <f>NORM.S.INV(G5498)</f>
        <v/>
      </c>
      <c r="I5498">
        <f>INDEX(SORT('07_MODELO_NPI'!F$26:F$3837;1;TRUE);F5498)</f>
        <v/>
      </c>
      <c r="K5498" t="n">
        <v>1679</v>
      </c>
      <c r="L5498">
        <f>(K5498-0,5)/3812</f>
        <v/>
      </c>
      <c r="M5498">
        <f>NORM.S.INV(L5498)</f>
        <v/>
      </c>
      <c r="N5498">
        <f>INDEX(SORT('08_MODELO_MULTIPLO'!G$31:G$3842;1;TRUE);K5498)</f>
        <v/>
      </c>
    </row>
    <row r="5499">
      <c r="A5499" t="n">
        <v>1680</v>
      </c>
      <c r="B5499">
        <f>(A5499-0,5)/3812</f>
        <v/>
      </c>
      <c r="C5499">
        <f>NORM.S.INV(B5499)</f>
        <v/>
      </c>
      <c r="D5499">
        <f>INDEX(SORT('06_MODELO_REFS'!F$26:F$3837;1;TRUE);A5499)</f>
        <v/>
      </c>
      <c r="F5499" t="n">
        <v>1680</v>
      </c>
      <c r="G5499">
        <f>(F5499-0,5)/3812</f>
        <v/>
      </c>
      <c r="H5499">
        <f>NORM.S.INV(G5499)</f>
        <v/>
      </c>
      <c r="I5499">
        <f>INDEX(SORT('07_MODELO_NPI'!F$26:F$3837;1;TRUE);F5499)</f>
        <v/>
      </c>
      <c r="K5499" t="n">
        <v>1680</v>
      </c>
      <c r="L5499">
        <f>(K5499-0,5)/3812</f>
        <v/>
      </c>
      <c r="M5499">
        <f>NORM.S.INV(L5499)</f>
        <v/>
      </c>
      <c r="N5499">
        <f>INDEX(SORT('08_MODELO_MULTIPLO'!G$31:G$3842;1;TRUE);K5499)</f>
        <v/>
      </c>
    </row>
    <row r="5500">
      <c r="A5500" t="n">
        <v>1681</v>
      </c>
      <c r="B5500">
        <f>(A5500-0,5)/3812</f>
        <v/>
      </c>
      <c r="C5500">
        <f>NORM.S.INV(B5500)</f>
        <v/>
      </c>
      <c r="D5500">
        <f>INDEX(SORT('06_MODELO_REFS'!F$26:F$3837;1;TRUE);A5500)</f>
        <v/>
      </c>
      <c r="F5500" t="n">
        <v>1681</v>
      </c>
      <c r="G5500">
        <f>(F5500-0,5)/3812</f>
        <v/>
      </c>
      <c r="H5500">
        <f>NORM.S.INV(G5500)</f>
        <v/>
      </c>
      <c r="I5500">
        <f>INDEX(SORT('07_MODELO_NPI'!F$26:F$3837;1;TRUE);F5500)</f>
        <v/>
      </c>
      <c r="K5500" t="n">
        <v>1681</v>
      </c>
      <c r="L5500">
        <f>(K5500-0,5)/3812</f>
        <v/>
      </c>
      <c r="M5500">
        <f>NORM.S.INV(L5500)</f>
        <v/>
      </c>
      <c r="N5500">
        <f>INDEX(SORT('08_MODELO_MULTIPLO'!G$31:G$3842;1;TRUE);K5500)</f>
        <v/>
      </c>
    </row>
    <row r="5501">
      <c r="A5501" t="n">
        <v>1682</v>
      </c>
      <c r="B5501">
        <f>(A5501-0,5)/3812</f>
        <v/>
      </c>
      <c r="C5501">
        <f>NORM.S.INV(B5501)</f>
        <v/>
      </c>
      <c r="D5501">
        <f>INDEX(SORT('06_MODELO_REFS'!F$26:F$3837;1;TRUE);A5501)</f>
        <v/>
      </c>
      <c r="F5501" t="n">
        <v>1682</v>
      </c>
      <c r="G5501">
        <f>(F5501-0,5)/3812</f>
        <v/>
      </c>
      <c r="H5501">
        <f>NORM.S.INV(G5501)</f>
        <v/>
      </c>
      <c r="I5501">
        <f>INDEX(SORT('07_MODELO_NPI'!F$26:F$3837;1;TRUE);F5501)</f>
        <v/>
      </c>
      <c r="K5501" t="n">
        <v>1682</v>
      </c>
      <c r="L5501">
        <f>(K5501-0,5)/3812</f>
        <v/>
      </c>
      <c r="M5501">
        <f>NORM.S.INV(L5501)</f>
        <v/>
      </c>
      <c r="N5501">
        <f>INDEX(SORT('08_MODELO_MULTIPLO'!G$31:G$3842;1;TRUE);K5501)</f>
        <v/>
      </c>
    </row>
    <row r="5502">
      <c r="A5502" t="n">
        <v>1683</v>
      </c>
      <c r="B5502">
        <f>(A5502-0,5)/3812</f>
        <v/>
      </c>
      <c r="C5502">
        <f>NORM.S.INV(B5502)</f>
        <v/>
      </c>
      <c r="D5502">
        <f>INDEX(SORT('06_MODELO_REFS'!F$26:F$3837;1;TRUE);A5502)</f>
        <v/>
      </c>
      <c r="F5502" t="n">
        <v>1683</v>
      </c>
      <c r="G5502">
        <f>(F5502-0,5)/3812</f>
        <v/>
      </c>
      <c r="H5502">
        <f>NORM.S.INV(G5502)</f>
        <v/>
      </c>
      <c r="I5502">
        <f>INDEX(SORT('07_MODELO_NPI'!F$26:F$3837;1;TRUE);F5502)</f>
        <v/>
      </c>
      <c r="K5502" t="n">
        <v>1683</v>
      </c>
      <c r="L5502">
        <f>(K5502-0,5)/3812</f>
        <v/>
      </c>
      <c r="M5502">
        <f>NORM.S.INV(L5502)</f>
        <v/>
      </c>
      <c r="N5502">
        <f>INDEX(SORT('08_MODELO_MULTIPLO'!G$31:G$3842;1;TRUE);K5502)</f>
        <v/>
      </c>
    </row>
    <row r="5503">
      <c r="A5503" t="n">
        <v>1684</v>
      </c>
      <c r="B5503">
        <f>(A5503-0,5)/3812</f>
        <v/>
      </c>
      <c r="C5503">
        <f>NORM.S.INV(B5503)</f>
        <v/>
      </c>
      <c r="D5503">
        <f>INDEX(SORT('06_MODELO_REFS'!F$26:F$3837;1;TRUE);A5503)</f>
        <v/>
      </c>
      <c r="F5503" t="n">
        <v>1684</v>
      </c>
      <c r="G5503">
        <f>(F5503-0,5)/3812</f>
        <v/>
      </c>
      <c r="H5503">
        <f>NORM.S.INV(G5503)</f>
        <v/>
      </c>
      <c r="I5503">
        <f>INDEX(SORT('07_MODELO_NPI'!F$26:F$3837;1;TRUE);F5503)</f>
        <v/>
      </c>
      <c r="K5503" t="n">
        <v>1684</v>
      </c>
      <c r="L5503">
        <f>(K5503-0,5)/3812</f>
        <v/>
      </c>
      <c r="M5503">
        <f>NORM.S.INV(L5503)</f>
        <v/>
      </c>
      <c r="N5503">
        <f>INDEX(SORT('08_MODELO_MULTIPLO'!G$31:G$3842;1;TRUE);K5503)</f>
        <v/>
      </c>
    </row>
    <row r="5504">
      <c r="A5504" t="n">
        <v>1685</v>
      </c>
      <c r="B5504">
        <f>(A5504-0,5)/3812</f>
        <v/>
      </c>
      <c r="C5504">
        <f>NORM.S.INV(B5504)</f>
        <v/>
      </c>
      <c r="D5504">
        <f>INDEX(SORT('06_MODELO_REFS'!F$26:F$3837;1;TRUE);A5504)</f>
        <v/>
      </c>
      <c r="F5504" t="n">
        <v>1685</v>
      </c>
      <c r="G5504">
        <f>(F5504-0,5)/3812</f>
        <v/>
      </c>
      <c r="H5504">
        <f>NORM.S.INV(G5504)</f>
        <v/>
      </c>
      <c r="I5504">
        <f>INDEX(SORT('07_MODELO_NPI'!F$26:F$3837;1;TRUE);F5504)</f>
        <v/>
      </c>
      <c r="K5504" t="n">
        <v>1685</v>
      </c>
      <c r="L5504">
        <f>(K5504-0,5)/3812</f>
        <v/>
      </c>
      <c r="M5504">
        <f>NORM.S.INV(L5504)</f>
        <v/>
      </c>
      <c r="N5504">
        <f>INDEX(SORT('08_MODELO_MULTIPLO'!G$31:G$3842;1;TRUE);K5504)</f>
        <v/>
      </c>
    </row>
    <row r="5505">
      <c r="A5505" t="n">
        <v>1686</v>
      </c>
      <c r="B5505">
        <f>(A5505-0,5)/3812</f>
        <v/>
      </c>
      <c r="C5505">
        <f>NORM.S.INV(B5505)</f>
        <v/>
      </c>
      <c r="D5505">
        <f>INDEX(SORT('06_MODELO_REFS'!F$26:F$3837;1;TRUE);A5505)</f>
        <v/>
      </c>
      <c r="F5505" t="n">
        <v>1686</v>
      </c>
      <c r="G5505">
        <f>(F5505-0,5)/3812</f>
        <v/>
      </c>
      <c r="H5505">
        <f>NORM.S.INV(G5505)</f>
        <v/>
      </c>
      <c r="I5505">
        <f>INDEX(SORT('07_MODELO_NPI'!F$26:F$3837;1;TRUE);F5505)</f>
        <v/>
      </c>
      <c r="K5505" t="n">
        <v>1686</v>
      </c>
      <c r="L5505">
        <f>(K5505-0,5)/3812</f>
        <v/>
      </c>
      <c r="M5505">
        <f>NORM.S.INV(L5505)</f>
        <v/>
      </c>
      <c r="N5505">
        <f>INDEX(SORT('08_MODELO_MULTIPLO'!G$31:G$3842;1;TRUE);K5505)</f>
        <v/>
      </c>
    </row>
    <row r="5506">
      <c r="A5506" t="n">
        <v>1687</v>
      </c>
      <c r="B5506">
        <f>(A5506-0,5)/3812</f>
        <v/>
      </c>
      <c r="C5506">
        <f>NORM.S.INV(B5506)</f>
        <v/>
      </c>
      <c r="D5506">
        <f>INDEX(SORT('06_MODELO_REFS'!F$26:F$3837;1;TRUE);A5506)</f>
        <v/>
      </c>
      <c r="F5506" t="n">
        <v>1687</v>
      </c>
      <c r="G5506">
        <f>(F5506-0,5)/3812</f>
        <v/>
      </c>
      <c r="H5506">
        <f>NORM.S.INV(G5506)</f>
        <v/>
      </c>
      <c r="I5506">
        <f>INDEX(SORT('07_MODELO_NPI'!F$26:F$3837;1;TRUE);F5506)</f>
        <v/>
      </c>
      <c r="K5506" t="n">
        <v>1687</v>
      </c>
      <c r="L5506">
        <f>(K5506-0,5)/3812</f>
        <v/>
      </c>
      <c r="M5506">
        <f>NORM.S.INV(L5506)</f>
        <v/>
      </c>
      <c r="N5506">
        <f>INDEX(SORT('08_MODELO_MULTIPLO'!G$31:G$3842;1;TRUE);K5506)</f>
        <v/>
      </c>
    </row>
    <row r="5507">
      <c r="A5507" t="n">
        <v>1688</v>
      </c>
      <c r="B5507">
        <f>(A5507-0,5)/3812</f>
        <v/>
      </c>
      <c r="C5507">
        <f>NORM.S.INV(B5507)</f>
        <v/>
      </c>
      <c r="D5507">
        <f>INDEX(SORT('06_MODELO_REFS'!F$26:F$3837;1;TRUE);A5507)</f>
        <v/>
      </c>
      <c r="F5507" t="n">
        <v>1688</v>
      </c>
      <c r="G5507">
        <f>(F5507-0,5)/3812</f>
        <v/>
      </c>
      <c r="H5507">
        <f>NORM.S.INV(G5507)</f>
        <v/>
      </c>
      <c r="I5507">
        <f>INDEX(SORT('07_MODELO_NPI'!F$26:F$3837;1;TRUE);F5507)</f>
        <v/>
      </c>
      <c r="K5507" t="n">
        <v>1688</v>
      </c>
      <c r="L5507">
        <f>(K5507-0,5)/3812</f>
        <v/>
      </c>
      <c r="M5507">
        <f>NORM.S.INV(L5507)</f>
        <v/>
      </c>
      <c r="N5507">
        <f>INDEX(SORT('08_MODELO_MULTIPLO'!G$31:G$3842;1;TRUE);K5507)</f>
        <v/>
      </c>
    </row>
    <row r="5508">
      <c r="A5508" t="n">
        <v>1689</v>
      </c>
      <c r="B5508">
        <f>(A5508-0,5)/3812</f>
        <v/>
      </c>
      <c r="C5508">
        <f>NORM.S.INV(B5508)</f>
        <v/>
      </c>
      <c r="D5508">
        <f>INDEX(SORT('06_MODELO_REFS'!F$26:F$3837;1;TRUE);A5508)</f>
        <v/>
      </c>
      <c r="F5508" t="n">
        <v>1689</v>
      </c>
      <c r="G5508">
        <f>(F5508-0,5)/3812</f>
        <v/>
      </c>
      <c r="H5508">
        <f>NORM.S.INV(G5508)</f>
        <v/>
      </c>
      <c r="I5508">
        <f>INDEX(SORT('07_MODELO_NPI'!F$26:F$3837;1;TRUE);F5508)</f>
        <v/>
      </c>
      <c r="K5508" t="n">
        <v>1689</v>
      </c>
      <c r="L5508">
        <f>(K5508-0,5)/3812</f>
        <v/>
      </c>
      <c r="M5508">
        <f>NORM.S.INV(L5508)</f>
        <v/>
      </c>
      <c r="N5508">
        <f>INDEX(SORT('08_MODELO_MULTIPLO'!G$31:G$3842;1;TRUE);K5508)</f>
        <v/>
      </c>
    </row>
    <row r="5509">
      <c r="A5509" t="n">
        <v>1690</v>
      </c>
      <c r="B5509">
        <f>(A5509-0,5)/3812</f>
        <v/>
      </c>
      <c r="C5509">
        <f>NORM.S.INV(B5509)</f>
        <v/>
      </c>
      <c r="D5509">
        <f>INDEX(SORT('06_MODELO_REFS'!F$26:F$3837;1;TRUE);A5509)</f>
        <v/>
      </c>
      <c r="F5509" t="n">
        <v>1690</v>
      </c>
      <c r="G5509">
        <f>(F5509-0,5)/3812</f>
        <v/>
      </c>
      <c r="H5509">
        <f>NORM.S.INV(G5509)</f>
        <v/>
      </c>
      <c r="I5509">
        <f>INDEX(SORT('07_MODELO_NPI'!F$26:F$3837;1;TRUE);F5509)</f>
        <v/>
      </c>
      <c r="K5509" t="n">
        <v>1690</v>
      </c>
      <c r="L5509">
        <f>(K5509-0,5)/3812</f>
        <v/>
      </c>
      <c r="M5509">
        <f>NORM.S.INV(L5509)</f>
        <v/>
      </c>
      <c r="N5509">
        <f>INDEX(SORT('08_MODELO_MULTIPLO'!G$31:G$3842;1;TRUE);K5509)</f>
        <v/>
      </c>
    </row>
    <row r="5510">
      <c r="A5510" t="n">
        <v>1691</v>
      </c>
      <c r="B5510">
        <f>(A5510-0,5)/3812</f>
        <v/>
      </c>
      <c r="C5510">
        <f>NORM.S.INV(B5510)</f>
        <v/>
      </c>
      <c r="D5510">
        <f>INDEX(SORT('06_MODELO_REFS'!F$26:F$3837;1;TRUE);A5510)</f>
        <v/>
      </c>
      <c r="F5510" t="n">
        <v>1691</v>
      </c>
      <c r="G5510">
        <f>(F5510-0,5)/3812</f>
        <v/>
      </c>
      <c r="H5510">
        <f>NORM.S.INV(G5510)</f>
        <v/>
      </c>
      <c r="I5510">
        <f>INDEX(SORT('07_MODELO_NPI'!F$26:F$3837;1;TRUE);F5510)</f>
        <v/>
      </c>
      <c r="K5510" t="n">
        <v>1691</v>
      </c>
      <c r="L5510">
        <f>(K5510-0,5)/3812</f>
        <v/>
      </c>
      <c r="M5510">
        <f>NORM.S.INV(L5510)</f>
        <v/>
      </c>
      <c r="N5510">
        <f>INDEX(SORT('08_MODELO_MULTIPLO'!G$31:G$3842;1;TRUE);K5510)</f>
        <v/>
      </c>
    </row>
    <row r="5511">
      <c r="A5511" t="n">
        <v>1692</v>
      </c>
      <c r="B5511">
        <f>(A5511-0,5)/3812</f>
        <v/>
      </c>
      <c r="C5511">
        <f>NORM.S.INV(B5511)</f>
        <v/>
      </c>
      <c r="D5511">
        <f>INDEX(SORT('06_MODELO_REFS'!F$26:F$3837;1;TRUE);A5511)</f>
        <v/>
      </c>
      <c r="F5511" t="n">
        <v>1692</v>
      </c>
      <c r="G5511">
        <f>(F5511-0,5)/3812</f>
        <v/>
      </c>
      <c r="H5511">
        <f>NORM.S.INV(G5511)</f>
        <v/>
      </c>
      <c r="I5511">
        <f>INDEX(SORT('07_MODELO_NPI'!F$26:F$3837;1;TRUE);F5511)</f>
        <v/>
      </c>
      <c r="K5511" t="n">
        <v>1692</v>
      </c>
      <c r="L5511">
        <f>(K5511-0,5)/3812</f>
        <v/>
      </c>
      <c r="M5511">
        <f>NORM.S.INV(L5511)</f>
        <v/>
      </c>
      <c r="N5511">
        <f>INDEX(SORT('08_MODELO_MULTIPLO'!G$31:G$3842;1;TRUE);K5511)</f>
        <v/>
      </c>
    </row>
    <row r="5512">
      <c r="A5512" t="n">
        <v>1693</v>
      </c>
      <c r="B5512">
        <f>(A5512-0,5)/3812</f>
        <v/>
      </c>
      <c r="C5512">
        <f>NORM.S.INV(B5512)</f>
        <v/>
      </c>
      <c r="D5512">
        <f>INDEX(SORT('06_MODELO_REFS'!F$26:F$3837;1;TRUE);A5512)</f>
        <v/>
      </c>
      <c r="F5512" t="n">
        <v>1693</v>
      </c>
      <c r="G5512">
        <f>(F5512-0,5)/3812</f>
        <v/>
      </c>
      <c r="H5512">
        <f>NORM.S.INV(G5512)</f>
        <v/>
      </c>
      <c r="I5512">
        <f>INDEX(SORT('07_MODELO_NPI'!F$26:F$3837;1;TRUE);F5512)</f>
        <v/>
      </c>
      <c r="K5512" t="n">
        <v>1693</v>
      </c>
      <c r="L5512">
        <f>(K5512-0,5)/3812</f>
        <v/>
      </c>
      <c r="M5512">
        <f>NORM.S.INV(L5512)</f>
        <v/>
      </c>
      <c r="N5512">
        <f>INDEX(SORT('08_MODELO_MULTIPLO'!G$31:G$3842;1;TRUE);K5512)</f>
        <v/>
      </c>
    </row>
    <row r="5513">
      <c r="A5513" t="n">
        <v>1694</v>
      </c>
      <c r="B5513">
        <f>(A5513-0,5)/3812</f>
        <v/>
      </c>
      <c r="C5513">
        <f>NORM.S.INV(B5513)</f>
        <v/>
      </c>
      <c r="D5513">
        <f>INDEX(SORT('06_MODELO_REFS'!F$26:F$3837;1;TRUE);A5513)</f>
        <v/>
      </c>
      <c r="F5513" t="n">
        <v>1694</v>
      </c>
      <c r="G5513">
        <f>(F5513-0,5)/3812</f>
        <v/>
      </c>
      <c r="H5513">
        <f>NORM.S.INV(G5513)</f>
        <v/>
      </c>
      <c r="I5513">
        <f>INDEX(SORT('07_MODELO_NPI'!F$26:F$3837;1;TRUE);F5513)</f>
        <v/>
      </c>
      <c r="K5513" t="n">
        <v>1694</v>
      </c>
      <c r="L5513">
        <f>(K5513-0,5)/3812</f>
        <v/>
      </c>
      <c r="M5513">
        <f>NORM.S.INV(L5513)</f>
        <v/>
      </c>
      <c r="N5513">
        <f>INDEX(SORT('08_MODELO_MULTIPLO'!G$31:G$3842;1;TRUE);K5513)</f>
        <v/>
      </c>
    </row>
    <row r="5514">
      <c r="A5514" t="n">
        <v>1695</v>
      </c>
      <c r="B5514">
        <f>(A5514-0,5)/3812</f>
        <v/>
      </c>
      <c r="C5514">
        <f>NORM.S.INV(B5514)</f>
        <v/>
      </c>
      <c r="D5514">
        <f>INDEX(SORT('06_MODELO_REFS'!F$26:F$3837;1;TRUE);A5514)</f>
        <v/>
      </c>
      <c r="F5514" t="n">
        <v>1695</v>
      </c>
      <c r="G5514">
        <f>(F5514-0,5)/3812</f>
        <v/>
      </c>
      <c r="H5514">
        <f>NORM.S.INV(G5514)</f>
        <v/>
      </c>
      <c r="I5514">
        <f>INDEX(SORT('07_MODELO_NPI'!F$26:F$3837;1;TRUE);F5514)</f>
        <v/>
      </c>
      <c r="K5514" t="n">
        <v>1695</v>
      </c>
      <c r="L5514">
        <f>(K5514-0,5)/3812</f>
        <v/>
      </c>
      <c r="M5514">
        <f>NORM.S.INV(L5514)</f>
        <v/>
      </c>
      <c r="N5514">
        <f>INDEX(SORT('08_MODELO_MULTIPLO'!G$31:G$3842;1;TRUE);K5514)</f>
        <v/>
      </c>
    </row>
    <row r="5515">
      <c r="A5515" t="n">
        <v>1696</v>
      </c>
      <c r="B5515">
        <f>(A5515-0,5)/3812</f>
        <v/>
      </c>
      <c r="C5515">
        <f>NORM.S.INV(B5515)</f>
        <v/>
      </c>
      <c r="D5515">
        <f>INDEX(SORT('06_MODELO_REFS'!F$26:F$3837;1;TRUE);A5515)</f>
        <v/>
      </c>
      <c r="F5515" t="n">
        <v>1696</v>
      </c>
      <c r="G5515">
        <f>(F5515-0,5)/3812</f>
        <v/>
      </c>
      <c r="H5515">
        <f>NORM.S.INV(G5515)</f>
        <v/>
      </c>
      <c r="I5515">
        <f>INDEX(SORT('07_MODELO_NPI'!F$26:F$3837;1;TRUE);F5515)</f>
        <v/>
      </c>
      <c r="K5515" t="n">
        <v>1696</v>
      </c>
      <c r="L5515">
        <f>(K5515-0,5)/3812</f>
        <v/>
      </c>
      <c r="M5515">
        <f>NORM.S.INV(L5515)</f>
        <v/>
      </c>
      <c r="N5515">
        <f>INDEX(SORT('08_MODELO_MULTIPLO'!G$31:G$3842;1;TRUE);K5515)</f>
        <v/>
      </c>
    </row>
    <row r="5516">
      <c r="A5516" t="n">
        <v>1697</v>
      </c>
      <c r="B5516">
        <f>(A5516-0,5)/3812</f>
        <v/>
      </c>
      <c r="C5516">
        <f>NORM.S.INV(B5516)</f>
        <v/>
      </c>
      <c r="D5516">
        <f>INDEX(SORT('06_MODELO_REFS'!F$26:F$3837;1;TRUE);A5516)</f>
        <v/>
      </c>
      <c r="F5516" t="n">
        <v>1697</v>
      </c>
      <c r="G5516">
        <f>(F5516-0,5)/3812</f>
        <v/>
      </c>
      <c r="H5516">
        <f>NORM.S.INV(G5516)</f>
        <v/>
      </c>
      <c r="I5516">
        <f>INDEX(SORT('07_MODELO_NPI'!F$26:F$3837;1;TRUE);F5516)</f>
        <v/>
      </c>
      <c r="K5516" t="n">
        <v>1697</v>
      </c>
      <c r="L5516">
        <f>(K5516-0,5)/3812</f>
        <v/>
      </c>
      <c r="M5516">
        <f>NORM.S.INV(L5516)</f>
        <v/>
      </c>
      <c r="N5516">
        <f>INDEX(SORT('08_MODELO_MULTIPLO'!G$31:G$3842;1;TRUE);K5516)</f>
        <v/>
      </c>
    </row>
    <row r="5517">
      <c r="A5517" t="n">
        <v>1698</v>
      </c>
      <c r="B5517">
        <f>(A5517-0,5)/3812</f>
        <v/>
      </c>
      <c r="C5517">
        <f>NORM.S.INV(B5517)</f>
        <v/>
      </c>
      <c r="D5517">
        <f>INDEX(SORT('06_MODELO_REFS'!F$26:F$3837;1;TRUE);A5517)</f>
        <v/>
      </c>
      <c r="F5517" t="n">
        <v>1698</v>
      </c>
      <c r="G5517">
        <f>(F5517-0,5)/3812</f>
        <v/>
      </c>
      <c r="H5517">
        <f>NORM.S.INV(G5517)</f>
        <v/>
      </c>
      <c r="I5517">
        <f>INDEX(SORT('07_MODELO_NPI'!F$26:F$3837;1;TRUE);F5517)</f>
        <v/>
      </c>
      <c r="K5517" t="n">
        <v>1698</v>
      </c>
      <c r="L5517">
        <f>(K5517-0,5)/3812</f>
        <v/>
      </c>
      <c r="M5517">
        <f>NORM.S.INV(L5517)</f>
        <v/>
      </c>
      <c r="N5517">
        <f>INDEX(SORT('08_MODELO_MULTIPLO'!G$31:G$3842;1;TRUE);K5517)</f>
        <v/>
      </c>
    </row>
    <row r="5518">
      <c r="A5518" t="n">
        <v>1699</v>
      </c>
      <c r="B5518">
        <f>(A5518-0,5)/3812</f>
        <v/>
      </c>
      <c r="C5518">
        <f>NORM.S.INV(B5518)</f>
        <v/>
      </c>
      <c r="D5518">
        <f>INDEX(SORT('06_MODELO_REFS'!F$26:F$3837;1;TRUE);A5518)</f>
        <v/>
      </c>
      <c r="F5518" t="n">
        <v>1699</v>
      </c>
      <c r="G5518">
        <f>(F5518-0,5)/3812</f>
        <v/>
      </c>
      <c r="H5518">
        <f>NORM.S.INV(G5518)</f>
        <v/>
      </c>
      <c r="I5518">
        <f>INDEX(SORT('07_MODELO_NPI'!F$26:F$3837;1;TRUE);F5518)</f>
        <v/>
      </c>
      <c r="K5518" t="n">
        <v>1699</v>
      </c>
      <c r="L5518">
        <f>(K5518-0,5)/3812</f>
        <v/>
      </c>
      <c r="M5518">
        <f>NORM.S.INV(L5518)</f>
        <v/>
      </c>
      <c r="N5518">
        <f>INDEX(SORT('08_MODELO_MULTIPLO'!G$31:G$3842;1;TRUE);K5518)</f>
        <v/>
      </c>
    </row>
    <row r="5519">
      <c r="A5519" t="n">
        <v>1700</v>
      </c>
      <c r="B5519">
        <f>(A5519-0,5)/3812</f>
        <v/>
      </c>
      <c r="C5519">
        <f>NORM.S.INV(B5519)</f>
        <v/>
      </c>
      <c r="D5519">
        <f>INDEX(SORT('06_MODELO_REFS'!F$26:F$3837;1;TRUE);A5519)</f>
        <v/>
      </c>
      <c r="F5519" t="n">
        <v>1700</v>
      </c>
      <c r="G5519">
        <f>(F5519-0,5)/3812</f>
        <v/>
      </c>
      <c r="H5519">
        <f>NORM.S.INV(G5519)</f>
        <v/>
      </c>
      <c r="I5519">
        <f>INDEX(SORT('07_MODELO_NPI'!F$26:F$3837;1;TRUE);F5519)</f>
        <v/>
      </c>
      <c r="K5519" t="n">
        <v>1700</v>
      </c>
      <c r="L5519">
        <f>(K5519-0,5)/3812</f>
        <v/>
      </c>
      <c r="M5519">
        <f>NORM.S.INV(L5519)</f>
        <v/>
      </c>
      <c r="N5519">
        <f>INDEX(SORT('08_MODELO_MULTIPLO'!G$31:G$3842;1;TRUE);K5519)</f>
        <v/>
      </c>
    </row>
    <row r="5520">
      <c r="A5520" t="n">
        <v>1701</v>
      </c>
      <c r="B5520">
        <f>(A5520-0,5)/3812</f>
        <v/>
      </c>
      <c r="C5520">
        <f>NORM.S.INV(B5520)</f>
        <v/>
      </c>
      <c r="D5520">
        <f>INDEX(SORT('06_MODELO_REFS'!F$26:F$3837;1;TRUE);A5520)</f>
        <v/>
      </c>
      <c r="F5520" t="n">
        <v>1701</v>
      </c>
      <c r="G5520">
        <f>(F5520-0,5)/3812</f>
        <v/>
      </c>
      <c r="H5520">
        <f>NORM.S.INV(G5520)</f>
        <v/>
      </c>
      <c r="I5520">
        <f>INDEX(SORT('07_MODELO_NPI'!F$26:F$3837;1;TRUE);F5520)</f>
        <v/>
      </c>
      <c r="K5520" t="n">
        <v>1701</v>
      </c>
      <c r="L5520">
        <f>(K5520-0,5)/3812</f>
        <v/>
      </c>
      <c r="M5520">
        <f>NORM.S.INV(L5520)</f>
        <v/>
      </c>
      <c r="N5520">
        <f>INDEX(SORT('08_MODELO_MULTIPLO'!G$31:G$3842;1;TRUE);K5520)</f>
        <v/>
      </c>
    </row>
    <row r="5521">
      <c r="A5521" t="n">
        <v>1702</v>
      </c>
      <c r="B5521">
        <f>(A5521-0,5)/3812</f>
        <v/>
      </c>
      <c r="C5521">
        <f>NORM.S.INV(B5521)</f>
        <v/>
      </c>
      <c r="D5521">
        <f>INDEX(SORT('06_MODELO_REFS'!F$26:F$3837;1;TRUE);A5521)</f>
        <v/>
      </c>
      <c r="F5521" t="n">
        <v>1702</v>
      </c>
      <c r="G5521">
        <f>(F5521-0,5)/3812</f>
        <v/>
      </c>
      <c r="H5521">
        <f>NORM.S.INV(G5521)</f>
        <v/>
      </c>
      <c r="I5521">
        <f>INDEX(SORT('07_MODELO_NPI'!F$26:F$3837;1;TRUE);F5521)</f>
        <v/>
      </c>
      <c r="K5521" t="n">
        <v>1702</v>
      </c>
      <c r="L5521">
        <f>(K5521-0,5)/3812</f>
        <v/>
      </c>
      <c r="M5521">
        <f>NORM.S.INV(L5521)</f>
        <v/>
      </c>
      <c r="N5521">
        <f>INDEX(SORT('08_MODELO_MULTIPLO'!G$31:G$3842;1;TRUE);K5521)</f>
        <v/>
      </c>
    </row>
    <row r="5522">
      <c r="A5522" t="n">
        <v>1703</v>
      </c>
      <c r="B5522">
        <f>(A5522-0,5)/3812</f>
        <v/>
      </c>
      <c r="C5522">
        <f>NORM.S.INV(B5522)</f>
        <v/>
      </c>
      <c r="D5522">
        <f>INDEX(SORT('06_MODELO_REFS'!F$26:F$3837;1;TRUE);A5522)</f>
        <v/>
      </c>
      <c r="F5522" t="n">
        <v>1703</v>
      </c>
      <c r="G5522">
        <f>(F5522-0,5)/3812</f>
        <v/>
      </c>
      <c r="H5522">
        <f>NORM.S.INV(G5522)</f>
        <v/>
      </c>
      <c r="I5522">
        <f>INDEX(SORT('07_MODELO_NPI'!F$26:F$3837;1;TRUE);F5522)</f>
        <v/>
      </c>
      <c r="K5522" t="n">
        <v>1703</v>
      </c>
      <c r="L5522">
        <f>(K5522-0,5)/3812</f>
        <v/>
      </c>
      <c r="M5522">
        <f>NORM.S.INV(L5522)</f>
        <v/>
      </c>
      <c r="N5522">
        <f>INDEX(SORT('08_MODELO_MULTIPLO'!G$31:G$3842;1;TRUE);K5522)</f>
        <v/>
      </c>
    </row>
    <row r="5523">
      <c r="A5523" t="n">
        <v>1704</v>
      </c>
      <c r="B5523">
        <f>(A5523-0,5)/3812</f>
        <v/>
      </c>
      <c r="C5523">
        <f>NORM.S.INV(B5523)</f>
        <v/>
      </c>
      <c r="D5523">
        <f>INDEX(SORT('06_MODELO_REFS'!F$26:F$3837;1;TRUE);A5523)</f>
        <v/>
      </c>
      <c r="F5523" t="n">
        <v>1704</v>
      </c>
      <c r="G5523">
        <f>(F5523-0,5)/3812</f>
        <v/>
      </c>
      <c r="H5523">
        <f>NORM.S.INV(G5523)</f>
        <v/>
      </c>
      <c r="I5523">
        <f>INDEX(SORT('07_MODELO_NPI'!F$26:F$3837;1;TRUE);F5523)</f>
        <v/>
      </c>
      <c r="K5523" t="n">
        <v>1704</v>
      </c>
      <c r="L5523">
        <f>(K5523-0,5)/3812</f>
        <v/>
      </c>
      <c r="M5523">
        <f>NORM.S.INV(L5523)</f>
        <v/>
      </c>
      <c r="N5523">
        <f>INDEX(SORT('08_MODELO_MULTIPLO'!G$31:G$3842;1;TRUE);K5523)</f>
        <v/>
      </c>
    </row>
    <row r="5524">
      <c r="A5524" t="n">
        <v>1705</v>
      </c>
      <c r="B5524">
        <f>(A5524-0,5)/3812</f>
        <v/>
      </c>
      <c r="C5524">
        <f>NORM.S.INV(B5524)</f>
        <v/>
      </c>
      <c r="D5524">
        <f>INDEX(SORT('06_MODELO_REFS'!F$26:F$3837;1;TRUE);A5524)</f>
        <v/>
      </c>
      <c r="F5524" t="n">
        <v>1705</v>
      </c>
      <c r="G5524">
        <f>(F5524-0,5)/3812</f>
        <v/>
      </c>
      <c r="H5524">
        <f>NORM.S.INV(G5524)</f>
        <v/>
      </c>
      <c r="I5524">
        <f>INDEX(SORT('07_MODELO_NPI'!F$26:F$3837;1;TRUE);F5524)</f>
        <v/>
      </c>
      <c r="K5524" t="n">
        <v>1705</v>
      </c>
      <c r="L5524">
        <f>(K5524-0,5)/3812</f>
        <v/>
      </c>
      <c r="M5524">
        <f>NORM.S.INV(L5524)</f>
        <v/>
      </c>
      <c r="N5524">
        <f>INDEX(SORT('08_MODELO_MULTIPLO'!G$31:G$3842;1;TRUE);K5524)</f>
        <v/>
      </c>
    </row>
    <row r="5525">
      <c r="A5525" t="n">
        <v>1706</v>
      </c>
      <c r="B5525">
        <f>(A5525-0,5)/3812</f>
        <v/>
      </c>
      <c r="C5525">
        <f>NORM.S.INV(B5525)</f>
        <v/>
      </c>
      <c r="D5525">
        <f>INDEX(SORT('06_MODELO_REFS'!F$26:F$3837;1;TRUE);A5525)</f>
        <v/>
      </c>
      <c r="F5525" t="n">
        <v>1706</v>
      </c>
      <c r="G5525">
        <f>(F5525-0,5)/3812</f>
        <v/>
      </c>
      <c r="H5525">
        <f>NORM.S.INV(G5525)</f>
        <v/>
      </c>
      <c r="I5525">
        <f>INDEX(SORT('07_MODELO_NPI'!F$26:F$3837;1;TRUE);F5525)</f>
        <v/>
      </c>
      <c r="K5525" t="n">
        <v>1706</v>
      </c>
      <c r="L5525">
        <f>(K5525-0,5)/3812</f>
        <v/>
      </c>
      <c r="M5525">
        <f>NORM.S.INV(L5525)</f>
        <v/>
      </c>
      <c r="N5525">
        <f>INDEX(SORT('08_MODELO_MULTIPLO'!G$31:G$3842;1;TRUE);K5525)</f>
        <v/>
      </c>
    </row>
    <row r="5526">
      <c r="A5526" t="n">
        <v>1707</v>
      </c>
      <c r="B5526">
        <f>(A5526-0,5)/3812</f>
        <v/>
      </c>
      <c r="C5526">
        <f>NORM.S.INV(B5526)</f>
        <v/>
      </c>
      <c r="D5526">
        <f>INDEX(SORT('06_MODELO_REFS'!F$26:F$3837;1;TRUE);A5526)</f>
        <v/>
      </c>
      <c r="F5526" t="n">
        <v>1707</v>
      </c>
      <c r="G5526">
        <f>(F5526-0,5)/3812</f>
        <v/>
      </c>
      <c r="H5526">
        <f>NORM.S.INV(G5526)</f>
        <v/>
      </c>
      <c r="I5526">
        <f>INDEX(SORT('07_MODELO_NPI'!F$26:F$3837;1;TRUE);F5526)</f>
        <v/>
      </c>
      <c r="K5526" t="n">
        <v>1707</v>
      </c>
      <c r="L5526">
        <f>(K5526-0,5)/3812</f>
        <v/>
      </c>
      <c r="M5526">
        <f>NORM.S.INV(L5526)</f>
        <v/>
      </c>
      <c r="N5526">
        <f>INDEX(SORT('08_MODELO_MULTIPLO'!G$31:G$3842;1;TRUE);K5526)</f>
        <v/>
      </c>
    </row>
    <row r="5527">
      <c r="A5527" t="n">
        <v>1708</v>
      </c>
      <c r="B5527">
        <f>(A5527-0,5)/3812</f>
        <v/>
      </c>
      <c r="C5527">
        <f>NORM.S.INV(B5527)</f>
        <v/>
      </c>
      <c r="D5527">
        <f>INDEX(SORT('06_MODELO_REFS'!F$26:F$3837;1;TRUE);A5527)</f>
        <v/>
      </c>
      <c r="F5527" t="n">
        <v>1708</v>
      </c>
      <c r="G5527">
        <f>(F5527-0,5)/3812</f>
        <v/>
      </c>
      <c r="H5527">
        <f>NORM.S.INV(G5527)</f>
        <v/>
      </c>
      <c r="I5527">
        <f>INDEX(SORT('07_MODELO_NPI'!F$26:F$3837;1;TRUE);F5527)</f>
        <v/>
      </c>
      <c r="K5527" t="n">
        <v>1708</v>
      </c>
      <c r="L5527">
        <f>(K5527-0,5)/3812</f>
        <v/>
      </c>
      <c r="M5527">
        <f>NORM.S.INV(L5527)</f>
        <v/>
      </c>
      <c r="N5527">
        <f>INDEX(SORT('08_MODELO_MULTIPLO'!G$31:G$3842;1;TRUE);K5527)</f>
        <v/>
      </c>
    </row>
    <row r="5528">
      <c r="A5528" t="n">
        <v>1709</v>
      </c>
      <c r="B5528">
        <f>(A5528-0,5)/3812</f>
        <v/>
      </c>
      <c r="C5528">
        <f>NORM.S.INV(B5528)</f>
        <v/>
      </c>
      <c r="D5528">
        <f>INDEX(SORT('06_MODELO_REFS'!F$26:F$3837;1;TRUE);A5528)</f>
        <v/>
      </c>
      <c r="F5528" t="n">
        <v>1709</v>
      </c>
      <c r="G5528">
        <f>(F5528-0,5)/3812</f>
        <v/>
      </c>
      <c r="H5528">
        <f>NORM.S.INV(G5528)</f>
        <v/>
      </c>
      <c r="I5528">
        <f>INDEX(SORT('07_MODELO_NPI'!F$26:F$3837;1;TRUE);F5528)</f>
        <v/>
      </c>
      <c r="K5528" t="n">
        <v>1709</v>
      </c>
      <c r="L5528">
        <f>(K5528-0,5)/3812</f>
        <v/>
      </c>
      <c r="M5528">
        <f>NORM.S.INV(L5528)</f>
        <v/>
      </c>
      <c r="N5528">
        <f>INDEX(SORT('08_MODELO_MULTIPLO'!G$31:G$3842;1;TRUE);K5528)</f>
        <v/>
      </c>
    </row>
    <row r="5529">
      <c r="A5529" t="n">
        <v>1710</v>
      </c>
      <c r="B5529">
        <f>(A5529-0,5)/3812</f>
        <v/>
      </c>
      <c r="C5529">
        <f>NORM.S.INV(B5529)</f>
        <v/>
      </c>
      <c r="D5529">
        <f>INDEX(SORT('06_MODELO_REFS'!F$26:F$3837;1;TRUE);A5529)</f>
        <v/>
      </c>
      <c r="F5529" t="n">
        <v>1710</v>
      </c>
      <c r="G5529">
        <f>(F5529-0,5)/3812</f>
        <v/>
      </c>
      <c r="H5529">
        <f>NORM.S.INV(G5529)</f>
        <v/>
      </c>
      <c r="I5529">
        <f>INDEX(SORT('07_MODELO_NPI'!F$26:F$3837;1;TRUE);F5529)</f>
        <v/>
      </c>
      <c r="K5529" t="n">
        <v>1710</v>
      </c>
      <c r="L5529">
        <f>(K5529-0,5)/3812</f>
        <v/>
      </c>
      <c r="M5529">
        <f>NORM.S.INV(L5529)</f>
        <v/>
      </c>
      <c r="N5529">
        <f>INDEX(SORT('08_MODELO_MULTIPLO'!G$31:G$3842;1;TRUE);K5529)</f>
        <v/>
      </c>
    </row>
    <row r="5530">
      <c r="A5530" t="n">
        <v>1711</v>
      </c>
      <c r="B5530">
        <f>(A5530-0,5)/3812</f>
        <v/>
      </c>
      <c r="C5530">
        <f>NORM.S.INV(B5530)</f>
        <v/>
      </c>
      <c r="D5530">
        <f>INDEX(SORT('06_MODELO_REFS'!F$26:F$3837;1;TRUE);A5530)</f>
        <v/>
      </c>
      <c r="F5530" t="n">
        <v>1711</v>
      </c>
      <c r="G5530">
        <f>(F5530-0,5)/3812</f>
        <v/>
      </c>
      <c r="H5530">
        <f>NORM.S.INV(G5530)</f>
        <v/>
      </c>
      <c r="I5530">
        <f>INDEX(SORT('07_MODELO_NPI'!F$26:F$3837;1;TRUE);F5530)</f>
        <v/>
      </c>
      <c r="K5530" t="n">
        <v>1711</v>
      </c>
      <c r="L5530">
        <f>(K5530-0,5)/3812</f>
        <v/>
      </c>
      <c r="M5530">
        <f>NORM.S.INV(L5530)</f>
        <v/>
      </c>
      <c r="N5530">
        <f>INDEX(SORT('08_MODELO_MULTIPLO'!G$31:G$3842;1;TRUE);K5530)</f>
        <v/>
      </c>
    </row>
    <row r="5531">
      <c r="A5531" t="n">
        <v>1712</v>
      </c>
      <c r="B5531">
        <f>(A5531-0,5)/3812</f>
        <v/>
      </c>
      <c r="C5531">
        <f>NORM.S.INV(B5531)</f>
        <v/>
      </c>
      <c r="D5531">
        <f>INDEX(SORT('06_MODELO_REFS'!F$26:F$3837;1;TRUE);A5531)</f>
        <v/>
      </c>
      <c r="F5531" t="n">
        <v>1712</v>
      </c>
      <c r="G5531">
        <f>(F5531-0,5)/3812</f>
        <v/>
      </c>
      <c r="H5531">
        <f>NORM.S.INV(G5531)</f>
        <v/>
      </c>
      <c r="I5531">
        <f>INDEX(SORT('07_MODELO_NPI'!F$26:F$3837;1;TRUE);F5531)</f>
        <v/>
      </c>
      <c r="K5531" t="n">
        <v>1712</v>
      </c>
      <c r="L5531">
        <f>(K5531-0,5)/3812</f>
        <v/>
      </c>
      <c r="M5531">
        <f>NORM.S.INV(L5531)</f>
        <v/>
      </c>
      <c r="N5531">
        <f>INDEX(SORT('08_MODELO_MULTIPLO'!G$31:G$3842;1;TRUE);K5531)</f>
        <v/>
      </c>
    </row>
    <row r="5532">
      <c r="A5532" t="n">
        <v>1713</v>
      </c>
      <c r="B5532">
        <f>(A5532-0,5)/3812</f>
        <v/>
      </c>
      <c r="C5532">
        <f>NORM.S.INV(B5532)</f>
        <v/>
      </c>
      <c r="D5532">
        <f>INDEX(SORT('06_MODELO_REFS'!F$26:F$3837;1;TRUE);A5532)</f>
        <v/>
      </c>
      <c r="F5532" t="n">
        <v>1713</v>
      </c>
      <c r="G5532">
        <f>(F5532-0,5)/3812</f>
        <v/>
      </c>
      <c r="H5532">
        <f>NORM.S.INV(G5532)</f>
        <v/>
      </c>
      <c r="I5532">
        <f>INDEX(SORT('07_MODELO_NPI'!F$26:F$3837;1;TRUE);F5532)</f>
        <v/>
      </c>
      <c r="K5532" t="n">
        <v>1713</v>
      </c>
      <c r="L5532">
        <f>(K5532-0,5)/3812</f>
        <v/>
      </c>
      <c r="M5532">
        <f>NORM.S.INV(L5532)</f>
        <v/>
      </c>
      <c r="N5532">
        <f>INDEX(SORT('08_MODELO_MULTIPLO'!G$31:G$3842;1;TRUE);K5532)</f>
        <v/>
      </c>
    </row>
    <row r="5533">
      <c r="A5533" t="n">
        <v>1714</v>
      </c>
      <c r="B5533">
        <f>(A5533-0,5)/3812</f>
        <v/>
      </c>
      <c r="C5533">
        <f>NORM.S.INV(B5533)</f>
        <v/>
      </c>
      <c r="D5533">
        <f>INDEX(SORT('06_MODELO_REFS'!F$26:F$3837;1;TRUE);A5533)</f>
        <v/>
      </c>
      <c r="F5533" t="n">
        <v>1714</v>
      </c>
      <c r="G5533">
        <f>(F5533-0,5)/3812</f>
        <v/>
      </c>
      <c r="H5533">
        <f>NORM.S.INV(G5533)</f>
        <v/>
      </c>
      <c r="I5533">
        <f>INDEX(SORT('07_MODELO_NPI'!F$26:F$3837;1;TRUE);F5533)</f>
        <v/>
      </c>
      <c r="K5533" t="n">
        <v>1714</v>
      </c>
      <c r="L5533">
        <f>(K5533-0,5)/3812</f>
        <v/>
      </c>
      <c r="M5533">
        <f>NORM.S.INV(L5533)</f>
        <v/>
      </c>
      <c r="N5533">
        <f>INDEX(SORT('08_MODELO_MULTIPLO'!G$31:G$3842;1;TRUE);K5533)</f>
        <v/>
      </c>
    </row>
    <row r="5534">
      <c r="A5534" t="n">
        <v>1715</v>
      </c>
      <c r="B5534">
        <f>(A5534-0,5)/3812</f>
        <v/>
      </c>
      <c r="C5534">
        <f>NORM.S.INV(B5534)</f>
        <v/>
      </c>
      <c r="D5534">
        <f>INDEX(SORT('06_MODELO_REFS'!F$26:F$3837;1;TRUE);A5534)</f>
        <v/>
      </c>
      <c r="F5534" t="n">
        <v>1715</v>
      </c>
      <c r="G5534">
        <f>(F5534-0,5)/3812</f>
        <v/>
      </c>
      <c r="H5534">
        <f>NORM.S.INV(G5534)</f>
        <v/>
      </c>
      <c r="I5534">
        <f>INDEX(SORT('07_MODELO_NPI'!F$26:F$3837;1;TRUE);F5534)</f>
        <v/>
      </c>
      <c r="K5534" t="n">
        <v>1715</v>
      </c>
      <c r="L5534">
        <f>(K5534-0,5)/3812</f>
        <v/>
      </c>
      <c r="M5534">
        <f>NORM.S.INV(L5534)</f>
        <v/>
      </c>
      <c r="N5534">
        <f>INDEX(SORT('08_MODELO_MULTIPLO'!G$31:G$3842;1;TRUE);K5534)</f>
        <v/>
      </c>
    </row>
    <row r="5535">
      <c r="A5535" t="n">
        <v>1716</v>
      </c>
      <c r="B5535">
        <f>(A5535-0,5)/3812</f>
        <v/>
      </c>
      <c r="C5535">
        <f>NORM.S.INV(B5535)</f>
        <v/>
      </c>
      <c r="D5535">
        <f>INDEX(SORT('06_MODELO_REFS'!F$26:F$3837;1;TRUE);A5535)</f>
        <v/>
      </c>
      <c r="F5535" t="n">
        <v>1716</v>
      </c>
      <c r="G5535">
        <f>(F5535-0,5)/3812</f>
        <v/>
      </c>
      <c r="H5535">
        <f>NORM.S.INV(G5535)</f>
        <v/>
      </c>
      <c r="I5535">
        <f>INDEX(SORT('07_MODELO_NPI'!F$26:F$3837;1;TRUE);F5535)</f>
        <v/>
      </c>
      <c r="K5535" t="n">
        <v>1716</v>
      </c>
      <c r="L5535">
        <f>(K5535-0,5)/3812</f>
        <v/>
      </c>
      <c r="M5535">
        <f>NORM.S.INV(L5535)</f>
        <v/>
      </c>
      <c r="N5535">
        <f>INDEX(SORT('08_MODELO_MULTIPLO'!G$31:G$3842;1;TRUE);K5535)</f>
        <v/>
      </c>
    </row>
    <row r="5536">
      <c r="A5536" t="n">
        <v>1717</v>
      </c>
      <c r="B5536">
        <f>(A5536-0,5)/3812</f>
        <v/>
      </c>
      <c r="C5536">
        <f>NORM.S.INV(B5536)</f>
        <v/>
      </c>
      <c r="D5536">
        <f>INDEX(SORT('06_MODELO_REFS'!F$26:F$3837;1;TRUE);A5536)</f>
        <v/>
      </c>
      <c r="F5536" t="n">
        <v>1717</v>
      </c>
      <c r="G5536">
        <f>(F5536-0,5)/3812</f>
        <v/>
      </c>
      <c r="H5536">
        <f>NORM.S.INV(G5536)</f>
        <v/>
      </c>
      <c r="I5536">
        <f>INDEX(SORT('07_MODELO_NPI'!F$26:F$3837;1;TRUE);F5536)</f>
        <v/>
      </c>
      <c r="K5536" t="n">
        <v>1717</v>
      </c>
      <c r="L5536">
        <f>(K5536-0,5)/3812</f>
        <v/>
      </c>
      <c r="M5536">
        <f>NORM.S.INV(L5536)</f>
        <v/>
      </c>
      <c r="N5536">
        <f>INDEX(SORT('08_MODELO_MULTIPLO'!G$31:G$3842;1;TRUE);K5536)</f>
        <v/>
      </c>
    </row>
    <row r="5537">
      <c r="A5537" t="n">
        <v>1718</v>
      </c>
      <c r="B5537">
        <f>(A5537-0,5)/3812</f>
        <v/>
      </c>
      <c r="C5537">
        <f>NORM.S.INV(B5537)</f>
        <v/>
      </c>
      <c r="D5537">
        <f>INDEX(SORT('06_MODELO_REFS'!F$26:F$3837;1;TRUE);A5537)</f>
        <v/>
      </c>
      <c r="F5537" t="n">
        <v>1718</v>
      </c>
      <c r="G5537">
        <f>(F5537-0,5)/3812</f>
        <v/>
      </c>
      <c r="H5537">
        <f>NORM.S.INV(G5537)</f>
        <v/>
      </c>
      <c r="I5537">
        <f>INDEX(SORT('07_MODELO_NPI'!F$26:F$3837;1;TRUE);F5537)</f>
        <v/>
      </c>
      <c r="K5537" t="n">
        <v>1718</v>
      </c>
      <c r="L5537">
        <f>(K5537-0,5)/3812</f>
        <v/>
      </c>
      <c r="M5537">
        <f>NORM.S.INV(L5537)</f>
        <v/>
      </c>
      <c r="N5537">
        <f>INDEX(SORT('08_MODELO_MULTIPLO'!G$31:G$3842;1;TRUE);K5537)</f>
        <v/>
      </c>
    </row>
    <row r="5538">
      <c r="A5538" t="n">
        <v>1719</v>
      </c>
      <c r="B5538">
        <f>(A5538-0,5)/3812</f>
        <v/>
      </c>
      <c r="C5538">
        <f>NORM.S.INV(B5538)</f>
        <v/>
      </c>
      <c r="D5538">
        <f>INDEX(SORT('06_MODELO_REFS'!F$26:F$3837;1;TRUE);A5538)</f>
        <v/>
      </c>
      <c r="F5538" t="n">
        <v>1719</v>
      </c>
      <c r="G5538">
        <f>(F5538-0,5)/3812</f>
        <v/>
      </c>
      <c r="H5538">
        <f>NORM.S.INV(G5538)</f>
        <v/>
      </c>
      <c r="I5538">
        <f>INDEX(SORT('07_MODELO_NPI'!F$26:F$3837;1;TRUE);F5538)</f>
        <v/>
      </c>
      <c r="K5538" t="n">
        <v>1719</v>
      </c>
      <c r="L5538">
        <f>(K5538-0,5)/3812</f>
        <v/>
      </c>
      <c r="M5538">
        <f>NORM.S.INV(L5538)</f>
        <v/>
      </c>
      <c r="N5538">
        <f>INDEX(SORT('08_MODELO_MULTIPLO'!G$31:G$3842;1;TRUE);K5538)</f>
        <v/>
      </c>
    </row>
    <row r="5539">
      <c r="A5539" t="n">
        <v>1720</v>
      </c>
      <c r="B5539">
        <f>(A5539-0,5)/3812</f>
        <v/>
      </c>
      <c r="C5539">
        <f>NORM.S.INV(B5539)</f>
        <v/>
      </c>
      <c r="D5539">
        <f>INDEX(SORT('06_MODELO_REFS'!F$26:F$3837;1;TRUE);A5539)</f>
        <v/>
      </c>
      <c r="F5539" t="n">
        <v>1720</v>
      </c>
      <c r="G5539">
        <f>(F5539-0,5)/3812</f>
        <v/>
      </c>
      <c r="H5539">
        <f>NORM.S.INV(G5539)</f>
        <v/>
      </c>
      <c r="I5539">
        <f>INDEX(SORT('07_MODELO_NPI'!F$26:F$3837;1;TRUE);F5539)</f>
        <v/>
      </c>
      <c r="K5539" t="n">
        <v>1720</v>
      </c>
      <c r="L5539">
        <f>(K5539-0,5)/3812</f>
        <v/>
      </c>
      <c r="M5539">
        <f>NORM.S.INV(L5539)</f>
        <v/>
      </c>
      <c r="N5539">
        <f>INDEX(SORT('08_MODELO_MULTIPLO'!G$31:G$3842;1;TRUE);K5539)</f>
        <v/>
      </c>
    </row>
    <row r="5540">
      <c r="A5540" t="n">
        <v>1721</v>
      </c>
      <c r="B5540">
        <f>(A5540-0,5)/3812</f>
        <v/>
      </c>
      <c r="C5540">
        <f>NORM.S.INV(B5540)</f>
        <v/>
      </c>
      <c r="D5540">
        <f>INDEX(SORT('06_MODELO_REFS'!F$26:F$3837;1;TRUE);A5540)</f>
        <v/>
      </c>
      <c r="F5540" t="n">
        <v>1721</v>
      </c>
      <c r="G5540">
        <f>(F5540-0,5)/3812</f>
        <v/>
      </c>
      <c r="H5540">
        <f>NORM.S.INV(G5540)</f>
        <v/>
      </c>
      <c r="I5540">
        <f>INDEX(SORT('07_MODELO_NPI'!F$26:F$3837;1;TRUE);F5540)</f>
        <v/>
      </c>
      <c r="K5540" t="n">
        <v>1721</v>
      </c>
      <c r="L5540">
        <f>(K5540-0,5)/3812</f>
        <v/>
      </c>
      <c r="M5540">
        <f>NORM.S.INV(L5540)</f>
        <v/>
      </c>
      <c r="N5540">
        <f>INDEX(SORT('08_MODELO_MULTIPLO'!G$31:G$3842;1;TRUE);K5540)</f>
        <v/>
      </c>
    </row>
    <row r="5541">
      <c r="A5541" t="n">
        <v>1722</v>
      </c>
      <c r="B5541">
        <f>(A5541-0,5)/3812</f>
        <v/>
      </c>
      <c r="C5541">
        <f>NORM.S.INV(B5541)</f>
        <v/>
      </c>
      <c r="D5541">
        <f>INDEX(SORT('06_MODELO_REFS'!F$26:F$3837;1;TRUE);A5541)</f>
        <v/>
      </c>
      <c r="F5541" t="n">
        <v>1722</v>
      </c>
      <c r="G5541">
        <f>(F5541-0,5)/3812</f>
        <v/>
      </c>
      <c r="H5541">
        <f>NORM.S.INV(G5541)</f>
        <v/>
      </c>
      <c r="I5541">
        <f>INDEX(SORT('07_MODELO_NPI'!F$26:F$3837;1;TRUE);F5541)</f>
        <v/>
      </c>
      <c r="K5541" t="n">
        <v>1722</v>
      </c>
      <c r="L5541">
        <f>(K5541-0,5)/3812</f>
        <v/>
      </c>
      <c r="M5541">
        <f>NORM.S.INV(L5541)</f>
        <v/>
      </c>
      <c r="N5541">
        <f>INDEX(SORT('08_MODELO_MULTIPLO'!G$31:G$3842;1;TRUE);K5541)</f>
        <v/>
      </c>
    </row>
    <row r="5542">
      <c r="A5542" t="n">
        <v>1723</v>
      </c>
      <c r="B5542">
        <f>(A5542-0,5)/3812</f>
        <v/>
      </c>
      <c r="C5542">
        <f>NORM.S.INV(B5542)</f>
        <v/>
      </c>
      <c r="D5542">
        <f>INDEX(SORT('06_MODELO_REFS'!F$26:F$3837;1;TRUE);A5542)</f>
        <v/>
      </c>
      <c r="F5542" t="n">
        <v>1723</v>
      </c>
      <c r="G5542">
        <f>(F5542-0,5)/3812</f>
        <v/>
      </c>
      <c r="H5542">
        <f>NORM.S.INV(G5542)</f>
        <v/>
      </c>
      <c r="I5542">
        <f>INDEX(SORT('07_MODELO_NPI'!F$26:F$3837;1;TRUE);F5542)</f>
        <v/>
      </c>
      <c r="K5542" t="n">
        <v>1723</v>
      </c>
      <c r="L5542">
        <f>(K5542-0,5)/3812</f>
        <v/>
      </c>
      <c r="M5542">
        <f>NORM.S.INV(L5542)</f>
        <v/>
      </c>
      <c r="N5542">
        <f>INDEX(SORT('08_MODELO_MULTIPLO'!G$31:G$3842;1;TRUE);K5542)</f>
        <v/>
      </c>
    </row>
    <row r="5543">
      <c r="A5543" t="n">
        <v>1724</v>
      </c>
      <c r="B5543">
        <f>(A5543-0,5)/3812</f>
        <v/>
      </c>
      <c r="C5543">
        <f>NORM.S.INV(B5543)</f>
        <v/>
      </c>
      <c r="D5543">
        <f>INDEX(SORT('06_MODELO_REFS'!F$26:F$3837;1;TRUE);A5543)</f>
        <v/>
      </c>
      <c r="F5543" t="n">
        <v>1724</v>
      </c>
      <c r="G5543">
        <f>(F5543-0,5)/3812</f>
        <v/>
      </c>
      <c r="H5543">
        <f>NORM.S.INV(G5543)</f>
        <v/>
      </c>
      <c r="I5543">
        <f>INDEX(SORT('07_MODELO_NPI'!F$26:F$3837;1;TRUE);F5543)</f>
        <v/>
      </c>
      <c r="K5543" t="n">
        <v>1724</v>
      </c>
      <c r="L5543">
        <f>(K5543-0,5)/3812</f>
        <v/>
      </c>
      <c r="M5543">
        <f>NORM.S.INV(L5543)</f>
        <v/>
      </c>
      <c r="N5543">
        <f>INDEX(SORT('08_MODELO_MULTIPLO'!G$31:G$3842;1;TRUE);K5543)</f>
        <v/>
      </c>
    </row>
    <row r="5544">
      <c r="A5544" t="n">
        <v>1725</v>
      </c>
      <c r="B5544">
        <f>(A5544-0,5)/3812</f>
        <v/>
      </c>
      <c r="C5544">
        <f>NORM.S.INV(B5544)</f>
        <v/>
      </c>
      <c r="D5544">
        <f>INDEX(SORT('06_MODELO_REFS'!F$26:F$3837;1;TRUE);A5544)</f>
        <v/>
      </c>
      <c r="F5544" t="n">
        <v>1725</v>
      </c>
      <c r="G5544">
        <f>(F5544-0,5)/3812</f>
        <v/>
      </c>
      <c r="H5544">
        <f>NORM.S.INV(G5544)</f>
        <v/>
      </c>
      <c r="I5544">
        <f>INDEX(SORT('07_MODELO_NPI'!F$26:F$3837;1;TRUE);F5544)</f>
        <v/>
      </c>
      <c r="K5544" t="n">
        <v>1725</v>
      </c>
      <c r="L5544">
        <f>(K5544-0,5)/3812</f>
        <v/>
      </c>
      <c r="M5544">
        <f>NORM.S.INV(L5544)</f>
        <v/>
      </c>
      <c r="N5544">
        <f>INDEX(SORT('08_MODELO_MULTIPLO'!G$31:G$3842;1;TRUE);K5544)</f>
        <v/>
      </c>
    </row>
    <row r="5545">
      <c r="A5545" t="n">
        <v>1726</v>
      </c>
      <c r="B5545">
        <f>(A5545-0,5)/3812</f>
        <v/>
      </c>
      <c r="C5545">
        <f>NORM.S.INV(B5545)</f>
        <v/>
      </c>
      <c r="D5545">
        <f>INDEX(SORT('06_MODELO_REFS'!F$26:F$3837;1;TRUE);A5545)</f>
        <v/>
      </c>
      <c r="F5545" t="n">
        <v>1726</v>
      </c>
      <c r="G5545">
        <f>(F5545-0,5)/3812</f>
        <v/>
      </c>
      <c r="H5545">
        <f>NORM.S.INV(G5545)</f>
        <v/>
      </c>
      <c r="I5545">
        <f>INDEX(SORT('07_MODELO_NPI'!F$26:F$3837;1;TRUE);F5545)</f>
        <v/>
      </c>
      <c r="K5545" t="n">
        <v>1726</v>
      </c>
      <c r="L5545">
        <f>(K5545-0,5)/3812</f>
        <v/>
      </c>
      <c r="M5545">
        <f>NORM.S.INV(L5545)</f>
        <v/>
      </c>
      <c r="N5545">
        <f>INDEX(SORT('08_MODELO_MULTIPLO'!G$31:G$3842;1;TRUE);K5545)</f>
        <v/>
      </c>
    </row>
    <row r="5546">
      <c r="A5546" t="n">
        <v>1727</v>
      </c>
      <c r="B5546">
        <f>(A5546-0,5)/3812</f>
        <v/>
      </c>
      <c r="C5546">
        <f>NORM.S.INV(B5546)</f>
        <v/>
      </c>
      <c r="D5546">
        <f>INDEX(SORT('06_MODELO_REFS'!F$26:F$3837;1;TRUE);A5546)</f>
        <v/>
      </c>
      <c r="F5546" t="n">
        <v>1727</v>
      </c>
      <c r="G5546">
        <f>(F5546-0,5)/3812</f>
        <v/>
      </c>
      <c r="H5546">
        <f>NORM.S.INV(G5546)</f>
        <v/>
      </c>
      <c r="I5546">
        <f>INDEX(SORT('07_MODELO_NPI'!F$26:F$3837;1;TRUE);F5546)</f>
        <v/>
      </c>
      <c r="K5546" t="n">
        <v>1727</v>
      </c>
      <c r="L5546">
        <f>(K5546-0,5)/3812</f>
        <v/>
      </c>
      <c r="M5546">
        <f>NORM.S.INV(L5546)</f>
        <v/>
      </c>
      <c r="N5546">
        <f>INDEX(SORT('08_MODELO_MULTIPLO'!G$31:G$3842;1;TRUE);K5546)</f>
        <v/>
      </c>
    </row>
    <row r="5547">
      <c r="A5547" t="n">
        <v>1728</v>
      </c>
      <c r="B5547">
        <f>(A5547-0,5)/3812</f>
        <v/>
      </c>
      <c r="C5547">
        <f>NORM.S.INV(B5547)</f>
        <v/>
      </c>
      <c r="D5547">
        <f>INDEX(SORT('06_MODELO_REFS'!F$26:F$3837;1;TRUE);A5547)</f>
        <v/>
      </c>
      <c r="F5547" t="n">
        <v>1728</v>
      </c>
      <c r="G5547">
        <f>(F5547-0,5)/3812</f>
        <v/>
      </c>
      <c r="H5547">
        <f>NORM.S.INV(G5547)</f>
        <v/>
      </c>
      <c r="I5547">
        <f>INDEX(SORT('07_MODELO_NPI'!F$26:F$3837;1;TRUE);F5547)</f>
        <v/>
      </c>
      <c r="K5547" t="n">
        <v>1728</v>
      </c>
      <c r="L5547">
        <f>(K5547-0,5)/3812</f>
        <v/>
      </c>
      <c r="M5547">
        <f>NORM.S.INV(L5547)</f>
        <v/>
      </c>
      <c r="N5547">
        <f>INDEX(SORT('08_MODELO_MULTIPLO'!G$31:G$3842;1;TRUE);K5547)</f>
        <v/>
      </c>
    </row>
    <row r="5548">
      <c r="A5548" t="n">
        <v>1729</v>
      </c>
      <c r="B5548">
        <f>(A5548-0,5)/3812</f>
        <v/>
      </c>
      <c r="C5548">
        <f>NORM.S.INV(B5548)</f>
        <v/>
      </c>
      <c r="D5548">
        <f>INDEX(SORT('06_MODELO_REFS'!F$26:F$3837;1;TRUE);A5548)</f>
        <v/>
      </c>
      <c r="F5548" t="n">
        <v>1729</v>
      </c>
      <c r="G5548">
        <f>(F5548-0,5)/3812</f>
        <v/>
      </c>
      <c r="H5548">
        <f>NORM.S.INV(G5548)</f>
        <v/>
      </c>
      <c r="I5548">
        <f>INDEX(SORT('07_MODELO_NPI'!F$26:F$3837;1;TRUE);F5548)</f>
        <v/>
      </c>
      <c r="K5548" t="n">
        <v>1729</v>
      </c>
      <c r="L5548">
        <f>(K5548-0,5)/3812</f>
        <v/>
      </c>
      <c r="M5548">
        <f>NORM.S.INV(L5548)</f>
        <v/>
      </c>
      <c r="N5548">
        <f>INDEX(SORT('08_MODELO_MULTIPLO'!G$31:G$3842;1;TRUE);K5548)</f>
        <v/>
      </c>
    </row>
    <row r="5549">
      <c r="A5549" t="n">
        <v>1730</v>
      </c>
      <c r="B5549">
        <f>(A5549-0,5)/3812</f>
        <v/>
      </c>
      <c r="C5549">
        <f>NORM.S.INV(B5549)</f>
        <v/>
      </c>
      <c r="D5549">
        <f>INDEX(SORT('06_MODELO_REFS'!F$26:F$3837;1;TRUE);A5549)</f>
        <v/>
      </c>
      <c r="F5549" t="n">
        <v>1730</v>
      </c>
      <c r="G5549">
        <f>(F5549-0,5)/3812</f>
        <v/>
      </c>
      <c r="H5549">
        <f>NORM.S.INV(G5549)</f>
        <v/>
      </c>
      <c r="I5549">
        <f>INDEX(SORT('07_MODELO_NPI'!F$26:F$3837;1;TRUE);F5549)</f>
        <v/>
      </c>
      <c r="K5549" t="n">
        <v>1730</v>
      </c>
      <c r="L5549">
        <f>(K5549-0,5)/3812</f>
        <v/>
      </c>
      <c r="M5549">
        <f>NORM.S.INV(L5549)</f>
        <v/>
      </c>
      <c r="N5549">
        <f>INDEX(SORT('08_MODELO_MULTIPLO'!G$31:G$3842;1;TRUE);K5549)</f>
        <v/>
      </c>
    </row>
    <row r="5550">
      <c r="A5550" t="n">
        <v>1731</v>
      </c>
      <c r="B5550">
        <f>(A5550-0,5)/3812</f>
        <v/>
      </c>
      <c r="C5550">
        <f>NORM.S.INV(B5550)</f>
        <v/>
      </c>
      <c r="D5550">
        <f>INDEX(SORT('06_MODELO_REFS'!F$26:F$3837;1;TRUE);A5550)</f>
        <v/>
      </c>
      <c r="F5550" t="n">
        <v>1731</v>
      </c>
      <c r="G5550">
        <f>(F5550-0,5)/3812</f>
        <v/>
      </c>
      <c r="H5550">
        <f>NORM.S.INV(G5550)</f>
        <v/>
      </c>
      <c r="I5550">
        <f>INDEX(SORT('07_MODELO_NPI'!F$26:F$3837;1;TRUE);F5550)</f>
        <v/>
      </c>
      <c r="K5550" t="n">
        <v>1731</v>
      </c>
      <c r="L5550">
        <f>(K5550-0,5)/3812</f>
        <v/>
      </c>
      <c r="M5550">
        <f>NORM.S.INV(L5550)</f>
        <v/>
      </c>
      <c r="N5550">
        <f>INDEX(SORT('08_MODELO_MULTIPLO'!G$31:G$3842;1;TRUE);K5550)</f>
        <v/>
      </c>
    </row>
    <row r="5551">
      <c r="A5551" t="n">
        <v>1732</v>
      </c>
      <c r="B5551">
        <f>(A5551-0,5)/3812</f>
        <v/>
      </c>
      <c r="C5551">
        <f>NORM.S.INV(B5551)</f>
        <v/>
      </c>
      <c r="D5551">
        <f>INDEX(SORT('06_MODELO_REFS'!F$26:F$3837;1;TRUE);A5551)</f>
        <v/>
      </c>
      <c r="F5551" t="n">
        <v>1732</v>
      </c>
      <c r="G5551">
        <f>(F5551-0,5)/3812</f>
        <v/>
      </c>
      <c r="H5551">
        <f>NORM.S.INV(G5551)</f>
        <v/>
      </c>
      <c r="I5551">
        <f>INDEX(SORT('07_MODELO_NPI'!F$26:F$3837;1;TRUE);F5551)</f>
        <v/>
      </c>
      <c r="K5551" t="n">
        <v>1732</v>
      </c>
      <c r="L5551">
        <f>(K5551-0,5)/3812</f>
        <v/>
      </c>
      <c r="M5551">
        <f>NORM.S.INV(L5551)</f>
        <v/>
      </c>
      <c r="N5551">
        <f>INDEX(SORT('08_MODELO_MULTIPLO'!G$31:G$3842;1;TRUE);K5551)</f>
        <v/>
      </c>
    </row>
    <row r="5552">
      <c r="A5552" t="n">
        <v>1733</v>
      </c>
      <c r="B5552">
        <f>(A5552-0,5)/3812</f>
        <v/>
      </c>
      <c r="C5552">
        <f>NORM.S.INV(B5552)</f>
        <v/>
      </c>
      <c r="D5552">
        <f>INDEX(SORT('06_MODELO_REFS'!F$26:F$3837;1;TRUE);A5552)</f>
        <v/>
      </c>
      <c r="F5552" t="n">
        <v>1733</v>
      </c>
      <c r="G5552">
        <f>(F5552-0,5)/3812</f>
        <v/>
      </c>
      <c r="H5552">
        <f>NORM.S.INV(G5552)</f>
        <v/>
      </c>
      <c r="I5552">
        <f>INDEX(SORT('07_MODELO_NPI'!F$26:F$3837;1;TRUE);F5552)</f>
        <v/>
      </c>
      <c r="K5552" t="n">
        <v>1733</v>
      </c>
      <c r="L5552">
        <f>(K5552-0,5)/3812</f>
        <v/>
      </c>
      <c r="M5552">
        <f>NORM.S.INV(L5552)</f>
        <v/>
      </c>
      <c r="N5552">
        <f>INDEX(SORT('08_MODELO_MULTIPLO'!G$31:G$3842;1;TRUE);K5552)</f>
        <v/>
      </c>
    </row>
    <row r="5553">
      <c r="A5553" t="n">
        <v>1734</v>
      </c>
      <c r="B5553">
        <f>(A5553-0,5)/3812</f>
        <v/>
      </c>
      <c r="C5553">
        <f>NORM.S.INV(B5553)</f>
        <v/>
      </c>
      <c r="D5553">
        <f>INDEX(SORT('06_MODELO_REFS'!F$26:F$3837;1;TRUE);A5553)</f>
        <v/>
      </c>
      <c r="F5553" t="n">
        <v>1734</v>
      </c>
      <c r="G5553">
        <f>(F5553-0,5)/3812</f>
        <v/>
      </c>
      <c r="H5553">
        <f>NORM.S.INV(G5553)</f>
        <v/>
      </c>
      <c r="I5553">
        <f>INDEX(SORT('07_MODELO_NPI'!F$26:F$3837;1;TRUE);F5553)</f>
        <v/>
      </c>
      <c r="K5553" t="n">
        <v>1734</v>
      </c>
      <c r="L5553">
        <f>(K5553-0,5)/3812</f>
        <v/>
      </c>
      <c r="M5553">
        <f>NORM.S.INV(L5553)</f>
        <v/>
      </c>
      <c r="N5553">
        <f>INDEX(SORT('08_MODELO_MULTIPLO'!G$31:G$3842;1;TRUE);K5553)</f>
        <v/>
      </c>
    </row>
    <row r="5554">
      <c r="A5554" t="n">
        <v>1735</v>
      </c>
      <c r="B5554">
        <f>(A5554-0,5)/3812</f>
        <v/>
      </c>
      <c r="C5554">
        <f>NORM.S.INV(B5554)</f>
        <v/>
      </c>
      <c r="D5554">
        <f>INDEX(SORT('06_MODELO_REFS'!F$26:F$3837;1;TRUE);A5554)</f>
        <v/>
      </c>
      <c r="F5554" t="n">
        <v>1735</v>
      </c>
      <c r="G5554">
        <f>(F5554-0,5)/3812</f>
        <v/>
      </c>
      <c r="H5554">
        <f>NORM.S.INV(G5554)</f>
        <v/>
      </c>
      <c r="I5554">
        <f>INDEX(SORT('07_MODELO_NPI'!F$26:F$3837;1;TRUE);F5554)</f>
        <v/>
      </c>
      <c r="K5554" t="n">
        <v>1735</v>
      </c>
      <c r="L5554">
        <f>(K5554-0,5)/3812</f>
        <v/>
      </c>
      <c r="M5554">
        <f>NORM.S.INV(L5554)</f>
        <v/>
      </c>
      <c r="N5554">
        <f>INDEX(SORT('08_MODELO_MULTIPLO'!G$31:G$3842;1;TRUE);K5554)</f>
        <v/>
      </c>
    </row>
    <row r="5555">
      <c r="A5555" t="n">
        <v>1736</v>
      </c>
      <c r="B5555">
        <f>(A5555-0,5)/3812</f>
        <v/>
      </c>
      <c r="C5555">
        <f>NORM.S.INV(B5555)</f>
        <v/>
      </c>
      <c r="D5555">
        <f>INDEX(SORT('06_MODELO_REFS'!F$26:F$3837;1;TRUE);A5555)</f>
        <v/>
      </c>
      <c r="F5555" t="n">
        <v>1736</v>
      </c>
      <c r="G5555">
        <f>(F5555-0,5)/3812</f>
        <v/>
      </c>
      <c r="H5555">
        <f>NORM.S.INV(G5555)</f>
        <v/>
      </c>
      <c r="I5555">
        <f>INDEX(SORT('07_MODELO_NPI'!F$26:F$3837;1;TRUE);F5555)</f>
        <v/>
      </c>
      <c r="K5555" t="n">
        <v>1736</v>
      </c>
      <c r="L5555">
        <f>(K5555-0,5)/3812</f>
        <v/>
      </c>
      <c r="M5555">
        <f>NORM.S.INV(L5555)</f>
        <v/>
      </c>
      <c r="N5555">
        <f>INDEX(SORT('08_MODELO_MULTIPLO'!G$31:G$3842;1;TRUE);K5555)</f>
        <v/>
      </c>
    </row>
    <row r="5556">
      <c r="A5556" t="n">
        <v>1737</v>
      </c>
      <c r="B5556">
        <f>(A5556-0,5)/3812</f>
        <v/>
      </c>
      <c r="C5556">
        <f>NORM.S.INV(B5556)</f>
        <v/>
      </c>
      <c r="D5556">
        <f>INDEX(SORT('06_MODELO_REFS'!F$26:F$3837;1;TRUE);A5556)</f>
        <v/>
      </c>
      <c r="F5556" t="n">
        <v>1737</v>
      </c>
      <c r="G5556">
        <f>(F5556-0,5)/3812</f>
        <v/>
      </c>
      <c r="H5556">
        <f>NORM.S.INV(G5556)</f>
        <v/>
      </c>
      <c r="I5556">
        <f>INDEX(SORT('07_MODELO_NPI'!F$26:F$3837;1;TRUE);F5556)</f>
        <v/>
      </c>
      <c r="K5556" t="n">
        <v>1737</v>
      </c>
      <c r="L5556">
        <f>(K5556-0,5)/3812</f>
        <v/>
      </c>
      <c r="M5556">
        <f>NORM.S.INV(L5556)</f>
        <v/>
      </c>
      <c r="N5556">
        <f>INDEX(SORT('08_MODELO_MULTIPLO'!G$31:G$3842;1;TRUE);K5556)</f>
        <v/>
      </c>
    </row>
    <row r="5557">
      <c r="A5557" t="n">
        <v>1738</v>
      </c>
      <c r="B5557">
        <f>(A5557-0,5)/3812</f>
        <v/>
      </c>
      <c r="C5557">
        <f>NORM.S.INV(B5557)</f>
        <v/>
      </c>
      <c r="D5557">
        <f>INDEX(SORT('06_MODELO_REFS'!F$26:F$3837;1;TRUE);A5557)</f>
        <v/>
      </c>
      <c r="F5557" t="n">
        <v>1738</v>
      </c>
      <c r="G5557">
        <f>(F5557-0,5)/3812</f>
        <v/>
      </c>
      <c r="H5557">
        <f>NORM.S.INV(G5557)</f>
        <v/>
      </c>
      <c r="I5557">
        <f>INDEX(SORT('07_MODELO_NPI'!F$26:F$3837;1;TRUE);F5557)</f>
        <v/>
      </c>
      <c r="K5557" t="n">
        <v>1738</v>
      </c>
      <c r="L5557">
        <f>(K5557-0,5)/3812</f>
        <v/>
      </c>
      <c r="M5557">
        <f>NORM.S.INV(L5557)</f>
        <v/>
      </c>
      <c r="N5557">
        <f>INDEX(SORT('08_MODELO_MULTIPLO'!G$31:G$3842;1;TRUE);K5557)</f>
        <v/>
      </c>
    </row>
    <row r="5558">
      <c r="A5558" t="n">
        <v>1739</v>
      </c>
      <c r="B5558">
        <f>(A5558-0,5)/3812</f>
        <v/>
      </c>
      <c r="C5558">
        <f>NORM.S.INV(B5558)</f>
        <v/>
      </c>
      <c r="D5558">
        <f>INDEX(SORT('06_MODELO_REFS'!F$26:F$3837;1;TRUE);A5558)</f>
        <v/>
      </c>
      <c r="F5558" t="n">
        <v>1739</v>
      </c>
      <c r="G5558">
        <f>(F5558-0,5)/3812</f>
        <v/>
      </c>
      <c r="H5558">
        <f>NORM.S.INV(G5558)</f>
        <v/>
      </c>
      <c r="I5558">
        <f>INDEX(SORT('07_MODELO_NPI'!F$26:F$3837;1;TRUE);F5558)</f>
        <v/>
      </c>
      <c r="K5558" t="n">
        <v>1739</v>
      </c>
      <c r="L5558">
        <f>(K5558-0,5)/3812</f>
        <v/>
      </c>
      <c r="M5558">
        <f>NORM.S.INV(L5558)</f>
        <v/>
      </c>
      <c r="N5558">
        <f>INDEX(SORT('08_MODELO_MULTIPLO'!G$31:G$3842;1;TRUE);K5558)</f>
        <v/>
      </c>
    </row>
    <row r="5559">
      <c r="A5559" t="n">
        <v>1740</v>
      </c>
      <c r="B5559">
        <f>(A5559-0,5)/3812</f>
        <v/>
      </c>
      <c r="C5559">
        <f>NORM.S.INV(B5559)</f>
        <v/>
      </c>
      <c r="D5559">
        <f>INDEX(SORT('06_MODELO_REFS'!F$26:F$3837;1;TRUE);A5559)</f>
        <v/>
      </c>
      <c r="F5559" t="n">
        <v>1740</v>
      </c>
      <c r="G5559">
        <f>(F5559-0,5)/3812</f>
        <v/>
      </c>
      <c r="H5559">
        <f>NORM.S.INV(G5559)</f>
        <v/>
      </c>
      <c r="I5559">
        <f>INDEX(SORT('07_MODELO_NPI'!F$26:F$3837;1;TRUE);F5559)</f>
        <v/>
      </c>
      <c r="K5559" t="n">
        <v>1740</v>
      </c>
      <c r="L5559">
        <f>(K5559-0,5)/3812</f>
        <v/>
      </c>
      <c r="M5559">
        <f>NORM.S.INV(L5559)</f>
        <v/>
      </c>
      <c r="N5559">
        <f>INDEX(SORT('08_MODELO_MULTIPLO'!G$31:G$3842;1;TRUE);K5559)</f>
        <v/>
      </c>
    </row>
    <row r="5560">
      <c r="A5560" t="n">
        <v>1741</v>
      </c>
      <c r="B5560">
        <f>(A5560-0,5)/3812</f>
        <v/>
      </c>
      <c r="C5560">
        <f>NORM.S.INV(B5560)</f>
        <v/>
      </c>
      <c r="D5560">
        <f>INDEX(SORT('06_MODELO_REFS'!F$26:F$3837;1;TRUE);A5560)</f>
        <v/>
      </c>
      <c r="F5560" t="n">
        <v>1741</v>
      </c>
      <c r="G5560">
        <f>(F5560-0,5)/3812</f>
        <v/>
      </c>
      <c r="H5560">
        <f>NORM.S.INV(G5560)</f>
        <v/>
      </c>
      <c r="I5560">
        <f>INDEX(SORT('07_MODELO_NPI'!F$26:F$3837;1;TRUE);F5560)</f>
        <v/>
      </c>
      <c r="K5560" t="n">
        <v>1741</v>
      </c>
      <c r="L5560">
        <f>(K5560-0,5)/3812</f>
        <v/>
      </c>
      <c r="M5560">
        <f>NORM.S.INV(L5560)</f>
        <v/>
      </c>
      <c r="N5560">
        <f>INDEX(SORT('08_MODELO_MULTIPLO'!G$31:G$3842;1;TRUE);K5560)</f>
        <v/>
      </c>
    </row>
    <row r="5561">
      <c r="A5561" t="n">
        <v>1742</v>
      </c>
      <c r="B5561">
        <f>(A5561-0,5)/3812</f>
        <v/>
      </c>
      <c r="C5561">
        <f>NORM.S.INV(B5561)</f>
        <v/>
      </c>
      <c r="D5561">
        <f>INDEX(SORT('06_MODELO_REFS'!F$26:F$3837;1;TRUE);A5561)</f>
        <v/>
      </c>
      <c r="F5561" t="n">
        <v>1742</v>
      </c>
      <c r="G5561">
        <f>(F5561-0,5)/3812</f>
        <v/>
      </c>
      <c r="H5561">
        <f>NORM.S.INV(G5561)</f>
        <v/>
      </c>
      <c r="I5561">
        <f>INDEX(SORT('07_MODELO_NPI'!F$26:F$3837;1;TRUE);F5561)</f>
        <v/>
      </c>
      <c r="K5561" t="n">
        <v>1742</v>
      </c>
      <c r="L5561">
        <f>(K5561-0,5)/3812</f>
        <v/>
      </c>
      <c r="M5561">
        <f>NORM.S.INV(L5561)</f>
        <v/>
      </c>
      <c r="N5561">
        <f>INDEX(SORT('08_MODELO_MULTIPLO'!G$31:G$3842;1;TRUE);K5561)</f>
        <v/>
      </c>
    </row>
    <row r="5562">
      <c r="A5562" t="n">
        <v>1743</v>
      </c>
      <c r="B5562">
        <f>(A5562-0,5)/3812</f>
        <v/>
      </c>
      <c r="C5562">
        <f>NORM.S.INV(B5562)</f>
        <v/>
      </c>
      <c r="D5562">
        <f>INDEX(SORT('06_MODELO_REFS'!F$26:F$3837;1;TRUE);A5562)</f>
        <v/>
      </c>
      <c r="F5562" t="n">
        <v>1743</v>
      </c>
      <c r="G5562">
        <f>(F5562-0,5)/3812</f>
        <v/>
      </c>
      <c r="H5562">
        <f>NORM.S.INV(G5562)</f>
        <v/>
      </c>
      <c r="I5562">
        <f>INDEX(SORT('07_MODELO_NPI'!F$26:F$3837;1;TRUE);F5562)</f>
        <v/>
      </c>
      <c r="K5562" t="n">
        <v>1743</v>
      </c>
      <c r="L5562">
        <f>(K5562-0,5)/3812</f>
        <v/>
      </c>
      <c r="M5562">
        <f>NORM.S.INV(L5562)</f>
        <v/>
      </c>
      <c r="N5562">
        <f>INDEX(SORT('08_MODELO_MULTIPLO'!G$31:G$3842;1;TRUE);K5562)</f>
        <v/>
      </c>
    </row>
    <row r="5563">
      <c r="A5563" t="n">
        <v>1744</v>
      </c>
      <c r="B5563">
        <f>(A5563-0,5)/3812</f>
        <v/>
      </c>
      <c r="C5563">
        <f>NORM.S.INV(B5563)</f>
        <v/>
      </c>
      <c r="D5563">
        <f>INDEX(SORT('06_MODELO_REFS'!F$26:F$3837;1;TRUE);A5563)</f>
        <v/>
      </c>
      <c r="F5563" t="n">
        <v>1744</v>
      </c>
      <c r="G5563">
        <f>(F5563-0,5)/3812</f>
        <v/>
      </c>
      <c r="H5563">
        <f>NORM.S.INV(G5563)</f>
        <v/>
      </c>
      <c r="I5563">
        <f>INDEX(SORT('07_MODELO_NPI'!F$26:F$3837;1;TRUE);F5563)</f>
        <v/>
      </c>
      <c r="K5563" t="n">
        <v>1744</v>
      </c>
      <c r="L5563">
        <f>(K5563-0,5)/3812</f>
        <v/>
      </c>
      <c r="M5563">
        <f>NORM.S.INV(L5563)</f>
        <v/>
      </c>
      <c r="N5563">
        <f>INDEX(SORT('08_MODELO_MULTIPLO'!G$31:G$3842;1;TRUE);K5563)</f>
        <v/>
      </c>
    </row>
    <row r="5564">
      <c r="A5564" t="n">
        <v>1745</v>
      </c>
      <c r="B5564">
        <f>(A5564-0,5)/3812</f>
        <v/>
      </c>
      <c r="C5564">
        <f>NORM.S.INV(B5564)</f>
        <v/>
      </c>
      <c r="D5564">
        <f>INDEX(SORT('06_MODELO_REFS'!F$26:F$3837;1;TRUE);A5564)</f>
        <v/>
      </c>
      <c r="F5564" t="n">
        <v>1745</v>
      </c>
      <c r="G5564">
        <f>(F5564-0,5)/3812</f>
        <v/>
      </c>
      <c r="H5564">
        <f>NORM.S.INV(G5564)</f>
        <v/>
      </c>
      <c r="I5564">
        <f>INDEX(SORT('07_MODELO_NPI'!F$26:F$3837;1;TRUE);F5564)</f>
        <v/>
      </c>
      <c r="K5564" t="n">
        <v>1745</v>
      </c>
      <c r="L5564">
        <f>(K5564-0,5)/3812</f>
        <v/>
      </c>
      <c r="M5564">
        <f>NORM.S.INV(L5564)</f>
        <v/>
      </c>
      <c r="N5564">
        <f>INDEX(SORT('08_MODELO_MULTIPLO'!G$31:G$3842;1;TRUE);K5564)</f>
        <v/>
      </c>
    </row>
    <row r="5565">
      <c r="A5565" t="n">
        <v>1746</v>
      </c>
      <c r="B5565">
        <f>(A5565-0,5)/3812</f>
        <v/>
      </c>
      <c r="C5565">
        <f>NORM.S.INV(B5565)</f>
        <v/>
      </c>
      <c r="D5565">
        <f>INDEX(SORT('06_MODELO_REFS'!F$26:F$3837;1;TRUE);A5565)</f>
        <v/>
      </c>
      <c r="F5565" t="n">
        <v>1746</v>
      </c>
      <c r="G5565">
        <f>(F5565-0,5)/3812</f>
        <v/>
      </c>
      <c r="H5565">
        <f>NORM.S.INV(G5565)</f>
        <v/>
      </c>
      <c r="I5565">
        <f>INDEX(SORT('07_MODELO_NPI'!F$26:F$3837;1;TRUE);F5565)</f>
        <v/>
      </c>
      <c r="K5565" t="n">
        <v>1746</v>
      </c>
      <c r="L5565">
        <f>(K5565-0,5)/3812</f>
        <v/>
      </c>
      <c r="M5565">
        <f>NORM.S.INV(L5565)</f>
        <v/>
      </c>
      <c r="N5565">
        <f>INDEX(SORT('08_MODELO_MULTIPLO'!G$31:G$3842;1;TRUE);K5565)</f>
        <v/>
      </c>
    </row>
    <row r="5566">
      <c r="A5566" t="n">
        <v>1747</v>
      </c>
      <c r="B5566">
        <f>(A5566-0,5)/3812</f>
        <v/>
      </c>
      <c r="C5566">
        <f>NORM.S.INV(B5566)</f>
        <v/>
      </c>
      <c r="D5566">
        <f>INDEX(SORT('06_MODELO_REFS'!F$26:F$3837;1;TRUE);A5566)</f>
        <v/>
      </c>
      <c r="F5566" t="n">
        <v>1747</v>
      </c>
      <c r="G5566">
        <f>(F5566-0,5)/3812</f>
        <v/>
      </c>
      <c r="H5566">
        <f>NORM.S.INV(G5566)</f>
        <v/>
      </c>
      <c r="I5566">
        <f>INDEX(SORT('07_MODELO_NPI'!F$26:F$3837;1;TRUE);F5566)</f>
        <v/>
      </c>
      <c r="K5566" t="n">
        <v>1747</v>
      </c>
      <c r="L5566">
        <f>(K5566-0,5)/3812</f>
        <v/>
      </c>
      <c r="M5566">
        <f>NORM.S.INV(L5566)</f>
        <v/>
      </c>
      <c r="N5566">
        <f>INDEX(SORT('08_MODELO_MULTIPLO'!G$31:G$3842;1;TRUE);K5566)</f>
        <v/>
      </c>
    </row>
    <row r="5567">
      <c r="A5567" t="n">
        <v>1748</v>
      </c>
      <c r="B5567">
        <f>(A5567-0,5)/3812</f>
        <v/>
      </c>
      <c r="C5567">
        <f>NORM.S.INV(B5567)</f>
        <v/>
      </c>
      <c r="D5567">
        <f>INDEX(SORT('06_MODELO_REFS'!F$26:F$3837;1;TRUE);A5567)</f>
        <v/>
      </c>
      <c r="F5567" t="n">
        <v>1748</v>
      </c>
      <c r="G5567">
        <f>(F5567-0,5)/3812</f>
        <v/>
      </c>
      <c r="H5567">
        <f>NORM.S.INV(G5567)</f>
        <v/>
      </c>
      <c r="I5567">
        <f>INDEX(SORT('07_MODELO_NPI'!F$26:F$3837;1;TRUE);F5567)</f>
        <v/>
      </c>
      <c r="K5567" t="n">
        <v>1748</v>
      </c>
      <c r="L5567">
        <f>(K5567-0,5)/3812</f>
        <v/>
      </c>
      <c r="M5567">
        <f>NORM.S.INV(L5567)</f>
        <v/>
      </c>
      <c r="N5567">
        <f>INDEX(SORT('08_MODELO_MULTIPLO'!G$31:G$3842;1;TRUE);K5567)</f>
        <v/>
      </c>
    </row>
    <row r="5568">
      <c r="A5568" t="n">
        <v>1749</v>
      </c>
      <c r="B5568">
        <f>(A5568-0,5)/3812</f>
        <v/>
      </c>
      <c r="C5568">
        <f>NORM.S.INV(B5568)</f>
        <v/>
      </c>
      <c r="D5568">
        <f>INDEX(SORT('06_MODELO_REFS'!F$26:F$3837;1;TRUE);A5568)</f>
        <v/>
      </c>
      <c r="F5568" t="n">
        <v>1749</v>
      </c>
      <c r="G5568">
        <f>(F5568-0,5)/3812</f>
        <v/>
      </c>
      <c r="H5568">
        <f>NORM.S.INV(G5568)</f>
        <v/>
      </c>
      <c r="I5568">
        <f>INDEX(SORT('07_MODELO_NPI'!F$26:F$3837;1;TRUE);F5568)</f>
        <v/>
      </c>
      <c r="K5568" t="n">
        <v>1749</v>
      </c>
      <c r="L5568">
        <f>(K5568-0,5)/3812</f>
        <v/>
      </c>
      <c r="M5568">
        <f>NORM.S.INV(L5568)</f>
        <v/>
      </c>
      <c r="N5568">
        <f>INDEX(SORT('08_MODELO_MULTIPLO'!G$31:G$3842;1;TRUE);K5568)</f>
        <v/>
      </c>
    </row>
    <row r="5569">
      <c r="A5569" t="n">
        <v>1750</v>
      </c>
      <c r="B5569">
        <f>(A5569-0,5)/3812</f>
        <v/>
      </c>
      <c r="C5569">
        <f>NORM.S.INV(B5569)</f>
        <v/>
      </c>
      <c r="D5569">
        <f>INDEX(SORT('06_MODELO_REFS'!F$26:F$3837;1;TRUE);A5569)</f>
        <v/>
      </c>
      <c r="F5569" t="n">
        <v>1750</v>
      </c>
      <c r="G5569">
        <f>(F5569-0,5)/3812</f>
        <v/>
      </c>
      <c r="H5569">
        <f>NORM.S.INV(G5569)</f>
        <v/>
      </c>
      <c r="I5569">
        <f>INDEX(SORT('07_MODELO_NPI'!F$26:F$3837;1;TRUE);F5569)</f>
        <v/>
      </c>
      <c r="K5569" t="n">
        <v>1750</v>
      </c>
      <c r="L5569">
        <f>(K5569-0,5)/3812</f>
        <v/>
      </c>
      <c r="M5569">
        <f>NORM.S.INV(L5569)</f>
        <v/>
      </c>
      <c r="N5569">
        <f>INDEX(SORT('08_MODELO_MULTIPLO'!G$31:G$3842;1;TRUE);K5569)</f>
        <v/>
      </c>
    </row>
    <row r="5570">
      <c r="A5570" t="n">
        <v>1751</v>
      </c>
      <c r="B5570">
        <f>(A5570-0,5)/3812</f>
        <v/>
      </c>
      <c r="C5570">
        <f>NORM.S.INV(B5570)</f>
        <v/>
      </c>
      <c r="D5570">
        <f>INDEX(SORT('06_MODELO_REFS'!F$26:F$3837;1;TRUE);A5570)</f>
        <v/>
      </c>
      <c r="F5570" t="n">
        <v>1751</v>
      </c>
      <c r="G5570">
        <f>(F5570-0,5)/3812</f>
        <v/>
      </c>
      <c r="H5570">
        <f>NORM.S.INV(G5570)</f>
        <v/>
      </c>
      <c r="I5570">
        <f>INDEX(SORT('07_MODELO_NPI'!F$26:F$3837;1;TRUE);F5570)</f>
        <v/>
      </c>
      <c r="K5570" t="n">
        <v>1751</v>
      </c>
      <c r="L5570">
        <f>(K5570-0,5)/3812</f>
        <v/>
      </c>
      <c r="M5570">
        <f>NORM.S.INV(L5570)</f>
        <v/>
      </c>
      <c r="N5570">
        <f>INDEX(SORT('08_MODELO_MULTIPLO'!G$31:G$3842;1;TRUE);K5570)</f>
        <v/>
      </c>
    </row>
    <row r="5571">
      <c r="A5571" t="n">
        <v>1752</v>
      </c>
      <c r="B5571">
        <f>(A5571-0,5)/3812</f>
        <v/>
      </c>
      <c r="C5571">
        <f>NORM.S.INV(B5571)</f>
        <v/>
      </c>
      <c r="D5571">
        <f>INDEX(SORT('06_MODELO_REFS'!F$26:F$3837;1;TRUE);A5571)</f>
        <v/>
      </c>
      <c r="F5571" t="n">
        <v>1752</v>
      </c>
      <c r="G5571">
        <f>(F5571-0,5)/3812</f>
        <v/>
      </c>
      <c r="H5571">
        <f>NORM.S.INV(G5571)</f>
        <v/>
      </c>
      <c r="I5571">
        <f>INDEX(SORT('07_MODELO_NPI'!F$26:F$3837;1;TRUE);F5571)</f>
        <v/>
      </c>
      <c r="K5571" t="n">
        <v>1752</v>
      </c>
      <c r="L5571">
        <f>(K5571-0,5)/3812</f>
        <v/>
      </c>
      <c r="M5571">
        <f>NORM.S.INV(L5571)</f>
        <v/>
      </c>
      <c r="N5571">
        <f>INDEX(SORT('08_MODELO_MULTIPLO'!G$31:G$3842;1;TRUE);K5571)</f>
        <v/>
      </c>
    </row>
    <row r="5572">
      <c r="A5572" t="n">
        <v>1753</v>
      </c>
      <c r="B5572">
        <f>(A5572-0,5)/3812</f>
        <v/>
      </c>
      <c r="C5572">
        <f>NORM.S.INV(B5572)</f>
        <v/>
      </c>
      <c r="D5572">
        <f>INDEX(SORT('06_MODELO_REFS'!F$26:F$3837;1;TRUE);A5572)</f>
        <v/>
      </c>
      <c r="F5572" t="n">
        <v>1753</v>
      </c>
      <c r="G5572">
        <f>(F5572-0,5)/3812</f>
        <v/>
      </c>
      <c r="H5572">
        <f>NORM.S.INV(G5572)</f>
        <v/>
      </c>
      <c r="I5572">
        <f>INDEX(SORT('07_MODELO_NPI'!F$26:F$3837;1;TRUE);F5572)</f>
        <v/>
      </c>
      <c r="K5572" t="n">
        <v>1753</v>
      </c>
      <c r="L5572">
        <f>(K5572-0,5)/3812</f>
        <v/>
      </c>
      <c r="M5572">
        <f>NORM.S.INV(L5572)</f>
        <v/>
      </c>
      <c r="N5572">
        <f>INDEX(SORT('08_MODELO_MULTIPLO'!G$31:G$3842;1;TRUE);K5572)</f>
        <v/>
      </c>
    </row>
    <row r="5573">
      <c r="A5573" t="n">
        <v>1754</v>
      </c>
      <c r="B5573">
        <f>(A5573-0,5)/3812</f>
        <v/>
      </c>
      <c r="C5573">
        <f>NORM.S.INV(B5573)</f>
        <v/>
      </c>
      <c r="D5573">
        <f>INDEX(SORT('06_MODELO_REFS'!F$26:F$3837;1;TRUE);A5573)</f>
        <v/>
      </c>
      <c r="F5573" t="n">
        <v>1754</v>
      </c>
      <c r="G5573">
        <f>(F5573-0,5)/3812</f>
        <v/>
      </c>
      <c r="H5573">
        <f>NORM.S.INV(G5573)</f>
        <v/>
      </c>
      <c r="I5573">
        <f>INDEX(SORT('07_MODELO_NPI'!F$26:F$3837;1;TRUE);F5573)</f>
        <v/>
      </c>
      <c r="K5573" t="n">
        <v>1754</v>
      </c>
      <c r="L5573">
        <f>(K5573-0,5)/3812</f>
        <v/>
      </c>
      <c r="M5573">
        <f>NORM.S.INV(L5573)</f>
        <v/>
      </c>
      <c r="N5573">
        <f>INDEX(SORT('08_MODELO_MULTIPLO'!G$31:G$3842;1;TRUE);K5573)</f>
        <v/>
      </c>
    </row>
    <row r="5574">
      <c r="A5574" t="n">
        <v>1755</v>
      </c>
      <c r="B5574">
        <f>(A5574-0,5)/3812</f>
        <v/>
      </c>
      <c r="C5574">
        <f>NORM.S.INV(B5574)</f>
        <v/>
      </c>
      <c r="D5574">
        <f>INDEX(SORT('06_MODELO_REFS'!F$26:F$3837;1;TRUE);A5574)</f>
        <v/>
      </c>
      <c r="F5574" t="n">
        <v>1755</v>
      </c>
      <c r="G5574">
        <f>(F5574-0,5)/3812</f>
        <v/>
      </c>
      <c r="H5574">
        <f>NORM.S.INV(G5574)</f>
        <v/>
      </c>
      <c r="I5574">
        <f>INDEX(SORT('07_MODELO_NPI'!F$26:F$3837;1;TRUE);F5574)</f>
        <v/>
      </c>
      <c r="K5574" t="n">
        <v>1755</v>
      </c>
      <c r="L5574">
        <f>(K5574-0,5)/3812</f>
        <v/>
      </c>
      <c r="M5574">
        <f>NORM.S.INV(L5574)</f>
        <v/>
      </c>
      <c r="N5574">
        <f>INDEX(SORT('08_MODELO_MULTIPLO'!G$31:G$3842;1;TRUE);K5574)</f>
        <v/>
      </c>
    </row>
    <row r="5575">
      <c r="A5575" t="n">
        <v>1756</v>
      </c>
      <c r="B5575">
        <f>(A5575-0,5)/3812</f>
        <v/>
      </c>
      <c r="C5575">
        <f>NORM.S.INV(B5575)</f>
        <v/>
      </c>
      <c r="D5575">
        <f>INDEX(SORT('06_MODELO_REFS'!F$26:F$3837;1;TRUE);A5575)</f>
        <v/>
      </c>
      <c r="F5575" t="n">
        <v>1756</v>
      </c>
      <c r="G5575">
        <f>(F5575-0,5)/3812</f>
        <v/>
      </c>
      <c r="H5575">
        <f>NORM.S.INV(G5575)</f>
        <v/>
      </c>
      <c r="I5575">
        <f>INDEX(SORT('07_MODELO_NPI'!F$26:F$3837;1;TRUE);F5575)</f>
        <v/>
      </c>
      <c r="K5575" t="n">
        <v>1756</v>
      </c>
      <c r="L5575">
        <f>(K5575-0,5)/3812</f>
        <v/>
      </c>
      <c r="M5575">
        <f>NORM.S.INV(L5575)</f>
        <v/>
      </c>
      <c r="N5575">
        <f>INDEX(SORT('08_MODELO_MULTIPLO'!G$31:G$3842;1;TRUE);K5575)</f>
        <v/>
      </c>
    </row>
    <row r="5576">
      <c r="A5576" t="n">
        <v>1757</v>
      </c>
      <c r="B5576">
        <f>(A5576-0,5)/3812</f>
        <v/>
      </c>
      <c r="C5576">
        <f>NORM.S.INV(B5576)</f>
        <v/>
      </c>
      <c r="D5576">
        <f>INDEX(SORT('06_MODELO_REFS'!F$26:F$3837;1;TRUE);A5576)</f>
        <v/>
      </c>
      <c r="F5576" t="n">
        <v>1757</v>
      </c>
      <c r="G5576">
        <f>(F5576-0,5)/3812</f>
        <v/>
      </c>
      <c r="H5576">
        <f>NORM.S.INV(G5576)</f>
        <v/>
      </c>
      <c r="I5576">
        <f>INDEX(SORT('07_MODELO_NPI'!F$26:F$3837;1;TRUE);F5576)</f>
        <v/>
      </c>
      <c r="K5576" t="n">
        <v>1757</v>
      </c>
      <c r="L5576">
        <f>(K5576-0,5)/3812</f>
        <v/>
      </c>
      <c r="M5576">
        <f>NORM.S.INV(L5576)</f>
        <v/>
      </c>
      <c r="N5576">
        <f>INDEX(SORT('08_MODELO_MULTIPLO'!G$31:G$3842;1;TRUE);K5576)</f>
        <v/>
      </c>
    </row>
    <row r="5577">
      <c r="A5577" t="n">
        <v>1758</v>
      </c>
      <c r="B5577">
        <f>(A5577-0,5)/3812</f>
        <v/>
      </c>
      <c r="C5577">
        <f>NORM.S.INV(B5577)</f>
        <v/>
      </c>
      <c r="D5577">
        <f>INDEX(SORT('06_MODELO_REFS'!F$26:F$3837;1;TRUE);A5577)</f>
        <v/>
      </c>
      <c r="F5577" t="n">
        <v>1758</v>
      </c>
      <c r="G5577">
        <f>(F5577-0,5)/3812</f>
        <v/>
      </c>
      <c r="H5577">
        <f>NORM.S.INV(G5577)</f>
        <v/>
      </c>
      <c r="I5577">
        <f>INDEX(SORT('07_MODELO_NPI'!F$26:F$3837;1;TRUE);F5577)</f>
        <v/>
      </c>
      <c r="K5577" t="n">
        <v>1758</v>
      </c>
      <c r="L5577">
        <f>(K5577-0,5)/3812</f>
        <v/>
      </c>
      <c r="M5577">
        <f>NORM.S.INV(L5577)</f>
        <v/>
      </c>
      <c r="N5577">
        <f>INDEX(SORT('08_MODELO_MULTIPLO'!G$31:G$3842;1;TRUE);K5577)</f>
        <v/>
      </c>
    </row>
    <row r="5578">
      <c r="A5578" t="n">
        <v>1759</v>
      </c>
      <c r="B5578">
        <f>(A5578-0,5)/3812</f>
        <v/>
      </c>
      <c r="C5578">
        <f>NORM.S.INV(B5578)</f>
        <v/>
      </c>
      <c r="D5578">
        <f>INDEX(SORT('06_MODELO_REFS'!F$26:F$3837;1;TRUE);A5578)</f>
        <v/>
      </c>
      <c r="F5578" t="n">
        <v>1759</v>
      </c>
      <c r="G5578">
        <f>(F5578-0,5)/3812</f>
        <v/>
      </c>
      <c r="H5578">
        <f>NORM.S.INV(G5578)</f>
        <v/>
      </c>
      <c r="I5578">
        <f>INDEX(SORT('07_MODELO_NPI'!F$26:F$3837;1;TRUE);F5578)</f>
        <v/>
      </c>
      <c r="K5578" t="n">
        <v>1759</v>
      </c>
      <c r="L5578">
        <f>(K5578-0,5)/3812</f>
        <v/>
      </c>
      <c r="M5578">
        <f>NORM.S.INV(L5578)</f>
        <v/>
      </c>
      <c r="N5578">
        <f>INDEX(SORT('08_MODELO_MULTIPLO'!G$31:G$3842;1;TRUE);K5578)</f>
        <v/>
      </c>
    </row>
    <row r="5579">
      <c r="A5579" t="n">
        <v>1760</v>
      </c>
      <c r="B5579">
        <f>(A5579-0,5)/3812</f>
        <v/>
      </c>
      <c r="C5579">
        <f>NORM.S.INV(B5579)</f>
        <v/>
      </c>
      <c r="D5579">
        <f>INDEX(SORT('06_MODELO_REFS'!F$26:F$3837;1;TRUE);A5579)</f>
        <v/>
      </c>
      <c r="F5579" t="n">
        <v>1760</v>
      </c>
      <c r="G5579">
        <f>(F5579-0,5)/3812</f>
        <v/>
      </c>
      <c r="H5579">
        <f>NORM.S.INV(G5579)</f>
        <v/>
      </c>
      <c r="I5579">
        <f>INDEX(SORT('07_MODELO_NPI'!F$26:F$3837;1;TRUE);F5579)</f>
        <v/>
      </c>
      <c r="K5579" t="n">
        <v>1760</v>
      </c>
      <c r="L5579">
        <f>(K5579-0,5)/3812</f>
        <v/>
      </c>
      <c r="M5579">
        <f>NORM.S.INV(L5579)</f>
        <v/>
      </c>
      <c r="N5579">
        <f>INDEX(SORT('08_MODELO_MULTIPLO'!G$31:G$3842;1;TRUE);K5579)</f>
        <v/>
      </c>
    </row>
    <row r="5580">
      <c r="A5580" t="n">
        <v>1761</v>
      </c>
      <c r="B5580">
        <f>(A5580-0,5)/3812</f>
        <v/>
      </c>
      <c r="C5580">
        <f>NORM.S.INV(B5580)</f>
        <v/>
      </c>
      <c r="D5580">
        <f>INDEX(SORT('06_MODELO_REFS'!F$26:F$3837;1;TRUE);A5580)</f>
        <v/>
      </c>
      <c r="F5580" t="n">
        <v>1761</v>
      </c>
      <c r="G5580">
        <f>(F5580-0,5)/3812</f>
        <v/>
      </c>
      <c r="H5580">
        <f>NORM.S.INV(G5580)</f>
        <v/>
      </c>
      <c r="I5580">
        <f>INDEX(SORT('07_MODELO_NPI'!F$26:F$3837;1;TRUE);F5580)</f>
        <v/>
      </c>
      <c r="K5580" t="n">
        <v>1761</v>
      </c>
      <c r="L5580">
        <f>(K5580-0,5)/3812</f>
        <v/>
      </c>
      <c r="M5580">
        <f>NORM.S.INV(L5580)</f>
        <v/>
      </c>
      <c r="N5580">
        <f>INDEX(SORT('08_MODELO_MULTIPLO'!G$31:G$3842;1;TRUE);K5580)</f>
        <v/>
      </c>
    </row>
    <row r="5581">
      <c r="A5581" t="n">
        <v>1762</v>
      </c>
      <c r="B5581">
        <f>(A5581-0,5)/3812</f>
        <v/>
      </c>
      <c r="C5581">
        <f>NORM.S.INV(B5581)</f>
        <v/>
      </c>
      <c r="D5581">
        <f>INDEX(SORT('06_MODELO_REFS'!F$26:F$3837;1;TRUE);A5581)</f>
        <v/>
      </c>
      <c r="F5581" t="n">
        <v>1762</v>
      </c>
      <c r="G5581">
        <f>(F5581-0,5)/3812</f>
        <v/>
      </c>
      <c r="H5581">
        <f>NORM.S.INV(G5581)</f>
        <v/>
      </c>
      <c r="I5581">
        <f>INDEX(SORT('07_MODELO_NPI'!F$26:F$3837;1;TRUE);F5581)</f>
        <v/>
      </c>
      <c r="K5581" t="n">
        <v>1762</v>
      </c>
      <c r="L5581">
        <f>(K5581-0,5)/3812</f>
        <v/>
      </c>
      <c r="M5581">
        <f>NORM.S.INV(L5581)</f>
        <v/>
      </c>
      <c r="N5581">
        <f>INDEX(SORT('08_MODELO_MULTIPLO'!G$31:G$3842;1;TRUE);K5581)</f>
        <v/>
      </c>
    </row>
    <row r="5582">
      <c r="A5582" t="n">
        <v>1763</v>
      </c>
      <c r="B5582">
        <f>(A5582-0,5)/3812</f>
        <v/>
      </c>
      <c r="C5582">
        <f>NORM.S.INV(B5582)</f>
        <v/>
      </c>
      <c r="D5582">
        <f>INDEX(SORT('06_MODELO_REFS'!F$26:F$3837;1;TRUE);A5582)</f>
        <v/>
      </c>
      <c r="F5582" t="n">
        <v>1763</v>
      </c>
      <c r="G5582">
        <f>(F5582-0,5)/3812</f>
        <v/>
      </c>
      <c r="H5582">
        <f>NORM.S.INV(G5582)</f>
        <v/>
      </c>
      <c r="I5582">
        <f>INDEX(SORT('07_MODELO_NPI'!F$26:F$3837;1;TRUE);F5582)</f>
        <v/>
      </c>
      <c r="K5582" t="n">
        <v>1763</v>
      </c>
      <c r="L5582">
        <f>(K5582-0,5)/3812</f>
        <v/>
      </c>
      <c r="M5582">
        <f>NORM.S.INV(L5582)</f>
        <v/>
      </c>
      <c r="N5582">
        <f>INDEX(SORT('08_MODELO_MULTIPLO'!G$31:G$3842;1;TRUE);K5582)</f>
        <v/>
      </c>
    </row>
    <row r="5583">
      <c r="A5583" t="n">
        <v>1764</v>
      </c>
      <c r="B5583">
        <f>(A5583-0,5)/3812</f>
        <v/>
      </c>
      <c r="C5583">
        <f>NORM.S.INV(B5583)</f>
        <v/>
      </c>
      <c r="D5583">
        <f>INDEX(SORT('06_MODELO_REFS'!F$26:F$3837;1;TRUE);A5583)</f>
        <v/>
      </c>
      <c r="F5583" t="n">
        <v>1764</v>
      </c>
      <c r="G5583">
        <f>(F5583-0,5)/3812</f>
        <v/>
      </c>
      <c r="H5583">
        <f>NORM.S.INV(G5583)</f>
        <v/>
      </c>
      <c r="I5583">
        <f>INDEX(SORT('07_MODELO_NPI'!F$26:F$3837;1;TRUE);F5583)</f>
        <v/>
      </c>
      <c r="K5583" t="n">
        <v>1764</v>
      </c>
      <c r="L5583">
        <f>(K5583-0,5)/3812</f>
        <v/>
      </c>
      <c r="M5583">
        <f>NORM.S.INV(L5583)</f>
        <v/>
      </c>
      <c r="N5583">
        <f>INDEX(SORT('08_MODELO_MULTIPLO'!G$31:G$3842;1;TRUE);K5583)</f>
        <v/>
      </c>
    </row>
    <row r="5584">
      <c r="A5584" t="n">
        <v>1765</v>
      </c>
      <c r="B5584">
        <f>(A5584-0,5)/3812</f>
        <v/>
      </c>
      <c r="C5584">
        <f>NORM.S.INV(B5584)</f>
        <v/>
      </c>
      <c r="D5584">
        <f>INDEX(SORT('06_MODELO_REFS'!F$26:F$3837;1;TRUE);A5584)</f>
        <v/>
      </c>
      <c r="F5584" t="n">
        <v>1765</v>
      </c>
      <c r="G5584">
        <f>(F5584-0,5)/3812</f>
        <v/>
      </c>
      <c r="H5584">
        <f>NORM.S.INV(G5584)</f>
        <v/>
      </c>
      <c r="I5584">
        <f>INDEX(SORT('07_MODELO_NPI'!F$26:F$3837;1;TRUE);F5584)</f>
        <v/>
      </c>
      <c r="K5584" t="n">
        <v>1765</v>
      </c>
      <c r="L5584">
        <f>(K5584-0,5)/3812</f>
        <v/>
      </c>
      <c r="M5584">
        <f>NORM.S.INV(L5584)</f>
        <v/>
      </c>
      <c r="N5584">
        <f>INDEX(SORT('08_MODELO_MULTIPLO'!G$31:G$3842;1;TRUE);K5584)</f>
        <v/>
      </c>
    </row>
    <row r="5585">
      <c r="A5585" t="n">
        <v>1766</v>
      </c>
      <c r="B5585">
        <f>(A5585-0,5)/3812</f>
        <v/>
      </c>
      <c r="C5585">
        <f>NORM.S.INV(B5585)</f>
        <v/>
      </c>
      <c r="D5585">
        <f>INDEX(SORT('06_MODELO_REFS'!F$26:F$3837;1;TRUE);A5585)</f>
        <v/>
      </c>
      <c r="F5585" t="n">
        <v>1766</v>
      </c>
      <c r="G5585">
        <f>(F5585-0,5)/3812</f>
        <v/>
      </c>
      <c r="H5585">
        <f>NORM.S.INV(G5585)</f>
        <v/>
      </c>
      <c r="I5585">
        <f>INDEX(SORT('07_MODELO_NPI'!F$26:F$3837;1;TRUE);F5585)</f>
        <v/>
      </c>
      <c r="K5585" t="n">
        <v>1766</v>
      </c>
      <c r="L5585">
        <f>(K5585-0,5)/3812</f>
        <v/>
      </c>
      <c r="M5585">
        <f>NORM.S.INV(L5585)</f>
        <v/>
      </c>
      <c r="N5585">
        <f>INDEX(SORT('08_MODELO_MULTIPLO'!G$31:G$3842;1;TRUE);K5585)</f>
        <v/>
      </c>
    </row>
    <row r="5586">
      <c r="A5586" t="n">
        <v>1767</v>
      </c>
      <c r="B5586">
        <f>(A5586-0,5)/3812</f>
        <v/>
      </c>
      <c r="C5586">
        <f>NORM.S.INV(B5586)</f>
        <v/>
      </c>
      <c r="D5586">
        <f>INDEX(SORT('06_MODELO_REFS'!F$26:F$3837;1;TRUE);A5586)</f>
        <v/>
      </c>
      <c r="F5586" t="n">
        <v>1767</v>
      </c>
      <c r="G5586">
        <f>(F5586-0,5)/3812</f>
        <v/>
      </c>
      <c r="H5586">
        <f>NORM.S.INV(G5586)</f>
        <v/>
      </c>
      <c r="I5586">
        <f>INDEX(SORT('07_MODELO_NPI'!F$26:F$3837;1;TRUE);F5586)</f>
        <v/>
      </c>
      <c r="K5586" t="n">
        <v>1767</v>
      </c>
      <c r="L5586">
        <f>(K5586-0,5)/3812</f>
        <v/>
      </c>
      <c r="M5586">
        <f>NORM.S.INV(L5586)</f>
        <v/>
      </c>
      <c r="N5586">
        <f>INDEX(SORT('08_MODELO_MULTIPLO'!G$31:G$3842;1;TRUE);K5586)</f>
        <v/>
      </c>
    </row>
    <row r="5587">
      <c r="A5587" t="n">
        <v>1768</v>
      </c>
      <c r="B5587">
        <f>(A5587-0,5)/3812</f>
        <v/>
      </c>
      <c r="C5587">
        <f>NORM.S.INV(B5587)</f>
        <v/>
      </c>
      <c r="D5587">
        <f>INDEX(SORT('06_MODELO_REFS'!F$26:F$3837;1;TRUE);A5587)</f>
        <v/>
      </c>
      <c r="F5587" t="n">
        <v>1768</v>
      </c>
      <c r="G5587">
        <f>(F5587-0,5)/3812</f>
        <v/>
      </c>
      <c r="H5587">
        <f>NORM.S.INV(G5587)</f>
        <v/>
      </c>
      <c r="I5587">
        <f>INDEX(SORT('07_MODELO_NPI'!F$26:F$3837;1;TRUE);F5587)</f>
        <v/>
      </c>
      <c r="K5587" t="n">
        <v>1768</v>
      </c>
      <c r="L5587">
        <f>(K5587-0,5)/3812</f>
        <v/>
      </c>
      <c r="M5587">
        <f>NORM.S.INV(L5587)</f>
        <v/>
      </c>
      <c r="N5587">
        <f>INDEX(SORT('08_MODELO_MULTIPLO'!G$31:G$3842;1;TRUE);K5587)</f>
        <v/>
      </c>
    </row>
    <row r="5588">
      <c r="A5588" t="n">
        <v>1769</v>
      </c>
      <c r="B5588">
        <f>(A5588-0,5)/3812</f>
        <v/>
      </c>
      <c r="C5588">
        <f>NORM.S.INV(B5588)</f>
        <v/>
      </c>
      <c r="D5588">
        <f>INDEX(SORT('06_MODELO_REFS'!F$26:F$3837;1;TRUE);A5588)</f>
        <v/>
      </c>
      <c r="F5588" t="n">
        <v>1769</v>
      </c>
      <c r="G5588">
        <f>(F5588-0,5)/3812</f>
        <v/>
      </c>
      <c r="H5588">
        <f>NORM.S.INV(G5588)</f>
        <v/>
      </c>
      <c r="I5588">
        <f>INDEX(SORT('07_MODELO_NPI'!F$26:F$3837;1;TRUE);F5588)</f>
        <v/>
      </c>
      <c r="K5588" t="n">
        <v>1769</v>
      </c>
      <c r="L5588">
        <f>(K5588-0,5)/3812</f>
        <v/>
      </c>
      <c r="M5588">
        <f>NORM.S.INV(L5588)</f>
        <v/>
      </c>
      <c r="N5588">
        <f>INDEX(SORT('08_MODELO_MULTIPLO'!G$31:G$3842;1;TRUE);K5588)</f>
        <v/>
      </c>
    </row>
    <row r="5589">
      <c r="A5589" t="n">
        <v>1770</v>
      </c>
      <c r="B5589">
        <f>(A5589-0,5)/3812</f>
        <v/>
      </c>
      <c r="C5589">
        <f>NORM.S.INV(B5589)</f>
        <v/>
      </c>
      <c r="D5589">
        <f>INDEX(SORT('06_MODELO_REFS'!F$26:F$3837;1;TRUE);A5589)</f>
        <v/>
      </c>
      <c r="F5589" t="n">
        <v>1770</v>
      </c>
      <c r="G5589">
        <f>(F5589-0,5)/3812</f>
        <v/>
      </c>
      <c r="H5589">
        <f>NORM.S.INV(G5589)</f>
        <v/>
      </c>
      <c r="I5589">
        <f>INDEX(SORT('07_MODELO_NPI'!F$26:F$3837;1;TRUE);F5589)</f>
        <v/>
      </c>
      <c r="K5589" t="n">
        <v>1770</v>
      </c>
      <c r="L5589">
        <f>(K5589-0,5)/3812</f>
        <v/>
      </c>
      <c r="M5589">
        <f>NORM.S.INV(L5589)</f>
        <v/>
      </c>
      <c r="N5589">
        <f>INDEX(SORT('08_MODELO_MULTIPLO'!G$31:G$3842;1;TRUE);K5589)</f>
        <v/>
      </c>
    </row>
    <row r="5590">
      <c r="A5590" t="n">
        <v>1771</v>
      </c>
      <c r="B5590">
        <f>(A5590-0,5)/3812</f>
        <v/>
      </c>
      <c r="C5590">
        <f>NORM.S.INV(B5590)</f>
        <v/>
      </c>
      <c r="D5590">
        <f>INDEX(SORT('06_MODELO_REFS'!F$26:F$3837;1;TRUE);A5590)</f>
        <v/>
      </c>
      <c r="F5590" t="n">
        <v>1771</v>
      </c>
      <c r="G5590">
        <f>(F5590-0,5)/3812</f>
        <v/>
      </c>
      <c r="H5590">
        <f>NORM.S.INV(G5590)</f>
        <v/>
      </c>
      <c r="I5590">
        <f>INDEX(SORT('07_MODELO_NPI'!F$26:F$3837;1;TRUE);F5590)</f>
        <v/>
      </c>
      <c r="K5590" t="n">
        <v>1771</v>
      </c>
      <c r="L5590">
        <f>(K5590-0,5)/3812</f>
        <v/>
      </c>
      <c r="M5590">
        <f>NORM.S.INV(L5590)</f>
        <v/>
      </c>
      <c r="N5590">
        <f>INDEX(SORT('08_MODELO_MULTIPLO'!G$31:G$3842;1;TRUE);K5590)</f>
        <v/>
      </c>
    </row>
    <row r="5591">
      <c r="A5591" t="n">
        <v>1772</v>
      </c>
      <c r="B5591">
        <f>(A5591-0,5)/3812</f>
        <v/>
      </c>
      <c r="C5591">
        <f>NORM.S.INV(B5591)</f>
        <v/>
      </c>
      <c r="D5591">
        <f>INDEX(SORT('06_MODELO_REFS'!F$26:F$3837;1;TRUE);A5591)</f>
        <v/>
      </c>
      <c r="F5591" t="n">
        <v>1772</v>
      </c>
      <c r="G5591">
        <f>(F5591-0,5)/3812</f>
        <v/>
      </c>
      <c r="H5591">
        <f>NORM.S.INV(G5591)</f>
        <v/>
      </c>
      <c r="I5591">
        <f>INDEX(SORT('07_MODELO_NPI'!F$26:F$3837;1;TRUE);F5591)</f>
        <v/>
      </c>
      <c r="K5591" t="n">
        <v>1772</v>
      </c>
      <c r="L5591">
        <f>(K5591-0,5)/3812</f>
        <v/>
      </c>
      <c r="M5591">
        <f>NORM.S.INV(L5591)</f>
        <v/>
      </c>
      <c r="N5591">
        <f>INDEX(SORT('08_MODELO_MULTIPLO'!G$31:G$3842;1;TRUE);K5591)</f>
        <v/>
      </c>
    </row>
    <row r="5592">
      <c r="A5592" t="n">
        <v>1773</v>
      </c>
      <c r="B5592">
        <f>(A5592-0,5)/3812</f>
        <v/>
      </c>
      <c r="C5592">
        <f>NORM.S.INV(B5592)</f>
        <v/>
      </c>
      <c r="D5592">
        <f>INDEX(SORT('06_MODELO_REFS'!F$26:F$3837;1;TRUE);A5592)</f>
        <v/>
      </c>
      <c r="F5592" t="n">
        <v>1773</v>
      </c>
      <c r="G5592">
        <f>(F5592-0,5)/3812</f>
        <v/>
      </c>
      <c r="H5592">
        <f>NORM.S.INV(G5592)</f>
        <v/>
      </c>
      <c r="I5592">
        <f>INDEX(SORT('07_MODELO_NPI'!F$26:F$3837;1;TRUE);F5592)</f>
        <v/>
      </c>
      <c r="K5592" t="n">
        <v>1773</v>
      </c>
      <c r="L5592">
        <f>(K5592-0,5)/3812</f>
        <v/>
      </c>
      <c r="M5592">
        <f>NORM.S.INV(L5592)</f>
        <v/>
      </c>
      <c r="N5592">
        <f>INDEX(SORT('08_MODELO_MULTIPLO'!G$31:G$3842;1;TRUE);K5592)</f>
        <v/>
      </c>
    </row>
    <row r="5593">
      <c r="A5593" t="n">
        <v>1774</v>
      </c>
      <c r="B5593">
        <f>(A5593-0,5)/3812</f>
        <v/>
      </c>
      <c r="C5593">
        <f>NORM.S.INV(B5593)</f>
        <v/>
      </c>
      <c r="D5593">
        <f>INDEX(SORT('06_MODELO_REFS'!F$26:F$3837;1;TRUE);A5593)</f>
        <v/>
      </c>
      <c r="F5593" t="n">
        <v>1774</v>
      </c>
      <c r="G5593">
        <f>(F5593-0,5)/3812</f>
        <v/>
      </c>
      <c r="H5593">
        <f>NORM.S.INV(G5593)</f>
        <v/>
      </c>
      <c r="I5593">
        <f>INDEX(SORT('07_MODELO_NPI'!F$26:F$3837;1;TRUE);F5593)</f>
        <v/>
      </c>
      <c r="K5593" t="n">
        <v>1774</v>
      </c>
      <c r="L5593">
        <f>(K5593-0,5)/3812</f>
        <v/>
      </c>
      <c r="M5593">
        <f>NORM.S.INV(L5593)</f>
        <v/>
      </c>
      <c r="N5593">
        <f>INDEX(SORT('08_MODELO_MULTIPLO'!G$31:G$3842;1;TRUE);K5593)</f>
        <v/>
      </c>
    </row>
    <row r="5594">
      <c r="A5594" t="n">
        <v>1775</v>
      </c>
      <c r="B5594">
        <f>(A5594-0,5)/3812</f>
        <v/>
      </c>
      <c r="C5594">
        <f>NORM.S.INV(B5594)</f>
        <v/>
      </c>
      <c r="D5594">
        <f>INDEX(SORT('06_MODELO_REFS'!F$26:F$3837;1;TRUE);A5594)</f>
        <v/>
      </c>
      <c r="F5594" t="n">
        <v>1775</v>
      </c>
      <c r="G5594">
        <f>(F5594-0,5)/3812</f>
        <v/>
      </c>
      <c r="H5594">
        <f>NORM.S.INV(G5594)</f>
        <v/>
      </c>
      <c r="I5594">
        <f>INDEX(SORT('07_MODELO_NPI'!F$26:F$3837;1;TRUE);F5594)</f>
        <v/>
      </c>
      <c r="K5594" t="n">
        <v>1775</v>
      </c>
      <c r="L5594">
        <f>(K5594-0,5)/3812</f>
        <v/>
      </c>
      <c r="M5594">
        <f>NORM.S.INV(L5594)</f>
        <v/>
      </c>
      <c r="N5594">
        <f>INDEX(SORT('08_MODELO_MULTIPLO'!G$31:G$3842;1;TRUE);K5594)</f>
        <v/>
      </c>
    </row>
    <row r="5595">
      <c r="A5595" t="n">
        <v>1776</v>
      </c>
      <c r="B5595">
        <f>(A5595-0,5)/3812</f>
        <v/>
      </c>
      <c r="C5595">
        <f>NORM.S.INV(B5595)</f>
        <v/>
      </c>
      <c r="D5595">
        <f>INDEX(SORT('06_MODELO_REFS'!F$26:F$3837;1;TRUE);A5595)</f>
        <v/>
      </c>
      <c r="F5595" t="n">
        <v>1776</v>
      </c>
      <c r="G5595">
        <f>(F5595-0,5)/3812</f>
        <v/>
      </c>
      <c r="H5595">
        <f>NORM.S.INV(G5595)</f>
        <v/>
      </c>
      <c r="I5595">
        <f>INDEX(SORT('07_MODELO_NPI'!F$26:F$3837;1;TRUE);F5595)</f>
        <v/>
      </c>
      <c r="K5595" t="n">
        <v>1776</v>
      </c>
      <c r="L5595">
        <f>(K5595-0,5)/3812</f>
        <v/>
      </c>
      <c r="M5595">
        <f>NORM.S.INV(L5595)</f>
        <v/>
      </c>
      <c r="N5595">
        <f>INDEX(SORT('08_MODELO_MULTIPLO'!G$31:G$3842;1;TRUE);K5595)</f>
        <v/>
      </c>
    </row>
    <row r="5596">
      <c r="A5596" t="n">
        <v>1777</v>
      </c>
      <c r="B5596">
        <f>(A5596-0,5)/3812</f>
        <v/>
      </c>
      <c r="C5596">
        <f>NORM.S.INV(B5596)</f>
        <v/>
      </c>
      <c r="D5596">
        <f>INDEX(SORT('06_MODELO_REFS'!F$26:F$3837;1;TRUE);A5596)</f>
        <v/>
      </c>
      <c r="F5596" t="n">
        <v>1777</v>
      </c>
      <c r="G5596">
        <f>(F5596-0,5)/3812</f>
        <v/>
      </c>
      <c r="H5596">
        <f>NORM.S.INV(G5596)</f>
        <v/>
      </c>
      <c r="I5596">
        <f>INDEX(SORT('07_MODELO_NPI'!F$26:F$3837;1;TRUE);F5596)</f>
        <v/>
      </c>
      <c r="K5596" t="n">
        <v>1777</v>
      </c>
      <c r="L5596">
        <f>(K5596-0,5)/3812</f>
        <v/>
      </c>
      <c r="M5596">
        <f>NORM.S.INV(L5596)</f>
        <v/>
      </c>
      <c r="N5596">
        <f>INDEX(SORT('08_MODELO_MULTIPLO'!G$31:G$3842;1;TRUE);K5596)</f>
        <v/>
      </c>
    </row>
    <row r="5597">
      <c r="A5597" t="n">
        <v>1778</v>
      </c>
      <c r="B5597">
        <f>(A5597-0,5)/3812</f>
        <v/>
      </c>
      <c r="C5597">
        <f>NORM.S.INV(B5597)</f>
        <v/>
      </c>
      <c r="D5597">
        <f>INDEX(SORT('06_MODELO_REFS'!F$26:F$3837;1;TRUE);A5597)</f>
        <v/>
      </c>
      <c r="F5597" t="n">
        <v>1778</v>
      </c>
      <c r="G5597">
        <f>(F5597-0,5)/3812</f>
        <v/>
      </c>
      <c r="H5597">
        <f>NORM.S.INV(G5597)</f>
        <v/>
      </c>
      <c r="I5597">
        <f>INDEX(SORT('07_MODELO_NPI'!F$26:F$3837;1;TRUE);F5597)</f>
        <v/>
      </c>
      <c r="K5597" t="n">
        <v>1778</v>
      </c>
      <c r="L5597">
        <f>(K5597-0,5)/3812</f>
        <v/>
      </c>
      <c r="M5597">
        <f>NORM.S.INV(L5597)</f>
        <v/>
      </c>
      <c r="N5597">
        <f>INDEX(SORT('08_MODELO_MULTIPLO'!G$31:G$3842;1;TRUE);K5597)</f>
        <v/>
      </c>
    </row>
    <row r="5598">
      <c r="A5598" t="n">
        <v>1779</v>
      </c>
      <c r="B5598">
        <f>(A5598-0,5)/3812</f>
        <v/>
      </c>
      <c r="C5598">
        <f>NORM.S.INV(B5598)</f>
        <v/>
      </c>
      <c r="D5598">
        <f>INDEX(SORT('06_MODELO_REFS'!F$26:F$3837;1;TRUE);A5598)</f>
        <v/>
      </c>
      <c r="F5598" t="n">
        <v>1779</v>
      </c>
      <c r="G5598">
        <f>(F5598-0,5)/3812</f>
        <v/>
      </c>
      <c r="H5598">
        <f>NORM.S.INV(G5598)</f>
        <v/>
      </c>
      <c r="I5598">
        <f>INDEX(SORT('07_MODELO_NPI'!F$26:F$3837;1;TRUE);F5598)</f>
        <v/>
      </c>
      <c r="K5598" t="n">
        <v>1779</v>
      </c>
      <c r="L5598">
        <f>(K5598-0,5)/3812</f>
        <v/>
      </c>
      <c r="M5598">
        <f>NORM.S.INV(L5598)</f>
        <v/>
      </c>
      <c r="N5598">
        <f>INDEX(SORT('08_MODELO_MULTIPLO'!G$31:G$3842;1;TRUE);K5598)</f>
        <v/>
      </c>
    </row>
    <row r="5599">
      <c r="A5599" t="n">
        <v>1780</v>
      </c>
      <c r="B5599">
        <f>(A5599-0,5)/3812</f>
        <v/>
      </c>
      <c r="C5599">
        <f>NORM.S.INV(B5599)</f>
        <v/>
      </c>
      <c r="D5599">
        <f>INDEX(SORT('06_MODELO_REFS'!F$26:F$3837;1;TRUE);A5599)</f>
        <v/>
      </c>
      <c r="F5599" t="n">
        <v>1780</v>
      </c>
      <c r="G5599">
        <f>(F5599-0,5)/3812</f>
        <v/>
      </c>
      <c r="H5599">
        <f>NORM.S.INV(G5599)</f>
        <v/>
      </c>
      <c r="I5599">
        <f>INDEX(SORT('07_MODELO_NPI'!F$26:F$3837;1;TRUE);F5599)</f>
        <v/>
      </c>
      <c r="K5599" t="n">
        <v>1780</v>
      </c>
      <c r="L5599">
        <f>(K5599-0,5)/3812</f>
        <v/>
      </c>
      <c r="M5599">
        <f>NORM.S.INV(L5599)</f>
        <v/>
      </c>
      <c r="N5599">
        <f>INDEX(SORT('08_MODELO_MULTIPLO'!G$31:G$3842;1;TRUE);K5599)</f>
        <v/>
      </c>
    </row>
    <row r="5600">
      <c r="A5600" t="n">
        <v>1781</v>
      </c>
      <c r="B5600">
        <f>(A5600-0,5)/3812</f>
        <v/>
      </c>
      <c r="C5600">
        <f>NORM.S.INV(B5600)</f>
        <v/>
      </c>
      <c r="D5600">
        <f>INDEX(SORT('06_MODELO_REFS'!F$26:F$3837;1;TRUE);A5600)</f>
        <v/>
      </c>
      <c r="F5600" t="n">
        <v>1781</v>
      </c>
      <c r="G5600">
        <f>(F5600-0,5)/3812</f>
        <v/>
      </c>
      <c r="H5600">
        <f>NORM.S.INV(G5600)</f>
        <v/>
      </c>
      <c r="I5600">
        <f>INDEX(SORT('07_MODELO_NPI'!F$26:F$3837;1;TRUE);F5600)</f>
        <v/>
      </c>
      <c r="K5600" t="n">
        <v>1781</v>
      </c>
      <c r="L5600">
        <f>(K5600-0,5)/3812</f>
        <v/>
      </c>
      <c r="M5600">
        <f>NORM.S.INV(L5600)</f>
        <v/>
      </c>
      <c r="N5600">
        <f>INDEX(SORT('08_MODELO_MULTIPLO'!G$31:G$3842;1;TRUE);K5600)</f>
        <v/>
      </c>
    </row>
    <row r="5601">
      <c r="A5601" t="n">
        <v>1782</v>
      </c>
      <c r="B5601">
        <f>(A5601-0,5)/3812</f>
        <v/>
      </c>
      <c r="C5601">
        <f>NORM.S.INV(B5601)</f>
        <v/>
      </c>
      <c r="D5601">
        <f>INDEX(SORT('06_MODELO_REFS'!F$26:F$3837;1;TRUE);A5601)</f>
        <v/>
      </c>
      <c r="F5601" t="n">
        <v>1782</v>
      </c>
      <c r="G5601">
        <f>(F5601-0,5)/3812</f>
        <v/>
      </c>
      <c r="H5601">
        <f>NORM.S.INV(G5601)</f>
        <v/>
      </c>
      <c r="I5601">
        <f>INDEX(SORT('07_MODELO_NPI'!F$26:F$3837;1;TRUE);F5601)</f>
        <v/>
      </c>
      <c r="K5601" t="n">
        <v>1782</v>
      </c>
      <c r="L5601">
        <f>(K5601-0,5)/3812</f>
        <v/>
      </c>
      <c r="M5601">
        <f>NORM.S.INV(L5601)</f>
        <v/>
      </c>
      <c r="N5601">
        <f>INDEX(SORT('08_MODELO_MULTIPLO'!G$31:G$3842;1;TRUE);K5601)</f>
        <v/>
      </c>
    </row>
    <row r="5602">
      <c r="A5602" t="n">
        <v>1783</v>
      </c>
      <c r="B5602">
        <f>(A5602-0,5)/3812</f>
        <v/>
      </c>
      <c r="C5602">
        <f>NORM.S.INV(B5602)</f>
        <v/>
      </c>
      <c r="D5602">
        <f>INDEX(SORT('06_MODELO_REFS'!F$26:F$3837;1;TRUE);A5602)</f>
        <v/>
      </c>
      <c r="F5602" t="n">
        <v>1783</v>
      </c>
      <c r="G5602">
        <f>(F5602-0,5)/3812</f>
        <v/>
      </c>
      <c r="H5602">
        <f>NORM.S.INV(G5602)</f>
        <v/>
      </c>
      <c r="I5602">
        <f>INDEX(SORT('07_MODELO_NPI'!F$26:F$3837;1;TRUE);F5602)</f>
        <v/>
      </c>
      <c r="K5602" t="n">
        <v>1783</v>
      </c>
      <c r="L5602">
        <f>(K5602-0,5)/3812</f>
        <v/>
      </c>
      <c r="M5602">
        <f>NORM.S.INV(L5602)</f>
        <v/>
      </c>
      <c r="N5602">
        <f>INDEX(SORT('08_MODELO_MULTIPLO'!G$31:G$3842;1;TRUE);K5602)</f>
        <v/>
      </c>
    </row>
    <row r="5603">
      <c r="A5603" t="n">
        <v>1784</v>
      </c>
      <c r="B5603">
        <f>(A5603-0,5)/3812</f>
        <v/>
      </c>
      <c r="C5603">
        <f>NORM.S.INV(B5603)</f>
        <v/>
      </c>
      <c r="D5603">
        <f>INDEX(SORT('06_MODELO_REFS'!F$26:F$3837;1;TRUE);A5603)</f>
        <v/>
      </c>
      <c r="F5603" t="n">
        <v>1784</v>
      </c>
      <c r="G5603">
        <f>(F5603-0,5)/3812</f>
        <v/>
      </c>
      <c r="H5603">
        <f>NORM.S.INV(G5603)</f>
        <v/>
      </c>
      <c r="I5603">
        <f>INDEX(SORT('07_MODELO_NPI'!F$26:F$3837;1;TRUE);F5603)</f>
        <v/>
      </c>
      <c r="K5603" t="n">
        <v>1784</v>
      </c>
      <c r="L5603">
        <f>(K5603-0,5)/3812</f>
        <v/>
      </c>
      <c r="M5603">
        <f>NORM.S.INV(L5603)</f>
        <v/>
      </c>
      <c r="N5603">
        <f>INDEX(SORT('08_MODELO_MULTIPLO'!G$31:G$3842;1;TRUE);K5603)</f>
        <v/>
      </c>
    </row>
    <row r="5604">
      <c r="A5604" t="n">
        <v>1785</v>
      </c>
      <c r="B5604">
        <f>(A5604-0,5)/3812</f>
        <v/>
      </c>
      <c r="C5604">
        <f>NORM.S.INV(B5604)</f>
        <v/>
      </c>
      <c r="D5604">
        <f>INDEX(SORT('06_MODELO_REFS'!F$26:F$3837;1;TRUE);A5604)</f>
        <v/>
      </c>
      <c r="F5604" t="n">
        <v>1785</v>
      </c>
      <c r="G5604">
        <f>(F5604-0,5)/3812</f>
        <v/>
      </c>
      <c r="H5604">
        <f>NORM.S.INV(G5604)</f>
        <v/>
      </c>
      <c r="I5604">
        <f>INDEX(SORT('07_MODELO_NPI'!F$26:F$3837;1;TRUE);F5604)</f>
        <v/>
      </c>
      <c r="K5604" t="n">
        <v>1785</v>
      </c>
      <c r="L5604">
        <f>(K5604-0,5)/3812</f>
        <v/>
      </c>
      <c r="M5604">
        <f>NORM.S.INV(L5604)</f>
        <v/>
      </c>
      <c r="N5604">
        <f>INDEX(SORT('08_MODELO_MULTIPLO'!G$31:G$3842;1;TRUE);K5604)</f>
        <v/>
      </c>
    </row>
    <row r="5605">
      <c r="A5605" t="n">
        <v>1786</v>
      </c>
      <c r="B5605">
        <f>(A5605-0,5)/3812</f>
        <v/>
      </c>
      <c r="C5605">
        <f>NORM.S.INV(B5605)</f>
        <v/>
      </c>
      <c r="D5605">
        <f>INDEX(SORT('06_MODELO_REFS'!F$26:F$3837;1;TRUE);A5605)</f>
        <v/>
      </c>
      <c r="F5605" t="n">
        <v>1786</v>
      </c>
      <c r="G5605">
        <f>(F5605-0,5)/3812</f>
        <v/>
      </c>
      <c r="H5605">
        <f>NORM.S.INV(G5605)</f>
        <v/>
      </c>
      <c r="I5605">
        <f>INDEX(SORT('07_MODELO_NPI'!F$26:F$3837;1;TRUE);F5605)</f>
        <v/>
      </c>
      <c r="K5605" t="n">
        <v>1786</v>
      </c>
      <c r="L5605">
        <f>(K5605-0,5)/3812</f>
        <v/>
      </c>
      <c r="M5605">
        <f>NORM.S.INV(L5605)</f>
        <v/>
      </c>
      <c r="N5605">
        <f>INDEX(SORT('08_MODELO_MULTIPLO'!G$31:G$3842;1;TRUE);K5605)</f>
        <v/>
      </c>
    </row>
    <row r="5606">
      <c r="A5606" t="n">
        <v>1787</v>
      </c>
      <c r="B5606">
        <f>(A5606-0,5)/3812</f>
        <v/>
      </c>
      <c r="C5606">
        <f>NORM.S.INV(B5606)</f>
        <v/>
      </c>
      <c r="D5606">
        <f>INDEX(SORT('06_MODELO_REFS'!F$26:F$3837;1;TRUE);A5606)</f>
        <v/>
      </c>
      <c r="F5606" t="n">
        <v>1787</v>
      </c>
      <c r="G5606">
        <f>(F5606-0,5)/3812</f>
        <v/>
      </c>
      <c r="H5606">
        <f>NORM.S.INV(G5606)</f>
        <v/>
      </c>
      <c r="I5606">
        <f>INDEX(SORT('07_MODELO_NPI'!F$26:F$3837;1;TRUE);F5606)</f>
        <v/>
      </c>
      <c r="K5606" t="n">
        <v>1787</v>
      </c>
      <c r="L5606">
        <f>(K5606-0,5)/3812</f>
        <v/>
      </c>
      <c r="M5606">
        <f>NORM.S.INV(L5606)</f>
        <v/>
      </c>
      <c r="N5606">
        <f>INDEX(SORT('08_MODELO_MULTIPLO'!G$31:G$3842;1;TRUE);K5606)</f>
        <v/>
      </c>
    </row>
    <row r="5607">
      <c r="A5607" t="n">
        <v>1788</v>
      </c>
      <c r="B5607">
        <f>(A5607-0,5)/3812</f>
        <v/>
      </c>
      <c r="C5607">
        <f>NORM.S.INV(B5607)</f>
        <v/>
      </c>
      <c r="D5607">
        <f>INDEX(SORT('06_MODELO_REFS'!F$26:F$3837;1;TRUE);A5607)</f>
        <v/>
      </c>
      <c r="F5607" t="n">
        <v>1788</v>
      </c>
      <c r="G5607">
        <f>(F5607-0,5)/3812</f>
        <v/>
      </c>
      <c r="H5607">
        <f>NORM.S.INV(G5607)</f>
        <v/>
      </c>
      <c r="I5607">
        <f>INDEX(SORT('07_MODELO_NPI'!F$26:F$3837;1;TRUE);F5607)</f>
        <v/>
      </c>
      <c r="K5607" t="n">
        <v>1788</v>
      </c>
      <c r="L5607">
        <f>(K5607-0,5)/3812</f>
        <v/>
      </c>
      <c r="M5607">
        <f>NORM.S.INV(L5607)</f>
        <v/>
      </c>
      <c r="N5607">
        <f>INDEX(SORT('08_MODELO_MULTIPLO'!G$31:G$3842;1;TRUE);K5607)</f>
        <v/>
      </c>
    </row>
    <row r="5608">
      <c r="A5608" t="n">
        <v>1789</v>
      </c>
      <c r="B5608">
        <f>(A5608-0,5)/3812</f>
        <v/>
      </c>
      <c r="C5608">
        <f>NORM.S.INV(B5608)</f>
        <v/>
      </c>
      <c r="D5608">
        <f>INDEX(SORT('06_MODELO_REFS'!F$26:F$3837;1;TRUE);A5608)</f>
        <v/>
      </c>
      <c r="F5608" t="n">
        <v>1789</v>
      </c>
      <c r="G5608">
        <f>(F5608-0,5)/3812</f>
        <v/>
      </c>
      <c r="H5608">
        <f>NORM.S.INV(G5608)</f>
        <v/>
      </c>
      <c r="I5608">
        <f>INDEX(SORT('07_MODELO_NPI'!F$26:F$3837;1;TRUE);F5608)</f>
        <v/>
      </c>
      <c r="K5608" t="n">
        <v>1789</v>
      </c>
      <c r="L5608">
        <f>(K5608-0,5)/3812</f>
        <v/>
      </c>
      <c r="M5608">
        <f>NORM.S.INV(L5608)</f>
        <v/>
      </c>
      <c r="N5608">
        <f>INDEX(SORT('08_MODELO_MULTIPLO'!G$31:G$3842;1;TRUE);K5608)</f>
        <v/>
      </c>
    </row>
    <row r="5609">
      <c r="A5609" t="n">
        <v>1790</v>
      </c>
      <c r="B5609">
        <f>(A5609-0,5)/3812</f>
        <v/>
      </c>
      <c r="C5609">
        <f>NORM.S.INV(B5609)</f>
        <v/>
      </c>
      <c r="D5609">
        <f>INDEX(SORT('06_MODELO_REFS'!F$26:F$3837;1;TRUE);A5609)</f>
        <v/>
      </c>
      <c r="F5609" t="n">
        <v>1790</v>
      </c>
      <c r="G5609">
        <f>(F5609-0,5)/3812</f>
        <v/>
      </c>
      <c r="H5609">
        <f>NORM.S.INV(G5609)</f>
        <v/>
      </c>
      <c r="I5609">
        <f>INDEX(SORT('07_MODELO_NPI'!F$26:F$3837;1;TRUE);F5609)</f>
        <v/>
      </c>
      <c r="K5609" t="n">
        <v>1790</v>
      </c>
      <c r="L5609">
        <f>(K5609-0,5)/3812</f>
        <v/>
      </c>
      <c r="M5609">
        <f>NORM.S.INV(L5609)</f>
        <v/>
      </c>
      <c r="N5609">
        <f>INDEX(SORT('08_MODELO_MULTIPLO'!G$31:G$3842;1;TRUE);K5609)</f>
        <v/>
      </c>
    </row>
    <row r="5610">
      <c r="A5610" t="n">
        <v>1791</v>
      </c>
      <c r="B5610">
        <f>(A5610-0,5)/3812</f>
        <v/>
      </c>
      <c r="C5610">
        <f>NORM.S.INV(B5610)</f>
        <v/>
      </c>
      <c r="D5610">
        <f>INDEX(SORT('06_MODELO_REFS'!F$26:F$3837;1;TRUE);A5610)</f>
        <v/>
      </c>
      <c r="F5610" t="n">
        <v>1791</v>
      </c>
      <c r="G5610">
        <f>(F5610-0,5)/3812</f>
        <v/>
      </c>
      <c r="H5610">
        <f>NORM.S.INV(G5610)</f>
        <v/>
      </c>
      <c r="I5610">
        <f>INDEX(SORT('07_MODELO_NPI'!F$26:F$3837;1;TRUE);F5610)</f>
        <v/>
      </c>
      <c r="K5610" t="n">
        <v>1791</v>
      </c>
      <c r="L5610">
        <f>(K5610-0,5)/3812</f>
        <v/>
      </c>
      <c r="M5610">
        <f>NORM.S.INV(L5610)</f>
        <v/>
      </c>
      <c r="N5610">
        <f>INDEX(SORT('08_MODELO_MULTIPLO'!G$31:G$3842;1;TRUE);K5610)</f>
        <v/>
      </c>
    </row>
    <row r="5611">
      <c r="A5611" t="n">
        <v>1792</v>
      </c>
      <c r="B5611">
        <f>(A5611-0,5)/3812</f>
        <v/>
      </c>
      <c r="C5611">
        <f>NORM.S.INV(B5611)</f>
        <v/>
      </c>
      <c r="D5611">
        <f>INDEX(SORT('06_MODELO_REFS'!F$26:F$3837;1;TRUE);A5611)</f>
        <v/>
      </c>
      <c r="F5611" t="n">
        <v>1792</v>
      </c>
      <c r="G5611">
        <f>(F5611-0,5)/3812</f>
        <v/>
      </c>
      <c r="H5611">
        <f>NORM.S.INV(G5611)</f>
        <v/>
      </c>
      <c r="I5611">
        <f>INDEX(SORT('07_MODELO_NPI'!F$26:F$3837;1;TRUE);F5611)</f>
        <v/>
      </c>
      <c r="K5611" t="n">
        <v>1792</v>
      </c>
      <c r="L5611">
        <f>(K5611-0,5)/3812</f>
        <v/>
      </c>
      <c r="M5611">
        <f>NORM.S.INV(L5611)</f>
        <v/>
      </c>
      <c r="N5611">
        <f>INDEX(SORT('08_MODELO_MULTIPLO'!G$31:G$3842;1;TRUE);K5611)</f>
        <v/>
      </c>
    </row>
    <row r="5612">
      <c r="A5612" t="n">
        <v>1793</v>
      </c>
      <c r="B5612">
        <f>(A5612-0,5)/3812</f>
        <v/>
      </c>
      <c r="C5612">
        <f>NORM.S.INV(B5612)</f>
        <v/>
      </c>
      <c r="D5612">
        <f>INDEX(SORT('06_MODELO_REFS'!F$26:F$3837;1;TRUE);A5612)</f>
        <v/>
      </c>
      <c r="F5612" t="n">
        <v>1793</v>
      </c>
      <c r="G5612">
        <f>(F5612-0,5)/3812</f>
        <v/>
      </c>
      <c r="H5612">
        <f>NORM.S.INV(G5612)</f>
        <v/>
      </c>
      <c r="I5612">
        <f>INDEX(SORT('07_MODELO_NPI'!F$26:F$3837;1;TRUE);F5612)</f>
        <v/>
      </c>
      <c r="K5612" t="n">
        <v>1793</v>
      </c>
      <c r="L5612">
        <f>(K5612-0,5)/3812</f>
        <v/>
      </c>
      <c r="M5612">
        <f>NORM.S.INV(L5612)</f>
        <v/>
      </c>
      <c r="N5612">
        <f>INDEX(SORT('08_MODELO_MULTIPLO'!G$31:G$3842;1;TRUE);K5612)</f>
        <v/>
      </c>
    </row>
    <row r="5613">
      <c r="A5613" t="n">
        <v>1794</v>
      </c>
      <c r="B5613">
        <f>(A5613-0,5)/3812</f>
        <v/>
      </c>
      <c r="C5613">
        <f>NORM.S.INV(B5613)</f>
        <v/>
      </c>
      <c r="D5613">
        <f>INDEX(SORT('06_MODELO_REFS'!F$26:F$3837;1;TRUE);A5613)</f>
        <v/>
      </c>
      <c r="F5613" t="n">
        <v>1794</v>
      </c>
      <c r="G5613">
        <f>(F5613-0,5)/3812</f>
        <v/>
      </c>
      <c r="H5613">
        <f>NORM.S.INV(G5613)</f>
        <v/>
      </c>
      <c r="I5613">
        <f>INDEX(SORT('07_MODELO_NPI'!F$26:F$3837;1;TRUE);F5613)</f>
        <v/>
      </c>
      <c r="K5613" t="n">
        <v>1794</v>
      </c>
      <c r="L5613">
        <f>(K5613-0,5)/3812</f>
        <v/>
      </c>
      <c r="M5613">
        <f>NORM.S.INV(L5613)</f>
        <v/>
      </c>
      <c r="N5613">
        <f>INDEX(SORT('08_MODELO_MULTIPLO'!G$31:G$3842;1;TRUE);K5613)</f>
        <v/>
      </c>
    </row>
    <row r="5614">
      <c r="A5614" t="n">
        <v>1795</v>
      </c>
      <c r="B5614">
        <f>(A5614-0,5)/3812</f>
        <v/>
      </c>
      <c r="C5614">
        <f>NORM.S.INV(B5614)</f>
        <v/>
      </c>
      <c r="D5614">
        <f>INDEX(SORT('06_MODELO_REFS'!F$26:F$3837;1;TRUE);A5614)</f>
        <v/>
      </c>
      <c r="F5614" t="n">
        <v>1795</v>
      </c>
      <c r="G5614">
        <f>(F5614-0,5)/3812</f>
        <v/>
      </c>
      <c r="H5614">
        <f>NORM.S.INV(G5614)</f>
        <v/>
      </c>
      <c r="I5614">
        <f>INDEX(SORT('07_MODELO_NPI'!F$26:F$3837;1;TRUE);F5614)</f>
        <v/>
      </c>
      <c r="K5614" t="n">
        <v>1795</v>
      </c>
      <c r="L5614">
        <f>(K5614-0,5)/3812</f>
        <v/>
      </c>
      <c r="M5614">
        <f>NORM.S.INV(L5614)</f>
        <v/>
      </c>
      <c r="N5614">
        <f>INDEX(SORT('08_MODELO_MULTIPLO'!G$31:G$3842;1;TRUE);K5614)</f>
        <v/>
      </c>
    </row>
    <row r="5615">
      <c r="A5615" t="n">
        <v>1796</v>
      </c>
      <c r="B5615">
        <f>(A5615-0,5)/3812</f>
        <v/>
      </c>
      <c r="C5615">
        <f>NORM.S.INV(B5615)</f>
        <v/>
      </c>
      <c r="D5615">
        <f>INDEX(SORT('06_MODELO_REFS'!F$26:F$3837;1;TRUE);A5615)</f>
        <v/>
      </c>
      <c r="F5615" t="n">
        <v>1796</v>
      </c>
      <c r="G5615">
        <f>(F5615-0,5)/3812</f>
        <v/>
      </c>
      <c r="H5615">
        <f>NORM.S.INV(G5615)</f>
        <v/>
      </c>
      <c r="I5615">
        <f>INDEX(SORT('07_MODELO_NPI'!F$26:F$3837;1;TRUE);F5615)</f>
        <v/>
      </c>
      <c r="K5615" t="n">
        <v>1796</v>
      </c>
      <c r="L5615">
        <f>(K5615-0,5)/3812</f>
        <v/>
      </c>
      <c r="M5615">
        <f>NORM.S.INV(L5615)</f>
        <v/>
      </c>
      <c r="N5615">
        <f>INDEX(SORT('08_MODELO_MULTIPLO'!G$31:G$3842;1;TRUE);K5615)</f>
        <v/>
      </c>
    </row>
    <row r="5616">
      <c r="A5616" t="n">
        <v>1797</v>
      </c>
      <c r="B5616">
        <f>(A5616-0,5)/3812</f>
        <v/>
      </c>
      <c r="C5616">
        <f>NORM.S.INV(B5616)</f>
        <v/>
      </c>
      <c r="D5616">
        <f>INDEX(SORT('06_MODELO_REFS'!F$26:F$3837;1;TRUE);A5616)</f>
        <v/>
      </c>
      <c r="F5616" t="n">
        <v>1797</v>
      </c>
      <c r="G5616">
        <f>(F5616-0,5)/3812</f>
        <v/>
      </c>
      <c r="H5616">
        <f>NORM.S.INV(G5616)</f>
        <v/>
      </c>
      <c r="I5616">
        <f>INDEX(SORT('07_MODELO_NPI'!F$26:F$3837;1;TRUE);F5616)</f>
        <v/>
      </c>
      <c r="K5616" t="n">
        <v>1797</v>
      </c>
      <c r="L5616">
        <f>(K5616-0,5)/3812</f>
        <v/>
      </c>
      <c r="M5616">
        <f>NORM.S.INV(L5616)</f>
        <v/>
      </c>
      <c r="N5616">
        <f>INDEX(SORT('08_MODELO_MULTIPLO'!G$31:G$3842;1;TRUE);K5616)</f>
        <v/>
      </c>
    </row>
    <row r="5617">
      <c r="A5617" t="n">
        <v>1798</v>
      </c>
      <c r="B5617">
        <f>(A5617-0,5)/3812</f>
        <v/>
      </c>
      <c r="C5617">
        <f>NORM.S.INV(B5617)</f>
        <v/>
      </c>
      <c r="D5617">
        <f>INDEX(SORT('06_MODELO_REFS'!F$26:F$3837;1;TRUE);A5617)</f>
        <v/>
      </c>
      <c r="F5617" t="n">
        <v>1798</v>
      </c>
      <c r="G5617">
        <f>(F5617-0,5)/3812</f>
        <v/>
      </c>
      <c r="H5617">
        <f>NORM.S.INV(G5617)</f>
        <v/>
      </c>
      <c r="I5617">
        <f>INDEX(SORT('07_MODELO_NPI'!F$26:F$3837;1;TRUE);F5617)</f>
        <v/>
      </c>
      <c r="K5617" t="n">
        <v>1798</v>
      </c>
      <c r="L5617">
        <f>(K5617-0,5)/3812</f>
        <v/>
      </c>
      <c r="M5617">
        <f>NORM.S.INV(L5617)</f>
        <v/>
      </c>
      <c r="N5617">
        <f>INDEX(SORT('08_MODELO_MULTIPLO'!G$31:G$3842;1;TRUE);K5617)</f>
        <v/>
      </c>
    </row>
    <row r="5618">
      <c r="A5618" t="n">
        <v>1799</v>
      </c>
      <c r="B5618">
        <f>(A5618-0,5)/3812</f>
        <v/>
      </c>
      <c r="C5618">
        <f>NORM.S.INV(B5618)</f>
        <v/>
      </c>
      <c r="D5618">
        <f>INDEX(SORT('06_MODELO_REFS'!F$26:F$3837;1;TRUE);A5618)</f>
        <v/>
      </c>
      <c r="F5618" t="n">
        <v>1799</v>
      </c>
      <c r="G5618">
        <f>(F5618-0,5)/3812</f>
        <v/>
      </c>
      <c r="H5618">
        <f>NORM.S.INV(G5618)</f>
        <v/>
      </c>
      <c r="I5618">
        <f>INDEX(SORT('07_MODELO_NPI'!F$26:F$3837;1;TRUE);F5618)</f>
        <v/>
      </c>
      <c r="K5618" t="n">
        <v>1799</v>
      </c>
      <c r="L5618">
        <f>(K5618-0,5)/3812</f>
        <v/>
      </c>
      <c r="M5618">
        <f>NORM.S.INV(L5618)</f>
        <v/>
      </c>
      <c r="N5618">
        <f>INDEX(SORT('08_MODELO_MULTIPLO'!G$31:G$3842;1;TRUE);K5618)</f>
        <v/>
      </c>
    </row>
    <row r="5619">
      <c r="A5619" t="n">
        <v>1800</v>
      </c>
      <c r="B5619">
        <f>(A5619-0,5)/3812</f>
        <v/>
      </c>
      <c r="C5619">
        <f>NORM.S.INV(B5619)</f>
        <v/>
      </c>
      <c r="D5619">
        <f>INDEX(SORT('06_MODELO_REFS'!F$26:F$3837;1;TRUE);A5619)</f>
        <v/>
      </c>
      <c r="F5619" t="n">
        <v>1800</v>
      </c>
      <c r="G5619">
        <f>(F5619-0,5)/3812</f>
        <v/>
      </c>
      <c r="H5619">
        <f>NORM.S.INV(G5619)</f>
        <v/>
      </c>
      <c r="I5619">
        <f>INDEX(SORT('07_MODELO_NPI'!F$26:F$3837;1;TRUE);F5619)</f>
        <v/>
      </c>
      <c r="K5619" t="n">
        <v>1800</v>
      </c>
      <c r="L5619">
        <f>(K5619-0,5)/3812</f>
        <v/>
      </c>
      <c r="M5619">
        <f>NORM.S.INV(L5619)</f>
        <v/>
      </c>
      <c r="N5619">
        <f>INDEX(SORT('08_MODELO_MULTIPLO'!G$31:G$3842;1;TRUE);K5619)</f>
        <v/>
      </c>
    </row>
    <row r="5620">
      <c r="A5620" t="n">
        <v>1801</v>
      </c>
      <c r="B5620">
        <f>(A5620-0,5)/3812</f>
        <v/>
      </c>
      <c r="C5620">
        <f>NORM.S.INV(B5620)</f>
        <v/>
      </c>
      <c r="D5620">
        <f>INDEX(SORT('06_MODELO_REFS'!F$26:F$3837;1;TRUE);A5620)</f>
        <v/>
      </c>
      <c r="F5620" t="n">
        <v>1801</v>
      </c>
      <c r="G5620">
        <f>(F5620-0,5)/3812</f>
        <v/>
      </c>
      <c r="H5620">
        <f>NORM.S.INV(G5620)</f>
        <v/>
      </c>
      <c r="I5620">
        <f>INDEX(SORT('07_MODELO_NPI'!F$26:F$3837;1;TRUE);F5620)</f>
        <v/>
      </c>
      <c r="K5620" t="n">
        <v>1801</v>
      </c>
      <c r="L5620">
        <f>(K5620-0,5)/3812</f>
        <v/>
      </c>
      <c r="M5620">
        <f>NORM.S.INV(L5620)</f>
        <v/>
      </c>
      <c r="N5620">
        <f>INDEX(SORT('08_MODELO_MULTIPLO'!G$31:G$3842;1;TRUE);K5620)</f>
        <v/>
      </c>
    </row>
    <row r="5621">
      <c r="A5621" t="n">
        <v>1802</v>
      </c>
      <c r="B5621">
        <f>(A5621-0,5)/3812</f>
        <v/>
      </c>
      <c r="C5621">
        <f>NORM.S.INV(B5621)</f>
        <v/>
      </c>
      <c r="D5621">
        <f>INDEX(SORT('06_MODELO_REFS'!F$26:F$3837;1;TRUE);A5621)</f>
        <v/>
      </c>
      <c r="F5621" t="n">
        <v>1802</v>
      </c>
      <c r="G5621">
        <f>(F5621-0,5)/3812</f>
        <v/>
      </c>
      <c r="H5621">
        <f>NORM.S.INV(G5621)</f>
        <v/>
      </c>
      <c r="I5621">
        <f>INDEX(SORT('07_MODELO_NPI'!F$26:F$3837;1;TRUE);F5621)</f>
        <v/>
      </c>
      <c r="K5621" t="n">
        <v>1802</v>
      </c>
      <c r="L5621">
        <f>(K5621-0,5)/3812</f>
        <v/>
      </c>
      <c r="M5621">
        <f>NORM.S.INV(L5621)</f>
        <v/>
      </c>
      <c r="N5621">
        <f>INDEX(SORT('08_MODELO_MULTIPLO'!G$31:G$3842;1;TRUE);K5621)</f>
        <v/>
      </c>
    </row>
    <row r="5622">
      <c r="A5622" t="n">
        <v>1803</v>
      </c>
      <c r="B5622">
        <f>(A5622-0,5)/3812</f>
        <v/>
      </c>
      <c r="C5622">
        <f>NORM.S.INV(B5622)</f>
        <v/>
      </c>
      <c r="D5622">
        <f>INDEX(SORT('06_MODELO_REFS'!F$26:F$3837;1;TRUE);A5622)</f>
        <v/>
      </c>
      <c r="F5622" t="n">
        <v>1803</v>
      </c>
      <c r="G5622">
        <f>(F5622-0,5)/3812</f>
        <v/>
      </c>
      <c r="H5622">
        <f>NORM.S.INV(G5622)</f>
        <v/>
      </c>
      <c r="I5622">
        <f>INDEX(SORT('07_MODELO_NPI'!F$26:F$3837;1;TRUE);F5622)</f>
        <v/>
      </c>
      <c r="K5622" t="n">
        <v>1803</v>
      </c>
      <c r="L5622">
        <f>(K5622-0,5)/3812</f>
        <v/>
      </c>
      <c r="M5622">
        <f>NORM.S.INV(L5622)</f>
        <v/>
      </c>
      <c r="N5622">
        <f>INDEX(SORT('08_MODELO_MULTIPLO'!G$31:G$3842;1;TRUE);K5622)</f>
        <v/>
      </c>
    </row>
    <row r="5623">
      <c r="A5623" t="n">
        <v>1804</v>
      </c>
      <c r="B5623">
        <f>(A5623-0,5)/3812</f>
        <v/>
      </c>
      <c r="C5623">
        <f>NORM.S.INV(B5623)</f>
        <v/>
      </c>
      <c r="D5623">
        <f>INDEX(SORT('06_MODELO_REFS'!F$26:F$3837;1;TRUE);A5623)</f>
        <v/>
      </c>
      <c r="F5623" t="n">
        <v>1804</v>
      </c>
      <c r="G5623">
        <f>(F5623-0,5)/3812</f>
        <v/>
      </c>
      <c r="H5623">
        <f>NORM.S.INV(G5623)</f>
        <v/>
      </c>
      <c r="I5623">
        <f>INDEX(SORT('07_MODELO_NPI'!F$26:F$3837;1;TRUE);F5623)</f>
        <v/>
      </c>
      <c r="K5623" t="n">
        <v>1804</v>
      </c>
      <c r="L5623">
        <f>(K5623-0,5)/3812</f>
        <v/>
      </c>
      <c r="M5623">
        <f>NORM.S.INV(L5623)</f>
        <v/>
      </c>
      <c r="N5623">
        <f>INDEX(SORT('08_MODELO_MULTIPLO'!G$31:G$3842;1;TRUE);K5623)</f>
        <v/>
      </c>
    </row>
    <row r="5624">
      <c r="A5624" t="n">
        <v>1805</v>
      </c>
      <c r="B5624">
        <f>(A5624-0,5)/3812</f>
        <v/>
      </c>
      <c r="C5624">
        <f>NORM.S.INV(B5624)</f>
        <v/>
      </c>
      <c r="D5624">
        <f>INDEX(SORT('06_MODELO_REFS'!F$26:F$3837;1;TRUE);A5624)</f>
        <v/>
      </c>
      <c r="F5624" t="n">
        <v>1805</v>
      </c>
      <c r="G5624">
        <f>(F5624-0,5)/3812</f>
        <v/>
      </c>
      <c r="H5624">
        <f>NORM.S.INV(G5624)</f>
        <v/>
      </c>
      <c r="I5624">
        <f>INDEX(SORT('07_MODELO_NPI'!F$26:F$3837;1;TRUE);F5624)</f>
        <v/>
      </c>
      <c r="K5624" t="n">
        <v>1805</v>
      </c>
      <c r="L5624">
        <f>(K5624-0,5)/3812</f>
        <v/>
      </c>
      <c r="M5624">
        <f>NORM.S.INV(L5624)</f>
        <v/>
      </c>
      <c r="N5624">
        <f>INDEX(SORT('08_MODELO_MULTIPLO'!G$31:G$3842;1;TRUE);K5624)</f>
        <v/>
      </c>
    </row>
    <row r="5625">
      <c r="A5625" t="n">
        <v>1806</v>
      </c>
      <c r="B5625">
        <f>(A5625-0,5)/3812</f>
        <v/>
      </c>
      <c r="C5625">
        <f>NORM.S.INV(B5625)</f>
        <v/>
      </c>
      <c r="D5625">
        <f>INDEX(SORT('06_MODELO_REFS'!F$26:F$3837;1;TRUE);A5625)</f>
        <v/>
      </c>
      <c r="F5625" t="n">
        <v>1806</v>
      </c>
      <c r="G5625">
        <f>(F5625-0,5)/3812</f>
        <v/>
      </c>
      <c r="H5625">
        <f>NORM.S.INV(G5625)</f>
        <v/>
      </c>
      <c r="I5625">
        <f>INDEX(SORT('07_MODELO_NPI'!F$26:F$3837;1;TRUE);F5625)</f>
        <v/>
      </c>
      <c r="K5625" t="n">
        <v>1806</v>
      </c>
      <c r="L5625">
        <f>(K5625-0,5)/3812</f>
        <v/>
      </c>
      <c r="M5625">
        <f>NORM.S.INV(L5625)</f>
        <v/>
      </c>
      <c r="N5625">
        <f>INDEX(SORT('08_MODELO_MULTIPLO'!G$31:G$3842;1;TRUE);K5625)</f>
        <v/>
      </c>
    </row>
    <row r="5626">
      <c r="A5626" t="n">
        <v>1807</v>
      </c>
      <c r="B5626">
        <f>(A5626-0,5)/3812</f>
        <v/>
      </c>
      <c r="C5626">
        <f>NORM.S.INV(B5626)</f>
        <v/>
      </c>
      <c r="D5626">
        <f>INDEX(SORT('06_MODELO_REFS'!F$26:F$3837;1;TRUE);A5626)</f>
        <v/>
      </c>
      <c r="F5626" t="n">
        <v>1807</v>
      </c>
      <c r="G5626">
        <f>(F5626-0,5)/3812</f>
        <v/>
      </c>
      <c r="H5626">
        <f>NORM.S.INV(G5626)</f>
        <v/>
      </c>
      <c r="I5626">
        <f>INDEX(SORT('07_MODELO_NPI'!F$26:F$3837;1;TRUE);F5626)</f>
        <v/>
      </c>
      <c r="K5626" t="n">
        <v>1807</v>
      </c>
      <c r="L5626">
        <f>(K5626-0,5)/3812</f>
        <v/>
      </c>
      <c r="M5626">
        <f>NORM.S.INV(L5626)</f>
        <v/>
      </c>
      <c r="N5626">
        <f>INDEX(SORT('08_MODELO_MULTIPLO'!G$31:G$3842;1;TRUE);K5626)</f>
        <v/>
      </c>
    </row>
    <row r="5627">
      <c r="A5627" t="n">
        <v>1808</v>
      </c>
      <c r="B5627">
        <f>(A5627-0,5)/3812</f>
        <v/>
      </c>
      <c r="C5627">
        <f>NORM.S.INV(B5627)</f>
        <v/>
      </c>
      <c r="D5627">
        <f>INDEX(SORT('06_MODELO_REFS'!F$26:F$3837;1;TRUE);A5627)</f>
        <v/>
      </c>
      <c r="F5627" t="n">
        <v>1808</v>
      </c>
      <c r="G5627">
        <f>(F5627-0,5)/3812</f>
        <v/>
      </c>
      <c r="H5627">
        <f>NORM.S.INV(G5627)</f>
        <v/>
      </c>
      <c r="I5627">
        <f>INDEX(SORT('07_MODELO_NPI'!F$26:F$3837;1;TRUE);F5627)</f>
        <v/>
      </c>
      <c r="K5627" t="n">
        <v>1808</v>
      </c>
      <c r="L5627">
        <f>(K5627-0,5)/3812</f>
        <v/>
      </c>
      <c r="M5627">
        <f>NORM.S.INV(L5627)</f>
        <v/>
      </c>
      <c r="N5627">
        <f>INDEX(SORT('08_MODELO_MULTIPLO'!G$31:G$3842;1;TRUE);K5627)</f>
        <v/>
      </c>
    </row>
    <row r="5628">
      <c r="A5628" t="n">
        <v>1809</v>
      </c>
      <c r="B5628">
        <f>(A5628-0,5)/3812</f>
        <v/>
      </c>
      <c r="C5628">
        <f>NORM.S.INV(B5628)</f>
        <v/>
      </c>
      <c r="D5628">
        <f>INDEX(SORT('06_MODELO_REFS'!F$26:F$3837;1;TRUE);A5628)</f>
        <v/>
      </c>
      <c r="F5628" t="n">
        <v>1809</v>
      </c>
      <c r="G5628">
        <f>(F5628-0,5)/3812</f>
        <v/>
      </c>
      <c r="H5628">
        <f>NORM.S.INV(G5628)</f>
        <v/>
      </c>
      <c r="I5628">
        <f>INDEX(SORT('07_MODELO_NPI'!F$26:F$3837;1;TRUE);F5628)</f>
        <v/>
      </c>
      <c r="K5628" t="n">
        <v>1809</v>
      </c>
      <c r="L5628">
        <f>(K5628-0,5)/3812</f>
        <v/>
      </c>
      <c r="M5628">
        <f>NORM.S.INV(L5628)</f>
        <v/>
      </c>
      <c r="N5628">
        <f>INDEX(SORT('08_MODELO_MULTIPLO'!G$31:G$3842;1;TRUE);K5628)</f>
        <v/>
      </c>
    </row>
    <row r="5629">
      <c r="A5629" t="n">
        <v>1810</v>
      </c>
      <c r="B5629">
        <f>(A5629-0,5)/3812</f>
        <v/>
      </c>
      <c r="C5629">
        <f>NORM.S.INV(B5629)</f>
        <v/>
      </c>
      <c r="D5629">
        <f>INDEX(SORT('06_MODELO_REFS'!F$26:F$3837;1;TRUE);A5629)</f>
        <v/>
      </c>
      <c r="F5629" t="n">
        <v>1810</v>
      </c>
      <c r="G5629">
        <f>(F5629-0,5)/3812</f>
        <v/>
      </c>
      <c r="H5629">
        <f>NORM.S.INV(G5629)</f>
        <v/>
      </c>
      <c r="I5629">
        <f>INDEX(SORT('07_MODELO_NPI'!F$26:F$3837;1;TRUE);F5629)</f>
        <v/>
      </c>
      <c r="K5629" t="n">
        <v>1810</v>
      </c>
      <c r="L5629">
        <f>(K5629-0,5)/3812</f>
        <v/>
      </c>
      <c r="M5629">
        <f>NORM.S.INV(L5629)</f>
        <v/>
      </c>
      <c r="N5629">
        <f>INDEX(SORT('08_MODELO_MULTIPLO'!G$31:G$3842;1;TRUE);K5629)</f>
        <v/>
      </c>
    </row>
    <row r="5630">
      <c r="A5630" t="n">
        <v>1811</v>
      </c>
      <c r="B5630">
        <f>(A5630-0,5)/3812</f>
        <v/>
      </c>
      <c r="C5630">
        <f>NORM.S.INV(B5630)</f>
        <v/>
      </c>
      <c r="D5630">
        <f>INDEX(SORT('06_MODELO_REFS'!F$26:F$3837;1;TRUE);A5630)</f>
        <v/>
      </c>
      <c r="F5630" t="n">
        <v>1811</v>
      </c>
      <c r="G5630">
        <f>(F5630-0,5)/3812</f>
        <v/>
      </c>
      <c r="H5630">
        <f>NORM.S.INV(G5630)</f>
        <v/>
      </c>
      <c r="I5630">
        <f>INDEX(SORT('07_MODELO_NPI'!F$26:F$3837;1;TRUE);F5630)</f>
        <v/>
      </c>
      <c r="K5630" t="n">
        <v>1811</v>
      </c>
      <c r="L5630">
        <f>(K5630-0,5)/3812</f>
        <v/>
      </c>
      <c r="M5630">
        <f>NORM.S.INV(L5630)</f>
        <v/>
      </c>
      <c r="N5630">
        <f>INDEX(SORT('08_MODELO_MULTIPLO'!G$31:G$3842;1;TRUE);K5630)</f>
        <v/>
      </c>
    </row>
    <row r="5631">
      <c r="A5631" t="n">
        <v>1812</v>
      </c>
      <c r="B5631">
        <f>(A5631-0,5)/3812</f>
        <v/>
      </c>
      <c r="C5631">
        <f>NORM.S.INV(B5631)</f>
        <v/>
      </c>
      <c r="D5631">
        <f>INDEX(SORT('06_MODELO_REFS'!F$26:F$3837;1;TRUE);A5631)</f>
        <v/>
      </c>
      <c r="F5631" t="n">
        <v>1812</v>
      </c>
      <c r="G5631">
        <f>(F5631-0,5)/3812</f>
        <v/>
      </c>
      <c r="H5631">
        <f>NORM.S.INV(G5631)</f>
        <v/>
      </c>
      <c r="I5631">
        <f>INDEX(SORT('07_MODELO_NPI'!F$26:F$3837;1;TRUE);F5631)</f>
        <v/>
      </c>
      <c r="K5631" t="n">
        <v>1812</v>
      </c>
      <c r="L5631">
        <f>(K5631-0,5)/3812</f>
        <v/>
      </c>
      <c r="M5631">
        <f>NORM.S.INV(L5631)</f>
        <v/>
      </c>
      <c r="N5631">
        <f>INDEX(SORT('08_MODELO_MULTIPLO'!G$31:G$3842;1;TRUE);K5631)</f>
        <v/>
      </c>
    </row>
    <row r="5632">
      <c r="A5632" t="n">
        <v>1813</v>
      </c>
      <c r="B5632">
        <f>(A5632-0,5)/3812</f>
        <v/>
      </c>
      <c r="C5632">
        <f>NORM.S.INV(B5632)</f>
        <v/>
      </c>
      <c r="D5632">
        <f>INDEX(SORT('06_MODELO_REFS'!F$26:F$3837;1;TRUE);A5632)</f>
        <v/>
      </c>
      <c r="F5632" t="n">
        <v>1813</v>
      </c>
      <c r="G5632">
        <f>(F5632-0,5)/3812</f>
        <v/>
      </c>
      <c r="H5632">
        <f>NORM.S.INV(G5632)</f>
        <v/>
      </c>
      <c r="I5632">
        <f>INDEX(SORT('07_MODELO_NPI'!F$26:F$3837;1;TRUE);F5632)</f>
        <v/>
      </c>
      <c r="K5632" t="n">
        <v>1813</v>
      </c>
      <c r="L5632">
        <f>(K5632-0,5)/3812</f>
        <v/>
      </c>
      <c r="M5632">
        <f>NORM.S.INV(L5632)</f>
        <v/>
      </c>
      <c r="N5632">
        <f>INDEX(SORT('08_MODELO_MULTIPLO'!G$31:G$3842;1;TRUE);K5632)</f>
        <v/>
      </c>
    </row>
    <row r="5633">
      <c r="A5633" t="n">
        <v>1814</v>
      </c>
      <c r="B5633">
        <f>(A5633-0,5)/3812</f>
        <v/>
      </c>
      <c r="C5633">
        <f>NORM.S.INV(B5633)</f>
        <v/>
      </c>
      <c r="D5633">
        <f>INDEX(SORT('06_MODELO_REFS'!F$26:F$3837;1;TRUE);A5633)</f>
        <v/>
      </c>
      <c r="F5633" t="n">
        <v>1814</v>
      </c>
      <c r="G5633">
        <f>(F5633-0,5)/3812</f>
        <v/>
      </c>
      <c r="H5633">
        <f>NORM.S.INV(G5633)</f>
        <v/>
      </c>
      <c r="I5633">
        <f>INDEX(SORT('07_MODELO_NPI'!F$26:F$3837;1;TRUE);F5633)</f>
        <v/>
      </c>
      <c r="K5633" t="n">
        <v>1814</v>
      </c>
      <c r="L5633">
        <f>(K5633-0,5)/3812</f>
        <v/>
      </c>
      <c r="M5633">
        <f>NORM.S.INV(L5633)</f>
        <v/>
      </c>
      <c r="N5633">
        <f>INDEX(SORT('08_MODELO_MULTIPLO'!G$31:G$3842;1;TRUE);K5633)</f>
        <v/>
      </c>
    </row>
    <row r="5634">
      <c r="A5634" t="n">
        <v>1815</v>
      </c>
      <c r="B5634">
        <f>(A5634-0,5)/3812</f>
        <v/>
      </c>
      <c r="C5634">
        <f>NORM.S.INV(B5634)</f>
        <v/>
      </c>
      <c r="D5634">
        <f>INDEX(SORT('06_MODELO_REFS'!F$26:F$3837;1;TRUE);A5634)</f>
        <v/>
      </c>
      <c r="F5634" t="n">
        <v>1815</v>
      </c>
      <c r="G5634">
        <f>(F5634-0,5)/3812</f>
        <v/>
      </c>
      <c r="H5634">
        <f>NORM.S.INV(G5634)</f>
        <v/>
      </c>
      <c r="I5634">
        <f>INDEX(SORT('07_MODELO_NPI'!F$26:F$3837;1;TRUE);F5634)</f>
        <v/>
      </c>
      <c r="K5634" t="n">
        <v>1815</v>
      </c>
      <c r="L5634">
        <f>(K5634-0,5)/3812</f>
        <v/>
      </c>
      <c r="M5634">
        <f>NORM.S.INV(L5634)</f>
        <v/>
      </c>
      <c r="N5634">
        <f>INDEX(SORT('08_MODELO_MULTIPLO'!G$31:G$3842;1;TRUE);K5634)</f>
        <v/>
      </c>
    </row>
    <row r="5635">
      <c r="A5635" t="n">
        <v>1816</v>
      </c>
      <c r="B5635">
        <f>(A5635-0,5)/3812</f>
        <v/>
      </c>
      <c r="C5635">
        <f>NORM.S.INV(B5635)</f>
        <v/>
      </c>
      <c r="D5635">
        <f>INDEX(SORT('06_MODELO_REFS'!F$26:F$3837;1;TRUE);A5635)</f>
        <v/>
      </c>
      <c r="F5635" t="n">
        <v>1816</v>
      </c>
      <c r="G5635">
        <f>(F5635-0,5)/3812</f>
        <v/>
      </c>
      <c r="H5635">
        <f>NORM.S.INV(G5635)</f>
        <v/>
      </c>
      <c r="I5635">
        <f>INDEX(SORT('07_MODELO_NPI'!F$26:F$3837;1;TRUE);F5635)</f>
        <v/>
      </c>
      <c r="K5635" t="n">
        <v>1816</v>
      </c>
      <c r="L5635">
        <f>(K5635-0,5)/3812</f>
        <v/>
      </c>
      <c r="M5635">
        <f>NORM.S.INV(L5635)</f>
        <v/>
      </c>
      <c r="N5635">
        <f>INDEX(SORT('08_MODELO_MULTIPLO'!G$31:G$3842;1;TRUE);K5635)</f>
        <v/>
      </c>
    </row>
    <row r="5636">
      <c r="A5636" t="n">
        <v>1817</v>
      </c>
      <c r="B5636">
        <f>(A5636-0,5)/3812</f>
        <v/>
      </c>
      <c r="C5636">
        <f>NORM.S.INV(B5636)</f>
        <v/>
      </c>
      <c r="D5636">
        <f>INDEX(SORT('06_MODELO_REFS'!F$26:F$3837;1;TRUE);A5636)</f>
        <v/>
      </c>
      <c r="F5636" t="n">
        <v>1817</v>
      </c>
      <c r="G5636">
        <f>(F5636-0,5)/3812</f>
        <v/>
      </c>
      <c r="H5636">
        <f>NORM.S.INV(G5636)</f>
        <v/>
      </c>
      <c r="I5636">
        <f>INDEX(SORT('07_MODELO_NPI'!F$26:F$3837;1;TRUE);F5636)</f>
        <v/>
      </c>
      <c r="K5636" t="n">
        <v>1817</v>
      </c>
      <c r="L5636">
        <f>(K5636-0,5)/3812</f>
        <v/>
      </c>
      <c r="M5636">
        <f>NORM.S.INV(L5636)</f>
        <v/>
      </c>
      <c r="N5636">
        <f>INDEX(SORT('08_MODELO_MULTIPLO'!G$31:G$3842;1;TRUE);K5636)</f>
        <v/>
      </c>
    </row>
    <row r="5637">
      <c r="A5637" t="n">
        <v>1818</v>
      </c>
      <c r="B5637">
        <f>(A5637-0,5)/3812</f>
        <v/>
      </c>
      <c r="C5637">
        <f>NORM.S.INV(B5637)</f>
        <v/>
      </c>
      <c r="D5637">
        <f>INDEX(SORT('06_MODELO_REFS'!F$26:F$3837;1;TRUE);A5637)</f>
        <v/>
      </c>
      <c r="F5637" t="n">
        <v>1818</v>
      </c>
      <c r="G5637">
        <f>(F5637-0,5)/3812</f>
        <v/>
      </c>
      <c r="H5637">
        <f>NORM.S.INV(G5637)</f>
        <v/>
      </c>
      <c r="I5637">
        <f>INDEX(SORT('07_MODELO_NPI'!F$26:F$3837;1;TRUE);F5637)</f>
        <v/>
      </c>
      <c r="K5637" t="n">
        <v>1818</v>
      </c>
      <c r="L5637">
        <f>(K5637-0,5)/3812</f>
        <v/>
      </c>
      <c r="M5637">
        <f>NORM.S.INV(L5637)</f>
        <v/>
      </c>
      <c r="N5637">
        <f>INDEX(SORT('08_MODELO_MULTIPLO'!G$31:G$3842;1;TRUE);K5637)</f>
        <v/>
      </c>
    </row>
    <row r="5638">
      <c r="A5638" t="n">
        <v>1819</v>
      </c>
      <c r="B5638">
        <f>(A5638-0,5)/3812</f>
        <v/>
      </c>
      <c r="C5638">
        <f>NORM.S.INV(B5638)</f>
        <v/>
      </c>
      <c r="D5638">
        <f>INDEX(SORT('06_MODELO_REFS'!F$26:F$3837;1;TRUE);A5638)</f>
        <v/>
      </c>
      <c r="F5638" t="n">
        <v>1819</v>
      </c>
      <c r="G5638">
        <f>(F5638-0,5)/3812</f>
        <v/>
      </c>
      <c r="H5638">
        <f>NORM.S.INV(G5638)</f>
        <v/>
      </c>
      <c r="I5638">
        <f>INDEX(SORT('07_MODELO_NPI'!F$26:F$3837;1;TRUE);F5638)</f>
        <v/>
      </c>
      <c r="K5638" t="n">
        <v>1819</v>
      </c>
      <c r="L5638">
        <f>(K5638-0,5)/3812</f>
        <v/>
      </c>
      <c r="M5638">
        <f>NORM.S.INV(L5638)</f>
        <v/>
      </c>
      <c r="N5638">
        <f>INDEX(SORT('08_MODELO_MULTIPLO'!G$31:G$3842;1;TRUE);K5638)</f>
        <v/>
      </c>
    </row>
    <row r="5639">
      <c r="A5639" t="n">
        <v>1820</v>
      </c>
      <c r="B5639">
        <f>(A5639-0,5)/3812</f>
        <v/>
      </c>
      <c r="C5639">
        <f>NORM.S.INV(B5639)</f>
        <v/>
      </c>
      <c r="D5639">
        <f>INDEX(SORT('06_MODELO_REFS'!F$26:F$3837;1;TRUE);A5639)</f>
        <v/>
      </c>
      <c r="F5639" t="n">
        <v>1820</v>
      </c>
      <c r="G5639">
        <f>(F5639-0,5)/3812</f>
        <v/>
      </c>
      <c r="H5639">
        <f>NORM.S.INV(G5639)</f>
        <v/>
      </c>
      <c r="I5639">
        <f>INDEX(SORT('07_MODELO_NPI'!F$26:F$3837;1;TRUE);F5639)</f>
        <v/>
      </c>
      <c r="K5639" t="n">
        <v>1820</v>
      </c>
      <c r="L5639">
        <f>(K5639-0,5)/3812</f>
        <v/>
      </c>
      <c r="M5639">
        <f>NORM.S.INV(L5639)</f>
        <v/>
      </c>
      <c r="N5639">
        <f>INDEX(SORT('08_MODELO_MULTIPLO'!G$31:G$3842;1;TRUE);K5639)</f>
        <v/>
      </c>
    </row>
    <row r="5640">
      <c r="A5640" t="n">
        <v>1821</v>
      </c>
      <c r="B5640">
        <f>(A5640-0,5)/3812</f>
        <v/>
      </c>
      <c r="C5640">
        <f>NORM.S.INV(B5640)</f>
        <v/>
      </c>
      <c r="D5640">
        <f>INDEX(SORT('06_MODELO_REFS'!F$26:F$3837;1;TRUE);A5640)</f>
        <v/>
      </c>
      <c r="F5640" t="n">
        <v>1821</v>
      </c>
      <c r="G5640">
        <f>(F5640-0,5)/3812</f>
        <v/>
      </c>
      <c r="H5640">
        <f>NORM.S.INV(G5640)</f>
        <v/>
      </c>
      <c r="I5640">
        <f>INDEX(SORT('07_MODELO_NPI'!F$26:F$3837;1;TRUE);F5640)</f>
        <v/>
      </c>
      <c r="K5640" t="n">
        <v>1821</v>
      </c>
      <c r="L5640">
        <f>(K5640-0,5)/3812</f>
        <v/>
      </c>
      <c r="M5640">
        <f>NORM.S.INV(L5640)</f>
        <v/>
      </c>
      <c r="N5640">
        <f>INDEX(SORT('08_MODELO_MULTIPLO'!G$31:G$3842;1;TRUE);K5640)</f>
        <v/>
      </c>
    </row>
    <row r="5641">
      <c r="A5641" t="n">
        <v>1822</v>
      </c>
      <c r="B5641">
        <f>(A5641-0,5)/3812</f>
        <v/>
      </c>
      <c r="C5641">
        <f>NORM.S.INV(B5641)</f>
        <v/>
      </c>
      <c r="D5641">
        <f>INDEX(SORT('06_MODELO_REFS'!F$26:F$3837;1;TRUE);A5641)</f>
        <v/>
      </c>
      <c r="F5641" t="n">
        <v>1822</v>
      </c>
      <c r="G5641">
        <f>(F5641-0,5)/3812</f>
        <v/>
      </c>
      <c r="H5641">
        <f>NORM.S.INV(G5641)</f>
        <v/>
      </c>
      <c r="I5641">
        <f>INDEX(SORT('07_MODELO_NPI'!F$26:F$3837;1;TRUE);F5641)</f>
        <v/>
      </c>
      <c r="K5641" t="n">
        <v>1822</v>
      </c>
      <c r="L5641">
        <f>(K5641-0,5)/3812</f>
        <v/>
      </c>
      <c r="M5641">
        <f>NORM.S.INV(L5641)</f>
        <v/>
      </c>
      <c r="N5641">
        <f>INDEX(SORT('08_MODELO_MULTIPLO'!G$31:G$3842;1;TRUE);K5641)</f>
        <v/>
      </c>
    </row>
    <row r="5642">
      <c r="A5642" t="n">
        <v>1823</v>
      </c>
      <c r="B5642">
        <f>(A5642-0,5)/3812</f>
        <v/>
      </c>
      <c r="C5642">
        <f>NORM.S.INV(B5642)</f>
        <v/>
      </c>
      <c r="D5642">
        <f>INDEX(SORT('06_MODELO_REFS'!F$26:F$3837;1;TRUE);A5642)</f>
        <v/>
      </c>
      <c r="F5642" t="n">
        <v>1823</v>
      </c>
      <c r="G5642">
        <f>(F5642-0,5)/3812</f>
        <v/>
      </c>
      <c r="H5642">
        <f>NORM.S.INV(G5642)</f>
        <v/>
      </c>
      <c r="I5642">
        <f>INDEX(SORT('07_MODELO_NPI'!F$26:F$3837;1;TRUE);F5642)</f>
        <v/>
      </c>
      <c r="K5642" t="n">
        <v>1823</v>
      </c>
      <c r="L5642">
        <f>(K5642-0,5)/3812</f>
        <v/>
      </c>
      <c r="M5642">
        <f>NORM.S.INV(L5642)</f>
        <v/>
      </c>
      <c r="N5642">
        <f>INDEX(SORT('08_MODELO_MULTIPLO'!G$31:G$3842;1;TRUE);K5642)</f>
        <v/>
      </c>
    </row>
    <row r="5643">
      <c r="A5643" t="n">
        <v>1824</v>
      </c>
      <c r="B5643">
        <f>(A5643-0,5)/3812</f>
        <v/>
      </c>
      <c r="C5643">
        <f>NORM.S.INV(B5643)</f>
        <v/>
      </c>
      <c r="D5643">
        <f>INDEX(SORT('06_MODELO_REFS'!F$26:F$3837;1;TRUE);A5643)</f>
        <v/>
      </c>
      <c r="F5643" t="n">
        <v>1824</v>
      </c>
      <c r="G5643">
        <f>(F5643-0,5)/3812</f>
        <v/>
      </c>
      <c r="H5643">
        <f>NORM.S.INV(G5643)</f>
        <v/>
      </c>
      <c r="I5643">
        <f>INDEX(SORT('07_MODELO_NPI'!F$26:F$3837;1;TRUE);F5643)</f>
        <v/>
      </c>
      <c r="K5643" t="n">
        <v>1824</v>
      </c>
      <c r="L5643">
        <f>(K5643-0,5)/3812</f>
        <v/>
      </c>
      <c r="M5643">
        <f>NORM.S.INV(L5643)</f>
        <v/>
      </c>
      <c r="N5643">
        <f>INDEX(SORT('08_MODELO_MULTIPLO'!G$31:G$3842;1;TRUE);K5643)</f>
        <v/>
      </c>
    </row>
    <row r="5644">
      <c r="A5644" t="n">
        <v>1825</v>
      </c>
      <c r="B5644">
        <f>(A5644-0,5)/3812</f>
        <v/>
      </c>
      <c r="C5644">
        <f>NORM.S.INV(B5644)</f>
        <v/>
      </c>
      <c r="D5644">
        <f>INDEX(SORT('06_MODELO_REFS'!F$26:F$3837;1;TRUE);A5644)</f>
        <v/>
      </c>
      <c r="F5644" t="n">
        <v>1825</v>
      </c>
      <c r="G5644">
        <f>(F5644-0,5)/3812</f>
        <v/>
      </c>
      <c r="H5644">
        <f>NORM.S.INV(G5644)</f>
        <v/>
      </c>
      <c r="I5644">
        <f>INDEX(SORT('07_MODELO_NPI'!F$26:F$3837;1;TRUE);F5644)</f>
        <v/>
      </c>
      <c r="K5644" t="n">
        <v>1825</v>
      </c>
      <c r="L5644">
        <f>(K5644-0,5)/3812</f>
        <v/>
      </c>
      <c r="M5644">
        <f>NORM.S.INV(L5644)</f>
        <v/>
      </c>
      <c r="N5644">
        <f>INDEX(SORT('08_MODELO_MULTIPLO'!G$31:G$3842;1;TRUE);K5644)</f>
        <v/>
      </c>
    </row>
    <row r="5645">
      <c r="A5645" t="n">
        <v>1826</v>
      </c>
      <c r="B5645">
        <f>(A5645-0,5)/3812</f>
        <v/>
      </c>
      <c r="C5645">
        <f>NORM.S.INV(B5645)</f>
        <v/>
      </c>
      <c r="D5645">
        <f>INDEX(SORT('06_MODELO_REFS'!F$26:F$3837;1;TRUE);A5645)</f>
        <v/>
      </c>
      <c r="F5645" t="n">
        <v>1826</v>
      </c>
      <c r="G5645">
        <f>(F5645-0,5)/3812</f>
        <v/>
      </c>
      <c r="H5645">
        <f>NORM.S.INV(G5645)</f>
        <v/>
      </c>
      <c r="I5645">
        <f>INDEX(SORT('07_MODELO_NPI'!F$26:F$3837;1;TRUE);F5645)</f>
        <v/>
      </c>
      <c r="K5645" t="n">
        <v>1826</v>
      </c>
      <c r="L5645">
        <f>(K5645-0,5)/3812</f>
        <v/>
      </c>
      <c r="M5645">
        <f>NORM.S.INV(L5645)</f>
        <v/>
      </c>
      <c r="N5645">
        <f>INDEX(SORT('08_MODELO_MULTIPLO'!G$31:G$3842;1;TRUE);K5645)</f>
        <v/>
      </c>
    </row>
    <row r="5646">
      <c r="A5646" t="n">
        <v>1827</v>
      </c>
      <c r="B5646">
        <f>(A5646-0,5)/3812</f>
        <v/>
      </c>
      <c r="C5646">
        <f>NORM.S.INV(B5646)</f>
        <v/>
      </c>
      <c r="D5646">
        <f>INDEX(SORT('06_MODELO_REFS'!F$26:F$3837;1;TRUE);A5646)</f>
        <v/>
      </c>
      <c r="F5646" t="n">
        <v>1827</v>
      </c>
      <c r="G5646">
        <f>(F5646-0,5)/3812</f>
        <v/>
      </c>
      <c r="H5646">
        <f>NORM.S.INV(G5646)</f>
        <v/>
      </c>
      <c r="I5646">
        <f>INDEX(SORT('07_MODELO_NPI'!F$26:F$3837;1;TRUE);F5646)</f>
        <v/>
      </c>
      <c r="K5646" t="n">
        <v>1827</v>
      </c>
      <c r="L5646">
        <f>(K5646-0,5)/3812</f>
        <v/>
      </c>
      <c r="M5646">
        <f>NORM.S.INV(L5646)</f>
        <v/>
      </c>
      <c r="N5646">
        <f>INDEX(SORT('08_MODELO_MULTIPLO'!G$31:G$3842;1;TRUE);K5646)</f>
        <v/>
      </c>
    </row>
    <row r="5647">
      <c r="A5647" t="n">
        <v>1828</v>
      </c>
      <c r="B5647">
        <f>(A5647-0,5)/3812</f>
        <v/>
      </c>
      <c r="C5647">
        <f>NORM.S.INV(B5647)</f>
        <v/>
      </c>
      <c r="D5647">
        <f>INDEX(SORT('06_MODELO_REFS'!F$26:F$3837;1;TRUE);A5647)</f>
        <v/>
      </c>
      <c r="F5647" t="n">
        <v>1828</v>
      </c>
      <c r="G5647">
        <f>(F5647-0,5)/3812</f>
        <v/>
      </c>
      <c r="H5647">
        <f>NORM.S.INV(G5647)</f>
        <v/>
      </c>
      <c r="I5647">
        <f>INDEX(SORT('07_MODELO_NPI'!F$26:F$3837;1;TRUE);F5647)</f>
        <v/>
      </c>
      <c r="K5647" t="n">
        <v>1828</v>
      </c>
      <c r="L5647">
        <f>(K5647-0,5)/3812</f>
        <v/>
      </c>
      <c r="M5647">
        <f>NORM.S.INV(L5647)</f>
        <v/>
      </c>
      <c r="N5647">
        <f>INDEX(SORT('08_MODELO_MULTIPLO'!G$31:G$3842;1;TRUE);K5647)</f>
        <v/>
      </c>
    </row>
    <row r="5648">
      <c r="A5648" t="n">
        <v>1829</v>
      </c>
      <c r="B5648">
        <f>(A5648-0,5)/3812</f>
        <v/>
      </c>
      <c r="C5648">
        <f>NORM.S.INV(B5648)</f>
        <v/>
      </c>
      <c r="D5648">
        <f>INDEX(SORT('06_MODELO_REFS'!F$26:F$3837;1;TRUE);A5648)</f>
        <v/>
      </c>
      <c r="F5648" t="n">
        <v>1829</v>
      </c>
      <c r="G5648">
        <f>(F5648-0,5)/3812</f>
        <v/>
      </c>
      <c r="H5648">
        <f>NORM.S.INV(G5648)</f>
        <v/>
      </c>
      <c r="I5648">
        <f>INDEX(SORT('07_MODELO_NPI'!F$26:F$3837;1;TRUE);F5648)</f>
        <v/>
      </c>
      <c r="K5648" t="n">
        <v>1829</v>
      </c>
      <c r="L5648">
        <f>(K5648-0,5)/3812</f>
        <v/>
      </c>
      <c r="M5648">
        <f>NORM.S.INV(L5648)</f>
        <v/>
      </c>
      <c r="N5648">
        <f>INDEX(SORT('08_MODELO_MULTIPLO'!G$31:G$3842;1;TRUE);K5648)</f>
        <v/>
      </c>
    </row>
    <row r="5649">
      <c r="A5649" t="n">
        <v>1830</v>
      </c>
      <c r="B5649">
        <f>(A5649-0,5)/3812</f>
        <v/>
      </c>
      <c r="C5649">
        <f>NORM.S.INV(B5649)</f>
        <v/>
      </c>
      <c r="D5649">
        <f>INDEX(SORT('06_MODELO_REFS'!F$26:F$3837;1;TRUE);A5649)</f>
        <v/>
      </c>
      <c r="F5649" t="n">
        <v>1830</v>
      </c>
      <c r="G5649">
        <f>(F5649-0,5)/3812</f>
        <v/>
      </c>
      <c r="H5649">
        <f>NORM.S.INV(G5649)</f>
        <v/>
      </c>
      <c r="I5649">
        <f>INDEX(SORT('07_MODELO_NPI'!F$26:F$3837;1;TRUE);F5649)</f>
        <v/>
      </c>
      <c r="K5649" t="n">
        <v>1830</v>
      </c>
      <c r="L5649">
        <f>(K5649-0,5)/3812</f>
        <v/>
      </c>
      <c r="M5649">
        <f>NORM.S.INV(L5649)</f>
        <v/>
      </c>
      <c r="N5649">
        <f>INDEX(SORT('08_MODELO_MULTIPLO'!G$31:G$3842;1;TRUE);K5649)</f>
        <v/>
      </c>
    </row>
    <row r="5650">
      <c r="A5650" t="n">
        <v>1831</v>
      </c>
      <c r="B5650">
        <f>(A5650-0,5)/3812</f>
        <v/>
      </c>
      <c r="C5650">
        <f>NORM.S.INV(B5650)</f>
        <v/>
      </c>
      <c r="D5650">
        <f>INDEX(SORT('06_MODELO_REFS'!F$26:F$3837;1;TRUE);A5650)</f>
        <v/>
      </c>
      <c r="F5650" t="n">
        <v>1831</v>
      </c>
      <c r="G5650">
        <f>(F5650-0,5)/3812</f>
        <v/>
      </c>
      <c r="H5650">
        <f>NORM.S.INV(G5650)</f>
        <v/>
      </c>
      <c r="I5650">
        <f>INDEX(SORT('07_MODELO_NPI'!F$26:F$3837;1;TRUE);F5650)</f>
        <v/>
      </c>
      <c r="K5650" t="n">
        <v>1831</v>
      </c>
      <c r="L5650">
        <f>(K5650-0,5)/3812</f>
        <v/>
      </c>
      <c r="M5650">
        <f>NORM.S.INV(L5650)</f>
        <v/>
      </c>
      <c r="N5650">
        <f>INDEX(SORT('08_MODELO_MULTIPLO'!G$31:G$3842;1;TRUE);K5650)</f>
        <v/>
      </c>
    </row>
    <row r="5651">
      <c r="A5651" t="n">
        <v>1832</v>
      </c>
      <c r="B5651">
        <f>(A5651-0,5)/3812</f>
        <v/>
      </c>
      <c r="C5651">
        <f>NORM.S.INV(B5651)</f>
        <v/>
      </c>
      <c r="D5651">
        <f>INDEX(SORT('06_MODELO_REFS'!F$26:F$3837;1;TRUE);A5651)</f>
        <v/>
      </c>
      <c r="F5651" t="n">
        <v>1832</v>
      </c>
      <c r="G5651">
        <f>(F5651-0,5)/3812</f>
        <v/>
      </c>
      <c r="H5651">
        <f>NORM.S.INV(G5651)</f>
        <v/>
      </c>
      <c r="I5651">
        <f>INDEX(SORT('07_MODELO_NPI'!F$26:F$3837;1;TRUE);F5651)</f>
        <v/>
      </c>
      <c r="K5651" t="n">
        <v>1832</v>
      </c>
      <c r="L5651">
        <f>(K5651-0,5)/3812</f>
        <v/>
      </c>
      <c r="M5651">
        <f>NORM.S.INV(L5651)</f>
        <v/>
      </c>
      <c r="N5651">
        <f>INDEX(SORT('08_MODELO_MULTIPLO'!G$31:G$3842;1;TRUE);K5651)</f>
        <v/>
      </c>
    </row>
    <row r="5652">
      <c r="A5652" t="n">
        <v>1833</v>
      </c>
      <c r="B5652">
        <f>(A5652-0,5)/3812</f>
        <v/>
      </c>
      <c r="C5652">
        <f>NORM.S.INV(B5652)</f>
        <v/>
      </c>
      <c r="D5652">
        <f>INDEX(SORT('06_MODELO_REFS'!F$26:F$3837;1;TRUE);A5652)</f>
        <v/>
      </c>
      <c r="F5652" t="n">
        <v>1833</v>
      </c>
      <c r="G5652">
        <f>(F5652-0,5)/3812</f>
        <v/>
      </c>
      <c r="H5652">
        <f>NORM.S.INV(G5652)</f>
        <v/>
      </c>
      <c r="I5652">
        <f>INDEX(SORT('07_MODELO_NPI'!F$26:F$3837;1;TRUE);F5652)</f>
        <v/>
      </c>
      <c r="K5652" t="n">
        <v>1833</v>
      </c>
      <c r="L5652">
        <f>(K5652-0,5)/3812</f>
        <v/>
      </c>
      <c r="M5652">
        <f>NORM.S.INV(L5652)</f>
        <v/>
      </c>
      <c r="N5652">
        <f>INDEX(SORT('08_MODELO_MULTIPLO'!G$31:G$3842;1;TRUE);K5652)</f>
        <v/>
      </c>
    </row>
    <row r="5653">
      <c r="A5653" t="n">
        <v>1834</v>
      </c>
      <c r="B5653">
        <f>(A5653-0,5)/3812</f>
        <v/>
      </c>
      <c r="C5653">
        <f>NORM.S.INV(B5653)</f>
        <v/>
      </c>
      <c r="D5653">
        <f>INDEX(SORT('06_MODELO_REFS'!F$26:F$3837;1;TRUE);A5653)</f>
        <v/>
      </c>
      <c r="F5653" t="n">
        <v>1834</v>
      </c>
      <c r="G5653">
        <f>(F5653-0,5)/3812</f>
        <v/>
      </c>
      <c r="H5653">
        <f>NORM.S.INV(G5653)</f>
        <v/>
      </c>
      <c r="I5653">
        <f>INDEX(SORT('07_MODELO_NPI'!F$26:F$3837;1;TRUE);F5653)</f>
        <v/>
      </c>
      <c r="K5653" t="n">
        <v>1834</v>
      </c>
      <c r="L5653">
        <f>(K5653-0,5)/3812</f>
        <v/>
      </c>
      <c r="M5653">
        <f>NORM.S.INV(L5653)</f>
        <v/>
      </c>
      <c r="N5653">
        <f>INDEX(SORT('08_MODELO_MULTIPLO'!G$31:G$3842;1;TRUE);K5653)</f>
        <v/>
      </c>
    </row>
    <row r="5654">
      <c r="A5654" t="n">
        <v>1835</v>
      </c>
      <c r="B5654">
        <f>(A5654-0,5)/3812</f>
        <v/>
      </c>
      <c r="C5654">
        <f>NORM.S.INV(B5654)</f>
        <v/>
      </c>
      <c r="D5654">
        <f>INDEX(SORT('06_MODELO_REFS'!F$26:F$3837;1;TRUE);A5654)</f>
        <v/>
      </c>
      <c r="F5654" t="n">
        <v>1835</v>
      </c>
      <c r="G5654">
        <f>(F5654-0,5)/3812</f>
        <v/>
      </c>
      <c r="H5654">
        <f>NORM.S.INV(G5654)</f>
        <v/>
      </c>
      <c r="I5654">
        <f>INDEX(SORT('07_MODELO_NPI'!F$26:F$3837;1;TRUE);F5654)</f>
        <v/>
      </c>
      <c r="K5654" t="n">
        <v>1835</v>
      </c>
      <c r="L5654">
        <f>(K5654-0,5)/3812</f>
        <v/>
      </c>
      <c r="M5654">
        <f>NORM.S.INV(L5654)</f>
        <v/>
      </c>
      <c r="N5654">
        <f>INDEX(SORT('08_MODELO_MULTIPLO'!G$31:G$3842;1;TRUE);K5654)</f>
        <v/>
      </c>
    </row>
    <row r="5655">
      <c r="A5655" t="n">
        <v>1836</v>
      </c>
      <c r="B5655">
        <f>(A5655-0,5)/3812</f>
        <v/>
      </c>
      <c r="C5655">
        <f>NORM.S.INV(B5655)</f>
        <v/>
      </c>
      <c r="D5655">
        <f>INDEX(SORT('06_MODELO_REFS'!F$26:F$3837;1;TRUE);A5655)</f>
        <v/>
      </c>
      <c r="F5655" t="n">
        <v>1836</v>
      </c>
      <c r="G5655">
        <f>(F5655-0,5)/3812</f>
        <v/>
      </c>
      <c r="H5655">
        <f>NORM.S.INV(G5655)</f>
        <v/>
      </c>
      <c r="I5655">
        <f>INDEX(SORT('07_MODELO_NPI'!F$26:F$3837;1;TRUE);F5655)</f>
        <v/>
      </c>
      <c r="K5655" t="n">
        <v>1836</v>
      </c>
      <c r="L5655">
        <f>(K5655-0,5)/3812</f>
        <v/>
      </c>
      <c r="M5655">
        <f>NORM.S.INV(L5655)</f>
        <v/>
      </c>
      <c r="N5655">
        <f>INDEX(SORT('08_MODELO_MULTIPLO'!G$31:G$3842;1;TRUE);K5655)</f>
        <v/>
      </c>
    </row>
    <row r="5656">
      <c r="A5656" t="n">
        <v>1837</v>
      </c>
      <c r="B5656">
        <f>(A5656-0,5)/3812</f>
        <v/>
      </c>
      <c r="C5656">
        <f>NORM.S.INV(B5656)</f>
        <v/>
      </c>
      <c r="D5656">
        <f>INDEX(SORT('06_MODELO_REFS'!F$26:F$3837;1;TRUE);A5656)</f>
        <v/>
      </c>
      <c r="F5656" t="n">
        <v>1837</v>
      </c>
      <c r="G5656">
        <f>(F5656-0,5)/3812</f>
        <v/>
      </c>
      <c r="H5656">
        <f>NORM.S.INV(G5656)</f>
        <v/>
      </c>
      <c r="I5656">
        <f>INDEX(SORT('07_MODELO_NPI'!F$26:F$3837;1;TRUE);F5656)</f>
        <v/>
      </c>
      <c r="K5656" t="n">
        <v>1837</v>
      </c>
      <c r="L5656">
        <f>(K5656-0,5)/3812</f>
        <v/>
      </c>
      <c r="M5656">
        <f>NORM.S.INV(L5656)</f>
        <v/>
      </c>
      <c r="N5656">
        <f>INDEX(SORT('08_MODELO_MULTIPLO'!G$31:G$3842;1;TRUE);K5656)</f>
        <v/>
      </c>
    </row>
    <row r="5657">
      <c r="A5657" t="n">
        <v>1838</v>
      </c>
      <c r="B5657">
        <f>(A5657-0,5)/3812</f>
        <v/>
      </c>
      <c r="C5657">
        <f>NORM.S.INV(B5657)</f>
        <v/>
      </c>
      <c r="D5657">
        <f>INDEX(SORT('06_MODELO_REFS'!F$26:F$3837;1;TRUE);A5657)</f>
        <v/>
      </c>
      <c r="F5657" t="n">
        <v>1838</v>
      </c>
      <c r="G5657">
        <f>(F5657-0,5)/3812</f>
        <v/>
      </c>
      <c r="H5657">
        <f>NORM.S.INV(G5657)</f>
        <v/>
      </c>
      <c r="I5657">
        <f>INDEX(SORT('07_MODELO_NPI'!F$26:F$3837;1;TRUE);F5657)</f>
        <v/>
      </c>
      <c r="K5657" t="n">
        <v>1838</v>
      </c>
      <c r="L5657">
        <f>(K5657-0,5)/3812</f>
        <v/>
      </c>
      <c r="M5657">
        <f>NORM.S.INV(L5657)</f>
        <v/>
      </c>
      <c r="N5657">
        <f>INDEX(SORT('08_MODELO_MULTIPLO'!G$31:G$3842;1;TRUE);K5657)</f>
        <v/>
      </c>
    </row>
    <row r="5658">
      <c r="A5658" t="n">
        <v>1839</v>
      </c>
      <c r="B5658">
        <f>(A5658-0,5)/3812</f>
        <v/>
      </c>
      <c r="C5658">
        <f>NORM.S.INV(B5658)</f>
        <v/>
      </c>
      <c r="D5658">
        <f>INDEX(SORT('06_MODELO_REFS'!F$26:F$3837;1;TRUE);A5658)</f>
        <v/>
      </c>
      <c r="F5658" t="n">
        <v>1839</v>
      </c>
      <c r="G5658">
        <f>(F5658-0,5)/3812</f>
        <v/>
      </c>
      <c r="H5658">
        <f>NORM.S.INV(G5658)</f>
        <v/>
      </c>
      <c r="I5658">
        <f>INDEX(SORT('07_MODELO_NPI'!F$26:F$3837;1;TRUE);F5658)</f>
        <v/>
      </c>
      <c r="K5658" t="n">
        <v>1839</v>
      </c>
      <c r="L5658">
        <f>(K5658-0,5)/3812</f>
        <v/>
      </c>
      <c r="M5658">
        <f>NORM.S.INV(L5658)</f>
        <v/>
      </c>
      <c r="N5658">
        <f>INDEX(SORT('08_MODELO_MULTIPLO'!G$31:G$3842;1;TRUE);K5658)</f>
        <v/>
      </c>
    </row>
    <row r="5659">
      <c r="A5659" t="n">
        <v>1840</v>
      </c>
      <c r="B5659">
        <f>(A5659-0,5)/3812</f>
        <v/>
      </c>
      <c r="C5659">
        <f>NORM.S.INV(B5659)</f>
        <v/>
      </c>
      <c r="D5659">
        <f>INDEX(SORT('06_MODELO_REFS'!F$26:F$3837;1;TRUE);A5659)</f>
        <v/>
      </c>
      <c r="F5659" t="n">
        <v>1840</v>
      </c>
      <c r="G5659">
        <f>(F5659-0,5)/3812</f>
        <v/>
      </c>
      <c r="H5659">
        <f>NORM.S.INV(G5659)</f>
        <v/>
      </c>
      <c r="I5659">
        <f>INDEX(SORT('07_MODELO_NPI'!F$26:F$3837;1;TRUE);F5659)</f>
        <v/>
      </c>
      <c r="K5659" t="n">
        <v>1840</v>
      </c>
      <c r="L5659">
        <f>(K5659-0,5)/3812</f>
        <v/>
      </c>
      <c r="M5659">
        <f>NORM.S.INV(L5659)</f>
        <v/>
      </c>
      <c r="N5659">
        <f>INDEX(SORT('08_MODELO_MULTIPLO'!G$31:G$3842;1;TRUE);K5659)</f>
        <v/>
      </c>
    </row>
    <row r="5660">
      <c r="A5660" t="n">
        <v>1841</v>
      </c>
      <c r="B5660">
        <f>(A5660-0,5)/3812</f>
        <v/>
      </c>
      <c r="C5660">
        <f>NORM.S.INV(B5660)</f>
        <v/>
      </c>
      <c r="D5660">
        <f>INDEX(SORT('06_MODELO_REFS'!F$26:F$3837;1;TRUE);A5660)</f>
        <v/>
      </c>
      <c r="F5660" t="n">
        <v>1841</v>
      </c>
      <c r="G5660">
        <f>(F5660-0,5)/3812</f>
        <v/>
      </c>
      <c r="H5660">
        <f>NORM.S.INV(G5660)</f>
        <v/>
      </c>
      <c r="I5660">
        <f>INDEX(SORT('07_MODELO_NPI'!F$26:F$3837;1;TRUE);F5660)</f>
        <v/>
      </c>
      <c r="K5660" t="n">
        <v>1841</v>
      </c>
      <c r="L5660">
        <f>(K5660-0,5)/3812</f>
        <v/>
      </c>
      <c r="M5660">
        <f>NORM.S.INV(L5660)</f>
        <v/>
      </c>
      <c r="N5660">
        <f>INDEX(SORT('08_MODELO_MULTIPLO'!G$31:G$3842;1;TRUE);K5660)</f>
        <v/>
      </c>
    </row>
    <row r="5661">
      <c r="A5661" t="n">
        <v>1842</v>
      </c>
      <c r="B5661">
        <f>(A5661-0,5)/3812</f>
        <v/>
      </c>
      <c r="C5661">
        <f>NORM.S.INV(B5661)</f>
        <v/>
      </c>
      <c r="D5661">
        <f>INDEX(SORT('06_MODELO_REFS'!F$26:F$3837;1;TRUE);A5661)</f>
        <v/>
      </c>
      <c r="F5661" t="n">
        <v>1842</v>
      </c>
      <c r="G5661">
        <f>(F5661-0,5)/3812</f>
        <v/>
      </c>
      <c r="H5661">
        <f>NORM.S.INV(G5661)</f>
        <v/>
      </c>
      <c r="I5661">
        <f>INDEX(SORT('07_MODELO_NPI'!F$26:F$3837;1;TRUE);F5661)</f>
        <v/>
      </c>
      <c r="K5661" t="n">
        <v>1842</v>
      </c>
      <c r="L5661">
        <f>(K5661-0,5)/3812</f>
        <v/>
      </c>
      <c r="M5661">
        <f>NORM.S.INV(L5661)</f>
        <v/>
      </c>
      <c r="N5661">
        <f>INDEX(SORT('08_MODELO_MULTIPLO'!G$31:G$3842;1;TRUE);K5661)</f>
        <v/>
      </c>
    </row>
    <row r="5662">
      <c r="A5662" t="n">
        <v>1843</v>
      </c>
      <c r="B5662">
        <f>(A5662-0,5)/3812</f>
        <v/>
      </c>
      <c r="C5662">
        <f>NORM.S.INV(B5662)</f>
        <v/>
      </c>
      <c r="D5662">
        <f>INDEX(SORT('06_MODELO_REFS'!F$26:F$3837;1;TRUE);A5662)</f>
        <v/>
      </c>
      <c r="F5662" t="n">
        <v>1843</v>
      </c>
      <c r="G5662">
        <f>(F5662-0,5)/3812</f>
        <v/>
      </c>
      <c r="H5662">
        <f>NORM.S.INV(G5662)</f>
        <v/>
      </c>
      <c r="I5662">
        <f>INDEX(SORT('07_MODELO_NPI'!F$26:F$3837;1;TRUE);F5662)</f>
        <v/>
      </c>
      <c r="K5662" t="n">
        <v>1843</v>
      </c>
      <c r="L5662">
        <f>(K5662-0,5)/3812</f>
        <v/>
      </c>
      <c r="M5662">
        <f>NORM.S.INV(L5662)</f>
        <v/>
      </c>
      <c r="N5662">
        <f>INDEX(SORT('08_MODELO_MULTIPLO'!G$31:G$3842;1;TRUE);K5662)</f>
        <v/>
      </c>
    </row>
    <row r="5663">
      <c r="A5663" t="n">
        <v>1844</v>
      </c>
      <c r="B5663">
        <f>(A5663-0,5)/3812</f>
        <v/>
      </c>
      <c r="C5663">
        <f>NORM.S.INV(B5663)</f>
        <v/>
      </c>
      <c r="D5663">
        <f>INDEX(SORT('06_MODELO_REFS'!F$26:F$3837;1;TRUE);A5663)</f>
        <v/>
      </c>
      <c r="F5663" t="n">
        <v>1844</v>
      </c>
      <c r="G5663">
        <f>(F5663-0,5)/3812</f>
        <v/>
      </c>
      <c r="H5663">
        <f>NORM.S.INV(G5663)</f>
        <v/>
      </c>
      <c r="I5663">
        <f>INDEX(SORT('07_MODELO_NPI'!F$26:F$3837;1;TRUE);F5663)</f>
        <v/>
      </c>
      <c r="K5663" t="n">
        <v>1844</v>
      </c>
      <c r="L5663">
        <f>(K5663-0,5)/3812</f>
        <v/>
      </c>
      <c r="M5663">
        <f>NORM.S.INV(L5663)</f>
        <v/>
      </c>
      <c r="N5663">
        <f>INDEX(SORT('08_MODELO_MULTIPLO'!G$31:G$3842;1;TRUE);K5663)</f>
        <v/>
      </c>
    </row>
    <row r="5664">
      <c r="A5664" t="n">
        <v>1845</v>
      </c>
      <c r="B5664">
        <f>(A5664-0,5)/3812</f>
        <v/>
      </c>
      <c r="C5664">
        <f>NORM.S.INV(B5664)</f>
        <v/>
      </c>
      <c r="D5664">
        <f>INDEX(SORT('06_MODELO_REFS'!F$26:F$3837;1;TRUE);A5664)</f>
        <v/>
      </c>
      <c r="F5664" t="n">
        <v>1845</v>
      </c>
      <c r="G5664">
        <f>(F5664-0,5)/3812</f>
        <v/>
      </c>
      <c r="H5664">
        <f>NORM.S.INV(G5664)</f>
        <v/>
      </c>
      <c r="I5664">
        <f>INDEX(SORT('07_MODELO_NPI'!F$26:F$3837;1;TRUE);F5664)</f>
        <v/>
      </c>
      <c r="K5664" t="n">
        <v>1845</v>
      </c>
      <c r="L5664">
        <f>(K5664-0,5)/3812</f>
        <v/>
      </c>
      <c r="M5664">
        <f>NORM.S.INV(L5664)</f>
        <v/>
      </c>
      <c r="N5664">
        <f>INDEX(SORT('08_MODELO_MULTIPLO'!G$31:G$3842;1;TRUE);K5664)</f>
        <v/>
      </c>
    </row>
    <row r="5665">
      <c r="A5665" t="n">
        <v>1846</v>
      </c>
      <c r="B5665">
        <f>(A5665-0,5)/3812</f>
        <v/>
      </c>
      <c r="C5665">
        <f>NORM.S.INV(B5665)</f>
        <v/>
      </c>
      <c r="D5665">
        <f>INDEX(SORT('06_MODELO_REFS'!F$26:F$3837;1;TRUE);A5665)</f>
        <v/>
      </c>
      <c r="F5665" t="n">
        <v>1846</v>
      </c>
      <c r="G5665">
        <f>(F5665-0,5)/3812</f>
        <v/>
      </c>
      <c r="H5665">
        <f>NORM.S.INV(G5665)</f>
        <v/>
      </c>
      <c r="I5665">
        <f>INDEX(SORT('07_MODELO_NPI'!F$26:F$3837;1;TRUE);F5665)</f>
        <v/>
      </c>
      <c r="K5665" t="n">
        <v>1846</v>
      </c>
      <c r="L5665">
        <f>(K5665-0,5)/3812</f>
        <v/>
      </c>
      <c r="M5665">
        <f>NORM.S.INV(L5665)</f>
        <v/>
      </c>
      <c r="N5665">
        <f>INDEX(SORT('08_MODELO_MULTIPLO'!G$31:G$3842;1;TRUE);K5665)</f>
        <v/>
      </c>
    </row>
    <row r="5666">
      <c r="A5666" t="n">
        <v>1847</v>
      </c>
      <c r="B5666">
        <f>(A5666-0,5)/3812</f>
        <v/>
      </c>
      <c r="C5666">
        <f>NORM.S.INV(B5666)</f>
        <v/>
      </c>
      <c r="D5666">
        <f>INDEX(SORT('06_MODELO_REFS'!F$26:F$3837;1;TRUE);A5666)</f>
        <v/>
      </c>
      <c r="F5666" t="n">
        <v>1847</v>
      </c>
      <c r="G5666">
        <f>(F5666-0,5)/3812</f>
        <v/>
      </c>
      <c r="H5666">
        <f>NORM.S.INV(G5666)</f>
        <v/>
      </c>
      <c r="I5666">
        <f>INDEX(SORT('07_MODELO_NPI'!F$26:F$3837;1;TRUE);F5666)</f>
        <v/>
      </c>
      <c r="K5666" t="n">
        <v>1847</v>
      </c>
      <c r="L5666">
        <f>(K5666-0,5)/3812</f>
        <v/>
      </c>
      <c r="M5666">
        <f>NORM.S.INV(L5666)</f>
        <v/>
      </c>
      <c r="N5666">
        <f>INDEX(SORT('08_MODELO_MULTIPLO'!G$31:G$3842;1;TRUE);K5666)</f>
        <v/>
      </c>
    </row>
    <row r="5667">
      <c r="A5667" t="n">
        <v>1848</v>
      </c>
      <c r="B5667">
        <f>(A5667-0,5)/3812</f>
        <v/>
      </c>
      <c r="C5667">
        <f>NORM.S.INV(B5667)</f>
        <v/>
      </c>
      <c r="D5667">
        <f>INDEX(SORT('06_MODELO_REFS'!F$26:F$3837;1;TRUE);A5667)</f>
        <v/>
      </c>
      <c r="F5667" t="n">
        <v>1848</v>
      </c>
      <c r="G5667">
        <f>(F5667-0,5)/3812</f>
        <v/>
      </c>
      <c r="H5667">
        <f>NORM.S.INV(G5667)</f>
        <v/>
      </c>
      <c r="I5667">
        <f>INDEX(SORT('07_MODELO_NPI'!F$26:F$3837;1;TRUE);F5667)</f>
        <v/>
      </c>
      <c r="K5667" t="n">
        <v>1848</v>
      </c>
      <c r="L5667">
        <f>(K5667-0,5)/3812</f>
        <v/>
      </c>
      <c r="M5667">
        <f>NORM.S.INV(L5667)</f>
        <v/>
      </c>
      <c r="N5667">
        <f>INDEX(SORT('08_MODELO_MULTIPLO'!G$31:G$3842;1;TRUE);K5667)</f>
        <v/>
      </c>
    </row>
    <row r="5668">
      <c r="A5668" t="n">
        <v>1849</v>
      </c>
      <c r="B5668">
        <f>(A5668-0,5)/3812</f>
        <v/>
      </c>
      <c r="C5668">
        <f>NORM.S.INV(B5668)</f>
        <v/>
      </c>
      <c r="D5668">
        <f>INDEX(SORT('06_MODELO_REFS'!F$26:F$3837;1;TRUE);A5668)</f>
        <v/>
      </c>
      <c r="F5668" t="n">
        <v>1849</v>
      </c>
      <c r="G5668">
        <f>(F5668-0,5)/3812</f>
        <v/>
      </c>
      <c r="H5668">
        <f>NORM.S.INV(G5668)</f>
        <v/>
      </c>
      <c r="I5668">
        <f>INDEX(SORT('07_MODELO_NPI'!F$26:F$3837;1;TRUE);F5668)</f>
        <v/>
      </c>
      <c r="K5668" t="n">
        <v>1849</v>
      </c>
      <c r="L5668">
        <f>(K5668-0,5)/3812</f>
        <v/>
      </c>
      <c r="M5668">
        <f>NORM.S.INV(L5668)</f>
        <v/>
      </c>
      <c r="N5668">
        <f>INDEX(SORT('08_MODELO_MULTIPLO'!G$31:G$3842;1;TRUE);K5668)</f>
        <v/>
      </c>
    </row>
    <row r="5669">
      <c r="A5669" t="n">
        <v>1850</v>
      </c>
      <c r="B5669">
        <f>(A5669-0,5)/3812</f>
        <v/>
      </c>
      <c r="C5669">
        <f>NORM.S.INV(B5669)</f>
        <v/>
      </c>
      <c r="D5669">
        <f>INDEX(SORT('06_MODELO_REFS'!F$26:F$3837;1;TRUE);A5669)</f>
        <v/>
      </c>
      <c r="F5669" t="n">
        <v>1850</v>
      </c>
      <c r="G5669">
        <f>(F5669-0,5)/3812</f>
        <v/>
      </c>
      <c r="H5669">
        <f>NORM.S.INV(G5669)</f>
        <v/>
      </c>
      <c r="I5669">
        <f>INDEX(SORT('07_MODELO_NPI'!F$26:F$3837;1;TRUE);F5669)</f>
        <v/>
      </c>
      <c r="K5669" t="n">
        <v>1850</v>
      </c>
      <c r="L5669">
        <f>(K5669-0,5)/3812</f>
        <v/>
      </c>
      <c r="M5669">
        <f>NORM.S.INV(L5669)</f>
        <v/>
      </c>
      <c r="N5669">
        <f>INDEX(SORT('08_MODELO_MULTIPLO'!G$31:G$3842;1;TRUE);K5669)</f>
        <v/>
      </c>
    </row>
    <row r="5670">
      <c r="A5670" t="n">
        <v>1851</v>
      </c>
      <c r="B5670">
        <f>(A5670-0,5)/3812</f>
        <v/>
      </c>
      <c r="C5670">
        <f>NORM.S.INV(B5670)</f>
        <v/>
      </c>
      <c r="D5670">
        <f>INDEX(SORT('06_MODELO_REFS'!F$26:F$3837;1;TRUE);A5670)</f>
        <v/>
      </c>
      <c r="F5670" t="n">
        <v>1851</v>
      </c>
      <c r="G5670">
        <f>(F5670-0,5)/3812</f>
        <v/>
      </c>
      <c r="H5670">
        <f>NORM.S.INV(G5670)</f>
        <v/>
      </c>
      <c r="I5670">
        <f>INDEX(SORT('07_MODELO_NPI'!F$26:F$3837;1;TRUE);F5670)</f>
        <v/>
      </c>
      <c r="K5670" t="n">
        <v>1851</v>
      </c>
      <c r="L5670">
        <f>(K5670-0,5)/3812</f>
        <v/>
      </c>
      <c r="M5670">
        <f>NORM.S.INV(L5670)</f>
        <v/>
      </c>
      <c r="N5670">
        <f>INDEX(SORT('08_MODELO_MULTIPLO'!G$31:G$3842;1;TRUE);K5670)</f>
        <v/>
      </c>
    </row>
    <row r="5671">
      <c r="A5671" t="n">
        <v>1852</v>
      </c>
      <c r="B5671">
        <f>(A5671-0,5)/3812</f>
        <v/>
      </c>
      <c r="C5671">
        <f>NORM.S.INV(B5671)</f>
        <v/>
      </c>
      <c r="D5671">
        <f>INDEX(SORT('06_MODELO_REFS'!F$26:F$3837;1;TRUE);A5671)</f>
        <v/>
      </c>
      <c r="F5671" t="n">
        <v>1852</v>
      </c>
      <c r="G5671">
        <f>(F5671-0,5)/3812</f>
        <v/>
      </c>
      <c r="H5671">
        <f>NORM.S.INV(G5671)</f>
        <v/>
      </c>
      <c r="I5671">
        <f>INDEX(SORT('07_MODELO_NPI'!F$26:F$3837;1;TRUE);F5671)</f>
        <v/>
      </c>
      <c r="K5671" t="n">
        <v>1852</v>
      </c>
      <c r="L5671">
        <f>(K5671-0,5)/3812</f>
        <v/>
      </c>
      <c r="M5671">
        <f>NORM.S.INV(L5671)</f>
        <v/>
      </c>
      <c r="N5671">
        <f>INDEX(SORT('08_MODELO_MULTIPLO'!G$31:G$3842;1;TRUE);K5671)</f>
        <v/>
      </c>
    </row>
    <row r="5672">
      <c r="A5672" t="n">
        <v>1853</v>
      </c>
      <c r="B5672">
        <f>(A5672-0,5)/3812</f>
        <v/>
      </c>
      <c r="C5672">
        <f>NORM.S.INV(B5672)</f>
        <v/>
      </c>
      <c r="D5672">
        <f>INDEX(SORT('06_MODELO_REFS'!F$26:F$3837;1;TRUE);A5672)</f>
        <v/>
      </c>
      <c r="F5672" t="n">
        <v>1853</v>
      </c>
      <c r="G5672">
        <f>(F5672-0,5)/3812</f>
        <v/>
      </c>
      <c r="H5672">
        <f>NORM.S.INV(G5672)</f>
        <v/>
      </c>
      <c r="I5672">
        <f>INDEX(SORT('07_MODELO_NPI'!F$26:F$3837;1;TRUE);F5672)</f>
        <v/>
      </c>
      <c r="K5672" t="n">
        <v>1853</v>
      </c>
      <c r="L5672">
        <f>(K5672-0,5)/3812</f>
        <v/>
      </c>
      <c r="M5672">
        <f>NORM.S.INV(L5672)</f>
        <v/>
      </c>
      <c r="N5672">
        <f>INDEX(SORT('08_MODELO_MULTIPLO'!G$31:G$3842;1;TRUE);K5672)</f>
        <v/>
      </c>
    </row>
    <row r="5673">
      <c r="A5673" t="n">
        <v>1854</v>
      </c>
      <c r="B5673">
        <f>(A5673-0,5)/3812</f>
        <v/>
      </c>
      <c r="C5673">
        <f>NORM.S.INV(B5673)</f>
        <v/>
      </c>
      <c r="D5673">
        <f>INDEX(SORT('06_MODELO_REFS'!F$26:F$3837;1;TRUE);A5673)</f>
        <v/>
      </c>
      <c r="F5673" t="n">
        <v>1854</v>
      </c>
      <c r="G5673">
        <f>(F5673-0,5)/3812</f>
        <v/>
      </c>
      <c r="H5673">
        <f>NORM.S.INV(G5673)</f>
        <v/>
      </c>
      <c r="I5673">
        <f>INDEX(SORT('07_MODELO_NPI'!F$26:F$3837;1;TRUE);F5673)</f>
        <v/>
      </c>
      <c r="K5673" t="n">
        <v>1854</v>
      </c>
      <c r="L5673">
        <f>(K5673-0,5)/3812</f>
        <v/>
      </c>
      <c r="M5673">
        <f>NORM.S.INV(L5673)</f>
        <v/>
      </c>
      <c r="N5673">
        <f>INDEX(SORT('08_MODELO_MULTIPLO'!G$31:G$3842;1;TRUE);K5673)</f>
        <v/>
      </c>
    </row>
    <row r="5674">
      <c r="A5674" t="n">
        <v>1855</v>
      </c>
      <c r="B5674">
        <f>(A5674-0,5)/3812</f>
        <v/>
      </c>
      <c r="C5674">
        <f>NORM.S.INV(B5674)</f>
        <v/>
      </c>
      <c r="D5674">
        <f>INDEX(SORT('06_MODELO_REFS'!F$26:F$3837;1;TRUE);A5674)</f>
        <v/>
      </c>
      <c r="F5674" t="n">
        <v>1855</v>
      </c>
      <c r="G5674">
        <f>(F5674-0,5)/3812</f>
        <v/>
      </c>
      <c r="H5674">
        <f>NORM.S.INV(G5674)</f>
        <v/>
      </c>
      <c r="I5674">
        <f>INDEX(SORT('07_MODELO_NPI'!F$26:F$3837;1;TRUE);F5674)</f>
        <v/>
      </c>
      <c r="K5674" t="n">
        <v>1855</v>
      </c>
      <c r="L5674">
        <f>(K5674-0,5)/3812</f>
        <v/>
      </c>
      <c r="M5674">
        <f>NORM.S.INV(L5674)</f>
        <v/>
      </c>
      <c r="N5674">
        <f>INDEX(SORT('08_MODELO_MULTIPLO'!G$31:G$3842;1;TRUE);K5674)</f>
        <v/>
      </c>
    </row>
    <row r="5675">
      <c r="A5675" t="n">
        <v>1856</v>
      </c>
      <c r="B5675">
        <f>(A5675-0,5)/3812</f>
        <v/>
      </c>
      <c r="C5675">
        <f>NORM.S.INV(B5675)</f>
        <v/>
      </c>
      <c r="D5675">
        <f>INDEX(SORT('06_MODELO_REFS'!F$26:F$3837;1;TRUE);A5675)</f>
        <v/>
      </c>
      <c r="F5675" t="n">
        <v>1856</v>
      </c>
      <c r="G5675">
        <f>(F5675-0,5)/3812</f>
        <v/>
      </c>
      <c r="H5675">
        <f>NORM.S.INV(G5675)</f>
        <v/>
      </c>
      <c r="I5675">
        <f>INDEX(SORT('07_MODELO_NPI'!F$26:F$3837;1;TRUE);F5675)</f>
        <v/>
      </c>
      <c r="K5675" t="n">
        <v>1856</v>
      </c>
      <c r="L5675">
        <f>(K5675-0,5)/3812</f>
        <v/>
      </c>
      <c r="M5675">
        <f>NORM.S.INV(L5675)</f>
        <v/>
      </c>
      <c r="N5675">
        <f>INDEX(SORT('08_MODELO_MULTIPLO'!G$31:G$3842;1;TRUE);K5675)</f>
        <v/>
      </c>
    </row>
    <row r="5676">
      <c r="A5676" t="n">
        <v>1857</v>
      </c>
      <c r="B5676">
        <f>(A5676-0,5)/3812</f>
        <v/>
      </c>
      <c r="C5676">
        <f>NORM.S.INV(B5676)</f>
        <v/>
      </c>
      <c r="D5676">
        <f>INDEX(SORT('06_MODELO_REFS'!F$26:F$3837;1;TRUE);A5676)</f>
        <v/>
      </c>
      <c r="F5676" t="n">
        <v>1857</v>
      </c>
      <c r="G5676">
        <f>(F5676-0,5)/3812</f>
        <v/>
      </c>
      <c r="H5676">
        <f>NORM.S.INV(G5676)</f>
        <v/>
      </c>
      <c r="I5676">
        <f>INDEX(SORT('07_MODELO_NPI'!F$26:F$3837;1;TRUE);F5676)</f>
        <v/>
      </c>
      <c r="K5676" t="n">
        <v>1857</v>
      </c>
      <c r="L5676">
        <f>(K5676-0,5)/3812</f>
        <v/>
      </c>
      <c r="M5676">
        <f>NORM.S.INV(L5676)</f>
        <v/>
      </c>
      <c r="N5676">
        <f>INDEX(SORT('08_MODELO_MULTIPLO'!G$31:G$3842;1;TRUE);K5676)</f>
        <v/>
      </c>
    </row>
    <row r="5677">
      <c r="A5677" t="n">
        <v>1858</v>
      </c>
      <c r="B5677">
        <f>(A5677-0,5)/3812</f>
        <v/>
      </c>
      <c r="C5677">
        <f>NORM.S.INV(B5677)</f>
        <v/>
      </c>
      <c r="D5677">
        <f>INDEX(SORT('06_MODELO_REFS'!F$26:F$3837;1;TRUE);A5677)</f>
        <v/>
      </c>
      <c r="F5677" t="n">
        <v>1858</v>
      </c>
      <c r="G5677">
        <f>(F5677-0,5)/3812</f>
        <v/>
      </c>
      <c r="H5677">
        <f>NORM.S.INV(G5677)</f>
        <v/>
      </c>
      <c r="I5677">
        <f>INDEX(SORT('07_MODELO_NPI'!F$26:F$3837;1;TRUE);F5677)</f>
        <v/>
      </c>
      <c r="K5677" t="n">
        <v>1858</v>
      </c>
      <c r="L5677">
        <f>(K5677-0,5)/3812</f>
        <v/>
      </c>
      <c r="M5677">
        <f>NORM.S.INV(L5677)</f>
        <v/>
      </c>
      <c r="N5677">
        <f>INDEX(SORT('08_MODELO_MULTIPLO'!G$31:G$3842;1;TRUE);K5677)</f>
        <v/>
      </c>
    </row>
    <row r="5678">
      <c r="A5678" t="n">
        <v>1859</v>
      </c>
      <c r="B5678">
        <f>(A5678-0,5)/3812</f>
        <v/>
      </c>
      <c r="C5678">
        <f>NORM.S.INV(B5678)</f>
        <v/>
      </c>
      <c r="D5678">
        <f>INDEX(SORT('06_MODELO_REFS'!F$26:F$3837;1;TRUE);A5678)</f>
        <v/>
      </c>
      <c r="F5678" t="n">
        <v>1859</v>
      </c>
      <c r="G5678">
        <f>(F5678-0,5)/3812</f>
        <v/>
      </c>
      <c r="H5678">
        <f>NORM.S.INV(G5678)</f>
        <v/>
      </c>
      <c r="I5678">
        <f>INDEX(SORT('07_MODELO_NPI'!F$26:F$3837;1;TRUE);F5678)</f>
        <v/>
      </c>
      <c r="K5678" t="n">
        <v>1859</v>
      </c>
      <c r="L5678">
        <f>(K5678-0,5)/3812</f>
        <v/>
      </c>
      <c r="M5678">
        <f>NORM.S.INV(L5678)</f>
        <v/>
      </c>
      <c r="N5678">
        <f>INDEX(SORT('08_MODELO_MULTIPLO'!G$31:G$3842;1;TRUE);K5678)</f>
        <v/>
      </c>
    </row>
    <row r="5679">
      <c r="A5679" t="n">
        <v>1860</v>
      </c>
      <c r="B5679">
        <f>(A5679-0,5)/3812</f>
        <v/>
      </c>
      <c r="C5679">
        <f>NORM.S.INV(B5679)</f>
        <v/>
      </c>
      <c r="D5679">
        <f>INDEX(SORT('06_MODELO_REFS'!F$26:F$3837;1;TRUE);A5679)</f>
        <v/>
      </c>
      <c r="F5679" t="n">
        <v>1860</v>
      </c>
      <c r="G5679">
        <f>(F5679-0,5)/3812</f>
        <v/>
      </c>
      <c r="H5679">
        <f>NORM.S.INV(G5679)</f>
        <v/>
      </c>
      <c r="I5679">
        <f>INDEX(SORT('07_MODELO_NPI'!F$26:F$3837;1;TRUE);F5679)</f>
        <v/>
      </c>
      <c r="K5679" t="n">
        <v>1860</v>
      </c>
      <c r="L5679">
        <f>(K5679-0,5)/3812</f>
        <v/>
      </c>
      <c r="M5679">
        <f>NORM.S.INV(L5679)</f>
        <v/>
      </c>
      <c r="N5679">
        <f>INDEX(SORT('08_MODELO_MULTIPLO'!G$31:G$3842;1;TRUE);K5679)</f>
        <v/>
      </c>
    </row>
    <row r="5680">
      <c r="A5680" t="n">
        <v>1861</v>
      </c>
      <c r="B5680">
        <f>(A5680-0,5)/3812</f>
        <v/>
      </c>
      <c r="C5680">
        <f>NORM.S.INV(B5680)</f>
        <v/>
      </c>
      <c r="D5680">
        <f>INDEX(SORT('06_MODELO_REFS'!F$26:F$3837;1;TRUE);A5680)</f>
        <v/>
      </c>
      <c r="F5680" t="n">
        <v>1861</v>
      </c>
      <c r="G5680">
        <f>(F5680-0,5)/3812</f>
        <v/>
      </c>
      <c r="H5680">
        <f>NORM.S.INV(G5680)</f>
        <v/>
      </c>
      <c r="I5680">
        <f>INDEX(SORT('07_MODELO_NPI'!F$26:F$3837;1;TRUE);F5680)</f>
        <v/>
      </c>
      <c r="K5680" t="n">
        <v>1861</v>
      </c>
      <c r="L5680">
        <f>(K5680-0,5)/3812</f>
        <v/>
      </c>
      <c r="M5680">
        <f>NORM.S.INV(L5680)</f>
        <v/>
      </c>
      <c r="N5680">
        <f>INDEX(SORT('08_MODELO_MULTIPLO'!G$31:G$3842;1;TRUE);K5680)</f>
        <v/>
      </c>
    </row>
    <row r="5681">
      <c r="A5681" t="n">
        <v>1862</v>
      </c>
      <c r="B5681">
        <f>(A5681-0,5)/3812</f>
        <v/>
      </c>
      <c r="C5681">
        <f>NORM.S.INV(B5681)</f>
        <v/>
      </c>
      <c r="D5681">
        <f>INDEX(SORT('06_MODELO_REFS'!F$26:F$3837;1;TRUE);A5681)</f>
        <v/>
      </c>
      <c r="F5681" t="n">
        <v>1862</v>
      </c>
      <c r="G5681">
        <f>(F5681-0,5)/3812</f>
        <v/>
      </c>
      <c r="H5681">
        <f>NORM.S.INV(G5681)</f>
        <v/>
      </c>
      <c r="I5681">
        <f>INDEX(SORT('07_MODELO_NPI'!F$26:F$3837;1;TRUE);F5681)</f>
        <v/>
      </c>
      <c r="K5681" t="n">
        <v>1862</v>
      </c>
      <c r="L5681">
        <f>(K5681-0,5)/3812</f>
        <v/>
      </c>
      <c r="M5681">
        <f>NORM.S.INV(L5681)</f>
        <v/>
      </c>
      <c r="N5681">
        <f>INDEX(SORT('08_MODELO_MULTIPLO'!G$31:G$3842;1;TRUE);K5681)</f>
        <v/>
      </c>
    </row>
    <row r="5682">
      <c r="A5682" t="n">
        <v>1863</v>
      </c>
      <c r="B5682">
        <f>(A5682-0,5)/3812</f>
        <v/>
      </c>
      <c r="C5682">
        <f>NORM.S.INV(B5682)</f>
        <v/>
      </c>
      <c r="D5682">
        <f>INDEX(SORT('06_MODELO_REFS'!F$26:F$3837;1;TRUE);A5682)</f>
        <v/>
      </c>
      <c r="F5682" t="n">
        <v>1863</v>
      </c>
      <c r="G5682">
        <f>(F5682-0,5)/3812</f>
        <v/>
      </c>
      <c r="H5682">
        <f>NORM.S.INV(G5682)</f>
        <v/>
      </c>
      <c r="I5682">
        <f>INDEX(SORT('07_MODELO_NPI'!F$26:F$3837;1;TRUE);F5682)</f>
        <v/>
      </c>
      <c r="K5682" t="n">
        <v>1863</v>
      </c>
      <c r="L5682">
        <f>(K5682-0,5)/3812</f>
        <v/>
      </c>
      <c r="M5682">
        <f>NORM.S.INV(L5682)</f>
        <v/>
      </c>
      <c r="N5682">
        <f>INDEX(SORT('08_MODELO_MULTIPLO'!G$31:G$3842;1;TRUE);K5682)</f>
        <v/>
      </c>
    </row>
    <row r="5683">
      <c r="A5683" t="n">
        <v>1864</v>
      </c>
      <c r="B5683">
        <f>(A5683-0,5)/3812</f>
        <v/>
      </c>
      <c r="C5683">
        <f>NORM.S.INV(B5683)</f>
        <v/>
      </c>
      <c r="D5683">
        <f>INDEX(SORT('06_MODELO_REFS'!F$26:F$3837;1;TRUE);A5683)</f>
        <v/>
      </c>
      <c r="F5683" t="n">
        <v>1864</v>
      </c>
      <c r="G5683">
        <f>(F5683-0,5)/3812</f>
        <v/>
      </c>
      <c r="H5683">
        <f>NORM.S.INV(G5683)</f>
        <v/>
      </c>
      <c r="I5683">
        <f>INDEX(SORT('07_MODELO_NPI'!F$26:F$3837;1;TRUE);F5683)</f>
        <v/>
      </c>
      <c r="K5683" t="n">
        <v>1864</v>
      </c>
      <c r="L5683">
        <f>(K5683-0,5)/3812</f>
        <v/>
      </c>
      <c r="M5683">
        <f>NORM.S.INV(L5683)</f>
        <v/>
      </c>
      <c r="N5683">
        <f>INDEX(SORT('08_MODELO_MULTIPLO'!G$31:G$3842;1;TRUE);K5683)</f>
        <v/>
      </c>
    </row>
    <row r="5684">
      <c r="A5684" t="n">
        <v>1865</v>
      </c>
      <c r="B5684">
        <f>(A5684-0,5)/3812</f>
        <v/>
      </c>
      <c r="C5684">
        <f>NORM.S.INV(B5684)</f>
        <v/>
      </c>
      <c r="D5684">
        <f>INDEX(SORT('06_MODELO_REFS'!F$26:F$3837;1;TRUE);A5684)</f>
        <v/>
      </c>
      <c r="F5684" t="n">
        <v>1865</v>
      </c>
      <c r="G5684">
        <f>(F5684-0,5)/3812</f>
        <v/>
      </c>
      <c r="H5684">
        <f>NORM.S.INV(G5684)</f>
        <v/>
      </c>
      <c r="I5684">
        <f>INDEX(SORT('07_MODELO_NPI'!F$26:F$3837;1;TRUE);F5684)</f>
        <v/>
      </c>
      <c r="K5684" t="n">
        <v>1865</v>
      </c>
      <c r="L5684">
        <f>(K5684-0,5)/3812</f>
        <v/>
      </c>
      <c r="M5684">
        <f>NORM.S.INV(L5684)</f>
        <v/>
      </c>
      <c r="N5684">
        <f>INDEX(SORT('08_MODELO_MULTIPLO'!G$31:G$3842;1;TRUE);K5684)</f>
        <v/>
      </c>
    </row>
    <row r="5685">
      <c r="A5685" t="n">
        <v>1866</v>
      </c>
      <c r="B5685">
        <f>(A5685-0,5)/3812</f>
        <v/>
      </c>
      <c r="C5685">
        <f>NORM.S.INV(B5685)</f>
        <v/>
      </c>
      <c r="D5685">
        <f>INDEX(SORT('06_MODELO_REFS'!F$26:F$3837;1;TRUE);A5685)</f>
        <v/>
      </c>
      <c r="F5685" t="n">
        <v>1866</v>
      </c>
      <c r="G5685">
        <f>(F5685-0,5)/3812</f>
        <v/>
      </c>
      <c r="H5685">
        <f>NORM.S.INV(G5685)</f>
        <v/>
      </c>
      <c r="I5685">
        <f>INDEX(SORT('07_MODELO_NPI'!F$26:F$3837;1;TRUE);F5685)</f>
        <v/>
      </c>
      <c r="K5685" t="n">
        <v>1866</v>
      </c>
      <c r="L5685">
        <f>(K5685-0,5)/3812</f>
        <v/>
      </c>
      <c r="M5685">
        <f>NORM.S.INV(L5685)</f>
        <v/>
      </c>
      <c r="N5685">
        <f>INDEX(SORT('08_MODELO_MULTIPLO'!G$31:G$3842;1;TRUE);K5685)</f>
        <v/>
      </c>
    </row>
    <row r="5686">
      <c r="A5686" t="n">
        <v>1867</v>
      </c>
      <c r="B5686">
        <f>(A5686-0,5)/3812</f>
        <v/>
      </c>
      <c r="C5686">
        <f>NORM.S.INV(B5686)</f>
        <v/>
      </c>
      <c r="D5686">
        <f>INDEX(SORT('06_MODELO_REFS'!F$26:F$3837;1;TRUE);A5686)</f>
        <v/>
      </c>
      <c r="F5686" t="n">
        <v>1867</v>
      </c>
      <c r="G5686">
        <f>(F5686-0,5)/3812</f>
        <v/>
      </c>
      <c r="H5686">
        <f>NORM.S.INV(G5686)</f>
        <v/>
      </c>
      <c r="I5686">
        <f>INDEX(SORT('07_MODELO_NPI'!F$26:F$3837;1;TRUE);F5686)</f>
        <v/>
      </c>
      <c r="K5686" t="n">
        <v>1867</v>
      </c>
      <c r="L5686">
        <f>(K5686-0,5)/3812</f>
        <v/>
      </c>
      <c r="M5686">
        <f>NORM.S.INV(L5686)</f>
        <v/>
      </c>
      <c r="N5686">
        <f>INDEX(SORT('08_MODELO_MULTIPLO'!G$31:G$3842;1;TRUE);K5686)</f>
        <v/>
      </c>
    </row>
    <row r="5687">
      <c r="A5687" t="n">
        <v>1868</v>
      </c>
      <c r="B5687">
        <f>(A5687-0,5)/3812</f>
        <v/>
      </c>
      <c r="C5687">
        <f>NORM.S.INV(B5687)</f>
        <v/>
      </c>
      <c r="D5687">
        <f>INDEX(SORT('06_MODELO_REFS'!F$26:F$3837;1;TRUE);A5687)</f>
        <v/>
      </c>
      <c r="F5687" t="n">
        <v>1868</v>
      </c>
      <c r="G5687">
        <f>(F5687-0,5)/3812</f>
        <v/>
      </c>
      <c r="H5687">
        <f>NORM.S.INV(G5687)</f>
        <v/>
      </c>
      <c r="I5687">
        <f>INDEX(SORT('07_MODELO_NPI'!F$26:F$3837;1;TRUE);F5687)</f>
        <v/>
      </c>
      <c r="K5687" t="n">
        <v>1868</v>
      </c>
      <c r="L5687">
        <f>(K5687-0,5)/3812</f>
        <v/>
      </c>
      <c r="M5687">
        <f>NORM.S.INV(L5687)</f>
        <v/>
      </c>
      <c r="N5687">
        <f>INDEX(SORT('08_MODELO_MULTIPLO'!G$31:G$3842;1;TRUE);K5687)</f>
        <v/>
      </c>
    </row>
    <row r="5688">
      <c r="A5688" t="n">
        <v>1869</v>
      </c>
      <c r="B5688">
        <f>(A5688-0,5)/3812</f>
        <v/>
      </c>
      <c r="C5688">
        <f>NORM.S.INV(B5688)</f>
        <v/>
      </c>
      <c r="D5688">
        <f>INDEX(SORT('06_MODELO_REFS'!F$26:F$3837;1;TRUE);A5688)</f>
        <v/>
      </c>
      <c r="F5688" t="n">
        <v>1869</v>
      </c>
      <c r="G5688">
        <f>(F5688-0,5)/3812</f>
        <v/>
      </c>
      <c r="H5688">
        <f>NORM.S.INV(G5688)</f>
        <v/>
      </c>
      <c r="I5688">
        <f>INDEX(SORT('07_MODELO_NPI'!F$26:F$3837;1;TRUE);F5688)</f>
        <v/>
      </c>
      <c r="K5688" t="n">
        <v>1869</v>
      </c>
      <c r="L5688">
        <f>(K5688-0,5)/3812</f>
        <v/>
      </c>
      <c r="M5688">
        <f>NORM.S.INV(L5688)</f>
        <v/>
      </c>
      <c r="N5688">
        <f>INDEX(SORT('08_MODELO_MULTIPLO'!G$31:G$3842;1;TRUE);K5688)</f>
        <v/>
      </c>
    </row>
    <row r="5689">
      <c r="A5689" t="n">
        <v>1870</v>
      </c>
      <c r="B5689">
        <f>(A5689-0,5)/3812</f>
        <v/>
      </c>
      <c r="C5689">
        <f>NORM.S.INV(B5689)</f>
        <v/>
      </c>
      <c r="D5689">
        <f>INDEX(SORT('06_MODELO_REFS'!F$26:F$3837;1;TRUE);A5689)</f>
        <v/>
      </c>
      <c r="F5689" t="n">
        <v>1870</v>
      </c>
      <c r="G5689">
        <f>(F5689-0,5)/3812</f>
        <v/>
      </c>
      <c r="H5689">
        <f>NORM.S.INV(G5689)</f>
        <v/>
      </c>
      <c r="I5689">
        <f>INDEX(SORT('07_MODELO_NPI'!F$26:F$3837;1;TRUE);F5689)</f>
        <v/>
      </c>
      <c r="K5689" t="n">
        <v>1870</v>
      </c>
      <c r="L5689">
        <f>(K5689-0,5)/3812</f>
        <v/>
      </c>
      <c r="M5689">
        <f>NORM.S.INV(L5689)</f>
        <v/>
      </c>
      <c r="N5689">
        <f>INDEX(SORT('08_MODELO_MULTIPLO'!G$31:G$3842;1;TRUE);K5689)</f>
        <v/>
      </c>
    </row>
    <row r="5690">
      <c r="A5690" t="n">
        <v>1871</v>
      </c>
      <c r="B5690">
        <f>(A5690-0,5)/3812</f>
        <v/>
      </c>
      <c r="C5690">
        <f>NORM.S.INV(B5690)</f>
        <v/>
      </c>
      <c r="D5690">
        <f>INDEX(SORT('06_MODELO_REFS'!F$26:F$3837;1;TRUE);A5690)</f>
        <v/>
      </c>
      <c r="F5690" t="n">
        <v>1871</v>
      </c>
      <c r="G5690">
        <f>(F5690-0,5)/3812</f>
        <v/>
      </c>
      <c r="H5690">
        <f>NORM.S.INV(G5690)</f>
        <v/>
      </c>
      <c r="I5690">
        <f>INDEX(SORT('07_MODELO_NPI'!F$26:F$3837;1;TRUE);F5690)</f>
        <v/>
      </c>
      <c r="K5690" t="n">
        <v>1871</v>
      </c>
      <c r="L5690">
        <f>(K5690-0,5)/3812</f>
        <v/>
      </c>
      <c r="M5690">
        <f>NORM.S.INV(L5690)</f>
        <v/>
      </c>
      <c r="N5690">
        <f>INDEX(SORT('08_MODELO_MULTIPLO'!G$31:G$3842;1;TRUE);K5690)</f>
        <v/>
      </c>
    </row>
    <row r="5691">
      <c r="A5691" t="n">
        <v>1872</v>
      </c>
      <c r="B5691">
        <f>(A5691-0,5)/3812</f>
        <v/>
      </c>
      <c r="C5691">
        <f>NORM.S.INV(B5691)</f>
        <v/>
      </c>
      <c r="D5691">
        <f>INDEX(SORT('06_MODELO_REFS'!F$26:F$3837;1;TRUE);A5691)</f>
        <v/>
      </c>
      <c r="F5691" t="n">
        <v>1872</v>
      </c>
      <c r="G5691">
        <f>(F5691-0,5)/3812</f>
        <v/>
      </c>
      <c r="H5691">
        <f>NORM.S.INV(G5691)</f>
        <v/>
      </c>
      <c r="I5691">
        <f>INDEX(SORT('07_MODELO_NPI'!F$26:F$3837;1;TRUE);F5691)</f>
        <v/>
      </c>
      <c r="K5691" t="n">
        <v>1872</v>
      </c>
      <c r="L5691">
        <f>(K5691-0,5)/3812</f>
        <v/>
      </c>
      <c r="M5691">
        <f>NORM.S.INV(L5691)</f>
        <v/>
      </c>
      <c r="N5691">
        <f>INDEX(SORT('08_MODELO_MULTIPLO'!G$31:G$3842;1;TRUE);K5691)</f>
        <v/>
      </c>
    </row>
    <row r="5692">
      <c r="A5692" t="n">
        <v>1873</v>
      </c>
      <c r="B5692">
        <f>(A5692-0,5)/3812</f>
        <v/>
      </c>
      <c r="C5692">
        <f>NORM.S.INV(B5692)</f>
        <v/>
      </c>
      <c r="D5692">
        <f>INDEX(SORT('06_MODELO_REFS'!F$26:F$3837;1;TRUE);A5692)</f>
        <v/>
      </c>
      <c r="F5692" t="n">
        <v>1873</v>
      </c>
      <c r="G5692">
        <f>(F5692-0,5)/3812</f>
        <v/>
      </c>
      <c r="H5692">
        <f>NORM.S.INV(G5692)</f>
        <v/>
      </c>
      <c r="I5692">
        <f>INDEX(SORT('07_MODELO_NPI'!F$26:F$3837;1;TRUE);F5692)</f>
        <v/>
      </c>
      <c r="K5692" t="n">
        <v>1873</v>
      </c>
      <c r="L5692">
        <f>(K5692-0,5)/3812</f>
        <v/>
      </c>
      <c r="M5692">
        <f>NORM.S.INV(L5692)</f>
        <v/>
      </c>
      <c r="N5692">
        <f>INDEX(SORT('08_MODELO_MULTIPLO'!G$31:G$3842;1;TRUE);K5692)</f>
        <v/>
      </c>
    </row>
    <row r="5693">
      <c r="A5693" t="n">
        <v>1874</v>
      </c>
      <c r="B5693">
        <f>(A5693-0,5)/3812</f>
        <v/>
      </c>
      <c r="C5693">
        <f>NORM.S.INV(B5693)</f>
        <v/>
      </c>
      <c r="D5693">
        <f>INDEX(SORT('06_MODELO_REFS'!F$26:F$3837;1;TRUE);A5693)</f>
        <v/>
      </c>
      <c r="F5693" t="n">
        <v>1874</v>
      </c>
      <c r="G5693">
        <f>(F5693-0,5)/3812</f>
        <v/>
      </c>
      <c r="H5693">
        <f>NORM.S.INV(G5693)</f>
        <v/>
      </c>
      <c r="I5693">
        <f>INDEX(SORT('07_MODELO_NPI'!F$26:F$3837;1;TRUE);F5693)</f>
        <v/>
      </c>
      <c r="K5693" t="n">
        <v>1874</v>
      </c>
      <c r="L5693">
        <f>(K5693-0,5)/3812</f>
        <v/>
      </c>
      <c r="M5693">
        <f>NORM.S.INV(L5693)</f>
        <v/>
      </c>
      <c r="N5693">
        <f>INDEX(SORT('08_MODELO_MULTIPLO'!G$31:G$3842;1;TRUE);K5693)</f>
        <v/>
      </c>
    </row>
    <row r="5694">
      <c r="A5694" t="n">
        <v>1875</v>
      </c>
      <c r="B5694">
        <f>(A5694-0,5)/3812</f>
        <v/>
      </c>
      <c r="C5694">
        <f>NORM.S.INV(B5694)</f>
        <v/>
      </c>
      <c r="D5694">
        <f>INDEX(SORT('06_MODELO_REFS'!F$26:F$3837;1;TRUE);A5694)</f>
        <v/>
      </c>
      <c r="F5694" t="n">
        <v>1875</v>
      </c>
      <c r="G5694">
        <f>(F5694-0,5)/3812</f>
        <v/>
      </c>
      <c r="H5694">
        <f>NORM.S.INV(G5694)</f>
        <v/>
      </c>
      <c r="I5694">
        <f>INDEX(SORT('07_MODELO_NPI'!F$26:F$3837;1;TRUE);F5694)</f>
        <v/>
      </c>
      <c r="K5694" t="n">
        <v>1875</v>
      </c>
      <c r="L5694">
        <f>(K5694-0,5)/3812</f>
        <v/>
      </c>
      <c r="M5694">
        <f>NORM.S.INV(L5694)</f>
        <v/>
      </c>
      <c r="N5694">
        <f>INDEX(SORT('08_MODELO_MULTIPLO'!G$31:G$3842;1;TRUE);K5694)</f>
        <v/>
      </c>
    </row>
    <row r="5695">
      <c r="A5695" t="n">
        <v>1876</v>
      </c>
      <c r="B5695">
        <f>(A5695-0,5)/3812</f>
        <v/>
      </c>
      <c r="C5695">
        <f>NORM.S.INV(B5695)</f>
        <v/>
      </c>
      <c r="D5695">
        <f>INDEX(SORT('06_MODELO_REFS'!F$26:F$3837;1;TRUE);A5695)</f>
        <v/>
      </c>
      <c r="F5695" t="n">
        <v>1876</v>
      </c>
      <c r="G5695">
        <f>(F5695-0,5)/3812</f>
        <v/>
      </c>
      <c r="H5695">
        <f>NORM.S.INV(G5695)</f>
        <v/>
      </c>
      <c r="I5695">
        <f>INDEX(SORT('07_MODELO_NPI'!F$26:F$3837;1;TRUE);F5695)</f>
        <v/>
      </c>
      <c r="K5695" t="n">
        <v>1876</v>
      </c>
      <c r="L5695">
        <f>(K5695-0,5)/3812</f>
        <v/>
      </c>
      <c r="M5695">
        <f>NORM.S.INV(L5695)</f>
        <v/>
      </c>
      <c r="N5695">
        <f>INDEX(SORT('08_MODELO_MULTIPLO'!G$31:G$3842;1;TRUE);K5695)</f>
        <v/>
      </c>
    </row>
    <row r="5696">
      <c r="A5696" t="n">
        <v>1877</v>
      </c>
      <c r="B5696">
        <f>(A5696-0,5)/3812</f>
        <v/>
      </c>
      <c r="C5696">
        <f>NORM.S.INV(B5696)</f>
        <v/>
      </c>
      <c r="D5696">
        <f>INDEX(SORT('06_MODELO_REFS'!F$26:F$3837;1;TRUE);A5696)</f>
        <v/>
      </c>
      <c r="F5696" t="n">
        <v>1877</v>
      </c>
      <c r="G5696">
        <f>(F5696-0,5)/3812</f>
        <v/>
      </c>
      <c r="H5696">
        <f>NORM.S.INV(G5696)</f>
        <v/>
      </c>
      <c r="I5696">
        <f>INDEX(SORT('07_MODELO_NPI'!F$26:F$3837;1;TRUE);F5696)</f>
        <v/>
      </c>
      <c r="K5696" t="n">
        <v>1877</v>
      </c>
      <c r="L5696">
        <f>(K5696-0,5)/3812</f>
        <v/>
      </c>
      <c r="M5696">
        <f>NORM.S.INV(L5696)</f>
        <v/>
      </c>
      <c r="N5696">
        <f>INDEX(SORT('08_MODELO_MULTIPLO'!G$31:G$3842;1;TRUE);K5696)</f>
        <v/>
      </c>
    </row>
    <row r="5697">
      <c r="A5697" t="n">
        <v>1878</v>
      </c>
      <c r="B5697">
        <f>(A5697-0,5)/3812</f>
        <v/>
      </c>
      <c r="C5697">
        <f>NORM.S.INV(B5697)</f>
        <v/>
      </c>
      <c r="D5697">
        <f>INDEX(SORT('06_MODELO_REFS'!F$26:F$3837;1;TRUE);A5697)</f>
        <v/>
      </c>
      <c r="F5697" t="n">
        <v>1878</v>
      </c>
      <c r="G5697">
        <f>(F5697-0,5)/3812</f>
        <v/>
      </c>
      <c r="H5697">
        <f>NORM.S.INV(G5697)</f>
        <v/>
      </c>
      <c r="I5697">
        <f>INDEX(SORT('07_MODELO_NPI'!F$26:F$3837;1;TRUE);F5697)</f>
        <v/>
      </c>
      <c r="K5697" t="n">
        <v>1878</v>
      </c>
      <c r="L5697">
        <f>(K5697-0,5)/3812</f>
        <v/>
      </c>
      <c r="M5697">
        <f>NORM.S.INV(L5697)</f>
        <v/>
      </c>
      <c r="N5697">
        <f>INDEX(SORT('08_MODELO_MULTIPLO'!G$31:G$3842;1;TRUE);K5697)</f>
        <v/>
      </c>
    </row>
    <row r="5698">
      <c r="A5698" t="n">
        <v>1879</v>
      </c>
      <c r="B5698">
        <f>(A5698-0,5)/3812</f>
        <v/>
      </c>
      <c r="C5698">
        <f>NORM.S.INV(B5698)</f>
        <v/>
      </c>
      <c r="D5698">
        <f>INDEX(SORT('06_MODELO_REFS'!F$26:F$3837;1;TRUE);A5698)</f>
        <v/>
      </c>
      <c r="F5698" t="n">
        <v>1879</v>
      </c>
      <c r="G5698">
        <f>(F5698-0,5)/3812</f>
        <v/>
      </c>
      <c r="H5698">
        <f>NORM.S.INV(G5698)</f>
        <v/>
      </c>
      <c r="I5698">
        <f>INDEX(SORT('07_MODELO_NPI'!F$26:F$3837;1;TRUE);F5698)</f>
        <v/>
      </c>
      <c r="K5698" t="n">
        <v>1879</v>
      </c>
      <c r="L5698">
        <f>(K5698-0,5)/3812</f>
        <v/>
      </c>
      <c r="M5698">
        <f>NORM.S.INV(L5698)</f>
        <v/>
      </c>
      <c r="N5698">
        <f>INDEX(SORT('08_MODELO_MULTIPLO'!G$31:G$3842;1;TRUE);K5698)</f>
        <v/>
      </c>
    </row>
    <row r="5699">
      <c r="A5699" t="n">
        <v>1880</v>
      </c>
      <c r="B5699">
        <f>(A5699-0,5)/3812</f>
        <v/>
      </c>
      <c r="C5699">
        <f>NORM.S.INV(B5699)</f>
        <v/>
      </c>
      <c r="D5699">
        <f>INDEX(SORT('06_MODELO_REFS'!F$26:F$3837;1;TRUE);A5699)</f>
        <v/>
      </c>
      <c r="F5699" t="n">
        <v>1880</v>
      </c>
      <c r="G5699">
        <f>(F5699-0,5)/3812</f>
        <v/>
      </c>
      <c r="H5699">
        <f>NORM.S.INV(G5699)</f>
        <v/>
      </c>
      <c r="I5699">
        <f>INDEX(SORT('07_MODELO_NPI'!F$26:F$3837;1;TRUE);F5699)</f>
        <v/>
      </c>
      <c r="K5699" t="n">
        <v>1880</v>
      </c>
      <c r="L5699">
        <f>(K5699-0,5)/3812</f>
        <v/>
      </c>
      <c r="M5699">
        <f>NORM.S.INV(L5699)</f>
        <v/>
      </c>
      <c r="N5699">
        <f>INDEX(SORT('08_MODELO_MULTIPLO'!G$31:G$3842;1;TRUE);K5699)</f>
        <v/>
      </c>
    </row>
    <row r="5700">
      <c r="A5700" t="n">
        <v>1881</v>
      </c>
      <c r="B5700">
        <f>(A5700-0,5)/3812</f>
        <v/>
      </c>
      <c r="C5700">
        <f>NORM.S.INV(B5700)</f>
        <v/>
      </c>
      <c r="D5700">
        <f>INDEX(SORT('06_MODELO_REFS'!F$26:F$3837;1;TRUE);A5700)</f>
        <v/>
      </c>
      <c r="F5700" t="n">
        <v>1881</v>
      </c>
      <c r="G5700">
        <f>(F5700-0,5)/3812</f>
        <v/>
      </c>
      <c r="H5700">
        <f>NORM.S.INV(G5700)</f>
        <v/>
      </c>
      <c r="I5700">
        <f>INDEX(SORT('07_MODELO_NPI'!F$26:F$3837;1;TRUE);F5700)</f>
        <v/>
      </c>
      <c r="K5700" t="n">
        <v>1881</v>
      </c>
      <c r="L5700">
        <f>(K5700-0,5)/3812</f>
        <v/>
      </c>
      <c r="M5700">
        <f>NORM.S.INV(L5700)</f>
        <v/>
      </c>
      <c r="N5700">
        <f>INDEX(SORT('08_MODELO_MULTIPLO'!G$31:G$3842;1;TRUE);K5700)</f>
        <v/>
      </c>
    </row>
    <row r="5701">
      <c r="A5701" t="n">
        <v>1882</v>
      </c>
      <c r="B5701">
        <f>(A5701-0,5)/3812</f>
        <v/>
      </c>
      <c r="C5701">
        <f>NORM.S.INV(B5701)</f>
        <v/>
      </c>
      <c r="D5701">
        <f>INDEX(SORT('06_MODELO_REFS'!F$26:F$3837;1;TRUE);A5701)</f>
        <v/>
      </c>
      <c r="F5701" t="n">
        <v>1882</v>
      </c>
      <c r="G5701">
        <f>(F5701-0,5)/3812</f>
        <v/>
      </c>
      <c r="H5701">
        <f>NORM.S.INV(G5701)</f>
        <v/>
      </c>
      <c r="I5701">
        <f>INDEX(SORT('07_MODELO_NPI'!F$26:F$3837;1;TRUE);F5701)</f>
        <v/>
      </c>
      <c r="K5701" t="n">
        <v>1882</v>
      </c>
      <c r="L5701">
        <f>(K5701-0,5)/3812</f>
        <v/>
      </c>
      <c r="M5701">
        <f>NORM.S.INV(L5701)</f>
        <v/>
      </c>
      <c r="N5701">
        <f>INDEX(SORT('08_MODELO_MULTIPLO'!G$31:G$3842;1;TRUE);K5701)</f>
        <v/>
      </c>
    </row>
    <row r="5702">
      <c r="A5702" t="n">
        <v>1883</v>
      </c>
      <c r="B5702">
        <f>(A5702-0,5)/3812</f>
        <v/>
      </c>
      <c r="C5702">
        <f>NORM.S.INV(B5702)</f>
        <v/>
      </c>
      <c r="D5702">
        <f>INDEX(SORT('06_MODELO_REFS'!F$26:F$3837;1;TRUE);A5702)</f>
        <v/>
      </c>
      <c r="F5702" t="n">
        <v>1883</v>
      </c>
      <c r="G5702">
        <f>(F5702-0,5)/3812</f>
        <v/>
      </c>
      <c r="H5702">
        <f>NORM.S.INV(G5702)</f>
        <v/>
      </c>
      <c r="I5702">
        <f>INDEX(SORT('07_MODELO_NPI'!F$26:F$3837;1;TRUE);F5702)</f>
        <v/>
      </c>
      <c r="K5702" t="n">
        <v>1883</v>
      </c>
      <c r="L5702">
        <f>(K5702-0,5)/3812</f>
        <v/>
      </c>
      <c r="M5702">
        <f>NORM.S.INV(L5702)</f>
        <v/>
      </c>
      <c r="N5702">
        <f>INDEX(SORT('08_MODELO_MULTIPLO'!G$31:G$3842;1;TRUE);K5702)</f>
        <v/>
      </c>
    </row>
    <row r="5703">
      <c r="A5703" t="n">
        <v>1884</v>
      </c>
      <c r="B5703">
        <f>(A5703-0,5)/3812</f>
        <v/>
      </c>
      <c r="C5703">
        <f>NORM.S.INV(B5703)</f>
        <v/>
      </c>
      <c r="D5703">
        <f>INDEX(SORT('06_MODELO_REFS'!F$26:F$3837;1;TRUE);A5703)</f>
        <v/>
      </c>
      <c r="F5703" t="n">
        <v>1884</v>
      </c>
      <c r="G5703">
        <f>(F5703-0,5)/3812</f>
        <v/>
      </c>
      <c r="H5703">
        <f>NORM.S.INV(G5703)</f>
        <v/>
      </c>
      <c r="I5703">
        <f>INDEX(SORT('07_MODELO_NPI'!F$26:F$3837;1;TRUE);F5703)</f>
        <v/>
      </c>
      <c r="K5703" t="n">
        <v>1884</v>
      </c>
      <c r="L5703">
        <f>(K5703-0,5)/3812</f>
        <v/>
      </c>
      <c r="M5703">
        <f>NORM.S.INV(L5703)</f>
        <v/>
      </c>
      <c r="N5703">
        <f>INDEX(SORT('08_MODELO_MULTIPLO'!G$31:G$3842;1;TRUE);K5703)</f>
        <v/>
      </c>
    </row>
    <row r="5704">
      <c r="A5704" t="n">
        <v>1885</v>
      </c>
      <c r="B5704">
        <f>(A5704-0,5)/3812</f>
        <v/>
      </c>
      <c r="C5704">
        <f>NORM.S.INV(B5704)</f>
        <v/>
      </c>
      <c r="D5704">
        <f>INDEX(SORT('06_MODELO_REFS'!F$26:F$3837;1;TRUE);A5704)</f>
        <v/>
      </c>
      <c r="F5704" t="n">
        <v>1885</v>
      </c>
      <c r="G5704">
        <f>(F5704-0,5)/3812</f>
        <v/>
      </c>
      <c r="H5704">
        <f>NORM.S.INV(G5704)</f>
        <v/>
      </c>
      <c r="I5704">
        <f>INDEX(SORT('07_MODELO_NPI'!F$26:F$3837;1;TRUE);F5704)</f>
        <v/>
      </c>
      <c r="K5704" t="n">
        <v>1885</v>
      </c>
      <c r="L5704">
        <f>(K5704-0,5)/3812</f>
        <v/>
      </c>
      <c r="M5704">
        <f>NORM.S.INV(L5704)</f>
        <v/>
      </c>
      <c r="N5704">
        <f>INDEX(SORT('08_MODELO_MULTIPLO'!G$31:G$3842;1;TRUE);K5704)</f>
        <v/>
      </c>
    </row>
    <row r="5705">
      <c r="A5705" t="n">
        <v>1886</v>
      </c>
      <c r="B5705">
        <f>(A5705-0,5)/3812</f>
        <v/>
      </c>
      <c r="C5705">
        <f>NORM.S.INV(B5705)</f>
        <v/>
      </c>
      <c r="D5705">
        <f>INDEX(SORT('06_MODELO_REFS'!F$26:F$3837;1;TRUE);A5705)</f>
        <v/>
      </c>
      <c r="F5705" t="n">
        <v>1886</v>
      </c>
      <c r="G5705">
        <f>(F5705-0,5)/3812</f>
        <v/>
      </c>
      <c r="H5705">
        <f>NORM.S.INV(G5705)</f>
        <v/>
      </c>
      <c r="I5705">
        <f>INDEX(SORT('07_MODELO_NPI'!F$26:F$3837;1;TRUE);F5705)</f>
        <v/>
      </c>
      <c r="K5705" t="n">
        <v>1886</v>
      </c>
      <c r="L5705">
        <f>(K5705-0,5)/3812</f>
        <v/>
      </c>
      <c r="M5705">
        <f>NORM.S.INV(L5705)</f>
        <v/>
      </c>
      <c r="N5705">
        <f>INDEX(SORT('08_MODELO_MULTIPLO'!G$31:G$3842;1;TRUE);K5705)</f>
        <v/>
      </c>
    </row>
    <row r="5706">
      <c r="A5706" t="n">
        <v>1887</v>
      </c>
      <c r="B5706">
        <f>(A5706-0,5)/3812</f>
        <v/>
      </c>
      <c r="C5706">
        <f>NORM.S.INV(B5706)</f>
        <v/>
      </c>
      <c r="D5706">
        <f>INDEX(SORT('06_MODELO_REFS'!F$26:F$3837;1;TRUE);A5706)</f>
        <v/>
      </c>
      <c r="F5706" t="n">
        <v>1887</v>
      </c>
      <c r="G5706">
        <f>(F5706-0,5)/3812</f>
        <v/>
      </c>
      <c r="H5706">
        <f>NORM.S.INV(G5706)</f>
        <v/>
      </c>
      <c r="I5706">
        <f>INDEX(SORT('07_MODELO_NPI'!F$26:F$3837;1;TRUE);F5706)</f>
        <v/>
      </c>
      <c r="K5706" t="n">
        <v>1887</v>
      </c>
      <c r="L5706">
        <f>(K5706-0,5)/3812</f>
        <v/>
      </c>
      <c r="M5706">
        <f>NORM.S.INV(L5706)</f>
        <v/>
      </c>
      <c r="N5706">
        <f>INDEX(SORT('08_MODELO_MULTIPLO'!G$31:G$3842;1;TRUE);K5706)</f>
        <v/>
      </c>
    </row>
    <row r="5707">
      <c r="A5707" t="n">
        <v>1888</v>
      </c>
      <c r="B5707">
        <f>(A5707-0,5)/3812</f>
        <v/>
      </c>
      <c r="C5707">
        <f>NORM.S.INV(B5707)</f>
        <v/>
      </c>
      <c r="D5707">
        <f>INDEX(SORT('06_MODELO_REFS'!F$26:F$3837;1;TRUE);A5707)</f>
        <v/>
      </c>
      <c r="F5707" t="n">
        <v>1888</v>
      </c>
      <c r="G5707">
        <f>(F5707-0,5)/3812</f>
        <v/>
      </c>
      <c r="H5707">
        <f>NORM.S.INV(G5707)</f>
        <v/>
      </c>
      <c r="I5707">
        <f>INDEX(SORT('07_MODELO_NPI'!F$26:F$3837;1;TRUE);F5707)</f>
        <v/>
      </c>
      <c r="K5707" t="n">
        <v>1888</v>
      </c>
      <c r="L5707">
        <f>(K5707-0,5)/3812</f>
        <v/>
      </c>
      <c r="M5707">
        <f>NORM.S.INV(L5707)</f>
        <v/>
      </c>
      <c r="N5707">
        <f>INDEX(SORT('08_MODELO_MULTIPLO'!G$31:G$3842;1;TRUE);K5707)</f>
        <v/>
      </c>
    </row>
    <row r="5708">
      <c r="A5708" t="n">
        <v>1889</v>
      </c>
      <c r="B5708">
        <f>(A5708-0,5)/3812</f>
        <v/>
      </c>
      <c r="C5708">
        <f>NORM.S.INV(B5708)</f>
        <v/>
      </c>
      <c r="D5708">
        <f>INDEX(SORT('06_MODELO_REFS'!F$26:F$3837;1;TRUE);A5708)</f>
        <v/>
      </c>
      <c r="F5708" t="n">
        <v>1889</v>
      </c>
      <c r="G5708">
        <f>(F5708-0,5)/3812</f>
        <v/>
      </c>
      <c r="H5708">
        <f>NORM.S.INV(G5708)</f>
        <v/>
      </c>
      <c r="I5708">
        <f>INDEX(SORT('07_MODELO_NPI'!F$26:F$3837;1;TRUE);F5708)</f>
        <v/>
      </c>
      <c r="K5708" t="n">
        <v>1889</v>
      </c>
      <c r="L5708">
        <f>(K5708-0,5)/3812</f>
        <v/>
      </c>
      <c r="M5708">
        <f>NORM.S.INV(L5708)</f>
        <v/>
      </c>
      <c r="N5708">
        <f>INDEX(SORT('08_MODELO_MULTIPLO'!G$31:G$3842;1;TRUE);K5708)</f>
        <v/>
      </c>
    </row>
    <row r="5709">
      <c r="A5709" t="n">
        <v>1890</v>
      </c>
      <c r="B5709">
        <f>(A5709-0,5)/3812</f>
        <v/>
      </c>
      <c r="C5709">
        <f>NORM.S.INV(B5709)</f>
        <v/>
      </c>
      <c r="D5709">
        <f>INDEX(SORT('06_MODELO_REFS'!F$26:F$3837;1;TRUE);A5709)</f>
        <v/>
      </c>
      <c r="F5709" t="n">
        <v>1890</v>
      </c>
      <c r="G5709">
        <f>(F5709-0,5)/3812</f>
        <v/>
      </c>
      <c r="H5709">
        <f>NORM.S.INV(G5709)</f>
        <v/>
      </c>
      <c r="I5709">
        <f>INDEX(SORT('07_MODELO_NPI'!F$26:F$3837;1;TRUE);F5709)</f>
        <v/>
      </c>
      <c r="K5709" t="n">
        <v>1890</v>
      </c>
      <c r="L5709">
        <f>(K5709-0,5)/3812</f>
        <v/>
      </c>
      <c r="M5709">
        <f>NORM.S.INV(L5709)</f>
        <v/>
      </c>
      <c r="N5709">
        <f>INDEX(SORT('08_MODELO_MULTIPLO'!G$31:G$3842;1;TRUE);K5709)</f>
        <v/>
      </c>
    </row>
    <row r="5710">
      <c r="A5710" t="n">
        <v>1891</v>
      </c>
      <c r="B5710">
        <f>(A5710-0,5)/3812</f>
        <v/>
      </c>
      <c r="C5710">
        <f>NORM.S.INV(B5710)</f>
        <v/>
      </c>
      <c r="D5710">
        <f>INDEX(SORT('06_MODELO_REFS'!F$26:F$3837;1;TRUE);A5710)</f>
        <v/>
      </c>
      <c r="F5710" t="n">
        <v>1891</v>
      </c>
      <c r="G5710">
        <f>(F5710-0,5)/3812</f>
        <v/>
      </c>
      <c r="H5710">
        <f>NORM.S.INV(G5710)</f>
        <v/>
      </c>
      <c r="I5710">
        <f>INDEX(SORT('07_MODELO_NPI'!F$26:F$3837;1;TRUE);F5710)</f>
        <v/>
      </c>
      <c r="K5710" t="n">
        <v>1891</v>
      </c>
      <c r="L5710">
        <f>(K5710-0,5)/3812</f>
        <v/>
      </c>
      <c r="M5710">
        <f>NORM.S.INV(L5710)</f>
        <v/>
      </c>
      <c r="N5710">
        <f>INDEX(SORT('08_MODELO_MULTIPLO'!G$31:G$3842;1;TRUE);K5710)</f>
        <v/>
      </c>
    </row>
    <row r="5711">
      <c r="A5711" t="n">
        <v>1892</v>
      </c>
      <c r="B5711">
        <f>(A5711-0,5)/3812</f>
        <v/>
      </c>
      <c r="C5711">
        <f>NORM.S.INV(B5711)</f>
        <v/>
      </c>
      <c r="D5711">
        <f>INDEX(SORT('06_MODELO_REFS'!F$26:F$3837;1;TRUE);A5711)</f>
        <v/>
      </c>
      <c r="F5711" t="n">
        <v>1892</v>
      </c>
      <c r="G5711">
        <f>(F5711-0,5)/3812</f>
        <v/>
      </c>
      <c r="H5711">
        <f>NORM.S.INV(G5711)</f>
        <v/>
      </c>
      <c r="I5711">
        <f>INDEX(SORT('07_MODELO_NPI'!F$26:F$3837;1;TRUE);F5711)</f>
        <v/>
      </c>
      <c r="K5711" t="n">
        <v>1892</v>
      </c>
      <c r="L5711">
        <f>(K5711-0,5)/3812</f>
        <v/>
      </c>
      <c r="M5711">
        <f>NORM.S.INV(L5711)</f>
        <v/>
      </c>
      <c r="N5711">
        <f>INDEX(SORT('08_MODELO_MULTIPLO'!G$31:G$3842;1;TRUE);K5711)</f>
        <v/>
      </c>
    </row>
    <row r="5712">
      <c r="A5712" t="n">
        <v>1893</v>
      </c>
      <c r="B5712">
        <f>(A5712-0,5)/3812</f>
        <v/>
      </c>
      <c r="C5712">
        <f>NORM.S.INV(B5712)</f>
        <v/>
      </c>
      <c r="D5712">
        <f>INDEX(SORT('06_MODELO_REFS'!F$26:F$3837;1;TRUE);A5712)</f>
        <v/>
      </c>
      <c r="F5712" t="n">
        <v>1893</v>
      </c>
      <c r="G5712">
        <f>(F5712-0,5)/3812</f>
        <v/>
      </c>
      <c r="H5712">
        <f>NORM.S.INV(G5712)</f>
        <v/>
      </c>
      <c r="I5712">
        <f>INDEX(SORT('07_MODELO_NPI'!F$26:F$3837;1;TRUE);F5712)</f>
        <v/>
      </c>
      <c r="K5712" t="n">
        <v>1893</v>
      </c>
      <c r="L5712">
        <f>(K5712-0,5)/3812</f>
        <v/>
      </c>
      <c r="M5712">
        <f>NORM.S.INV(L5712)</f>
        <v/>
      </c>
      <c r="N5712">
        <f>INDEX(SORT('08_MODELO_MULTIPLO'!G$31:G$3842;1;TRUE);K5712)</f>
        <v/>
      </c>
    </row>
    <row r="5713">
      <c r="A5713" t="n">
        <v>1894</v>
      </c>
      <c r="B5713">
        <f>(A5713-0,5)/3812</f>
        <v/>
      </c>
      <c r="C5713">
        <f>NORM.S.INV(B5713)</f>
        <v/>
      </c>
      <c r="D5713">
        <f>INDEX(SORT('06_MODELO_REFS'!F$26:F$3837;1;TRUE);A5713)</f>
        <v/>
      </c>
      <c r="F5713" t="n">
        <v>1894</v>
      </c>
      <c r="G5713">
        <f>(F5713-0,5)/3812</f>
        <v/>
      </c>
      <c r="H5713">
        <f>NORM.S.INV(G5713)</f>
        <v/>
      </c>
      <c r="I5713">
        <f>INDEX(SORT('07_MODELO_NPI'!F$26:F$3837;1;TRUE);F5713)</f>
        <v/>
      </c>
      <c r="K5713" t="n">
        <v>1894</v>
      </c>
      <c r="L5713">
        <f>(K5713-0,5)/3812</f>
        <v/>
      </c>
      <c r="M5713">
        <f>NORM.S.INV(L5713)</f>
        <v/>
      </c>
      <c r="N5713">
        <f>INDEX(SORT('08_MODELO_MULTIPLO'!G$31:G$3842;1;TRUE);K5713)</f>
        <v/>
      </c>
    </row>
    <row r="5714">
      <c r="A5714" t="n">
        <v>1895</v>
      </c>
      <c r="B5714">
        <f>(A5714-0,5)/3812</f>
        <v/>
      </c>
      <c r="C5714">
        <f>NORM.S.INV(B5714)</f>
        <v/>
      </c>
      <c r="D5714">
        <f>INDEX(SORT('06_MODELO_REFS'!F$26:F$3837;1;TRUE);A5714)</f>
        <v/>
      </c>
      <c r="F5714" t="n">
        <v>1895</v>
      </c>
      <c r="G5714">
        <f>(F5714-0,5)/3812</f>
        <v/>
      </c>
      <c r="H5714">
        <f>NORM.S.INV(G5714)</f>
        <v/>
      </c>
      <c r="I5714">
        <f>INDEX(SORT('07_MODELO_NPI'!F$26:F$3837;1;TRUE);F5714)</f>
        <v/>
      </c>
      <c r="K5714" t="n">
        <v>1895</v>
      </c>
      <c r="L5714">
        <f>(K5714-0,5)/3812</f>
        <v/>
      </c>
      <c r="M5714">
        <f>NORM.S.INV(L5714)</f>
        <v/>
      </c>
      <c r="N5714">
        <f>INDEX(SORT('08_MODELO_MULTIPLO'!G$31:G$3842;1;TRUE);K5714)</f>
        <v/>
      </c>
    </row>
    <row r="5715">
      <c r="A5715" t="n">
        <v>1896</v>
      </c>
      <c r="B5715">
        <f>(A5715-0,5)/3812</f>
        <v/>
      </c>
      <c r="C5715">
        <f>NORM.S.INV(B5715)</f>
        <v/>
      </c>
      <c r="D5715">
        <f>INDEX(SORT('06_MODELO_REFS'!F$26:F$3837;1;TRUE);A5715)</f>
        <v/>
      </c>
      <c r="F5715" t="n">
        <v>1896</v>
      </c>
      <c r="G5715">
        <f>(F5715-0,5)/3812</f>
        <v/>
      </c>
      <c r="H5715">
        <f>NORM.S.INV(G5715)</f>
        <v/>
      </c>
      <c r="I5715">
        <f>INDEX(SORT('07_MODELO_NPI'!F$26:F$3837;1;TRUE);F5715)</f>
        <v/>
      </c>
      <c r="K5715" t="n">
        <v>1896</v>
      </c>
      <c r="L5715">
        <f>(K5715-0,5)/3812</f>
        <v/>
      </c>
      <c r="M5715">
        <f>NORM.S.INV(L5715)</f>
        <v/>
      </c>
      <c r="N5715">
        <f>INDEX(SORT('08_MODELO_MULTIPLO'!G$31:G$3842;1;TRUE);K5715)</f>
        <v/>
      </c>
    </row>
    <row r="5716">
      <c r="A5716" t="n">
        <v>1897</v>
      </c>
      <c r="B5716">
        <f>(A5716-0,5)/3812</f>
        <v/>
      </c>
      <c r="C5716">
        <f>NORM.S.INV(B5716)</f>
        <v/>
      </c>
      <c r="D5716">
        <f>INDEX(SORT('06_MODELO_REFS'!F$26:F$3837;1;TRUE);A5716)</f>
        <v/>
      </c>
      <c r="F5716" t="n">
        <v>1897</v>
      </c>
      <c r="G5716">
        <f>(F5716-0,5)/3812</f>
        <v/>
      </c>
      <c r="H5716">
        <f>NORM.S.INV(G5716)</f>
        <v/>
      </c>
      <c r="I5716">
        <f>INDEX(SORT('07_MODELO_NPI'!F$26:F$3837;1;TRUE);F5716)</f>
        <v/>
      </c>
      <c r="K5716" t="n">
        <v>1897</v>
      </c>
      <c r="L5716">
        <f>(K5716-0,5)/3812</f>
        <v/>
      </c>
      <c r="M5716">
        <f>NORM.S.INV(L5716)</f>
        <v/>
      </c>
      <c r="N5716">
        <f>INDEX(SORT('08_MODELO_MULTIPLO'!G$31:G$3842;1;TRUE);K5716)</f>
        <v/>
      </c>
    </row>
    <row r="5717">
      <c r="A5717" t="n">
        <v>1898</v>
      </c>
      <c r="B5717">
        <f>(A5717-0,5)/3812</f>
        <v/>
      </c>
      <c r="C5717">
        <f>NORM.S.INV(B5717)</f>
        <v/>
      </c>
      <c r="D5717">
        <f>INDEX(SORT('06_MODELO_REFS'!F$26:F$3837;1;TRUE);A5717)</f>
        <v/>
      </c>
      <c r="F5717" t="n">
        <v>1898</v>
      </c>
      <c r="G5717">
        <f>(F5717-0,5)/3812</f>
        <v/>
      </c>
      <c r="H5717">
        <f>NORM.S.INV(G5717)</f>
        <v/>
      </c>
      <c r="I5717">
        <f>INDEX(SORT('07_MODELO_NPI'!F$26:F$3837;1;TRUE);F5717)</f>
        <v/>
      </c>
      <c r="K5717" t="n">
        <v>1898</v>
      </c>
      <c r="L5717">
        <f>(K5717-0,5)/3812</f>
        <v/>
      </c>
      <c r="M5717">
        <f>NORM.S.INV(L5717)</f>
        <v/>
      </c>
      <c r="N5717">
        <f>INDEX(SORT('08_MODELO_MULTIPLO'!G$31:G$3842;1;TRUE);K5717)</f>
        <v/>
      </c>
    </row>
    <row r="5718">
      <c r="A5718" t="n">
        <v>1899</v>
      </c>
      <c r="B5718">
        <f>(A5718-0,5)/3812</f>
        <v/>
      </c>
      <c r="C5718">
        <f>NORM.S.INV(B5718)</f>
        <v/>
      </c>
      <c r="D5718">
        <f>INDEX(SORT('06_MODELO_REFS'!F$26:F$3837;1;TRUE);A5718)</f>
        <v/>
      </c>
      <c r="F5718" t="n">
        <v>1899</v>
      </c>
      <c r="G5718">
        <f>(F5718-0,5)/3812</f>
        <v/>
      </c>
      <c r="H5718">
        <f>NORM.S.INV(G5718)</f>
        <v/>
      </c>
      <c r="I5718">
        <f>INDEX(SORT('07_MODELO_NPI'!F$26:F$3837;1;TRUE);F5718)</f>
        <v/>
      </c>
      <c r="K5718" t="n">
        <v>1899</v>
      </c>
      <c r="L5718">
        <f>(K5718-0,5)/3812</f>
        <v/>
      </c>
      <c r="M5718">
        <f>NORM.S.INV(L5718)</f>
        <v/>
      </c>
      <c r="N5718">
        <f>INDEX(SORT('08_MODELO_MULTIPLO'!G$31:G$3842;1;TRUE);K5718)</f>
        <v/>
      </c>
    </row>
    <row r="5719">
      <c r="A5719" t="n">
        <v>1900</v>
      </c>
      <c r="B5719">
        <f>(A5719-0,5)/3812</f>
        <v/>
      </c>
      <c r="C5719">
        <f>NORM.S.INV(B5719)</f>
        <v/>
      </c>
      <c r="D5719">
        <f>INDEX(SORT('06_MODELO_REFS'!F$26:F$3837;1;TRUE);A5719)</f>
        <v/>
      </c>
      <c r="F5719" t="n">
        <v>1900</v>
      </c>
      <c r="G5719">
        <f>(F5719-0,5)/3812</f>
        <v/>
      </c>
      <c r="H5719">
        <f>NORM.S.INV(G5719)</f>
        <v/>
      </c>
      <c r="I5719">
        <f>INDEX(SORT('07_MODELO_NPI'!F$26:F$3837;1;TRUE);F5719)</f>
        <v/>
      </c>
      <c r="K5719" t="n">
        <v>1900</v>
      </c>
      <c r="L5719">
        <f>(K5719-0,5)/3812</f>
        <v/>
      </c>
      <c r="M5719">
        <f>NORM.S.INV(L5719)</f>
        <v/>
      </c>
      <c r="N5719">
        <f>INDEX(SORT('08_MODELO_MULTIPLO'!G$31:G$3842;1;TRUE);K5719)</f>
        <v/>
      </c>
    </row>
    <row r="5720">
      <c r="A5720" t="n">
        <v>1901</v>
      </c>
      <c r="B5720">
        <f>(A5720-0,5)/3812</f>
        <v/>
      </c>
      <c r="C5720">
        <f>NORM.S.INV(B5720)</f>
        <v/>
      </c>
      <c r="D5720">
        <f>INDEX(SORT('06_MODELO_REFS'!F$26:F$3837;1;TRUE);A5720)</f>
        <v/>
      </c>
      <c r="F5720" t="n">
        <v>1901</v>
      </c>
      <c r="G5720">
        <f>(F5720-0,5)/3812</f>
        <v/>
      </c>
      <c r="H5720">
        <f>NORM.S.INV(G5720)</f>
        <v/>
      </c>
      <c r="I5720">
        <f>INDEX(SORT('07_MODELO_NPI'!F$26:F$3837;1;TRUE);F5720)</f>
        <v/>
      </c>
      <c r="K5720" t="n">
        <v>1901</v>
      </c>
      <c r="L5720">
        <f>(K5720-0,5)/3812</f>
        <v/>
      </c>
      <c r="M5720">
        <f>NORM.S.INV(L5720)</f>
        <v/>
      </c>
      <c r="N5720">
        <f>INDEX(SORT('08_MODELO_MULTIPLO'!G$31:G$3842;1;TRUE);K5720)</f>
        <v/>
      </c>
    </row>
    <row r="5721">
      <c r="A5721" t="n">
        <v>1902</v>
      </c>
      <c r="B5721">
        <f>(A5721-0,5)/3812</f>
        <v/>
      </c>
      <c r="C5721">
        <f>NORM.S.INV(B5721)</f>
        <v/>
      </c>
      <c r="D5721">
        <f>INDEX(SORT('06_MODELO_REFS'!F$26:F$3837;1;TRUE);A5721)</f>
        <v/>
      </c>
      <c r="F5721" t="n">
        <v>1902</v>
      </c>
      <c r="G5721">
        <f>(F5721-0,5)/3812</f>
        <v/>
      </c>
      <c r="H5721">
        <f>NORM.S.INV(G5721)</f>
        <v/>
      </c>
      <c r="I5721">
        <f>INDEX(SORT('07_MODELO_NPI'!F$26:F$3837;1;TRUE);F5721)</f>
        <v/>
      </c>
      <c r="K5721" t="n">
        <v>1902</v>
      </c>
      <c r="L5721">
        <f>(K5721-0,5)/3812</f>
        <v/>
      </c>
      <c r="M5721">
        <f>NORM.S.INV(L5721)</f>
        <v/>
      </c>
      <c r="N5721">
        <f>INDEX(SORT('08_MODELO_MULTIPLO'!G$31:G$3842;1;TRUE);K5721)</f>
        <v/>
      </c>
    </row>
    <row r="5722">
      <c r="A5722" t="n">
        <v>1903</v>
      </c>
      <c r="B5722">
        <f>(A5722-0,5)/3812</f>
        <v/>
      </c>
      <c r="C5722">
        <f>NORM.S.INV(B5722)</f>
        <v/>
      </c>
      <c r="D5722">
        <f>INDEX(SORT('06_MODELO_REFS'!F$26:F$3837;1;TRUE);A5722)</f>
        <v/>
      </c>
      <c r="F5722" t="n">
        <v>1903</v>
      </c>
      <c r="G5722">
        <f>(F5722-0,5)/3812</f>
        <v/>
      </c>
      <c r="H5722">
        <f>NORM.S.INV(G5722)</f>
        <v/>
      </c>
      <c r="I5722">
        <f>INDEX(SORT('07_MODELO_NPI'!F$26:F$3837;1;TRUE);F5722)</f>
        <v/>
      </c>
      <c r="K5722" t="n">
        <v>1903</v>
      </c>
      <c r="L5722">
        <f>(K5722-0,5)/3812</f>
        <v/>
      </c>
      <c r="M5722">
        <f>NORM.S.INV(L5722)</f>
        <v/>
      </c>
      <c r="N5722">
        <f>INDEX(SORT('08_MODELO_MULTIPLO'!G$31:G$3842;1;TRUE);K5722)</f>
        <v/>
      </c>
    </row>
    <row r="5723">
      <c r="A5723" t="n">
        <v>1904</v>
      </c>
      <c r="B5723">
        <f>(A5723-0,5)/3812</f>
        <v/>
      </c>
      <c r="C5723">
        <f>NORM.S.INV(B5723)</f>
        <v/>
      </c>
      <c r="D5723">
        <f>INDEX(SORT('06_MODELO_REFS'!F$26:F$3837;1;TRUE);A5723)</f>
        <v/>
      </c>
      <c r="F5723" t="n">
        <v>1904</v>
      </c>
      <c r="G5723">
        <f>(F5723-0,5)/3812</f>
        <v/>
      </c>
      <c r="H5723">
        <f>NORM.S.INV(G5723)</f>
        <v/>
      </c>
      <c r="I5723">
        <f>INDEX(SORT('07_MODELO_NPI'!F$26:F$3837;1;TRUE);F5723)</f>
        <v/>
      </c>
      <c r="K5723" t="n">
        <v>1904</v>
      </c>
      <c r="L5723">
        <f>(K5723-0,5)/3812</f>
        <v/>
      </c>
      <c r="M5723">
        <f>NORM.S.INV(L5723)</f>
        <v/>
      </c>
      <c r="N5723">
        <f>INDEX(SORT('08_MODELO_MULTIPLO'!G$31:G$3842;1;TRUE);K5723)</f>
        <v/>
      </c>
    </row>
    <row r="5724">
      <c r="A5724" t="n">
        <v>1905</v>
      </c>
      <c r="B5724">
        <f>(A5724-0,5)/3812</f>
        <v/>
      </c>
      <c r="C5724">
        <f>NORM.S.INV(B5724)</f>
        <v/>
      </c>
      <c r="D5724">
        <f>INDEX(SORT('06_MODELO_REFS'!F$26:F$3837;1;TRUE);A5724)</f>
        <v/>
      </c>
      <c r="F5724" t="n">
        <v>1905</v>
      </c>
      <c r="G5724">
        <f>(F5724-0,5)/3812</f>
        <v/>
      </c>
      <c r="H5724">
        <f>NORM.S.INV(G5724)</f>
        <v/>
      </c>
      <c r="I5724">
        <f>INDEX(SORT('07_MODELO_NPI'!F$26:F$3837;1;TRUE);F5724)</f>
        <v/>
      </c>
      <c r="K5724" t="n">
        <v>1905</v>
      </c>
      <c r="L5724">
        <f>(K5724-0,5)/3812</f>
        <v/>
      </c>
      <c r="M5724">
        <f>NORM.S.INV(L5724)</f>
        <v/>
      </c>
      <c r="N5724">
        <f>INDEX(SORT('08_MODELO_MULTIPLO'!G$31:G$3842;1;TRUE);K5724)</f>
        <v/>
      </c>
    </row>
    <row r="5725">
      <c r="A5725" t="n">
        <v>1906</v>
      </c>
      <c r="B5725">
        <f>(A5725-0,5)/3812</f>
        <v/>
      </c>
      <c r="C5725">
        <f>NORM.S.INV(B5725)</f>
        <v/>
      </c>
      <c r="D5725">
        <f>INDEX(SORT('06_MODELO_REFS'!F$26:F$3837;1;TRUE);A5725)</f>
        <v/>
      </c>
      <c r="F5725" t="n">
        <v>1906</v>
      </c>
      <c r="G5725">
        <f>(F5725-0,5)/3812</f>
        <v/>
      </c>
      <c r="H5725">
        <f>NORM.S.INV(G5725)</f>
        <v/>
      </c>
      <c r="I5725">
        <f>INDEX(SORT('07_MODELO_NPI'!F$26:F$3837;1;TRUE);F5725)</f>
        <v/>
      </c>
      <c r="K5725" t="n">
        <v>1906</v>
      </c>
      <c r="L5725">
        <f>(K5725-0,5)/3812</f>
        <v/>
      </c>
      <c r="M5725">
        <f>NORM.S.INV(L5725)</f>
        <v/>
      </c>
      <c r="N5725">
        <f>INDEX(SORT('08_MODELO_MULTIPLO'!G$31:G$3842;1;TRUE);K5725)</f>
        <v/>
      </c>
    </row>
    <row r="5726">
      <c r="A5726" t="n">
        <v>1907</v>
      </c>
      <c r="B5726">
        <f>(A5726-0,5)/3812</f>
        <v/>
      </c>
      <c r="C5726">
        <f>NORM.S.INV(B5726)</f>
        <v/>
      </c>
      <c r="D5726">
        <f>INDEX(SORT('06_MODELO_REFS'!F$26:F$3837;1;TRUE);A5726)</f>
        <v/>
      </c>
      <c r="F5726" t="n">
        <v>1907</v>
      </c>
      <c r="G5726">
        <f>(F5726-0,5)/3812</f>
        <v/>
      </c>
      <c r="H5726">
        <f>NORM.S.INV(G5726)</f>
        <v/>
      </c>
      <c r="I5726">
        <f>INDEX(SORT('07_MODELO_NPI'!F$26:F$3837;1;TRUE);F5726)</f>
        <v/>
      </c>
      <c r="K5726" t="n">
        <v>1907</v>
      </c>
      <c r="L5726">
        <f>(K5726-0,5)/3812</f>
        <v/>
      </c>
      <c r="M5726">
        <f>NORM.S.INV(L5726)</f>
        <v/>
      </c>
      <c r="N5726">
        <f>INDEX(SORT('08_MODELO_MULTIPLO'!G$31:G$3842;1;TRUE);K5726)</f>
        <v/>
      </c>
    </row>
    <row r="5727">
      <c r="A5727" t="n">
        <v>1908</v>
      </c>
      <c r="B5727">
        <f>(A5727-0,5)/3812</f>
        <v/>
      </c>
      <c r="C5727">
        <f>NORM.S.INV(B5727)</f>
        <v/>
      </c>
      <c r="D5727">
        <f>INDEX(SORT('06_MODELO_REFS'!F$26:F$3837;1;TRUE);A5727)</f>
        <v/>
      </c>
      <c r="F5727" t="n">
        <v>1908</v>
      </c>
      <c r="G5727">
        <f>(F5727-0,5)/3812</f>
        <v/>
      </c>
      <c r="H5727">
        <f>NORM.S.INV(G5727)</f>
        <v/>
      </c>
      <c r="I5727">
        <f>INDEX(SORT('07_MODELO_NPI'!F$26:F$3837;1;TRUE);F5727)</f>
        <v/>
      </c>
      <c r="K5727" t="n">
        <v>1908</v>
      </c>
      <c r="L5727">
        <f>(K5727-0,5)/3812</f>
        <v/>
      </c>
      <c r="M5727">
        <f>NORM.S.INV(L5727)</f>
        <v/>
      </c>
      <c r="N5727">
        <f>INDEX(SORT('08_MODELO_MULTIPLO'!G$31:G$3842;1;TRUE);K5727)</f>
        <v/>
      </c>
    </row>
    <row r="5728">
      <c r="A5728" t="n">
        <v>1909</v>
      </c>
      <c r="B5728">
        <f>(A5728-0,5)/3812</f>
        <v/>
      </c>
      <c r="C5728">
        <f>NORM.S.INV(B5728)</f>
        <v/>
      </c>
      <c r="D5728">
        <f>INDEX(SORT('06_MODELO_REFS'!F$26:F$3837;1;TRUE);A5728)</f>
        <v/>
      </c>
      <c r="F5728" t="n">
        <v>1909</v>
      </c>
      <c r="G5728">
        <f>(F5728-0,5)/3812</f>
        <v/>
      </c>
      <c r="H5728">
        <f>NORM.S.INV(G5728)</f>
        <v/>
      </c>
      <c r="I5728">
        <f>INDEX(SORT('07_MODELO_NPI'!F$26:F$3837;1;TRUE);F5728)</f>
        <v/>
      </c>
      <c r="K5728" t="n">
        <v>1909</v>
      </c>
      <c r="L5728">
        <f>(K5728-0,5)/3812</f>
        <v/>
      </c>
      <c r="M5728">
        <f>NORM.S.INV(L5728)</f>
        <v/>
      </c>
      <c r="N5728">
        <f>INDEX(SORT('08_MODELO_MULTIPLO'!G$31:G$3842;1;TRUE);K5728)</f>
        <v/>
      </c>
    </row>
    <row r="5729">
      <c r="A5729" t="n">
        <v>1910</v>
      </c>
      <c r="B5729">
        <f>(A5729-0,5)/3812</f>
        <v/>
      </c>
      <c r="C5729">
        <f>NORM.S.INV(B5729)</f>
        <v/>
      </c>
      <c r="D5729">
        <f>INDEX(SORT('06_MODELO_REFS'!F$26:F$3837;1;TRUE);A5729)</f>
        <v/>
      </c>
      <c r="F5729" t="n">
        <v>1910</v>
      </c>
      <c r="G5729">
        <f>(F5729-0,5)/3812</f>
        <v/>
      </c>
      <c r="H5729">
        <f>NORM.S.INV(G5729)</f>
        <v/>
      </c>
      <c r="I5729">
        <f>INDEX(SORT('07_MODELO_NPI'!F$26:F$3837;1;TRUE);F5729)</f>
        <v/>
      </c>
      <c r="K5729" t="n">
        <v>1910</v>
      </c>
      <c r="L5729">
        <f>(K5729-0,5)/3812</f>
        <v/>
      </c>
      <c r="M5729">
        <f>NORM.S.INV(L5729)</f>
        <v/>
      </c>
      <c r="N5729">
        <f>INDEX(SORT('08_MODELO_MULTIPLO'!G$31:G$3842;1;TRUE);K5729)</f>
        <v/>
      </c>
    </row>
    <row r="5730">
      <c r="A5730" t="n">
        <v>1911</v>
      </c>
      <c r="B5730">
        <f>(A5730-0,5)/3812</f>
        <v/>
      </c>
      <c r="C5730">
        <f>NORM.S.INV(B5730)</f>
        <v/>
      </c>
      <c r="D5730">
        <f>INDEX(SORT('06_MODELO_REFS'!F$26:F$3837;1;TRUE);A5730)</f>
        <v/>
      </c>
      <c r="F5730" t="n">
        <v>1911</v>
      </c>
      <c r="G5730">
        <f>(F5730-0,5)/3812</f>
        <v/>
      </c>
      <c r="H5730">
        <f>NORM.S.INV(G5730)</f>
        <v/>
      </c>
      <c r="I5730">
        <f>INDEX(SORT('07_MODELO_NPI'!F$26:F$3837;1;TRUE);F5730)</f>
        <v/>
      </c>
      <c r="K5730" t="n">
        <v>1911</v>
      </c>
      <c r="L5730">
        <f>(K5730-0,5)/3812</f>
        <v/>
      </c>
      <c r="M5730">
        <f>NORM.S.INV(L5730)</f>
        <v/>
      </c>
      <c r="N5730">
        <f>INDEX(SORT('08_MODELO_MULTIPLO'!G$31:G$3842;1;TRUE);K5730)</f>
        <v/>
      </c>
    </row>
    <row r="5731">
      <c r="A5731" t="n">
        <v>1912</v>
      </c>
      <c r="B5731">
        <f>(A5731-0,5)/3812</f>
        <v/>
      </c>
      <c r="C5731">
        <f>NORM.S.INV(B5731)</f>
        <v/>
      </c>
      <c r="D5731">
        <f>INDEX(SORT('06_MODELO_REFS'!F$26:F$3837;1;TRUE);A5731)</f>
        <v/>
      </c>
      <c r="F5731" t="n">
        <v>1912</v>
      </c>
      <c r="G5731">
        <f>(F5731-0,5)/3812</f>
        <v/>
      </c>
      <c r="H5731">
        <f>NORM.S.INV(G5731)</f>
        <v/>
      </c>
      <c r="I5731">
        <f>INDEX(SORT('07_MODELO_NPI'!F$26:F$3837;1;TRUE);F5731)</f>
        <v/>
      </c>
      <c r="K5731" t="n">
        <v>1912</v>
      </c>
      <c r="L5731">
        <f>(K5731-0,5)/3812</f>
        <v/>
      </c>
      <c r="M5731">
        <f>NORM.S.INV(L5731)</f>
        <v/>
      </c>
      <c r="N5731">
        <f>INDEX(SORT('08_MODELO_MULTIPLO'!G$31:G$3842;1;TRUE);K5731)</f>
        <v/>
      </c>
    </row>
    <row r="5732">
      <c r="A5732" t="n">
        <v>1913</v>
      </c>
      <c r="B5732">
        <f>(A5732-0,5)/3812</f>
        <v/>
      </c>
      <c r="C5732">
        <f>NORM.S.INV(B5732)</f>
        <v/>
      </c>
      <c r="D5732">
        <f>INDEX(SORT('06_MODELO_REFS'!F$26:F$3837;1;TRUE);A5732)</f>
        <v/>
      </c>
      <c r="F5732" t="n">
        <v>1913</v>
      </c>
      <c r="G5732">
        <f>(F5732-0,5)/3812</f>
        <v/>
      </c>
      <c r="H5732">
        <f>NORM.S.INV(G5732)</f>
        <v/>
      </c>
      <c r="I5732">
        <f>INDEX(SORT('07_MODELO_NPI'!F$26:F$3837;1;TRUE);F5732)</f>
        <v/>
      </c>
      <c r="K5732" t="n">
        <v>1913</v>
      </c>
      <c r="L5732">
        <f>(K5732-0,5)/3812</f>
        <v/>
      </c>
      <c r="M5732">
        <f>NORM.S.INV(L5732)</f>
        <v/>
      </c>
      <c r="N5732">
        <f>INDEX(SORT('08_MODELO_MULTIPLO'!G$31:G$3842;1;TRUE);K5732)</f>
        <v/>
      </c>
    </row>
    <row r="5733">
      <c r="A5733" t="n">
        <v>1914</v>
      </c>
      <c r="B5733">
        <f>(A5733-0,5)/3812</f>
        <v/>
      </c>
      <c r="C5733">
        <f>NORM.S.INV(B5733)</f>
        <v/>
      </c>
      <c r="D5733">
        <f>INDEX(SORT('06_MODELO_REFS'!F$26:F$3837;1;TRUE);A5733)</f>
        <v/>
      </c>
      <c r="F5733" t="n">
        <v>1914</v>
      </c>
      <c r="G5733">
        <f>(F5733-0,5)/3812</f>
        <v/>
      </c>
      <c r="H5733">
        <f>NORM.S.INV(G5733)</f>
        <v/>
      </c>
      <c r="I5733">
        <f>INDEX(SORT('07_MODELO_NPI'!F$26:F$3837;1;TRUE);F5733)</f>
        <v/>
      </c>
      <c r="K5733" t="n">
        <v>1914</v>
      </c>
      <c r="L5733">
        <f>(K5733-0,5)/3812</f>
        <v/>
      </c>
      <c r="M5733">
        <f>NORM.S.INV(L5733)</f>
        <v/>
      </c>
      <c r="N5733">
        <f>INDEX(SORT('08_MODELO_MULTIPLO'!G$31:G$3842;1;TRUE);K5733)</f>
        <v/>
      </c>
    </row>
    <row r="5734">
      <c r="A5734" t="n">
        <v>1915</v>
      </c>
      <c r="B5734">
        <f>(A5734-0,5)/3812</f>
        <v/>
      </c>
      <c r="C5734">
        <f>NORM.S.INV(B5734)</f>
        <v/>
      </c>
      <c r="D5734">
        <f>INDEX(SORT('06_MODELO_REFS'!F$26:F$3837;1;TRUE);A5734)</f>
        <v/>
      </c>
      <c r="F5734" t="n">
        <v>1915</v>
      </c>
      <c r="G5734">
        <f>(F5734-0,5)/3812</f>
        <v/>
      </c>
      <c r="H5734">
        <f>NORM.S.INV(G5734)</f>
        <v/>
      </c>
      <c r="I5734">
        <f>INDEX(SORT('07_MODELO_NPI'!F$26:F$3837;1;TRUE);F5734)</f>
        <v/>
      </c>
      <c r="K5734" t="n">
        <v>1915</v>
      </c>
      <c r="L5734">
        <f>(K5734-0,5)/3812</f>
        <v/>
      </c>
      <c r="M5734">
        <f>NORM.S.INV(L5734)</f>
        <v/>
      </c>
      <c r="N5734">
        <f>INDEX(SORT('08_MODELO_MULTIPLO'!G$31:G$3842;1;TRUE);K5734)</f>
        <v/>
      </c>
    </row>
    <row r="5735">
      <c r="A5735" t="n">
        <v>1916</v>
      </c>
      <c r="B5735">
        <f>(A5735-0,5)/3812</f>
        <v/>
      </c>
      <c r="C5735">
        <f>NORM.S.INV(B5735)</f>
        <v/>
      </c>
      <c r="D5735">
        <f>INDEX(SORT('06_MODELO_REFS'!F$26:F$3837;1;TRUE);A5735)</f>
        <v/>
      </c>
      <c r="F5735" t="n">
        <v>1916</v>
      </c>
      <c r="G5735">
        <f>(F5735-0,5)/3812</f>
        <v/>
      </c>
      <c r="H5735">
        <f>NORM.S.INV(G5735)</f>
        <v/>
      </c>
      <c r="I5735">
        <f>INDEX(SORT('07_MODELO_NPI'!F$26:F$3837;1;TRUE);F5735)</f>
        <v/>
      </c>
      <c r="K5735" t="n">
        <v>1916</v>
      </c>
      <c r="L5735">
        <f>(K5735-0,5)/3812</f>
        <v/>
      </c>
      <c r="M5735">
        <f>NORM.S.INV(L5735)</f>
        <v/>
      </c>
      <c r="N5735">
        <f>INDEX(SORT('08_MODELO_MULTIPLO'!G$31:G$3842;1;TRUE);K5735)</f>
        <v/>
      </c>
    </row>
    <row r="5736">
      <c r="A5736" t="n">
        <v>1917</v>
      </c>
      <c r="B5736">
        <f>(A5736-0,5)/3812</f>
        <v/>
      </c>
      <c r="C5736">
        <f>NORM.S.INV(B5736)</f>
        <v/>
      </c>
      <c r="D5736">
        <f>INDEX(SORT('06_MODELO_REFS'!F$26:F$3837;1;TRUE);A5736)</f>
        <v/>
      </c>
      <c r="F5736" t="n">
        <v>1917</v>
      </c>
      <c r="G5736">
        <f>(F5736-0,5)/3812</f>
        <v/>
      </c>
      <c r="H5736">
        <f>NORM.S.INV(G5736)</f>
        <v/>
      </c>
      <c r="I5736">
        <f>INDEX(SORT('07_MODELO_NPI'!F$26:F$3837;1;TRUE);F5736)</f>
        <v/>
      </c>
      <c r="K5736" t="n">
        <v>1917</v>
      </c>
      <c r="L5736">
        <f>(K5736-0,5)/3812</f>
        <v/>
      </c>
      <c r="M5736">
        <f>NORM.S.INV(L5736)</f>
        <v/>
      </c>
      <c r="N5736">
        <f>INDEX(SORT('08_MODELO_MULTIPLO'!G$31:G$3842;1;TRUE);K5736)</f>
        <v/>
      </c>
    </row>
    <row r="5737">
      <c r="A5737" t="n">
        <v>1918</v>
      </c>
      <c r="B5737">
        <f>(A5737-0,5)/3812</f>
        <v/>
      </c>
      <c r="C5737">
        <f>NORM.S.INV(B5737)</f>
        <v/>
      </c>
      <c r="D5737">
        <f>INDEX(SORT('06_MODELO_REFS'!F$26:F$3837;1;TRUE);A5737)</f>
        <v/>
      </c>
      <c r="F5737" t="n">
        <v>1918</v>
      </c>
      <c r="G5737">
        <f>(F5737-0,5)/3812</f>
        <v/>
      </c>
      <c r="H5737">
        <f>NORM.S.INV(G5737)</f>
        <v/>
      </c>
      <c r="I5737">
        <f>INDEX(SORT('07_MODELO_NPI'!F$26:F$3837;1;TRUE);F5737)</f>
        <v/>
      </c>
      <c r="K5737" t="n">
        <v>1918</v>
      </c>
      <c r="L5737">
        <f>(K5737-0,5)/3812</f>
        <v/>
      </c>
      <c r="M5737">
        <f>NORM.S.INV(L5737)</f>
        <v/>
      </c>
      <c r="N5737">
        <f>INDEX(SORT('08_MODELO_MULTIPLO'!G$31:G$3842;1;TRUE);K5737)</f>
        <v/>
      </c>
    </row>
    <row r="5738">
      <c r="A5738" t="n">
        <v>1919</v>
      </c>
      <c r="B5738">
        <f>(A5738-0,5)/3812</f>
        <v/>
      </c>
      <c r="C5738">
        <f>NORM.S.INV(B5738)</f>
        <v/>
      </c>
      <c r="D5738">
        <f>INDEX(SORT('06_MODELO_REFS'!F$26:F$3837;1;TRUE);A5738)</f>
        <v/>
      </c>
      <c r="F5738" t="n">
        <v>1919</v>
      </c>
      <c r="G5738">
        <f>(F5738-0,5)/3812</f>
        <v/>
      </c>
      <c r="H5738">
        <f>NORM.S.INV(G5738)</f>
        <v/>
      </c>
      <c r="I5738">
        <f>INDEX(SORT('07_MODELO_NPI'!F$26:F$3837;1;TRUE);F5738)</f>
        <v/>
      </c>
      <c r="K5738" t="n">
        <v>1919</v>
      </c>
      <c r="L5738">
        <f>(K5738-0,5)/3812</f>
        <v/>
      </c>
      <c r="M5738">
        <f>NORM.S.INV(L5738)</f>
        <v/>
      </c>
      <c r="N5738">
        <f>INDEX(SORT('08_MODELO_MULTIPLO'!G$31:G$3842;1;TRUE);K5738)</f>
        <v/>
      </c>
    </row>
    <row r="5739">
      <c r="A5739" t="n">
        <v>1920</v>
      </c>
      <c r="B5739">
        <f>(A5739-0,5)/3812</f>
        <v/>
      </c>
      <c r="C5739">
        <f>NORM.S.INV(B5739)</f>
        <v/>
      </c>
      <c r="D5739">
        <f>INDEX(SORT('06_MODELO_REFS'!F$26:F$3837;1;TRUE);A5739)</f>
        <v/>
      </c>
      <c r="F5739" t="n">
        <v>1920</v>
      </c>
      <c r="G5739">
        <f>(F5739-0,5)/3812</f>
        <v/>
      </c>
      <c r="H5739">
        <f>NORM.S.INV(G5739)</f>
        <v/>
      </c>
      <c r="I5739">
        <f>INDEX(SORT('07_MODELO_NPI'!F$26:F$3837;1;TRUE);F5739)</f>
        <v/>
      </c>
      <c r="K5739" t="n">
        <v>1920</v>
      </c>
      <c r="L5739">
        <f>(K5739-0,5)/3812</f>
        <v/>
      </c>
      <c r="M5739">
        <f>NORM.S.INV(L5739)</f>
        <v/>
      </c>
      <c r="N5739">
        <f>INDEX(SORT('08_MODELO_MULTIPLO'!G$31:G$3842;1;TRUE);K5739)</f>
        <v/>
      </c>
    </row>
    <row r="5740">
      <c r="A5740" t="n">
        <v>1921</v>
      </c>
      <c r="B5740">
        <f>(A5740-0,5)/3812</f>
        <v/>
      </c>
      <c r="C5740">
        <f>NORM.S.INV(B5740)</f>
        <v/>
      </c>
      <c r="D5740">
        <f>INDEX(SORT('06_MODELO_REFS'!F$26:F$3837;1;TRUE);A5740)</f>
        <v/>
      </c>
      <c r="F5740" t="n">
        <v>1921</v>
      </c>
      <c r="G5740">
        <f>(F5740-0,5)/3812</f>
        <v/>
      </c>
      <c r="H5740">
        <f>NORM.S.INV(G5740)</f>
        <v/>
      </c>
      <c r="I5740">
        <f>INDEX(SORT('07_MODELO_NPI'!F$26:F$3837;1;TRUE);F5740)</f>
        <v/>
      </c>
      <c r="K5740" t="n">
        <v>1921</v>
      </c>
      <c r="L5740">
        <f>(K5740-0,5)/3812</f>
        <v/>
      </c>
      <c r="M5740">
        <f>NORM.S.INV(L5740)</f>
        <v/>
      </c>
      <c r="N5740">
        <f>INDEX(SORT('08_MODELO_MULTIPLO'!G$31:G$3842;1;TRUE);K5740)</f>
        <v/>
      </c>
    </row>
    <row r="5741">
      <c r="A5741" t="n">
        <v>1922</v>
      </c>
      <c r="B5741">
        <f>(A5741-0,5)/3812</f>
        <v/>
      </c>
      <c r="C5741">
        <f>NORM.S.INV(B5741)</f>
        <v/>
      </c>
      <c r="D5741">
        <f>INDEX(SORT('06_MODELO_REFS'!F$26:F$3837;1;TRUE);A5741)</f>
        <v/>
      </c>
      <c r="F5741" t="n">
        <v>1922</v>
      </c>
      <c r="G5741">
        <f>(F5741-0,5)/3812</f>
        <v/>
      </c>
      <c r="H5741">
        <f>NORM.S.INV(G5741)</f>
        <v/>
      </c>
      <c r="I5741">
        <f>INDEX(SORT('07_MODELO_NPI'!F$26:F$3837;1;TRUE);F5741)</f>
        <v/>
      </c>
      <c r="K5741" t="n">
        <v>1922</v>
      </c>
      <c r="L5741">
        <f>(K5741-0,5)/3812</f>
        <v/>
      </c>
      <c r="M5741">
        <f>NORM.S.INV(L5741)</f>
        <v/>
      </c>
      <c r="N5741">
        <f>INDEX(SORT('08_MODELO_MULTIPLO'!G$31:G$3842;1;TRUE);K5741)</f>
        <v/>
      </c>
    </row>
    <row r="5742">
      <c r="A5742" t="n">
        <v>1923</v>
      </c>
      <c r="B5742">
        <f>(A5742-0,5)/3812</f>
        <v/>
      </c>
      <c r="C5742">
        <f>NORM.S.INV(B5742)</f>
        <v/>
      </c>
      <c r="D5742">
        <f>INDEX(SORT('06_MODELO_REFS'!F$26:F$3837;1;TRUE);A5742)</f>
        <v/>
      </c>
      <c r="F5742" t="n">
        <v>1923</v>
      </c>
      <c r="G5742">
        <f>(F5742-0,5)/3812</f>
        <v/>
      </c>
      <c r="H5742">
        <f>NORM.S.INV(G5742)</f>
        <v/>
      </c>
      <c r="I5742">
        <f>INDEX(SORT('07_MODELO_NPI'!F$26:F$3837;1;TRUE);F5742)</f>
        <v/>
      </c>
      <c r="K5742" t="n">
        <v>1923</v>
      </c>
      <c r="L5742">
        <f>(K5742-0,5)/3812</f>
        <v/>
      </c>
      <c r="M5742">
        <f>NORM.S.INV(L5742)</f>
        <v/>
      </c>
      <c r="N5742">
        <f>INDEX(SORT('08_MODELO_MULTIPLO'!G$31:G$3842;1;TRUE);K5742)</f>
        <v/>
      </c>
    </row>
    <row r="5743">
      <c r="A5743" t="n">
        <v>1924</v>
      </c>
      <c r="B5743">
        <f>(A5743-0,5)/3812</f>
        <v/>
      </c>
      <c r="C5743">
        <f>NORM.S.INV(B5743)</f>
        <v/>
      </c>
      <c r="D5743">
        <f>INDEX(SORT('06_MODELO_REFS'!F$26:F$3837;1;TRUE);A5743)</f>
        <v/>
      </c>
      <c r="F5743" t="n">
        <v>1924</v>
      </c>
      <c r="G5743">
        <f>(F5743-0,5)/3812</f>
        <v/>
      </c>
      <c r="H5743">
        <f>NORM.S.INV(G5743)</f>
        <v/>
      </c>
      <c r="I5743">
        <f>INDEX(SORT('07_MODELO_NPI'!F$26:F$3837;1;TRUE);F5743)</f>
        <v/>
      </c>
      <c r="K5743" t="n">
        <v>1924</v>
      </c>
      <c r="L5743">
        <f>(K5743-0,5)/3812</f>
        <v/>
      </c>
      <c r="M5743">
        <f>NORM.S.INV(L5743)</f>
        <v/>
      </c>
      <c r="N5743">
        <f>INDEX(SORT('08_MODELO_MULTIPLO'!G$31:G$3842;1;TRUE);K5743)</f>
        <v/>
      </c>
    </row>
    <row r="5744">
      <c r="A5744" t="n">
        <v>1925</v>
      </c>
      <c r="B5744">
        <f>(A5744-0,5)/3812</f>
        <v/>
      </c>
      <c r="C5744">
        <f>NORM.S.INV(B5744)</f>
        <v/>
      </c>
      <c r="D5744">
        <f>INDEX(SORT('06_MODELO_REFS'!F$26:F$3837;1;TRUE);A5744)</f>
        <v/>
      </c>
      <c r="F5744" t="n">
        <v>1925</v>
      </c>
      <c r="G5744">
        <f>(F5744-0,5)/3812</f>
        <v/>
      </c>
      <c r="H5744">
        <f>NORM.S.INV(G5744)</f>
        <v/>
      </c>
      <c r="I5744">
        <f>INDEX(SORT('07_MODELO_NPI'!F$26:F$3837;1;TRUE);F5744)</f>
        <v/>
      </c>
      <c r="K5744" t="n">
        <v>1925</v>
      </c>
      <c r="L5744">
        <f>(K5744-0,5)/3812</f>
        <v/>
      </c>
      <c r="M5744">
        <f>NORM.S.INV(L5744)</f>
        <v/>
      </c>
      <c r="N5744">
        <f>INDEX(SORT('08_MODELO_MULTIPLO'!G$31:G$3842;1;TRUE);K5744)</f>
        <v/>
      </c>
    </row>
    <row r="5745">
      <c r="A5745" t="n">
        <v>1926</v>
      </c>
      <c r="B5745">
        <f>(A5745-0,5)/3812</f>
        <v/>
      </c>
      <c r="C5745">
        <f>NORM.S.INV(B5745)</f>
        <v/>
      </c>
      <c r="D5745">
        <f>INDEX(SORT('06_MODELO_REFS'!F$26:F$3837;1;TRUE);A5745)</f>
        <v/>
      </c>
      <c r="F5745" t="n">
        <v>1926</v>
      </c>
      <c r="G5745">
        <f>(F5745-0,5)/3812</f>
        <v/>
      </c>
      <c r="H5745">
        <f>NORM.S.INV(G5745)</f>
        <v/>
      </c>
      <c r="I5745">
        <f>INDEX(SORT('07_MODELO_NPI'!F$26:F$3837;1;TRUE);F5745)</f>
        <v/>
      </c>
      <c r="K5745" t="n">
        <v>1926</v>
      </c>
      <c r="L5745">
        <f>(K5745-0,5)/3812</f>
        <v/>
      </c>
      <c r="M5745">
        <f>NORM.S.INV(L5745)</f>
        <v/>
      </c>
      <c r="N5745">
        <f>INDEX(SORT('08_MODELO_MULTIPLO'!G$31:G$3842;1;TRUE);K5745)</f>
        <v/>
      </c>
    </row>
    <row r="5746">
      <c r="A5746" t="n">
        <v>1927</v>
      </c>
      <c r="B5746">
        <f>(A5746-0,5)/3812</f>
        <v/>
      </c>
      <c r="C5746">
        <f>NORM.S.INV(B5746)</f>
        <v/>
      </c>
      <c r="D5746">
        <f>INDEX(SORT('06_MODELO_REFS'!F$26:F$3837;1;TRUE);A5746)</f>
        <v/>
      </c>
      <c r="F5746" t="n">
        <v>1927</v>
      </c>
      <c r="G5746">
        <f>(F5746-0,5)/3812</f>
        <v/>
      </c>
      <c r="H5746">
        <f>NORM.S.INV(G5746)</f>
        <v/>
      </c>
      <c r="I5746">
        <f>INDEX(SORT('07_MODELO_NPI'!F$26:F$3837;1;TRUE);F5746)</f>
        <v/>
      </c>
      <c r="K5746" t="n">
        <v>1927</v>
      </c>
      <c r="L5746">
        <f>(K5746-0,5)/3812</f>
        <v/>
      </c>
      <c r="M5746">
        <f>NORM.S.INV(L5746)</f>
        <v/>
      </c>
      <c r="N5746">
        <f>INDEX(SORT('08_MODELO_MULTIPLO'!G$31:G$3842;1;TRUE);K5746)</f>
        <v/>
      </c>
    </row>
    <row r="5747">
      <c r="A5747" t="n">
        <v>1928</v>
      </c>
      <c r="B5747">
        <f>(A5747-0,5)/3812</f>
        <v/>
      </c>
      <c r="C5747">
        <f>NORM.S.INV(B5747)</f>
        <v/>
      </c>
      <c r="D5747">
        <f>INDEX(SORT('06_MODELO_REFS'!F$26:F$3837;1;TRUE);A5747)</f>
        <v/>
      </c>
      <c r="F5747" t="n">
        <v>1928</v>
      </c>
      <c r="G5747">
        <f>(F5747-0,5)/3812</f>
        <v/>
      </c>
      <c r="H5747">
        <f>NORM.S.INV(G5747)</f>
        <v/>
      </c>
      <c r="I5747">
        <f>INDEX(SORT('07_MODELO_NPI'!F$26:F$3837;1;TRUE);F5747)</f>
        <v/>
      </c>
      <c r="K5747" t="n">
        <v>1928</v>
      </c>
      <c r="L5747">
        <f>(K5747-0,5)/3812</f>
        <v/>
      </c>
      <c r="M5747">
        <f>NORM.S.INV(L5747)</f>
        <v/>
      </c>
      <c r="N5747">
        <f>INDEX(SORT('08_MODELO_MULTIPLO'!G$31:G$3842;1;TRUE);K5747)</f>
        <v/>
      </c>
    </row>
    <row r="5748">
      <c r="A5748" t="n">
        <v>1929</v>
      </c>
      <c r="B5748">
        <f>(A5748-0,5)/3812</f>
        <v/>
      </c>
      <c r="C5748">
        <f>NORM.S.INV(B5748)</f>
        <v/>
      </c>
      <c r="D5748">
        <f>INDEX(SORT('06_MODELO_REFS'!F$26:F$3837;1;TRUE);A5748)</f>
        <v/>
      </c>
      <c r="F5748" t="n">
        <v>1929</v>
      </c>
      <c r="G5748">
        <f>(F5748-0,5)/3812</f>
        <v/>
      </c>
      <c r="H5748">
        <f>NORM.S.INV(G5748)</f>
        <v/>
      </c>
      <c r="I5748">
        <f>INDEX(SORT('07_MODELO_NPI'!F$26:F$3837;1;TRUE);F5748)</f>
        <v/>
      </c>
      <c r="K5748" t="n">
        <v>1929</v>
      </c>
      <c r="L5748">
        <f>(K5748-0,5)/3812</f>
        <v/>
      </c>
      <c r="M5748">
        <f>NORM.S.INV(L5748)</f>
        <v/>
      </c>
      <c r="N5748">
        <f>INDEX(SORT('08_MODELO_MULTIPLO'!G$31:G$3842;1;TRUE);K5748)</f>
        <v/>
      </c>
    </row>
    <row r="5749">
      <c r="A5749" t="n">
        <v>1930</v>
      </c>
      <c r="B5749">
        <f>(A5749-0,5)/3812</f>
        <v/>
      </c>
      <c r="C5749">
        <f>NORM.S.INV(B5749)</f>
        <v/>
      </c>
      <c r="D5749">
        <f>INDEX(SORT('06_MODELO_REFS'!F$26:F$3837;1;TRUE);A5749)</f>
        <v/>
      </c>
      <c r="F5749" t="n">
        <v>1930</v>
      </c>
      <c r="G5749">
        <f>(F5749-0,5)/3812</f>
        <v/>
      </c>
      <c r="H5749">
        <f>NORM.S.INV(G5749)</f>
        <v/>
      </c>
      <c r="I5749">
        <f>INDEX(SORT('07_MODELO_NPI'!F$26:F$3837;1;TRUE);F5749)</f>
        <v/>
      </c>
      <c r="K5749" t="n">
        <v>1930</v>
      </c>
      <c r="L5749">
        <f>(K5749-0,5)/3812</f>
        <v/>
      </c>
      <c r="M5749">
        <f>NORM.S.INV(L5749)</f>
        <v/>
      </c>
      <c r="N5749">
        <f>INDEX(SORT('08_MODELO_MULTIPLO'!G$31:G$3842;1;TRUE);K5749)</f>
        <v/>
      </c>
    </row>
    <row r="5750">
      <c r="A5750" t="n">
        <v>1931</v>
      </c>
      <c r="B5750">
        <f>(A5750-0,5)/3812</f>
        <v/>
      </c>
      <c r="C5750">
        <f>NORM.S.INV(B5750)</f>
        <v/>
      </c>
      <c r="D5750">
        <f>INDEX(SORT('06_MODELO_REFS'!F$26:F$3837;1;TRUE);A5750)</f>
        <v/>
      </c>
      <c r="F5750" t="n">
        <v>1931</v>
      </c>
      <c r="G5750">
        <f>(F5750-0,5)/3812</f>
        <v/>
      </c>
      <c r="H5750">
        <f>NORM.S.INV(G5750)</f>
        <v/>
      </c>
      <c r="I5750">
        <f>INDEX(SORT('07_MODELO_NPI'!F$26:F$3837;1;TRUE);F5750)</f>
        <v/>
      </c>
      <c r="K5750" t="n">
        <v>1931</v>
      </c>
      <c r="L5750">
        <f>(K5750-0,5)/3812</f>
        <v/>
      </c>
      <c r="M5750">
        <f>NORM.S.INV(L5750)</f>
        <v/>
      </c>
      <c r="N5750">
        <f>INDEX(SORT('08_MODELO_MULTIPLO'!G$31:G$3842;1;TRUE);K5750)</f>
        <v/>
      </c>
    </row>
    <row r="5751">
      <c r="A5751" t="n">
        <v>1932</v>
      </c>
      <c r="B5751">
        <f>(A5751-0,5)/3812</f>
        <v/>
      </c>
      <c r="C5751">
        <f>NORM.S.INV(B5751)</f>
        <v/>
      </c>
      <c r="D5751">
        <f>INDEX(SORT('06_MODELO_REFS'!F$26:F$3837;1;TRUE);A5751)</f>
        <v/>
      </c>
      <c r="F5751" t="n">
        <v>1932</v>
      </c>
      <c r="G5751">
        <f>(F5751-0,5)/3812</f>
        <v/>
      </c>
      <c r="H5751">
        <f>NORM.S.INV(G5751)</f>
        <v/>
      </c>
      <c r="I5751">
        <f>INDEX(SORT('07_MODELO_NPI'!F$26:F$3837;1;TRUE);F5751)</f>
        <v/>
      </c>
      <c r="K5751" t="n">
        <v>1932</v>
      </c>
      <c r="L5751">
        <f>(K5751-0,5)/3812</f>
        <v/>
      </c>
      <c r="M5751">
        <f>NORM.S.INV(L5751)</f>
        <v/>
      </c>
      <c r="N5751">
        <f>INDEX(SORT('08_MODELO_MULTIPLO'!G$31:G$3842;1;TRUE);K5751)</f>
        <v/>
      </c>
    </row>
    <row r="5752">
      <c r="A5752" t="n">
        <v>1933</v>
      </c>
      <c r="B5752">
        <f>(A5752-0,5)/3812</f>
        <v/>
      </c>
      <c r="C5752">
        <f>NORM.S.INV(B5752)</f>
        <v/>
      </c>
      <c r="D5752">
        <f>INDEX(SORT('06_MODELO_REFS'!F$26:F$3837;1;TRUE);A5752)</f>
        <v/>
      </c>
      <c r="F5752" t="n">
        <v>1933</v>
      </c>
      <c r="G5752">
        <f>(F5752-0,5)/3812</f>
        <v/>
      </c>
      <c r="H5752">
        <f>NORM.S.INV(G5752)</f>
        <v/>
      </c>
      <c r="I5752">
        <f>INDEX(SORT('07_MODELO_NPI'!F$26:F$3837;1;TRUE);F5752)</f>
        <v/>
      </c>
      <c r="K5752" t="n">
        <v>1933</v>
      </c>
      <c r="L5752">
        <f>(K5752-0,5)/3812</f>
        <v/>
      </c>
      <c r="M5752">
        <f>NORM.S.INV(L5752)</f>
        <v/>
      </c>
      <c r="N5752">
        <f>INDEX(SORT('08_MODELO_MULTIPLO'!G$31:G$3842;1;TRUE);K5752)</f>
        <v/>
      </c>
    </row>
    <row r="5753">
      <c r="A5753" t="n">
        <v>1934</v>
      </c>
      <c r="B5753">
        <f>(A5753-0,5)/3812</f>
        <v/>
      </c>
      <c r="C5753">
        <f>NORM.S.INV(B5753)</f>
        <v/>
      </c>
      <c r="D5753">
        <f>INDEX(SORT('06_MODELO_REFS'!F$26:F$3837;1;TRUE);A5753)</f>
        <v/>
      </c>
      <c r="F5753" t="n">
        <v>1934</v>
      </c>
      <c r="G5753">
        <f>(F5753-0,5)/3812</f>
        <v/>
      </c>
      <c r="H5753">
        <f>NORM.S.INV(G5753)</f>
        <v/>
      </c>
      <c r="I5753">
        <f>INDEX(SORT('07_MODELO_NPI'!F$26:F$3837;1;TRUE);F5753)</f>
        <v/>
      </c>
      <c r="K5753" t="n">
        <v>1934</v>
      </c>
      <c r="L5753">
        <f>(K5753-0,5)/3812</f>
        <v/>
      </c>
      <c r="M5753">
        <f>NORM.S.INV(L5753)</f>
        <v/>
      </c>
      <c r="N5753">
        <f>INDEX(SORT('08_MODELO_MULTIPLO'!G$31:G$3842;1;TRUE);K5753)</f>
        <v/>
      </c>
    </row>
    <row r="5754">
      <c r="A5754" t="n">
        <v>1935</v>
      </c>
      <c r="B5754">
        <f>(A5754-0,5)/3812</f>
        <v/>
      </c>
      <c r="C5754">
        <f>NORM.S.INV(B5754)</f>
        <v/>
      </c>
      <c r="D5754">
        <f>INDEX(SORT('06_MODELO_REFS'!F$26:F$3837;1;TRUE);A5754)</f>
        <v/>
      </c>
      <c r="F5754" t="n">
        <v>1935</v>
      </c>
      <c r="G5754">
        <f>(F5754-0,5)/3812</f>
        <v/>
      </c>
      <c r="H5754">
        <f>NORM.S.INV(G5754)</f>
        <v/>
      </c>
      <c r="I5754">
        <f>INDEX(SORT('07_MODELO_NPI'!F$26:F$3837;1;TRUE);F5754)</f>
        <v/>
      </c>
      <c r="K5754" t="n">
        <v>1935</v>
      </c>
      <c r="L5754">
        <f>(K5754-0,5)/3812</f>
        <v/>
      </c>
      <c r="M5754">
        <f>NORM.S.INV(L5754)</f>
        <v/>
      </c>
      <c r="N5754">
        <f>INDEX(SORT('08_MODELO_MULTIPLO'!G$31:G$3842;1;TRUE);K5754)</f>
        <v/>
      </c>
    </row>
    <row r="5755">
      <c r="A5755" t="n">
        <v>1936</v>
      </c>
      <c r="B5755">
        <f>(A5755-0,5)/3812</f>
        <v/>
      </c>
      <c r="C5755">
        <f>NORM.S.INV(B5755)</f>
        <v/>
      </c>
      <c r="D5755">
        <f>INDEX(SORT('06_MODELO_REFS'!F$26:F$3837;1;TRUE);A5755)</f>
        <v/>
      </c>
      <c r="F5755" t="n">
        <v>1936</v>
      </c>
      <c r="G5755">
        <f>(F5755-0,5)/3812</f>
        <v/>
      </c>
      <c r="H5755">
        <f>NORM.S.INV(G5755)</f>
        <v/>
      </c>
      <c r="I5755">
        <f>INDEX(SORT('07_MODELO_NPI'!F$26:F$3837;1;TRUE);F5755)</f>
        <v/>
      </c>
      <c r="K5755" t="n">
        <v>1936</v>
      </c>
      <c r="L5755">
        <f>(K5755-0,5)/3812</f>
        <v/>
      </c>
      <c r="M5755">
        <f>NORM.S.INV(L5755)</f>
        <v/>
      </c>
      <c r="N5755">
        <f>INDEX(SORT('08_MODELO_MULTIPLO'!G$31:G$3842;1;TRUE);K5755)</f>
        <v/>
      </c>
    </row>
    <row r="5756">
      <c r="A5756" t="n">
        <v>1937</v>
      </c>
      <c r="B5756">
        <f>(A5756-0,5)/3812</f>
        <v/>
      </c>
      <c r="C5756">
        <f>NORM.S.INV(B5756)</f>
        <v/>
      </c>
      <c r="D5756">
        <f>INDEX(SORT('06_MODELO_REFS'!F$26:F$3837;1;TRUE);A5756)</f>
        <v/>
      </c>
      <c r="F5756" t="n">
        <v>1937</v>
      </c>
      <c r="G5756">
        <f>(F5756-0,5)/3812</f>
        <v/>
      </c>
      <c r="H5756">
        <f>NORM.S.INV(G5756)</f>
        <v/>
      </c>
      <c r="I5756">
        <f>INDEX(SORT('07_MODELO_NPI'!F$26:F$3837;1;TRUE);F5756)</f>
        <v/>
      </c>
      <c r="K5756" t="n">
        <v>1937</v>
      </c>
      <c r="L5756">
        <f>(K5756-0,5)/3812</f>
        <v/>
      </c>
      <c r="M5756">
        <f>NORM.S.INV(L5756)</f>
        <v/>
      </c>
      <c r="N5756">
        <f>INDEX(SORT('08_MODELO_MULTIPLO'!G$31:G$3842;1;TRUE);K5756)</f>
        <v/>
      </c>
    </row>
    <row r="5757">
      <c r="A5757" t="n">
        <v>1938</v>
      </c>
      <c r="B5757">
        <f>(A5757-0,5)/3812</f>
        <v/>
      </c>
      <c r="C5757">
        <f>NORM.S.INV(B5757)</f>
        <v/>
      </c>
      <c r="D5757">
        <f>INDEX(SORT('06_MODELO_REFS'!F$26:F$3837;1;TRUE);A5757)</f>
        <v/>
      </c>
      <c r="F5757" t="n">
        <v>1938</v>
      </c>
      <c r="G5757">
        <f>(F5757-0,5)/3812</f>
        <v/>
      </c>
      <c r="H5757">
        <f>NORM.S.INV(G5757)</f>
        <v/>
      </c>
      <c r="I5757">
        <f>INDEX(SORT('07_MODELO_NPI'!F$26:F$3837;1;TRUE);F5757)</f>
        <v/>
      </c>
      <c r="K5757" t="n">
        <v>1938</v>
      </c>
      <c r="L5757">
        <f>(K5757-0,5)/3812</f>
        <v/>
      </c>
      <c r="M5757">
        <f>NORM.S.INV(L5757)</f>
        <v/>
      </c>
      <c r="N5757">
        <f>INDEX(SORT('08_MODELO_MULTIPLO'!G$31:G$3842;1;TRUE);K5757)</f>
        <v/>
      </c>
    </row>
    <row r="5758">
      <c r="A5758" t="n">
        <v>1939</v>
      </c>
      <c r="B5758">
        <f>(A5758-0,5)/3812</f>
        <v/>
      </c>
      <c r="C5758">
        <f>NORM.S.INV(B5758)</f>
        <v/>
      </c>
      <c r="D5758">
        <f>INDEX(SORT('06_MODELO_REFS'!F$26:F$3837;1;TRUE);A5758)</f>
        <v/>
      </c>
      <c r="F5758" t="n">
        <v>1939</v>
      </c>
      <c r="G5758">
        <f>(F5758-0,5)/3812</f>
        <v/>
      </c>
      <c r="H5758">
        <f>NORM.S.INV(G5758)</f>
        <v/>
      </c>
      <c r="I5758">
        <f>INDEX(SORT('07_MODELO_NPI'!F$26:F$3837;1;TRUE);F5758)</f>
        <v/>
      </c>
      <c r="K5758" t="n">
        <v>1939</v>
      </c>
      <c r="L5758">
        <f>(K5758-0,5)/3812</f>
        <v/>
      </c>
      <c r="M5758">
        <f>NORM.S.INV(L5758)</f>
        <v/>
      </c>
      <c r="N5758">
        <f>INDEX(SORT('08_MODELO_MULTIPLO'!G$31:G$3842;1;TRUE);K5758)</f>
        <v/>
      </c>
    </row>
    <row r="5759">
      <c r="A5759" t="n">
        <v>1940</v>
      </c>
      <c r="B5759">
        <f>(A5759-0,5)/3812</f>
        <v/>
      </c>
      <c r="C5759">
        <f>NORM.S.INV(B5759)</f>
        <v/>
      </c>
      <c r="D5759">
        <f>INDEX(SORT('06_MODELO_REFS'!F$26:F$3837;1;TRUE);A5759)</f>
        <v/>
      </c>
      <c r="F5759" t="n">
        <v>1940</v>
      </c>
      <c r="G5759">
        <f>(F5759-0,5)/3812</f>
        <v/>
      </c>
      <c r="H5759">
        <f>NORM.S.INV(G5759)</f>
        <v/>
      </c>
      <c r="I5759">
        <f>INDEX(SORT('07_MODELO_NPI'!F$26:F$3837;1;TRUE);F5759)</f>
        <v/>
      </c>
      <c r="K5759" t="n">
        <v>1940</v>
      </c>
      <c r="L5759">
        <f>(K5759-0,5)/3812</f>
        <v/>
      </c>
      <c r="M5759">
        <f>NORM.S.INV(L5759)</f>
        <v/>
      </c>
      <c r="N5759">
        <f>INDEX(SORT('08_MODELO_MULTIPLO'!G$31:G$3842;1;TRUE);K5759)</f>
        <v/>
      </c>
    </row>
    <row r="5760">
      <c r="A5760" t="n">
        <v>1941</v>
      </c>
      <c r="B5760">
        <f>(A5760-0,5)/3812</f>
        <v/>
      </c>
      <c r="C5760">
        <f>NORM.S.INV(B5760)</f>
        <v/>
      </c>
      <c r="D5760">
        <f>INDEX(SORT('06_MODELO_REFS'!F$26:F$3837;1;TRUE);A5760)</f>
        <v/>
      </c>
      <c r="F5760" t="n">
        <v>1941</v>
      </c>
      <c r="G5760">
        <f>(F5760-0,5)/3812</f>
        <v/>
      </c>
      <c r="H5760">
        <f>NORM.S.INV(G5760)</f>
        <v/>
      </c>
      <c r="I5760">
        <f>INDEX(SORT('07_MODELO_NPI'!F$26:F$3837;1;TRUE);F5760)</f>
        <v/>
      </c>
      <c r="K5760" t="n">
        <v>1941</v>
      </c>
      <c r="L5760">
        <f>(K5760-0,5)/3812</f>
        <v/>
      </c>
      <c r="M5760">
        <f>NORM.S.INV(L5760)</f>
        <v/>
      </c>
      <c r="N5760">
        <f>INDEX(SORT('08_MODELO_MULTIPLO'!G$31:G$3842;1;TRUE);K5760)</f>
        <v/>
      </c>
    </row>
    <row r="5761">
      <c r="A5761" t="n">
        <v>1942</v>
      </c>
      <c r="B5761">
        <f>(A5761-0,5)/3812</f>
        <v/>
      </c>
      <c r="C5761">
        <f>NORM.S.INV(B5761)</f>
        <v/>
      </c>
      <c r="D5761">
        <f>INDEX(SORT('06_MODELO_REFS'!F$26:F$3837;1;TRUE);A5761)</f>
        <v/>
      </c>
      <c r="F5761" t="n">
        <v>1942</v>
      </c>
      <c r="G5761">
        <f>(F5761-0,5)/3812</f>
        <v/>
      </c>
      <c r="H5761">
        <f>NORM.S.INV(G5761)</f>
        <v/>
      </c>
      <c r="I5761">
        <f>INDEX(SORT('07_MODELO_NPI'!F$26:F$3837;1;TRUE);F5761)</f>
        <v/>
      </c>
      <c r="K5761" t="n">
        <v>1942</v>
      </c>
      <c r="L5761">
        <f>(K5761-0,5)/3812</f>
        <v/>
      </c>
      <c r="M5761">
        <f>NORM.S.INV(L5761)</f>
        <v/>
      </c>
      <c r="N5761">
        <f>INDEX(SORT('08_MODELO_MULTIPLO'!G$31:G$3842;1;TRUE);K5761)</f>
        <v/>
      </c>
    </row>
    <row r="5762">
      <c r="A5762" t="n">
        <v>1943</v>
      </c>
      <c r="B5762">
        <f>(A5762-0,5)/3812</f>
        <v/>
      </c>
      <c r="C5762">
        <f>NORM.S.INV(B5762)</f>
        <v/>
      </c>
      <c r="D5762">
        <f>INDEX(SORT('06_MODELO_REFS'!F$26:F$3837;1;TRUE);A5762)</f>
        <v/>
      </c>
      <c r="F5762" t="n">
        <v>1943</v>
      </c>
      <c r="G5762">
        <f>(F5762-0,5)/3812</f>
        <v/>
      </c>
      <c r="H5762">
        <f>NORM.S.INV(G5762)</f>
        <v/>
      </c>
      <c r="I5762">
        <f>INDEX(SORT('07_MODELO_NPI'!F$26:F$3837;1;TRUE);F5762)</f>
        <v/>
      </c>
      <c r="K5762" t="n">
        <v>1943</v>
      </c>
      <c r="L5762">
        <f>(K5762-0,5)/3812</f>
        <v/>
      </c>
      <c r="M5762">
        <f>NORM.S.INV(L5762)</f>
        <v/>
      </c>
      <c r="N5762">
        <f>INDEX(SORT('08_MODELO_MULTIPLO'!G$31:G$3842;1;TRUE);K5762)</f>
        <v/>
      </c>
    </row>
    <row r="5763">
      <c r="A5763" t="n">
        <v>1944</v>
      </c>
      <c r="B5763">
        <f>(A5763-0,5)/3812</f>
        <v/>
      </c>
      <c r="C5763">
        <f>NORM.S.INV(B5763)</f>
        <v/>
      </c>
      <c r="D5763">
        <f>INDEX(SORT('06_MODELO_REFS'!F$26:F$3837;1;TRUE);A5763)</f>
        <v/>
      </c>
      <c r="F5763" t="n">
        <v>1944</v>
      </c>
      <c r="G5763">
        <f>(F5763-0,5)/3812</f>
        <v/>
      </c>
      <c r="H5763">
        <f>NORM.S.INV(G5763)</f>
        <v/>
      </c>
      <c r="I5763">
        <f>INDEX(SORT('07_MODELO_NPI'!F$26:F$3837;1;TRUE);F5763)</f>
        <v/>
      </c>
      <c r="K5763" t="n">
        <v>1944</v>
      </c>
      <c r="L5763">
        <f>(K5763-0,5)/3812</f>
        <v/>
      </c>
      <c r="M5763">
        <f>NORM.S.INV(L5763)</f>
        <v/>
      </c>
      <c r="N5763">
        <f>INDEX(SORT('08_MODELO_MULTIPLO'!G$31:G$3842;1;TRUE);K5763)</f>
        <v/>
      </c>
    </row>
    <row r="5764">
      <c r="A5764" t="n">
        <v>1945</v>
      </c>
      <c r="B5764">
        <f>(A5764-0,5)/3812</f>
        <v/>
      </c>
      <c r="C5764">
        <f>NORM.S.INV(B5764)</f>
        <v/>
      </c>
      <c r="D5764">
        <f>INDEX(SORT('06_MODELO_REFS'!F$26:F$3837;1;TRUE);A5764)</f>
        <v/>
      </c>
      <c r="F5764" t="n">
        <v>1945</v>
      </c>
      <c r="G5764">
        <f>(F5764-0,5)/3812</f>
        <v/>
      </c>
      <c r="H5764">
        <f>NORM.S.INV(G5764)</f>
        <v/>
      </c>
      <c r="I5764">
        <f>INDEX(SORT('07_MODELO_NPI'!F$26:F$3837;1;TRUE);F5764)</f>
        <v/>
      </c>
      <c r="K5764" t="n">
        <v>1945</v>
      </c>
      <c r="L5764">
        <f>(K5764-0,5)/3812</f>
        <v/>
      </c>
      <c r="M5764">
        <f>NORM.S.INV(L5764)</f>
        <v/>
      </c>
      <c r="N5764">
        <f>INDEX(SORT('08_MODELO_MULTIPLO'!G$31:G$3842;1;TRUE);K5764)</f>
        <v/>
      </c>
    </row>
    <row r="5765">
      <c r="A5765" t="n">
        <v>1946</v>
      </c>
      <c r="B5765">
        <f>(A5765-0,5)/3812</f>
        <v/>
      </c>
      <c r="C5765">
        <f>NORM.S.INV(B5765)</f>
        <v/>
      </c>
      <c r="D5765">
        <f>INDEX(SORT('06_MODELO_REFS'!F$26:F$3837;1;TRUE);A5765)</f>
        <v/>
      </c>
      <c r="F5765" t="n">
        <v>1946</v>
      </c>
      <c r="G5765">
        <f>(F5765-0,5)/3812</f>
        <v/>
      </c>
      <c r="H5765">
        <f>NORM.S.INV(G5765)</f>
        <v/>
      </c>
      <c r="I5765">
        <f>INDEX(SORT('07_MODELO_NPI'!F$26:F$3837;1;TRUE);F5765)</f>
        <v/>
      </c>
      <c r="K5765" t="n">
        <v>1946</v>
      </c>
      <c r="L5765">
        <f>(K5765-0,5)/3812</f>
        <v/>
      </c>
      <c r="M5765">
        <f>NORM.S.INV(L5765)</f>
        <v/>
      </c>
      <c r="N5765">
        <f>INDEX(SORT('08_MODELO_MULTIPLO'!G$31:G$3842;1;TRUE);K5765)</f>
        <v/>
      </c>
    </row>
    <row r="5766">
      <c r="A5766" t="n">
        <v>1947</v>
      </c>
      <c r="B5766">
        <f>(A5766-0,5)/3812</f>
        <v/>
      </c>
      <c r="C5766">
        <f>NORM.S.INV(B5766)</f>
        <v/>
      </c>
      <c r="D5766">
        <f>INDEX(SORT('06_MODELO_REFS'!F$26:F$3837;1;TRUE);A5766)</f>
        <v/>
      </c>
      <c r="F5766" t="n">
        <v>1947</v>
      </c>
      <c r="G5766">
        <f>(F5766-0,5)/3812</f>
        <v/>
      </c>
      <c r="H5766">
        <f>NORM.S.INV(G5766)</f>
        <v/>
      </c>
      <c r="I5766">
        <f>INDEX(SORT('07_MODELO_NPI'!F$26:F$3837;1;TRUE);F5766)</f>
        <v/>
      </c>
      <c r="K5766" t="n">
        <v>1947</v>
      </c>
      <c r="L5766">
        <f>(K5766-0,5)/3812</f>
        <v/>
      </c>
      <c r="M5766">
        <f>NORM.S.INV(L5766)</f>
        <v/>
      </c>
      <c r="N5766">
        <f>INDEX(SORT('08_MODELO_MULTIPLO'!G$31:G$3842;1;TRUE);K5766)</f>
        <v/>
      </c>
    </row>
    <row r="5767">
      <c r="A5767" t="n">
        <v>1948</v>
      </c>
      <c r="B5767">
        <f>(A5767-0,5)/3812</f>
        <v/>
      </c>
      <c r="C5767">
        <f>NORM.S.INV(B5767)</f>
        <v/>
      </c>
      <c r="D5767">
        <f>INDEX(SORT('06_MODELO_REFS'!F$26:F$3837;1;TRUE);A5767)</f>
        <v/>
      </c>
      <c r="F5767" t="n">
        <v>1948</v>
      </c>
      <c r="G5767">
        <f>(F5767-0,5)/3812</f>
        <v/>
      </c>
      <c r="H5767">
        <f>NORM.S.INV(G5767)</f>
        <v/>
      </c>
      <c r="I5767">
        <f>INDEX(SORT('07_MODELO_NPI'!F$26:F$3837;1;TRUE);F5767)</f>
        <v/>
      </c>
      <c r="K5767" t="n">
        <v>1948</v>
      </c>
      <c r="L5767">
        <f>(K5767-0,5)/3812</f>
        <v/>
      </c>
      <c r="M5767">
        <f>NORM.S.INV(L5767)</f>
        <v/>
      </c>
      <c r="N5767">
        <f>INDEX(SORT('08_MODELO_MULTIPLO'!G$31:G$3842;1;TRUE);K5767)</f>
        <v/>
      </c>
    </row>
    <row r="5768">
      <c r="A5768" t="n">
        <v>1949</v>
      </c>
      <c r="B5768">
        <f>(A5768-0,5)/3812</f>
        <v/>
      </c>
      <c r="C5768">
        <f>NORM.S.INV(B5768)</f>
        <v/>
      </c>
      <c r="D5768">
        <f>INDEX(SORT('06_MODELO_REFS'!F$26:F$3837;1;TRUE);A5768)</f>
        <v/>
      </c>
      <c r="F5768" t="n">
        <v>1949</v>
      </c>
      <c r="G5768">
        <f>(F5768-0,5)/3812</f>
        <v/>
      </c>
      <c r="H5768">
        <f>NORM.S.INV(G5768)</f>
        <v/>
      </c>
      <c r="I5768">
        <f>INDEX(SORT('07_MODELO_NPI'!F$26:F$3837;1;TRUE);F5768)</f>
        <v/>
      </c>
      <c r="K5768" t="n">
        <v>1949</v>
      </c>
      <c r="L5768">
        <f>(K5768-0,5)/3812</f>
        <v/>
      </c>
      <c r="M5768">
        <f>NORM.S.INV(L5768)</f>
        <v/>
      </c>
      <c r="N5768">
        <f>INDEX(SORT('08_MODELO_MULTIPLO'!G$31:G$3842;1;TRUE);K5768)</f>
        <v/>
      </c>
    </row>
    <row r="5769">
      <c r="A5769" t="n">
        <v>1950</v>
      </c>
      <c r="B5769">
        <f>(A5769-0,5)/3812</f>
        <v/>
      </c>
      <c r="C5769">
        <f>NORM.S.INV(B5769)</f>
        <v/>
      </c>
      <c r="D5769">
        <f>INDEX(SORT('06_MODELO_REFS'!F$26:F$3837;1;TRUE);A5769)</f>
        <v/>
      </c>
      <c r="F5769" t="n">
        <v>1950</v>
      </c>
      <c r="G5769">
        <f>(F5769-0,5)/3812</f>
        <v/>
      </c>
      <c r="H5769">
        <f>NORM.S.INV(G5769)</f>
        <v/>
      </c>
      <c r="I5769">
        <f>INDEX(SORT('07_MODELO_NPI'!F$26:F$3837;1;TRUE);F5769)</f>
        <v/>
      </c>
      <c r="K5769" t="n">
        <v>1950</v>
      </c>
      <c r="L5769">
        <f>(K5769-0,5)/3812</f>
        <v/>
      </c>
      <c r="M5769">
        <f>NORM.S.INV(L5769)</f>
        <v/>
      </c>
      <c r="N5769">
        <f>INDEX(SORT('08_MODELO_MULTIPLO'!G$31:G$3842;1;TRUE);K5769)</f>
        <v/>
      </c>
    </row>
    <row r="5770">
      <c r="A5770" t="n">
        <v>1951</v>
      </c>
      <c r="B5770">
        <f>(A5770-0,5)/3812</f>
        <v/>
      </c>
      <c r="C5770">
        <f>NORM.S.INV(B5770)</f>
        <v/>
      </c>
      <c r="D5770">
        <f>INDEX(SORT('06_MODELO_REFS'!F$26:F$3837;1;TRUE);A5770)</f>
        <v/>
      </c>
      <c r="F5770" t="n">
        <v>1951</v>
      </c>
      <c r="G5770">
        <f>(F5770-0,5)/3812</f>
        <v/>
      </c>
      <c r="H5770">
        <f>NORM.S.INV(G5770)</f>
        <v/>
      </c>
      <c r="I5770">
        <f>INDEX(SORT('07_MODELO_NPI'!F$26:F$3837;1;TRUE);F5770)</f>
        <v/>
      </c>
      <c r="K5770" t="n">
        <v>1951</v>
      </c>
      <c r="L5770">
        <f>(K5770-0,5)/3812</f>
        <v/>
      </c>
      <c r="M5770">
        <f>NORM.S.INV(L5770)</f>
        <v/>
      </c>
      <c r="N5770">
        <f>INDEX(SORT('08_MODELO_MULTIPLO'!G$31:G$3842;1;TRUE);K5770)</f>
        <v/>
      </c>
    </row>
    <row r="5771">
      <c r="A5771" t="n">
        <v>1952</v>
      </c>
      <c r="B5771">
        <f>(A5771-0,5)/3812</f>
        <v/>
      </c>
      <c r="C5771">
        <f>NORM.S.INV(B5771)</f>
        <v/>
      </c>
      <c r="D5771">
        <f>INDEX(SORT('06_MODELO_REFS'!F$26:F$3837;1;TRUE);A5771)</f>
        <v/>
      </c>
      <c r="F5771" t="n">
        <v>1952</v>
      </c>
      <c r="G5771">
        <f>(F5771-0,5)/3812</f>
        <v/>
      </c>
      <c r="H5771">
        <f>NORM.S.INV(G5771)</f>
        <v/>
      </c>
      <c r="I5771">
        <f>INDEX(SORT('07_MODELO_NPI'!F$26:F$3837;1;TRUE);F5771)</f>
        <v/>
      </c>
      <c r="K5771" t="n">
        <v>1952</v>
      </c>
      <c r="L5771">
        <f>(K5771-0,5)/3812</f>
        <v/>
      </c>
      <c r="M5771">
        <f>NORM.S.INV(L5771)</f>
        <v/>
      </c>
      <c r="N5771">
        <f>INDEX(SORT('08_MODELO_MULTIPLO'!G$31:G$3842;1;TRUE);K5771)</f>
        <v/>
      </c>
    </row>
    <row r="5772">
      <c r="A5772" t="n">
        <v>1953</v>
      </c>
      <c r="B5772">
        <f>(A5772-0,5)/3812</f>
        <v/>
      </c>
      <c r="C5772">
        <f>NORM.S.INV(B5772)</f>
        <v/>
      </c>
      <c r="D5772">
        <f>INDEX(SORT('06_MODELO_REFS'!F$26:F$3837;1;TRUE);A5772)</f>
        <v/>
      </c>
      <c r="F5772" t="n">
        <v>1953</v>
      </c>
      <c r="G5772">
        <f>(F5772-0,5)/3812</f>
        <v/>
      </c>
      <c r="H5772">
        <f>NORM.S.INV(G5772)</f>
        <v/>
      </c>
      <c r="I5772">
        <f>INDEX(SORT('07_MODELO_NPI'!F$26:F$3837;1;TRUE);F5772)</f>
        <v/>
      </c>
      <c r="K5772" t="n">
        <v>1953</v>
      </c>
      <c r="L5772">
        <f>(K5772-0,5)/3812</f>
        <v/>
      </c>
      <c r="M5772">
        <f>NORM.S.INV(L5772)</f>
        <v/>
      </c>
      <c r="N5772">
        <f>INDEX(SORT('08_MODELO_MULTIPLO'!G$31:G$3842;1;TRUE);K5772)</f>
        <v/>
      </c>
    </row>
    <row r="5773">
      <c r="A5773" t="n">
        <v>1954</v>
      </c>
      <c r="B5773">
        <f>(A5773-0,5)/3812</f>
        <v/>
      </c>
      <c r="C5773">
        <f>NORM.S.INV(B5773)</f>
        <v/>
      </c>
      <c r="D5773">
        <f>INDEX(SORT('06_MODELO_REFS'!F$26:F$3837;1;TRUE);A5773)</f>
        <v/>
      </c>
      <c r="F5773" t="n">
        <v>1954</v>
      </c>
      <c r="G5773">
        <f>(F5773-0,5)/3812</f>
        <v/>
      </c>
      <c r="H5773">
        <f>NORM.S.INV(G5773)</f>
        <v/>
      </c>
      <c r="I5773">
        <f>INDEX(SORT('07_MODELO_NPI'!F$26:F$3837;1;TRUE);F5773)</f>
        <v/>
      </c>
      <c r="K5773" t="n">
        <v>1954</v>
      </c>
      <c r="L5773">
        <f>(K5773-0,5)/3812</f>
        <v/>
      </c>
      <c r="M5773">
        <f>NORM.S.INV(L5773)</f>
        <v/>
      </c>
      <c r="N5773">
        <f>INDEX(SORT('08_MODELO_MULTIPLO'!G$31:G$3842;1;TRUE);K5773)</f>
        <v/>
      </c>
    </row>
    <row r="5774">
      <c r="A5774" t="n">
        <v>1955</v>
      </c>
      <c r="B5774">
        <f>(A5774-0,5)/3812</f>
        <v/>
      </c>
      <c r="C5774">
        <f>NORM.S.INV(B5774)</f>
        <v/>
      </c>
      <c r="D5774">
        <f>INDEX(SORT('06_MODELO_REFS'!F$26:F$3837;1;TRUE);A5774)</f>
        <v/>
      </c>
      <c r="F5774" t="n">
        <v>1955</v>
      </c>
      <c r="G5774">
        <f>(F5774-0,5)/3812</f>
        <v/>
      </c>
      <c r="H5774">
        <f>NORM.S.INV(G5774)</f>
        <v/>
      </c>
      <c r="I5774">
        <f>INDEX(SORT('07_MODELO_NPI'!F$26:F$3837;1;TRUE);F5774)</f>
        <v/>
      </c>
      <c r="K5774" t="n">
        <v>1955</v>
      </c>
      <c r="L5774">
        <f>(K5774-0,5)/3812</f>
        <v/>
      </c>
      <c r="M5774">
        <f>NORM.S.INV(L5774)</f>
        <v/>
      </c>
      <c r="N5774">
        <f>INDEX(SORT('08_MODELO_MULTIPLO'!G$31:G$3842;1;TRUE);K5774)</f>
        <v/>
      </c>
    </row>
    <row r="5775">
      <c r="A5775" t="n">
        <v>1956</v>
      </c>
      <c r="B5775">
        <f>(A5775-0,5)/3812</f>
        <v/>
      </c>
      <c r="C5775">
        <f>NORM.S.INV(B5775)</f>
        <v/>
      </c>
      <c r="D5775">
        <f>INDEX(SORT('06_MODELO_REFS'!F$26:F$3837;1;TRUE);A5775)</f>
        <v/>
      </c>
      <c r="F5775" t="n">
        <v>1956</v>
      </c>
      <c r="G5775">
        <f>(F5775-0,5)/3812</f>
        <v/>
      </c>
      <c r="H5775">
        <f>NORM.S.INV(G5775)</f>
        <v/>
      </c>
      <c r="I5775">
        <f>INDEX(SORT('07_MODELO_NPI'!F$26:F$3837;1;TRUE);F5775)</f>
        <v/>
      </c>
      <c r="K5775" t="n">
        <v>1956</v>
      </c>
      <c r="L5775">
        <f>(K5775-0,5)/3812</f>
        <v/>
      </c>
      <c r="M5775">
        <f>NORM.S.INV(L5775)</f>
        <v/>
      </c>
      <c r="N5775">
        <f>INDEX(SORT('08_MODELO_MULTIPLO'!G$31:G$3842;1;TRUE);K5775)</f>
        <v/>
      </c>
    </row>
    <row r="5776">
      <c r="A5776" t="n">
        <v>1957</v>
      </c>
      <c r="B5776">
        <f>(A5776-0,5)/3812</f>
        <v/>
      </c>
      <c r="C5776">
        <f>NORM.S.INV(B5776)</f>
        <v/>
      </c>
      <c r="D5776">
        <f>INDEX(SORT('06_MODELO_REFS'!F$26:F$3837;1;TRUE);A5776)</f>
        <v/>
      </c>
      <c r="F5776" t="n">
        <v>1957</v>
      </c>
      <c r="G5776">
        <f>(F5776-0,5)/3812</f>
        <v/>
      </c>
      <c r="H5776">
        <f>NORM.S.INV(G5776)</f>
        <v/>
      </c>
      <c r="I5776">
        <f>INDEX(SORT('07_MODELO_NPI'!F$26:F$3837;1;TRUE);F5776)</f>
        <v/>
      </c>
      <c r="K5776" t="n">
        <v>1957</v>
      </c>
      <c r="L5776">
        <f>(K5776-0,5)/3812</f>
        <v/>
      </c>
      <c r="M5776">
        <f>NORM.S.INV(L5776)</f>
        <v/>
      </c>
      <c r="N5776">
        <f>INDEX(SORT('08_MODELO_MULTIPLO'!G$31:G$3842;1;TRUE);K5776)</f>
        <v/>
      </c>
    </row>
    <row r="5777">
      <c r="A5777" t="n">
        <v>1958</v>
      </c>
      <c r="B5777">
        <f>(A5777-0,5)/3812</f>
        <v/>
      </c>
      <c r="C5777">
        <f>NORM.S.INV(B5777)</f>
        <v/>
      </c>
      <c r="D5777">
        <f>INDEX(SORT('06_MODELO_REFS'!F$26:F$3837;1;TRUE);A5777)</f>
        <v/>
      </c>
      <c r="F5777" t="n">
        <v>1958</v>
      </c>
      <c r="G5777">
        <f>(F5777-0,5)/3812</f>
        <v/>
      </c>
      <c r="H5777">
        <f>NORM.S.INV(G5777)</f>
        <v/>
      </c>
      <c r="I5777">
        <f>INDEX(SORT('07_MODELO_NPI'!F$26:F$3837;1;TRUE);F5777)</f>
        <v/>
      </c>
      <c r="K5777" t="n">
        <v>1958</v>
      </c>
      <c r="L5777">
        <f>(K5777-0,5)/3812</f>
        <v/>
      </c>
      <c r="M5777">
        <f>NORM.S.INV(L5777)</f>
        <v/>
      </c>
      <c r="N5777">
        <f>INDEX(SORT('08_MODELO_MULTIPLO'!G$31:G$3842;1;TRUE);K5777)</f>
        <v/>
      </c>
    </row>
    <row r="5778">
      <c r="A5778" t="n">
        <v>1959</v>
      </c>
      <c r="B5778">
        <f>(A5778-0,5)/3812</f>
        <v/>
      </c>
      <c r="C5778">
        <f>NORM.S.INV(B5778)</f>
        <v/>
      </c>
      <c r="D5778">
        <f>INDEX(SORT('06_MODELO_REFS'!F$26:F$3837;1;TRUE);A5778)</f>
        <v/>
      </c>
      <c r="F5778" t="n">
        <v>1959</v>
      </c>
      <c r="G5778">
        <f>(F5778-0,5)/3812</f>
        <v/>
      </c>
      <c r="H5778">
        <f>NORM.S.INV(G5778)</f>
        <v/>
      </c>
      <c r="I5778">
        <f>INDEX(SORT('07_MODELO_NPI'!F$26:F$3837;1;TRUE);F5778)</f>
        <v/>
      </c>
      <c r="K5778" t="n">
        <v>1959</v>
      </c>
      <c r="L5778">
        <f>(K5778-0,5)/3812</f>
        <v/>
      </c>
      <c r="M5778">
        <f>NORM.S.INV(L5778)</f>
        <v/>
      </c>
      <c r="N5778">
        <f>INDEX(SORT('08_MODELO_MULTIPLO'!G$31:G$3842;1;TRUE);K5778)</f>
        <v/>
      </c>
    </row>
    <row r="5779">
      <c r="A5779" t="n">
        <v>1960</v>
      </c>
      <c r="B5779">
        <f>(A5779-0,5)/3812</f>
        <v/>
      </c>
      <c r="C5779">
        <f>NORM.S.INV(B5779)</f>
        <v/>
      </c>
      <c r="D5779">
        <f>INDEX(SORT('06_MODELO_REFS'!F$26:F$3837;1;TRUE);A5779)</f>
        <v/>
      </c>
      <c r="F5779" t="n">
        <v>1960</v>
      </c>
      <c r="G5779">
        <f>(F5779-0,5)/3812</f>
        <v/>
      </c>
      <c r="H5779">
        <f>NORM.S.INV(G5779)</f>
        <v/>
      </c>
      <c r="I5779">
        <f>INDEX(SORT('07_MODELO_NPI'!F$26:F$3837;1;TRUE);F5779)</f>
        <v/>
      </c>
      <c r="K5779" t="n">
        <v>1960</v>
      </c>
      <c r="L5779">
        <f>(K5779-0,5)/3812</f>
        <v/>
      </c>
      <c r="M5779">
        <f>NORM.S.INV(L5779)</f>
        <v/>
      </c>
      <c r="N5779">
        <f>INDEX(SORT('08_MODELO_MULTIPLO'!G$31:G$3842;1;TRUE);K5779)</f>
        <v/>
      </c>
    </row>
    <row r="5780">
      <c r="A5780" t="n">
        <v>1961</v>
      </c>
      <c r="B5780">
        <f>(A5780-0,5)/3812</f>
        <v/>
      </c>
      <c r="C5780">
        <f>NORM.S.INV(B5780)</f>
        <v/>
      </c>
      <c r="D5780">
        <f>INDEX(SORT('06_MODELO_REFS'!F$26:F$3837;1;TRUE);A5780)</f>
        <v/>
      </c>
      <c r="F5780" t="n">
        <v>1961</v>
      </c>
      <c r="G5780">
        <f>(F5780-0,5)/3812</f>
        <v/>
      </c>
      <c r="H5780">
        <f>NORM.S.INV(G5780)</f>
        <v/>
      </c>
      <c r="I5780">
        <f>INDEX(SORT('07_MODELO_NPI'!F$26:F$3837;1;TRUE);F5780)</f>
        <v/>
      </c>
      <c r="K5780" t="n">
        <v>1961</v>
      </c>
      <c r="L5780">
        <f>(K5780-0,5)/3812</f>
        <v/>
      </c>
      <c r="M5780">
        <f>NORM.S.INV(L5780)</f>
        <v/>
      </c>
      <c r="N5780">
        <f>INDEX(SORT('08_MODELO_MULTIPLO'!G$31:G$3842;1;TRUE);K5780)</f>
        <v/>
      </c>
    </row>
    <row r="5781">
      <c r="A5781" t="n">
        <v>1962</v>
      </c>
      <c r="B5781">
        <f>(A5781-0,5)/3812</f>
        <v/>
      </c>
      <c r="C5781">
        <f>NORM.S.INV(B5781)</f>
        <v/>
      </c>
      <c r="D5781">
        <f>INDEX(SORT('06_MODELO_REFS'!F$26:F$3837;1;TRUE);A5781)</f>
        <v/>
      </c>
      <c r="F5781" t="n">
        <v>1962</v>
      </c>
      <c r="G5781">
        <f>(F5781-0,5)/3812</f>
        <v/>
      </c>
      <c r="H5781">
        <f>NORM.S.INV(G5781)</f>
        <v/>
      </c>
      <c r="I5781">
        <f>INDEX(SORT('07_MODELO_NPI'!F$26:F$3837;1;TRUE);F5781)</f>
        <v/>
      </c>
      <c r="K5781" t="n">
        <v>1962</v>
      </c>
      <c r="L5781">
        <f>(K5781-0,5)/3812</f>
        <v/>
      </c>
      <c r="M5781">
        <f>NORM.S.INV(L5781)</f>
        <v/>
      </c>
      <c r="N5781">
        <f>INDEX(SORT('08_MODELO_MULTIPLO'!G$31:G$3842;1;TRUE);K5781)</f>
        <v/>
      </c>
    </row>
    <row r="5782">
      <c r="A5782" t="n">
        <v>1963</v>
      </c>
      <c r="B5782">
        <f>(A5782-0,5)/3812</f>
        <v/>
      </c>
      <c r="C5782">
        <f>NORM.S.INV(B5782)</f>
        <v/>
      </c>
      <c r="D5782">
        <f>INDEX(SORT('06_MODELO_REFS'!F$26:F$3837;1;TRUE);A5782)</f>
        <v/>
      </c>
      <c r="F5782" t="n">
        <v>1963</v>
      </c>
      <c r="G5782">
        <f>(F5782-0,5)/3812</f>
        <v/>
      </c>
      <c r="H5782">
        <f>NORM.S.INV(G5782)</f>
        <v/>
      </c>
      <c r="I5782">
        <f>INDEX(SORT('07_MODELO_NPI'!F$26:F$3837;1;TRUE);F5782)</f>
        <v/>
      </c>
      <c r="K5782" t="n">
        <v>1963</v>
      </c>
      <c r="L5782">
        <f>(K5782-0,5)/3812</f>
        <v/>
      </c>
      <c r="M5782">
        <f>NORM.S.INV(L5782)</f>
        <v/>
      </c>
      <c r="N5782">
        <f>INDEX(SORT('08_MODELO_MULTIPLO'!G$31:G$3842;1;TRUE);K5782)</f>
        <v/>
      </c>
    </row>
    <row r="5783">
      <c r="A5783" t="n">
        <v>1964</v>
      </c>
      <c r="B5783">
        <f>(A5783-0,5)/3812</f>
        <v/>
      </c>
      <c r="C5783">
        <f>NORM.S.INV(B5783)</f>
        <v/>
      </c>
      <c r="D5783">
        <f>INDEX(SORT('06_MODELO_REFS'!F$26:F$3837;1;TRUE);A5783)</f>
        <v/>
      </c>
      <c r="F5783" t="n">
        <v>1964</v>
      </c>
      <c r="G5783">
        <f>(F5783-0,5)/3812</f>
        <v/>
      </c>
      <c r="H5783">
        <f>NORM.S.INV(G5783)</f>
        <v/>
      </c>
      <c r="I5783">
        <f>INDEX(SORT('07_MODELO_NPI'!F$26:F$3837;1;TRUE);F5783)</f>
        <v/>
      </c>
      <c r="K5783" t="n">
        <v>1964</v>
      </c>
      <c r="L5783">
        <f>(K5783-0,5)/3812</f>
        <v/>
      </c>
      <c r="M5783">
        <f>NORM.S.INV(L5783)</f>
        <v/>
      </c>
      <c r="N5783">
        <f>INDEX(SORT('08_MODELO_MULTIPLO'!G$31:G$3842;1;TRUE);K5783)</f>
        <v/>
      </c>
    </row>
    <row r="5784">
      <c r="A5784" t="n">
        <v>1965</v>
      </c>
      <c r="B5784">
        <f>(A5784-0,5)/3812</f>
        <v/>
      </c>
      <c r="C5784">
        <f>NORM.S.INV(B5784)</f>
        <v/>
      </c>
      <c r="D5784">
        <f>INDEX(SORT('06_MODELO_REFS'!F$26:F$3837;1;TRUE);A5784)</f>
        <v/>
      </c>
      <c r="F5784" t="n">
        <v>1965</v>
      </c>
      <c r="G5784">
        <f>(F5784-0,5)/3812</f>
        <v/>
      </c>
      <c r="H5784">
        <f>NORM.S.INV(G5784)</f>
        <v/>
      </c>
      <c r="I5784">
        <f>INDEX(SORT('07_MODELO_NPI'!F$26:F$3837;1;TRUE);F5784)</f>
        <v/>
      </c>
      <c r="K5784" t="n">
        <v>1965</v>
      </c>
      <c r="L5784">
        <f>(K5784-0,5)/3812</f>
        <v/>
      </c>
      <c r="M5784">
        <f>NORM.S.INV(L5784)</f>
        <v/>
      </c>
      <c r="N5784">
        <f>INDEX(SORT('08_MODELO_MULTIPLO'!G$31:G$3842;1;TRUE);K5784)</f>
        <v/>
      </c>
    </row>
    <row r="5785">
      <c r="A5785" t="n">
        <v>1966</v>
      </c>
      <c r="B5785">
        <f>(A5785-0,5)/3812</f>
        <v/>
      </c>
      <c r="C5785">
        <f>NORM.S.INV(B5785)</f>
        <v/>
      </c>
      <c r="D5785">
        <f>INDEX(SORT('06_MODELO_REFS'!F$26:F$3837;1;TRUE);A5785)</f>
        <v/>
      </c>
      <c r="F5785" t="n">
        <v>1966</v>
      </c>
      <c r="G5785">
        <f>(F5785-0,5)/3812</f>
        <v/>
      </c>
      <c r="H5785">
        <f>NORM.S.INV(G5785)</f>
        <v/>
      </c>
      <c r="I5785">
        <f>INDEX(SORT('07_MODELO_NPI'!F$26:F$3837;1;TRUE);F5785)</f>
        <v/>
      </c>
      <c r="K5785" t="n">
        <v>1966</v>
      </c>
      <c r="L5785">
        <f>(K5785-0,5)/3812</f>
        <v/>
      </c>
      <c r="M5785">
        <f>NORM.S.INV(L5785)</f>
        <v/>
      </c>
      <c r="N5785">
        <f>INDEX(SORT('08_MODELO_MULTIPLO'!G$31:G$3842;1;TRUE);K5785)</f>
        <v/>
      </c>
    </row>
    <row r="5786">
      <c r="A5786" t="n">
        <v>1967</v>
      </c>
      <c r="B5786">
        <f>(A5786-0,5)/3812</f>
        <v/>
      </c>
      <c r="C5786">
        <f>NORM.S.INV(B5786)</f>
        <v/>
      </c>
      <c r="D5786">
        <f>INDEX(SORT('06_MODELO_REFS'!F$26:F$3837;1;TRUE);A5786)</f>
        <v/>
      </c>
      <c r="F5786" t="n">
        <v>1967</v>
      </c>
      <c r="G5786">
        <f>(F5786-0,5)/3812</f>
        <v/>
      </c>
      <c r="H5786">
        <f>NORM.S.INV(G5786)</f>
        <v/>
      </c>
      <c r="I5786">
        <f>INDEX(SORT('07_MODELO_NPI'!F$26:F$3837;1;TRUE);F5786)</f>
        <v/>
      </c>
      <c r="K5786" t="n">
        <v>1967</v>
      </c>
      <c r="L5786">
        <f>(K5786-0,5)/3812</f>
        <v/>
      </c>
      <c r="M5786">
        <f>NORM.S.INV(L5786)</f>
        <v/>
      </c>
      <c r="N5786">
        <f>INDEX(SORT('08_MODELO_MULTIPLO'!G$31:G$3842;1;TRUE);K5786)</f>
        <v/>
      </c>
    </row>
    <row r="5787">
      <c r="A5787" t="n">
        <v>1968</v>
      </c>
      <c r="B5787">
        <f>(A5787-0,5)/3812</f>
        <v/>
      </c>
      <c r="C5787">
        <f>NORM.S.INV(B5787)</f>
        <v/>
      </c>
      <c r="D5787">
        <f>INDEX(SORT('06_MODELO_REFS'!F$26:F$3837;1;TRUE);A5787)</f>
        <v/>
      </c>
      <c r="F5787" t="n">
        <v>1968</v>
      </c>
      <c r="G5787">
        <f>(F5787-0,5)/3812</f>
        <v/>
      </c>
      <c r="H5787">
        <f>NORM.S.INV(G5787)</f>
        <v/>
      </c>
      <c r="I5787">
        <f>INDEX(SORT('07_MODELO_NPI'!F$26:F$3837;1;TRUE);F5787)</f>
        <v/>
      </c>
      <c r="K5787" t="n">
        <v>1968</v>
      </c>
      <c r="L5787">
        <f>(K5787-0,5)/3812</f>
        <v/>
      </c>
      <c r="M5787">
        <f>NORM.S.INV(L5787)</f>
        <v/>
      </c>
      <c r="N5787">
        <f>INDEX(SORT('08_MODELO_MULTIPLO'!G$31:G$3842;1;TRUE);K5787)</f>
        <v/>
      </c>
    </row>
    <row r="5788">
      <c r="A5788" t="n">
        <v>1969</v>
      </c>
      <c r="B5788">
        <f>(A5788-0,5)/3812</f>
        <v/>
      </c>
      <c r="C5788">
        <f>NORM.S.INV(B5788)</f>
        <v/>
      </c>
      <c r="D5788">
        <f>INDEX(SORT('06_MODELO_REFS'!F$26:F$3837;1;TRUE);A5788)</f>
        <v/>
      </c>
      <c r="F5788" t="n">
        <v>1969</v>
      </c>
      <c r="G5788">
        <f>(F5788-0,5)/3812</f>
        <v/>
      </c>
      <c r="H5788">
        <f>NORM.S.INV(G5788)</f>
        <v/>
      </c>
      <c r="I5788">
        <f>INDEX(SORT('07_MODELO_NPI'!F$26:F$3837;1;TRUE);F5788)</f>
        <v/>
      </c>
      <c r="K5788" t="n">
        <v>1969</v>
      </c>
      <c r="L5788">
        <f>(K5788-0,5)/3812</f>
        <v/>
      </c>
      <c r="M5788">
        <f>NORM.S.INV(L5788)</f>
        <v/>
      </c>
      <c r="N5788">
        <f>INDEX(SORT('08_MODELO_MULTIPLO'!G$31:G$3842;1;TRUE);K5788)</f>
        <v/>
      </c>
    </row>
    <row r="5789">
      <c r="A5789" t="n">
        <v>1970</v>
      </c>
      <c r="B5789">
        <f>(A5789-0,5)/3812</f>
        <v/>
      </c>
      <c r="C5789">
        <f>NORM.S.INV(B5789)</f>
        <v/>
      </c>
      <c r="D5789">
        <f>INDEX(SORT('06_MODELO_REFS'!F$26:F$3837;1;TRUE);A5789)</f>
        <v/>
      </c>
      <c r="F5789" t="n">
        <v>1970</v>
      </c>
      <c r="G5789">
        <f>(F5789-0,5)/3812</f>
        <v/>
      </c>
      <c r="H5789">
        <f>NORM.S.INV(G5789)</f>
        <v/>
      </c>
      <c r="I5789">
        <f>INDEX(SORT('07_MODELO_NPI'!F$26:F$3837;1;TRUE);F5789)</f>
        <v/>
      </c>
      <c r="K5789" t="n">
        <v>1970</v>
      </c>
      <c r="L5789">
        <f>(K5789-0,5)/3812</f>
        <v/>
      </c>
      <c r="M5789">
        <f>NORM.S.INV(L5789)</f>
        <v/>
      </c>
      <c r="N5789">
        <f>INDEX(SORT('08_MODELO_MULTIPLO'!G$31:G$3842;1;TRUE);K5789)</f>
        <v/>
      </c>
    </row>
    <row r="5790">
      <c r="A5790" t="n">
        <v>1971</v>
      </c>
      <c r="B5790">
        <f>(A5790-0,5)/3812</f>
        <v/>
      </c>
      <c r="C5790">
        <f>NORM.S.INV(B5790)</f>
        <v/>
      </c>
      <c r="D5790">
        <f>INDEX(SORT('06_MODELO_REFS'!F$26:F$3837;1;TRUE);A5790)</f>
        <v/>
      </c>
      <c r="F5790" t="n">
        <v>1971</v>
      </c>
      <c r="G5790">
        <f>(F5790-0,5)/3812</f>
        <v/>
      </c>
      <c r="H5790">
        <f>NORM.S.INV(G5790)</f>
        <v/>
      </c>
      <c r="I5790">
        <f>INDEX(SORT('07_MODELO_NPI'!F$26:F$3837;1;TRUE);F5790)</f>
        <v/>
      </c>
      <c r="K5790" t="n">
        <v>1971</v>
      </c>
      <c r="L5790">
        <f>(K5790-0,5)/3812</f>
        <v/>
      </c>
      <c r="M5790">
        <f>NORM.S.INV(L5790)</f>
        <v/>
      </c>
      <c r="N5790">
        <f>INDEX(SORT('08_MODELO_MULTIPLO'!G$31:G$3842;1;TRUE);K5790)</f>
        <v/>
      </c>
    </row>
    <row r="5791">
      <c r="A5791" t="n">
        <v>1972</v>
      </c>
      <c r="B5791">
        <f>(A5791-0,5)/3812</f>
        <v/>
      </c>
      <c r="C5791">
        <f>NORM.S.INV(B5791)</f>
        <v/>
      </c>
      <c r="D5791">
        <f>INDEX(SORT('06_MODELO_REFS'!F$26:F$3837;1;TRUE);A5791)</f>
        <v/>
      </c>
      <c r="F5791" t="n">
        <v>1972</v>
      </c>
      <c r="G5791">
        <f>(F5791-0,5)/3812</f>
        <v/>
      </c>
      <c r="H5791">
        <f>NORM.S.INV(G5791)</f>
        <v/>
      </c>
      <c r="I5791">
        <f>INDEX(SORT('07_MODELO_NPI'!F$26:F$3837;1;TRUE);F5791)</f>
        <v/>
      </c>
      <c r="K5791" t="n">
        <v>1972</v>
      </c>
      <c r="L5791">
        <f>(K5791-0,5)/3812</f>
        <v/>
      </c>
      <c r="M5791">
        <f>NORM.S.INV(L5791)</f>
        <v/>
      </c>
      <c r="N5791">
        <f>INDEX(SORT('08_MODELO_MULTIPLO'!G$31:G$3842;1;TRUE);K5791)</f>
        <v/>
      </c>
    </row>
    <row r="5792">
      <c r="A5792" t="n">
        <v>1973</v>
      </c>
      <c r="B5792">
        <f>(A5792-0,5)/3812</f>
        <v/>
      </c>
      <c r="C5792">
        <f>NORM.S.INV(B5792)</f>
        <v/>
      </c>
      <c r="D5792">
        <f>INDEX(SORT('06_MODELO_REFS'!F$26:F$3837;1;TRUE);A5792)</f>
        <v/>
      </c>
      <c r="F5792" t="n">
        <v>1973</v>
      </c>
      <c r="G5792">
        <f>(F5792-0,5)/3812</f>
        <v/>
      </c>
      <c r="H5792">
        <f>NORM.S.INV(G5792)</f>
        <v/>
      </c>
      <c r="I5792">
        <f>INDEX(SORT('07_MODELO_NPI'!F$26:F$3837;1;TRUE);F5792)</f>
        <v/>
      </c>
      <c r="K5792" t="n">
        <v>1973</v>
      </c>
      <c r="L5792">
        <f>(K5792-0,5)/3812</f>
        <v/>
      </c>
      <c r="M5792">
        <f>NORM.S.INV(L5792)</f>
        <v/>
      </c>
      <c r="N5792">
        <f>INDEX(SORT('08_MODELO_MULTIPLO'!G$31:G$3842;1;TRUE);K5792)</f>
        <v/>
      </c>
    </row>
    <row r="5793">
      <c r="A5793" t="n">
        <v>1974</v>
      </c>
      <c r="B5793">
        <f>(A5793-0,5)/3812</f>
        <v/>
      </c>
      <c r="C5793">
        <f>NORM.S.INV(B5793)</f>
        <v/>
      </c>
      <c r="D5793">
        <f>INDEX(SORT('06_MODELO_REFS'!F$26:F$3837;1;TRUE);A5793)</f>
        <v/>
      </c>
      <c r="F5793" t="n">
        <v>1974</v>
      </c>
      <c r="G5793">
        <f>(F5793-0,5)/3812</f>
        <v/>
      </c>
      <c r="H5793">
        <f>NORM.S.INV(G5793)</f>
        <v/>
      </c>
      <c r="I5793">
        <f>INDEX(SORT('07_MODELO_NPI'!F$26:F$3837;1;TRUE);F5793)</f>
        <v/>
      </c>
      <c r="K5793" t="n">
        <v>1974</v>
      </c>
      <c r="L5793">
        <f>(K5793-0,5)/3812</f>
        <v/>
      </c>
      <c r="M5793">
        <f>NORM.S.INV(L5793)</f>
        <v/>
      </c>
      <c r="N5793">
        <f>INDEX(SORT('08_MODELO_MULTIPLO'!G$31:G$3842;1;TRUE);K5793)</f>
        <v/>
      </c>
    </row>
    <row r="5794">
      <c r="A5794" t="n">
        <v>1975</v>
      </c>
      <c r="B5794">
        <f>(A5794-0,5)/3812</f>
        <v/>
      </c>
      <c r="C5794">
        <f>NORM.S.INV(B5794)</f>
        <v/>
      </c>
      <c r="D5794">
        <f>INDEX(SORT('06_MODELO_REFS'!F$26:F$3837;1;TRUE);A5794)</f>
        <v/>
      </c>
      <c r="F5794" t="n">
        <v>1975</v>
      </c>
      <c r="G5794">
        <f>(F5794-0,5)/3812</f>
        <v/>
      </c>
      <c r="H5794">
        <f>NORM.S.INV(G5794)</f>
        <v/>
      </c>
      <c r="I5794">
        <f>INDEX(SORT('07_MODELO_NPI'!F$26:F$3837;1;TRUE);F5794)</f>
        <v/>
      </c>
      <c r="K5794" t="n">
        <v>1975</v>
      </c>
      <c r="L5794">
        <f>(K5794-0,5)/3812</f>
        <v/>
      </c>
      <c r="M5794">
        <f>NORM.S.INV(L5794)</f>
        <v/>
      </c>
      <c r="N5794">
        <f>INDEX(SORT('08_MODELO_MULTIPLO'!G$31:G$3842;1;TRUE);K5794)</f>
        <v/>
      </c>
    </row>
    <row r="5795">
      <c r="A5795" t="n">
        <v>1976</v>
      </c>
      <c r="B5795">
        <f>(A5795-0,5)/3812</f>
        <v/>
      </c>
      <c r="C5795">
        <f>NORM.S.INV(B5795)</f>
        <v/>
      </c>
      <c r="D5795">
        <f>INDEX(SORT('06_MODELO_REFS'!F$26:F$3837;1;TRUE);A5795)</f>
        <v/>
      </c>
      <c r="F5795" t="n">
        <v>1976</v>
      </c>
      <c r="G5795">
        <f>(F5795-0,5)/3812</f>
        <v/>
      </c>
      <c r="H5795">
        <f>NORM.S.INV(G5795)</f>
        <v/>
      </c>
      <c r="I5795">
        <f>INDEX(SORT('07_MODELO_NPI'!F$26:F$3837;1;TRUE);F5795)</f>
        <v/>
      </c>
      <c r="K5795" t="n">
        <v>1976</v>
      </c>
      <c r="L5795">
        <f>(K5795-0,5)/3812</f>
        <v/>
      </c>
      <c r="M5795">
        <f>NORM.S.INV(L5795)</f>
        <v/>
      </c>
      <c r="N5795">
        <f>INDEX(SORT('08_MODELO_MULTIPLO'!G$31:G$3842;1;TRUE);K5795)</f>
        <v/>
      </c>
    </row>
    <row r="5796">
      <c r="A5796" t="n">
        <v>1977</v>
      </c>
      <c r="B5796">
        <f>(A5796-0,5)/3812</f>
        <v/>
      </c>
      <c r="C5796">
        <f>NORM.S.INV(B5796)</f>
        <v/>
      </c>
      <c r="D5796">
        <f>INDEX(SORT('06_MODELO_REFS'!F$26:F$3837;1;TRUE);A5796)</f>
        <v/>
      </c>
      <c r="F5796" t="n">
        <v>1977</v>
      </c>
      <c r="G5796">
        <f>(F5796-0,5)/3812</f>
        <v/>
      </c>
      <c r="H5796">
        <f>NORM.S.INV(G5796)</f>
        <v/>
      </c>
      <c r="I5796">
        <f>INDEX(SORT('07_MODELO_NPI'!F$26:F$3837;1;TRUE);F5796)</f>
        <v/>
      </c>
      <c r="K5796" t="n">
        <v>1977</v>
      </c>
      <c r="L5796">
        <f>(K5796-0,5)/3812</f>
        <v/>
      </c>
      <c r="M5796">
        <f>NORM.S.INV(L5796)</f>
        <v/>
      </c>
      <c r="N5796">
        <f>INDEX(SORT('08_MODELO_MULTIPLO'!G$31:G$3842;1;TRUE);K5796)</f>
        <v/>
      </c>
    </row>
    <row r="5797">
      <c r="A5797" t="n">
        <v>1978</v>
      </c>
      <c r="B5797">
        <f>(A5797-0,5)/3812</f>
        <v/>
      </c>
      <c r="C5797">
        <f>NORM.S.INV(B5797)</f>
        <v/>
      </c>
      <c r="D5797">
        <f>INDEX(SORT('06_MODELO_REFS'!F$26:F$3837;1;TRUE);A5797)</f>
        <v/>
      </c>
      <c r="F5797" t="n">
        <v>1978</v>
      </c>
      <c r="G5797">
        <f>(F5797-0,5)/3812</f>
        <v/>
      </c>
      <c r="H5797">
        <f>NORM.S.INV(G5797)</f>
        <v/>
      </c>
      <c r="I5797">
        <f>INDEX(SORT('07_MODELO_NPI'!F$26:F$3837;1;TRUE);F5797)</f>
        <v/>
      </c>
      <c r="K5797" t="n">
        <v>1978</v>
      </c>
      <c r="L5797">
        <f>(K5797-0,5)/3812</f>
        <v/>
      </c>
      <c r="M5797">
        <f>NORM.S.INV(L5797)</f>
        <v/>
      </c>
      <c r="N5797">
        <f>INDEX(SORT('08_MODELO_MULTIPLO'!G$31:G$3842;1;TRUE);K5797)</f>
        <v/>
      </c>
    </row>
    <row r="5798">
      <c r="A5798" t="n">
        <v>1979</v>
      </c>
      <c r="B5798">
        <f>(A5798-0,5)/3812</f>
        <v/>
      </c>
      <c r="C5798">
        <f>NORM.S.INV(B5798)</f>
        <v/>
      </c>
      <c r="D5798">
        <f>INDEX(SORT('06_MODELO_REFS'!F$26:F$3837;1;TRUE);A5798)</f>
        <v/>
      </c>
      <c r="F5798" t="n">
        <v>1979</v>
      </c>
      <c r="G5798">
        <f>(F5798-0,5)/3812</f>
        <v/>
      </c>
      <c r="H5798">
        <f>NORM.S.INV(G5798)</f>
        <v/>
      </c>
      <c r="I5798">
        <f>INDEX(SORT('07_MODELO_NPI'!F$26:F$3837;1;TRUE);F5798)</f>
        <v/>
      </c>
      <c r="K5798" t="n">
        <v>1979</v>
      </c>
      <c r="L5798">
        <f>(K5798-0,5)/3812</f>
        <v/>
      </c>
      <c r="M5798">
        <f>NORM.S.INV(L5798)</f>
        <v/>
      </c>
      <c r="N5798">
        <f>INDEX(SORT('08_MODELO_MULTIPLO'!G$31:G$3842;1;TRUE);K5798)</f>
        <v/>
      </c>
    </row>
    <row r="5799">
      <c r="A5799" t="n">
        <v>1980</v>
      </c>
      <c r="B5799">
        <f>(A5799-0,5)/3812</f>
        <v/>
      </c>
      <c r="C5799">
        <f>NORM.S.INV(B5799)</f>
        <v/>
      </c>
      <c r="D5799">
        <f>INDEX(SORT('06_MODELO_REFS'!F$26:F$3837;1;TRUE);A5799)</f>
        <v/>
      </c>
      <c r="F5799" t="n">
        <v>1980</v>
      </c>
      <c r="G5799">
        <f>(F5799-0,5)/3812</f>
        <v/>
      </c>
      <c r="H5799">
        <f>NORM.S.INV(G5799)</f>
        <v/>
      </c>
      <c r="I5799">
        <f>INDEX(SORT('07_MODELO_NPI'!F$26:F$3837;1;TRUE);F5799)</f>
        <v/>
      </c>
      <c r="K5799" t="n">
        <v>1980</v>
      </c>
      <c r="L5799">
        <f>(K5799-0,5)/3812</f>
        <v/>
      </c>
      <c r="M5799">
        <f>NORM.S.INV(L5799)</f>
        <v/>
      </c>
      <c r="N5799">
        <f>INDEX(SORT('08_MODELO_MULTIPLO'!G$31:G$3842;1;TRUE);K5799)</f>
        <v/>
      </c>
    </row>
    <row r="5800">
      <c r="A5800" t="n">
        <v>1981</v>
      </c>
      <c r="B5800">
        <f>(A5800-0,5)/3812</f>
        <v/>
      </c>
      <c r="C5800">
        <f>NORM.S.INV(B5800)</f>
        <v/>
      </c>
      <c r="D5800">
        <f>INDEX(SORT('06_MODELO_REFS'!F$26:F$3837;1;TRUE);A5800)</f>
        <v/>
      </c>
      <c r="F5800" t="n">
        <v>1981</v>
      </c>
      <c r="G5800">
        <f>(F5800-0,5)/3812</f>
        <v/>
      </c>
      <c r="H5800">
        <f>NORM.S.INV(G5800)</f>
        <v/>
      </c>
      <c r="I5800">
        <f>INDEX(SORT('07_MODELO_NPI'!F$26:F$3837;1;TRUE);F5800)</f>
        <v/>
      </c>
      <c r="K5800" t="n">
        <v>1981</v>
      </c>
      <c r="L5800">
        <f>(K5800-0,5)/3812</f>
        <v/>
      </c>
      <c r="M5800">
        <f>NORM.S.INV(L5800)</f>
        <v/>
      </c>
      <c r="N5800">
        <f>INDEX(SORT('08_MODELO_MULTIPLO'!G$31:G$3842;1;TRUE);K5800)</f>
        <v/>
      </c>
    </row>
    <row r="5801">
      <c r="A5801" t="n">
        <v>1982</v>
      </c>
      <c r="B5801">
        <f>(A5801-0,5)/3812</f>
        <v/>
      </c>
      <c r="C5801">
        <f>NORM.S.INV(B5801)</f>
        <v/>
      </c>
      <c r="D5801">
        <f>INDEX(SORT('06_MODELO_REFS'!F$26:F$3837;1;TRUE);A5801)</f>
        <v/>
      </c>
      <c r="F5801" t="n">
        <v>1982</v>
      </c>
      <c r="G5801">
        <f>(F5801-0,5)/3812</f>
        <v/>
      </c>
      <c r="H5801">
        <f>NORM.S.INV(G5801)</f>
        <v/>
      </c>
      <c r="I5801">
        <f>INDEX(SORT('07_MODELO_NPI'!F$26:F$3837;1;TRUE);F5801)</f>
        <v/>
      </c>
      <c r="K5801" t="n">
        <v>1982</v>
      </c>
      <c r="L5801">
        <f>(K5801-0,5)/3812</f>
        <v/>
      </c>
      <c r="M5801">
        <f>NORM.S.INV(L5801)</f>
        <v/>
      </c>
      <c r="N5801">
        <f>INDEX(SORT('08_MODELO_MULTIPLO'!G$31:G$3842;1;TRUE);K5801)</f>
        <v/>
      </c>
    </row>
    <row r="5802">
      <c r="A5802" t="n">
        <v>1983</v>
      </c>
      <c r="B5802">
        <f>(A5802-0,5)/3812</f>
        <v/>
      </c>
      <c r="C5802">
        <f>NORM.S.INV(B5802)</f>
        <v/>
      </c>
      <c r="D5802">
        <f>INDEX(SORT('06_MODELO_REFS'!F$26:F$3837;1;TRUE);A5802)</f>
        <v/>
      </c>
      <c r="F5802" t="n">
        <v>1983</v>
      </c>
      <c r="G5802">
        <f>(F5802-0,5)/3812</f>
        <v/>
      </c>
      <c r="H5802">
        <f>NORM.S.INV(G5802)</f>
        <v/>
      </c>
      <c r="I5802">
        <f>INDEX(SORT('07_MODELO_NPI'!F$26:F$3837;1;TRUE);F5802)</f>
        <v/>
      </c>
      <c r="K5802" t="n">
        <v>1983</v>
      </c>
      <c r="L5802">
        <f>(K5802-0,5)/3812</f>
        <v/>
      </c>
      <c r="M5802">
        <f>NORM.S.INV(L5802)</f>
        <v/>
      </c>
      <c r="N5802">
        <f>INDEX(SORT('08_MODELO_MULTIPLO'!G$31:G$3842;1;TRUE);K5802)</f>
        <v/>
      </c>
    </row>
    <row r="5803">
      <c r="A5803" t="n">
        <v>1984</v>
      </c>
      <c r="B5803">
        <f>(A5803-0,5)/3812</f>
        <v/>
      </c>
      <c r="C5803">
        <f>NORM.S.INV(B5803)</f>
        <v/>
      </c>
      <c r="D5803">
        <f>INDEX(SORT('06_MODELO_REFS'!F$26:F$3837;1;TRUE);A5803)</f>
        <v/>
      </c>
      <c r="F5803" t="n">
        <v>1984</v>
      </c>
      <c r="G5803">
        <f>(F5803-0,5)/3812</f>
        <v/>
      </c>
      <c r="H5803">
        <f>NORM.S.INV(G5803)</f>
        <v/>
      </c>
      <c r="I5803">
        <f>INDEX(SORT('07_MODELO_NPI'!F$26:F$3837;1;TRUE);F5803)</f>
        <v/>
      </c>
      <c r="K5803" t="n">
        <v>1984</v>
      </c>
      <c r="L5803">
        <f>(K5803-0,5)/3812</f>
        <v/>
      </c>
      <c r="M5803">
        <f>NORM.S.INV(L5803)</f>
        <v/>
      </c>
      <c r="N5803">
        <f>INDEX(SORT('08_MODELO_MULTIPLO'!G$31:G$3842;1;TRUE);K5803)</f>
        <v/>
      </c>
    </row>
    <row r="5804">
      <c r="A5804" t="n">
        <v>1985</v>
      </c>
      <c r="B5804">
        <f>(A5804-0,5)/3812</f>
        <v/>
      </c>
      <c r="C5804">
        <f>NORM.S.INV(B5804)</f>
        <v/>
      </c>
      <c r="D5804">
        <f>INDEX(SORT('06_MODELO_REFS'!F$26:F$3837;1;TRUE);A5804)</f>
        <v/>
      </c>
      <c r="F5804" t="n">
        <v>1985</v>
      </c>
      <c r="G5804">
        <f>(F5804-0,5)/3812</f>
        <v/>
      </c>
      <c r="H5804">
        <f>NORM.S.INV(G5804)</f>
        <v/>
      </c>
      <c r="I5804">
        <f>INDEX(SORT('07_MODELO_NPI'!F$26:F$3837;1;TRUE);F5804)</f>
        <v/>
      </c>
      <c r="K5804" t="n">
        <v>1985</v>
      </c>
      <c r="L5804">
        <f>(K5804-0,5)/3812</f>
        <v/>
      </c>
      <c r="M5804">
        <f>NORM.S.INV(L5804)</f>
        <v/>
      </c>
      <c r="N5804">
        <f>INDEX(SORT('08_MODELO_MULTIPLO'!G$31:G$3842;1;TRUE);K5804)</f>
        <v/>
      </c>
    </row>
    <row r="5805">
      <c r="A5805" t="n">
        <v>1986</v>
      </c>
      <c r="B5805">
        <f>(A5805-0,5)/3812</f>
        <v/>
      </c>
      <c r="C5805">
        <f>NORM.S.INV(B5805)</f>
        <v/>
      </c>
      <c r="D5805">
        <f>INDEX(SORT('06_MODELO_REFS'!F$26:F$3837;1;TRUE);A5805)</f>
        <v/>
      </c>
      <c r="F5805" t="n">
        <v>1986</v>
      </c>
      <c r="G5805">
        <f>(F5805-0,5)/3812</f>
        <v/>
      </c>
      <c r="H5805">
        <f>NORM.S.INV(G5805)</f>
        <v/>
      </c>
      <c r="I5805">
        <f>INDEX(SORT('07_MODELO_NPI'!F$26:F$3837;1;TRUE);F5805)</f>
        <v/>
      </c>
      <c r="K5805" t="n">
        <v>1986</v>
      </c>
      <c r="L5805">
        <f>(K5805-0,5)/3812</f>
        <v/>
      </c>
      <c r="M5805">
        <f>NORM.S.INV(L5805)</f>
        <v/>
      </c>
      <c r="N5805">
        <f>INDEX(SORT('08_MODELO_MULTIPLO'!G$31:G$3842;1;TRUE);K5805)</f>
        <v/>
      </c>
    </row>
    <row r="5806">
      <c r="A5806" t="n">
        <v>1987</v>
      </c>
      <c r="B5806">
        <f>(A5806-0,5)/3812</f>
        <v/>
      </c>
      <c r="C5806">
        <f>NORM.S.INV(B5806)</f>
        <v/>
      </c>
      <c r="D5806">
        <f>INDEX(SORT('06_MODELO_REFS'!F$26:F$3837;1;TRUE);A5806)</f>
        <v/>
      </c>
      <c r="F5806" t="n">
        <v>1987</v>
      </c>
      <c r="G5806">
        <f>(F5806-0,5)/3812</f>
        <v/>
      </c>
      <c r="H5806">
        <f>NORM.S.INV(G5806)</f>
        <v/>
      </c>
      <c r="I5806">
        <f>INDEX(SORT('07_MODELO_NPI'!F$26:F$3837;1;TRUE);F5806)</f>
        <v/>
      </c>
      <c r="K5806" t="n">
        <v>1987</v>
      </c>
      <c r="L5806">
        <f>(K5806-0,5)/3812</f>
        <v/>
      </c>
      <c r="M5806">
        <f>NORM.S.INV(L5806)</f>
        <v/>
      </c>
      <c r="N5806">
        <f>INDEX(SORT('08_MODELO_MULTIPLO'!G$31:G$3842;1;TRUE);K5806)</f>
        <v/>
      </c>
    </row>
    <row r="5807">
      <c r="A5807" t="n">
        <v>1988</v>
      </c>
      <c r="B5807">
        <f>(A5807-0,5)/3812</f>
        <v/>
      </c>
      <c r="C5807">
        <f>NORM.S.INV(B5807)</f>
        <v/>
      </c>
      <c r="D5807">
        <f>INDEX(SORT('06_MODELO_REFS'!F$26:F$3837;1;TRUE);A5807)</f>
        <v/>
      </c>
      <c r="F5807" t="n">
        <v>1988</v>
      </c>
      <c r="G5807">
        <f>(F5807-0,5)/3812</f>
        <v/>
      </c>
      <c r="H5807">
        <f>NORM.S.INV(G5807)</f>
        <v/>
      </c>
      <c r="I5807">
        <f>INDEX(SORT('07_MODELO_NPI'!F$26:F$3837;1;TRUE);F5807)</f>
        <v/>
      </c>
      <c r="K5807" t="n">
        <v>1988</v>
      </c>
      <c r="L5807">
        <f>(K5807-0,5)/3812</f>
        <v/>
      </c>
      <c r="M5807">
        <f>NORM.S.INV(L5807)</f>
        <v/>
      </c>
      <c r="N5807">
        <f>INDEX(SORT('08_MODELO_MULTIPLO'!G$31:G$3842;1;TRUE);K5807)</f>
        <v/>
      </c>
    </row>
    <row r="5808">
      <c r="A5808" t="n">
        <v>1989</v>
      </c>
      <c r="B5808">
        <f>(A5808-0,5)/3812</f>
        <v/>
      </c>
      <c r="C5808">
        <f>NORM.S.INV(B5808)</f>
        <v/>
      </c>
      <c r="D5808">
        <f>INDEX(SORT('06_MODELO_REFS'!F$26:F$3837;1;TRUE);A5808)</f>
        <v/>
      </c>
      <c r="F5808" t="n">
        <v>1989</v>
      </c>
      <c r="G5808">
        <f>(F5808-0,5)/3812</f>
        <v/>
      </c>
      <c r="H5808">
        <f>NORM.S.INV(G5808)</f>
        <v/>
      </c>
      <c r="I5808">
        <f>INDEX(SORT('07_MODELO_NPI'!F$26:F$3837;1;TRUE);F5808)</f>
        <v/>
      </c>
      <c r="K5808" t="n">
        <v>1989</v>
      </c>
      <c r="L5808">
        <f>(K5808-0,5)/3812</f>
        <v/>
      </c>
      <c r="M5808">
        <f>NORM.S.INV(L5808)</f>
        <v/>
      </c>
      <c r="N5808">
        <f>INDEX(SORT('08_MODELO_MULTIPLO'!G$31:G$3842;1;TRUE);K5808)</f>
        <v/>
      </c>
    </row>
    <row r="5809">
      <c r="A5809" t="n">
        <v>1990</v>
      </c>
      <c r="B5809">
        <f>(A5809-0,5)/3812</f>
        <v/>
      </c>
      <c r="C5809">
        <f>NORM.S.INV(B5809)</f>
        <v/>
      </c>
      <c r="D5809">
        <f>INDEX(SORT('06_MODELO_REFS'!F$26:F$3837;1;TRUE);A5809)</f>
        <v/>
      </c>
      <c r="F5809" t="n">
        <v>1990</v>
      </c>
      <c r="G5809">
        <f>(F5809-0,5)/3812</f>
        <v/>
      </c>
      <c r="H5809">
        <f>NORM.S.INV(G5809)</f>
        <v/>
      </c>
      <c r="I5809">
        <f>INDEX(SORT('07_MODELO_NPI'!F$26:F$3837;1;TRUE);F5809)</f>
        <v/>
      </c>
      <c r="K5809" t="n">
        <v>1990</v>
      </c>
      <c r="L5809">
        <f>(K5809-0,5)/3812</f>
        <v/>
      </c>
      <c r="M5809">
        <f>NORM.S.INV(L5809)</f>
        <v/>
      </c>
      <c r="N5809">
        <f>INDEX(SORT('08_MODELO_MULTIPLO'!G$31:G$3842;1;TRUE);K5809)</f>
        <v/>
      </c>
    </row>
    <row r="5810">
      <c r="A5810" t="n">
        <v>1991</v>
      </c>
      <c r="B5810">
        <f>(A5810-0,5)/3812</f>
        <v/>
      </c>
      <c r="C5810">
        <f>NORM.S.INV(B5810)</f>
        <v/>
      </c>
      <c r="D5810">
        <f>INDEX(SORT('06_MODELO_REFS'!F$26:F$3837;1;TRUE);A5810)</f>
        <v/>
      </c>
      <c r="F5810" t="n">
        <v>1991</v>
      </c>
      <c r="G5810">
        <f>(F5810-0,5)/3812</f>
        <v/>
      </c>
      <c r="H5810">
        <f>NORM.S.INV(G5810)</f>
        <v/>
      </c>
      <c r="I5810">
        <f>INDEX(SORT('07_MODELO_NPI'!F$26:F$3837;1;TRUE);F5810)</f>
        <v/>
      </c>
      <c r="K5810" t="n">
        <v>1991</v>
      </c>
      <c r="L5810">
        <f>(K5810-0,5)/3812</f>
        <v/>
      </c>
      <c r="M5810">
        <f>NORM.S.INV(L5810)</f>
        <v/>
      </c>
      <c r="N5810">
        <f>INDEX(SORT('08_MODELO_MULTIPLO'!G$31:G$3842;1;TRUE);K5810)</f>
        <v/>
      </c>
    </row>
    <row r="5811">
      <c r="A5811" t="n">
        <v>1992</v>
      </c>
      <c r="B5811">
        <f>(A5811-0,5)/3812</f>
        <v/>
      </c>
      <c r="C5811">
        <f>NORM.S.INV(B5811)</f>
        <v/>
      </c>
      <c r="D5811">
        <f>INDEX(SORT('06_MODELO_REFS'!F$26:F$3837;1;TRUE);A5811)</f>
        <v/>
      </c>
      <c r="F5811" t="n">
        <v>1992</v>
      </c>
      <c r="G5811">
        <f>(F5811-0,5)/3812</f>
        <v/>
      </c>
      <c r="H5811">
        <f>NORM.S.INV(G5811)</f>
        <v/>
      </c>
      <c r="I5811">
        <f>INDEX(SORT('07_MODELO_NPI'!F$26:F$3837;1;TRUE);F5811)</f>
        <v/>
      </c>
      <c r="K5811" t="n">
        <v>1992</v>
      </c>
      <c r="L5811">
        <f>(K5811-0,5)/3812</f>
        <v/>
      </c>
      <c r="M5811">
        <f>NORM.S.INV(L5811)</f>
        <v/>
      </c>
      <c r="N5811">
        <f>INDEX(SORT('08_MODELO_MULTIPLO'!G$31:G$3842;1;TRUE);K5811)</f>
        <v/>
      </c>
    </row>
    <row r="5812">
      <c r="A5812" t="n">
        <v>1993</v>
      </c>
      <c r="B5812">
        <f>(A5812-0,5)/3812</f>
        <v/>
      </c>
      <c r="C5812">
        <f>NORM.S.INV(B5812)</f>
        <v/>
      </c>
      <c r="D5812">
        <f>INDEX(SORT('06_MODELO_REFS'!F$26:F$3837;1;TRUE);A5812)</f>
        <v/>
      </c>
      <c r="F5812" t="n">
        <v>1993</v>
      </c>
      <c r="G5812">
        <f>(F5812-0,5)/3812</f>
        <v/>
      </c>
      <c r="H5812">
        <f>NORM.S.INV(G5812)</f>
        <v/>
      </c>
      <c r="I5812">
        <f>INDEX(SORT('07_MODELO_NPI'!F$26:F$3837;1;TRUE);F5812)</f>
        <v/>
      </c>
      <c r="K5812" t="n">
        <v>1993</v>
      </c>
      <c r="L5812">
        <f>(K5812-0,5)/3812</f>
        <v/>
      </c>
      <c r="M5812">
        <f>NORM.S.INV(L5812)</f>
        <v/>
      </c>
      <c r="N5812">
        <f>INDEX(SORT('08_MODELO_MULTIPLO'!G$31:G$3842;1;TRUE);K5812)</f>
        <v/>
      </c>
    </row>
    <row r="5813">
      <c r="A5813" t="n">
        <v>1994</v>
      </c>
      <c r="B5813">
        <f>(A5813-0,5)/3812</f>
        <v/>
      </c>
      <c r="C5813">
        <f>NORM.S.INV(B5813)</f>
        <v/>
      </c>
      <c r="D5813">
        <f>INDEX(SORT('06_MODELO_REFS'!F$26:F$3837;1;TRUE);A5813)</f>
        <v/>
      </c>
      <c r="F5813" t="n">
        <v>1994</v>
      </c>
      <c r="G5813">
        <f>(F5813-0,5)/3812</f>
        <v/>
      </c>
      <c r="H5813">
        <f>NORM.S.INV(G5813)</f>
        <v/>
      </c>
      <c r="I5813">
        <f>INDEX(SORT('07_MODELO_NPI'!F$26:F$3837;1;TRUE);F5813)</f>
        <v/>
      </c>
      <c r="K5813" t="n">
        <v>1994</v>
      </c>
      <c r="L5813">
        <f>(K5813-0,5)/3812</f>
        <v/>
      </c>
      <c r="M5813">
        <f>NORM.S.INV(L5813)</f>
        <v/>
      </c>
      <c r="N5813">
        <f>INDEX(SORT('08_MODELO_MULTIPLO'!G$31:G$3842;1;TRUE);K5813)</f>
        <v/>
      </c>
    </row>
    <row r="5814">
      <c r="A5814" t="n">
        <v>1995</v>
      </c>
      <c r="B5814">
        <f>(A5814-0,5)/3812</f>
        <v/>
      </c>
      <c r="C5814">
        <f>NORM.S.INV(B5814)</f>
        <v/>
      </c>
      <c r="D5814">
        <f>INDEX(SORT('06_MODELO_REFS'!F$26:F$3837;1;TRUE);A5814)</f>
        <v/>
      </c>
      <c r="F5814" t="n">
        <v>1995</v>
      </c>
      <c r="G5814">
        <f>(F5814-0,5)/3812</f>
        <v/>
      </c>
      <c r="H5814">
        <f>NORM.S.INV(G5814)</f>
        <v/>
      </c>
      <c r="I5814">
        <f>INDEX(SORT('07_MODELO_NPI'!F$26:F$3837;1;TRUE);F5814)</f>
        <v/>
      </c>
      <c r="K5814" t="n">
        <v>1995</v>
      </c>
      <c r="L5814">
        <f>(K5814-0,5)/3812</f>
        <v/>
      </c>
      <c r="M5814">
        <f>NORM.S.INV(L5814)</f>
        <v/>
      </c>
      <c r="N5814">
        <f>INDEX(SORT('08_MODELO_MULTIPLO'!G$31:G$3842;1;TRUE);K5814)</f>
        <v/>
      </c>
    </row>
    <row r="5815">
      <c r="A5815" t="n">
        <v>1996</v>
      </c>
      <c r="B5815">
        <f>(A5815-0,5)/3812</f>
        <v/>
      </c>
      <c r="C5815">
        <f>NORM.S.INV(B5815)</f>
        <v/>
      </c>
      <c r="D5815">
        <f>INDEX(SORT('06_MODELO_REFS'!F$26:F$3837;1;TRUE);A5815)</f>
        <v/>
      </c>
      <c r="F5815" t="n">
        <v>1996</v>
      </c>
      <c r="G5815">
        <f>(F5815-0,5)/3812</f>
        <v/>
      </c>
      <c r="H5815">
        <f>NORM.S.INV(G5815)</f>
        <v/>
      </c>
      <c r="I5815">
        <f>INDEX(SORT('07_MODELO_NPI'!F$26:F$3837;1;TRUE);F5815)</f>
        <v/>
      </c>
      <c r="K5815" t="n">
        <v>1996</v>
      </c>
      <c r="L5815">
        <f>(K5815-0,5)/3812</f>
        <v/>
      </c>
      <c r="M5815">
        <f>NORM.S.INV(L5815)</f>
        <v/>
      </c>
      <c r="N5815">
        <f>INDEX(SORT('08_MODELO_MULTIPLO'!G$31:G$3842;1;TRUE);K5815)</f>
        <v/>
      </c>
    </row>
    <row r="5816">
      <c r="A5816" t="n">
        <v>1997</v>
      </c>
      <c r="B5816">
        <f>(A5816-0,5)/3812</f>
        <v/>
      </c>
      <c r="C5816">
        <f>NORM.S.INV(B5816)</f>
        <v/>
      </c>
      <c r="D5816">
        <f>INDEX(SORT('06_MODELO_REFS'!F$26:F$3837;1;TRUE);A5816)</f>
        <v/>
      </c>
      <c r="F5816" t="n">
        <v>1997</v>
      </c>
      <c r="G5816">
        <f>(F5816-0,5)/3812</f>
        <v/>
      </c>
      <c r="H5816">
        <f>NORM.S.INV(G5816)</f>
        <v/>
      </c>
      <c r="I5816">
        <f>INDEX(SORT('07_MODELO_NPI'!F$26:F$3837;1;TRUE);F5816)</f>
        <v/>
      </c>
      <c r="K5816" t="n">
        <v>1997</v>
      </c>
      <c r="L5816">
        <f>(K5816-0,5)/3812</f>
        <v/>
      </c>
      <c r="M5816">
        <f>NORM.S.INV(L5816)</f>
        <v/>
      </c>
      <c r="N5816">
        <f>INDEX(SORT('08_MODELO_MULTIPLO'!G$31:G$3842;1;TRUE);K5816)</f>
        <v/>
      </c>
    </row>
    <row r="5817">
      <c r="A5817" t="n">
        <v>1998</v>
      </c>
      <c r="B5817">
        <f>(A5817-0,5)/3812</f>
        <v/>
      </c>
      <c r="C5817">
        <f>NORM.S.INV(B5817)</f>
        <v/>
      </c>
      <c r="D5817">
        <f>INDEX(SORT('06_MODELO_REFS'!F$26:F$3837;1;TRUE);A5817)</f>
        <v/>
      </c>
      <c r="F5817" t="n">
        <v>1998</v>
      </c>
      <c r="G5817">
        <f>(F5817-0,5)/3812</f>
        <v/>
      </c>
      <c r="H5817">
        <f>NORM.S.INV(G5817)</f>
        <v/>
      </c>
      <c r="I5817">
        <f>INDEX(SORT('07_MODELO_NPI'!F$26:F$3837;1;TRUE);F5817)</f>
        <v/>
      </c>
      <c r="K5817" t="n">
        <v>1998</v>
      </c>
      <c r="L5817">
        <f>(K5817-0,5)/3812</f>
        <v/>
      </c>
      <c r="M5817">
        <f>NORM.S.INV(L5817)</f>
        <v/>
      </c>
      <c r="N5817">
        <f>INDEX(SORT('08_MODELO_MULTIPLO'!G$31:G$3842;1;TRUE);K5817)</f>
        <v/>
      </c>
    </row>
    <row r="5818">
      <c r="A5818" t="n">
        <v>1999</v>
      </c>
      <c r="B5818">
        <f>(A5818-0,5)/3812</f>
        <v/>
      </c>
      <c r="C5818">
        <f>NORM.S.INV(B5818)</f>
        <v/>
      </c>
      <c r="D5818">
        <f>INDEX(SORT('06_MODELO_REFS'!F$26:F$3837;1;TRUE);A5818)</f>
        <v/>
      </c>
      <c r="F5818" t="n">
        <v>1999</v>
      </c>
      <c r="G5818">
        <f>(F5818-0,5)/3812</f>
        <v/>
      </c>
      <c r="H5818">
        <f>NORM.S.INV(G5818)</f>
        <v/>
      </c>
      <c r="I5818">
        <f>INDEX(SORT('07_MODELO_NPI'!F$26:F$3837;1;TRUE);F5818)</f>
        <v/>
      </c>
      <c r="K5818" t="n">
        <v>1999</v>
      </c>
      <c r="L5818">
        <f>(K5818-0,5)/3812</f>
        <v/>
      </c>
      <c r="M5818">
        <f>NORM.S.INV(L5818)</f>
        <v/>
      </c>
      <c r="N5818">
        <f>INDEX(SORT('08_MODELO_MULTIPLO'!G$31:G$3842;1;TRUE);K5818)</f>
        <v/>
      </c>
    </row>
    <row r="5819">
      <c r="A5819" t="n">
        <v>2000</v>
      </c>
      <c r="B5819">
        <f>(A5819-0,5)/3812</f>
        <v/>
      </c>
      <c r="C5819">
        <f>NORM.S.INV(B5819)</f>
        <v/>
      </c>
      <c r="D5819">
        <f>INDEX(SORT('06_MODELO_REFS'!F$26:F$3837;1;TRUE);A5819)</f>
        <v/>
      </c>
      <c r="F5819" t="n">
        <v>2000</v>
      </c>
      <c r="G5819">
        <f>(F5819-0,5)/3812</f>
        <v/>
      </c>
      <c r="H5819">
        <f>NORM.S.INV(G5819)</f>
        <v/>
      </c>
      <c r="I5819">
        <f>INDEX(SORT('07_MODELO_NPI'!F$26:F$3837;1;TRUE);F5819)</f>
        <v/>
      </c>
      <c r="K5819" t="n">
        <v>2000</v>
      </c>
      <c r="L5819">
        <f>(K5819-0,5)/3812</f>
        <v/>
      </c>
      <c r="M5819">
        <f>NORM.S.INV(L5819)</f>
        <v/>
      </c>
      <c r="N5819">
        <f>INDEX(SORT('08_MODELO_MULTIPLO'!G$31:G$3842;1;TRUE);K5819)</f>
        <v/>
      </c>
    </row>
    <row r="5820">
      <c r="A5820" t="n">
        <v>2001</v>
      </c>
      <c r="B5820">
        <f>(A5820-0,5)/3812</f>
        <v/>
      </c>
      <c r="C5820">
        <f>NORM.S.INV(B5820)</f>
        <v/>
      </c>
      <c r="D5820">
        <f>INDEX(SORT('06_MODELO_REFS'!F$26:F$3837;1;TRUE);A5820)</f>
        <v/>
      </c>
      <c r="F5820" t="n">
        <v>2001</v>
      </c>
      <c r="G5820">
        <f>(F5820-0,5)/3812</f>
        <v/>
      </c>
      <c r="H5820">
        <f>NORM.S.INV(G5820)</f>
        <v/>
      </c>
      <c r="I5820">
        <f>INDEX(SORT('07_MODELO_NPI'!F$26:F$3837;1;TRUE);F5820)</f>
        <v/>
      </c>
      <c r="K5820" t="n">
        <v>2001</v>
      </c>
      <c r="L5820">
        <f>(K5820-0,5)/3812</f>
        <v/>
      </c>
      <c r="M5820">
        <f>NORM.S.INV(L5820)</f>
        <v/>
      </c>
      <c r="N5820">
        <f>INDEX(SORT('08_MODELO_MULTIPLO'!G$31:G$3842;1;TRUE);K5820)</f>
        <v/>
      </c>
    </row>
    <row r="5821">
      <c r="A5821" t="n">
        <v>2002</v>
      </c>
      <c r="B5821">
        <f>(A5821-0,5)/3812</f>
        <v/>
      </c>
      <c r="C5821">
        <f>NORM.S.INV(B5821)</f>
        <v/>
      </c>
      <c r="D5821">
        <f>INDEX(SORT('06_MODELO_REFS'!F$26:F$3837;1;TRUE);A5821)</f>
        <v/>
      </c>
      <c r="F5821" t="n">
        <v>2002</v>
      </c>
      <c r="G5821">
        <f>(F5821-0,5)/3812</f>
        <v/>
      </c>
      <c r="H5821">
        <f>NORM.S.INV(G5821)</f>
        <v/>
      </c>
      <c r="I5821">
        <f>INDEX(SORT('07_MODELO_NPI'!F$26:F$3837;1;TRUE);F5821)</f>
        <v/>
      </c>
      <c r="K5821" t="n">
        <v>2002</v>
      </c>
      <c r="L5821">
        <f>(K5821-0,5)/3812</f>
        <v/>
      </c>
      <c r="M5821">
        <f>NORM.S.INV(L5821)</f>
        <v/>
      </c>
      <c r="N5821">
        <f>INDEX(SORT('08_MODELO_MULTIPLO'!G$31:G$3842;1;TRUE);K5821)</f>
        <v/>
      </c>
    </row>
    <row r="5822">
      <c r="A5822" t="n">
        <v>2003</v>
      </c>
      <c r="B5822">
        <f>(A5822-0,5)/3812</f>
        <v/>
      </c>
      <c r="C5822">
        <f>NORM.S.INV(B5822)</f>
        <v/>
      </c>
      <c r="D5822">
        <f>INDEX(SORT('06_MODELO_REFS'!F$26:F$3837;1;TRUE);A5822)</f>
        <v/>
      </c>
      <c r="F5822" t="n">
        <v>2003</v>
      </c>
      <c r="G5822">
        <f>(F5822-0,5)/3812</f>
        <v/>
      </c>
      <c r="H5822">
        <f>NORM.S.INV(G5822)</f>
        <v/>
      </c>
      <c r="I5822">
        <f>INDEX(SORT('07_MODELO_NPI'!F$26:F$3837;1;TRUE);F5822)</f>
        <v/>
      </c>
      <c r="K5822" t="n">
        <v>2003</v>
      </c>
      <c r="L5822">
        <f>(K5822-0,5)/3812</f>
        <v/>
      </c>
      <c r="M5822">
        <f>NORM.S.INV(L5822)</f>
        <v/>
      </c>
      <c r="N5822">
        <f>INDEX(SORT('08_MODELO_MULTIPLO'!G$31:G$3842;1;TRUE);K5822)</f>
        <v/>
      </c>
    </row>
    <row r="5823">
      <c r="A5823" t="n">
        <v>2004</v>
      </c>
      <c r="B5823">
        <f>(A5823-0,5)/3812</f>
        <v/>
      </c>
      <c r="C5823">
        <f>NORM.S.INV(B5823)</f>
        <v/>
      </c>
      <c r="D5823">
        <f>INDEX(SORT('06_MODELO_REFS'!F$26:F$3837;1;TRUE);A5823)</f>
        <v/>
      </c>
      <c r="F5823" t="n">
        <v>2004</v>
      </c>
      <c r="G5823">
        <f>(F5823-0,5)/3812</f>
        <v/>
      </c>
      <c r="H5823">
        <f>NORM.S.INV(G5823)</f>
        <v/>
      </c>
      <c r="I5823">
        <f>INDEX(SORT('07_MODELO_NPI'!F$26:F$3837;1;TRUE);F5823)</f>
        <v/>
      </c>
      <c r="K5823" t="n">
        <v>2004</v>
      </c>
      <c r="L5823">
        <f>(K5823-0,5)/3812</f>
        <v/>
      </c>
      <c r="M5823">
        <f>NORM.S.INV(L5823)</f>
        <v/>
      </c>
      <c r="N5823">
        <f>INDEX(SORT('08_MODELO_MULTIPLO'!G$31:G$3842;1;TRUE);K5823)</f>
        <v/>
      </c>
    </row>
    <row r="5824">
      <c r="A5824" t="n">
        <v>2005</v>
      </c>
      <c r="B5824">
        <f>(A5824-0,5)/3812</f>
        <v/>
      </c>
      <c r="C5824">
        <f>NORM.S.INV(B5824)</f>
        <v/>
      </c>
      <c r="D5824">
        <f>INDEX(SORT('06_MODELO_REFS'!F$26:F$3837;1;TRUE);A5824)</f>
        <v/>
      </c>
      <c r="F5824" t="n">
        <v>2005</v>
      </c>
      <c r="G5824">
        <f>(F5824-0,5)/3812</f>
        <v/>
      </c>
      <c r="H5824">
        <f>NORM.S.INV(G5824)</f>
        <v/>
      </c>
      <c r="I5824">
        <f>INDEX(SORT('07_MODELO_NPI'!F$26:F$3837;1;TRUE);F5824)</f>
        <v/>
      </c>
      <c r="K5824" t="n">
        <v>2005</v>
      </c>
      <c r="L5824">
        <f>(K5824-0,5)/3812</f>
        <v/>
      </c>
      <c r="M5824">
        <f>NORM.S.INV(L5824)</f>
        <v/>
      </c>
      <c r="N5824">
        <f>INDEX(SORT('08_MODELO_MULTIPLO'!G$31:G$3842;1;TRUE);K5824)</f>
        <v/>
      </c>
    </row>
    <row r="5825">
      <c r="A5825" t="n">
        <v>2006</v>
      </c>
      <c r="B5825">
        <f>(A5825-0,5)/3812</f>
        <v/>
      </c>
      <c r="C5825">
        <f>NORM.S.INV(B5825)</f>
        <v/>
      </c>
      <c r="D5825">
        <f>INDEX(SORT('06_MODELO_REFS'!F$26:F$3837;1;TRUE);A5825)</f>
        <v/>
      </c>
      <c r="F5825" t="n">
        <v>2006</v>
      </c>
      <c r="G5825">
        <f>(F5825-0,5)/3812</f>
        <v/>
      </c>
      <c r="H5825">
        <f>NORM.S.INV(G5825)</f>
        <v/>
      </c>
      <c r="I5825">
        <f>INDEX(SORT('07_MODELO_NPI'!F$26:F$3837;1;TRUE);F5825)</f>
        <v/>
      </c>
      <c r="K5825" t="n">
        <v>2006</v>
      </c>
      <c r="L5825">
        <f>(K5825-0,5)/3812</f>
        <v/>
      </c>
      <c r="M5825">
        <f>NORM.S.INV(L5825)</f>
        <v/>
      </c>
      <c r="N5825">
        <f>INDEX(SORT('08_MODELO_MULTIPLO'!G$31:G$3842;1;TRUE);K5825)</f>
        <v/>
      </c>
    </row>
    <row r="5826">
      <c r="A5826" t="n">
        <v>2007</v>
      </c>
      <c r="B5826">
        <f>(A5826-0,5)/3812</f>
        <v/>
      </c>
      <c r="C5826">
        <f>NORM.S.INV(B5826)</f>
        <v/>
      </c>
      <c r="D5826">
        <f>INDEX(SORT('06_MODELO_REFS'!F$26:F$3837;1;TRUE);A5826)</f>
        <v/>
      </c>
      <c r="F5826" t="n">
        <v>2007</v>
      </c>
      <c r="G5826">
        <f>(F5826-0,5)/3812</f>
        <v/>
      </c>
      <c r="H5826">
        <f>NORM.S.INV(G5826)</f>
        <v/>
      </c>
      <c r="I5826">
        <f>INDEX(SORT('07_MODELO_NPI'!F$26:F$3837;1;TRUE);F5826)</f>
        <v/>
      </c>
      <c r="K5826" t="n">
        <v>2007</v>
      </c>
      <c r="L5826">
        <f>(K5826-0,5)/3812</f>
        <v/>
      </c>
      <c r="M5826">
        <f>NORM.S.INV(L5826)</f>
        <v/>
      </c>
      <c r="N5826">
        <f>INDEX(SORT('08_MODELO_MULTIPLO'!G$31:G$3842;1;TRUE);K5826)</f>
        <v/>
      </c>
    </row>
    <row r="5827">
      <c r="A5827" t="n">
        <v>2008</v>
      </c>
      <c r="B5827">
        <f>(A5827-0,5)/3812</f>
        <v/>
      </c>
      <c r="C5827">
        <f>NORM.S.INV(B5827)</f>
        <v/>
      </c>
      <c r="D5827">
        <f>INDEX(SORT('06_MODELO_REFS'!F$26:F$3837;1;TRUE);A5827)</f>
        <v/>
      </c>
      <c r="F5827" t="n">
        <v>2008</v>
      </c>
      <c r="G5827">
        <f>(F5827-0,5)/3812</f>
        <v/>
      </c>
      <c r="H5827">
        <f>NORM.S.INV(G5827)</f>
        <v/>
      </c>
      <c r="I5827">
        <f>INDEX(SORT('07_MODELO_NPI'!F$26:F$3837;1;TRUE);F5827)</f>
        <v/>
      </c>
      <c r="K5827" t="n">
        <v>2008</v>
      </c>
      <c r="L5827">
        <f>(K5827-0,5)/3812</f>
        <v/>
      </c>
      <c r="M5827">
        <f>NORM.S.INV(L5827)</f>
        <v/>
      </c>
      <c r="N5827">
        <f>INDEX(SORT('08_MODELO_MULTIPLO'!G$31:G$3842;1;TRUE);K5827)</f>
        <v/>
      </c>
    </row>
    <row r="5828">
      <c r="A5828" t="n">
        <v>2009</v>
      </c>
      <c r="B5828">
        <f>(A5828-0,5)/3812</f>
        <v/>
      </c>
      <c r="C5828">
        <f>NORM.S.INV(B5828)</f>
        <v/>
      </c>
      <c r="D5828">
        <f>INDEX(SORT('06_MODELO_REFS'!F$26:F$3837;1;TRUE);A5828)</f>
        <v/>
      </c>
      <c r="F5828" t="n">
        <v>2009</v>
      </c>
      <c r="G5828">
        <f>(F5828-0,5)/3812</f>
        <v/>
      </c>
      <c r="H5828">
        <f>NORM.S.INV(G5828)</f>
        <v/>
      </c>
      <c r="I5828">
        <f>INDEX(SORT('07_MODELO_NPI'!F$26:F$3837;1;TRUE);F5828)</f>
        <v/>
      </c>
      <c r="K5828" t="n">
        <v>2009</v>
      </c>
      <c r="L5828">
        <f>(K5828-0,5)/3812</f>
        <v/>
      </c>
      <c r="M5828">
        <f>NORM.S.INV(L5828)</f>
        <v/>
      </c>
      <c r="N5828">
        <f>INDEX(SORT('08_MODELO_MULTIPLO'!G$31:G$3842;1;TRUE);K5828)</f>
        <v/>
      </c>
    </row>
    <row r="5829">
      <c r="A5829" t="n">
        <v>2010</v>
      </c>
      <c r="B5829">
        <f>(A5829-0,5)/3812</f>
        <v/>
      </c>
      <c r="C5829">
        <f>NORM.S.INV(B5829)</f>
        <v/>
      </c>
      <c r="D5829">
        <f>INDEX(SORT('06_MODELO_REFS'!F$26:F$3837;1;TRUE);A5829)</f>
        <v/>
      </c>
      <c r="F5829" t="n">
        <v>2010</v>
      </c>
      <c r="G5829">
        <f>(F5829-0,5)/3812</f>
        <v/>
      </c>
      <c r="H5829">
        <f>NORM.S.INV(G5829)</f>
        <v/>
      </c>
      <c r="I5829">
        <f>INDEX(SORT('07_MODELO_NPI'!F$26:F$3837;1;TRUE);F5829)</f>
        <v/>
      </c>
      <c r="K5829" t="n">
        <v>2010</v>
      </c>
      <c r="L5829">
        <f>(K5829-0,5)/3812</f>
        <v/>
      </c>
      <c r="M5829">
        <f>NORM.S.INV(L5829)</f>
        <v/>
      </c>
      <c r="N5829">
        <f>INDEX(SORT('08_MODELO_MULTIPLO'!G$31:G$3842;1;TRUE);K5829)</f>
        <v/>
      </c>
    </row>
    <row r="5830">
      <c r="A5830" t="n">
        <v>2011</v>
      </c>
      <c r="B5830">
        <f>(A5830-0,5)/3812</f>
        <v/>
      </c>
      <c r="C5830">
        <f>NORM.S.INV(B5830)</f>
        <v/>
      </c>
      <c r="D5830">
        <f>INDEX(SORT('06_MODELO_REFS'!F$26:F$3837;1;TRUE);A5830)</f>
        <v/>
      </c>
      <c r="F5830" t="n">
        <v>2011</v>
      </c>
      <c r="G5830">
        <f>(F5830-0,5)/3812</f>
        <v/>
      </c>
      <c r="H5830">
        <f>NORM.S.INV(G5830)</f>
        <v/>
      </c>
      <c r="I5830">
        <f>INDEX(SORT('07_MODELO_NPI'!F$26:F$3837;1;TRUE);F5830)</f>
        <v/>
      </c>
      <c r="K5830" t="n">
        <v>2011</v>
      </c>
      <c r="L5830">
        <f>(K5830-0,5)/3812</f>
        <v/>
      </c>
      <c r="M5830">
        <f>NORM.S.INV(L5830)</f>
        <v/>
      </c>
      <c r="N5830">
        <f>INDEX(SORT('08_MODELO_MULTIPLO'!G$31:G$3842;1;TRUE);K5830)</f>
        <v/>
      </c>
    </row>
    <row r="5831">
      <c r="A5831" t="n">
        <v>2012</v>
      </c>
      <c r="B5831">
        <f>(A5831-0,5)/3812</f>
        <v/>
      </c>
      <c r="C5831">
        <f>NORM.S.INV(B5831)</f>
        <v/>
      </c>
      <c r="D5831">
        <f>INDEX(SORT('06_MODELO_REFS'!F$26:F$3837;1;TRUE);A5831)</f>
        <v/>
      </c>
      <c r="F5831" t="n">
        <v>2012</v>
      </c>
      <c r="G5831">
        <f>(F5831-0,5)/3812</f>
        <v/>
      </c>
      <c r="H5831">
        <f>NORM.S.INV(G5831)</f>
        <v/>
      </c>
      <c r="I5831">
        <f>INDEX(SORT('07_MODELO_NPI'!F$26:F$3837;1;TRUE);F5831)</f>
        <v/>
      </c>
      <c r="K5831" t="n">
        <v>2012</v>
      </c>
      <c r="L5831">
        <f>(K5831-0,5)/3812</f>
        <v/>
      </c>
      <c r="M5831">
        <f>NORM.S.INV(L5831)</f>
        <v/>
      </c>
      <c r="N5831">
        <f>INDEX(SORT('08_MODELO_MULTIPLO'!G$31:G$3842;1;TRUE);K5831)</f>
        <v/>
      </c>
    </row>
    <row r="5832">
      <c r="A5832" t="n">
        <v>2013</v>
      </c>
      <c r="B5832">
        <f>(A5832-0,5)/3812</f>
        <v/>
      </c>
      <c r="C5832">
        <f>NORM.S.INV(B5832)</f>
        <v/>
      </c>
      <c r="D5832">
        <f>INDEX(SORT('06_MODELO_REFS'!F$26:F$3837;1;TRUE);A5832)</f>
        <v/>
      </c>
      <c r="F5832" t="n">
        <v>2013</v>
      </c>
      <c r="G5832">
        <f>(F5832-0,5)/3812</f>
        <v/>
      </c>
      <c r="H5832">
        <f>NORM.S.INV(G5832)</f>
        <v/>
      </c>
      <c r="I5832">
        <f>INDEX(SORT('07_MODELO_NPI'!F$26:F$3837;1;TRUE);F5832)</f>
        <v/>
      </c>
      <c r="K5832" t="n">
        <v>2013</v>
      </c>
      <c r="L5832">
        <f>(K5832-0,5)/3812</f>
        <v/>
      </c>
      <c r="M5832">
        <f>NORM.S.INV(L5832)</f>
        <v/>
      </c>
      <c r="N5832">
        <f>INDEX(SORT('08_MODELO_MULTIPLO'!G$31:G$3842;1;TRUE);K5832)</f>
        <v/>
      </c>
    </row>
    <row r="5833">
      <c r="A5833" t="n">
        <v>2014</v>
      </c>
      <c r="B5833">
        <f>(A5833-0,5)/3812</f>
        <v/>
      </c>
      <c r="C5833">
        <f>NORM.S.INV(B5833)</f>
        <v/>
      </c>
      <c r="D5833">
        <f>INDEX(SORT('06_MODELO_REFS'!F$26:F$3837;1;TRUE);A5833)</f>
        <v/>
      </c>
      <c r="F5833" t="n">
        <v>2014</v>
      </c>
      <c r="G5833">
        <f>(F5833-0,5)/3812</f>
        <v/>
      </c>
      <c r="H5833">
        <f>NORM.S.INV(G5833)</f>
        <v/>
      </c>
      <c r="I5833">
        <f>INDEX(SORT('07_MODELO_NPI'!F$26:F$3837;1;TRUE);F5833)</f>
        <v/>
      </c>
      <c r="K5833" t="n">
        <v>2014</v>
      </c>
      <c r="L5833">
        <f>(K5833-0,5)/3812</f>
        <v/>
      </c>
      <c r="M5833">
        <f>NORM.S.INV(L5833)</f>
        <v/>
      </c>
      <c r="N5833">
        <f>INDEX(SORT('08_MODELO_MULTIPLO'!G$31:G$3842;1;TRUE);K5833)</f>
        <v/>
      </c>
    </row>
    <row r="5834">
      <c r="A5834" t="n">
        <v>2015</v>
      </c>
      <c r="B5834">
        <f>(A5834-0,5)/3812</f>
        <v/>
      </c>
      <c r="C5834">
        <f>NORM.S.INV(B5834)</f>
        <v/>
      </c>
      <c r="D5834">
        <f>INDEX(SORT('06_MODELO_REFS'!F$26:F$3837;1;TRUE);A5834)</f>
        <v/>
      </c>
      <c r="F5834" t="n">
        <v>2015</v>
      </c>
      <c r="G5834">
        <f>(F5834-0,5)/3812</f>
        <v/>
      </c>
      <c r="H5834">
        <f>NORM.S.INV(G5834)</f>
        <v/>
      </c>
      <c r="I5834">
        <f>INDEX(SORT('07_MODELO_NPI'!F$26:F$3837;1;TRUE);F5834)</f>
        <v/>
      </c>
      <c r="K5834" t="n">
        <v>2015</v>
      </c>
      <c r="L5834">
        <f>(K5834-0,5)/3812</f>
        <v/>
      </c>
      <c r="M5834">
        <f>NORM.S.INV(L5834)</f>
        <v/>
      </c>
      <c r="N5834">
        <f>INDEX(SORT('08_MODELO_MULTIPLO'!G$31:G$3842;1;TRUE);K5834)</f>
        <v/>
      </c>
    </row>
    <row r="5835">
      <c r="A5835" t="n">
        <v>2016</v>
      </c>
      <c r="B5835">
        <f>(A5835-0,5)/3812</f>
        <v/>
      </c>
      <c r="C5835">
        <f>NORM.S.INV(B5835)</f>
        <v/>
      </c>
      <c r="D5835">
        <f>INDEX(SORT('06_MODELO_REFS'!F$26:F$3837;1;TRUE);A5835)</f>
        <v/>
      </c>
      <c r="F5835" t="n">
        <v>2016</v>
      </c>
      <c r="G5835">
        <f>(F5835-0,5)/3812</f>
        <v/>
      </c>
      <c r="H5835">
        <f>NORM.S.INV(G5835)</f>
        <v/>
      </c>
      <c r="I5835">
        <f>INDEX(SORT('07_MODELO_NPI'!F$26:F$3837;1;TRUE);F5835)</f>
        <v/>
      </c>
      <c r="K5835" t="n">
        <v>2016</v>
      </c>
      <c r="L5835">
        <f>(K5835-0,5)/3812</f>
        <v/>
      </c>
      <c r="M5835">
        <f>NORM.S.INV(L5835)</f>
        <v/>
      </c>
      <c r="N5835">
        <f>INDEX(SORT('08_MODELO_MULTIPLO'!G$31:G$3842;1;TRUE);K5835)</f>
        <v/>
      </c>
    </row>
    <row r="5836">
      <c r="A5836" t="n">
        <v>2017</v>
      </c>
      <c r="B5836">
        <f>(A5836-0,5)/3812</f>
        <v/>
      </c>
      <c r="C5836">
        <f>NORM.S.INV(B5836)</f>
        <v/>
      </c>
      <c r="D5836">
        <f>INDEX(SORT('06_MODELO_REFS'!F$26:F$3837;1;TRUE);A5836)</f>
        <v/>
      </c>
      <c r="F5836" t="n">
        <v>2017</v>
      </c>
      <c r="G5836">
        <f>(F5836-0,5)/3812</f>
        <v/>
      </c>
      <c r="H5836">
        <f>NORM.S.INV(G5836)</f>
        <v/>
      </c>
      <c r="I5836">
        <f>INDEX(SORT('07_MODELO_NPI'!F$26:F$3837;1;TRUE);F5836)</f>
        <v/>
      </c>
      <c r="K5836" t="n">
        <v>2017</v>
      </c>
      <c r="L5836">
        <f>(K5836-0,5)/3812</f>
        <v/>
      </c>
      <c r="M5836">
        <f>NORM.S.INV(L5836)</f>
        <v/>
      </c>
      <c r="N5836">
        <f>INDEX(SORT('08_MODELO_MULTIPLO'!G$31:G$3842;1;TRUE);K5836)</f>
        <v/>
      </c>
    </row>
    <row r="5837">
      <c r="A5837" t="n">
        <v>2018</v>
      </c>
      <c r="B5837">
        <f>(A5837-0,5)/3812</f>
        <v/>
      </c>
      <c r="C5837">
        <f>NORM.S.INV(B5837)</f>
        <v/>
      </c>
      <c r="D5837">
        <f>INDEX(SORT('06_MODELO_REFS'!F$26:F$3837;1;TRUE);A5837)</f>
        <v/>
      </c>
      <c r="F5837" t="n">
        <v>2018</v>
      </c>
      <c r="G5837">
        <f>(F5837-0,5)/3812</f>
        <v/>
      </c>
      <c r="H5837">
        <f>NORM.S.INV(G5837)</f>
        <v/>
      </c>
      <c r="I5837">
        <f>INDEX(SORT('07_MODELO_NPI'!F$26:F$3837;1;TRUE);F5837)</f>
        <v/>
      </c>
      <c r="K5837" t="n">
        <v>2018</v>
      </c>
      <c r="L5837">
        <f>(K5837-0,5)/3812</f>
        <v/>
      </c>
      <c r="M5837">
        <f>NORM.S.INV(L5837)</f>
        <v/>
      </c>
      <c r="N5837">
        <f>INDEX(SORT('08_MODELO_MULTIPLO'!G$31:G$3842;1;TRUE);K5837)</f>
        <v/>
      </c>
    </row>
    <row r="5838">
      <c r="A5838" t="n">
        <v>2019</v>
      </c>
      <c r="B5838">
        <f>(A5838-0,5)/3812</f>
        <v/>
      </c>
      <c r="C5838">
        <f>NORM.S.INV(B5838)</f>
        <v/>
      </c>
      <c r="D5838">
        <f>INDEX(SORT('06_MODELO_REFS'!F$26:F$3837;1;TRUE);A5838)</f>
        <v/>
      </c>
      <c r="F5838" t="n">
        <v>2019</v>
      </c>
      <c r="G5838">
        <f>(F5838-0,5)/3812</f>
        <v/>
      </c>
      <c r="H5838">
        <f>NORM.S.INV(G5838)</f>
        <v/>
      </c>
      <c r="I5838">
        <f>INDEX(SORT('07_MODELO_NPI'!F$26:F$3837;1;TRUE);F5838)</f>
        <v/>
      </c>
      <c r="K5838" t="n">
        <v>2019</v>
      </c>
      <c r="L5838">
        <f>(K5838-0,5)/3812</f>
        <v/>
      </c>
      <c r="M5838">
        <f>NORM.S.INV(L5838)</f>
        <v/>
      </c>
      <c r="N5838">
        <f>INDEX(SORT('08_MODELO_MULTIPLO'!G$31:G$3842;1;TRUE);K5838)</f>
        <v/>
      </c>
    </row>
    <row r="5839">
      <c r="A5839" t="n">
        <v>2020</v>
      </c>
      <c r="B5839">
        <f>(A5839-0,5)/3812</f>
        <v/>
      </c>
      <c r="C5839">
        <f>NORM.S.INV(B5839)</f>
        <v/>
      </c>
      <c r="D5839">
        <f>INDEX(SORT('06_MODELO_REFS'!F$26:F$3837;1;TRUE);A5839)</f>
        <v/>
      </c>
      <c r="F5839" t="n">
        <v>2020</v>
      </c>
      <c r="G5839">
        <f>(F5839-0,5)/3812</f>
        <v/>
      </c>
      <c r="H5839">
        <f>NORM.S.INV(G5839)</f>
        <v/>
      </c>
      <c r="I5839">
        <f>INDEX(SORT('07_MODELO_NPI'!F$26:F$3837;1;TRUE);F5839)</f>
        <v/>
      </c>
      <c r="K5839" t="n">
        <v>2020</v>
      </c>
      <c r="L5839">
        <f>(K5839-0,5)/3812</f>
        <v/>
      </c>
      <c r="M5839">
        <f>NORM.S.INV(L5839)</f>
        <v/>
      </c>
      <c r="N5839">
        <f>INDEX(SORT('08_MODELO_MULTIPLO'!G$31:G$3842;1;TRUE);K5839)</f>
        <v/>
      </c>
    </row>
    <row r="5840">
      <c r="A5840" t="n">
        <v>2021</v>
      </c>
      <c r="B5840">
        <f>(A5840-0,5)/3812</f>
        <v/>
      </c>
      <c r="C5840">
        <f>NORM.S.INV(B5840)</f>
        <v/>
      </c>
      <c r="D5840">
        <f>INDEX(SORT('06_MODELO_REFS'!F$26:F$3837;1;TRUE);A5840)</f>
        <v/>
      </c>
      <c r="F5840" t="n">
        <v>2021</v>
      </c>
      <c r="G5840">
        <f>(F5840-0,5)/3812</f>
        <v/>
      </c>
      <c r="H5840">
        <f>NORM.S.INV(G5840)</f>
        <v/>
      </c>
      <c r="I5840">
        <f>INDEX(SORT('07_MODELO_NPI'!F$26:F$3837;1;TRUE);F5840)</f>
        <v/>
      </c>
      <c r="K5840" t="n">
        <v>2021</v>
      </c>
      <c r="L5840">
        <f>(K5840-0,5)/3812</f>
        <v/>
      </c>
      <c r="M5840">
        <f>NORM.S.INV(L5840)</f>
        <v/>
      </c>
      <c r="N5840">
        <f>INDEX(SORT('08_MODELO_MULTIPLO'!G$31:G$3842;1;TRUE);K5840)</f>
        <v/>
      </c>
    </row>
    <row r="5841">
      <c r="A5841" t="n">
        <v>2022</v>
      </c>
      <c r="B5841">
        <f>(A5841-0,5)/3812</f>
        <v/>
      </c>
      <c r="C5841">
        <f>NORM.S.INV(B5841)</f>
        <v/>
      </c>
      <c r="D5841">
        <f>INDEX(SORT('06_MODELO_REFS'!F$26:F$3837;1;TRUE);A5841)</f>
        <v/>
      </c>
      <c r="F5841" t="n">
        <v>2022</v>
      </c>
      <c r="G5841">
        <f>(F5841-0,5)/3812</f>
        <v/>
      </c>
      <c r="H5841">
        <f>NORM.S.INV(G5841)</f>
        <v/>
      </c>
      <c r="I5841">
        <f>INDEX(SORT('07_MODELO_NPI'!F$26:F$3837;1;TRUE);F5841)</f>
        <v/>
      </c>
      <c r="K5841" t="n">
        <v>2022</v>
      </c>
      <c r="L5841">
        <f>(K5841-0,5)/3812</f>
        <v/>
      </c>
      <c r="M5841">
        <f>NORM.S.INV(L5841)</f>
        <v/>
      </c>
      <c r="N5841">
        <f>INDEX(SORT('08_MODELO_MULTIPLO'!G$31:G$3842;1;TRUE);K5841)</f>
        <v/>
      </c>
    </row>
    <row r="5842">
      <c r="A5842" t="n">
        <v>2023</v>
      </c>
      <c r="B5842">
        <f>(A5842-0,5)/3812</f>
        <v/>
      </c>
      <c r="C5842">
        <f>NORM.S.INV(B5842)</f>
        <v/>
      </c>
      <c r="D5842">
        <f>INDEX(SORT('06_MODELO_REFS'!F$26:F$3837;1;TRUE);A5842)</f>
        <v/>
      </c>
      <c r="F5842" t="n">
        <v>2023</v>
      </c>
      <c r="G5842">
        <f>(F5842-0,5)/3812</f>
        <v/>
      </c>
      <c r="H5842">
        <f>NORM.S.INV(G5842)</f>
        <v/>
      </c>
      <c r="I5842">
        <f>INDEX(SORT('07_MODELO_NPI'!F$26:F$3837;1;TRUE);F5842)</f>
        <v/>
      </c>
      <c r="K5842" t="n">
        <v>2023</v>
      </c>
      <c r="L5842">
        <f>(K5842-0,5)/3812</f>
        <v/>
      </c>
      <c r="M5842">
        <f>NORM.S.INV(L5842)</f>
        <v/>
      </c>
      <c r="N5842">
        <f>INDEX(SORT('08_MODELO_MULTIPLO'!G$31:G$3842;1;TRUE);K5842)</f>
        <v/>
      </c>
    </row>
    <row r="5843">
      <c r="A5843" t="n">
        <v>2024</v>
      </c>
      <c r="B5843">
        <f>(A5843-0,5)/3812</f>
        <v/>
      </c>
      <c r="C5843">
        <f>NORM.S.INV(B5843)</f>
        <v/>
      </c>
      <c r="D5843">
        <f>INDEX(SORT('06_MODELO_REFS'!F$26:F$3837;1;TRUE);A5843)</f>
        <v/>
      </c>
      <c r="F5843" t="n">
        <v>2024</v>
      </c>
      <c r="G5843">
        <f>(F5843-0,5)/3812</f>
        <v/>
      </c>
      <c r="H5843">
        <f>NORM.S.INV(G5843)</f>
        <v/>
      </c>
      <c r="I5843">
        <f>INDEX(SORT('07_MODELO_NPI'!F$26:F$3837;1;TRUE);F5843)</f>
        <v/>
      </c>
      <c r="K5843" t="n">
        <v>2024</v>
      </c>
      <c r="L5843">
        <f>(K5843-0,5)/3812</f>
        <v/>
      </c>
      <c r="M5843">
        <f>NORM.S.INV(L5843)</f>
        <v/>
      </c>
      <c r="N5843">
        <f>INDEX(SORT('08_MODELO_MULTIPLO'!G$31:G$3842;1;TRUE);K5843)</f>
        <v/>
      </c>
    </row>
    <row r="5844">
      <c r="A5844" t="n">
        <v>2025</v>
      </c>
      <c r="B5844">
        <f>(A5844-0,5)/3812</f>
        <v/>
      </c>
      <c r="C5844">
        <f>NORM.S.INV(B5844)</f>
        <v/>
      </c>
      <c r="D5844">
        <f>INDEX(SORT('06_MODELO_REFS'!F$26:F$3837;1;TRUE);A5844)</f>
        <v/>
      </c>
      <c r="F5844" t="n">
        <v>2025</v>
      </c>
      <c r="G5844">
        <f>(F5844-0,5)/3812</f>
        <v/>
      </c>
      <c r="H5844">
        <f>NORM.S.INV(G5844)</f>
        <v/>
      </c>
      <c r="I5844">
        <f>INDEX(SORT('07_MODELO_NPI'!F$26:F$3837;1;TRUE);F5844)</f>
        <v/>
      </c>
      <c r="K5844" t="n">
        <v>2025</v>
      </c>
      <c r="L5844">
        <f>(K5844-0,5)/3812</f>
        <v/>
      </c>
      <c r="M5844">
        <f>NORM.S.INV(L5844)</f>
        <v/>
      </c>
      <c r="N5844">
        <f>INDEX(SORT('08_MODELO_MULTIPLO'!G$31:G$3842;1;TRUE);K5844)</f>
        <v/>
      </c>
    </row>
    <row r="5845">
      <c r="A5845" t="n">
        <v>2026</v>
      </c>
      <c r="B5845">
        <f>(A5845-0,5)/3812</f>
        <v/>
      </c>
      <c r="C5845">
        <f>NORM.S.INV(B5845)</f>
        <v/>
      </c>
      <c r="D5845">
        <f>INDEX(SORT('06_MODELO_REFS'!F$26:F$3837;1;TRUE);A5845)</f>
        <v/>
      </c>
      <c r="F5845" t="n">
        <v>2026</v>
      </c>
      <c r="G5845">
        <f>(F5845-0,5)/3812</f>
        <v/>
      </c>
      <c r="H5845">
        <f>NORM.S.INV(G5845)</f>
        <v/>
      </c>
      <c r="I5845">
        <f>INDEX(SORT('07_MODELO_NPI'!F$26:F$3837;1;TRUE);F5845)</f>
        <v/>
      </c>
      <c r="K5845" t="n">
        <v>2026</v>
      </c>
      <c r="L5845">
        <f>(K5845-0,5)/3812</f>
        <v/>
      </c>
      <c r="M5845">
        <f>NORM.S.INV(L5845)</f>
        <v/>
      </c>
      <c r="N5845">
        <f>INDEX(SORT('08_MODELO_MULTIPLO'!G$31:G$3842;1;TRUE);K5845)</f>
        <v/>
      </c>
    </row>
    <row r="5846">
      <c r="A5846" t="n">
        <v>2027</v>
      </c>
      <c r="B5846">
        <f>(A5846-0,5)/3812</f>
        <v/>
      </c>
      <c r="C5846">
        <f>NORM.S.INV(B5846)</f>
        <v/>
      </c>
      <c r="D5846">
        <f>INDEX(SORT('06_MODELO_REFS'!F$26:F$3837;1;TRUE);A5846)</f>
        <v/>
      </c>
      <c r="F5846" t="n">
        <v>2027</v>
      </c>
      <c r="G5846">
        <f>(F5846-0,5)/3812</f>
        <v/>
      </c>
      <c r="H5846">
        <f>NORM.S.INV(G5846)</f>
        <v/>
      </c>
      <c r="I5846">
        <f>INDEX(SORT('07_MODELO_NPI'!F$26:F$3837;1;TRUE);F5846)</f>
        <v/>
      </c>
      <c r="K5846" t="n">
        <v>2027</v>
      </c>
      <c r="L5846">
        <f>(K5846-0,5)/3812</f>
        <v/>
      </c>
      <c r="M5846">
        <f>NORM.S.INV(L5846)</f>
        <v/>
      </c>
      <c r="N5846">
        <f>INDEX(SORT('08_MODELO_MULTIPLO'!G$31:G$3842;1;TRUE);K5846)</f>
        <v/>
      </c>
    </row>
    <row r="5847">
      <c r="A5847" t="n">
        <v>2028</v>
      </c>
      <c r="B5847">
        <f>(A5847-0,5)/3812</f>
        <v/>
      </c>
      <c r="C5847">
        <f>NORM.S.INV(B5847)</f>
        <v/>
      </c>
      <c r="D5847">
        <f>INDEX(SORT('06_MODELO_REFS'!F$26:F$3837;1;TRUE);A5847)</f>
        <v/>
      </c>
      <c r="F5847" t="n">
        <v>2028</v>
      </c>
      <c r="G5847">
        <f>(F5847-0,5)/3812</f>
        <v/>
      </c>
      <c r="H5847">
        <f>NORM.S.INV(G5847)</f>
        <v/>
      </c>
      <c r="I5847">
        <f>INDEX(SORT('07_MODELO_NPI'!F$26:F$3837;1;TRUE);F5847)</f>
        <v/>
      </c>
      <c r="K5847" t="n">
        <v>2028</v>
      </c>
      <c r="L5847">
        <f>(K5847-0,5)/3812</f>
        <v/>
      </c>
      <c r="M5847">
        <f>NORM.S.INV(L5847)</f>
        <v/>
      </c>
      <c r="N5847">
        <f>INDEX(SORT('08_MODELO_MULTIPLO'!G$31:G$3842;1;TRUE);K5847)</f>
        <v/>
      </c>
    </row>
    <row r="5848">
      <c r="A5848" t="n">
        <v>2029</v>
      </c>
      <c r="B5848">
        <f>(A5848-0,5)/3812</f>
        <v/>
      </c>
      <c r="C5848">
        <f>NORM.S.INV(B5848)</f>
        <v/>
      </c>
      <c r="D5848">
        <f>INDEX(SORT('06_MODELO_REFS'!F$26:F$3837;1;TRUE);A5848)</f>
        <v/>
      </c>
      <c r="F5848" t="n">
        <v>2029</v>
      </c>
      <c r="G5848">
        <f>(F5848-0,5)/3812</f>
        <v/>
      </c>
      <c r="H5848">
        <f>NORM.S.INV(G5848)</f>
        <v/>
      </c>
      <c r="I5848">
        <f>INDEX(SORT('07_MODELO_NPI'!F$26:F$3837;1;TRUE);F5848)</f>
        <v/>
      </c>
      <c r="K5848" t="n">
        <v>2029</v>
      </c>
      <c r="L5848">
        <f>(K5848-0,5)/3812</f>
        <v/>
      </c>
      <c r="M5848">
        <f>NORM.S.INV(L5848)</f>
        <v/>
      </c>
      <c r="N5848">
        <f>INDEX(SORT('08_MODELO_MULTIPLO'!G$31:G$3842;1;TRUE);K5848)</f>
        <v/>
      </c>
    </row>
    <row r="5849">
      <c r="A5849" t="n">
        <v>2030</v>
      </c>
      <c r="B5849">
        <f>(A5849-0,5)/3812</f>
        <v/>
      </c>
      <c r="C5849">
        <f>NORM.S.INV(B5849)</f>
        <v/>
      </c>
      <c r="D5849">
        <f>INDEX(SORT('06_MODELO_REFS'!F$26:F$3837;1;TRUE);A5849)</f>
        <v/>
      </c>
      <c r="F5849" t="n">
        <v>2030</v>
      </c>
      <c r="G5849">
        <f>(F5849-0,5)/3812</f>
        <v/>
      </c>
      <c r="H5849">
        <f>NORM.S.INV(G5849)</f>
        <v/>
      </c>
      <c r="I5849">
        <f>INDEX(SORT('07_MODELO_NPI'!F$26:F$3837;1;TRUE);F5849)</f>
        <v/>
      </c>
      <c r="K5849" t="n">
        <v>2030</v>
      </c>
      <c r="L5849">
        <f>(K5849-0,5)/3812</f>
        <v/>
      </c>
      <c r="M5849">
        <f>NORM.S.INV(L5849)</f>
        <v/>
      </c>
      <c r="N5849">
        <f>INDEX(SORT('08_MODELO_MULTIPLO'!G$31:G$3842;1;TRUE);K5849)</f>
        <v/>
      </c>
    </row>
    <row r="5850">
      <c r="A5850" t="n">
        <v>2031</v>
      </c>
      <c r="B5850">
        <f>(A5850-0,5)/3812</f>
        <v/>
      </c>
      <c r="C5850">
        <f>NORM.S.INV(B5850)</f>
        <v/>
      </c>
      <c r="D5850">
        <f>INDEX(SORT('06_MODELO_REFS'!F$26:F$3837;1;TRUE);A5850)</f>
        <v/>
      </c>
      <c r="F5850" t="n">
        <v>2031</v>
      </c>
      <c r="G5850">
        <f>(F5850-0,5)/3812</f>
        <v/>
      </c>
      <c r="H5850">
        <f>NORM.S.INV(G5850)</f>
        <v/>
      </c>
      <c r="I5850">
        <f>INDEX(SORT('07_MODELO_NPI'!F$26:F$3837;1;TRUE);F5850)</f>
        <v/>
      </c>
      <c r="K5850" t="n">
        <v>2031</v>
      </c>
      <c r="L5850">
        <f>(K5850-0,5)/3812</f>
        <v/>
      </c>
      <c r="M5850">
        <f>NORM.S.INV(L5850)</f>
        <v/>
      </c>
      <c r="N5850">
        <f>INDEX(SORT('08_MODELO_MULTIPLO'!G$31:G$3842;1;TRUE);K5850)</f>
        <v/>
      </c>
    </row>
    <row r="5851">
      <c r="A5851" t="n">
        <v>2032</v>
      </c>
      <c r="B5851">
        <f>(A5851-0,5)/3812</f>
        <v/>
      </c>
      <c r="C5851">
        <f>NORM.S.INV(B5851)</f>
        <v/>
      </c>
      <c r="D5851">
        <f>INDEX(SORT('06_MODELO_REFS'!F$26:F$3837;1;TRUE);A5851)</f>
        <v/>
      </c>
      <c r="F5851" t="n">
        <v>2032</v>
      </c>
      <c r="G5851">
        <f>(F5851-0,5)/3812</f>
        <v/>
      </c>
      <c r="H5851">
        <f>NORM.S.INV(G5851)</f>
        <v/>
      </c>
      <c r="I5851">
        <f>INDEX(SORT('07_MODELO_NPI'!F$26:F$3837;1;TRUE);F5851)</f>
        <v/>
      </c>
      <c r="K5851" t="n">
        <v>2032</v>
      </c>
      <c r="L5851">
        <f>(K5851-0,5)/3812</f>
        <v/>
      </c>
      <c r="M5851">
        <f>NORM.S.INV(L5851)</f>
        <v/>
      </c>
      <c r="N5851">
        <f>INDEX(SORT('08_MODELO_MULTIPLO'!G$31:G$3842;1;TRUE);K5851)</f>
        <v/>
      </c>
    </row>
    <row r="5852">
      <c r="A5852" t="n">
        <v>2033</v>
      </c>
      <c r="B5852">
        <f>(A5852-0,5)/3812</f>
        <v/>
      </c>
      <c r="C5852">
        <f>NORM.S.INV(B5852)</f>
        <v/>
      </c>
      <c r="D5852">
        <f>INDEX(SORT('06_MODELO_REFS'!F$26:F$3837;1;TRUE);A5852)</f>
        <v/>
      </c>
      <c r="F5852" t="n">
        <v>2033</v>
      </c>
      <c r="G5852">
        <f>(F5852-0,5)/3812</f>
        <v/>
      </c>
      <c r="H5852">
        <f>NORM.S.INV(G5852)</f>
        <v/>
      </c>
      <c r="I5852">
        <f>INDEX(SORT('07_MODELO_NPI'!F$26:F$3837;1;TRUE);F5852)</f>
        <v/>
      </c>
      <c r="K5852" t="n">
        <v>2033</v>
      </c>
      <c r="L5852">
        <f>(K5852-0,5)/3812</f>
        <v/>
      </c>
      <c r="M5852">
        <f>NORM.S.INV(L5852)</f>
        <v/>
      </c>
      <c r="N5852">
        <f>INDEX(SORT('08_MODELO_MULTIPLO'!G$31:G$3842;1;TRUE);K5852)</f>
        <v/>
      </c>
    </row>
    <row r="5853">
      <c r="A5853" t="n">
        <v>2034</v>
      </c>
      <c r="B5853">
        <f>(A5853-0,5)/3812</f>
        <v/>
      </c>
      <c r="C5853">
        <f>NORM.S.INV(B5853)</f>
        <v/>
      </c>
      <c r="D5853">
        <f>INDEX(SORT('06_MODELO_REFS'!F$26:F$3837;1;TRUE);A5853)</f>
        <v/>
      </c>
      <c r="F5853" t="n">
        <v>2034</v>
      </c>
      <c r="G5853">
        <f>(F5853-0,5)/3812</f>
        <v/>
      </c>
      <c r="H5853">
        <f>NORM.S.INV(G5853)</f>
        <v/>
      </c>
      <c r="I5853">
        <f>INDEX(SORT('07_MODELO_NPI'!F$26:F$3837;1;TRUE);F5853)</f>
        <v/>
      </c>
      <c r="K5853" t="n">
        <v>2034</v>
      </c>
      <c r="L5853">
        <f>(K5853-0,5)/3812</f>
        <v/>
      </c>
      <c r="M5853">
        <f>NORM.S.INV(L5853)</f>
        <v/>
      </c>
      <c r="N5853">
        <f>INDEX(SORT('08_MODELO_MULTIPLO'!G$31:G$3842;1;TRUE);K5853)</f>
        <v/>
      </c>
    </row>
    <row r="5854">
      <c r="A5854" t="n">
        <v>2035</v>
      </c>
      <c r="B5854">
        <f>(A5854-0,5)/3812</f>
        <v/>
      </c>
      <c r="C5854">
        <f>NORM.S.INV(B5854)</f>
        <v/>
      </c>
      <c r="D5854">
        <f>INDEX(SORT('06_MODELO_REFS'!F$26:F$3837;1;TRUE);A5854)</f>
        <v/>
      </c>
      <c r="F5854" t="n">
        <v>2035</v>
      </c>
      <c r="G5854">
        <f>(F5854-0,5)/3812</f>
        <v/>
      </c>
      <c r="H5854">
        <f>NORM.S.INV(G5854)</f>
        <v/>
      </c>
      <c r="I5854">
        <f>INDEX(SORT('07_MODELO_NPI'!F$26:F$3837;1;TRUE);F5854)</f>
        <v/>
      </c>
      <c r="K5854" t="n">
        <v>2035</v>
      </c>
      <c r="L5854">
        <f>(K5854-0,5)/3812</f>
        <v/>
      </c>
      <c r="M5854">
        <f>NORM.S.INV(L5854)</f>
        <v/>
      </c>
      <c r="N5854">
        <f>INDEX(SORT('08_MODELO_MULTIPLO'!G$31:G$3842;1;TRUE);K5854)</f>
        <v/>
      </c>
    </row>
    <row r="5855">
      <c r="A5855" t="n">
        <v>2036</v>
      </c>
      <c r="B5855">
        <f>(A5855-0,5)/3812</f>
        <v/>
      </c>
      <c r="C5855">
        <f>NORM.S.INV(B5855)</f>
        <v/>
      </c>
      <c r="D5855">
        <f>INDEX(SORT('06_MODELO_REFS'!F$26:F$3837;1;TRUE);A5855)</f>
        <v/>
      </c>
      <c r="F5855" t="n">
        <v>2036</v>
      </c>
      <c r="G5855">
        <f>(F5855-0,5)/3812</f>
        <v/>
      </c>
      <c r="H5855">
        <f>NORM.S.INV(G5855)</f>
        <v/>
      </c>
      <c r="I5855">
        <f>INDEX(SORT('07_MODELO_NPI'!F$26:F$3837;1;TRUE);F5855)</f>
        <v/>
      </c>
      <c r="K5855" t="n">
        <v>2036</v>
      </c>
      <c r="L5855">
        <f>(K5855-0,5)/3812</f>
        <v/>
      </c>
      <c r="M5855">
        <f>NORM.S.INV(L5855)</f>
        <v/>
      </c>
      <c r="N5855">
        <f>INDEX(SORT('08_MODELO_MULTIPLO'!G$31:G$3842;1;TRUE);K5855)</f>
        <v/>
      </c>
    </row>
    <row r="5856">
      <c r="A5856" t="n">
        <v>2037</v>
      </c>
      <c r="B5856">
        <f>(A5856-0,5)/3812</f>
        <v/>
      </c>
      <c r="C5856">
        <f>NORM.S.INV(B5856)</f>
        <v/>
      </c>
      <c r="D5856">
        <f>INDEX(SORT('06_MODELO_REFS'!F$26:F$3837;1;TRUE);A5856)</f>
        <v/>
      </c>
      <c r="F5856" t="n">
        <v>2037</v>
      </c>
      <c r="G5856">
        <f>(F5856-0,5)/3812</f>
        <v/>
      </c>
      <c r="H5856">
        <f>NORM.S.INV(G5856)</f>
        <v/>
      </c>
      <c r="I5856">
        <f>INDEX(SORT('07_MODELO_NPI'!F$26:F$3837;1;TRUE);F5856)</f>
        <v/>
      </c>
      <c r="K5856" t="n">
        <v>2037</v>
      </c>
      <c r="L5856">
        <f>(K5856-0,5)/3812</f>
        <v/>
      </c>
      <c r="M5856">
        <f>NORM.S.INV(L5856)</f>
        <v/>
      </c>
      <c r="N5856">
        <f>INDEX(SORT('08_MODELO_MULTIPLO'!G$31:G$3842;1;TRUE);K5856)</f>
        <v/>
      </c>
    </row>
    <row r="5857">
      <c r="A5857" t="n">
        <v>2038</v>
      </c>
      <c r="B5857">
        <f>(A5857-0,5)/3812</f>
        <v/>
      </c>
      <c r="C5857">
        <f>NORM.S.INV(B5857)</f>
        <v/>
      </c>
      <c r="D5857">
        <f>INDEX(SORT('06_MODELO_REFS'!F$26:F$3837;1;TRUE);A5857)</f>
        <v/>
      </c>
      <c r="F5857" t="n">
        <v>2038</v>
      </c>
      <c r="G5857">
        <f>(F5857-0,5)/3812</f>
        <v/>
      </c>
      <c r="H5857">
        <f>NORM.S.INV(G5857)</f>
        <v/>
      </c>
      <c r="I5857">
        <f>INDEX(SORT('07_MODELO_NPI'!F$26:F$3837;1;TRUE);F5857)</f>
        <v/>
      </c>
      <c r="K5857" t="n">
        <v>2038</v>
      </c>
      <c r="L5857">
        <f>(K5857-0,5)/3812</f>
        <v/>
      </c>
      <c r="M5857">
        <f>NORM.S.INV(L5857)</f>
        <v/>
      </c>
      <c r="N5857">
        <f>INDEX(SORT('08_MODELO_MULTIPLO'!G$31:G$3842;1;TRUE);K5857)</f>
        <v/>
      </c>
    </row>
    <row r="5858">
      <c r="A5858" t="n">
        <v>2039</v>
      </c>
      <c r="B5858">
        <f>(A5858-0,5)/3812</f>
        <v/>
      </c>
      <c r="C5858">
        <f>NORM.S.INV(B5858)</f>
        <v/>
      </c>
      <c r="D5858">
        <f>INDEX(SORT('06_MODELO_REFS'!F$26:F$3837;1;TRUE);A5858)</f>
        <v/>
      </c>
      <c r="F5858" t="n">
        <v>2039</v>
      </c>
      <c r="G5858">
        <f>(F5858-0,5)/3812</f>
        <v/>
      </c>
      <c r="H5858">
        <f>NORM.S.INV(G5858)</f>
        <v/>
      </c>
      <c r="I5858">
        <f>INDEX(SORT('07_MODELO_NPI'!F$26:F$3837;1;TRUE);F5858)</f>
        <v/>
      </c>
      <c r="K5858" t="n">
        <v>2039</v>
      </c>
      <c r="L5858">
        <f>(K5858-0,5)/3812</f>
        <v/>
      </c>
      <c r="M5858">
        <f>NORM.S.INV(L5858)</f>
        <v/>
      </c>
      <c r="N5858">
        <f>INDEX(SORT('08_MODELO_MULTIPLO'!G$31:G$3842;1;TRUE);K5858)</f>
        <v/>
      </c>
    </row>
    <row r="5859">
      <c r="A5859" t="n">
        <v>2040</v>
      </c>
      <c r="B5859">
        <f>(A5859-0,5)/3812</f>
        <v/>
      </c>
      <c r="C5859">
        <f>NORM.S.INV(B5859)</f>
        <v/>
      </c>
      <c r="D5859">
        <f>INDEX(SORT('06_MODELO_REFS'!F$26:F$3837;1;TRUE);A5859)</f>
        <v/>
      </c>
      <c r="F5859" t="n">
        <v>2040</v>
      </c>
      <c r="G5859">
        <f>(F5859-0,5)/3812</f>
        <v/>
      </c>
      <c r="H5859">
        <f>NORM.S.INV(G5859)</f>
        <v/>
      </c>
      <c r="I5859">
        <f>INDEX(SORT('07_MODELO_NPI'!F$26:F$3837;1;TRUE);F5859)</f>
        <v/>
      </c>
      <c r="K5859" t="n">
        <v>2040</v>
      </c>
      <c r="L5859">
        <f>(K5859-0,5)/3812</f>
        <v/>
      </c>
      <c r="M5859">
        <f>NORM.S.INV(L5859)</f>
        <v/>
      </c>
      <c r="N5859">
        <f>INDEX(SORT('08_MODELO_MULTIPLO'!G$31:G$3842;1;TRUE);K5859)</f>
        <v/>
      </c>
    </row>
    <row r="5860">
      <c r="A5860" t="n">
        <v>2041</v>
      </c>
      <c r="B5860">
        <f>(A5860-0,5)/3812</f>
        <v/>
      </c>
      <c r="C5860">
        <f>NORM.S.INV(B5860)</f>
        <v/>
      </c>
      <c r="D5860">
        <f>INDEX(SORT('06_MODELO_REFS'!F$26:F$3837;1;TRUE);A5860)</f>
        <v/>
      </c>
      <c r="F5860" t="n">
        <v>2041</v>
      </c>
      <c r="G5860">
        <f>(F5860-0,5)/3812</f>
        <v/>
      </c>
      <c r="H5860">
        <f>NORM.S.INV(G5860)</f>
        <v/>
      </c>
      <c r="I5860">
        <f>INDEX(SORT('07_MODELO_NPI'!F$26:F$3837;1;TRUE);F5860)</f>
        <v/>
      </c>
      <c r="K5860" t="n">
        <v>2041</v>
      </c>
      <c r="L5860">
        <f>(K5860-0,5)/3812</f>
        <v/>
      </c>
      <c r="M5860">
        <f>NORM.S.INV(L5860)</f>
        <v/>
      </c>
      <c r="N5860">
        <f>INDEX(SORT('08_MODELO_MULTIPLO'!G$31:G$3842;1;TRUE);K5860)</f>
        <v/>
      </c>
    </row>
    <row r="5861">
      <c r="A5861" t="n">
        <v>2042</v>
      </c>
      <c r="B5861">
        <f>(A5861-0,5)/3812</f>
        <v/>
      </c>
      <c r="C5861">
        <f>NORM.S.INV(B5861)</f>
        <v/>
      </c>
      <c r="D5861">
        <f>INDEX(SORT('06_MODELO_REFS'!F$26:F$3837;1;TRUE);A5861)</f>
        <v/>
      </c>
      <c r="F5861" t="n">
        <v>2042</v>
      </c>
      <c r="G5861">
        <f>(F5861-0,5)/3812</f>
        <v/>
      </c>
      <c r="H5861">
        <f>NORM.S.INV(G5861)</f>
        <v/>
      </c>
      <c r="I5861">
        <f>INDEX(SORT('07_MODELO_NPI'!F$26:F$3837;1;TRUE);F5861)</f>
        <v/>
      </c>
      <c r="K5861" t="n">
        <v>2042</v>
      </c>
      <c r="L5861">
        <f>(K5861-0,5)/3812</f>
        <v/>
      </c>
      <c r="M5861">
        <f>NORM.S.INV(L5861)</f>
        <v/>
      </c>
      <c r="N5861">
        <f>INDEX(SORT('08_MODELO_MULTIPLO'!G$31:G$3842;1;TRUE);K5861)</f>
        <v/>
      </c>
    </row>
    <row r="5862">
      <c r="A5862" t="n">
        <v>2043</v>
      </c>
      <c r="B5862">
        <f>(A5862-0,5)/3812</f>
        <v/>
      </c>
      <c r="C5862">
        <f>NORM.S.INV(B5862)</f>
        <v/>
      </c>
      <c r="D5862">
        <f>INDEX(SORT('06_MODELO_REFS'!F$26:F$3837;1;TRUE);A5862)</f>
        <v/>
      </c>
      <c r="F5862" t="n">
        <v>2043</v>
      </c>
      <c r="G5862">
        <f>(F5862-0,5)/3812</f>
        <v/>
      </c>
      <c r="H5862">
        <f>NORM.S.INV(G5862)</f>
        <v/>
      </c>
      <c r="I5862">
        <f>INDEX(SORT('07_MODELO_NPI'!F$26:F$3837;1;TRUE);F5862)</f>
        <v/>
      </c>
      <c r="K5862" t="n">
        <v>2043</v>
      </c>
      <c r="L5862">
        <f>(K5862-0,5)/3812</f>
        <v/>
      </c>
      <c r="M5862">
        <f>NORM.S.INV(L5862)</f>
        <v/>
      </c>
      <c r="N5862">
        <f>INDEX(SORT('08_MODELO_MULTIPLO'!G$31:G$3842;1;TRUE);K5862)</f>
        <v/>
      </c>
    </row>
    <row r="5863">
      <c r="A5863" t="n">
        <v>2044</v>
      </c>
      <c r="B5863">
        <f>(A5863-0,5)/3812</f>
        <v/>
      </c>
      <c r="C5863">
        <f>NORM.S.INV(B5863)</f>
        <v/>
      </c>
      <c r="D5863">
        <f>INDEX(SORT('06_MODELO_REFS'!F$26:F$3837;1;TRUE);A5863)</f>
        <v/>
      </c>
      <c r="F5863" t="n">
        <v>2044</v>
      </c>
      <c r="G5863">
        <f>(F5863-0,5)/3812</f>
        <v/>
      </c>
      <c r="H5863">
        <f>NORM.S.INV(G5863)</f>
        <v/>
      </c>
      <c r="I5863">
        <f>INDEX(SORT('07_MODELO_NPI'!F$26:F$3837;1;TRUE);F5863)</f>
        <v/>
      </c>
      <c r="K5863" t="n">
        <v>2044</v>
      </c>
      <c r="L5863">
        <f>(K5863-0,5)/3812</f>
        <v/>
      </c>
      <c r="M5863">
        <f>NORM.S.INV(L5863)</f>
        <v/>
      </c>
      <c r="N5863">
        <f>INDEX(SORT('08_MODELO_MULTIPLO'!G$31:G$3842;1;TRUE);K5863)</f>
        <v/>
      </c>
    </row>
    <row r="5864">
      <c r="A5864" t="n">
        <v>2045</v>
      </c>
      <c r="B5864">
        <f>(A5864-0,5)/3812</f>
        <v/>
      </c>
      <c r="C5864">
        <f>NORM.S.INV(B5864)</f>
        <v/>
      </c>
      <c r="D5864">
        <f>INDEX(SORT('06_MODELO_REFS'!F$26:F$3837;1;TRUE);A5864)</f>
        <v/>
      </c>
      <c r="F5864" t="n">
        <v>2045</v>
      </c>
      <c r="G5864">
        <f>(F5864-0,5)/3812</f>
        <v/>
      </c>
      <c r="H5864">
        <f>NORM.S.INV(G5864)</f>
        <v/>
      </c>
      <c r="I5864">
        <f>INDEX(SORT('07_MODELO_NPI'!F$26:F$3837;1;TRUE);F5864)</f>
        <v/>
      </c>
      <c r="K5864" t="n">
        <v>2045</v>
      </c>
      <c r="L5864">
        <f>(K5864-0,5)/3812</f>
        <v/>
      </c>
      <c r="M5864">
        <f>NORM.S.INV(L5864)</f>
        <v/>
      </c>
      <c r="N5864">
        <f>INDEX(SORT('08_MODELO_MULTIPLO'!G$31:G$3842;1;TRUE);K5864)</f>
        <v/>
      </c>
    </row>
    <row r="5865">
      <c r="A5865" t="n">
        <v>2046</v>
      </c>
      <c r="B5865">
        <f>(A5865-0,5)/3812</f>
        <v/>
      </c>
      <c r="C5865">
        <f>NORM.S.INV(B5865)</f>
        <v/>
      </c>
      <c r="D5865">
        <f>INDEX(SORT('06_MODELO_REFS'!F$26:F$3837;1;TRUE);A5865)</f>
        <v/>
      </c>
      <c r="F5865" t="n">
        <v>2046</v>
      </c>
      <c r="G5865">
        <f>(F5865-0,5)/3812</f>
        <v/>
      </c>
      <c r="H5865">
        <f>NORM.S.INV(G5865)</f>
        <v/>
      </c>
      <c r="I5865">
        <f>INDEX(SORT('07_MODELO_NPI'!F$26:F$3837;1;TRUE);F5865)</f>
        <v/>
      </c>
      <c r="K5865" t="n">
        <v>2046</v>
      </c>
      <c r="L5865">
        <f>(K5865-0,5)/3812</f>
        <v/>
      </c>
      <c r="M5865">
        <f>NORM.S.INV(L5865)</f>
        <v/>
      </c>
      <c r="N5865">
        <f>INDEX(SORT('08_MODELO_MULTIPLO'!G$31:G$3842;1;TRUE);K5865)</f>
        <v/>
      </c>
    </row>
    <row r="5866">
      <c r="A5866" t="n">
        <v>2047</v>
      </c>
      <c r="B5866">
        <f>(A5866-0,5)/3812</f>
        <v/>
      </c>
      <c r="C5866">
        <f>NORM.S.INV(B5866)</f>
        <v/>
      </c>
      <c r="D5866">
        <f>INDEX(SORT('06_MODELO_REFS'!F$26:F$3837;1;TRUE);A5866)</f>
        <v/>
      </c>
      <c r="F5866" t="n">
        <v>2047</v>
      </c>
      <c r="G5866">
        <f>(F5866-0,5)/3812</f>
        <v/>
      </c>
      <c r="H5866">
        <f>NORM.S.INV(G5866)</f>
        <v/>
      </c>
      <c r="I5866">
        <f>INDEX(SORT('07_MODELO_NPI'!F$26:F$3837;1;TRUE);F5866)</f>
        <v/>
      </c>
      <c r="K5866" t="n">
        <v>2047</v>
      </c>
      <c r="L5866">
        <f>(K5866-0,5)/3812</f>
        <v/>
      </c>
      <c r="M5866">
        <f>NORM.S.INV(L5866)</f>
        <v/>
      </c>
      <c r="N5866">
        <f>INDEX(SORT('08_MODELO_MULTIPLO'!G$31:G$3842;1;TRUE);K5866)</f>
        <v/>
      </c>
    </row>
    <row r="5867">
      <c r="A5867" t="n">
        <v>2048</v>
      </c>
      <c r="B5867">
        <f>(A5867-0,5)/3812</f>
        <v/>
      </c>
      <c r="C5867">
        <f>NORM.S.INV(B5867)</f>
        <v/>
      </c>
      <c r="D5867">
        <f>INDEX(SORT('06_MODELO_REFS'!F$26:F$3837;1;TRUE);A5867)</f>
        <v/>
      </c>
      <c r="F5867" t="n">
        <v>2048</v>
      </c>
      <c r="G5867">
        <f>(F5867-0,5)/3812</f>
        <v/>
      </c>
      <c r="H5867">
        <f>NORM.S.INV(G5867)</f>
        <v/>
      </c>
      <c r="I5867">
        <f>INDEX(SORT('07_MODELO_NPI'!F$26:F$3837;1;TRUE);F5867)</f>
        <v/>
      </c>
      <c r="K5867" t="n">
        <v>2048</v>
      </c>
      <c r="L5867">
        <f>(K5867-0,5)/3812</f>
        <v/>
      </c>
      <c r="M5867">
        <f>NORM.S.INV(L5867)</f>
        <v/>
      </c>
      <c r="N5867">
        <f>INDEX(SORT('08_MODELO_MULTIPLO'!G$31:G$3842;1;TRUE);K5867)</f>
        <v/>
      </c>
    </row>
    <row r="5868">
      <c r="A5868" t="n">
        <v>2049</v>
      </c>
      <c r="B5868">
        <f>(A5868-0,5)/3812</f>
        <v/>
      </c>
      <c r="C5868">
        <f>NORM.S.INV(B5868)</f>
        <v/>
      </c>
      <c r="D5868">
        <f>INDEX(SORT('06_MODELO_REFS'!F$26:F$3837;1;TRUE);A5868)</f>
        <v/>
      </c>
      <c r="F5868" t="n">
        <v>2049</v>
      </c>
      <c r="G5868">
        <f>(F5868-0,5)/3812</f>
        <v/>
      </c>
      <c r="H5868">
        <f>NORM.S.INV(G5868)</f>
        <v/>
      </c>
      <c r="I5868">
        <f>INDEX(SORT('07_MODELO_NPI'!F$26:F$3837;1;TRUE);F5868)</f>
        <v/>
      </c>
      <c r="K5868" t="n">
        <v>2049</v>
      </c>
      <c r="L5868">
        <f>(K5868-0,5)/3812</f>
        <v/>
      </c>
      <c r="M5868">
        <f>NORM.S.INV(L5868)</f>
        <v/>
      </c>
      <c r="N5868">
        <f>INDEX(SORT('08_MODELO_MULTIPLO'!G$31:G$3842;1;TRUE);K5868)</f>
        <v/>
      </c>
    </row>
    <row r="5869">
      <c r="A5869" t="n">
        <v>2050</v>
      </c>
      <c r="B5869">
        <f>(A5869-0,5)/3812</f>
        <v/>
      </c>
      <c r="C5869">
        <f>NORM.S.INV(B5869)</f>
        <v/>
      </c>
      <c r="D5869">
        <f>INDEX(SORT('06_MODELO_REFS'!F$26:F$3837;1;TRUE);A5869)</f>
        <v/>
      </c>
      <c r="F5869" t="n">
        <v>2050</v>
      </c>
      <c r="G5869">
        <f>(F5869-0,5)/3812</f>
        <v/>
      </c>
      <c r="H5869">
        <f>NORM.S.INV(G5869)</f>
        <v/>
      </c>
      <c r="I5869">
        <f>INDEX(SORT('07_MODELO_NPI'!F$26:F$3837;1;TRUE);F5869)</f>
        <v/>
      </c>
      <c r="K5869" t="n">
        <v>2050</v>
      </c>
      <c r="L5869">
        <f>(K5869-0,5)/3812</f>
        <v/>
      </c>
      <c r="M5869">
        <f>NORM.S.INV(L5869)</f>
        <v/>
      </c>
      <c r="N5869">
        <f>INDEX(SORT('08_MODELO_MULTIPLO'!G$31:G$3842;1;TRUE);K5869)</f>
        <v/>
      </c>
    </row>
    <row r="5870">
      <c r="A5870" t="n">
        <v>2051</v>
      </c>
      <c r="B5870">
        <f>(A5870-0,5)/3812</f>
        <v/>
      </c>
      <c r="C5870">
        <f>NORM.S.INV(B5870)</f>
        <v/>
      </c>
      <c r="D5870">
        <f>INDEX(SORT('06_MODELO_REFS'!F$26:F$3837;1;TRUE);A5870)</f>
        <v/>
      </c>
      <c r="F5870" t="n">
        <v>2051</v>
      </c>
      <c r="G5870">
        <f>(F5870-0,5)/3812</f>
        <v/>
      </c>
      <c r="H5870">
        <f>NORM.S.INV(G5870)</f>
        <v/>
      </c>
      <c r="I5870">
        <f>INDEX(SORT('07_MODELO_NPI'!F$26:F$3837;1;TRUE);F5870)</f>
        <v/>
      </c>
      <c r="K5870" t="n">
        <v>2051</v>
      </c>
      <c r="L5870">
        <f>(K5870-0,5)/3812</f>
        <v/>
      </c>
      <c r="M5870">
        <f>NORM.S.INV(L5870)</f>
        <v/>
      </c>
      <c r="N5870">
        <f>INDEX(SORT('08_MODELO_MULTIPLO'!G$31:G$3842;1;TRUE);K5870)</f>
        <v/>
      </c>
    </row>
    <row r="5871">
      <c r="A5871" t="n">
        <v>2052</v>
      </c>
      <c r="B5871">
        <f>(A5871-0,5)/3812</f>
        <v/>
      </c>
      <c r="C5871">
        <f>NORM.S.INV(B5871)</f>
        <v/>
      </c>
      <c r="D5871">
        <f>INDEX(SORT('06_MODELO_REFS'!F$26:F$3837;1;TRUE);A5871)</f>
        <v/>
      </c>
      <c r="F5871" t="n">
        <v>2052</v>
      </c>
      <c r="G5871">
        <f>(F5871-0,5)/3812</f>
        <v/>
      </c>
      <c r="H5871">
        <f>NORM.S.INV(G5871)</f>
        <v/>
      </c>
      <c r="I5871">
        <f>INDEX(SORT('07_MODELO_NPI'!F$26:F$3837;1;TRUE);F5871)</f>
        <v/>
      </c>
      <c r="K5871" t="n">
        <v>2052</v>
      </c>
      <c r="L5871">
        <f>(K5871-0,5)/3812</f>
        <v/>
      </c>
      <c r="M5871">
        <f>NORM.S.INV(L5871)</f>
        <v/>
      </c>
      <c r="N5871">
        <f>INDEX(SORT('08_MODELO_MULTIPLO'!G$31:G$3842;1;TRUE);K5871)</f>
        <v/>
      </c>
    </row>
    <row r="5872">
      <c r="A5872" t="n">
        <v>2053</v>
      </c>
      <c r="B5872">
        <f>(A5872-0,5)/3812</f>
        <v/>
      </c>
      <c r="C5872">
        <f>NORM.S.INV(B5872)</f>
        <v/>
      </c>
      <c r="D5872">
        <f>INDEX(SORT('06_MODELO_REFS'!F$26:F$3837;1;TRUE);A5872)</f>
        <v/>
      </c>
      <c r="F5872" t="n">
        <v>2053</v>
      </c>
      <c r="G5872">
        <f>(F5872-0,5)/3812</f>
        <v/>
      </c>
      <c r="H5872">
        <f>NORM.S.INV(G5872)</f>
        <v/>
      </c>
      <c r="I5872">
        <f>INDEX(SORT('07_MODELO_NPI'!F$26:F$3837;1;TRUE);F5872)</f>
        <v/>
      </c>
      <c r="K5872" t="n">
        <v>2053</v>
      </c>
      <c r="L5872">
        <f>(K5872-0,5)/3812</f>
        <v/>
      </c>
      <c r="M5872">
        <f>NORM.S.INV(L5872)</f>
        <v/>
      </c>
      <c r="N5872">
        <f>INDEX(SORT('08_MODELO_MULTIPLO'!G$31:G$3842;1;TRUE);K5872)</f>
        <v/>
      </c>
    </row>
    <row r="5873">
      <c r="A5873" t="n">
        <v>2054</v>
      </c>
      <c r="B5873">
        <f>(A5873-0,5)/3812</f>
        <v/>
      </c>
      <c r="C5873">
        <f>NORM.S.INV(B5873)</f>
        <v/>
      </c>
      <c r="D5873">
        <f>INDEX(SORT('06_MODELO_REFS'!F$26:F$3837;1;TRUE);A5873)</f>
        <v/>
      </c>
      <c r="F5873" t="n">
        <v>2054</v>
      </c>
      <c r="G5873">
        <f>(F5873-0,5)/3812</f>
        <v/>
      </c>
      <c r="H5873">
        <f>NORM.S.INV(G5873)</f>
        <v/>
      </c>
      <c r="I5873">
        <f>INDEX(SORT('07_MODELO_NPI'!F$26:F$3837;1;TRUE);F5873)</f>
        <v/>
      </c>
      <c r="K5873" t="n">
        <v>2054</v>
      </c>
      <c r="L5873">
        <f>(K5873-0,5)/3812</f>
        <v/>
      </c>
      <c r="M5873">
        <f>NORM.S.INV(L5873)</f>
        <v/>
      </c>
      <c r="N5873">
        <f>INDEX(SORT('08_MODELO_MULTIPLO'!G$31:G$3842;1;TRUE);K5873)</f>
        <v/>
      </c>
    </row>
    <row r="5874">
      <c r="A5874" t="n">
        <v>2055</v>
      </c>
      <c r="B5874">
        <f>(A5874-0,5)/3812</f>
        <v/>
      </c>
      <c r="C5874">
        <f>NORM.S.INV(B5874)</f>
        <v/>
      </c>
      <c r="D5874">
        <f>INDEX(SORT('06_MODELO_REFS'!F$26:F$3837;1;TRUE);A5874)</f>
        <v/>
      </c>
      <c r="F5874" t="n">
        <v>2055</v>
      </c>
      <c r="G5874">
        <f>(F5874-0,5)/3812</f>
        <v/>
      </c>
      <c r="H5874">
        <f>NORM.S.INV(G5874)</f>
        <v/>
      </c>
      <c r="I5874">
        <f>INDEX(SORT('07_MODELO_NPI'!F$26:F$3837;1;TRUE);F5874)</f>
        <v/>
      </c>
      <c r="K5874" t="n">
        <v>2055</v>
      </c>
      <c r="L5874">
        <f>(K5874-0,5)/3812</f>
        <v/>
      </c>
      <c r="M5874">
        <f>NORM.S.INV(L5874)</f>
        <v/>
      </c>
      <c r="N5874">
        <f>INDEX(SORT('08_MODELO_MULTIPLO'!G$31:G$3842;1;TRUE);K5874)</f>
        <v/>
      </c>
    </row>
    <row r="5875">
      <c r="A5875" t="n">
        <v>2056</v>
      </c>
      <c r="B5875">
        <f>(A5875-0,5)/3812</f>
        <v/>
      </c>
      <c r="C5875">
        <f>NORM.S.INV(B5875)</f>
        <v/>
      </c>
      <c r="D5875">
        <f>INDEX(SORT('06_MODELO_REFS'!F$26:F$3837;1;TRUE);A5875)</f>
        <v/>
      </c>
      <c r="F5875" t="n">
        <v>2056</v>
      </c>
      <c r="G5875">
        <f>(F5875-0,5)/3812</f>
        <v/>
      </c>
      <c r="H5875">
        <f>NORM.S.INV(G5875)</f>
        <v/>
      </c>
      <c r="I5875">
        <f>INDEX(SORT('07_MODELO_NPI'!F$26:F$3837;1;TRUE);F5875)</f>
        <v/>
      </c>
      <c r="K5875" t="n">
        <v>2056</v>
      </c>
      <c r="L5875">
        <f>(K5875-0,5)/3812</f>
        <v/>
      </c>
      <c r="M5875">
        <f>NORM.S.INV(L5875)</f>
        <v/>
      </c>
      <c r="N5875">
        <f>INDEX(SORT('08_MODELO_MULTIPLO'!G$31:G$3842;1;TRUE);K5875)</f>
        <v/>
      </c>
    </row>
    <row r="5876">
      <c r="A5876" t="n">
        <v>2057</v>
      </c>
      <c r="B5876">
        <f>(A5876-0,5)/3812</f>
        <v/>
      </c>
      <c r="C5876">
        <f>NORM.S.INV(B5876)</f>
        <v/>
      </c>
      <c r="D5876">
        <f>INDEX(SORT('06_MODELO_REFS'!F$26:F$3837;1;TRUE);A5876)</f>
        <v/>
      </c>
      <c r="F5876" t="n">
        <v>2057</v>
      </c>
      <c r="G5876">
        <f>(F5876-0,5)/3812</f>
        <v/>
      </c>
      <c r="H5876">
        <f>NORM.S.INV(G5876)</f>
        <v/>
      </c>
      <c r="I5876">
        <f>INDEX(SORT('07_MODELO_NPI'!F$26:F$3837;1;TRUE);F5876)</f>
        <v/>
      </c>
      <c r="K5876" t="n">
        <v>2057</v>
      </c>
      <c r="L5876">
        <f>(K5876-0,5)/3812</f>
        <v/>
      </c>
      <c r="M5876">
        <f>NORM.S.INV(L5876)</f>
        <v/>
      </c>
      <c r="N5876">
        <f>INDEX(SORT('08_MODELO_MULTIPLO'!G$31:G$3842;1;TRUE);K5876)</f>
        <v/>
      </c>
    </row>
    <row r="5877">
      <c r="A5877" t="n">
        <v>2058</v>
      </c>
      <c r="B5877">
        <f>(A5877-0,5)/3812</f>
        <v/>
      </c>
      <c r="C5877">
        <f>NORM.S.INV(B5877)</f>
        <v/>
      </c>
      <c r="D5877">
        <f>INDEX(SORT('06_MODELO_REFS'!F$26:F$3837;1;TRUE);A5877)</f>
        <v/>
      </c>
      <c r="F5877" t="n">
        <v>2058</v>
      </c>
      <c r="G5877">
        <f>(F5877-0,5)/3812</f>
        <v/>
      </c>
      <c r="H5877">
        <f>NORM.S.INV(G5877)</f>
        <v/>
      </c>
      <c r="I5877">
        <f>INDEX(SORT('07_MODELO_NPI'!F$26:F$3837;1;TRUE);F5877)</f>
        <v/>
      </c>
      <c r="K5877" t="n">
        <v>2058</v>
      </c>
      <c r="L5877">
        <f>(K5877-0,5)/3812</f>
        <v/>
      </c>
      <c r="M5877">
        <f>NORM.S.INV(L5877)</f>
        <v/>
      </c>
      <c r="N5877">
        <f>INDEX(SORT('08_MODELO_MULTIPLO'!G$31:G$3842;1;TRUE);K5877)</f>
        <v/>
      </c>
    </row>
    <row r="5878">
      <c r="A5878" t="n">
        <v>2059</v>
      </c>
      <c r="B5878">
        <f>(A5878-0,5)/3812</f>
        <v/>
      </c>
      <c r="C5878">
        <f>NORM.S.INV(B5878)</f>
        <v/>
      </c>
      <c r="D5878">
        <f>INDEX(SORT('06_MODELO_REFS'!F$26:F$3837;1;TRUE);A5878)</f>
        <v/>
      </c>
      <c r="F5878" t="n">
        <v>2059</v>
      </c>
      <c r="G5878">
        <f>(F5878-0,5)/3812</f>
        <v/>
      </c>
      <c r="H5878">
        <f>NORM.S.INV(G5878)</f>
        <v/>
      </c>
      <c r="I5878">
        <f>INDEX(SORT('07_MODELO_NPI'!F$26:F$3837;1;TRUE);F5878)</f>
        <v/>
      </c>
      <c r="K5878" t="n">
        <v>2059</v>
      </c>
      <c r="L5878">
        <f>(K5878-0,5)/3812</f>
        <v/>
      </c>
      <c r="M5878">
        <f>NORM.S.INV(L5878)</f>
        <v/>
      </c>
      <c r="N5878">
        <f>INDEX(SORT('08_MODELO_MULTIPLO'!G$31:G$3842;1;TRUE);K5878)</f>
        <v/>
      </c>
    </row>
    <row r="5879">
      <c r="A5879" t="n">
        <v>2060</v>
      </c>
      <c r="B5879">
        <f>(A5879-0,5)/3812</f>
        <v/>
      </c>
      <c r="C5879">
        <f>NORM.S.INV(B5879)</f>
        <v/>
      </c>
      <c r="D5879">
        <f>INDEX(SORT('06_MODELO_REFS'!F$26:F$3837;1;TRUE);A5879)</f>
        <v/>
      </c>
      <c r="F5879" t="n">
        <v>2060</v>
      </c>
      <c r="G5879">
        <f>(F5879-0,5)/3812</f>
        <v/>
      </c>
      <c r="H5879">
        <f>NORM.S.INV(G5879)</f>
        <v/>
      </c>
      <c r="I5879">
        <f>INDEX(SORT('07_MODELO_NPI'!F$26:F$3837;1;TRUE);F5879)</f>
        <v/>
      </c>
      <c r="K5879" t="n">
        <v>2060</v>
      </c>
      <c r="L5879">
        <f>(K5879-0,5)/3812</f>
        <v/>
      </c>
      <c r="M5879">
        <f>NORM.S.INV(L5879)</f>
        <v/>
      </c>
      <c r="N5879">
        <f>INDEX(SORT('08_MODELO_MULTIPLO'!G$31:G$3842;1;TRUE);K5879)</f>
        <v/>
      </c>
    </row>
    <row r="5880">
      <c r="A5880" t="n">
        <v>2061</v>
      </c>
      <c r="B5880">
        <f>(A5880-0,5)/3812</f>
        <v/>
      </c>
      <c r="C5880">
        <f>NORM.S.INV(B5880)</f>
        <v/>
      </c>
      <c r="D5880">
        <f>INDEX(SORT('06_MODELO_REFS'!F$26:F$3837;1;TRUE);A5880)</f>
        <v/>
      </c>
      <c r="F5880" t="n">
        <v>2061</v>
      </c>
      <c r="G5880">
        <f>(F5880-0,5)/3812</f>
        <v/>
      </c>
      <c r="H5880">
        <f>NORM.S.INV(G5880)</f>
        <v/>
      </c>
      <c r="I5880">
        <f>INDEX(SORT('07_MODELO_NPI'!F$26:F$3837;1;TRUE);F5880)</f>
        <v/>
      </c>
      <c r="K5880" t="n">
        <v>2061</v>
      </c>
      <c r="L5880">
        <f>(K5880-0,5)/3812</f>
        <v/>
      </c>
      <c r="M5880">
        <f>NORM.S.INV(L5880)</f>
        <v/>
      </c>
      <c r="N5880">
        <f>INDEX(SORT('08_MODELO_MULTIPLO'!G$31:G$3842;1;TRUE);K5880)</f>
        <v/>
      </c>
    </row>
    <row r="5881">
      <c r="A5881" t="n">
        <v>2062</v>
      </c>
      <c r="B5881">
        <f>(A5881-0,5)/3812</f>
        <v/>
      </c>
      <c r="C5881">
        <f>NORM.S.INV(B5881)</f>
        <v/>
      </c>
      <c r="D5881">
        <f>INDEX(SORT('06_MODELO_REFS'!F$26:F$3837;1;TRUE);A5881)</f>
        <v/>
      </c>
      <c r="F5881" t="n">
        <v>2062</v>
      </c>
      <c r="G5881">
        <f>(F5881-0,5)/3812</f>
        <v/>
      </c>
      <c r="H5881">
        <f>NORM.S.INV(G5881)</f>
        <v/>
      </c>
      <c r="I5881">
        <f>INDEX(SORT('07_MODELO_NPI'!F$26:F$3837;1;TRUE);F5881)</f>
        <v/>
      </c>
      <c r="K5881" t="n">
        <v>2062</v>
      </c>
      <c r="L5881">
        <f>(K5881-0,5)/3812</f>
        <v/>
      </c>
      <c r="M5881">
        <f>NORM.S.INV(L5881)</f>
        <v/>
      </c>
      <c r="N5881">
        <f>INDEX(SORT('08_MODELO_MULTIPLO'!G$31:G$3842;1;TRUE);K5881)</f>
        <v/>
      </c>
    </row>
    <row r="5882">
      <c r="A5882" t="n">
        <v>2063</v>
      </c>
      <c r="B5882">
        <f>(A5882-0,5)/3812</f>
        <v/>
      </c>
      <c r="C5882">
        <f>NORM.S.INV(B5882)</f>
        <v/>
      </c>
      <c r="D5882">
        <f>INDEX(SORT('06_MODELO_REFS'!F$26:F$3837;1;TRUE);A5882)</f>
        <v/>
      </c>
      <c r="F5882" t="n">
        <v>2063</v>
      </c>
      <c r="G5882">
        <f>(F5882-0,5)/3812</f>
        <v/>
      </c>
      <c r="H5882">
        <f>NORM.S.INV(G5882)</f>
        <v/>
      </c>
      <c r="I5882">
        <f>INDEX(SORT('07_MODELO_NPI'!F$26:F$3837;1;TRUE);F5882)</f>
        <v/>
      </c>
      <c r="K5882" t="n">
        <v>2063</v>
      </c>
      <c r="L5882">
        <f>(K5882-0,5)/3812</f>
        <v/>
      </c>
      <c r="M5882">
        <f>NORM.S.INV(L5882)</f>
        <v/>
      </c>
      <c r="N5882">
        <f>INDEX(SORT('08_MODELO_MULTIPLO'!G$31:G$3842;1;TRUE);K5882)</f>
        <v/>
      </c>
    </row>
    <row r="5883">
      <c r="A5883" t="n">
        <v>2064</v>
      </c>
      <c r="B5883">
        <f>(A5883-0,5)/3812</f>
        <v/>
      </c>
      <c r="C5883">
        <f>NORM.S.INV(B5883)</f>
        <v/>
      </c>
      <c r="D5883">
        <f>INDEX(SORT('06_MODELO_REFS'!F$26:F$3837;1;TRUE);A5883)</f>
        <v/>
      </c>
      <c r="F5883" t="n">
        <v>2064</v>
      </c>
      <c r="G5883">
        <f>(F5883-0,5)/3812</f>
        <v/>
      </c>
      <c r="H5883">
        <f>NORM.S.INV(G5883)</f>
        <v/>
      </c>
      <c r="I5883">
        <f>INDEX(SORT('07_MODELO_NPI'!F$26:F$3837;1;TRUE);F5883)</f>
        <v/>
      </c>
      <c r="K5883" t="n">
        <v>2064</v>
      </c>
      <c r="L5883">
        <f>(K5883-0,5)/3812</f>
        <v/>
      </c>
      <c r="M5883">
        <f>NORM.S.INV(L5883)</f>
        <v/>
      </c>
      <c r="N5883">
        <f>INDEX(SORT('08_MODELO_MULTIPLO'!G$31:G$3842;1;TRUE);K5883)</f>
        <v/>
      </c>
    </row>
    <row r="5884">
      <c r="A5884" t="n">
        <v>2065</v>
      </c>
      <c r="B5884">
        <f>(A5884-0,5)/3812</f>
        <v/>
      </c>
      <c r="C5884">
        <f>NORM.S.INV(B5884)</f>
        <v/>
      </c>
      <c r="D5884">
        <f>INDEX(SORT('06_MODELO_REFS'!F$26:F$3837;1;TRUE);A5884)</f>
        <v/>
      </c>
      <c r="F5884" t="n">
        <v>2065</v>
      </c>
      <c r="G5884">
        <f>(F5884-0,5)/3812</f>
        <v/>
      </c>
      <c r="H5884">
        <f>NORM.S.INV(G5884)</f>
        <v/>
      </c>
      <c r="I5884">
        <f>INDEX(SORT('07_MODELO_NPI'!F$26:F$3837;1;TRUE);F5884)</f>
        <v/>
      </c>
      <c r="K5884" t="n">
        <v>2065</v>
      </c>
      <c r="L5884">
        <f>(K5884-0,5)/3812</f>
        <v/>
      </c>
      <c r="M5884">
        <f>NORM.S.INV(L5884)</f>
        <v/>
      </c>
      <c r="N5884">
        <f>INDEX(SORT('08_MODELO_MULTIPLO'!G$31:G$3842;1;TRUE);K5884)</f>
        <v/>
      </c>
    </row>
    <row r="5885">
      <c r="A5885" t="n">
        <v>2066</v>
      </c>
      <c r="B5885">
        <f>(A5885-0,5)/3812</f>
        <v/>
      </c>
      <c r="C5885">
        <f>NORM.S.INV(B5885)</f>
        <v/>
      </c>
      <c r="D5885">
        <f>INDEX(SORT('06_MODELO_REFS'!F$26:F$3837;1;TRUE);A5885)</f>
        <v/>
      </c>
      <c r="F5885" t="n">
        <v>2066</v>
      </c>
      <c r="G5885">
        <f>(F5885-0,5)/3812</f>
        <v/>
      </c>
      <c r="H5885">
        <f>NORM.S.INV(G5885)</f>
        <v/>
      </c>
      <c r="I5885">
        <f>INDEX(SORT('07_MODELO_NPI'!F$26:F$3837;1;TRUE);F5885)</f>
        <v/>
      </c>
      <c r="K5885" t="n">
        <v>2066</v>
      </c>
      <c r="L5885">
        <f>(K5885-0,5)/3812</f>
        <v/>
      </c>
      <c r="M5885">
        <f>NORM.S.INV(L5885)</f>
        <v/>
      </c>
      <c r="N5885">
        <f>INDEX(SORT('08_MODELO_MULTIPLO'!G$31:G$3842;1;TRUE);K5885)</f>
        <v/>
      </c>
    </row>
    <row r="5886">
      <c r="A5886" t="n">
        <v>2067</v>
      </c>
      <c r="B5886">
        <f>(A5886-0,5)/3812</f>
        <v/>
      </c>
      <c r="C5886">
        <f>NORM.S.INV(B5886)</f>
        <v/>
      </c>
      <c r="D5886">
        <f>INDEX(SORT('06_MODELO_REFS'!F$26:F$3837;1;TRUE);A5886)</f>
        <v/>
      </c>
      <c r="F5886" t="n">
        <v>2067</v>
      </c>
      <c r="G5886">
        <f>(F5886-0,5)/3812</f>
        <v/>
      </c>
      <c r="H5886">
        <f>NORM.S.INV(G5886)</f>
        <v/>
      </c>
      <c r="I5886">
        <f>INDEX(SORT('07_MODELO_NPI'!F$26:F$3837;1;TRUE);F5886)</f>
        <v/>
      </c>
      <c r="K5886" t="n">
        <v>2067</v>
      </c>
      <c r="L5886">
        <f>(K5886-0,5)/3812</f>
        <v/>
      </c>
      <c r="M5886">
        <f>NORM.S.INV(L5886)</f>
        <v/>
      </c>
      <c r="N5886">
        <f>INDEX(SORT('08_MODELO_MULTIPLO'!G$31:G$3842;1;TRUE);K5886)</f>
        <v/>
      </c>
    </row>
    <row r="5887">
      <c r="A5887" t="n">
        <v>2068</v>
      </c>
      <c r="B5887">
        <f>(A5887-0,5)/3812</f>
        <v/>
      </c>
      <c r="C5887">
        <f>NORM.S.INV(B5887)</f>
        <v/>
      </c>
      <c r="D5887">
        <f>INDEX(SORT('06_MODELO_REFS'!F$26:F$3837;1;TRUE);A5887)</f>
        <v/>
      </c>
      <c r="F5887" t="n">
        <v>2068</v>
      </c>
      <c r="G5887">
        <f>(F5887-0,5)/3812</f>
        <v/>
      </c>
      <c r="H5887">
        <f>NORM.S.INV(G5887)</f>
        <v/>
      </c>
      <c r="I5887">
        <f>INDEX(SORT('07_MODELO_NPI'!F$26:F$3837;1;TRUE);F5887)</f>
        <v/>
      </c>
      <c r="K5887" t="n">
        <v>2068</v>
      </c>
      <c r="L5887">
        <f>(K5887-0,5)/3812</f>
        <v/>
      </c>
      <c r="M5887">
        <f>NORM.S.INV(L5887)</f>
        <v/>
      </c>
      <c r="N5887">
        <f>INDEX(SORT('08_MODELO_MULTIPLO'!G$31:G$3842;1;TRUE);K5887)</f>
        <v/>
      </c>
    </row>
    <row r="5888">
      <c r="A5888" t="n">
        <v>2069</v>
      </c>
      <c r="B5888">
        <f>(A5888-0,5)/3812</f>
        <v/>
      </c>
      <c r="C5888">
        <f>NORM.S.INV(B5888)</f>
        <v/>
      </c>
      <c r="D5888">
        <f>INDEX(SORT('06_MODELO_REFS'!F$26:F$3837;1;TRUE);A5888)</f>
        <v/>
      </c>
      <c r="F5888" t="n">
        <v>2069</v>
      </c>
      <c r="G5888">
        <f>(F5888-0,5)/3812</f>
        <v/>
      </c>
      <c r="H5888">
        <f>NORM.S.INV(G5888)</f>
        <v/>
      </c>
      <c r="I5888">
        <f>INDEX(SORT('07_MODELO_NPI'!F$26:F$3837;1;TRUE);F5888)</f>
        <v/>
      </c>
      <c r="K5888" t="n">
        <v>2069</v>
      </c>
      <c r="L5888">
        <f>(K5888-0,5)/3812</f>
        <v/>
      </c>
      <c r="M5888">
        <f>NORM.S.INV(L5888)</f>
        <v/>
      </c>
      <c r="N5888">
        <f>INDEX(SORT('08_MODELO_MULTIPLO'!G$31:G$3842;1;TRUE);K5888)</f>
        <v/>
      </c>
    </row>
    <row r="5889">
      <c r="A5889" t="n">
        <v>2070</v>
      </c>
      <c r="B5889">
        <f>(A5889-0,5)/3812</f>
        <v/>
      </c>
      <c r="C5889">
        <f>NORM.S.INV(B5889)</f>
        <v/>
      </c>
      <c r="D5889">
        <f>INDEX(SORT('06_MODELO_REFS'!F$26:F$3837;1;TRUE);A5889)</f>
        <v/>
      </c>
      <c r="F5889" t="n">
        <v>2070</v>
      </c>
      <c r="G5889">
        <f>(F5889-0,5)/3812</f>
        <v/>
      </c>
      <c r="H5889">
        <f>NORM.S.INV(G5889)</f>
        <v/>
      </c>
      <c r="I5889">
        <f>INDEX(SORT('07_MODELO_NPI'!F$26:F$3837;1;TRUE);F5889)</f>
        <v/>
      </c>
      <c r="K5889" t="n">
        <v>2070</v>
      </c>
      <c r="L5889">
        <f>(K5889-0,5)/3812</f>
        <v/>
      </c>
      <c r="M5889">
        <f>NORM.S.INV(L5889)</f>
        <v/>
      </c>
      <c r="N5889">
        <f>INDEX(SORT('08_MODELO_MULTIPLO'!G$31:G$3842;1;TRUE);K5889)</f>
        <v/>
      </c>
    </row>
    <row r="5890">
      <c r="A5890" t="n">
        <v>2071</v>
      </c>
      <c r="B5890">
        <f>(A5890-0,5)/3812</f>
        <v/>
      </c>
      <c r="C5890">
        <f>NORM.S.INV(B5890)</f>
        <v/>
      </c>
      <c r="D5890">
        <f>INDEX(SORT('06_MODELO_REFS'!F$26:F$3837;1;TRUE);A5890)</f>
        <v/>
      </c>
      <c r="F5890" t="n">
        <v>2071</v>
      </c>
      <c r="G5890">
        <f>(F5890-0,5)/3812</f>
        <v/>
      </c>
      <c r="H5890">
        <f>NORM.S.INV(G5890)</f>
        <v/>
      </c>
      <c r="I5890">
        <f>INDEX(SORT('07_MODELO_NPI'!F$26:F$3837;1;TRUE);F5890)</f>
        <v/>
      </c>
      <c r="K5890" t="n">
        <v>2071</v>
      </c>
      <c r="L5890">
        <f>(K5890-0,5)/3812</f>
        <v/>
      </c>
      <c r="M5890">
        <f>NORM.S.INV(L5890)</f>
        <v/>
      </c>
      <c r="N5890">
        <f>INDEX(SORT('08_MODELO_MULTIPLO'!G$31:G$3842;1;TRUE);K5890)</f>
        <v/>
      </c>
    </row>
    <row r="5891">
      <c r="A5891" t="n">
        <v>2072</v>
      </c>
      <c r="B5891">
        <f>(A5891-0,5)/3812</f>
        <v/>
      </c>
      <c r="C5891">
        <f>NORM.S.INV(B5891)</f>
        <v/>
      </c>
      <c r="D5891">
        <f>INDEX(SORT('06_MODELO_REFS'!F$26:F$3837;1;TRUE);A5891)</f>
        <v/>
      </c>
      <c r="F5891" t="n">
        <v>2072</v>
      </c>
      <c r="G5891">
        <f>(F5891-0,5)/3812</f>
        <v/>
      </c>
      <c r="H5891">
        <f>NORM.S.INV(G5891)</f>
        <v/>
      </c>
      <c r="I5891">
        <f>INDEX(SORT('07_MODELO_NPI'!F$26:F$3837;1;TRUE);F5891)</f>
        <v/>
      </c>
      <c r="K5891" t="n">
        <v>2072</v>
      </c>
      <c r="L5891">
        <f>(K5891-0,5)/3812</f>
        <v/>
      </c>
      <c r="M5891">
        <f>NORM.S.INV(L5891)</f>
        <v/>
      </c>
      <c r="N5891">
        <f>INDEX(SORT('08_MODELO_MULTIPLO'!G$31:G$3842;1;TRUE);K5891)</f>
        <v/>
      </c>
    </row>
    <row r="5892">
      <c r="A5892" t="n">
        <v>2073</v>
      </c>
      <c r="B5892">
        <f>(A5892-0,5)/3812</f>
        <v/>
      </c>
      <c r="C5892">
        <f>NORM.S.INV(B5892)</f>
        <v/>
      </c>
      <c r="D5892">
        <f>INDEX(SORT('06_MODELO_REFS'!F$26:F$3837;1;TRUE);A5892)</f>
        <v/>
      </c>
      <c r="F5892" t="n">
        <v>2073</v>
      </c>
      <c r="G5892">
        <f>(F5892-0,5)/3812</f>
        <v/>
      </c>
      <c r="H5892">
        <f>NORM.S.INV(G5892)</f>
        <v/>
      </c>
      <c r="I5892">
        <f>INDEX(SORT('07_MODELO_NPI'!F$26:F$3837;1;TRUE);F5892)</f>
        <v/>
      </c>
      <c r="K5892" t="n">
        <v>2073</v>
      </c>
      <c r="L5892">
        <f>(K5892-0,5)/3812</f>
        <v/>
      </c>
      <c r="M5892">
        <f>NORM.S.INV(L5892)</f>
        <v/>
      </c>
      <c r="N5892">
        <f>INDEX(SORT('08_MODELO_MULTIPLO'!G$31:G$3842;1;TRUE);K5892)</f>
        <v/>
      </c>
    </row>
    <row r="5893">
      <c r="A5893" t="n">
        <v>2074</v>
      </c>
      <c r="B5893">
        <f>(A5893-0,5)/3812</f>
        <v/>
      </c>
      <c r="C5893">
        <f>NORM.S.INV(B5893)</f>
        <v/>
      </c>
      <c r="D5893">
        <f>INDEX(SORT('06_MODELO_REFS'!F$26:F$3837;1;TRUE);A5893)</f>
        <v/>
      </c>
      <c r="F5893" t="n">
        <v>2074</v>
      </c>
      <c r="G5893">
        <f>(F5893-0,5)/3812</f>
        <v/>
      </c>
      <c r="H5893">
        <f>NORM.S.INV(G5893)</f>
        <v/>
      </c>
      <c r="I5893">
        <f>INDEX(SORT('07_MODELO_NPI'!F$26:F$3837;1;TRUE);F5893)</f>
        <v/>
      </c>
      <c r="K5893" t="n">
        <v>2074</v>
      </c>
      <c r="L5893">
        <f>(K5893-0,5)/3812</f>
        <v/>
      </c>
      <c r="M5893">
        <f>NORM.S.INV(L5893)</f>
        <v/>
      </c>
      <c r="N5893">
        <f>INDEX(SORT('08_MODELO_MULTIPLO'!G$31:G$3842;1;TRUE);K5893)</f>
        <v/>
      </c>
    </row>
    <row r="5894">
      <c r="A5894" t="n">
        <v>2075</v>
      </c>
      <c r="B5894">
        <f>(A5894-0,5)/3812</f>
        <v/>
      </c>
      <c r="C5894">
        <f>NORM.S.INV(B5894)</f>
        <v/>
      </c>
      <c r="D5894">
        <f>INDEX(SORT('06_MODELO_REFS'!F$26:F$3837;1;TRUE);A5894)</f>
        <v/>
      </c>
      <c r="F5894" t="n">
        <v>2075</v>
      </c>
      <c r="G5894">
        <f>(F5894-0,5)/3812</f>
        <v/>
      </c>
      <c r="H5894">
        <f>NORM.S.INV(G5894)</f>
        <v/>
      </c>
      <c r="I5894">
        <f>INDEX(SORT('07_MODELO_NPI'!F$26:F$3837;1;TRUE);F5894)</f>
        <v/>
      </c>
      <c r="K5894" t="n">
        <v>2075</v>
      </c>
      <c r="L5894">
        <f>(K5894-0,5)/3812</f>
        <v/>
      </c>
      <c r="M5894">
        <f>NORM.S.INV(L5894)</f>
        <v/>
      </c>
      <c r="N5894">
        <f>INDEX(SORT('08_MODELO_MULTIPLO'!G$31:G$3842;1;TRUE);K5894)</f>
        <v/>
      </c>
    </row>
    <row r="5895">
      <c r="A5895" t="n">
        <v>2076</v>
      </c>
      <c r="B5895">
        <f>(A5895-0,5)/3812</f>
        <v/>
      </c>
      <c r="C5895">
        <f>NORM.S.INV(B5895)</f>
        <v/>
      </c>
      <c r="D5895">
        <f>INDEX(SORT('06_MODELO_REFS'!F$26:F$3837;1;TRUE);A5895)</f>
        <v/>
      </c>
      <c r="F5895" t="n">
        <v>2076</v>
      </c>
      <c r="G5895">
        <f>(F5895-0,5)/3812</f>
        <v/>
      </c>
      <c r="H5895">
        <f>NORM.S.INV(G5895)</f>
        <v/>
      </c>
      <c r="I5895">
        <f>INDEX(SORT('07_MODELO_NPI'!F$26:F$3837;1;TRUE);F5895)</f>
        <v/>
      </c>
      <c r="K5895" t="n">
        <v>2076</v>
      </c>
      <c r="L5895">
        <f>(K5895-0,5)/3812</f>
        <v/>
      </c>
      <c r="M5895">
        <f>NORM.S.INV(L5895)</f>
        <v/>
      </c>
      <c r="N5895">
        <f>INDEX(SORT('08_MODELO_MULTIPLO'!G$31:G$3842;1;TRUE);K5895)</f>
        <v/>
      </c>
    </row>
    <row r="5896">
      <c r="A5896" t="n">
        <v>2077</v>
      </c>
      <c r="B5896">
        <f>(A5896-0,5)/3812</f>
        <v/>
      </c>
      <c r="C5896">
        <f>NORM.S.INV(B5896)</f>
        <v/>
      </c>
      <c r="D5896">
        <f>INDEX(SORT('06_MODELO_REFS'!F$26:F$3837;1;TRUE);A5896)</f>
        <v/>
      </c>
      <c r="F5896" t="n">
        <v>2077</v>
      </c>
      <c r="G5896">
        <f>(F5896-0,5)/3812</f>
        <v/>
      </c>
      <c r="H5896">
        <f>NORM.S.INV(G5896)</f>
        <v/>
      </c>
      <c r="I5896">
        <f>INDEX(SORT('07_MODELO_NPI'!F$26:F$3837;1;TRUE);F5896)</f>
        <v/>
      </c>
      <c r="K5896" t="n">
        <v>2077</v>
      </c>
      <c r="L5896">
        <f>(K5896-0,5)/3812</f>
        <v/>
      </c>
      <c r="M5896">
        <f>NORM.S.INV(L5896)</f>
        <v/>
      </c>
      <c r="N5896">
        <f>INDEX(SORT('08_MODELO_MULTIPLO'!G$31:G$3842;1;TRUE);K5896)</f>
        <v/>
      </c>
    </row>
    <row r="5897">
      <c r="A5897" t="n">
        <v>2078</v>
      </c>
      <c r="B5897">
        <f>(A5897-0,5)/3812</f>
        <v/>
      </c>
      <c r="C5897">
        <f>NORM.S.INV(B5897)</f>
        <v/>
      </c>
      <c r="D5897">
        <f>INDEX(SORT('06_MODELO_REFS'!F$26:F$3837;1;TRUE);A5897)</f>
        <v/>
      </c>
      <c r="F5897" t="n">
        <v>2078</v>
      </c>
      <c r="G5897">
        <f>(F5897-0,5)/3812</f>
        <v/>
      </c>
      <c r="H5897">
        <f>NORM.S.INV(G5897)</f>
        <v/>
      </c>
      <c r="I5897">
        <f>INDEX(SORT('07_MODELO_NPI'!F$26:F$3837;1;TRUE);F5897)</f>
        <v/>
      </c>
      <c r="K5897" t="n">
        <v>2078</v>
      </c>
      <c r="L5897">
        <f>(K5897-0,5)/3812</f>
        <v/>
      </c>
      <c r="M5897">
        <f>NORM.S.INV(L5897)</f>
        <v/>
      </c>
      <c r="N5897">
        <f>INDEX(SORT('08_MODELO_MULTIPLO'!G$31:G$3842;1;TRUE);K5897)</f>
        <v/>
      </c>
    </row>
    <row r="5898">
      <c r="A5898" t="n">
        <v>2079</v>
      </c>
      <c r="B5898">
        <f>(A5898-0,5)/3812</f>
        <v/>
      </c>
      <c r="C5898">
        <f>NORM.S.INV(B5898)</f>
        <v/>
      </c>
      <c r="D5898">
        <f>INDEX(SORT('06_MODELO_REFS'!F$26:F$3837;1;TRUE);A5898)</f>
        <v/>
      </c>
      <c r="F5898" t="n">
        <v>2079</v>
      </c>
      <c r="G5898">
        <f>(F5898-0,5)/3812</f>
        <v/>
      </c>
      <c r="H5898">
        <f>NORM.S.INV(G5898)</f>
        <v/>
      </c>
      <c r="I5898">
        <f>INDEX(SORT('07_MODELO_NPI'!F$26:F$3837;1;TRUE);F5898)</f>
        <v/>
      </c>
      <c r="K5898" t="n">
        <v>2079</v>
      </c>
      <c r="L5898">
        <f>(K5898-0,5)/3812</f>
        <v/>
      </c>
      <c r="M5898">
        <f>NORM.S.INV(L5898)</f>
        <v/>
      </c>
      <c r="N5898">
        <f>INDEX(SORT('08_MODELO_MULTIPLO'!G$31:G$3842;1;TRUE);K5898)</f>
        <v/>
      </c>
    </row>
    <row r="5899">
      <c r="A5899" t="n">
        <v>2080</v>
      </c>
      <c r="B5899">
        <f>(A5899-0,5)/3812</f>
        <v/>
      </c>
      <c r="C5899">
        <f>NORM.S.INV(B5899)</f>
        <v/>
      </c>
      <c r="D5899">
        <f>INDEX(SORT('06_MODELO_REFS'!F$26:F$3837;1;TRUE);A5899)</f>
        <v/>
      </c>
      <c r="F5899" t="n">
        <v>2080</v>
      </c>
      <c r="G5899">
        <f>(F5899-0,5)/3812</f>
        <v/>
      </c>
      <c r="H5899">
        <f>NORM.S.INV(G5899)</f>
        <v/>
      </c>
      <c r="I5899">
        <f>INDEX(SORT('07_MODELO_NPI'!F$26:F$3837;1;TRUE);F5899)</f>
        <v/>
      </c>
      <c r="K5899" t="n">
        <v>2080</v>
      </c>
      <c r="L5899">
        <f>(K5899-0,5)/3812</f>
        <v/>
      </c>
      <c r="M5899">
        <f>NORM.S.INV(L5899)</f>
        <v/>
      </c>
      <c r="N5899">
        <f>INDEX(SORT('08_MODELO_MULTIPLO'!G$31:G$3842;1;TRUE);K5899)</f>
        <v/>
      </c>
    </row>
    <row r="5900">
      <c r="A5900" t="n">
        <v>2081</v>
      </c>
      <c r="B5900">
        <f>(A5900-0,5)/3812</f>
        <v/>
      </c>
      <c r="C5900">
        <f>NORM.S.INV(B5900)</f>
        <v/>
      </c>
      <c r="D5900">
        <f>INDEX(SORT('06_MODELO_REFS'!F$26:F$3837;1;TRUE);A5900)</f>
        <v/>
      </c>
      <c r="F5900" t="n">
        <v>2081</v>
      </c>
      <c r="G5900">
        <f>(F5900-0,5)/3812</f>
        <v/>
      </c>
      <c r="H5900">
        <f>NORM.S.INV(G5900)</f>
        <v/>
      </c>
      <c r="I5900">
        <f>INDEX(SORT('07_MODELO_NPI'!F$26:F$3837;1;TRUE);F5900)</f>
        <v/>
      </c>
      <c r="K5900" t="n">
        <v>2081</v>
      </c>
      <c r="L5900">
        <f>(K5900-0,5)/3812</f>
        <v/>
      </c>
      <c r="M5900">
        <f>NORM.S.INV(L5900)</f>
        <v/>
      </c>
      <c r="N5900">
        <f>INDEX(SORT('08_MODELO_MULTIPLO'!G$31:G$3842;1;TRUE);K5900)</f>
        <v/>
      </c>
    </row>
    <row r="5901">
      <c r="A5901" t="n">
        <v>2082</v>
      </c>
      <c r="B5901">
        <f>(A5901-0,5)/3812</f>
        <v/>
      </c>
      <c r="C5901">
        <f>NORM.S.INV(B5901)</f>
        <v/>
      </c>
      <c r="D5901">
        <f>INDEX(SORT('06_MODELO_REFS'!F$26:F$3837;1;TRUE);A5901)</f>
        <v/>
      </c>
      <c r="F5901" t="n">
        <v>2082</v>
      </c>
      <c r="G5901">
        <f>(F5901-0,5)/3812</f>
        <v/>
      </c>
      <c r="H5901">
        <f>NORM.S.INV(G5901)</f>
        <v/>
      </c>
      <c r="I5901">
        <f>INDEX(SORT('07_MODELO_NPI'!F$26:F$3837;1;TRUE);F5901)</f>
        <v/>
      </c>
      <c r="K5901" t="n">
        <v>2082</v>
      </c>
      <c r="L5901">
        <f>(K5901-0,5)/3812</f>
        <v/>
      </c>
      <c r="M5901">
        <f>NORM.S.INV(L5901)</f>
        <v/>
      </c>
      <c r="N5901">
        <f>INDEX(SORT('08_MODELO_MULTIPLO'!G$31:G$3842;1;TRUE);K5901)</f>
        <v/>
      </c>
    </row>
    <row r="5902">
      <c r="A5902" t="n">
        <v>2083</v>
      </c>
      <c r="B5902">
        <f>(A5902-0,5)/3812</f>
        <v/>
      </c>
      <c r="C5902">
        <f>NORM.S.INV(B5902)</f>
        <v/>
      </c>
      <c r="D5902">
        <f>INDEX(SORT('06_MODELO_REFS'!F$26:F$3837;1;TRUE);A5902)</f>
        <v/>
      </c>
      <c r="F5902" t="n">
        <v>2083</v>
      </c>
      <c r="G5902">
        <f>(F5902-0,5)/3812</f>
        <v/>
      </c>
      <c r="H5902">
        <f>NORM.S.INV(G5902)</f>
        <v/>
      </c>
      <c r="I5902">
        <f>INDEX(SORT('07_MODELO_NPI'!F$26:F$3837;1;TRUE);F5902)</f>
        <v/>
      </c>
      <c r="K5902" t="n">
        <v>2083</v>
      </c>
      <c r="L5902">
        <f>(K5902-0,5)/3812</f>
        <v/>
      </c>
      <c r="M5902">
        <f>NORM.S.INV(L5902)</f>
        <v/>
      </c>
      <c r="N5902">
        <f>INDEX(SORT('08_MODELO_MULTIPLO'!G$31:G$3842;1;TRUE);K5902)</f>
        <v/>
      </c>
    </row>
    <row r="5903">
      <c r="A5903" t="n">
        <v>2084</v>
      </c>
      <c r="B5903">
        <f>(A5903-0,5)/3812</f>
        <v/>
      </c>
      <c r="C5903">
        <f>NORM.S.INV(B5903)</f>
        <v/>
      </c>
      <c r="D5903">
        <f>INDEX(SORT('06_MODELO_REFS'!F$26:F$3837;1;TRUE);A5903)</f>
        <v/>
      </c>
      <c r="F5903" t="n">
        <v>2084</v>
      </c>
      <c r="G5903">
        <f>(F5903-0,5)/3812</f>
        <v/>
      </c>
      <c r="H5903">
        <f>NORM.S.INV(G5903)</f>
        <v/>
      </c>
      <c r="I5903">
        <f>INDEX(SORT('07_MODELO_NPI'!F$26:F$3837;1;TRUE);F5903)</f>
        <v/>
      </c>
      <c r="K5903" t="n">
        <v>2084</v>
      </c>
      <c r="L5903">
        <f>(K5903-0,5)/3812</f>
        <v/>
      </c>
      <c r="M5903">
        <f>NORM.S.INV(L5903)</f>
        <v/>
      </c>
      <c r="N5903">
        <f>INDEX(SORT('08_MODELO_MULTIPLO'!G$31:G$3842;1;TRUE);K5903)</f>
        <v/>
      </c>
    </row>
    <row r="5904">
      <c r="A5904" t="n">
        <v>2085</v>
      </c>
      <c r="B5904">
        <f>(A5904-0,5)/3812</f>
        <v/>
      </c>
      <c r="C5904">
        <f>NORM.S.INV(B5904)</f>
        <v/>
      </c>
      <c r="D5904">
        <f>INDEX(SORT('06_MODELO_REFS'!F$26:F$3837;1;TRUE);A5904)</f>
        <v/>
      </c>
      <c r="F5904" t="n">
        <v>2085</v>
      </c>
      <c r="G5904">
        <f>(F5904-0,5)/3812</f>
        <v/>
      </c>
      <c r="H5904">
        <f>NORM.S.INV(G5904)</f>
        <v/>
      </c>
      <c r="I5904">
        <f>INDEX(SORT('07_MODELO_NPI'!F$26:F$3837;1;TRUE);F5904)</f>
        <v/>
      </c>
      <c r="K5904" t="n">
        <v>2085</v>
      </c>
      <c r="L5904">
        <f>(K5904-0,5)/3812</f>
        <v/>
      </c>
      <c r="M5904">
        <f>NORM.S.INV(L5904)</f>
        <v/>
      </c>
      <c r="N5904">
        <f>INDEX(SORT('08_MODELO_MULTIPLO'!G$31:G$3842;1;TRUE);K5904)</f>
        <v/>
      </c>
    </row>
    <row r="5905">
      <c r="A5905" t="n">
        <v>2086</v>
      </c>
      <c r="B5905">
        <f>(A5905-0,5)/3812</f>
        <v/>
      </c>
      <c r="C5905">
        <f>NORM.S.INV(B5905)</f>
        <v/>
      </c>
      <c r="D5905">
        <f>INDEX(SORT('06_MODELO_REFS'!F$26:F$3837;1;TRUE);A5905)</f>
        <v/>
      </c>
      <c r="F5905" t="n">
        <v>2086</v>
      </c>
      <c r="G5905">
        <f>(F5905-0,5)/3812</f>
        <v/>
      </c>
      <c r="H5905">
        <f>NORM.S.INV(G5905)</f>
        <v/>
      </c>
      <c r="I5905">
        <f>INDEX(SORT('07_MODELO_NPI'!F$26:F$3837;1;TRUE);F5905)</f>
        <v/>
      </c>
      <c r="K5905" t="n">
        <v>2086</v>
      </c>
      <c r="L5905">
        <f>(K5905-0,5)/3812</f>
        <v/>
      </c>
      <c r="M5905">
        <f>NORM.S.INV(L5905)</f>
        <v/>
      </c>
      <c r="N5905">
        <f>INDEX(SORT('08_MODELO_MULTIPLO'!G$31:G$3842;1;TRUE);K5905)</f>
        <v/>
      </c>
    </row>
    <row r="5906">
      <c r="A5906" t="n">
        <v>2087</v>
      </c>
      <c r="B5906">
        <f>(A5906-0,5)/3812</f>
        <v/>
      </c>
      <c r="C5906">
        <f>NORM.S.INV(B5906)</f>
        <v/>
      </c>
      <c r="D5906">
        <f>INDEX(SORT('06_MODELO_REFS'!F$26:F$3837;1;TRUE);A5906)</f>
        <v/>
      </c>
      <c r="F5906" t="n">
        <v>2087</v>
      </c>
      <c r="G5906">
        <f>(F5906-0,5)/3812</f>
        <v/>
      </c>
      <c r="H5906">
        <f>NORM.S.INV(G5906)</f>
        <v/>
      </c>
      <c r="I5906">
        <f>INDEX(SORT('07_MODELO_NPI'!F$26:F$3837;1;TRUE);F5906)</f>
        <v/>
      </c>
      <c r="K5906" t="n">
        <v>2087</v>
      </c>
      <c r="L5906">
        <f>(K5906-0,5)/3812</f>
        <v/>
      </c>
      <c r="M5906">
        <f>NORM.S.INV(L5906)</f>
        <v/>
      </c>
      <c r="N5906">
        <f>INDEX(SORT('08_MODELO_MULTIPLO'!G$31:G$3842;1;TRUE);K5906)</f>
        <v/>
      </c>
    </row>
    <row r="5907">
      <c r="A5907" t="n">
        <v>2088</v>
      </c>
      <c r="B5907">
        <f>(A5907-0,5)/3812</f>
        <v/>
      </c>
      <c r="C5907">
        <f>NORM.S.INV(B5907)</f>
        <v/>
      </c>
      <c r="D5907">
        <f>INDEX(SORT('06_MODELO_REFS'!F$26:F$3837;1;TRUE);A5907)</f>
        <v/>
      </c>
      <c r="F5907" t="n">
        <v>2088</v>
      </c>
      <c r="G5907">
        <f>(F5907-0,5)/3812</f>
        <v/>
      </c>
      <c r="H5907">
        <f>NORM.S.INV(G5907)</f>
        <v/>
      </c>
      <c r="I5907">
        <f>INDEX(SORT('07_MODELO_NPI'!F$26:F$3837;1;TRUE);F5907)</f>
        <v/>
      </c>
      <c r="K5907" t="n">
        <v>2088</v>
      </c>
      <c r="L5907">
        <f>(K5907-0,5)/3812</f>
        <v/>
      </c>
      <c r="M5907">
        <f>NORM.S.INV(L5907)</f>
        <v/>
      </c>
      <c r="N5907">
        <f>INDEX(SORT('08_MODELO_MULTIPLO'!G$31:G$3842;1;TRUE);K5907)</f>
        <v/>
      </c>
    </row>
    <row r="5908">
      <c r="A5908" t="n">
        <v>2089</v>
      </c>
      <c r="B5908">
        <f>(A5908-0,5)/3812</f>
        <v/>
      </c>
      <c r="C5908">
        <f>NORM.S.INV(B5908)</f>
        <v/>
      </c>
      <c r="D5908">
        <f>INDEX(SORT('06_MODELO_REFS'!F$26:F$3837;1;TRUE);A5908)</f>
        <v/>
      </c>
      <c r="F5908" t="n">
        <v>2089</v>
      </c>
      <c r="G5908">
        <f>(F5908-0,5)/3812</f>
        <v/>
      </c>
      <c r="H5908">
        <f>NORM.S.INV(G5908)</f>
        <v/>
      </c>
      <c r="I5908">
        <f>INDEX(SORT('07_MODELO_NPI'!F$26:F$3837;1;TRUE);F5908)</f>
        <v/>
      </c>
      <c r="K5908" t="n">
        <v>2089</v>
      </c>
      <c r="L5908">
        <f>(K5908-0,5)/3812</f>
        <v/>
      </c>
      <c r="M5908">
        <f>NORM.S.INV(L5908)</f>
        <v/>
      </c>
      <c r="N5908">
        <f>INDEX(SORT('08_MODELO_MULTIPLO'!G$31:G$3842;1;TRUE);K5908)</f>
        <v/>
      </c>
    </row>
    <row r="5909">
      <c r="A5909" t="n">
        <v>2090</v>
      </c>
      <c r="B5909">
        <f>(A5909-0,5)/3812</f>
        <v/>
      </c>
      <c r="C5909">
        <f>NORM.S.INV(B5909)</f>
        <v/>
      </c>
      <c r="D5909">
        <f>INDEX(SORT('06_MODELO_REFS'!F$26:F$3837;1;TRUE);A5909)</f>
        <v/>
      </c>
      <c r="F5909" t="n">
        <v>2090</v>
      </c>
      <c r="G5909">
        <f>(F5909-0,5)/3812</f>
        <v/>
      </c>
      <c r="H5909">
        <f>NORM.S.INV(G5909)</f>
        <v/>
      </c>
      <c r="I5909">
        <f>INDEX(SORT('07_MODELO_NPI'!F$26:F$3837;1;TRUE);F5909)</f>
        <v/>
      </c>
      <c r="K5909" t="n">
        <v>2090</v>
      </c>
      <c r="L5909">
        <f>(K5909-0,5)/3812</f>
        <v/>
      </c>
      <c r="M5909">
        <f>NORM.S.INV(L5909)</f>
        <v/>
      </c>
      <c r="N5909">
        <f>INDEX(SORT('08_MODELO_MULTIPLO'!G$31:G$3842;1;TRUE);K5909)</f>
        <v/>
      </c>
    </row>
    <row r="5910">
      <c r="A5910" t="n">
        <v>2091</v>
      </c>
      <c r="B5910">
        <f>(A5910-0,5)/3812</f>
        <v/>
      </c>
      <c r="C5910">
        <f>NORM.S.INV(B5910)</f>
        <v/>
      </c>
      <c r="D5910">
        <f>INDEX(SORT('06_MODELO_REFS'!F$26:F$3837;1;TRUE);A5910)</f>
        <v/>
      </c>
      <c r="F5910" t="n">
        <v>2091</v>
      </c>
      <c r="G5910">
        <f>(F5910-0,5)/3812</f>
        <v/>
      </c>
      <c r="H5910">
        <f>NORM.S.INV(G5910)</f>
        <v/>
      </c>
      <c r="I5910">
        <f>INDEX(SORT('07_MODELO_NPI'!F$26:F$3837;1;TRUE);F5910)</f>
        <v/>
      </c>
      <c r="K5910" t="n">
        <v>2091</v>
      </c>
      <c r="L5910">
        <f>(K5910-0,5)/3812</f>
        <v/>
      </c>
      <c r="M5910">
        <f>NORM.S.INV(L5910)</f>
        <v/>
      </c>
      <c r="N5910">
        <f>INDEX(SORT('08_MODELO_MULTIPLO'!G$31:G$3842;1;TRUE);K5910)</f>
        <v/>
      </c>
    </row>
    <row r="5911">
      <c r="A5911" t="n">
        <v>2092</v>
      </c>
      <c r="B5911">
        <f>(A5911-0,5)/3812</f>
        <v/>
      </c>
      <c r="C5911">
        <f>NORM.S.INV(B5911)</f>
        <v/>
      </c>
      <c r="D5911">
        <f>INDEX(SORT('06_MODELO_REFS'!F$26:F$3837;1;TRUE);A5911)</f>
        <v/>
      </c>
      <c r="F5911" t="n">
        <v>2092</v>
      </c>
      <c r="G5911">
        <f>(F5911-0,5)/3812</f>
        <v/>
      </c>
      <c r="H5911">
        <f>NORM.S.INV(G5911)</f>
        <v/>
      </c>
      <c r="I5911">
        <f>INDEX(SORT('07_MODELO_NPI'!F$26:F$3837;1;TRUE);F5911)</f>
        <v/>
      </c>
      <c r="K5911" t="n">
        <v>2092</v>
      </c>
      <c r="L5911">
        <f>(K5911-0,5)/3812</f>
        <v/>
      </c>
      <c r="M5911">
        <f>NORM.S.INV(L5911)</f>
        <v/>
      </c>
      <c r="N5911">
        <f>INDEX(SORT('08_MODELO_MULTIPLO'!G$31:G$3842;1;TRUE);K5911)</f>
        <v/>
      </c>
    </row>
    <row r="5912">
      <c r="A5912" t="n">
        <v>2093</v>
      </c>
      <c r="B5912">
        <f>(A5912-0,5)/3812</f>
        <v/>
      </c>
      <c r="C5912">
        <f>NORM.S.INV(B5912)</f>
        <v/>
      </c>
      <c r="D5912">
        <f>INDEX(SORT('06_MODELO_REFS'!F$26:F$3837;1;TRUE);A5912)</f>
        <v/>
      </c>
      <c r="F5912" t="n">
        <v>2093</v>
      </c>
      <c r="G5912">
        <f>(F5912-0,5)/3812</f>
        <v/>
      </c>
      <c r="H5912">
        <f>NORM.S.INV(G5912)</f>
        <v/>
      </c>
      <c r="I5912">
        <f>INDEX(SORT('07_MODELO_NPI'!F$26:F$3837;1;TRUE);F5912)</f>
        <v/>
      </c>
      <c r="K5912" t="n">
        <v>2093</v>
      </c>
      <c r="L5912">
        <f>(K5912-0,5)/3812</f>
        <v/>
      </c>
      <c r="M5912">
        <f>NORM.S.INV(L5912)</f>
        <v/>
      </c>
      <c r="N5912">
        <f>INDEX(SORT('08_MODELO_MULTIPLO'!G$31:G$3842;1;TRUE);K5912)</f>
        <v/>
      </c>
    </row>
    <row r="5913">
      <c r="A5913" t="n">
        <v>2094</v>
      </c>
      <c r="B5913">
        <f>(A5913-0,5)/3812</f>
        <v/>
      </c>
      <c r="C5913">
        <f>NORM.S.INV(B5913)</f>
        <v/>
      </c>
      <c r="D5913">
        <f>INDEX(SORT('06_MODELO_REFS'!F$26:F$3837;1;TRUE);A5913)</f>
        <v/>
      </c>
      <c r="F5913" t="n">
        <v>2094</v>
      </c>
      <c r="G5913">
        <f>(F5913-0,5)/3812</f>
        <v/>
      </c>
      <c r="H5913">
        <f>NORM.S.INV(G5913)</f>
        <v/>
      </c>
      <c r="I5913">
        <f>INDEX(SORT('07_MODELO_NPI'!F$26:F$3837;1;TRUE);F5913)</f>
        <v/>
      </c>
      <c r="K5913" t="n">
        <v>2094</v>
      </c>
      <c r="L5913">
        <f>(K5913-0,5)/3812</f>
        <v/>
      </c>
      <c r="M5913">
        <f>NORM.S.INV(L5913)</f>
        <v/>
      </c>
      <c r="N5913">
        <f>INDEX(SORT('08_MODELO_MULTIPLO'!G$31:G$3842;1;TRUE);K5913)</f>
        <v/>
      </c>
    </row>
    <row r="5914">
      <c r="A5914" t="n">
        <v>2095</v>
      </c>
      <c r="B5914">
        <f>(A5914-0,5)/3812</f>
        <v/>
      </c>
      <c r="C5914">
        <f>NORM.S.INV(B5914)</f>
        <v/>
      </c>
      <c r="D5914">
        <f>INDEX(SORT('06_MODELO_REFS'!F$26:F$3837;1;TRUE);A5914)</f>
        <v/>
      </c>
      <c r="F5914" t="n">
        <v>2095</v>
      </c>
      <c r="G5914">
        <f>(F5914-0,5)/3812</f>
        <v/>
      </c>
      <c r="H5914">
        <f>NORM.S.INV(G5914)</f>
        <v/>
      </c>
      <c r="I5914">
        <f>INDEX(SORT('07_MODELO_NPI'!F$26:F$3837;1;TRUE);F5914)</f>
        <v/>
      </c>
      <c r="K5914" t="n">
        <v>2095</v>
      </c>
      <c r="L5914">
        <f>(K5914-0,5)/3812</f>
        <v/>
      </c>
      <c r="M5914">
        <f>NORM.S.INV(L5914)</f>
        <v/>
      </c>
      <c r="N5914">
        <f>INDEX(SORT('08_MODELO_MULTIPLO'!G$31:G$3842;1;TRUE);K5914)</f>
        <v/>
      </c>
    </row>
    <row r="5915">
      <c r="A5915" t="n">
        <v>2096</v>
      </c>
      <c r="B5915">
        <f>(A5915-0,5)/3812</f>
        <v/>
      </c>
      <c r="C5915">
        <f>NORM.S.INV(B5915)</f>
        <v/>
      </c>
      <c r="D5915">
        <f>INDEX(SORT('06_MODELO_REFS'!F$26:F$3837;1;TRUE);A5915)</f>
        <v/>
      </c>
      <c r="F5915" t="n">
        <v>2096</v>
      </c>
      <c r="G5915">
        <f>(F5915-0,5)/3812</f>
        <v/>
      </c>
      <c r="H5915">
        <f>NORM.S.INV(G5915)</f>
        <v/>
      </c>
      <c r="I5915">
        <f>INDEX(SORT('07_MODELO_NPI'!F$26:F$3837;1;TRUE);F5915)</f>
        <v/>
      </c>
      <c r="K5915" t="n">
        <v>2096</v>
      </c>
      <c r="L5915">
        <f>(K5915-0,5)/3812</f>
        <v/>
      </c>
      <c r="M5915">
        <f>NORM.S.INV(L5915)</f>
        <v/>
      </c>
      <c r="N5915">
        <f>INDEX(SORT('08_MODELO_MULTIPLO'!G$31:G$3842;1;TRUE);K5915)</f>
        <v/>
      </c>
    </row>
    <row r="5916">
      <c r="A5916" t="n">
        <v>2097</v>
      </c>
      <c r="B5916">
        <f>(A5916-0,5)/3812</f>
        <v/>
      </c>
      <c r="C5916">
        <f>NORM.S.INV(B5916)</f>
        <v/>
      </c>
      <c r="D5916">
        <f>INDEX(SORT('06_MODELO_REFS'!F$26:F$3837;1;TRUE);A5916)</f>
        <v/>
      </c>
      <c r="F5916" t="n">
        <v>2097</v>
      </c>
      <c r="G5916">
        <f>(F5916-0,5)/3812</f>
        <v/>
      </c>
      <c r="H5916">
        <f>NORM.S.INV(G5916)</f>
        <v/>
      </c>
      <c r="I5916">
        <f>INDEX(SORT('07_MODELO_NPI'!F$26:F$3837;1;TRUE);F5916)</f>
        <v/>
      </c>
      <c r="K5916" t="n">
        <v>2097</v>
      </c>
      <c r="L5916">
        <f>(K5916-0,5)/3812</f>
        <v/>
      </c>
      <c r="M5916">
        <f>NORM.S.INV(L5916)</f>
        <v/>
      </c>
      <c r="N5916">
        <f>INDEX(SORT('08_MODELO_MULTIPLO'!G$31:G$3842;1;TRUE);K5916)</f>
        <v/>
      </c>
    </row>
    <row r="5917">
      <c r="A5917" t="n">
        <v>2098</v>
      </c>
      <c r="B5917">
        <f>(A5917-0,5)/3812</f>
        <v/>
      </c>
      <c r="C5917">
        <f>NORM.S.INV(B5917)</f>
        <v/>
      </c>
      <c r="D5917">
        <f>INDEX(SORT('06_MODELO_REFS'!F$26:F$3837;1;TRUE);A5917)</f>
        <v/>
      </c>
      <c r="F5917" t="n">
        <v>2098</v>
      </c>
      <c r="G5917">
        <f>(F5917-0,5)/3812</f>
        <v/>
      </c>
      <c r="H5917">
        <f>NORM.S.INV(G5917)</f>
        <v/>
      </c>
      <c r="I5917">
        <f>INDEX(SORT('07_MODELO_NPI'!F$26:F$3837;1;TRUE);F5917)</f>
        <v/>
      </c>
      <c r="K5917" t="n">
        <v>2098</v>
      </c>
      <c r="L5917">
        <f>(K5917-0,5)/3812</f>
        <v/>
      </c>
      <c r="M5917">
        <f>NORM.S.INV(L5917)</f>
        <v/>
      </c>
      <c r="N5917">
        <f>INDEX(SORT('08_MODELO_MULTIPLO'!G$31:G$3842;1;TRUE);K5917)</f>
        <v/>
      </c>
    </row>
    <row r="5918">
      <c r="A5918" t="n">
        <v>2099</v>
      </c>
      <c r="B5918">
        <f>(A5918-0,5)/3812</f>
        <v/>
      </c>
      <c r="C5918">
        <f>NORM.S.INV(B5918)</f>
        <v/>
      </c>
      <c r="D5918">
        <f>INDEX(SORT('06_MODELO_REFS'!F$26:F$3837;1;TRUE);A5918)</f>
        <v/>
      </c>
      <c r="F5918" t="n">
        <v>2099</v>
      </c>
      <c r="G5918">
        <f>(F5918-0,5)/3812</f>
        <v/>
      </c>
      <c r="H5918">
        <f>NORM.S.INV(G5918)</f>
        <v/>
      </c>
      <c r="I5918">
        <f>INDEX(SORT('07_MODELO_NPI'!F$26:F$3837;1;TRUE);F5918)</f>
        <v/>
      </c>
      <c r="K5918" t="n">
        <v>2099</v>
      </c>
      <c r="L5918">
        <f>(K5918-0,5)/3812</f>
        <v/>
      </c>
      <c r="M5918">
        <f>NORM.S.INV(L5918)</f>
        <v/>
      </c>
      <c r="N5918">
        <f>INDEX(SORT('08_MODELO_MULTIPLO'!G$31:G$3842;1;TRUE);K5918)</f>
        <v/>
      </c>
    </row>
    <row r="5919">
      <c r="A5919" t="n">
        <v>2100</v>
      </c>
      <c r="B5919">
        <f>(A5919-0,5)/3812</f>
        <v/>
      </c>
      <c r="C5919">
        <f>NORM.S.INV(B5919)</f>
        <v/>
      </c>
      <c r="D5919">
        <f>INDEX(SORT('06_MODELO_REFS'!F$26:F$3837;1;TRUE);A5919)</f>
        <v/>
      </c>
      <c r="F5919" t="n">
        <v>2100</v>
      </c>
      <c r="G5919">
        <f>(F5919-0,5)/3812</f>
        <v/>
      </c>
      <c r="H5919">
        <f>NORM.S.INV(G5919)</f>
        <v/>
      </c>
      <c r="I5919">
        <f>INDEX(SORT('07_MODELO_NPI'!F$26:F$3837;1;TRUE);F5919)</f>
        <v/>
      </c>
      <c r="K5919" t="n">
        <v>2100</v>
      </c>
      <c r="L5919">
        <f>(K5919-0,5)/3812</f>
        <v/>
      </c>
      <c r="M5919">
        <f>NORM.S.INV(L5919)</f>
        <v/>
      </c>
      <c r="N5919">
        <f>INDEX(SORT('08_MODELO_MULTIPLO'!G$31:G$3842;1;TRUE);K5919)</f>
        <v/>
      </c>
    </row>
    <row r="5920">
      <c r="A5920" t="n">
        <v>2101</v>
      </c>
      <c r="B5920">
        <f>(A5920-0,5)/3812</f>
        <v/>
      </c>
      <c r="C5920">
        <f>NORM.S.INV(B5920)</f>
        <v/>
      </c>
      <c r="D5920">
        <f>INDEX(SORT('06_MODELO_REFS'!F$26:F$3837;1;TRUE);A5920)</f>
        <v/>
      </c>
      <c r="F5920" t="n">
        <v>2101</v>
      </c>
      <c r="G5920">
        <f>(F5920-0,5)/3812</f>
        <v/>
      </c>
      <c r="H5920">
        <f>NORM.S.INV(G5920)</f>
        <v/>
      </c>
      <c r="I5920">
        <f>INDEX(SORT('07_MODELO_NPI'!F$26:F$3837;1;TRUE);F5920)</f>
        <v/>
      </c>
      <c r="K5920" t="n">
        <v>2101</v>
      </c>
      <c r="L5920">
        <f>(K5920-0,5)/3812</f>
        <v/>
      </c>
      <c r="M5920">
        <f>NORM.S.INV(L5920)</f>
        <v/>
      </c>
      <c r="N5920">
        <f>INDEX(SORT('08_MODELO_MULTIPLO'!G$31:G$3842;1;TRUE);K5920)</f>
        <v/>
      </c>
    </row>
    <row r="5921">
      <c r="A5921" t="n">
        <v>2102</v>
      </c>
      <c r="B5921">
        <f>(A5921-0,5)/3812</f>
        <v/>
      </c>
      <c r="C5921">
        <f>NORM.S.INV(B5921)</f>
        <v/>
      </c>
      <c r="D5921">
        <f>INDEX(SORT('06_MODELO_REFS'!F$26:F$3837;1;TRUE);A5921)</f>
        <v/>
      </c>
      <c r="F5921" t="n">
        <v>2102</v>
      </c>
      <c r="G5921">
        <f>(F5921-0,5)/3812</f>
        <v/>
      </c>
      <c r="H5921">
        <f>NORM.S.INV(G5921)</f>
        <v/>
      </c>
      <c r="I5921">
        <f>INDEX(SORT('07_MODELO_NPI'!F$26:F$3837;1;TRUE);F5921)</f>
        <v/>
      </c>
      <c r="K5921" t="n">
        <v>2102</v>
      </c>
      <c r="L5921">
        <f>(K5921-0,5)/3812</f>
        <v/>
      </c>
      <c r="M5921">
        <f>NORM.S.INV(L5921)</f>
        <v/>
      </c>
      <c r="N5921">
        <f>INDEX(SORT('08_MODELO_MULTIPLO'!G$31:G$3842;1;TRUE);K5921)</f>
        <v/>
      </c>
    </row>
    <row r="5922">
      <c r="A5922" t="n">
        <v>2103</v>
      </c>
      <c r="B5922">
        <f>(A5922-0,5)/3812</f>
        <v/>
      </c>
      <c r="C5922">
        <f>NORM.S.INV(B5922)</f>
        <v/>
      </c>
      <c r="D5922">
        <f>INDEX(SORT('06_MODELO_REFS'!F$26:F$3837;1;TRUE);A5922)</f>
        <v/>
      </c>
      <c r="F5922" t="n">
        <v>2103</v>
      </c>
      <c r="G5922">
        <f>(F5922-0,5)/3812</f>
        <v/>
      </c>
      <c r="H5922">
        <f>NORM.S.INV(G5922)</f>
        <v/>
      </c>
      <c r="I5922">
        <f>INDEX(SORT('07_MODELO_NPI'!F$26:F$3837;1;TRUE);F5922)</f>
        <v/>
      </c>
      <c r="K5922" t="n">
        <v>2103</v>
      </c>
      <c r="L5922">
        <f>(K5922-0,5)/3812</f>
        <v/>
      </c>
      <c r="M5922">
        <f>NORM.S.INV(L5922)</f>
        <v/>
      </c>
      <c r="N5922">
        <f>INDEX(SORT('08_MODELO_MULTIPLO'!G$31:G$3842;1;TRUE);K5922)</f>
        <v/>
      </c>
    </row>
    <row r="5923">
      <c r="A5923" t="n">
        <v>2104</v>
      </c>
      <c r="B5923">
        <f>(A5923-0,5)/3812</f>
        <v/>
      </c>
      <c r="C5923">
        <f>NORM.S.INV(B5923)</f>
        <v/>
      </c>
      <c r="D5923">
        <f>INDEX(SORT('06_MODELO_REFS'!F$26:F$3837;1;TRUE);A5923)</f>
        <v/>
      </c>
      <c r="F5923" t="n">
        <v>2104</v>
      </c>
      <c r="G5923">
        <f>(F5923-0,5)/3812</f>
        <v/>
      </c>
      <c r="H5923">
        <f>NORM.S.INV(G5923)</f>
        <v/>
      </c>
      <c r="I5923">
        <f>INDEX(SORT('07_MODELO_NPI'!F$26:F$3837;1;TRUE);F5923)</f>
        <v/>
      </c>
      <c r="K5923" t="n">
        <v>2104</v>
      </c>
      <c r="L5923">
        <f>(K5923-0,5)/3812</f>
        <v/>
      </c>
      <c r="M5923">
        <f>NORM.S.INV(L5923)</f>
        <v/>
      </c>
      <c r="N5923">
        <f>INDEX(SORT('08_MODELO_MULTIPLO'!G$31:G$3842;1;TRUE);K5923)</f>
        <v/>
      </c>
    </row>
    <row r="5924">
      <c r="A5924" t="n">
        <v>2105</v>
      </c>
      <c r="B5924">
        <f>(A5924-0,5)/3812</f>
        <v/>
      </c>
      <c r="C5924">
        <f>NORM.S.INV(B5924)</f>
        <v/>
      </c>
      <c r="D5924">
        <f>INDEX(SORT('06_MODELO_REFS'!F$26:F$3837;1;TRUE);A5924)</f>
        <v/>
      </c>
      <c r="F5924" t="n">
        <v>2105</v>
      </c>
      <c r="G5924">
        <f>(F5924-0,5)/3812</f>
        <v/>
      </c>
      <c r="H5924">
        <f>NORM.S.INV(G5924)</f>
        <v/>
      </c>
      <c r="I5924">
        <f>INDEX(SORT('07_MODELO_NPI'!F$26:F$3837;1;TRUE);F5924)</f>
        <v/>
      </c>
      <c r="K5924" t="n">
        <v>2105</v>
      </c>
      <c r="L5924">
        <f>(K5924-0,5)/3812</f>
        <v/>
      </c>
      <c r="M5924">
        <f>NORM.S.INV(L5924)</f>
        <v/>
      </c>
      <c r="N5924">
        <f>INDEX(SORT('08_MODELO_MULTIPLO'!G$31:G$3842;1;TRUE);K5924)</f>
        <v/>
      </c>
    </row>
    <row r="5925">
      <c r="A5925" t="n">
        <v>2106</v>
      </c>
      <c r="B5925">
        <f>(A5925-0,5)/3812</f>
        <v/>
      </c>
      <c r="C5925">
        <f>NORM.S.INV(B5925)</f>
        <v/>
      </c>
      <c r="D5925">
        <f>INDEX(SORT('06_MODELO_REFS'!F$26:F$3837;1;TRUE);A5925)</f>
        <v/>
      </c>
      <c r="F5925" t="n">
        <v>2106</v>
      </c>
      <c r="G5925">
        <f>(F5925-0,5)/3812</f>
        <v/>
      </c>
      <c r="H5925">
        <f>NORM.S.INV(G5925)</f>
        <v/>
      </c>
      <c r="I5925">
        <f>INDEX(SORT('07_MODELO_NPI'!F$26:F$3837;1;TRUE);F5925)</f>
        <v/>
      </c>
      <c r="K5925" t="n">
        <v>2106</v>
      </c>
      <c r="L5925">
        <f>(K5925-0,5)/3812</f>
        <v/>
      </c>
      <c r="M5925">
        <f>NORM.S.INV(L5925)</f>
        <v/>
      </c>
      <c r="N5925">
        <f>INDEX(SORT('08_MODELO_MULTIPLO'!G$31:G$3842;1;TRUE);K5925)</f>
        <v/>
      </c>
    </row>
    <row r="5926">
      <c r="A5926" t="n">
        <v>2107</v>
      </c>
      <c r="B5926">
        <f>(A5926-0,5)/3812</f>
        <v/>
      </c>
      <c r="C5926">
        <f>NORM.S.INV(B5926)</f>
        <v/>
      </c>
      <c r="D5926">
        <f>INDEX(SORT('06_MODELO_REFS'!F$26:F$3837;1;TRUE);A5926)</f>
        <v/>
      </c>
      <c r="F5926" t="n">
        <v>2107</v>
      </c>
      <c r="G5926">
        <f>(F5926-0,5)/3812</f>
        <v/>
      </c>
      <c r="H5926">
        <f>NORM.S.INV(G5926)</f>
        <v/>
      </c>
      <c r="I5926">
        <f>INDEX(SORT('07_MODELO_NPI'!F$26:F$3837;1;TRUE);F5926)</f>
        <v/>
      </c>
      <c r="K5926" t="n">
        <v>2107</v>
      </c>
      <c r="L5926">
        <f>(K5926-0,5)/3812</f>
        <v/>
      </c>
      <c r="M5926">
        <f>NORM.S.INV(L5926)</f>
        <v/>
      </c>
      <c r="N5926">
        <f>INDEX(SORT('08_MODELO_MULTIPLO'!G$31:G$3842;1;TRUE);K5926)</f>
        <v/>
      </c>
    </row>
    <row r="5927">
      <c r="A5927" t="n">
        <v>2108</v>
      </c>
      <c r="B5927">
        <f>(A5927-0,5)/3812</f>
        <v/>
      </c>
      <c r="C5927">
        <f>NORM.S.INV(B5927)</f>
        <v/>
      </c>
      <c r="D5927">
        <f>INDEX(SORT('06_MODELO_REFS'!F$26:F$3837;1;TRUE);A5927)</f>
        <v/>
      </c>
      <c r="F5927" t="n">
        <v>2108</v>
      </c>
      <c r="G5927">
        <f>(F5927-0,5)/3812</f>
        <v/>
      </c>
      <c r="H5927">
        <f>NORM.S.INV(G5927)</f>
        <v/>
      </c>
      <c r="I5927">
        <f>INDEX(SORT('07_MODELO_NPI'!F$26:F$3837;1;TRUE);F5927)</f>
        <v/>
      </c>
      <c r="K5927" t="n">
        <v>2108</v>
      </c>
      <c r="L5927">
        <f>(K5927-0,5)/3812</f>
        <v/>
      </c>
      <c r="M5927">
        <f>NORM.S.INV(L5927)</f>
        <v/>
      </c>
      <c r="N5927">
        <f>INDEX(SORT('08_MODELO_MULTIPLO'!G$31:G$3842;1;TRUE);K5927)</f>
        <v/>
      </c>
    </row>
    <row r="5928">
      <c r="A5928" t="n">
        <v>2109</v>
      </c>
      <c r="B5928">
        <f>(A5928-0,5)/3812</f>
        <v/>
      </c>
      <c r="C5928">
        <f>NORM.S.INV(B5928)</f>
        <v/>
      </c>
      <c r="D5928">
        <f>INDEX(SORT('06_MODELO_REFS'!F$26:F$3837;1;TRUE);A5928)</f>
        <v/>
      </c>
      <c r="F5928" t="n">
        <v>2109</v>
      </c>
      <c r="G5928">
        <f>(F5928-0,5)/3812</f>
        <v/>
      </c>
      <c r="H5928">
        <f>NORM.S.INV(G5928)</f>
        <v/>
      </c>
      <c r="I5928">
        <f>INDEX(SORT('07_MODELO_NPI'!F$26:F$3837;1;TRUE);F5928)</f>
        <v/>
      </c>
      <c r="K5928" t="n">
        <v>2109</v>
      </c>
      <c r="L5928">
        <f>(K5928-0,5)/3812</f>
        <v/>
      </c>
      <c r="M5928">
        <f>NORM.S.INV(L5928)</f>
        <v/>
      </c>
      <c r="N5928">
        <f>INDEX(SORT('08_MODELO_MULTIPLO'!G$31:G$3842;1;TRUE);K5928)</f>
        <v/>
      </c>
    </row>
    <row r="5929">
      <c r="A5929" t="n">
        <v>2110</v>
      </c>
      <c r="B5929">
        <f>(A5929-0,5)/3812</f>
        <v/>
      </c>
      <c r="C5929">
        <f>NORM.S.INV(B5929)</f>
        <v/>
      </c>
      <c r="D5929">
        <f>INDEX(SORT('06_MODELO_REFS'!F$26:F$3837;1;TRUE);A5929)</f>
        <v/>
      </c>
      <c r="F5929" t="n">
        <v>2110</v>
      </c>
      <c r="G5929">
        <f>(F5929-0,5)/3812</f>
        <v/>
      </c>
      <c r="H5929">
        <f>NORM.S.INV(G5929)</f>
        <v/>
      </c>
      <c r="I5929">
        <f>INDEX(SORT('07_MODELO_NPI'!F$26:F$3837;1;TRUE);F5929)</f>
        <v/>
      </c>
      <c r="K5929" t="n">
        <v>2110</v>
      </c>
      <c r="L5929">
        <f>(K5929-0,5)/3812</f>
        <v/>
      </c>
      <c r="M5929">
        <f>NORM.S.INV(L5929)</f>
        <v/>
      </c>
      <c r="N5929">
        <f>INDEX(SORT('08_MODELO_MULTIPLO'!G$31:G$3842;1;TRUE);K5929)</f>
        <v/>
      </c>
    </row>
    <row r="5930">
      <c r="A5930" t="n">
        <v>2111</v>
      </c>
      <c r="B5930">
        <f>(A5930-0,5)/3812</f>
        <v/>
      </c>
      <c r="C5930">
        <f>NORM.S.INV(B5930)</f>
        <v/>
      </c>
      <c r="D5930">
        <f>INDEX(SORT('06_MODELO_REFS'!F$26:F$3837;1;TRUE);A5930)</f>
        <v/>
      </c>
      <c r="F5930" t="n">
        <v>2111</v>
      </c>
      <c r="G5930">
        <f>(F5930-0,5)/3812</f>
        <v/>
      </c>
      <c r="H5930">
        <f>NORM.S.INV(G5930)</f>
        <v/>
      </c>
      <c r="I5930">
        <f>INDEX(SORT('07_MODELO_NPI'!F$26:F$3837;1;TRUE);F5930)</f>
        <v/>
      </c>
      <c r="K5930" t="n">
        <v>2111</v>
      </c>
      <c r="L5930">
        <f>(K5930-0,5)/3812</f>
        <v/>
      </c>
      <c r="M5930">
        <f>NORM.S.INV(L5930)</f>
        <v/>
      </c>
      <c r="N5930">
        <f>INDEX(SORT('08_MODELO_MULTIPLO'!G$31:G$3842;1;TRUE);K5930)</f>
        <v/>
      </c>
    </row>
    <row r="5931">
      <c r="A5931" t="n">
        <v>2112</v>
      </c>
      <c r="B5931">
        <f>(A5931-0,5)/3812</f>
        <v/>
      </c>
      <c r="C5931">
        <f>NORM.S.INV(B5931)</f>
        <v/>
      </c>
      <c r="D5931">
        <f>INDEX(SORT('06_MODELO_REFS'!F$26:F$3837;1;TRUE);A5931)</f>
        <v/>
      </c>
      <c r="F5931" t="n">
        <v>2112</v>
      </c>
      <c r="G5931">
        <f>(F5931-0,5)/3812</f>
        <v/>
      </c>
      <c r="H5931">
        <f>NORM.S.INV(G5931)</f>
        <v/>
      </c>
      <c r="I5931">
        <f>INDEX(SORT('07_MODELO_NPI'!F$26:F$3837;1;TRUE);F5931)</f>
        <v/>
      </c>
      <c r="K5931" t="n">
        <v>2112</v>
      </c>
      <c r="L5931">
        <f>(K5931-0,5)/3812</f>
        <v/>
      </c>
      <c r="M5931">
        <f>NORM.S.INV(L5931)</f>
        <v/>
      </c>
      <c r="N5931">
        <f>INDEX(SORT('08_MODELO_MULTIPLO'!G$31:G$3842;1;TRUE);K5931)</f>
        <v/>
      </c>
    </row>
    <row r="5932">
      <c r="A5932" t="n">
        <v>2113</v>
      </c>
      <c r="B5932">
        <f>(A5932-0,5)/3812</f>
        <v/>
      </c>
      <c r="C5932">
        <f>NORM.S.INV(B5932)</f>
        <v/>
      </c>
      <c r="D5932">
        <f>INDEX(SORT('06_MODELO_REFS'!F$26:F$3837;1;TRUE);A5932)</f>
        <v/>
      </c>
      <c r="F5932" t="n">
        <v>2113</v>
      </c>
      <c r="G5932">
        <f>(F5932-0,5)/3812</f>
        <v/>
      </c>
      <c r="H5932">
        <f>NORM.S.INV(G5932)</f>
        <v/>
      </c>
      <c r="I5932">
        <f>INDEX(SORT('07_MODELO_NPI'!F$26:F$3837;1;TRUE);F5932)</f>
        <v/>
      </c>
      <c r="K5932" t="n">
        <v>2113</v>
      </c>
      <c r="L5932">
        <f>(K5932-0,5)/3812</f>
        <v/>
      </c>
      <c r="M5932">
        <f>NORM.S.INV(L5932)</f>
        <v/>
      </c>
      <c r="N5932">
        <f>INDEX(SORT('08_MODELO_MULTIPLO'!G$31:G$3842;1;TRUE);K5932)</f>
        <v/>
      </c>
    </row>
    <row r="5933">
      <c r="A5933" t="n">
        <v>2114</v>
      </c>
      <c r="B5933">
        <f>(A5933-0,5)/3812</f>
        <v/>
      </c>
      <c r="C5933">
        <f>NORM.S.INV(B5933)</f>
        <v/>
      </c>
      <c r="D5933">
        <f>INDEX(SORT('06_MODELO_REFS'!F$26:F$3837;1;TRUE);A5933)</f>
        <v/>
      </c>
      <c r="F5933" t="n">
        <v>2114</v>
      </c>
      <c r="G5933">
        <f>(F5933-0,5)/3812</f>
        <v/>
      </c>
      <c r="H5933">
        <f>NORM.S.INV(G5933)</f>
        <v/>
      </c>
      <c r="I5933">
        <f>INDEX(SORT('07_MODELO_NPI'!F$26:F$3837;1;TRUE);F5933)</f>
        <v/>
      </c>
      <c r="K5933" t="n">
        <v>2114</v>
      </c>
      <c r="L5933">
        <f>(K5933-0,5)/3812</f>
        <v/>
      </c>
      <c r="M5933">
        <f>NORM.S.INV(L5933)</f>
        <v/>
      </c>
      <c r="N5933">
        <f>INDEX(SORT('08_MODELO_MULTIPLO'!G$31:G$3842;1;TRUE);K5933)</f>
        <v/>
      </c>
    </row>
    <row r="5934">
      <c r="A5934" t="n">
        <v>2115</v>
      </c>
      <c r="B5934">
        <f>(A5934-0,5)/3812</f>
        <v/>
      </c>
      <c r="C5934">
        <f>NORM.S.INV(B5934)</f>
        <v/>
      </c>
      <c r="D5934">
        <f>INDEX(SORT('06_MODELO_REFS'!F$26:F$3837;1;TRUE);A5934)</f>
        <v/>
      </c>
      <c r="F5934" t="n">
        <v>2115</v>
      </c>
      <c r="G5934">
        <f>(F5934-0,5)/3812</f>
        <v/>
      </c>
      <c r="H5934">
        <f>NORM.S.INV(G5934)</f>
        <v/>
      </c>
      <c r="I5934">
        <f>INDEX(SORT('07_MODELO_NPI'!F$26:F$3837;1;TRUE);F5934)</f>
        <v/>
      </c>
      <c r="K5934" t="n">
        <v>2115</v>
      </c>
      <c r="L5934">
        <f>(K5934-0,5)/3812</f>
        <v/>
      </c>
      <c r="M5934">
        <f>NORM.S.INV(L5934)</f>
        <v/>
      </c>
      <c r="N5934">
        <f>INDEX(SORT('08_MODELO_MULTIPLO'!G$31:G$3842;1;TRUE);K5934)</f>
        <v/>
      </c>
    </row>
    <row r="5935">
      <c r="A5935" t="n">
        <v>2116</v>
      </c>
      <c r="B5935">
        <f>(A5935-0,5)/3812</f>
        <v/>
      </c>
      <c r="C5935">
        <f>NORM.S.INV(B5935)</f>
        <v/>
      </c>
      <c r="D5935">
        <f>INDEX(SORT('06_MODELO_REFS'!F$26:F$3837;1;TRUE);A5935)</f>
        <v/>
      </c>
      <c r="F5935" t="n">
        <v>2116</v>
      </c>
      <c r="G5935">
        <f>(F5935-0,5)/3812</f>
        <v/>
      </c>
      <c r="H5935">
        <f>NORM.S.INV(G5935)</f>
        <v/>
      </c>
      <c r="I5935">
        <f>INDEX(SORT('07_MODELO_NPI'!F$26:F$3837;1;TRUE);F5935)</f>
        <v/>
      </c>
      <c r="K5935" t="n">
        <v>2116</v>
      </c>
      <c r="L5935">
        <f>(K5935-0,5)/3812</f>
        <v/>
      </c>
      <c r="M5935">
        <f>NORM.S.INV(L5935)</f>
        <v/>
      </c>
      <c r="N5935">
        <f>INDEX(SORT('08_MODELO_MULTIPLO'!G$31:G$3842;1;TRUE);K5935)</f>
        <v/>
      </c>
    </row>
    <row r="5936">
      <c r="A5936" t="n">
        <v>2117</v>
      </c>
      <c r="B5936">
        <f>(A5936-0,5)/3812</f>
        <v/>
      </c>
      <c r="C5936">
        <f>NORM.S.INV(B5936)</f>
        <v/>
      </c>
      <c r="D5936">
        <f>INDEX(SORT('06_MODELO_REFS'!F$26:F$3837;1;TRUE);A5936)</f>
        <v/>
      </c>
      <c r="F5936" t="n">
        <v>2117</v>
      </c>
      <c r="G5936">
        <f>(F5936-0,5)/3812</f>
        <v/>
      </c>
      <c r="H5936">
        <f>NORM.S.INV(G5936)</f>
        <v/>
      </c>
      <c r="I5936">
        <f>INDEX(SORT('07_MODELO_NPI'!F$26:F$3837;1;TRUE);F5936)</f>
        <v/>
      </c>
      <c r="K5936" t="n">
        <v>2117</v>
      </c>
      <c r="L5936">
        <f>(K5936-0,5)/3812</f>
        <v/>
      </c>
      <c r="M5936">
        <f>NORM.S.INV(L5936)</f>
        <v/>
      </c>
      <c r="N5936">
        <f>INDEX(SORT('08_MODELO_MULTIPLO'!G$31:G$3842;1;TRUE);K5936)</f>
        <v/>
      </c>
    </row>
    <row r="5937">
      <c r="A5937" t="n">
        <v>2118</v>
      </c>
      <c r="B5937">
        <f>(A5937-0,5)/3812</f>
        <v/>
      </c>
      <c r="C5937">
        <f>NORM.S.INV(B5937)</f>
        <v/>
      </c>
      <c r="D5937">
        <f>INDEX(SORT('06_MODELO_REFS'!F$26:F$3837;1;TRUE);A5937)</f>
        <v/>
      </c>
      <c r="F5937" t="n">
        <v>2118</v>
      </c>
      <c r="G5937">
        <f>(F5937-0,5)/3812</f>
        <v/>
      </c>
      <c r="H5937">
        <f>NORM.S.INV(G5937)</f>
        <v/>
      </c>
      <c r="I5937">
        <f>INDEX(SORT('07_MODELO_NPI'!F$26:F$3837;1;TRUE);F5937)</f>
        <v/>
      </c>
      <c r="K5937" t="n">
        <v>2118</v>
      </c>
      <c r="L5937">
        <f>(K5937-0,5)/3812</f>
        <v/>
      </c>
      <c r="M5937">
        <f>NORM.S.INV(L5937)</f>
        <v/>
      </c>
      <c r="N5937">
        <f>INDEX(SORT('08_MODELO_MULTIPLO'!G$31:G$3842;1;TRUE);K5937)</f>
        <v/>
      </c>
    </row>
    <row r="5938">
      <c r="A5938" t="n">
        <v>2119</v>
      </c>
      <c r="B5938">
        <f>(A5938-0,5)/3812</f>
        <v/>
      </c>
      <c r="C5938">
        <f>NORM.S.INV(B5938)</f>
        <v/>
      </c>
      <c r="D5938">
        <f>INDEX(SORT('06_MODELO_REFS'!F$26:F$3837;1;TRUE);A5938)</f>
        <v/>
      </c>
      <c r="F5938" t="n">
        <v>2119</v>
      </c>
      <c r="G5938">
        <f>(F5938-0,5)/3812</f>
        <v/>
      </c>
      <c r="H5938">
        <f>NORM.S.INV(G5938)</f>
        <v/>
      </c>
      <c r="I5938">
        <f>INDEX(SORT('07_MODELO_NPI'!F$26:F$3837;1;TRUE);F5938)</f>
        <v/>
      </c>
      <c r="K5938" t="n">
        <v>2119</v>
      </c>
      <c r="L5938">
        <f>(K5938-0,5)/3812</f>
        <v/>
      </c>
      <c r="M5938">
        <f>NORM.S.INV(L5938)</f>
        <v/>
      </c>
      <c r="N5938">
        <f>INDEX(SORT('08_MODELO_MULTIPLO'!G$31:G$3842;1;TRUE);K5938)</f>
        <v/>
      </c>
    </row>
    <row r="5939">
      <c r="A5939" t="n">
        <v>2120</v>
      </c>
      <c r="B5939">
        <f>(A5939-0,5)/3812</f>
        <v/>
      </c>
      <c r="C5939">
        <f>NORM.S.INV(B5939)</f>
        <v/>
      </c>
      <c r="D5939">
        <f>INDEX(SORT('06_MODELO_REFS'!F$26:F$3837;1;TRUE);A5939)</f>
        <v/>
      </c>
      <c r="F5939" t="n">
        <v>2120</v>
      </c>
      <c r="G5939">
        <f>(F5939-0,5)/3812</f>
        <v/>
      </c>
      <c r="H5939">
        <f>NORM.S.INV(G5939)</f>
        <v/>
      </c>
      <c r="I5939">
        <f>INDEX(SORT('07_MODELO_NPI'!F$26:F$3837;1;TRUE);F5939)</f>
        <v/>
      </c>
      <c r="K5939" t="n">
        <v>2120</v>
      </c>
      <c r="L5939">
        <f>(K5939-0,5)/3812</f>
        <v/>
      </c>
      <c r="M5939">
        <f>NORM.S.INV(L5939)</f>
        <v/>
      </c>
      <c r="N5939">
        <f>INDEX(SORT('08_MODELO_MULTIPLO'!G$31:G$3842;1;TRUE);K5939)</f>
        <v/>
      </c>
    </row>
    <row r="5940">
      <c r="A5940" t="n">
        <v>2121</v>
      </c>
      <c r="B5940">
        <f>(A5940-0,5)/3812</f>
        <v/>
      </c>
      <c r="C5940">
        <f>NORM.S.INV(B5940)</f>
        <v/>
      </c>
      <c r="D5940">
        <f>INDEX(SORT('06_MODELO_REFS'!F$26:F$3837;1;TRUE);A5940)</f>
        <v/>
      </c>
      <c r="F5940" t="n">
        <v>2121</v>
      </c>
      <c r="G5940">
        <f>(F5940-0,5)/3812</f>
        <v/>
      </c>
      <c r="H5940">
        <f>NORM.S.INV(G5940)</f>
        <v/>
      </c>
      <c r="I5940">
        <f>INDEX(SORT('07_MODELO_NPI'!F$26:F$3837;1;TRUE);F5940)</f>
        <v/>
      </c>
      <c r="K5940" t="n">
        <v>2121</v>
      </c>
      <c r="L5940">
        <f>(K5940-0,5)/3812</f>
        <v/>
      </c>
      <c r="M5940">
        <f>NORM.S.INV(L5940)</f>
        <v/>
      </c>
      <c r="N5940">
        <f>INDEX(SORT('08_MODELO_MULTIPLO'!G$31:G$3842;1;TRUE);K5940)</f>
        <v/>
      </c>
    </row>
    <row r="5941">
      <c r="A5941" t="n">
        <v>2122</v>
      </c>
      <c r="B5941">
        <f>(A5941-0,5)/3812</f>
        <v/>
      </c>
      <c r="C5941">
        <f>NORM.S.INV(B5941)</f>
        <v/>
      </c>
      <c r="D5941">
        <f>INDEX(SORT('06_MODELO_REFS'!F$26:F$3837;1;TRUE);A5941)</f>
        <v/>
      </c>
      <c r="F5941" t="n">
        <v>2122</v>
      </c>
      <c r="G5941">
        <f>(F5941-0,5)/3812</f>
        <v/>
      </c>
      <c r="H5941">
        <f>NORM.S.INV(G5941)</f>
        <v/>
      </c>
      <c r="I5941">
        <f>INDEX(SORT('07_MODELO_NPI'!F$26:F$3837;1;TRUE);F5941)</f>
        <v/>
      </c>
      <c r="K5941" t="n">
        <v>2122</v>
      </c>
      <c r="L5941">
        <f>(K5941-0,5)/3812</f>
        <v/>
      </c>
      <c r="M5941">
        <f>NORM.S.INV(L5941)</f>
        <v/>
      </c>
      <c r="N5941">
        <f>INDEX(SORT('08_MODELO_MULTIPLO'!G$31:G$3842;1;TRUE);K5941)</f>
        <v/>
      </c>
    </row>
    <row r="5942">
      <c r="A5942" t="n">
        <v>2123</v>
      </c>
      <c r="B5942">
        <f>(A5942-0,5)/3812</f>
        <v/>
      </c>
      <c r="C5942">
        <f>NORM.S.INV(B5942)</f>
        <v/>
      </c>
      <c r="D5942">
        <f>INDEX(SORT('06_MODELO_REFS'!F$26:F$3837;1;TRUE);A5942)</f>
        <v/>
      </c>
      <c r="F5942" t="n">
        <v>2123</v>
      </c>
      <c r="G5942">
        <f>(F5942-0,5)/3812</f>
        <v/>
      </c>
      <c r="H5942">
        <f>NORM.S.INV(G5942)</f>
        <v/>
      </c>
      <c r="I5942">
        <f>INDEX(SORT('07_MODELO_NPI'!F$26:F$3837;1;TRUE);F5942)</f>
        <v/>
      </c>
      <c r="K5942" t="n">
        <v>2123</v>
      </c>
      <c r="L5942">
        <f>(K5942-0,5)/3812</f>
        <v/>
      </c>
      <c r="M5942">
        <f>NORM.S.INV(L5942)</f>
        <v/>
      </c>
      <c r="N5942">
        <f>INDEX(SORT('08_MODELO_MULTIPLO'!G$31:G$3842;1;TRUE);K5942)</f>
        <v/>
      </c>
    </row>
    <row r="5943">
      <c r="A5943" t="n">
        <v>2124</v>
      </c>
      <c r="B5943">
        <f>(A5943-0,5)/3812</f>
        <v/>
      </c>
      <c r="C5943">
        <f>NORM.S.INV(B5943)</f>
        <v/>
      </c>
      <c r="D5943">
        <f>INDEX(SORT('06_MODELO_REFS'!F$26:F$3837;1;TRUE);A5943)</f>
        <v/>
      </c>
      <c r="F5943" t="n">
        <v>2124</v>
      </c>
      <c r="G5943">
        <f>(F5943-0,5)/3812</f>
        <v/>
      </c>
      <c r="H5943">
        <f>NORM.S.INV(G5943)</f>
        <v/>
      </c>
      <c r="I5943">
        <f>INDEX(SORT('07_MODELO_NPI'!F$26:F$3837;1;TRUE);F5943)</f>
        <v/>
      </c>
      <c r="K5943" t="n">
        <v>2124</v>
      </c>
      <c r="L5943">
        <f>(K5943-0,5)/3812</f>
        <v/>
      </c>
      <c r="M5943">
        <f>NORM.S.INV(L5943)</f>
        <v/>
      </c>
      <c r="N5943">
        <f>INDEX(SORT('08_MODELO_MULTIPLO'!G$31:G$3842;1;TRUE);K5943)</f>
        <v/>
      </c>
    </row>
    <row r="5944">
      <c r="A5944" t="n">
        <v>2125</v>
      </c>
      <c r="B5944">
        <f>(A5944-0,5)/3812</f>
        <v/>
      </c>
      <c r="C5944">
        <f>NORM.S.INV(B5944)</f>
        <v/>
      </c>
      <c r="D5944">
        <f>INDEX(SORT('06_MODELO_REFS'!F$26:F$3837;1;TRUE);A5944)</f>
        <v/>
      </c>
      <c r="F5944" t="n">
        <v>2125</v>
      </c>
      <c r="G5944">
        <f>(F5944-0,5)/3812</f>
        <v/>
      </c>
      <c r="H5944">
        <f>NORM.S.INV(G5944)</f>
        <v/>
      </c>
      <c r="I5944">
        <f>INDEX(SORT('07_MODELO_NPI'!F$26:F$3837;1;TRUE);F5944)</f>
        <v/>
      </c>
      <c r="K5944" t="n">
        <v>2125</v>
      </c>
      <c r="L5944">
        <f>(K5944-0,5)/3812</f>
        <v/>
      </c>
      <c r="M5944">
        <f>NORM.S.INV(L5944)</f>
        <v/>
      </c>
      <c r="N5944">
        <f>INDEX(SORT('08_MODELO_MULTIPLO'!G$31:G$3842;1;TRUE);K5944)</f>
        <v/>
      </c>
    </row>
    <row r="5945">
      <c r="A5945" t="n">
        <v>2126</v>
      </c>
      <c r="B5945">
        <f>(A5945-0,5)/3812</f>
        <v/>
      </c>
      <c r="C5945">
        <f>NORM.S.INV(B5945)</f>
        <v/>
      </c>
      <c r="D5945">
        <f>INDEX(SORT('06_MODELO_REFS'!F$26:F$3837;1;TRUE);A5945)</f>
        <v/>
      </c>
      <c r="F5945" t="n">
        <v>2126</v>
      </c>
      <c r="G5945">
        <f>(F5945-0,5)/3812</f>
        <v/>
      </c>
      <c r="H5945">
        <f>NORM.S.INV(G5945)</f>
        <v/>
      </c>
      <c r="I5945">
        <f>INDEX(SORT('07_MODELO_NPI'!F$26:F$3837;1;TRUE);F5945)</f>
        <v/>
      </c>
      <c r="K5945" t="n">
        <v>2126</v>
      </c>
      <c r="L5945">
        <f>(K5945-0,5)/3812</f>
        <v/>
      </c>
      <c r="M5945">
        <f>NORM.S.INV(L5945)</f>
        <v/>
      </c>
      <c r="N5945">
        <f>INDEX(SORT('08_MODELO_MULTIPLO'!G$31:G$3842;1;TRUE);K5945)</f>
        <v/>
      </c>
    </row>
    <row r="5946">
      <c r="A5946" t="n">
        <v>2127</v>
      </c>
      <c r="B5946">
        <f>(A5946-0,5)/3812</f>
        <v/>
      </c>
      <c r="C5946">
        <f>NORM.S.INV(B5946)</f>
        <v/>
      </c>
      <c r="D5946">
        <f>INDEX(SORT('06_MODELO_REFS'!F$26:F$3837;1;TRUE);A5946)</f>
        <v/>
      </c>
      <c r="F5946" t="n">
        <v>2127</v>
      </c>
      <c r="G5946">
        <f>(F5946-0,5)/3812</f>
        <v/>
      </c>
      <c r="H5946">
        <f>NORM.S.INV(G5946)</f>
        <v/>
      </c>
      <c r="I5946">
        <f>INDEX(SORT('07_MODELO_NPI'!F$26:F$3837;1;TRUE);F5946)</f>
        <v/>
      </c>
      <c r="K5946" t="n">
        <v>2127</v>
      </c>
      <c r="L5946">
        <f>(K5946-0,5)/3812</f>
        <v/>
      </c>
      <c r="M5946">
        <f>NORM.S.INV(L5946)</f>
        <v/>
      </c>
      <c r="N5946">
        <f>INDEX(SORT('08_MODELO_MULTIPLO'!G$31:G$3842;1;TRUE);K5946)</f>
        <v/>
      </c>
    </row>
    <row r="5947">
      <c r="A5947" t="n">
        <v>2128</v>
      </c>
      <c r="B5947">
        <f>(A5947-0,5)/3812</f>
        <v/>
      </c>
      <c r="C5947">
        <f>NORM.S.INV(B5947)</f>
        <v/>
      </c>
      <c r="D5947">
        <f>INDEX(SORT('06_MODELO_REFS'!F$26:F$3837;1;TRUE);A5947)</f>
        <v/>
      </c>
      <c r="F5947" t="n">
        <v>2128</v>
      </c>
      <c r="G5947">
        <f>(F5947-0,5)/3812</f>
        <v/>
      </c>
      <c r="H5947">
        <f>NORM.S.INV(G5947)</f>
        <v/>
      </c>
      <c r="I5947">
        <f>INDEX(SORT('07_MODELO_NPI'!F$26:F$3837;1;TRUE);F5947)</f>
        <v/>
      </c>
      <c r="K5947" t="n">
        <v>2128</v>
      </c>
      <c r="L5947">
        <f>(K5947-0,5)/3812</f>
        <v/>
      </c>
      <c r="M5947">
        <f>NORM.S.INV(L5947)</f>
        <v/>
      </c>
      <c r="N5947">
        <f>INDEX(SORT('08_MODELO_MULTIPLO'!G$31:G$3842;1;TRUE);K5947)</f>
        <v/>
      </c>
    </row>
    <row r="5948">
      <c r="A5948" t="n">
        <v>2129</v>
      </c>
      <c r="B5948">
        <f>(A5948-0,5)/3812</f>
        <v/>
      </c>
      <c r="C5948">
        <f>NORM.S.INV(B5948)</f>
        <v/>
      </c>
      <c r="D5948">
        <f>INDEX(SORT('06_MODELO_REFS'!F$26:F$3837;1;TRUE);A5948)</f>
        <v/>
      </c>
      <c r="F5948" t="n">
        <v>2129</v>
      </c>
      <c r="G5948">
        <f>(F5948-0,5)/3812</f>
        <v/>
      </c>
      <c r="H5948">
        <f>NORM.S.INV(G5948)</f>
        <v/>
      </c>
      <c r="I5948">
        <f>INDEX(SORT('07_MODELO_NPI'!F$26:F$3837;1;TRUE);F5948)</f>
        <v/>
      </c>
      <c r="K5948" t="n">
        <v>2129</v>
      </c>
      <c r="L5948">
        <f>(K5948-0,5)/3812</f>
        <v/>
      </c>
      <c r="M5948">
        <f>NORM.S.INV(L5948)</f>
        <v/>
      </c>
      <c r="N5948">
        <f>INDEX(SORT('08_MODELO_MULTIPLO'!G$31:G$3842;1;TRUE);K5948)</f>
        <v/>
      </c>
    </row>
    <row r="5949">
      <c r="A5949" t="n">
        <v>2130</v>
      </c>
      <c r="B5949">
        <f>(A5949-0,5)/3812</f>
        <v/>
      </c>
      <c r="C5949">
        <f>NORM.S.INV(B5949)</f>
        <v/>
      </c>
      <c r="D5949">
        <f>INDEX(SORT('06_MODELO_REFS'!F$26:F$3837;1;TRUE);A5949)</f>
        <v/>
      </c>
      <c r="F5949" t="n">
        <v>2130</v>
      </c>
      <c r="G5949">
        <f>(F5949-0,5)/3812</f>
        <v/>
      </c>
      <c r="H5949">
        <f>NORM.S.INV(G5949)</f>
        <v/>
      </c>
      <c r="I5949">
        <f>INDEX(SORT('07_MODELO_NPI'!F$26:F$3837;1;TRUE);F5949)</f>
        <v/>
      </c>
      <c r="K5949" t="n">
        <v>2130</v>
      </c>
      <c r="L5949">
        <f>(K5949-0,5)/3812</f>
        <v/>
      </c>
      <c r="M5949">
        <f>NORM.S.INV(L5949)</f>
        <v/>
      </c>
      <c r="N5949">
        <f>INDEX(SORT('08_MODELO_MULTIPLO'!G$31:G$3842;1;TRUE);K5949)</f>
        <v/>
      </c>
    </row>
    <row r="5950">
      <c r="A5950" t="n">
        <v>2131</v>
      </c>
      <c r="B5950">
        <f>(A5950-0,5)/3812</f>
        <v/>
      </c>
      <c r="C5950">
        <f>NORM.S.INV(B5950)</f>
        <v/>
      </c>
      <c r="D5950">
        <f>INDEX(SORT('06_MODELO_REFS'!F$26:F$3837;1;TRUE);A5950)</f>
        <v/>
      </c>
      <c r="F5950" t="n">
        <v>2131</v>
      </c>
      <c r="G5950">
        <f>(F5950-0,5)/3812</f>
        <v/>
      </c>
      <c r="H5950">
        <f>NORM.S.INV(G5950)</f>
        <v/>
      </c>
      <c r="I5950">
        <f>INDEX(SORT('07_MODELO_NPI'!F$26:F$3837;1;TRUE);F5950)</f>
        <v/>
      </c>
      <c r="K5950" t="n">
        <v>2131</v>
      </c>
      <c r="L5950">
        <f>(K5950-0,5)/3812</f>
        <v/>
      </c>
      <c r="M5950">
        <f>NORM.S.INV(L5950)</f>
        <v/>
      </c>
      <c r="N5950">
        <f>INDEX(SORT('08_MODELO_MULTIPLO'!G$31:G$3842;1;TRUE);K5950)</f>
        <v/>
      </c>
    </row>
    <row r="5951">
      <c r="A5951" t="n">
        <v>2132</v>
      </c>
      <c r="B5951">
        <f>(A5951-0,5)/3812</f>
        <v/>
      </c>
      <c r="C5951">
        <f>NORM.S.INV(B5951)</f>
        <v/>
      </c>
      <c r="D5951">
        <f>INDEX(SORT('06_MODELO_REFS'!F$26:F$3837;1;TRUE);A5951)</f>
        <v/>
      </c>
      <c r="F5951" t="n">
        <v>2132</v>
      </c>
      <c r="G5951">
        <f>(F5951-0,5)/3812</f>
        <v/>
      </c>
      <c r="H5951">
        <f>NORM.S.INV(G5951)</f>
        <v/>
      </c>
      <c r="I5951">
        <f>INDEX(SORT('07_MODELO_NPI'!F$26:F$3837;1;TRUE);F5951)</f>
        <v/>
      </c>
      <c r="K5951" t="n">
        <v>2132</v>
      </c>
      <c r="L5951">
        <f>(K5951-0,5)/3812</f>
        <v/>
      </c>
      <c r="M5951">
        <f>NORM.S.INV(L5951)</f>
        <v/>
      </c>
      <c r="N5951">
        <f>INDEX(SORT('08_MODELO_MULTIPLO'!G$31:G$3842;1;TRUE);K5951)</f>
        <v/>
      </c>
    </row>
    <row r="5952">
      <c r="A5952" t="n">
        <v>2133</v>
      </c>
      <c r="B5952">
        <f>(A5952-0,5)/3812</f>
        <v/>
      </c>
      <c r="C5952">
        <f>NORM.S.INV(B5952)</f>
        <v/>
      </c>
      <c r="D5952">
        <f>INDEX(SORT('06_MODELO_REFS'!F$26:F$3837;1;TRUE);A5952)</f>
        <v/>
      </c>
      <c r="F5952" t="n">
        <v>2133</v>
      </c>
      <c r="G5952">
        <f>(F5952-0,5)/3812</f>
        <v/>
      </c>
      <c r="H5952">
        <f>NORM.S.INV(G5952)</f>
        <v/>
      </c>
      <c r="I5952">
        <f>INDEX(SORT('07_MODELO_NPI'!F$26:F$3837;1;TRUE);F5952)</f>
        <v/>
      </c>
      <c r="K5952" t="n">
        <v>2133</v>
      </c>
      <c r="L5952">
        <f>(K5952-0,5)/3812</f>
        <v/>
      </c>
      <c r="M5952">
        <f>NORM.S.INV(L5952)</f>
        <v/>
      </c>
      <c r="N5952">
        <f>INDEX(SORT('08_MODELO_MULTIPLO'!G$31:G$3842;1;TRUE);K5952)</f>
        <v/>
      </c>
    </row>
    <row r="5953">
      <c r="A5953" t="n">
        <v>2134</v>
      </c>
      <c r="B5953">
        <f>(A5953-0,5)/3812</f>
        <v/>
      </c>
      <c r="C5953">
        <f>NORM.S.INV(B5953)</f>
        <v/>
      </c>
      <c r="D5953">
        <f>INDEX(SORT('06_MODELO_REFS'!F$26:F$3837;1;TRUE);A5953)</f>
        <v/>
      </c>
      <c r="F5953" t="n">
        <v>2134</v>
      </c>
      <c r="G5953">
        <f>(F5953-0,5)/3812</f>
        <v/>
      </c>
      <c r="H5953">
        <f>NORM.S.INV(G5953)</f>
        <v/>
      </c>
      <c r="I5953">
        <f>INDEX(SORT('07_MODELO_NPI'!F$26:F$3837;1;TRUE);F5953)</f>
        <v/>
      </c>
      <c r="K5953" t="n">
        <v>2134</v>
      </c>
      <c r="L5953">
        <f>(K5953-0,5)/3812</f>
        <v/>
      </c>
      <c r="M5953">
        <f>NORM.S.INV(L5953)</f>
        <v/>
      </c>
      <c r="N5953">
        <f>INDEX(SORT('08_MODELO_MULTIPLO'!G$31:G$3842;1;TRUE);K5953)</f>
        <v/>
      </c>
    </row>
    <row r="5954">
      <c r="A5954" t="n">
        <v>2135</v>
      </c>
      <c r="B5954">
        <f>(A5954-0,5)/3812</f>
        <v/>
      </c>
      <c r="C5954">
        <f>NORM.S.INV(B5954)</f>
        <v/>
      </c>
      <c r="D5954">
        <f>INDEX(SORT('06_MODELO_REFS'!F$26:F$3837;1;TRUE);A5954)</f>
        <v/>
      </c>
      <c r="F5954" t="n">
        <v>2135</v>
      </c>
      <c r="G5954">
        <f>(F5954-0,5)/3812</f>
        <v/>
      </c>
      <c r="H5954">
        <f>NORM.S.INV(G5954)</f>
        <v/>
      </c>
      <c r="I5954">
        <f>INDEX(SORT('07_MODELO_NPI'!F$26:F$3837;1;TRUE);F5954)</f>
        <v/>
      </c>
      <c r="K5954" t="n">
        <v>2135</v>
      </c>
      <c r="L5954">
        <f>(K5954-0,5)/3812</f>
        <v/>
      </c>
      <c r="M5954">
        <f>NORM.S.INV(L5954)</f>
        <v/>
      </c>
      <c r="N5954">
        <f>INDEX(SORT('08_MODELO_MULTIPLO'!G$31:G$3842;1;TRUE);K5954)</f>
        <v/>
      </c>
    </row>
    <row r="5955">
      <c r="A5955" t="n">
        <v>2136</v>
      </c>
      <c r="B5955">
        <f>(A5955-0,5)/3812</f>
        <v/>
      </c>
      <c r="C5955">
        <f>NORM.S.INV(B5955)</f>
        <v/>
      </c>
      <c r="D5955">
        <f>INDEX(SORT('06_MODELO_REFS'!F$26:F$3837;1;TRUE);A5955)</f>
        <v/>
      </c>
      <c r="F5955" t="n">
        <v>2136</v>
      </c>
      <c r="G5955">
        <f>(F5955-0,5)/3812</f>
        <v/>
      </c>
      <c r="H5955">
        <f>NORM.S.INV(G5955)</f>
        <v/>
      </c>
      <c r="I5955">
        <f>INDEX(SORT('07_MODELO_NPI'!F$26:F$3837;1;TRUE);F5955)</f>
        <v/>
      </c>
      <c r="K5955" t="n">
        <v>2136</v>
      </c>
      <c r="L5955">
        <f>(K5955-0,5)/3812</f>
        <v/>
      </c>
      <c r="M5955">
        <f>NORM.S.INV(L5955)</f>
        <v/>
      </c>
      <c r="N5955">
        <f>INDEX(SORT('08_MODELO_MULTIPLO'!G$31:G$3842;1;TRUE);K5955)</f>
        <v/>
      </c>
    </row>
    <row r="5956">
      <c r="A5956" t="n">
        <v>2137</v>
      </c>
      <c r="B5956">
        <f>(A5956-0,5)/3812</f>
        <v/>
      </c>
      <c r="C5956">
        <f>NORM.S.INV(B5956)</f>
        <v/>
      </c>
      <c r="D5956">
        <f>INDEX(SORT('06_MODELO_REFS'!F$26:F$3837;1;TRUE);A5956)</f>
        <v/>
      </c>
      <c r="F5956" t="n">
        <v>2137</v>
      </c>
      <c r="G5956">
        <f>(F5956-0,5)/3812</f>
        <v/>
      </c>
      <c r="H5956">
        <f>NORM.S.INV(G5956)</f>
        <v/>
      </c>
      <c r="I5956">
        <f>INDEX(SORT('07_MODELO_NPI'!F$26:F$3837;1;TRUE);F5956)</f>
        <v/>
      </c>
      <c r="K5956" t="n">
        <v>2137</v>
      </c>
      <c r="L5956">
        <f>(K5956-0,5)/3812</f>
        <v/>
      </c>
      <c r="M5956">
        <f>NORM.S.INV(L5956)</f>
        <v/>
      </c>
      <c r="N5956">
        <f>INDEX(SORT('08_MODELO_MULTIPLO'!G$31:G$3842;1;TRUE);K5956)</f>
        <v/>
      </c>
    </row>
    <row r="5957">
      <c r="A5957" t="n">
        <v>2138</v>
      </c>
      <c r="B5957">
        <f>(A5957-0,5)/3812</f>
        <v/>
      </c>
      <c r="C5957">
        <f>NORM.S.INV(B5957)</f>
        <v/>
      </c>
      <c r="D5957">
        <f>INDEX(SORT('06_MODELO_REFS'!F$26:F$3837;1;TRUE);A5957)</f>
        <v/>
      </c>
      <c r="F5957" t="n">
        <v>2138</v>
      </c>
      <c r="G5957">
        <f>(F5957-0,5)/3812</f>
        <v/>
      </c>
      <c r="H5957">
        <f>NORM.S.INV(G5957)</f>
        <v/>
      </c>
      <c r="I5957">
        <f>INDEX(SORT('07_MODELO_NPI'!F$26:F$3837;1;TRUE);F5957)</f>
        <v/>
      </c>
      <c r="K5957" t="n">
        <v>2138</v>
      </c>
      <c r="L5957">
        <f>(K5957-0,5)/3812</f>
        <v/>
      </c>
      <c r="M5957">
        <f>NORM.S.INV(L5957)</f>
        <v/>
      </c>
      <c r="N5957">
        <f>INDEX(SORT('08_MODELO_MULTIPLO'!G$31:G$3842;1;TRUE);K5957)</f>
        <v/>
      </c>
    </row>
    <row r="5958">
      <c r="A5958" t="n">
        <v>2139</v>
      </c>
      <c r="B5958">
        <f>(A5958-0,5)/3812</f>
        <v/>
      </c>
      <c r="C5958">
        <f>NORM.S.INV(B5958)</f>
        <v/>
      </c>
      <c r="D5958">
        <f>INDEX(SORT('06_MODELO_REFS'!F$26:F$3837;1;TRUE);A5958)</f>
        <v/>
      </c>
      <c r="F5958" t="n">
        <v>2139</v>
      </c>
      <c r="G5958">
        <f>(F5958-0,5)/3812</f>
        <v/>
      </c>
      <c r="H5958">
        <f>NORM.S.INV(G5958)</f>
        <v/>
      </c>
      <c r="I5958">
        <f>INDEX(SORT('07_MODELO_NPI'!F$26:F$3837;1;TRUE);F5958)</f>
        <v/>
      </c>
      <c r="K5958" t="n">
        <v>2139</v>
      </c>
      <c r="L5958">
        <f>(K5958-0,5)/3812</f>
        <v/>
      </c>
      <c r="M5958">
        <f>NORM.S.INV(L5958)</f>
        <v/>
      </c>
      <c r="N5958">
        <f>INDEX(SORT('08_MODELO_MULTIPLO'!G$31:G$3842;1;TRUE);K5958)</f>
        <v/>
      </c>
    </row>
    <row r="5959">
      <c r="A5959" t="n">
        <v>2140</v>
      </c>
      <c r="B5959">
        <f>(A5959-0,5)/3812</f>
        <v/>
      </c>
      <c r="C5959">
        <f>NORM.S.INV(B5959)</f>
        <v/>
      </c>
      <c r="D5959">
        <f>INDEX(SORT('06_MODELO_REFS'!F$26:F$3837;1;TRUE);A5959)</f>
        <v/>
      </c>
      <c r="F5959" t="n">
        <v>2140</v>
      </c>
      <c r="G5959">
        <f>(F5959-0,5)/3812</f>
        <v/>
      </c>
      <c r="H5959">
        <f>NORM.S.INV(G5959)</f>
        <v/>
      </c>
      <c r="I5959">
        <f>INDEX(SORT('07_MODELO_NPI'!F$26:F$3837;1;TRUE);F5959)</f>
        <v/>
      </c>
      <c r="K5959" t="n">
        <v>2140</v>
      </c>
      <c r="L5959">
        <f>(K5959-0,5)/3812</f>
        <v/>
      </c>
      <c r="M5959">
        <f>NORM.S.INV(L5959)</f>
        <v/>
      </c>
      <c r="N5959">
        <f>INDEX(SORT('08_MODELO_MULTIPLO'!G$31:G$3842;1;TRUE);K5959)</f>
        <v/>
      </c>
    </row>
    <row r="5960">
      <c r="A5960" t="n">
        <v>2141</v>
      </c>
      <c r="B5960">
        <f>(A5960-0,5)/3812</f>
        <v/>
      </c>
      <c r="C5960">
        <f>NORM.S.INV(B5960)</f>
        <v/>
      </c>
      <c r="D5960">
        <f>INDEX(SORT('06_MODELO_REFS'!F$26:F$3837;1;TRUE);A5960)</f>
        <v/>
      </c>
      <c r="F5960" t="n">
        <v>2141</v>
      </c>
      <c r="G5960">
        <f>(F5960-0,5)/3812</f>
        <v/>
      </c>
      <c r="H5960">
        <f>NORM.S.INV(G5960)</f>
        <v/>
      </c>
      <c r="I5960">
        <f>INDEX(SORT('07_MODELO_NPI'!F$26:F$3837;1;TRUE);F5960)</f>
        <v/>
      </c>
      <c r="K5960" t="n">
        <v>2141</v>
      </c>
      <c r="L5960">
        <f>(K5960-0,5)/3812</f>
        <v/>
      </c>
      <c r="M5960">
        <f>NORM.S.INV(L5960)</f>
        <v/>
      </c>
      <c r="N5960">
        <f>INDEX(SORT('08_MODELO_MULTIPLO'!G$31:G$3842;1;TRUE);K5960)</f>
        <v/>
      </c>
    </row>
    <row r="5961">
      <c r="A5961" t="n">
        <v>2142</v>
      </c>
      <c r="B5961">
        <f>(A5961-0,5)/3812</f>
        <v/>
      </c>
      <c r="C5961">
        <f>NORM.S.INV(B5961)</f>
        <v/>
      </c>
      <c r="D5961">
        <f>INDEX(SORT('06_MODELO_REFS'!F$26:F$3837;1;TRUE);A5961)</f>
        <v/>
      </c>
      <c r="F5961" t="n">
        <v>2142</v>
      </c>
      <c r="G5961">
        <f>(F5961-0,5)/3812</f>
        <v/>
      </c>
      <c r="H5961">
        <f>NORM.S.INV(G5961)</f>
        <v/>
      </c>
      <c r="I5961">
        <f>INDEX(SORT('07_MODELO_NPI'!F$26:F$3837;1;TRUE);F5961)</f>
        <v/>
      </c>
      <c r="K5961" t="n">
        <v>2142</v>
      </c>
      <c r="L5961">
        <f>(K5961-0,5)/3812</f>
        <v/>
      </c>
      <c r="M5961">
        <f>NORM.S.INV(L5961)</f>
        <v/>
      </c>
      <c r="N5961">
        <f>INDEX(SORT('08_MODELO_MULTIPLO'!G$31:G$3842;1;TRUE);K5961)</f>
        <v/>
      </c>
    </row>
    <row r="5962">
      <c r="A5962" t="n">
        <v>2143</v>
      </c>
      <c r="B5962">
        <f>(A5962-0,5)/3812</f>
        <v/>
      </c>
      <c r="C5962">
        <f>NORM.S.INV(B5962)</f>
        <v/>
      </c>
      <c r="D5962">
        <f>INDEX(SORT('06_MODELO_REFS'!F$26:F$3837;1;TRUE);A5962)</f>
        <v/>
      </c>
      <c r="F5962" t="n">
        <v>2143</v>
      </c>
      <c r="G5962">
        <f>(F5962-0,5)/3812</f>
        <v/>
      </c>
      <c r="H5962">
        <f>NORM.S.INV(G5962)</f>
        <v/>
      </c>
      <c r="I5962">
        <f>INDEX(SORT('07_MODELO_NPI'!F$26:F$3837;1;TRUE);F5962)</f>
        <v/>
      </c>
      <c r="K5962" t="n">
        <v>2143</v>
      </c>
      <c r="L5962">
        <f>(K5962-0,5)/3812</f>
        <v/>
      </c>
      <c r="M5962">
        <f>NORM.S.INV(L5962)</f>
        <v/>
      </c>
      <c r="N5962">
        <f>INDEX(SORT('08_MODELO_MULTIPLO'!G$31:G$3842;1;TRUE);K5962)</f>
        <v/>
      </c>
    </row>
    <row r="5963">
      <c r="A5963" t="n">
        <v>2144</v>
      </c>
      <c r="B5963">
        <f>(A5963-0,5)/3812</f>
        <v/>
      </c>
      <c r="C5963">
        <f>NORM.S.INV(B5963)</f>
        <v/>
      </c>
      <c r="D5963">
        <f>INDEX(SORT('06_MODELO_REFS'!F$26:F$3837;1;TRUE);A5963)</f>
        <v/>
      </c>
      <c r="F5963" t="n">
        <v>2144</v>
      </c>
      <c r="G5963">
        <f>(F5963-0,5)/3812</f>
        <v/>
      </c>
      <c r="H5963">
        <f>NORM.S.INV(G5963)</f>
        <v/>
      </c>
      <c r="I5963">
        <f>INDEX(SORT('07_MODELO_NPI'!F$26:F$3837;1;TRUE);F5963)</f>
        <v/>
      </c>
      <c r="K5963" t="n">
        <v>2144</v>
      </c>
      <c r="L5963">
        <f>(K5963-0,5)/3812</f>
        <v/>
      </c>
      <c r="M5963">
        <f>NORM.S.INV(L5963)</f>
        <v/>
      </c>
      <c r="N5963">
        <f>INDEX(SORT('08_MODELO_MULTIPLO'!G$31:G$3842;1;TRUE);K5963)</f>
        <v/>
      </c>
    </row>
    <row r="5964">
      <c r="A5964" t="n">
        <v>2145</v>
      </c>
      <c r="B5964">
        <f>(A5964-0,5)/3812</f>
        <v/>
      </c>
      <c r="C5964">
        <f>NORM.S.INV(B5964)</f>
        <v/>
      </c>
      <c r="D5964">
        <f>INDEX(SORT('06_MODELO_REFS'!F$26:F$3837;1;TRUE);A5964)</f>
        <v/>
      </c>
      <c r="F5964" t="n">
        <v>2145</v>
      </c>
      <c r="G5964">
        <f>(F5964-0,5)/3812</f>
        <v/>
      </c>
      <c r="H5964">
        <f>NORM.S.INV(G5964)</f>
        <v/>
      </c>
      <c r="I5964">
        <f>INDEX(SORT('07_MODELO_NPI'!F$26:F$3837;1;TRUE);F5964)</f>
        <v/>
      </c>
      <c r="K5964" t="n">
        <v>2145</v>
      </c>
      <c r="L5964">
        <f>(K5964-0,5)/3812</f>
        <v/>
      </c>
      <c r="M5964">
        <f>NORM.S.INV(L5964)</f>
        <v/>
      </c>
      <c r="N5964">
        <f>INDEX(SORT('08_MODELO_MULTIPLO'!G$31:G$3842;1;TRUE);K5964)</f>
        <v/>
      </c>
    </row>
    <row r="5965">
      <c r="A5965" t="n">
        <v>2146</v>
      </c>
      <c r="B5965">
        <f>(A5965-0,5)/3812</f>
        <v/>
      </c>
      <c r="C5965">
        <f>NORM.S.INV(B5965)</f>
        <v/>
      </c>
      <c r="D5965">
        <f>INDEX(SORT('06_MODELO_REFS'!F$26:F$3837;1;TRUE);A5965)</f>
        <v/>
      </c>
      <c r="F5965" t="n">
        <v>2146</v>
      </c>
      <c r="G5965">
        <f>(F5965-0,5)/3812</f>
        <v/>
      </c>
      <c r="H5965">
        <f>NORM.S.INV(G5965)</f>
        <v/>
      </c>
      <c r="I5965">
        <f>INDEX(SORT('07_MODELO_NPI'!F$26:F$3837;1;TRUE);F5965)</f>
        <v/>
      </c>
      <c r="K5965" t="n">
        <v>2146</v>
      </c>
      <c r="L5965">
        <f>(K5965-0,5)/3812</f>
        <v/>
      </c>
      <c r="M5965">
        <f>NORM.S.INV(L5965)</f>
        <v/>
      </c>
      <c r="N5965">
        <f>INDEX(SORT('08_MODELO_MULTIPLO'!G$31:G$3842;1;TRUE);K5965)</f>
        <v/>
      </c>
    </row>
    <row r="5966">
      <c r="A5966" t="n">
        <v>2147</v>
      </c>
      <c r="B5966">
        <f>(A5966-0,5)/3812</f>
        <v/>
      </c>
      <c r="C5966">
        <f>NORM.S.INV(B5966)</f>
        <v/>
      </c>
      <c r="D5966">
        <f>INDEX(SORT('06_MODELO_REFS'!F$26:F$3837;1;TRUE);A5966)</f>
        <v/>
      </c>
      <c r="F5966" t="n">
        <v>2147</v>
      </c>
      <c r="G5966">
        <f>(F5966-0,5)/3812</f>
        <v/>
      </c>
      <c r="H5966">
        <f>NORM.S.INV(G5966)</f>
        <v/>
      </c>
      <c r="I5966">
        <f>INDEX(SORT('07_MODELO_NPI'!F$26:F$3837;1;TRUE);F5966)</f>
        <v/>
      </c>
      <c r="K5966" t="n">
        <v>2147</v>
      </c>
      <c r="L5966">
        <f>(K5966-0,5)/3812</f>
        <v/>
      </c>
      <c r="M5966">
        <f>NORM.S.INV(L5966)</f>
        <v/>
      </c>
      <c r="N5966">
        <f>INDEX(SORT('08_MODELO_MULTIPLO'!G$31:G$3842;1;TRUE);K5966)</f>
        <v/>
      </c>
    </row>
    <row r="5967">
      <c r="A5967" t="n">
        <v>2148</v>
      </c>
      <c r="B5967">
        <f>(A5967-0,5)/3812</f>
        <v/>
      </c>
      <c r="C5967">
        <f>NORM.S.INV(B5967)</f>
        <v/>
      </c>
      <c r="D5967">
        <f>INDEX(SORT('06_MODELO_REFS'!F$26:F$3837;1;TRUE);A5967)</f>
        <v/>
      </c>
      <c r="F5967" t="n">
        <v>2148</v>
      </c>
      <c r="G5967">
        <f>(F5967-0,5)/3812</f>
        <v/>
      </c>
      <c r="H5967">
        <f>NORM.S.INV(G5967)</f>
        <v/>
      </c>
      <c r="I5967">
        <f>INDEX(SORT('07_MODELO_NPI'!F$26:F$3837;1;TRUE);F5967)</f>
        <v/>
      </c>
      <c r="K5967" t="n">
        <v>2148</v>
      </c>
      <c r="L5967">
        <f>(K5967-0,5)/3812</f>
        <v/>
      </c>
      <c r="M5967">
        <f>NORM.S.INV(L5967)</f>
        <v/>
      </c>
      <c r="N5967">
        <f>INDEX(SORT('08_MODELO_MULTIPLO'!G$31:G$3842;1;TRUE);K5967)</f>
        <v/>
      </c>
    </row>
    <row r="5968">
      <c r="A5968" t="n">
        <v>2149</v>
      </c>
      <c r="B5968">
        <f>(A5968-0,5)/3812</f>
        <v/>
      </c>
      <c r="C5968">
        <f>NORM.S.INV(B5968)</f>
        <v/>
      </c>
      <c r="D5968">
        <f>INDEX(SORT('06_MODELO_REFS'!F$26:F$3837;1;TRUE);A5968)</f>
        <v/>
      </c>
      <c r="F5968" t="n">
        <v>2149</v>
      </c>
      <c r="G5968">
        <f>(F5968-0,5)/3812</f>
        <v/>
      </c>
      <c r="H5968">
        <f>NORM.S.INV(G5968)</f>
        <v/>
      </c>
      <c r="I5968">
        <f>INDEX(SORT('07_MODELO_NPI'!F$26:F$3837;1;TRUE);F5968)</f>
        <v/>
      </c>
      <c r="K5968" t="n">
        <v>2149</v>
      </c>
      <c r="L5968">
        <f>(K5968-0,5)/3812</f>
        <v/>
      </c>
      <c r="M5968">
        <f>NORM.S.INV(L5968)</f>
        <v/>
      </c>
      <c r="N5968">
        <f>INDEX(SORT('08_MODELO_MULTIPLO'!G$31:G$3842;1;TRUE);K5968)</f>
        <v/>
      </c>
    </row>
    <row r="5969">
      <c r="A5969" t="n">
        <v>2150</v>
      </c>
      <c r="B5969">
        <f>(A5969-0,5)/3812</f>
        <v/>
      </c>
      <c r="C5969">
        <f>NORM.S.INV(B5969)</f>
        <v/>
      </c>
      <c r="D5969">
        <f>INDEX(SORT('06_MODELO_REFS'!F$26:F$3837;1;TRUE);A5969)</f>
        <v/>
      </c>
      <c r="F5969" t="n">
        <v>2150</v>
      </c>
      <c r="G5969">
        <f>(F5969-0,5)/3812</f>
        <v/>
      </c>
      <c r="H5969">
        <f>NORM.S.INV(G5969)</f>
        <v/>
      </c>
      <c r="I5969">
        <f>INDEX(SORT('07_MODELO_NPI'!F$26:F$3837;1;TRUE);F5969)</f>
        <v/>
      </c>
      <c r="K5969" t="n">
        <v>2150</v>
      </c>
      <c r="L5969">
        <f>(K5969-0,5)/3812</f>
        <v/>
      </c>
      <c r="M5969">
        <f>NORM.S.INV(L5969)</f>
        <v/>
      </c>
      <c r="N5969">
        <f>INDEX(SORT('08_MODELO_MULTIPLO'!G$31:G$3842;1;TRUE);K5969)</f>
        <v/>
      </c>
    </row>
    <row r="5970">
      <c r="A5970" t="n">
        <v>2151</v>
      </c>
      <c r="B5970">
        <f>(A5970-0,5)/3812</f>
        <v/>
      </c>
      <c r="C5970">
        <f>NORM.S.INV(B5970)</f>
        <v/>
      </c>
      <c r="D5970">
        <f>INDEX(SORT('06_MODELO_REFS'!F$26:F$3837;1;TRUE);A5970)</f>
        <v/>
      </c>
      <c r="F5970" t="n">
        <v>2151</v>
      </c>
      <c r="G5970">
        <f>(F5970-0,5)/3812</f>
        <v/>
      </c>
      <c r="H5970">
        <f>NORM.S.INV(G5970)</f>
        <v/>
      </c>
      <c r="I5970">
        <f>INDEX(SORT('07_MODELO_NPI'!F$26:F$3837;1;TRUE);F5970)</f>
        <v/>
      </c>
      <c r="K5970" t="n">
        <v>2151</v>
      </c>
      <c r="L5970">
        <f>(K5970-0,5)/3812</f>
        <v/>
      </c>
      <c r="M5970">
        <f>NORM.S.INV(L5970)</f>
        <v/>
      </c>
      <c r="N5970">
        <f>INDEX(SORT('08_MODELO_MULTIPLO'!G$31:G$3842;1;TRUE);K5970)</f>
        <v/>
      </c>
    </row>
    <row r="5971">
      <c r="A5971" t="n">
        <v>2152</v>
      </c>
      <c r="B5971">
        <f>(A5971-0,5)/3812</f>
        <v/>
      </c>
      <c r="C5971">
        <f>NORM.S.INV(B5971)</f>
        <v/>
      </c>
      <c r="D5971">
        <f>INDEX(SORT('06_MODELO_REFS'!F$26:F$3837;1;TRUE);A5971)</f>
        <v/>
      </c>
      <c r="F5971" t="n">
        <v>2152</v>
      </c>
      <c r="G5971">
        <f>(F5971-0,5)/3812</f>
        <v/>
      </c>
      <c r="H5971">
        <f>NORM.S.INV(G5971)</f>
        <v/>
      </c>
      <c r="I5971">
        <f>INDEX(SORT('07_MODELO_NPI'!F$26:F$3837;1;TRUE);F5971)</f>
        <v/>
      </c>
      <c r="K5971" t="n">
        <v>2152</v>
      </c>
      <c r="L5971">
        <f>(K5971-0,5)/3812</f>
        <v/>
      </c>
      <c r="M5971">
        <f>NORM.S.INV(L5971)</f>
        <v/>
      </c>
      <c r="N5971">
        <f>INDEX(SORT('08_MODELO_MULTIPLO'!G$31:G$3842;1;TRUE);K5971)</f>
        <v/>
      </c>
    </row>
    <row r="5972">
      <c r="A5972" t="n">
        <v>2153</v>
      </c>
      <c r="B5972">
        <f>(A5972-0,5)/3812</f>
        <v/>
      </c>
      <c r="C5972">
        <f>NORM.S.INV(B5972)</f>
        <v/>
      </c>
      <c r="D5972">
        <f>INDEX(SORT('06_MODELO_REFS'!F$26:F$3837;1;TRUE);A5972)</f>
        <v/>
      </c>
      <c r="F5972" t="n">
        <v>2153</v>
      </c>
      <c r="G5972">
        <f>(F5972-0,5)/3812</f>
        <v/>
      </c>
      <c r="H5972">
        <f>NORM.S.INV(G5972)</f>
        <v/>
      </c>
      <c r="I5972">
        <f>INDEX(SORT('07_MODELO_NPI'!F$26:F$3837;1;TRUE);F5972)</f>
        <v/>
      </c>
      <c r="K5972" t="n">
        <v>2153</v>
      </c>
      <c r="L5972">
        <f>(K5972-0,5)/3812</f>
        <v/>
      </c>
      <c r="M5972">
        <f>NORM.S.INV(L5972)</f>
        <v/>
      </c>
      <c r="N5972">
        <f>INDEX(SORT('08_MODELO_MULTIPLO'!G$31:G$3842;1;TRUE);K5972)</f>
        <v/>
      </c>
    </row>
    <row r="5973">
      <c r="A5973" t="n">
        <v>2154</v>
      </c>
      <c r="B5973">
        <f>(A5973-0,5)/3812</f>
        <v/>
      </c>
      <c r="C5973">
        <f>NORM.S.INV(B5973)</f>
        <v/>
      </c>
      <c r="D5973">
        <f>INDEX(SORT('06_MODELO_REFS'!F$26:F$3837;1;TRUE);A5973)</f>
        <v/>
      </c>
      <c r="F5973" t="n">
        <v>2154</v>
      </c>
      <c r="G5973">
        <f>(F5973-0,5)/3812</f>
        <v/>
      </c>
      <c r="H5973">
        <f>NORM.S.INV(G5973)</f>
        <v/>
      </c>
      <c r="I5973">
        <f>INDEX(SORT('07_MODELO_NPI'!F$26:F$3837;1;TRUE);F5973)</f>
        <v/>
      </c>
      <c r="K5973" t="n">
        <v>2154</v>
      </c>
      <c r="L5973">
        <f>(K5973-0,5)/3812</f>
        <v/>
      </c>
      <c r="M5973">
        <f>NORM.S.INV(L5973)</f>
        <v/>
      </c>
      <c r="N5973">
        <f>INDEX(SORT('08_MODELO_MULTIPLO'!G$31:G$3842;1;TRUE);K5973)</f>
        <v/>
      </c>
    </row>
    <row r="5974">
      <c r="A5974" t="n">
        <v>2155</v>
      </c>
      <c r="B5974">
        <f>(A5974-0,5)/3812</f>
        <v/>
      </c>
      <c r="C5974">
        <f>NORM.S.INV(B5974)</f>
        <v/>
      </c>
      <c r="D5974">
        <f>INDEX(SORT('06_MODELO_REFS'!F$26:F$3837;1;TRUE);A5974)</f>
        <v/>
      </c>
      <c r="F5974" t="n">
        <v>2155</v>
      </c>
      <c r="G5974">
        <f>(F5974-0,5)/3812</f>
        <v/>
      </c>
      <c r="H5974">
        <f>NORM.S.INV(G5974)</f>
        <v/>
      </c>
      <c r="I5974">
        <f>INDEX(SORT('07_MODELO_NPI'!F$26:F$3837;1;TRUE);F5974)</f>
        <v/>
      </c>
      <c r="K5974" t="n">
        <v>2155</v>
      </c>
      <c r="L5974">
        <f>(K5974-0,5)/3812</f>
        <v/>
      </c>
      <c r="M5974">
        <f>NORM.S.INV(L5974)</f>
        <v/>
      </c>
      <c r="N5974">
        <f>INDEX(SORT('08_MODELO_MULTIPLO'!G$31:G$3842;1;TRUE);K5974)</f>
        <v/>
      </c>
    </row>
    <row r="5975">
      <c r="A5975" t="n">
        <v>2156</v>
      </c>
      <c r="B5975">
        <f>(A5975-0,5)/3812</f>
        <v/>
      </c>
      <c r="C5975">
        <f>NORM.S.INV(B5975)</f>
        <v/>
      </c>
      <c r="D5975">
        <f>INDEX(SORT('06_MODELO_REFS'!F$26:F$3837;1;TRUE);A5975)</f>
        <v/>
      </c>
      <c r="F5975" t="n">
        <v>2156</v>
      </c>
      <c r="G5975">
        <f>(F5975-0,5)/3812</f>
        <v/>
      </c>
      <c r="H5975">
        <f>NORM.S.INV(G5975)</f>
        <v/>
      </c>
      <c r="I5975">
        <f>INDEX(SORT('07_MODELO_NPI'!F$26:F$3837;1;TRUE);F5975)</f>
        <v/>
      </c>
      <c r="K5975" t="n">
        <v>2156</v>
      </c>
      <c r="L5975">
        <f>(K5975-0,5)/3812</f>
        <v/>
      </c>
      <c r="M5975">
        <f>NORM.S.INV(L5975)</f>
        <v/>
      </c>
      <c r="N5975">
        <f>INDEX(SORT('08_MODELO_MULTIPLO'!G$31:G$3842;1;TRUE);K5975)</f>
        <v/>
      </c>
    </row>
    <row r="5976">
      <c r="A5976" t="n">
        <v>2157</v>
      </c>
      <c r="B5976">
        <f>(A5976-0,5)/3812</f>
        <v/>
      </c>
      <c r="C5976">
        <f>NORM.S.INV(B5976)</f>
        <v/>
      </c>
      <c r="D5976">
        <f>INDEX(SORT('06_MODELO_REFS'!F$26:F$3837;1;TRUE);A5976)</f>
        <v/>
      </c>
      <c r="F5976" t="n">
        <v>2157</v>
      </c>
      <c r="G5976">
        <f>(F5976-0,5)/3812</f>
        <v/>
      </c>
      <c r="H5976">
        <f>NORM.S.INV(G5976)</f>
        <v/>
      </c>
      <c r="I5976">
        <f>INDEX(SORT('07_MODELO_NPI'!F$26:F$3837;1;TRUE);F5976)</f>
        <v/>
      </c>
      <c r="K5976" t="n">
        <v>2157</v>
      </c>
      <c r="L5976">
        <f>(K5976-0,5)/3812</f>
        <v/>
      </c>
      <c r="M5976">
        <f>NORM.S.INV(L5976)</f>
        <v/>
      </c>
      <c r="N5976">
        <f>INDEX(SORT('08_MODELO_MULTIPLO'!G$31:G$3842;1;TRUE);K5976)</f>
        <v/>
      </c>
    </row>
    <row r="5977">
      <c r="A5977" t="n">
        <v>2158</v>
      </c>
      <c r="B5977">
        <f>(A5977-0,5)/3812</f>
        <v/>
      </c>
      <c r="C5977">
        <f>NORM.S.INV(B5977)</f>
        <v/>
      </c>
      <c r="D5977">
        <f>INDEX(SORT('06_MODELO_REFS'!F$26:F$3837;1;TRUE);A5977)</f>
        <v/>
      </c>
      <c r="F5977" t="n">
        <v>2158</v>
      </c>
      <c r="G5977">
        <f>(F5977-0,5)/3812</f>
        <v/>
      </c>
      <c r="H5977">
        <f>NORM.S.INV(G5977)</f>
        <v/>
      </c>
      <c r="I5977">
        <f>INDEX(SORT('07_MODELO_NPI'!F$26:F$3837;1;TRUE);F5977)</f>
        <v/>
      </c>
      <c r="K5977" t="n">
        <v>2158</v>
      </c>
      <c r="L5977">
        <f>(K5977-0,5)/3812</f>
        <v/>
      </c>
      <c r="M5977">
        <f>NORM.S.INV(L5977)</f>
        <v/>
      </c>
      <c r="N5977">
        <f>INDEX(SORT('08_MODELO_MULTIPLO'!G$31:G$3842;1;TRUE);K5977)</f>
        <v/>
      </c>
    </row>
    <row r="5978">
      <c r="A5978" t="n">
        <v>2159</v>
      </c>
      <c r="B5978">
        <f>(A5978-0,5)/3812</f>
        <v/>
      </c>
      <c r="C5978">
        <f>NORM.S.INV(B5978)</f>
        <v/>
      </c>
      <c r="D5978">
        <f>INDEX(SORT('06_MODELO_REFS'!F$26:F$3837;1;TRUE);A5978)</f>
        <v/>
      </c>
      <c r="F5978" t="n">
        <v>2159</v>
      </c>
      <c r="G5978">
        <f>(F5978-0,5)/3812</f>
        <v/>
      </c>
      <c r="H5978">
        <f>NORM.S.INV(G5978)</f>
        <v/>
      </c>
      <c r="I5978">
        <f>INDEX(SORT('07_MODELO_NPI'!F$26:F$3837;1;TRUE);F5978)</f>
        <v/>
      </c>
      <c r="K5978" t="n">
        <v>2159</v>
      </c>
      <c r="L5978">
        <f>(K5978-0,5)/3812</f>
        <v/>
      </c>
      <c r="M5978">
        <f>NORM.S.INV(L5978)</f>
        <v/>
      </c>
      <c r="N5978">
        <f>INDEX(SORT('08_MODELO_MULTIPLO'!G$31:G$3842;1;TRUE);K5978)</f>
        <v/>
      </c>
    </row>
    <row r="5979">
      <c r="A5979" t="n">
        <v>2160</v>
      </c>
      <c r="B5979">
        <f>(A5979-0,5)/3812</f>
        <v/>
      </c>
      <c r="C5979">
        <f>NORM.S.INV(B5979)</f>
        <v/>
      </c>
      <c r="D5979">
        <f>INDEX(SORT('06_MODELO_REFS'!F$26:F$3837;1;TRUE);A5979)</f>
        <v/>
      </c>
      <c r="F5979" t="n">
        <v>2160</v>
      </c>
      <c r="G5979">
        <f>(F5979-0,5)/3812</f>
        <v/>
      </c>
      <c r="H5979">
        <f>NORM.S.INV(G5979)</f>
        <v/>
      </c>
      <c r="I5979">
        <f>INDEX(SORT('07_MODELO_NPI'!F$26:F$3837;1;TRUE);F5979)</f>
        <v/>
      </c>
      <c r="K5979" t="n">
        <v>2160</v>
      </c>
      <c r="L5979">
        <f>(K5979-0,5)/3812</f>
        <v/>
      </c>
      <c r="M5979">
        <f>NORM.S.INV(L5979)</f>
        <v/>
      </c>
      <c r="N5979">
        <f>INDEX(SORT('08_MODELO_MULTIPLO'!G$31:G$3842;1;TRUE);K5979)</f>
        <v/>
      </c>
    </row>
    <row r="5980">
      <c r="A5980" t="n">
        <v>2161</v>
      </c>
      <c r="B5980">
        <f>(A5980-0,5)/3812</f>
        <v/>
      </c>
      <c r="C5980">
        <f>NORM.S.INV(B5980)</f>
        <v/>
      </c>
      <c r="D5980">
        <f>INDEX(SORT('06_MODELO_REFS'!F$26:F$3837;1;TRUE);A5980)</f>
        <v/>
      </c>
      <c r="F5980" t="n">
        <v>2161</v>
      </c>
      <c r="G5980">
        <f>(F5980-0,5)/3812</f>
        <v/>
      </c>
      <c r="H5980">
        <f>NORM.S.INV(G5980)</f>
        <v/>
      </c>
      <c r="I5980">
        <f>INDEX(SORT('07_MODELO_NPI'!F$26:F$3837;1;TRUE);F5980)</f>
        <v/>
      </c>
      <c r="K5980" t="n">
        <v>2161</v>
      </c>
      <c r="L5980">
        <f>(K5980-0,5)/3812</f>
        <v/>
      </c>
      <c r="M5980">
        <f>NORM.S.INV(L5980)</f>
        <v/>
      </c>
      <c r="N5980">
        <f>INDEX(SORT('08_MODELO_MULTIPLO'!G$31:G$3842;1;TRUE);K5980)</f>
        <v/>
      </c>
    </row>
    <row r="5981">
      <c r="A5981" t="n">
        <v>2162</v>
      </c>
      <c r="B5981">
        <f>(A5981-0,5)/3812</f>
        <v/>
      </c>
      <c r="C5981">
        <f>NORM.S.INV(B5981)</f>
        <v/>
      </c>
      <c r="D5981">
        <f>INDEX(SORT('06_MODELO_REFS'!F$26:F$3837;1;TRUE);A5981)</f>
        <v/>
      </c>
      <c r="F5981" t="n">
        <v>2162</v>
      </c>
      <c r="G5981">
        <f>(F5981-0,5)/3812</f>
        <v/>
      </c>
      <c r="H5981">
        <f>NORM.S.INV(G5981)</f>
        <v/>
      </c>
      <c r="I5981">
        <f>INDEX(SORT('07_MODELO_NPI'!F$26:F$3837;1;TRUE);F5981)</f>
        <v/>
      </c>
      <c r="K5981" t="n">
        <v>2162</v>
      </c>
      <c r="L5981">
        <f>(K5981-0,5)/3812</f>
        <v/>
      </c>
      <c r="M5981">
        <f>NORM.S.INV(L5981)</f>
        <v/>
      </c>
      <c r="N5981">
        <f>INDEX(SORT('08_MODELO_MULTIPLO'!G$31:G$3842;1;TRUE);K5981)</f>
        <v/>
      </c>
    </row>
    <row r="5982">
      <c r="A5982" t="n">
        <v>2163</v>
      </c>
      <c r="B5982">
        <f>(A5982-0,5)/3812</f>
        <v/>
      </c>
      <c r="C5982">
        <f>NORM.S.INV(B5982)</f>
        <v/>
      </c>
      <c r="D5982">
        <f>INDEX(SORT('06_MODELO_REFS'!F$26:F$3837;1;TRUE);A5982)</f>
        <v/>
      </c>
      <c r="F5982" t="n">
        <v>2163</v>
      </c>
      <c r="G5982">
        <f>(F5982-0,5)/3812</f>
        <v/>
      </c>
      <c r="H5982">
        <f>NORM.S.INV(G5982)</f>
        <v/>
      </c>
      <c r="I5982">
        <f>INDEX(SORT('07_MODELO_NPI'!F$26:F$3837;1;TRUE);F5982)</f>
        <v/>
      </c>
      <c r="K5982" t="n">
        <v>2163</v>
      </c>
      <c r="L5982">
        <f>(K5982-0,5)/3812</f>
        <v/>
      </c>
      <c r="M5982">
        <f>NORM.S.INV(L5982)</f>
        <v/>
      </c>
      <c r="N5982">
        <f>INDEX(SORT('08_MODELO_MULTIPLO'!G$31:G$3842;1;TRUE);K5982)</f>
        <v/>
      </c>
    </row>
    <row r="5983">
      <c r="A5983" t="n">
        <v>2164</v>
      </c>
      <c r="B5983">
        <f>(A5983-0,5)/3812</f>
        <v/>
      </c>
      <c r="C5983">
        <f>NORM.S.INV(B5983)</f>
        <v/>
      </c>
      <c r="D5983">
        <f>INDEX(SORT('06_MODELO_REFS'!F$26:F$3837;1;TRUE);A5983)</f>
        <v/>
      </c>
      <c r="F5983" t="n">
        <v>2164</v>
      </c>
      <c r="G5983">
        <f>(F5983-0,5)/3812</f>
        <v/>
      </c>
      <c r="H5983">
        <f>NORM.S.INV(G5983)</f>
        <v/>
      </c>
      <c r="I5983">
        <f>INDEX(SORT('07_MODELO_NPI'!F$26:F$3837;1;TRUE);F5983)</f>
        <v/>
      </c>
      <c r="K5983" t="n">
        <v>2164</v>
      </c>
      <c r="L5983">
        <f>(K5983-0,5)/3812</f>
        <v/>
      </c>
      <c r="M5983">
        <f>NORM.S.INV(L5983)</f>
        <v/>
      </c>
      <c r="N5983">
        <f>INDEX(SORT('08_MODELO_MULTIPLO'!G$31:G$3842;1;TRUE);K5983)</f>
        <v/>
      </c>
    </row>
    <row r="5984">
      <c r="A5984" t="n">
        <v>2165</v>
      </c>
      <c r="B5984">
        <f>(A5984-0,5)/3812</f>
        <v/>
      </c>
      <c r="C5984">
        <f>NORM.S.INV(B5984)</f>
        <v/>
      </c>
      <c r="D5984">
        <f>INDEX(SORT('06_MODELO_REFS'!F$26:F$3837;1;TRUE);A5984)</f>
        <v/>
      </c>
      <c r="F5984" t="n">
        <v>2165</v>
      </c>
      <c r="G5984">
        <f>(F5984-0,5)/3812</f>
        <v/>
      </c>
      <c r="H5984">
        <f>NORM.S.INV(G5984)</f>
        <v/>
      </c>
      <c r="I5984">
        <f>INDEX(SORT('07_MODELO_NPI'!F$26:F$3837;1;TRUE);F5984)</f>
        <v/>
      </c>
      <c r="K5984" t="n">
        <v>2165</v>
      </c>
      <c r="L5984">
        <f>(K5984-0,5)/3812</f>
        <v/>
      </c>
      <c r="M5984">
        <f>NORM.S.INV(L5984)</f>
        <v/>
      </c>
      <c r="N5984">
        <f>INDEX(SORT('08_MODELO_MULTIPLO'!G$31:G$3842;1;TRUE);K5984)</f>
        <v/>
      </c>
    </row>
    <row r="5985">
      <c r="A5985" t="n">
        <v>2166</v>
      </c>
      <c r="B5985">
        <f>(A5985-0,5)/3812</f>
        <v/>
      </c>
      <c r="C5985">
        <f>NORM.S.INV(B5985)</f>
        <v/>
      </c>
      <c r="D5985">
        <f>INDEX(SORT('06_MODELO_REFS'!F$26:F$3837;1;TRUE);A5985)</f>
        <v/>
      </c>
      <c r="F5985" t="n">
        <v>2166</v>
      </c>
      <c r="G5985">
        <f>(F5985-0,5)/3812</f>
        <v/>
      </c>
      <c r="H5985">
        <f>NORM.S.INV(G5985)</f>
        <v/>
      </c>
      <c r="I5985">
        <f>INDEX(SORT('07_MODELO_NPI'!F$26:F$3837;1;TRUE);F5985)</f>
        <v/>
      </c>
      <c r="K5985" t="n">
        <v>2166</v>
      </c>
      <c r="L5985">
        <f>(K5985-0,5)/3812</f>
        <v/>
      </c>
      <c r="M5985">
        <f>NORM.S.INV(L5985)</f>
        <v/>
      </c>
      <c r="N5985">
        <f>INDEX(SORT('08_MODELO_MULTIPLO'!G$31:G$3842;1;TRUE);K5985)</f>
        <v/>
      </c>
    </row>
    <row r="5986">
      <c r="A5986" t="n">
        <v>2167</v>
      </c>
      <c r="B5986">
        <f>(A5986-0,5)/3812</f>
        <v/>
      </c>
      <c r="C5986">
        <f>NORM.S.INV(B5986)</f>
        <v/>
      </c>
      <c r="D5986">
        <f>INDEX(SORT('06_MODELO_REFS'!F$26:F$3837;1;TRUE);A5986)</f>
        <v/>
      </c>
      <c r="F5986" t="n">
        <v>2167</v>
      </c>
      <c r="G5986">
        <f>(F5986-0,5)/3812</f>
        <v/>
      </c>
      <c r="H5986">
        <f>NORM.S.INV(G5986)</f>
        <v/>
      </c>
      <c r="I5986">
        <f>INDEX(SORT('07_MODELO_NPI'!F$26:F$3837;1;TRUE);F5986)</f>
        <v/>
      </c>
      <c r="K5986" t="n">
        <v>2167</v>
      </c>
      <c r="L5986">
        <f>(K5986-0,5)/3812</f>
        <v/>
      </c>
      <c r="M5986">
        <f>NORM.S.INV(L5986)</f>
        <v/>
      </c>
      <c r="N5986">
        <f>INDEX(SORT('08_MODELO_MULTIPLO'!G$31:G$3842;1;TRUE);K5986)</f>
        <v/>
      </c>
    </row>
    <row r="5987">
      <c r="A5987" t="n">
        <v>2168</v>
      </c>
      <c r="B5987">
        <f>(A5987-0,5)/3812</f>
        <v/>
      </c>
      <c r="C5987">
        <f>NORM.S.INV(B5987)</f>
        <v/>
      </c>
      <c r="D5987">
        <f>INDEX(SORT('06_MODELO_REFS'!F$26:F$3837;1;TRUE);A5987)</f>
        <v/>
      </c>
      <c r="F5987" t="n">
        <v>2168</v>
      </c>
      <c r="G5987">
        <f>(F5987-0,5)/3812</f>
        <v/>
      </c>
      <c r="H5987">
        <f>NORM.S.INV(G5987)</f>
        <v/>
      </c>
      <c r="I5987">
        <f>INDEX(SORT('07_MODELO_NPI'!F$26:F$3837;1;TRUE);F5987)</f>
        <v/>
      </c>
      <c r="K5987" t="n">
        <v>2168</v>
      </c>
      <c r="L5987">
        <f>(K5987-0,5)/3812</f>
        <v/>
      </c>
      <c r="M5987">
        <f>NORM.S.INV(L5987)</f>
        <v/>
      </c>
      <c r="N5987">
        <f>INDEX(SORT('08_MODELO_MULTIPLO'!G$31:G$3842;1;TRUE);K5987)</f>
        <v/>
      </c>
    </row>
    <row r="5988">
      <c r="A5988" t="n">
        <v>2169</v>
      </c>
      <c r="B5988">
        <f>(A5988-0,5)/3812</f>
        <v/>
      </c>
      <c r="C5988">
        <f>NORM.S.INV(B5988)</f>
        <v/>
      </c>
      <c r="D5988">
        <f>INDEX(SORT('06_MODELO_REFS'!F$26:F$3837;1;TRUE);A5988)</f>
        <v/>
      </c>
      <c r="F5988" t="n">
        <v>2169</v>
      </c>
      <c r="G5988">
        <f>(F5988-0,5)/3812</f>
        <v/>
      </c>
      <c r="H5988">
        <f>NORM.S.INV(G5988)</f>
        <v/>
      </c>
      <c r="I5988">
        <f>INDEX(SORT('07_MODELO_NPI'!F$26:F$3837;1;TRUE);F5988)</f>
        <v/>
      </c>
      <c r="K5988" t="n">
        <v>2169</v>
      </c>
      <c r="L5988">
        <f>(K5988-0,5)/3812</f>
        <v/>
      </c>
      <c r="M5988">
        <f>NORM.S.INV(L5988)</f>
        <v/>
      </c>
      <c r="N5988">
        <f>INDEX(SORT('08_MODELO_MULTIPLO'!G$31:G$3842;1;TRUE);K5988)</f>
        <v/>
      </c>
    </row>
    <row r="5989">
      <c r="A5989" t="n">
        <v>2170</v>
      </c>
      <c r="B5989">
        <f>(A5989-0,5)/3812</f>
        <v/>
      </c>
      <c r="C5989">
        <f>NORM.S.INV(B5989)</f>
        <v/>
      </c>
      <c r="D5989">
        <f>INDEX(SORT('06_MODELO_REFS'!F$26:F$3837;1;TRUE);A5989)</f>
        <v/>
      </c>
      <c r="F5989" t="n">
        <v>2170</v>
      </c>
      <c r="G5989">
        <f>(F5989-0,5)/3812</f>
        <v/>
      </c>
      <c r="H5989">
        <f>NORM.S.INV(G5989)</f>
        <v/>
      </c>
      <c r="I5989">
        <f>INDEX(SORT('07_MODELO_NPI'!F$26:F$3837;1;TRUE);F5989)</f>
        <v/>
      </c>
      <c r="K5989" t="n">
        <v>2170</v>
      </c>
      <c r="L5989">
        <f>(K5989-0,5)/3812</f>
        <v/>
      </c>
      <c r="M5989">
        <f>NORM.S.INV(L5989)</f>
        <v/>
      </c>
      <c r="N5989">
        <f>INDEX(SORT('08_MODELO_MULTIPLO'!G$31:G$3842;1;TRUE);K5989)</f>
        <v/>
      </c>
    </row>
    <row r="5990">
      <c r="A5990" t="n">
        <v>2171</v>
      </c>
      <c r="B5990">
        <f>(A5990-0,5)/3812</f>
        <v/>
      </c>
      <c r="C5990">
        <f>NORM.S.INV(B5990)</f>
        <v/>
      </c>
      <c r="D5990">
        <f>INDEX(SORT('06_MODELO_REFS'!F$26:F$3837;1;TRUE);A5990)</f>
        <v/>
      </c>
      <c r="F5990" t="n">
        <v>2171</v>
      </c>
      <c r="G5990">
        <f>(F5990-0,5)/3812</f>
        <v/>
      </c>
      <c r="H5990">
        <f>NORM.S.INV(G5990)</f>
        <v/>
      </c>
      <c r="I5990">
        <f>INDEX(SORT('07_MODELO_NPI'!F$26:F$3837;1;TRUE);F5990)</f>
        <v/>
      </c>
      <c r="K5990" t="n">
        <v>2171</v>
      </c>
      <c r="L5990">
        <f>(K5990-0,5)/3812</f>
        <v/>
      </c>
      <c r="M5990">
        <f>NORM.S.INV(L5990)</f>
        <v/>
      </c>
      <c r="N5990">
        <f>INDEX(SORT('08_MODELO_MULTIPLO'!G$31:G$3842;1;TRUE);K5990)</f>
        <v/>
      </c>
    </row>
    <row r="5991">
      <c r="A5991" t="n">
        <v>2172</v>
      </c>
      <c r="B5991">
        <f>(A5991-0,5)/3812</f>
        <v/>
      </c>
      <c r="C5991">
        <f>NORM.S.INV(B5991)</f>
        <v/>
      </c>
      <c r="D5991">
        <f>INDEX(SORT('06_MODELO_REFS'!F$26:F$3837;1;TRUE);A5991)</f>
        <v/>
      </c>
      <c r="F5991" t="n">
        <v>2172</v>
      </c>
      <c r="G5991">
        <f>(F5991-0,5)/3812</f>
        <v/>
      </c>
      <c r="H5991">
        <f>NORM.S.INV(G5991)</f>
        <v/>
      </c>
      <c r="I5991">
        <f>INDEX(SORT('07_MODELO_NPI'!F$26:F$3837;1;TRUE);F5991)</f>
        <v/>
      </c>
      <c r="K5991" t="n">
        <v>2172</v>
      </c>
      <c r="L5991">
        <f>(K5991-0,5)/3812</f>
        <v/>
      </c>
      <c r="M5991">
        <f>NORM.S.INV(L5991)</f>
        <v/>
      </c>
      <c r="N5991">
        <f>INDEX(SORT('08_MODELO_MULTIPLO'!G$31:G$3842;1;TRUE);K5991)</f>
        <v/>
      </c>
    </row>
    <row r="5992">
      <c r="A5992" t="n">
        <v>2173</v>
      </c>
      <c r="B5992">
        <f>(A5992-0,5)/3812</f>
        <v/>
      </c>
      <c r="C5992">
        <f>NORM.S.INV(B5992)</f>
        <v/>
      </c>
      <c r="D5992">
        <f>INDEX(SORT('06_MODELO_REFS'!F$26:F$3837;1;TRUE);A5992)</f>
        <v/>
      </c>
      <c r="F5992" t="n">
        <v>2173</v>
      </c>
      <c r="G5992">
        <f>(F5992-0,5)/3812</f>
        <v/>
      </c>
      <c r="H5992">
        <f>NORM.S.INV(G5992)</f>
        <v/>
      </c>
      <c r="I5992">
        <f>INDEX(SORT('07_MODELO_NPI'!F$26:F$3837;1;TRUE);F5992)</f>
        <v/>
      </c>
      <c r="K5992" t="n">
        <v>2173</v>
      </c>
      <c r="L5992">
        <f>(K5992-0,5)/3812</f>
        <v/>
      </c>
      <c r="M5992">
        <f>NORM.S.INV(L5992)</f>
        <v/>
      </c>
      <c r="N5992">
        <f>INDEX(SORT('08_MODELO_MULTIPLO'!G$31:G$3842;1;TRUE);K5992)</f>
        <v/>
      </c>
    </row>
    <row r="5993">
      <c r="A5993" t="n">
        <v>2174</v>
      </c>
      <c r="B5993">
        <f>(A5993-0,5)/3812</f>
        <v/>
      </c>
      <c r="C5993">
        <f>NORM.S.INV(B5993)</f>
        <v/>
      </c>
      <c r="D5993">
        <f>INDEX(SORT('06_MODELO_REFS'!F$26:F$3837;1;TRUE);A5993)</f>
        <v/>
      </c>
      <c r="F5993" t="n">
        <v>2174</v>
      </c>
      <c r="G5993">
        <f>(F5993-0,5)/3812</f>
        <v/>
      </c>
      <c r="H5993">
        <f>NORM.S.INV(G5993)</f>
        <v/>
      </c>
      <c r="I5993">
        <f>INDEX(SORT('07_MODELO_NPI'!F$26:F$3837;1;TRUE);F5993)</f>
        <v/>
      </c>
      <c r="K5993" t="n">
        <v>2174</v>
      </c>
      <c r="L5993">
        <f>(K5993-0,5)/3812</f>
        <v/>
      </c>
      <c r="M5993">
        <f>NORM.S.INV(L5993)</f>
        <v/>
      </c>
      <c r="N5993">
        <f>INDEX(SORT('08_MODELO_MULTIPLO'!G$31:G$3842;1;TRUE);K5993)</f>
        <v/>
      </c>
    </row>
    <row r="5994">
      <c r="A5994" t="n">
        <v>2175</v>
      </c>
      <c r="B5994">
        <f>(A5994-0,5)/3812</f>
        <v/>
      </c>
      <c r="C5994">
        <f>NORM.S.INV(B5994)</f>
        <v/>
      </c>
      <c r="D5994">
        <f>INDEX(SORT('06_MODELO_REFS'!F$26:F$3837;1;TRUE);A5994)</f>
        <v/>
      </c>
      <c r="F5994" t="n">
        <v>2175</v>
      </c>
      <c r="G5994">
        <f>(F5994-0,5)/3812</f>
        <v/>
      </c>
      <c r="H5994">
        <f>NORM.S.INV(G5994)</f>
        <v/>
      </c>
      <c r="I5994">
        <f>INDEX(SORT('07_MODELO_NPI'!F$26:F$3837;1;TRUE);F5994)</f>
        <v/>
      </c>
      <c r="K5994" t="n">
        <v>2175</v>
      </c>
      <c r="L5994">
        <f>(K5994-0,5)/3812</f>
        <v/>
      </c>
      <c r="M5994">
        <f>NORM.S.INV(L5994)</f>
        <v/>
      </c>
      <c r="N5994">
        <f>INDEX(SORT('08_MODELO_MULTIPLO'!G$31:G$3842;1;TRUE);K5994)</f>
        <v/>
      </c>
    </row>
    <row r="5995">
      <c r="A5995" t="n">
        <v>2176</v>
      </c>
      <c r="B5995">
        <f>(A5995-0,5)/3812</f>
        <v/>
      </c>
      <c r="C5995">
        <f>NORM.S.INV(B5995)</f>
        <v/>
      </c>
      <c r="D5995">
        <f>INDEX(SORT('06_MODELO_REFS'!F$26:F$3837;1;TRUE);A5995)</f>
        <v/>
      </c>
      <c r="F5995" t="n">
        <v>2176</v>
      </c>
      <c r="G5995">
        <f>(F5995-0,5)/3812</f>
        <v/>
      </c>
      <c r="H5995">
        <f>NORM.S.INV(G5995)</f>
        <v/>
      </c>
      <c r="I5995">
        <f>INDEX(SORT('07_MODELO_NPI'!F$26:F$3837;1;TRUE);F5995)</f>
        <v/>
      </c>
      <c r="K5995" t="n">
        <v>2176</v>
      </c>
      <c r="L5995">
        <f>(K5995-0,5)/3812</f>
        <v/>
      </c>
      <c r="M5995">
        <f>NORM.S.INV(L5995)</f>
        <v/>
      </c>
      <c r="N5995">
        <f>INDEX(SORT('08_MODELO_MULTIPLO'!G$31:G$3842;1;TRUE);K5995)</f>
        <v/>
      </c>
    </row>
    <row r="5996">
      <c r="A5996" t="n">
        <v>2177</v>
      </c>
      <c r="B5996">
        <f>(A5996-0,5)/3812</f>
        <v/>
      </c>
      <c r="C5996">
        <f>NORM.S.INV(B5996)</f>
        <v/>
      </c>
      <c r="D5996">
        <f>INDEX(SORT('06_MODELO_REFS'!F$26:F$3837;1;TRUE);A5996)</f>
        <v/>
      </c>
      <c r="F5996" t="n">
        <v>2177</v>
      </c>
      <c r="G5996">
        <f>(F5996-0,5)/3812</f>
        <v/>
      </c>
      <c r="H5996">
        <f>NORM.S.INV(G5996)</f>
        <v/>
      </c>
      <c r="I5996">
        <f>INDEX(SORT('07_MODELO_NPI'!F$26:F$3837;1;TRUE);F5996)</f>
        <v/>
      </c>
      <c r="K5996" t="n">
        <v>2177</v>
      </c>
      <c r="L5996">
        <f>(K5996-0,5)/3812</f>
        <v/>
      </c>
      <c r="M5996">
        <f>NORM.S.INV(L5996)</f>
        <v/>
      </c>
      <c r="N5996">
        <f>INDEX(SORT('08_MODELO_MULTIPLO'!G$31:G$3842;1;TRUE);K5996)</f>
        <v/>
      </c>
    </row>
    <row r="5997">
      <c r="A5997" t="n">
        <v>2178</v>
      </c>
      <c r="B5997">
        <f>(A5997-0,5)/3812</f>
        <v/>
      </c>
      <c r="C5997">
        <f>NORM.S.INV(B5997)</f>
        <v/>
      </c>
      <c r="D5997">
        <f>INDEX(SORT('06_MODELO_REFS'!F$26:F$3837;1;TRUE);A5997)</f>
        <v/>
      </c>
      <c r="F5997" t="n">
        <v>2178</v>
      </c>
      <c r="G5997">
        <f>(F5997-0,5)/3812</f>
        <v/>
      </c>
      <c r="H5997">
        <f>NORM.S.INV(G5997)</f>
        <v/>
      </c>
      <c r="I5997">
        <f>INDEX(SORT('07_MODELO_NPI'!F$26:F$3837;1;TRUE);F5997)</f>
        <v/>
      </c>
      <c r="K5997" t="n">
        <v>2178</v>
      </c>
      <c r="L5997">
        <f>(K5997-0,5)/3812</f>
        <v/>
      </c>
      <c r="M5997">
        <f>NORM.S.INV(L5997)</f>
        <v/>
      </c>
      <c r="N5997">
        <f>INDEX(SORT('08_MODELO_MULTIPLO'!G$31:G$3842;1;TRUE);K5997)</f>
        <v/>
      </c>
    </row>
    <row r="5998">
      <c r="A5998" t="n">
        <v>2179</v>
      </c>
      <c r="B5998">
        <f>(A5998-0,5)/3812</f>
        <v/>
      </c>
      <c r="C5998">
        <f>NORM.S.INV(B5998)</f>
        <v/>
      </c>
      <c r="D5998">
        <f>INDEX(SORT('06_MODELO_REFS'!F$26:F$3837;1;TRUE);A5998)</f>
        <v/>
      </c>
      <c r="F5998" t="n">
        <v>2179</v>
      </c>
      <c r="G5998">
        <f>(F5998-0,5)/3812</f>
        <v/>
      </c>
      <c r="H5998">
        <f>NORM.S.INV(G5998)</f>
        <v/>
      </c>
      <c r="I5998">
        <f>INDEX(SORT('07_MODELO_NPI'!F$26:F$3837;1;TRUE);F5998)</f>
        <v/>
      </c>
      <c r="K5998" t="n">
        <v>2179</v>
      </c>
      <c r="L5998">
        <f>(K5998-0,5)/3812</f>
        <v/>
      </c>
      <c r="M5998">
        <f>NORM.S.INV(L5998)</f>
        <v/>
      </c>
      <c r="N5998">
        <f>INDEX(SORT('08_MODELO_MULTIPLO'!G$31:G$3842;1;TRUE);K5998)</f>
        <v/>
      </c>
    </row>
    <row r="5999">
      <c r="A5999" t="n">
        <v>2180</v>
      </c>
      <c r="B5999">
        <f>(A5999-0,5)/3812</f>
        <v/>
      </c>
      <c r="C5999">
        <f>NORM.S.INV(B5999)</f>
        <v/>
      </c>
      <c r="D5999">
        <f>INDEX(SORT('06_MODELO_REFS'!F$26:F$3837;1;TRUE);A5999)</f>
        <v/>
      </c>
      <c r="F5999" t="n">
        <v>2180</v>
      </c>
      <c r="G5999">
        <f>(F5999-0,5)/3812</f>
        <v/>
      </c>
      <c r="H5999">
        <f>NORM.S.INV(G5999)</f>
        <v/>
      </c>
      <c r="I5999">
        <f>INDEX(SORT('07_MODELO_NPI'!F$26:F$3837;1;TRUE);F5999)</f>
        <v/>
      </c>
      <c r="K5999" t="n">
        <v>2180</v>
      </c>
      <c r="L5999">
        <f>(K5999-0,5)/3812</f>
        <v/>
      </c>
      <c r="M5999">
        <f>NORM.S.INV(L5999)</f>
        <v/>
      </c>
      <c r="N5999">
        <f>INDEX(SORT('08_MODELO_MULTIPLO'!G$31:G$3842;1;TRUE);K5999)</f>
        <v/>
      </c>
    </row>
    <row r="6000">
      <c r="A6000" t="n">
        <v>2181</v>
      </c>
      <c r="B6000">
        <f>(A6000-0,5)/3812</f>
        <v/>
      </c>
      <c r="C6000">
        <f>NORM.S.INV(B6000)</f>
        <v/>
      </c>
      <c r="D6000">
        <f>INDEX(SORT('06_MODELO_REFS'!F$26:F$3837;1;TRUE);A6000)</f>
        <v/>
      </c>
      <c r="F6000" t="n">
        <v>2181</v>
      </c>
      <c r="G6000">
        <f>(F6000-0,5)/3812</f>
        <v/>
      </c>
      <c r="H6000">
        <f>NORM.S.INV(G6000)</f>
        <v/>
      </c>
      <c r="I6000">
        <f>INDEX(SORT('07_MODELO_NPI'!F$26:F$3837;1;TRUE);F6000)</f>
        <v/>
      </c>
      <c r="K6000" t="n">
        <v>2181</v>
      </c>
      <c r="L6000">
        <f>(K6000-0,5)/3812</f>
        <v/>
      </c>
      <c r="M6000">
        <f>NORM.S.INV(L6000)</f>
        <v/>
      </c>
      <c r="N6000">
        <f>INDEX(SORT('08_MODELO_MULTIPLO'!G$31:G$3842;1;TRUE);K6000)</f>
        <v/>
      </c>
    </row>
    <row r="6001">
      <c r="A6001" t="n">
        <v>2182</v>
      </c>
      <c r="B6001">
        <f>(A6001-0,5)/3812</f>
        <v/>
      </c>
      <c r="C6001">
        <f>NORM.S.INV(B6001)</f>
        <v/>
      </c>
      <c r="D6001">
        <f>INDEX(SORT('06_MODELO_REFS'!F$26:F$3837;1;TRUE);A6001)</f>
        <v/>
      </c>
      <c r="F6001" t="n">
        <v>2182</v>
      </c>
      <c r="G6001">
        <f>(F6001-0,5)/3812</f>
        <v/>
      </c>
      <c r="H6001">
        <f>NORM.S.INV(G6001)</f>
        <v/>
      </c>
      <c r="I6001">
        <f>INDEX(SORT('07_MODELO_NPI'!F$26:F$3837;1;TRUE);F6001)</f>
        <v/>
      </c>
      <c r="K6001" t="n">
        <v>2182</v>
      </c>
      <c r="L6001">
        <f>(K6001-0,5)/3812</f>
        <v/>
      </c>
      <c r="M6001">
        <f>NORM.S.INV(L6001)</f>
        <v/>
      </c>
      <c r="N6001">
        <f>INDEX(SORT('08_MODELO_MULTIPLO'!G$31:G$3842;1;TRUE);K6001)</f>
        <v/>
      </c>
    </row>
    <row r="6002">
      <c r="A6002" t="n">
        <v>2183</v>
      </c>
      <c r="B6002">
        <f>(A6002-0,5)/3812</f>
        <v/>
      </c>
      <c r="C6002">
        <f>NORM.S.INV(B6002)</f>
        <v/>
      </c>
      <c r="D6002">
        <f>INDEX(SORT('06_MODELO_REFS'!F$26:F$3837;1;TRUE);A6002)</f>
        <v/>
      </c>
      <c r="F6002" t="n">
        <v>2183</v>
      </c>
      <c r="G6002">
        <f>(F6002-0,5)/3812</f>
        <v/>
      </c>
      <c r="H6002">
        <f>NORM.S.INV(G6002)</f>
        <v/>
      </c>
      <c r="I6002">
        <f>INDEX(SORT('07_MODELO_NPI'!F$26:F$3837;1;TRUE);F6002)</f>
        <v/>
      </c>
      <c r="K6002" t="n">
        <v>2183</v>
      </c>
      <c r="L6002">
        <f>(K6002-0,5)/3812</f>
        <v/>
      </c>
      <c r="M6002">
        <f>NORM.S.INV(L6002)</f>
        <v/>
      </c>
      <c r="N6002">
        <f>INDEX(SORT('08_MODELO_MULTIPLO'!G$31:G$3842;1;TRUE);K6002)</f>
        <v/>
      </c>
    </row>
    <row r="6003">
      <c r="A6003" t="n">
        <v>2184</v>
      </c>
      <c r="B6003">
        <f>(A6003-0,5)/3812</f>
        <v/>
      </c>
      <c r="C6003">
        <f>NORM.S.INV(B6003)</f>
        <v/>
      </c>
      <c r="D6003">
        <f>INDEX(SORT('06_MODELO_REFS'!F$26:F$3837;1;TRUE);A6003)</f>
        <v/>
      </c>
      <c r="F6003" t="n">
        <v>2184</v>
      </c>
      <c r="G6003">
        <f>(F6003-0,5)/3812</f>
        <v/>
      </c>
      <c r="H6003">
        <f>NORM.S.INV(G6003)</f>
        <v/>
      </c>
      <c r="I6003">
        <f>INDEX(SORT('07_MODELO_NPI'!F$26:F$3837;1;TRUE);F6003)</f>
        <v/>
      </c>
      <c r="K6003" t="n">
        <v>2184</v>
      </c>
      <c r="L6003">
        <f>(K6003-0,5)/3812</f>
        <v/>
      </c>
      <c r="M6003">
        <f>NORM.S.INV(L6003)</f>
        <v/>
      </c>
      <c r="N6003">
        <f>INDEX(SORT('08_MODELO_MULTIPLO'!G$31:G$3842;1;TRUE);K6003)</f>
        <v/>
      </c>
    </row>
    <row r="6004">
      <c r="A6004" t="n">
        <v>2185</v>
      </c>
      <c r="B6004">
        <f>(A6004-0,5)/3812</f>
        <v/>
      </c>
      <c r="C6004">
        <f>NORM.S.INV(B6004)</f>
        <v/>
      </c>
      <c r="D6004">
        <f>INDEX(SORT('06_MODELO_REFS'!F$26:F$3837;1;TRUE);A6004)</f>
        <v/>
      </c>
      <c r="F6004" t="n">
        <v>2185</v>
      </c>
      <c r="G6004">
        <f>(F6004-0,5)/3812</f>
        <v/>
      </c>
      <c r="H6004">
        <f>NORM.S.INV(G6004)</f>
        <v/>
      </c>
      <c r="I6004">
        <f>INDEX(SORT('07_MODELO_NPI'!F$26:F$3837;1;TRUE);F6004)</f>
        <v/>
      </c>
      <c r="K6004" t="n">
        <v>2185</v>
      </c>
      <c r="L6004">
        <f>(K6004-0,5)/3812</f>
        <v/>
      </c>
      <c r="M6004">
        <f>NORM.S.INV(L6004)</f>
        <v/>
      </c>
      <c r="N6004">
        <f>INDEX(SORT('08_MODELO_MULTIPLO'!G$31:G$3842;1;TRUE);K6004)</f>
        <v/>
      </c>
    </row>
    <row r="6005">
      <c r="A6005" t="n">
        <v>2186</v>
      </c>
      <c r="B6005">
        <f>(A6005-0,5)/3812</f>
        <v/>
      </c>
      <c r="C6005">
        <f>NORM.S.INV(B6005)</f>
        <v/>
      </c>
      <c r="D6005">
        <f>INDEX(SORT('06_MODELO_REFS'!F$26:F$3837;1;TRUE);A6005)</f>
        <v/>
      </c>
      <c r="F6005" t="n">
        <v>2186</v>
      </c>
      <c r="G6005">
        <f>(F6005-0,5)/3812</f>
        <v/>
      </c>
      <c r="H6005">
        <f>NORM.S.INV(G6005)</f>
        <v/>
      </c>
      <c r="I6005">
        <f>INDEX(SORT('07_MODELO_NPI'!F$26:F$3837;1;TRUE);F6005)</f>
        <v/>
      </c>
      <c r="K6005" t="n">
        <v>2186</v>
      </c>
      <c r="L6005">
        <f>(K6005-0,5)/3812</f>
        <v/>
      </c>
      <c r="M6005">
        <f>NORM.S.INV(L6005)</f>
        <v/>
      </c>
      <c r="N6005">
        <f>INDEX(SORT('08_MODELO_MULTIPLO'!G$31:G$3842;1;TRUE);K6005)</f>
        <v/>
      </c>
    </row>
    <row r="6006">
      <c r="A6006" t="n">
        <v>2187</v>
      </c>
      <c r="B6006">
        <f>(A6006-0,5)/3812</f>
        <v/>
      </c>
      <c r="C6006">
        <f>NORM.S.INV(B6006)</f>
        <v/>
      </c>
      <c r="D6006">
        <f>INDEX(SORT('06_MODELO_REFS'!F$26:F$3837;1;TRUE);A6006)</f>
        <v/>
      </c>
      <c r="F6006" t="n">
        <v>2187</v>
      </c>
      <c r="G6006">
        <f>(F6006-0,5)/3812</f>
        <v/>
      </c>
      <c r="H6006">
        <f>NORM.S.INV(G6006)</f>
        <v/>
      </c>
      <c r="I6006">
        <f>INDEX(SORT('07_MODELO_NPI'!F$26:F$3837;1;TRUE);F6006)</f>
        <v/>
      </c>
      <c r="K6006" t="n">
        <v>2187</v>
      </c>
      <c r="L6006">
        <f>(K6006-0,5)/3812</f>
        <v/>
      </c>
      <c r="M6006">
        <f>NORM.S.INV(L6006)</f>
        <v/>
      </c>
      <c r="N6006">
        <f>INDEX(SORT('08_MODELO_MULTIPLO'!G$31:G$3842;1;TRUE);K6006)</f>
        <v/>
      </c>
    </row>
    <row r="6007">
      <c r="A6007" t="n">
        <v>2188</v>
      </c>
      <c r="B6007">
        <f>(A6007-0,5)/3812</f>
        <v/>
      </c>
      <c r="C6007">
        <f>NORM.S.INV(B6007)</f>
        <v/>
      </c>
      <c r="D6007">
        <f>INDEX(SORT('06_MODELO_REFS'!F$26:F$3837;1;TRUE);A6007)</f>
        <v/>
      </c>
      <c r="F6007" t="n">
        <v>2188</v>
      </c>
      <c r="G6007">
        <f>(F6007-0,5)/3812</f>
        <v/>
      </c>
      <c r="H6007">
        <f>NORM.S.INV(G6007)</f>
        <v/>
      </c>
      <c r="I6007">
        <f>INDEX(SORT('07_MODELO_NPI'!F$26:F$3837;1;TRUE);F6007)</f>
        <v/>
      </c>
      <c r="K6007" t="n">
        <v>2188</v>
      </c>
      <c r="L6007">
        <f>(K6007-0,5)/3812</f>
        <v/>
      </c>
      <c r="M6007">
        <f>NORM.S.INV(L6007)</f>
        <v/>
      </c>
      <c r="N6007">
        <f>INDEX(SORT('08_MODELO_MULTIPLO'!G$31:G$3842;1;TRUE);K6007)</f>
        <v/>
      </c>
    </row>
    <row r="6008">
      <c r="A6008" t="n">
        <v>2189</v>
      </c>
      <c r="B6008">
        <f>(A6008-0,5)/3812</f>
        <v/>
      </c>
      <c r="C6008">
        <f>NORM.S.INV(B6008)</f>
        <v/>
      </c>
      <c r="D6008">
        <f>INDEX(SORT('06_MODELO_REFS'!F$26:F$3837;1;TRUE);A6008)</f>
        <v/>
      </c>
      <c r="F6008" t="n">
        <v>2189</v>
      </c>
      <c r="G6008">
        <f>(F6008-0,5)/3812</f>
        <v/>
      </c>
      <c r="H6008">
        <f>NORM.S.INV(G6008)</f>
        <v/>
      </c>
      <c r="I6008">
        <f>INDEX(SORT('07_MODELO_NPI'!F$26:F$3837;1;TRUE);F6008)</f>
        <v/>
      </c>
      <c r="K6008" t="n">
        <v>2189</v>
      </c>
      <c r="L6008">
        <f>(K6008-0,5)/3812</f>
        <v/>
      </c>
      <c r="M6008">
        <f>NORM.S.INV(L6008)</f>
        <v/>
      </c>
      <c r="N6008">
        <f>INDEX(SORT('08_MODELO_MULTIPLO'!G$31:G$3842;1;TRUE);K6008)</f>
        <v/>
      </c>
    </row>
    <row r="6009">
      <c r="A6009" t="n">
        <v>2190</v>
      </c>
      <c r="B6009">
        <f>(A6009-0,5)/3812</f>
        <v/>
      </c>
      <c r="C6009">
        <f>NORM.S.INV(B6009)</f>
        <v/>
      </c>
      <c r="D6009">
        <f>INDEX(SORT('06_MODELO_REFS'!F$26:F$3837;1;TRUE);A6009)</f>
        <v/>
      </c>
      <c r="F6009" t="n">
        <v>2190</v>
      </c>
      <c r="G6009">
        <f>(F6009-0,5)/3812</f>
        <v/>
      </c>
      <c r="H6009">
        <f>NORM.S.INV(G6009)</f>
        <v/>
      </c>
      <c r="I6009">
        <f>INDEX(SORT('07_MODELO_NPI'!F$26:F$3837;1;TRUE);F6009)</f>
        <v/>
      </c>
      <c r="K6009" t="n">
        <v>2190</v>
      </c>
      <c r="L6009">
        <f>(K6009-0,5)/3812</f>
        <v/>
      </c>
      <c r="M6009">
        <f>NORM.S.INV(L6009)</f>
        <v/>
      </c>
      <c r="N6009">
        <f>INDEX(SORT('08_MODELO_MULTIPLO'!G$31:G$3842;1;TRUE);K6009)</f>
        <v/>
      </c>
    </row>
    <row r="6010">
      <c r="A6010" t="n">
        <v>2191</v>
      </c>
      <c r="B6010">
        <f>(A6010-0,5)/3812</f>
        <v/>
      </c>
      <c r="C6010">
        <f>NORM.S.INV(B6010)</f>
        <v/>
      </c>
      <c r="D6010">
        <f>INDEX(SORT('06_MODELO_REFS'!F$26:F$3837;1;TRUE);A6010)</f>
        <v/>
      </c>
      <c r="F6010" t="n">
        <v>2191</v>
      </c>
      <c r="G6010">
        <f>(F6010-0,5)/3812</f>
        <v/>
      </c>
      <c r="H6010">
        <f>NORM.S.INV(G6010)</f>
        <v/>
      </c>
      <c r="I6010">
        <f>INDEX(SORT('07_MODELO_NPI'!F$26:F$3837;1;TRUE);F6010)</f>
        <v/>
      </c>
      <c r="K6010" t="n">
        <v>2191</v>
      </c>
      <c r="L6010">
        <f>(K6010-0,5)/3812</f>
        <v/>
      </c>
      <c r="M6010">
        <f>NORM.S.INV(L6010)</f>
        <v/>
      </c>
      <c r="N6010">
        <f>INDEX(SORT('08_MODELO_MULTIPLO'!G$31:G$3842;1;TRUE);K6010)</f>
        <v/>
      </c>
    </row>
    <row r="6011">
      <c r="A6011" t="n">
        <v>2192</v>
      </c>
      <c r="B6011">
        <f>(A6011-0,5)/3812</f>
        <v/>
      </c>
      <c r="C6011">
        <f>NORM.S.INV(B6011)</f>
        <v/>
      </c>
      <c r="D6011">
        <f>INDEX(SORT('06_MODELO_REFS'!F$26:F$3837;1;TRUE);A6011)</f>
        <v/>
      </c>
      <c r="F6011" t="n">
        <v>2192</v>
      </c>
      <c r="G6011">
        <f>(F6011-0,5)/3812</f>
        <v/>
      </c>
      <c r="H6011">
        <f>NORM.S.INV(G6011)</f>
        <v/>
      </c>
      <c r="I6011">
        <f>INDEX(SORT('07_MODELO_NPI'!F$26:F$3837;1;TRUE);F6011)</f>
        <v/>
      </c>
      <c r="K6011" t="n">
        <v>2192</v>
      </c>
      <c r="L6011">
        <f>(K6011-0,5)/3812</f>
        <v/>
      </c>
      <c r="M6011">
        <f>NORM.S.INV(L6011)</f>
        <v/>
      </c>
      <c r="N6011">
        <f>INDEX(SORT('08_MODELO_MULTIPLO'!G$31:G$3842;1;TRUE);K6011)</f>
        <v/>
      </c>
    </row>
    <row r="6012">
      <c r="A6012" t="n">
        <v>2193</v>
      </c>
      <c r="B6012">
        <f>(A6012-0,5)/3812</f>
        <v/>
      </c>
      <c r="C6012">
        <f>NORM.S.INV(B6012)</f>
        <v/>
      </c>
      <c r="D6012">
        <f>INDEX(SORT('06_MODELO_REFS'!F$26:F$3837;1;TRUE);A6012)</f>
        <v/>
      </c>
      <c r="F6012" t="n">
        <v>2193</v>
      </c>
      <c r="G6012">
        <f>(F6012-0,5)/3812</f>
        <v/>
      </c>
      <c r="H6012">
        <f>NORM.S.INV(G6012)</f>
        <v/>
      </c>
      <c r="I6012">
        <f>INDEX(SORT('07_MODELO_NPI'!F$26:F$3837;1;TRUE);F6012)</f>
        <v/>
      </c>
      <c r="K6012" t="n">
        <v>2193</v>
      </c>
      <c r="L6012">
        <f>(K6012-0,5)/3812</f>
        <v/>
      </c>
      <c r="M6012">
        <f>NORM.S.INV(L6012)</f>
        <v/>
      </c>
      <c r="N6012">
        <f>INDEX(SORT('08_MODELO_MULTIPLO'!G$31:G$3842;1;TRUE);K6012)</f>
        <v/>
      </c>
    </row>
    <row r="6013">
      <c r="A6013" t="n">
        <v>2194</v>
      </c>
      <c r="B6013">
        <f>(A6013-0,5)/3812</f>
        <v/>
      </c>
      <c r="C6013">
        <f>NORM.S.INV(B6013)</f>
        <v/>
      </c>
      <c r="D6013">
        <f>INDEX(SORT('06_MODELO_REFS'!F$26:F$3837;1;TRUE);A6013)</f>
        <v/>
      </c>
      <c r="F6013" t="n">
        <v>2194</v>
      </c>
      <c r="G6013">
        <f>(F6013-0,5)/3812</f>
        <v/>
      </c>
      <c r="H6013">
        <f>NORM.S.INV(G6013)</f>
        <v/>
      </c>
      <c r="I6013">
        <f>INDEX(SORT('07_MODELO_NPI'!F$26:F$3837;1;TRUE);F6013)</f>
        <v/>
      </c>
      <c r="K6013" t="n">
        <v>2194</v>
      </c>
      <c r="L6013">
        <f>(K6013-0,5)/3812</f>
        <v/>
      </c>
      <c r="M6013">
        <f>NORM.S.INV(L6013)</f>
        <v/>
      </c>
      <c r="N6013">
        <f>INDEX(SORT('08_MODELO_MULTIPLO'!G$31:G$3842;1;TRUE);K6013)</f>
        <v/>
      </c>
    </row>
    <row r="6014">
      <c r="A6014" t="n">
        <v>2195</v>
      </c>
      <c r="B6014">
        <f>(A6014-0,5)/3812</f>
        <v/>
      </c>
      <c r="C6014">
        <f>NORM.S.INV(B6014)</f>
        <v/>
      </c>
      <c r="D6014">
        <f>INDEX(SORT('06_MODELO_REFS'!F$26:F$3837;1;TRUE);A6014)</f>
        <v/>
      </c>
      <c r="F6014" t="n">
        <v>2195</v>
      </c>
      <c r="G6014">
        <f>(F6014-0,5)/3812</f>
        <v/>
      </c>
      <c r="H6014">
        <f>NORM.S.INV(G6014)</f>
        <v/>
      </c>
      <c r="I6014">
        <f>INDEX(SORT('07_MODELO_NPI'!F$26:F$3837;1;TRUE);F6014)</f>
        <v/>
      </c>
      <c r="K6014" t="n">
        <v>2195</v>
      </c>
      <c r="L6014">
        <f>(K6014-0,5)/3812</f>
        <v/>
      </c>
      <c r="M6014">
        <f>NORM.S.INV(L6014)</f>
        <v/>
      </c>
      <c r="N6014">
        <f>INDEX(SORT('08_MODELO_MULTIPLO'!G$31:G$3842;1;TRUE);K6014)</f>
        <v/>
      </c>
    </row>
    <row r="6015">
      <c r="A6015" t="n">
        <v>2196</v>
      </c>
      <c r="B6015">
        <f>(A6015-0,5)/3812</f>
        <v/>
      </c>
      <c r="C6015">
        <f>NORM.S.INV(B6015)</f>
        <v/>
      </c>
      <c r="D6015">
        <f>INDEX(SORT('06_MODELO_REFS'!F$26:F$3837;1;TRUE);A6015)</f>
        <v/>
      </c>
      <c r="F6015" t="n">
        <v>2196</v>
      </c>
      <c r="G6015">
        <f>(F6015-0,5)/3812</f>
        <v/>
      </c>
      <c r="H6015">
        <f>NORM.S.INV(G6015)</f>
        <v/>
      </c>
      <c r="I6015">
        <f>INDEX(SORT('07_MODELO_NPI'!F$26:F$3837;1;TRUE);F6015)</f>
        <v/>
      </c>
      <c r="K6015" t="n">
        <v>2196</v>
      </c>
      <c r="L6015">
        <f>(K6015-0,5)/3812</f>
        <v/>
      </c>
      <c r="M6015">
        <f>NORM.S.INV(L6015)</f>
        <v/>
      </c>
      <c r="N6015">
        <f>INDEX(SORT('08_MODELO_MULTIPLO'!G$31:G$3842;1;TRUE);K6015)</f>
        <v/>
      </c>
    </row>
    <row r="6016">
      <c r="A6016" t="n">
        <v>2197</v>
      </c>
      <c r="B6016">
        <f>(A6016-0,5)/3812</f>
        <v/>
      </c>
      <c r="C6016">
        <f>NORM.S.INV(B6016)</f>
        <v/>
      </c>
      <c r="D6016">
        <f>INDEX(SORT('06_MODELO_REFS'!F$26:F$3837;1;TRUE);A6016)</f>
        <v/>
      </c>
      <c r="F6016" t="n">
        <v>2197</v>
      </c>
      <c r="G6016">
        <f>(F6016-0,5)/3812</f>
        <v/>
      </c>
      <c r="H6016">
        <f>NORM.S.INV(G6016)</f>
        <v/>
      </c>
      <c r="I6016">
        <f>INDEX(SORT('07_MODELO_NPI'!F$26:F$3837;1;TRUE);F6016)</f>
        <v/>
      </c>
      <c r="K6016" t="n">
        <v>2197</v>
      </c>
      <c r="L6016">
        <f>(K6016-0,5)/3812</f>
        <v/>
      </c>
      <c r="M6016">
        <f>NORM.S.INV(L6016)</f>
        <v/>
      </c>
      <c r="N6016">
        <f>INDEX(SORT('08_MODELO_MULTIPLO'!G$31:G$3842;1;TRUE);K6016)</f>
        <v/>
      </c>
    </row>
    <row r="6017">
      <c r="A6017" t="n">
        <v>2198</v>
      </c>
      <c r="B6017">
        <f>(A6017-0,5)/3812</f>
        <v/>
      </c>
      <c r="C6017">
        <f>NORM.S.INV(B6017)</f>
        <v/>
      </c>
      <c r="D6017">
        <f>INDEX(SORT('06_MODELO_REFS'!F$26:F$3837;1;TRUE);A6017)</f>
        <v/>
      </c>
      <c r="F6017" t="n">
        <v>2198</v>
      </c>
      <c r="G6017">
        <f>(F6017-0,5)/3812</f>
        <v/>
      </c>
      <c r="H6017">
        <f>NORM.S.INV(G6017)</f>
        <v/>
      </c>
      <c r="I6017">
        <f>INDEX(SORT('07_MODELO_NPI'!F$26:F$3837;1;TRUE);F6017)</f>
        <v/>
      </c>
      <c r="K6017" t="n">
        <v>2198</v>
      </c>
      <c r="L6017">
        <f>(K6017-0,5)/3812</f>
        <v/>
      </c>
      <c r="M6017">
        <f>NORM.S.INV(L6017)</f>
        <v/>
      </c>
      <c r="N6017">
        <f>INDEX(SORT('08_MODELO_MULTIPLO'!G$31:G$3842;1;TRUE);K6017)</f>
        <v/>
      </c>
    </row>
    <row r="6018">
      <c r="A6018" t="n">
        <v>2199</v>
      </c>
      <c r="B6018">
        <f>(A6018-0,5)/3812</f>
        <v/>
      </c>
      <c r="C6018">
        <f>NORM.S.INV(B6018)</f>
        <v/>
      </c>
      <c r="D6018">
        <f>INDEX(SORT('06_MODELO_REFS'!F$26:F$3837;1;TRUE);A6018)</f>
        <v/>
      </c>
      <c r="F6018" t="n">
        <v>2199</v>
      </c>
      <c r="G6018">
        <f>(F6018-0,5)/3812</f>
        <v/>
      </c>
      <c r="H6018">
        <f>NORM.S.INV(G6018)</f>
        <v/>
      </c>
      <c r="I6018">
        <f>INDEX(SORT('07_MODELO_NPI'!F$26:F$3837;1;TRUE);F6018)</f>
        <v/>
      </c>
      <c r="K6018" t="n">
        <v>2199</v>
      </c>
      <c r="L6018">
        <f>(K6018-0,5)/3812</f>
        <v/>
      </c>
      <c r="M6018">
        <f>NORM.S.INV(L6018)</f>
        <v/>
      </c>
      <c r="N6018">
        <f>INDEX(SORT('08_MODELO_MULTIPLO'!G$31:G$3842;1;TRUE);K6018)</f>
        <v/>
      </c>
    </row>
    <row r="6019">
      <c r="A6019" t="n">
        <v>2200</v>
      </c>
      <c r="B6019">
        <f>(A6019-0,5)/3812</f>
        <v/>
      </c>
      <c r="C6019">
        <f>NORM.S.INV(B6019)</f>
        <v/>
      </c>
      <c r="D6019">
        <f>INDEX(SORT('06_MODELO_REFS'!F$26:F$3837;1;TRUE);A6019)</f>
        <v/>
      </c>
      <c r="F6019" t="n">
        <v>2200</v>
      </c>
      <c r="G6019">
        <f>(F6019-0,5)/3812</f>
        <v/>
      </c>
      <c r="H6019">
        <f>NORM.S.INV(G6019)</f>
        <v/>
      </c>
      <c r="I6019">
        <f>INDEX(SORT('07_MODELO_NPI'!F$26:F$3837;1;TRUE);F6019)</f>
        <v/>
      </c>
      <c r="K6019" t="n">
        <v>2200</v>
      </c>
      <c r="L6019">
        <f>(K6019-0,5)/3812</f>
        <v/>
      </c>
      <c r="M6019">
        <f>NORM.S.INV(L6019)</f>
        <v/>
      </c>
      <c r="N6019">
        <f>INDEX(SORT('08_MODELO_MULTIPLO'!G$31:G$3842;1;TRUE);K6019)</f>
        <v/>
      </c>
    </row>
    <row r="6020">
      <c r="A6020" t="n">
        <v>2201</v>
      </c>
      <c r="B6020">
        <f>(A6020-0,5)/3812</f>
        <v/>
      </c>
      <c r="C6020">
        <f>NORM.S.INV(B6020)</f>
        <v/>
      </c>
      <c r="D6020">
        <f>INDEX(SORT('06_MODELO_REFS'!F$26:F$3837;1;TRUE);A6020)</f>
        <v/>
      </c>
      <c r="F6020" t="n">
        <v>2201</v>
      </c>
      <c r="G6020">
        <f>(F6020-0,5)/3812</f>
        <v/>
      </c>
      <c r="H6020">
        <f>NORM.S.INV(G6020)</f>
        <v/>
      </c>
      <c r="I6020">
        <f>INDEX(SORT('07_MODELO_NPI'!F$26:F$3837;1;TRUE);F6020)</f>
        <v/>
      </c>
      <c r="K6020" t="n">
        <v>2201</v>
      </c>
      <c r="L6020">
        <f>(K6020-0,5)/3812</f>
        <v/>
      </c>
      <c r="M6020">
        <f>NORM.S.INV(L6020)</f>
        <v/>
      </c>
      <c r="N6020">
        <f>INDEX(SORT('08_MODELO_MULTIPLO'!G$31:G$3842;1;TRUE);K6020)</f>
        <v/>
      </c>
    </row>
    <row r="6021">
      <c r="A6021" t="n">
        <v>2202</v>
      </c>
      <c r="B6021">
        <f>(A6021-0,5)/3812</f>
        <v/>
      </c>
      <c r="C6021">
        <f>NORM.S.INV(B6021)</f>
        <v/>
      </c>
      <c r="D6021">
        <f>INDEX(SORT('06_MODELO_REFS'!F$26:F$3837;1;TRUE);A6021)</f>
        <v/>
      </c>
      <c r="F6021" t="n">
        <v>2202</v>
      </c>
      <c r="G6021">
        <f>(F6021-0,5)/3812</f>
        <v/>
      </c>
      <c r="H6021">
        <f>NORM.S.INV(G6021)</f>
        <v/>
      </c>
      <c r="I6021">
        <f>INDEX(SORT('07_MODELO_NPI'!F$26:F$3837;1;TRUE);F6021)</f>
        <v/>
      </c>
      <c r="K6021" t="n">
        <v>2202</v>
      </c>
      <c r="L6021">
        <f>(K6021-0,5)/3812</f>
        <v/>
      </c>
      <c r="M6021">
        <f>NORM.S.INV(L6021)</f>
        <v/>
      </c>
      <c r="N6021">
        <f>INDEX(SORT('08_MODELO_MULTIPLO'!G$31:G$3842;1;TRUE);K6021)</f>
        <v/>
      </c>
    </row>
    <row r="6022">
      <c r="A6022" t="n">
        <v>2203</v>
      </c>
      <c r="B6022">
        <f>(A6022-0,5)/3812</f>
        <v/>
      </c>
      <c r="C6022">
        <f>NORM.S.INV(B6022)</f>
        <v/>
      </c>
      <c r="D6022">
        <f>INDEX(SORT('06_MODELO_REFS'!F$26:F$3837;1;TRUE);A6022)</f>
        <v/>
      </c>
      <c r="F6022" t="n">
        <v>2203</v>
      </c>
      <c r="G6022">
        <f>(F6022-0,5)/3812</f>
        <v/>
      </c>
      <c r="H6022">
        <f>NORM.S.INV(G6022)</f>
        <v/>
      </c>
      <c r="I6022">
        <f>INDEX(SORT('07_MODELO_NPI'!F$26:F$3837;1;TRUE);F6022)</f>
        <v/>
      </c>
      <c r="K6022" t="n">
        <v>2203</v>
      </c>
      <c r="L6022">
        <f>(K6022-0,5)/3812</f>
        <v/>
      </c>
      <c r="M6022">
        <f>NORM.S.INV(L6022)</f>
        <v/>
      </c>
      <c r="N6022">
        <f>INDEX(SORT('08_MODELO_MULTIPLO'!G$31:G$3842;1;TRUE);K6022)</f>
        <v/>
      </c>
    </row>
    <row r="6023">
      <c r="A6023" t="n">
        <v>2204</v>
      </c>
      <c r="B6023">
        <f>(A6023-0,5)/3812</f>
        <v/>
      </c>
      <c r="C6023">
        <f>NORM.S.INV(B6023)</f>
        <v/>
      </c>
      <c r="D6023">
        <f>INDEX(SORT('06_MODELO_REFS'!F$26:F$3837;1;TRUE);A6023)</f>
        <v/>
      </c>
      <c r="F6023" t="n">
        <v>2204</v>
      </c>
      <c r="G6023">
        <f>(F6023-0,5)/3812</f>
        <v/>
      </c>
      <c r="H6023">
        <f>NORM.S.INV(G6023)</f>
        <v/>
      </c>
      <c r="I6023">
        <f>INDEX(SORT('07_MODELO_NPI'!F$26:F$3837;1;TRUE);F6023)</f>
        <v/>
      </c>
      <c r="K6023" t="n">
        <v>2204</v>
      </c>
      <c r="L6023">
        <f>(K6023-0,5)/3812</f>
        <v/>
      </c>
      <c r="M6023">
        <f>NORM.S.INV(L6023)</f>
        <v/>
      </c>
      <c r="N6023">
        <f>INDEX(SORT('08_MODELO_MULTIPLO'!G$31:G$3842;1;TRUE);K6023)</f>
        <v/>
      </c>
    </row>
    <row r="6024">
      <c r="A6024" t="n">
        <v>2205</v>
      </c>
      <c r="B6024">
        <f>(A6024-0,5)/3812</f>
        <v/>
      </c>
      <c r="C6024">
        <f>NORM.S.INV(B6024)</f>
        <v/>
      </c>
      <c r="D6024">
        <f>INDEX(SORT('06_MODELO_REFS'!F$26:F$3837;1;TRUE);A6024)</f>
        <v/>
      </c>
      <c r="F6024" t="n">
        <v>2205</v>
      </c>
      <c r="G6024">
        <f>(F6024-0,5)/3812</f>
        <v/>
      </c>
      <c r="H6024">
        <f>NORM.S.INV(G6024)</f>
        <v/>
      </c>
      <c r="I6024">
        <f>INDEX(SORT('07_MODELO_NPI'!F$26:F$3837;1;TRUE);F6024)</f>
        <v/>
      </c>
      <c r="K6024" t="n">
        <v>2205</v>
      </c>
      <c r="L6024">
        <f>(K6024-0,5)/3812</f>
        <v/>
      </c>
      <c r="M6024">
        <f>NORM.S.INV(L6024)</f>
        <v/>
      </c>
      <c r="N6024">
        <f>INDEX(SORT('08_MODELO_MULTIPLO'!G$31:G$3842;1;TRUE);K6024)</f>
        <v/>
      </c>
    </row>
    <row r="6025">
      <c r="A6025" t="n">
        <v>2206</v>
      </c>
      <c r="B6025">
        <f>(A6025-0,5)/3812</f>
        <v/>
      </c>
      <c r="C6025">
        <f>NORM.S.INV(B6025)</f>
        <v/>
      </c>
      <c r="D6025">
        <f>INDEX(SORT('06_MODELO_REFS'!F$26:F$3837;1;TRUE);A6025)</f>
        <v/>
      </c>
      <c r="F6025" t="n">
        <v>2206</v>
      </c>
      <c r="G6025">
        <f>(F6025-0,5)/3812</f>
        <v/>
      </c>
      <c r="H6025">
        <f>NORM.S.INV(G6025)</f>
        <v/>
      </c>
      <c r="I6025">
        <f>INDEX(SORT('07_MODELO_NPI'!F$26:F$3837;1;TRUE);F6025)</f>
        <v/>
      </c>
      <c r="K6025" t="n">
        <v>2206</v>
      </c>
      <c r="L6025">
        <f>(K6025-0,5)/3812</f>
        <v/>
      </c>
      <c r="M6025">
        <f>NORM.S.INV(L6025)</f>
        <v/>
      </c>
      <c r="N6025">
        <f>INDEX(SORT('08_MODELO_MULTIPLO'!G$31:G$3842;1;TRUE);K6025)</f>
        <v/>
      </c>
    </row>
    <row r="6026">
      <c r="A6026" t="n">
        <v>2207</v>
      </c>
      <c r="B6026">
        <f>(A6026-0,5)/3812</f>
        <v/>
      </c>
      <c r="C6026">
        <f>NORM.S.INV(B6026)</f>
        <v/>
      </c>
      <c r="D6026">
        <f>INDEX(SORT('06_MODELO_REFS'!F$26:F$3837;1;TRUE);A6026)</f>
        <v/>
      </c>
      <c r="F6026" t="n">
        <v>2207</v>
      </c>
      <c r="G6026">
        <f>(F6026-0,5)/3812</f>
        <v/>
      </c>
      <c r="H6026">
        <f>NORM.S.INV(G6026)</f>
        <v/>
      </c>
      <c r="I6026">
        <f>INDEX(SORT('07_MODELO_NPI'!F$26:F$3837;1;TRUE);F6026)</f>
        <v/>
      </c>
      <c r="K6026" t="n">
        <v>2207</v>
      </c>
      <c r="L6026">
        <f>(K6026-0,5)/3812</f>
        <v/>
      </c>
      <c r="M6026">
        <f>NORM.S.INV(L6026)</f>
        <v/>
      </c>
      <c r="N6026">
        <f>INDEX(SORT('08_MODELO_MULTIPLO'!G$31:G$3842;1;TRUE);K6026)</f>
        <v/>
      </c>
    </row>
    <row r="6027">
      <c r="A6027" t="n">
        <v>2208</v>
      </c>
      <c r="B6027">
        <f>(A6027-0,5)/3812</f>
        <v/>
      </c>
      <c r="C6027">
        <f>NORM.S.INV(B6027)</f>
        <v/>
      </c>
      <c r="D6027">
        <f>INDEX(SORT('06_MODELO_REFS'!F$26:F$3837;1;TRUE);A6027)</f>
        <v/>
      </c>
      <c r="F6027" t="n">
        <v>2208</v>
      </c>
      <c r="G6027">
        <f>(F6027-0,5)/3812</f>
        <v/>
      </c>
      <c r="H6027">
        <f>NORM.S.INV(G6027)</f>
        <v/>
      </c>
      <c r="I6027">
        <f>INDEX(SORT('07_MODELO_NPI'!F$26:F$3837;1;TRUE);F6027)</f>
        <v/>
      </c>
      <c r="K6027" t="n">
        <v>2208</v>
      </c>
      <c r="L6027">
        <f>(K6027-0,5)/3812</f>
        <v/>
      </c>
      <c r="M6027">
        <f>NORM.S.INV(L6027)</f>
        <v/>
      </c>
      <c r="N6027">
        <f>INDEX(SORT('08_MODELO_MULTIPLO'!G$31:G$3842;1;TRUE);K6027)</f>
        <v/>
      </c>
    </row>
    <row r="6028">
      <c r="A6028" t="n">
        <v>2209</v>
      </c>
      <c r="B6028">
        <f>(A6028-0,5)/3812</f>
        <v/>
      </c>
      <c r="C6028">
        <f>NORM.S.INV(B6028)</f>
        <v/>
      </c>
      <c r="D6028">
        <f>INDEX(SORT('06_MODELO_REFS'!F$26:F$3837;1;TRUE);A6028)</f>
        <v/>
      </c>
      <c r="F6028" t="n">
        <v>2209</v>
      </c>
      <c r="G6028">
        <f>(F6028-0,5)/3812</f>
        <v/>
      </c>
      <c r="H6028">
        <f>NORM.S.INV(G6028)</f>
        <v/>
      </c>
      <c r="I6028">
        <f>INDEX(SORT('07_MODELO_NPI'!F$26:F$3837;1;TRUE);F6028)</f>
        <v/>
      </c>
      <c r="K6028" t="n">
        <v>2209</v>
      </c>
      <c r="L6028">
        <f>(K6028-0,5)/3812</f>
        <v/>
      </c>
      <c r="M6028">
        <f>NORM.S.INV(L6028)</f>
        <v/>
      </c>
      <c r="N6028">
        <f>INDEX(SORT('08_MODELO_MULTIPLO'!G$31:G$3842;1;TRUE);K6028)</f>
        <v/>
      </c>
    </row>
    <row r="6029">
      <c r="A6029" t="n">
        <v>2210</v>
      </c>
      <c r="B6029">
        <f>(A6029-0,5)/3812</f>
        <v/>
      </c>
      <c r="C6029">
        <f>NORM.S.INV(B6029)</f>
        <v/>
      </c>
      <c r="D6029">
        <f>INDEX(SORT('06_MODELO_REFS'!F$26:F$3837;1;TRUE);A6029)</f>
        <v/>
      </c>
      <c r="F6029" t="n">
        <v>2210</v>
      </c>
      <c r="G6029">
        <f>(F6029-0,5)/3812</f>
        <v/>
      </c>
      <c r="H6029">
        <f>NORM.S.INV(G6029)</f>
        <v/>
      </c>
      <c r="I6029">
        <f>INDEX(SORT('07_MODELO_NPI'!F$26:F$3837;1;TRUE);F6029)</f>
        <v/>
      </c>
      <c r="K6029" t="n">
        <v>2210</v>
      </c>
      <c r="L6029">
        <f>(K6029-0,5)/3812</f>
        <v/>
      </c>
      <c r="M6029">
        <f>NORM.S.INV(L6029)</f>
        <v/>
      </c>
      <c r="N6029">
        <f>INDEX(SORT('08_MODELO_MULTIPLO'!G$31:G$3842;1;TRUE);K6029)</f>
        <v/>
      </c>
    </row>
    <row r="6030">
      <c r="A6030" t="n">
        <v>2211</v>
      </c>
      <c r="B6030">
        <f>(A6030-0,5)/3812</f>
        <v/>
      </c>
      <c r="C6030">
        <f>NORM.S.INV(B6030)</f>
        <v/>
      </c>
      <c r="D6030">
        <f>INDEX(SORT('06_MODELO_REFS'!F$26:F$3837;1;TRUE);A6030)</f>
        <v/>
      </c>
      <c r="F6030" t="n">
        <v>2211</v>
      </c>
      <c r="G6030">
        <f>(F6030-0,5)/3812</f>
        <v/>
      </c>
      <c r="H6030">
        <f>NORM.S.INV(G6030)</f>
        <v/>
      </c>
      <c r="I6030">
        <f>INDEX(SORT('07_MODELO_NPI'!F$26:F$3837;1;TRUE);F6030)</f>
        <v/>
      </c>
      <c r="K6030" t="n">
        <v>2211</v>
      </c>
      <c r="L6030">
        <f>(K6030-0,5)/3812</f>
        <v/>
      </c>
      <c r="M6030">
        <f>NORM.S.INV(L6030)</f>
        <v/>
      </c>
      <c r="N6030">
        <f>INDEX(SORT('08_MODELO_MULTIPLO'!G$31:G$3842;1;TRUE);K6030)</f>
        <v/>
      </c>
    </row>
    <row r="6031">
      <c r="A6031" t="n">
        <v>2212</v>
      </c>
      <c r="B6031">
        <f>(A6031-0,5)/3812</f>
        <v/>
      </c>
      <c r="C6031">
        <f>NORM.S.INV(B6031)</f>
        <v/>
      </c>
      <c r="D6031">
        <f>INDEX(SORT('06_MODELO_REFS'!F$26:F$3837;1;TRUE);A6031)</f>
        <v/>
      </c>
      <c r="F6031" t="n">
        <v>2212</v>
      </c>
      <c r="G6031">
        <f>(F6031-0,5)/3812</f>
        <v/>
      </c>
      <c r="H6031">
        <f>NORM.S.INV(G6031)</f>
        <v/>
      </c>
      <c r="I6031">
        <f>INDEX(SORT('07_MODELO_NPI'!F$26:F$3837;1;TRUE);F6031)</f>
        <v/>
      </c>
      <c r="K6031" t="n">
        <v>2212</v>
      </c>
      <c r="L6031">
        <f>(K6031-0,5)/3812</f>
        <v/>
      </c>
      <c r="M6031">
        <f>NORM.S.INV(L6031)</f>
        <v/>
      </c>
      <c r="N6031">
        <f>INDEX(SORT('08_MODELO_MULTIPLO'!G$31:G$3842;1;TRUE);K6031)</f>
        <v/>
      </c>
    </row>
    <row r="6032">
      <c r="A6032" t="n">
        <v>2213</v>
      </c>
      <c r="B6032">
        <f>(A6032-0,5)/3812</f>
        <v/>
      </c>
      <c r="C6032">
        <f>NORM.S.INV(B6032)</f>
        <v/>
      </c>
      <c r="D6032">
        <f>INDEX(SORT('06_MODELO_REFS'!F$26:F$3837;1;TRUE);A6032)</f>
        <v/>
      </c>
      <c r="F6032" t="n">
        <v>2213</v>
      </c>
      <c r="G6032">
        <f>(F6032-0,5)/3812</f>
        <v/>
      </c>
      <c r="H6032">
        <f>NORM.S.INV(G6032)</f>
        <v/>
      </c>
      <c r="I6032">
        <f>INDEX(SORT('07_MODELO_NPI'!F$26:F$3837;1;TRUE);F6032)</f>
        <v/>
      </c>
      <c r="K6032" t="n">
        <v>2213</v>
      </c>
      <c r="L6032">
        <f>(K6032-0,5)/3812</f>
        <v/>
      </c>
      <c r="M6032">
        <f>NORM.S.INV(L6032)</f>
        <v/>
      </c>
      <c r="N6032">
        <f>INDEX(SORT('08_MODELO_MULTIPLO'!G$31:G$3842;1;TRUE);K6032)</f>
        <v/>
      </c>
    </row>
    <row r="6033">
      <c r="A6033" t="n">
        <v>2214</v>
      </c>
      <c r="B6033">
        <f>(A6033-0,5)/3812</f>
        <v/>
      </c>
      <c r="C6033">
        <f>NORM.S.INV(B6033)</f>
        <v/>
      </c>
      <c r="D6033">
        <f>INDEX(SORT('06_MODELO_REFS'!F$26:F$3837;1;TRUE);A6033)</f>
        <v/>
      </c>
      <c r="F6033" t="n">
        <v>2214</v>
      </c>
      <c r="G6033">
        <f>(F6033-0,5)/3812</f>
        <v/>
      </c>
      <c r="H6033">
        <f>NORM.S.INV(G6033)</f>
        <v/>
      </c>
      <c r="I6033">
        <f>INDEX(SORT('07_MODELO_NPI'!F$26:F$3837;1;TRUE);F6033)</f>
        <v/>
      </c>
      <c r="K6033" t="n">
        <v>2214</v>
      </c>
      <c r="L6033">
        <f>(K6033-0,5)/3812</f>
        <v/>
      </c>
      <c r="M6033">
        <f>NORM.S.INV(L6033)</f>
        <v/>
      </c>
      <c r="N6033">
        <f>INDEX(SORT('08_MODELO_MULTIPLO'!G$31:G$3842;1;TRUE);K6033)</f>
        <v/>
      </c>
    </row>
    <row r="6034">
      <c r="A6034" t="n">
        <v>2215</v>
      </c>
      <c r="B6034">
        <f>(A6034-0,5)/3812</f>
        <v/>
      </c>
      <c r="C6034">
        <f>NORM.S.INV(B6034)</f>
        <v/>
      </c>
      <c r="D6034">
        <f>INDEX(SORT('06_MODELO_REFS'!F$26:F$3837;1;TRUE);A6034)</f>
        <v/>
      </c>
      <c r="F6034" t="n">
        <v>2215</v>
      </c>
      <c r="G6034">
        <f>(F6034-0,5)/3812</f>
        <v/>
      </c>
      <c r="H6034">
        <f>NORM.S.INV(G6034)</f>
        <v/>
      </c>
      <c r="I6034">
        <f>INDEX(SORT('07_MODELO_NPI'!F$26:F$3837;1;TRUE);F6034)</f>
        <v/>
      </c>
      <c r="K6034" t="n">
        <v>2215</v>
      </c>
      <c r="L6034">
        <f>(K6034-0,5)/3812</f>
        <v/>
      </c>
      <c r="M6034">
        <f>NORM.S.INV(L6034)</f>
        <v/>
      </c>
      <c r="N6034">
        <f>INDEX(SORT('08_MODELO_MULTIPLO'!G$31:G$3842;1;TRUE);K6034)</f>
        <v/>
      </c>
    </row>
    <row r="6035">
      <c r="A6035" t="n">
        <v>2216</v>
      </c>
      <c r="B6035">
        <f>(A6035-0,5)/3812</f>
        <v/>
      </c>
      <c r="C6035">
        <f>NORM.S.INV(B6035)</f>
        <v/>
      </c>
      <c r="D6035">
        <f>INDEX(SORT('06_MODELO_REFS'!F$26:F$3837;1;TRUE);A6035)</f>
        <v/>
      </c>
      <c r="F6035" t="n">
        <v>2216</v>
      </c>
      <c r="G6035">
        <f>(F6035-0,5)/3812</f>
        <v/>
      </c>
      <c r="H6035">
        <f>NORM.S.INV(G6035)</f>
        <v/>
      </c>
      <c r="I6035">
        <f>INDEX(SORT('07_MODELO_NPI'!F$26:F$3837;1;TRUE);F6035)</f>
        <v/>
      </c>
      <c r="K6035" t="n">
        <v>2216</v>
      </c>
      <c r="L6035">
        <f>(K6035-0,5)/3812</f>
        <v/>
      </c>
      <c r="M6035">
        <f>NORM.S.INV(L6035)</f>
        <v/>
      </c>
      <c r="N6035">
        <f>INDEX(SORT('08_MODELO_MULTIPLO'!G$31:G$3842;1;TRUE);K6035)</f>
        <v/>
      </c>
    </row>
    <row r="6036">
      <c r="A6036" t="n">
        <v>2217</v>
      </c>
      <c r="B6036">
        <f>(A6036-0,5)/3812</f>
        <v/>
      </c>
      <c r="C6036">
        <f>NORM.S.INV(B6036)</f>
        <v/>
      </c>
      <c r="D6036">
        <f>INDEX(SORT('06_MODELO_REFS'!F$26:F$3837;1;TRUE);A6036)</f>
        <v/>
      </c>
      <c r="F6036" t="n">
        <v>2217</v>
      </c>
      <c r="G6036">
        <f>(F6036-0,5)/3812</f>
        <v/>
      </c>
      <c r="H6036">
        <f>NORM.S.INV(G6036)</f>
        <v/>
      </c>
      <c r="I6036">
        <f>INDEX(SORT('07_MODELO_NPI'!F$26:F$3837;1;TRUE);F6036)</f>
        <v/>
      </c>
      <c r="K6036" t="n">
        <v>2217</v>
      </c>
      <c r="L6036">
        <f>(K6036-0,5)/3812</f>
        <v/>
      </c>
      <c r="M6036">
        <f>NORM.S.INV(L6036)</f>
        <v/>
      </c>
      <c r="N6036">
        <f>INDEX(SORT('08_MODELO_MULTIPLO'!G$31:G$3842;1;TRUE);K6036)</f>
        <v/>
      </c>
    </row>
    <row r="6037">
      <c r="A6037" t="n">
        <v>2218</v>
      </c>
      <c r="B6037">
        <f>(A6037-0,5)/3812</f>
        <v/>
      </c>
      <c r="C6037">
        <f>NORM.S.INV(B6037)</f>
        <v/>
      </c>
      <c r="D6037">
        <f>INDEX(SORT('06_MODELO_REFS'!F$26:F$3837;1;TRUE);A6037)</f>
        <v/>
      </c>
      <c r="F6037" t="n">
        <v>2218</v>
      </c>
      <c r="G6037">
        <f>(F6037-0,5)/3812</f>
        <v/>
      </c>
      <c r="H6037">
        <f>NORM.S.INV(G6037)</f>
        <v/>
      </c>
      <c r="I6037">
        <f>INDEX(SORT('07_MODELO_NPI'!F$26:F$3837;1;TRUE);F6037)</f>
        <v/>
      </c>
      <c r="K6037" t="n">
        <v>2218</v>
      </c>
      <c r="L6037">
        <f>(K6037-0,5)/3812</f>
        <v/>
      </c>
      <c r="M6037">
        <f>NORM.S.INV(L6037)</f>
        <v/>
      </c>
      <c r="N6037">
        <f>INDEX(SORT('08_MODELO_MULTIPLO'!G$31:G$3842;1;TRUE);K6037)</f>
        <v/>
      </c>
    </row>
    <row r="6038">
      <c r="A6038" t="n">
        <v>2219</v>
      </c>
      <c r="B6038">
        <f>(A6038-0,5)/3812</f>
        <v/>
      </c>
      <c r="C6038">
        <f>NORM.S.INV(B6038)</f>
        <v/>
      </c>
      <c r="D6038">
        <f>INDEX(SORT('06_MODELO_REFS'!F$26:F$3837;1;TRUE);A6038)</f>
        <v/>
      </c>
      <c r="F6038" t="n">
        <v>2219</v>
      </c>
      <c r="G6038">
        <f>(F6038-0,5)/3812</f>
        <v/>
      </c>
      <c r="H6038">
        <f>NORM.S.INV(G6038)</f>
        <v/>
      </c>
      <c r="I6038">
        <f>INDEX(SORT('07_MODELO_NPI'!F$26:F$3837;1;TRUE);F6038)</f>
        <v/>
      </c>
      <c r="K6038" t="n">
        <v>2219</v>
      </c>
      <c r="L6038">
        <f>(K6038-0,5)/3812</f>
        <v/>
      </c>
      <c r="M6038">
        <f>NORM.S.INV(L6038)</f>
        <v/>
      </c>
      <c r="N6038">
        <f>INDEX(SORT('08_MODELO_MULTIPLO'!G$31:G$3842;1;TRUE);K6038)</f>
        <v/>
      </c>
    </row>
    <row r="6039">
      <c r="A6039" t="n">
        <v>2220</v>
      </c>
      <c r="B6039">
        <f>(A6039-0,5)/3812</f>
        <v/>
      </c>
      <c r="C6039">
        <f>NORM.S.INV(B6039)</f>
        <v/>
      </c>
      <c r="D6039">
        <f>INDEX(SORT('06_MODELO_REFS'!F$26:F$3837;1;TRUE);A6039)</f>
        <v/>
      </c>
      <c r="F6039" t="n">
        <v>2220</v>
      </c>
      <c r="G6039">
        <f>(F6039-0,5)/3812</f>
        <v/>
      </c>
      <c r="H6039">
        <f>NORM.S.INV(G6039)</f>
        <v/>
      </c>
      <c r="I6039">
        <f>INDEX(SORT('07_MODELO_NPI'!F$26:F$3837;1;TRUE);F6039)</f>
        <v/>
      </c>
      <c r="K6039" t="n">
        <v>2220</v>
      </c>
      <c r="L6039">
        <f>(K6039-0,5)/3812</f>
        <v/>
      </c>
      <c r="M6039">
        <f>NORM.S.INV(L6039)</f>
        <v/>
      </c>
      <c r="N6039">
        <f>INDEX(SORT('08_MODELO_MULTIPLO'!G$31:G$3842;1;TRUE);K6039)</f>
        <v/>
      </c>
    </row>
    <row r="6040">
      <c r="A6040" t="n">
        <v>2221</v>
      </c>
      <c r="B6040">
        <f>(A6040-0,5)/3812</f>
        <v/>
      </c>
      <c r="C6040">
        <f>NORM.S.INV(B6040)</f>
        <v/>
      </c>
      <c r="D6040">
        <f>INDEX(SORT('06_MODELO_REFS'!F$26:F$3837;1;TRUE);A6040)</f>
        <v/>
      </c>
      <c r="F6040" t="n">
        <v>2221</v>
      </c>
      <c r="G6040">
        <f>(F6040-0,5)/3812</f>
        <v/>
      </c>
      <c r="H6040">
        <f>NORM.S.INV(G6040)</f>
        <v/>
      </c>
      <c r="I6040">
        <f>INDEX(SORT('07_MODELO_NPI'!F$26:F$3837;1;TRUE);F6040)</f>
        <v/>
      </c>
      <c r="K6040" t="n">
        <v>2221</v>
      </c>
      <c r="L6040">
        <f>(K6040-0,5)/3812</f>
        <v/>
      </c>
      <c r="M6040">
        <f>NORM.S.INV(L6040)</f>
        <v/>
      </c>
      <c r="N6040">
        <f>INDEX(SORT('08_MODELO_MULTIPLO'!G$31:G$3842;1;TRUE);K6040)</f>
        <v/>
      </c>
    </row>
    <row r="6041">
      <c r="A6041" t="n">
        <v>2222</v>
      </c>
      <c r="B6041">
        <f>(A6041-0,5)/3812</f>
        <v/>
      </c>
      <c r="C6041">
        <f>NORM.S.INV(B6041)</f>
        <v/>
      </c>
      <c r="D6041">
        <f>INDEX(SORT('06_MODELO_REFS'!F$26:F$3837;1;TRUE);A6041)</f>
        <v/>
      </c>
      <c r="F6041" t="n">
        <v>2222</v>
      </c>
      <c r="G6041">
        <f>(F6041-0,5)/3812</f>
        <v/>
      </c>
      <c r="H6041">
        <f>NORM.S.INV(G6041)</f>
        <v/>
      </c>
      <c r="I6041">
        <f>INDEX(SORT('07_MODELO_NPI'!F$26:F$3837;1;TRUE);F6041)</f>
        <v/>
      </c>
      <c r="K6041" t="n">
        <v>2222</v>
      </c>
      <c r="L6041">
        <f>(K6041-0,5)/3812</f>
        <v/>
      </c>
      <c r="M6041">
        <f>NORM.S.INV(L6041)</f>
        <v/>
      </c>
      <c r="N6041">
        <f>INDEX(SORT('08_MODELO_MULTIPLO'!G$31:G$3842;1;TRUE);K6041)</f>
        <v/>
      </c>
    </row>
    <row r="6042">
      <c r="A6042" t="n">
        <v>2223</v>
      </c>
      <c r="B6042">
        <f>(A6042-0,5)/3812</f>
        <v/>
      </c>
      <c r="C6042">
        <f>NORM.S.INV(B6042)</f>
        <v/>
      </c>
      <c r="D6042">
        <f>INDEX(SORT('06_MODELO_REFS'!F$26:F$3837;1;TRUE);A6042)</f>
        <v/>
      </c>
      <c r="F6042" t="n">
        <v>2223</v>
      </c>
      <c r="G6042">
        <f>(F6042-0,5)/3812</f>
        <v/>
      </c>
      <c r="H6042">
        <f>NORM.S.INV(G6042)</f>
        <v/>
      </c>
      <c r="I6042">
        <f>INDEX(SORT('07_MODELO_NPI'!F$26:F$3837;1;TRUE);F6042)</f>
        <v/>
      </c>
      <c r="K6042" t="n">
        <v>2223</v>
      </c>
      <c r="L6042">
        <f>(K6042-0,5)/3812</f>
        <v/>
      </c>
      <c r="M6042">
        <f>NORM.S.INV(L6042)</f>
        <v/>
      </c>
      <c r="N6042">
        <f>INDEX(SORT('08_MODELO_MULTIPLO'!G$31:G$3842;1;TRUE);K6042)</f>
        <v/>
      </c>
    </row>
    <row r="6043">
      <c r="A6043" t="n">
        <v>2224</v>
      </c>
      <c r="B6043">
        <f>(A6043-0,5)/3812</f>
        <v/>
      </c>
      <c r="C6043">
        <f>NORM.S.INV(B6043)</f>
        <v/>
      </c>
      <c r="D6043">
        <f>INDEX(SORT('06_MODELO_REFS'!F$26:F$3837;1;TRUE);A6043)</f>
        <v/>
      </c>
      <c r="F6043" t="n">
        <v>2224</v>
      </c>
      <c r="G6043">
        <f>(F6043-0,5)/3812</f>
        <v/>
      </c>
      <c r="H6043">
        <f>NORM.S.INV(G6043)</f>
        <v/>
      </c>
      <c r="I6043">
        <f>INDEX(SORT('07_MODELO_NPI'!F$26:F$3837;1;TRUE);F6043)</f>
        <v/>
      </c>
      <c r="K6043" t="n">
        <v>2224</v>
      </c>
      <c r="L6043">
        <f>(K6043-0,5)/3812</f>
        <v/>
      </c>
      <c r="M6043">
        <f>NORM.S.INV(L6043)</f>
        <v/>
      </c>
      <c r="N6043">
        <f>INDEX(SORT('08_MODELO_MULTIPLO'!G$31:G$3842;1;TRUE);K6043)</f>
        <v/>
      </c>
    </row>
    <row r="6044">
      <c r="A6044" t="n">
        <v>2225</v>
      </c>
      <c r="B6044">
        <f>(A6044-0,5)/3812</f>
        <v/>
      </c>
      <c r="C6044">
        <f>NORM.S.INV(B6044)</f>
        <v/>
      </c>
      <c r="D6044">
        <f>INDEX(SORT('06_MODELO_REFS'!F$26:F$3837;1;TRUE);A6044)</f>
        <v/>
      </c>
      <c r="F6044" t="n">
        <v>2225</v>
      </c>
      <c r="G6044">
        <f>(F6044-0,5)/3812</f>
        <v/>
      </c>
      <c r="H6044">
        <f>NORM.S.INV(G6044)</f>
        <v/>
      </c>
      <c r="I6044">
        <f>INDEX(SORT('07_MODELO_NPI'!F$26:F$3837;1;TRUE);F6044)</f>
        <v/>
      </c>
      <c r="K6044" t="n">
        <v>2225</v>
      </c>
      <c r="L6044">
        <f>(K6044-0,5)/3812</f>
        <v/>
      </c>
      <c r="M6044">
        <f>NORM.S.INV(L6044)</f>
        <v/>
      </c>
      <c r="N6044">
        <f>INDEX(SORT('08_MODELO_MULTIPLO'!G$31:G$3842;1;TRUE);K6044)</f>
        <v/>
      </c>
    </row>
    <row r="6045">
      <c r="A6045" t="n">
        <v>2226</v>
      </c>
      <c r="B6045">
        <f>(A6045-0,5)/3812</f>
        <v/>
      </c>
      <c r="C6045">
        <f>NORM.S.INV(B6045)</f>
        <v/>
      </c>
      <c r="D6045">
        <f>INDEX(SORT('06_MODELO_REFS'!F$26:F$3837;1;TRUE);A6045)</f>
        <v/>
      </c>
      <c r="F6045" t="n">
        <v>2226</v>
      </c>
      <c r="G6045">
        <f>(F6045-0,5)/3812</f>
        <v/>
      </c>
      <c r="H6045">
        <f>NORM.S.INV(G6045)</f>
        <v/>
      </c>
      <c r="I6045">
        <f>INDEX(SORT('07_MODELO_NPI'!F$26:F$3837;1;TRUE);F6045)</f>
        <v/>
      </c>
      <c r="K6045" t="n">
        <v>2226</v>
      </c>
      <c r="L6045">
        <f>(K6045-0,5)/3812</f>
        <v/>
      </c>
      <c r="M6045">
        <f>NORM.S.INV(L6045)</f>
        <v/>
      </c>
      <c r="N6045">
        <f>INDEX(SORT('08_MODELO_MULTIPLO'!G$31:G$3842;1;TRUE);K6045)</f>
        <v/>
      </c>
    </row>
    <row r="6046">
      <c r="A6046" t="n">
        <v>2227</v>
      </c>
      <c r="B6046">
        <f>(A6046-0,5)/3812</f>
        <v/>
      </c>
      <c r="C6046">
        <f>NORM.S.INV(B6046)</f>
        <v/>
      </c>
      <c r="D6046">
        <f>INDEX(SORT('06_MODELO_REFS'!F$26:F$3837;1;TRUE);A6046)</f>
        <v/>
      </c>
      <c r="F6046" t="n">
        <v>2227</v>
      </c>
      <c r="G6046">
        <f>(F6046-0,5)/3812</f>
        <v/>
      </c>
      <c r="H6046">
        <f>NORM.S.INV(G6046)</f>
        <v/>
      </c>
      <c r="I6046">
        <f>INDEX(SORT('07_MODELO_NPI'!F$26:F$3837;1;TRUE);F6046)</f>
        <v/>
      </c>
      <c r="K6046" t="n">
        <v>2227</v>
      </c>
      <c r="L6046">
        <f>(K6046-0,5)/3812</f>
        <v/>
      </c>
      <c r="M6046">
        <f>NORM.S.INV(L6046)</f>
        <v/>
      </c>
      <c r="N6046">
        <f>INDEX(SORT('08_MODELO_MULTIPLO'!G$31:G$3842;1;TRUE);K6046)</f>
        <v/>
      </c>
    </row>
    <row r="6047">
      <c r="A6047" t="n">
        <v>2228</v>
      </c>
      <c r="B6047">
        <f>(A6047-0,5)/3812</f>
        <v/>
      </c>
      <c r="C6047">
        <f>NORM.S.INV(B6047)</f>
        <v/>
      </c>
      <c r="D6047">
        <f>INDEX(SORT('06_MODELO_REFS'!F$26:F$3837;1;TRUE);A6047)</f>
        <v/>
      </c>
      <c r="F6047" t="n">
        <v>2228</v>
      </c>
      <c r="G6047">
        <f>(F6047-0,5)/3812</f>
        <v/>
      </c>
      <c r="H6047">
        <f>NORM.S.INV(G6047)</f>
        <v/>
      </c>
      <c r="I6047">
        <f>INDEX(SORT('07_MODELO_NPI'!F$26:F$3837;1;TRUE);F6047)</f>
        <v/>
      </c>
      <c r="K6047" t="n">
        <v>2228</v>
      </c>
      <c r="L6047">
        <f>(K6047-0,5)/3812</f>
        <v/>
      </c>
      <c r="M6047">
        <f>NORM.S.INV(L6047)</f>
        <v/>
      </c>
      <c r="N6047">
        <f>INDEX(SORT('08_MODELO_MULTIPLO'!G$31:G$3842;1;TRUE);K6047)</f>
        <v/>
      </c>
    </row>
    <row r="6048">
      <c r="A6048" t="n">
        <v>2229</v>
      </c>
      <c r="B6048">
        <f>(A6048-0,5)/3812</f>
        <v/>
      </c>
      <c r="C6048">
        <f>NORM.S.INV(B6048)</f>
        <v/>
      </c>
      <c r="D6048">
        <f>INDEX(SORT('06_MODELO_REFS'!F$26:F$3837;1;TRUE);A6048)</f>
        <v/>
      </c>
      <c r="F6048" t="n">
        <v>2229</v>
      </c>
      <c r="G6048">
        <f>(F6048-0,5)/3812</f>
        <v/>
      </c>
      <c r="H6048">
        <f>NORM.S.INV(G6048)</f>
        <v/>
      </c>
      <c r="I6048">
        <f>INDEX(SORT('07_MODELO_NPI'!F$26:F$3837;1;TRUE);F6048)</f>
        <v/>
      </c>
      <c r="K6048" t="n">
        <v>2229</v>
      </c>
      <c r="L6048">
        <f>(K6048-0,5)/3812</f>
        <v/>
      </c>
      <c r="M6048">
        <f>NORM.S.INV(L6048)</f>
        <v/>
      </c>
      <c r="N6048">
        <f>INDEX(SORT('08_MODELO_MULTIPLO'!G$31:G$3842;1;TRUE);K6048)</f>
        <v/>
      </c>
    </row>
    <row r="6049">
      <c r="A6049" t="n">
        <v>2230</v>
      </c>
      <c r="B6049">
        <f>(A6049-0,5)/3812</f>
        <v/>
      </c>
      <c r="C6049">
        <f>NORM.S.INV(B6049)</f>
        <v/>
      </c>
      <c r="D6049">
        <f>INDEX(SORT('06_MODELO_REFS'!F$26:F$3837;1;TRUE);A6049)</f>
        <v/>
      </c>
      <c r="F6049" t="n">
        <v>2230</v>
      </c>
      <c r="G6049">
        <f>(F6049-0,5)/3812</f>
        <v/>
      </c>
      <c r="H6049">
        <f>NORM.S.INV(G6049)</f>
        <v/>
      </c>
      <c r="I6049">
        <f>INDEX(SORT('07_MODELO_NPI'!F$26:F$3837;1;TRUE);F6049)</f>
        <v/>
      </c>
      <c r="K6049" t="n">
        <v>2230</v>
      </c>
      <c r="L6049">
        <f>(K6049-0,5)/3812</f>
        <v/>
      </c>
      <c r="M6049">
        <f>NORM.S.INV(L6049)</f>
        <v/>
      </c>
      <c r="N6049">
        <f>INDEX(SORT('08_MODELO_MULTIPLO'!G$31:G$3842;1;TRUE);K6049)</f>
        <v/>
      </c>
    </row>
    <row r="6050">
      <c r="A6050" t="n">
        <v>2231</v>
      </c>
      <c r="B6050">
        <f>(A6050-0,5)/3812</f>
        <v/>
      </c>
      <c r="C6050">
        <f>NORM.S.INV(B6050)</f>
        <v/>
      </c>
      <c r="D6050">
        <f>INDEX(SORT('06_MODELO_REFS'!F$26:F$3837;1;TRUE);A6050)</f>
        <v/>
      </c>
      <c r="F6050" t="n">
        <v>2231</v>
      </c>
      <c r="G6050">
        <f>(F6050-0,5)/3812</f>
        <v/>
      </c>
      <c r="H6050">
        <f>NORM.S.INV(G6050)</f>
        <v/>
      </c>
      <c r="I6050">
        <f>INDEX(SORT('07_MODELO_NPI'!F$26:F$3837;1;TRUE);F6050)</f>
        <v/>
      </c>
      <c r="K6050" t="n">
        <v>2231</v>
      </c>
      <c r="L6050">
        <f>(K6050-0,5)/3812</f>
        <v/>
      </c>
      <c r="M6050">
        <f>NORM.S.INV(L6050)</f>
        <v/>
      </c>
      <c r="N6050">
        <f>INDEX(SORT('08_MODELO_MULTIPLO'!G$31:G$3842;1;TRUE);K6050)</f>
        <v/>
      </c>
    </row>
    <row r="6051">
      <c r="A6051" t="n">
        <v>2232</v>
      </c>
      <c r="B6051">
        <f>(A6051-0,5)/3812</f>
        <v/>
      </c>
      <c r="C6051">
        <f>NORM.S.INV(B6051)</f>
        <v/>
      </c>
      <c r="D6051">
        <f>INDEX(SORT('06_MODELO_REFS'!F$26:F$3837;1;TRUE);A6051)</f>
        <v/>
      </c>
      <c r="F6051" t="n">
        <v>2232</v>
      </c>
      <c r="G6051">
        <f>(F6051-0,5)/3812</f>
        <v/>
      </c>
      <c r="H6051">
        <f>NORM.S.INV(G6051)</f>
        <v/>
      </c>
      <c r="I6051">
        <f>INDEX(SORT('07_MODELO_NPI'!F$26:F$3837;1;TRUE);F6051)</f>
        <v/>
      </c>
      <c r="K6051" t="n">
        <v>2232</v>
      </c>
      <c r="L6051">
        <f>(K6051-0,5)/3812</f>
        <v/>
      </c>
      <c r="M6051">
        <f>NORM.S.INV(L6051)</f>
        <v/>
      </c>
      <c r="N6051">
        <f>INDEX(SORT('08_MODELO_MULTIPLO'!G$31:G$3842;1;TRUE);K6051)</f>
        <v/>
      </c>
    </row>
    <row r="6052">
      <c r="A6052" t="n">
        <v>2233</v>
      </c>
      <c r="B6052">
        <f>(A6052-0,5)/3812</f>
        <v/>
      </c>
      <c r="C6052">
        <f>NORM.S.INV(B6052)</f>
        <v/>
      </c>
      <c r="D6052">
        <f>INDEX(SORT('06_MODELO_REFS'!F$26:F$3837;1;TRUE);A6052)</f>
        <v/>
      </c>
      <c r="F6052" t="n">
        <v>2233</v>
      </c>
      <c r="G6052">
        <f>(F6052-0,5)/3812</f>
        <v/>
      </c>
      <c r="H6052">
        <f>NORM.S.INV(G6052)</f>
        <v/>
      </c>
      <c r="I6052">
        <f>INDEX(SORT('07_MODELO_NPI'!F$26:F$3837;1;TRUE);F6052)</f>
        <v/>
      </c>
      <c r="K6052" t="n">
        <v>2233</v>
      </c>
      <c r="L6052">
        <f>(K6052-0,5)/3812</f>
        <v/>
      </c>
      <c r="M6052">
        <f>NORM.S.INV(L6052)</f>
        <v/>
      </c>
      <c r="N6052">
        <f>INDEX(SORT('08_MODELO_MULTIPLO'!G$31:G$3842;1;TRUE);K6052)</f>
        <v/>
      </c>
    </row>
    <row r="6053">
      <c r="A6053" t="n">
        <v>2234</v>
      </c>
      <c r="B6053">
        <f>(A6053-0,5)/3812</f>
        <v/>
      </c>
      <c r="C6053">
        <f>NORM.S.INV(B6053)</f>
        <v/>
      </c>
      <c r="D6053">
        <f>INDEX(SORT('06_MODELO_REFS'!F$26:F$3837;1;TRUE);A6053)</f>
        <v/>
      </c>
      <c r="F6053" t="n">
        <v>2234</v>
      </c>
      <c r="G6053">
        <f>(F6053-0,5)/3812</f>
        <v/>
      </c>
      <c r="H6053">
        <f>NORM.S.INV(G6053)</f>
        <v/>
      </c>
      <c r="I6053">
        <f>INDEX(SORT('07_MODELO_NPI'!F$26:F$3837;1;TRUE);F6053)</f>
        <v/>
      </c>
      <c r="K6053" t="n">
        <v>2234</v>
      </c>
      <c r="L6053">
        <f>(K6053-0,5)/3812</f>
        <v/>
      </c>
      <c r="M6053">
        <f>NORM.S.INV(L6053)</f>
        <v/>
      </c>
      <c r="N6053">
        <f>INDEX(SORT('08_MODELO_MULTIPLO'!G$31:G$3842;1;TRUE);K6053)</f>
        <v/>
      </c>
    </row>
    <row r="6054">
      <c r="A6054" t="n">
        <v>2235</v>
      </c>
      <c r="B6054">
        <f>(A6054-0,5)/3812</f>
        <v/>
      </c>
      <c r="C6054">
        <f>NORM.S.INV(B6054)</f>
        <v/>
      </c>
      <c r="D6054">
        <f>INDEX(SORT('06_MODELO_REFS'!F$26:F$3837;1;TRUE);A6054)</f>
        <v/>
      </c>
      <c r="F6054" t="n">
        <v>2235</v>
      </c>
      <c r="G6054">
        <f>(F6054-0,5)/3812</f>
        <v/>
      </c>
      <c r="H6054">
        <f>NORM.S.INV(G6054)</f>
        <v/>
      </c>
      <c r="I6054">
        <f>INDEX(SORT('07_MODELO_NPI'!F$26:F$3837;1;TRUE);F6054)</f>
        <v/>
      </c>
      <c r="K6054" t="n">
        <v>2235</v>
      </c>
      <c r="L6054">
        <f>(K6054-0,5)/3812</f>
        <v/>
      </c>
      <c r="M6054">
        <f>NORM.S.INV(L6054)</f>
        <v/>
      </c>
      <c r="N6054">
        <f>INDEX(SORT('08_MODELO_MULTIPLO'!G$31:G$3842;1;TRUE);K6054)</f>
        <v/>
      </c>
    </row>
    <row r="6055">
      <c r="A6055" t="n">
        <v>2236</v>
      </c>
      <c r="B6055">
        <f>(A6055-0,5)/3812</f>
        <v/>
      </c>
      <c r="C6055">
        <f>NORM.S.INV(B6055)</f>
        <v/>
      </c>
      <c r="D6055">
        <f>INDEX(SORT('06_MODELO_REFS'!F$26:F$3837;1;TRUE);A6055)</f>
        <v/>
      </c>
      <c r="F6055" t="n">
        <v>2236</v>
      </c>
      <c r="G6055">
        <f>(F6055-0,5)/3812</f>
        <v/>
      </c>
      <c r="H6055">
        <f>NORM.S.INV(G6055)</f>
        <v/>
      </c>
      <c r="I6055">
        <f>INDEX(SORT('07_MODELO_NPI'!F$26:F$3837;1;TRUE);F6055)</f>
        <v/>
      </c>
      <c r="K6055" t="n">
        <v>2236</v>
      </c>
      <c r="L6055">
        <f>(K6055-0,5)/3812</f>
        <v/>
      </c>
      <c r="M6055">
        <f>NORM.S.INV(L6055)</f>
        <v/>
      </c>
      <c r="N6055">
        <f>INDEX(SORT('08_MODELO_MULTIPLO'!G$31:G$3842;1;TRUE);K6055)</f>
        <v/>
      </c>
    </row>
    <row r="6056">
      <c r="A6056" t="n">
        <v>2237</v>
      </c>
      <c r="B6056">
        <f>(A6056-0,5)/3812</f>
        <v/>
      </c>
      <c r="C6056">
        <f>NORM.S.INV(B6056)</f>
        <v/>
      </c>
      <c r="D6056">
        <f>INDEX(SORT('06_MODELO_REFS'!F$26:F$3837;1;TRUE);A6056)</f>
        <v/>
      </c>
      <c r="F6056" t="n">
        <v>2237</v>
      </c>
      <c r="G6056">
        <f>(F6056-0,5)/3812</f>
        <v/>
      </c>
      <c r="H6056">
        <f>NORM.S.INV(G6056)</f>
        <v/>
      </c>
      <c r="I6056">
        <f>INDEX(SORT('07_MODELO_NPI'!F$26:F$3837;1;TRUE);F6056)</f>
        <v/>
      </c>
      <c r="K6056" t="n">
        <v>2237</v>
      </c>
      <c r="L6056">
        <f>(K6056-0,5)/3812</f>
        <v/>
      </c>
      <c r="M6056">
        <f>NORM.S.INV(L6056)</f>
        <v/>
      </c>
      <c r="N6056">
        <f>INDEX(SORT('08_MODELO_MULTIPLO'!G$31:G$3842;1;TRUE);K6056)</f>
        <v/>
      </c>
    </row>
    <row r="6057">
      <c r="A6057" t="n">
        <v>2238</v>
      </c>
      <c r="B6057">
        <f>(A6057-0,5)/3812</f>
        <v/>
      </c>
      <c r="C6057">
        <f>NORM.S.INV(B6057)</f>
        <v/>
      </c>
      <c r="D6057">
        <f>INDEX(SORT('06_MODELO_REFS'!F$26:F$3837;1;TRUE);A6057)</f>
        <v/>
      </c>
      <c r="F6057" t="n">
        <v>2238</v>
      </c>
      <c r="G6057">
        <f>(F6057-0,5)/3812</f>
        <v/>
      </c>
      <c r="H6057">
        <f>NORM.S.INV(G6057)</f>
        <v/>
      </c>
      <c r="I6057">
        <f>INDEX(SORT('07_MODELO_NPI'!F$26:F$3837;1;TRUE);F6057)</f>
        <v/>
      </c>
      <c r="K6057" t="n">
        <v>2238</v>
      </c>
      <c r="L6057">
        <f>(K6057-0,5)/3812</f>
        <v/>
      </c>
      <c r="M6057">
        <f>NORM.S.INV(L6057)</f>
        <v/>
      </c>
      <c r="N6057">
        <f>INDEX(SORT('08_MODELO_MULTIPLO'!G$31:G$3842;1;TRUE);K6057)</f>
        <v/>
      </c>
    </row>
    <row r="6058">
      <c r="A6058" t="n">
        <v>2239</v>
      </c>
      <c r="B6058">
        <f>(A6058-0,5)/3812</f>
        <v/>
      </c>
      <c r="C6058">
        <f>NORM.S.INV(B6058)</f>
        <v/>
      </c>
      <c r="D6058">
        <f>INDEX(SORT('06_MODELO_REFS'!F$26:F$3837;1;TRUE);A6058)</f>
        <v/>
      </c>
      <c r="F6058" t="n">
        <v>2239</v>
      </c>
      <c r="G6058">
        <f>(F6058-0,5)/3812</f>
        <v/>
      </c>
      <c r="H6058">
        <f>NORM.S.INV(G6058)</f>
        <v/>
      </c>
      <c r="I6058">
        <f>INDEX(SORT('07_MODELO_NPI'!F$26:F$3837;1;TRUE);F6058)</f>
        <v/>
      </c>
      <c r="K6058" t="n">
        <v>2239</v>
      </c>
      <c r="L6058">
        <f>(K6058-0,5)/3812</f>
        <v/>
      </c>
      <c r="M6058">
        <f>NORM.S.INV(L6058)</f>
        <v/>
      </c>
      <c r="N6058">
        <f>INDEX(SORT('08_MODELO_MULTIPLO'!G$31:G$3842;1;TRUE);K6058)</f>
        <v/>
      </c>
    </row>
    <row r="6059">
      <c r="A6059" t="n">
        <v>2240</v>
      </c>
      <c r="B6059">
        <f>(A6059-0,5)/3812</f>
        <v/>
      </c>
      <c r="C6059">
        <f>NORM.S.INV(B6059)</f>
        <v/>
      </c>
      <c r="D6059">
        <f>INDEX(SORT('06_MODELO_REFS'!F$26:F$3837;1;TRUE);A6059)</f>
        <v/>
      </c>
      <c r="F6059" t="n">
        <v>2240</v>
      </c>
      <c r="G6059">
        <f>(F6059-0,5)/3812</f>
        <v/>
      </c>
      <c r="H6059">
        <f>NORM.S.INV(G6059)</f>
        <v/>
      </c>
      <c r="I6059">
        <f>INDEX(SORT('07_MODELO_NPI'!F$26:F$3837;1;TRUE);F6059)</f>
        <v/>
      </c>
      <c r="K6059" t="n">
        <v>2240</v>
      </c>
      <c r="L6059">
        <f>(K6059-0,5)/3812</f>
        <v/>
      </c>
      <c r="M6059">
        <f>NORM.S.INV(L6059)</f>
        <v/>
      </c>
      <c r="N6059">
        <f>INDEX(SORT('08_MODELO_MULTIPLO'!G$31:G$3842;1;TRUE);K6059)</f>
        <v/>
      </c>
    </row>
    <row r="6060">
      <c r="A6060" t="n">
        <v>2241</v>
      </c>
      <c r="B6060">
        <f>(A6060-0,5)/3812</f>
        <v/>
      </c>
      <c r="C6060">
        <f>NORM.S.INV(B6060)</f>
        <v/>
      </c>
      <c r="D6060">
        <f>INDEX(SORT('06_MODELO_REFS'!F$26:F$3837;1;TRUE);A6060)</f>
        <v/>
      </c>
      <c r="F6060" t="n">
        <v>2241</v>
      </c>
      <c r="G6060">
        <f>(F6060-0,5)/3812</f>
        <v/>
      </c>
      <c r="H6060">
        <f>NORM.S.INV(G6060)</f>
        <v/>
      </c>
      <c r="I6060">
        <f>INDEX(SORT('07_MODELO_NPI'!F$26:F$3837;1;TRUE);F6060)</f>
        <v/>
      </c>
      <c r="K6060" t="n">
        <v>2241</v>
      </c>
      <c r="L6060">
        <f>(K6060-0,5)/3812</f>
        <v/>
      </c>
      <c r="M6060">
        <f>NORM.S.INV(L6060)</f>
        <v/>
      </c>
      <c r="N6060">
        <f>INDEX(SORT('08_MODELO_MULTIPLO'!G$31:G$3842;1;TRUE);K6060)</f>
        <v/>
      </c>
    </row>
    <row r="6061">
      <c r="A6061" t="n">
        <v>2242</v>
      </c>
      <c r="B6061">
        <f>(A6061-0,5)/3812</f>
        <v/>
      </c>
      <c r="C6061">
        <f>NORM.S.INV(B6061)</f>
        <v/>
      </c>
      <c r="D6061">
        <f>INDEX(SORT('06_MODELO_REFS'!F$26:F$3837;1;TRUE);A6061)</f>
        <v/>
      </c>
      <c r="F6061" t="n">
        <v>2242</v>
      </c>
      <c r="G6061">
        <f>(F6061-0,5)/3812</f>
        <v/>
      </c>
      <c r="H6061">
        <f>NORM.S.INV(G6061)</f>
        <v/>
      </c>
      <c r="I6061">
        <f>INDEX(SORT('07_MODELO_NPI'!F$26:F$3837;1;TRUE);F6061)</f>
        <v/>
      </c>
      <c r="K6061" t="n">
        <v>2242</v>
      </c>
      <c r="L6061">
        <f>(K6061-0,5)/3812</f>
        <v/>
      </c>
      <c r="M6061">
        <f>NORM.S.INV(L6061)</f>
        <v/>
      </c>
      <c r="N6061">
        <f>INDEX(SORT('08_MODELO_MULTIPLO'!G$31:G$3842;1;TRUE);K6061)</f>
        <v/>
      </c>
    </row>
    <row r="6062">
      <c r="A6062" t="n">
        <v>2243</v>
      </c>
      <c r="B6062">
        <f>(A6062-0,5)/3812</f>
        <v/>
      </c>
      <c r="C6062">
        <f>NORM.S.INV(B6062)</f>
        <v/>
      </c>
      <c r="D6062">
        <f>INDEX(SORT('06_MODELO_REFS'!F$26:F$3837;1;TRUE);A6062)</f>
        <v/>
      </c>
      <c r="F6062" t="n">
        <v>2243</v>
      </c>
      <c r="G6062">
        <f>(F6062-0,5)/3812</f>
        <v/>
      </c>
      <c r="H6062">
        <f>NORM.S.INV(G6062)</f>
        <v/>
      </c>
      <c r="I6062">
        <f>INDEX(SORT('07_MODELO_NPI'!F$26:F$3837;1;TRUE);F6062)</f>
        <v/>
      </c>
      <c r="K6062" t="n">
        <v>2243</v>
      </c>
      <c r="L6062">
        <f>(K6062-0,5)/3812</f>
        <v/>
      </c>
      <c r="M6062">
        <f>NORM.S.INV(L6062)</f>
        <v/>
      </c>
      <c r="N6062">
        <f>INDEX(SORT('08_MODELO_MULTIPLO'!G$31:G$3842;1;TRUE);K6062)</f>
        <v/>
      </c>
    </row>
    <row r="6063">
      <c r="A6063" t="n">
        <v>2244</v>
      </c>
      <c r="B6063">
        <f>(A6063-0,5)/3812</f>
        <v/>
      </c>
      <c r="C6063">
        <f>NORM.S.INV(B6063)</f>
        <v/>
      </c>
      <c r="D6063">
        <f>INDEX(SORT('06_MODELO_REFS'!F$26:F$3837;1;TRUE);A6063)</f>
        <v/>
      </c>
      <c r="F6063" t="n">
        <v>2244</v>
      </c>
      <c r="G6063">
        <f>(F6063-0,5)/3812</f>
        <v/>
      </c>
      <c r="H6063">
        <f>NORM.S.INV(G6063)</f>
        <v/>
      </c>
      <c r="I6063">
        <f>INDEX(SORT('07_MODELO_NPI'!F$26:F$3837;1;TRUE);F6063)</f>
        <v/>
      </c>
      <c r="K6063" t="n">
        <v>2244</v>
      </c>
      <c r="L6063">
        <f>(K6063-0,5)/3812</f>
        <v/>
      </c>
      <c r="M6063">
        <f>NORM.S.INV(L6063)</f>
        <v/>
      </c>
      <c r="N6063">
        <f>INDEX(SORT('08_MODELO_MULTIPLO'!G$31:G$3842;1;TRUE);K6063)</f>
        <v/>
      </c>
    </row>
    <row r="6064">
      <c r="A6064" t="n">
        <v>2245</v>
      </c>
      <c r="B6064">
        <f>(A6064-0,5)/3812</f>
        <v/>
      </c>
      <c r="C6064">
        <f>NORM.S.INV(B6064)</f>
        <v/>
      </c>
      <c r="D6064">
        <f>INDEX(SORT('06_MODELO_REFS'!F$26:F$3837;1;TRUE);A6064)</f>
        <v/>
      </c>
      <c r="F6064" t="n">
        <v>2245</v>
      </c>
      <c r="G6064">
        <f>(F6064-0,5)/3812</f>
        <v/>
      </c>
      <c r="H6064">
        <f>NORM.S.INV(G6064)</f>
        <v/>
      </c>
      <c r="I6064">
        <f>INDEX(SORT('07_MODELO_NPI'!F$26:F$3837;1;TRUE);F6064)</f>
        <v/>
      </c>
      <c r="K6064" t="n">
        <v>2245</v>
      </c>
      <c r="L6064">
        <f>(K6064-0,5)/3812</f>
        <v/>
      </c>
      <c r="M6064">
        <f>NORM.S.INV(L6064)</f>
        <v/>
      </c>
      <c r="N6064">
        <f>INDEX(SORT('08_MODELO_MULTIPLO'!G$31:G$3842;1;TRUE);K6064)</f>
        <v/>
      </c>
    </row>
    <row r="6065">
      <c r="A6065" t="n">
        <v>2246</v>
      </c>
      <c r="B6065">
        <f>(A6065-0,5)/3812</f>
        <v/>
      </c>
      <c r="C6065">
        <f>NORM.S.INV(B6065)</f>
        <v/>
      </c>
      <c r="D6065">
        <f>INDEX(SORT('06_MODELO_REFS'!F$26:F$3837;1;TRUE);A6065)</f>
        <v/>
      </c>
      <c r="F6065" t="n">
        <v>2246</v>
      </c>
      <c r="G6065">
        <f>(F6065-0,5)/3812</f>
        <v/>
      </c>
      <c r="H6065">
        <f>NORM.S.INV(G6065)</f>
        <v/>
      </c>
      <c r="I6065">
        <f>INDEX(SORT('07_MODELO_NPI'!F$26:F$3837;1;TRUE);F6065)</f>
        <v/>
      </c>
      <c r="K6065" t="n">
        <v>2246</v>
      </c>
      <c r="L6065">
        <f>(K6065-0,5)/3812</f>
        <v/>
      </c>
      <c r="M6065">
        <f>NORM.S.INV(L6065)</f>
        <v/>
      </c>
      <c r="N6065">
        <f>INDEX(SORT('08_MODELO_MULTIPLO'!G$31:G$3842;1;TRUE);K6065)</f>
        <v/>
      </c>
    </row>
    <row r="6066">
      <c r="A6066" t="n">
        <v>2247</v>
      </c>
      <c r="B6066">
        <f>(A6066-0,5)/3812</f>
        <v/>
      </c>
      <c r="C6066">
        <f>NORM.S.INV(B6066)</f>
        <v/>
      </c>
      <c r="D6066">
        <f>INDEX(SORT('06_MODELO_REFS'!F$26:F$3837;1;TRUE);A6066)</f>
        <v/>
      </c>
      <c r="F6066" t="n">
        <v>2247</v>
      </c>
      <c r="G6066">
        <f>(F6066-0,5)/3812</f>
        <v/>
      </c>
      <c r="H6066">
        <f>NORM.S.INV(G6066)</f>
        <v/>
      </c>
      <c r="I6066">
        <f>INDEX(SORT('07_MODELO_NPI'!F$26:F$3837;1;TRUE);F6066)</f>
        <v/>
      </c>
      <c r="K6066" t="n">
        <v>2247</v>
      </c>
      <c r="L6066">
        <f>(K6066-0,5)/3812</f>
        <v/>
      </c>
      <c r="M6066">
        <f>NORM.S.INV(L6066)</f>
        <v/>
      </c>
      <c r="N6066">
        <f>INDEX(SORT('08_MODELO_MULTIPLO'!G$31:G$3842;1;TRUE);K6066)</f>
        <v/>
      </c>
    </row>
    <row r="6067">
      <c r="A6067" t="n">
        <v>2248</v>
      </c>
      <c r="B6067">
        <f>(A6067-0,5)/3812</f>
        <v/>
      </c>
      <c r="C6067">
        <f>NORM.S.INV(B6067)</f>
        <v/>
      </c>
      <c r="D6067">
        <f>INDEX(SORT('06_MODELO_REFS'!F$26:F$3837;1;TRUE);A6067)</f>
        <v/>
      </c>
      <c r="F6067" t="n">
        <v>2248</v>
      </c>
      <c r="G6067">
        <f>(F6067-0,5)/3812</f>
        <v/>
      </c>
      <c r="H6067">
        <f>NORM.S.INV(G6067)</f>
        <v/>
      </c>
      <c r="I6067">
        <f>INDEX(SORT('07_MODELO_NPI'!F$26:F$3837;1;TRUE);F6067)</f>
        <v/>
      </c>
      <c r="K6067" t="n">
        <v>2248</v>
      </c>
      <c r="L6067">
        <f>(K6067-0,5)/3812</f>
        <v/>
      </c>
      <c r="M6067">
        <f>NORM.S.INV(L6067)</f>
        <v/>
      </c>
      <c r="N6067">
        <f>INDEX(SORT('08_MODELO_MULTIPLO'!G$31:G$3842;1;TRUE);K6067)</f>
        <v/>
      </c>
    </row>
    <row r="6068">
      <c r="A6068" t="n">
        <v>2249</v>
      </c>
      <c r="B6068">
        <f>(A6068-0,5)/3812</f>
        <v/>
      </c>
      <c r="C6068">
        <f>NORM.S.INV(B6068)</f>
        <v/>
      </c>
      <c r="D6068">
        <f>INDEX(SORT('06_MODELO_REFS'!F$26:F$3837;1;TRUE);A6068)</f>
        <v/>
      </c>
      <c r="F6068" t="n">
        <v>2249</v>
      </c>
      <c r="G6068">
        <f>(F6068-0,5)/3812</f>
        <v/>
      </c>
      <c r="H6068">
        <f>NORM.S.INV(G6068)</f>
        <v/>
      </c>
      <c r="I6068">
        <f>INDEX(SORT('07_MODELO_NPI'!F$26:F$3837;1;TRUE);F6068)</f>
        <v/>
      </c>
      <c r="K6068" t="n">
        <v>2249</v>
      </c>
      <c r="L6068">
        <f>(K6068-0,5)/3812</f>
        <v/>
      </c>
      <c r="M6068">
        <f>NORM.S.INV(L6068)</f>
        <v/>
      </c>
      <c r="N6068">
        <f>INDEX(SORT('08_MODELO_MULTIPLO'!G$31:G$3842;1;TRUE);K6068)</f>
        <v/>
      </c>
    </row>
    <row r="6069">
      <c r="A6069" t="n">
        <v>2250</v>
      </c>
      <c r="B6069">
        <f>(A6069-0,5)/3812</f>
        <v/>
      </c>
      <c r="C6069">
        <f>NORM.S.INV(B6069)</f>
        <v/>
      </c>
      <c r="D6069">
        <f>INDEX(SORT('06_MODELO_REFS'!F$26:F$3837;1;TRUE);A6069)</f>
        <v/>
      </c>
      <c r="F6069" t="n">
        <v>2250</v>
      </c>
      <c r="G6069">
        <f>(F6069-0,5)/3812</f>
        <v/>
      </c>
      <c r="H6069">
        <f>NORM.S.INV(G6069)</f>
        <v/>
      </c>
      <c r="I6069">
        <f>INDEX(SORT('07_MODELO_NPI'!F$26:F$3837;1;TRUE);F6069)</f>
        <v/>
      </c>
      <c r="K6069" t="n">
        <v>2250</v>
      </c>
      <c r="L6069">
        <f>(K6069-0,5)/3812</f>
        <v/>
      </c>
      <c r="M6069">
        <f>NORM.S.INV(L6069)</f>
        <v/>
      </c>
      <c r="N6069">
        <f>INDEX(SORT('08_MODELO_MULTIPLO'!G$31:G$3842;1;TRUE);K6069)</f>
        <v/>
      </c>
    </row>
    <row r="6070">
      <c r="A6070" t="n">
        <v>2251</v>
      </c>
      <c r="B6070">
        <f>(A6070-0,5)/3812</f>
        <v/>
      </c>
      <c r="C6070">
        <f>NORM.S.INV(B6070)</f>
        <v/>
      </c>
      <c r="D6070">
        <f>INDEX(SORT('06_MODELO_REFS'!F$26:F$3837;1;TRUE);A6070)</f>
        <v/>
      </c>
      <c r="F6070" t="n">
        <v>2251</v>
      </c>
      <c r="G6070">
        <f>(F6070-0,5)/3812</f>
        <v/>
      </c>
      <c r="H6070">
        <f>NORM.S.INV(G6070)</f>
        <v/>
      </c>
      <c r="I6070">
        <f>INDEX(SORT('07_MODELO_NPI'!F$26:F$3837;1;TRUE);F6070)</f>
        <v/>
      </c>
      <c r="K6070" t="n">
        <v>2251</v>
      </c>
      <c r="L6070">
        <f>(K6070-0,5)/3812</f>
        <v/>
      </c>
      <c r="M6070">
        <f>NORM.S.INV(L6070)</f>
        <v/>
      </c>
      <c r="N6070">
        <f>INDEX(SORT('08_MODELO_MULTIPLO'!G$31:G$3842;1;TRUE);K6070)</f>
        <v/>
      </c>
    </row>
    <row r="6071">
      <c r="A6071" t="n">
        <v>2252</v>
      </c>
      <c r="B6071">
        <f>(A6071-0,5)/3812</f>
        <v/>
      </c>
      <c r="C6071">
        <f>NORM.S.INV(B6071)</f>
        <v/>
      </c>
      <c r="D6071">
        <f>INDEX(SORT('06_MODELO_REFS'!F$26:F$3837;1;TRUE);A6071)</f>
        <v/>
      </c>
      <c r="F6071" t="n">
        <v>2252</v>
      </c>
      <c r="G6071">
        <f>(F6071-0,5)/3812</f>
        <v/>
      </c>
      <c r="H6071">
        <f>NORM.S.INV(G6071)</f>
        <v/>
      </c>
      <c r="I6071">
        <f>INDEX(SORT('07_MODELO_NPI'!F$26:F$3837;1;TRUE);F6071)</f>
        <v/>
      </c>
      <c r="K6071" t="n">
        <v>2252</v>
      </c>
      <c r="L6071">
        <f>(K6071-0,5)/3812</f>
        <v/>
      </c>
      <c r="M6071">
        <f>NORM.S.INV(L6071)</f>
        <v/>
      </c>
      <c r="N6071">
        <f>INDEX(SORT('08_MODELO_MULTIPLO'!G$31:G$3842;1;TRUE);K6071)</f>
        <v/>
      </c>
    </row>
    <row r="6072">
      <c r="A6072" t="n">
        <v>2253</v>
      </c>
      <c r="B6072">
        <f>(A6072-0,5)/3812</f>
        <v/>
      </c>
      <c r="C6072">
        <f>NORM.S.INV(B6072)</f>
        <v/>
      </c>
      <c r="D6072">
        <f>INDEX(SORT('06_MODELO_REFS'!F$26:F$3837;1;TRUE);A6072)</f>
        <v/>
      </c>
      <c r="F6072" t="n">
        <v>2253</v>
      </c>
      <c r="G6072">
        <f>(F6072-0,5)/3812</f>
        <v/>
      </c>
      <c r="H6072">
        <f>NORM.S.INV(G6072)</f>
        <v/>
      </c>
      <c r="I6072">
        <f>INDEX(SORT('07_MODELO_NPI'!F$26:F$3837;1;TRUE);F6072)</f>
        <v/>
      </c>
      <c r="K6072" t="n">
        <v>2253</v>
      </c>
      <c r="L6072">
        <f>(K6072-0,5)/3812</f>
        <v/>
      </c>
      <c r="M6072">
        <f>NORM.S.INV(L6072)</f>
        <v/>
      </c>
      <c r="N6072">
        <f>INDEX(SORT('08_MODELO_MULTIPLO'!G$31:G$3842;1;TRUE);K6072)</f>
        <v/>
      </c>
    </row>
    <row r="6073">
      <c r="A6073" t="n">
        <v>2254</v>
      </c>
      <c r="B6073">
        <f>(A6073-0,5)/3812</f>
        <v/>
      </c>
      <c r="C6073">
        <f>NORM.S.INV(B6073)</f>
        <v/>
      </c>
      <c r="D6073">
        <f>INDEX(SORT('06_MODELO_REFS'!F$26:F$3837;1;TRUE);A6073)</f>
        <v/>
      </c>
      <c r="F6073" t="n">
        <v>2254</v>
      </c>
      <c r="G6073">
        <f>(F6073-0,5)/3812</f>
        <v/>
      </c>
      <c r="H6073">
        <f>NORM.S.INV(G6073)</f>
        <v/>
      </c>
      <c r="I6073">
        <f>INDEX(SORT('07_MODELO_NPI'!F$26:F$3837;1;TRUE);F6073)</f>
        <v/>
      </c>
      <c r="K6073" t="n">
        <v>2254</v>
      </c>
      <c r="L6073">
        <f>(K6073-0,5)/3812</f>
        <v/>
      </c>
      <c r="M6073">
        <f>NORM.S.INV(L6073)</f>
        <v/>
      </c>
      <c r="N6073">
        <f>INDEX(SORT('08_MODELO_MULTIPLO'!G$31:G$3842;1;TRUE);K6073)</f>
        <v/>
      </c>
    </row>
    <row r="6074">
      <c r="A6074" t="n">
        <v>2255</v>
      </c>
      <c r="B6074">
        <f>(A6074-0,5)/3812</f>
        <v/>
      </c>
      <c r="C6074">
        <f>NORM.S.INV(B6074)</f>
        <v/>
      </c>
      <c r="D6074">
        <f>INDEX(SORT('06_MODELO_REFS'!F$26:F$3837;1;TRUE);A6074)</f>
        <v/>
      </c>
      <c r="F6074" t="n">
        <v>2255</v>
      </c>
      <c r="G6074">
        <f>(F6074-0,5)/3812</f>
        <v/>
      </c>
      <c r="H6074">
        <f>NORM.S.INV(G6074)</f>
        <v/>
      </c>
      <c r="I6074">
        <f>INDEX(SORT('07_MODELO_NPI'!F$26:F$3837;1;TRUE);F6074)</f>
        <v/>
      </c>
      <c r="K6074" t="n">
        <v>2255</v>
      </c>
      <c r="L6074">
        <f>(K6074-0,5)/3812</f>
        <v/>
      </c>
      <c r="M6074">
        <f>NORM.S.INV(L6074)</f>
        <v/>
      </c>
      <c r="N6074">
        <f>INDEX(SORT('08_MODELO_MULTIPLO'!G$31:G$3842;1;TRUE);K6074)</f>
        <v/>
      </c>
    </row>
    <row r="6075">
      <c r="A6075" t="n">
        <v>2256</v>
      </c>
      <c r="B6075">
        <f>(A6075-0,5)/3812</f>
        <v/>
      </c>
      <c r="C6075">
        <f>NORM.S.INV(B6075)</f>
        <v/>
      </c>
      <c r="D6075">
        <f>INDEX(SORT('06_MODELO_REFS'!F$26:F$3837;1;TRUE);A6075)</f>
        <v/>
      </c>
      <c r="F6075" t="n">
        <v>2256</v>
      </c>
      <c r="G6075">
        <f>(F6075-0,5)/3812</f>
        <v/>
      </c>
      <c r="H6075">
        <f>NORM.S.INV(G6075)</f>
        <v/>
      </c>
      <c r="I6075">
        <f>INDEX(SORT('07_MODELO_NPI'!F$26:F$3837;1;TRUE);F6075)</f>
        <v/>
      </c>
      <c r="K6075" t="n">
        <v>2256</v>
      </c>
      <c r="L6075">
        <f>(K6075-0,5)/3812</f>
        <v/>
      </c>
      <c r="M6075">
        <f>NORM.S.INV(L6075)</f>
        <v/>
      </c>
      <c r="N6075">
        <f>INDEX(SORT('08_MODELO_MULTIPLO'!G$31:G$3842;1;TRUE);K6075)</f>
        <v/>
      </c>
    </row>
    <row r="6076">
      <c r="A6076" t="n">
        <v>2257</v>
      </c>
      <c r="B6076">
        <f>(A6076-0,5)/3812</f>
        <v/>
      </c>
      <c r="C6076">
        <f>NORM.S.INV(B6076)</f>
        <v/>
      </c>
      <c r="D6076">
        <f>INDEX(SORT('06_MODELO_REFS'!F$26:F$3837;1;TRUE);A6076)</f>
        <v/>
      </c>
      <c r="F6076" t="n">
        <v>2257</v>
      </c>
      <c r="G6076">
        <f>(F6076-0,5)/3812</f>
        <v/>
      </c>
      <c r="H6076">
        <f>NORM.S.INV(G6076)</f>
        <v/>
      </c>
      <c r="I6076">
        <f>INDEX(SORT('07_MODELO_NPI'!F$26:F$3837;1;TRUE);F6076)</f>
        <v/>
      </c>
      <c r="K6076" t="n">
        <v>2257</v>
      </c>
      <c r="L6076">
        <f>(K6076-0,5)/3812</f>
        <v/>
      </c>
      <c r="M6076">
        <f>NORM.S.INV(L6076)</f>
        <v/>
      </c>
      <c r="N6076">
        <f>INDEX(SORT('08_MODELO_MULTIPLO'!G$31:G$3842;1;TRUE);K6076)</f>
        <v/>
      </c>
    </row>
    <row r="6077">
      <c r="A6077" t="n">
        <v>2258</v>
      </c>
      <c r="B6077">
        <f>(A6077-0,5)/3812</f>
        <v/>
      </c>
      <c r="C6077">
        <f>NORM.S.INV(B6077)</f>
        <v/>
      </c>
      <c r="D6077">
        <f>INDEX(SORT('06_MODELO_REFS'!F$26:F$3837;1;TRUE);A6077)</f>
        <v/>
      </c>
      <c r="F6077" t="n">
        <v>2258</v>
      </c>
      <c r="G6077">
        <f>(F6077-0,5)/3812</f>
        <v/>
      </c>
      <c r="H6077">
        <f>NORM.S.INV(G6077)</f>
        <v/>
      </c>
      <c r="I6077">
        <f>INDEX(SORT('07_MODELO_NPI'!F$26:F$3837;1;TRUE);F6077)</f>
        <v/>
      </c>
      <c r="K6077" t="n">
        <v>2258</v>
      </c>
      <c r="L6077">
        <f>(K6077-0,5)/3812</f>
        <v/>
      </c>
      <c r="M6077">
        <f>NORM.S.INV(L6077)</f>
        <v/>
      </c>
      <c r="N6077">
        <f>INDEX(SORT('08_MODELO_MULTIPLO'!G$31:G$3842;1;TRUE);K6077)</f>
        <v/>
      </c>
    </row>
    <row r="6078">
      <c r="A6078" t="n">
        <v>2259</v>
      </c>
      <c r="B6078">
        <f>(A6078-0,5)/3812</f>
        <v/>
      </c>
      <c r="C6078">
        <f>NORM.S.INV(B6078)</f>
        <v/>
      </c>
      <c r="D6078">
        <f>INDEX(SORT('06_MODELO_REFS'!F$26:F$3837;1;TRUE);A6078)</f>
        <v/>
      </c>
      <c r="F6078" t="n">
        <v>2259</v>
      </c>
      <c r="G6078">
        <f>(F6078-0,5)/3812</f>
        <v/>
      </c>
      <c r="H6078">
        <f>NORM.S.INV(G6078)</f>
        <v/>
      </c>
      <c r="I6078">
        <f>INDEX(SORT('07_MODELO_NPI'!F$26:F$3837;1;TRUE);F6078)</f>
        <v/>
      </c>
      <c r="K6078" t="n">
        <v>2259</v>
      </c>
      <c r="L6078">
        <f>(K6078-0,5)/3812</f>
        <v/>
      </c>
      <c r="M6078">
        <f>NORM.S.INV(L6078)</f>
        <v/>
      </c>
      <c r="N6078">
        <f>INDEX(SORT('08_MODELO_MULTIPLO'!G$31:G$3842;1;TRUE);K6078)</f>
        <v/>
      </c>
    </row>
    <row r="6079">
      <c r="A6079" t="n">
        <v>2260</v>
      </c>
      <c r="B6079">
        <f>(A6079-0,5)/3812</f>
        <v/>
      </c>
      <c r="C6079">
        <f>NORM.S.INV(B6079)</f>
        <v/>
      </c>
      <c r="D6079">
        <f>INDEX(SORT('06_MODELO_REFS'!F$26:F$3837;1;TRUE);A6079)</f>
        <v/>
      </c>
      <c r="F6079" t="n">
        <v>2260</v>
      </c>
      <c r="G6079">
        <f>(F6079-0,5)/3812</f>
        <v/>
      </c>
      <c r="H6079">
        <f>NORM.S.INV(G6079)</f>
        <v/>
      </c>
      <c r="I6079">
        <f>INDEX(SORT('07_MODELO_NPI'!F$26:F$3837;1;TRUE);F6079)</f>
        <v/>
      </c>
      <c r="K6079" t="n">
        <v>2260</v>
      </c>
      <c r="L6079">
        <f>(K6079-0,5)/3812</f>
        <v/>
      </c>
      <c r="M6079">
        <f>NORM.S.INV(L6079)</f>
        <v/>
      </c>
      <c r="N6079">
        <f>INDEX(SORT('08_MODELO_MULTIPLO'!G$31:G$3842;1;TRUE);K6079)</f>
        <v/>
      </c>
    </row>
    <row r="6080">
      <c r="A6080" t="n">
        <v>2261</v>
      </c>
      <c r="B6080">
        <f>(A6080-0,5)/3812</f>
        <v/>
      </c>
      <c r="C6080">
        <f>NORM.S.INV(B6080)</f>
        <v/>
      </c>
      <c r="D6080">
        <f>INDEX(SORT('06_MODELO_REFS'!F$26:F$3837;1;TRUE);A6080)</f>
        <v/>
      </c>
      <c r="F6080" t="n">
        <v>2261</v>
      </c>
      <c r="G6080">
        <f>(F6080-0,5)/3812</f>
        <v/>
      </c>
      <c r="H6080">
        <f>NORM.S.INV(G6080)</f>
        <v/>
      </c>
      <c r="I6080">
        <f>INDEX(SORT('07_MODELO_NPI'!F$26:F$3837;1;TRUE);F6080)</f>
        <v/>
      </c>
      <c r="K6080" t="n">
        <v>2261</v>
      </c>
      <c r="L6080">
        <f>(K6080-0,5)/3812</f>
        <v/>
      </c>
      <c r="M6080">
        <f>NORM.S.INV(L6080)</f>
        <v/>
      </c>
      <c r="N6080">
        <f>INDEX(SORT('08_MODELO_MULTIPLO'!G$31:G$3842;1;TRUE);K6080)</f>
        <v/>
      </c>
    </row>
    <row r="6081">
      <c r="A6081" t="n">
        <v>2262</v>
      </c>
      <c r="B6081">
        <f>(A6081-0,5)/3812</f>
        <v/>
      </c>
      <c r="C6081">
        <f>NORM.S.INV(B6081)</f>
        <v/>
      </c>
      <c r="D6081">
        <f>INDEX(SORT('06_MODELO_REFS'!F$26:F$3837;1;TRUE);A6081)</f>
        <v/>
      </c>
      <c r="F6081" t="n">
        <v>2262</v>
      </c>
      <c r="G6081">
        <f>(F6081-0,5)/3812</f>
        <v/>
      </c>
      <c r="H6081">
        <f>NORM.S.INV(G6081)</f>
        <v/>
      </c>
      <c r="I6081">
        <f>INDEX(SORT('07_MODELO_NPI'!F$26:F$3837;1;TRUE);F6081)</f>
        <v/>
      </c>
      <c r="K6081" t="n">
        <v>2262</v>
      </c>
      <c r="L6081">
        <f>(K6081-0,5)/3812</f>
        <v/>
      </c>
      <c r="M6081">
        <f>NORM.S.INV(L6081)</f>
        <v/>
      </c>
      <c r="N6081">
        <f>INDEX(SORT('08_MODELO_MULTIPLO'!G$31:G$3842;1;TRUE);K6081)</f>
        <v/>
      </c>
    </row>
    <row r="6082">
      <c r="A6082" t="n">
        <v>2263</v>
      </c>
      <c r="B6082">
        <f>(A6082-0,5)/3812</f>
        <v/>
      </c>
      <c r="C6082">
        <f>NORM.S.INV(B6082)</f>
        <v/>
      </c>
      <c r="D6082">
        <f>INDEX(SORT('06_MODELO_REFS'!F$26:F$3837;1;TRUE);A6082)</f>
        <v/>
      </c>
      <c r="F6082" t="n">
        <v>2263</v>
      </c>
      <c r="G6082">
        <f>(F6082-0,5)/3812</f>
        <v/>
      </c>
      <c r="H6082">
        <f>NORM.S.INV(G6082)</f>
        <v/>
      </c>
      <c r="I6082">
        <f>INDEX(SORT('07_MODELO_NPI'!F$26:F$3837;1;TRUE);F6082)</f>
        <v/>
      </c>
      <c r="K6082" t="n">
        <v>2263</v>
      </c>
      <c r="L6082">
        <f>(K6082-0,5)/3812</f>
        <v/>
      </c>
      <c r="M6082">
        <f>NORM.S.INV(L6082)</f>
        <v/>
      </c>
      <c r="N6082">
        <f>INDEX(SORT('08_MODELO_MULTIPLO'!G$31:G$3842;1;TRUE);K6082)</f>
        <v/>
      </c>
    </row>
    <row r="6083">
      <c r="A6083" t="n">
        <v>2264</v>
      </c>
      <c r="B6083">
        <f>(A6083-0,5)/3812</f>
        <v/>
      </c>
      <c r="C6083">
        <f>NORM.S.INV(B6083)</f>
        <v/>
      </c>
      <c r="D6083">
        <f>INDEX(SORT('06_MODELO_REFS'!F$26:F$3837;1;TRUE);A6083)</f>
        <v/>
      </c>
      <c r="F6083" t="n">
        <v>2264</v>
      </c>
      <c r="G6083">
        <f>(F6083-0,5)/3812</f>
        <v/>
      </c>
      <c r="H6083">
        <f>NORM.S.INV(G6083)</f>
        <v/>
      </c>
      <c r="I6083">
        <f>INDEX(SORT('07_MODELO_NPI'!F$26:F$3837;1;TRUE);F6083)</f>
        <v/>
      </c>
      <c r="K6083" t="n">
        <v>2264</v>
      </c>
      <c r="L6083">
        <f>(K6083-0,5)/3812</f>
        <v/>
      </c>
      <c r="M6083">
        <f>NORM.S.INV(L6083)</f>
        <v/>
      </c>
      <c r="N6083">
        <f>INDEX(SORT('08_MODELO_MULTIPLO'!G$31:G$3842;1;TRUE);K6083)</f>
        <v/>
      </c>
    </row>
    <row r="6084">
      <c r="A6084" t="n">
        <v>2265</v>
      </c>
      <c r="B6084">
        <f>(A6084-0,5)/3812</f>
        <v/>
      </c>
      <c r="C6084">
        <f>NORM.S.INV(B6084)</f>
        <v/>
      </c>
      <c r="D6084">
        <f>INDEX(SORT('06_MODELO_REFS'!F$26:F$3837;1;TRUE);A6084)</f>
        <v/>
      </c>
      <c r="F6084" t="n">
        <v>2265</v>
      </c>
      <c r="G6084">
        <f>(F6084-0,5)/3812</f>
        <v/>
      </c>
      <c r="H6084">
        <f>NORM.S.INV(G6084)</f>
        <v/>
      </c>
      <c r="I6084">
        <f>INDEX(SORT('07_MODELO_NPI'!F$26:F$3837;1;TRUE);F6084)</f>
        <v/>
      </c>
      <c r="K6084" t="n">
        <v>2265</v>
      </c>
      <c r="L6084">
        <f>(K6084-0,5)/3812</f>
        <v/>
      </c>
      <c r="M6084">
        <f>NORM.S.INV(L6084)</f>
        <v/>
      </c>
      <c r="N6084">
        <f>INDEX(SORT('08_MODELO_MULTIPLO'!G$31:G$3842;1;TRUE);K6084)</f>
        <v/>
      </c>
    </row>
    <row r="6085">
      <c r="A6085" t="n">
        <v>2266</v>
      </c>
      <c r="B6085">
        <f>(A6085-0,5)/3812</f>
        <v/>
      </c>
      <c r="C6085">
        <f>NORM.S.INV(B6085)</f>
        <v/>
      </c>
      <c r="D6085">
        <f>INDEX(SORT('06_MODELO_REFS'!F$26:F$3837;1;TRUE);A6085)</f>
        <v/>
      </c>
      <c r="F6085" t="n">
        <v>2266</v>
      </c>
      <c r="G6085">
        <f>(F6085-0,5)/3812</f>
        <v/>
      </c>
      <c r="H6085">
        <f>NORM.S.INV(G6085)</f>
        <v/>
      </c>
      <c r="I6085">
        <f>INDEX(SORT('07_MODELO_NPI'!F$26:F$3837;1;TRUE);F6085)</f>
        <v/>
      </c>
      <c r="K6085" t="n">
        <v>2266</v>
      </c>
      <c r="L6085">
        <f>(K6085-0,5)/3812</f>
        <v/>
      </c>
      <c r="M6085">
        <f>NORM.S.INV(L6085)</f>
        <v/>
      </c>
      <c r="N6085">
        <f>INDEX(SORT('08_MODELO_MULTIPLO'!G$31:G$3842;1;TRUE);K6085)</f>
        <v/>
      </c>
    </row>
    <row r="6086">
      <c r="A6086" t="n">
        <v>2267</v>
      </c>
      <c r="B6086">
        <f>(A6086-0,5)/3812</f>
        <v/>
      </c>
      <c r="C6086">
        <f>NORM.S.INV(B6086)</f>
        <v/>
      </c>
      <c r="D6086">
        <f>INDEX(SORT('06_MODELO_REFS'!F$26:F$3837;1;TRUE);A6086)</f>
        <v/>
      </c>
      <c r="F6086" t="n">
        <v>2267</v>
      </c>
      <c r="G6086">
        <f>(F6086-0,5)/3812</f>
        <v/>
      </c>
      <c r="H6086">
        <f>NORM.S.INV(G6086)</f>
        <v/>
      </c>
      <c r="I6086">
        <f>INDEX(SORT('07_MODELO_NPI'!F$26:F$3837;1;TRUE);F6086)</f>
        <v/>
      </c>
      <c r="K6086" t="n">
        <v>2267</v>
      </c>
      <c r="L6086">
        <f>(K6086-0,5)/3812</f>
        <v/>
      </c>
      <c r="M6086">
        <f>NORM.S.INV(L6086)</f>
        <v/>
      </c>
      <c r="N6086">
        <f>INDEX(SORT('08_MODELO_MULTIPLO'!G$31:G$3842;1;TRUE);K6086)</f>
        <v/>
      </c>
    </row>
    <row r="6087">
      <c r="A6087" t="n">
        <v>2268</v>
      </c>
      <c r="B6087">
        <f>(A6087-0,5)/3812</f>
        <v/>
      </c>
      <c r="C6087">
        <f>NORM.S.INV(B6087)</f>
        <v/>
      </c>
      <c r="D6087">
        <f>INDEX(SORT('06_MODELO_REFS'!F$26:F$3837;1;TRUE);A6087)</f>
        <v/>
      </c>
      <c r="F6087" t="n">
        <v>2268</v>
      </c>
      <c r="G6087">
        <f>(F6087-0,5)/3812</f>
        <v/>
      </c>
      <c r="H6087">
        <f>NORM.S.INV(G6087)</f>
        <v/>
      </c>
      <c r="I6087">
        <f>INDEX(SORT('07_MODELO_NPI'!F$26:F$3837;1;TRUE);F6087)</f>
        <v/>
      </c>
      <c r="K6087" t="n">
        <v>2268</v>
      </c>
      <c r="L6087">
        <f>(K6087-0,5)/3812</f>
        <v/>
      </c>
      <c r="M6087">
        <f>NORM.S.INV(L6087)</f>
        <v/>
      </c>
      <c r="N6087">
        <f>INDEX(SORT('08_MODELO_MULTIPLO'!G$31:G$3842;1;TRUE);K6087)</f>
        <v/>
      </c>
    </row>
    <row r="6088">
      <c r="A6088" t="n">
        <v>2269</v>
      </c>
      <c r="B6088">
        <f>(A6088-0,5)/3812</f>
        <v/>
      </c>
      <c r="C6088">
        <f>NORM.S.INV(B6088)</f>
        <v/>
      </c>
      <c r="D6088">
        <f>INDEX(SORT('06_MODELO_REFS'!F$26:F$3837;1;TRUE);A6088)</f>
        <v/>
      </c>
      <c r="F6088" t="n">
        <v>2269</v>
      </c>
      <c r="G6088">
        <f>(F6088-0,5)/3812</f>
        <v/>
      </c>
      <c r="H6088">
        <f>NORM.S.INV(G6088)</f>
        <v/>
      </c>
      <c r="I6088">
        <f>INDEX(SORT('07_MODELO_NPI'!F$26:F$3837;1;TRUE);F6088)</f>
        <v/>
      </c>
      <c r="K6088" t="n">
        <v>2269</v>
      </c>
      <c r="L6088">
        <f>(K6088-0,5)/3812</f>
        <v/>
      </c>
      <c r="M6088">
        <f>NORM.S.INV(L6088)</f>
        <v/>
      </c>
      <c r="N6088">
        <f>INDEX(SORT('08_MODELO_MULTIPLO'!G$31:G$3842;1;TRUE);K6088)</f>
        <v/>
      </c>
    </row>
    <row r="6089">
      <c r="A6089" t="n">
        <v>2270</v>
      </c>
      <c r="B6089">
        <f>(A6089-0,5)/3812</f>
        <v/>
      </c>
      <c r="C6089">
        <f>NORM.S.INV(B6089)</f>
        <v/>
      </c>
      <c r="D6089">
        <f>INDEX(SORT('06_MODELO_REFS'!F$26:F$3837;1;TRUE);A6089)</f>
        <v/>
      </c>
      <c r="F6089" t="n">
        <v>2270</v>
      </c>
      <c r="G6089">
        <f>(F6089-0,5)/3812</f>
        <v/>
      </c>
      <c r="H6089">
        <f>NORM.S.INV(G6089)</f>
        <v/>
      </c>
      <c r="I6089">
        <f>INDEX(SORT('07_MODELO_NPI'!F$26:F$3837;1;TRUE);F6089)</f>
        <v/>
      </c>
      <c r="K6089" t="n">
        <v>2270</v>
      </c>
      <c r="L6089">
        <f>(K6089-0,5)/3812</f>
        <v/>
      </c>
      <c r="M6089">
        <f>NORM.S.INV(L6089)</f>
        <v/>
      </c>
      <c r="N6089">
        <f>INDEX(SORT('08_MODELO_MULTIPLO'!G$31:G$3842;1;TRUE);K6089)</f>
        <v/>
      </c>
    </row>
    <row r="6090">
      <c r="A6090" t="n">
        <v>2271</v>
      </c>
      <c r="B6090">
        <f>(A6090-0,5)/3812</f>
        <v/>
      </c>
      <c r="C6090">
        <f>NORM.S.INV(B6090)</f>
        <v/>
      </c>
      <c r="D6090">
        <f>INDEX(SORT('06_MODELO_REFS'!F$26:F$3837;1;TRUE);A6090)</f>
        <v/>
      </c>
      <c r="F6090" t="n">
        <v>2271</v>
      </c>
      <c r="G6090">
        <f>(F6090-0,5)/3812</f>
        <v/>
      </c>
      <c r="H6090">
        <f>NORM.S.INV(G6090)</f>
        <v/>
      </c>
      <c r="I6090">
        <f>INDEX(SORT('07_MODELO_NPI'!F$26:F$3837;1;TRUE);F6090)</f>
        <v/>
      </c>
      <c r="K6090" t="n">
        <v>2271</v>
      </c>
      <c r="L6090">
        <f>(K6090-0,5)/3812</f>
        <v/>
      </c>
      <c r="M6090">
        <f>NORM.S.INV(L6090)</f>
        <v/>
      </c>
      <c r="N6090">
        <f>INDEX(SORT('08_MODELO_MULTIPLO'!G$31:G$3842;1;TRUE);K6090)</f>
        <v/>
      </c>
    </row>
    <row r="6091">
      <c r="A6091" t="n">
        <v>2272</v>
      </c>
      <c r="B6091">
        <f>(A6091-0,5)/3812</f>
        <v/>
      </c>
      <c r="C6091">
        <f>NORM.S.INV(B6091)</f>
        <v/>
      </c>
      <c r="D6091">
        <f>INDEX(SORT('06_MODELO_REFS'!F$26:F$3837;1;TRUE);A6091)</f>
        <v/>
      </c>
      <c r="F6091" t="n">
        <v>2272</v>
      </c>
      <c r="G6091">
        <f>(F6091-0,5)/3812</f>
        <v/>
      </c>
      <c r="H6091">
        <f>NORM.S.INV(G6091)</f>
        <v/>
      </c>
      <c r="I6091">
        <f>INDEX(SORT('07_MODELO_NPI'!F$26:F$3837;1;TRUE);F6091)</f>
        <v/>
      </c>
      <c r="K6091" t="n">
        <v>2272</v>
      </c>
      <c r="L6091">
        <f>(K6091-0,5)/3812</f>
        <v/>
      </c>
      <c r="M6091">
        <f>NORM.S.INV(L6091)</f>
        <v/>
      </c>
      <c r="N6091">
        <f>INDEX(SORT('08_MODELO_MULTIPLO'!G$31:G$3842;1;TRUE);K6091)</f>
        <v/>
      </c>
    </row>
    <row r="6092">
      <c r="A6092" t="n">
        <v>2273</v>
      </c>
      <c r="B6092">
        <f>(A6092-0,5)/3812</f>
        <v/>
      </c>
      <c r="C6092">
        <f>NORM.S.INV(B6092)</f>
        <v/>
      </c>
      <c r="D6092">
        <f>INDEX(SORT('06_MODELO_REFS'!F$26:F$3837;1;TRUE);A6092)</f>
        <v/>
      </c>
      <c r="F6092" t="n">
        <v>2273</v>
      </c>
      <c r="G6092">
        <f>(F6092-0,5)/3812</f>
        <v/>
      </c>
      <c r="H6092">
        <f>NORM.S.INV(G6092)</f>
        <v/>
      </c>
      <c r="I6092">
        <f>INDEX(SORT('07_MODELO_NPI'!F$26:F$3837;1;TRUE);F6092)</f>
        <v/>
      </c>
      <c r="K6092" t="n">
        <v>2273</v>
      </c>
      <c r="L6092">
        <f>(K6092-0,5)/3812</f>
        <v/>
      </c>
      <c r="M6092">
        <f>NORM.S.INV(L6092)</f>
        <v/>
      </c>
      <c r="N6092">
        <f>INDEX(SORT('08_MODELO_MULTIPLO'!G$31:G$3842;1;TRUE);K6092)</f>
        <v/>
      </c>
    </row>
    <row r="6093">
      <c r="A6093" t="n">
        <v>2274</v>
      </c>
      <c r="B6093">
        <f>(A6093-0,5)/3812</f>
        <v/>
      </c>
      <c r="C6093">
        <f>NORM.S.INV(B6093)</f>
        <v/>
      </c>
      <c r="D6093">
        <f>INDEX(SORT('06_MODELO_REFS'!F$26:F$3837;1;TRUE);A6093)</f>
        <v/>
      </c>
      <c r="F6093" t="n">
        <v>2274</v>
      </c>
      <c r="G6093">
        <f>(F6093-0,5)/3812</f>
        <v/>
      </c>
      <c r="H6093">
        <f>NORM.S.INV(G6093)</f>
        <v/>
      </c>
      <c r="I6093">
        <f>INDEX(SORT('07_MODELO_NPI'!F$26:F$3837;1;TRUE);F6093)</f>
        <v/>
      </c>
      <c r="K6093" t="n">
        <v>2274</v>
      </c>
      <c r="L6093">
        <f>(K6093-0,5)/3812</f>
        <v/>
      </c>
      <c r="M6093">
        <f>NORM.S.INV(L6093)</f>
        <v/>
      </c>
      <c r="N6093">
        <f>INDEX(SORT('08_MODELO_MULTIPLO'!G$31:G$3842;1;TRUE);K6093)</f>
        <v/>
      </c>
    </row>
    <row r="6094">
      <c r="A6094" t="n">
        <v>2275</v>
      </c>
      <c r="B6094">
        <f>(A6094-0,5)/3812</f>
        <v/>
      </c>
      <c r="C6094">
        <f>NORM.S.INV(B6094)</f>
        <v/>
      </c>
      <c r="D6094">
        <f>INDEX(SORT('06_MODELO_REFS'!F$26:F$3837;1;TRUE);A6094)</f>
        <v/>
      </c>
      <c r="F6094" t="n">
        <v>2275</v>
      </c>
      <c r="G6094">
        <f>(F6094-0,5)/3812</f>
        <v/>
      </c>
      <c r="H6094">
        <f>NORM.S.INV(G6094)</f>
        <v/>
      </c>
      <c r="I6094">
        <f>INDEX(SORT('07_MODELO_NPI'!F$26:F$3837;1;TRUE);F6094)</f>
        <v/>
      </c>
      <c r="K6094" t="n">
        <v>2275</v>
      </c>
      <c r="L6094">
        <f>(K6094-0,5)/3812</f>
        <v/>
      </c>
      <c r="M6094">
        <f>NORM.S.INV(L6094)</f>
        <v/>
      </c>
      <c r="N6094">
        <f>INDEX(SORT('08_MODELO_MULTIPLO'!G$31:G$3842;1;TRUE);K6094)</f>
        <v/>
      </c>
    </row>
    <row r="6095">
      <c r="A6095" t="n">
        <v>2276</v>
      </c>
      <c r="B6095">
        <f>(A6095-0,5)/3812</f>
        <v/>
      </c>
      <c r="C6095">
        <f>NORM.S.INV(B6095)</f>
        <v/>
      </c>
      <c r="D6095">
        <f>INDEX(SORT('06_MODELO_REFS'!F$26:F$3837;1;TRUE);A6095)</f>
        <v/>
      </c>
      <c r="F6095" t="n">
        <v>2276</v>
      </c>
      <c r="G6095">
        <f>(F6095-0,5)/3812</f>
        <v/>
      </c>
      <c r="H6095">
        <f>NORM.S.INV(G6095)</f>
        <v/>
      </c>
      <c r="I6095">
        <f>INDEX(SORT('07_MODELO_NPI'!F$26:F$3837;1;TRUE);F6095)</f>
        <v/>
      </c>
      <c r="K6095" t="n">
        <v>2276</v>
      </c>
      <c r="L6095">
        <f>(K6095-0,5)/3812</f>
        <v/>
      </c>
      <c r="M6095">
        <f>NORM.S.INV(L6095)</f>
        <v/>
      </c>
      <c r="N6095">
        <f>INDEX(SORT('08_MODELO_MULTIPLO'!G$31:G$3842;1;TRUE);K6095)</f>
        <v/>
      </c>
    </row>
    <row r="6096">
      <c r="A6096" t="n">
        <v>2277</v>
      </c>
      <c r="B6096">
        <f>(A6096-0,5)/3812</f>
        <v/>
      </c>
      <c r="C6096">
        <f>NORM.S.INV(B6096)</f>
        <v/>
      </c>
      <c r="D6096">
        <f>INDEX(SORT('06_MODELO_REFS'!F$26:F$3837;1;TRUE);A6096)</f>
        <v/>
      </c>
      <c r="F6096" t="n">
        <v>2277</v>
      </c>
      <c r="G6096">
        <f>(F6096-0,5)/3812</f>
        <v/>
      </c>
      <c r="H6096">
        <f>NORM.S.INV(G6096)</f>
        <v/>
      </c>
      <c r="I6096">
        <f>INDEX(SORT('07_MODELO_NPI'!F$26:F$3837;1;TRUE);F6096)</f>
        <v/>
      </c>
      <c r="K6096" t="n">
        <v>2277</v>
      </c>
      <c r="L6096">
        <f>(K6096-0,5)/3812</f>
        <v/>
      </c>
      <c r="M6096">
        <f>NORM.S.INV(L6096)</f>
        <v/>
      </c>
      <c r="N6096">
        <f>INDEX(SORT('08_MODELO_MULTIPLO'!G$31:G$3842;1;TRUE);K6096)</f>
        <v/>
      </c>
    </row>
    <row r="6097">
      <c r="A6097" t="n">
        <v>2278</v>
      </c>
      <c r="B6097">
        <f>(A6097-0,5)/3812</f>
        <v/>
      </c>
      <c r="C6097">
        <f>NORM.S.INV(B6097)</f>
        <v/>
      </c>
      <c r="D6097">
        <f>INDEX(SORT('06_MODELO_REFS'!F$26:F$3837;1;TRUE);A6097)</f>
        <v/>
      </c>
      <c r="F6097" t="n">
        <v>2278</v>
      </c>
      <c r="G6097">
        <f>(F6097-0,5)/3812</f>
        <v/>
      </c>
      <c r="H6097">
        <f>NORM.S.INV(G6097)</f>
        <v/>
      </c>
      <c r="I6097">
        <f>INDEX(SORT('07_MODELO_NPI'!F$26:F$3837;1;TRUE);F6097)</f>
        <v/>
      </c>
      <c r="K6097" t="n">
        <v>2278</v>
      </c>
      <c r="L6097">
        <f>(K6097-0,5)/3812</f>
        <v/>
      </c>
      <c r="M6097">
        <f>NORM.S.INV(L6097)</f>
        <v/>
      </c>
      <c r="N6097">
        <f>INDEX(SORT('08_MODELO_MULTIPLO'!G$31:G$3842;1;TRUE);K6097)</f>
        <v/>
      </c>
    </row>
    <row r="6098">
      <c r="A6098" t="n">
        <v>2279</v>
      </c>
      <c r="B6098">
        <f>(A6098-0,5)/3812</f>
        <v/>
      </c>
      <c r="C6098">
        <f>NORM.S.INV(B6098)</f>
        <v/>
      </c>
      <c r="D6098">
        <f>INDEX(SORT('06_MODELO_REFS'!F$26:F$3837;1;TRUE);A6098)</f>
        <v/>
      </c>
      <c r="F6098" t="n">
        <v>2279</v>
      </c>
      <c r="G6098">
        <f>(F6098-0,5)/3812</f>
        <v/>
      </c>
      <c r="H6098">
        <f>NORM.S.INV(G6098)</f>
        <v/>
      </c>
      <c r="I6098">
        <f>INDEX(SORT('07_MODELO_NPI'!F$26:F$3837;1;TRUE);F6098)</f>
        <v/>
      </c>
      <c r="K6098" t="n">
        <v>2279</v>
      </c>
      <c r="L6098">
        <f>(K6098-0,5)/3812</f>
        <v/>
      </c>
      <c r="M6098">
        <f>NORM.S.INV(L6098)</f>
        <v/>
      </c>
      <c r="N6098">
        <f>INDEX(SORT('08_MODELO_MULTIPLO'!G$31:G$3842;1;TRUE);K6098)</f>
        <v/>
      </c>
    </row>
    <row r="6099">
      <c r="A6099" t="n">
        <v>2280</v>
      </c>
      <c r="B6099">
        <f>(A6099-0,5)/3812</f>
        <v/>
      </c>
      <c r="C6099">
        <f>NORM.S.INV(B6099)</f>
        <v/>
      </c>
      <c r="D6099">
        <f>INDEX(SORT('06_MODELO_REFS'!F$26:F$3837;1;TRUE);A6099)</f>
        <v/>
      </c>
      <c r="F6099" t="n">
        <v>2280</v>
      </c>
      <c r="G6099">
        <f>(F6099-0,5)/3812</f>
        <v/>
      </c>
      <c r="H6099">
        <f>NORM.S.INV(G6099)</f>
        <v/>
      </c>
      <c r="I6099">
        <f>INDEX(SORT('07_MODELO_NPI'!F$26:F$3837;1;TRUE);F6099)</f>
        <v/>
      </c>
      <c r="K6099" t="n">
        <v>2280</v>
      </c>
      <c r="L6099">
        <f>(K6099-0,5)/3812</f>
        <v/>
      </c>
      <c r="M6099">
        <f>NORM.S.INV(L6099)</f>
        <v/>
      </c>
      <c r="N6099">
        <f>INDEX(SORT('08_MODELO_MULTIPLO'!G$31:G$3842;1;TRUE);K6099)</f>
        <v/>
      </c>
    </row>
    <row r="6100">
      <c r="A6100" t="n">
        <v>2281</v>
      </c>
      <c r="B6100">
        <f>(A6100-0,5)/3812</f>
        <v/>
      </c>
      <c r="C6100">
        <f>NORM.S.INV(B6100)</f>
        <v/>
      </c>
      <c r="D6100">
        <f>INDEX(SORT('06_MODELO_REFS'!F$26:F$3837;1;TRUE);A6100)</f>
        <v/>
      </c>
      <c r="F6100" t="n">
        <v>2281</v>
      </c>
      <c r="G6100">
        <f>(F6100-0,5)/3812</f>
        <v/>
      </c>
      <c r="H6100">
        <f>NORM.S.INV(G6100)</f>
        <v/>
      </c>
      <c r="I6100">
        <f>INDEX(SORT('07_MODELO_NPI'!F$26:F$3837;1;TRUE);F6100)</f>
        <v/>
      </c>
      <c r="K6100" t="n">
        <v>2281</v>
      </c>
      <c r="L6100">
        <f>(K6100-0,5)/3812</f>
        <v/>
      </c>
      <c r="M6100">
        <f>NORM.S.INV(L6100)</f>
        <v/>
      </c>
      <c r="N6100">
        <f>INDEX(SORT('08_MODELO_MULTIPLO'!G$31:G$3842;1;TRUE);K6100)</f>
        <v/>
      </c>
    </row>
    <row r="6101">
      <c r="A6101" t="n">
        <v>2282</v>
      </c>
      <c r="B6101">
        <f>(A6101-0,5)/3812</f>
        <v/>
      </c>
      <c r="C6101">
        <f>NORM.S.INV(B6101)</f>
        <v/>
      </c>
      <c r="D6101">
        <f>INDEX(SORT('06_MODELO_REFS'!F$26:F$3837;1;TRUE);A6101)</f>
        <v/>
      </c>
      <c r="F6101" t="n">
        <v>2282</v>
      </c>
      <c r="G6101">
        <f>(F6101-0,5)/3812</f>
        <v/>
      </c>
      <c r="H6101">
        <f>NORM.S.INV(G6101)</f>
        <v/>
      </c>
      <c r="I6101">
        <f>INDEX(SORT('07_MODELO_NPI'!F$26:F$3837;1;TRUE);F6101)</f>
        <v/>
      </c>
      <c r="K6101" t="n">
        <v>2282</v>
      </c>
      <c r="L6101">
        <f>(K6101-0,5)/3812</f>
        <v/>
      </c>
      <c r="M6101">
        <f>NORM.S.INV(L6101)</f>
        <v/>
      </c>
      <c r="N6101">
        <f>INDEX(SORT('08_MODELO_MULTIPLO'!G$31:G$3842;1;TRUE);K6101)</f>
        <v/>
      </c>
    </row>
    <row r="6102">
      <c r="A6102" t="n">
        <v>2283</v>
      </c>
      <c r="B6102">
        <f>(A6102-0,5)/3812</f>
        <v/>
      </c>
      <c r="C6102">
        <f>NORM.S.INV(B6102)</f>
        <v/>
      </c>
      <c r="D6102">
        <f>INDEX(SORT('06_MODELO_REFS'!F$26:F$3837;1;TRUE);A6102)</f>
        <v/>
      </c>
      <c r="F6102" t="n">
        <v>2283</v>
      </c>
      <c r="G6102">
        <f>(F6102-0,5)/3812</f>
        <v/>
      </c>
      <c r="H6102">
        <f>NORM.S.INV(G6102)</f>
        <v/>
      </c>
      <c r="I6102">
        <f>INDEX(SORT('07_MODELO_NPI'!F$26:F$3837;1;TRUE);F6102)</f>
        <v/>
      </c>
      <c r="K6102" t="n">
        <v>2283</v>
      </c>
      <c r="L6102">
        <f>(K6102-0,5)/3812</f>
        <v/>
      </c>
      <c r="M6102">
        <f>NORM.S.INV(L6102)</f>
        <v/>
      </c>
      <c r="N6102">
        <f>INDEX(SORT('08_MODELO_MULTIPLO'!G$31:G$3842;1;TRUE);K6102)</f>
        <v/>
      </c>
    </row>
    <row r="6103">
      <c r="A6103" t="n">
        <v>2284</v>
      </c>
      <c r="B6103">
        <f>(A6103-0,5)/3812</f>
        <v/>
      </c>
      <c r="C6103">
        <f>NORM.S.INV(B6103)</f>
        <v/>
      </c>
      <c r="D6103">
        <f>INDEX(SORT('06_MODELO_REFS'!F$26:F$3837;1;TRUE);A6103)</f>
        <v/>
      </c>
      <c r="F6103" t="n">
        <v>2284</v>
      </c>
      <c r="G6103">
        <f>(F6103-0,5)/3812</f>
        <v/>
      </c>
      <c r="H6103">
        <f>NORM.S.INV(G6103)</f>
        <v/>
      </c>
      <c r="I6103">
        <f>INDEX(SORT('07_MODELO_NPI'!F$26:F$3837;1;TRUE);F6103)</f>
        <v/>
      </c>
      <c r="K6103" t="n">
        <v>2284</v>
      </c>
      <c r="L6103">
        <f>(K6103-0,5)/3812</f>
        <v/>
      </c>
      <c r="M6103">
        <f>NORM.S.INV(L6103)</f>
        <v/>
      </c>
      <c r="N6103">
        <f>INDEX(SORT('08_MODELO_MULTIPLO'!G$31:G$3842;1;TRUE);K6103)</f>
        <v/>
      </c>
    </row>
    <row r="6104">
      <c r="A6104" t="n">
        <v>2285</v>
      </c>
      <c r="B6104">
        <f>(A6104-0,5)/3812</f>
        <v/>
      </c>
      <c r="C6104">
        <f>NORM.S.INV(B6104)</f>
        <v/>
      </c>
      <c r="D6104">
        <f>INDEX(SORT('06_MODELO_REFS'!F$26:F$3837;1;TRUE);A6104)</f>
        <v/>
      </c>
      <c r="F6104" t="n">
        <v>2285</v>
      </c>
      <c r="G6104">
        <f>(F6104-0,5)/3812</f>
        <v/>
      </c>
      <c r="H6104">
        <f>NORM.S.INV(G6104)</f>
        <v/>
      </c>
      <c r="I6104">
        <f>INDEX(SORT('07_MODELO_NPI'!F$26:F$3837;1;TRUE);F6104)</f>
        <v/>
      </c>
      <c r="K6104" t="n">
        <v>2285</v>
      </c>
      <c r="L6104">
        <f>(K6104-0,5)/3812</f>
        <v/>
      </c>
      <c r="M6104">
        <f>NORM.S.INV(L6104)</f>
        <v/>
      </c>
      <c r="N6104">
        <f>INDEX(SORT('08_MODELO_MULTIPLO'!G$31:G$3842;1;TRUE);K6104)</f>
        <v/>
      </c>
    </row>
    <row r="6105">
      <c r="A6105" t="n">
        <v>2286</v>
      </c>
      <c r="B6105">
        <f>(A6105-0,5)/3812</f>
        <v/>
      </c>
      <c r="C6105">
        <f>NORM.S.INV(B6105)</f>
        <v/>
      </c>
      <c r="D6105">
        <f>INDEX(SORT('06_MODELO_REFS'!F$26:F$3837;1;TRUE);A6105)</f>
        <v/>
      </c>
      <c r="F6105" t="n">
        <v>2286</v>
      </c>
      <c r="G6105">
        <f>(F6105-0,5)/3812</f>
        <v/>
      </c>
      <c r="H6105">
        <f>NORM.S.INV(G6105)</f>
        <v/>
      </c>
      <c r="I6105">
        <f>INDEX(SORT('07_MODELO_NPI'!F$26:F$3837;1;TRUE);F6105)</f>
        <v/>
      </c>
      <c r="K6105" t="n">
        <v>2286</v>
      </c>
      <c r="L6105">
        <f>(K6105-0,5)/3812</f>
        <v/>
      </c>
      <c r="M6105">
        <f>NORM.S.INV(L6105)</f>
        <v/>
      </c>
      <c r="N6105">
        <f>INDEX(SORT('08_MODELO_MULTIPLO'!G$31:G$3842;1;TRUE);K6105)</f>
        <v/>
      </c>
    </row>
    <row r="6106">
      <c r="A6106" t="n">
        <v>2287</v>
      </c>
      <c r="B6106">
        <f>(A6106-0,5)/3812</f>
        <v/>
      </c>
      <c r="C6106">
        <f>NORM.S.INV(B6106)</f>
        <v/>
      </c>
      <c r="D6106">
        <f>INDEX(SORT('06_MODELO_REFS'!F$26:F$3837;1;TRUE);A6106)</f>
        <v/>
      </c>
      <c r="F6106" t="n">
        <v>2287</v>
      </c>
      <c r="G6106">
        <f>(F6106-0,5)/3812</f>
        <v/>
      </c>
      <c r="H6106">
        <f>NORM.S.INV(G6106)</f>
        <v/>
      </c>
      <c r="I6106">
        <f>INDEX(SORT('07_MODELO_NPI'!F$26:F$3837;1;TRUE);F6106)</f>
        <v/>
      </c>
      <c r="K6106" t="n">
        <v>2287</v>
      </c>
      <c r="L6106">
        <f>(K6106-0,5)/3812</f>
        <v/>
      </c>
      <c r="M6106">
        <f>NORM.S.INV(L6106)</f>
        <v/>
      </c>
      <c r="N6106">
        <f>INDEX(SORT('08_MODELO_MULTIPLO'!G$31:G$3842;1;TRUE);K6106)</f>
        <v/>
      </c>
    </row>
    <row r="6107">
      <c r="A6107" t="n">
        <v>2288</v>
      </c>
      <c r="B6107">
        <f>(A6107-0,5)/3812</f>
        <v/>
      </c>
      <c r="C6107">
        <f>NORM.S.INV(B6107)</f>
        <v/>
      </c>
      <c r="D6107">
        <f>INDEX(SORT('06_MODELO_REFS'!F$26:F$3837;1;TRUE);A6107)</f>
        <v/>
      </c>
      <c r="F6107" t="n">
        <v>2288</v>
      </c>
      <c r="G6107">
        <f>(F6107-0,5)/3812</f>
        <v/>
      </c>
      <c r="H6107">
        <f>NORM.S.INV(G6107)</f>
        <v/>
      </c>
      <c r="I6107">
        <f>INDEX(SORT('07_MODELO_NPI'!F$26:F$3837;1;TRUE);F6107)</f>
        <v/>
      </c>
      <c r="K6107" t="n">
        <v>2288</v>
      </c>
      <c r="L6107">
        <f>(K6107-0,5)/3812</f>
        <v/>
      </c>
      <c r="M6107">
        <f>NORM.S.INV(L6107)</f>
        <v/>
      </c>
      <c r="N6107">
        <f>INDEX(SORT('08_MODELO_MULTIPLO'!G$31:G$3842;1;TRUE);K6107)</f>
        <v/>
      </c>
    </row>
    <row r="6108">
      <c r="A6108" t="n">
        <v>2289</v>
      </c>
      <c r="B6108">
        <f>(A6108-0,5)/3812</f>
        <v/>
      </c>
      <c r="C6108">
        <f>NORM.S.INV(B6108)</f>
        <v/>
      </c>
      <c r="D6108">
        <f>INDEX(SORT('06_MODELO_REFS'!F$26:F$3837;1;TRUE);A6108)</f>
        <v/>
      </c>
      <c r="F6108" t="n">
        <v>2289</v>
      </c>
      <c r="G6108">
        <f>(F6108-0,5)/3812</f>
        <v/>
      </c>
      <c r="H6108">
        <f>NORM.S.INV(G6108)</f>
        <v/>
      </c>
      <c r="I6108">
        <f>INDEX(SORT('07_MODELO_NPI'!F$26:F$3837;1;TRUE);F6108)</f>
        <v/>
      </c>
      <c r="K6108" t="n">
        <v>2289</v>
      </c>
      <c r="L6108">
        <f>(K6108-0,5)/3812</f>
        <v/>
      </c>
      <c r="M6108">
        <f>NORM.S.INV(L6108)</f>
        <v/>
      </c>
      <c r="N6108">
        <f>INDEX(SORT('08_MODELO_MULTIPLO'!G$31:G$3842;1;TRUE);K6108)</f>
        <v/>
      </c>
    </row>
    <row r="6109">
      <c r="A6109" t="n">
        <v>2290</v>
      </c>
      <c r="B6109">
        <f>(A6109-0,5)/3812</f>
        <v/>
      </c>
      <c r="C6109">
        <f>NORM.S.INV(B6109)</f>
        <v/>
      </c>
      <c r="D6109">
        <f>INDEX(SORT('06_MODELO_REFS'!F$26:F$3837;1;TRUE);A6109)</f>
        <v/>
      </c>
      <c r="F6109" t="n">
        <v>2290</v>
      </c>
      <c r="G6109">
        <f>(F6109-0,5)/3812</f>
        <v/>
      </c>
      <c r="H6109">
        <f>NORM.S.INV(G6109)</f>
        <v/>
      </c>
      <c r="I6109">
        <f>INDEX(SORT('07_MODELO_NPI'!F$26:F$3837;1;TRUE);F6109)</f>
        <v/>
      </c>
      <c r="K6109" t="n">
        <v>2290</v>
      </c>
      <c r="L6109">
        <f>(K6109-0,5)/3812</f>
        <v/>
      </c>
      <c r="M6109">
        <f>NORM.S.INV(L6109)</f>
        <v/>
      </c>
      <c r="N6109">
        <f>INDEX(SORT('08_MODELO_MULTIPLO'!G$31:G$3842;1;TRUE);K6109)</f>
        <v/>
      </c>
    </row>
    <row r="6110">
      <c r="A6110" t="n">
        <v>2291</v>
      </c>
      <c r="B6110">
        <f>(A6110-0,5)/3812</f>
        <v/>
      </c>
      <c r="C6110">
        <f>NORM.S.INV(B6110)</f>
        <v/>
      </c>
      <c r="D6110">
        <f>INDEX(SORT('06_MODELO_REFS'!F$26:F$3837;1;TRUE);A6110)</f>
        <v/>
      </c>
      <c r="F6110" t="n">
        <v>2291</v>
      </c>
      <c r="G6110">
        <f>(F6110-0,5)/3812</f>
        <v/>
      </c>
      <c r="H6110">
        <f>NORM.S.INV(G6110)</f>
        <v/>
      </c>
      <c r="I6110">
        <f>INDEX(SORT('07_MODELO_NPI'!F$26:F$3837;1;TRUE);F6110)</f>
        <v/>
      </c>
      <c r="K6110" t="n">
        <v>2291</v>
      </c>
      <c r="L6110">
        <f>(K6110-0,5)/3812</f>
        <v/>
      </c>
      <c r="M6110">
        <f>NORM.S.INV(L6110)</f>
        <v/>
      </c>
      <c r="N6110">
        <f>INDEX(SORT('08_MODELO_MULTIPLO'!G$31:G$3842;1;TRUE);K6110)</f>
        <v/>
      </c>
    </row>
    <row r="6111">
      <c r="A6111" t="n">
        <v>2292</v>
      </c>
      <c r="B6111">
        <f>(A6111-0,5)/3812</f>
        <v/>
      </c>
      <c r="C6111">
        <f>NORM.S.INV(B6111)</f>
        <v/>
      </c>
      <c r="D6111">
        <f>INDEX(SORT('06_MODELO_REFS'!F$26:F$3837;1;TRUE);A6111)</f>
        <v/>
      </c>
      <c r="F6111" t="n">
        <v>2292</v>
      </c>
      <c r="G6111">
        <f>(F6111-0,5)/3812</f>
        <v/>
      </c>
      <c r="H6111">
        <f>NORM.S.INV(G6111)</f>
        <v/>
      </c>
      <c r="I6111">
        <f>INDEX(SORT('07_MODELO_NPI'!F$26:F$3837;1;TRUE);F6111)</f>
        <v/>
      </c>
      <c r="K6111" t="n">
        <v>2292</v>
      </c>
      <c r="L6111">
        <f>(K6111-0,5)/3812</f>
        <v/>
      </c>
      <c r="M6111">
        <f>NORM.S.INV(L6111)</f>
        <v/>
      </c>
      <c r="N6111">
        <f>INDEX(SORT('08_MODELO_MULTIPLO'!G$31:G$3842;1;TRUE);K6111)</f>
        <v/>
      </c>
    </row>
    <row r="6112">
      <c r="A6112" t="n">
        <v>2293</v>
      </c>
      <c r="B6112">
        <f>(A6112-0,5)/3812</f>
        <v/>
      </c>
      <c r="C6112">
        <f>NORM.S.INV(B6112)</f>
        <v/>
      </c>
      <c r="D6112">
        <f>INDEX(SORT('06_MODELO_REFS'!F$26:F$3837;1;TRUE);A6112)</f>
        <v/>
      </c>
      <c r="F6112" t="n">
        <v>2293</v>
      </c>
      <c r="G6112">
        <f>(F6112-0,5)/3812</f>
        <v/>
      </c>
      <c r="H6112">
        <f>NORM.S.INV(G6112)</f>
        <v/>
      </c>
      <c r="I6112">
        <f>INDEX(SORT('07_MODELO_NPI'!F$26:F$3837;1;TRUE);F6112)</f>
        <v/>
      </c>
      <c r="K6112" t="n">
        <v>2293</v>
      </c>
      <c r="L6112">
        <f>(K6112-0,5)/3812</f>
        <v/>
      </c>
      <c r="M6112">
        <f>NORM.S.INV(L6112)</f>
        <v/>
      </c>
      <c r="N6112">
        <f>INDEX(SORT('08_MODELO_MULTIPLO'!G$31:G$3842;1;TRUE);K6112)</f>
        <v/>
      </c>
    </row>
    <row r="6113">
      <c r="A6113" t="n">
        <v>2294</v>
      </c>
      <c r="B6113">
        <f>(A6113-0,5)/3812</f>
        <v/>
      </c>
      <c r="C6113">
        <f>NORM.S.INV(B6113)</f>
        <v/>
      </c>
      <c r="D6113">
        <f>INDEX(SORT('06_MODELO_REFS'!F$26:F$3837;1;TRUE);A6113)</f>
        <v/>
      </c>
      <c r="F6113" t="n">
        <v>2294</v>
      </c>
      <c r="G6113">
        <f>(F6113-0,5)/3812</f>
        <v/>
      </c>
      <c r="H6113">
        <f>NORM.S.INV(G6113)</f>
        <v/>
      </c>
      <c r="I6113">
        <f>INDEX(SORT('07_MODELO_NPI'!F$26:F$3837;1;TRUE);F6113)</f>
        <v/>
      </c>
      <c r="K6113" t="n">
        <v>2294</v>
      </c>
      <c r="L6113">
        <f>(K6113-0,5)/3812</f>
        <v/>
      </c>
      <c r="M6113">
        <f>NORM.S.INV(L6113)</f>
        <v/>
      </c>
      <c r="N6113">
        <f>INDEX(SORT('08_MODELO_MULTIPLO'!G$31:G$3842;1;TRUE);K6113)</f>
        <v/>
      </c>
    </row>
    <row r="6114">
      <c r="A6114" t="n">
        <v>2295</v>
      </c>
      <c r="B6114">
        <f>(A6114-0,5)/3812</f>
        <v/>
      </c>
      <c r="C6114">
        <f>NORM.S.INV(B6114)</f>
        <v/>
      </c>
      <c r="D6114">
        <f>INDEX(SORT('06_MODELO_REFS'!F$26:F$3837;1;TRUE);A6114)</f>
        <v/>
      </c>
      <c r="F6114" t="n">
        <v>2295</v>
      </c>
      <c r="G6114">
        <f>(F6114-0,5)/3812</f>
        <v/>
      </c>
      <c r="H6114">
        <f>NORM.S.INV(G6114)</f>
        <v/>
      </c>
      <c r="I6114">
        <f>INDEX(SORT('07_MODELO_NPI'!F$26:F$3837;1;TRUE);F6114)</f>
        <v/>
      </c>
      <c r="K6114" t="n">
        <v>2295</v>
      </c>
      <c r="L6114">
        <f>(K6114-0,5)/3812</f>
        <v/>
      </c>
      <c r="M6114">
        <f>NORM.S.INV(L6114)</f>
        <v/>
      </c>
      <c r="N6114">
        <f>INDEX(SORT('08_MODELO_MULTIPLO'!G$31:G$3842;1;TRUE);K6114)</f>
        <v/>
      </c>
    </row>
    <row r="6115">
      <c r="A6115" t="n">
        <v>2296</v>
      </c>
      <c r="B6115">
        <f>(A6115-0,5)/3812</f>
        <v/>
      </c>
      <c r="C6115">
        <f>NORM.S.INV(B6115)</f>
        <v/>
      </c>
      <c r="D6115">
        <f>INDEX(SORT('06_MODELO_REFS'!F$26:F$3837;1;TRUE);A6115)</f>
        <v/>
      </c>
      <c r="F6115" t="n">
        <v>2296</v>
      </c>
      <c r="G6115">
        <f>(F6115-0,5)/3812</f>
        <v/>
      </c>
      <c r="H6115">
        <f>NORM.S.INV(G6115)</f>
        <v/>
      </c>
      <c r="I6115">
        <f>INDEX(SORT('07_MODELO_NPI'!F$26:F$3837;1;TRUE);F6115)</f>
        <v/>
      </c>
      <c r="K6115" t="n">
        <v>2296</v>
      </c>
      <c r="L6115">
        <f>(K6115-0,5)/3812</f>
        <v/>
      </c>
      <c r="M6115">
        <f>NORM.S.INV(L6115)</f>
        <v/>
      </c>
      <c r="N6115">
        <f>INDEX(SORT('08_MODELO_MULTIPLO'!G$31:G$3842;1;TRUE);K6115)</f>
        <v/>
      </c>
    </row>
    <row r="6116">
      <c r="A6116" t="n">
        <v>2297</v>
      </c>
      <c r="B6116">
        <f>(A6116-0,5)/3812</f>
        <v/>
      </c>
      <c r="C6116">
        <f>NORM.S.INV(B6116)</f>
        <v/>
      </c>
      <c r="D6116">
        <f>INDEX(SORT('06_MODELO_REFS'!F$26:F$3837;1;TRUE);A6116)</f>
        <v/>
      </c>
      <c r="F6116" t="n">
        <v>2297</v>
      </c>
      <c r="G6116">
        <f>(F6116-0,5)/3812</f>
        <v/>
      </c>
      <c r="H6116">
        <f>NORM.S.INV(G6116)</f>
        <v/>
      </c>
      <c r="I6116">
        <f>INDEX(SORT('07_MODELO_NPI'!F$26:F$3837;1;TRUE);F6116)</f>
        <v/>
      </c>
      <c r="K6116" t="n">
        <v>2297</v>
      </c>
      <c r="L6116">
        <f>(K6116-0,5)/3812</f>
        <v/>
      </c>
      <c r="M6116">
        <f>NORM.S.INV(L6116)</f>
        <v/>
      </c>
      <c r="N6116">
        <f>INDEX(SORT('08_MODELO_MULTIPLO'!G$31:G$3842;1;TRUE);K6116)</f>
        <v/>
      </c>
    </row>
    <row r="6117">
      <c r="A6117" t="n">
        <v>2298</v>
      </c>
      <c r="B6117">
        <f>(A6117-0,5)/3812</f>
        <v/>
      </c>
      <c r="C6117">
        <f>NORM.S.INV(B6117)</f>
        <v/>
      </c>
      <c r="D6117">
        <f>INDEX(SORT('06_MODELO_REFS'!F$26:F$3837;1;TRUE);A6117)</f>
        <v/>
      </c>
      <c r="F6117" t="n">
        <v>2298</v>
      </c>
      <c r="G6117">
        <f>(F6117-0,5)/3812</f>
        <v/>
      </c>
      <c r="H6117">
        <f>NORM.S.INV(G6117)</f>
        <v/>
      </c>
      <c r="I6117">
        <f>INDEX(SORT('07_MODELO_NPI'!F$26:F$3837;1;TRUE);F6117)</f>
        <v/>
      </c>
      <c r="K6117" t="n">
        <v>2298</v>
      </c>
      <c r="L6117">
        <f>(K6117-0,5)/3812</f>
        <v/>
      </c>
      <c r="M6117">
        <f>NORM.S.INV(L6117)</f>
        <v/>
      </c>
      <c r="N6117">
        <f>INDEX(SORT('08_MODELO_MULTIPLO'!G$31:G$3842;1;TRUE);K6117)</f>
        <v/>
      </c>
    </row>
    <row r="6118">
      <c r="A6118" t="n">
        <v>2299</v>
      </c>
      <c r="B6118">
        <f>(A6118-0,5)/3812</f>
        <v/>
      </c>
      <c r="C6118">
        <f>NORM.S.INV(B6118)</f>
        <v/>
      </c>
      <c r="D6118">
        <f>INDEX(SORT('06_MODELO_REFS'!F$26:F$3837;1;TRUE);A6118)</f>
        <v/>
      </c>
      <c r="F6118" t="n">
        <v>2299</v>
      </c>
      <c r="G6118">
        <f>(F6118-0,5)/3812</f>
        <v/>
      </c>
      <c r="H6118">
        <f>NORM.S.INV(G6118)</f>
        <v/>
      </c>
      <c r="I6118">
        <f>INDEX(SORT('07_MODELO_NPI'!F$26:F$3837;1;TRUE);F6118)</f>
        <v/>
      </c>
      <c r="K6118" t="n">
        <v>2299</v>
      </c>
      <c r="L6118">
        <f>(K6118-0,5)/3812</f>
        <v/>
      </c>
      <c r="M6118">
        <f>NORM.S.INV(L6118)</f>
        <v/>
      </c>
      <c r="N6118">
        <f>INDEX(SORT('08_MODELO_MULTIPLO'!G$31:G$3842;1;TRUE);K6118)</f>
        <v/>
      </c>
    </row>
    <row r="6119">
      <c r="A6119" t="n">
        <v>2300</v>
      </c>
      <c r="B6119">
        <f>(A6119-0,5)/3812</f>
        <v/>
      </c>
      <c r="C6119">
        <f>NORM.S.INV(B6119)</f>
        <v/>
      </c>
      <c r="D6119">
        <f>INDEX(SORT('06_MODELO_REFS'!F$26:F$3837;1;TRUE);A6119)</f>
        <v/>
      </c>
      <c r="F6119" t="n">
        <v>2300</v>
      </c>
      <c r="G6119">
        <f>(F6119-0,5)/3812</f>
        <v/>
      </c>
      <c r="H6119">
        <f>NORM.S.INV(G6119)</f>
        <v/>
      </c>
      <c r="I6119">
        <f>INDEX(SORT('07_MODELO_NPI'!F$26:F$3837;1;TRUE);F6119)</f>
        <v/>
      </c>
      <c r="K6119" t="n">
        <v>2300</v>
      </c>
      <c r="L6119">
        <f>(K6119-0,5)/3812</f>
        <v/>
      </c>
      <c r="M6119">
        <f>NORM.S.INV(L6119)</f>
        <v/>
      </c>
      <c r="N6119">
        <f>INDEX(SORT('08_MODELO_MULTIPLO'!G$31:G$3842;1;TRUE);K6119)</f>
        <v/>
      </c>
    </row>
    <row r="6120">
      <c r="A6120" t="n">
        <v>2301</v>
      </c>
      <c r="B6120">
        <f>(A6120-0,5)/3812</f>
        <v/>
      </c>
      <c r="C6120">
        <f>NORM.S.INV(B6120)</f>
        <v/>
      </c>
      <c r="D6120">
        <f>INDEX(SORT('06_MODELO_REFS'!F$26:F$3837;1;TRUE);A6120)</f>
        <v/>
      </c>
      <c r="F6120" t="n">
        <v>2301</v>
      </c>
      <c r="G6120">
        <f>(F6120-0,5)/3812</f>
        <v/>
      </c>
      <c r="H6120">
        <f>NORM.S.INV(G6120)</f>
        <v/>
      </c>
      <c r="I6120">
        <f>INDEX(SORT('07_MODELO_NPI'!F$26:F$3837;1;TRUE);F6120)</f>
        <v/>
      </c>
      <c r="K6120" t="n">
        <v>2301</v>
      </c>
      <c r="L6120">
        <f>(K6120-0,5)/3812</f>
        <v/>
      </c>
      <c r="M6120">
        <f>NORM.S.INV(L6120)</f>
        <v/>
      </c>
      <c r="N6120">
        <f>INDEX(SORT('08_MODELO_MULTIPLO'!G$31:G$3842;1;TRUE);K6120)</f>
        <v/>
      </c>
    </row>
    <row r="6121">
      <c r="A6121" t="n">
        <v>2302</v>
      </c>
      <c r="B6121">
        <f>(A6121-0,5)/3812</f>
        <v/>
      </c>
      <c r="C6121">
        <f>NORM.S.INV(B6121)</f>
        <v/>
      </c>
      <c r="D6121">
        <f>INDEX(SORT('06_MODELO_REFS'!F$26:F$3837;1;TRUE);A6121)</f>
        <v/>
      </c>
      <c r="F6121" t="n">
        <v>2302</v>
      </c>
      <c r="G6121">
        <f>(F6121-0,5)/3812</f>
        <v/>
      </c>
      <c r="H6121">
        <f>NORM.S.INV(G6121)</f>
        <v/>
      </c>
      <c r="I6121">
        <f>INDEX(SORT('07_MODELO_NPI'!F$26:F$3837;1;TRUE);F6121)</f>
        <v/>
      </c>
      <c r="K6121" t="n">
        <v>2302</v>
      </c>
      <c r="L6121">
        <f>(K6121-0,5)/3812</f>
        <v/>
      </c>
      <c r="M6121">
        <f>NORM.S.INV(L6121)</f>
        <v/>
      </c>
      <c r="N6121">
        <f>INDEX(SORT('08_MODELO_MULTIPLO'!G$31:G$3842;1;TRUE);K6121)</f>
        <v/>
      </c>
    </row>
    <row r="6122">
      <c r="A6122" t="n">
        <v>2303</v>
      </c>
      <c r="B6122">
        <f>(A6122-0,5)/3812</f>
        <v/>
      </c>
      <c r="C6122">
        <f>NORM.S.INV(B6122)</f>
        <v/>
      </c>
      <c r="D6122">
        <f>INDEX(SORT('06_MODELO_REFS'!F$26:F$3837;1;TRUE);A6122)</f>
        <v/>
      </c>
      <c r="F6122" t="n">
        <v>2303</v>
      </c>
      <c r="G6122">
        <f>(F6122-0,5)/3812</f>
        <v/>
      </c>
      <c r="H6122">
        <f>NORM.S.INV(G6122)</f>
        <v/>
      </c>
      <c r="I6122">
        <f>INDEX(SORT('07_MODELO_NPI'!F$26:F$3837;1;TRUE);F6122)</f>
        <v/>
      </c>
      <c r="K6122" t="n">
        <v>2303</v>
      </c>
      <c r="L6122">
        <f>(K6122-0,5)/3812</f>
        <v/>
      </c>
      <c r="M6122">
        <f>NORM.S.INV(L6122)</f>
        <v/>
      </c>
      <c r="N6122">
        <f>INDEX(SORT('08_MODELO_MULTIPLO'!G$31:G$3842;1;TRUE);K6122)</f>
        <v/>
      </c>
    </row>
    <row r="6123">
      <c r="A6123" t="n">
        <v>2304</v>
      </c>
      <c r="B6123">
        <f>(A6123-0,5)/3812</f>
        <v/>
      </c>
      <c r="C6123">
        <f>NORM.S.INV(B6123)</f>
        <v/>
      </c>
      <c r="D6123">
        <f>INDEX(SORT('06_MODELO_REFS'!F$26:F$3837;1;TRUE);A6123)</f>
        <v/>
      </c>
      <c r="F6123" t="n">
        <v>2304</v>
      </c>
      <c r="G6123">
        <f>(F6123-0,5)/3812</f>
        <v/>
      </c>
      <c r="H6123">
        <f>NORM.S.INV(G6123)</f>
        <v/>
      </c>
      <c r="I6123">
        <f>INDEX(SORT('07_MODELO_NPI'!F$26:F$3837;1;TRUE);F6123)</f>
        <v/>
      </c>
      <c r="K6123" t="n">
        <v>2304</v>
      </c>
      <c r="L6123">
        <f>(K6123-0,5)/3812</f>
        <v/>
      </c>
      <c r="M6123">
        <f>NORM.S.INV(L6123)</f>
        <v/>
      </c>
      <c r="N6123">
        <f>INDEX(SORT('08_MODELO_MULTIPLO'!G$31:G$3842;1;TRUE);K6123)</f>
        <v/>
      </c>
    </row>
    <row r="6124">
      <c r="A6124" t="n">
        <v>2305</v>
      </c>
      <c r="B6124">
        <f>(A6124-0,5)/3812</f>
        <v/>
      </c>
      <c r="C6124">
        <f>NORM.S.INV(B6124)</f>
        <v/>
      </c>
      <c r="D6124">
        <f>INDEX(SORT('06_MODELO_REFS'!F$26:F$3837;1;TRUE);A6124)</f>
        <v/>
      </c>
      <c r="F6124" t="n">
        <v>2305</v>
      </c>
      <c r="G6124">
        <f>(F6124-0,5)/3812</f>
        <v/>
      </c>
      <c r="H6124">
        <f>NORM.S.INV(G6124)</f>
        <v/>
      </c>
      <c r="I6124">
        <f>INDEX(SORT('07_MODELO_NPI'!F$26:F$3837;1;TRUE);F6124)</f>
        <v/>
      </c>
      <c r="K6124" t="n">
        <v>2305</v>
      </c>
      <c r="L6124">
        <f>(K6124-0,5)/3812</f>
        <v/>
      </c>
      <c r="M6124">
        <f>NORM.S.INV(L6124)</f>
        <v/>
      </c>
      <c r="N6124">
        <f>INDEX(SORT('08_MODELO_MULTIPLO'!G$31:G$3842;1;TRUE);K6124)</f>
        <v/>
      </c>
    </row>
    <row r="6125">
      <c r="A6125" t="n">
        <v>2306</v>
      </c>
      <c r="B6125">
        <f>(A6125-0,5)/3812</f>
        <v/>
      </c>
      <c r="C6125">
        <f>NORM.S.INV(B6125)</f>
        <v/>
      </c>
      <c r="D6125">
        <f>INDEX(SORT('06_MODELO_REFS'!F$26:F$3837;1;TRUE);A6125)</f>
        <v/>
      </c>
      <c r="F6125" t="n">
        <v>2306</v>
      </c>
      <c r="G6125">
        <f>(F6125-0,5)/3812</f>
        <v/>
      </c>
      <c r="H6125">
        <f>NORM.S.INV(G6125)</f>
        <v/>
      </c>
      <c r="I6125">
        <f>INDEX(SORT('07_MODELO_NPI'!F$26:F$3837;1;TRUE);F6125)</f>
        <v/>
      </c>
      <c r="K6125" t="n">
        <v>2306</v>
      </c>
      <c r="L6125">
        <f>(K6125-0,5)/3812</f>
        <v/>
      </c>
      <c r="M6125">
        <f>NORM.S.INV(L6125)</f>
        <v/>
      </c>
      <c r="N6125">
        <f>INDEX(SORT('08_MODELO_MULTIPLO'!G$31:G$3842;1;TRUE);K6125)</f>
        <v/>
      </c>
    </row>
    <row r="6126">
      <c r="A6126" t="n">
        <v>2307</v>
      </c>
      <c r="B6126">
        <f>(A6126-0,5)/3812</f>
        <v/>
      </c>
      <c r="C6126">
        <f>NORM.S.INV(B6126)</f>
        <v/>
      </c>
      <c r="D6126">
        <f>INDEX(SORT('06_MODELO_REFS'!F$26:F$3837;1;TRUE);A6126)</f>
        <v/>
      </c>
      <c r="F6126" t="n">
        <v>2307</v>
      </c>
      <c r="G6126">
        <f>(F6126-0,5)/3812</f>
        <v/>
      </c>
      <c r="H6126">
        <f>NORM.S.INV(G6126)</f>
        <v/>
      </c>
      <c r="I6126">
        <f>INDEX(SORT('07_MODELO_NPI'!F$26:F$3837;1;TRUE);F6126)</f>
        <v/>
      </c>
      <c r="K6126" t="n">
        <v>2307</v>
      </c>
      <c r="L6126">
        <f>(K6126-0,5)/3812</f>
        <v/>
      </c>
      <c r="M6126">
        <f>NORM.S.INV(L6126)</f>
        <v/>
      </c>
      <c r="N6126">
        <f>INDEX(SORT('08_MODELO_MULTIPLO'!G$31:G$3842;1;TRUE);K6126)</f>
        <v/>
      </c>
    </row>
    <row r="6127">
      <c r="A6127" t="n">
        <v>2308</v>
      </c>
      <c r="B6127">
        <f>(A6127-0,5)/3812</f>
        <v/>
      </c>
      <c r="C6127">
        <f>NORM.S.INV(B6127)</f>
        <v/>
      </c>
      <c r="D6127">
        <f>INDEX(SORT('06_MODELO_REFS'!F$26:F$3837;1;TRUE);A6127)</f>
        <v/>
      </c>
      <c r="F6127" t="n">
        <v>2308</v>
      </c>
      <c r="G6127">
        <f>(F6127-0,5)/3812</f>
        <v/>
      </c>
      <c r="H6127">
        <f>NORM.S.INV(G6127)</f>
        <v/>
      </c>
      <c r="I6127">
        <f>INDEX(SORT('07_MODELO_NPI'!F$26:F$3837;1;TRUE);F6127)</f>
        <v/>
      </c>
      <c r="K6127" t="n">
        <v>2308</v>
      </c>
      <c r="L6127">
        <f>(K6127-0,5)/3812</f>
        <v/>
      </c>
      <c r="M6127">
        <f>NORM.S.INV(L6127)</f>
        <v/>
      </c>
      <c r="N6127">
        <f>INDEX(SORT('08_MODELO_MULTIPLO'!G$31:G$3842;1;TRUE);K6127)</f>
        <v/>
      </c>
    </row>
    <row r="6128">
      <c r="A6128" t="n">
        <v>2309</v>
      </c>
      <c r="B6128">
        <f>(A6128-0,5)/3812</f>
        <v/>
      </c>
      <c r="C6128">
        <f>NORM.S.INV(B6128)</f>
        <v/>
      </c>
      <c r="D6128">
        <f>INDEX(SORT('06_MODELO_REFS'!F$26:F$3837;1;TRUE);A6128)</f>
        <v/>
      </c>
      <c r="F6128" t="n">
        <v>2309</v>
      </c>
      <c r="G6128">
        <f>(F6128-0,5)/3812</f>
        <v/>
      </c>
      <c r="H6128">
        <f>NORM.S.INV(G6128)</f>
        <v/>
      </c>
      <c r="I6128">
        <f>INDEX(SORT('07_MODELO_NPI'!F$26:F$3837;1;TRUE);F6128)</f>
        <v/>
      </c>
      <c r="K6128" t="n">
        <v>2309</v>
      </c>
      <c r="L6128">
        <f>(K6128-0,5)/3812</f>
        <v/>
      </c>
      <c r="M6128">
        <f>NORM.S.INV(L6128)</f>
        <v/>
      </c>
      <c r="N6128">
        <f>INDEX(SORT('08_MODELO_MULTIPLO'!G$31:G$3842;1;TRUE);K6128)</f>
        <v/>
      </c>
    </row>
    <row r="6129">
      <c r="A6129" t="n">
        <v>2310</v>
      </c>
      <c r="B6129">
        <f>(A6129-0,5)/3812</f>
        <v/>
      </c>
      <c r="C6129">
        <f>NORM.S.INV(B6129)</f>
        <v/>
      </c>
      <c r="D6129">
        <f>INDEX(SORT('06_MODELO_REFS'!F$26:F$3837;1;TRUE);A6129)</f>
        <v/>
      </c>
      <c r="F6129" t="n">
        <v>2310</v>
      </c>
      <c r="G6129">
        <f>(F6129-0,5)/3812</f>
        <v/>
      </c>
      <c r="H6129">
        <f>NORM.S.INV(G6129)</f>
        <v/>
      </c>
      <c r="I6129">
        <f>INDEX(SORT('07_MODELO_NPI'!F$26:F$3837;1;TRUE);F6129)</f>
        <v/>
      </c>
      <c r="K6129" t="n">
        <v>2310</v>
      </c>
      <c r="L6129">
        <f>(K6129-0,5)/3812</f>
        <v/>
      </c>
      <c r="M6129">
        <f>NORM.S.INV(L6129)</f>
        <v/>
      </c>
      <c r="N6129">
        <f>INDEX(SORT('08_MODELO_MULTIPLO'!G$31:G$3842;1;TRUE);K6129)</f>
        <v/>
      </c>
    </row>
    <row r="6130">
      <c r="A6130" t="n">
        <v>2311</v>
      </c>
      <c r="B6130">
        <f>(A6130-0,5)/3812</f>
        <v/>
      </c>
      <c r="C6130">
        <f>NORM.S.INV(B6130)</f>
        <v/>
      </c>
      <c r="D6130">
        <f>INDEX(SORT('06_MODELO_REFS'!F$26:F$3837;1;TRUE);A6130)</f>
        <v/>
      </c>
      <c r="F6130" t="n">
        <v>2311</v>
      </c>
      <c r="G6130">
        <f>(F6130-0,5)/3812</f>
        <v/>
      </c>
      <c r="H6130">
        <f>NORM.S.INV(G6130)</f>
        <v/>
      </c>
      <c r="I6130">
        <f>INDEX(SORT('07_MODELO_NPI'!F$26:F$3837;1;TRUE);F6130)</f>
        <v/>
      </c>
      <c r="K6130" t="n">
        <v>2311</v>
      </c>
      <c r="L6130">
        <f>(K6130-0,5)/3812</f>
        <v/>
      </c>
      <c r="M6130">
        <f>NORM.S.INV(L6130)</f>
        <v/>
      </c>
      <c r="N6130">
        <f>INDEX(SORT('08_MODELO_MULTIPLO'!G$31:G$3842;1;TRUE);K6130)</f>
        <v/>
      </c>
    </row>
    <row r="6131">
      <c r="A6131" t="n">
        <v>2312</v>
      </c>
      <c r="B6131">
        <f>(A6131-0,5)/3812</f>
        <v/>
      </c>
      <c r="C6131">
        <f>NORM.S.INV(B6131)</f>
        <v/>
      </c>
      <c r="D6131">
        <f>INDEX(SORT('06_MODELO_REFS'!F$26:F$3837;1;TRUE);A6131)</f>
        <v/>
      </c>
      <c r="F6131" t="n">
        <v>2312</v>
      </c>
      <c r="G6131">
        <f>(F6131-0,5)/3812</f>
        <v/>
      </c>
      <c r="H6131">
        <f>NORM.S.INV(G6131)</f>
        <v/>
      </c>
      <c r="I6131">
        <f>INDEX(SORT('07_MODELO_NPI'!F$26:F$3837;1;TRUE);F6131)</f>
        <v/>
      </c>
      <c r="K6131" t="n">
        <v>2312</v>
      </c>
      <c r="L6131">
        <f>(K6131-0,5)/3812</f>
        <v/>
      </c>
      <c r="M6131">
        <f>NORM.S.INV(L6131)</f>
        <v/>
      </c>
      <c r="N6131">
        <f>INDEX(SORT('08_MODELO_MULTIPLO'!G$31:G$3842;1;TRUE);K6131)</f>
        <v/>
      </c>
    </row>
    <row r="6132">
      <c r="A6132" t="n">
        <v>2313</v>
      </c>
      <c r="B6132">
        <f>(A6132-0,5)/3812</f>
        <v/>
      </c>
      <c r="C6132">
        <f>NORM.S.INV(B6132)</f>
        <v/>
      </c>
      <c r="D6132">
        <f>INDEX(SORT('06_MODELO_REFS'!F$26:F$3837;1;TRUE);A6132)</f>
        <v/>
      </c>
      <c r="F6132" t="n">
        <v>2313</v>
      </c>
      <c r="G6132">
        <f>(F6132-0,5)/3812</f>
        <v/>
      </c>
      <c r="H6132">
        <f>NORM.S.INV(G6132)</f>
        <v/>
      </c>
      <c r="I6132">
        <f>INDEX(SORT('07_MODELO_NPI'!F$26:F$3837;1;TRUE);F6132)</f>
        <v/>
      </c>
      <c r="K6132" t="n">
        <v>2313</v>
      </c>
      <c r="L6132">
        <f>(K6132-0,5)/3812</f>
        <v/>
      </c>
      <c r="M6132">
        <f>NORM.S.INV(L6132)</f>
        <v/>
      </c>
      <c r="N6132">
        <f>INDEX(SORT('08_MODELO_MULTIPLO'!G$31:G$3842;1;TRUE);K6132)</f>
        <v/>
      </c>
    </row>
    <row r="6133">
      <c r="A6133" t="n">
        <v>2314</v>
      </c>
      <c r="B6133">
        <f>(A6133-0,5)/3812</f>
        <v/>
      </c>
      <c r="C6133">
        <f>NORM.S.INV(B6133)</f>
        <v/>
      </c>
      <c r="D6133">
        <f>INDEX(SORT('06_MODELO_REFS'!F$26:F$3837;1;TRUE);A6133)</f>
        <v/>
      </c>
      <c r="F6133" t="n">
        <v>2314</v>
      </c>
      <c r="G6133">
        <f>(F6133-0,5)/3812</f>
        <v/>
      </c>
      <c r="H6133">
        <f>NORM.S.INV(G6133)</f>
        <v/>
      </c>
      <c r="I6133">
        <f>INDEX(SORT('07_MODELO_NPI'!F$26:F$3837;1;TRUE);F6133)</f>
        <v/>
      </c>
      <c r="K6133" t="n">
        <v>2314</v>
      </c>
      <c r="L6133">
        <f>(K6133-0,5)/3812</f>
        <v/>
      </c>
      <c r="M6133">
        <f>NORM.S.INV(L6133)</f>
        <v/>
      </c>
      <c r="N6133">
        <f>INDEX(SORT('08_MODELO_MULTIPLO'!G$31:G$3842;1;TRUE);K6133)</f>
        <v/>
      </c>
    </row>
    <row r="6134">
      <c r="A6134" t="n">
        <v>2315</v>
      </c>
      <c r="B6134">
        <f>(A6134-0,5)/3812</f>
        <v/>
      </c>
      <c r="C6134">
        <f>NORM.S.INV(B6134)</f>
        <v/>
      </c>
      <c r="D6134">
        <f>INDEX(SORT('06_MODELO_REFS'!F$26:F$3837;1;TRUE);A6134)</f>
        <v/>
      </c>
      <c r="F6134" t="n">
        <v>2315</v>
      </c>
      <c r="G6134">
        <f>(F6134-0,5)/3812</f>
        <v/>
      </c>
      <c r="H6134">
        <f>NORM.S.INV(G6134)</f>
        <v/>
      </c>
      <c r="I6134">
        <f>INDEX(SORT('07_MODELO_NPI'!F$26:F$3837;1;TRUE);F6134)</f>
        <v/>
      </c>
      <c r="K6134" t="n">
        <v>2315</v>
      </c>
      <c r="L6134">
        <f>(K6134-0,5)/3812</f>
        <v/>
      </c>
      <c r="M6134">
        <f>NORM.S.INV(L6134)</f>
        <v/>
      </c>
      <c r="N6134">
        <f>INDEX(SORT('08_MODELO_MULTIPLO'!G$31:G$3842;1;TRUE);K6134)</f>
        <v/>
      </c>
    </row>
    <row r="6135">
      <c r="A6135" t="n">
        <v>2316</v>
      </c>
      <c r="B6135">
        <f>(A6135-0,5)/3812</f>
        <v/>
      </c>
      <c r="C6135">
        <f>NORM.S.INV(B6135)</f>
        <v/>
      </c>
      <c r="D6135">
        <f>INDEX(SORT('06_MODELO_REFS'!F$26:F$3837;1;TRUE);A6135)</f>
        <v/>
      </c>
      <c r="F6135" t="n">
        <v>2316</v>
      </c>
      <c r="G6135">
        <f>(F6135-0,5)/3812</f>
        <v/>
      </c>
      <c r="H6135">
        <f>NORM.S.INV(G6135)</f>
        <v/>
      </c>
      <c r="I6135">
        <f>INDEX(SORT('07_MODELO_NPI'!F$26:F$3837;1;TRUE);F6135)</f>
        <v/>
      </c>
      <c r="K6135" t="n">
        <v>2316</v>
      </c>
      <c r="L6135">
        <f>(K6135-0,5)/3812</f>
        <v/>
      </c>
      <c r="M6135">
        <f>NORM.S.INV(L6135)</f>
        <v/>
      </c>
      <c r="N6135">
        <f>INDEX(SORT('08_MODELO_MULTIPLO'!G$31:G$3842;1;TRUE);K6135)</f>
        <v/>
      </c>
    </row>
    <row r="6136">
      <c r="A6136" t="n">
        <v>2317</v>
      </c>
      <c r="B6136">
        <f>(A6136-0,5)/3812</f>
        <v/>
      </c>
      <c r="C6136">
        <f>NORM.S.INV(B6136)</f>
        <v/>
      </c>
      <c r="D6136">
        <f>INDEX(SORT('06_MODELO_REFS'!F$26:F$3837;1;TRUE);A6136)</f>
        <v/>
      </c>
      <c r="F6136" t="n">
        <v>2317</v>
      </c>
      <c r="G6136">
        <f>(F6136-0,5)/3812</f>
        <v/>
      </c>
      <c r="H6136">
        <f>NORM.S.INV(G6136)</f>
        <v/>
      </c>
      <c r="I6136">
        <f>INDEX(SORT('07_MODELO_NPI'!F$26:F$3837;1;TRUE);F6136)</f>
        <v/>
      </c>
      <c r="K6136" t="n">
        <v>2317</v>
      </c>
      <c r="L6136">
        <f>(K6136-0,5)/3812</f>
        <v/>
      </c>
      <c r="M6136">
        <f>NORM.S.INV(L6136)</f>
        <v/>
      </c>
      <c r="N6136">
        <f>INDEX(SORT('08_MODELO_MULTIPLO'!G$31:G$3842;1;TRUE);K6136)</f>
        <v/>
      </c>
    </row>
    <row r="6137">
      <c r="A6137" t="n">
        <v>2318</v>
      </c>
      <c r="B6137">
        <f>(A6137-0,5)/3812</f>
        <v/>
      </c>
      <c r="C6137">
        <f>NORM.S.INV(B6137)</f>
        <v/>
      </c>
      <c r="D6137">
        <f>INDEX(SORT('06_MODELO_REFS'!F$26:F$3837;1;TRUE);A6137)</f>
        <v/>
      </c>
      <c r="F6137" t="n">
        <v>2318</v>
      </c>
      <c r="G6137">
        <f>(F6137-0,5)/3812</f>
        <v/>
      </c>
      <c r="H6137">
        <f>NORM.S.INV(G6137)</f>
        <v/>
      </c>
      <c r="I6137">
        <f>INDEX(SORT('07_MODELO_NPI'!F$26:F$3837;1;TRUE);F6137)</f>
        <v/>
      </c>
      <c r="K6137" t="n">
        <v>2318</v>
      </c>
      <c r="L6137">
        <f>(K6137-0,5)/3812</f>
        <v/>
      </c>
      <c r="M6137">
        <f>NORM.S.INV(L6137)</f>
        <v/>
      </c>
      <c r="N6137">
        <f>INDEX(SORT('08_MODELO_MULTIPLO'!G$31:G$3842;1;TRUE);K6137)</f>
        <v/>
      </c>
    </row>
    <row r="6138">
      <c r="A6138" t="n">
        <v>2319</v>
      </c>
      <c r="B6138">
        <f>(A6138-0,5)/3812</f>
        <v/>
      </c>
      <c r="C6138">
        <f>NORM.S.INV(B6138)</f>
        <v/>
      </c>
      <c r="D6138">
        <f>INDEX(SORT('06_MODELO_REFS'!F$26:F$3837;1;TRUE);A6138)</f>
        <v/>
      </c>
      <c r="F6138" t="n">
        <v>2319</v>
      </c>
      <c r="G6138">
        <f>(F6138-0,5)/3812</f>
        <v/>
      </c>
      <c r="H6138">
        <f>NORM.S.INV(G6138)</f>
        <v/>
      </c>
      <c r="I6138">
        <f>INDEX(SORT('07_MODELO_NPI'!F$26:F$3837;1;TRUE);F6138)</f>
        <v/>
      </c>
      <c r="K6138" t="n">
        <v>2319</v>
      </c>
      <c r="L6138">
        <f>(K6138-0,5)/3812</f>
        <v/>
      </c>
      <c r="M6138">
        <f>NORM.S.INV(L6138)</f>
        <v/>
      </c>
      <c r="N6138">
        <f>INDEX(SORT('08_MODELO_MULTIPLO'!G$31:G$3842;1;TRUE);K6138)</f>
        <v/>
      </c>
    </row>
    <row r="6139">
      <c r="A6139" t="n">
        <v>2320</v>
      </c>
      <c r="B6139">
        <f>(A6139-0,5)/3812</f>
        <v/>
      </c>
      <c r="C6139">
        <f>NORM.S.INV(B6139)</f>
        <v/>
      </c>
      <c r="D6139">
        <f>INDEX(SORT('06_MODELO_REFS'!F$26:F$3837;1;TRUE);A6139)</f>
        <v/>
      </c>
      <c r="F6139" t="n">
        <v>2320</v>
      </c>
      <c r="G6139">
        <f>(F6139-0,5)/3812</f>
        <v/>
      </c>
      <c r="H6139">
        <f>NORM.S.INV(G6139)</f>
        <v/>
      </c>
      <c r="I6139">
        <f>INDEX(SORT('07_MODELO_NPI'!F$26:F$3837;1;TRUE);F6139)</f>
        <v/>
      </c>
      <c r="K6139" t="n">
        <v>2320</v>
      </c>
      <c r="L6139">
        <f>(K6139-0,5)/3812</f>
        <v/>
      </c>
      <c r="M6139">
        <f>NORM.S.INV(L6139)</f>
        <v/>
      </c>
      <c r="N6139">
        <f>INDEX(SORT('08_MODELO_MULTIPLO'!G$31:G$3842;1;TRUE);K6139)</f>
        <v/>
      </c>
    </row>
    <row r="6140">
      <c r="A6140" t="n">
        <v>2321</v>
      </c>
      <c r="B6140">
        <f>(A6140-0,5)/3812</f>
        <v/>
      </c>
      <c r="C6140">
        <f>NORM.S.INV(B6140)</f>
        <v/>
      </c>
      <c r="D6140">
        <f>INDEX(SORT('06_MODELO_REFS'!F$26:F$3837;1;TRUE);A6140)</f>
        <v/>
      </c>
      <c r="F6140" t="n">
        <v>2321</v>
      </c>
      <c r="G6140">
        <f>(F6140-0,5)/3812</f>
        <v/>
      </c>
      <c r="H6140">
        <f>NORM.S.INV(G6140)</f>
        <v/>
      </c>
      <c r="I6140">
        <f>INDEX(SORT('07_MODELO_NPI'!F$26:F$3837;1;TRUE);F6140)</f>
        <v/>
      </c>
      <c r="K6140" t="n">
        <v>2321</v>
      </c>
      <c r="L6140">
        <f>(K6140-0,5)/3812</f>
        <v/>
      </c>
      <c r="M6140">
        <f>NORM.S.INV(L6140)</f>
        <v/>
      </c>
      <c r="N6140">
        <f>INDEX(SORT('08_MODELO_MULTIPLO'!G$31:G$3842;1;TRUE);K6140)</f>
        <v/>
      </c>
    </row>
    <row r="6141">
      <c r="A6141" t="n">
        <v>2322</v>
      </c>
      <c r="B6141">
        <f>(A6141-0,5)/3812</f>
        <v/>
      </c>
      <c r="C6141">
        <f>NORM.S.INV(B6141)</f>
        <v/>
      </c>
      <c r="D6141">
        <f>INDEX(SORT('06_MODELO_REFS'!F$26:F$3837;1;TRUE);A6141)</f>
        <v/>
      </c>
      <c r="F6141" t="n">
        <v>2322</v>
      </c>
      <c r="G6141">
        <f>(F6141-0,5)/3812</f>
        <v/>
      </c>
      <c r="H6141">
        <f>NORM.S.INV(G6141)</f>
        <v/>
      </c>
      <c r="I6141">
        <f>INDEX(SORT('07_MODELO_NPI'!F$26:F$3837;1;TRUE);F6141)</f>
        <v/>
      </c>
      <c r="K6141" t="n">
        <v>2322</v>
      </c>
      <c r="L6141">
        <f>(K6141-0,5)/3812</f>
        <v/>
      </c>
      <c r="M6141">
        <f>NORM.S.INV(L6141)</f>
        <v/>
      </c>
      <c r="N6141">
        <f>INDEX(SORT('08_MODELO_MULTIPLO'!G$31:G$3842;1;TRUE);K6141)</f>
        <v/>
      </c>
    </row>
    <row r="6142">
      <c r="A6142" t="n">
        <v>2323</v>
      </c>
      <c r="B6142">
        <f>(A6142-0,5)/3812</f>
        <v/>
      </c>
      <c r="C6142">
        <f>NORM.S.INV(B6142)</f>
        <v/>
      </c>
      <c r="D6142">
        <f>INDEX(SORT('06_MODELO_REFS'!F$26:F$3837;1;TRUE);A6142)</f>
        <v/>
      </c>
      <c r="F6142" t="n">
        <v>2323</v>
      </c>
      <c r="G6142">
        <f>(F6142-0,5)/3812</f>
        <v/>
      </c>
      <c r="H6142">
        <f>NORM.S.INV(G6142)</f>
        <v/>
      </c>
      <c r="I6142">
        <f>INDEX(SORT('07_MODELO_NPI'!F$26:F$3837;1;TRUE);F6142)</f>
        <v/>
      </c>
      <c r="K6142" t="n">
        <v>2323</v>
      </c>
      <c r="L6142">
        <f>(K6142-0,5)/3812</f>
        <v/>
      </c>
      <c r="M6142">
        <f>NORM.S.INV(L6142)</f>
        <v/>
      </c>
      <c r="N6142">
        <f>INDEX(SORT('08_MODELO_MULTIPLO'!G$31:G$3842;1;TRUE);K6142)</f>
        <v/>
      </c>
    </row>
    <row r="6143">
      <c r="A6143" t="n">
        <v>2324</v>
      </c>
      <c r="B6143">
        <f>(A6143-0,5)/3812</f>
        <v/>
      </c>
      <c r="C6143">
        <f>NORM.S.INV(B6143)</f>
        <v/>
      </c>
      <c r="D6143">
        <f>INDEX(SORT('06_MODELO_REFS'!F$26:F$3837;1;TRUE);A6143)</f>
        <v/>
      </c>
      <c r="F6143" t="n">
        <v>2324</v>
      </c>
      <c r="G6143">
        <f>(F6143-0,5)/3812</f>
        <v/>
      </c>
      <c r="H6143">
        <f>NORM.S.INV(G6143)</f>
        <v/>
      </c>
      <c r="I6143">
        <f>INDEX(SORT('07_MODELO_NPI'!F$26:F$3837;1;TRUE);F6143)</f>
        <v/>
      </c>
      <c r="K6143" t="n">
        <v>2324</v>
      </c>
      <c r="L6143">
        <f>(K6143-0,5)/3812</f>
        <v/>
      </c>
      <c r="M6143">
        <f>NORM.S.INV(L6143)</f>
        <v/>
      </c>
      <c r="N6143">
        <f>INDEX(SORT('08_MODELO_MULTIPLO'!G$31:G$3842;1;TRUE);K6143)</f>
        <v/>
      </c>
    </row>
    <row r="6144">
      <c r="A6144" t="n">
        <v>2325</v>
      </c>
      <c r="B6144">
        <f>(A6144-0,5)/3812</f>
        <v/>
      </c>
      <c r="C6144">
        <f>NORM.S.INV(B6144)</f>
        <v/>
      </c>
      <c r="D6144">
        <f>INDEX(SORT('06_MODELO_REFS'!F$26:F$3837;1;TRUE);A6144)</f>
        <v/>
      </c>
      <c r="F6144" t="n">
        <v>2325</v>
      </c>
      <c r="G6144">
        <f>(F6144-0,5)/3812</f>
        <v/>
      </c>
      <c r="H6144">
        <f>NORM.S.INV(G6144)</f>
        <v/>
      </c>
      <c r="I6144">
        <f>INDEX(SORT('07_MODELO_NPI'!F$26:F$3837;1;TRUE);F6144)</f>
        <v/>
      </c>
      <c r="K6144" t="n">
        <v>2325</v>
      </c>
      <c r="L6144">
        <f>(K6144-0,5)/3812</f>
        <v/>
      </c>
      <c r="M6144">
        <f>NORM.S.INV(L6144)</f>
        <v/>
      </c>
      <c r="N6144">
        <f>INDEX(SORT('08_MODELO_MULTIPLO'!G$31:G$3842;1;TRUE);K6144)</f>
        <v/>
      </c>
    </row>
    <row r="6145">
      <c r="A6145" t="n">
        <v>2326</v>
      </c>
      <c r="B6145">
        <f>(A6145-0,5)/3812</f>
        <v/>
      </c>
      <c r="C6145">
        <f>NORM.S.INV(B6145)</f>
        <v/>
      </c>
      <c r="D6145">
        <f>INDEX(SORT('06_MODELO_REFS'!F$26:F$3837;1;TRUE);A6145)</f>
        <v/>
      </c>
      <c r="F6145" t="n">
        <v>2326</v>
      </c>
      <c r="G6145">
        <f>(F6145-0,5)/3812</f>
        <v/>
      </c>
      <c r="H6145">
        <f>NORM.S.INV(G6145)</f>
        <v/>
      </c>
      <c r="I6145">
        <f>INDEX(SORT('07_MODELO_NPI'!F$26:F$3837;1;TRUE);F6145)</f>
        <v/>
      </c>
      <c r="K6145" t="n">
        <v>2326</v>
      </c>
      <c r="L6145">
        <f>(K6145-0,5)/3812</f>
        <v/>
      </c>
      <c r="M6145">
        <f>NORM.S.INV(L6145)</f>
        <v/>
      </c>
      <c r="N6145">
        <f>INDEX(SORT('08_MODELO_MULTIPLO'!G$31:G$3842;1;TRUE);K6145)</f>
        <v/>
      </c>
    </row>
    <row r="6146">
      <c r="A6146" t="n">
        <v>2327</v>
      </c>
      <c r="B6146">
        <f>(A6146-0,5)/3812</f>
        <v/>
      </c>
      <c r="C6146">
        <f>NORM.S.INV(B6146)</f>
        <v/>
      </c>
      <c r="D6146">
        <f>INDEX(SORT('06_MODELO_REFS'!F$26:F$3837;1;TRUE);A6146)</f>
        <v/>
      </c>
      <c r="F6146" t="n">
        <v>2327</v>
      </c>
      <c r="G6146">
        <f>(F6146-0,5)/3812</f>
        <v/>
      </c>
      <c r="H6146">
        <f>NORM.S.INV(G6146)</f>
        <v/>
      </c>
      <c r="I6146">
        <f>INDEX(SORT('07_MODELO_NPI'!F$26:F$3837;1;TRUE);F6146)</f>
        <v/>
      </c>
      <c r="K6146" t="n">
        <v>2327</v>
      </c>
      <c r="L6146">
        <f>(K6146-0,5)/3812</f>
        <v/>
      </c>
      <c r="M6146">
        <f>NORM.S.INV(L6146)</f>
        <v/>
      </c>
      <c r="N6146">
        <f>INDEX(SORT('08_MODELO_MULTIPLO'!G$31:G$3842;1;TRUE);K6146)</f>
        <v/>
      </c>
    </row>
    <row r="6147">
      <c r="A6147" t="n">
        <v>2328</v>
      </c>
      <c r="B6147">
        <f>(A6147-0,5)/3812</f>
        <v/>
      </c>
      <c r="C6147">
        <f>NORM.S.INV(B6147)</f>
        <v/>
      </c>
      <c r="D6147">
        <f>INDEX(SORT('06_MODELO_REFS'!F$26:F$3837;1;TRUE);A6147)</f>
        <v/>
      </c>
      <c r="F6147" t="n">
        <v>2328</v>
      </c>
      <c r="G6147">
        <f>(F6147-0,5)/3812</f>
        <v/>
      </c>
      <c r="H6147">
        <f>NORM.S.INV(G6147)</f>
        <v/>
      </c>
      <c r="I6147">
        <f>INDEX(SORT('07_MODELO_NPI'!F$26:F$3837;1;TRUE);F6147)</f>
        <v/>
      </c>
      <c r="K6147" t="n">
        <v>2328</v>
      </c>
      <c r="L6147">
        <f>(K6147-0,5)/3812</f>
        <v/>
      </c>
      <c r="M6147">
        <f>NORM.S.INV(L6147)</f>
        <v/>
      </c>
      <c r="N6147">
        <f>INDEX(SORT('08_MODELO_MULTIPLO'!G$31:G$3842;1;TRUE);K6147)</f>
        <v/>
      </c>
    </row>
    <row r="6148">
      <c r="A6148" t="n">
        <v>2329</v>
      </c>
      <c r="B6148">
        <f>(A6148-0,5)/3812</f>
        <v/>
      </c>
      <c r="C6148">
        <f>NORM.S.INV(B6148)</f>
        <v/>
      </c>
      <c r="D6148">
        <f>INDEX(SORT('06_MODELO_REFS'!F$26:F$3837;1;TRUE);A6148)</f>
        <v/>
      </c>
      <c r="F6148" t="n">
        <v>2329</v>
      </c>
      <c r="G6148">
        <f>(F6148-0,5)/3812</f>
        <v/>
      </c>
      <c r="H6148">
        <f>NORM.S.INV(G6148)</f>
        <v/>
      </c>
      <c r="I6148">
        <f>INDEX(SORT('07_MODELO_NPI'!F$26:F$3837;1;TRUE);F6148)</f>
        <v/>
      </c>
      <c r="K6148" t="n">
        <v>2329</v>
      </c>
      <c r="L6148">
        <f>(K6148-0,5)/3812</f>
        <v/>
      </c>
      <c r="M6148">
        <f>NORM.S.INV(L6148)</f>
        <v/>
      </c>
      <c r="N6148">
        <f>INDEX(SORT('08_MODELO_MULTIPLO'!G$31:G$3842;1;TRUE);K6148)</f>
        <v/>
      </c>
    </row>
    <row r="6149">
      <c r="A6149" t="n">
        <v>2330</v>
      </c>
      <c r="B6149">
        <f>(A6149-0,5)/3812</f>
        <v/>
      </c>
      <c r="C6149">
        <f>NORM.S.INV(B6149)</f>
        <v/>
      </c>
      <c r="D6149">
        <f>INDEX(SORT('06_MODELO_REFS'!F$26:F$3837;1;TRUE);A6149)</f>
        <v/>
      </c>
      <c r="F6149" t="n">
        <v>2330</v>
      </c>
      <c r="G6149">
        <f>(F6149-0,5)/3812</f>
        <v/>
      </c>
      <c r="H6149">
        <f>NORM.S.INV(G6149)</f>
        <v/>
      </c>
      <c r="I6149">
        <f>INDEX(SORT('07_MODELO_NPI'!F$26:F$3837;1;TRUE);F6149)</f>
        <v/>
      </c>
      <c r="K6149" t="n">
        <v>2330</v>
      </c>
      <c r="L6149">
        <f>(K6149-0,5)/3812</f>
        <v/>
      </c>
      <c r="M6149">
        <f>NORM.S.INV(L6149)</f>
        <v/>
      </c>
      <c r="N6149">
        <f>INDEX(SORT('08_MODELO_MULTIPLO'!G$31:G$3842;1;TRUE);K6149)</f>
        <v/>
      </c>
    </row>
    <row r="6150">
      <c r="A6150" t="n">
        <v>2331</v>
      </c>
      <c r="B6150">
        <f>(A6150-0,5)/3812</f>
        <v/>
      </c>
      <c r="C6150">
        <f>NORM.S.INV(B6150)</f>
        <v/>
      </c>
      <c r="D6150">
        <f>INDEX(SORT('06_MODELO_REFS'!F$26:F$3837;1;TRUE);A6150)</f>
        <v/>
      </c>
      <c r="F6150" t="n">
        <v>2331</v>
      </c>
      <c r="G6150">
        <f>(F6150-0,5)/3812</f>
        <v/>
      </c>
      <c r="H6150">
        <f>NORM.S.INV(G6150)</f>
        <v/>
      </c>
      <c r="I6150">
        <f>INDEX(SORT('07_MODELO_NPI'!F$26:F$3837;1;TRUE);F6150)</f>
        <v/>
      </c>
      <c r="K6150" t="n">
        <v>2331</v>
      </c>
      <c r="L6150">
        <f>(K6150-0,5)/3812</f>
        <v/>
      </c>
      <c r="M6150">
        <f>NORM.S.INV(L6150)</f>
        <v/>
      </c>
      <c r="N6150">
        <f>INDEX(SORT('08_MODELO_MULTIPLO'!G$31:G$3842;1;TRUE);K6150)</f>
        <v/>
      </c>
    </row>
    <row r="6151">
      <c r="A6151" t="n">
        <v>2332</v>
      </c>
      <c r="B6151">
        <f>(A6151-0,5)/3812</f>
        <v/>
      </c>
      <c r="C6151">
        <f>NORM.S.INV(B6151)</f>
        <v/>
      </c>
      <c r="D6151">
        <f>INDEX(SORT('06_MODELO_REFS'!F$26:F$3837;1;TRUE);A6151)</f>
        <v/>
      </c>
      <c r="F6151" t="n">
        <v>2332</v>
      </c>
      <c r="G6151">
        <f>(F6151-0,5)/3812</f>
        <v/>
      </c>
      <c r="H6151">
        <f>NORM.S.INV(G6151)</f>
        <v/>
      </c>
      <c r="I6151">
        <f>INDEX(SORT('07_MODELO_NPI'!F$26:F$3837;1;TRUE);F6151)</f>
        <v/>
      </c>
      <c r="K6151" t="n">
        <v>2332</v>
      </c>
      <c r="L6151">
        <f>(K6151-0,5)/3812</f>
        <v/>
      </c>
      <c r="M6151">
        <f>NORM.S.INV(L6151)</f>
        <v/>
      </c>
      <c r="N6151">
        <f>INDEX(SORT('08_MODELO_MULTIPLO'!G$31:G$3842;1;TRUE);K6151)</f>
        <v/>
      </c>
    </row>
    <row r="6152">
      <c r="A6152" t="n">
        <v>2333</v>
      </c>
      <c r="B6152">
        <f>(A6152-0,5)/3812</f>
        <v/>
      </c>
      <c r="C6152">
        <f>NORM.S.INV(B6152)</f>
        <v/>
      </c>
      <c r="D6152">
        <f>INDEX(SORT('06_MODELO_REFS'!F$26:F$3837;1;TRUE);A6152)</f>
        <v/>
      </c>
      <c r="F6152" t="n">
        <v>2333</v>
      </c>
      <c r="G6152">
        <f>(F6152-0,5)/3812</f>
        <v/>
      </c>
      <c r="H6152">
        <f>NORM.S.INV(G6152)</f>
        <v/>
      </c>
      <c r="I6152">
        <f>INDEX(SORT('07_MODELO_NPI'!F$26:F$3837;1;TRUE);F6152)</f>
        <v/>
      </c>
      <c r="K6152" t="n">
        <v>2333</v>
      </c>
      <c r="L6152">
        <f>(K6152-0,5)/3812</f>
        <v/>
      </c>
      <c r="M6152">
        <f>NORM.S.INV(L6152)</f>
        <v/>
      </c>
      <c r="N6152">
        <f>INDEX(SORT('08_MODELO_MULTIPLO'!G$31:G$3842;1;TRUE);K6152)</f>
        <v/>
      </c>
    </row>
    <row r="6153">
      <c r="A6153" t="n">
        <v>2334</v>
      </c>
      <c r="B6153">
        <f>(A6153-0,5)/3812</f>
        <v/>
      </c>
      <c r="C6153">
        <f>NORM.S.INV(B6153)</f>
        <v/>
      </c>
      <c r="D6153">
        <f>INDEX(SORT('06_MODELO_REFS'!F$26:F$3837;1;TRUE);A6153)</f>
        <v/>
      </c>
      <c r="F6153" t="n">
        <v>2334</v>
      </c>
      <c r="G6153">
        <f>(F6153-0,5)/3812</f>
        <v/>
      </c>
      <c r="H6153">
        <f>NORM.S.INV(G6153)</f>
        <v/>
      </c>
      <c r="I6153">
        <f>INDEX(SORT('07_MODELO_NPI'!F$26:F$3837;1;TRUE);F6153)</f>
        <v/>
      </c>
      <c r="K6153" t="n">
        <v>2334</v>
      </c>
      <c r="L6153">
        <f>(K6153-0,5)/3812</f>
        <v/>
      </c>
      <c r="M6153">
        <f>NORM.S.INV(L6153)</f>
        <v/>
      </c>
      <c r="N6153">
        <f>INDEX(SORT('08_MODELO_MULTIPLO'!G$31:G$3842;1;TRUE);K6153)</f>
        <v/>
      </c>
    </row>
    <row r="6154">
      <c r="A6154" t="n">
        <v>2335</v>
      </c>
      <c r="B6154">
        <f>(A6154-0,5)/3812</f>
        <v/>
      </c>
      <c r="C6154">
        <f>NORM.S.INV(B6154)</f>
        <v/>
      </c>
      <c r="D6154">
        <f>INDEX(SORT('06_MODELO_REFS'!F$26:F$3837;1;TRUE);A6154)</f>
        <v/>
      </c>
      <c r="F6154" t="n">
        <v>2335</v>
      </c>
      <c r="G6154">
        <f>(F6154-0,5)/3812</f>
        <v/>
      </c>
      <c r="H6154">
        <f>NORM.S.INV(G6154)</f>
        <v/>
      </c>
      <c r="I6154">
        <f>INDEX(SORT('07_MODELO_NPI'!F$26:F$3837;1;TRUE);F6154)</f>
        <v/>
      </c>
      <c r="K6154" t="n">
        <v>2335</v>
      </c>
      <c r="L6154">
        <f>(K6154-0,5)/3812</f>
        <v/>
      </c>
      <c r="M6154">
        <f>NORM.S.INV(L6154)</f>
        <v/>
      </c>
      <c r="N6154">
        <f>INDEX(SORT('08_MODELO_MULTIPLO'!G$31:G$3842;1;TRUE);K6154)</f>
        <v/>
      </c>
    </row>
    <row r="6155">
      <c r="A6155" t="n">
        <v>2336</v>
      </c>
      <c r="B6155">
        <f>(A6155-0,5)/3812</f>
        <v/>
      </c>
      <c r="C6155">
        <f>NORM.S.INV(B6155)</f>
        <v/>
      </c>
      <c r="D6155">
        <f>INDEX(SORT('06_MODELO_REFS'!F$26:F$3837;1;TRUE);A6155)</f>
        <v/>
      </c>
      <c r="F6155" t="n">
        <v>2336</v>
      </c>
      <c r="G6155">
        <f>(F6155-0,5)/3812</f>
        <v/>
      </c>
      <c r="H6155">
        <f>NORM.S.INV(G6155)</f>
        <v/>
      </c>
      <c r="I6155">
        <f>INDEX(SORT('07_MODELO_NPI'!F$26:F$3837;1;TRUE);F6155)</f>
        <v/>
      </c>
      <c r="K6155" t="n">
        <v>2336</v>
      </c>
      <c r="L6155">
        <f>(K6155-0,5)/3812</f>
        <v/>
      </c>
      <c r="M6155">
        <f>NORM.S.INV(L6155)</f>
        <v/>
      </c>
      <c r="N6155">
        <f>INDEX(SORT('08_MODELO_MULTIPLO'!G$31:G$3842;1;TRUE);K6155)</f>
        <v/>
      </c>
    </row>
    <row r="6156">
      <c r="A6156" t="n">
        <v>2337</v>
      </c>
      <c r="B6156">
        <f>(A6156-0,5)/3812</f>
        <v/>
      </c>
      <c r="C6156">
        <f>NORM.S.INV(B6156)</f>
        <v/>
      </c>
      <c r="D6156">
        <f>INDEX(SORT('06_MODELO_REFS'!F$26:F$3837;1;TRUE);A6156)</f>
        <v/>
      </c>
      <c r="F6156" t="n">
        <v>2337</v>
      </c>
      <c r="G6156">
        <f>(F6156-0,5)/3812</f>
        <v/>
      </c>
      <c r="H6156">
        <f>NORM.S.INV(G6156)</f>
        <v/>
      </c>
      <c r="I6156">
        <f>INDEX(SORT('07_MODELO_NPI'!F$26:F$3837;1;TRUE);F6156)</f>
        <v/>
      </c>
      <c r="K6156" t="n">
        <v>2337</v>
      </c>
      <c r="L6156">
        <f>(K6156-0,5)/3812</f>
        <v/>
      </c>
      <c r="M6156">
        <f>NORM.S.INV(L6156)</f>
        <v/>
      </c>
      <c r="N6156">
        <f>INDEX(SORT('08_MODELO_MULTIPLO'!G$31:G$3842;1;TRUE);K6156)</f>
        <v/>
      </c>
    </row>
    <row r="6157">
      <c r="A6157" t="n">
        <v>2338</v>
      </c>
      <c r="B6157">
        <f>(A6157-0,5)/3812</f>
        <v/>
      </c>
      <c r="C6157">
        <f>NORM.S.INV(B6157)</f>
        <v/>
      </c>
      <c r="D6157">
        <f>INDEX(SORT('06_MODELO_REFS'!F$26:F$3837;1;TRUE);A6157)</f>
        <v/>
      </c>
      <c r="F6157" t="n">
        <v>2338</v>
      </c>
      <c r="G6157">
        <f>(F6157-0,5)/3812</f>
        <v/>
      </c>
      <c r="H6157">
        <f>NORM.S.INV(G6157)</f>
        <v/>
      </c>
      <c r="I6157">
        <f>INDEX(SORT('07_MODELO_NPI'!F$26:F$3837;1;TRUE);F6157)</f>
        <v/>
      </c>
      <c r="K6157" t="n">
        <v>2338</v>
      </c>
      <c r="L6157">
        <f>(K6157-0,5)/3812</f>
        <v/>
      </c>
      <c r="M6157">
        <f>NORM.S.INV(L6157)</f>
        <v/>
      </c>
      <c r="N6157">
        <f>INDEX(SORT('08_MODELO_MULTIPLO'!G$31:G$3842;1;TRUE);K6157)</f>
        <v/>
      </c>
    </row>
    <row r="6158">
      <c r="A6158" t="n">
        <v>2339</v>
      </c>
      <c r="B6158">
        <f>(A6158-0,5)/3812</f>
        <v/>
      </c>
      <c r="C6158">
        <f>NORM.S.INV(B6158)</f>
        <v/>
      </c>
      <c r="D6158">
        <f>INDEX(SORT('06_MODELO_REFS'!F$26:F$3837;1;TRUE);A6158)</f>
        <v/>
      </c>
      <c r="F6158" t="n">
        <v>2339</v>
      </c>
      <c r="G6158">
        <f>(F6158-0,5)/3812</f>
        <v/>
      </c>
      <c r="H6158">
        <f>NORM.S.INV(G6158)</f>
        <v/>
      </c>
      <c r="I6158">
        <f>INDEX(SORT('07_MODELO_NPI'!F$26:F$3837;1;TRUE);F6158)</f>
        <v/>
      </c>
      <c r="K6158" t="n">
        <v>2339</v>
      </c>
      <c r="L6158">
        <f>(K6158-0,5)/3812</f>
        <v/>
      </c>
      <c r="M6158">
        <f>NORM.S.INV(L6158)</f>
        <v/>
      </c>
      <c r="N6158">
        <f>INDEX(SORT('08_MODELO_MULTIPLO'!G$31:G$3842;1;TRUE);K6158)</f>
        <v/>
      </c>
    </row>
    <row r="6159">
      <c r="A6159" t="n">
        <v>2340</v>
      </c>
      <c r="B6159">
        <f>(A6159-0,5)/3812</f>
        <v/>
      </c>
      <c r="C6159">
        <f>NORM.S.INV(B6159)</f>
        <v/>
      </c>
      <c r="D6159">
        <f>INDEX(SORT('06_MODELO_REFS'!F$26:F$3837;1;TRUE);A6159)</f>
        <v/>
      </c>
      <c r="F6159" t="n">
        <v>2340</v>
      </c>
      <c r="G6159">
        <f>(F6159-0,5)/3812</f>
        <v/>
      </c>
      <c r="H6159">
        <f>NORM.S.INV(G6159)</f>
        <v/>
      </c>
      <c r="I6159">
        <f>INDEX(SORT('07_MODELO_NPI'!F$26:F$3837;1;TRUE);F6159)</f>
        <v/>
      </c>
      <c r="K6159" t="n">
        <v>2340</v>
      </c>
      <c r="L6159">
        <f>(K6159-0,5)/3812</f>
        <v/>
      </c>
      <c r="M6159">
        <f>NORM.S.INV(L6159)</f>
        <v/>
      </c>
      <c r="N6159">
        <f>INDEX(SORT('08_MODELO_MULTIPLO'!G$31:G$3842;1;TRUE);K6159)</f>
        <v/>
      </c>
    </row>
    <row r="6160">
      <c r="A6160" t="n">
        <v>2341</v>
      </c>
      <c r="B6160">
        <f>(A6160-0,5)/3812</f>
        <v/>
      </c>
      <c r="C6160">
        <f>NORM.S.INV(B6160)</f>
        <v/>
      </c>
      <c r="D6160">
        <f>INDEX(SORT('06_MODELO_REFS'!F$26:F$3837;1;TRUE);A6160)</f>
        <v/>
      </c>
      <c r="F6160" t="n">
        <v>2341</v>
      </c>
      <c r="G6160">
        <f>(F6160-0,5)/3812</f>
        <v/>
      </c>
      <c r="H6160">
        <f>NORM.S.INV(G6160)</f>
        <v/>
      </c>
      <c r="I6160">
        <f>INDEX(SORT('07_MODELO_NPI'!F$26:F$3837;1;TRUE);F6160)</f>
        <v/>
      </c>
      <c r="K6160" t="n">
        <v>2341</v>
      </c>
      <c r="L6160">
        <f>(K6160-0,5)/3812</f>
        <v/>
      </c>
      <c r="M6160">
        <f>NORM.S.INV(L6160)</f>
        <v/>
      </c>
      <c r="N6160">
        <f>INDEX(SORT('08_MODELO_MULTIPLO'!G$31:G$3842;1;TRUE);K6160)</f>
        <v/>
      </c>
    </row>
    <row r="6161">
      <c r="A6161" t="n">
        <v>2342</v>
      </c>
      <c r="B6161">
        <f>(A6161-0,5)/3812</f>
        <v/>
      </c>
      <c r="C6161">
        <f>NORM.S.INV(B6161)</f>
        <v/>
      </c>
      <c r="D6161">
        <f>INDEX(SORT('06_MODELO_REFS'!F$26:F$3837;1;TRUE);A6161)</f>
        <v/>
      </c>
      <c r="F6161" t="n">
        <v>2342</v>
      </c>
      <c r="G6161">
        <f>(F6161-0,5)/3812</f>
        <v/>
      </c>
      <c r="H6161">
        <f>NORM.S.INV(G6161)</f>
        <v/>
      </c>
      <c r="I6161">
        <f>INDEX(SORT('07_MODELO_NPI'!F$26:F$3837;1;TRUE);F6161)</f>
        <v/>
      </c>
      <c r="K6161" t="n">
        <v>2342</v>
      </c>
      <c r="L6161">
        <f>(K6161-0,5)/3812</f>
        <v/>
      </c>
      <c r="M6161">
        <f>NORM.S.INV(L6161)</f>
        <v/>
      </c>
      <c r="N6161">
        <f>INDEX(SORT('08_MODELO_MULTIPLO'!G$31:G$3842;1;TRUE);K6161)</f>
        <v/>
      </c>
    </row>
    <row r="6162">
      <c r="A6162" t="n">
        <v>2343</v>
      </c>
      <c r="B6162">
        <f>(A6162-0,5)/3812</f>
        <v/>
      </c>
      <c r="C6162">
        <f>NORM.S.INV(B6162)</f>
        <v/>
      </c>
      <c r="D6162">
        <f>INDEX(SORT('06_MODELO_REFS'!F$26:F$3837;1;TRUE);A6162)</f>
        <v/>
      </c>
      <c r="F6162" t="n">
        <v>2343</v>
      </c>
      <c r="G6162">
        <f>(F6162-0,5)/3812</f>
        <v/>
      </c>
      <c r="H6162">
        <f>NORM.S.INV(G6162)</f>
        <v/>
      </c>
      <c r="I6162">
        <f>INDEX(SORT('07_MODELO_NPI'!F$26:F$3837;1;TRUE);F6162)</f>
        <v/>
      </c>
      <c r="K6162" t="n">
        <v>2343</v>
      </c>
      <c r="L6162">
        <f>(K6162-0,5)/3812</f>
        <v/>
      </c>
      <c r="M6162">
        <f>NORM.S.INV(L6162)</f>
        <v/>
      </c>
      <c r="N6162">
        <f>INDEX(SORT('08_MODELO_MULTIPLO'!G$31:G$3842;1;TRUE);K6162)</f>
        <v/>
      </c>
    </row>
    <row r="6163">
      <c r="A6163" t="n">
        <v>2344</v>
      </c>
      <c r="B6163">
        <f>(A6163-0,5)/3812</f>
        <v/>
      </c>
      <c r="C6163">
        <f>NORM.S.INV(B6163)</f>
        <v/>
      </c>
      <c r="D6163">
        <f>INDEX(SORT('06_MODELO_REFS'!F$26:F$3837;1;TRUE);A6163)</f>
        <v/>
      </c>
      <c r="F6163" t="n">
        <v>2344</v>
      </c>
      <c r="G6163">
        <f>(F6163-0,5)/3812</f>
        <v/>
      </c>
      <c r="H6163">
        <f>NORM.S.INV(G6163)</f>
        <v/>
      </c>
      <c r="I6163">
        <f>INDEX(SORT('07_MODELO_NPI'!F$26:F$3837;1;TRUE);F6163)</f>
        <v/>
      </c>
      <c r="K6163" t="n">
        <v>2344</v>
      </c>
      <c r="L6163">
        <f>(K6163-0,5)/3812</f>
        <v/>
      </c>
      <c r="M6163">
        <f>NORM.S.INV(L6163)</f>
        <v/>
      </c>
      <c r="N6163">
        <f>INDEX(SORT('08_MODELO_MULTIPLO'!G$31:G$3842;1;TRUE);K6163)</f>
        <v/>
      </c>
    </row>
    <row r="6164">
      <c r="A6164" t="n">
        <v>2345</v>
      </c>
      <c r="B6164">
        <f>(A6164-0,5)/3812</f>
        <v/>
      </c>
      <c r="C6164">
        <f>NORM.S.INV(B6164)</f>
        <v/>
      </c>
      <c r="D6164">
        <f>INDEX(SORT('06_MODELO_REFS'!F$26:F$3837;1;TRUE);A6164)</f>
        <v/>
      </c>
      <c r="F6164" t="n">
        <v>2345</v>
      </c>
      <c r="G6164">
        <f>(F6164-0,5)/3812</f>
        <v/>
      </c>
      <c r="H6164">
        <f>NORM.S.INV(G6164)</f>
        <v/>
      </c>
      <c r="I6164">
        <f>INDEX(SORT('07_MODELO_NPI'!F$26:F$3837;1;TRUE);F6164)</f>
        <v/>
      </c>
      <c r="K6164" t="n">
        <v>2345</v>
      </c>
      <c r="L6164">
        <f>(K6164-0,5)/3812</f>
        <v/>
      </c>
      <c r="M6164">
        <f>NORM.S.INV(L6164)</f>
        <v/>
      </c>
      <c r="N6164">
        <f>INDEX(SORT('08_MODELO_MULTIPLO'!G$31:G$3842;1;TRUE);K6164)</f>
        <v/>
      </c>
    </row>
    <row r="6165">
      <c r="A6165" t="n">
        <v>2346</v>
      </c>
      <c r="B6165">
        <f>(A6165-0,5)/3812</f>
        <v/>
      </c>
      <c r="C6165">
        <f>NORM.S.INV(B6165)</f>
        <v/>
      </c>
      <c r="D6165">
        <f>INDEX(SORT('06_MODELO_REFS'!F$26:F$3837;1;TRUE);A6165)</f>
        <v/>
      </c>
      <c r="F6165" t="n">
        <v>2346</v>
      </c>
      <c r="G6165">
        <f>(F6165-0,5)/3812</f>
        <v/>
      </c>
      <c r="H6165">
        <f>NORM.S.INV(G6165)</f>
        <v/>
      </c>
      <c r="I6165">
        <f>INDEX(SORT('07_MODELO_NPI'!F$26:F$3837;1;TRUE);F6165)</f>
        <v/>
      </c>
      <c r="K6165" t="n">
        <v>2346</v>
      </c>
      <c r="L6165">
        <f>(K6165-0,5)/3812</f>
        <v/>
      </c>
      <c r="M6165">
        <f>NORM.S.INV(L6165)</f>
        <v/>
      </c>
      <c r="N6165">
        <f>INDEX(SORT('08_MODELO_MULTIPLO'!G$31:G$3842;1;TRUE);K6165)</f>
        <v/>
      </c>
    </row>
    <row r="6166">
      <c r="A6166" t="n">
        <v>2347</v>
      </c>
      <c r="B6166">
        <f>(A6166-0,5)/3812</f>
        <v/>
      </c>
      <c r="C6166">
        <f>NORM.S.INV(B6166)</f>
        <v/>
      </c>
      <c r="D6166">
        <f>INDEX(SORT('06_MODELO_REFS'!F$26:F$3837;1;TRUE);A6166)</f>
        <v/>
      </c>
      <c r="F6166" t="n">
        <v>2347</v>
      </c>
      <c r="G6166">
        <f>(F6166-0,5)/3812</f>
        <v/>
      </c>
      <c r="H6166">
        <f>NORM.S.INV(G6166)</f>
        <v/>
      </c>
      <c r="I6166">
        <f>INDEX(SORT('07_MODELO_NPI'!F$26:F$3837;1;TRUE);F6166)</f>
        <v/>
      </c>
      <c r="K6166" t="n">
        <v>2347</v>
      </c>
      <c r="L6166">
        <f>(K6166-0,5)/3812</f>
        <v/>
      </c>
      <c r="M6166">
        <f>NORM.S.INV(L6166)</f>
        <v/>
      </c>
      <c r="N6166">
        <f>INDEX(SORT('08_MODELO_MULTIPLO'!G$31:G$3842;1;TRUE);K6166)</f>
        <v/>
      </c>
    </row>
    <row r="6167">
      <c r="A6167" t="n">
        <v>2348</v>
      </c>
      <c r="B6167">
        <f>(A6167-0,5)/3812</f>
        <v/>
      </c>
      <c r="C6167">
        <f>NORM.S.INV(B6167)</f>
        <v/>
      </c>
      <c r="D6167">
        <f>INDEX(SORT('06_MODELO_REFS'!F$26:F$3837;1;TRUE);A6167)</f>
        <v/>
      </c>
      <c r="F6167" t="n">
        <v>2348</v>
      </c>
      <c r="G6167">
        <f>(F6167-0,5)/3812</f>
        <v/>
      </c>
      <c r="H6167">
        <f>NORM.S.INV(G6167)</f>
        <v/>
      </c>
      <c r="I6167">
        <f>INDEX(SORT('07_MODELO_NPI'!F$26:F$3837;1;TRUE);F6167)</f>
        <v/>
      </c>
      <c r="K6167" t="n">
        <v>2348</v>
      </c>
      <c r="L6167">
        <f>(K6167-0,5)/3812</f>
        <v/>
      </c>
      <c r="M6167">
        <f>NORM.S.INV(L6167)</f>
        <v/>
      </c>
      <c r="N6167">
        <f>INDEX(SORT('08_MODELO_MULTIPLO'!G$31:G$3842;1;TRUE);K6167)</f>
        <v/>
      </c>
    </row>
    <row r="6168">
      <c r="A6168" t="n">
        <v>2349</v>
      </c>
      <c r="B6168">
        <f>(A6168-0,5)/3812</f>
        <v/>
      </c>
      <c r="C6168">
        <f>NORM.S.INV(B6168)</f>
        <v/>
      </c>
      <c r="D6168">
        <f>INDEX(SORT('06_MODELO_REFS'!F$26:F$3837;1;TRUE);A6168)</f>
        <v/>
      </c>
      <c r="F6168" t="n">
        <v>2349</v>
      </c>
      <c r="G6168">
        <f>(F6168-0,5)/3812</f>
        <v/>
      </c>
      <c r="H6168">
        <f>NORM.S.INV(G6168)</f>
        <v/>
      </c>
      <c r="I6168">
        <f>INDEX(SORT('07_MODELO_NPI'!F$26:F$3837;1;TRUE);F6168)</f>
        <v/>
      </c>
      <c r="K6168" t="n">
        <v>2349</v>
      </c>
      <c r="L6168">
        <f>(K6168-0,5)/3812</f>
        <v/>
      </c>
      <c r="M6168">
        <f>NORM.S.INV(L6168)</f>
        <v/>
      </c>
      <c r="N6168">
        <f>INDEX(SORT('08_MODELO_MULTIPLO'!G$31:G$3842;1;TRUE);K6168)</f>
        <v/>
      </c>
    </row>
    <row r="6169">
      <c r="A6169" t="n">
        <v>2350</v>
      </c>
      <c r="B6169">
        <f>(A6169-0,5)/3812</f>
        <v/>
      </c>
      <c r="C6169">
        <f>NORM.S.INV(B6169)</f>
        <v/>
      </c>
      <c r="D6169">
        <f>INDEX(SORT('06_MODELO_REFS'!F$26:F$3837;1;TRUE);A6169)</f>
        <v/>
      </c>
      <c r="F6169" t="n">
        <v>2350</v>
      </c>
      <c r="G6169">
        <f>(F6169-0,5)/3812</f>
        <v/>
      </c>
      <c r="H6169">
        <f>NORM.S.INV(G6169)</f>
        <v/>
      </c>
      <c r="I6169">
        <f>INDEX(SORT('07_MODELO_NPI'!F$26:F$3837;1;TRUE);F6169)</f>
        <v/>
      </c>
      <c r="K6169" t="n">
        <v>2350</v>
      </c>
      <c r="L6169">
        <f>(K6169-0,5)/3812</f>
        <v/>
      </c>
      <c r="M6169">
        <f>NORM.S.INV(L6169)</f>
        <v/>
      </c>
      <c r="N6169">
        <f>INDEX(SORT('08_MODELO_MULTIPLO'!G$31:G$3842;1;TRUE);K6169)</f>
        <v/>
      </c>
    </row>
    <row r="6170">
      <c r="A6170" t="n">
        <v>2351</v>
      </c>
      <c r="B6170">
        <f>(A6170-0,5)/3812</f>
        <v/>
      </c>
      <c r="C6170">
        <f>NORM.S.INV(B6170)</f>
        <v/>
      </c>
      <c r="D6170">
        <f>INDEX(SORT('06_MODELO_REFS'!F$26:F$3837;1;TRUE);A6170)</f>
        <v/>
      </c>
      <c r="F6170" t="n">
        <v>2351</v>
      </c>
      <c r="G6170">
        <f>(F6170-0,5)/3812</f>
        <v/>
      </c>
      <c r="H6170">
        <f>NORM.S.INV(G6170)</f>
        <v/>
      </c>
      <c r="I6170">
        <f>INDEX(SORT('07_MODELO_NPI'!F$26:F$3837;1;TRUE);F6170)</f>
        <v/>
      </c>
      <c r="K6170" t="n">
        <v>2351</v>
      </c>
      <c r="L6170">
        <f>(K6170-0,5)/3812</f>
        <v/>
      </c>
      <c r="M6170">
        <f>NORM.S.INV(L6170)</f>
        <v/>
      </c>
      <c r="N6170">
        <f>INDEX(SORT('08_MODELO_MULTIPLO'!G$31:G$3842;1;TRUE);K6170)</f>
        <v/>
      </c>
    </row>
    <row r="6171">
      <c r="A6171" t="n">
        <v>2352</v>
      </c>
      <c r="B6171">
        <f>(A6171-0,5)/3812</f>
        <v/>
      </c>
      <c r="C6171">
        <f>NORM.S.INV(B6171)</f>
        <v/>
      </c>
      <c r="D6171">
        <f>INDEX(SORT('06_MODELO_REFS'!F$26:F$3837;1;TRUE);A6171)</f>
        <v/>
      </c>
      <c r="F6171" t="n">
        <v>2352</v>
      </c>
      <c r="G6171">
        <f>(F6171-0,5)/3812</f>
        <v/>
      </c>
      <c r="H6171">
        <f>NORM.S.INV(G6171)</f>
        <v/>
      </c>
      <c r="I6171">
        <f>INDEX(SORT('07_MODELO_NPI'!F$26:F$3837;1;TRUE);F6171)</f>
        <v/>
      </c>
      <c r="K6171" t="n">
        <v>2352</v>
      </c>
      <c r="L6171">
        <f>(K6171-0,5)/3812</f>
        <v/>
      </c>
      <c r="M6171">
        <f>NORM.S.INV(L6171)</f>
        <v/>
      </c>
      <c r="N6171">
        <f>INDEX(SORT('08_MODELO_MULTIPLO'!G$31:G$3842;1;TRUE);K6171)</f>
        <v/>
      </c>
    </row>
    <row r="6172">
      <c r="A6172" t="n">
        <v>2353</v>
      </c>
      <c r="B6172">
        <f>(A6172-0,5)/3812</f>
        <v/>
      </c>
      <c r="C6172">
        <f>NORM.S.INV(B6172)</f>
        <v/>
      </c>
      <c r="D6172">
        <f>INDEX(SORT('06_MODELO_REFS'!F$26:F$3837;1;TRUE);A6172)</f>
        <v/>
      </c>
      <c r="F6172" t="n">
        <v>2353</v>
      </c>
      <c r="G6172">
        <f>(F6172-0,5)/3812</f>
        <v/>
      </c>
      <c r="H6172">
        <f>NORM.S.INV(G6172)</f>
        <v/>
      </c>
      <c r="I6172">
        <f>INDEX(SORT('07_MODELO_NPI'!F$26:F$3837;1;TRUE);F6172)</f>
        <v/>
      </c>
      <c r="K6172" t="n">
        <v>2353</v>
      </c>
      <c r="L6172">
        <f>(K6172-0,5)/3812</f>
        <v/>
      </c>
      <c r="M6172">
        <f>NORM.S.INV(L6172)</f>
        <v/>
      </c>
      <c r="N6172">
        <f>INDEX(SORT('08_MODELO_MULTIPLO'!G$31:G$3842;1;TRUE);K6172)</f>
        <v/>
      </c>
    </row>
    <row r="6173">
      <c r="A6173" t="n">
        <v>2354</v>
      </c>
      <c r="B6173">
        <f>(A6173-0,5)/3812</f>
        <v/>
      </c>
      <c r="C6173">
        <f>NORM.S.INV(B6173)</f>
        <v/>
      </c>
      <c r="D6173">
        <f>INDEX(SORT('06_MODELO_REFS'!F$26:F$3837;1;TRUE);A6173)</f>
        <v/>
      </c>
      <c r="F6173" t="n">
        <v>2354</v>
      </c>
      <c r="G6173">
        <f>(F6173-0,5)/3812</f>
        <v/>
      </c>
      <c r="H6173">
        <f>NORM.S.INV(G6173)</f>
        <v/>
      </c>
      <c r="I6173">
        <f>INDEX(SORT('07_MODELO_NPI'!F$26:F$3837;1;TRUE);F6173)</f>
        <v/>
      </c>
      <c r="K6173" t="n">
        <v>2354</v>
      </c>
      <c r="L6173">
        <f>(K6173-0,5)/3812</f>
        <v/>
      </c>
      <c r="M6173">
        <f>NORM.S.INV(L6173)</f>
        <v/>
      </c>
      <c r="N6173">
        <f>INDEX(SORT('08_MODELO_MULTIPLO'!G$31:G$3842;1;TRUE);K6173)</f>
        <v/>
      </c>
    </row>
    <row r="6174">
      <c r="A6174" t="n">
        <v>2355</v>
      </c>
      <c r="B6174">
        <f>(A6174-0,5)/3812</f>
        <v/>
      </c>
      <c r="C6174">
        <f>NORM.S.INV(B6174)</f>
        <v/>
      </c>
      <c r="D6174">
        <f>INDEX(SORT('06_MODELO_REFS'!F$26:F$3837;1;TRUE);A6174)</f>
        <v/>
      </c>
      <c r="F6174" t="n">
        <v>2355</v>
      </c>
      <c r="G6174">
        <f>(F6174-0,5)/3812</f>
        <v/>
      </c>
      <c r="H6174">
        <f>NORM.S.INV(G6174)</f>
        <v/>
      </c>
      <c r="I6174">
        <f>INDEX(SORT('07_MODELO_NPI'!F$26:F$3837;1;TRUE);F6174)</f>
        <v/>
      </c>
      <c r="K6174" t="n">
        <v>2355</v>
      </c>
      <c r="L6174">
        <f>(K6174-0,5)/3812</f>
        <v/>
      </c>
      <c r="M6174">
        <f>NORM.S.INV(L6174)</f>
        <v/>
      </c>
      <c r="N6174">
        <f>INDEX(SORT('08_MODELO_MULTIPLO'!G$31:G$3842;1;TRUE);K6174)</f>
        <v/>
      </c>
    </row>
    <row r="6175">
      <c r="A6175" t="n">
        <v>2356</v>
      </c>
      <c r="B6175">
        <f>(A6175-0,5)/3812</f>
        <v/>
      </c>
      <c r="C6175">
        <f>NORM.S.INV(B6175)</f>
        <v/>
      </c>
      <c r="D6175">
        <f>INDEX(SORT('06_MODELO_REFS'!F$26:F$3837;1;TRUE);A6175)</f>
        <v/>
      </c>
      <c r="F6175" t="n">
        <v>2356</v>
      </c>
      <c r="G6175">
        <f>(F6175-0,5)/3812</f>
        <v/>
      </c>
      <c r="H6175">
        <f>NORM.S.INV(G6175)</f>
        <v/>
      </c>
      <c r="I6175">
        <f>INDEX(SORT('07_MODELO_NPI'!F$26:F$3837;1;TRUE);F6175)</f>
        <v/>
      </c>
      <c r="K6175" t="n">
        <v>2356</v>
      </c>
      <c r="L6175">
        <f>(K6175-0,5)/3812</f>
        <v/>
      </c>
      <c r="M6175">
        <f>NORM.S.INV(L6175)</f>
        <v/>
      </c>
      <c r="N6175">
        <f>INDEX(SORT('08_MODELO_MULTIPLO'!G$31:G$3842;1;TRUE);K6175)</f>
        <v/>
      </c>
    </row>
    <row r="6176">
      <c r="A6176" t="n">
        <v>2357</v>
      </c>
      <c r="B6176">
        <f>(A6176-0,5)/3812</f>
        <v/>
      </c>
      <c r="C6176">
        <f>NORM.S.INV(B6176)</f>
        <v/>
      </c>
      <c r="D6176">
        <f>INDEX(SORT('06_MODELO_REFS'!F$26:F$3837;1;TRUE);A6176)</f>
        <v/>
      </c>
      <c r="F6176" t="n">
        <v>2357</v>
      </c>
      <c r="G6176">
        <f>(F6176-0,5)/3812</f>
        <v/>
      </c>
      <c r="H6176">
        <f>NORM.S.INV(G6176)</f>
        <v/>
      </c>
      <c r="I6176">
        <f>INDEX(SORT('07_MODELO_NPI'!F$26:F$3837;1;TRUE);F6176)</f>
        <v/>
      </c>
      <c r="K6176" t="n">
        <v>2357</v>
      </c>
      <c r="L6176">
        <f>(K6176-0,5)/3812</f>
        <v/>
      </c>
      <c r="M6176">
        <f>NORM.S.INV(L6176)</f>
        <v/>
      </c>
      <c r="N6176">
        <f>INDEX(SORT('08_MODELO_MULTIPLO'!G$31:G$3842;1;TRUE);K6176)</f>
        <v/>
      </c>
    </row>
    <row r="6177">
      <c r="A6177" t="n">
        <v>2358</v>
      </c>
      <c r="B6177">
        <f>(A6177-0,5)/3812</f>
        <v/>
      </c>
      <c r="C6177">
        <f>NORM.S.INV(B6177)</f>
        <v/>
      </c>
      <c r="D6177">
        <f>INDEX(SORT('06_MODELO_REFS'!F$26:F$3837;1;TRUE);A6177)</f>
        <v/>
      </c>
      <c r="F6177" t="n">
        <v>2358</v>
      </c>
      <c r="G6177">
        <f>(F6177-0,5)/3812</f>
        <v/>
      </c>
      <c r="H6177">
        <f>NORM.S.INV(G6177)</f>
        <v/>
      </c>
      <c r="I6177">
        <f>INDEX(SORT('07_MODELO_NPI'!F$26:F$3837;1;TRUE);F6177)</f>
        <v/>
      </c>
      <c r="K6177" t="n">
        <v>2358</v>
      </c>
      <c r="L6177">
        <f>(K6177-0,5)/3812</f>
        <v/>
      </c>
      <c r="M6177">
        <f>NORM.S.INV(L6177)</f>
        <v/>
      </c>
      <c r="N6177">
        <f>INDEX(SORT('08_MODELO_MULTIPLO'!G$31:G$3842;1;TRUE);K6177)</f>
        <v/>
      </c>
    </row>
    <row r="6178">
      <c r="A6178" t="n">
        <v>2359</v>
      </c>
      <c r="B6178">
        <f>(A6178-0,5)/3812</f>
        <v/>
      </c>
      <c r="C6178">
        <f>NORM.S.INV(B6178)</f>
        <v/>
      </c>
      <c r="D6178">
        <f>INDEX(SORT('06_MODELO_REFS'!F$26:F$3837;1;TRUE);A6178)</f>
        <v/>
      </c>
      <c r="F6178" t="n">
        <v>2359</v>
      </c>
      <c r="G6178">
        <f>(F6178-0,5)/3812</f>
        <v/>
      </c>
      <c r="H6178">
        <f>NORM.S.INV(G6178)</f>
        <v/>
      </c>
      <c r="I6178">
        <f>INDEX(SORT('07_MODELO_NPI'!F$26:F$3837;1;TRUE);F6178)</f>
        <v/>
      </c>
      <c r="K6178" t="n">
        <v>2359</v>
      </c>
      <c r="L6178">
        <f>(K6178-0,5)/3812</f>
        <v/>
      </c>
      <c r="M6178">
        <f>NORM.S.INV(L6178)</f>
        <v/>
      </c>
      <c r="N6178">
        <f>INDEX(SORT('08_MODELO_MULTIPLO'!G$31:G$3842;1;TRUE);K6178)</f>
        <v/>
      </c>
    </row>
    <row r="6179">
      <c r="A6179" t="n">
        <v>2360</v>
      </c>
      <c r="B6179">
        <f>(A6179-0,5)/3812</f>
        <v/>
      </c>
      <c r="C6179">
        <f>NORM.S.INV(B6179)</f>
        <v/>
      </c>
      <c r="D6179">
        <f>INDEX(SORT('06_MODELO_REFS'!F$26:F$3837;1;TRUE);A6179)</f>
        <v/>
      </c>
      <c r="F6179" t="n">
        <v>2360</v>
      </c>
      <c r="G6179">
        <f>(F6179-0,5)/3812</f>
        <v/>
      </c>
      <c r="H6179">
        <f>NORM.S.INV(G6179)</f>
        <v/>
      </c>
      <c r="I6179">
        <f>INDEX(SORT('07_MODELO_NPI'!F$26:F$3837;1;TRUE);F6179)</f>
        <v/>
      </c>
      <c r="K6179" t="n">
        <v>2360</v>
      </c>
      <c r="L6179">
        <f>(K6179-0,5)/3812</f>
        <v/>
      </c>
      <c r="M6179">
        <f>NORM.S.INV(L6179)</f>
        <v/>
      </c>
      <c r="N6179">
        <f>INDEX(SORT('08_MODELO_MULTIPLO'!G$31:G$3842;1;TRUE);K6179)</f>
        <v/>
      </c>
    </row>
    <row r="6180">
      <c r="A6180" t="n">
        <v>2361</v>
      </c>
      <c r="B6180">
        <f>(A6180-0,5)/3812</f>
        <v/>
      </c>
      <c r="C6180">
        <f>NORM.S.INV(B6180)</f>
        <v/>
      </c>
      <c r="D6180">
        <f>INDEX(SORT('06_MODELO_REFS'!F$26:F$3837;1;TRUE);A6180)</f>
        <v/>
      </c>
      <c r="F6180" t="n">
        <v>2361</v>
      </c>
      <c r="G6180">
        <f>(F6180-0,5)/3812</f>
        <v/>
      </c>
      <c r="H6180">
        <f>NORM.S.INV(G6180)</f>
        <v/>
      </c>
      <c r="I6180">
        <f>INDEX(SORT('07_MODELO_NPI'!F$26:F$3837;1;TRUE);F6180)</f>
        <v/>
      </c>
      <c r="K6180" t="n">
        <v>2361</v>
      </c>
      <c r="L6180">
        <f>(K6180-0,5)/3812</f>
        <v/>
      </c>
      <c r="M6180">
        <f>NORM.S.INV(L6180)</f>
        <v/>
      </c>
      <c r="N6180">
        <f>INDEX(SORT('08_MODELO_MULTIPLO'!G$31:G$3842;1;TRUE);K6180)</f>
        <v/>
      </c>
    </row>
    <row r="6181">
      <c r="A6181" t="n">
        <v>2362</v>
      </c>
      <c r="B6181">
        <f>(A6181-0,5)/3812</f>
        <v/>
      </c>
      <c r="C6181">
        <f>NORM.S.INV(B6181)</f>
        <v/>
      </c>
      <c r="D6181">
        <f>INDEX(SORT('06_MODELO_REFS'!F$26:F$3837;1;TRUE);A6181)</f>
        <v/>
      </c>
      <c r="F6181" t="n">
        <v>2362</v>
      </c>
      <c r="G6181">
        <f>(F6181-0,5)/3812</f>
        <v/>
      </c>
      <c r="H6181">
        <f>NORM.S.INV(G6181)</f>
        <v/>
      </c>
      <c r="I6181">
        <f>INDEX(SORT('07_MODELO_NPI'!F$26:F$3837;1;TRUE);F6181)</f>
        <v/>
      </c>
      <c r="K6181" t="n">
        <v>2362</v>
      </c>
      <c r="L6181">
        <f>(K6181-0,5)/3812</f>
        <v/>
      </c>
      <c r="M6181">
        <f>NORM.S.INV(L6181)</f>
        <v/>
      </c>
      <c r="N6181">
        <f>INDEX(SORT('08_MODELO_MULTIPLO'!G$31:G$3842;1;TRUE);K6181)</f>
        <v/>
      </c>
    </row>
    <row r="6182">
      <c r="A6182" t="n">
        <v>2363</v>
      </c>
      <c r="B6182">
        <f>(A6182-0,5)/3812</f>
        <v/>
      </c>
      <c r="C6182">
        <f>NORM.S.INV(B6182)</f>
        <v/>
      </c>
      <c r="D6182">
        <f>INDEX(SORT('06_MODELO_REFS'!F$26:F$3837;1;TRUE);A6182)</f>
        <v/>
      </c>
      <c r="F6182" t="n">
        <v>2363</v>
      </c>
      <c r="G6182">
        <f>(F6182-0,5)/3812</f>
        <v/>
      </c>
      <c r="H6182">
        <f>NORM.S.INV(G6182)</f>
        <v/>
      </c>
      <c r="I6182">
        <f>INDEX(SORT('07_MODELO_NPI'!F$26:F$3837;1;TRUE);F6182)</f>
        <v/>
      </c>
      <c r="K6182" t="n">
        <v>2363</v>
      </c>
      <c r="L6182">
        <f>(K6182-0,5)/3812</f>
        <v/>
      </c>
      <c r="M6182">
        <f>NORM.S.INV(L6182)</f>
        <v/>
      </c>
      <c r="N6182">
        <f>INDEX(SORT('08_MODELO_MULTIPLO'!G$31:G$3842;1;TRUE);K6182)</f>
        <v/>
      </c>
    </row>
    <row r="6183">
      <c r="A6183" t="n">
        <v>2364</v>
      </c>
      <c r="B6183">
        <f>(A6183-0,5)/3812</f>
        <v/>
      </c>
      <c r="C6183">
        <f>NORM.S.INV(B6183)</f>
        <v/>
      </c>
      <c r="D6183">
        <f>INDEX(SORT('06_MODELO_REFS'!F$26:F$3837;1;TRUE);A6183)</f>
        <v/>
      </c>
      <c r="F6183" t="n">
        <v>2364</v>
      </c>
      <c r="G6183">
        <f>(F6183-0,5)/3812</f>
        <v/>
      </c>
      <c r="H6183">
        <f>NORM.S.INV(G6183)</f>
        <v/>
      </c>
      <c r="I6183">
        <f>INDEX(SORT('07_MODELO_NPI'!F$26:F$3837;1;TRUE);F6183)</f>
        <v/>
      </c>
      <c r="K6183" t="n">
        <v>2364</v>
      </c>
      <c r="L6183">
        <f>(K6183-0,5)/3812</f>
        <v/>
      </c>
      <c r="M6183">
        <f>NORM.S.INV(L6183)</f>
        <v/>
      </c>
      <c r="N6183">
        <f>INDEX(SORT('08_MODELO_MULTIPLO'!G$31:G$3842;1;TRUE);K6183)</f>
        <v/>
      </c>
    </row>
    <row r="6184">
      <c r="A6184" t="n">
        <v>2365</v>
      </c>
      <c r="B6184">
        <f>(A6184-0,5)/3812</f>
        <v/>
      </c>
      <c r="C6184">
        <f>NORM.S.INV(B6184)</f>
        <v/>
      </c>
      <c r="D6184">
        <f>INDEX(SORT('06_MODELO_REFS'!F$26:F$3837;1;TRUE);A6184)</f>
        <v/>
      </c>
      <c r="F6184" t="n">
        <v>2365</v>
      </c>
      <c r="G6184">
        <f>(F6184-0,5)/3812</f>
        <v/>
      </c>
      <c r="H6184">
        <f>NORM.S.INV(G6184)</f>
        <v/>
      </c>
      <c r="I6184">
        <f>INDEX(SORT('07_MODELO_NPI'!F$26:F$3837;1;TRUE);F6184)</f>
        <v/>
      </c>
      <c r="K6184" t="n">
        <v>2365</v>
      </c>
      <c r="L6184">
        <f>(K6184-0,5)/3812</f>
        <v/>
      </c>
      <c r="M6184">
        <f>NORM.S.INV(L6184)</f>
        <v/>
      </c>
      <c r="N6184">
        <f>INDEX(SORT('08_MODELO_MULTIPLO'!G$31:G$3842;1;TRUE);K6184)</f>
        <v/>
      </c>
    </row>
    <row r="6185">
      <c r="A6185" t="n">
        <v>2366</v>
      </c>
      <c r="B6185">
        <f>(A6185-0,5)/3812</f>
        <v/>
      </c>
      <c r="C6185">
        <f>NORM.S.INV(B6185)</f>
        <v/>
      </c>
      <c r="D6185">
        <f>INDEX(SORT('06_MODELO_REFS'!F$26:F$3837;1;TRUE);A6185)</f>
        <v/>
      </c>
      <c r="F6185" t="n">
        <v>2366</v>
      </c>
      <c r="G6185">
        <f>(F6185-0,5)/3812</f>
        <v/>
      </c>
      <c r="H6185">
        <f>NORM.S.INV(G6185)</f>
        <v/>
      </c>
      <c r="I6185">
        <f>INDEX(SORT('07_MODELO_NPI'!F$26:F$3837;1;TRUE);F6185)</f>
        <v/>
      </c>
      <c r="K6185" t="n">
        <v>2366</v>
      </c>
      <c r="L6185">
        <f>(K6185-0,5)/3812</f>
        <v/>
      </c>
      <c r="M6185">
        <f>NORM.S.INV(L6185)</f>
        <v/>
      </c>
      <c r="N6185">
        <f>INDEX(SORT('08_MODELO_MULTIPLO'!G$31:G$3842;1;TRUE);K6185)</f>
        <v/>
      </c>
    </row>
    <row r="6186">
      <c r="A6186" t="n">
        <v>2367</v>
      </c>
      <c r="B6186">
        <f>(A6186-0,5)/3812</f>
        <v/>
      </c>
      <c r="C6186">
        <f>NORM.S.INV(B6186)</f>
        <v/>
      </c>
      <c r="D6186">
        <f>INDEX(SORT('06_MODELO_REFS'!F$26:F$3837;1;TRUE);A6186)</f>
        <v/>
      </c>
      <c r="F6186" t="n">
        <v>2367</v>
      </c>
      <c r="G6186">
        <f>(F6186-0,5)/3812</f>
        <v/>
      </c>
      <c r="H6186">
        <f>NORM.S.INV(G6186)</f>
        <v/>
      </c>
      <c r="I6186">
        <f>INDEX(SORT('07_MODELO_NPI'!F$26:F$3837;1;TRUE);F6186)</f>
        <v/>
      </c>
      <c r="K6186" t="n">
        <v>2367</v>
      </c>
      <c r="L6186">
        <f>(K6186-0,5)/3812</f>
        <v/>
      </c>
      <c r="M6186">
        <f>NORM.S.INV(L6186)</f>
        <v/>
      </c>
      <c r="N6186">
        <f>INDEX(SORT('08_MODELO_MULTIPLO'!G$31:G$3842;1;TRUE);K6186)</f>
        <v/>
      </c>
    </row>
    <row r="6187">
      <c r="A6187" t="n">
        <v>2368</v>
      </c>
      <c r="B6187">
        <f>(A6187-0,5)/3812</f>
        <v/>
      </c>
      <c r="C6187">
        <f>NORM.S.INV(B6187)</f>
        <v/>
      </c>
      <c r="D6187">
        <f>INDEX(SORT('06_MODELO_REFS'!F$26:F$3837;1;TRUE);A6187)</f>
        <v/>
      </c>
      <c r="F6187" t="n">
        <v>2368</v>
      </c>
      <c r="G6187">
        <f>(F6187-0,5)/3812</f>
        <v/>
      </c>
      <c r="H6187">
        <f>NORM.S.INV(G6187)</f>
        <v/>
      </c>
      <c r="I6187">
        <f>INDEX(SORT('07_MODELO_NPI'!F$26:F$3837;1;TRUE);F6187)</f>
        <v/>
      </c>
      <c r="K6187" t="n">
        <v>2368</v>
      </c>
      <c r="L6187">
        <f>(K6187-0,5)/3812</f>
        <v/>
      </c>
      <c r="M6187">
        <f>NORM.S.INV(L6187)</f>
        <v/>
      </c>
      <c r="N6187">
        <f>INDEX(SORT('08_MODELO_MULTIPLO'!G$31:G$3842;1;TRUE);K6187)</f>
        <v/>
      </c>
    </row>
    <row r="6188">
      <c r="A6188" t="n">
        <v>2369</v>
      </c>
      <c r="B6188">
        <f>(A6188-0,5)/3812</f>
        <v/>
      </c>
      <c r="C6188">
        <f>NORM.S.INV(B6188)</f>
        <v/>
      </c>
      <c r="D6188">
        <f>INDEX(SORT('06_MODELO_REFS'!F$26:F$3837;1;TRUE);A6188)</f>
        <v/>
      </c>
      <c r="F6188" t="n">
        <v>2369</v>
      </c>
      <c r="G6188">
        <f>(F6188-0,5)/3812</f>
        <v/>
      </c>
      <c r="H6188">
        <f>NORM.S.INV(G6188)</f>
        <v/>
      </c>
      <c r="I6188">
        <f>INDEX(SORT('07_MODELO_NPI'!F$26:F$3837;1;TRUE);F6188)</f>
        <v/>
      </c>
      <c r="K6188" t="n">
        <v>2369</v>
      </c>
      <c r="L6188">
        <f>(K6188-0,5)/3812</f>
        <v/>
      </c>
      <c r="M6188">
        <f>NORM.S.INV(L6188)</f>
        <v/>
      </c>
      <c r="N6188">
        <f>INDEX(SORT('08_MODELO_MULTIPLO'!G$31:G$3842;1;TRUE);K6188)</f>
        <v/>
      </c>
    </row>
    <row r="6189">
      <c r="A6189" t="n">
        <v>2370</v>
      </c>
      <c r="B6189">
        <f>(A6189-0,5)/3812</f>
        <v/>
      </c>
      <c r="C6189">
        <f>NORM.S.INV(B6189)</f>
        <v/>
      </c>
      <c r="D6189">
        <f>INDEX(SORT('06_MODELO_REFS'!F$26:F$3837;1;TRUE);A6189)</f>
        <v/>
      </c>
      <c r="F6189" t="n">
        <v>2370</v>
      </c>
      <c r="G6189">
        <f>(F6189-0,5)/3812</f>
        <v/>
      </c>
      <c r="H6189">
        <f>NORM.S.INV(G6189)</f>
        <v/>
      </c>
      <c r="I6189">
        <f>INDEX(SORT('07_MODELO_NPI'!F$26:F$3837;1;TRUE);F6189)</f>
        <v/>
      </c>
      <c r="K6189" t="n">
        <v>2370</v>
      </c>
      <c r="L6189">
        <f>(K6189-0,5)/3812</f>
        <v/>
      </c>
      <c r="M6189">
        <f>NORM.S.INV(L6189)</f>
        <v/>
      </c>
      <c r="N6189">
        <f>INDEX(SORT('08_MODELO_MULTIPLO'!G$31:G$3842;1;TRUE);K6189)</f>
        <v/>
      </c>
    </row>
    <row r="6190">
      <c r="A6190" t="n">
        <v>2371</v>
      </c>
      <c r="B6190">
        <f>(A6190-0,5)/3812</f>
        <v/>
      </c>
      <c r="C6190">
        <f>NORM.S.INV(B6190)</f>
        <v/>
      </c>
      <c r="D6190">
        <f>INDEX(SORT('06_MODELO_REFS'!F$26:F$3837;1;TRUE);A6190)</f>
        <v/>
      </c>
      <c r="F6190" t="n">
        <v>2371</v>
      </c>
      <c r="G6190">
        <f>(F6190-0,5)/3812</f>
        <v/>
      </c>
      <c r="H6190">
        <f>NORM.S.INV(G6190)</f>
        <v/>
      </c>
      <c r="I6190">
        <f>INDEX(SORT('07_MODELO_NPI'!F$26:F$3837;1;TRUE);F6190)</f>
        <v/>
      </c>
      <c r="K6190" t="n">
        <v>2371</v>
      </c>
      <c r="L6190">
        <f>(K6190-0,5)/3812</f>
        <v/>
      </c>
      <c r="M6190">
        <f>NORM.S.INV(L6190)</f>
        <v/>
      </c>
      <c r="N6190">
        <f>INDEX(SORT('08_MODELO_MULTIPLO'!G$31:G$3842;1;TRUE);K6190)</f>
        <v/>
      </c>
    </row>
    <row r="6191">
      <c r="A6191" t="n">
        <v>2372</v>
      </c>
      <c r="B6191">
        <f>(A6191-0,5)/3812</f>
        <v/>
      </c>
      <c r="C6191">
        <f>NORM.S.INV(B6191)</f>
        <v/>
      </c>
      <c r="D6191">
        <f>INDEX(SORT('06_MODELO_REFS'!F$26:F$3837;1;TRUE);A6191)</f>
        <v/>
      </c>
      <c r="F6191" t="n">
        <v>2372</v>
      </c>
      <c r="G6191">
        <f>(F6191-0,5)/3812</f>
        <v/>
      </c>
      <c r="H6191">
        <f>NORM.S.INV(G6191)</f>
        <v/>
      </c>
      <c r="I6191">
        <f>INDEX(SORT('07_MODELO_NPI'!F$26:F$3837;1;TRUE);F6191)</f>
        <v/>
      </c>
      <c r="K6191" t="n">
        <v>2372</v>
      </c>
      <c r="L6191">
        <f>(K6191-0,5)/3812</f>
        <v/>
      </c>
      <c r="M6191">
        <f>NORM.S.INV(L6191)</f>
        <v/>
      </c>
      <c r="N6191">
        <f>INDEX(SORT('08_MODELO_MULTIPLO'!G$31:G$3842;1;TRUE);K6191)</f>
        <v/>
      </c>
    </row>
    <row r="6192">
      <c r="A6192" t="n">
        <v>2373</v>
      </c>
      <c r="B6192">
        <f>(A6192-0,5)/3812</f>
        <v/>
      </c>
      <c r="C6192">
        <f>NORM.S.INV(B6192)</f>
        <v/>
      </c>
      <c r="D6192">
        <f>INDEX(SORT('06_MODELO_REFS'!F$26:F$3837;1;TRUE);A6192)</f>
        <v/>
      </c>
      <c r="F6192" t="n">
        <v>2373</v>
      </c>
      <c r="G6192">
        <f>(F6192-0,5)/3812</f>
        <v/>
      </c>
      <c r="H6192">
        <f>NORM.S.INV(G6192)</f>
        <v/>
      </c>
      <c r="I6192">
        <f>INDEX(SORT('07_MODELO_NPI'!F$26:F$3837;1;TRUE);F6192)</f>
        <v/>
      </c>
      <c r="K6192" t="n">
        <v>2373</v>
      </c>
      <c r="L6192">
        <f>(K6192-0,5)/3812</f>
        <v/>
      </c>
      <c r="M6192">
        <f>NORM.S.INV(L6192)</f>
        <v/>
      </c>
      <c r="N6192">
        <f>INDEX(SORT('08_MODELO_MULTIPLO'!G$31:G$3842;1;TRUE);K6192)</f>
        <v/>
      </c>
    </row>
    <row r="6193">
      <c r="A6193" t="n">
        <v>2374</v>
      </c>
      <c r="B6193">
        <f>(A6193-0,5)/3812</f>
        <v/>
      </c>
      <c r="C6193">
        <f>NORM.S.INV(B6193)</f>
        <v/>
      </c>
      <c r="D6193">
        <f>INDEX(SORT('06_MODELO_REFS'!F$26:F$3837;1;TRUE);A6193)</f>
        <v/>
      </c>
      <c r="F6193" t="n">
        <v>2374</v>
      </c>
      <c r="G6193">
        <f>(F6193-0,5)/3812</f>
        <v/>
      </c>
      <c r="H6193">
        <f>NORM.S.INV(G6193)</f>
        <v/>
      </c>
      <c r="I6193">
        <f>INDEX(SORT('07_MODELO_NPI'!F$26:F$3837;1;TRUE);F6193)</f>
        <v/>
      </c>
      <c r="K6193" t="n">
        <v>2374</v>
      </c>
      <c r="L6193">
        <f>(K6193-0,5)/3812</f>
        <v/>
      </c>
      <c r="M6193">
        <f>NORM.S.INV(L6193)</f>
        <v/>
      </c>
      <c r="N6193">
        <f>INDEX(SORT('08_MODELO_MULTIPLO'!G$31:G$3842;1;TRUE);K6193)</f>
        <v/>
      </c>
    </row>
    <row r="6194">
      <c r="A6194" t="n">
        <v>2375</v>
      </c>
      <c r="B6194">
        <f>(A6194-0,5)/3812</f>
        <v/>
      </c>
      <c r="C6194">
        <f>NORM.S.INV(B6194)</f>
        <v/>
      </c>
      <c r="D6194">
        <f>INDEX(SORT('06_MODELO_REFS'!F$26:F$3837;1;TRUE);A6194)</f>
        <v/>
      </c>
      <c r="F6194" t="n">
        <v>2375</v>
      </c>
      <c r="G6194">
        <f>(F6194-0,5)/3812</f>
        <v/>
      </c>
      <c r="H6194">
        <f>NORM.S.INV(G6194)</f>
        <v/>
      </c>
      <c r="I6194">
        <f>INDEX(SORT('07_MODELO_NPI'!F$26:F$3837;1;TRUE);F6194)</f>
        <v/>
      </c>
      <c r="K6194" t="n">
        <v>2375</v>
      </c>
      <c r="L6194">
        <f>(K6194-0,5)/3812</f>
        <v/>
      </c>
      <c r="M6194">
        <f>NORM.S.INV(L6194)</f>
        <v/>
      </c>
      <c r="N6194">
        <f>INDEX(SORT('08_MODELO_MULTIPLO'!G$31:G$3842;1;TRUE);K6194)</f>
        <v/>
      </c>
    </row>
    <row r="6195">
      <c r="A6195" t="n">
        <v>2376</v>
      </c>
      <c r="B6195">
        <f>(A6195-0,5)/3812</f>
        <v/>
      </c>
      <c r="C6195">
        <f>NORM.S.INV(B6195)</f>
        <v/>
      </c>
      <c r="D6195">
        <f>INDEX(SORT('06_MODELO_REFS'!F$26:F$3837;1;TRUE);A6195)</f>
        <v/>
      </c>
      <c r="F6195" t="n">
        <v>2376</v>
      </c>
      <c r="G6195">
        <f>(F6195-0,5)/3812</f>
        <v/>
      </c>
      <c r="H6195">
        <f>NORM.S.INV(G6195)</f>
        <v/>
      </c>
      <c r="I6195">
        <f>INDEX(SORT('07_MODELO_NPI'!F$26:F$3837;1;TRUE);F6195)</f>
        <v/>
      </c>
      <c r="K6195" t="n">
        <v>2376</v>
      </c>
      <c r="L6195">
        <f>(K6195-0,5)/3812</f>
        <v/>
      </c>
      <c r="M6195">
        <f>NORM.S.INV(L6195)</f>
        <v/>
      </c>
      <c r="N6195">
        <f>INDEX(SORT('08_MODELO_MULTIPLO'!G$31:G$3842;1;TRUE);K6195)</f>
        <v/>
      </c>
    </row>
    <row r="6196">
      <c r="A6196" t="n">
        <v>2377</v>
      </c>
      <c r="B6196">
        <f>(A6196-0,5)/3812</f>
        <v/>
      </c>
      <c r="C6196">
        <f>NORM.S.INV(B6196)</f>
        <v/>
      </c>
      <c r="D6196">
        <f>INDEX(SORT('06_MODELO_REFS'!F$26:F$3837;1;TRUE);A6196)</f>
        <v/>
      </c>
      <c r="F6196" t="n">
        <v>2377</v>
      </c>
      <c r="G6196">
        <f>(F6196-0,5)/3812</f>
        <v/>
      </c>
      <c r="H6196">
        <f>NORM.S.INV(G6196)</f>
        <v/>
      </c>
      <c r="I6196">
        <f>INDEX(SORT('07_MODELO_NPI'!F$26:F$3837;1;TRUE);F6196)</f>
        <v/>
      </c>
      <c r="K6196" t="n">
        <v>2377</v>
      </c>
      <c r="L6196">
        <f>(K6196-0,5)/3812</f>
        <v/>
      </c>
      <c r="M6196">
        <f>NORM.S.INV(L6196)</f>
        <v/>
      </c>
      <c r="N6196">
        <f>INDEX(SORT('08_MODELO_MULTIPLO'!G$31:G$3842;1;TRUE);K6196)</f>
        <v/>
      </c>
    </row>
    <row r="6197">
      <c r="A6197" t="n">
        <v>2378</v>
      </c>
      <c r="B6197">
        <f>(A6197-0,5)/3812</f>
        <v/>
      </c>
      <c r="C6197">
        <f>NORM.S.INV(B6197)</f>
        <v/>
      </c>
      <c r="D6197">
        <f>INDEX(SORT('06_MODELO_REFS'!F$26:F$3837;1;TRUE);A6197)</f>
        <v/>
      </c>
      <c r="F6197" t="n">
        <v>2378</v>
      </c>
      <c r="G6197">
        <f>(F6197-0,5)/3812</f>
        <v/>
      </c>
      <c r="H6197">
        <f>NORM.S.INV(G6197)</f>
        <v/>
      </c>
      <c r="I6197">
        <f>INDEX(SORT('07_MODELO_NPI'!F$26:F$3837;1;TRUE);F6197)</f>
        <v/>
      </c>
      <c r="K6197" t="n">
        <v>2378</v>
      </c>
      <c r="L6197">
        <f>(K6197-0,5)/3812</f>
        <v/>
      </c>
      <c r="M6197">
        <f>NORM.S.INV(L6197)</f>
        <v/>
      </c>
      <c r="N6197">
        <f>INDEX(SORT('08_MODELO_MULTIPLO'!G$31:G$3842;1;TRUE);K6197)</f>
        <v/>
      </c>
    </row>
    <row r="6198">
      <c r="A6198" t="n">
        <v>2379</v>
      </c>
      <c r="B6198">
        <f>(A6198-0,5)/3812</f>
        <v/>
      </c>
      <c r="C6198">
        <f>NORM.S.INV(B6198)</f>
        <v/>
      </c>
      <c r="D6198">
        <f>INDEX(SORT('06_MODELO_REFS'!F$26:F$3837;1;TRUE);A6198)</f>
        <v/>
      </c>
      <c r="F6198" t="n">
        <v>2379</v>
      </c>
      <c r="G6198">
        <f>(F6198-0,5)/3812</f>
        <v/>
      </c>
      <c r="H6198">
        <f>NORM.S.INV(G6198)</f>
        <v/>
      </c>
      <c r="I6198">
        <f>INDEX(SORT('07_MODELO_NPI'!F$26:F$3837;1;TRUE);F6198)</f>
        <v/>
      </c>
      <c r="K6198" t="n">
        <v>2379</v>
      </c>
      <c r="L6198">
        <f>(K6198-0,5)/3812</f>
        <v/>
      </c>
      <c r="M6198">
        <f>NORM.S.INV(L6198)</f>
        <v/>
      </c>
      <c r="N6198">
        <f>INDEX(SORT('08_MODELO_MULTIPLO'!G$31:G$3842;1;TRUE);K6198)</f>
        <v/>
      </c>
    </row>
    <row r="6199">
      <c r="A6199" t="n">
        <v>2380</v>
      </c>
      <c r="B6199">
        <f>(A6199-0,5)/3812</f>
        <v/>
      </c>
      <c r="C6199">
        <f>NORM.S.INV(B6199)</f>
        <v/>
      </c>
      <c r="D6199">
        <f>INDEX(SORT('06_MODELO_REFS'!F$26:F$3837;1;TRUE);A6199)</f>
        <v/>
      </c>
      <c r="F6199" t="n">
        <v>2380</v>
      </c>
      <c r="G6199">
        <f>(F6199-0,5)/3812</f>
        <v/>
      </c>
      <c r="H6199">
        <f>NORM.S.INV(G6199)</f>
        <v/>
      </c>
      <c r="I6199">
        <f>INDEX(SORT('07_MODELO_NPI'!F$26:F$3837;1;TRUE);F6199)</f>
        <v/>
      </c>
      <c r="K6199" t="n">
        <v>2380</v>
      </c>
      <c r="L6199">
        <f>(K6199-0,5)/3812</f>
        <v/>
      </c>
      <c r="M6199">
        <f>NORM.S.INV(L6199)</f>
        <v/>
      </c>
      <c r="N6199">
        <f>INDEX(SORT('08_MODELO_MULTIPLO'!G$31:G$3842;1;TRUE);K6199)</f>
        <v/>
      </c>
    </row>
    <row r="6200">
      <c r="A6200" t="n">
        <v>2381</v>
      </c>
      <c r="B6200">
        <f>(A6200-0,5)/3812</f>
        <v/>
      </c>
      <c r="C6200">
        <f>NORM.S.INV(B6200)</f>
        <v/>
      </c>
      <c r="D6200">
        <f>INDEX(SORT('06_MODELO_REFS'!F$26:F$3837;1;TRUE);A6200)</f>
        <v/>
      </c>
      <c r="F6200" t="n">
        <v>2381</v>
      </c>
      <c r="G6200">
        <f>(F6200-0,5)/3812</f>
        <v/>
      </c>
      <c r="H6200">
        <f>NORM.S.INV(G6200)</f>
        <v/>
      </c>
      <c r="I6200">
        <f>INDEX(SORT('07_MODELO_NPI'!F$26:F$3837;1;TRUE);F6200)</f>
        <v/>
      </c>
      <c r="K6200" t="n">
        <v>2381</v>
      </c>
      <c r="L6200">
        <f>(K6200-0,5)/3812</f>
        <v/>
      </c>
      <c r="M6200">
        <f>NORM.S.INV(L6200)</f>
        <v/>
      </c>
      <c r="N6200">
        <f>INDEX(SORT('08_MODELO_MULTIPLO'!G$31:G$3842;1;TRUE);K6200)</f>
        <v/>
      </c>
    </row>
    <row r="6201">
      <c r="A6201" t="n">
        <v>2382</v>
      </c>
      <c r="B6201">
        <f>(A6201-0,5)/3812</f>
        <v/>
      </c>
      <c r="C6201">
        <f>NORM.S.INV(B6201)</f>
        <v/>
      </c>
      <c r="D6201">
        <f>INDEX(SORT('06_MODELO_REFS'!F$26:F$3837;1;TRUE);A6201)</f>
        <v/>
      </c>
      <c r="F6201" t="n">
        <v>2382</v>
      </c>
      <c r="G6201">
        <f>(F6201-0,5)/3812</f>
        <v/>
      </c>
      <c r="H6201">
        <f>NORM.S.INV(G6201)</f>
        <v/>
      </c>
      <c r="I6201">
        <f>INDEX(SORT('07_MODELO_NPI'!F$26:F$3837;1;TRUE);F6201)</f>
        <v/>
      </c>
      <c r="K6201" t="n">
        <v>2382</v>
      </c>
      <c r="L6201">
        <f>(K6201-0,5)/3812</f>
        <v/>
      </c>
      <c r="M6201">
        <f>NORM.S.INV(L6201)</f>
        <v/>
      </c>
      <c r="N6201">
        <f>INDEX(SORT('08_MODELO_MULTIPLO'!G$31:G$3842;1;TRUE);K6201)</f>
        <v/>
      </c>
    </row>
    <row r="6202">
      <c r="A6202" t="n">
        <v>2383</v>
      </c>
      <c r="B6202">
        <f>(A6202-0,5)/3812</f>
        <v/>
      </c>
      <c r="C6202">
        <f>NORM.S.INV(B6202)</f>
        <v/>
      </c>
      <c r="D6202">
        <f>INDEX(SORT('06_MODELO_REFS'!F$26:F$3837;1;TRUE);A6202)</f>
        <v/>
      </c>
      <c r="F6202" t="n">
        <v>2383</v>
      </c>
      <c r="G6202">
        <f>(F6202-0,5)/3812</f>
        <v/>
      </c>
      <c r="H6202">
        <f>NORM.S.INV(G6202)</f>
        <v/>
      </c>
      <c r="I6202">
        <f>INDEX(SORT('07_MODELO_NPI'!F$26:F$3837;1;TRUE);F6202)</f>
        <v/>
      </c>
      <c r="K6202" t="n">
        <v>2383</v>
      </c>
      <c r="L6202">
        <f>(K6202-0,5)/3812</f>
        <v/>
      </c>
      <c r="M6202">
        <f>NORM.S.INV(L6202)</f>
        <v/>
      </c>
      <c r="N6202">
        <f>INDEX(SORT('08_MODELO_MULTIPLO'!G$31:G$3842;1;TRUE);K6202)</f>
        <v/>
      </c>
    </row>
    <row r="6203">
      <c r="A6203" t="n">
        <v>2384</v>
      </c>
      <c r="B6203">
        <f>(A6203-0,5)/3812</f>
        <v/>
      </c>
      <c r="C6203">
        <f>NORM.S.INV(B6203)</f>
        <v/>
      </c>
      <c r="D6203">
        <f>INDEX(SORT('06_MODELO_REFS'!F$26:F$3837;1;TRUE);A6203)</f>
        <v/>
      </c>
      <c r="F6203" t="n">
        <v>2384</v>
      </c>
      <c r="G6203">
        <f>(F6203-0,5)/3812</f>
        <v/>
      </c>
      <c r="H6203">
        <f>NORM.S.INV(G6203)</f>
        <v/>
      </c>
      <c r="I6203">
        <f>INDEX(SORT('07_MODELO_NPI'!F$26:F$3837;1;TRUE);F6203)</f>
        <v/>
      </c>
      <c r="K6203" t="n">
        <v>2384</v>
      </c>
      <c r="L6203">
        <f>(K6203-0,5)/3812</f>
        <v/>
      </c>
      <c r="M6203">
        <f>NORM.S.INV(L6203)</f>
        <v/>
      </c>
      <c r="N6203">
        <f>INDEX(SORT('08_MODELO_MULTIPLO'!G$31:G$3842;1;TRUE);K6203)</f>
        <v/>
      </c>
    </row>
    <row r="6204">
      <c r="A6204" t="n">
        <v>2385</v>
      </c>
      <c r="B6204">
        <f>(A6204-0,5)/3812</f>
        <v/>
      </c>
      <c r="C6204">
        <f>NORM.S.INV(B6204)</f>
        <v/>
      </c>
      <c r="D6204">
        <f>INDEX(SORT('06_MODELO_REFS'!F$26:F$3837;1;TRUE);A6204)</f>
        <v/>
      </c>
      <c r="F6204" t="n">
        <v>2385</v>
      </c>
      <c r="G6204">
        <f>(F6204-0,5)/3812</f>
        <v/>
      </c>
      <c r="H6204">
        <f>NORM.S.INV(G6204)</f>
        <v/>
      </c>
      <c r="I6204">
        <f>INDEX(SORT('07_MODELO_NPI'!F$26:F$3837;1;TRUE);F6204)</f>
        <v/>
      </c>
      <c r="K6204" t="n">
        <v>2385</v>
      </c>
      <c r="L6204">
        <f>(K6204-0,5)/3812</f>
        <v/>
      </c>
      <c r="M6204">
        <f>NORM.S.INV(L6204)</f>
        <v/>
      </c>
      <c r="N6204">
        <f>INDEX(SORT('08_MODELO_MULTIPLO'!G$31:G$3842;1;TRUE);K6204)</f>
        <v/>
      </c>
    </row>
    <row r="6205">
      <c r="A6205" t="n">
        <v>2386</v>
      </c>
      <c r="B6205">
        <f>(A6205-0,5)/3812</f>
        <v/>
      </c>
      <c r="C6205">
        <f>NORM.S.INV(B6205)</f>
        <v/>
      </c>
      <c r="D6205">
        <f>INDEX(SORT('06_MODELO_REFS'!F$26:F$3837;1;TRUE);A6205)</f>
        <v/>
      </c>
      <c r="F6205" t="n">
        <v>2386</v>
      </c>
      <c r="G6205">
        <f>(F6205-0,5)/3812</f>
        <v/>
      </c>
      <c r="H6205">
        <f>NORM.S.INV(G6205)</f>
        <v/>
      </c>
      <c r="I6205">
        <f>INDEX(SORT('07_MODELO_NPI'!F$26:F$3837;1;TRUE);F6205)</f>
        <v/>
      </c>
      <c r="K6205" t="n">
        <v>2386</v>
      </c>
      <c r="L6205">
        <f>(K6205-0,5)/3812</f>
        <v/>
      </c>
      <c r="M6205">
        <f>NORM.S.INV(L6205)</f>
        <v/>
      </c>
      <c r="N6205">
        <f>INDEX(SORT('08_MODELO_MULTIPLO'!G$31:G$3842;1;TRUE);K6205)</f>
        <v/>
      </c>
    </row>
    <row r="6206">
      <c r="A6206" t="n">
        <v>2387</v>
      </c>
      <c r="B6206">
        <f>(A6206-0,5)/3812</f>
        <v/>
      </c>
      <c r="C6206">
        <f>NORM.S.INV(B6206)</f>
        <v/>
      </c>
      <c r="D6206">
        <f>INDEX(SORT('06_MODELO_REFS'!F$26:F$3837;1;TRUE);A6206)</f>
        <v/>
      </c>
      <c r="F6206" t="n">
        <v>2387</v>
      </c>
      <c r="G6206">
        <f>(F6206-0,5)/3812</f>
        <v/>
      </c>
      <c r="H6206">
        <f>NORM.S.INV(G6206)</f>
        <v/>
      </c>
      <c r="I6206">
        <f>INDEX(SORT('07_MODELO_NPI'!F$26:F$3837;1;TRUE);F6206)</f>
        <v/>
      </c>
      <c r="K6206" t="n">
        <v>2387</v>
      </c>
      <c r="L6206">
        <f>(K6206-0,5)/3812</f>
        <v/>
      </c>
      <c r="M6206">
        <f>NORM.S.INV(L6206)</f>
        <v/>
      </c>
      <c r="N6206">
        <f>INDEX(SORT('08_MODELO_MULTIPLO'!G$31:G$3842;1;TRUE);K6206)</f>
        <v/>
      </c>
    </row>
    <row r="6207">
      <c r="A6207" t="n">
        <v>2388</v>
      </c>
      <c r="B6207">
        <f>(A6207-0,5)/3812</f>
        <v/>
      </c>
      <c r="C6207">
        <f>NORM.S.INV(B6207)</f>
        <v/>
      </c>
      <c r="D6207">
        <f>INDEX(SORT('06_MODELO_REFS'!F$26:F$3837;1;TRUE);A6207)</f>
        <v/>
      </c>
      <c r="F6207" t="n">
        <v>2388</v>
      </c>
      <c r="G6207">
        <f>(F6207-0,5)/3812</f>
        <v/>
      </c>
      <c r="H6207">
        <f>NORM.S.INV(G6207)</f>
        <v/>
      </c>
      <c r="I6207">
        <f>INDEX(SORT('07_MODELO_NPI'!F$26:F$3837;1;TRUE);F6207)</f>
        <v/>
      </c>
      <c r="K6207" t="n">
        <v>2388</v>
      </c>
      <c r="L6207">
        <f>(K6207-0,5)/3812</f>
        <v/>
      </c>
      <c r="M6207">
        <f>NORM.S.INV(L6207)</f>
        <v/>
      </c>
      <c r="N6207">
        <f>INDEX(SORT('08_MODELO_MULTIPLO'!G$31:G$3842;1;TRUE);K6207)</f>
        <v/>
      </c>
    </row>
    <row r="6208">
      <c r="A6208" t="n">
        <v>2389</v>
      </c>
      <c r="B6208">
        <f>(A6208-0,5)/3812</f>
        <v/>
      </c>
      <c r="C6208">
        <f>NORM.S.INV(B6208)</f>
        <v/>
      </c>
      <c r="D6208">
        <f>INDEX(SORT('06_MODELO_REFS'!F$26:F$3837;1;TRUE);A6208)</f>
        <v/>
      </c>
      <c r="F6208" t="n">
        <v>2389</v>
      </c>
      <c r="G6208">
        <f>(F6208-0,5)/3812</f>
        <v/>
      </c>
      <c r="H6208">
        <f>NORM.S.INV(G6208)</f>
        <v/>
      </c>
      <c r="I6208">
        <f>INDEX(SORT('07_MODELO_NPI'!F$26:F$3837;1;TRUE);F6208)</f>
        <v/>
      </c>
      <c r="K6208" t="n">
        <v>2389</v>
      </c>
      <c r="L6208">
        <f>(K6208-0,5)/3812</f>
        <v/>
      </c>
      <c r="M6208">
        <f>NORM.S.INV(L6208)</f>
        <v/>
      </c>
      <c r="N6208">
        <f>INDEX(SORT('08_MODELO_MULTIPLO'!G$31:G$3842;1;TRUE);K6208)</f>
        <v/>
      </c>
    </row>
    <row r="6209">
      <c r="A6209" t="n">
        <v>2390</v>
      </c>
      <c r="B6209">
        <f>(A6209-0,5)/3812</f>
        <v/>
      </c>
      <c r="C6209">
        <f>NORM.S.INV(B6209)</f>
        <v/>
      </c>
      <c r="D6209">
        <f>INDEX(SORT('06_MODELO_REFS'!F$26:F$3837;1;TRUE);A6209)</f>
        <v/>
      </c>
      <c r="F6209" t="n">
        <v>2390</v>
      </c>
      <c r="G6209">
        <f>(F6209-0,5)/3812</f>
        <v/>
      </c>
      <c r="H6209">
        <f>NORM.S.INV(G6209)</f>
        <v/>
      </c>
      <c r="I6209">
        <f>INDEX(SORT('07_MODELO_NPI'!F$26:F$3837;1;TRUE);F6209)</f>
        <v/>
      </c>
      <c r="K6209" t="n">
        <v>2390</v>
      </c>
      <c r="L6209">
        <f>(K6209-0,5)/3812</f>
        <v/>
      </c>
      <c r="M6209">
        <f>NORM.S.INV(L6209)</f>
        <v/>
      </c>
      <c r="N6209">
        <f>INDEX(SORT('08_MODELO_MULTIPLO'!G$31:G$3842;1;TRUE);K6209)</f>
        <v/>
      </c>
    </row>
    <row r="6210">
      <c r="A6210" t="n">
        <v>2391</v>
      </c>
      <c r="B6210">
        <f>(A6210-0,5)/3812</f>
        <v/>
      </c>
      <c r="C6210">
        <f>NORM.S.INV(B6210)</f>
        <v/>
      </c>
      <c r="D6210">
        <f>INDEX(SORT('06_MODELO_REFS'!F$26:F$3837;1;TRUE);A6210)</f>
        <v/>
      </c>
      <c r="F6210" t="n">
        <v>2391</v>
      </c>
      <c r="G6210">
        <f>(F6210-0,5)/3812</f>
        <v/>
      </c>
      <c r="H6210">
        <f>NORM.S.INV(G6210)</f>
        <v/>
      </c>
      <c r="I6210">
        <f>INDEX(SORT('07_MODELO_NPI'!F$26:F$3837;1;TRUE);F6210)</f>
        <v/>
      </c>
      <c r="K6210" t="n">
        <v>2391</v>
      </c>
      <c r="L6210">
        <f>(K6210-0,5)/3812</f>
        <v/>
      </c>
      <c r="M6210">
        <f>NORM.S.INV(L6210)</f>
        <v/>
      </c>
      <c r="N6210">
        <f>INDEX(SORT('08_MODELO_MULTIPLO'!G$31:G$3842;1;TRUE);K6210)</f>
        <v/>
      </c>
    </row>
    <row r="6211">
      <c r="A6211" t="n">
        <v>2392</v>
      </c>
      <c r="B6211">
        <f>(A6211-0,5)/3812</f>
        <v/>
      </c>
      <c r="C6211">
        <f>NORM.S.INV(B6211)</f>
        <v/>
      </c>
      <c r="D6211">
        <f>INDEX(SORT('06_MODELO_REFS'!F$26:F$3837;1;TRUE);A6211)</f>
        <v/>
      </c>
      <c r="F6211" t="n">
        <v>2392</v>
      </c>
      <c r="G6211">
        <f>(F6211-0,5)/3812</f>
        <v/>
      </c>
      <c r="H6211">
        <f>NORM.S.INV(G6211)</f>
        <v/>
      </c>
      <c r="I6211">
        <f>INDEX(SORT('07_MODELO_NPI'!F$26:F$3837;1;TRUE);F6211)</f>
        <v/>
      </c>
      <c r="K6211" t="n">
        <v>2392</v>
      </c>
      <c r="L6211">
        <f>(K6211-0,5)/3812</f>
        <v/>
      </c>
      <c r="M6211">
        <f>NORM.S.INV(L6211)</f>
        <v/>
      </c>
      <c r="N6211">
        <f>INDEX(SORT('08_MODELO_MULTIPLO'!G$31:G$3842;1;TRUE);K6211)</f>
        <v/>
      </c>
    </row>
    <row r="6212">
      <c r="A6212" t="n">
        <v>2393</v>
      </c>
      <c r="B6212">
        <f>(A6212-0,5)/3812</f>
        <v/>
      </c>
      <c r="C6212">
        <f>NORM.S.INV(B6212)</f>
        <v/>
      </c>
      <c r="D6212">
        <f>INDEX(SORT('06_MODELO_REFS'!F$26:F$3837;1;TRUE);A6212)</f>
        <v/>
      </c>
      <c r="F6212" t="n">
        <v>2393</v>
      </c>
      <c r="G6212">
        <f>(F6212-0,5)/3812</f>
        <v/>
      </c>
      <c r="H6212">
        <f>NORM.S.INV(G6212)</f>
        <v/>
      </c>
      <c r="I6212">
        <f>INDEX(SORT('07_MODELO_NPI'!F$26:F$3837;1;TRUE);F6212)</f>
        <v/>
      </c>
      <c r="K6212" t="n">
        <v>2393</v>
      </c>
      <c r="L6212">
        <f>(K6212-0,5)/3812</f>
        <v/>
      </c>
      <c r="M6212">
        <f>NORM.S.INV(L6212)</f>
        <v/>
      </c>
      <c r="N6212">
        <f>INDEX(SORT('08_MODELO_MULTIPLO'!G$31:G$3842;1;TRUE);K6212)</f>
        <v/>
      </c>
    </row>
    <row r="6213">
      <c r="A6213" t="n">
        <v>2394</v>
      </c>
      <c r="B6213">
        <f>(A6213-0,5)/3812</f>
        <v/>
      </c>
      <c r="C6213">
        <f>NORM.S.INV(B6213)</f>
        <v/>
      </c>
      <c r="D6213">
        <f>INDEX(SORT('06_MODELO_REFS'!F$26:F$3837;1;TRUE);A6213)</f>
        <v/>
      </c>
      <c r="F6213" t="n">
        <v>2394</v>
      </c>
      <c r="G6213">
        <f>(F6213-0,5)/3812</f>
        <v/>
      </c>
      <c r="H6213">
        <f>NORM.S.INV(G6213)</f>
        <v/>
      </c>
      <c r="I6213">
        <f>INDEX(SORT('07_MODELO_NPI'!F$26:F$3837;1;TRUE);F6213)</f>
        <v/>
      </c>
      <c r="K6213" t="n">
        <v>2394</v>
      </c>
      <c r="L6213">
        <f>(K6213-0,5)/3812</f>
        <v/>
      </c>
      <c r="M6213">
        <f>NORM.S.INV(L6213)</f>
        <v/>
      </c>
      <c r="N6213">
        <f>INDEX(SORT('08_MODELO_MULTIPLO'!G$31:G$3842;1;TRUE);K6213)</f>
        <v/>
      </c>
    </row>
    <row r="6214">
      <c r="A6214" t="n">
        <v>2395</v>
      </c>
      <c r="B6214">
        <f>(A6214-0,5)/3812</f>
        <v/>
      </c>
      <c r="C6214">
        <f>NORM.S.INV(B6214)</f>
        <v/>
      </c>
      <c r="D6214">
        <f>INDEX(SORT('06_MODELO_REFS'!F$26:F$3837;1;TRUE);A6214)</f>
        <v/>
      </c>
      <c r="F6214" t="n">
        <v>2395</v>
      </c>
      <c r="G6214">
        <f>(F6214-0,5)/3812</f>
        <v/>
      </c>
      <c r="H6214">
        <f>NORM.S.INV(G6214)</f>
        <v/>
      </c>
      <c r="I6214">
        <f>INDEX(SORT('07_MODELO_NPI'!F$26:F$3837;1;TRUE);F6214)</f>
        <v/>
      </c>
      <c r="K6214" t="n">
        <v>2395</v>
      </c>
      <c r="L6214">
        <f>(K6214-0,5)/3812</f>
        <v/>
      </c>
      <c r="M6214">
        <f>NORM.S.INV(L6214)</f>
        <v/>
      </c>
      <c r="N6214">
        <f>INDEX(SORT('08_MODELO_MULTIPLO'!G$31:G$3842;1;TRUE);K6214)</f>
        <v/>
      </c>
    </row>
    <row r="6215">
      <c r="A6215" t="n">
        <v>2396</v>
      </c>
      <c r="B6215">
        <f>(A6215-0,5)/3812</f>
        <v/>
      </c>
      <c r="C6215">
        <f>NORM.S.INV(B6215)</f>
        <v/>
      </c>
      <c r="D6215">
        <f>INDEX(SORT('06_MODELO_REFS'!F$26:F$3837;1;TRUE);A6215)</f>
        <v/>
      </c>
      <c r="F6215" t="n">
        <v>2396</v>
      </c>
      <c r="G6215">
        <f>(F6215-0,5)/3812</f>
        <v/>
      </c>
      <c r="H6215">
        <f>NORM.S.INV(G6215)</f>
        <v/>
      </c>
      <c r="I6215">
        <f>INDEX(SORT('07_MODELO_NPI'!F$26:F$3837;1;TRUE);F6215)</f>
        <v/>
      </c>
      <c r="K6215" t="n">
        <v>2396</v>
      </c>
      <c r="L6215">
        <f>(K6215-0,5)/3812</f>
        <v/>
      </c>
      <c r="M6215">
        <f>NORM.S.INV(L6215)</f>
        <v/>
      </c>
      <c r="N6215">
        <f>INDEX(SORT('08_MODELO_MULTIPLO'!G$31:G$3842;1;TRUE);K6215)</f>
        <v/>
      </c>
    </row>
    <row r="6216">
      <c r="A6216" t="n">
        <v>2397</v>
      </c>
      <c r="B6216">
        <f>(A6216-0,5)/3812</f>
        <v/>
      </c>
      <c r="C6216">
        <f>NORM.S.INV(B6216)</f>
        <v/>
      </c>
      <c r="D6216">
        <f>INDEX(SORT('06_MODELO_REFS'!F$26:F$3837;1;TRUE);A6216)</f>
        <v/>
      </c>
      <c r="F6216" t="n">
        <v>2397</v>
      </c>
      <c r="G6216">
        <f>(F6216-0,5)/3812</f>
        <v/>
      </c>
      <c r="H6216">
        <f>NORM.S.INV(G6216)</f>
        <v/>
      </c>
      <c r="I6216">
        <f>INDEX(SORT('07_MODELO_NPI'!F$26:F$3837;1;TRUE);F6216)</f>
        <v/>
      </c>
      <c r="K6216" t="n">
        <v>2397</v>
      </c>
      <c r="L6216">
        <f>(K6216-0,5)/3812</f>
        <v/>
      </c>
      <c r="M6216">
        <f>NORM.S.INV(L6216)</f>
        <v/>
      </c>
      <c r="N6216">
        <f>INDEX(SORT('08_MODELO_MULTIPLO'!G$31:G$3842;1;TRUE);K6216)</f>
        <v/>
      </c>
    </row>
    <row r="6217">
      <c r="A6217" t="n">
        <v>2398</v>
      </c>
      <c r="B6217">
        <f>(A6217-0,5)/3812</f>
        <v/>
      </c>
      <c r="C6217">
        <f>NORM.S.INV(B6217)</f>
        <v/>
      </c>
      <c r="D6217">
        <f>INDEX(SORT('06_MODELO_REFS'!F$26:F$3837;1;TRUE);A6217)</f>
        <v/>
      </c>
      <c r="F6217" t="n">
        <v>2398</v>
      </c>
      <c r="G6217">
        <f>(F6217-0,5)/3812</f>
        <v/>
      </c>
      <c r="H6217">
        <f>NORM.S.INV(G6217)</f>
        <v/>
      </c>
      <c r="I6217">
        <f>INDEX(SORT('07_MODELO_NPI'!F$26:F$3837;1;TRUE);F6217)</f>
        <v/>
      </c>
      <c r="K6217" t="n">
        <v>2398</v>
      </c>
      <c r="L6217">
        <f>(K6217-0,5)/3812</f>
        <v/>
      </c>
      <c r="M6217">
        <f>NORM.S.INV(L6217)</f>
        <v/>
      </c>
      <c r="N6217">
        <f>INDEX(SORT('08_MODELO_MULTIPLO'!G$31:G$3842;1;TRUE);K6217)</f>
        <v/>
      </c>
    </row>
    <row r="6218">
      <c r="A6218" t="n">
        <v>2399</v>
      </c>
      <c r="B6218">
        <f>(A6218-0,5)/3812</f>
        <v/>
      </c>
      <c r="C6218">
        <f>NORM.S.INV(B6218)</f>
        <v/>
      </c>
      <c r="D6218">
        <f>INDEX(SORT('06_MODELO_REFS'!F$26:F$3837;1;TRUE);A6218)</f>
        <v/>
      </c>
      <c r="F6218" t="n">
        <v>2399</v>
      </c>
      <c r="G6218">
        <f>(F6218-0,5)/3812</f>
        <v/>
      </c>
      <c r="H6218">
        <f>NORM.S.INV(G6218)</f>
        <v/>
      </c>
      <c r="I6218">
        <f>INDEX(SORT('07_MODELO_NPI'!F$26:F$3837;1;TRUE);F6218)</f>
        <v/>
      </c>
      <c r="K6218" t="n">
        <v>2399</v>
      </c>
      <c r="L6218">
        <f>(K6218-0,5)/3812</f>
        <v/>
      </c>
      <c r="M6218">
        <f>NORM.S.INV(L6218)</f>
        <v/>
      </c>
      <c r="N6218">
        <f>INDEX(SORT('08_MODELO_MULTIPLO'!G$31:G$3842;1;TRUE);K6218)</f>
        <v/>
      </c>
    </row>
    <row r="6219">
      <c r="A6219" t="n">
        <v>2400</v>
      </c>
      <c r="B6219">
        <f>(A6219-0,5)/3812</f>
        <v/>
      </c>
      <c r="C6219">
        <f>NORM.S.INV(B6219)</f>
        <v/>
      </c>
      <c r="D6219">
        <f>INDEX(SORT('06_MODELO_REFS'!F$26:F$3837;1;TRUE);A6219)</f>
        <v/>
      </c>
      <c r="F6219" t="n">
        <v>2400</v>
      </c>
      <c r="G6219">
        <f>(F6219-0,5)/3812</f>
        <v/>
      </c>
      <c r="H6219">
        <f>NORM.S.INV(G6219)</f>
        <v/>
      </c>
      <c r="I6219">
        <f>INDEX(SORT('07_MODELO_NPI'!F$26:F$3837;1;TRUE);F6219)</f>
        <v/>
      </c>
      <c r="K6219" t="n">
        <v>2400</v>
      </c>
      <c r="L6219">
        <f>(K6219-0,5)/3812</f>
        <v/>
      </c>
      <c r="M6219">
        <f>NORM.S.INV(L6219)</f>
        <v/>
      </c>
      <c r="N6219">
        <f>INDEX(SORT('08_MODELO_MULTIPLO'!G$31:G$3842;1;TRUE);K6219)</f>
        <v/>
      </c>
    </row>
    <row r="6220">
      <c r="A6220" t="n">
        <v>2401</v>
      </c>
      <c r="B6220">
        <f>(A6220-0,5)/3812</f>
        <v/>
      </c>
      <c r="C6220">
        <f>NORM.S.INV(B6220)</f>
        <v/>
      </c>
      <c r="D6220">
        <f>INDEX(SORT('06_MODELO_REFS'!F$26:F$3837;1;TRUE);A6220)</f>
        <v/>
      </c>
      <c r="F6220" t="n">
        <v>2401</v>
      </c>
      <c r="G6220">
        <f>(F6220-0,5)/3812</f>
        <v/>
      </c>
      <c r="H6220">
        <f>NORM.S.INV(G6220)</f>
        <v/>
      </c>
      <c r="I6220">
        <f>INDEX(SORT('07_MODELO_NPI'!F$26:F$3837;1;TRUE);F6220)</f>
        <v/>
      </c>
      <c r="K6220" t="n">
        <v>2401</v>
      </c>
      <c r="L6220">
        <f>(K6220-0,5)/3812</f>
        <v/>
      </c>
      <c r="M6220">
        <f>NORM.S.INV(L6220)</f>
        <v/>
      </c>
      <c r="N6220">
        <f>INDEX(SORT('08_MODELO_MULTIPLO'!G$31:G$3842;1;TRUE);K6220)</f>
        <v/>
      </c>
    </row>
    <row r="6221">
      <c r="A6221" t="n">
        <v>2402</v>
      </c>
      <c r="B6221">
        <f>(A6221-0,5)/3812</f>
        <v/>
      </c>
      <c r="C6221">
        <f>NORM.S.INV(B6221)</f>
        <v/>
      </c>
      <c r="D6221">
        <f>INDEX(SORT('06_MODELO_REFS'!F$26:F$3837;1;TRUE);A6221)</f>
        <v/>
      </c>
      <c r="F6221" t="n">
        <v>2402</v>
      </c>
      <c r="G6221">
        <f>(F6221-0,5)/3812</f>
        <v/>
      </c>
      <c r="H6221">
        <f>NORM.S.INV(G6221)</f>
        <v/>
      </c>
      <c r="I6221">
        <f>INDEX(SORT('07_MODELO_NPI'!F$26:F$3837;1;TRUE);F6221)</f>
        <v/>
      </c>
      <c r="K6221" t="n">
        <v>2402</v>
      </c>
      <c r="L6221">
        <f>(K6221-0,5)/3812</f>
        <v/>
      </c>
      <c r="M6221">
        <f>NORM.S.INV(L6221)</f>
        <v/>
      </c>
      <c r="N6221">
        <f>INDEX(SORT('08_MODELO_MULTIPLO'!G$31:G$3842;1;TRUE);K6221)</f>
        <v/>
      </c>
    </row>
    <row r="6222">
      <c r="A6222" t="n">
        <v>2403</v>
      </c>
      <c r="B6222">
        <f>(A6222-0,5)/3812</f>
        <v/>
      </c>
      <c r="C6222">
        <f>NORM.S.INV(B6222)</f>
        <v/>
      </c>
      <c r="D6222">
        <f>INDEX(SORT('06_MODELO_REFS'!F$26:F$3837;1;TRUE);A6222)</f>
        <v/>
      </c>
      <c r="F6222" t="n">
        <v>2403</v>
      </c>
      <c r="G6222">
        <f>(F6222-0,5)/3812</f>
        <v/>
      </c>
      <c r="H6222">
        <f>NORM.S.INV(G6222)</f>
        <v/>
      </c>
      <c r="I6222">
        <f>INDEX(SORT('07_MODELO_NPI'!F$26:F$3837;1;TRUE);F6222)</f>
        <v/>
      </c>
      <c r="K6222" t="n">
        <v>2403</v>
      </c>
      <c r="L6222">
        <f>(K6222-0,5)/3812</f>
        <v/>
      </c>
      <c r="M6222">
        <f>NORM.S.INV(L6222)</f>
        <v/>
      </c>
      <c r="N6222">
        <f>INDEX(SORT('08_MODELO_MULTIPLO'!G$31:G$3842;1;TRUE);K6222)</f>
        <v/>
      </c>
    </row>
    <row r="6223">
      <c r="A6223" t="n">
        <v>2404</v>
      </c>
      <c r="B6223">
        <f>(A6223-0,5)/3812</f>
        <v/>
      </c>
      <c r="C6223">
        <f>NORM.S.INV(B6223)</f>
        <v/>
      </c>
      <c r="D6223">
        <f>INDEX(SORT('06_MODELO_REFS'!F$26:F$3837;1;TRUE);A6223)</f>
        <v/>
      </c>
      <c r="F6223" t="n">
        <v>2404</v>
      </c>
      <c r="G6223">
        <f>(F6223-0,5)/3812</f>
        <v/>
      </c>
      <c r="H6223">
        <f>NORM.S.INV(G6223)</f>
        <v/>
      </c>
      <c r="I6223">
        <f>INDEX(SORT('07_MODELO_NPI'!F$26:F$3837;1;TRUE);F6223)</f>
        <v/>
      </c>
      <c r="K6223" t="n">
        <v>2404</v>
      </c>
      <c r="L6223">
        <f>(K6223-0,5)/3812</f>
        <v/>
      </c>
      <c r="M6223">
        <f>NORM.S.INV(L6223)</f>
        <v/>
      </c>
      <c r="N6223">
        <f>INDEX(SORT('08_MODELO_MULTIPLO'!G$31:G$3842;1;TRUE);K6223)</f>
        <v/>
      </c>
    </row>
    <row r="6224">
      <c r="A6224" t="n">
        <v>2405</v>
      </c>
      <c r="B6224">
        <f>(A6224-0,5)/3812</f>
        <v/>
      </c>
      <c r="C6224">
        <f>NORM.S.INV(B6224)</f>
        <v/>
      </c>
      <c r="D6224">
        <f>INDEX(SORT('06_MODELO_REFS'!F$26:F$3837;1;TRUE);A6224)</f>
        <v/>
      </c>
      <c r="F6224" t="n">
        <v>2405</v>
      </c>
      <c r="G6224">
        <f>(F6224-0,5)/3812</f>
        <v/>
      </c>
      <c r="H6224">
        <f>NORM.S.INV(G6224)</f>
        <v/>
      </c>
      <c r="I6224">
        <f>INDEX(SORT('07_MODELO_NPI'!F$26:F$3837;1;TRUE);F6224)</f>
        <v/>
      </c>
      <c r="K6224" t="n">
        <v>2405</v>
      </c>
      <c r="L6224">
        <f>(K6224-0,5)/3812</f>
        <v/>
      </c>
      <c r="M6224">
        <f>NORM.S.INV(L6224)</f>
        <v/>
      </c>
      <c r="N6224">
        <f>INDEX(SORT('08_MODELO_MULTIPLO'!G$31:G$3842;1;TRUE);K6224)</f>
        <v/>
      </c>
    </row>
    <row r="6225">
      <c r="A6225" t="n">
        <v>2406</v>
      </c>
      <c r="B6225">
        <f>(A6225-0,5)/3812</f>
        <v/>
      </c>
      <c r="C6225">
        <f>NORM.S.INV(B6225)</f>
        <v/>
      </c>
      <c r="D6225">
        <f>INDEX(SORT('06_MODELO_REFS'!F$26:F$3837;1;TRUE);A6225)</f>
        <v/>
      </c>
      <c r="F6225" t="n">
        <v>2406</v>
      </c>
      <c r="G6225">
        <f>(F6225-0,5)/3812</f>
        <v/>
      </c>
      <c r="H6225">
        <f>NORM.S.INV(G6225)</f>
        <v/>
      </c>
      <c r="I6225">
        <f>INDEX(SORT('07_MODELO_NPI'!F$26:F$3837;1;TRUE);F6225)</f>
        <v/>
      </c>
      <c r="K6225" t="n">
        <v>2406</v>
      </c>
      <c r="L6225">
        <f>(K6225-0,5)/3812</f>
        <v/>
      </c>
      <c r="M6225">
        <f>NORM.S.INV(L6225)</f>
        <v/>
      </c>
      <c r="N6225">
        <f>INDEX(SORT('08_MODELO_MULTIPLO'!G$31:G$3842;1;TRUE);K6225)</f>
        <v/>
      </c>
    </row>
    <row r="6226">
      <c r="A6226" t="n">
        <v>2407</v>
      </c>
      <c r="B6226">
        <f>(A6226-0,5)/3812</f>
        <v/>
      </c>
      <c r="C6226">
        <f>NORM.S.INV(B6226)</f>
        <v/>
      </c>
      <c r="D6226">
        <f>INDEX(SORT('06_MODELO_REFS'!F$26:F$3837;1;TRUE);A6226)</f>
        <v/>
      </c>
      <c r="F6226" t="n">
        <v>2407</v>
      </c>
      <c r="G6226">
        <f>(F6226-0,5)/3812</f>
        <v/>
      </c>
      <c r="H6226">
        <f>NORM.S.INV(G6226)</f>
        <v/>
      </c>
      <c r="I6226">
        <f>INDEX(SORT('07_MODELO_NPI'!F$26:F$3837;1;TRUE);F6226)</f>
        <v/>
      </c>
      <c r="K6226" t="n">
        <v>2407</v>
      </c>
      <c r="L6226">
        <f>(K6226-0,5)/3812</f>
        <v/>
      </c>
      <c r="M6226">
        <f>NORM.S.INV(L6226)</f>
        <v/>
      </c>
      <c r="N6226">
        <f>INDEX(SORT('08_MODELO_MULTIPLO'!G$31:G$3842;1;TRUE);K6226)</f>
        <v/>
      </c>
    </row>
    <row r="6227">
      <c r="A6227" t="n">
        <v>2408</v>
      </c>
      <c r="B6227">
        <f>(A6227-0,5)/3812</f>
        <v/>
      </c>
      <c r="C6227">
        <f>NORM.S.INV(B6227)</f>
        <v/>
      </c>
      <c r="D6227">
        <f>INDEX(SORT('06_MODELO_REFS'!F$26:F$3837;1;TRUE);A6227)</f>
        <v/>
      </c>
      <c r="F6227" t="n">
        <v>2408</v>
      </c>
      <c r="G6227">
        <f>(F6227-0,5)/3812</f>
        <v/>
      </c>
      <c r="H6227">
        <f>NORM.S.INV(G6227)</f>
        <v/>
      </c>
      <c r="I6227">
        <f>INDEX(SORT('07_MODELO_NPI'!F$26:F$3837;1;TRUE);F6227)</f>
        <v/>
      </c>
      <c r="K6227" t="n">
        <v>2408</v>
      </c>
      <c r="L6227">
        <f>(K6227-0,5)/3812</f>
        <v/>
      </c>
      <c r="M6227">
        <f>NORM.S.INV(L6227)</f>
        <v/>
      </c>
      <c r="N6227">
        <f>INDEX(SORT('08_MODELO_MULTIPLO'!G$31:G$3842;1;TRUE);K6227)</f>
        <v/>
      </c>
    </row>
    <row r="6228">
      <c r="A6228" t="n">
        <v>2409</v>
      </c>
      <c r="B6228">
        <f>(A6228-0,5)/3812</f>
        <v/>
      </c>
      <c r="C6228">
        <f>NORM.S.INV(B6228)</f>
        <v/>
      </c>
      <c r="D6228">
        <f>INDEX(SORT('06_MODELO_REFS'!F$26:F$3837;1;TRUE);A6228)</f>
        <v/>
      </c>
      <c r="F6228" t="n">
        <v>2409</v>
      </c>
      <c r="G6228">
        <f>(F6228-0,5)/3812</f>
        <v/>
      </c>
      <c r="H6228">
        <f>NORM.S.INV(G6228)</f>
        <v/>
      </c>
      <c r="I6228">
        <f>INDEX(SORT('07_MODELO_NPI'!F$26:F$3837;1;TRUE);F6228)</f>
        <v/>
      </c>
      <c r="K6228" t="n">
        <v>2409</v>
      </c>
      <c r="L6228">
        <f>(K6228-0,5)/3812</f>
        <v/>
      </c>
      <c r="M6228">
        <f>NORM.S.INV(L6228)</f>
        <v/>
      </c>
      <c r="N6228">
        <f>INDEX(SORT('08_MODELO_MULTIPLO'!G$31:G$3842;1;TRUE);K6228)</f>
        <v/>
      </c>
    </row>
    <row r="6229">
      <c r="A6229" t="n">
        <v>2410</v>
      </c>
      <c r="B6229">
        <f>(A6229-0,5)/3812</f>
        <v/>
      </c>
      <c r="C6229">
        <f>NORM.S.INV(B6229)</f>
        <v/>
      </c>
      <c r="D6229">
        <f>INDEX(SORT('06_MODELO_REFS'!F$26:F$3837;1;TRUE);A6229)</f>
        <v/>
      </c>
      <c r="F6229" t="n">
        <v>2410</v>
      </c>
      <c r="G6229">
        <f>(F6229-0,5)/3812</f>
        <v/>
      </c>
      <c r="H6229">
        <f>NORM.S.INV(G6229)</f>
        <v/>
      </c>
      <c r="I6229">
        <f>INDEX(SORT('07_MODELO_NPI'!F$26:F$3837;1;TRUE);F6229)</f>
        <v/>
      </c>
      <c r="K6229" t="n">
        <v>2410</v>
      </c>
      <c r="L6229">
        <f>(K6229-0,5)/3812</f>
        <v/>
      </c>
      <c r="M6229">
        <f>NORM.S.INV(L6229)</f>
        <v/>
      </c>
      <c r="N6229">
        <f>INDEX(SORT('08_MODELO_MULTIPLO'!G$31:G$3842;1;TRUE);K6229)</f>
        <v/>
      </c>
    </row>
    <row r="6230">
      <c r="A6230" t="n">
        <v>2411</v>
      </c>
      <c r="B6230">
        <f>(A6230-0,5)/3812</f>
        <v/>
      </c>
      <c r="C6230">
        <f>NORM.S.INV(B6230)</f>
        <v/>
      </c>
      <c r="D6230">
        <f>INDEX(SORT('06_MODELO_REFS'!F$26:F$3837;1;TRUE);A6230)</f>
        <v/>
      </c>
      <c r="F6230" t="n">
        <v>2411</v>
      </c>
      <c r="G6230">
        <f>(F6230-0,5)/3812</f>
        <v/>
      </c>
      <c r="H6230">
        <f>NORM.S.INV(G6230)</f>
        <v/>
      </c>
      <c r="I6230">
        <f>INDEX(SORT('07_MODELO_NPI'!F$26:F$3837;1;TRUE);F6230)</f>
        <v/>
      </c>
      <c r="K6230" t="n">
        <v>2411</v>
      </c>
      <c r="L6230">
        <f>(K6230-0,5)/3812</f>
        <v/>
      </c>
      <c r="M6230">
        <f>NORM.S.INV(L6230)</f>
        <v/>
      </c>
      <c r="N6230">
        <f>INDEX(SORT('08_MODELO_MULTIPLO'!G$31:G$3842;1;TRUE);K6230)</f>
        <v/>
      </c>
    </row>
    <row r="6231">
      <c r="A6231" t="n">
        <v>2412</v>
      </c>
      <c r="B6231">
        <f>(A6231-0,5)/3812</f>
        <v/>
      </c>
      <c r="C6231">
        <f>NORM.S.INV(B6231)</f>
        <v/>
      </c>
      <c r="D6231">
        <f>INDEX(SORT('06_MODELO_REFS'!F$26:F$3837;1;TRUE);A6231)</f>
        <v/>
      </c>
      <c r="F6231" t="n">
        <v>2412</v>
      </c>
      <c r="G6231">
        <f>(F6231-0,5)/3812</f>
        <v/>
      </c>
      <c r="H6231">
        <f>NORM.S.INV(G6231)</f>
        <v/>
      </c>
      <c r="I6231">
        <f>INDEX(SORT('07_MODELO_NPI'!F$26:F$3837;1;TRUE);F6231)</f>
        <v/>
      </c>
      <c r="K6231" t="n">
        <v>2412</v>
      </c>
      <c r="L6231">
        <f>(K6231-0,5)/3812</f>
        <v/>
      </c>
      <c r="M6231">
        <f>NORM.S.INV(L6231)</f>
        <v/>
      </c>
      <c r="N6231">
        <f>INDEX(SORT('08_MODELO_MULTIPLO'!G$31:G$3842;1;TRUE);K6231)</f>
        <v/>
      </c>
    </row>
    <row r="6232">
      <c r="A6232" t="n">
        <v>2413</v>
      </c>
      <c r="B6232">
        <f>(A6232-0,5)/3812</f>
        <v/>
      </c>
      <c r="C6232">
        <f>NORM.S.INV(B6232)</f>
        <v/>
      </c>
      <c r="D6232">
        <f>INDEX(SORT('06_MODELO_REFS'!F$26:F$3837;1;TRUE);A6232)</f>
        <v/>
      </c>
      <c r="F6232" t="n">
        <v>2413</v>
      </c>
      <c r="G6232">
        <f>(F6232-0,5)/3812</f>
        <v/>
      </c>
      <c r="H6232">
        <f>NORM.S.INV(G6232)</f>
        <v/>
      </c>
      <c r="I6232">
        <f>INDEX(SORT('07_MODELO_NPI'!F$26:F$3837;1;TRUE);F6232)</f>
        <v/>
      </c>
      <c r="K6232" t="n">
        <v>2413</v>
      </c>
      <c r="L6232">
        <f>(K6232-0,5)/3812</f>
        <v/>
      </c>
      <c r="M6232">
        <f>NORM.S.INV(L6232)</f>
        <v/>
      </c>
      <c r="N6232">
        <f>INDEX(SORT('08_MODELO_MULTIPLO'!G$31:G$3842;1;TRUE);K6232)</f>
        <v/>
      </c>
    </row>
    <row r="6233">
      <c r="A6233" t="n">
        <v>2414</v>
      </c>
      <c r="B6233">
        <f>(A6233-0,5)/3812</f>
        <v/>
      </c>
      <c r="C6233">
        <f>NORM.S.INV(B6233)</f>
        <v/>
      </c>
      <c r="D6233">
        <f>INDEX(SORT('06_MODELO_REFS'!F$26:F$3837;1;TRUE);A6233)</f>
        <v/>
      </c>
      <c r="F6233" t="n">
        <v>2414</v>
      </c>
      <c r="G6233">
        <f>(F6233-0,5)/3812</f>
        <v/>
      </c>
      <c r="H6233">
        <f>NORM.S.INV(G6233)</f>
        <v/>
      </c>
      <c r="I6233">
        <f>INDEX(SORT('07_MODELO_NPI'!F$26:F$3837;1;TRUE);F6233)</f>
        <v/>
      </c>
      <c r="K6233" t="n">
        <v>2414</v>
      </c>
      <c r="L6233">
        <f>(K6233-0,5)/3812</f>
        <v/>
      </c>
      <c r="M6233">
        <f>NORM.S.INV(L6233)</f>
        <v/>
      </c>
      <c r="N6233">
        <f>INDEX(SORT('08_MODELO_MULTIPLO'!G$31:G$3842;1;TRUE);K6233)</f>
        <v/>
      </c>
    </row>
    <row r="6234">
      <c r="A6234" t="n">
        <v>2415</v>
      </c>
      <c r="B6234">
        <f>(A6234-0,5)/3812</f>
        <v/>
      </c>
      <c r="C6234">
        <f>NORM.S.INV(B6234)</f>
        <v/>
      </c>
      <c r="D6234">
        <f>INDEX(SORT('06_MODELO_REFS'!F$26:F$3837;1;TRUE);A6234)</f>
        <v/>
      </c>
      <c r="F6234" t="n">
        <v>2415</v>
      </c>
      <c r="G6234">
        <f>(F6234-0,5)/3812</f>
        <v/>
      </c>
      <c r="H6234">
        <f>NORM.S.INV(G6234)</f>
        <v/>
      </c>
      <c r="I6234">
        <f>INDEX(SORT('07_MODELO_NPI'!F$26:F$3837;1;TRUE);F6234)</f>
        <v/>
      </c>
      <c r="K6234" t="n">
        <v>2415</v>
      </c>
      <c r="L6234">
        <f>(K6234-0,5)/3812</f>
        <v/>
      </c>
      <c r="M6234">
        <f>NORM.S.INV(L6234)</f>
        <v/>
      </c>
      <c r="N6234">
        <f>INDEX(SORT('08_MODELO_MULTIPLO'!G$31:G$3842;1;TRUE);K6234)</f>
        <v/>
      </c>
    </row>
    <row r="6235">
      <c r="A6235" t="n">
        <v>2416</v>
      </c>
      <c r="B6235">
        <f>(A6235-0,5)/3812</f>
        <v/>
      </c>
      <c r="C6235">
        <f>NORM.S.INV(B6235)</f>
        <v/>
      </c>
      <c r="D6235">
        <f>INDEX(SORT('06_MODELO_REFS'!F$26:F$3837;1;TRUE);A6235)</f>
        <v/>
      </c>
      <c r="F6235" t="n">
        <v>2416</v>
      </c>
      <c r="G6235">
        <f>(F6235-0,5)/3812</f>
        <v/>
      </c>
      <c r="H6235">
        <f>NORM.S.INV(G6235)</f>
        <v/>
      </c>
      <c r="I6235">
        <f>INDEX(SORT('07_MODELO_NPI'!F$26:F$3837;1;TRUE);F6235)</f>
        <v/>
      </c>
      <c r="K6235" t="n">
        <v>2416</v>
      </c>
      <c r="L6235">
        <f>(K6235-0,5)/3812</f>
        <v/>
      </c>
      <c r="M6235">
        <f>NORM.S.INV(L6235)</f>
        <v/>
      </c>
      <c r="N6235">
        <f>INDEX(SORT('08_MODELO_MULTIPLO'!G$31:G$3842;1;TRUE);K6235)</f>
        <v/>
      </c>
    </row>
    <row r="6236">
      <c r="A6236" t="n">
        <v>2417</v>
      </c>
      <c r="B6236">
        <f>(A6236-0,5)/3812</f>
        <v/>
      </c>
      <c r="C6236">
        <f>NORM.S.INV(B6236)</f>
        <v/>
      </c>
      <c r="D6236">
        <f>INDEX(SORT('06_MODELO_REFS'!F$26:F$3837;1;TRUE);A6236)</f>
        <v/>
      </c>
      <c r="F6236" t="n">
        <v>2417</v>
      </c>
      <c r="G6236">
        <f>(F6236-0,5)/3812</f>
        <v/>
      </c>
      <c r="H6236">
        <f>NORM.S.INV(G6236)</f>
        <v/>
      </c>
      <c r="I6236">
        <f>INDEX(SORT('07_MODELO_NPI'!F$26:F$3837;1;TRUE);F6236)</f>
        <v/>
      </c>
      <c r="K6236" t="n">
        <v>2417</v>
      </c>
      <c r="L6236">
        <f>(K6236-0,5)/3812</f>
        <v/>
      </c>
      <c r="M6236">
        <f>NORM.S.INV(L6236)</f>
        <v/>
      </c>
      <c r="N6236">
        <f>INDEX(SORT('08_MODELO_MULTIPLO'!G$31:G$3842;1;TRUE);K6236)</f>
        <v/>
      </c>
    </row>
    <row r="6237">
      <c r="A6237" t="n">
        <v>2418</v>
      </c>
      <c r="B6237">
        <f>(A6237-0,5)/3812</f>
        <v/>
      </c>
      <c r="C6237">
        <f>NORM.S.INV(B6237)</f>
        <v/>
      </c>
      <c r="D6237">
        <f>INDEX(SORT('06_MODELO_REFS'!F$26:F$3837;1;TRUE);A6237)</f>
        <v/>
      </c>
      <c r="F6237" t="n">
        <v>2418</v>
      </c>
      <c r="G6237">
        <f>(F6237-0,5)/3812</f>
        <v/>
      </c>
      <c r="H6237">
        <f>NORM.S.INV(G6237)</f>
        <v/>
      </c>
      <c r="I6237">
        <f>INDEX(SORT('07_MODELO_NPI'!F$26:F$3837;1;TRUE);F6237)</f>
        <v/>
      </c>
      <c r="K6237" t="n">
        <v>2418</v>
      </c>
      <c r="L6237">
        <f>(K6237-0,5)/3812</f>
        <v/>
      </c>
      <c r="M6237">
        <f>NORM.S.INV(L6237)</f>
        <v/>
      </c>
      <c r="N6237">
        <f>INDEX(SORT('08_MODELO_MULTIPLO'!G$31:G$3842;1;TRUE);K6237)</f>
        <v/>
      </c>
    </row>
    <row r="6238">
      <c r="A6238" t="n">
        <v>2419</v>
      </c>
      <c r="B6238">
        <f>(A6238-0,5)/3812</f>
        <v/>
      </c>
      <c r="C6238">
        <f>NORM.S.INV(B6238)</f>
        <v/>
      </c>
      <c r="D6238">
        <f>INDEX(SORT('06_MODELO_REFS'!F$26:F$3837;1;TRUE);A6238)</f>
        <v/>
      </c>
      <c r="F6238" t="n">
        <v>2419</v>
      </c>
      <c r="G6238">
        <f>(F6238-0,5)/3812</f>
        <v/>
      </c>
      <c r="H6238">
        <f>NORM.S.INV(G6238)</f>
        <v/>
      </c>
      <c r="I6238">
        <f>INDEX(SORT('07_MODELO_NPI'!F$26:F$3837;1;TRUE);F6238)</f>
        <v/>
      </c>
      <c r="K6238" t="n">
        <v>2419</v>
      </c>
      <c r="L6238">
        <f>(K6238-0,5)/3812</f>
        <v/>
      </c>
      <c r="M6238">
        <f>NORM.S.INV(L6238)</f>
        <v/>
      </c>
      <c r="N6238">
        <f>INDEX(SORT('08_MODELO_MULTIPLO'!G$31:G$3842;1;TRUE);K6238)</f>
        <v/>
      </c>
    </row>
    <row r="6239">
      <c r="A6239" t="n">
        <v>2420</v>
      </c>
      <c r="B6239">
        <f>(A6239-0,5)/3812</f>
        <v/>
      </c>
      <c r="C6239">
        <f>NORM.S.INV(B6239)</f>
        <v/>
      </c>
      <c r="D6239">
        <f>INDEX(SORT('06_MODELO_REFS'!F$26:F$3837;1;TRUE);A6239)</f>
        <v/>
      </c>
      <c r="F6239" t="n">
        <v>2420</v>
      </c>
      <c r="G6239">
        <f>(F6239-0,5)/3812</f>
        <v/>
      </c>
      <c r="H6239">
        <f>NORM.S.INV(G6239)</f>
        <v/>
      </c>
      <c r="I6239">
        <f>INDEX(SORT('07_MODELO_NPI'!F$26:F$3837;1;TRUE);F6239)</f>
        <v/>
      </c>
      <c r="K6239" t="n">
        <v>2420</v>
      </c>
      <c r="L6239">
        <f>(K6239-0,5)/3812</f>
        <v/>
      </c>
      <c r="M6239">
        <f>NORM.S.INV(L6239)</f>
        <v/>
      </c>
      <c r="N6239">
        <f>INDEX(SORT('08_MODELO_MULTIPLO'!G$31:G$3842;1;TRUE);K6239)</f>
        <v/>
      </c>
    </row>
    <row r="6240">
      <c r="A6240" t="n">
        <v>2421</v>
      </c>
      <c r="B6240">
        <f>(A6240-0,5)/3812</f>
        <v/>
      </c>
      <c r="C6240">
        <f>NORM.S.INV(B6240)</f>
        <v/>
      </c>
      <c r="D6240">
        <f>INDEX(SORT('06_MODELO_REFS'!F$26:F$3837;1;TRUE);A6240)</f>
        <v/>
      </c>
      <c r="F6240" t="n">
        <v>2421</v>
      </c>
      <c r="G6240">
        <f>(F6240-0,5)/3812</f>
        <v/>
      </c>
      <c r="H6240">
        <f>NORM.S.INV(G6240)</f>
        <v/>
      </c>
      <c r="I6240">
        <f>INDEX(SORT('07_MODELO_NPI'!F$26:F$3837;1;TRUE);F6240)</f>
        <v/>
      </c>
      <c r="K6240" t="n">
        <v>2421</v>
      </c>
      <c r="L6240">
        <f>(K6240-0,5)/3812</f>
        <v/>
      </c>
      <c r="M6240">
        <f>NORM.S.INV(L6240)</f>
        <v/>
      </c>
      <c r="N6240">
        <f>INDEX(SORT('08_MODELO_MULTIPLO'!G$31:G$3842;1;TRUE);K6240)</f>
        <v/>
      </c>
    </row>
    <row r="6241">
      <c r="A6241" t="n">
        <v>2422</v>
      </c>
      <c r="B6241">
        <f>(A6241-0,5)/3812</f>
        <v/>
      </c>
      <c r="C6241">
        <f>NORM.S.INV(B6241)</f>
        <v/>
      </c>
      <c r="D6241">
        <f>INDEX(SORT('06_MODELO_REFS'!F$26:F$3837;1;TRUE);A6241)</f>
        <v/>
      </c>
      <c r="F6241" t="n">
        <v>2422</v>
      </c>
      <c r="G6241">
        <f>(F6241-0,5)/3812</f>
        <v/>
      </c>
      <c r="H6241">
        <f>NORM.S.INV(G6241)</f>
        <v/>
      </c>
      <c r="I6241">
        <f>INDEX(SORT('07_MODELO_NPI'!F$26:F$3837;1;TRUE);F6241)</f>
        <v/>
      </c>
      <c r="K6241" t="n">
        <v>2422</v>
      </c>
      <c r="L6241">
        <f>(K6241-0,5)/3812</f>
        <v/>
      </c>
      <c r="M6241">
        <f>NORM.S.INV(L6241)</f>
        <v/>
      </c>
      <c r="N6241">
        <f>INDEX(SORT('08_MODELO_MULTIPLO'!G$31:G$3842;1;TRUE);K6241)</f>
        <v/>
      </c>
    </row>
    <row r="6242">
      <c r="A6242" t="n">
        <v>2423</v>
      </c>
      <c r="B6242">
        <f>(A6242-0,5)/3812</f>
        <v/>
      </c>
      <c r="C6242">
        <f>NORM.S.INV(B6242)</f>
        <v/>
      </c>
      <c r="D6242">
        <f>INDEX(SORT('06_MODELO_REFS'!F$26:F$3837;1;TRUE);A6242)</f>
        <v/>
      </c>
      <c r="F6242" t="n">
        <v>2423</v>
      </c>
      <c r="G6242">
        <f>(F6242-0,5)/3812</f>
        <v/>
      </c>
      <c r="H6242">
        <f>NORM.S.INV(G6242)</f>
        <v/>
      </c>
      <c r="I6242">
        <f>INDEX(SORT('07_MODELO_NPI'!F$26:F$3837;1;TRUE);F6242)</f>
        <v/>
      </c>
      <c r="K6242" t="n">
        <v>2423</v>
      </c>
      <c r="L6242">
        <f>(K6242-0,5)/3812</f>
        <v/>
      </c>
      <c r="M6242">
        <f>NORM.S.INV(L6242)</f>
        <v/>
      </c>
      <c r="N6242">
        <f>INDEX(SORT('08_MODELO_MULTIPLO'!G$31:G$3842;1;TRUE);K6242)</f>
        <v/>
      </c>
    </row>
    <row r="6243">
      <c r="A6243" t="n">
        <v>2424</v>
      </c>
      <c r="B6243">
        <f>(A6243-0,5)/3812</f>
        <v/>
      </c>
      <c r="C6243">
        <f>NORM.S.INV(B6243)</f>
        <v/>
      </c>
      <c r="D6243">
        <f>INDEX(SORT('06_MODELO_REFS'!F$26:F$3837;1;TRUE);A6243)</f>
        <v/>
      </c>
      <c r="F6243" t="n">
        <v>2424</v>
      </c>
      <c r="G6243">
        <f>(F6243-0,5)/3812</f>
        <v/>
      </c>
      <c r="H6243">
        <f>NORM.S.INV(G6243)</f>
        <v/>
      </c>
      <c r="I6243">
        <f>INDEX(SORT('07_MODELO_NPI'!F$26:F$3837;1;TRUE);F6243)</f>
        <v/>
      </c>
      <c r="K6243" t="n">
        <v>2424</v>
      </c>
      <c r="L6243">
        <f>(K6243-0,5)/3812</f>
        <v/>
      </c>
      <c r="M6243">
        <f>NORM.S.INV(L6243)</f>
        <v/>
      </c>
      <c r="N6243">
        <f>INDEX(SORT('08_MODELO_MULTIPLO'!G$31:G$3842;1;TRUE);K6243)</f>
        <v/>
      </c>
    </row>
    <row r="6244">
      <c r="A6244" t="n">
        <v>2425</v>
      </c>
      <c r="B6244">
        <f>(A6244-0,5)/3812</f>
        <v/>
      </c>
      <c r="C6244">
        <f>NORM.S.INV(B6244)</f>
        <v/>
      </c>
      <c r="D6244">
        <f>INDEX(SORT('06_MODELO_REFS'!F$26:F$3837;1;TRUE);A6244)</f>
        <v/>
      </c>
      <c r="F6244" t="n">
        <v>2425</v>
      </c>
      <c r="G6244">
        <f>(F6244-0,5)/3812</f>
        <v/>
      </c>
      <c r="H6244">
        <f>NORM.S.INV(G6244)</f>
        <v/>
      </c>
      <c r="I6244">
        <f>INDEX(SORT('07_MODELO_NPI'!F$26:F$3837;1;TRUE);F6244)</f>
        <v/>
      </c>
      <c r="K6244" t="n">
        <v>2425</v>
      </c>
      <c r="L6244">
        <f>(K6244-0,5)/3812</f>
        <v/>
      </c>
      <c r="M6244">
        <f>NORM.S.INV(L6244)</f>
        <v/>
      </c>
      <c r="N6244">
        <f>INDEX(SORT('08_MODELO_MULTIPLO'!G$31:G$3842;1;TRUE);K6244)</f>
        <v/>
      </c>
    </row>
    <row r="6245">
      <c r="A6245" t="n">
        <v>2426</v>
      </c>
      <c r="B6245">
        <f>(A6245-0,5)/3812</f>
        <v/>
      </c>
      <c r="C6245">
        <f>NORM.S.INV(B6245)</f>
        <v/>
      </c>
      <c r="D6245">
        <f>INDEX(SORT('06_MODELO_REFS'!F$26:F$3837;1;TRUE);A6245)</f>
        <v/>
      </c>
      <c r="F6245" t="n">
        <v>2426</v>
      </c>
      <c r="G6245">
        <f>(F6245-0,5)/3812</f>
        <v/>
      </c>
      <c r="H6245">
        <f>NORM.S.INV(G6245)</f>
        <v/>
      </c>
      <c r="I6245">
        <f>INDEX(SORT('07_MODELO_NPI'!F$26:F$3837;1;TRUE);F6245)</f>
        <v/>
      </c>
      <c r="K6245" t="n">
        <v>2426</v>
      </c>
      <c r="L6245">
        <f>(K6245-0,5)/3812</f>
        <v/>
      </c>
      <c r="M6245">
        <f>NORM.S.INV(L6245)</f>
        <v/>
      </c>
      <c r="N6245">
        <f>INDEX(SORT('08_MODELO_MULTIPLO'!G$31:G$3842;1;TRUE);K6245)</f>
        <v/>
      </c>
    </row>
    <row r="6246">
      <c r="A6246" t="n">
        <v>2427</v>
      </c>
      <c r="B6246">
        <f>(A6246-0,5)/3812</f>
        <v/>
      </c>
      <c r="C6246">
        <f>NORM.S.INV(B6246)</f>
        <v/>
      </c>
      <c r="D6246">
        <f>INDEX(SORT('06_MODELO_REFS'!F$26:F$3837;1;TRUE);A6246)</f>
        <v/>
      </c>
      <c r="F6246" t="n">
        <v>2427</v>
      </c>
      <c r="G6246">
        <f>(F6246-0,5)/3812</f>
        <v/>
      </c>
      <c r="H6246">
        <f>NORM.S.INV(G6246)</f>
        <v/>
      </c>
      <c r="I6246">
        <f>INDEX(SORT('07_MODELO_NPI'!F$26:F$3837;1;TRUE);F6246)</f>
        <v/>
      </c>
      <c r="K6246" t="n">
        <v>2427</v>
      </c>
      <c r="L6246">
        <f>(K6246-0,5)/3812</f>
        <v/>
      </c>
      <c r="M6246">
        <f>NORM.S.INV(L6246)</f>
        <v/>
      </c>
      <c r="N6246">
        <f>INDEX(SORT('08_MODELO_MULTIPLO'!G$31:G$3842;1;TRUE);K6246)</f>
        <v/>
      </c>
    </row>
    <row r="6247">
      <c r="A6247" t="n">
        <v>2428</v>
      </c>
      <c r="B6247">
        <f>(A6247-0,5)/3812</f>
        <v/>
      </c>
      <c r="C6247">
        <f>NORM.S.INV(B6247)</f>
        <v/>
      </c>
      <c r="D6247">
        <f>INDEX(SORT('06_MODELO_REFS'!F$26:F$3837;1;TRUE);A6247)</f>
        <v/>
      </c>
      <c r="F6247" t="n">
        <v>2428</v>
      </c>
      <c r="G6247">
        <f>(F6247-0,5)/3812</f>
        <v/>
      </c>
      <c r="H6247">
        <f>NORM.S.INV(G6247)</f>
        <v/>
      </c>
      <c r="I6247">
        <f>INDEX(SORT('07_MODELO_NPI'!F$26:F$3837;1;TRUE);F6247)</f>
        <v/>
      </c>
      <c r="K6247" t="n">
        <v>2428</v>
      </c>
      <c r="L6247">
        <f>(K6247-0,5)/3812</f>
        <v/>
      </c>
      <c r="M6247">
        <f>NORM.S.INV(L6247)</f>
        <v/>
      </c>
      <c r="N6247">
        <f>INDEX(SORT('08_MODELO_MULTIPLO'!G$31:G$3842;1;TRUE);K6247)</f>
        <v/>
      </c>
    </row>
    <row r="6248">
      <c r="A6248" t="n">
        <v>2429</v>
      </c>
      <c r="B6248">
        <f>(A6248-0,5)/3812</f>
        <v/>
      </c>
      <c r="C6248">
        <f>NORM.S.INV(B6248)</f>
        <v/>
      </c>
      <c r="D6248">
        <f>INDEX(SORT('06_MODELO_REFS'!F$26:F$3837;1;TRUE);A6248)</f>
        <v/>
      </c>
      <c r="F6248" t="n">
        <v>2429</v>
      </c>
      <c r="G6248">
        <f>(F6248-0,5)/3812</f>
        <v/>
      </c>
      <c r="H6248">
        <f>NORM.S.INV(G6248)</f>
        <v/>
      </c>
      <c r="I6248">
        <f>INDEX(SORT('07_MODELO_NPI'!F$26:F$3837;1;TRUE);F6248)</f>
        <v/>
      </c>
      <c r="K6248" t="n">
        <v>2429</v>
      </c>
      <c r="L6248">
        <f>(K6248-0,5)/3812</f>
        <v/>
      </c>
      <c r="M6248">
        <f>NORM.S.INV(L6248)</f>
        <v/>
      </c>
      <c r="N6248">
        <f>INDEX(SORT('08_MODELO_MULTIPLO'!G$31:G$3842;1;TRUE);K6248)</f>
        <v/>
      </c>
    </row>
    <row r="6249">
      <c r="A6249" t="n">
        <v>2430</v>
      </c>
      <c r="B6249">
        <f>(A6249-0,5)/3812</f>
        <v/>
      </c>
      <c r="C6249">
        <f>NORM.S.INV(B6249)</f>
        <v/>
      </c>
      <c r="D6249">
        <f>INDEX(SORT('06_MODELO_REFS'!F$26:F$3837;1;TRUE);A6249)</f>
        <v/>
      </c>
      <c r="F6249" t="n">
        <v>2430</v>
      </c>
      <c r="G6249">
        <f>(F6249-0,5)/3812</f>
        <v/>
      </c>
      <c r="H6249">
        <f>NORM.S.INV(G6249)</f>
        <v/>
      </c>
      <c r="I6249">
        <f>INDEX(SORT('07_MODELO_NPI'!F$26:F$3837;1;TRUE);F6249)</f>
        <v/>
      </c>
      <c r="K6249" t="n">
        <v>2430</v>
      </c>
      <c r="L6249">
        <f>(K6249-0,5)/3812</f>
        <v/>
      </c>
      <c r="M6249">
        <f>NORM.S.INV(L6249)</f>
        <v/>
      </c>
      <c r="N6249">
        <f>INDEX(SORT('08_MODELO_MULTIPLO'!G$31:G$3842;1;TRUE);K6249)</f>
        <v/>
      </c>
    </row>
    <row r="6250">
      <c r="A6250" t="n">
        <v>2431</v>
      </c>
      <c r="B6250">
        <f>(A6250-0,5)/3812</f>
        <v/>
      </c>
      <c r="C6250">
        <f>NORM.S.INV(B6250)</f>
        <v/>
      </c>
      <c r="D6250">
        <f>INDEX(SORT('06_MODELO_REFS'!F$26:F$3837;1;TRUE);A6250)</f>
        <v/>
      </c>
      <c r="F6250" t="n">
        <v>2431</v>
      </c>
      <c r="G6250">
        <f>(F6250-0,5)/3812</f>
        <v/>
      </c>
      <c r="H6250">
        <f>NORM.S.INV(G6250)</f>
        <v/>
      </c>
      <c r="I6250">
        <f>INDEX(SORT('07_MODELO_NPI'!F$26:F$3837;1;TRUE);F6250)</f>
        <v/>
      </c>
      <c r="K6250" t="n">
        <v>2431</v>
      </c>
      <c r="L6250">
        <f>(K6250-0,5)/3812</f>
        <v/>
      </c>
      <c r="M6250">
        <f>NORM.S.INV(L6250)</f>
        <v/>
      </c>
      <c r="N6250">
        <f>INDEX(SORT('08_MODELO_MULTIPLO'!G$31:G$3842;1;TRUE);K6250)</f>
        <v/>
      </c>
    </row>
    <row r="6251">
      <c r="A6251" t="n">
        <v>2432</v>
      </c>
      <c r="B6251">
        <f>(A6251-0,5)/3812</f>
        <v/>
      </c>
      <c r="C6251">
        <f>NORM.S.INV(B6251)</f>
        <v/>
      </c>
      <c r="D6251">
        <f>INDEX(SORT('06_MODELO_REFS'!F$26:F$3837;1;TRUE);A6251)</f>
        <v/>
      </c>
      <c r="F6251" t="n">
        <v>2432</v>
      </c>
      <c r="G6251">
        <f>(F6251-0,5)/3812</f>
        <v/>
      </c>
      <c r="H6251">
        <f>NORM.S.INV(G6251)</f>
        <v/>
      </c>
      <c r="I6251">
        <f>INDEX(SORT('07_MODELO_NPI'!F$26:F$3837;1;TRUE);F6251)</f>
        <v/>
      </c>
      <c r="K6251" t="n">
        <v>2432</v>
      </c>
      <c r="L6251">
        <f>(K6251-0,5)/3812</f>
        <v/>
      </c>
      <c r="M6251">
        <f>NORM.S.INV(L6251)</f>
        <v/>
      </c>
      <c r="N6251">
        <f>INDEX(SORT('08_MODELO_MULTIPLO'!G$31:G$3842;1;TRUE);K6251)</f>
        <v/>
      </c>
    </row>
    <row r="6252">
      <c r="A6252" t="n">
        <v>2433</v>
      </c>
      <c r="B6252">
        <f>(A6252-0,5)/3812</f>
        <v/>
      </c>
      <c r="C6252">
        <f>NORM.S.INV(B6252)</f>
        <v/>
      </c>
      <c r="D6252">
        <f>INDEX(SORT('06_MODELO_REFS'!F$26:F$3837;1;TRUE);A6252)</f>
        <v/>
      </c>
      <c r="F6252" t="n">
        <v>2433</v>
      </c>
      <c r="G6252">
        <f>(F6252-0,5)/3812</f>
        <v/>
      </c>
      <c r="H6252">
        <f>NORM.S.INV(G6252)</f>
        <v/>
      </c>
      <c r="I6252">
        <f>INDEX(SORT('07_MODELO_NPI'!F$26:F$3837;1;TRUE);F6252)</f>
        <v/>
      </c>
      <c r="K6252" t="n">
        <v>2433</v>
      </c>
      <c r="L6252">
        <f>(K6252-0,5)/3812</f>
        <v/>
      </c>
      <c r="M6252">
        <f>NORM.S.INV(L6252)</f>
        <v/>
      </c>
      <c r="N6252">
        <f>INDEX(SORT('08_MODELO_MULTIPLO'!G$31:G$3842;1;TRUE);K6252)</f>
        <v/>
      </c>
    </row>
    <row r="6253">
      <c r="A6253" t="n">
        <v>2434</v>
      </c>
      <c r="B6253">
        <f>(A6253-0,5)/3812</f>
        <v/>
      </c>
      <c r="C6253">
        <f>NORM.S.INV(B6253)</f>
        <v/>
      </c>
      <c r="D6253">
        <f>INDEX(SORT('06_MODELO_REFS'!F$26:F$3837;1;TRUE);A6253)</f>
        <v/>
      </c>
      <c r="F6253" t="n">
        <v>2434</v>
      </c>
      <c r="G6253">
        <f>(F6253-0,5)/3812</f>
        <v/>
      </c>
      <c r="H6253">
        <f>NORM.S.INV(G6253)</f>
        <v/>
      </c>
      <c r="I6253">
        <f>INDEX(SORT('07_MODELO_NPI'!F$26:F$3837;1;TRUE);F6253)</f>
        <v/>
      </c>
      <c r="K6253" t="n">
        <v>2434</v>
      </c>
      <c r="L6253">
        <f>(K6253-0,5)/3812</f>
        <v/>
      </c>
      <c r="M6253">
        <f>NORM.S.INV(L6253)</f>
        <v/>
      </c>
      <c r="N6253">
        <f>INDEX(SORT('08_MODELO_MULTIPLO'!G$31:G$3842;1;TRUE);K6253)</f>
        <v/>
      </c>
    </row>
    <row r="6254">
      <c r="A6254" t="n">
        <v>2435</v>
      </c>
      <c r="B6254">
        <f>(A6254-0,5)/3812</f>
        <v/>
      </c>
      <c r="C6254">
        <f>NORM.S.INV(B6254)</f>
        <v/>
      </c>
      <c r="D6254">
        <f>INDEX(SORT('06_MODELO_REFS'!F$26:F$3837;1;TRUE);A6254)</f>
        <v/>
      </c>
      <c r="F6254" t="n">
        <v>2435</v>
      </c>
      <c r="G6254">
        <f>(F6254-0,5)/3812</f>
        <v/>
      </c>
      <c r="H6254">
        <f>NORM.S.INV(G6254)</f>
        <v/>
      </c>
      <c r="I6254">
        <f>INDEX(SORT('07_MODELO_NPI'!F$26:F$3837;1;TRUE);F6254)</f>
        <v/>
      </c>
      <c r="K6254" t="n">
        <v>2435</v>
      </c>
      <c r="L6254">
        <f>(K6254-0,5)/3812</f>
        <v/>
      </c>
      <c r="M6254">
        <f>NORM.S.INV(L6254)</f>
        <v/>
      </c>
      <c r="N6254">
        <f>INDEX(SORT('08_MODELO_MULTIPLO'!G$31:G$3842;1;TRUE);K6254)</f>
        <v/>
      </c>
    </row>
    <row r="6255">
      <c r="A6255" t="n">
        <v>2436</v>
      </c>
      <c r="B6255">
        <f>(A6255-0,5)/3812</f>
        <v/>
      </c>
      <c r="C6255">
        <f>NORM.S.INV(B6255)</f>
        <v/>
      </c>
      <c r="D6255">
        <f>INDEX(SORT('06_MODELO_REFS'!F$26:F$3837;1;TRUE);A6255)</f>
        <v/>
      </c>
      <c r="F6255" t="n">
        <v>2436</v>
      </c>
      <c r="G6255">
        <f>(F6255-0,5)/3812</f>
        <v/>
      </c>
      <c r="H6255">
        <f>NORM.S.INV(G6255)</f>
        <v/>
      </c>
      <c r="I6255">
        <f>INDEX(SORT('07_MODELO_NPI'!F$26:F$3837;1;TRUE);F6255)</f>
        <v/>
      </c>
      <c r="K6255" t="n">
        <v>2436</v>
      </c>
      <c r="L6255">
        <f>(K6255-0,5)/3812</f>
        <v/>
      </c>
      <c r="M6255">
        <f>NORM.S.INV(L6255)</f>
        <v/>
      </c>
      <c r="N6255">
        <f>INDEX(SORT('08_MODELO_MULTIPLO'!G$31:G$3842;1;TRUE);K6255)</f>
        <v/>
      </c>
    </row>
    <row r="6256">
      <c r="A6256" t="n">
        <v>2437</v>
      </c>
      <c r="B6256">
        <f>(A6256-0,5)/3812</f>
        <v/>
      </c>
      <c r="C6256">
        <f>NORM.S.INV(B6256)</f>
        <v/>
      </c>
      <c r="D6256">
        <f>INDEX(SORT('06_MODELO_REFS'!F$26:F$3837;1;TRUE);A6256)</f>
        <v/>
      </c>
      <c r="F6256" t="n">
        <v>2437</v>
      </c>
      <c r="G6256">
        <f>(F6256-0,5)/3812</f>
        <v/>
      </c>
      <c r="H6256">
        <f>NORM.S.INV(G6256)</f>
        <v/>
      </c>
      <c r="I6256">
        <f>INDEX(SORT('07_MODELO_NPI'!F$26:F$3837;1;TRUE);F6256)</f>
        <v/>
      </c>
      <c r="K6256" t="n">
        <v>2437</v>
      </c>
      <c r="L6256">
        <f>(K6256-0,5)/3812</f>
        <v/>
      </c>
      <c r="M6256">
        <f>NORM.S.INV(L6256)</f>
        <v/>
      </c>
      <c r="N6256">
        <f>INDEX(SORT('08_MODELO_MULTIPLO'!G$31:G$3842;1;TRUE);K6256)</f>
        <v/>
      </c>
    </row>
    <row r="6257">
      <c r="A6257" t="n">
        <v>2438</v>
      </c>
      <c r="B6257">
        <f>(A6257-0,5)/3812</f>
        <v/>
      </c>
      <c r="C6257">
        <f>NORM.S.INV(B6257)</f>
        <v/>
      </c>
      <c r="D6257">
        <f>INDEX(SORT('06_MODELO_REFS'!F$26:F$3837;1;TRUE);A6257)</f>
        <v/>
      </c>
      <c r="F6257" t="n">
        <v>2438</v>
      </c>
      <c r="G6257">
        <f>(F6257-0,5)/3812</f>
        <v/>
      </c>
      <c r="H6257">
        <f>NORM.S.INV(G6257)</f>
        <v/>
      </c>
      <c r="I6257">
        <f>INDEX(SORT('07_MODELO_NPI'!F$26:F$3837;1;TRUE);F6257)</f>
        <v/>
      </c>
      <c r="K6257" t="n">
        <v>2438</v>
      </c>
      <c r="L6257">
        <f>(K6257-0,5)/3812</f>
        <v/>
      </c>
      <c r="M6257">
        <f>NORM.S.INV(L6257)</f>
        <v/>
      </c>
      <c r="N6257">
        <f>INDEX(SORT('08_MODELO_MULTIPLO'!G$31:G$3842;1;TRUE);K6257)</f>
        <v/>
      </c>
    </row>
    <row r="6258">
      <c r="A6258" t="n">
        <v>2439</v>
      </c>
      <c r="B6258">
        <f>(A6258-0,5)/3812</f>
        <v/>
      </c>
      <c r="C6258">
        <f>NORM.S.INV(B6258)</f>
        <v/>
      </c>
      <c r="D6258">
        <f>INDEX(SORT('06_MODELO_REFS'!F$26:F$3837;1;TRUE);A6258)</f>
        <v/>
      </c>
      <c r="F6258" t="n">
        <v>2439</v>
      </c>
      <c r="G6258">
        <f>(F6258-0,5)/3812</f>
        <v/>
      </c>
      <c r="H6258">
        <f>NORM.S.INV(G6258)</f>
        <v/>
      </c>
      <c r="I6258">
        <f>INDEX(SORT('07_MODELO_NPI'!F$26:F$3837;1;TRUE);F6258)</f>
        <v/>
      </c>
      <c r="K6258" t="n">
        <v>2439</v>
      </c>
      <c r="L6258">
        <f>(K6258-0,5)/3812</f>
        <v/>
      </c>
      <c r="M6258">
        <f>NORM.S.INV(L6258)</f>
        <v/>
      </c>
      <c r="N6258">
        <f>INDEX(SORT('08_MODELO_MULTIPLO'!G$31:G$3842;1;TRUE);K6258)</f>
        <v/>
      </c>
    </row>
    <row r="6259">
      <c r="A6259" t="n">
        <v>2440</v>
      </c>
      <c r="B6259">
        <f>(A6259-0,5)/3812</f>
        <v/>
      </c>
      <c r="C6259">
        <f>NORM.S.INV(B6259)</f>
        <v/>
      </c>
      <c r="D6259">
        <f>INDEX(SORT('06_MODELO_REFS'!F$26:F$3837;1;TRUE);A6259)</f>
        <v/>
      </c>
      <c r="F6259" t="n">
        <v>2440</v>
      </c>
      <c r="G6259">
        <f>(F6259-0,5)/3812</f>
        <v/>
      </c>
      <c r="H6259">
        <f>NORM.S.INV(G6259)</f>
        <v/>
      </c>
      <c r="I6259">
        <f>INDEX(SORT('07_MODELO_NPI'!F$26:F$3837;1;TRUE);F6259)</f>
        <v/>
      </c>
      <c r="K6259" t="n">
        <v>2440</v>
      </c>
      <c r="L6259">
        <f>(K6259-0,5)/3812</f>
        <v/>
      </c>
      <c r="M6259">
        <f>NORM.S.INV(L6259)</f>
        <v/>
      </c>
      <c r="N6259">
        <f>INDEX(SORT('08_MODELO_MULTIPLO'!G$31:G$3842;1;TRUE);K6259)</f>
        <v/>
      </c>
    </row>
    <row r="6260">
      <c r="A6260" t="n">
        <v>2441</v>
      </c>
      <c r="B6260">
        <f>(A6260-0,5)/3812</f>
        <v/>
      </c>
      <c r="C6260">
        <f>NORM.S.INV(B6260)</f>
        <v/>
      </c>
      <c r="D6260">
        <f>INDEX(SORT('06_MODELO_REFS'!F$26:F$3837;1;TRUE);A6260)</f>
        <v/>
      </c>
      <c r="F6260" t="n">
        <v>2441</v>
      </c>
      <c r="G6260">
        <f>(F6260-0,5)/3812</f>
        <v/>
      </c>
      <c r="H6260">
        <f>NORM.S.INV(G6260)</f>
        <v/>
      </c>
      <c r="I6260">
        <f>INDEX(SORT('07_MODELO_NPI'!F$26:F$3837;1;TRUE);F6260)</f>
        <v/>
      </c>
      <c r="K6260" t="n">
        <v>2441</v>
      </c>
      <c r="L6260">
        <f>(K6260-0,5)/3812</f>
        <v/>
      </c>
      <c r="M6260">
        <f>NORM.S.INV(L6260)</f>
        <v/>
      </c>
      <c r="N6260">
        <f>INDEX(SORT('08_MODELO_MULTIPLO'!G$31:G$3842;1;TRUE);K6260)</f>
        <v/>
      </c>
    </row>
    <row r="6261">
      <c r="A6261" t="n">
        <v>2442</v>
      </c>
      <c r="B6261">
        <f>(A6261-0,5)/3812</f>
        <v/>
      </c>
      <c r="C6261">
        <f>NORM.S.INV(B6261)</f>
        <v/>
      </c>
      <c r="D6261">
        <f>INDEX(SORT('06_MODELO_REFS'!F$26:F$3837;1;TRUE);A6261)</f>
        <v/>
      </c>
      <c r="F6261" t="n">
        <v>2442</v>
      </c>
      <c r="G6261">
        <f>(F6261-0,5)/3812</f>
        <v/>
      </c>
      <c r="H6261">
        <f>NORM.S.INV(G6261)</f>
        <v/>
      </c>
      <c r="I6261">
        <f>INDEX(SORT('07_MODELO_NPI'!F$26:F$3837;1;TRUE);F6261)</f>
        <v/>
      </c>
      <c r="K6261" t="n">
        <v>2442</v>
      </c>
      <c r="L6261">
        <f>(K6261-0,5)/3812</f>
        <v/>
      </c>
      <c r="M6261">
        <f>NORM.S.INV(L6261)</f>
        <v/>
      </c>
      <c r="N6261">
        <f>INDEX(SORT('08_MODELO_MULTIPLO'!G$31:G$3842;1;TRUE);K6261)</f>
        <v/>
      </c>
    </row>
    <row r="6262">
      <c r="A6262" t="n">
        <v>2443</v>
      </c>
      <c r="B6262">
        <f>(A6262-0,5)/3812</f>
        <v/>
      </c>
      <c r="C6262">
        <f>NORM.S.INV(B6262)</f>
        <v/>
      </c>
      <c r="D6262">
        <f>INDEX(SORT('06_MODELO_REFS'!F$26:F$3837;1;TRUE);A6262)</f>
        <v/>
      </c>
      <c r="F6262" t="n">
        <v>2443</v>
      </c>
      <c r="G6262">
        <f>(F6262-0,5)/3812</f>
        <v/>
      </c>
      <c r="H6262">
        <f>NORM.S.INV(G6262)</f>
        <v/>
      </c>
      <c r="I6262">
        <f>INDEX(SORT('07_MODELO_NPI'!F$26:F$3837;1;TRUE);F6262)</f>
        <v/>
      </c>
      <c r="K6262" t="n">
        <v>2443</v>
      </c>
      <c r="L6262">
        <f>(K6262-0,5)/3812</f>
        <v/>
      </c>
      <c r="M6262">
        <f>NORM.S.INV(L6262)</f>
        <v/>
      </c>
      <c r="N6262">
        <f>INDEX(SORT('08_MODELO_MULTIPLO'!G$31:G$3842;1;TRUE);K6262)</f>
        <v/>
      </c>
    </row>
    <row r="6263">
      <c r="A6263" t="n">
        <v>2444</v>
      </c>
      <c r="B6263">
        <f>(A6263-0,5)/3812</f>
        <v/>
      </c>
      <c r="C6263">
        <f>NORM.S.INV(B6263)</f>
        <v/>
      </c>
      <c r="D6263">
        <f>INDEX(SORT('06_MODELO_REFS'!F$26:F$3837;1;TRUE);A6263)</f>
        <v/>
      </c>
      <c r="F6263" t="n">
        <v>2444</v>
      </c>
      <c r="G6263">
        <f>(F6263-0,5)/3812</f>
        <v/>
      </c>
      <c r="H6263">
        <f>NORM.S.INV(G6263)</f>
        <v/>
      </c>
      <c r="I6263">
        <f>INDEX(SORT('07_MODELO_NPI'!F$26:F$3837;1;TRUE);F6263)</f>
        <v/>
      </c>
      <c r="K6263" t="n">
        <v>2444</v>
      </c>
      <c r="L6263">
        <f>(K6263-0,5)/3812</f>
        <v/>
      </c>
      <c r="M6263">
        <f>NORM.S.INV(L6263)</f>
        <v/>
      </c>
      <c r="N6263">
        <f>INDEX(SORT('08_MODELO_MULTIPLO'!G$31:G$3842;1;TRUE);K6263)</f>
        <v/>
      </c>
    </row>
    <row r="6264">
      <c r="A6264" t="n">
        <v>2445</v>
      </c>
      <c r="B6264">
        <f>(A6264-0,5)/3812</f>
        <v/>
      </c>
      <c r="C6264">
        <f>NORM.S.INV(B6264)</f>
        <v/>
      </c>
      <c r="D6264">
        <f>INDEX(SORT('06_MODELO_REFS'!F$26:F$3837;1;TRUE);A6264)</f>
        <v/>
      </c>
      <c r="F6264" t="n">
        <v>2445</v>
      </c>
      <c r="G6264">
        <f>(F6264-0,5)/3812</f>
        <v/>
      </c>
      <c r="H6264">
        <f>NORM.S.INV(G6264)</f>
        <v/>
      </c>
      <c r="I6264">
        <f>INDEX(SORT('07_MODELO_NPI'!F$26:F$3837;1;TRUE);F6264)</f>
        <v/>
      </c>
      <c r="K6264" t="n">
        <v>2445</v>
      </c>
      <c r="L6264">
        <f>(K6264-0,5)/3812</f>
        <v/>
      </c>
      <c r="M6264">
        <f>NORM.S.INV(L6264)</f>
        <v/>
      </c>
      <c r="N6264">
        <f>INDEX(SORT('08_MODELO_MULTIPLO'!G$31:G$3842;1;TRUE);K6264)</f>
        <v/>
      </c>
    </row>
    <row r="6265">
      <c r="A6265" t="n">
        <v>2446</v>
      </c>
      <c r="B6265">
        <f>(A6265-0,5)/3812</f>
        <v/>
      </c>
      <c r="C6265">
        <f>NORM.S.INV(B6265)</f>
        <v/>
      </c>
      <c r="D6265">
        <f>INDEX(SORT('06_MODELO_REFS'!F$26:F$3837;1;TRUE);A6265)</f>
        <v/>
      </c>
      <c r="F6265" t="n">
        <v>2446</v>
      </c>
      <c r="G6265">
        <f>(F6265-0,5)/3812</f>
        <v/>
      </c>
      <c r="H6265">
        <f>NORM.S.INV(G6265)</f>
        <v/>
      </c>
      <c r="I6265">
        <f>INDEX(SORT('07_MODELO_NPI'!F$26:F$3837;1;TRUE);F6265)</f>
        <v/>
      </c>
      <c r="K6265" t="n">
        <v>2446</v>
      </c>
      <c r="L6265">
        <f>(K6265-0,5)/3812</f>
        <v/>
      </c>
      <c r="M6265">
        <f>NORM.S.INV(L6265)</f>
        <v/>
      </c>
      <c r="N6265">
        <f>INDEX(SORT('08_MODELO_MULTIPLO'!G$31:G$3842;1;TRUE);K6265)</f>
        <v/>
      </c>
    </row>
    <row r="6266">
      <c r="A6266" t="n">
        <v>2447</v>
      </c>
      <c r="B6266">
        <f>(A6266-0,5)/3812</f>
        <v/>
      </c>
      <c r="C6266">
        <f>NORM.S.INV(B6266)</f>
        <v/>
      </c>
      <c r="D6266">
        <f>INDEX(SORT('06_MODELO_REFS'!F$26:F$3837;1;TRUE);A6266)</f>
        <v/>
      </c>
      <c r="F6266" t="n">
        <v>2447</v>
      </c>
      <c r="G6266">
        <f>(F6266-0,5)/3812</f>
        <v/>
      </c>
      <c r="H6266">
        <f>NORM.S.INV(G6266)</f>
        <v/>
      </c>
      <c r="I6266">
        <f>INDEX(SORT('07_MODELO_NPI'!F$26:F$3837;1;TRUE);F6266)</f>
        <v/>
      </c>
      <c r="K6266" t="n">
        <v>2447</v>
      </c>
      <c r="L6266">
        <f>(K6266-0,5)/3812</f>
        <v/>
      </c>
      <c r="M6266">
        <f>NORM.S.INV(L6266)</f>
        <v/>
      </c>
      <c r="N6266">
        <f>INDEX(SORT('08_MODELO_MULTIPLO'!G$31:G$3842;1;TRUE);K6266)</f>
        <v/>
      </c>
    </row>
    <row r="6267">
      <c r="A6267" t="n">
        <v>2448</v>
      </c>
      <c r="B6267">
        <f>(A6267-0,5)/3812</f>
        <v/>
      </c>
      <c r="C6267">
        <f>NORM.S.INV(B6267)</f>
        <v/>
      </c>
      <c r="D6267">
        <f>INDEX(SORT('06_MODELO_REFS'!F$26:F$3837;1;TRUE);A6267)</f>
        <v/>
      </c>
      <c r="F6267" t="n">
        <v>2448</v>
      </c>
      <c r="G6267">
        <f>(F6267-0,5)/3812</f>
        <v/>
      </c>
      <c r="H6267">
        <f>NORM.S.INV(G6267)</f>
        <v/>
      </c>
      <c r="I6267">
        <f>INDEX(SORT('07_MODELO_NPI'!F$26:F$3837;1;TRUE);F6267)</f>
        <v/>
      </c>
      <c r="K6267" t="n">
        <v>2448</v>
      </c>
      <c r="L6267">
        <f>(K6267-0,5)/3812</f>
        <v/>
      </c>
      <c r="M6267">
        <f>NORM.S.INV(L6267)</f>
        <v/>
      </c>
      <c r="N6267">
        <f>INDEX(SORT('08_MODELO_MULTIPLO'!G$31:G$3842;1;TRUE);K6267)</f>
        <v/>
      </c>
    </row>
    <row r="6268">
      <c r="A6268" t="n">
        <v>2449</v>
      </c>
      <c r="B6268">
        <f>(A6268-0,5)/3812</f>
        <v/>
      </c>
      <c r="C6268">
        <f>NORM.S.INV(B6268)</f>
        <v/>
      </c>
      <c r="D6268">
        <f>INDEX(SORT('06_MODELO_REFS'!F$26:F$3837;1;TRUE);A6268)</f>
        <v/>
      </c>
      <c r="F6268" t="n">
        <v>2449</v>
      </c>
      <c r="G6268">
        <f>(F6268-0,5)/3812</f>
        <v/>
      </c>
      <c r="H6268">
        <f>NORM.S.INV(G6268)</f>
        <v/>
      </c>
      <c r="I6268">
        <f>INDEX(SORT('07_MODELO_NPI'!F$26:F$3837;1;TRUE);F6268)</f>
        <v/>
      </c>
      <c r="K6268" t="n">
        <v>2449</v>
      </c>
      <c r="L6268">
        <f>(K6268-0,5)/3812</f>
        <v/>
      </c>
      <c r="M6268">
        <f>NORM.S.INV(L6268)</f>
        <v/>
      </c>
      <c r="N6268">
        <f>INDEX(SORT('08_MODELO_MULTIPLO'!G$31:G$3842;1;TRUE);K6268)</f>
        <v/>
      </c>
    </row>
    <row r="6269">
      <c r="A6269" t="n">
        <v>2450</v>
      </c>
      <c r="B6269">
        <f>(A6269-0,5)/3812</f>
        <v/>
      </c>
      <c r="C6269">
        <f>NORM.S.INV(B6269)</f>
        <v/>
      </c>
      <c r="D6269">
        <f>INDEX(SORT('06_MODELO_REFS'!F$26:F$3837;1;TRUE);A6269)</f>
        <v/>
      </c>
      <c r="F6269" t="n">
        <v>2450</v>
      </c>
      <c r="G6269">
        <f>(F6269-0,5)/3812</f>
        <v/>
      </c>
      <c r="H6269">
        <f>NORM.S.INV(G6269)</f>
        <v/>
      </c>
      <c r="I6269">
        <f>INDEX(SORT('07_MODELO_NPI'!F$26:F$3837;1;TRUE);F6269)</f>
        <v/>
      </c>
      <c r="K6269" t="n">
        <v>2450</v>
      </c>
      <c r="L6269">
        <f>(K6269-0,5)/3812</f>
        <v/>
      </c>
      <c r="M6269">
        <f>NORM.S.INV(L6269)</f>
        <v/>
      </c>
      <c r="N6269">
        <f>INDEX(SORT('08_MODELO_MULTIPLO'!G$31:G$3842;1;TRUE);K6269)</f>
        <v/>
      </c>
    </row>
    <row r="6270">
      <c r="A6270" t="n">
        <v>2451</v>
      </c>
      <c r="B6270">
        <f>(A6270-0,5)/3812</f>
        <v/>
      </c>
      <c r="C6270">
        <f>NORM.S.INV(B6270)</f>
        <v/>
      </c>
      <c r="D6270">
        <f>INDEX(SORT('06_MODELO_REFS'!F$26:F$3837;1;TRUE);A6270)</f>
        <v/>
      </c>
      <c r="F6270" t="n">
        <v>2451</v>
      </c>
      <c r="G6270">
        <f>(F6270-0,5)/3812</f>
        <v/>
      </c>
      <c r="H6270">
        <f>NORM.S.INV(G6270)</f>
        <v/>
      </c>
      <c r="I6270">
        <f>INDEX(SORT('07_MODELO_NPI'!F$26:F$3837;1;TRUE);F6270)</f>
        <v/>
      </c>
      <c r="K6270" t="n">
        <v>2451</v>
      </c>
      <c r="L6270">
        <f>(K6270-0,5)/3812</f>
        <v/>
      </c>
      <c r="M6270">
        <f>NORM.S.INV(L6270)</f>
        <v/>
      </c>
      <c r="N6270">
        <f>INDEX(SORT('08_MODELO_MULTIPLO'!G$31:G$3842;1;TRUE);K6270)</f>
        <v/>
      </c>
    </row>
    <row r="6271">
      <c r="A6271" t="n">
        <v>2452</v>
      </c>
      <c r="B6271">
        <f>(A6271-0,5)/3812</f>
        <v/>
      </c>
      <c r="C6271">
        <f>NORM.S.INV(B6271)</f>
        <v/>
      </c>
      <c r="D6271">
        <f>INDEX(SORT('06_MODELO_REFS'!F$26:F$3837;1;TRUE);A6271)</f>
        <v/>
      </c>
      <c r="F6271" t="n">
        <v>2452</v>
      </c>
      <c r="G6271">
        <f>(F6271-0,5)/3812</f>
        <v/>
      </c>
      <c r="H6271">
        <f>NORM.S.INV(G6271)</f>
        <v/>
      </c>
      <c r="I6271">
        <f>INDEX(SORT('07_MODELO_NPI'!F$26:F$3837;1;TRUE);F6271)</f>
        <v/>
      </c>
      <c r="K6271" t="n">
        <v>2452</v>
      </c>
      <c r="L6271">
        <f>(K6271-0,5)/3812</f>
        <v/>
      </c>
      <c r="M6271">
        <f>NORM.S.INV(L6271)</f>
        <v/>
      </c>
      <c r="N6271">
        <f>INDEX(SORT('08_MODELO_MULTIPLO'!G$31:G$3842;1;TRUE);K6271)</f>
        <v/>
      </c>
    </row>
    <row r="6272">
      <c r="A6272" t="n">
        <v>2453</v>
      </c>
      <c r="B6272">
        <f>(A6272-0,5)/3812</f>
        <v/>
      </c>
      <c r="C6272">
        <f>NORM.S.INV(B6272)</f>
        <v/>
      </c>
      <c r="D6272">
        <f>INDEX(SORT('06_MODELO_REFS'!F$26:F$3837;1;TRUE);A6272)</f>
        <v/>
      </c>
      <c r="F6272" t="n">
        <v>2453</v>
      </c>
      <c r="G6272">
        <f>(F6272-0,5)/3812</f>
        <v/>
      </c>
      <c r="H6272">
        <f>NORM.S.INV(G6272)</f>
        <v/>
      </c>
      <c r="I6272">
        <f>INDEX(SORT('07_MODELO_NPI'!F$26:F$3837;1;TRUE);F6272)</f>
        <v/>
      </c>
      <c r="K6272" t="n">
        <v>2453</v>
      </c>
      <c r="L6272">
        <f>(K6272-0,5)/3812</f>
        <v/>
      </c>
      <c r="M6272">
        <f>NORM.S.INV(L6272)</f>
        <v/>
      </c>
      <c r="N6272">
        <f>INDEX(SORT('08_MODELO_MULTIPLO'!G$31:G$3842;1;TRUE);K6272)</f>
        <v/>
      </c>
    </row>
    <row r="6273">
      <c r="A6273" t="n">
        <v>2454</v>
      </c>
      <c r="B6273">
        <f>(A6273-0,5)/3812</f>
        <v/>
      </c>
      <c r="C6273">
        <f>NORM.S.INV(B6273)</f>
        <v/>
      </c>
      <c r="D6273">
        <f>INDEX(SORT('06_MODELO_REFS'!F$26:F$3837;1;TRUE);A6273)</f>
        <v/>
      </c>
      <c r="F6273" t="n">
        <v>2454</v>
      </c>
      <c r="G6273">
        <f>(F6273-0,5)/3812</f>
        <v/>
      </c>
      <c r="H6273">
        <f>NORM.S.INV(G6273)</f>
        <v/>
      </c>
      <c r="I6273">
        <f>INDEX(SORT('07_MODELO_NPI'!F$26:F$3837;1;TRUE);F6273)</f>
        <v/>
      </c>
      <c r="K6273" t="n">
        <v>2454</v>
      </c>
      <c r="L6273">
        <f>(K6273-0,5)/3812</f>
        <v/>
      </c>
      <c r="M6273">
        <f>NORM.S.INV(L6273)</f>
        <v/>
      </c>
      <c r="N6273">
        <f>INDEX(SORT('08_MODELO_MULTIPLO'!G$31:G$3842;1;TRUE);K6273)</f>
        <v/>
      </c>
    </row>
    <row r="6274">
      <c r="A6274" t="n">
        <v>2455</v>
      </c>
      <c r="B6274">
        <f>(A6274-0,5)/3812</f>
        <v/>
      </c>
      <c r="C6274">
        <f>NORM.S.INV(B6274)</f>
        <v/>
      </c>
      <c r="D6274">
        <f>INDEX(SORT('06_MODELO_REFS'!F$26:F$3837;1;TRUE);A6274)</f>
        <v/>
      </c>
      <c r="F6274" t="n">
        <v>2455</v>
      </c>
      <c r="G6274">
        <f>(F6274-0,5)/3812</f>
        <v/>
      </c>
      <c r="H6274">
        <f>NORM.S.INV(G6274)</f>
        <v/>
      </c>
      <c r="I6274">
        <f>INDEX(SORT('07_MODELO_NPI'!F$26:F$3837;1;TRUE);F6274)</f>
        <v/>
      </c>
      <c r="K6274" t="n">
        <v>2455</v>
      </c>
      <c r="L6274">
        <f>(K6274-0,5)/3812</f>
        <v/>
      </c>
      <c r="M6274">
        <f>NORM.S.INV(L6274)</f>
        <v/>
      </c>
      <c r="N6274">
        <f>INDEX(SORT('08_MODELO_MULTIPLO'!G$31:G$3842;1;TRUE);K6274)</f>
        <v/>
      </c>
    </row>
    <row r="6275">
      <c r="A6275" t="n">
        <v>2456</v>
      </c>
      <c r="B6275">
        <f>(A6275-0,5)/3812</f>
        <v/>
      </c>
      <c r="C6275">
        <f>NORM.S.INV(B6275)</f>
        <v/>
      </c>
      <c r="D6275">
        <f>INDEX(SORT('06_MODELO_REFS'!F$26:F$3837;1;TRUE);A6275)</f>
        <v/>
      </c>
      <c r="F6275" t="n">
        <v>2456</v>
      </c>
      <c r="G6275">
        <f>(F6275-0,5)/3812</f>
        <v/>
      </c>
      <c r="H6275">
        <f>NORM.S.INV(G6275)</f>
        <v/>
      </c>
      <c r="I6275">
        <f>INDEX(SORT('07_MODELO_NPI'!F$26:F$3837;1;TRUE);F6275)</f>
        <v/>
      </c>
      <c r="K6275" t="n">
        <v>2456</v>
      </c>
      <c r="L6275">
        <f>(K6275-0,5)/3812</f>
        <v/>
      </c>
      <c r="M6275">
        <f>NORM.S.INV(L6275)</f>
        <v/>
      </c>
      <c r="N6275">
        <f>INDEX(SORT('08_MODELO_MULTIPLO'!G$31:G$3842;1;TRUE);K6275)</f>
        <v/>
      </c>
    </row>
    <row r="6276">
      <c r="A6276" t="n">
        <v>2457</v>
      </c>
      <c r="B6276">
        <f>(A6276-0,5)/3812</f>
        <v/>
      </c>
      <c r="C6276">
        <f>NORM.S.INV(B6276)</f>
        <v/>
      </c>
      <c r="D6276">
        <f>INDEX(SORT('06_MODELO_REFS'!F$26:F$3837;1;TRUE);A6276)</f>
        <v/>
      </c>
      <c r="F6276" t="n">
        <v>2457</v>
      </c>
      <c r="G6276">
        <f>(F6276-0,5)/3812</f>
        <v/>
      </c>
      <c r="H6276">
        <f>NORM.S.INV(G6276)</f>
        <v/>
      </c>
      <c r="I6276">
        <f>INDEX(SORT('07_MODELO_NPI'!F$26:F$3837;1;TRUE);F6276)</f>
        <v/>
      </c>
      <c r="K6276" t="n">
        <v>2457</v>
      </c>
      <c r="L6276">
        <f>(K6276-0,5)/3812</f>
        <v/>
      </c>
      <c r="M6276">
        <f>NORM.S.INV(L6276)</f>
        <v/>
      </c>
      <c r="N6276">
        <f>INDEX(SORT('08_MODELO_MULTIPLO'!G$31:G$3842;1;TRUE);K6276)</f>
        <v/>
      </c>
    </row>
    <row r="6277">
      <c r="A6277" t="n">
        <v>2458</v>
      </c>
      <c r="B6277">
        <f>(A6277-0,5)/3812</f>
        <v/>
      </c>
      <c r="C6277">
        <f>NORM.S.INV(B6277)</f>
        <v/>
      </c>
      <c r="D6277">
        <f>INDEX(SORT('06_MODELO_REFS'!F$26:F$3837;1;TRUE);A6277)</f>
        <v/>
      </c>
      <c r="F6277" t="n">
        <v>2458</v>
      </c>
      <c r="G6277">
        <f>(F6277-0,5)/3812</f>
        <v/>
      </c>
      <c r="H6277">
        <f>NORM.S.INV(G6277)</f>
        <v/>
      </c>
      <c r="I6277">
        <f>INDEX(SORT('07_MODELO_NPI'!F$26:F$3837;1;TRUE);F6277)</f>
        <v/>
      </c>
      <c r="K6277" t="n">
        <v>2458</v>
      </c>
      <c r="L6277">
        <f>(K6277-0,5)/3812</f>
        <v/>
      </c>
      <c r="M6277">
        <f>NORM.S.INV(L6277)</f>
        <v/>
      </c>
      <c r="N6277">
        <f>INDEX(SORT('08_MODELO_MULTIPLO'!G$31:G$3842;1;TRUE);K6277)</f>
        <v/>
      </c>
    </row>
    <row r="6278">
      <c r="A6278" t="n">
        <v>2459</v>
      </c>
      <c r="B6278">
        <f>(A6278-0,5)/3812</f>
        <v/>
      </c>
      <c r="C6278">
        <f>NORM.S.INV(B6278)</f>
        <v/>
      </c>
      <c r="D6278">
        <f>INDEX(SORT('06_MODELO_REFS'!F$26:F$3837;1;TRUE);A6278)</f>
        <v/>
      </c>
      <c r="F6278" t="n">
        <v>2459</v>
      </c>
      <c r="G6278">
        <f>(F6278-0,5)/3812</f>
        <v/>
      </c>
      <c r="H6278">
        <f>NORM.S.INV(G6278)</f>
        <v/>
      </c>
      <c r="I6278">
        <f>INDEX(SORT('07_MODELO_NPI'!F$26:F$3837;1;TRUE);F6278)</f>
        <v/>
      </c>
      <c r="K6278" t="n">
        <v>2459</v>
      </c>
      <c r="L6278">
        <f>(K6278-0,5)/3812</f>
        <v/>
      </c>
      <c r="M6278">
        <f>NORM.S.INV(L6278)</f>
        <v/>
      </c>
      <c r="N6278">
        <f>INDEX(SORT('08_MODELO_MULTIPLO'!G$31:G$3842;1;TRUE);K6278)</f>
        <v/>
      </c>
    </row>
    <row r="6279">
      <c r="A6279" t="n">
        <v>2460</v>
      </c>
      <c r="B6279">
        <f>(A6279-0,5)/3812</f>
        <v/>
      </c>
      <c r="C6279">
        <f>NORM.S.INV(B6279)</f>
        <v/>
      </c>
      <c r="D6279">
        <f>INDEX(SORT('06_MODELO_REFS'!F$26:F$3837;1;TRUE);A6279)</f>
        <v/>
      </c>
      <c r="F6279" t="n">
        <v>2460</v>
      </c>
      <c r="G6279">
        <f>(F6279-0,5)/3812</f>
        <v/>
      </c>
      <c r="H6279">
        <f>NORM.S.INV(G6279)</f>
        <v/>
      </c>
      <c r="I6279">
        <f>INDEX(SORT('07_MODELO_NPI'!F$26:F$3837;1;TRUE);F6279)</f>
        <v/>
      </c>
      <c r="K6279" t="n">
        <v>2460</v>
      </c>
      <c r="L6279">
        <f>(K6279-0,5)/3812</f>
        <v/>
      </c>
      <c r="M6279">
        <f>NORM.S.INV(L6279)</f>
        <v/>
      </c>
      <c r="N6279">
        <f>INDEX(SORT('08_MODELO_MULTIPLO'!G$31:G$3842;1;TRUE);K6279)</f>
        <v/>
      </c>
    </row>
    <row r="6280">
      <c r="A6280" t="n">
        <v>2461</v>
      </c>
      <c r="B6280">
        <f>(A6280-0,5)/3812</f>
        <v/>
      </c>
      <c r="C6280">
        <f>NORM.S.INV(B6280)</f>
        <v/>
      </c>
      <c r="D6280">
        <f>INDEX(SORT('06_MODELO_REFS'!F$26:F$3837;1;TRUE);A6280)</f>
        <v/>
      </c>
      <c r="F6280" t="n">
        <v>2461</v>
      </c>
      <c r="G6280">
        <f>(F6280-0,5)/3812</f>
        <v/>
      </c>
      <c r="H6280">
        <f>NORM.S.INV(G6280)</f>
        <v/>
      </c>
      <c r="I6280">
        <f>INDEX(SORT('07_MODELO_NPI'!F$26:F$3837;1;TRUE);F6280)</f>
        <v/>
      </c>
      <c r="K6280" t="n">
        <v>2461</v>
      </c>
      <c r="L6280">
        <f>(K6280-0,5)/3812</f>
        <v/>
      </c>
      <c r="M6280">
        <f>NORM.S.INV(L6280)</f>
        <v/>
      </c>
      <c r="N6280">
        <f>INDEX(SORT('08_MODELO_MULTIPLO'!G$31:G$3842;1;TRUE);K6280)</f>
        <v/>
      </c>
    </row>
    <row r="6281">
      <c r="A6281" t="n">
        <v>2462</v>
      </c>
      <c r="B6281">
        <f>(A6281-0,5)/3812</f>
        <v/>
      </c>
      <c r="C6281">
        <f>NORM.S.INV(B6281)</f>
        <v/>
      </c>
      <c r="D6281">
        <f>INDEX(SORT('06_MODELO_REFS'!F$26:F$3837;1;TRUE);A6281)</f>
        <v/>
      </c>
      <c r="F6281" t="n">
        <v>2462</v>
      </c>
      <c r="G6281">
        <f>(F6281-0,5)/3812</f>
        <v/>
      </c>
      <c r="H6281">
        <f>NORM.S.INV(G6281)</f>
        <v/>
      </c>
      <c r="I6281">
        <f>INDEX(SORT('07_MODELO_NPI'!F$26:F$3837;1;TRUE);F6281)</f>
        <v/>
      </c>
      <c r="K6281" t="n">
        <v>2462</v>
      </c>
      <c r="L6281">
        <f>(K6281-0,5)/3812</f>
        <v/>
      </c>
      <c r="M6281">
        <f>NORM.S.INV(L6281)</f>
        <v/>
      </c>
      <c r="N6281">
        <f>INDEX(SORT('08_MODELO_MULTIPLO'!G$31:G$3842;1;TRUE);K6281)</f>
        <v/>
      </c>
    </row>
    <row r="6282">
      <c r="A6282" t="n">
        <v>2463</v>
      </c>
      <c r="B6282">
        <f>(A6282-0,5)/3812</f>
        <v/>
      </c>
      <c r="C6282">
        <f>NORM.S.INV(B6282)</f>
        <v/>
      </c>
      <c r="D6282">
        <f>INDEX(SORT('06_MODELO_REFS'!F$26:F$3837;1;TRUE);A6282)</f>
        <v/>
      </c>
      <c r="F6282" t="n">
        <v>2463</v>
      </c>
      <c r="G6282">
        <f>(F6282-0,5)/3812</f>
        <v/>
      </c>
      <c r="H6282">
        <f>NORM.S.INV(G6282)</f>
        <v/>
      </c>
      <c r="I6282">
        <f>INDEX(SORT('07_MODELO_NPI'!F$26:F$3837;1;TRUE);F6282)</f>
        <v/>
      </c>
      <c r="K6282" t="n">
        <v>2463</v>
      </c>
      <c r="L6282">
        <f>(K6282-0,5)/3812</f>
        <v/>
      </c>
      <c r="M6282">
        <f>NORM.S.INV(L6282)</f>
        <v/>
      </c>
      <c r="N6282">
        <f>INDEX(SORT('08_MODELO_MULTIPLO'!G$31:G$3842;1;TRUE);K6282)</f>
        <v/>
      </c>
    </row>
    <row r="6283">
      <c r="A6283" t="n">
        <v>2464</v>
      </c>
      <c r="B6283">
        <f>(A6283-0,5)/3812</f>
        <v/>
      </c>
      <c r="C6283">
        <f>NORM.S.INV(B6283)</f>
        <v/>
      </c>
      <c r="D6283">
        <f>INDEX(SORT('06_MODELO_REFS'!F$26:F$3837;1;TRUE);A6283)</f>
        <v/>
      </c>
      <c r="F6283" t="n">
        <v>2464</v>
      </c>
      <c r="G6283">
        <f>(F6283-0,5)/3812</f>
        <v/>
      </c>
      <c r="H6283">
        <f>NORM.S.INV(G6283)</f>
        <v/>
      </c>
      <c r="I6283">
        <f>INDEX(SORT('07_MODELO_NPI'!F$26:F$3837;1;TRUE);F6283)</f>
        <v/>
      </c>
      <c r="K6283" t="n">
        <v>2464</v>
      </c>
      <c r="L6283">
        <f>(K6283-0,5)/3812</f>
        <v/>
      </c>
      <c r="M6283">
        <f>NORM.S.INV(L6283)</f>
        <v/>
      </c>
      <c r="N6283">
        <f>INDEX(SORT('08_MODELO_MULTIPLO'!G$31:G$3842;1;TRUE);K6283)</f>
        <v/>
      </c>
    </row>
    <row r="6284">
      <c r="A6284" t="n">
        <v>2465</v>
      </c>
      <c r="B6284">
        <f>(A6284-0,5)/3812</f>
        <v/>
      </c>
      <c r="C6284">
        <f>NORM.S.INV(B6284)</f>
        <v/>
      </c>
      <c r="D6284">
        <f>INDEX(SORT('06_MODELO_REFS'!F$26:F$3837;1;TRUE);A6284)</f>
        <v/>
      </c>
      <c r="F6284" t="n">
        <v>2465</v>
      </c>
      <c r="G6284">
        <f>(F6284-0,5)/3812</f>
        <v/>
      </c>
      <c r="H6284">
        <f>NORM.S.INV(G6284)</f>
        <v/>
      </c>
      <c r="I6284">
        <f>INDEX(SORT('07_MODELO_NPI'!F$26:F$3837;1;TRUE);F6284)</f>
        <v/>
      </c>
      <c r="K6284" t="n">
        <v>2465</v>
      </c>
      <c r="L6284">
        <f>(K6284-0,5)/3812</f>
        <v/>
      </c>
      <c r="M6284">
        <f>NORM.S.INV(L6284)</f>
        <v/>
      </c>
      <c r="N6284">
        <f>INDEX(SORT('08_MODELO_MULTIPLO'!G$31:G$3842;1;TRUE);K6284)</f>
        <v/>
      </c>
    </row>
    <row r="6285">
      <c r="A6285" t="n">
        <v>2466</v>
      </c>
      <c r="B6285">
        <f>(A6285-0,5)/3812</f>
        <v/>
      </c>
      <c r="C6285">
        <f>NORM.S.INV(B6285)</f>
        <v/>
      </c>
      <c r="D6285">
        <f>INDEX(SORT('06_MODELO_REFS'!F$26:F$3837;1;TRUE);A6285)</f>
        <v/>
      </c>
      <c r="F6285" t="n">
        <v>2466</v>
      </c>
      <c r="G6285">
        <f>(F6285-0,5)/3812</f>
        <v/>
      </c>
      <c r="H6285">
        <f>NORM.S.INV(G6285)</f>
        <v/>
      </c>
      <c r="I6285">
        <f>INDEX(SORT('07_MODELO_NPI'!F$26:F$3837;1;TRUE);F6285)</f>
        <v/>
      </c>
      <c r="K6285" t="n">
        <v>2466</v>
      </c>
      <c r="L6285">
        <f>(K6285-0,5)/3812</f>
        <v/>
      </c>
      <c r="M6285">
        <f>NORM.S.INV(L6285)</f>
        <v/>
      </c>
      <c r="N6285">
        <f>INDEX(SORT('08_MODELO_MULTIPLO'!G$31:G$3842;1;TRUE);K6285)</f>
        <v/>
      </c>
    </row>
    <row r="6286">
      <c r="A6286" t="n">
        <v>2467</v>
      </c>
      <c r="B6286">
        <f>(A6286-0,5)/3812</f>
        <v/>
      </c>
      <c r="C6286">
        <f>NORM.S.INV(B6286)</f>
        <v/>
      </c>
      <c r="D6286">
        <f>INDEX(SORT('06_MODELO_REFS'!F$26:F$3837;1;TRUE);A6286)</f>
        <v/>
      </c>
      <c r="F6286" t="n">
        <v>2467</v>
      </c>
      <c r="G6286">
        <f>(F6286-0,5)/3812</f>
        <v/>
      </c>
      <c r="H6286">
        <f>NORM.S.INV(G6286)</f>
        <v/>
      </c>
      <c r="I6286">
        <f>INDEX(SORT('07_MODELO_NPI'!F$26:F$3837;1;TRUE);F6286)</f>
        <v/>
      </c>
      <c r="K6286" t="n">
        <v>2467</v>
      </c>
      <c r="L6286">
        <f>(K6286-0,5)/3812</f>
        <v/>
      </c>
      <c r="M6286">
        <f>NORM.S.INV(L6286)</f>
        <v/>
      </c>
      <c r="N6286">
        <f>INDEX(SORT('08_MODELO_MULTIPLO'!G$31:G$3842;1;TRUE);K6286)</f>
        <v/>
      </c>
    </row>
    <row r="6287">
      <c r="A6287" t="n">
        <v>2468</v>
      </c>
      <c r="B6287">
        <f>(A6287-0,5)/3812</f>
        <v/>
      </c>
      <c r="C6287">
        <f>NORM.S.INV(B6287)</f>
        <v/>
      </c>
      <c r="D6287">
        <f>INDEX(SORT('06_MODELO_REFS'!F$26:F$3837;1;TRUE);A6287)</f>
        <v/>
      </c>
      <c r="F6287" t="n">
        <v>2468</v>
      </c>
      <c r="G6287">
        <f>(F6287-0,5)/3812</f>
        <v/>
      </c>
      <c r="H6287">
        <f>NORM.S.INV(G6287)</f>
        <v/>
      </c>
      <c r="I6287">
        <f>INDEX(SORT('07_MODELO_NPI'!F$26:F$3837;1;TRUE);F6287)</f>
        <v/>
      </c>
      <c r="K6287" t="n">
        <v>2468</v>
      </c>
      <c r="L6287">
        <f>(K6287-0,5)/3812</f>
        <v/>
      </c>
      <c r="M6287">
        <f>NORM.S.INV(L6287)</f>
        <v/>
      </c>
      <c r="N6287">
        <f>INDEX(SORT('08_MODELO_MULTIPLO'!G$31:G$3842;1;TRUE);K6287)</f>
        <v/>
      </c>
    </row>
    <row r="6288">
      <c r="A6288" t="n">
        <v>2469</v>
      </c>
      <c r="B6288">
        <f>(A6288-0,5)/3812</f>
        <v/>
      </c>
      <c r="C6288">
        <f>NORM.S.INV(B6288)</f>
        <v/>
      </c>
      <c r="D6288">
        <f>INDEX(SORT('06_MODELO_REFS'!F$26:F$3837;1;TRUE);A6288)</f>
        <v/>
      </c>
      <c r="F6288" t="n">
        <v>2469</v>
      </c>
      <c r="G6288">
        <f>(F6288-0,5)/3812</f>
        <v/>
      </c>
      <c r="H6288">
        <f>NORM.S.INV(G6288)</f>
        <v/>
      </c>
      <c r="I6288">
        <f>INDEX(SORT('07_MODELO_NPI'!F$26:F$3837;1;TRUE);F6288)</f>
        <v/>
      </c>
      <c r="K6288" t="n">
        <v>2469</v>
      </c>
      <c r="L6288">
        <f>(K6288-0,5)/3812</f>
        <v/>
      </c>
      <c r="M6288">
        <f>NORM.S.INV(L6288)</f>
        <v/>
      </c>
      <c r="N6288">
        <f>INDEX(SORT('08_MODELO_MULTIPLO'!G$31:G$3842;1;TRUE);K6288)</f>
        <v/>
      </c>
    </row>
    <row r="6289">
      <c r="A6289" t="n">
        <v>2470</v>
      </c>
      <c r="B6289">
        <f>(A6289-0,5)/3812</f>
        <v/>
      </c>
      <c r="C6289">
        <f>NORM.S.INV(B6289)</f>
        <v/>
      </c>
      <c r="D6289">
        <f>INDEX(SORT('06_MODELO_REFS'!F$26:F$3837;1;TRUE);A6289)</f>
        <v/>
      </c>
      <c r="F6289" t="n">
        <v>2470</v>
      </c>
      <c r="G6289">
        <f>(F6289-0,5)/3812</f>
        <v/>
      </c>
      <c r="H6289">
        <f>NORM.S.INV(G6289)</f>
        <v/>
      </c>
      <c r="I6289">
        <f>INDEX(SORT('07_MODELO_NPI'!F$26:F$3837;1;TRUE);F6289)</f>
        <v/>
      </c>
      <c r="K6289" t="n">
        <v>2470</v>
      </c>
      <c r="L6289">
        <f>(K6289-0,5)/3812</f>
        <v/>
      </c>
      <c r="M6289">
        <f>NORM.S.INV(L6289)</f>
        <v/>
      </c>
      <c r="N6289">
        <f>INDEX(SORT('08_MODELO_MULTIPLO'!G$31:G$3842;1;TRUE);K6289)</f>
        <v/>
      </c>
    </row>
    <row r="6290">
      <c r="A6290" t="n">
        <v>2471</v>
      </c>
      <c r="B6290">
        <f>(A6290-0,5)/3812</f>
        <v/>
      </c>
      <c r="C6290">
        <f>NORM.S.INV(B6290)</f>
        <v/>
      </c>
      <c r="D6290">
        <f>INDEX(SORT('06_MODELO_REFS'!F$26:F$3837;1;TRUE);A6290)</f>
        <v/>
      </c>
      <c r="F6290" t="n">
        <v>2471</v>
      </c>
      <c r="G6290">
        <f>(F6290-0,5)/3812</f>
        <v/>
      </c>
      <c r="H6290">
        <f>NORM.S.INV(G6290)</f>
        <v/>
      </c>
      <c r="I6290">
        <f>INDEX(SORT('07_MODELO_NPI'!F$26:F$3837;1;TRUE);F6290)</f>
        <v/>
      </c>
      <c r="K6290" t="n">
        <v>2471</v>
      </c>
      <c r="L6290">
        <f>(K6290-0,5)/3812</f>
        <v/>
      </c>
      <c r="M6290">
        <f>NORM.S.INV(L6290)</f>
        <v/>
      </c>
      <c r="N6290">
        <f>INDEX(SORT('08_MODELO_MULTIPLO'!G$31:G$3842;1;TRUE);K6290)</f>
        <v/>
      </c>
    </row>
    <row r="6291">
      <c r="A6291" t="n">
        <v>2472</v>
      </c>
      <c r="B6291">
        <f>(A6291-0,5)/3812</f>
        <v/>
      </c>
      <c r="C6291">
        <f>NORM.S.INV(B6291)</f>
        <v/>
      </c>
      <c r="D6291">
        <f>INDEX(SORT('06_MODELO_REFS'!F$26:F$3837;1;TRUE);A6291)</f>
        <v/>
      </c>
      <c r="F6291" t="n">
        <v>2472</v>
      </c>
      <c r="G6291">
        <f>(F6291-0,5)/3812</f>
        <v/>
      </c>
      <c r="H6291">
        <f>NORM.S.INV(G6291)</f>
        <v/>
      </c>
      <c r="I6291">
        <f>INDEX(SORT('07_MODELO_NPI'!F$26:F$3837;1;TRUE);F6291)</f>
        <v/>
      </c>
      <c r="K6291" t="n">
        <v>2472</v>
      </c>
      <c r="L6291">
        <f>(K6291-0,5)/3812</f>
        <v/>
      </c>
      <c r="M6291">
        <f>NORM.S.INV(L6291)</f>
        <v/>
      </c>
      <c r="N6291">
        <f>INDEX(SORT('08_MODELO_MULTIPLO'!G$31:G$3842;1;TRUE);K6291)</f>
        <v/>
      </c>
    </row>
    <row r="6292">
      <c r="A6292" t="n">
        <v>2473</v>
      </c>
      <c r="B6292">
        <f>(A6292-0,5)/3812</f>
        <v/>
      </c>
      <c r="C6292">
        <f>NORM.S.INV(B6292)</f>
        <v/>
      </c>
      <c r="D6292">
        <f>INDEX(SORT('06_MODELO_REFS'!F$26:F$3837;1;TRUE);A6292)</f>
        <v/>
      </c>
      <c r="F6292" t="n">
        <v>2473</v>
      </c>
      <c r="G6292">
        <f>(F6292-0,5)/3812</f>
        <v/>
      </c>
      <c r="H6292">
        <f>NORM.S.INV(G6292)</f>
        <v/>
      </c>
      <c r="I6292">
        <f>INDEX(SORT('07_MODELO_NPI'!F$26:F$3837;1;TRUE);F6292)</f>
        <v/>
      </c>
      <c r="K6292" t="n">
        <v>2473</v>
      </c>
      <c r="L6292">
        <f>(K6292-0,5)/3812</f>
        <v/>
      </c>
      <c r="M6292">
        <f>NORM.S.INV(L6292)</f>
        <v/>
      </c>
      <c r="N6292">
        <f>INDEX(SORT('08_MODELO_MULTIPLO'!G$31:G$3842;1;TRUE);K6292)</f>
        <v/>
      </c>
    </row>
    <row r="6293">
      <c r="A6293" t="n">
        <v>2474</v>
      </c>
      <c r="B6293">
        <f>(A6293-0,5)/3812</f>
        <v/>
      </c>
      <c r="C6293">
        <f>NORM.S.INV(B6293)</f>
        <v/>
      </c>
      <c r="D6293">
        <f>INDEX(SORT('06_MODELO_REFS'!F$26:F$3837;1;TRUE);A6293)</f>
        <v/>
      </c>
      <c r="F6293" t="n">
        <v>2474</v>
      </c>
      <c r="G6293">
        <f>(F6293-0,5)/3812</f>
        <v/>
      </c>
      <c r="H6293">
        <f>NORM.S.INV(G6293)</f>
        <v/>
      </c>
      <c r="I6293">
        <f>INDEX(SORT('07_MODELO_NPI'!F$26:F$3837;1;TRUE);F6293)</f>
        <v/>
      </c>
      <c r="K6293" t="n">
        <v>2474</v>
      </c>
      <c r="L6293">
        <f>(K6293-0,5)/3812</f>
        <v/>
      </c>
      <c r="M6293">
        <f>NORM.S.INV(L6293)</f>
        <v/>
      </c>
      <c r="N6293">
        <f>INDEX(SORT('08_MODELO_MULTIPLO'!G$31:G$3842;1;TRUE);K6293)</f>
        <v/>
      </c>
    </row>
    <row r="6294">
      <c r="A6294" t="n">
        <v>2475</v>
      </c>
      <c r="B6294">
        <f>(A6294-0,5)/3812</f>
        <v/>
      </c>
      <c r="C6294">
        <f>NORM.S.INV(B6294)</f>
        <v/>
      </c>
      <c r="D6294">
        <f>INDEX(SORT('06_MODELO_REFS'!F$26:F$3837;1;TRUE);A6294)</f>
        <v/>
      </c>
      <c r="F6294" t="n">
        <v>2475</v>
      </c>
      <c r="G6294">
        <f>(F6294-0,5)/3812</f>
        <v/>
      </c>
      <c r="H6294">
        <f>NORM.S.INV(G6294)</f>
        <v/>
      </c>
      <c r="I6294">
        <f>INDEX(SORT('07_MODELO_NPI'!F$26:F$3837;1;TRUE);F6294)</f>
        <v/>
      </c>
      <c r="K6294" t="n">
        <v>2475</v>
      </c>
      <c r="L6294">
        <f>(K6294-0,5)/3812</f>
        <v/>
      </c>
      <c r="M6294">
        <f>NORM.S.INV(L6294)</f>
        <v/>
      </c>
      <c r="N6294">
        <f>INDEX(SORT('08_MODELO_MULTIPLO'!G$31:G$3842;1;TRUE);K6294)</f>
        <v/>
      </c>
    </row>
    <row r="6295">
      <c r="A6295" t="n">
        <v>2476</v>
      </c>
      <c r="B6295">
        <f>(A6295-0,5)/3812</f>
        <v/>
      </c>
      <c r="C6295">
        <f>NORM.S.INV(B6295)</f>
        <v/>
      </c>
      <c r="D6295">
        <f>INDEX(SORT('06_MODELO_REFS'!F$26:F$3837;1;TRUE);A6295)</f>
        <v/>
      </c>
      <c r="F6295" t="n">
        <v>2476</v>
      </c>
      <c r="G6295">
        <f>(F6295-0,5)/3812</f>
        <v/>
      </c>
      <c r="H6295">
        <f>NORM.S.INV(G6295)</f>
        <v/>
      </c>
      <c r="I6295">
        <f>INDEX(SORT('07_MODELO_NPI'!F$26:F$3837;1;TRUE);F6295)</f>
        <v/>
      </c>
      <c r="K6295" t="n">
        <v>2476</v>
      </c>
      <c r="L6295">
        <f>(K6295-0,5)/3812</f>
        <v/>
      </c>
      <c r="M6295">
        <f>NORM.S.INV(L6295)</f>
        <v/>
      </c>
      <c r="N6295">
        <f>INDEX(SORT('08_MODELO_MULTIPLO'!G$31:G$3842;1;TRUE);K6295)</f>
        <v/>
      </c>
    </row>
    <row r="6296">
      <c r="A6296" t="n">
        <v>2477</v>
      </c>
      <c r="B6296">
        <f>(A6296-0,5)/3812</f>
        <v/>
      </c>
      <c r="C6296">
        <f>NORM.S.INV(B6296)</f>
        <v/>
      </c>
      <c r="D6296">
        <f>INDEX(SORT('06_MODELO_REFS'!F$26:F$3837;1;TRUE);A6296)</f>
        <v/>
      </c>
      <c r="F6296" t="n">
        <v>2477</v>
      </c>
      <c r="G6296">
        <f>(F6296-0,5)/3812</f>
        <v/>
      </c>
      <c r="H6296">
        <f>NORM.S.INV(G6296)</f>
        <v/>
      </c>
      <c r="I6296">
        <f>INDEX(SORT('07_MODELO_NPI'!F$26:F$3837;1;TRUE);F6296)</f>
        <v/>
      </c>
      <c r="K6296" t="n">
        <v>2477</v>
      </c>
      <c r="L6296">
        <f>(K6296-0,5)/3812</f>
        <v/>
      </c>
      <c r="M6296">
        <f>NORM.S.INV(L6296)</f>
        <v/>
      </c>
      <c r="N6296">
        <f>INDEX(SORT('08_MODELO_MULTIPLO'!G$31:G$3842;1;TRUE);K6296)</f>
        <v/>
      </c>
    </row>
    <row r="6297">
      <c r="A6297" t="n">
        <v>2478</v>
      </c>
      <c r="B6297">
        <f>(A6297-0,5)/3812</f>
        <v/>
      </c>
      <c r="C6297">
        <f>NORM.S.INV(B6297)</f>
        <v/>
      </c>
      <c r="D6297">
        <f>INDEX(SORT('06_MODELO_REFS'!F$26:F$3837;1;TRUE);A6297)</f>
        <v/>
      </c>
      <c r="F6297" t="n">
        <v>2478</v>
      </c>
      <c r="G6297">
        <f>(F6297-0,5)/3812</f>
        <v/>
      </c>
      <c r="H6297">
        <f>NORM.S.INV(G6297)</f>
        <v/>
      </c>
      <c r="I6297">
        <f>INDEX(SORT('07_MODELO_NPI'!F$26:F$3837;1;TRUE);F6297)</f>
        <v/>
      </c>
      <c r="K6297" t="n">
        <v>2478</v>
      </c>
      <c r="L6297">
        <f>(K6297-0,5)/3812</f>
        <v/>
      </c>
      <c r="M6297">
        <f>NORM.S.INV(L6297)</f>
        <v/>
      </c>
      <c r="N6297">
        <f>INDEX(SORT('08_MODELO_MULTIPLO'!G$31:G$3842;1;TRUE);K6297)</f>
        <v/>
      </c>
    </row>
    <row r="6298">
      <c r="A6298" t="n">
        <v>2479</v>
      </c>
      <c r="B6298">
        <f>(A6298-0,5)/3812</f>
        <v/>
      </c>
      <c r="C6298">
        <f>NORM.S.INV(B6298)</f>
        <v/>
      </c>
      <c r="D6298">
        <f>INDEX(SORT('06_MODELO_REFS'!F$26:F$3837;1;TRUE);A6298)</f>
        <v/>
      </c>
      <c r="F6298" t="n">
        <v>2479</v>
      </c>
      <c r="G6298">
        <f>(F6298-0,5)/3812</f>
        <v/>
      </c>
      <c r="H6298">
        <f>NORM.S.INV(G6298)</f>
        <v/>
      </c>
      <c r="I6298">
        <f>INDEX(SORT('07_MODELO_NPI'!F$26:F$3837;1;TRUE);F6298)</f>
        <v/>
      </c>
      <c r="K6298" t="n">
        <v>2479</v>
      </c>
      <c r="L6298">
        <f>(K6298-0,5)/3812</f>
        <v/>
      </c>
      <c r="M6298">
        <f>NORM.S.INV(L6298)</f>
        <v/>
      </c>
      <c r="N6298">
        <f>INDEX(SORT('08_MODELO_MULTIPLO'!G$31:G$3842;1;TRUE);K6298)</f>
        <v/>
      </c>
    </row>
    <row r="6299">
      <c r="A6299" t="n">
        <v>2480</v>
      </c>
      <c r="B6299">
        <f>(A6299-0,5)/3812</f>
        <v/>
      </c>
      <c r="C6299">
        <f>NORM.S.INV(B6299)</f>
        <v/>
      </c>
      <c r="D6299">
        <f>INDEX(SORT('06_MODELO_REFS'!F$26:F$3837;1;TRUE);A6299)</f>
        <v/>
      </c>
      <c r="F6299" t="n">
        <v>2480</v>
      </c>
      <c r="G6299">
        <f>(F6299-0,5)/3812</f>
        <v/>
      </c>
      <c r="H6299">
        <f>NORM.S.INV(G6299)</f>
        <v/>
      </c>
      <c r="I6299">
        <f>INDEX(SORT('07_MODELO_NPI'!F$26:F$3837;1;TRUE);F6299)</f>
        <v/>
      </c>
      <c r="K6299" t="n">
        <v>2480</v>
      </c>
      <c r="L6299">
        <f>(K6299-0,5)/3812</f>
        <v/>
      </c>
      <c r="M6299">
        <f>NORM.S.INV(L6299)</f>
        <v/>
      </c>
      <c r="N6299">
        <f>INDEX(SORT('08_MODELO_MULTIPLO'!G$31:G$3842;1;TRUE);K6299)</f>
        <v/>
      </c>
    </row>
    <row r="6300">
      <c r="A6300" t="n">
        <v>2481</v>
      </c>
      <c r="B6300">
        <f>(A6300-0,5)/3812</f>
        <v/>
      </c>
      <c r="C6300">
        <f>NORM.S.INV(B6300)</f>
        <v/>
      </c>
      <c r="D6300">
        <f>INDEX(SORT('06_MODELO_REFS'!F$26:F$3837;1;TRUE);A6300)</f>
        <v/>
      </c>
      <c r="F6300" t="n">
        <v>2481</v>
      </c>
      <c r="G6300">
        <f>(F6300-0,5)/3812</f>
        <v/>
      </c>
      <c r="H6300">
        <f>NORM.S.INV(G6300)</f>
        <v/>
      </c>
      <c r="I6300">
        <f>INDEX(SORT('07_MODELO_NPI'!F$26:F$3837;1;TRUE);F6300)</f>
        <v/>
      </c>
      <c r="K6300" t="n">
        <v>2481</v>
      </c>
      <c r="L6300">
        <f>(K6300-0,5)/3812</f>
        <v/>
      </c>
      <c r="M6300">
        <f>NORM.S.INV(L6300)</f>
        <v/>
      </c>
      <c r="N6300">
        <f>INDEX(SORT('08_MODELO_MULTIPLO'!G$31:G$3842;1;TRUE);K6300)</f>
        <v/>
      </c>
    </row>
    <row r="6301">
      <c r="A6301" t="n">
        <v>2482</v>
      </c>
      <c r="B6301">
        <f>(A6301-0,5)/3812</f>
        <v/>
      </c>
      <c r="C6301">
        <f>NORM.S.INV(B6301)</f>
        <v/>
      </c>
      <c r="D6301">
        <f>INDEX(SORT('06_MODELO_REFS'!F$26:F$3837;1;TRUE);A6301)</f>
        <v/>
      </c>
      <c r="F6301" t="n">
        <v>2482</v>
      </c>
      <c r="G6301">
        <f>(F6301-0,5)/3812</f>
        <v/>
      </c>
      <c r="H6301">
        <f>NORM.S.INV(G6301)</f>
        <v/>
      </c>
      <c r="I6301">
        <f>INDEX(SORT('07_MODELO_NPI'!F$26:F$3837;1;TRUE);F6301)</f>
        <v/>
      </c>
      <c r="K6301" t="n">
        <v>2482</v>
      </c>
      <c r="L6301">
        <f>(K6301-0,5)/3812</f>
        <v/>
      </c>
      <c r="M6301">
        <f>NORM.S.INV(L6301)</f>
        <v/>
      </c>
      <c r="N6301">
        <f>INDEX(SORT('08_MODELO_MULTIPLO'!G$31:G$3842;1;TRUE);K6301)</f>
        <v/>
      </c>
    </row>
    <row r="6302">
      <c r="A6302" t="n">
        <v>2483</v>
      </c>
      <c r="B6302">
        <f>(A6302-0,5)/3812</f>
        <v/>
      </c>
      <c r="C6302">
        <f>NORM.S.INV(B6302)</f>
        <v/>
      </c>
      <c r="D6302">
        <f>INDEX(SORT('06_MODELO_REFS'!F$26:F$3837;1;TRUE);A6302)</f>
        <v/>
      </c>
      <c r="F6302" t="n">
        <v>2483</v>
      </c>
      <c r="G6302">
        <f>(F6302-0,5)/3812</f>
        <v/>
      </c>
      <c r="H6302">
        <f>NORM.S.INV(G6302)</f>
        <v/>
      </c>
      <c r="I6302">
        <f>INDEX(SORT('07_MODELO_NPI'!F$26:F$3837;1;TRUE);F6302)</f>
        <v/>
      </c>
      <c r="K6302" t="n">
        <v>2483</v>
      </c>
      <c r="L6302">
        <f>(K6302-0,5)/3812</f>
        <v/>
      </c>
      <c r="M6302">
        <f>NORM.S.INV(L6302)</f>
        <v/>
      </c>
      <c r="N6302">
        <f>INDEX(SORT('08_MODELO_MULTIPLO'!G$31:G$3842;1;TRUE);K6302)</f>
        <v/>
      </c>
    </row>
    <row r="6303">
      <c r="A6303" t="n">
        <v>2484</v>
      </c>
      <c r="B6303">
        <f>(A6303-0,5)/3812</f>
        <v/>
      </c>
      <c r="C6303">
        <f>NORM.S.INV(B6303)</f>
        <v/>
      </c>
      <c r="D6303">
        <f>INDEX(SORT('06_MODELO_REFS'!F$26:F$3837;1;TRUE);A6303)</f>
        <v/>
      </c>
      <c r="F6303" t="n">
        <v>2484</v>
      </c>
      <c r="G6303">
        <f>(F6303-0,5)/3812</f>
        <v/>
      </c>
      <c r="H6303">
        <f>NORM.S.INV(G6303)</f>
        <v/>
      </c>
      <c r="I6303">
        <f>INDEX(SORT('07_MODELO_NPI'!F$26:F$3837;1;TRUE);F6303)</f>
        <v/>
      </c>
      <c r="K6303" t="n">
        <v>2484</v>
      </c>
      <c r="L6303">
        <f>(K6303-0,5)/3812</f>
        <v/>
      </c>
      <c r="M6303">
        <f>NORM.S.INV(L6303)</f>
        <v/>
      </c>
      <c r="N6303">
        <f>INDEX(SORT('08_MODELO_MULTIPLO'!G$31:G$3842;1;TRUE);K6303)</f>
        <v/>
      </c>
    </row>
    <row r="6304">
      <c r="A6304" t="n">
        <v>2485</v>
      </c>
      <c r="B6304">
        <f>(A6304-0,5)/3812</f>
        <v/>
      </c>
      <c r="C6304">
        <f>NORM.S.INV(B6304)</f>
        <v/>
      </c>
      <c r="D6304">
        <f>INDEX(SORT('06_MODELO_REFS'!F$26:F$3837;1;TRUE);A6304)</f>
        <v/>
      </c>
      <c r="F6304" t="n">
        <v>2485</v>
      </c>
      <c r="G6304">
        <f>(F6304-0,5)/3812</f>
        <v/>
      </c>
      <c r="H6304">
        <f>NORM.S.INV(G6304)</f>
        <v/>
      </c>
      <c r="I6304">
        <f>INDEX(SORT('07_MODELO_NPI'!F$26:F$3837;1;TRUE);F6304)</f>
        <v/>
      </c>
      <c r="K6304" t="n">
        <v>2485</v>
      </c>
      <c r="L6304">
        <f>(K6304-0,5)/3812</f>
        <v/>
      </c>
      <c r="M6304">
        <f>NORM.S.INV(L6304)</f>
        <v/>
      </c>
      <c r="N6304">
        <f>INDEX(SORT('08_MODELO_MULTIPLO'!G$31:G$3842;1;TRUE);K6304)</f>
        <v/>
      </c>
    </row>
    <row r="6305">
      <c r="A6305" t="n">
        <v>2486</v>
      </c>
      <c r="B6305">
        <f>(A6305-0,5)/3812</f>
        <v/>
      </c>
      <c r="C6305">
        <f>NORM.S.INV(B6305)</f>
        <v/>
      </c>
      <c r="D6305">
        <f>INDEX(SORT('06_MODELO_REFS'!F$26:F$3837;1;TRUE);A6305)</f>
        <v/>
      </c>
      <c r="F6305" t="n">
        <v>2486</v>
      </c>
      <c r="G6305">
        <f>(F6305-0,5)/3812</f>
        <v/>
      </c>
      <c r="H6305">
        <f>NORM.S.INV(G6305)</f>
        <v/>
      </c>
      <c r="I6305">
        <f>INDEX(SORT('07_MODELO_NPI'!F$26:F$3837;1;TRUE);F6305)</f>
        <v/>
      </c>
      <c r="K6305" t="n">
        <v>2486</v>
      </c>
      <c r="L6305">
        <f>(K6305-0,5)/3812</f>
        <v/>
      </c>
      <c r="M6305">
        <f>NORM.S.INV(L6305)</f>
        <v/>
      </c>
      <c r="N6305">
        <f>INDEX(SORT('08_MODELO_MULTIPLO'!G$31:G$3842;1;TRUE);K6305)</f>
        <v/>
      </c>
    </row>
    <row r="6306">
      <c r="A6306" t="n">
        <v>2487</v>
      </c>
      <c r="B6306">
        <f>(A6306-0,5)/3812</f>
        <v/>
      </c>
      <c r="C6306">
        <f>NORM.S.INV(B6306)</f>
        <v/>
      </c>
      <c r="D6306">
        <f>INDEX(SORT('06_MODELO_REFS'!F$26:F$3837;1;TRUE);A6306)</f>
        <v/>
      </c>
      <c r="F6306" t="n">
        <v>2487</v>
      </c>
      <c r="G6306">
        <f>(F6306-0,5)/3812</f>
        <v/>
      </c>
      <c r="H6306">
        <f>NORM.S.INV(G6306)</f>
        <v/>
      </c>
      <c r="I6306">
        <f>INDEX(SORT('07_MODELO_NPI'!F$26:F$3837;1;TRUE);F6306)</f>
        <v/>
      </c>
      <c r="K6306" t="n">
        <v>2487</v>
      </c>
      <c r="L6306">
        <f>(K6306-0,5)/3812</f>
        <v/>
      </c>
      <c r="M6306">
        <f>NORM.S.INV(L6306)</f>
        <v/>
      </c>
      <c r="N6306">
        <f>INDEX(SORT('08_MODELO_MULTIPLO'!G$31:G$3842;1;TRUE);K6306)</f>
        <v/>
      </c>
    </row>
    <row r="6307">
      <c r="A6307" t="n">
        <v>2488</v>
      </c>
      <c r="B6307">
        <f>(A6307-0,5)/3812</f>
        <v/>
      </c>
      <c r="C6307">
        <f>NORM.S.INV(B6307)</f>
        <v/>
      </c>
      <c r="D6307">
        <f>INDEX(SORT('06_MODELO_REFS'!F$26:F$3837;1;TRUE);A6307)</f>
        <v/>
      </c>
      <c r="F6307" t="n">
        <v>2488</v>
      </c>
      <c r="G6307">
        <f>(F6307-0,5)/3812</f>
        <v/>
      </c>
      <c r="H6307">
        <f>NORM.S.INV(G6307)</f>
        <v/>
      </c>
      <c r="I6307">
        <f>INDEX(SORT('07_MODELO_NPI'!F$26:F$3837;1;TRUE);F6307)</f>
        <v/>
      </c>
      <c r="K6307" t="n">
        <v>2488</v>
      </c>
      <c r="L6307">
        <f>(K6307-0,5)/3812</f>
        <v/>
      </c>
      <c r="M6307">
        <f>NORM.S.INV(L6307)</f>
        <v/>
      </c>
      <c r="N6307">
        <f>INDEX(SORT('08_MODELO_MULTIPLO'!G$31:G$3842;1;TRUE);K6307)</f>
        <v/>
      </c>
    </row>
    <row r="6308">
      <c r="A6308" t="n">
        <v>2489</v>
      </c>
      <c r="B6308">
        <f>(A6308-0,5)/3812</f>
        <v/>
      </c>
      <c r="C6308">
        <f>NORM.S.INV(B6308)</f>
        <v/>
      </c>
      <c r="D6308">
        <f>INDEX(SORT('06_MODELO_REFS'!F$26:F$3837;1;TRUE);A6308)</f>
        <v/>
      </c>
      <c r="F6308" t="n">
        <v>2489</v>
      </c>
      <c r="G6308">
        <f>(F6308-0,5)/3812</f>
        <v/>
      </c>
      <c r="H6308">
        <f>NORM.S.INV(G6308)</f>
        <v/>
      </c>
      <c r="I6308">
        <f>INDEX(SORT('07_MODELO_NPI'!F$26:F$3837;1;TRUE);F6308)</f>
        <v/>
      </c>
      <c r="K6308" t="n">
        <v>2489</v>
      </c>
      <c r="L6308">
        <f>(K6308-0,5)/3812</f>
        <v/>
      </c>
      <c r="M6308">
        <f>NORM.S.INV(L6308)</f>
        <v/>
      </c>
      <c r="N6308">
        <f>INDEX(SORT('08_MODELO_MULTIPLO'!G$31:G$3842;1;TRUE);K6308)</f>
        <v/>
      </c>
    </row>
    <row r="6309">
      <c r="A6309" t="n">
        <v>2490</v>
      </c>
      <c r="B6309">
        <f>(A6309-0,5)/3812</f>
        <v/>
      </c>
      <c r="C6309">
        <f>NORM.S.INV(B6309)</f>
        <v/>
      </c>
      <c r="D6309">
        <f>INDEX(SORT('06_MODELO_REFS'!F$26:F$3837;1;TRUE);A6309)</f>
        <v/>
      </c>
      <c r="F6309" t="n">
        <v>2490</v>
      </c>
      <c r="G6309">
        <f>(F6309-0,5)/3812</f>
        <v/>
      </c>
      <c r="H6309">
        <f>NORM.S.INV(G6309)</f>
        <v/>
      </c>
      <c r="I6309">
        <f>INDEX(SORT('07_MODELO_NPI'!F$26:F$3837;1;TRUE);F6309)</f>
        <v/>
      </c>
      <c r="K6309" t="n">
        <v>2490</v>
      </c>
      <c r="L6309">
        <f>(K6309-0,5)/3812</f>
        <v/>
      </c>
      <c r="M6309">
        <f>NORM.S.INV(L6309)</f>
        <v/>
      </c>
      <c r="N6309">
        <f>INDEX(SORT('08_MODELO_MULTIPLO'!G$31:G$3842;1;TRUE);K6309)</f>
        <v/>
      </c>
    </row>
    <row r="6310">
      <c r="A6310" t="n">
        <v>2491</v>
      </c>
      <c r="B6310">
        <f>(A6310-0,5)/3812</f>
        <v/>
      </c>
      <c r="C6310">
        <f>NORM.S.INV(B6310)</f>
        <v/>
      </c>
      <c r="D6310">
        <f>INDEX(SORT('06_MODELO_REFS'!F$26:F$3837;1;TRUE);A6310)</f>
        <v/>
      </c>
      <c r="F6310" t="n">
        <v>2491</v>
      </c>
      <c r="G6310">
        <f>(F6310-0,5)/3812</f>
        <v/>
      </c>
      <c r="H6310">
        <f>NORM.S.INV(G6310)</f>
        <v/>
      </c>
      <c r="I6310">
        <f>INDEX(SORT('07_MODELO_NPI'!F$26:F$3837;1;TRUE);F6310)</f>
        <v/>
      </c>
      <c r="K6310" t="n">
        <v>2491</v>
      </c>
      <c r="L6310">
        <f>(K6310-0,5)/3812</f>
        <v/>
      </c>
      <c r="M6310">
        <f>NORM.S.INV(L6310)</f>
        <v/>
      </c>
      <c r="N6310">
        <f>INDEX(SORT('08_MODELO_MULTIPLO'!G$31:G$3842;1;TRUE);K6310)</f>
        <v/>
      </c>
    </row>
    <row r="6311">
      <c r="A6311" t="n">
        <v>2492</v>
      </c>
      <c r="B6311">
        <f>(A6311-0,5)/3812</f>
        <v/>
      </c>
      <c r="C6311">
        <f>NORM.S.INV(B6311)</f>
        <v/>
      </c>
      <c r="D6311">
        <f>INDEX(SORT('06_MODELO_REFS'!F$26:F$3837;1;TRUE);A6311)</f>
        <v/>
      </c>
      <c r="F6311" t="n">
        <v>2492</v>
      </c>
      <c r="G6311">
        <f>(F6311-0,5)/3812</f>
        <v/>
      </c>
      <c r="H6311">
        <f>NORM.S.INV(G6311)</f>
        <v/>
      </c>
      <c r="I6311">
        <f>INDEX(SORT('07_MODELO_NPI'!F$26:F$3837;1;TRUE);F6311)</f>
        <v/>
      </c>
      <c r="K6311" t="n">
        <v>2492</v>
      </c>
      <c r="L6311">
        <f>(K6311-0,5)/3812</f>
        <v/>
      </c>
      <c r="M6311">
        <f>NORM.S.INV(L6311)</f>
        <v/>
      </c>
      <c r="N6311">
        <f>INDEX(SORT('08_MODELO_MULTIPLO'!G$31:G$3842;1;TRUE);K6311)</f>
        <v/>
      </c>
    </row>
    <row r="6312">
      <c r="A6312" t="n">
        <v>2493</v>
      </c>
      <c r="B6312">
        <f>(A6312-0,5)/3812</f>
        <v/>
      </c>
      <c r="C6312">
        <f>NORM.S.INV(B6312)</f>
        <v/>
      </c>
      <c r="D6312">
        <f>INDEX(SORT('06_MODELO_REFS'!F$26:F$3837;1;TRUE);A6312)</f>
        <v/>
      </c>
      <c r="F6312" t="n">
        <v>2493</v>
      </c>
      <c r="G6312">
        <f>(F6312-0,5)/3812</f>
        <v/>
      </c>
      <c r="H6312">
        <f>NORM.S.INV(G6312)</f>
        <v/>
      </c>
      <c r="I6312">
        <f>INDEX(SORT('07_MODELO_NPI'!F$26:F$3837;1;TRUE);F6312)</f>
        <v/>
      </c>
      <c r="K6312" t="n">
        <v>2493</v>
      </c>
      <c r="L6312">
        <f>(K6312-0,5)/3812</f>
        <v/>
      </c>
      <c r="M6312">
        <f>NORM.S.INV(L6312)</f>
        <v/>
      </c>
      <c r="N6312">
        <f>INDEX(SORT('08_MODELO_MULTIPLO'!G$31:G$3842;1;TRUE);K6312)</f>
        <v/>
      </c>
    </row>
    <row r="6313">
      <c r="A6313" t="n">
        <v>2494</v>
      </c>
      <c r="B6313">
        <f>(A6313-0,5)/3812</f>
        <v/>
      </c>
      <c r="C6313">
        <f>NORM.S.INV(B6313)</f>
        <v/>
      </c>
      <c r="D6313">
        <f>INDEX(SORT('06_MODELO_REFS'!F$26:F$3837;1;TRUE);A6313)</f>
        <v/>
      </c>
      <c r="F6313" t="n">
        <v>2494</v>
      </c>
      <c r="G6313">
        <f>(F6313-0,5)/3812</f>
        <v/>
      </c>
      <c r="H6313">
        <f>NORM.S.INV(G6313)</f>
        <v/>
      </c>
      <c r="I6313">
        <f>INDEX(SORT('07_MODELO_NPI'!F$26:F$3837;1;TRUE);F6313)</f>
        <v/>
      </c>
      <c r="K6313" t="n">
        <v>2494</v>
      </c>
      <c r="L6313">
        <f>(K6313-0,5)/3812</f>
        <v/>
      </c>
      <c r="M6313">
        <f>NORM.S.INV(L6313)</f>
        <v/>
      </c>
      <c r="N6313">
        <f>INDEX(SORT('08_MODELO_MULTIPLO'!G$31:G$3842;1;TRUE);K6313)</f>
        <v/>
      </c>
    </row>
    <row r="6314">
      <c r="A6314" t="n">
        <v>2495</v>
      </c>
      <c r="B6314">
        <f>(A6314-0,5)/3812</f>
        <v/>
      </c>
      <c r="C6314">
        <f>NORM.S.INV(B6314)</f>
        <v/>
      </c>
      <c r="D6314">
        <f>INDEX(SORT('06_MODELO_REFS'!F$26:F$3837;1;TRUE);A6314)</f>
        <v/>
      </c>
      <c r="F6314" t="n">
        <v>2495</v>
      </c>
      <c r="G6314">
        <f>(F6314-0,5)/3812</f>
        <v/>
      </c>
      <c r="H6314">
        <f>NORM.S.INV(G6314)</f>
        <v/>
      </c>
      <c r="I6314">
        <f>INDEX(SORT('07_MODELO_NPI'!F$26:F$3837;1;TRUE);F6314)</f>
        <v/>
      </c>
      <c r="K6314" t="n">
        <v>2495</v>
      </c>
      <c r="L6314">
        <f>(K6314-0,5)/3812</f>
        <v/>
      </c>
      <c r="M6314">
        <f>NORM.S.INV(L6314)</f>
        <v/>
      </c>
      <c r="N6314">
        <f>INDEX(SORT('08_MODELO_MULTIPLO'!G$31:G$3842;1;TRUE);K6314)</f>
        <v/>
      </c>
    </row>
    <row r="6315">
      <c r="A6315" t="n">
        <v>2496</v>
      </c>
      <c r="B6315">
        <f>(A6315-0,5)/3812</f>
        <v/>
      </c>
      <c r="C6315">
        <f>NORM.S.INV(B6315)</f>
        <v/>
      </c>
      <c r="D6315">
        <f>INDEX(SORT('06_MODELO_REFS'!F$26:F$3837;1;TRUE);A6315)</f>
        <v/>
      </c>
      <c r="F6315" t="n">
        <v>2496</v>
      </c>
      <c r="G6315">
        <f>(F6315-0,5)/3812</f>
        <v/>
      </c>
      <c r="H6315">
        <f>NORM.S.INV(G6315)</f>
        <v/>
      </c>
      <c r="I6315">
        <f>INDEX(SORT('07_MODELO_NPI'!F$26:F$3837;1;TRUE);F6315)</f>
        <v/>
      </c>
      <c r="K6315" t="n">
        <v>2496</v>
      </c>
      <c r="L6315">
        <f>(K6315-0,5)/3812</f>
        <v/>
      </c>
      <c r="M6315">
        <f>NORM.S.INV(L6315)</f>
        <v/>
      </c>
      <c r="N6315">
        <f>INDEX(SORT('08_MODELO_MULTIPLO'!G$31:G$3842;1;TRUE);K6315)</f>
        <v/>
      </c>
    </row>
    <row r="6316">
      <c r="A6316" t="n">
        <v>2497</v>
      </c>
      <c r="B6316">
        <f>(A6316-0,5)/3812</f>
        <v/>
      </c>
      <c r="C6316">
        <f>NORM.S.INV(B6316)</f>
        <v/>
      </c>
      <c r="D6316">
        <f>INDEX(SORT('06_MODELO_REFS'!F$26:F$3837;1;TRUE);A6316)</f>
        <v/>
      </c>
      <c r="F6316" t="n">
        <v>2497</v>
      </c>
      <c r="G6316">
        <f>(F6316-0,5)/3812</f>
        <v/>
      </c>
      <c r="H6316">
        <f>NORM.S.INV(G6316)</f>
        <v/>
      </c>
      <c r="I6316">
        <f>INDEX(SORT('07_MODELO_NPI'!F$26:F$3837;1;TRUE);F6316)</f>
        <v/>
      </c>
      <c r="K6316" t="n">
        <v>2497</v>
      </c>
      <c r="L6316">
        <f>(K6316-0,5)/3812</f>
        <v/>
      </c>
      <c r="M6316">
        <f>NORM.S.INV(L6316)</f>
        <v/>
      </c>
      <c r="N6316">
        <f>INDEX(SORT('08_MODELO_MULTIPLO'!G$31:G$3842;1;TRUE);K6316)</f>
        <v/>
      </c>
    </row>
    <row r="6317">
      <c r="A6317" t="n">
        <v>2498</v>
      </c>
      <c r="B6317">
        <f>(A6317-0,5)/3812</f>
        <v/>
      </c>
      <c r="C6317">
        <f>NORM.S.INV(B6317)</f>
        <v/>
      </c>
      <c r="D6317">
        <f>INDEX(SORT('06_MODELO_REFS'!F$26:F$3837;1;TRUE);A6317)</f>
        <v/>
      </c>
      <c r="F6317" t="n">
        <v>2498</v>
      </c>
      <c r="G6317">
        <f>(F6317-0,5)/3812</f>
        <v/>
      </c>
      <c r="H6317">
        <f>NORM.S.INV(G6317)</f>
        <v/>
      </c>
      <c r="I6317">
        <f>INDEX(SORT('07_MODELO_NPI'!F$26:F$3837;1;TRUE);F6317)</f>
        <v/>
      </c>
      <c r="K6317" t="n">
        <v>2498</v>
      </c>
      <c r="L6317">
        <f>(K6317-0,5)/3812</f>
        <v/>
      </c>
      <c r="M6317">
        <f>NORM.S.INV(L6317)</f>
        <v/>
      </c>
      <c r="N6317">
        <f>INDEX(SORT('08_MODELO_MULTIPLO'!G$31:G$3842;1;TRUE);K6317)</f>
        <v/>
      </c>
    </row>
    <row r="6318">
      <c r="A6318" t="n">
        <v>2499</v>
      </c>
      <c r="B6318">
        <f>(A6318-0,5)/3812</f>
        <v/>
      </c>
      <c r="C6318">
        <f>NORM.S.INV(B6318)</f>
        <v/>
      </c>
      <c r="D6318">
        <f>INDEX(SORT('06_MODELO_REFS'!F$26:F$3837;1;TRUE);A6318)</f>
        <v/>
      </c>
      <c r="F6318" t="n">
        <v>2499</v>
      </c>
      <c r="G6318">
        <f>(F6318-0,5)/3812</f>
        <v/>
      </c>
      <c r="H6318">
        <f>NORM.S.INV(G6318)</f>
        <v/>
      </c>
      <c r="I6318">
        <f>INDEX(SORT('07_MODELO_NPI'!F$26:F$3837;1;TRUE);F6318)</f>
        <v/>
      </c>
      <c r="K6318" t="n">
        <v>2499</v>
      </c>
      <c r="L6318">
        <f>(K6318-0,5)/3812</f>
        <v/>
      </c>
      <c r="M6318">
        <f>NORM.S.INV(L6318)</f>
        <v/>
      </c>
      <c r="N6318">
        <f>INDEX(SORT('08_MODELO_MULTIPLO'!G$31:G$3842;1;TRUE);K6318)</f>
        <v/>
      </c>
    </row>
    <row r="6319">
      <c r="A6319" t="n">
        <v>2500</v>
      </c>
      <c r="B6319">
        <f>(A6319-0,5)/3812</f>
        <v/>
      </c>
      <c r="C6319">
        <f>NORM.S.INV(B6319)</f>
        <v/>
      </c>
      <c r="D6319">
        <f>INDEX(SORT('06_MODELO_REFS'!F$26:F$3837;1;TRUE);A6319)</f>
        <v/>
      </c>
      <c r="F6319" t="n">
        <v>2500</v>
      </c>
      <c r="G6319">
        <f>(F6319-0,5)/3812</f>
        <v/>
      </c>
      <c r="H6319">
        <f>NORM.S.INV(G6319)</f>
        <v/>
      </c>
      <c r="I6319">
        <f>INDEX(SORT('07_MODELO_NPI'!F$26:F$3837;1;TRUE);F6319)</f>
        <v/>
      </c>
      <c r="K6319" t="n">
        <v>2500</v>
      </c>
      <c r="L6319">
        <f>(K6319-0,5)/3812</f>
        <v/>
      </c>
      <c r="M6319">
        <f>NORM.S.INV(L6319)</f>
        <v/>
      </c>
      <c r="N6319">
        <f>INDEX(SORT('08_MODELO_MULTIPLO'!G$31:G$3842;1;TRUE);K6319)</f>
        <v/>
      </c>
    </row>
    <row r="6320">
      <c r="A6320" t="n">
        <v>2501</v>
      </c>
      <c r="B6320">
        <f>(A6320-0,5)/3812</f>
        <v/>
      </c>
      <c r="C6320">
        <f>NORM.S.INV(B6320)</f>
        <v/>
      </c>
      <c r="D6320">
        <f>INDEX(SORT('06_MODELO_REFS'!F$26:F$3837;1;TRUE);A6320)</f>
        <v/>
      </c>
      <c r="F6320" t="n">
        <v>2501</v>
      </c>
      <c r="G6320">
        <f>(F6320-0,5)/3812</f>
        <v/>
      </c>
      <c r="H6320">
        <f>NORM.S.INV(G6320)</f>
        <v/>
      </c>
      <c r="I6320">
        <f>INDEX(SORT('07_MODELO_NPI'!F$26:F$3837;1;TRUE);F6320)</f>
        <v/>
      </c>
      <c r="K6320" t="n">
        <v>2501</v>
      </c>
      <c r="L6320">
        <f>(K6320-0,5)/3812</f>
        <v/>
      </c>
      <c r="M6320">
        <f>NORM.S.INV(L6320)</f>
        <v/>
      </c>
      <c r="N6320">
        <f>INDEX(SORT('08_MODELO_MULTIPLO'!G$31:G$3842;1;TRUE);K6320)</f>
        <v/>
      </c>
    </row>
    <row r="6321">
      <c r="A6321" t="n">
        <v>2502</v>
      </c>
      <c r="B6321">
        <f>(A6321-0,5)/3812</f>
        <v/>
      </c>
      <c r="C6321">
        <f>NORM.S.INV(B6321)</f>
        <v/>
      </c>
      <c r="D6321">
        <f>INDEX(SORT('06_MODELO_REFS'!F$26:F$3837;1;TRUE);A6321)</f>
        <v/>
      </c>
      <c r="F6321" t="n">
        <v>2502</v>
      </c>
      <c r="G6321">
        <f>(F6321-0,5)/3812</f>
        <v/>
      </c>
      <c r="H6321">
        <f>NORM.S.INV(G6321)</f>
        <v/>
      </c>
      <c r="I6321">
        <f>INDEX(SORT('07_MODELO_NPI'!F$26:F$3837;1;TRUE);F6321)</f>
        <v/>
      </c>
      <c r="K6321" t="n">
        <v>2502</v>
      </c>
      <c r="L6321">
        <f>(K6321-0,5)/3812</f>
        <v/>
      </c>
      <c r="M6321">
        <f>NORM.S.INV(L6321)</f>
        <v/>
      </c>
      <c r="N6321">
        <f>INDEX(SORT('08_MODELO_MULTIPLO'!G$31:G$3842;1;TRUE);K6321)</f>
        <v/>
      </c>
    </row>
    <row r="6322">
      <c r="A6322" t="n">
        <v>2503</v>
      </c>
      <c r="B6322">
        <f>(A6322-0,5)/3812</f>
        <v/>
      </c>
      <c r="C6322">
        <f>NORM.S.INV(B6322)</f>
        <v/>
      </c>
      <c r="D6322">
        <f>INDEX(SORT('06_MODELO_REFS'!F$26:F$3837;1;TRUE);A6322)</f>
        <v/>
      </c>
      <c r="F6322" t="n">
        <v>2503</v>
      </c>
      <c r="G6322">
        <f>(F6322-0,5)/3812</f>
        <v/>
      </c>
      <c r="H6322">
        <f>NORM.S.INV(G6322)</f>
        <v/>
      </c>
      <c r="I6322">
        <f>INDEX(SORT('07_MODELO_NPI'!F$26:F$3837;1;TRUE);F6322)</f>
        <v/>
      </c>
      <c r="K6322" t="n">
        <v>2503</v>
      </c>
      <c r="L6322">
        <f>(K6322-0,5)/3812</f>
        <v/>
      </c>
      <c r="M6322">
        <f>NORM.S.INV(L6322)</f>
        <v/>
      </c>
      <c r="N6322">
        <f>INDEX(SORT('08_MODELO_MULTIPLO'!G$31:G$3842;1;TRUE);K6322)</f>
        <v/>
      </c>
    </row>
    <row r="6323">
      <c r="A6323" t="n">
        <v>2504</v>
      </c>
      <c r="B6323">
        <f>(A6323-0,5)/3812</f>
        <v/>
      </c>
      <c r="C6323">
        <f>NORM.S.INV(B6323)</f>
        <v/>
      </c>
      <c r="D6323">
        <f>INDEX(SORT('06_MODELO_REFS'!F$26:F$3837;1;TRUE);A6323)</f>
        <v/>
      </c>
      <c r="F6323" t="n">
        <v>2504</v>
      </c>
      <c r="G6323">
        <f>(F6323-0,5)/3812</f>
        <v/>
      </c>
      <c r="H6323">
        <f>NORM.S.INV(G6323)</f>
        <v/>
      </c>
      <c r="I6323">
        <f>INDEX(SORT('07_MODELO_NPI'!F$26:F$3837;1;TRUE);F6323)</f>
        <v/>
      </c>
      <c r="K6323" t="n">
        <v>2504</v>
      </c>
      <c r="L6323">
        <f>(K6323-0,5)/3812</f>
        <v/>
      </c>
      <c r="M6323">
        <f>NORM.S.INV(L6323)</f>
        <v/>
      </c>
      <c r="N6323">
        <f>INDEX(SORT('08_MODELO_MULTIPLO'!G$31:G$3842;1;TRUE);K6323)</f>
        <v/>
      </c>
    </row>
    <row r="6324">
      <c r="A6324" t="n">
        <v>2505</v>
      </c>
      <c r="B6324">
        <f>(A6324-0,5)/3812</f>
        <v/>
      </c>
      <c r="C6324">
        <f>NORM.S.INV(B6324)</f>
        <v/>
      </c>
      <c r="D6324">
        <f>INDEX(SORT('06_MODELO_REFS'!F$26:F$3837;1;TRUE);A6324)</f>
        <v/>
      </c>
      <c r="F6324" t="n">
        <v>2505</v>
      </c>
      <c r="G6324">
        <f>(F6324-0,5)/3812</f>
        <v/>
      </c>
      <c r="H6324">
        <f>NORM.S.INV(G6324)</f>
        <v/>
      </c>
      <c r="I6324">
        <f>INDEX(SORT('07_MODELO_NPI'!F$26:F$3837;1;TRUE);F6324)</f>
        <v/>
      </c>
      <c r="K6324" t="n">
        <v>2505</v>
      </c>
      <c r="L6324">
        <f>(K6324-0,5)/3812</f>
        <v/>
      </c>
      <c r="M6324">
        <f>NORM.S.INV(L6324)</f>
        <v/>
      </c>
      <c r="N6324">
        <f>INDEX(SORT('08_MODELO_MULTIPLO'!G$31:G$3842;1;TRUE);K6324)</f>
        <v/>
      </c>
    </row>
    <row r="6325">
      <c r="A6325" t="n">
        <v>2506</v>
      </c>
      <c r="B6325">
        <f>(A6325-0,5)/3812</f>
        <v/>
      </c>
      <c r="C6325">
        <f>NORM.S.INV(B6325)</f>
        <v/>
      </c>
      <c r="D6325">
        <f>INDEX(SORT('06_MODELO_REFS'!F$26:F$3837;1;TRUE);A6325)</f>
        <v/>
      </c>
      <c r="F6325" t="n">
        <v>2506</v>
      </c>
      <c r="G6325">
        <f>(F6325-0,5)/3812</f>
        <v/>
      </c>
      <c r="H6325">
        <f>NORM.S.INV(G6325)</f>
        <v/>
      </c>
      <c r="I6325">
        <f>INDEX(SORT('07_MODELO_NPI'!F$26:F$3837;1;TRUE);F6325)</f>
        <v/>
      </c>
      <c r="K6325" t="n">
        <v>2506</v>
      </c>
      <c r="L6325">
        <f>(K6325-0,5)/3812</f>
        <v/>
      </c>
      <c r="M6325">
        <f>NORM.S.INV(L6325)</f>
        <v/>
      </c>
      <c r="N6325">
        <f>INDEX(SORT('08_MODELO_MULTIPLO'!G$31:G$3842;1;TRUE);K6325)</f>
        <v/>
      </c>
    </row>
    <row r="6326">
      <c r="A6326" t="n">
        <v>2507</v>
      </c>
      <c r="B6326">
        <f>(A6326-0,5)/3812</f>
        <v/>
      </c>
      <c r="C6326">
        <f>NORM.S.INV(B6326)</f>
        <v/>
      </c>
      <c r="D6326">
        <f>INDEX(SORT('06_MODELO_REFS'!F$26:F$3837;1;TRUE);A6326)</f>
        <v/>
      </c>
      <c r="F6326" t="n">
        <v>2507</v>
      </c>
      <c r="G6326">
        <f>(F6326-0,5)/3812</f>
        <v/>
      </c>
      <c r="H6326">
        <f>NORM.S.INV(G6326)</f>
        <v/>
      </c>
      <c r="I6326">
        <f>INDEX(SORT('07_MODELO_NPI'!F$26:F$3837;1;TRUE);F6326)</f>
        <v/>
      </c>
      <c r="K6326" t="n">
        <v>2507</v>
      </c>
      <c r="L6326">
        <f>(K6326-0,5)/3812</f>
        <v/>
      </c>
      <c r="M6326">
        <f>NORM.S.INV(L6326)</f>
        <v/>
      </c>
      <c r="N6326">
        <f>INDEX(SORT('08_MODELO_MULTIPLO'!G$31:G$3842;1;TRUE);K6326)</f>
        <v/>
      </c>
    </row>
    <row r="6327">
      <c r="A6327" t="n">
        <v>2508</v>
      </c>
      <c r="B6327">
        <f>(A6327-0,5)/3812</f>
        <v/>
      </c>
      <c r="C6327">
        <f>NORM.S.INV(B6327)</f>
        <v/>
      </c>
      <c r="D6327">
        <f>INDEX(SORT('06_MODELO_REFS'!F$26:F$3837;1;TRUE);A6327)</f>
        <v/>
      </c>
      <c r="F6327" t="n">
        <v>2508</v>
      </c>
      <c r="G6327">
        <f>(F6327-0,5)/3812</f>
        <v/>
      </c>
      <c r="H6327">
        <f>NORM.S.INV(G6327)</f>
        <v/>
      </c>
      <c r="I6327">
        <f>INDEX(SORT('07_MODELO_NPI'!F$26:F$3837;1;TRUE);F6327)</f>
        <v/>
      </c>
      <c r="K6327" t="n">
        <v>2508</v>
      </c>
      <c r="L6327">
        <f>(K6327-0,5)/3812</f>
        <v/>
      </c>
      <c r="M6327">
        <f>NORM.S.INV(L6327)</f>
        <v/>
      </c>
      <c r="N6327">
        <f>INDEX(SORT('08_MODELO_MULTIPLO'!G$31:G$3842;1;TRUE);K6327)</f>
        <v/>
      </c>
    </row>
    <row r="6328">
      <c r="A6328" t="n">
        <v>2509</v>
      </c>
      <c r="B6328">
        <f>(A6328-0,5)/3812</f>
        <v/>
      </c>
      <c r="C6328">
        <f>NORM.S.INV(B6328)</f>
        <v/>
      </c>
      <c r="D6328">
        <f>INDEX(SORT('06_MODELO_REFS'!F$26:F$3837;1;TRUE);A6328)</f>
        <v/>
      </c>
      <c r="F6328" t="n">
        <v>2509</v>
      </c>
      <c r="G6328">
        <f>(F6328-0,5)/3812</f>
        <v/>
      </c>
      <c r="H6328">
        <f>NORM.S.INV(G6328)</f>
        <v/>
      </c>
      <c r="I6328">
        <f>INDEX(SORT('07_MODELO_NPI'!F$26:F$3837;1;TRUE);F6328)</f>
        <v/>
      </c>
      <c r="K6328" t="n">
        <v>2509</v>
      </c>
      <c r="L6328">
        <f>(K6328-0,5)/3812</f>
        <v/>
      </c>
      <c r="M6328">
        <f>NORM.S.INV(L6328)</f>
        <v/>
      </c>
      <c r="N6328">
        <f>INDEX(SORT('08_MODELO_MULTIPLO'!G$31:G$3842;1;TRUE);K6328)</f>
        <v/>
      </c>
    </row>
    <row r="6329">
      <c r="A6329" t="n">
        <v>2510</v>
      </c>
      <c r="B6329">
        <f>(A6329-0,5)/3812</f>
        <v/>
      </c>
      <c r="C6329">
        <f>NORM.S.INV(B6329)</f>
        <v/>
      </c>
      <c r="D6329">
        <f>INDEX(SORT('06_MODELO_REFS'!F$26:F$3837;1;TRUE);A6329)</f>
        <v/>
      </c>
      <c r="F6329" t="n">
        <v>2510</v>
      </c>
      <c r="G6329">
        <f>(F6329-0,5)/3812</f>
        <v/>
      </c>
      <c r="H6329">
        <f>NORM.S.INV(G6329)</f>
        <v/>
      </c>
      <c r="I6329">
        <f>INDEX(SORT('07_MODELO_NPI'!F$26:F$3837;1;TRUE);F6329)</f>
        <v/>
      </c>
      <c r="K6329" t="n">
        <v>2510</v>
      </c>
      <c r="L6329">
        <f>(K6329-0,5)/3812</f>
        <v/>
      </c>
      <c r="M6329">
        <f>NORM.S.INV(L6329)</f>
        <v/>
      </c>
      <c r="N6329">
        <f>INDEX(SORT('08_MODELO_MULTIPLO'!G$31:G$3842;1;TRUE);K6329)</f>
        <v/>
      </c>
    </row>
    <row r="6330">
      <c r="A6330" t="n">
        <v>2511</v>
      </c>
      <c r="B6330">
        <f>(A6330-0,5)/3812</f>
        <v/>
      </c>
      <c r="C6330">
        <f>NORM.S.INV(B6330)</f>
        <v/>
      </c>
      <c r="D6330">
        <f>INDEX(SORT('06_MODELO_REFS'!F$26:F$3837;1;TRUE);A6330)</f>
        <v/>
      </c>
      <c r="F6330" t="n">
        <v>2511</v>
      </c>
      <c r="G6330">
        <f>(F6330-0,5)/3812</f>
        <v/>
      </c>
      <c r="H6330">
        <f>NORM.S.INV(G6330)</f>
        <v/>
      </c>
      <c r="I6330">
        <f>INDEX(SORT('07_MODELO_NPI'!F$26:F$3837;1;TRUE);F6330)</f>
        <v/>
      </c>
      <c r="K6330" t="n">
        <v>2511</v>
      </c>
      <c r="L6330">
        <f>(K6330-0,5)/3812</f>
        <v/>
      </c>
      <c r="M6330">
        <f>NORM.S.INV(L6330)</f>
        <v/>
      </c>
      <c r="N6330">
        <f>INDEX(SORT('08_MODELO_MULTIPLO'!G$31:G$3842;1;TRUE);K6330)</f>
        <v/>
      </c>
    </row>
    <row r="6331">
      <c r="A6331" t="n">
        <v>2512</v>
      </c>
      <c r="B6331">
        <f>(A6331-0,5)/3812</f>
        <v/>
      </c>
      <c r="C6331">
        <f>NORM.S.INV(B6331)</f>
        <v/>
      </c>
      <c r="D6331">
        <f>INDEX(SORT('06_MODELO_REFS'!F$26:F$3837;1;TRUE);A6331)</f>
        <v/>
      </c>
      <c r="F6331" t="n">
        <v>2512</v>
      </c>
      <c r="G6331">
        <f>(F6331-0,5)/3812</f>
        <v/>
      </c>
      <c r="H6331">
        <f>NORM.S.INV(G6331)</f>
        <v/>
      </c>
      <c r="I6331">
        <f>INDEX(SORT('07_MODELO_NPI'!F$26:F$3837;1;TRUE);F6331)</f>
        <v/>
      </c>
      <c r="K6331" t="n">
        <v>2512</v>
      </c>
      <c r="L6331">
        <f>(K6331-0,5)/3812</f>
        <v/>
      </c>
      <c r="M6331">
        <f>NORM.S.INV(L6331)</f>
        <v/>
      </c>
      <c r="N6331">
        <f>INDEX(SORT('08_MODELO_MULTIPLO'!G$31:G$3842;1;TRUE);K6331)</f>
        <v/>
      </c>
    </row>
    <row r="6332">
      <c r="A6332" t="n">
        <v>2513</v>
      </c>
      <c r="B6332">
        <f>(A6332-0,5)/3812</f>
        <v/>
      </c>
      <c r="C6332">
        <f>NORM.S.INV(B6332)</f>
        <v/>
      </c>
      <c r="D6332">
        <f>INDEX(SORT('06_MODELO_REFS'!F$26:F$3837;1;TRUE);A6332)</f>
        <v/>
      </c>
      <c r="F6332" t="n">
        <v>2513</v>
      </c>
      <c r="G6332">
        <f>(F6332-0,5)/3812</f>
        <v/>
      </c>
      <c r="H6332">
        <f>NORM.S.INV(G6332)</f>
        <v/>
      </c>
      <c r="I6332">
        <f>INDEX(SORT('07_MODELO_NPI'!F$26:F$3837;1;TRUE);F6332)</f>
        <v/>
      </c>
      <c r="K6332" t="n">
        <v>2513</v>
      </c>
      <c r="L6332">
        <f>(K6332-0,5)/3812</f>
        <v/>
      </c>
      <c r="M6332">
        <f>NORM.S.INV(L6332)</f>
        <v/>
      </c>
      <c r="N6332">
        <f>INDEX(SORT('08_MODELO_MULTIPLO'!G$31:G$3842;1;TRUE);K6332)</f>
        <v/>
      </c>
    </row>
    <row r="6333">
      <c r="A6333" t="n">
        <v>2514</v>
      </c>
      <c r="B6333">
        <f>(A6333-0,5)/3812</f>
        <v/>
      </c>
      <c r="C6333">
        <f>NORM.S.INV(B6333)</f>
        <v/>
      </c>
      <c r="D6333">
        <f>INDEX(SORT('06_MODELO_REFS'!F$26:F$3837;1;TRUE);A6333)</f>
        <v/>
      </c>
      <c r="F6333" t="n">
        <v>2514</v>
      </c>
      <c r="G6333">
        <f>(F6333-0,5)/3812</f>
        <v/>
      </c>
      <c r="H6333">
        <f>NORM.S.INV(G6333)</f>
        <v/>
      </c>
      <c r="I6333">
        <f>INDEX(SORT('07_MODELO_NPI'!F$26:F$3837;1;TRUE);F6333)</f>
        <v/>
      </c>
      <c r="K6333" t="n">
        <v>2514</v>
      </c>
      <c r="L6333">
        <f>(K6333-0,5)/3812</f>
        <v/>
      </c>
      <c r="M6333">
        <f>NORM.S.INV(L6333)</f>
        <v/>
      </c>
      <c r="N6333">
        <f>INDEX(SORT('08_MODELO_MULTIPLO'!G$31:G$3842;1;TRUE);K6333)</f>
        <v/>
      </c>
    </row>
    <row r="6334">
      <c r="A6334" t="n">
        <v>2515</v>
      </c>
      <c r="B6334">
        <f>(A6334-0,5)/3812</f>
        <v/>
      </c>
      <c r="C6334">
        <f>NORM.S.INV(B6334)</f>
        <v/>
      </c>
      <c r="D6334">
        <f>INDEX(SORT('06_MODELO_REFS'!F$26:F$3837;1;TRUE);A6334)</f>
        <v/>
      </c>
      <c r="F6334" t="n">
        <v>2515</v>
      </c>
      <c r="G6334">
        <f>(F6334-0,5)/3812</f>
        <v/>
      </c>
      <c r="H6334">
        <f>NORM.S.INV(G6334)</f>
        <v/>
      </c>
      <c r="I6334">
        <f>INDEX(SORT('07_MODELO_NPI'!F$26:F$3837;1;TRUE);F6334)</f>
        <v/>
      </c>
      <c r="K6334" t="n">
        <v>2515</v>
      </c>
      <c r="L6334">
        <f>(K6334-0,5)/3812</f>
        <v/>
      </c>
      <c r="M6334">
        <f>NORM.S.INV(L6334)</f>
        <v/>
      </c>
      <c r="N6334">
        <f>INDEX(SORT('08_MODELO_MULTIPLO'!G$31:G$3842;1;TRUE);K6334)</f>
        <v/>
      </c>
    </row>
    <row r="6335">
      <c r="A6335" t="n">
        <v>2516</v>
      </c>
      <c r="B6335">
        <f>(A6335-0,5)/3812</f>
        <v/>
      </c>
      <c r="C6335">
        <f>NORM.S.INV(B6335)</f>
        <v/>
      </c>
      <c r="D6335">
        <f>INDEX(SORT('06_MODELO_REFS'!F$26:F$3837;1;TRUE);A6335)</f>
        <v/>
      </c>
      <c r="F6335" t="n">
        <v>2516</v>
      </c>
      <c r="G6335">
        <f>(F6335-0,5)/3812</f>
        <v/>
      </c>
      <c r="H6335">
        <f>NORM.S.INV(G6335)</f>
        <v/>
      </c>
      <c r="I6335">
        <f>INDEX(SORT('07_MODELO_NPI'!F$26:F$3837;1;TRUE);F6335)</f>
        <v/>
      </c>
      <c r="K6335" t="n">
        <v>2516</v>
      </c>
      <c r="L6335">
        <f>(K6335-0,5)/3812</f>
        <v/>
      </c>
      <c r="M6335">
        <f>NORM.S.INV(L6335)</f>
        <v/>
      </c>
      <c r="N6335">
        <f>INDEX(SORT('08_MODELO_MULTIPLO'!G$31:G$3842;1;TRUE);K6335)</f>
        <v/>
      </c>
    </row>
    <row r="6336">
      <c r="A6336" t="n">
        <v>2517</v>
      </c>
      <c r="B6336">
        <f>(A6336-0,5)/3812</f>
        <v/>
      </c>
      <c r="C6336">
        <f>NORM.S.INV(B6336)</f>
        <v/>
      </c>
      <c r="D6336">
        <f>INDEX(SORT('06_MODELO_REFS'!F$26:F$3837;1;TRUE);A6336)</f>
        <v/>
      </c>
      <c r="F6336" t="n">
        <v>2517</v>
      </c>
      <c r="G6336">
        <f>(F6336-0,5)/3812</f>
        <v/>
      </c>
      <c r="H6336">
        <f>NORM.S.INV(G6336)</f>
        <v/>
      </c>
      <c r="I6336">
        <f>INDEX(SORT('07_MODELO_NPI'!F$26:F$3837;1;TRUE);F6336)</f>
        <v/>
      </c>
      <c r="K6336" t="n">
        <v>2517</v>
      </c>
      <c r="L6336">
        <f>(K6336-0,5)/3812</f>
        <v/>
      </c>
      <c r="M6336">
        <f>NORM.S.INV(L6336)</f>
        <v/>
      </c>
      <c r="N6336">
        <f>INDEX(SORT('08_MODELO_MULTIPLO'!G$31:G$3842;1;TRUE);K6336)</f>
        <v/>
      </c>
    </row>
    <row r="6337">
      <c r="A6337" t="n">
        <v>2518</v>
      </c>
      <c r="B6337">
        <f>(A6337-0,5)/3812</f>
        <v/>
      </c>
      <c r="C6337">
        <f>NORM.S.INV(B6337)</f>
        <v/>
      </c>
      <c r="D6337">
        <f>INDEX(SORT('06_MODELO_REFS'!F$26:F$3837;1;TRUE);A6337)</f>
        <v/>
      </c>
      <c r="F6337" t="n">
        <v>2518</v>
      </c>
      <c r="G6337">
        <f>(F6337-0,5)/3812</f>
        <v/>
      </c>
      <c r="H6337">
        <f>NORM.S.INV(G6337)</f>
        <v/>
      </c>
      <c r="I6337">
        <f>INDEX(SORT('07_MODELO_NPI'!F$26:F$3837;1;TRUE);F6337)</f>
        <v/>
      </c>
      <c r="K6337" t="n">
        <v>2518</v>
      </c>
      <c r="L6337">
        <f>(K6337-0,5)/3812</f>
        <v/>
      </c>
      <c r="M6337">
        <f>NORM.S.INV(L6337)</f>
        <v/>
      </c>
      <c r="N6337">
        <f>INDEX(SORT('08_MODELO_MULTIPLO'!G$31:G$3842;1;TRUE);K6337)</f>
        <v/>
      </c>
    </row>
    <row r="6338">
      <c r="A6338" t="n">
        <v>2519</v>
      </c>
      <c r="B6338">
        <f>(A6338-0,5)/3812</f>
        <v/>
      </c>
      <c r="C6338">
        <f>NORM.S.INV(B6338)</f>
        <v/>
      </c>
      <c r="D6338">
        <f>INDEX(SORT('06_MODELO_REFS'!F$26:F$3837;1;TRUE);A6338)</f>
        <v/>
      </c>
      <c r="F6338" t="n">
        <v>2519</v>
      </c>
      <c r="G6338">
        <f>(F6338-0,5)/3812</f>
        <v/>
      </c>
      <c r="H6338">
        <f>NORM.S.INV(G6338)</f>
        <v/>
      </c>
      <c r="I6338">
        <f>INDEX(SORT('07_MODELO_NPI'!F$26:F$3837;1;TRUE);F6338)</f>
        <v/>
      </c>
      <c r="K6338" t="n">
        <v>2519</v>
      </c>
      <c r="L6338">
        <f>(K6338-0,5)/3812</f>
        <v/>
      </c>
      <c r="M6338">
        <f>NORM.S.INV(L6338)</f>
        <v/>
      </c>
      <c r="N6338">
        <f>INDEX(SORT('08_MODELO_MULTIPLO'!G$31:G$3842;1;TRUE);K6338)</f>
        <v/>
      </c>
    </row>
    <row r="6339">
      <c r="A6339" t="n">
        <v>2520</v>
      </c>
      <c r="B6339">
        <f>(A6339-0,5)/3812</f>
        <v/>
      </c>
      <c r="C6339">
        <f>NORM.S.INV(B6339)</f>
        <v/>
      </c>
      <c r="D6339">
        <f>INDEX(SORT('06_MODELO_REFS'!F$26:F$3837;1;TRUE);A6339)</f>
        <v/>
      </c>
      <c r="F6339" t="n">
        <v>2520</v>
      </c>
      <c r="G6339">
        <f>(F6339-0,5)/3812</f>
        <v/>
      </c>
      <c r="H6339">
        <f>NORM.S.INV(G6339)</f>
        <v/>
      </c>
      <c r="I6339">
        <f>INDEX(SORT('07_MODELO_NPI'!F$26:F$3837;1;TRUE);F6339)</f>
        <v/>
      </c>
      <c r="K6339" t="n">
        <v>2520</v>
      </c>
      <c r="L6339">
        <f>(K6339-0,5)/3812</f>
        <v/>
      </c>
      <c r="M6339">
        <f>NORM.S.INV(L6339)</f>
        <v/>
      </c>
      <c r="N6339">
        <f>INDEX(SORT('08_MODELO_MULTIPLO'!G$31:G$3842;1;TRUE);K6339)</f>
        <v/>
      </c>
    </row>
    <row r="6340">
      <c r="A6340" t="n">
        <v>2521</v>
      </c>
      <c r="B6340">
        <f>(A6340-0,5)/3812</f>
        <v/>
      </c>
      <c r="C6340">
        <f>NORM.S.INV(B6340)</f>
        <v/>
      </c>
      <c r="D6340">
        <f>INDEX(SORT('06_MODELO_REFS'!F$26:F$3837;1;TRUE);A6340)</f>
        <v/>
      </c>
      <c r="F6340" t="n">
        <v>2521</v>
      </c>
      <c r="G6340">
        <f>(F6340-0,5)/3812</f>
        <v/>
      </c>
      <c r="H6340">
        <f>NORM.S.INV(G6340)</f>
        <v/>
      </c>
      <c r="I6340">
        <f>INDEX(SORT('07_MODELO_NPI'!F$26:F$3837;1;TRUE);F6340)</f>
        <v/>
      </c>
      <c r="K6340" t="n">
        <v>2521</v>
      </c>
      <c r="L6340">
        <f>(K6340-0,5)/3812</f>
        <v/>
      </c>
      <c r="M6340">
        <f>NORM.S.INV(L6340)</f>
        <v/>
      </c>
      <c r="N6340">
        <f>INDEX(SORT('08_MODELO_MULTIPLO'!G$31:G$3842;1;TRUE);K6340)</f>
        <v/>
      </c>
    </row>
    <row r="6341">
      <c r="A6341" t="n">
        <v>2522</v>
      </c>
      <c r="B6341">
        <f>(A6341-0,5)/3812</f>
        <v/>
      </c>
      <c r="C6341">
        <f>NORM.S.INV(B6341)</f>
        <v/>
      </c>
      <c r="D6341">
        <f>INDEX(SORT('06_MODELO_REFS'!F$26:F$3837;1;TRUE);A6341)</f>
        <v/>
      </c>
      <c r="F6341" t="n">
        <v>2522</v>
      </c>
      <c r="G6341">
        <f>(F6341-0,5)/3812</f>
        <v/>
      </c>
      <c r="H6341">
        <f>NORM.S.INV(G6341)</f>
        <v/>
      </c>
      <c r="I6341">
        <f>INDEX(SORT('07_MODELO_NPI'!F$26:F$3837;1;TRUE);F6341)</f>
        <v/>
      </c>
      <c r="K6341" t="n">
        <v>2522</v>
      </c>
      <c r="L6341">
        <f>(K6341-0,5)/3812</f>
        <v/>
      </c>
      <c r="M6341">
        <f>NORM.S.INV(L6341)</f>
        <v/>
      </c>
      <c r="N6341">
        <f>INDEX(SORT('08_MODELO_MULTIPLO'!G$31:G$3842;1;TRUE);K6341)</f>
        <v/>
      </c>
    </row>
    <row r="6342">
      <c r="A6342" t="n">
        <v>2523</v>
      </c>
      <c r="B6342">
        <f>(A6342-0,5)/3812</f>
        <v/>
      </c>
      <c r="C6342">
        <f>NORM.S.INV(B6342)</f>
        <v/>
      </c>
      <c r="D6342">
        <f>INDEX(SORT('06_MODELO_REFS'!F$26:F$3837;1;TRUE);A6342)</f>
        <v/>
      </c>
      <c r="F6342" t="n">
        <v>2523</v>
      </c>
      <c r="G6342">
        <f>(F6342-0,5)/3812</f>
        <v/>
      </c>
      <c r="H6342">
        <f>NORM.S.INV(G6342)</f>
        <v/>
      </c>
      <c r="I6342">
        <f>INDEX(SORT('07_MODELO_NPI'!F$26:F$3837;1;TRUE);F6342)</f>
        <v/>
      </c>
      <c r="K6342" t="n">
        <v>2523</v>
      </c>
      <c r="L6342">
        <f>(K6342-0,5)/3812</f>
        <v/>
      </c>
      <c r="M6342">
        <f>NORM.S.INV(L6342)</f>
        <v/>
      </c>
      <c r="N6342">
        <f>INDEX(SORT('08_MODELO_MULTIPLO'!G$31:G$3842;1;TRUE);K6342)</f>
        <v/>
      </c>
    </row>
    <row r="6343">
      <c r="A6343" t="n">
        <v>2524</v>
      </c>
      <c r="B6343">
        <f>(A6343-0,5)/3812</f>
        <v/>
      </c>
      <c r="C6343">
        <f>NORM.S.INV(B6343)</f>
        <v/>
      </c>
      <c r="D6343">
        <f>INDEX(SORT('06_MODELO_REFS'!F$26:F$3837;1;TRUE);A6343)</f>
        <v/>
      </c>
      <c r="F6343" t="n">
        <v>2524</v>
      </c>
      <c r="G6343">
        <f>(F6343-0,5)/3812</f>
        <v/>
      </c>
      <c r="H6343">
        <f>NORM.S.INV(G6343)</f>
        <v/>
      </c>
      <c r="I6343">
        <f>INDEX(SORT('07_MODELO_NPI'!F$26:F$3837;1;TRUE);F6343)</f>
        <v/>
      </c>
      <c r="K6343" t="n">
        <v>2524</v>
      </c>
      <c r="L6343">
        <f>(K6343-0,5)/3812</f>
        <v/>
      </c>
      <c r="M6343">
        <f>NORM.S.INV(L6343)</f>
        <v/>
      </c>
      <c r="N6343">
        <f>INDEX(SORT('08_MODELO_MULTIPLO'!G$31:G$3842;1;TRUE);K6343)</f>
        <v/>
      </c>
    </row>
    <row r="6344">
      <c r="A6344" t="n">
        <v>2525</v>
      </c>
      <c r="B6344">
        <f>(A6344-0,5)/3812</f>
        <v/>
      </c>
      <c r="C6344">
        <f>NORM.S.INV(B6344)</f>
        <v/>
      </c>
      <c r="D6344">
        <f>INDEX(SORT('06_MODELO_REFS'!F$26:F$3837;1;TRUE);A6344)</f>
        <v/>
      </c>
      <c r="F6344" t="n">
        <v>2525</v>
      </c>
      <c r="G6344">
        <f>(F6344-0,5)/3812</f>
        <v/>
      </c>
      <c r="H6344">
        <f>NORM.S.INV(G6344)</f>
        <v/>
      </c>
      <c r="I6344">
        <f>INDEX(SORT('07_MODELO_NPI'!F$26:F$3837;1;TRUE);F6344)</f>
        <v/>
      </c>
      <c r="K6344" t="n">
        <v>2525</v>
      </c>
      <c r="L6344">
        <f>(K6344-0,5)/3812</f>
        <v/>
      </c>
      <c r="M6344">
        <f>NORM.S.INV(L6344)</f>
        <v/>
      </c>
      <c r="N6344">
        <f>INDEX(SORT('08_MODELO_MULTIPLO'!G$31:G$3842;1;TRUE);K6344)</f>
        <v/>
      </c>
    </row>
    <row r="6345">
      <c r="A6345" t="n">
        <v>2526</v>
      </c>
      <c r="B6345">
        <f>(A6345-0,5)/3812</f>
        <v/>
      </c>
      <c r="C6345">
        <f>NORM.S.INV(B6345)</f>
        <v/>
      </c>
      <c r="D6345">
        <f>INDEX(SORT('06_MODELO_REFS'!F$26:F$3837;1;TRUE);A6345)</f>
        <v/>
      </c>
      <c r="F6345" t="n">
        <v>2526</v>
      </c>
      <c r="G6345">
        <f>(F6345-0,5)/3812</f>
        <v/>
      </c>
      <c r="H6345">
        <f>NORM.S.INV(G6345)</f>
        <v/>
      </c>
      <c r="I6345">
        <f>INDEX(SORT('07_MODELO_NPI'!F$26:F$3837;1;TRUE);F6345)</f>
        <v/>
      </c>
      <c r="K6345" t="n">
        <v>2526</v>
      </c>
      <c r="L6345">
        <f>(K6345-0,5)/3812</f>
        <v/>
      </c>
      <c r="M6345">
        <f>NORM.S.INV(L6345)</f>
        <v/>
      </c>
      <c r="N6345">
        <f>INDEX(SORT('08_MODELO_MULTIPLO'!G$31:G$3842;1;TRUE);K6345)</f>
        <v/>
      </c>
    </row>
    <row r="6346">
      <c r="A6346" t="n">
        <v>2527</v>
      </c>
      <c r="B6346">
        <f>(A6346-0,5)/3812</f>
        <v/>
      </c>
      <c r="C6346">
        <f>NORM.S.INV(B6346)</f>
        <v/>
      </c>
      <c r="D6346">
        <f>INDEX(SORT('06_MODELO_REFS'!F$26:F$3837;1;TRUE);A6346)</f>
        <v/>
      </c>
      <c r="F6346" t="n">
        <v>2527</v>
      </c>
      <c r="G6346">
        <f>(F6346-0,5)/3812</f>
        <v/>
      </c>
      <c r="H6346">
        <f>NORM.S.INV(G6346)</f>
        <v/>
      </c>
      <c r="I6346">
        <f>INDEX(SORT('07_MODELO_NPI'!F$26:F$3837;1;TRUE);F6346)</f>
        <v/>
      </c>
      <c r="K6346" t="n">
        <v>2527</v>
      </c>
      <c r="L6346">
        <f>(K6346-0,5)/3812</f>
        <v/>
      </c>
      <c r="M6346">
        <f>NORM.S.INV(L6346)</f>
        <v/>
      </c>
      <c r="N6346">
        <f>INDEX(SORT('08_MODELO_MULTIPLO'!G$31:G$3842;1;TRUE);K6346)</f>
        <v/>
      </c>
    </row>
    <row r="6347">
      <c r="A6347" t="n">
        <v>2528</v>
      </c>
      <c r="B6347">
        <f>(A6347-0,5)/3812</f>
        <v/>
      </c>
      <c r="C6347">
        <f>NORM.S.INV(B6347)</f>
        <v/>
      </c>
      <c r="D6347">
        <f>INDEX(SORT('06_MODELO_REFS'!F$26:F$3837;1;TRUE);A6347)</f>
        <v/>
      </c>
      <c r="F6347" t="n">
        <v>2528</v>
      </c>
      <c r="G6347">
        <f>(F6347-0,5)/3812</f>
        <v/>
      </c>
      <c r="H6347">
        <f>NORM.S.INV(G6347)</f>
        <v/>
      </c>
      <c r="I6347">
        <f>INDEX(SORT('07_MODELO_NPI'!F$26:F$3837;1;TRUE);F6347)</f>
        <v/>
      </c>
      <c r="K6347" t="n">
        <v>2528</v>
      </c>
      <c r="L6347">
        <f>(K6347-0,5)/3812</f>
        <v/>
      </c>
      <c r="M6347">
        <f>NORM.S.INV(L6347)</f>
        <v/>
      </c>
      <c r="N6347">
        <f>INDEX(SORT('08_MODELO_MULTIPLO'!G$31:G$3842;1;TRUE);K6347)</f>
        <v/>
      </c>
    </row>
    <row r="6348">
      <c r="A6348" t="n">
        <v>2529</v>
      </c>
      <c r="B6348">
        <f>(A6348-0,5)/3812</f>
        <v/>
      </c>
      <c r="C6348">
        <f>NORM.S.INV(B6348)</f>
        <v/>
      </c>
      <c r="D6348">
        <f>INDEX(SORT('06_MODELO_REFS'!F$26:F$3837;1;TRUE);A6348)</f>
        <v/>
      </c>
      <c r="F6348" t="n">
        <v>2529</v>
      </c>
      <c r="G6348">
        <f>(F6348-0,5)/3812</f>
        <v/>
      </c>
      <c r="H6348">
        <f>NORM.S.INV(G6348)</f>
        <v/>
      </c>
      <c r="I6348">
        <f>INDEX(SORT('07_MODELO_NPI'!F$26:F$3837;1;TRUE);F6348)</f>
        <v/>
      </c>
      <c r="K6348" t="n">
        <v>2529</v>
      </c>
      <c r="L6348">
        <f>(K6348-0,5)/3812</f>
        <v/>
      </c>
      <c r="M6348">
        <f>NORM.S.INV(L6348)</f>
        <v/>
      </c>
      <c r="N6348">
        <f>INDEX(SORT('08_MODELO_MULTIPLO'!G$31:G$3842;1;TRUE);K6348)</f>
        <v/>
      </c>
    </row>
    <row r="6349">
      <c r="A6349" t="n">
        <v>2530</v>
      </c>
      <c r="B6349">
        <f>(A6349-0,5)/3812</f>
        <v/>
      </c>
      <c r="C6349">
        <f>NORM.S.INV(B6349)</f>
        <v/>
      </c>
      <c r="D6349">
        <f>INDEX(SORT('06_MODELO_REFS'!F$26:F$3837;1;TRUE);A6349)</f>
        <v/>
      </c>
      <c r="F6349" t="n">
        <v>2530</v>
      </c>
      <c r="G6349">
        <f>(F6349-0,5)/3812</f>
        <v/>
      </c>
      <c r="H6349">
        <f>NORM.S.INV(G6349)</f>
        <v/>
      </c>
      <c r="I6349">
        <f>INDEX(SORT('07_MODELO_NPI'!F$26:F$3837;1;TRUE);F6349)</f>
        <v/>
      </c>
      <c r="K6349" t="n">
        <v>2530</v>
      </c>
      <c r="L6349">
        <f>(K6349-0,5)/3812</f>
        <v/>
      </c>
      <c r="M6349">
        <f>NORM.S.INV(L6349)</f>
        <v/>
      </c>
      <c r="N6349">
        <f>INDEX(SORT('08_MODELO_MULTIPLO'!G$31:G$3842;1;TRUE);K6349)</f>
        <v/>
      </c>
    </row>
    <row r="6350">
      <c r="A6350" t="n">
        <v>2531</v>
      </c>
      <c r="B6350">
        <f>(A6350-0,5)/3812</f>
        <v/>
      </c>
      <c r="C6350">
        <f>NORM.S.INV(B6350)</f>
        <v/>
      </c>
      <c r="D6350">
        <f>INDEX(SORT('06_MODELO_REFS'!F$26:F$3837;1;TRUE);A6350)</f>
        <v/>
      </c>
      <c r="F6350" t="n">
        <v>2531</v>
      </c>
      <c r="G6350">
        <f>(F6350-0,5)/3812</f>
        <v/>
      </c>
      <c r="H6350">
        <f>NORM.S.INV(G6350)</f>
        <v/>
      </c>
      <c r="I6350">
        <f>INDEX(SORT('07_MODELO_NPI'!F$26:F$3837;1;TRUE);F6350)</f>
        <v/>
      </c>
      <c r="K6350" t="n">
        <v>2531</v>
      </c>
      <c r="L6350">
        <f>(K6350-0,5)/3812</f>
        <v/>
      </c>
      <c r="M6350">
        <f>NORM.S.INV(L6350)</f>
        <v/>
      </c>
      <c r="N6350">
        <f>INDEX(SORT('08_MODELO_MULTIPLO'!G$31:G$3842;1;TRUE);K6350)</f>
        <v/>
      </c>
    </row>
    <row r="6351">
      <c r="A6351" t="n">
        <v>2532</v>
      </c>
      <c r="B6351">
        <f>(A6351-0,5)/3812</f>
        <v/>
      </c>
      <c r="C6351">
        <f>NORM.S.INV(B6351)</f>
        <v/>
      </c>
      <c r="D6351">
        <f>INDEX(SORT('06_MODELO_REFS'!F$26:F$3837;1;TRUE);A6351)</f>
        <v/>
      </c>
      <c r="F6351" t="n">
        <v>2532</v>
      </c>
      <c r="G6351">
        <f>(F6351-0,5)/3812</f>
        <v/>
      </c>
      <c r="H6351">
        <f>NORM.S.INV(G6351)</f>
        <v/>
      </c>
      <c r="I6351">
        <f>INDEX(SORT('07_MODELO_NPI'!F$26:F$3837;1;TRUE);F6351)</f>
        <v/>
      </c>
      <c r="K6351" t="n">
        <v>2532</v>
      </c>
      <c r="L6351">
        <f>(K6351-0,5)/3812</f>
        <v/>
      </c>
      <c r="M6351">
        <f>NORM.S.INV(L6351)</f>
        <v/>
      </c>
      <c r="N6351">
        <f>INDEX(SORT('08_MODELO_MULTIPLO'!G$31:G$3842;1;TRUE);K6351)</f>
        <v/>
      </c>
    </row>
    <row r="6352">
      <c r="A6352" t="n">
        <v>2533</v>
      </c>
      <c r="B6352">
        <f>(A6352-0,5)/3812</f>
        <v/>
      </c>
      <c r="C6352">
        <f>NORM.S.INV(B6352)</f>
        <v/>
      </c>
      <c r="D6352">
        <f>INDEX(SORT('06_MODELO_REFS'!F$26:F$3837;1;TRUE);A6352)</f>
        <v/>
      </c>
      <c r="F6352" t="n">
        <v>2533</v>
      </c>
      <c r="G6352">
        <f>(F6352-0,5)/3812</f>
        <v/>
      </c>
      <c r="H6352">
        <f>NORM.S.INV(G6352)</f>
        <v/>
      </c>
      <c r="I6352">
        <f>INDEX(SORT('07_MODELO_NPI'!F$26:F$3837;1;TRUE);F6352)</f>
        <v/>
      </c>
      <c r="K6352" t="n">
        <v>2533</v>
      </c>
      <c r="L6352">
        <f>(K6352-0,5)/3812</f>
        <v/>
      </c>
      <c r="M6352">
        <f>NORM.S.INV(L6352)</f>
        <v/>
      </c>
      <c r="N6352">
        <f>INDEX(SORT('08_MODELO_MULTIPLO'!G$31:G$3842;1;TRUE);K6352)</f>
        <v/>
      </c>
    </row>
    <row r="6353">
      <c r="A6353" t="n">
        <v>2534</v>
      </c>
      <c r="B6353">
        <f>(A6353-0,5)/3812</f>
        <v/>
      </c>
      <c r="C6353">
        <f>NORM.S.INV(B6353)</f>
        <v/>
      </c>
      <c r="D6353">
        <f>INDEX(SORT('06_MODELO_REFS'!F$26:F$3837;1;TRUE);A6353)</f>
        <v/>
      </c>
      <c r="F6353" t="n">
        <v>2534</v>
      </c>
      <c r="G6353">
        <f>(F6353-0,5)/3812</f>
        <v/>
      </c>
      <c r="H6353">
        <f>NORM.S.INV(G6353)</f>
        <v/>
      </c>
      <c r="I6353">
        <f>INDEX(SORT('07_MODELO_NPI'!F$26:F$3837;1;TRUE);F6353)</f>
        <v/>
      </c>
      <c r="K6353" t="n">
        <v>2534</v>
      </c>
      <c r="L6353">
        <f>(K6353-0,5)/3812</f>
        <v/>
      </c>
      <c r="M6353">
        <f>NORM.S.INV(L6353)</f>
        <v/>
      </c>
      <c r="N6353">
        <f>INDEX(SORT('08_MODELO_MULTIPLO'!G$31:G$3842;1;TRUE);K6353)</f>
        <v/>
      </c>
    </row>
    <row r="6354">
      <c r="A6354" t="n">
        <v>2535</v>
      </c>
      <c r="B6354">
        <f>(A6354-0,5)/3812</f>
        <v/>
      </c>
      <c r="C6354">
        <f>NORM.S.INV(B6354)</f>
        <v/>
      </c>
      <c r="D6354">
        <f>INDEX(SORT('06_MODELO_REFS'!F$26:F$3837;1;TRUE);A6354)</f>
        <v/>
      </c>
      <c r="F6354" t="n">
        <v>2535</v>
      </c>
      <c r="G6354">
        <f>(F6354-0,5)/3812</f>
        <v/>
      </c>
      <c r="H6354">
        <f>NORM.S.INV(G6354)</f>
        <v/>
      </c>
      <c r="I6354">
        <f>INDEX(SORT('07_MODELO_NPI'!F$26:F$3837;1;TRUE);F6354)</f>
        <v/>
      </c>
      <c r="K6354" t="n">
        <v>2535</v>
      </c>
      <c r="L6354">
        <f>(K6354-0,5)/3812</f>
        <v/>
      </c>
      <c r="M6354">
        <f>NORM.S.INV(L6354)</f>
        <v/>
      </c>
      <c r="N6354">
        <f>INDEX(SORT('08_MODELO_MULTIPLO'!G$31:G$3842;1;TRUE);K6354)</f>
        <v/>
      </c>
    </row>
    <row r="6355">
      <c r="A6355" t="n">
        <v>2536</v>
      </c>
      <c r="B6355">
        <f>(A6355-0,5)/3812</f>
        <v/>
      </c>
      <c r="C6355">
        <f>NORM.S.INV(B6355)</f>
        <v/>
      </c>
      <c r="D6355">
        <f>INDEX(SORT('06_MODELO_REFS'!F$26:F$3837;1;TRUE);A6355)</f>
        <v/>
      </c>
      <c r="F6355" t="n">
        <v>2536</v>
      </c>
      <c r="G6355">
        <f>(F6355-0,5)/3812</f>
        <v/>
      </c>
      <c r="H6355">
        <f>NORM.S.INV(G6355)</f>
        <v/>
      </c>
      <c r="I6355">
        <f>INDEX(SORT('07_MODELO_NPI'!F$26:F$3837;1;TRUE);F6355)</f>
        <v/>
      </c>
      <c r="K6355" t="n">
        <v>2536</v>
      </c>
      <c r="L6355">
        <f>(K6355-0,5)/3812</f>
        <v/>
      </c>
      <c r="M6355">
        <f>NORM.S.INV(L6355)</f>
        <v/>
      </c>
      <c r="N6355">
        <f>INDEX(SORT('08_MODELO_MULTIPLO'!G$31:G$3842;1;TRUE);K6355)</f>
        <v/>
      </c>
    </row>
    <row r="6356">
      <c r="A6356" t="n">
        <v>2537</v>
      </c>
      <c r="B6356">
        <f>(A6356-0,5)/3812</f>
        <v/>
      </c>
      <c r="C6356">
        <f>NORM.S.INV(B6356)</f>
        <v/>
      </c>
      <c r="D6356">
        <f>INDEX(SORT('06_MODELO_REFS'!F$26:F$3837;1;TRUE);A6356)</f>
        <v/>
      </c>
      <c r="F6356" t="n">
        <v>2537</v>
      </c>
      <c r="G6356">
        <f>(F6356-0,5)/3812</f>
        <v/>
      </c>
      <c r="H6356">
        <f>NORM.S.INV(G6356)</f>
        <v/>
      </c>
      <c r="I6356">
        <f>INDEX(SORT('07_MODELO_NPI'!F$26:F$3837;1;TRUE);F6356)</f>
        <v/>
      </c>
      <c r="K6356" t="n">
        <v>2537</v>
      </c>
      <c r="L6356">
        <f>(K6356-0,5)/3812</f>
        <v/>
      </c>
      <c r="M6356">
        <f>NORM.S.INV(L6356)</f>
        <v/>
      </c>
      <c r="N6356">
        <f>INDEX(SORT('08_MODELO_MULTIPLO'!G$31:G$3842;1;TRUE);K6356)</f>
        <v/>
      </c>
    </row>
    <row r="6357">
      <c r="A6357" t="n">
        <v>2538</v>
      </c>
      <c r="B6357">
        <f>(A6357-0,5)/3812</f>
        <v/>
      </c>
      <c r="C6357">
        <f>NORM.S.INV(B6357)</f>
        <v/>
      </c>
      <c r="D6357">
        <f>INDEX(SORT('06_MODELO_REFS'!F$26:F$3837;1;TRUE);A6357)</f>
        <v/>
      </c>
      <c r="F6357" t="n">
        <v>2538</v>
      </c>
      <c r="G6357">
        <f>(F6357-0,5)/3812</f>
        <v/>
      </c>
      <c r="H6357">
        <f>NORM.S.INV(G6357)</f>
        <v/>
      </c>
      <c r="I6357">
        <f>INDEX(SORT('07_MODELO_NPI'!F$26:F$3837;1;TRUE);F6357)</f>
        <v/>
      </c>
      <c r="K6357" t="n">
        <v>2538</v>
      </c>
      <c r="L6357">
        <f>(K6357-0,5)/3812</f>
        <v/>
      </c>
      <c r="M6357">
        <f>NORM.S.INV(L6357)</f>
        <v/>
      </c>
      <c r="N6357">
        <f>INDEX(SORT('08_MODELO_MULTIPLO'!G$31:G$3842;1;TRUE);K6357)</f>
        <v/>
      </c>
    </row>
    <row r="6358">
      <c r="A6358" t="n">
        <v>2539</v>
      </c>
      <c r="B6358">
        <f>(A6358-0,5)/3812</f>
        <v/>
      </c>
      <c r="C6358">
        <f>NORM.S.INV(B6358)</f>
        <v/>
      </c>
      <c r="D6358">
        <f>INDEX(SORT('06_MODELO_REFS'!F$26:F$3837;1;TRUE);A6358)</f>
        <v/>
      </c>
      <c r="F6358" t="n">
        <v>2539</v>
      </c>
      <c r="G6358">
        <f>(F6358-0,5)/3812</f>
        <v/>
      </c>
      <c r="H6358">
        <f>NORM.S.INV(G6358)</f>
        <v/>
      </c>
      <c r="I6358">
        <f>INDEX(SORT('07_MODELO_NPI'!F$26:F$3837;1;TRUE);F6358)</f>
        <v/>
      </c>
      <c r="K6358" t="n">
        <v>2539</v>
      </c>
      <c r="L6358">
        <f>(K6358-0,5)/3812</f>
        <v/>
      </c>
      <c r="M6358">
        <f>NORM.S.INV(L6358)</f>
        <v/>
      </c>
      <c r="N6358">
        <f>INDEX(SORT('08_MODELO_MULTIPLO'!G$31:G$3842;1;TRUE);K6358)</f>
        <v/>
      </c>
    </row>
    <row r="6359">
      <c r="A6359" t="n">
        <v>2540</v>
      </c>
      <c r="B6359">
        <f>(A6359-0,5)/3812</f>
        <v/>
      </c>
      <c r="C6359">
        <f>NORM.S.INV(B6359)</f>
        <v/>
      </c>
      <c r="D6359">
        <f>INDEX(SORT('06_MODELO_REFS'!F$26:F$3837;1;TRUE);A6359)</f>
        <v/>
      </c>
      <c r="F6359" t="n">
        <v>2540</v>
      </c>
      <c r="G6359">
        <f>(F6359-0,5)/3812</f>
        <v/>
      </c>
      <c r="H6359">
        <f>NORM.S.INV(G6359)</f>
        <v/>
      </c>
      <c r="I6359">
        <f>INDEX(SORT('07_MODELO_NPI'!F$26:F$3837;1;TRUE);F6359)</f>
        <v/>
      </c>
      <c r="K6359" t="n">
        <v>2540</v>
      </c>
      <c r="L6359">
        <f>(K6359-0,5)/3812</f>
        <v/>
      </c>
      <c r="M6359">
        <f>NORM.S.INV(L6359)</f>
        <v/>
      </c>
      <c r="N6359">
        <f>INDEX(SORT('08_MODELO_MULTIPLO'!G$31:G$3842;1;TRUE);K6359)</f>
        <v/>
      </c>
    </row>
    <row r="6360">
      <c r="A6360" t="n">
        <v>2541</v>
      </c>
      <c r="B6360">
        <f>(A6360-0,5)/3812</f>
        <v/>
      </c>
      <c r="C6360">
        <f>NORM.S.INV(B6360)</f>
        <v/>
      </c>
      <c r="D6360">
        <f>INDEX(SORT('06_MODELO_REFS'!F$26:F$3837;1;TRUE);A6360)</f>
        <v/>
      </c>
      <c r="F6360" t="n">
        <v>2541</v>
      </c>
      <c r="G6360">
        <f>(F6360-0,5)/3812</f>
        <v/>
      </c>
      <c r="H6360">
        <f>NORM.S.INV(G6360)</f>
        <v/>
      </c>
      <c r="I6360">
        <f>INDEX(SORT('07_MODELO_NPI'!F$26:F$3837;1;TRUE);F6360)</f>
        <v/>
      </c>
      <c r="K6360" t="n">
        <v>2541</v>
      </c>
      <c r="L6360">
        <f>(K6360-0,5)/3812</f>
        <v/>
      </c>
      <c r="M6360">
        <f>NORM.S.INV(L6360)</f>
        <v/>
      </c>
      <c r="N6360">
        <f>INDEX(SORT('08_MODELO_MULTIPLO'!G$31:G$3842;1;TRUE);K6360)</f>
        <v/>
      </c>
    </row>
    <row r="6361">
      <c r="A6361" t="n">
        <v>2542</v>
      </c>
      <c r="B6361">
        <f>(A6361-0,5)/3812</f>
        <v/>
      </c>
      <c r="C6361">
        <f>NORM.S.INV(B6361)</f>
        <v/>
      </c>
      <c r="D6361">
        <f>INDEX(SORT('06_MODELO_REFS'!F$26:F$3837;1;TRUE);A6361)</f>
        <v/>
      </c>
      <c r="F6361" t="n">
        <v>2542</v>
      </c>
      <c r="G6361">
        <f>(F6361-0,5)/3812</f>
        <v/>
      </c>
      <c r="H6361">
        <f>NORM.S.INV(G6361)</f>
        <v/>
      </c>
      <c r="I6361">
        <f>INDEX(SORT('07_MODELO_NPI'!F$26:F$3837;1;TRUE);F6361)</f>
        <v/>
      </c>
      <c r="K6361" t="n">
        <v>2542</v>
      </c>
      <c r="L6361">
        <f>(K6361-0,5)/3812</f>
        <v/>
      </c>
      <c r="M6361">
        <f>NORM.S.INV(L6361)</f>
        <v/>
      </c>
      <c r="N6361">
        <f>INDEX(SORT('08_MODELO_MULTIPLO'!G$31:G$3842;1;TRUE);K6361)</f>
        <v/>
      </c>
    </row>
    <row r="6362">
      <c r="A6362" t="n">
        <v>2543</v>
      </c>
      <c r="B6362">
        <f>(A6362-0,5)/3812</f>
        <v/>
      </c>
      <c r="C6362">
        <f>NORM.S.INV(B6362)</f>
        <v/>
      </c>
      <c r="D6362">
        <f>INDEX(SORT('06_MODELO_REFS'!F$26:F$3837;1;TRUE);A6362)</f>
        <v/>
      </c>
      <c r="F6362" t="n">
        <v>2543</v>
      </c>
      <c r="G6362">
        <f>(F6362-0,5)/3812</f>
        <v/>
      </c>
      <c r="H6362">
        <f>NORM.S.INV(G6362)</f>
        <v/>
      </c>
      <c r="I6362">
        <f>INDEX(SORT('07_MODELO_NPI'!F$26:F$3837;1;TRUE);F6362)</f>
        <v/>
      </c>
      <c r="K6362" t="n">
        <v>2543</v>
      </c>
      <c r="L6362">
        <f>(K6362-0,5)/3812</f>
        <v/>
      </c>
      <c r="M6362">
        <f>NORM.S.INV(L6362)</f>
        <v/>
      </c>
      <c r="N6362">
        <f>INDEX(SORT('08_MODELO_MULTIPLO'!G$31:G$3842;1;TRUE);K6362)</f>
        <v/>
      </c>
    </row>
    <row r="6363">
      <c r="A6363" t="n">
        <v>2544</v>
      </c>
      <c r="B6363">
        <f>(A6363-0,5)/3812</f>
        <v/>
      </c>
      <c r="C6363">
        <f>NORM.S.INV(B6363)</f>
        <v/>
      </c>
      <c r="D6363">
        <f>INDEX(SORT('06_MODELO_REFS'!F$26:F$3837;1;TRUE);A6363)</f>
        <v/>
      </c>
      <c r="F6363" t="n">
        <v>2544</v>
      </c>
      <c r="G6363">
        <f>(F6363-0,5)/3812</f>
        <v/>
      </c>
      <c r="H6363">
        <f>NORM.S.INV(G6363)</f>
        <v/>
      </c>
      <c r="I6363">
        <f>INDEX(SORT('07_MODELO_NPI'!F$26:F$3837;1;TRUE);F6363)</f>
        <v/>
      </c>
      <c r="K6363" t="n">
        <v>2544</v>
      </c>
      <c r="L6363">
        <f>(K6363-0,5)/3812</f>
        <v/>
      </c>
      <c r="M6363">
        <f>NORM.S.INV(L6363)</f>
        <v/>
      </c>
      <c r="N6363">
        <f>INDEX(SORT('08_MODELO_MULTIPLO'!G$31:G$3842;1;TRUE);K6363)</f>
        <v/>
      </c>
    </row>
    <row r="6364">
      <c r="A6364" t="n">
        <v>2545</v>
      </c>
      <c r="B6364">
        <f>(A6364-0,5)/3812</f>
        <v/>
      </c>
      <c r="C6364">
        <f>NORM.S.INV(B6364)</f>
        <v/>
      </c>
      <c r="D6364">
        <f>INDEX(SORT('06_MODELO_REFS'!F$26:F$3837;1;TRUE);A6364)</f>
        <v/>
      </c>
      <c r="F6364" t="n">
        <v>2545</v>
      </c>
      <c r="G6364">
        <f>(F6364-0,5)/3812</f>
        <v/>
      </c>
      <c r="H6364">
        <f>NORM.S.INV(G6364)</f>
        <v/>
      </c>
      <c r="I6364">
        <f>INDEX(SORT('07_MODELO_NPI'!F$26:F$3837;1;TRUE);F6364)</f>
        <v/>
      </c>
      <c r="K6364" t="n">
        <v>2545</v>
      </c>
      <c r="L6364">
        <f>(K6364-0,5)/3812</f>
        <v/>
      </c>
      <c r="M6364">
        <f>NORM.S.INV(L6364)</f>
        <v/>
      </c>
      <c r="N6364">
        <f>INDEX(SORT('08_MODELO_MULTIPLO'!G$31:G$3842;1;TRUE);K6364)</f>
        <v/>
      </c>
    </row>
    <row r="6365">
      <c r="A6365" t="n">
        <v>2546</v>
      </c>
      <c r="B6365">
        <f>(A6365-0,5)/3812</f>
        <v/>
      </c>
      <c r="C6365">
        <f>NORM.S.INV(B6365)</f>
        <v/>
      </c>
      <c r="D6365">
        <f>INDEX(SORT('06_MODELO_REFS'!F$26:F$3837;1;TRUE);A6365)</f>
        <v/>
      </c>
      <c r="F6365" t="n">
        <v>2546</v>
      </c>
      <c r="G6365">
        <f>(F6365-0,5)/3812</f>
        <v/>
      </c>
      <c r="H6365">
        <f>NORM.S.INV(G6365)</f>
        <v/>
      </c>
      <c r="I6365">
        <f>INDEX(SORT('07_MODELO_NPI'!F$26:F$3837;1;TRUE);F6365)</f>
        <v/>
      </c>
      <c r="K6365" t="n">
        <v>2546</v>
      </c>
      <c r="L6365">
        <f>(K6365-0,5)/3812</f>
        <v/>
      </c>
      <c r="M6365">
        <f>NORM.S.INV(L6365)</f>
        <v/>
      </c>
      <c r="N6365">
        <f>INDEX(SORT('08_MODELO_MULTIPLO'!G$31:G$3842;1;TRUE);K6365)</f>
        <v/>
      </c>
    </row>
    <row r="6366">
      <c r="A6366" t="n">
        <v>2547</v>
      </c>
      <c r="B6366">
        <f>(A6366-0,5)/3812</f>
        <v/>
      </c>
      <c r="C6366">
        <f>NORM.S.INV(B6366)</f>
        <v/>
      </c>
      <c r="D6366">
        <f>INDEX(SORT('06_MODELO_REFS'!F$26:F$3837;1;TRUE);A6366)</f>
        <v/>
      </c>
      <c r="F6366" t="n">
        <v>2547</v>
      </c>
      <c r="G6366">
        <f>(F6366-0,5)/3812</f>
        <v/>
      </c>
      <c r="H6366">
        <f>NORM.S.INV(G6366)</f>
        <v/>
      </c>
      <c r="I6366">
        <f>INDEX(SORT('07_MODELO_NPI'!F$26:F$3837;1;TRUE);F6366)</f>
        <v/>
      </c>
      <c r="K6366" t="n">
        <v>2547</v>
      </c>
      <c r="L6366">
        <f>(K6366-0,5)/3812</f>
        <v/>
      </c>
      <c r="M6366">
        <f>NORM.S.INV(L6366)</f>
        <v/>
      </c>
      <c r="N6366">
        <f>INDEX(SORT('08_MODELO_MULTIPLO'!G$31:G$3842;1;TRUE);K6366)</f>
        <v/>
      </c>
    </row>
    <row r="6367">
      <c r="A6367" t="n">
        <v>2548</v>
      </c>
      <c r="B6367">
        <f>(A6367-0,5)/3812</f>
        <v/>
      </c>
      <c r="C6367">
        <f>NORM.S.INV(B6367)</f>
        <v/>
      </c>
      <c r="D6367">
        <f>INDEX(SORT('06_MODELO_REFS'!F$26:F$3837;1;TRUE);A6367)</f>
        <v/>
      </c>
      <c r="F6367" t="n">
        <v>2548</v>
      </c>
      <c r="G6367">
        <f>(F6367-0,5)/3812</f>
        <v/>
      </c>
      <c r="H6367">
        <f>NORM.S.INV(G6367)</f>
        <v/>
      </c>
      <c r="I6367">
        <f>INDEX(SORT('07_MODELO_NPI'!F$26:F$3837;1;TRUE);F6367)</f>
        <v/>
      </c>
      <c r="K6367" t="n">
        <v>2548</v>
      </c>
      <c r="L6367">
        <f>(K6367-0,5)/3812</f>
        <v/>
      </c>
      <c r="M6367">
        <f>NORM.S.INV(L6367)</f>
        <v/>
      </c>
      <c r="N6367">
        <f>INDEX(SORT('08_MODELO_MULTIPLO'!G$31:G$3842;1;TRUE);K6367)</f>
        <v/>
      </c>
    </row>
    <row r="6368">
      <c r="A6368" t="n">
        <v>2549</v>
      </c>
      <c r="B6368">
        <f>(A6368-0,5)/3812</f>
        <v/>
      </c>
      <c r="C6368">
        <f>NORM.S.INV(B6368)</f>
        <v/>
      </c>
      <c r="D6368">
        <f>INDEX(SORT('06_MODELO_REFS'!F$26:F$3837;1;TRUE);A6368)</f>
        <v/>
      </c>
      <c r="F6368" t="n">
        <v>2549</v>
      </c>
      <c r="G6368">
        <f>(F6368-0,5)/3812</f>
        <v/>
      </c>
      <c r="H6368">
        <f>NORM.S.INV(G6368)</f>
        <v/>
      </c>
      <c r="I6368">
        <f>INDEX(SORT('07_MODELO_NPI'!F$26:F$3837;1;TRUE);F6368)</f>
        <v/>
      </c>
      <c r="K6368" t="n">
        <v>2549</v>
      </c>
      <c r="L6368">
        <f>(K6368-0,5)/3812</f>
        <v/>
      </c>
      <c r="M6368">
        <f>NORM.S.INV(L6368)</f>
        <v/>
      </c>
      <c r="N6368">
        <f>INDEX(SORT('08_MODELO_MULTIPLO'!G$31:G$3842;1;TRUE);K6368)</f>
        <v/>
      </c>
    </row>
    <row r="6369">
      <c r="A6369" t="n">
        <v>2550</v>
      </c>
      <c r="B6369">
        <f>(A6369-0,5)/3812</f>
        <v/>
      </c>
      <c r="C6369">
        <f>NORM.S.INV(B6369)</f>
        <v/>
      </c>
      <c r="D6369">
        <f>INDEX(SORT('06_MODELO_REFS'!F$26:F$3837;1;TRUE);A6369)</f>
        <v/>
      </c>
      <c r="F6369" t="n">
        <v>2550</v>
      </c>
      <c r="G6369">
        <f>(F6369-0,5)/3812</f>
        <v/>
      </c>
      <c r="H6369">
        <f>NORM.S.INV(G6369)</f>
        <v/>
      </c>
      <c r="I6369">
        <f>INDEX(SORT('07_MODELO_NPI'!F$26:F$3837;1;TRUE);F6369)</f>
        <v/>
      </c>
      <c r="K6369" t="n">
        <v>2550</v>
      </c>
      <c r="L6369">
        <f>(K6369-0,5)/3812</f>
        <v/>
      </c>
      <c r="M6369">
        <f>NORM.S.INV(L6369)</f>
        <v/>
      </c>
      <c r="N6369">
        <f>INDEX(SORT('08_MODELO_MULTIPLO'!G$31:G$3842;1;TRUE);K6369)</f>
        <v/>
      </c>
    </row>
    <row r="6370">
      <c r="A6370" t="n">
        <v>2551</v>
      </c>
      <c r="B6370">
        <f>(A6370-0,5)/3812</f>
        <v/>
      </c>
      <c r="C6370">
        <f>NORM.S.INV(B6370)</f>
        <v/>
      </c>
      <c r="D6370">
        <f>INDEX(SORT('06_MODELO_REFS'!F$26:F$3837;1;TRUE);A6370)</f>
        <v/>
      </c>
      <c r="F6370" t="n">
        <v>2551</v>
      </c>
      <c r="G6370">
        <f>(F6370-0,5)/3812</f>
        <v/>
      </c>
      <c r="H6370">
        <f>NORM.S.INV(G6370)</f>
        <v/>
      </c>
      <c r="I6370">
        <f>INDEX(SORT('07_MODELO_NPI'!F$26:F$3837;1;TRUE);F6370)</f>
        <v/>
      </c>
      <c r="K6370" t="n">
        <v>2551</v>
      </c>
      <c r="L6370">
        <f>(K6370-0,5)/3812</f>
        <v/>
      </c>
      <c r="M6370">
        <f>NORM.S.INV(L6370)</f>
        <v/>
      </c>
      <c r="N6370">
        <f>INDEX(SORT('08_MODELO_MULTIPLO'!G$31:G$3842;1;TRUE);K6370)</f>
        <v/>
      </c>
    </row>
    <row r="6371">
      <c r="A6371" t="n">
        <v>2552</v>
      </c>
      <c r="B6371">
        <f>(A6371-0,5)/3812</f>
        <v/>
      </c>
      <c r="C6371">
        <f>NORM.S.INV(B6371)</f>
        <v/>
      </c>
      <c r="D6371">
        <f>INDEX(SORT('06_MODELO_REFS'!F$26:F$3837;1;TRUE);A6371)</f>
        <v/>
      </c>
      <c r="F6371" t="n">
        <v>2552</v>
      </c>
      <c r="G6371">
        <f>(F6371-0,5)/3812</f>
        <v/>
      </c>
      <c r="H6371">
        <f>NORM.S.INV(G6371)</f>
        <v/>
      </c>
      <c r="I6371">
        <f>INDEX(SORT('07_MODELO_NPI'!F$26:F$3837;1;TRUE);F6371)</f>
        <v/>
      </c>
      <c r="K6371" t="n">
        <v>2552</v>
      </c>
      <c r="L6371">
        <f>(K6371-0,5)/3812</f>
        <v/>
      </c>
      <c r="M6371">
        <f>NORM.S.INV(L6371)</f>
        <v/>
      </c>
      <c r="N6371">
        <f>INDEX(SORT('08_MODELO_MULTIPLO'!G$31:G$3842;1;TRUE);K6371)</f>
        <v/>
      </c>
    </row>
    <row r="6372">
      <c r="A6372" t="n">
        <v>2553</v>
      </c>
      <c r="B6372">
        <f>(A6372-0,5)/3812</f>
        <v/>
      </c>
      <c r="C6372">
        <f>NORM.S.INV(B6372)</f>
        <v/>
      </c>
      <c r="D6372">
        <f>INDEX(SORT('06_MODELO_REFS'!F$26:F$3837;1;TRUE);A6372)</f>
        <v/>
      </c>
      <c r="F6372" t="n">
        <v>2553</v>
      </c>
      <c r="G6372">
        <f>(F6372-0,5)/3812</f>
        <v/>
      </c>
      <c r="H6372">
        <f>NORM.S.INV(G6372)</f>
        <v/>
      </c>
      <c r="I6372">
        <f>INDEX(SORT('07_MODELO_NPI'!F$26:F$3837;1;TRUE);F6372)</f>
        <v/>
      </c>
      <c r="K6372" t="n">
        <v>2553</v>
      </c>
      <c r="L6372">
        <f>(K6372-0,5)/3812</f>
        <v/>
      </c>
      <c r="M6372">
        <f>NORM.S.INV(L6372)</f>
        <v/>
      </c>
      <c r="N6372">
        <f>INDEX(SORT('08_MODELO_MULTIPLO'!G$31:G$3842;1;TRUE);K6372)</f>
        <v/>
      </c>
    </row>
    <row r="6373">
      <c r="A6373" t="n">
        <v>2554</v>
      </c>
      <c r="B6373">
        <f>(A6373-0,5)/3812</f>
        <v/>
      </c>
      <c r="C6373">
        <f>NORM.S.INV(B6373)</f>
        <v/>
      </c>
      <c r="D6373">
        <f>INDEX(SORT('06_MODELO_REFS'!F$26:F$3837;1;TRUE);A6373)</f>
        <v/>
      </c>
      <c r="F6373" t="n">
        <v>2554</v>
      </c>
      <c r="G6373">
        <f>(F6373-0,5)/3812</f>
        <v/>
      </c>
      <c r="H6373">
        <f>NORM.S.INV(G6373)</f>
        <v/>
      </c>
      <c r="I6373">
        <f>INDEX(SORT('07_MODELO_NPI'!F$26:F$3837;1;TRUE);F6373)</f>
        <v/>
      </c>
      <c r="K6373" t="n">
        <v>2554</v>
      </c>
      <c r="L6373">
        <f>(K6373-0,5)/3812</f>
        <v/>
      </c>
      <c r="M6373">
        <f>NORM.S.INV(L6373)</f>
        <v/>
      </c>
      <c r="N6373">
        <f>INDEX(SORT('08_MODELO_MULTIPLO'!G$31:G$3842;1;TRUE);K6373)</f>
        <v/>
      </c>
    </row>
    <row r="6374">
      <c r="A6374" t="n">
        <v>2555</v>
      </c>
      <c r="B6374">
        <f>(A6374-0,5)/3812</f>
        <v/>
      </c>
      <c r="C6374">
        <f>NORM.S.INV(B6374)</f>
        <v/>
      </c>
      <c r="D6374">
        <f>INDEX(SORT('06_MODELO_REFS'!F$26:F$3837;1;TRUE);A6374)</f>
        <v/>
      </c>
      <c r="F6374" t="n">
        <v>2555</v>
      </c>
      <c r="G6374">
        <f>(F6374-0,5)/3812</f>
        <v/>
      </c>
      <c r="H6374">
        <f>NORM.S.INV(G6374)</f>
        <v/>
      </c>
      <c r="I6374">
        <f>INDEX(SORT('07_MODELO_NPI'!F$26:F$3837;1;TRUE);F6374)</f>
        <v/>
      </c>
      <c r="K6374" t="n">
        <v>2555</v>
      </c>
      <c r="L6374">
        <f>(K6374-0,5)/3812</f>
        <v/>
      </c>
      <c r="M6374">
        <f>NORM.S.INV(L6374)</f>
        <v/>
      </c>
      <c r="N6374">
        <f>INDEX(SORT('08_MODELO_MULTIPLO'!G$31:G$3842;1;TRUE);K6374)</f>
        <v/>
      </c>
    </row>
    <row r="6375">
      <c r="A6375" t="n">
        <v>2556</v>
      </c>
      <c r="B6375">
        <f>(A6375-0,5)/3812</f>
        <v/>
      </c>
      <c r="C6375">
        <f>NORM.S.INV(B6375)</f>
        <v/>
      </c>
      <c r="D6375">
        <f>INDEX(SORT('06_MODELO_REFS'!F$26:F$3837;1;TRUE);A6375)</f>
        <v/>
      </c>
      <c r="F6375" t="n">
        <v>2556</v>
      </c>
      <c r="G6375">
        <f>(F6375-0,5)/3812</f>
        <v/>
      </c>
      <c r="H6375">
        <f>NORM.S.INV(G6375)</f>
        <v/>
      </c>
      <c r="I6375">
        <f>INDEX(SORT('07_MODELO_NPI'!F$26:F$3837;1;TRUE);F6375)</f>
        <v/>
      </c>
      <c r="K6375" t="n">
        <v>2556</v>
      </c>
      <c r="L6375">
        <f>(K6375-0,5)/3812</f>
        <v/>
      </c>
      <c r="M6375">
        <f>NORM.S.INV(L6375)</f>
        <v/>
      </c>
      <c r="N6375">
        <f>INDEX(SORT('08_MODELO_MULTIPLO'!G$31:G$3842;1;TRUE);K6375)</f>
        <v/>
      </c>
    </row>
    <row r="6376">
      <c r="A6376" t="n">
        <v>2557</v>
      </c>
      <c r="B6376">
        <f>(A6376-0,5)/3812</f>
        <v/>
      </c>
      <c r="C6376">
        <f>NORM.S.INV(B6376)</f>
        <v/>
      </c>
      <c r="D6376">
        <f>INDEX(SORT('06_MODELO_REFS'!F$26:F$3837;1;TRUE);A6376)</f>
        <v/>
      </c>
      <c r="F6376" t="n">
        <v>2557</v>
      </c>
      <c r="G6376">
        <f>(F6376-0,5)/3812</f>
        <v/>
      </c>
      <c r="H6376">
        <f>NORM.S.INV(G6376)</f>
        <v/>
      </c>
      <c r="I6376">
        <f>INDEX(SORT('07_MODELO_NPI'!F$26:F$3837;1;TRUE);F6376)</f>
        <v/>
      </c>
      <c r="K6376" t="n">
        <v>2557</v>
      </c>
      <c r="L6376">
        <f>(K6376-0,5)/3812</f>
        <v/>
      </c>
      <c r="M6376">
        <f>NORM.S.INV(L6376)</f>
        <v/>
      </c>
      <c r="N6376">
        <f>INDEX(SORT('08_MODELO_MULTIPLO'!G$31:G$3842;1;TRUE);K6376)</f>
        <v/>
      </c>
    </row>
    <row r="6377">
      <c r="A6377" t="n">
        <v>2558</v>
      </c>
      <c r="B6377">
        <f>(A6377-0,5)/3812</f>
        <v/>
      </c>
      <c r="C6377">
        <f>NORM.S.INV(B6377)</f>
        <v/>
      </c>
      <c r="D6377">
        <f>INDEX(SORT('06_MODELO_REFS'!F$26:F$3837;1;TRUE);A6377)</f>
        <v/>
      </c>
      <c r="F6377" t="n">
        <v>2558</v>
      </c>
      <c r="G6377">
        <f>(F6377-0,5)/3812</f>
        <v/>
      </c>
      <c r="H6377">
        <f>NORM.S.INV(G6377)</f>
        <v/>
      </c>
      <c r="I6377">
        <f>INDEX(SORT('07_MODELO_NPI'!F$26:F$3837;1;TRUE);F6377)</f>
        <v/>
      </c>
      <c r="K6377" t="n">
        <v>2558</v>
      </c>
      <c r="L6377">
        <f>(K6377-0,5)/3812</f>
        <v/>
      </c>
      <c r="M6377">
        <f>NORM.S.INV(L6377)</f>
        <v/>
      </c>
      <c r="N6377">
        <f>INDEX(SORT('08_MODELO_MULTIPLO'!G$31:G$3842;1;TRUE);K6377)</f>
        <v/>
      </c>
    </row>
    <row r="6378">
      <c r="A6378" t="n">
        <v>2559</v>
      </c>
      <c r="B6378">
        <f>(A6378-0,5)/3812</f>
        <v/>
      </c>
      <c r="C6378">
        <f>NORM.S.INV(B6378)</f>
        <v/>
      </c>
      <c r="D6378">
        <f>INDEX(SORT('06_MODELO_REFS'!F$26:F$3837;1;TRUE);A6378)</f>
        <v/>
      </c>
      <c r="F6378" t="n">
        <v>2559</v>
      </c>
      <c r="G6378">
        <f>(F6378-0,5)/3812</f>
        <v/>
      </c>
      <c r="H6378">
        <f>NORM.S.INV(G6378)</f>
        <v/>
      </c>
      <c r="I6378">
        <f>INDEX(SORT('07_MODELO_NPI'!F$26:F$3837;1;TRUE);F6378)</f>
        <v/>
      </c>
      <c r="K6378" t="n">
        <v>2559</v>
      </c>
      <c r="L6378">
        <f>(K6378-0,5)/3812</f>
        <v/>
      </c>
      <c r="M6378">
        <f>NORM.S.INV(L6378)</f>
        <v/>
      </c>
      <c r="N6378">
        <f>INDEX(SORT('08_MODELO_MULTIPLO'!G$31:G$3842;1;TRUE);K6378)</f>
        <v/>
      </c>
    </row>
    <row r="6379">
      <c r="A6379" t="n">
        <v>2560</v>
      </c>
      <c r="B6379">
        <f>(A6379-0,5)/3812</f>
        <v/>
      </c>
      <c r="C6379">
        <f>NORM.S.INV(B6379)</f>
        <v/>
      </c>
      <c r="D6379">
        <f>INDEX(SORT('06_MODELO_REFS'!F$26:F$3837;1;TRUE);A6379)</f>
        <v/>
      </c>
      <c r="F6379" t="n">
        <v>2560</v>
      </c>
      <c r="G6379">
        <f>(F6379-0,5)/3812</f>
        <v/>
      </c>
      <c r="H6379">
        <f>NORM.S.INV(G6379)</f>
        <v/>
      </c>
      <c r="I6379">
        <f>INDEX(SORT('07_MODELO_NPI'!F$26:F$3837;1;TRUE);F6379)</f>
        <v/>
      </c>
      <c r="K6379" t="n">
        <v>2560</v>
      </c>
      <c r="L6379">
        <f>(K6379-0,5)/3812</f>
        <v/>
      </c>
      <c r="M6379">
        <f>NORM.S.INV(L6379)</f>
        <v/>
      </c>
      <c r="N6379">
        <f>INDEX(SORT('08_MODELO_MULTIPLO'!G$31:G$3842;1;TRUE);K6379)</f>
        <v/>
      </c>
    </row>
    <row r="6380">
      <c r="A6380" t="n">
        <v>2561</v>
      </c>
      <c r="B6380">
        <f>(A6380-0,5)/3812</f>
        <v/>
      </c>
      <c r="C6380">
        <f>NORM.S.INV(B6380)</f>
        <v/>
      </c>
      <c r="D6380">
        <f>INDEX(SORT('06_MODELO_REFS'!F$26:F$3837;1;TRUE);A6380)</f>
        <v/>
      </c>
      <c r="F6380" t="n">
        <v>2561</v>
      </c>
      <c r="G6380">
        <f>(F6380-0,5)/3812</f>
        <v/>
      </c>
      <c r="H6380">
        <f>NORM.S.INV(G6380)</f>
        <v/>
      </c>
      <c r="I6380">
        <f>INDEX(SORT('07_MODELO_NPI'!F$26:F$3837;1;TRUE);F6380)</f>
        <v/>
      </c>
      <c r="K6380" t="n">
        <v>2561</v>
      </c>
      <c r="L6380">
        <f>(K6380-0,5)/3812</f>
        <v/>
      </c>
      <c r="M6380">
        <f>NORM.S.INV(L6380)</f>
        <v/>
      </c>
      <c r="N6380">
        <f>INDEX(SORT('08_MODELO_MULTIPLO'!G$31:G$3842;1;TRUE);K6380)</f>
        <v/>
      </c>
    </row>
    <row r="6381">
      <c r="A6381" t="n">
        <v>2562</v>
      </c>
      <c r="B6381">
        <f>(A6381-0,5)/3812</f>
        <v/>
      </c>
      <c r="C6381">
        <f>NORM.S.INV(B6381)</f>
        <v/>
      </c>
      <c r="D6381">
        <f>INDEX(SORT('06_MODELO_REFS'!F$26:F$3837;1;TRUE);A6381)</f>
        <v/>
      </c>
      <c r="F6381" t="n">
        <v>2562</v>
      </c>
      <c r="G6381">
        <f>(F6381-0,5)/3812</f>
        <v/>
      </c>
      <c r="H6381">
        <f>NORM.S.INV(G6381)</f>
        <v/>
      </c>
      <c r="I6381">
        <f>INDEX(SORT('07_MODELO_NPI'!F$26:F$3837;1;TRUE);F6381)</f>
        <v/>
      </c>
      <c r="K6381" t="n">
        <v>2562</v>
      </c>
      <c r="L6381">
        <f>(K6381-0,5)/3812</f>
        <v/>
      </c>
      <c r="M6381">
        <f>NORM.S.INV(L6381)</f>
        <v/>
      </c>
      <c r="N6381">
        <f>INDEX(SORT('08_MODELO_MULTIPLO'!G$31:G$3842;1;TRUE);K6381)</f>
        <v/>
      </c>
    </row>
    <row r="6382">
      <c r="A6382" t="n">
        <v>2563</v>
      </c>
      <c r="B6382">
        <f>(A6382-0,5)/3812</f>
        <v/>
      </c>
      <c r="C6382">
        <f>NORM.S.INV(B6382)</f>
        <v/>
      </c>
      <c r="D6382">
        <f>INDEX(SORT('06_MODELO_REFS'!F$26:F$3837;1;TRUE);A6382)</f>
        <v/>
      </c>
      <c r="F6382" t="n">
        <v>2563</v>
      </c>
      <c r="G6382">
        <f>(F6382-0,5)/3812</f>
        <v/>
      </c>
      <c r="H6382">
        <f>NORM.S.INV(G6382)</f>
        <v/>
      </c>
      <c r="I6382">
        <f>INDEX(SORT('07_MODELO_NPI'!F$26:F$3837;1;TRUE);F6382)</f>
        <v/>
      </c>
      <c r="K6382" t="n">
        <v>2563</v>
      </c>
      <c r="L6382">
        <f>(K6382-0,5)/3812</f>
        <v/>
      </c>
      <c r="M6382">
        <f>NORM.S.INV(L6382)</f>
        <v/>
      </c>
      <c r="N6382">
        <f>INDEX(SORT('08_MODELO_MULTIPLO'!G$31:G$3842;1;TRUE);K6382)</f>
        <v/>
      </c>
    </row>
    <row r="6383">
      <c r="A6383" t="n">
        <v>2564</v>
      </c>
      <c r="B6383">
        <f>(A6383-0,5)/3812</f>
        <v/>
      </c>
      <c r="C6383">
        <f>NORM.S.INV(B6383)</f>
        <v/>
      </c>
      <c r="D6383">
        <f>INDEX(SORT('06_MODELO_REFS'!F$26:F$3837;1;TRUE);A6383)</f>
        <v/>
      </c>
      <c r="F6383" t="n">
        <v>2564</v>
      </c>
      <c r="G6383">
        <f>(F6383-0,5)/3812</f>
        <v/>
      </c>
      <c r="H6383">
        <f>NORM.S.INV(G6383)</f>
        <v/>
      </c>
      <c r="I6383">
        <f>INDEX(SORT('07_MODELO_NPI'!F$26:F$3837;1;TRUE);F6383)</f>
        <v/>
      </c>
      <c r="K6383" t="n">
        <v>2564</v>
      </c>
      <c r="L6383">
        <f>(K6383-0,5)/3812</f>
        <v/>
      </c>
      <c r="M6383">
        <f>NORM.S.INV(L6383)</f>
        <v/>
      </c>
      <c r="N6383">
        <f>INDEX(SORT('08_MODELO_MULTIPLO'!G$31:G$3842;1;TRUE);K6383)</f>
        <v/>
      </c>
    </row>
    <row r="6384">
      <c r="A6384" t="n">
        <v>2565</v>
      </c>
      <c r="B6384">
        <f>(A6384-0,5)/3812</f>
        <v/>
      </c>
      <c r="C6384">
        <f>NORM.S.INV(B6384)</f>
        <v/>
      </c>
      <c r="D6384">
        <f>INDEX(SORT('06_MODELO_REFS'!F$26:F$3837;1;TRUE);A6384)</f>
        <v/>
      </c>
      <c r="F6384" t="n">
        <v>2565</v>
      </c>
      <c r="G6384">
        <f>(F6384-0,5)/3812</f>
        <v/>
      </c>
      <c r="H6384">
        <f>NORM.S.INV(G6384)</f>
        <v/>
      </c>
      <c r="I6384">
        <f>INDEX(SORT('07_MODELO_NPI'!F$26:F$3837;1;TRUE);F6384)</f>
        <v/>
      </c>
      <c r="K6384" t="n">
        <v>2565</v>
      </c>
      <c r="L6384">
        <f>(K6384-0,5)/3812</f>
        <v/>
      </c>
      <c r="M6384">
        <f>NORM.S.INV(L6384)</f>
        <v/>
      </c>
      <c r="N6384">
        <f>INDEX(SORT('08_MODELO_MULTIPLO'!G$31:G$3842;1;TRUE);K6384)</f>
        <v/>
      </c>
    </row>
    <row r="6385">
      <c r="A6385" t="n">
        <v>2566</v>
      </c>
      <c r="B6385">
        <f>(A6385-0,5)/3812</f>
        <v/>
      </c>
      <c r="C6385">
        <f>NORM.S.INV(B6385)</f>
        <v/>
      </c>
      <c r="D6385">
        <f>INDEX(SORT('06_MODELO_REFS'!F$26:F$3837;1;TRUE);A6385)</f>
        <v/>
      </c>
      <c r="F6385" t="n">
        <v>2566</v>
      </c>
      <c r="G6385">
        <f>(F6385-0,5)/3812</f>
        <v/>
      </c>
      <c r="H6385">
        <f>NORM.S.INV(G6385)</f>
        <v/>
      </c>
      <c r="I6385">
        <f>INDEX(SORT('07_MODELO_NPI'!F$26:F$3837;1;TRUE);F6385)</f>
        <v/>
      </c>
      <c r="K6385" t="n">
        <v>2566</v>
      </c>
      <c r="L6385">
        <f>(K6385-0,5)/3812</f>
        <v/>
      </c>
      <c r="M6385">
        <f>NORM.S.INV(L6385)</f>
        <v/>
      </c>
      <c r="N6385">
        <f>INDEX(SORT('08_MODELO_MULTIPLO'!G$31:G$3842;1;TRUE);K6385)</f>
        <v/>
      </c>
    </row>
    <row r="6386">
      <c r="A6386" t="n">
        <v>2567</v>
      </c>
      <c r="B6386">
        <f>(A6386-0,5)/3812</f>
        <v/>
      </c>
      <c r="C6386">
        <f>NORM.S.INV(B6386)</f>
        <v/>
      </c>
      <c r="D6386">
        <f>INDEX(SORT('06_MODELO_REFS'!F$26:F$3837;1;TRUE);A6386)</f>
        <v/>
      </c>
      <c r="F6386" t="n">
        <v>2567</v>
      </c>
      <c r="G6386">
        <f>(F6386-0,5)/3812</f>
        <v/>
      </c>
      <c r="H6386">
        <f>NORM.S.INV(G6386)</f>
        <v/>
      </c>
      <c r="I6386">
        <f>INDEX(SORT('07_MODELO_NPI'!F$26:F$3837;1;TRUE);F6386)</f>
        <v/>
      </c>
      <c r="K6386" t="n">
        <v>2567</v>
      </c>
      <c r="L6386">
        <f>(K6386-0,5)/3812</f>
        <v/>
      </c>
      <c r="M6386">
        <f>NORM.S.INV(L6386)</f>
        <v/>
      </c>
      <c r="N6386">
        <f>INDEX(SORT('08_MODELO_MULTIPLO'!G$31:G$3842;1;TRUE);K6386)</f>
        <v/>
      </c>
    </row>
    <row r="6387">
      <c r="A6387" t="n">
        <v>2568</v>
      </c>
      <c r="B6387">
        <f>(A6387-0,5)/3812</f>
        <v/>
      </c>
      <c r="C6387">
        <f>NORM.S.INV(B6387)</f>
        <v/>
      </c>
      <c r="D6387">
        <f>INDEX(SORT('06_MODELO_REFS'!F$26:F$3837;1;TRUE);A6387)</f>
        <v/>
      </c>
      <c r="F6387" t="n">
        <v>2568</v>
      </c>
      <c r="G6387">
        <f>(F6387-0,5)/3812</f>
        <v/>
      </c>
      <c r="H6387">
        <f>NORM.S.INV(G6387)</f>
        <v/>
      </c>
      <c r="I6387">
        <f>INDEX(SORT('07_MODELO_NPI'!F$26:F$3837;1;TRUE);F6387)</f>
        <v/>
      </c>
      <c r="K6387" t="n">
        <v>2568</v>
      </c>
      <c r="L6387">
        <f>(K6387-0,5)/3812</f>
        <v/>
      </c>
      <c r="M6387">
        <f>NORM.S.INV(L6387)</f>
        <v/>
      </c>
      <c r="N6387">
        <f>INDEX(SORT('08_MODELO_MULTIPLO'!G$31:G$3842;1;TRUE);K6387)</f>
        <v/>
      </c>
    </row>
    <row r="6388">
      <c r="A6388" t="n">
        <v>2569</v>
      </c>
      <c r="B6388">
        <f>(A6388-0,5)/3812</f>
        <v/>
      </c>
      <c r="C6388">
        <f>NORM.S.INV(B6388)</f>
        <v/>
      </c>
      <c r="D6388">
        <f>INDEX(SORT('06_MODELO_REFS'!F$26:F$3837;1;TRUE);A6388)</f>
        <v/>
      </c>
      <c r="F6388" t="n">
        <v>2569</v>
      </c>
      <c r="G6388">
        <f>(F6388-0,5)/3812</f>
        <v/>
      </c>
      <c r="H6388">
        <f>NORM.S.INV(G6388)</f>
        <v/>
      </c>
      <c r="I6388">
        <f>INDEX(SORT('07_MODELO_NPI'!F$26:F$3837;1;TRUE);F6388)</f>
        <v/>
      </c>
      <c r="K6388" t="n">
        <v>2569</v>
      </c>
      <c r="L6388">
        <f>(K6388-0,5)/3812</f>
        <v/>
      </c>
      <c r="M6388">
        <f>NORM.S.INV(L6388)</f>
        <v/>
      </c>
      <c r="N6388">
        <f>INDEX(SORT('08_MODELO_MULTIPLO'!G$31:G$3842;1;TRUE);K6388)</f>
        <v/>
      </c>
    </row>
    <row r="6389">
      <c r="A6389" t="n">
        <v>2570</v>
      </c>
      <c r="B6389">
        <f>(A6389-0,5)/3812</f>
        <v/>
      </c>
      <c r="C6389">
        <f>NORM.S.INV(B6389)</f>
        <v/>
      </c>
      <c r="D6389">
        <f>INDEX(SORT('06_MODELO_REFS'!F$26:F$3837;1;TRUE);A6389)</f>
        <v/>
      </c>
      <c r="F6389" t="n">
        <v>2570</v>
      </c>
      <c r="G6389">
        <f>(F6389-0,5)/3812</f>
        <v/>
      </c>
      <c r="H6389">
        <f>NORM.S.INV(G6389)</f>
        <v/>
      </c>
      <c r="I6389">
        <f>INDEX(SORT('07_MODELO_NPI'!F$26:F$3837;1;TRUE);F6389)</f>
        <v/>
      </c>
      <c r="K6389" t="n">
        <v>2570</v>
      </c>
      <c r="L6389">
        <f>(K6389-0,5)/3812</f>
        <v/>
      </c>
      <c r="M6389">
        <f>NORM.S.INV(L6389)</f>
        <v/>
      </c>
      <c r="N6389">
        <f>INDEX(SORT('08_MODELO_MULTIPLO'!G$31:G$3842;1;TRUE);K6389)</f>
        <v/>
      </c>
    </row>
    <row r="6390">
      <c r="A6390" t="n">
        <v>2571</v>
      </c>
      <c r="B6390">
        <f>(A6390-0,5)/3812</f>
        <v/>
      </c>
      <c r="C6390">
        <f>NORM.S.INV(B6390)</f>
        <v/>
      </c>
      <c r="D6390">
        <f>INDEX(SORT('06_MODELO_REFS'!F$26:F$3837;1;TRUE);A6390)</f>
        <v/>
      </c>
      <c r="F6390" t="n">
        <v>2571</v>
      </c>
      <c r="G6390">
        <f>(F6390-0,5)/3812</f>
        <v/>
      </c>
      <c r="H6390">
        <f>NORM.S.INV(G6390)</f>
        <v/>
      </c>
      <c r="I6390">
        <f>INDEX(SORT('07_MODELO_NPI'!F$26:F$3837;1;TRUE);F6390)</f>
        <v/>
      </c>
      <c r="K6390" t="n">
        <v>2571</v>
      </c>
      <c r="L6390">
        <f>(K6390-0,5)/3812</f>
        <v/>
      </c>
      <c r="M6390">
        <f>NORM.S.INV(L6390)</f>
        <v/>
      </c>
      <c r="N6390">
        <f>INDEX(SORT('08_MODELO_MULTIPLO'!G$31:G$3842;1;TRUE);K6390)</f>
        <v/>
      </c>
    </row>
    <row r="6391">
      <c r="A6391" t="n">
        <v>2572</v>
      </c>
      <c r="B6391">
        <f>(A6391-0,5)/3812</f>
        <v/>
      </c>
      <c r="C6391">
        <f>NORM.S.INV(B6391)</f>
        <v/>
      </c>
      <c r="D6391">
        <f>INDEX(SORT('06_MODELO_REFS'!F$26:F$3837;1;TRUE);A6391)</f>
        <v/>
      </c>
      <c r="F6391" t="n">
        <v>2572</v>
      </c>
      <c r="G6391">
        <f>(F6391-0,5)/3812</f>
        <v/>
      </c>
      <c r="H6391">
        <f>NORM.S.INV(G6391)</f>
        <v/>
      </c>
      <c r="I6391">
        <f>INDEX(SORT('07_MODELO_NPI'!F$26:F$3837;1;TRUE);F6391)</f>
        <v/>
      </c>
      <c r="K6391" t="n">
        <v>2572</v>
      </c>
      <c r="L6391">
        <f>(K6391-0,5)/3812</f>
        <v/>
      </c>
      <c r="M6391">
        <f>NORM.S.INV(L6391)</f>
        <v/>
      </c>
      <c r="N6391">
        <f>INDEX(SORT('08_MODELO_MULTIPLO'!G$31:G$3842;1;TRUE);K6391)</f>
        <v/>
      </c>
    </row>
    <row r="6392">
      <c r="A6392" t="n">
        <v>2573</v>
      </c>
      <c r="B6392">
        <f>(A6392-0,5)/3812</f>
        <v/>
      </c>
      <c r="C6392">
        <f>NORM.S.INV(B6392)</f>
        <v/>
      </c>
      <c r="D6392">
        <f>INDEX(SORT('06_MODELO_REFS'!F$26:F$3837;1;TRUE);A6392)</f>
        <v/>
      </c>
      <c r="F6392" t="n">
        <v>2573</v>
      </c>
      <c r="G6392">
        <f>(F6392-0,5)/3812</f>
        <v/>
      </c>
      <c r="H6392">
        <f>NORM.S.INV(G6392)</f>
        <v/>
      </c>
      <c r="I6392">
        <f>INDEX(SORT('07_MODELO_NPI'!F$26:F$3837;1;TRUE);F6392)</f>
        <v/>
      </c>
      <c r="K6392" t="n">
        <v>2573</v>
      </c>
      <c r="L6392">
        <f>(K6392-0,5)/3812</f>
        <v/>
      </c>
      <c r="M6392">
        <f>NORM.S.INV(L6392)</f>
        <v/>
      </c>
      <c r="N6392">
        <f>INDEX(SORT('08_MODELO_MULTIPLO'!G$31:G$3842;1;TRUE);K6392)</f>
        <v/>
      </c>
    </row>
    <row r="6393">
      <c r="A6393" t="n">
        <v>2574</v>
      </c>
      <c r="B6393">
        <f>(A6393-0,5)/3812</f>
        <v/>
      </c>
      <c r="C6393">
        <f>NORM.S.INV(B6393)</f>
        <v/>
      </c>
      <c r="D6393">
        <f>INDEX(SORT('06_MODELO_REFS'!F$26:F$3837;1;TRUE);A6393)</f>
        <v/>
      </c>
      <c r="F6393" t="n">
        <v>2574</v>
      </c>
      <c r="G6393">
        <f>(F6393-0,5)/3812</f>
        <v/>
      </c>
      <c r="H6393">
        <f>NORM.S.INV(G6393)</f>
        <v/>
      </c>
      <c r="I6393">
        <f>INDEX(SORT('07_MODELO_NPI'!F$26:F$3837;1;TRUE);F6393)</f>
        <v/>
      </c>
      <c r="K6393" t="n">
        <v>2574</v>
      </c>
      <c r="L6393">
        <f>(K6393-0,5)/3812</f>
        <v/>
      </c>
      <c r="M6393">
        <f>NORM.S.INV(L6393)</f>
        <v/>
      </c>
      <c r="N6393">
        <f>INDEX(SORT('08_MODELO_MULTIPLO'!G$31:G$3842;1;TRUE);K6393)</f>
        <v/>
      </c>
    </row>
    <row r="6394">
      <c r="A6394" t="n">
        <v>2575</v>
      </c>
      <c r="B6394">
        <f>(A6394-0,5)/3812</f>
        <v/>
      </c>
      <c r="C6394">
        <f>NORM.S.INV(B6394)</f>
        <v/>
      </c>
      <c r="D6394">
        <f>INDEX(SORT('06_MODELO_REFS'!F$26:F$3837;1;TRUE);A6394)</f>
        <v/>
      </c>
      <c r="F6394" t="n">
        <v>2575</v>
      </c>
      <c r="G6394">
        <f>(F6394-0,5)/3812</f>
        <v/>
      </c>
      <c r="H6394">
        <f>NORM.S.INV(G6394)</f>
        <v/>
      </c>
      <c r="I6394">
        <f>INDEX(SORT('07_MODELO_NPI'!F$26:F$3837;1;TRUE);F6394)</f>
        <v/>
      </c>
      <c r="K6394" t="n">
        <v>2575</v>
      </c>
      <c r="L6394">
        <f>(K6394-0,5)/3812</f>
        <v/>
      </c>
      <c r="M6394">
        <f>NORM.S.INV(L6394)</f>
        <v/>
      </c>
      <c r="N6394">
        <f>INDEX(SORT('08_MODELO_MULTIPLO'!G$31:G$3842;1;TRUE);K6394)</f>
        <v/>
      </c>
    </row>
    <row r="6395">
      <c r="A6395" t="n">
        <v>2576</v>
      </c>
      <c r="B6395">
        <f>(A6395-0,5)/3812</f>
        <v/>
      </c>
      <c r="C6395">
        <f>NORM.S.INV(B6395)</f>
        <v/>
      </c>
      <c r="D6395">
        <f>INDEX(SORT('06_MODELO_REFS'!F$26:F$3837;1;TRUE);A6395)</f>
        <v/>
      </c>
      <c r="F6395" t="n">
        <v>2576</v>
      </c>
      <c r="G6395">
        <f>(F6395-0,5)/3812</f>
        <v/>
      </c>
      <c r="H6395">
        <f>NORM.S.INV(G6395)</f>
        <v/>
      </c>
      <c r="I6395">
        <f>INDEX(SORT('07_MODELO_NPI'!F$26:F$3837;1;TRUE);F6395)</f>
        <v/>
      </c>
      <c r="K6395" t="n">
        <v>2576</v>
      </c>
      <c r="L6395">
        <f>(K6395-0,5)/3812</f>
        <v/>
      </c>
      <c r="M6395">
        <f>NORM.S.INV(L6395)</f>
        <v/>
      </c>
      <c r="N6395">
        <f>INDEX(SORT('08_MODELO_MULTIPLO'!G$31:G$3842;1;TRUE);K6395)</f>
        <v/>
      </c>
    </row>
    <row r="6396">
      <c r="A6396" t="n">
        <v>2577</v>
      </c>
      <c r="B6396">
        <f>(A6396-0,5)/3812</f>
        <v/>
      </c>
      <c r="C6396">
        <f>NORM.S.INV(B6396)</f>
        <v/>
      </c>
      <c r="D6396">
        <f>INDEX(SORT('06_MODELO_REFS'!F$26:F$3837;1;TRUE);A6396)</f>
        <v/>
      </c>
      <c r="F6396" t="n">
        <v>2577</v>
      </c>
      <c r="G6396">
        <f>(F6396-0,5)/3812</f>
        <v/>
      </c>
      <c r="H6396">
        <f>NORM.S.INV(G6396)</f>
        <v/>
      </c>
      <c r="I6396">
        <f>INDEX(SORT('07_MODELO_NPI'!F$26:F$3837;1;TRUE);F6396)</f>
        <v/>
      </c>
      <c r="K6396" t="n">
        <v>2577</v>
      </c>
      <c r="L6396">
        <f>(K6396-0,5)/3812</f>
        <v/>
      </c>
      <c r="M6396">
        <f>NORM.S.INV(L6396)</f>
        <v/>
      </c>
      <c r="N6396">
        <f>INDEX(SORT('08_MODELO_MULTIPLO'!G$31:G$3842;1;TRUE);K6396)</f>
        <v/>
      </c>
    </row>
    <row r="6397">
      <c r="A6397" t="n">
        <v>2578</v>
      </c>
      <c r="B6397">
        <f>(A6397-0,5)/3812</f>
        <v/>
      </c>
      <c r="C6397">
        <f>NORM.S.INV(B6397)</f>
        <v/>
      </c>
      <c r="D6397">
        <f>INDEX(SORT('06_MODELO_REFS'!F$26:F$3837;1;TRUE);A6397)</f>
        <v/>
      </c>
      <c r="F6397" t="n">
        <v>2578</v>
      </c>
      <c r="G6397">
        <f>(F6397-0,5)/3812</f>
        <v/>
      </c>
      <c r="H6397">
        <f>NORM.S.INV(G6397)</f>
        <v/>
      </c>
      <c r="I6397">
        <f>INDEX(SORT('07_MODELO_NPI'!F$26:F$3837;1;TRUE);F6397)</f>
        <v/>
      </c>
      <c r="K6397" t="n">
        <v>2578</v>
      </c>
      <c r="L6397">
        <f>(K6397-0,5)/3812</f>
        <v/>
      </c>
      <c r="M6397">
        <f>NORM.S.INV(L6397)</f>
        <v/>
      </c>
      <c r="N6397">
        <f>INDEX(SORT('08_MODELO_MULTIPLO'!G$31:G$3842;1;TRUE);K6397)</f>
        <v/>
      </c>
    </row>
    <row r="6398">
      <c r="A6398" t="n">
        <v>2579</v>
      </c>
      <c r="B6398">
        <f>(A6398-0,5)/3812</f>
        <v/>
      </c>
      <c r="C6398">
        <f>NORM.S.INV(B6398)</f>
        <v/>
      </c>
      <c r="D6398">
        <f>INDEX(SORT('06_MODELO_REFS'!F$26:F$3837;1;TRUE);A6398)</f>
        <v/>
      </c>
      <c r="F6398" t="n">
        <v>2579</v>
      </c>
      <c r="G6398">
        <f>(F6398-0,5)/3812</f>
        <v/>
      </c>
      <c r="H6398">
        <f>NORM.S.INV(G6398)</f>
        <v/>
      </c>
      <c r="I6398">
        <f>INDEX(SORT('07_MODELO_NPI'!F$26:F$3837;1;TRUE);F6398)</f>
        <v/>
      </c>
      <c r="K6398" t="n">
        <v>2579</v>
      </c>
      <c r="L6398">
        <f>(K6398-0,5)/3812</f>
        <v/>
      </c>
      <c r="M6398">
        <f>NORM.S.INV(L6398)</f>
        <v/>
      </c>
      <c r="N6398">
        <f>INDEX(SORT('08_MODELO_MULTIPLO'!G$31:G$3842;1;TRUE);K6398)</f>
        <v/>
      </c>
    </row>
    <row r="6399">
      <c r="A6399" t="n">
        <v>2580</v>
      </c>
      <c r="B6399">
        <f>(A6399-0,5)/3812</f>
        <v/>
      </c>
      <c r="C6399">
        <f>NORM.S.INV(B6399)</f>
        <v/>
      </c>
      <c r="D6399">
        <f>INDEX(SORT('06_MODELO_REFS'!F$26:F$3837;1;TRUE);A6399)</f>
        <v/>
      </c>
      <c r="F6399" t="n">
        <v>2580</v>
      </c>
      <c r="G6399">
        <f>(F6399-0,5)/3812</f>
        <v/>
      </c>
      <c r="H6399">
        <f>NORM.S.INV(G6399)</f>
        <v/>
      </c>
      <c r="I6399">
        <f>INDEX(SORT('07_MODELO_NPI'!F$26:F$3837;1;TRUE);F6399)</f>
        <v/>
      </c>
      <c r="K6399" t="n">
        <v>2580</v>
      </c>
      <c r="L6399">
        <f>(K6399-0,5)/3812</f>
        <v/>
      </c>
      <c r="M6399">
        <f>NORM.S.INV(L6399)</f>
        <v/>
      </c>
      <c r="N6399">
        <f>INDEX(SORT('08_MODELO_MULTIPLO'!G$31:G$3842;1;TRUE);K6399)</f>
        <v/>
      </c>
    </row>
    <row r="6400">
      <c r="A6400" t="n">
        <v>2581</v>
      </c>
      <c r="B6400">
        <f>(A6400-0,5)/3812</f>
        <v/>
      </c>
      <c r="C6400">
        <f>NORM.S.INV(B6400)</f>
        <v/>
      </c>
      <c r="D6400">
        <f>INDEX(SORT('06_MODELO_REFS'!F$26:F$3837;1;TRUE);A6400)</f>
        <v/>
      </c>
      <c r="F6400" t="n">
        <v>2581</v>
      </c>
      <c r="G6400">
        <f>(F6400-0,5)/3812</f>
        <v/>
      </c>
      <c r="H6400">
        <f>NORM.S.INV(G6400)</f>
        <v/>
      </c>
      <c r="I6400">
        <f>INDEX(SORT('07_MODELO_NPI'!F$26:F$3837;1;TRUE);F6400)</f>
        <v/>
      </c>
      <c r="K6400" t="n">
        <v>2581</v>
      </c>
      <c r="L6400">
        <f>(K6400-0,5)/3812</f>
        <v/>
      </c>
      <c r="M6400">
        <f>NORM.S.INV(L6400)</f>
        <v/>
      </c>
      <c r="N6400">
        <f>INDEX(SORT('08_MODELO_MULTIPLO'!G$31:G$3842;1;TRUE);K6400)</f>
        <v/>
      </c>
    </row>
    <row r="6401">
      <c r="A6401" t="n">
        <v>2582</v>
      </c>
      <c r="B6401">
        <f>(A6401-0,5)/3812</f>
        <v/>
      </c>
      <c r="C6401">
        <f>NORM.S.INV(B6401)</f>
        <v/>
      </c>
      <c r="D6401">
        <f>INDEX(SORT('06_MODELO_REFS'!F$26:F$3837;1;TRUE);A6401)</f>
        <v/>
      </c>
      <c r="F6401" t="n">
        <v>2582</v>
      </c>
      <c r="G6401">
        <f>(F6401-0,5)/3812</f>
        <v/>
      </c>
      <c r="H6401">
        <f>NORM.S.INV(G6401)</f>
        <v/>
      </c>
      <c r="I6401">
        <f>INDEX(SORT('07_MODELO_NPI'!F$26:F$3837;1;TRUE);F6401)</f>
        <v/>
      </c>
      <c r="K6401" t="n">
        <v>2582</v>
      </c>
      <c r="L6401">
        <f>(K6401-0,5)/3812</f>
        <v/>
      </c>
      <c r="M6401">
        <f>NORM.S.INV(L6401)</f>
        <v/>
      </c>
      <c r="N6401">
        <f>INDEX(SORT('08_MODELO_MULTIPLO'!G$31:G$3842;1;TRUE);K6401)</f>
        <v/>
      </c>
    </row>
    <row r="6402">
      <c r="A6402" t="n">
        <v>2583</v>
      </c>
      <c r="B6402">
        <f>(A6402-0,5)/3812</f>
        <v/>
      </c>
      <c r="C6402">
        <f>NORM.S.INV(B6402)</f>
        <v/>
      </c>
      <c r="D6402">
        <f>INDEX(SORT('06_MODELO_REFS'!F$26:F$3837;1;TRUE);A6402)</f>
        <v/>
      </c>
      <c r="F6402" t="n">
        <v>2583</v>
      </c>
      <c r="G6402">
        <f>(F6402-0,5)/3812</f>
        <v/>
      </c>
      <c r="H6402">
        <f>NORM.S.INV(G6402)</f>
        <v/>
      </c>
      <c r="I6402">
        <f>INDEX(SORT('07_MODELO_NPI'!F$26:F$3837;1;TRUE);F6402)</f>
        <v/>
      </c>
      <c r="K6402" t="n">
        <v>2583</v>
      </c>
      <c r="L6402">
        <f>(K6402-0,5)/3812</f>
        <v/>
      </c>
      <c r="M6402">
        <f>NORM.S.INV(L6402)</f>
        <v/>
      </c>
      <c r="N6402">
        <f>INDEX(SORT('08_MODELO_MULTIPLO'!G$31:G$3842;1;TRUE);K6402)</f>
        <v/>
      </c>
    </row>
    <row r="6403">
      <c r="A6403" t="n">
        <v>2584</v>
      </c>
      <c r="B6403">
        <f>(A6403-0,5)/3812</f>
        <v/>
      </c>
      <c r="C6403">
        <f>NORM.S.INV(B6403)</f>
        <v/>
      </c>
      <c r="D6403">
        <f>INDEX(SORT('06_MODELO_REFS'!F$26:F$3837;1;TRUE);A6403)</f>
        <v/>
      </c>
      <c r="F6403" t="n">
        <v>2584</v>
      </c>
      <c r="G6403">
        <f>(F6403-0,5)/3812</f>
        <v/>
      </c>
      <c r="H6403">
        <f>NORM.S.INV(G6403)</f>
        <v/>
      </c>
      <c r="I6403">
        <f>INDEX(SORT('07_MODELO_NPI'!F$26:F$3837;1;TRUE);F6403)</f>
        <v/>
      </c>
      <c r="K6403" t="n">
        <v>2584</v>
      </c>
      <c r="L6403">
        <f>(K6403-0,5)/3812</f>
        <v/>
      </c>
      <c r="M6403">
        <f>NORM.S.INV(L6403)</f>
        <v/>
      </c>
      <c r="N6403">
        <f>INDEX(SORT('08_MODELO_MULTIPLO'!G$31:G$3842;1;TRUE);K6403)</f>
        <v/>
      </c>
    </row>
    <row r="6404">
      <c r="A6404" t="n">
        <v>2585</v>
      </c>
      <c r="B6404">
        <f>(A6404-0,5)/3812</f>
        <v/>
      </c>
      <c r="C6404">
        <f>NORM.S.INV(B6404)</f>
        <v/>
      </c>
      <c r="D6404">
        <f>INDEX(SORT('06_MODELO_REFS'!F$26:F$3837;1;TRUE);A6404)</f>
        <v/>
      </c>
      <c r="F6404" t="n">
        <v>2585</v>
      </c>
      <c r="G6404">
        <f>(F6404-0,5)/3812</f>
        <v/>
      </c>
      <c r="H6404">
        <f>NORM.S.INV(G6404)</f>
        <v/>
      </c>
      <c r="I6404">
        <f>INDEX(SORT('07_MODELO_NPI'!F$26:F$3837;1;TRUE);F6404)</f>
        <v/>
      </c>
      <c r="K6404" t="n">
        <v>2585</v>
      </c>
      <c r="L6404">
        <f>(K6404-0,5)/3812</f>
        <v/>
      </c>
      <c r="M6404">
        <f>NORM.S.INV(L6404)</f>
        <v/>
      </c>
      <c r="N6404">
        <f>INDEX(SORT('08_MODELO_MULTIPLO'!G$31:G$3842;1;TRUE);K6404)</f>
        <v/>
      </c>
    </row>
    <row r="6405">
      <c r="A6405" t="n">
        <v>2586</v>
      </c>
      <c r="B6405">
        <f>(A6405-0,5)/3812</f>
        <v/>
      </c>
      <c r="C6405">
        <f>NORM.S.INV(B6405)</f>
        <v/>
      </c>
      <c r="D6405">
        <f>INDEX(SORT('06_MODELO_REFS'!F$26:F$3837;1;TRUE);A6405)</f>
        <v/>
      </c>
      <c r="F6405" t="n">
        <v>2586</v>
      </c>
      <c r="G6405">
        <f>(F6405-0,5)/3812</f>
        <v/>
      </c>
      <c r="H6405">
        <f>NORM.S.INV(G6405)</f>
        <v/>
      </c>
      <c r="I6405">
        <f>INDEX(SORT('07_MODELO_NPI'!F$26:F$3837;1;TRUE);F6405)</f>
        <v/>
      </c>
      <c r="K6405" t="n">
        <v>2586</v>
      </c>
      <c r="L6405">
        <f>(K6405-0,5)/3812</f>
        <v/>
      </c>
      <c r="M6405">
        <f>NORM.S.INV(L6405)</f>
        <v/>
      </c>
      <c r="N6405">
        <f>INDEX(SORT('08_MODELO_MULTIPLO'!G$31:G$3842;1;TRUE);K6405)</f>
        <v/>
      </c>
    </row>
    <row r="6406">
      <c r="A6406" t="n">
        <v>2587</v>
      </c>
      <c r="B6406">
        <f>(A6406-0,5)/3812</f>
        <v/>
      </c>
      <c r="C6406">
        <f>NORM.S.INV(B6406)</f>
        <v/>
      </c>
      <c r="D6406">
        <f>INDEX(SORT('06_MODELO_REFS'!F$26:F$3837;1;TRUE);A6406)</f>
        <v/>
      </c>
      <c r="F6406" t="n">
        <v>2587</v>
      </c>
      <c r="G6406">
        <f>(F6406-0,5)/3812</f>
        <v/>
      </c>
      <c r="H6406">
        <f>NORM.S.INV(G6406)</f>
        <v/>
      </c>
      <c r="I6406">
        <f>INDEX(SORT('07_MODELO_NPI'!F$26:F$3837;1;TRUE);F6406)</f>
        <v/>
      </c>
      <c r="K6406" t="n">
        <v>2587</v>
      </c>
      <c r="L6406">
        <f>(K6406-0,5)/3812</f>
        <v/>
      </c>
      <c r="M6406">
        <f>NORM.S.INV(L6406)</f>
        <v/>
      </c>
      <c r="N6406">
        <f>INDEX(SORT('08_MODELO_MULTIPLO'!G$31:G$3842;1;TRUE);K6406)</f>
        <v/>
      </c>
    </row>
    <row r="6407">
      <c r="A6407" t="n">
        <v>2588</v>
      </c>
      <c r="B6407">
        <f>(A6407-0,5)/3812</f>
        <v/>
      </c>
      <c r="C6407">
        <f>NORM.S.INV(B6407)</f>
        <v/>
      </c>
      <c r="D6407">
        <f>INDEX(SORT('06_MODELO_REFS'!F$26:F$3837;1;TRUE);A6407)</f>
        <v/>
      </c>
      <c r="F6407" t="n">
        <v>2588</v>
      </c>
      <c r="G6407">
        <f>(F6407-0,5)/3812</f>
        <v/>
      </c>
      <c r="H6407">
        <f>NORM.S.INV(G6407)</f>
        <v/>
      </c>
      <c r="I6407">
        <f>INDEX(SORT('07_MODELO_NPI'!F$26:F$3837;1;TRUE);F6407)</f>
        <v/>
      </c>
      <c r="K6407" t="n">
        <v>2588</v>
      </c>
      <c r="L6407">
        <f>(K6407-0,5)/3812</f>
        <v/>
      </c>
      <c r="M6407">
        <f>NORM.S.INV(L6407)</f>
        <v/>
      </c>
      <c r="N6407">
        <f>INDEX(SORT('08_MODELO_MULTIPLO'!G$31:G$3842;1;TRUE);K6407)</f>
        <v/>
      </c>
    </row>
    <row r="6408">
      <c r="A6408" t="n">
        <v>2589</v>
      </c>
      <c r="B6408">
        <f>(A6408-0,5)/3812</f>
        <v/>
      </c>
      <c r="C6408">
        <f>NORM.S.INV(B6408)</f>
        <v/>
      </c>
      <c r="D6408">
        <f>INDEX(SORT('06_MODELO_REFS'!F$26:F$3837;1;TRUE);A6408)</f>
        <v/>
      </c>
      <c r="F6408" t="n">
        <v>2589</v>
      </c>
      <c r="G6408">
        <f>(F6408-0,5)/3812</f>
        <v/>
      </c>
      <c r="H6408">
        <f>NORM.S.INV(G6408)</f>
        <v/>
      </c>
      <c r="I6408">
        <f>INDEX(SORT('07_MODELO_NPI'!F$26:F$3837;1;TRUE);F6408)</f>
        <v/>
      </c>
      <c r="K6408" t="n">
        <v>2589</v>
      </c>
      <c r="L6408">
        <f>(K6408-0,5)/3812</f>
        <v/>
      </c>
      <c r="M6408">
        <f>NORM.S.INV(L6408)</f>
        <v/>
      </c>
      <c r="N6408">
        <f>INDEX(SORT('08_MODELO_MULTIPLO'!G$31:G$3842;1;TRUE);K6408)</f>
        <v/>
      </c>
    </row>
    <row r="6409">
      <c r="A6409" t="n">
        <v>2590</v>
      </c>
      <c r="B6409">
        <f>(A6409-0,5)/3812</f>
        <v/>
      </c>
      <c r="C6409">
        <f>NORM.S.INV(B6409)</f>
        <v/>
      </c>
      <c r="D6409">
        <f>INDEX(SORT('06_MODELO_REFS'!F$26:F$3837;1;TRUE);A6409)</f>
        <v/>
      </c>
      <c r="F6409" t="n">
        <v>2590</v>
      </c>
      <c r="G6409">
        <f>(F6409-0,5)/3812</f>
        <v/>
      </c>
      <c r="H6409">
        <f>NORM.S.INV(G6409)</f>
        <v/>
      </c>
      <c r="I6409">
        <f>INDEX(SORT('07_MODELO_NPI'!F$26:F$3837;1;TRUE);F6409)</f>
        <v/>
      </c>
      <c r="K6409" t="n">
        <v>2590</v>
      </c>
      <c r="L6409">
        <f>(K6409-0,5)/3812</f>
        <v/>
      </c>
      <c r="M6409">
        <f>NORM.S.INV(L6409)</f>
        <v/>
      </c>
      <c r="N6409">
        <f>INDEX(SORT('08_MODELO_MULTIPLO'!G$31:G$3842;1;TRUE);K6409)</f>
        <v/>
      </c>
    </row>
    <row r="6410">
      <c r="A6410" t="n">
        <v>2591</v>
      </c>
      <c r="B6410">
        <f>(A6410-0,5)/3812</f>
        <v/>
      </c>
      <c r="C6410">
        <f>NORM.S.INV(B6410)</f>
        <v/>
      </c>
      <c r="D6410">
        <f>INDEX(SORT('06_MODELO_REFS'!F$26:F$3837;1;TRUE);A6410)</f>
        <v/>
      </c>
      <c r="F6410" t="n">
        <v>2591</v>
      </c>
      <c r="G6410">
        <f>(F6410-0,5)/3812</f>
        <v/>
      </c>
      <c r="H6410">
        <f>NORM.S.INV(G6410)</f>
        <v/>
      </c>
      <c r="I6410">
        <f>INDEX(SORT('07_MODELO_NPI'!F$26:F$3837;1;TRUE);F6410)</f>
        <v/>
      </c>
      <c r="K6410" t="n">
        <v>2591</v>
      </c>
      <c r="L6410">
        <f>(K6410-0,5)/3812</f>
        <v/>
      </c>
      <c r="M6410">
        <f>NORM.S.INV(L6410)</f>
        <v/>
      </c>
      <c r="N6410">
        <f>INDEX(SORT('08_MODELO_MULTIPLO'!G$31:G$3842;1;TRUE);K6410)</f>
        <v/>
      </c>
    </row>
    <row r="6411">
      <c r="A6411" t="n">
        <v>2592</v>
      </c>
      <c r="B6411">
        <f>(A6411-0,5)/3812</f>
        <v/>
      </c>
      <c r="C6411">
        <f>NORM.S.INV(B6411)</f>
        <v/>
      </c>
      <c r="D6411">
        <f>INDEX(SORT('06_MODELO_REFS'!F$26:F$3837;1;TRUE);A6411)</f>
        <v/>
      </c>
      <c r="F6411" t="n">
        <v>2592</v>
      </c>
      <c r="G6411">
        <f>(F6411-0,5)/3812</f>
        <v/>
      </c>
      <c r="H6411">
        <f>NORM.S.INV(G6411)</f>
        <v/>
      </c>
      <c r="I6411">
        <f>INDEX(SORT('07_MODELO_NPI'!F$26:F$3837;1;TRUE);F6411)</f>
        <v/>
      </c>
      <c r="K6411" t="n">
        <v>2592</v>
      </c>
      <c r="L6411">
        <f>(K6411-0,5)/3812</f>
        <v/>
      </c>
      <c r="M6411">
        <f>NORM.S.INV(L6411)</f>
        <v/>
      </c>
      <c r="N6411">
        <f>INDEX(SORT('08_MODELO_MULTIPLO'!G$31:G$3842;1;TRUE);K6411)</f>
        <v/>
      </c>
    </row>
    <row r="6412">
      <c r="A6412" t="n">
        <v>2593</v>
      </c>
      <c r="B6412">
        <f>(A6412-0,5)/3812</f>
        <v/>
      </c>
      <c r="C6412">
        <f>NORM.S.INV(B6412)</f>
        <v/>
      </c>
      <c r="D6412">
        <f>INDEX(SORT('06_MODELO_REFS'!F$26:F$3837;1;TRUE);A6412)</f>
        <v/>
      </c>
      <c r="F6412" t="n">
        <v>2593</v>
      </c>
      <c r="G6412">
        <f>(F6412-0,5)/3812</f>
        <v/>
      </c>
      <c r="H6412">
        <f>NORM.S.INV(G6412)</f>
        <v/>
      </c>
      <c r="I6412">
        <f>INDEX(SORT('07_MODELO_NPI'!F$26:F$3837;1;TRUE);F6412)</f>
        <v/>
      </c>
      <c r="K6412" t="n">
        <v>2593</v>
      </c>
      <c r="L6412">
        <f>(K6412-0,5)/3812</f>
        <v/>
      </c>
      <c r="M6412">
        <f>NORM.S.INV(L6412)</f>
        <v/>
      </c>
      <c r="N6412">
        <f>INDEX(SORT('08_MODELO_MULTIPLO'!G$31:G$3842;1;TRUE);K6412)</f>
        <v/>
      </c>
    </row>
    <row r="6413">
      <c r="A6413" t="n">
        <v>2594</v>
      </c>
      <c r="B6413">
        <f>(A6413-0,5)/3812</f>
        <v/>
      </c>
      <c r="C6413">
        <f>NORM.S.INV(B6413)</f>
        <v/>
      </c>
      <c r="D6413">
        <f>INDEX(SORT('06_MODELO_REFS'!F$26:F$3837;1;TRUE);A6413)</f>
        <v/>
      </c>
      <c r="F6413" t="n">
        <v>2594</v>
      </c>
      <c r="G6413">
        <f>(F6413-0,5)/3812</f>
        <v/>
      </c>
      <c r="H6413">
        <f>NORM.S.INV(G6413)</f>
        <v/>
      </c>
      <c r="I6413">
        <f>INDEX(SORT('07_MODELO_NPI'!F$26:F$3837;1;TRUE);F6413)</f>
        <v/>
      </c>
      <c r="K6413" t="n">
        <v>2594</v>
      </c>
      <c r="L6413">
        <f>(K6413-0,5)/3812</f>
        <v/>
      </c>
      <c r="M6413">
        <f>NORM.S.INV(L6413)</f>
        <v/>
      </c>
      <c r="N6413">
        <f>INDEX(SORT('08_MODELO_MULTIPLO'!G$31:G$3842;1;TRUE);K6413)</f>
        <v/>
      </c>
    </row>
    <row r="6414">
      <c r="A6414" t="n">
        <v>2595</v>
      </c>
      <c r="B6414">
        <f>(A6414-0,5)/3812</f>
        <v/>
      </c>
      <c r="C6414">
        <f>NORM.S.INV(B6414)</f>
        <v/>
      </c>
      <c r="D6414">
        <f>INDEX(SORT('06_MODELO_REFS'!F$26:F$3837;1;TRUE);A6414)</f>
        <v/>
      </c>
      <c r="F6414" t="n">
        <v>2595</v>
      </c>
      <c r="G6414">
        <f>(F6414-0,5)/3812</f>
        <v/>
      </c>
      <c r="H6414">
        <f>NORM.S.INV(G6414)</f>
        <v/>
      </c>
      <c r="I6414">
        <f>INDEX(SORT('07_MODELO_NPI'!F$26:F$3837;1;TRUE);F6414)</f>
        <v/>
      </c>
      <c r="K6414" t="n">
        <v>2595</v>
      </c>
      <c r="L6414">
        <f>(K6414-0,5)/3812</f>
        <v/>
      </c>
      <c r="M6414">
        <f>NORM.S.INV(L6414)</f>
        <v/>
      </c>
      <c r="N6414">
        <f>INDEX(SORT('08_MODELO_MULTIPLO'!G$31:G$3842;1;TRUE);K6414)</f>
        <v/>
      </c>
    </row>
    <row r="6415">
      <c r="A6415" t="n">
        <v>2596</v>
      </c>
      <c r="B6415">
        <f>(A6415-0,5)/3812</f>
        <v/>
      </c>
      <c r="C6415">
        <f>NORM.S.INV(B6415)</f>
        <v/>
      </c>
      <c r="D6415">
        <f>INDEX(SORT('06_MODELO_REFS'!F$26:F$3837;1;TRUE);A6415)</f>
        <v/>
      </c>
      <c r="F6415" t="n">
        <v>2596</v>
      </c>
      <c r="G6415">
        <f>(F6415-0,5)/3812</f>
        <v/>
      </c>
      <c r="H6415">
        <f>NORM.S.INV(G6415)</f>
        <v/>
      </c>
      <c r="I6415">
        <f>INDEX(SORT('07_MODELO_NPI'!F$26:F$3837;1;TRUE);F6415)</f>
        <v/>
      </c>
      <c r="K6415" t="n">
        <v>2596</v>
      </c>
      <c r="L6415">
        <f>(K6415-0,5)/3812</f>
        <v/>
      </c>
      <c r="M6415">
        <f>NORM.S.INV(L6415)</f>
        <v/>
      </c>
      <c r="N6415">
        <f>INDEX(SORT('08_MODELO_MULTIPLO'!G$31:G$3842;1;TRUE);K6415)</f>
        <v/>
      </c>
    </row>
    <row r="6416">
      <c r="A6416" t="n">
        <v>2597</v>
      </c>
      <c r="B6416">
        <f>(A6416-0,5)/3812</f>
        <v/>
      </c>
      <c r="C6416">
        <f>NORM.S.INV(B6416)</f>
        <v/>
      </c>
      <c r="D6416">
        <f>INDEX(SORT('06_MODELO_REFS'!F$26:F$3837;1;TRUE);A6416)</f>
        <v/>
      </c>
      <c r="F6416" t="n">
        <v>2597</v>
      </c>
      <c r="G6416">
        <f>(F6416-0,5)/3812</f>
        <v/>
      </c>
      <c r="H6416">
        <f>NORM.S.INV(G6416)</f>
        <v/>
      </c>
      <c r="I6416">
        <f>INDEX(SORT('07_MODELO_NPI'!F$26:F$3837;1;TRUE);F6416)</f>
        <v/>
      </c>
      <c r="K6416" t="n">
        <v>2597</v>
      </c>
      <c r="L6416">
        <f>(K6416-0,5)/3812</f>
        <v/>
      </c>
      <c r="M6416">
        <f>NORM.S.INV(L6416)</f>
        <v/>
      </c>
      <c r="N6416">
        <f>INDEX(SORT('08_MODELO_MULTIPLO'!G$31:G$3842;1;TRUE);K6416)</f>
        <v/>
      </c>
    </row>
    <row r="6417">
      <c r="A6417" t="n">
        <v>2598</v>
      </c>
      <c r="B6417">
        <f>(A6417-0,5)/3812</f>
        <v/>
      </c>
      <c r="C6417">
        <f>NORM.S.INV(B6417)</f>
        <v/>
      </c>
      <c r="D6417">
        <f>INDEX(SORT('06_MODELO_REFS'!F$26:F$3837;1;TRUE);A6417)</f>
        <v/>
      </c>
      <c r="F6417" t="n">
        <v>2598</v>
      </c>
      <c r="G6417">
        <f>(F6417-0,5)/3812</f>
        <v/>
      </c>
      <c r="H6417">
        <f>NORM.S.INV(G6417)</f>
        <v/>
      </c>
      <c r="I6417">
        <f>INDEX(SORT('07_MODELO_NPI'!F$26:F$3837;1;TRUE);F6417)</f>
        <v/>
      </c>
      <c r="K6417" t="n">
        <v>2598</v>
      </c>
      <c r="L6417">
        <f>(K6417-0,5)/3812</f>
        <v/>
      </c>
      <c r="M6417">
        <f>NORM.S.INV(L6417)</f>
        <v/>
      </c>
      <c r="N6417">
        <f>INDEX(SORT('08_MODELO_MULTIPLO'!G$31:G$3842;1;TRUE);K6417)</f>
        <v/>
      </c>
    </row>
    <row r="6418">
      <c r="A6418" t="n">
        <v>2599</v>
      </c>
      <c r="B6418">
        <f>(A6418-0,5)/3812</f>
        <v/>
      </c>
      <c r="C6418">
        <f>NORM.S.INV(B6418)</f>
        <v/>
      </c>
      <c r="D6418">
        <f>INDEX(SORT('06_MODELO_REFS'!F$26:F$3837;1;TRUE);A6418)</f>
        <v/>
      </c>
      <c r="F6418" t="n">
        <v>2599</v>
      </c>
      <c r="G6418">
        <f>(F6418-0,5)/3812</f>
        <v/>
      </c>
      <c r="H6418">
        <f>NORM.S.INV(G6418)</f>
        <v/>
      </c>
      <c r="I6418">
        <f>INDEX(SORT('07_MODELO_NPI'!F$26:F$3837;1;TRUE);F6418)</f>
        <v/>
      </c>
      <c r="K6418" t="n">
        <v>2599</v>
      </c>
      <c r="L6418">
        <f>(K6418-0,5)/3812</f>
        <v/>
      </c>
      <c r="M6418">
        <f>NORM.S.INV(L6418)</f>
        <v/>
      </c>
      <c r="N6418">
        <f>INDEX(SORT('08_MODELO_MULTIPLO'!G$31:G$3842;1;TRUE);K6418)</f>
        <v/>
      </c>
    </row>
    <row r="6419">
      <c r="A6419" t="n">
        <v>2600</v>
      </c>
      <c r="B6419">
        <f>(A6419-0,5)/3812</f>
        <v/>
      </c>
      <c r="C6419">
        <f>NORM.S.INV(B6419)</f>
        <v/>
      </c>
      <c r="D6419">
        <f>INDEX(SORT('06_MODELO_REFS'!F$26:F$3837;1;TRUE);A6419)</f>
        <v/>
      </c>
      <c r="F6419" t="n">
        <v>2600</v>
      </c>
      <c r="G6419">
        <f>(F6419-0,5)/3812</f>
        <v/>
      </c>
      <c r="H6419">
        <f>NORM.S.INV(G6419)</f>
        <v/>
      </c>
      <c r="I6419">
        <f>INDEX(SORT('07_MODELO_NPI'!F$26:F$3837;1;TRUE);F6419)</f>
        <v/>
      </c>
      <c r="K6419" t="n">
        <v>2600</v>
      </c>
      <c r="L6419">
        <f>(K6419-0,5)/3812</f>
        <v/>
      </c>
      <c r="M6419">
        <f>NORM.S.INV(L6419)</f>
        <v/>
      </c>
      <c r="N6419">
        <f>INDEX(SORT('08_MODELO_MULTIPLO'!G$31:G$3842;1;TRUE);K6419)</f>
        <v/>
      </c>
    </row>
    <row r="6420">
      <c r="A6420" t="n">
        <v>2601</v>
      </c>
      <c r="B6420">
        <f>(A6420-0,5)/3812</f>
        <v/>
      </c>
      <c r="C6420">
        <f>NORM.S.INV(B6420)</f>
        <v/>
      </c>
      <c r="D6420">
        <f>INDEX(SORT('06_MODELO_REFS'!F$26:F$3837;1;TRUE);A6420)</f>
        <v/>
      </c>
      <c r="F6420" t="n">
        <v>2601</v>
      </c>
      <c r="G6420">
        <f>(F6420-0,5)/3812</f>
        <v/>
      </c>
      <c r="H6420">
        <f>NORM.S.INV(G6420)</f>
        <v/>
      </c>
      <c r="I6420">
        <f>INDEX(SORT('07_MODELO_NPI'!F$26:F$3837;1;TRUE);F6420)</f>
        <v/>
      </c>
      <c r="K6420" t="n">
        <v>2601</v>
      </c>
      <c r="L6420">
        <f>(K6420-0,5)/3812</f>
        <v/>
      </c>
      <c r="M6420">
        <f>NORM.S.INV(L6420)</f>
        <v/>
      </c>
      <c r="N6420">
        <f>INDEX(SORT('08_MODELO_MULTIPLO'!G$31:G$3842;1;TRUE);K6420)</f>
        <v/>
      </c>
    </row>
    <row r="6421">
      <c r="A6421" t="n">
        <v>2602</v>
      </c>
      <c r="B6421">
        <f>(A6421-0,5)/3812</f>
        <v/>
      </c>
      <c r="C6421">
        <f>NORM.S.INV(B6421)</f>
        <v/>
      </c>
      <c r="D6421">
        <f>INDEX(SORT('06_MODELO_REFS'!F$26:F$3837;1;TRUE);A6421)</f>
        <v/>
      </c>
      <c r="F6421" t="n">
        <v>2602</v>
      </c>
      <c r="G6421">
        <f>(F6421-0,5)/3812</f>
        <v/>
      </c>
      <c r="H6421">
        <f>NORM.S.INV(G6421)</f>
        <v/>
      </c>
      <c r="I6421">
        <f>INDEX(SORT('07_MODELO_NPI'!F$26:F$3837;1;TRUE);F6421)</f>
        <v/>
      </c>
      <c r="K6421" t="n">
        <v>2602</v>
      </c>
      <c r="L6421">
        <f>(K6421-0,5)/3812</f>
        <v/>
      </c>
      <c r="M6421">
        <f>NORM.S.INV(L6421)</f>
        <v/>
      </c>
      <c r="N6421">
        <f>INDEX(SORT('08_MODELO_MULTIPLO'!G$31:G$3842;1;TRUE);K6421)</f>
        <v/>
      </c>
    </row>
    <row r="6422">
      <c r="A6422" t="n">
        <v>2603</v>
      </c>
      <c r="B6422">
        <f>(A6422-0,5)/3812</f>
        <v/>
      </c>
      <c r="C6422">
        <f>NORM.S.INV(B6422)</f>
        <v/>
      </c>
      <c r="D6422">
        <f>INDEX(SORT('06_MODELO_REFS'!F$26:F$3837;1;TRUE);A6422)</f>
        <v/>
      </c>
      <c r="F6422" t="n">
        <v>2603</v>
      </c>
      <c r="G6422">
        <f>(F6422-0,5)/3812</f>
        <v/>
      </c>
      <c r="H6422">
        <f>NORM.S.INV(G6422)</f>
        <v/>
      </c>
      <c r="I6422">
        <f>INDEX(SORT('07_MODELO_NPI'!F$26:F$3837;1;TRUE);F6422)</f>
        <v/>
      </c>
      <c r="K6422" t="n">
        <v>2603</v>
      </c>
      <c r="L6422">
        <f>(K6422-0,5)/3812</f>
        <v/>
      </c>
      <c r="M6422">
        <f>NORM.S.INV(L6422)</f>
        <v/>
      </c>
      <c r="N6422">
        <f>INDEX(SORT('08_MODELO_MULTIPLO'!G$31:G$3842;1;TRUE);K6422)</f>
        <v/>
      </c>
    </row>
    <row r="6423">
      <c r="A6423" t="n">
        <v>2604</v>
      </c>
      <c r="B6423">
        <f>(A6423-0,5)/3812</f>
        <v/>
      </c>
      <c r="C6423">
        <f>NORM.S.INV(B6423)</f>
        <v/>
      </c>
      <c r="D6423">
        <f>INDEX(SORT('06_MODELO_REFS'!F$26:F$3837;1;TRUE);A6423)</f>
        <v/>
      </c>
      <c r="F6423" t="n">
        <v>2604</v>
      </c>
      <c r="G6423">
        <f>(F6423-0,5)/3812</f>
        <v/>
      </c>
      <c r="H6423">
        <f>NORM.S.INV(G6423)</f>
        <v/>
      </c>
      <c r="I6423">
        <f>INDEX(SORT('07_MODELO_NPI'!F$26:F$3837;1;TRUE);F6423)</f>
        <v/>
      </c>
      <c r="K6423" t="n">
        <v>2604</v>
      </c>
      <c r="L6423">
        <f>(K6423-0,5)/3812</f>
        <v/>
      </c>
      <c r="M6423">
        <f>NORM.S.INV(L6423)</f>
        <v/>
      </c>
      <c r="N6423">
        <f>INDEX(SORT('08_MODELO_MULTIPLO'!G$31:G$3842;1;TRUE);K6423)</f>
        <v/>
      </c>
    </row>
    <row r="6424">
      <c r="A6424" t="n">
        <v>2605</v>
      </c>
      <c r="B6424">
        <f>(A6424-0,5)/3812</f>
        <v/>
      </c>
      <c r="C6424">
        <f>NORM.S.INV(B6424)</f>
        <v/>
      </c>
      <c r="D6424">
        <f>INDEX(SORT('06_MODELO_REFS'!F$26:F$3837;1;TRUE);A6424)</f>
        <v/>
      </c>
      <c r="F6424" t="n">
        <v>2605</v>
      </c>
      <c r="G6424">
        <f>(F6424-0,5)/3812</f>
        <v/>
      </c>
      <c r="H6424">
        <f>NORM.S.INV(G6424)</f>
        <v/>
      </c>
      <c r="I6424">
        <f>INDEX(SORT('07_MODELO_NPI'!F$26:F$3837;1;TRUE);F6424)</f>
        <v/>
      </c>
      <c r="K6424" t="n">
        <v>2605</v>
      </c>
      <c r="L6424">
        <f>(K6424-0,5)/3812</f>
        <v/>
      </c>
      <c r="M6424">
        <f>NORM.S.INV(L6424)</f>
        <v/>
      </c>
      <c r="N6424">
        <f>INDEX(SORT('08_MODELO_MULTIPLO'!G$31:G$3842;1;TRUE);K6424)</f>
        <v/>
      </c>
    </row>
    <row r="6425">
      <c r="A6425" t="n">
        <v>2606</v>
      </c>
      <c r="B6425">
        <f>(A6425-0,5)/3812</f>
        <v/>
      </c>
      <c r="C6425">
        <f>NORM.S.INV(B6425)</f>
        <v/>
      </c>
      <c r="D6425">
        <f>INDEX(SORT('06_MODELO_REFS'!F$26:F$3837;1;TRUE);A6425)</f>
        <v/>
      </c>
      <c r="F6425" t="n">
        <v>2606</v>
      </c>
      <c r="G6425">
        <f>(F6425-0,5)/3812</f>
        <v/>
      </c>
      <c r="H6425">
        <f>NORM.S.INV(G6425)</f>
        <v/>
      </c>
      <c r="I6425">
        <f>INDEX(SORT('07_MODELO_NPI'!F$26:F$3837;1;TRUE);F6425)</f>
        <v/>
      </c>
      <c r="K6425" t="n">
        <v>2606</v>
      </c>
      <c r="L6425">
        <f>(K6425-0,5)/3812</f>
        <v/>
      </c>
      <c r="M6425">
        <f>NORM.S.INV(L6425)</f>
        <v/>
      </c>
      <c r="N6425">
        <f>INDEX(SORT('08_MODELO_MULTIPLO'!G$31:G$3842;1;TRUE);K6425)</f>
        <v/>
      </c>
    </row>
    <row r="6426">
      <c r="A6426" t="n">
        <v>2607</v>
      </c>
      <c r="B6426">
        <f>(A6426-0,5)/3812</f>
        <v/>
      </c>
      <c r="C6426">
        <f>NORM.S.INV(B6426)</f>
        <v/>
      </c>
      <c r="D6426">
        <f>INDEX(SORT('06_MODELO_REFS'!F$26:F$3837;1;TRUE);A6426)</f>
        <v/>
      </c>
      <c r="F6426" t="n">
        <v>2607</v>
      </c>
      <c r="G6426">
        <f>(F6426-0,5)/3812</f>
        <v/>
      </c>
      <c r="H6426">
        <f>NORM.S.INV(G6426)</f>
        <v/>
      </c>
      <c r="I6426">
        <f>INDEX(SORT('07_MODELO_NPI'!F$26:F$3837;1;TRUE);F6426)</f>
        <v/>
      </c>
      <c r="K6426" t="n">
        <v>2607</v>
      </c>
      <c r="L6426">
        <f>(K6426-0,5)/3812</f>
        <v/>
      </c>
      <c r="M6426">
        <f>NORM.S.INV(L6426)</f>
        <v/>
      </c>
      <c r="N6426">
        <f>INDEX(SORT('08_MODELO_MULTIPLO'!G$31:G$3842;1;TRUE);K6426)</f>
        <v/>
      </c>
    </row>
    <row r="6427">
      <c r="A6427" t="n">
        <v>2608</v>
      </c>
      <c r="B6427">
        <f>(A6427-0,5)/3812</f>
        <v/>
      </c>
      <c r="C6427">
        <f>NORM.S.INV(B6427)</f>
        <v/>
      </c>
      <c r="D6427">
        <f>INDEX(SORT('06_MODELO_REFS'!F$26:F$3837;1;TRUE);A6427)</f>
        <v/>
      </c>
      <c r="F6427" t="n">
        <v>2608</v>
      </c>
      <c r="G6427">
        <f>(F6427-0,5)/3812</f>
        <v/>
      </c>
      <c r="H6427">
        <f>NORM.S.INV(G6427)</f>
        <v/>
      </c>
      <c r="I6427">
        <f>INDEX(SORT('07_MODELO_NPI'!F$26:F$3837;1;TRUE);F6427)</f>
        <v/>
      </c>
      <c r="K6427" t="n">
        <v>2608</v>
      </c>
      <c r="L6427">
        <f>(K6427-0,5)/3812</f>
        <v/>
      </c>
      <c r="M6427">
        <f>NORM.S.INV(L6427)</f>
        <v/>
      </c>
      <c r="N6427">
        <f>INDEX(SORT('08_MODELO_MULTIPLO'!G$31:G$3842;1;TRUE);K6427)</f>
        <v/>
      </c>
    </row>
    <row r="6428">
      <c r="A6428" t="n">
        <v>2609</v>
      </c>
      <c r="B6428">
        <f>(A6428-0,5)/3812</f>
        <v/>
      </c>
      <c r="C6428">
        <f>NORM.S.INV(B6428)</f>
        <v/>
      </c>
      <c r="D6428">
        <f>INDEX(SORT('06_MODELO_REFS'!F$26:F$3837;1;TRUE);A6428)</f>
        <v/>
      </c>
      <c r="F6428" t="n">
        <v>2609</v>
      </c>
      <c r="G6428">
        <f>(F6428-0,5)/3812</f>
        <v/>
      </c>
      <c r="H6428">
        <f>NORM.S.INV(G6428)</f>
        <v/>
      </c>
      <c r="I6428">
        <f>INDEX(SORT('07_MODELO_NPI'!F$26:F$3837;1;TRUE);F6428)</f>
        <v/>
      </c>
      <c r="K6428" t="n">
        <v>2609</v>
      </c>
      <c r="L6428">
        <f>(K6428-0,5)/3812</f>
        <v/>
      </c>
      <c r="M6428">
        <f>NORM.S.INV(L6428)</f>
        <v/>
      </c>
      <c r="N6428">
        <f>INDEX(SORT('08_MODELO_MULTIPLO'!G$31:G$3842;1;TRUE);K6428)</f>
        <v/>
      </c>
    </row>
    <row r="6429">
      <c r="A6429" t="n">
        <v>2610</v>
      </c>
      <c r="B6429">
        <f>(A6429-0,5)/3812</f>
        <v/>
      </c>
      <c r="C6429">
        <f>NORM.S.INV(B6429)</f>
        <v/>
      </c>
      <c r="D6429">
        <f>INDEX(SORT('06_MODELO_REFS'!F$26:F$3837;1;TRUE);A6429)</f>
        <v/>
      </c>
      <c r="F6429" t="n">
        <v>2610</v>
      </c>
      <c r="G6429">
        <f>(F6429-0,5)/3812</f>
        <v/>
      </c>
      <c r="H6429">
        <f>NORM.S.INV(G6429)</f>
        <v/>
      </c>
      <c r="I6429">
        <f>INDEX(SORT('07_MODELO_NPI'!F$26:F$3837;1;TRUE);F6429)</f>
        <v/>
      </c>
      <c r="K6429" t="n">
        <v>2610</v>
      </c>
      <c r="L6429">
        <f>(K6429-0,5)/3812</f>
        <v/>
      </c>
      <c r="M6429">
        <f>NORM.S.INV(L6429)</f>
        <v/>
      </c>
      <c r="N6429">
        <f>INDEX(SORT('08_MODELO_MULTIPLO'!G$31:G$3842;1;TRUE);K6429)</f>
        <v/>
      </c>
    </row>
    <row r="6430">
      <c r="A6430" t="n">
        <v>2611</v>
      </c>
      <c r="B6430">
        <f>(A6430-0,5)/3812</f>
        <v/>
      </c>
      <c r="C6430">
        <f>NORM.S.INV(B6430)</f>
        <v/>
      </c>
      <c r="D6430">
        <f>INDEX(SORT('06_MODELO_REFS'!F$26:F$3837;1;TRUE);A6430)</f>
        <v/>
      </c>
      <c r="F6430" t="n">
        <v>2611</v>
      </c>
      <c r="G6430">
        <f>(F6430-0,5)/3812</f>
        <v/>
      </c>
      <c r="H6430">
        <f>NORM.S.INV(G6430)</f>
        <v/>
      </c>
      <c r="I6430">
        <f>INDEX(SORT('07_MODELO_NPI'!F$26:F$3837;1;TRUE);F6430)</f>
        <v/>
      </c>
      <c r="K6430" t="n">
        <v>2611</v>
      </c>
      <c r="L6430">
        <f>(K6430-0,5)/3812</f>
        <v/>
      </c>
      <c r="M6430">
        <f>NORM.S.INV(L6430)</f>
        <v/>
      </c>
      <c r="N6430">
        <f>INDEX(SORT('08_MODELO_MULTIPLO'!G$31:G$3842;1;TRUE);K6430)</f>
        <v/>
      </c>
    </row>
    <row r="6431">
      <c r="A6431" t="n">
        <v>2612</v>
      </c>
      <c r="B6431">
        <f>(A6431-0,5)/3812</f>
        <v/>
      </c>
      <c r="C6431">
        <f>NORM.S.INV(B6431)</f>
        <v/>
      </c>
      <c r="D6431">
        <f>INDEX(SORT('06_MODELO_REFS'!F$26:F$3837;1;TRUE);A6431)</f>
        <v/>
      </c>
      <c r="F6431" t="n">
        <v>2612</v>
      </c>
      <c r="G6431">
        <f>(F6431-0,5)/3812</f>
        <v/>
      </c>
      <c r="H6431">
        <f>NORM.S.INV(G6431)</f>
        <v/>
      </c>
      <c r="I6431">
        <f>INDEX(SORT('07_MODELO_NPI'!F$26:F$3837;1;TRUE);F6431)</f>
        <v/>
      </c>
      <c r="K6431" t="n">
        <v>2612</v>
      </c>
      <c r="L6431">
        <f>(K6431-0,5)/3812</f>
        <v/>
      </c>
      <c r="M6431">
        <f>NORM.S.INV(L6431)</f>
        <v/>
      </c>
      <c r="N6431">
        <f>INDEX(SORT('08_MODELO_MULTIPLO'!G$31:G$3842;1;TRUE);K6431)</f>
        <v/>
      </c>
    </row>
    <row r="6432">
      <c r="A6432" t="n">
        <v>2613</v>
      </c>
      <c r="B6432">
        <f>(A6432-0,5)/3812</f>
        <v/>
      </c>
      <c r="C6432">
        <f>NORM.S.INV(B6432)</f>
        <v/>
      </c>
      <c r="D6432">
        <f>INDEX(SORT('06_MODELO_REFS'!F$26:F$3837;1;TRUE);A6432)</f>
        <v/>
      </c>
      <c r="F6432" t="n">
        <v>2613</v>
      </c>
      <c r="G6432">
        <f>(F6432-0,5)/3812</f>
        <v/>
      </c>
      <c r="H6432">
        <f>NORM.S.INV(G6432)</f>
        <v/>
      </c>
      <c r="I6432">
        <f>INDEX(SORT('07_MODELO_NPI'!F$26:F$3837;1;TRUE);F6432)</f>
        <v/>
      </c>
      <c r="K6432" t="n">
        <v>2613</v>
      </c>
      <c r="L6432">
        <f>(K6432-0,5)/3812</f>
        <v/>
      </c>
      <c r="M6432">
        <f>NORM.S.INV(L6432)</f>
        <v/>
      </c>
      <c r="N6432">
        <f>INDEX(SORT('08_MODELO_MULTIPLO'!G$31:G$3842;1;TRUE);K6432)</f>
        <v/>
      </c>
    </row>
    <row r="6433">
      <c r="A6433" t="n">
        <v>2614</v>
      </c>
      <c r="B6433">
        <f>(A6433-0,5)/3812</f>
        <v/>
      </c>
      <c r="C6433">
        <f>NORM.S.INV(B6433)</f>
        <v/>
      </c>
      <c r="D6433">
        <f>INDEX(SORT('06_MODELO_REFS'!F$26:F$3837;1;TRUE);A6433)</f>
        <v/>
      </c>
      <c r="F6433" t="n">
        <v>2614</v>
      </c>
      <c r="G6433">
        <f>(F6433-0,5)/3812</f>
        <v/>
      </c>
      <c r="H6433">
        <f>NORM.S.INV(G6433)</f>
        <v/>
      </c>
      <c r="I6433">
        <f>INDEX(SORT('07_MODELO_NPI'!F$26:F$3837;1;TRUE);F6433)</f>
        <v/>
      </c>
      <c r="K6433" t="n">
        <v>2614</v>
      </c>
      <c r="L6433">
        <f>(K6433-0,5)/3812</f>
        <v/>
      </c>
      <c r="M6433">
        <f>NORM.S.INV(L6433)</f>
        <v/>
      </c>
      <c r="N6433">
        <f>INDEX(SORT('08_MODELO_MULTIPLO'!G$31:G$3842;1;TRUE);K6433)</f>
        <v/>
      </c>
    </row>
    <row r="6434">
      <c r="A6434" t="n">
        <v>2615</v>
      </c>
      <c r="B6434">
        <f>(A6434-0,5)/3812</f>
        <v/>
      </c>
      <c r="C6434">
        <f>NORM.S.INV(B6434)</f>
        <v/>
      </c>
      <c r="D6434">
        <f>INDEX(SORT('06_MODELO_REFS'!F$26:F$3837;1;TRUE);A6434)</f>
        <v/>
      </c>
      <c r="F6434" t="n">
        <v>2615</v>
      </c>
      <c r="G6434">
        <f>(F6434-0,5)/3812</f>
        <v/>
      </c>
      <c r="H6434">
        <f>NORM.S.INV(G6434)</f>
        <v/>
      </c>
      <c r="I6434">
        <f>INDEX(SORT('07_MODELO_NPI'!F$26:F$3837;1;TRUE);F6434)</f>
        <v/>
      </c>
      <c r="K6434" t="n">
        <v>2615</v>
      </c>
      <c r="L6434">
        <f>(K6434-0,5)/3812</f>
        <v/>
      </c>
      <c r="M6434">
        <f>NORM.S.INV(L6434)</f>
        <v/>
      </c>
      <c r="N6434">
        <f>INDEX(SORT('08_MODELO_MULTIPLO'!G$31:G$3842;1;TRUE);K6434)</f>
        <v/>
      </c>
    </row>
    <row r="6435">
      <c r="A6435" t="n">
        <v>2616</v>
      </c>
      <c r="B6435">
        <f>(A6435-0,5)/3812</f>
        <v/>
      </c>
      <c r="C6435">
        <f>NORM.S.INV(B6435)</f>
        <v/>
      </c>
      <c r="D6435">
        <f>INDEX(SORT('06_MODELO_REFS'!F$26:F$3837;1;TRUE);A6435)</f>
        <v/>
      </c>
      <c r="F6435" t="n">
        <v>2616</v>
      </c>
      <c r="G6435">
        <f>(F6435-0,5)/3812</f>
        <v/>
      </c>
      <c r="H6435">
        <f>NORM.S.INV(G6435)</f>
        <v/>
      </c>
      <c r="I6435">
        <f>INDEX(SORT('07_MODELO_NPI'!F$26:F$3837;1;TRUE);F6435)</f>
        <v/>
      </c>
      <c r="K6435" t="n">
        <v>2616</v>
      </c>
      <c r="L6435">
        <f>(K6435-0,5)/3812</f>
        <v/>
      </c>
      <c r="M6435">
        <f>NORM.S.INV(L6435)</f>
        <v/>
      </c>
      <c r="N6435">
        <f>INDEX(SORT('08_MODELO_MULTIPLO'!G$31:G$3842;1;TRUE);K6435)</f>
        <v/>
      </c>
    </row>
    <row r="6436">
      <c r="A6436" t="n">
        <v>2617</v>
      </c>
      <c r="B6436">
        <f>(A6436-0,5)/3812</f>
        <v/>
      </c>
      <c r="C6436">
        <f>NORM.S.INV(B6436)</f>
        <v/>
      </c>
      <c r="D6436">
        <f>INDEX(SORT('06_MODELO_REFS'!F$26:F$3837;1;TRUE);A6436)</f>
        <v/>
      </c>
      <c r="F6436" t="n">
        <v>2617</v>
      </c>
      <c r="G6436">
        <f>(F6436-0,5)/3812</f>
        <v/>
      </c>
      <c r="H6436">
        <f>NORM.S.INV(G6436)</f>
        <v/>
      </c>
      <c r="I6436">
        <f>INDEX(SORT('07_MODELO_NPI'!F$26:F$3837;1;TRUE);F6436)</f>
        <v/>
      </c>
      <c r="K6436" t="n">
        <v>2617</v>
      </c>
      <c r="L6436">
        <f>(K6436-0,5)/3812</f>
        <v/>
      </c>
      <c r="M6436">
        <f>NORM.S.INV(L6436)</f>
        <v/>
      </c>
      <c r="N6436">
        <f>INDEX(SORT('08_MODELO_MULTIPLO'!G$31:G$3842;1;TRUE);K6436)</f>
        <v/>
      </c>
    </row>
    <row r="6437">
      <c r="A6437" t="n">
        <v>2618</v>
      </c>
      <c r="B6437">
        <f>(A6437-0,5)/3812</f>
        <v/>
      </c>
      <c r="C6437">
        <f>NORM.S.INV(B6437)</f>
        <v/>
      </c>
      <c r="D6437">
        <f>INDEX(SORT('06_MODELO_REFS'!F$26:F$3837;1;TRUE);A6437)</f>
        <v/>
      </c>
      <c r="F6437" t="n">
        <v>2618</v>
      </c>
      <c r="G6437">
        <f>(F6437-0,5)/3812</f>
        <v/>
      </c>
      <c r="H6437">
        <f>NORM.S.INV(G6437)</f>
        <v/>
      </c>
      <c r="I6437">
        <f>INDEX(SORT('07_MODELO_NPI'!F$26:F$3837;1;TRUE);F6437)</f>
        <v/>
      </c>
      <c r="K6437" t="n">
        <v>2618</v>
      </c>
      <c r="L6437">
        <f>(K6437-0,5)/3812</f>
        <v/>
      </c>
      <c r="M6437">
        <f>NORM.S.INV(L6437)</f>
        <v/>
      </c>
      <c r="N6437">
        <f>INDEX(SORT('08_MODELO_MULTIPLO'!G$31:G$3842;1;TRUE);K6437)</f>
        <v/>
      </c>
    </row>
    <row r="6438">
      <c r="A6438" t="n">
        <v>2619</v>
      </c>
      <c r="B6438">
        <f>(A6438-0,5)/3812</f>
        <v/>
      </c>
      <c r="C6438">
        <f>NORM.S.INV(B6438)</f>
        <v/>
      </c>
      <c r="D6438">
        <f>INDEX(SORT('06_MODELO_REFS'!F$26:F$3837;1;TRUE);A6438)</f>
        <v/>
      </c>
      <c r="F6438" t="n">
        <v>2619</v>
      </c>
      <c r="G6438">
        <f>(F6438-0,5)/3812</f>
        <v/>
      </c>
      <c r="H6438">
        <f>NORM.S.INV(G6438)</f>
        <v/>
      </c>
      <c r="I6438">
        <f>INDEX(SORT('07_MODELO_NPI'!F$26:F$3837;1;TRUE);F6438)</f>
        <v/>
      </c>
      <c r="K6438" t="n">
        <v>2619</v>
      </c>
      <c r="L6438">
        <f>(K6438-0,5)/3812</f>
        <v/>
      </c>
      <c r="M6438">
        <f>NORM.S.INV(L6438)</f>
        <v/>
      </c>
      <c r="N6438">
        <f>INDEX(SORT('08_MODELO_MULTIPLO'!G$31:G$3842;1;TRUE);K6438)</f>
        <v/>
      </c>
    </row>
    <row r="6439">
      <c r="A6439" t="n">
        <v>2620</v>
      </c>
      <c r="B6439">
        <f>(A6439-0,5)/3812</f>
        <v/>
      </c>
      <c r="C6439">
        <f>NORM.S.INV(B6439)</f>
        <v/>
      </c>
      <c r="D6439">
        <f>INDEX(SORT('06_MODELO_REFS'!F$26:F$3837;1;TRUE);A6439)</f>
        <v/>
      </c>
      <c r="F6439" t="n">
        <v>2620</v>
      </c>
      <c r="G6439">
        <f>(F6439-0,5)/3812</f>
        <v/>
      </c>
      <c r="H6439">
        <f>NORM.S.INV(G6439)</f>
        <v/>
      </c>
      <c r="I6439">
        <f>INDEX(SORT('07_MODELO_NPI'!F$26:F$3837;1;TRUE);F6439)</f>
        <v/>
      </c>
      <c r="K6439" t="n">
        <v>2620</v>
      </c>
      <c r="L6439">
        <f>(K6439-0,5)/3812</f>
        <v/>
      </c>
      <c r="M6439">
        <f>NORM.S.INV(L6439)</f>
        <v/>
      </c>
      <c r="N6439">
        <f>INDEX(SORT('08_MODELO_MULTIPLO'!G$31:G$3842;1;TRUE);K6439)</f>
        <v/>
      </c>
    </row>
    <row r="6440">
      <c r="A6440" t="n">
        <v>2621</v>
      </c>
      <c r="B6440">
        <f>(A6440-0,5)/3812</f>
        <v/>
      </c>
      <c r="C6440">
        <f>NORM.S.INV(B6440)</f>
        <v/>
      </c>
      <c r="D6440">
        <f>INDEX(SORT('06_MODELO_REFS'!F$26:F$3837;1;TRUE);A6440)</f>
        <v/>
      </c>
      <c r="F6440" t="n">
        <v>2621</v>
      </c>
      <c r="G6440">
        <f>(F6440-0,5)/3812</f>
        <v/>
      </c>
      <c r="H6440">
        <f>NORM.S.INV(G6440)</f>
        <v/>
      </c>
      <c r="I6440">
        <f>INDEX(SORT('07_MODELO_NPI'!F$26:F$3837;1;TRUE);F6440)</f>
        <v/>
      </c>
      <c r="K6440" t="n">
        <v>2621</v>
      </c>
      <c r="L6440">
        <f>(K6440-0,5)/3812</f>
        <v/>
      </c>
      <c r="M6440">
        <f>NORM.S.INV(L6440)</f>
        <v/>
      </c>
      <c r="N6440">
        <f>INDEX(SORT('08_MODELO_MULTIPLO'!G$31:G$3842;1;TRUE);K6440)</f>
        <v/>
      </c>
    </row>
    <row r="6441">
      <c r="A6441" t="n">
        <v>2622</v>
      </c>
      <c r="B6441">
        <f>(A6441-0,5)/3812</f>
        <v/>
      </c>
      <c r="C6441">
        <f>NORM.S.INV(B6441)</f>
        <v/>
      </c>
      <c r="D6441">
        <f>INDEX(SORT('06_MODELO_REFS'!F$26:F$3837;1;TRUE);A6441)</f>
        <v/>
      </c>
      <c r="F6441" t="n">
        <v>2622</v>
      </c>
      <c r="G6441">
        <f>(F6441-0,5)/3812</f>
        <v/>
      </c>
      <c r="H6441">
        <f>NORM.S.INV(G6441)</f>
        <v/>
      </c>
      <c r="I6441">
        <f>INDEX(SORT('07_MODELO_NPI'!F$26:F$3837;1;TRUE);F6441)</f>
        <v/>
      </c>
      <c r="K6441" t="n">
        <v>2622</v>
      </c>
      <c r="L6441">
        <f>(K6441-0,5)/3812</f>
        <v/>
      </c>
      <c r="M6441">
        <f>NORM.S.INV(L6441)</f>
        <v/>
      </c>
      <c r="N6441">
        <f>INDEX(SORT('08_MODELO_MULTIPLO'!G$31:G$3842;1;TRUE);K6441)</f>
        <v/>
      </c>
    </row>
    <row r="6442">
      <c r="A6442" t="n">
        <v>2623</v>
      </c>
      <c r="B6442">
        <f>(A6442-0,5)/3812</f>
        <v/>
      </c>
      <c r="C6442">
        <f>NORM.S.INV(B6442)</f>
        <v/>
      </c>
      <c r="D6442">
        <f>INDEX(SORT('06_MODELO_REFS'!F$26:F$3837;1;TRUE);A6442)</f>
        <v/>
      </c>
      <c r="F6442" t="n">
        <v>2623</v>
      </c>
      <c r="G6442">
        <f>(F6442-0,5)/3812</f>
        <v/>
      </c>
      <c r="H6442">
        <f>NORM.S.INV(G6442)</f>
        <v/>
      </c>
      <c r="I6442">
        <f>INDEX(SORT('07_MODELO_NPI'!F$26:F$3837;1;TRUE);F6442)</f>
        <v/>
      </c>
      <c r="K6442" t="n">
        <v>2623</v>
      </c>
      <c r="L6442">
        <f>(K6442-0,5)/3812</f>
        <v/>
      </c>
      <c r="M6442">
        <f>NORM.S.INV(L6442)</f>
        <v/>
      </c>
      <c r="N6442">
        <f>INDEX(SORT('08_MODELO_MULTIPLO'!G$31:G$3842;1;TRUE);K6442)</f>
        <v/>
      </c>
    </row>
    <row r="6443">
      <c r="A6443" t="n">
        <v>2624</v>
      </c>
      <c r="B6443">
        <f>(A6443-0,5)/3812</f>
        <v/>
      </c>
      <c r="C6443">
        <f>NORM.S.INV(B6443)</f>
        <v/>
      </c>
      <c r="D6443">
        <f>INDEX(SORT('06_MODELO_REFS'!F$26:F$3837;1;TRUE);A6443)</f>
        <v/>
      </c>
      <c r="F6443" t="n">
        <v>2624</v>
      </c>
      <c r="G6443">
        <f>(F6443-0,5)/3812</f>
        <v/>
      </c>
      <c r="H6443">
        <f>NORM.S.INV(G6443)</f>
        <v/>
      </c>
      <c r="I6443">
        <f>INDEX(SORT('07_MODELO_NPI'!F$26:F$3837;1;TRUE);F6443)</f>
        <v/>
      </c>
      <c r="K6443" t="n">
        <v>2624</v>
      </c>
      <c r="L6443">
        <f>(K6443-0,5)/3812</f>
        <v/>
      </c>
      <c r="M6443">
        <f>NORM.S.INV(L6443)</f>
        <v/>
      </c>
      <c r="N6443">
        <f>INDEX(SORT('08_MODELO_MULTIPLO'!G$31:G$3842;1;TRUE);K6443)</f>
        <v/>
      </c>
    </row>
    <row r="6444">
      <c r="A6444" t="n">
        <v>2625</v>
      </c>
      <c r="B6444">
        <f>(A6444-0,5)/3812</f>
        <v/>
      </c>
      <c r="C6444">
        <f>NORM.S.INV(B6444)</f>
        <v/>
      </c>
      <c r="D6444">
        <f>INDEX(SORT('06_MODELO_REFS'!F$26:F$3837;1;TRUE);A6444)</f>
        <v/>
      </c>
      <c r="F6444" t="n">
        <v>2625</v>
      </c>
      <c r="G6444">
        <f>(F6444-0,5)/3812</f>
        <v/>
      </c>
      <c r="H6444">
        <f>NORM.S.INV(G6444)</f>
        <v/>
      </c>
      <c r="I6444">
        <f>INDEX(SORT('07_MODELO_NPI'!F$26:F$3837;1;TRUE);F6444)</f>
        <v/>
      </c>
      <c r="K6444" t="n">
        <v>2625</v>
      </c>
      <c r="L6444">
        <f>(K6444-0,5)/3812</f>
        <v/>
      </c>
      <c r="M6444">
        <f>NORM.S.INV(L6444)</f>
        <v/>
      </c>
      <c r="N6444">
        <f>INDEX(SORT('08_MODELO_MULTIPLO'!G$31:G$3842;1;TRUE);K6444)</f>
        <v/>
      </c>
    </row>
    <row r="6445">
      <c r="A6445" t="n">
        <v>2626</v>
      </c>
      <c r="B6445">
        <f>(A6445-0,5)/3812</f>
        <v/>
      </c>
      <c r="C6445">
        <f>NORM.S.INV(B6445)</f>
        <v/>
      </c>
      <c r="D6445">
        <f>INDEX(SORT('06_MODELO_REFS'!F$26:F$3837;1;TRUE);A6445)</f>
        <v/>
      </c>
      <c r="F6445" t="n">
        <v>2626</v>
      </c>
      <c r="G6445">
        <f>(F6445-0,5)/3812</f>
        <v/>
      </c>
      <c r="H6445">
        <f>NORM.S.INV(G6445)</f>
        <v/>
      </c>
      <c r="I6445">
        <f>INDEX(SORT('07_MODELO_NPI'!F$26:F$3837;1;TRUE);F6445)</f>
        <v/>
      </c>
      <c r="K6445" t="n">
        <v>2626</v>
      </c>
      <c r="L6445">
        <f>(K6445-0,5)/3812</f>
        <v/>
      </c>
      <c r="M6445">
        <f>NORM.S.INV(L6445)</f>
        <v/>
      </c>
      <c r="N6445">
        <f>INDEX(SORT('08_MODELO_MULTIPLO'!G$31:G$3842;1;TRUE);K6445)</f>
        <v/>
      </c>
    </row>
    <row r="6446">
      <c r="A6446" t="n">
        <v>2627</v>
      </c>
      <c r="B6446">
        <f>(A6446-0,5)/3812</f>
        <v/>
      </c>
      <c r="C6446">
        <f>NORM.S.INV(B6446)</f>
        <v/>
      </c>
      <c r="D6446">
        <f>INDEX(SORT('06_MODELO_REFS'!F$26:F$3837;1;TRUE);A6446)</f>
        <v/>
      </c>
      <c r="F6446" t="n">
        <v>2627</v>
      </c>
      <c r="G6446">
        <f>(F6446-0,5)/3812</f>
        <v/>
      </c>
      <c r="H6446">
        <f>NORM.S.INV(G6446)</f>
        <v/>
      </c>
      <c r="I6446">
        <f>INDEX(SORT('07_MODELO_NPI'!F$26:F$3837;1;TRUE);F6446)</f>
        <v/>
      </c>
      <c r="K6446" t="n">
        <v>2627</v>
      </c>
      <c r="L6446">
        <f>(K6446-0,5)/3812</f>
        <v/>
      </c>
      <c r="M6446">
        <f>NORM.S.INV(L6446)</f>
        <v/>
      </c>
      <c r="N6446">
        <f>INDEX(SORT('08_MODELO_MULTIPLO'!G$31:G$3842;1;TRUE);K6446)</f>
        <v/>
      </c>
    </row>
    <row r="6447">
      <c r="A6447" t="n">
        <v>2628</v>
      </c>
      <c r="B6447">
        <f>(A6447-0,5)/3812</f>
        <v/>
      </c>
      <c r="C6447">
        <f>NORM.S.INV(B6447)</f>
        <v/>
      </c>
      <c r="D6447">
        <f>INDEX(SORT('06_MODELO_REFS'!F$26:F$3837;1;TRUE);A6447)</f>
        <v/>
      </c>
      <c r="F6447" t="n">
        <v>2628</v>
      </c>
      <c r="G6447">
        <f>(F6447-0,5)/3812</f>
        <v/>
      </c>
      <c r="H6447">
        <f>NORM.S.INV(G6447)</f>
        <v/>
      </c>
      <c r="I6447">
        <f>INDEX(SORT('07_MODELO_NPI'!F$26:F$3837;1;TRUE);F6447)</f>
        <v/>
      </c>
      <c r="K6447" t="n">
        <v>2628</v>
      </c>
      <c r="L6447">
        <f>(K6447-0,5)/3812</f>
        <v/>
      </c>
      <c r="M6447">
        <f>NORM.S.INV(L6447)</f>
        <v/>
      </c>
      <c r="N6447">
        <f>INDEX(SORT('08_MODELO_MULTIPLO'!G$31:G$3842;1;TRUE);K6447)</f>
        <v/>
      </c>
    </row>
    <row r="6448">
      <c r="A6448" t="n">
        <v>2629</v>
      </c>
      <c r="B6448">
        <f>(A6448-0,5)/3812</f>
        <v/>
      </c>
      <c r="C6448">
        <f>NORM.S.INV(B6448)</f>
        <v/>
      </c>
      <c r="D6448">
        <f>INDEX(SORT('06_MODELO_REFS'!F$26:F$3837;1;TRUE);A6448)</f>
        <v/>
      </c>
      <c r="F6448" t="n">
        <v>2629</v>
      </c>
      <c r="G6448">
        <f>(F6448-0,5)/3812</f>
        <v/>
      </c>
      <c r="H6448">
        <f>NORM.S.INV(G6448)</f>
        <v/>
      </c>
      <c r="I6448">
        <f>INDEX(SORT('07_MODELO_NPI'!F$26:F$3837;1;TRUE);F6448)</f>
        <v/>
      </c>
      <c r="K6448" t="n">
        <v>2629</v>
      </c>
      <c r="L6448">
        <f>(K6448-0,5)/3812</f>
        <v/>
      </c>
      <c r="M6448">
        <f>NORM.S.INV(L6448)</f>
        <v/>
      </c>
      <c r="N6448">
        <f>INDEX(SORT('08_MODELO_MULTIPLO'!G$31:G$3842;1;TRUE);K6448)</f>
        <v/>
      </c>
    </row>
    <row r="6449">
      <c r="A6449" t="n">
        <v>2630</v>
      </c>
      <c r="B6449">
        <f>(A6449-0,5)/3812</f>
        <v/>
      </c>
      <c r="C6449">
        <f>NORM.S.INV(B6449)</f>
        <v/>
      </c>
      <c r="D6449">
        <f>INDEX(SORT('06_MODELO_REFS'!F$26:F$3837;1;TRUE);A6449)</f>
        <v/>
      </c>
      <c r="F6449" t="n">
        <v>2630</v>
      </c>
      <c r="G6449">
        <f>(F6449-0,5)/3812</f>
        <v/>
      </c>
      <c r="H6449">
        <f>NORM.S.INV(G6449)</f>
        <v/>
      </c>
      <c r="I6449">
        <f>INDEX(SORT('07_MODELO_NPI'!F$26:F$3837;1;TRUE);F6449)</f>
        <v/>
      </c>
      <c r="K6449" t="n">
        <v>2630</v>
      </c>
      <c r="L6449">
        <f>(K6449-0,5)/3812</f>
        <v/>
      </c>
      <c r="M6449">
        <f>NORM.S.INV(L6449)</f>
        <v/>
      </c>
      <c r="N6449">
        <f>INDEX(SORT('08_MODELO_MULTIPLO'!G$31:G$3842;1;TRUE);K6449)</f>
        <v/>
      </c>
    </row>
    <row r="6450">
      <c r="A6450" t="n">
        <v>2631</v>
      </c>
      <c r="B6450">
        <f>(A6450-0,5)/3812</f>
        <v/>
      </c>
      <c r="C6450">
        <f>NORM.S.INV(B6450)</f>
        <v/>
      </c>
      <c r="D6450">
        <f>INDEX(SORT('06_MODELO_REFS'!F$26:F$3837;1;TRUE);A6450)</f>
        <v/>
      </c>
      <c r="F6450" t="n">
        <v>2631</v>
      </c>
      <c r="G6450">
        <f>(F6450-0,5)/3812</f>
        <v/>
      </c>
      <c r="H6450">
        <f>NORM.S.INV(G6450)</f>
        <v/>
      </c>
      <c r="I6450">
        <f>INDEX(SORT('07_MODELO_NPI'!F$26:F$3837;1;TRUE);F6450)</f>
        <v/>
      </c>
      <c r="K6450" t="n">
        <v>2631</v>
      </c>
      <c r="L6450">
        <f>(K6450-0,5)/3812</f>
        <v/>
      </c>
      <c r="M6450">
        <f>NORM.S.INV(L6450)</f>
        <v/>
      </c>
      <c r="N6450">
        <f>INDEX(SORT('08_MODELO_MULTIPLO'!G$31:G$3842;1;TRUE);K6450)</f>
        <v/>
      </c>
    </row>
    <row r="6451">
      <c r="A6451" t="n">
        <v>2632</v>
      </c>
      <c r="B6451">
        <f>(A6451-0,5)/3812</f>
        <v/>
      </c>
      <c r="C6451">
        <f>NORM.S.INV(B6451)</f>
        <v/>
      </c>
      <c r="D6451">
        <f>INDEX(SORT('06_MODELO_REFS'!F$26:F$3837;1;TRUE);A6451)</f>
        <v/>
      </c>
      <c r="F6451" t="n">
        <v>2632</v>
      </c>
      <c r="G6451">
        <f>(F6451-0,5)/3812</f>
        <v/>
      </c>
      <c r="H6451">
        <f>NORM.S.INV(G6451)</f>
        <v/>
      </c>
      <c r="I6451">
        <f>INDEX(SORT('07_MODELO_NPI'!F$26:F$3837;1;TRUE);F6451)</f>
        <v/>
      </c>
      <c r="K6451" t="n">
        <v>2632</v>
      </c>
      <c r="L6451">
        <f>(K6451-0,5)/3812</f>
        <v/>
      </c>
      <c r="M6451">
        <f>NORM.S.INV(L6451)</f>
        <v/>
      </c>
      <c r="N6451">
        <f>INDEX(SORT('08_MODELO_MULTIPLO'!G$31:G$3842;1;TRUE);K6451)</f>
        <v/>
      </c>
    </row>
    <row r="6452">
      <c r="A6452" t="n">
        <v>2633</v>
      </c>
      <c r="B6452">
        <f>(A6452-0,5)/3812</f>
        <v/>
      </c>
      <c r="C6452">
        <f>NORM.S.INV(B6452)</f>
        <v/>
      </c>
      <c r="D6452">
        <f>INDEX(SORT('06_MODELO_REFS'!F$26:F$3837;1;TRUE);A6452)</f>
        <v/>
      </c>
      <c r="F6452" t="n">
        <v>2633</v>
      </c>
      <c r="G6452">
        <f>(F6452-0,5)/3812</f>
        <v/>
      </c>
      <c r="H6452">
        <f>NORM.S.INV(G6452)</f>
        <v/>
      </c>
      <c r="I6452">
        <f>INDEX(SORT('07_MODELO_NPI'!F$26:F$3837;1;TRUE);F6452)</f>
        <v/>
      </c>
      <c r="K6452" t="n">
        <v>2633</v>
      </c>
      <c r="L6452">
        <f>(K6452-0,5)/3812</f>
        <v/>
      </c>
      <c r="M6452">
        <f>NORM.S.INV(L6452)</f>
        <v/>
      </c>
      <c r="N6452">
        <f>INDEX(SORT('08_MODELO_MULTIPLO'!G$31:G$3842;1;TRUE);K6452)</f>
        <v/>
      </c>
    </row>
    <row r="6453">
      <c r="A6453" t="n">
        <v>2634</v>
      </c>
      <c r="B6453">
        <f>(A6453-0,5)/3812</f>
        <v/>
      </c>
      <c r="C6453">
        <f>NORM.S.INV(B6453)</f>
        <v/>
      </c>
      <c r="D6453">
        <f>INDEX(SORT('06_MODELO_REFS'!F$26:F$3837;1;TRUE);A6453)</f>
        <v/>
      </c>
      <c r="F6453" t="n">
        <v>2634</v>
      </c>
      <c r="G6453">
        <f>(F6453-0,5)/3812</f>
        <v/>
      </c>
      <c r="H6453">
        <f>NORM.S.INV(G6453)</f>
        <v/>
      </c>
      <c r="I6453">
        <f>INDEX(SORT('07_MODELO_NPI'!F$26:F$3837;1;TRUE);F6453)</f>
        <v/>
      </c>
      <c r="K6453" t="n">
        <v>2634</v>
      </c>
      <c r="L6453">
        <f>(K6453-0,5)/3812</f>
        <v/>
      </c>
      <c r="M6453">
        <f>NORM.S.INV(L6453)</f>
        <v/>
      </c>
      <c r="N6453">
        <f>INDEX(SORT('08_MODELO_MULTIPLO'!G$31:G$3842;1;TRUE);K6453)</f>
        <v/>
      </c>
    </row>
    <row r="6454">
      <c r="A6454" t="n">
        <v>2635</v>
      </c>
      <c r="B6454">
        <f>(A6454-0,5)/3812</f>
        <v/>
      </c>
      <c r="C6454">
        <f>NORM.S.INV(B6454)</f>
        <v/>
      </c>
      <c r="D6454">
        <f>INDEX(SORT('06_MODELO_REFS'!F$26:F$3837;1;TRUE);A6454)</f>
        <v/>
      </c>
      <c r="F6454" t="n">
        <v>2635</v>
      </c>
      <c r="G6454">
        <f>(F6454-0,5)/3812</f>
        <v/>
      </c>
      <c r="H6454">
        <f>NORM.S.INV(G6454)</f>
        <v/>
      </c>
      <c r="I6454">
        <f>INDEX(SORT('07_MODELO_NPI'!F$26:F$3837;1;TRUE);F6454)</f>
        <v/>
      </c>
      <c r="K6454" t="n">
        <v>2635</v>
      </c>
      <c r="L6454">
        <f>(K6454-0,5)/3812</f>
        <v/>
      </c>
      <c r="M6454">
        <f>NORM.S.INV(L6454)</f>
        <v/>
      </c>
      <c r="N6454">
        <f>INDEX(SORT('08_MODELO_MULTIPLO'!G$31:G$3842;1;TRUE);K6454)</f>
        <v/>
      </c>
    </row>
    <row r="6455">
      <c r="A6455" t="n">
        <v>2636</v>
      </c>
      <c r="B6455">
        <f>(A6455-0,5)/3812</f>
        <v/>
      </c>
      <c r="C6455">
        <f>NORM.S.INV(B6455)</f>
        <v/>
      </c>
      <c r="D6455">
        <f>INDEX(SORT('06_MODELO_REFS'!F$26:F$3837;1;TRUE);A6455)</f>
        <v/>
      </c>
      <c r="F6455" t="n">
        <v>2636</v>
      </c>
      <c r="G6455">
        <f>(F6455-0,5)/3812</f>
        <v/>
      </c>
      <c r="H6455">
        <f>NORM.S.INV(G6455)</f>
        <v/>
      </c>
      <c r="I6455">
        <f>INDEX(SORT('07_MODELO_NPI'!F$26:F$3837;1;TRUE);F6455)</f>
        <v/>
      </c>
      <c r="K6455" t="n">
        <v>2636</v>
      </c>
      <c r="L6455">
        <f>(K6455-0,5)/3812</f>
        <v/>
      </c>
      <c r="M6455">
        <f>NORM.S.INV(L6455)</f>
        <v/>
      </c>
      <c r="N6455">
        <f>INDEX(SORT('08_MODELO_MULTIPLO'!G$31:G$3842;1;TRUE);K6455)</f>
        <v/>
      </c>
    </row>
    <row r="6456">
      <c r="A6456" t="n">
        <v>2637</v>
      </c>
      <c r="B6456">
        <f>(A6456-0,5)/3812</f>
        <v/>
      </c>
      <c r="C6456">
        <f>NORM.S.INV(B6456)</f>
        <v/>
      </c>
      <c r="D6456">
        <f>INDEX(SORT('06_MODELO_REFS'!F$26:F$3837;1;TRUE);A6456)</f>
        <v/>
      </c>
      <c r="F6456" t="n">
        <v>2637</v>
      </c>
      <c r="G6456">
        <f>(F6456-0,5)/3812</f>
        <v/>
      </c>
      <c r="H6456">
        <f>NORM.S.INV(G6456)</f>
        <v/>
      </c>
      <c r="I6456">
        <f>INDEX(SORT('07_MODELO_NPI'!F$26:F$3837;1;TRUE);F6456)</f>
        <v/>
      </c>
      <c r="K6456" t="n">
        <v>2637</v>
      </c>
      <c r="L6456">
        <f>(K6456-0,5)/3812</f>
        <v/>
      </c>
      <c r="M6456">
        <f>NORM.S.INV(L6456)</f>
        <v/>
      </c>
      <c r="N6456">
        <f>INDEX(SORT('08_MODELO_MULTIPLO'!G$31:G$3842;1;TRUE);K6456)</f>
        <v/>
      </c>
    </row>
    <row r="6457">
      <c r="A6457" t="n">
        <v>2638</v>
      </c>
      <c r="B6457">
        <f>(A6457-0,5)/3812</f>
        <v/>
      </c>
      <c r="C6457">
        <f>NORM.S.INV(B6457)</f>
        <v/>
      </c>
      <c r="D6457">
        <f>INDEX(SORT('06_MODELO_REFS'!F$26:F$3837;1;TRUE);A6457)</f>
        <v/>
      </c>
      <c r="F6457" t="n">
        <v>2638</v>
      </c>
      <c r="G6457">
        <f>(F6457-0,5)/3812</f>
        <v/>
      </c>
      <c r="H6457">
        <f>NORM.S.INV(G6457)</f>
        <v/>
      </c>
      <c r="I6457">
        <f>INDEX(SORT('07_MODELO_NPI'!F$26:F$3837;1;TRUE);F6457)</f>
        <v/>
      </c>
      <c r="K6457" t="n">
        <v>2638</v>
      </c>
      <c r="L6457">
        <f>(K6457-0,5)/3812</f>
        <v/>
      </c>
      <c r="M6457">
        <f>NORM.S.INV(L6457)</f>
        <v/>
      </c>
      <c r="N6457">
        <f>INDEX(SORT('08_MODELO_MULTIPLO'!G$31:G$3842;1;TRUE);K6457)</f>
        <v/>
      </c>
    </row>
    <row r="6458">
      <c r="A6458" t="n">
        <v>2639</v>
      </c>
      <c r="B6458">
        <f>(A6458-0,5)/3812</f>
        <v/>
      </c>
      <c r="C6458">
        <f>NORM.S.INV(B6458)</f>
        <v/>
      </c>
      <c r="D6458">
        <f>INDEX(SORT('06_MODELO_REFS'!F$26:F$3837;1;TRUE);A6458)</f>
        <v/>
      </c>
      <c r="F6458" t="n">
        <v>2639</v>
      </c>
      <c r="G6458">
        <f>(F6458-0,5)/3812</f>
        <v/>
      </c>
      <c r="H6458">
        <f>NORM.S.INV(G6458)</f>
        <v/>
      </c>
      <c r="I6458">
        <f>INDEX(SORT('07_MODELO_NPI'!F$26:F$3837;1;TRUE);F6458)</f>
        <v/>
      </c>
      <c r="K6458" t="n">
        <v>2639</v>
      </c>
      <c r="L6458">
        <f>(K6458-0,5)/3812</f>
        <v/>
      </c>
      <c r="M6458">
        <f>NORM.S.INV(L6458)</f>
        <v/>
      </c>
      <c r="N6458">
        <f>INDEX(SORT('08_MODELO_MULTIPLO'!G$31:G$3842;1;TRUE);K6458)</f>
        <v/>
      </c>
    </row>
    <row r="6459">
      <c r="A6459" t="n">
        <v>2640</v>
      </c>
      <c r="B6459">
        <f>(A6459-0,5)/3812</f>
        <v/>
      </c>
      <c r="C6459">
        <f>NORM.S.INV(B6459)</f>
        <v/>
      </c>
      <c r="D6459">
        <f>INDEX(SORT('06_MODELO_REFS'!F$26:F$3837;1;TRUE);A6459)</f>
        <v/>
      </c>
      <c r="F6459" t="n">
        <v>2640</v>
      </c>
      <c r="G6459">
        <f>(F6459-0,5)/3812</f>
        <v/>
      </c>
      <c r="H6459">
        <f>NORM.S.INV(G6459)</f>
        <v/>
      </c>
      <c r="I6459">
        <f>INDEX(SORT('07_MODELO_NPI'!F$26:F$3837;1;TRUE);F6459)</f>
        <v/>
      </c>
      <c r="K6459" t="n">
        <v>2640</v>
      </c>
      <c r="L6459">
        <f>(K6459-0,5)/3812</f>
        <v/>
      </c>
      <c r="M6459">
        <f>NORM.S.INV(L6459)</f>
        <v/>
      </c>
      <c r="N6459">
        <f>INDEX(SORT('08_MODELO_MULTIPLO'!G$31:G$3842;1;TRUE);K6459)</f>
        <v/>
      </c>
    </row>
    <row r="6460">
      <c r="A6460" t="n">
        <v>2641</v>
      </c>
      <c r="B6460">
        <f>(A6460-0,5)/3812</f>
        <v/>
      </c>
      <c r="C6460">
        <f>NORM.S.INV(B6460)</f>
        <v/>
      </c>
      <c r="D6460">
        <f>INDEX(SORT('06_MODELO_REFS'!F$26:F$3837;1;TRUE);A6460)</f>
        <v/>
      </c>
      <c r="F6460" t="n">
        <v>2641</v>
      </c>
      <c r="G6460">
        <f>(F6460-0,5)/3812</f>
        <v/>
      </c>
      <c r="H6460">
        <f>NORM.S.INV(G6460)</f>
        <v/>
      </c>
      <c r="I6460">
        <f>INDEX(SORT('07_MODELO_NPI'!F$26:F$3837;1;TRUE);F6460)</f>
        <v/>
      </c>
      <c r="K6460" t="n">
        <v>2641</v>
      </c>
      <c r="L6460">
        <f>(K6460-0,5)/3812</f>
        <v/>
      </c>
      <c r="M6460">
        <f>NORM.S.INV(L6460)</f>
        <v/>
      </c>
      <c r="N6460">
        <f>INDEX(SORT('08_MODELO_MULTIPLO'!G$31:G$3842;1;TRUE);K6460)</f>
        <v/>
      </c>
    </row>
    <row r="6461">
      <c r="A6461" t="n">
        <v>2642</v>
      </c>
      <c r="B6461">
        <f>(A6461-0,5)/3812</f>
        <v/>
      </c>
      <c r="C6461">
        <f>NORM.S.INV(B6461)</f>
        <v/>
      </c>
      <c r="D6461">
        <f>INDEX(SORT('06_MODELO_REFS'!F$26:F$3837;1;TRUE);A6461)</f>
        <v/>
      </c>
      <c r="F6461" t="n">
        <v>2642</v>
      </c>
      <c r="G6461">
        <f>(F6461-0,5)/3812</f>
        <v/>
      </c>
      <c r="H6461">
        <f>NORM.S.INV(G6461)</f>
        <v/>
      </c>
      <c r="I6461">
        <f>INDEX(SORT('07_MODELO_NPI'!F$26:F$3837;1;TRUE);F6461)</f>
        <v/>
      </c>
      <c r="K6461" t="n">
        <v>2642</v>
      </c>
      <c r="L6461">
        <f>(K6461-0,5)/3812</f>
        <v/>
      </c>
      <c r="M6461">
        <f>NORM.S.INV(L6461)</f>
        <v/>
      </c>
      <c r="N6461">
        <f>INDEX(SORT('08_MODELO_MULTIPLO'!G$31:G$3842;1;TRUE);K6461)</f>
        <v/>
      </c>
    </row>
    <row r="6462">
      <c r="A6462" t="n">
        <v>2643</v>
      </c>
      <c r="B6462">
        <f>(A6462-0,5)/3812</f>
        <v/>
      </c>
      <c r="C6462">
        <f>NORM.S.INV(B6462)</f>
        <v/>
      </c>
      <c r="D6462">
        <f>INDEX(SORT('06_MODELO_REFS'!F$26:F$3837;1;TRUE);A6462)</f>
        <v/>
      </c>
      <c r="F6462" t="n">
        <v>2643</v>
      </c>
      <c r="G6462">
        <f>(F6462-0,5)/3812</f>
        <v/>
      </c>
      <c r="H6462">
        <f>NORM.S.INV(G6462)</f>
        <v/>
      </c>
      <c r="I6462">
        <f>INDEX(SORT('07_MODELO_NPI'!F$26:F$3837;1;TRUE);F6462)</f>
        <v/>
      </c>
      <c r="K6462" t="n">
        <v>2643</v>
      </c>
      <c r="L6462">
        <f>(K6462-0,5)/3812</f>
        <v/>
      </c>
      <c r="M6462">
        <f>NORM.S.INV(L6462)</f>
        <v/>
      </c>
      <c r="N6462">
        <f>INDEX(SORT('08_MODELO_MULTIPLO'!G$31:G$3842;1;TRUE);K6462)</f>
        <v/>
      </c>
    </row>
    <row r="6463">
      <c r="A6463" t="n">
        <v>2644</v>
      </c>
      <c r="B6463">
        <f>(A6463-0,5)/3812</f>
        <v/>
      </c>
      <c r="C6463">
        <f>NORM.S.INV(B6463)</f>
        <v/>
      </c>
      <c r="D6463">
        <f>INDEX(SORT('06_MODELO_REFS'!F$26:F$3837;1;TRUE);A6463)</f>
        <v/>
      </c>
      <c r="F6463" t="n">
        <v>2644</v>
      </c>
      <c r="G6463">
        <f>(F6463-0,5)/3812</f>
        <v/>
      </c>
      <c r="H6463">
        <f>NORM.S.INV(G6463)</f>
        <v/>
      </c>
      <c r="I6463">
        <f>INDEX(SORT('07_MODELO_NPI'!F$26:F$3837;1;TRUE);F6463)</f>
        <v/>
      </c>
      <c r="K6463" t="n">
        <v>2644</v>
      </c>
      <c r="L6463">
        <f>(K6463-0,5)/3812</f>
        <v/>
      </c>
      <c r="M6463">
        <f>NORM.S.INV(L6463)</f>
        <v/>
      </c>
      <c r="N6463">
        <f>INDEX(SORT('08_MODELO_MULTIPLO'!G$31:G$3842;1;TRUE);K6463)</f>
        <v/>
      </c>
    </row>
    <row r="6464">
      <c r="A6464" t="n">
        <v>2645</v>
      </c>
      <c r="B6464">
        <f>(A6464-0,5)/3812</f>
        <v/>
      </c>
      <c r="C6464">
        <f>NORM.S.INV(B6464)</f>
        <v/>
      </c>
      <c r="D6464">
        <f>INDEX(SORT('06_MODELO_REFS'!F$26:F$3837;1;TRUE);A6464)</f>
        <v/>
      </c>
      <c r="F6464" t="n">
        <v>2645</v>
      </c>
      <c r="G6464">
        <f>(F6464-0,5)/3812</f>
        <v/>
      </c>
      <c r="H6464">
        <f>NORM.S.INV(G6464)</f>
        <v/>
      </c>
      <c r="I6464">
        <f>INDEX(SORT('07_MODELO_NPI'!F$26:F$3837;1;TRUE);F6464)</f>
        <v/>
      </c>
      <c r="K6464" t="n">
        <v>2645</v>
      </c>
      <c r="L6464">
        <f>(K6464-0,5)/3812</f>
        <v/>
      </c>
      <c r="M6464">
        <f>NORM.S.INV(L6464)</f>
        <v/>
      </c>
      <c r="N6464">
        <f>INDEX(SORT('08_MODELO_MULTIPLO'!G$31:G$3842;1;TRUE);K6464)</f>
        <v/>
      </c>
    </row>
    <row r="6465">
      <c r="A6465" t="n">
        <v>2646</v>
      </c>
      <c r="B6465">
        <f>(A6465-0,5)/3812</f>
        <v/>
      </c>
      <c r="C6465">
        <f>NORM.S.INV(B6465)</f>
        <v/>
      </c>
      <c r="D6465">
        <f>INDEX(SORT('06_MODELO_REFS'!F$26:F$3837;1;TRUE);A6465)</f>
        <v/>
      </c>
      <c r="F6465" t="n">
        <v>2646</v>
      </c>
      <c r="G6465">
        <f>(F6465-0,5)/3812</f>
        <v/>
      </c>
      <c r="H6465">
        <f>NORM.S.INV(G6465)</f>
        <v/>
      </c>
      <c r="I6465">
        <f>INDEX(SORT('07_MODELO_NPI'!F$26:F$3837;1;TRUE);F6465)</f>
        <v/>
      </c>
      <c r="K6465" t="n">
        <v>2646</v>
      </c>
      <c r="L6465">
        <f>(K6465-0,5)/3812</f>
        <v/>
      </c>
      <c r="M6465">
        <f>NORM.S.INV(L6465)</f>
        <v/>
      </c>
      <c r="N6465">
        <f>INDEX(SORT('08_MODELO_MULTIPLO'!G$31:G$3842;1;TRUE);K6465)</f>
        <v/>
      </c>
    </row>
    <row r="6466">
      <c r="A6466" t="n">
        <v>2647</v>
      </c>
      <c r="B6466">
        <f>(A6466-0,5)/3812</f>
        <v/>
      </c>
      <c r="C6466">
        <f>NORM.S.INV(B6466)</f>
        <v/>
      </c>
      <c r="D6466">
        <f>INDEX(SORT('06_MODELO_REFS'!F$26:F$3837;1;TRUE);A6466)</f>
        <v/>
      </c>
      <c r="F6466" t="n">
        <v>2647</v>
      </c>
      <c r="G6466">
        <f>(F6466-0,5)/3812</f>
        <v/>
      </c>
      <c r="H6466">
        <f>NORM.S.INV(G6466)</f>
        <v/>
      </c>
      <c r="I6466">
        <f>INDEX(SORT('07_MODELO_NPI'!F$26:F$3837;1;TRUE);F6466)</f>
        <v/>
      </c>
      <c r="K6466" t="n">
        <v>2647</v>
      </c>
      <c r="L6466">
        <f>(K6466-0,5)/3812</f>
        <v/>
      </c>
      <c r="M6466">
        <f>NORM.S.INV(L6466)</f>
        <v/>
      </c>
      <c r="N6466">
        <f>INDEX(SORT('08_MODELO_MULTIPLO'!G$31:G$3842;1;TRUE);K6466)</f>
        <v/>
      </c>
    </row>
    <row r="6467">
      <c r="A6467" t="n">
        <v>2648</v>
      </c>
      <c r="B6467">
        <f>(A6467-0,5)/3812</f>
        <v/>
      </c>
      <c r="C6467">
        <f>NORM.S.INV(B6467)</f>
        <v/>
      </c>
      <c r="D6467">
        <f>INDEX(SORT('06_MODELO_REFS'!F$26:F$3837;1;TRUE);A6467)</f>
        <v/>
      </c>
      <c r="F6467" t="n">
        <v>2648</v>
      </c>
      <c r="G6467">
        <f>(F6467-0,5)/3812</f>
        <v/>
      </c>
      <c r="H6467">
        <f>NORM.S.INV(G6467)</f>
        <v/>
      </c>
      <c r="I6467">
        <f>INDEX(SORT('07_MODELO_NPI'!F$26:F$3837;1;TRUE);F6467)</f>
        <v/>
      </c>
      <c r="K6467" t="n">
        <v>2648</v>
      </c>
      <c r="L6467">
        <f>(K6467-0,5)/3812</f>
        <v/>
      </c>
      <c r="M6467">
        <f>NORM.S.INV(L6467)</f>
        <v/>
      </c>
      <c r="N6467">
        <f>INDEX(SORT('08_MODELO_MULTIPLO'!G$31:G$3842;1;TRUE);K6467)</f>
        <v/>
      </c>
    </row>
    <row r="6468">
      <c r="A6468" t="n">
        <v>2649</v>
      </c>
      <c r="B6468">
        <f>(A6468-0,5)/3812</f>
        <v/>
      </c>
      <c r="C6468">
        <f>NORM.S.INV(B6468)</f>
        <v/>
      </c>
      <c r="D6468">
        <f>INDEX(SORT('06_MODELO_REFS'!F$26:F$3837;1;TRUE);A6468)</f>
        <v/>
      </c>
      <c r="F6468" t="n">
        <v>2649</v>
      </c>
      <c r="G6468">
        <f>(F6468-0,5)/3812</f>
        <v/>
      </c>
      <c r="H6468">
        <f>NORM.S.INV(G6468)</f>
        <v/>
      </c>
      <c r="I6468">
        <f>INDEX(SORT('07_MODELO_NPI'!F$26:F$3837;1;TRUE);F6468)</f>
        <v/>
      </c>
      <c r="K6468" t="n">
        <v>2649</v>
      </c>
      <c r="L6468">
        <f>(K6468-0,5)/3812</f>
        <v/>
      </c>
      <c r="M6468">
        <f>NORM.S.INV(L6468)</f>
        <v/>
      </c>
      <c r="N6468">
        <f>INDEX(SORT('08_MODELO_MULTIPLO'!G$31:G$3842;1;TRUE);K6468)</f>
        <v/>
      </c>
    </row>
    <row r="6469">
      <c r="A6469" t="n">
        <v>2650</v>
      </c>
      <c r="B6469">
        <f>(A6469-0,5)/3812</f>
        <v/>
      </c>
      <c r="C6469">
        <f>NORM.S.INV(B6469)</f>
        <v/>
      </c>
      <c r="D6469">
        <f>INDEX(SORT('06_MODELO_REFS'!F$26:F$3837;1;TRUE);A6469)</f>
        <v/>
      </c>
      <c r="F6469" t="n">
        <v>2650</v>
      </c>
      <c r="G6469">
        <f>(F6469-0,5)/3812</f>
        <v/>
      </c>
      <c r="H6469">
        <f>NORM.S.INV(G6469)</f>
        <v/>
      </c>
      <c r="I6469">
        <f>INDEX(SORT('07_MODELO_NPI'!F$26:F$3837;1;TRUE);F6469)</f>
        <v/>
      </c>
      <c r="K6469" t="n">
        <v>2650</v>
      </c>
      <c r="L6469">
        <f>(K6469-0,5)/3812</f>
        <v/>
      </c>
      <c r="M6469">
        <f>NORM.S.INV(L6469)</f>
        <v/>
      </c>
      <c r="N6469">
        <f>INDEX(SORT('08_MODELO_MULTIPLO'!G$31:G$3842;1;TRUE);K6469)</f>
        <v/>
      </c>
    </row>
    <row r="6470">
      <c r="A6470" t="n">
        <v>2651</v>
      </c>
      <c r="B6470">
        <f>(A6470-0,5)/3812</f>
        <v/>
      </c>
      <c r="C6470">
        <f>NORM.S.INV(B6470)</f>
        <v/>
      </c>
      <c r="D6470">
        <f>INDEX(SORT('06_MODELO_REFS'!F$26:F$3837;1;TRUE);A6470)</f>
        <v/>
      </c>
      <c r="F6470" t="n">
        <v>2651</v>
      </c>
      <c r="G6470">
        <f>(F6470-0,5)/3812</f>
        <v/>
      </c>
      <c r="H6470">
        <f>NORM.S.INV(G6470)</f>
        <v/>
      </c>
      <c r="I6470">
        <f>INDEX(SORT('07_MODELO_NPI'!F$26:F$3837;1;TRUE);F6470)</f>
        <v/>
      </c>
      <c r="K6470" t="n">
        <v>2651</v>
      </c>
      <c r="L6470">
        <f>(K6470-0,5)/3812</f>
        <v/>
      </c>
      <c r="M6470">
        <f>NORM.S.INV(L6470)</f>
        <v/>
      </c>
      <c r="N6470">
        <f>INDEX(SORT('08_MODELO_MULTIPLO'!G$31:G$3842;1;TRUE);K6470)</f>
        <v/>
      </c>
    </row>
    <row r="6471">
      <c r="A6471" t="n">
        <v>2652</v>
      </c>
      <c r="B6471">
        <f>(A6471-0,5)/3812</f>
        <v/>
      </c>
      <c r="C6471">
        <f>NORM.S.INV(B6471)</f>
        <v/>
      </c>
      <c r="D6471">
        <f>INDEX(SORT('06_MODELO_REFS'!F$26:F$3837;1;TRUE);A6471)</f>
        <v/>
      </c>
      <c r="F6471" t="n">
        <v>2652</v>
      </c>
      <c r="G6471">
        <f>(F6471-0,5)/3812</f>
        <v/>
      </c>
      <c r="H6471">
        <f>NORM.S.INV(G6471)</f>
        <v/>
      </c>
      <c r="I6471">
        <f>INDEX(SORT('07_MODELO_NPI'!F$26:F$3837;1;TRUE);F6471)</f>
        <v/>
      </c>
      <c r="K6471" t="n">
        <v>2652</v>
      </c>
      <c r="L6471">
        <f>(K6471-0,5)/3812</f>
        <v/>
      </c>
      <c r="M6471">
        <f>NORM.S.INV(L6471)</f>
        <v/>
      </c>
      <c r="N6471">
        <f>INDEX(SORT('08_MODELO_MULTIPLO'!G$31:G$3842;1;TRUE);K6471)</f>
        <v/>
      </c>
    </row>
    <row r="6472">
      <c r="A6472" t="n">
        <v>2653</v>
      </c>
      <c r="B6472">
        <f>(A6472-0,5)/3812</f>
        <v/>
      </c>
      <c r="C6472">
        <f>NORM.S.INV(B6472)</f>
        <v/>
      </c>
      <c r="D6472">
        <f>INDEX(SORT('06_MODELO_REFS'!F$26:F$3837;1;TRUE);A6472)</f>
        <v/>
      </c>
      <c r="F6472" t="n">
        <v>2653</v>
      </c>
      <c r="G6472">
        <f>(F6472-0,5)/3812</f>
        <v/>
      </c>
      <c r="H6472">
        <f>NORM.S.INV(G6472)</f>
        <v/>
      </c>
      <c r="I6472">
        <f>INDEX(SORT('07_MODELO_NPI'!F$26:F$3837;1;TRUE);F6472)</f>
        <v/>
      </c>
      <c r="K6472" t="n">
        <v>2653</v>
      </c>
      <c r="L6472">
        <f>(K6472-0,5)/3812</f>
        <v/>
      </c>
      <c r="M6472">
        <f>NORM.S.INV(L6472)</f>
        <v/>
      </c>
      <c r="N6472">
        <f>INDEX(SORT('08_MODELO_MULTIPLO'!G$31:G$3842;1;TRUE);K6472)</f>
        <v/>
      </c>
    </row>
    <row r="6473">
      <c r="A6473" t="n">
        <v>2654</v>
      </c>
      <c r="B6473">
        <f>(A6473-0,5)/3812</f>
        <v/>
      </c>
      <c r="C6473">
        <f>NORM.S.INV(B6473)</f>
        <v/>
      </c>
      <c r="D6473">
        <f>INDEX(SORT('06_MODELO_REFS'!F$26:F$3837;1;TRUE);A6473)</f>
        <v/>
      </c>
      <c r="F6473" t="n">
        <v>2654</v>
      </c>
      <c r="G6473">
        <f>(F6473-0,5)/3812</f>
        <v/>
      </c>
      <c r="H6473">
        <f>NORM.S.INV(G6473)</f>
        <v/>
      </c>
      <c r="I6473">
        <f>INDEX(SORT('07_MODELO_NPI'!F$26:F$3837;1;TRUE);F6473)</f>
        <v/>
      </c>
      <c r="K6473" t="n">
        <v>2654</v>
      </c>
      <c r="L6473">
        <f>(K6473-0,5)/3812</f>
        <v/>
      </c>
      <c r="M6473">
        <f>NORM.S.INV(L6473)</f>
        <v/>
      </c>
      <c r="N6473">
        <f>INDEX(SORT('08_MODELO_MULTIPLO'!G$31:G$3842;1;TRUE);K6473)</f>
        <v/>
      </c>
    </row>
    <row r="6474">
      <c r="A6474" t="n">
        <v>2655</v>
      </c>
      <c r="B6474">
        <f>(A6474-0,5)/3812</f>
        <v/>
      </c>
      <c r="C6474">
        <f>NORM.S.INV(B6474)</f>
        <v/>
      </c>
      <c r="D6474">
        <f>INDEX(SORT('06_MODELO_REFS'!F$26:F$3837;1;TRUE);A6474)</f>
        <v/>
      </c>
      <c r="F6474" t="n">
        <v>2655</v>
      </c>
      <c r="G6474">
        <f>(F6474-0,5)/3812</f>
        <v/>
      </c>
      <c r="H6474">
        <f>NORM.S.INV(G6474)</f>
        <v/>
      </c>
      <c r="I6474">
        <f>INDEX(SORT('07_MODELO_NPI'!F$26:F$3837;1;TRUE);F6474)</f>
        <v/>
      </c>
      <c r="K6474" t="n">
        <v>2655</v>
      </c>
      <c r="L6474">
        <f>(K6474-0,5)/3812</f>
        <v/>
      </c>
      <c r="M6474">
        <f>NORM.S.INV(L6474)</f>
        <v/>
      </c>
      <c r="N6474">
        <f>INDEX(SORT('08_MODELO_MULTIPLO'!G$31:G$3842;1;TRUE);K6474)</f>
        <v/>
      </c>
    </row>
    <row r="6475">
      <c r="A6475" t="n">
        <v>2656</v>
      </c>
      <c r="B6475">
        <f>(A6475-0,5)/3812</f>
        <v/>
      </c>
      <c r="C6475">
        <f>NORM.S.INV(B6475)</f>
        <v/>
      </c>
      <c r="D6475">
        <f>INDEX(SORT('06_MODELO_REFS'!F$26:F$3837;1;TRUE);A6475)</f>
        <v/>
      </c>
      <c r="F6475" t="n">
        <v>2656</v>
      </c>
      <c r="G6475">
        <f>(F6475-0,5)/3812</f>
        <v/>
      </c>
      <c r="H6475">
        <f>NORM.S.INV(G6475)</f>
        <v/>
      </c>
      <c r="I6475">
        <f>INDEX(SORT('07_MODELO_NPI'!F$26:F$3837;1;TRUE);F6475)</f>
        <v/>
      </c>
      <c r="K6475" t="n">
        <v>2656</v>
      </c>
      <c r="L6475">
        <f>(K6475-0,5)/3812</f>
        <v/>
      </c>
      <c r="M6475">
        <f>NORM.S.INV(L6475)</f>
        <v/>
      </c>
      <c r="N6475">
        <f>INDEX(SORT('08_MODELO_MULTIPLO'!G$31:G$3842;1;TRUE);K6475)</f>
        <v/>
      </c>
    </row>
    <row r="6476">
      <c r="A6476" t="n">
        <v>2657</v>
      </c>
      <c r="B6476">
        <f>(A6476-0,5)/3812</f>
        <v/>
      </c>
      <c r="C6476">
        <f>NORM.S.INV(B6476)</f>
        <v/>
      </c>
      <c r="D6476">
        <f>INDEX(SORT('06_MODELO_REFS'!F$26:F$3837;1;TRUE);A6476)</f>
        <v/>
      </c>
      <c r="F6476" t="n">
        <v>2657</v>
      </c>
      <c r="G6476">
        <f>(F6476-0,5)/3812</f>
        <v/>
      </c>
      <c r="H6476">
        <f>NORM.S.INV(G6476)</f>
        <v/>
      </c>
      <c r="I6476">
        <f>INDEX(SORT('07_MODELO_NPI'!F$26:F$3837;1;TRUE);F6476)</f>
        <v/>
      </c>
      <c r="K6476" t="n">
        <v>2657</v>
      </c>
      <c r="L6476">
        <f>(K6476-0,5)/3812</f>
        <v/>
      </c>
      <c r="M6476">
        <f>NORM.S.INV(L6476)</f>
        <v/>
      </c>
      <c r="N6476">
        <f>INDEX(SORT('08_MODELO_MULTIPLO'!G$31:G$3842;1;TRUE);K6476)</f>
        <v/>
      </c>
    </row>
    <row r="6477">
      <c r="A6477" t="n">
        <v>2658</v>
      </c>
      <c r="B6477">
        <f>(A6477-0,5)/3812</f>
        <v/>
      </c>
      <c r="C6477">
        <f>NORM.S.INV(B6477)</f>
        <v/>
      </c>
      <c r="D6477">
        <f>INDEX(SORT('06_MODELO_REFS'!F$26:F$3837;1;TRUE);A6477)</f>
        <v/>
      </c>
      <c r="F6477" t="n">
        <v>2658</v>
      </c>
      <c r="G6477">
        <f>(F6477-0,5)/3812</f>
        <v/>
      </c>
      <c r="H6477">
        <f>NORM.S.INV(G6477)</f>
        <v/>
      </c>
      <c r="I6477">
        <f>INDEX(SORT('07_MODELO_NPI'!F$26:F$3837;1;TRUE);F6477)</f>
        <v/>
      </c>
      <c r="K6477" t="n">
        <v>2658</v>
      </c>
      <c r="L6477">
        <f>(K6477-0,5)/3812</f>
        <v/>
      </c>
      <c r="M6477">
        <f>NORM.S.INV(L6477)</f>
        <v/>
      </c>
      <c r="N6477">
        <f>INDEX(SORT('08_MODELO_MULTIPLO'!G$31:G$3842;1;TRUE);K6477)</f>
        <v/>
      </c>
    </row>
    <row r="6478">
      <c r="A6478" t="n">
        <v>2659</v>
      </c>
      <c r="B6478">
        <f>(A6478-0,5)/3812</f>
        <v/>
      </c>
      <c r="C6478">
        <f>NORM.S.INV(B6478)</f>
        <v/>
      </c>
      <c r="D6478">
        <f>INDEX(SORT('06_MODELO_REFS'!F$26:F$3837;1;TRUE);A6478)</f>
        <v/>
      </c>
      <c r="F6478" t="n">
        <v>2659</v>
      </c>
      <c r="G6478">
        <f>(F6478-0,5)/3812</f>
        <v/>
      </c>
      <c r="H6478">
        <f>NORM.S.INV(G6478)</f>
        <v/>
      </c>
      <c r="I6478">
        <f>INDEX(SORT('07_MODELO_NPI'!F$26:F$3837;1;TRUE);F6478)</f>
        <v/>
      </c>
      <c r="K6478" t="n">
        <v>2659</v>
      </c>
      <c r="L6478">
        <f>(K6478-0,5)/3812</f>
        <v/>
      </c>
      <c r="M6478">
        <f>NORM.S.INV(L6478)</f>
        <v/>
      </c>
      <c r="N6478">
        <f>INDEX(SORT('08_MODELO_MULTIPLO'!G$31:G$3842;1;TRUE);K6478)</f>
        <v/>
      </c>
    </row>
    <row r="6479">
      <c r="A6479" t="n">
        <v>2660</v>
      </c>
      <c r="B6479">
        <f>(A6479-0,5)/3812</f>
        <v/>
      </c>
      <c r="C6479">
        <f>NORM.S.INV(B6479)</f>
        <v/>
      </c>
      <c r="D6479">
        <f>INDEX(SORT('06_MODELO_REFS'!F$26:F$3837;1;TRUE);A6479)</f>
        <v/>
      </c>
      <c r="F6479" t="n">
        <v>2660</v>
      </c>
      <c r="G6479">
        <f>(F6479-0,5)/3812</f>
        <v/>
      </c>
      <c r="H6479">
        <f>NORM.S.INV(G6479)</f>
        <v/>
      </c>
      <c r="I6479">
        <f>INDEX(SORT('07_MODELO_NPI'!F$26:F$3837;1;TRUE);F6479)</f>
        <v/>
      </c>
      <c r="K6479" t="n">
        <v>2660</v>
      </c>
      <c r="L6479">
        <f>(K6479-0,5)/3812</f>
        <v/>
      </c>
      <c r="M6479">
        <f>NORM.S.INV(L6479)</f>
        <v/>
      </c>
      <c r="N6479">
        <f>INDEX(SORT('08_MODELO_MULTIPLO'!G$31:G$3842;1;TRUE);K6479)</f>
        <v/>
      </c>
    </row>
    <row r="6480">
      <c r="A6480" t="n">
        <v>2661</v>
      </c>
      <c r="B6480">
        <f>(A6480-0,5)/3812</f>
        <v/>
      </c>
      <c r="C6480">
        <f>NORM.S.INV(B6480)</f>
        <v/>
      </c>
      <c r="D6480">
        <f>INDEX(SORT('06_MODELO_REFS'!F$26:F$3837;1;TRUE);A6480)</f>
        <v/>
      </c>
      <c r="F6480" t="n">
        <v>2661</v>
      </c>
      <c r="G6480">
        <f>(F6480-0,5)/3812</f>
        <v/>
      </c>
      <c r="H6480">
        <f>NORM.S.INV(G6480)</f>
        <v/>
      </c>
      <c r="I6480">
        <f>INDEX(SORT('07_MODELO_NPI'!F$26:F$3837;1;TRUE);F6480)</f>
        <v/>
      </c>
      <c r="K6480" t="n">
        <v>2661</v>
      </c>
      <c r="L6480">
        <f>(K6480-0,5)/3812</f>
        <v/>
      </c>
      <c r="M6480">
        <f>NORM.S.INV(L6480)</f>
        <v/>
      </c>
      <c r="N6480">
        <f>INDEX(SORT('08_MODELO_MULTIPLO'!G$31:G$3842;1;TRUE);K6480)</f>
        <v/>
      </c>
    </row>
    <row r="6481">
      <c r="A6481" t="n">
        <v>2662</v>
      </c>
      <c r="B6481">
        <f>(A6481-0,5)/3812</f>
        <v/>
      </c>
      <c r="C6481">
        <f>NORM.S.INV(B6481)</f>
        <v/>
      </c>
      <c r="D6481">
        <f>INDEX(SORT('06_MODELO_REFS'!F$26:F$3837;1;TRUE);A6481)</f>
        <v/>
      </c>
      <c r="F6481" t="n">
        <v>2662</v>
      </c>
      <c r="G6481">
        <f>(F6481-0,5)/3812</f>
        <v/>
      </c>
      <c r="H6481">
        <f>NORM.S.INV(G6481)</f>
        <v/>
      </c>
      <c r="I6481">
        <f>INDEX(SORT('07_MODELO_NPI'!F$26:F$3837;1;TRUE);F6481)</f>
        <v/>
      </c>
      <c r="K6481" t="n">
        <v>2662</v>
      </c>
      <c r="L6481">
        <f>(K6481-0,5)/3812</f>
        <v/>
      </c>
      <c r="M6481">
        <f>NORM.S.INV(L6481)</f>
        <v/>
      </c>
      <c r="N6481">
        <f>INDEX(SORT('08_MODELO_MULTIPLO'!G$31:G$3842;1;TRUE);K6481)</f>
        <v/>
      </c>
    </row>
    <row r="6482">
      <c r="A6482" t="n">
        <v>2663</v>
      </c>
      <c r="B6482">
        <f>(A6482-0,5)/3812</f>
        <v/>
      </c>
      <c r="C6482">
        <f>NORM.S.INV(B6482)</f>
        <v/>
      </c>
      <c r="D6482">
        <f>INDEX(SORT('06_MODELO_REFS'!F$26:F$3837;1;TRUE);A6482)</f>
        <v/>
      </c>
      <c r="F6482" t="n">
        <v>2663</v>
      </c>
      <c r="G6482">
        <f>(F6482-0,5)/3812</f>
        <v/>
      </c>
      <c r="H6482">
        <f>NORM.S.INV(G6482)</f>
        <v/>
      </c>
      <c r="I6482">
        <f>INDEX(SORT('07_MODELO_NPI'!F$26:F$3837;1;TRUE);F6482)</f>
        <v/>
      </c>
      <c r="K6482" t="n">
        <v>2663</v>
      </c>
      <c r="L6482">
        <f>(K6482-0,5)/3812</f>
        <v/>
      </c>
      <c r="M6482">
        <f>NORM.S.INV(L6482)</f>
        <v/>
      </c>
      <c r="N6482">
        <f>INDEX(SORT('08_MODELO_MULTIPLO'!G$31:G$3842;1;TRUE);K6482)</f>
        <v/>
      </c>
    </row>
    <row r="6483">
      <c r="A6483" t="n">
        <v>2664</v>
      </c>
      <c r="B6483">
        <f>(A6483-0,5)/3812</f>
        <v/>
      </c>
      <c r="C6483">
        <f>NORM.S.INV(B6483)</f>
        <v/>
      </c>
      <c r="D6483">
        <f>INDEX(SORT('06_MODELO_REFS'!F$26:F$3837;1;TRUE);A6483)</f>
        <v/>
      </c>
      <c r="F6483" t="n">
        <v>2664</v>
      </c>
      <c r="G6483">
        <f>(F6483-0,5)/3812</f>
        <v/>
      </c>
      <c r="H6483">
        <f>NORM.S.INV(G6483)</f>
        <v/>
      </c>
      <c r="I6483">
        <f>INDEX(SORT('07_MODELO_NPI'!F$26:F$3837;1;TRUE);F6483)</f>
        <v/>
      </c>
      <c r="K6483" t="n">
        <v>2664</v>
      </c>
      <c r="L6483">
        <f>(K6483-0,5)/3812</f>
        <v/>
      </c>
      <c r="M6483">
        <f>NORM.S.INV(L6483)</f>
        <v/>
      </c>
      <c r="N6483">
        <f>INDEX(SORT('08_MODELO_MULTIPLO'!G$31:G$3842;1;TRUE);K6483)</f>
        <v/>
      </c>
    </row>
    <row r="6484">
      <c r="A6484" t="n">
        <v>2665</v>
      </c>
      <c r="B6484">
        <f>(A6484-0,5)/3812</f>
        <v/>
      </c>
      <c r="C6484">
        <f>NORM.S.INV(B6484)</f>
        <v/>
      </c>
      <c r="D6484">
        <f>INDEX(SORT('06_MODELO_REFS'!F$26:F$3837;1;TRUE);A6484)</f>
        <v/>
      </c>
      <c r="F6484" t="n">
        <v>2665</v>
      </c>
      <c r="G6484">
        <f>(F6484-0,5)/3812</f>
        <v/>
      </c>
      <c r="H6484">
        <f>NORM.S.INV(G6484)</f>
        <v/>
      </c>
      <c r="I6484">
        <f>INDEX(SORT('07_MODELO_NPI'!F$26:F$3837;1;TRUE);F6484)</f>
        <v/>
      </c>
      <c r="K6484" t="n">
        <v>2665</v>
      </c>
      <c r="L6484">
        <f>(K6484-0,5)/3812</f>
        <v/>
      </c>
      <c r="M6484">
        <f>NORM.S.INV(L6484)</f>
        <v/>
      </c>
      <c r="N6484">
        <f>INDEX(SORT('08_MODELO_MULTIPLO'!G$31:G$3842;1;TRUE);K6484)</f>
        <v/>
      </c>
    </row>
    <row r="6485">
      <c r="A6485" t="n">
        <v>2666</v>
      </c>
      <c r="B6485">
        <f>(A6485-0,5)/3812</f>
        <v/>
      </c>
      <c r="C6485">
        <f>NORM.S.INV(B6485)</f>
        <v/>
      </c>
      <c r="D6485">
        <f>INDEX(SORT('06_MODELO_REFS'!F$26:F$3837;1;TRUE);A6485)</f>
        <v/>
      </c>
      <c r="F6485" t="n">
        <v>2666</v>
      </c>
      <c r="G6485">
        <f>(F6485-0,5)/3812</f>
        <v/>
      </c>
      <c r="H6485">
        <f>NORM.S.INV(G6485)</f>
        <v/>
      </c>
      <c r="I6485">
        <f>INDEX(SORT('07_MODELO_NPI'!F$26:F$3837;1;TRUE);F6485)</f>
        <v/>
      </c>
      <c r="K6485" t="n">
        <v>2666</v>
      </c>
      <c r="L6485">
        <f>(K6485-0,5)/3812</f>
        <v/>
      </c>
      <c r="M6485">
        <f>NORM.S.INV(L6485)</f>
        <v/>
      </c>
      <c r="N6485">
        <f>INDEX(SORT('08_MODELO_MULTIPLO'!G$31:G$3842;1;TRUE);K6485)</f>
        <v/>
      </c>
    </row>
    <row r="6486">
      <c r="A6486" t="n">
        <v>2667</v>
      </c>
      <c r="B6486">
        <f>(A6486-0,5)/3812</f>
        <v/>
      </c>
      <c r="C6486">
        <f>NORM.S.INV(B6486)</f>
        <v/>
      </c>
      <c r="D6486">
        <f>INDEX(SORT('06_MODELO_REFS'!F$26:F$3837;1;TRUE);A6486)</f>
        <v/>
      </c>
      <c r="F6486" t="n">
        <v>2667</v>
      </c>
      <c r="G6486">
        <f>(F6486-0,5)/3812</f>
        <v/>
      </c>
      <c r="H6486">
        <f>NORM.S.INV(G6486)</f>
        <v/>
      </c>
      <c r="I6486">
        <f>INDEX(SORT('07_MODELO_NPI'!F$26:F$3837;1;TRUE);F6486)</f>
        <v/>
      </c>
      <c r="K6486" t="n">
        <v>2667</v>
      </c>
      <c r="L6486">
        <f>(K6486-0,5)/3812</f>
        <v/>
      </c>
      <c r="M6486">
        <f>NORM.S.INV(L6486)</f>
        <v/>
      </c>
      <c r="N6486">
        <f>INDEX(SORT('08_MODELO_MULTIPLO'!G$31:G$3842;1;TRUE);K6486)</f>
        <v/>
      </c>
    </row>
    <row r="6487">
      <c r="A6487" t="n">
        <v>2668</v>
      </c>
      <c r="B6487">
        <f>(A6487-0,5)/3812</f>
        <v/>
      </c>
      <c r="C6487">
        <f>NORM.S.INV(B6487)</f>
        <v/>
      </c>
      <c r="D6487">
        <f>INDEX(SORT('06_MODELO_REFS'!F$26:F$3837;1;TRUE);A6487)</f>
        <v/>
      </c>
      <c r="F6487" t="n">
        <v>2668</v>
      </c>
      <c r="G6487">
        <f>(F6487-0,5)/3812</f>
        <v/>
      </c>
      <c r="H6487">
        <f>NORM.S.INV(G6487)</f>
        <v/>
      </c>
      <c r="I6487">
        <f>INDEX(SORT('07_MODELO_NPI'!F$26:F$3837;1;TRUE);F6487)</f>
        <v/>
      </c>
      <c r="K6487" t="n">
        <v>2668</v>
      </c>
      <c r="L6487">
        <f>(K6487-0,5)/3812</f>
        <v/>
      </c>
      <c r="M6487">
        <f>NORM.S.INV(L6487)</f>
        <v/>
      </c>
      <c r="N6487">
        <f>INDEX(SORT('08_MODELO_MULTIPLO'!G$31:G$3842;1;TRUE);K6487)</f>
        <v/>
      </c>
    </row>
    <row r="6488">
      <c r="A6488" t="n">
        <v>2669</v>
      </c>
      <c r="B6488">
        <f>(A6488-0,5)/3812</f>
        <v/>
      </c>
      <c r="C6488">
        <f>NORM.S.INV(B6488)</f>
        <v/>
      </c>
      <c r="D6488">
        <f>INDEX(SORT('06_MODELO_REFS'!F$26:F$3837;1;TRUE);A6488)</f>
        <v/>
      </c>
      <c r="F6488" t="n">
        <v>2669</v>
      </c>
      <c r="G6488">
        <f>(F6488-0,5)/3812</f>
        <v/>
      </c>
      <c r="H6488">
        <f>NORM.S.INV(G6488)</f>
        <v/>
      </c>
      <c r="I6488">
        <f>INDEX(SORT('07_MODELO_NPI'!F$26:F$3837;1;TRUE);F6488)</f>
        <v/>
      </c>
      <c r="K6488" t="n">
        <v>2669</v>
      </c>
      <c r="L6488">
        <f>(K6488-0,5)/3812</f>
        <v/>
      </c>
      <c r="M6488">
        <f>NORM.S.INV(L6488)</f>
        <v/>
      </c>
      <c r="N6488">
        <f>INDEX(SORT('08_MODELO_MULTIPLO'!G$31:G$3842;1;TRUE);K6488)</f>
        <v/>
      </c>
    </row>
    <row r="6489">
      <c r="A6489" t="n">
        <v>2670</v>
      </c>
      <c r="B6489">
        <f>(A6489-0,5)/3812</f>
        <v/>
      </c>
      <c r="C6489">
        <f>NORM.S.INV(B6489)</f>
        <v/>
      </c>
      <c r="D6489">
        <f>INDEX(SORT('06_MODELO_REFS'!F$26:F$3837;1;TRUE);A6489)</f>
        <v/>
      </c>
      <c r="F6489" t="n">
        <v>2670</v>
      </c>
      <c r="G6489">
        <f>(F6489-0,5)/3812</f>
        <v/>
      </c>
      <c r="H6489">
        <f>NORM.S.INV(G6489)</f>
        <v/>
      </c>
      <c r="I6489">
        <f>INDEX(SORT('07_MODELO_NPI'!F$26:F$3837;1;TRUE);F6489)</f>
        <v/>
      </c>
      <c r="K6489" t="n">
        <v>2670</v>
      </c>
      <c r="L6489">
        <f>(K6489-0,5)/3812</f>
        <v/>
      </c>
      <c r="M6489">
        <f>NORM.S.INV(L6489)</f>
        <v/>
      </c>
      <c r="N6489">
        <f>INDEX(SORT('08_MODELO_MULTIPLO'!G$31:G$3842;1;TRUE);K6489)</f>
        <v/>
      </c>
    </row>
    <row r="6490">
      <c r="A6490" t="n">
        <v>2671</v>
      </c>
      <c r="B6490">
        <f>(A6490-0,5)/3812</f>
        <v/>
      </c>
      <c r="C6490">
        <f>NORM.S.INV(B6490)</f>
        <v/>
      </c>
      <c r="D6490">
        <f>INDEX(SORT('06_MODELO_REFS'!F$26:F$3837;1;TRUE);A6490)</f>
        <v/>
      </c>
      <c r="F6490" t="n">
        <v>2671</v>
      </c>
      <c r="G6490">
        <f>(F6490-0,5)/3812</f>
        <v/>
      </c>
      <c r="H6490">
        <f>NORM.S.INV(G6490)</f>
        <v/>
      </c>
      <c r="I6490">
        <f>INDEX(SORT('07_MODELO_NPI'!F$26:F$3837;1;TRUE);F6490)</f>
        <v/>
      </c>
      <c r="K6490" t="n">
        <v>2671</v>
      </c>
      <c r="L6490">
        <f>(K6490-0,5)/3812</f>
        <v/>
      </c>
      <c r="M6490">
        <f>NORM.S.INV(L6490)</f>
        <v/>
      </c>
      <c r="N6490">
        <f>INDEX(SORT('08_MODELO_MULTIPLO'!G$31:G$3842;1;TRUE);K6490)</f>
        <v/>
      </c>
    </row>
    <row r="6491">
      <c r="A6491" t="n">
        <v>2672</v>
      </c>
      <c r="B6491">
        <f>(A6491-0,5)/3812</f>
        <v/>
      </c>
      <c r="C6491">
        <f>NORM.S.INV(B6491)</f>
        <v/>
      </c>
      <c r="D6491">
        <f>INDEX(SORT('06_MODELO_REFS'!F$26:F$3837;1;TRUE);A6491)</f>
        <v/>
      </c>
      <c r="F6491" t="n">
        <v>2672</v>
      </c>
      <c r="G6491">
        <f>(F6491-0,5)/3812</f>
        <v/>
      </c>
      <c r="H6491">
        <f>NORM.S.INV(G6491)</f>
        <v/>
      </c>
      <c r="I6491">
        <f>INDEX(SORT('07_MODELO_NPI'!F$26:F$3837;1;TRUE);F6491)</f>
        <v/>
      </c>
      <c r="K6491" t="n">
        <v>2672</v>
      </c>
      <c r="L6491">
        <f>(K6491-0,5)/3812</f>
        <v/>
      </c>
      <c r="M6491">
        <f>NORM.S.INV(L6491)</f>
        <v/>
      </c>
      <c r="N6491">
        <f>INDEX(SORT('08_MODELO_MULTIPLO'!G$31:G$3842;1;TRUE);K6491)</f>
        <v/>
      </c>
    </row>
    <row r="6492">
      <c r="A6492" t="n">
        <v>2673</v>
      </c>
      <c r="B6492">
        <f>(A6492-0,5)/3812</f>
        <v/>
      </c>
      <c r="C6492">
        <f>NORM.S.INV(B6492)</f>
        <v/>
      </c>
      <c r="D6492">
        <f>INDEX(SORT('06_MODELO_REFS'!F$26:F$3837;1;TRUE);A6492)</f>
        <v/>
      </c>
      <c r="F6492" t="n">
        <v>2673</v>
      </c>
      <c r="G6492">
        <f>(F6492-0,5)/3812</f>
        <v/>
      </c>
      <c r="H6492">
        <f>NORM.S.INV(G6492)</f>
        <v/>
      </c>
      <c r="I6492">
        <f>INDEX(SORT('07_MODELO_NPI'!F$26:F$3837;1;TRUE);F6492)</f>
        <v/>
      </c>
      <c r="K6492" t="n">
        <v>2673</v>
      </c>
      <c r="L6492">
        <f>(K6492-0,5)/3812</f>
        <v/>
      </c>
      <c r="M6492">
        <f>NORM.S.INV(L6492)</f>
        <v/>
      </c>
      <c r="N6492">
        <f>INDEX(SORT('08_MODELO_MULTIPLO'!G$31:G$3842;1;TRUE);K6492)</f>
        <v/>
      </c>
    </row>
    <row r="6493">
      <c r="A6493" t="n">
        <v>2674</v>
      </c>
      <c r="B6493">
        <f>(A6493-0,5)/3812</f>
        <v/>
      </c>
      <c r="C6493">
        <f>NORM.S.INV(B6493)</f>
        <v/>
      </c>
      <c r="D6493">
        <f>INDEX(SORT('06_MODELO_REFS'!F$26:F$3837;1;TRUE);A6493)</f>
        <v/>
      </c>
      <c r="F6493" t="n">
        <v>2674</v>
      </c>
      <c r="G6493">
        <f>(F6493-0,5)/3812</f>
        <v/>
      </c>
      <c r="H6493">
        <f>NORM.S.INV(G6493)</f>
        <v/>
      </c>
      <c r="I6493">
        <f>INDEX(SORT('07_MODELO_NPI'!F$26:F$3837;1;TRUE);F6493)</f>
        <v/>
      </c>
      <c r="K6493" t="n">
        <v>2674</v>
      </c>
      <c r="L6493">
        <f>(K6493-0,5)/3812</f>
        <v/>
      </c>
      <c r="M6493">
        <f>NORM.S.INV(L6493)</f>
        <v/>
      </c>
      <c r="N6493">
        <f>INDEX(SORT('08_MODELO_MULTIPLO'!G$31:G$3842;1;TRUE);K6493)</f>
        <v/>
      </c>
    </row>
    <row r="6494">
      <c r="A6494" t="n">
        <v>2675</v>
      </c>
      <c r="B6494">
        <f>(A6494-0,5)/3812</f>
        <v/>
      </c>
      <c r="C6494">
        <f>NORM.S.INV(B6494)</f>
        <v/>
      </c>
      <c r="D6494">
        <f>INDEX(SORT('06_MODELO_REFS'!F$26:F$3837;1;TRUE);A6494)</f>
        <v/>
      </c>
      <c r="F6494" t="n">
        <v>2675</v>
      </c>
      <c r="G6494">
        <f>(F6494-0,5)/3812</f>
        <v/>
      </c>
      <c r="H6494">
        <f>NORM.S.INV(G6494)</f>
        <v/>
      </c>
      <c r="I6494">
        <f>INDEX(SORT('07_MODELO_NPI'!F$26:F$3837;1;TRUE);F6494)</f>
        <v/>
      </c>
      <c r="K6494" t="n">
        <v>2675</v>
      </c>
      <c r="L6494">
        <f>(K6494-0,5)/3812</f>
        <v/>
      </c>
      <c r="M6494">
        <f>NORM.S.INV(L6494)</f>
        <v/>
      </c>
      <c r="N6494">
        <f>INDEX(SORT('08_MODELO_MULTIPLO'!G$31:G$3842;1;TRUE);K6494)</f>
        <v/>
      </c>
    </row>
    <row r="6495">
      <c r="A6495" t="n">
        <v>2676</v>
      </c>
      <c r="B6495">
        <f>(A6495-0,5)/3812</f>
        <v/>
      </c>
      <c r="C6495">
        <f>NORM.S.INV(B6495)</f>
        <v/>
      </c>
      <c r="D6495">
        <f>INDEX(SORT('06_MODELO_REFS'!F$26:F$3837;1;TRUE);A6495)</f>
        <v/>
      </c>
      <c r="F6495" t="n">
        <v>2676</v>
      </c>
      <c r="G6495">
        <f>(F6495-0,5)/3812</f>
        <v/>
      </c>
      <c r="H6495">
        <f>NORM.S.INV(G6495)</f>
        <v/>
      </c>
      <c r="I6495">
        <f>INDEX(SORT('07_MODELO_NPI'!F$26:F$3837;1;TRUE);F6495)</f>
        <v/>
      </c>
      <c r="K6495" t="n">
        <v>2676</v>
      </c>
      <c r="L6495">
        <f>(K6495-0,5)/3812</f>
        <v/>
      </c>
      <c r="M6495">
        <f>NORM.S.INV(L6495)</f>
        <v/>
      </c>
      <c r="N6495">
        <f>INDEX(SORT('08_MODELO_MULTIPLO'!G$31:G$3842;1;TRUE);K6495)</f>
        <v/>
      </c>
    </row>
    <row r="6496">
      <c r="A6496" t="n">
        <v>2677</v>
      </c>
      <c r="B6496">
        <f>(A6496-0,5)/3812</f>
        <v/>
      </c>
      <c r="C6496">
        <f>NORM.S.INV(B6496)</f>
        <v/>
      </c>
      <c r="D6496">
        <f>INDEX(SORT('06_MODELO_REFS'!F$26:F$3837;1;TRUE);A6496)</f>
        <v/>
      </c>
      <c r="F6496" t="n">
        <v>2677</v>
      </c>
      <c r="G6496">
        <f>(F6496-0,5)/3812</f>
        <v/>
      </c>
      <c r="H6496">
        <f>NORM.S.INV(G6496)</f>
        <v/>
      </c>
      <c r="I6496">
        <f>INDEX(SORT('07_MODELO_NPI'!F$26:F$3837;1;TRUE);F6496)</f>
        <v/>
      </c>
      <c r="K6496" t="n">
        <v>2677</v>
      </c>
      <c r="L6496">
        <f>(K6496-0,5)/3812</f>
        <v/>
      </c>
      <c r="M6496">
        <f>NORM.S.INV(L6496)</f>
        <v/>
      </c>
      <c r="N6496">
        <f>INDEX(SORT('08_MODELO_MULTIPLO'!G$31:G$3842;1;TRUE);K6496)</f>
        <v/>
      </c>
    </row>
    <row r="6497">
      <c r="A6497" t="n">
        <v>2678</v>
      </c>
      <c r="B6497">
        <f>(A6497-0,5)/3812</f>
        <v/>
      </c>
      <c r="C6497">
        <f>NORM.S.INV(B6497)</f>
        <v/>
      </c>
      <c r="D6497">
        <f>INDEX(SORT('06_MODELO_REFS'!F$26:F$3837;1;TRUE);A6497)</f>
        <v/>
      </c>
      <c r="F6497" t="n">
        <v>2678</v>
      </c>
      <c r="G6497">
        <f>(F6497-0,5)/3812</f>
        <v/>
      </c>
      <c r="H6497">
        <f>NORM.S.INV(G6497)</f>
        <v/>
      </c>
      <c r="I6497">
        <f>INDEX(SORT('07_MODELO_NPI'!F$26:F$3837;1;TRUE);F6497)</f>
        <v/>
      </c>
      <c r="K6497" t="n">
        <v>2678</v>
      </c>
      <c r="L6497">
        <f>(K6497-0,5)/3812</f>
        <v/>
      </c>
      <c r="M6497">
        <f>NORM.S.INV(L6497)</f>
        <v/>
      </c>
      <c r="N6497">
        <f>INDEX(SORT('08_MODELO_MULTIPLO'!G$31:G$3842;1;TRUE);K6497)</f>
        <v/>
      </c>
    </row>
    <row r="6498">
      <c r="A6498" t="n">
        <v>2679</v>
      </c>
      <c r="B6498">
        <f>(A6498-0,5)/3812</f>
        <v/>
      </c>
      <c r="C6498">
        <f>NORM.S.INV(B6498)</f>
        <v/>
      </c>
      <c r="D6498">
        <f>INDEX(SORT('06_MODELO_REFS'!F$26:F$3837;1;TRUE);A6498)</f>
        <v/>
      </c>
      <c r="F6498" t="n">
        <v>2679</v>
      </c>
      <c r="G6498">
        <f>(F6498-0,5)/3812</f>
        <v/>
      </c>
      <c r="H6498">
        <f>NORM.S.INV(G6498)</f>
        <v/>
      </c>
      <c r="I6498">
        <f>INDEX(SORT('07_MODELO_NPI'!F$26:F$3837;1;TRUE);F6498)</f>
        <v/>
      </c>
      <c r="K6498" t="n">
        <v>2679</v>
      </c>
      <c r="L6498">
        <f>(K6498-0,5)/3812</f>
        <v/>
      </c>
      <c r="M6498">
        <f>NORM.S.INV(L6498)</f>
        <v/>
      </c>
      <c r="N6498">
        <f>INDEX(SORT('08_MODELO_MULTIPLO'!G$31:G$3842;1;TRUE);K6498)</f>
        <v/>
      </c>
    </row>
    <row r="6499">
      <c r="A6499" t="n">
        <v>2680</v>
      </c>
      <c r="B6499">
        <f>(A6499-0,5)/3812</f>
        <v/>
      </c>
      <c r="C6499">
        <f>NORM.S.INV(B6499)</f>
        <v/>
      </c>
      <c r="D6499">
        <f>INDEX(SORT('06_MODELO_REFS'!F$26:F$3837;1;TRUE);A6499)</f>
        <v/>
      </c>
      <c r="F6499" t="n">
        <v>2680</v>
      </c>
      <c r="G6499">
        <f>(F6499-0,5)/3812</f>
        <v/>
      </c>
      <c r="H6499">
        <f>NORM.S.INV(G6499)</f>
        <v/>
      </c>
      <c r="I6499">
        <f>INDEX(SORT('07_MODELO_NPI'!F$26:F$3837;1;TRUE);F6499)</f>
        <v/>
      </c>
      <c r="K6499" t="n">
        <v>2680</v>
      </c>
      <c r="L6499">
        <f>(K6499-0,5)/3812</f>
        <v/>
      </c>
      <c r="M6499">
        <f>NORM.S.INV(L6499)</f>
        <v/>
      </c>
      <c r="N6499">
        <f>INDEX(SORT('08_MODELO_MULTIPLO'!G$31:G$3842;1;TRUE);K6499)</f>
        <v/>
      </c>
    </row>
    <row r="6500">
      <c r="A6500" t="n">
        <v>2681</v>
      </c>
      <c r="B6500">
        <f>(A6500-0,5)/3812</f>
        <v/>
      </c>
      <c r="C6500">
        <f>NORM.S.INV(B6500)</f>
        <v/>
      </c>
      <c r="D6500">
        <f>INDEX(SORT('06_MODELO_REFS'!F$26:F$3837;1;TRUE);A6500)</f>
        <v/>
      </c>
      <c r="F6500" t="n">
        <v>2681</v>
      </c>
      <c r="G6500">
        <f>(F6500-0,5)/3812</f>
        <v/>
      </c>
      <c r="H6500">
        <f>NORM.S.INV(G6500)</f>
        <v/>
      </c>
      <c r="I6500">
        <f>INDEX(SORT('07_MODELO_NPI'!F$26:F$3837;1;TRUE);F6500)</f>
        <v/>
      </c>
      <c r="K6500" t="n">
        <v>2681</v>
      </c>
      <c r="L6500">
        <f>(K6500-0,5)/3812</f>
        <v/>
      </c>
      <c r="M6500">
        <f>NORM.S.INV(L6500)</f>
        <v/>
      </c>
      <c r="N6500">
        <f>INDEX(SORT('08_MODELO_MULTIPLO'!G$31:G$3842;1;TRUE);K6500)</f>
        <v/>
      </c>
    </row>
    <row r="6501">
      <c r="A6501" t="n">
        <v>2682</v>
      </c>
      <c r="B6501">
        <f>(A6501-0,5)/3812</f>
        <v/>
      </c>
      <c r="C6501">
        <f>NORM.S.INV(B6501)</f>
        <v/>
      </c>
      <c r="D6501">
        <f>INDEX(SORT('06_MODELO_REFS'!F$26:F$3837;1;TRUE);A6501)</f>
        <v/>
      </c>
      <c r="F6501" t="n">
        <v>2682</v>
      </c>
      <c r="G6501">
        <f>(F6501-0,5)/3812</f>
        <v/>
      </c>
      <c r="H6501">
        <f>NORM.S.INV(G6501)</f>
        <v/>
      </c>
      <c r="I6501">
        <f>INDEX(SORT('07_MODELO_NPI'!F$26:F$3837;1;TRUE);F6501)</f>
        <v/>
      </c>
      <c r="K6501" t="n">
        <v>2682</v>
      </c>
      <c r="L6501">
        <f>(K6501-0,5)/3812</f>
        <v/>
      </c>
      <c r="M6501">
        <f>NORM.S.INV(L6501)</f>
        <v/>
      </c>
      <c r="N6501">
        <f>INDEX(SORT('08_MODELO_MULTIPLO'!G$31:G$3842;1;TRUE);K6501)</f>
        <v/>
      </c>
    </row>
    <row r="6502">
      <c r="A6502" t="n">
        <v>2683</v>
      </c>
      <c r="B6502">
        <f>(A6502-0,5)/3812</f>
        <v/>
      </c>
      <c r="C6502">
        <f>NORM.S.INV(B6502)</f>
        <v/>
      </c>
      <c r="D6502">
        <f>INDEX(SORT('06_MODELO_REFS'!F$26:F$3837;1;TRUE);A6502)</f>
        <v/>
      </c>
      <c r="F6502" t="n">
        <v>2683</v>
      </c>
      <c r="G6502">
        <f>(F6502-0,5)/3812</f>
        <v/>
      </c>
      <c r="H6502">
        <f>NORM.S.INV(G6502)</f>
        <v/>
      </c>
      <c r="I6502">
        <f>INDEX(SORT('07_MODELO_NPI'!F$26:F$3837;1;TRUE);F6502)</f>
        <v/>
      </c>
      <c r="K6502" t="n">
        <v>2683</v>
      </c>
      <c r="L6502">
        <f>(K6502-0,5)/3812</f>
        <v/>
      </c>
      <c r="M6502">
        <f>NORM.S.INV(L6502)</f>
        <v/>
      </c>
      <c r="N6502">
        <f>INDEX(SORT('08_MODELO_MULTIPLO'!G$31:G$3842;1;TRUE);K6502)</f>
        <v/>
      </c>
    </row>
    <row r="6503">
      <c r="A6503" t="n">
        <v>2684</v>
      </c>
      <c r="B6503">
        <f>(A6503-0,5)/3812</f>
        <v/>
      </c>
      <c r="C6503">
        <f>NORM.S.INV(B6503)</f>
        <v/>
      </c>
      <c r="D6503">
        <f>INDEX(SORT('06_MODELO_REFS'!F$26:F$3837;1;TRUE);A6503)</f>
        <v/>
      </c>
      <c r="F6503" t="n">
        <v>2684</v>
      </c>
      <c r="G6503">
        <f>(F6503-0,5)/3812</f>
        <v/>
      </c>
      <c r="H6503">
        <f>NORM.S.INV(G6503)</f>
        <v/>
      </c>
      <c r="I6503">
        <f>INDEX(SORT('07_MODELO_NPI'!F$26:F$3837;1;TRUE);F6503)</f>
        <v/>
      </c>
      <c r="K6503" t="n">
        <v>2684</v>
      </c>
      <c r="L6503">
        <f>(K6503-0,5)/3812</f>
        <v/>
      </c>
      <c r="M6503">
        <f>NORM.S.INV(L6503)</f>
        <v/>
      </c>
      <c r="N6503">
        <f>INDEX(SORT('08_MODELO_MULTIPLO'!G$31:G$3842;1;TRUE);K6503)</f>
        <v/>
      </c>
    </row>
    <row r="6504">
      <c r="A6504" t="n">
        <v>2685</v>
      </c>
      <c r="B6504">
        <f>(A6504-0,5)/3812</f>
        <v/>
      </c>
      <c r="C6504">
        <f>NORM.S.INV(B6504)</f>
        <v/>
      </c>
      <c r="D6504">
        <f>INDEX(SORT('06_MODELO_REFS'!F$26:F$3837;1;TRUE);A6504)</f>
        <v/>
      </c>
      <c r="F6504" t="n">
        <v>2685</v>
      </c>
      <c r="G6504">
        <f>(F6504-0,5)/3812</f>
        <v/>
      </c>
      <c r="H6504">
        <f>NORM.S.INV(G6504)</f>
        <v/>
      </c>
      <c r="I6504">
        <f>INDEX(SORT('07_MODELO_NPI'!F$26:F$3837;1;TRUE);F6504)</f>
        <v/>
      </c>
      <c r="K6504" t="n">
        <v>2685</v>
      </c>
      <c r="L6504">
        <f>(K6504-0,5)/3812</f>
        <v/>
      </c>
      <c r="M6504">
        <f>NORM.S.INV(L6504)</f>
        <v/>
      </c>
      <c r="N6504">
        <f>INDEX(SORT('08_MODELO_MULTIPLO'!G$31:G$3842;1;TRUE);K6504)</f>
        <v/>
      </c>
    </row>
    <row r="6505">
      <c r="A6505" t="n">
        <v>2686</v>
      </c>
      <c r="B6505">
        <f>(A6505-0,5)/3812</f>
        <v/>
      </c>
      <c r="C6505">
        <f>NORM.S.INV(B6505)</f>
        <v/>
      </c>
      <c r="D6505">
        <f>INDEX(SORT('06_MODELO_REFS'!F$26:F$3837;1;TRUE);A6505)</f>
        <v/>
      </c>
      <c r="F6505" t="n">
        <v>2686</v>
      </c>
      <c r="G6505">
        <f>(F6505-0,5)/3812</f>
        <v/>
      </c>
      <c r="H6505">
        <f>NORM.S.INV(G6505)</f>
        <v/>
      </c>
      <c r="I6505">
        <f>INDEX(SORT('07_MODELO_NPI'!F$26:F$3837;1;TRUE);F6505)</f>
        <v/>
      </c>
      <c r="K6505" t="n">
        <v>2686</v>
      </c>
      <c r="L6505">
        <f>(K6505-0,5)/3812</f>
        <v/>
      </c>
      <c r="M6505">
        <f>NORM.S.INV(L6505)</f>
        <v/>
      </c>
      <c r="N6505">
        <f>INDEX(SORT('08_MODELO_MULTIPLO'!G$31:G$3842;1;TRUE);K6505)</f>
        <v/>
      </c>
    </row>
    <row r="6506">
      <c r="A6506" t="n">
        <v>2687</v>
      </c>
      <c r="B6506">
        <f>(A6506-0,5)/3812</f>
        <v/>
      </c>
      <c r="C6506">
        <f>NORM.S.INV(B6506)</f>
        <v/>
      </c>
      <c r="D6506">
        <f>INDEX(SORT('06_MODELO_REFS'!F$26:F$3837;1;TRUE);A6506)</f>
        <v/>
      </c>
      <c r="F6506" t="n">
        <v>2687</v>
      </c>
      <c r="G6506">
        <f>(F6506-0,5)/3812</f>
        <v/>
      </c>
      <c r="H6506">
        <f>NORM.S.INV(G6506)</f>
        <v/>
      </c>
      <c r="I6506">
        <f>INDEX(SORT('07_MODELO_NPI'!F$26:F$3837;1;TRUE);F6506)</f>
        <v/>
      </c>
      <c r="K6506" t="n">
        <v>2687</v>
      </c>
      <c r="L6506">
        <f>(K6506-0,5)/3812</f>
        <v/>
      </c>
      <c r="M6506">
        <f>NORM.S.INV(L6506)</f>
        <v/>
      </c>
      <c r="N6506">
        <f>INDEX(SORT('08_MODELO_MULTIPLO'!G$31:G$3842;1;TRUE);K6506)</f>
        <v/>
      </c>
    </row>
    <row r="6507">
      <c r="A6507" t="n">
        <v>2688</v>
      </c>
      <c r="B6507">
        <f>(A6507-0,5)/3812</f>
        <v/>
      </c>
      <c r="C6507">
        <f>NORM.S.INV(B6507)</f>
        <v/>
      </c>
      <c r="D6507">
        <f>INDEX(SORT('06_MODELO_REFS'!F$26:F$3837;1;TRUE);A6507)</f>
        <v/>
      </c>
      <c r="F6507" t="n">
        <v>2688</v>
      </c>
      <c r="G6507">
        <f>(F6507-0,5)/3812</f>
        <v/>
      </c>
      <c r="H6507">
        <f>NORM.S.INV(G6507)</f>
        <v/>
      </c>
      <c r="I6507">
        <f>INDEX(SORT('07_MODELO_NPI'!F$26:F$3837;1;TRUE);F6507)</f>
        <v/>
      </c>
      <c r="K6507" t="n">
        <v>2688</v>
      </c>
      <c r="L6507">
        <f>(K6507-0,5)/3812</f>
        <v/>
      </c>
      <c r="M6507">
        <f>NORM.S.INV(L6507)</f>
        <v/>
      </c>
      <c r="N6507">
        <f>INDEX(SORT('08_MODELO_MULTIPLO'!G$31:G$3842;1;TRUE);K6507)</f>
        <v/>
      </c>
    </row>
    <row r="6508">
      <c r="A6508" t="n">
        <v>2689</v>
      </c>
      <c r="B6508">
        <f>(A6508-0,5)/3812</f>
        <v/>
      </c>
      <c r="C6508">
        <f>NORM.S.INV(B6508)</f>
        <v/>
      </c>
      <c r="D6508">
        <f>INDEX(SORT('06_MODELO_REFS'!F$26:F$3837;1;TRUE);A6508)</f>
        <v/>
      </c>
      <c r="F6508" t="n">
        <v>2689</v>
      </c>
      <c r="G6508">
        <f>(F6508-0,5)/3812</f>
        <v/>
      </c>
      <c r="H6508">
        <f>NORM.S.INV(G6508)</f>
        <v/>
      </c>
      <c r="I6508">
        <f>INDEX(SORT('07_MODELO_NPI'!F$26:F$3837;1;TRUE);F6508)</f>
        <v/>
      </c>
      <c r="K6508" t="n">
        <v>2689</v>
      </c>
      <c r="L6508">
        <f>(K6508-0,5)/3812</f>
        <v/>
      </c>
      <c r="M6508">
        <f>NORM.S.INV(L6508)</f>
        <v/>
      </c>
      <c r="N6508">
        <f>INDEX(SORT('08_MODELO_MULTIPLO'!G$31:G$3842;1;TRUE);K6508)</f>
        <v/>
      </c>
    </row>
    <row r="6509">
      <c r="A6509" t="n">
        <v>2690</v>
      </c>
      <c r="B6509">
        <f>(A6509-0,5)/3812</f>
        <v/>
      </c>
      <c r="C6509">
        <f>NORM.S.INV(B6509)</f>
        <v/>
      </c>
      <c r="D6509">
        <f>INDEX(SORT('06_MODELO_REFS'!F$26:F$3837;1;TRUE);A6509)</f>
        <v/>
      </c>
      <c r="F6509" t="n">
        <v>2690</v>
      </c>
      <c r="G6509">
        <f>(F6509-0,5)/3812</f>
        <v/>
      </c>
      <c r="H6509">
        <f>NORM.S.INV(G6509)</f>
        <v/>
      </c>
      <c r="I6509">
        <f>INDEX(SORT('07_MODELO_NPI'!F$26:F$3837;1;TRUE);F6509)</f>
        <v/>
      </c>
      <c r="K6509" t="n">
        <v>2690</v>
      </c>
      <c r="L6509">
        <f>(K6509-0,5)/3812</f>
        <v/>
      </c>
      <c r="M6509">
        <f>NORM.S.INV(L6509)</f>
        <v/>
      </c>
      <c r="N6509">
        <f>INDEX(SORT('08_MODELO_MULTIPLO'!G$31:G$3842;1;TRUE);K6509)</f>
        <v/>
      </c>
    </row>
    <row r="6510">
      <c r="A6510" t="n">
        <v>2691</v>
      </c>
      <c r="B6510">
        <f>(A6510-0,5)/3812</f>
        <v/>
      </c>
      <c r="C6510">
        <f>NORM.S.INV(B6510)</f>
        <v/>
      </c>
      <c r="D6510">
        <f>INDEX(SORT('06_MODELO_REFS'!F$26:F$3837;1;TRUE);A6510)</f>
        <v/>
      </c>
      <c r="F6510" t="n">
        <v>2691</v>
      </c>
      <c r="G6510">
        <f>(F6510-0,5)/3812</f>
        <v/>
      </c>
      <c r="H6510">
        <f>NORM.S.INV(G6510)</f>
        <v/>
      </c>
      <c r="I6510">
        <f>INDEX(SORT('07_MODELO_NPI'!F$26:F$3837;1;TRUE);F6510)</f>
        <v/>
      </c>
      <c r="K6510" t="n">
        <v>2691</v>
      </c>
      <c r="L6510">
        <f>(K6510-0,5)/3812</f>
        <v/>
      </c>
      <c r="M6510">
        <f>NORM.S.INV(L6510)</f>
        <v/>
      </c>
      <c r="N6510">
        <f>INDEX(SORT('08_MODELO_MULTIPLO'!G$31:G$3842;1;TRUE);K6510)</f>
        <v/>
      </c>
    </row>
    <row r="6511">
      <c r="A6511" t="n">
        <v>2692</v>
      </c>
      <c r="B6511">
        <f>(A6511-0,5)/3812</f>
        <v/>
      </c>
      <c r="C6511">
        <f>NORM.S.INV(B6511)</f>
        <v/>
      </c>
      <c r="D6511">
        <f>INDEX(SORT('06_MODELO_REFS'!F$26:F$3837;1;TRUE);A6511)</f>
        <v/>
      </c>
      <c r="F6511" t="n">
        <v>2692</v>
      </c>
      <c r="G6511">
        <f>(F6511-0,5)/3812</f>
        <v/>
      </c>
      <c r="H6511">
        <f>NORM.S.INV(G6511)</f>
        <v/>
      </c>
      <c r="I6511">
        <f>INDEX(SORT('07_MODELO_NPI'!F$26:F$3837;1;TRUE);F6511)</f>
        <v/>
      </c>
      <c r="K6511" t="n">
        <v>2692</v>
      </c>
      <c r="L6511">
        <f>(K6511-0,5)/3812</f>
        <v/>
      </c>
      <c r="M6511">
        <f>NORM.S.INV(L6511)</f>
        <v/>
      </c>
      <c r="N6511">
        <f>INDEX(SORT('08_MODELO_MULTIPLO'!G$31:G$3842;1;TRUE);K6511)</f>
        <v/>
      </c>
    </row>
    <row r="6512">
      <c r="A6512" t="n">
        <v>2693</v>
      </c>
      <c r="B6512">
        <f>(A6512-0,5)/3812</f>
        <v/>
      </c>
      <c r="C6512">
        <f>NORM.S.INV(B6512)</f>
        <v/>
      </c>
      <c r="D6512">
        <f>INDEX(SORT('06_MODELO_REFS'!F$26:F$3837;1;TRUE);A6512)</f>
        <v/>
      </c>
      <c r="F6512" t="n">
        <v>2693</v>
      </c>
      <c r="G6512">
        <f>(F6512-0,5)/3812</f>
        <v/>
      </c>
      <c r="H6512">
        <f>NORM.S.INV(G6512)</f>
        <v/>
      </c>
      <c r="I6512">
        <f>INDEX(SORT('07_MODELO_NPI'!F$26:F$3837;1;TRUE);F6512)</f>
        <v/>
      </c>
      <c r="K6512" t="n">
        <v>2693</v>
      </c>
      <c r="L6512">
        <f>(K6512-0,5)/3812</f>
        <v/>
      </c>
      <c r="M6512">
        <f>NORM.S.INV(L6512)</f>
        <v/>
      </c>
      <c r="N6512">
        <f>INDEX(SORT('08_MODELO_MULTIPLO'!G$31:G$3842;1;TRUE);K6512)</f>
        <v/>
      </c>
    </row>
    <row r="6513">
      <c r="A6513" t="n">
        <v>2694</v>
      </c>
      <c r="B6513">
        <f>(A6513-0,5)/3812</f>
        <v/>
      </c>
      <c r="C6513">
        <f>NORM.S.INV(B6513)</f>
        <v/>
      </c>
      <c r="D6513">
        <f>INDEX(SORT('06_MODELO_REFS'!F$26:F$3837;1;TRUE);A6513)</f>
        <v/>
      </c>
      <c r="F6513" t="n">
        <v>2694</v>
      </c>
      <c r="G6513">
        <f>(F6513-0,5)/3812</f>
        <v/>
      </c>
      <c r="H6513">
        <f>NORM.S.INV(G6513)</f>
        <v/>
      </c>
      <c r="I6513">
        <f>INDEX(SORT('07_MODELO_NPI'!F$26:F$3837;1;TRUE);F6513)</f>
        <v/>
      </c>
      <c r="K6513" t="n">
        <v>2694</v>
      </c>
      <c r="L6513">
        <f>(K6513-0,5)/3812</f>
        <v/>
      </c>
      <c r="M6513">
        <f>NORM.S.INV(L6513)</f>
        <v/>
      </c>
      <c r="N6513">
        <f>INDEX(SORT('08_MODELO_MULTIPLO'!G$31:G$3842;1;TRUE);K6513)</f>
        <v/>
      </c>
    </row>
    <row r="6514">
      <c r="A6514" t="n">
        <v>2695</v>
      </c>
      <c r="B6514">
        <f>(A6514-0,5)/3812</f>
        <v/>
      </c>
      <c r="C6514">
        <f>NORM.S.INV(B6514)</f>
        <v/>
      </c>
      <c r="D6514">
        <f>INDEX(SORT('06_MODELO_REFS'!F$26:F$3837;1;TRUE);A6514)</f>
        <v/>
      </c>
      <c r="F6514" t="n">
        <v>2695</v>
      </c>
      <c r="G6514">
        <f>(F6514-0,5)/3812</f>
        <v/>
      </c>
      <c r="H6514">
        <f>NORM.S.INV(G6514)</f>
        <v/>
      </c>
      <c r="I6514">
        <f>INDEX(SORT('07_MODELO_NPI'!F$26:F$3837;1;TRUE);F6514)</f>
        <v/>
      </c>
      <c r="K6514" t="n">
        <v>2695</v>
      </c>
      <c r="L6514">
        <f>(K6514-0,5)/3812</f>
        <v/>
      </c>
      <c r="M6514">
        <f>NORM.S.INV(L6514)</f>
        <v/>
      </c>
      <c r="N6514">
        <f>INDEX(SORT('08_MODELO_MULTIPLO'!G$31:G$3842;1;TRUE);K6514)</f>
        <v/>
      </c>
    </row>
    <row r="6515">
      <c r="A6515" t="n">
        <v>2696</v>
      </c>
      <c r="B6515">
        <f>(A6515-0,5)/3812</f>
        <v/>
      </c>
      <c r="C6515">
        <f>NORM.S.INV(B6515)</f>
        <v/>
      </c>
      <c r="D6515">
        <f>INDEX(SORT('06_MODELO_REFS'!F$26:F$3837;1;TRUE);A6515)</f>
        <v/>
      </c>
      <c r="F6515" t="n">
        <v>2696</v>
      </c>
      <c r="G6515">
        <f>(F6515-0,5)/3812</f>
        <v/>
      </c>
      <c r="H6515">
        <f>NORM.S.INV(G6515)</f>
        <v/>
      </c>
      <c r="I6515">
        <f>INDEX(SORT('07_MODELO_NPI'!F$26:F$3837;1;TRUE);F6515)</f>
        <v/>
      </c>
      <c r="K6515" t="n">
        <v>2696</v>
      </c>
      <c r="L6515">
        <f>(K6515-0,5)/3812</f>
        <v/>
      </c>
      <c r="M6515">
        <f>NORM.S.INV(L6515)</f>
        <v/>
      </c>
      <c r="N6515">
        <f>INDEX(SORT('08_MODELO_MULTIPLO'!G$31:G$3842;1;TRUE);K6515)</f>
        <v/>
      </c>
    </row>
    <row r="6516">
      <c r="A6516" t="n">
        <v>2697</v>
      </c>
      <c r="B6516">
        <f>(A6516-0,5)/3812</f>
        <v/>
      </c>
      <c r="C6516">
        <f>NORM.S.INV(B6516)</f>
        <v/>
      </c>
      <c r="D6516">
        <f>INDEX(SORT('06_MODELO_REFS'!F$26:F$3837;1;TRUE);A6516)</f>
        <v/>
      </c>
      <c r="F6516" t="n">
        <v>2697</v>
      </c>
      <c r="G6516">
        <f>(F6516-0,5)/3812</f>
        <v/>
      </c>
      <c r="H6516">
        <f>NORM.S.INV(G6516)</f>
        <v/>
      </c>
      <c r="I6516">
        <f>INDEX(SORT('07_MODELO_NPI'!F$26:F$3837;1;TRUE);F6516)</f>
        <v/>
      </c>
      <c r="K6516" t="n">
        <v>2697</v>
      </c>
      <c r="L6516">
        <f>(K6516-0,5)/3812</f>
        <v/>
      </c>
      <c r="M6516">
        <f>NORM.S.INV(L6516)</f>
        <v/>
      </c>
      <c r="N6516">
        <f>INDEX(SORT('08_MODELO_MULTIPLO'!G$31:G$3842;1;TRUE);K6516)</f>
        <v/>
      </c>
    </row>
    <row r="6517">
      <c r="A6517" t="n">
        <v>2698</v>
      </c>
      <c r="B6517">
        <f>(A6517-0,5)/3812</f>
        <v/>
      </c>
      <c r="C6517">
        <f>NORM.S.INV(B6517)</f>
        <v/>
      </c>
      <c r="D6517">
        <f>INDEX(SORT('06_MODELO_REFS'!F$26:F$3837;1;TRUE);A6517)</f>
        <v/>
      </c>
      <c r="F6517" t="n">
        <v>2698</v>
      </c>
      <c r="G6517">
        <f>(F6517-0,5)/3812</f>
        <v/>
      </c>
      <c r="H6517">
        <f>NORM.S.INV(G6517)</f>
        <v/>
      </c>
      <c r="I6517">
        <f>INDEX(SORT('07_MODELO_NPI'!F$26:F$3837;1;TRUE);F6517)</f>
        <v/>
      </c>
      <c r="K6517" t="n">
        <v>2698</v>
      </c>
      <c r="L6517">
        <f>(K6517-0,5)/3812</f>
        <v/>
      </c>
      <c r="M6517">
        <f>NORM.S.INV(L6517)</f>
        <v/>
      </c>
      <c r="N6517">
        <f>INDEX(SORT('08_MODELO_MULTIPLO'!G$31:G$3842;1;TRUE);K6517)</f>
        <v/>
      </c>
    </row>
    <row r="6518">
      <c r="A6518" t="n">
        <v>2699</v>
      </c>
      <c r="B6518">
        <f>(A6518-0,5)/3812</f>
        <v/>
      </c>
      <c r="C6518">
        <f>NORM.S.INV(B6518)</f>
        <v/>
      </c>
      <c r="D6518">
        <f>INDEX(SORT('06_MODELO_REFS'!F$26:F$3837;1;TRUE);A6518)</f>
        <v/>
      </c>
      <c r="F6518" t="n">
        <v>2699</v>
      </c>
      <c r="G6518">
        <f>(F6518-0,5)/3812</f>
        <v/>
      </c>
      <c r="H6518">
        <f>NORM.S.INV(G6518)</f>
        <v/>
      </c>
      <c r="I6518">
        <f>INDEX(SORT('07_MODELO_NPI'!F$26:F$3837;1;TRUE);F6518)</f>
        <v/>
      </c>
      <c r="K6518" t="n">
        <v>2699</v>
      </c>
      <c r="L6518">
        <f>(K6518-0,5)/3812</f>
        <v/>
      </c>
      <c r="M6518">
        <f>NORM.S.INV(L6518)</f>
        <v/>
      </c>
      <c r="N6518">
        <f>INDEX(SORT('08_MODELO_MULTIPLO'!G$31:G$3842;1;TRUE);K6518)</f>
        <v/>
      </c>
    </row>
    <row r="6519">
      <c r="A6519" t="n">
        <v>2700</v>
      </c>
      <c r="B6519">
        <f>(A6519-0,5)/3812</f>
        <v/>
      </c>
      <c r="C6519">
        <f>NORM.S.INV(B6519)</f>
        <v/>
      </c>
      <c r="D6519">
        <f>INDEX(SORT('06_MODELO_REFS'!F$26:F$3837;1;TRUE);A6519)</f>
        <v/>
      </c>
      <c r="F6519" t="n">
        <v>2700</v>
      </c>
      <c r="G6519">
        <f>(F6519-0,5)/3812</f>
        <v/>
      </c>
      <c r="H6519">
        <f>NORM.S.INV(G6519)</f>
        <v/>
      </c>
      <c r="I6519">
        <f>INDEX(SORT('07_MODELO_NPI'!F$26:F$3837;1;TRUE);F6519)</f>
        <v/>
      </c>
      <c r="K6519" t="n">
        <v>2700</v>
      </c>
      <c r="L6519">
        <f>(K6519-0,5)/3812</f>
        <v/>
      </c>
      <c r="M6519">
        <f>NORM.S.INV(L6519)</f>
        <v/>
      </c>
      <c r="N6519">
        <f>INDEX(SORT('08_MODELO_MULTIPLO'!G$31:G$3842;1;TRUE);K6519)</f>
        <v/>
      </c>
    </row>
    <row r="6520">
      <c r="A6520" t="n">
        <v>2701</v>
      </c>
      <c r="B6520">
        <f>(A6520-0,5)/3812</f>
        <v/>
      </c>
      <c r="C6520">
        <f>NORM.S.INV(B6520)</f>
        <v/>
      </c>
      <c r="D6520">
        <f>INDEX(SORT('06_MODELO_REFS'!F$26:F$3837;1;TRUE);A6520)</f>
        <v/>
      </c>
      <c r="F6520" t="n">
        <v>2701</v>
      </c>
      <c r="G6520">
        <f>(F6520-0,5)/3812</f>
        <v/>
      </c>
      <c r="H6520">
        <f>NORM.S.INV(G6520)</f>
        <v/>
      </c>
      <c r="I6520">
        <f>INDEX(SORT('07_MODELO_NPI'!F$26:F$3837;1;TRUE);F6520)</f>
        <v/>
      </c>
      <c r="K6520" t="n">
        <v>2701</v>
      </c>
      <c r="L6520">
        <f>(K6520-0,5)/3812</f>
        <v/>
      </c>
      <c r="M6520">
        <f>NORM.S.INV(L6520)</f>
        <v/>
      </c>
      <c r="N6520">
        <f>INDEX(SORT('08_MODELO_MULTIPLO'!G$31:G$3842;1;TRUE);K6520)</f>
        <v/>
      </c>
    </row>
    <row r="6521">
      <c r="A6521" t="n">
        <v>2702</v>
      </c>
      <c r="B6521">
        <f>(A6521-0,5)/3812</f>
        <v/>
      </c>
      <c r="C6521">
        <f>NORM.S.INV(B6521)</f>
        <v/>
      </c>
      <c r="D6521">
        <f>INDEX(SORT('06_MODELO_REFS'!F$26:F$3837;1;TRUE);A6521)</f>
        <v/>
      </c>
      <c r="F6521" t="n">
        <v>2702</v>
      </c>
      <c r="G6521">
        <f>(F6521-0,5)/3812</f>
        <v/>
      </c>
      <c r="H6521">
        <f>NORM.S.INV(G6521)</f>
        <v/>
      </c>
      <c r="I6521">
        <f>INDEX(SORT('07_MODELO_NPI'!F$26:F$3837;1;TRUE);F6521)</f>
        <v/>
      </c>
      <c r="K6521" t="n">
        <v>2702</v>
      </c>
      <c r="L6521">
        <f>(K6521-0,5)/3812</f>
        <v/>
      </c>
      <c r="M6521">
        <f>NORM.S.INV(L6521)</f>
        <v/>
      </c>
      <c r="N6521">
        <f>INDEX(SORT('08_MODELO_MULTIPLO'!G$31:G$3842;1;TRUE);K6521)</f>
        <v/>
      </c>
    </row>
    <row r="6522">
      <c r="A6522" t="n">
        <v>2703</v>
      </c>
      <c r="B6522">
        <f>(A6522-0,5)/3812</f>
        <v/>
      </c>
      <c r="C6522">
        <f>NORM.S.INV(B6522)</f>
        <v/>
      </c>
      <c r="D6522">
        <f>INDEX(SORT('06_MODELO_REFS'!F$26:F$3837;1;TRUE);A6522)</f>
        <v/>
      </c>
      <c r="F6522" t="n">
        <v>2703</v>
      </c>
      <c r="G6522">
        <f>(F6522-0,5)/3812</f>
        <v/>
      </c>
      <c r="H6522">
        <f>NORM.S.INV(G6522)</f>
        <v/>
      </c>
      <c r="I6522">
        <f>INDEX(SORT('07_MODELO_NPI'!F$26:F$3837;1;TRUE);F6522)</f>
        <v/>
      </c>
      <c r="K6522" t="n">
        <v>2703</v>
      </c>
      <c r="L6522">
        <f>(K6522-0,5)/3812</f>
        <v/>
      </c>
      <c r="M6522">
        <f>NORM.S.INV(L6522)</f>
        <v/>
      </c>
      <c r="N6522">
        <f>INDEX(SORT('08_MODELO_MULTIPLO'!G$31:G$3842;1;TRUE);K6522)</f>
        <v/>
      </c>
    </row>
    <row r="6523">
      <c r="A6523" t="n">
        <v>2704</v>
      </c>
      <c r="B6523">
        <f>(A6523-0,5)/3812</f>
        <v/>
      </c>
      <c r="C6523">
        <f>NORM.S.INV(B6523)</f>
        <v/>
      </c>
      <c r="D6523">
        <f>INDEX(SORT('06_MODELO_REFS'!F$26:F$3837;1;TRUE);A6523)</f>
        <v/>
      </c>
      <c r="F6523" t="n">
        <v>2704</v>
      </c>
      <c r="G6523">
        <f>(F6523-0,5)/3812</f>
        <v/>
      </c>
      <c r="H6523">
        <f>NORM.S.INV(G6523)</f>
        <v/>
      </c>
      <c r="I6523">
        <f>INDEX(SORT('07_MODELO_NPI'!F$26:F$3837;1;TRUE);F6523)</f>
        <v/>
      </c>
      <c r="K6523" t="n">
        <v>2704</v>
      </c>
      <c r="L6523">
        <f>(K6523-0,5)/3812</f>
        <v/>
      </c>
      <c r="M6523">
        <f>NORM.S.INV(L6523)</f>
        <v/>
      </c>
      <c r="N6523">
        <f>INDEX(SORT('08_MODELO_MULTIPLO'!G$31:G$3842;1;TRUE);K6523)</f>
        <v/>
      </c>
    </row>
    <row r="6524">
      <c r="A6524" t="n">
        <v>2705</v>
      </c>
      <c r="B6524">
        <f>(A6524-0,5)/3812</f>
        <v/>
      </c>
      <c r="C6524">
        <f>NORM.S.INV(B6524)</f>
        <v/>
      </c>
      <c r="D6524">
        <f>INDEX(SORT('06_MODELO_REFS'!F$26:F$3837;1;TRUE);A6524)</f>
        <v/>
      </c>
      <c r="F6524" t="n">
        <v>2705</v>
      </c>
      <c r="G6524">
        <f>(F6524-0,5)/3812</f>
        <v/>
      </c>
      <c r="H6524">
        <f>NORM.S.INV(G6524)</f>
        <v/>
      </c>
      <c r="I6524">
        <f>INDEX(SORT('07_MODELO_NPI'!F$26:F$3837;1;TRUE);F6524)</f>
        <v/>
      </c>
      <c r="K6524" t="n">
        <v>2705</v>
      </c>
      <c r="L6524">
        <f>(K6524-0,5)/3812</f>
        <v/>
      </c>
      <c r="M6524">
        <f>NORM.S.INV(L6524)</f>
        <v/>
      </c>
      <c r="N6524">
        <f>INDEX(SORT('08_MODELO_MULTIPLO'!G$31:G$3842;1;TRUE);K6524)</f>
        <v/>
      </c>
    </row>
    <row r="6525">
      <c r="A6525" t="n">
        <v>2706</v>
      </c>
      <c r="B6525">
        <f>(A6525-0,5)/3812</f>
        <v/>
      </c>
      <c r="C6525">
        <f>NORM.S.INV(B6525)</f>
        <v/>
      </c>
      <c r="D6525">
        <f>INDEX(SORT('06_MODELO_REFS'!F$26:F$3837;1;TRUE);A6525)</f>
        <v/>
      </c>
      <c r="F6525" t="n">
        <v>2706</v>
      </c>
      <c r="G6525">
        <f>(F6525-0,5)/3812</f>
        <v/>
      </c>
      <c r="H6525">
        <f>NORM.S.INV(G6525)</f>
        <v/>
      </c>
      <c r="I6525">
        <f>INDEX(SORT('07_MODELO_NPI'!F$26:F$3837;1;TRUE);F6525)</f>
        <v/>
      </c>
      <c r="K6525" t="n">
        <v>2706</v>
      </c>
      <c r="L6525">
        <f>(K6525-0,5)/3812</f>
        <v/>
      </c>
      <c r="M6525">
        <f>NORM.S.INV(L6525)</f>
        <v/>
      </c>
      <c r="N6525">
        <f>INDEX(SORT('08_MODELO_MULTIPLO'!G$31:G$3842;1;TRUE);K6525)</f>
        <v/>
      </c>
    </row>
    <row r="6526">
      <c r="A6526" t="n">
        <v>2707</v>
      </c>
      <c r="B6526">
        <f>(A6526-0,5)/3812</f>
        <v/>
      </c>
      <c r="C6526">
        <f>NORM.S.INV(B6526)</f>
        <v/>
      </c>
      <c r="D6526">
        <f>INDEX(SORT('06_MODELO_REFS'!F$26:F$3837;1;TRUE);A6526)</f>
        <v/>
      </c>
      <c r="F6526" t="n">
        <v>2707</v>
      </c>
      <c r="G6526">
        <f>(F6526-0,5)/3812</f>
        <v/>
      </c>
      <c r="H6526">
        <f>NORM.S.INV(G6526)</f>
        <v/>
      </c>
      <c r="I6526">
        <f>INDEX(SORT('07_MODELO_NPI'!F$26:F$3837;1;TRUE);F6526)</f>
        <v/>
      </c>
      <c r="K6526" t="n">
        <v>2707</v>
      </c>
      <c r="L6526">
        <f>(K6526-0,5)/3812</f>
        <v/>
      </c>
      <c r="M6526">
        <f>NORM.S.INV(L6526)</f>
        <v/>
      </c>
      <c r="N6526">
        <f>INDEX(SORT('08_MODELO_MULTIPLO'!G$31:G$3842;1;TRUE);K6526)</f>
        <v/>
      </c>
    </row>
    <row r="6527">
      <c r="A6527" t="n">
        <v>2708</v>
      </c>
      <c r="B6527">
        <f>(A6527-0,5)/3812</f>
        <v/>
      </c>
      <c r="C6527">
        <f>NORM.S.INV(B6527)</f>
        <v/>
      </c>
      <c r="D6527">
        <f>INDEX(SORT('06_MODELO_REFS'!F$26:F$3837;1;TRUE);A6527)</f>
        <v/>
      </c>
      <c r="F6527" t="n">
        <v>2708</v>
      </c>
      <c r="G6527">
        <f>(F6527-0,5)/3812</f>
        <v/>
      </c>
      <c r="H6527">
        <f>NORM.S.INV(G6527)</f>
        <v/>
      </c>
      <c r="I6527">
        <f>INDEX(SORT('07_MODELO_NPI'!F$26:F$3837;1;TRUE);F6527)</f>
        <v/>
      </c>
      <c r="K6527" t="n">
        <v>2708</v>
      </c>
      <c r="L6527">
        <f>(K6527-0,5)/3812</f>
        <v/>
      </c>
      <c r="M6527">
        <f>NORM.S.INV(L6527)</f>
        <v/>
      </c>
      <c r="N6527">
        <f>INDEX(SORT('08_MODELO_MULTIPLO'!G$31:G$3842;1;TRUE);K6527)</f>
        <v/>
      </c>
    </row>
    <row r="6528">
      <c r="A6528" t="n">
        <v>2709</v>
      </c>
      <c r="B6528">
        <f>(A6528-0,5)/3812</f>
        <v/>
      </c>
      <c r="C6528">
        <f>NORM.S.INV(B6528)</f>
        <v/>
      </c>
      <c r="D6528">
        <f>INDEX(SORT('06_MODELO_REFS'!F$26:F$3837;1;TRUE);A6528)</f>
        <v/>
      </c>
      <c r="F6528" t="n">
        <v>2709</v>
      </c>
      <c r="G6528">
        <f>(F6528-0,5)/3812</f>
        <v/>
      </c>
      <c r="H6528">
        <f>NORM.S.INV(G6528)</f>
        <v/>
      </c>
      <c r="I6528">
        <f>INDEX(SORT('07_MODELO_NPI'!F$26:F$3837;1;TRUE);F6528)</f>
        <v/>
      </c>
      <c r="K6528" t="n">
        <v>2709</v>
      </c>
      <c r="L6528">
        <f>(K6528-0,5)/3812</f>
        <v/>
      </c>
      <c r="M6528">
        <f>NORM.S.INV(L6528)</f>
        <v/>
      </c>
      <c r="N6528">
        <f>INDEX(SORT('08_MODELO_MULTIPLO'!G$31:G$3842;1;TRUE);K6528)</f>
        <v/>
      </c>
    </row>
    <row r="6529">
      <c r="A6529" t="n">
        <v>2710</v>
      </c>
      <c r="B6529">
        <f>(A6529-0,5)/3812</f>
        <v/>
      </c>
      <c r="C6529">
        <f>NORM.S.INV(B6529)</f>
        <v/>
      </c>
      <c r="D6529">
        <f>INDEX(SORT('06_MODELO_REFS'!F$26:F$3837;1;TRUE);A6529)</f>
        <v/>
      </c>
      <c r="F6529" t="n">
        <v>2710</v>
      </c>
      <c r="G6529">
        <f>(F6529-0,5)/3812</f>
        <v/>
      </c>
      <c r="H6529">
        <f>NORM.S.INV(G6529)</f>
        <v/>
      </c>
      <c r="I6529">
        <f>INDEX(SORT('07_MODELO_NPI'!F$26:F$3837;1;TRUE);F6529)</f>
        <v/>
      </c>
      <c r="K6529" t="n">
        <v>2710</v>
      </c>
      <c r="L6529">
        <f>(K6529-0,5)/3812</f>
        <v/>
      </c>
      <c r="M6529">
        <f>NORM.S.INV(L6529)</f>
        <v/>
      </c>
      <c r="N6529">
        <f>INDEX(SORT('08_MODELO_MULTIPLO'!G$31:G$3842;1;TRUE);K6529)</f>
        <v/>
      </c>
    </row>
    <row r="6530">
      <c r="A6530" t="n">
        <v>2711</v>
      </c>
      <c r="B6530">
        <f>(A6530-0,5)/3812</f>
        <v/>
      </c>
      <c r="C6530">
        <f>NORM.S.INV(B6530)</f>
        <v/>
      </c>
      <c r="D6530">
        <f>INDEX(SORT('06_MODELO_REFS'!F$26:F$3837;1;TRUE);A6530)</f>
        <v/>
      </c>
      <c r="F6530" t="n">
        <v>2711</v>
      </c>
      <c r="G6530">
        <f>(F6530-0,5)/3812</f>
        <v/>
      </c>
      <c r="H6530">
        <f>NORM.S.INV(G6530)</f>
        <v/>
      </c>
      <c r="I6530">
        <f>INDEX(SORT('07_MODELO_NPI'!F$26:F$3837;1;TRUE);F6530)</f>
        <v/>
      </c>
      <c r="K6530" t="n">
        <v>2711</v>
      </c>
      <c r="L6530">
        <f>(K6530-0,5)/3812</f>
        <v/>
      </c>
      <c r="M6530">
        <f>NORM.S.INV(L6530)</f>
        <v/>
      </c>
      <c r="N6530">
        <f>INDEX(SORT('08_MODELO_MULTIPLO'!G$31:G$3842;1;TRUE);K6530)</f>
        <v/>
      </c>
    </row>
    <row r="6531">
      <c r="A6531" t="n">
        <v>2712</v>
      </c>
      <c r="B6531">
        <f>(A6531-0,5)/3812</f>
        <v/>
      </c>
      <c r="C6531">
        <f>NORM.S.INV(B6531)</f>
        <v/>
      </c>
      <c r="D6531">
        <f>INDEX(SORT('06_MODELO_REFS'!F$26:F$3837;1;TRUE);A6531)</f>
        <v/>
      </c>
      <c r="F6531" t="n">
        <v>2712</v>
      </c>
      <c r="G6531">
        <f>(F6531-0,5)/3812</f>
        <v/>
      </c>
      <c r="H6531">
        <f>NORM.S.INV(G6531)</f>
        <v/>
      </c>
      <c r="I6531">
        <f>INDEX(SORT('07_MODELO_NPI'!F$26:F$3837;1;TRUE);F6531)</f>
        <v/>
      </c>
      <c r="K6531" t="n">
        <v>2712</v>
      </c>
      <c r="L6531">
        <f>(K6531-0,5)/3812</f>
        <v/>
      </c>
      <c r="M6531">
        <f>NORM.S.INV(L6531)</f>
        <v/>
      </c>
      <c r="N6531">
        <f>INDEX(SORT('08_MODELO_MULTIPLO'!G$31:G$3842;1;TRUE);K6531)</f>
        <v/>
      </c>
    </row>
    <row r="6532">
      <c r="A6532" t="n">
        <v>2713</v>
      </c>
      <c r="B6532">
        <f>(A6532-0,5)/3812</f>
        <v/>
      </c>
      <c r="C6532">
        <f>NORM.S.INV(B6532)</f>
        <v/>
      </c>
      <c r="D6532">
        <f>INDEX(SORT('06_MODELO_REFS'!F$26:F$3837;1;TRUE);A6532)</f>
        <v/>
      </c>
      <c r="F6532" t="n">
        <v>2713</v>
      </c>
      <c r="G6532">
        <f>(F6532-0,5)/3812</f>
        <v/>
      </c>
      <c r="H6532">
        <f>NORM.S.INV(G6532)</f>
        <v/>
      </c>
      <c r="I6532">
        <f>INDEX(SORT('07_MODELO_NPI'!F$26:F$3837;1;TRUE);F6532)</f>
        <v/>
      </c>
      <c r="K6532" t="n">
        <v>2713</v>
      </c>
      <c r="L6532">
        <f>(K6532-0,5)/3812</f>
        <v/>
      </c>
      <c r="M6532">
        <f>NORM.S.INV(L6532)</f>
        <v/>
      </c>
      <c r="N6532">
        <f>INDEX(SORT('08_MODELO_MULTIPLO'!G$31:G$3842;1;TRUE);K6532)</f>
        <v/>
      </c>
    </row>
    <row r="6533">
      <c r="A6533" t="n">
        <v>2714</v>
      </c>
      <c r="B6533">
        <f>(A6533-0,5)/3812</f>
        <v/>
      </c>
      <c r="C6533">
        <f>NORM.S.INV(B6533)</f>
        <v/>
      </c>
      <c r="D6533">
        <f>INDEX(SORT('06_MODELO_REFS'!F$26:F$3837;1;TRUE);A6533)</f>
        <v/>
      </c>
      <c r="F6533" t="n">
        <v>2714</v>
      </c>
      <c r="G6533">
        <f>(F6533-0,5)/3812</f>
        <v/>
      </c>
      <c r="H6533">
        <f>NORM.S.INV(G6533)</f>
        <v/>
      </c>
      <c r="I6533">
        <f>INDEX(SORT('07_MODELO_NPI'!F$26:F$3837;1;TRUE);F6533)</f>
        <v/>
      </c>
      <c r="K6533" t="n">
        <v>2714</v>
      </c>
      <c r="L6533">
        <f>(K6533-0,5)/3812</f>
        <v/>
      </c>
      <c r="M6533">
        <f>NORM.S.INV(L6533)</f>
        <v/>
      </c>
      <c r="N6533">
        <f>INDEX(SORT('08_MODELO_MULTIPLO'!G$31:G$3842;1;TRUE);K6533)</f>
        <v/>
      </c>
    </row>
    <row r="6534">
      <c r="A6534" t="n">
        <v>2715</v>
      </c>
      <c r="B6534">
        <f>(A6534-0,5)/3812</f>
        <v/>
      </c>
      <c r="C6534">
        <f>NORM.S.INV(B6534)</f>
        <v/>
      </c>
      <c r="D6534">
        <f>INDEX(SORT('06_MODELO_REFS'!F$26:F$3837;1;TRUE);A6534)</f>
        <v/>
      </c>
      <c r="F6534" t="n">
        <v>2715</v>
      </c>
      <c r="G6534">
        <f>(F6534-0,5)/3812</f>
        <v/>
      </c>
      <c r="H6534">
        <f>NORM.S.INV(G6534)</f>
        <v/>
      </c>
      <c r="I6534">
        <f>INDEX(SORT('07_MODELO_NPI'!F$26:F$3837;1;TRUE);F6534)</f>
        <v/>
      </c>
      <c r="K6534" t="n">
        <v>2715</v>
      </c>
      <c r="L6534">
        <f>(K6534-0,5)/3812</f>
        <v/>
      </c>
      <c r="M6534">
        <f>NORM.S.INV(L6534)</f>
        <v/>
      </c>
      <c r="N6534">
        <f>INDEX(SORT('08_MODELO_MULTIPLO'!G$31:G$3842;1;TRUE);K6534)</f>
        <v/>
      </c>
    </row>
    <row r="6535">
      <c r="A6535" t="n">
        <v>2716</v>
      </c>
      <c r="B6535">
        <f>(A6535-0,5)/3812</f>
        <v/>
      </c>
      <c r="C6535">
        <f>NORM.S.INV(B6535)</f>
        <v/>
      </c>
      <c r="D6535">
        <f>INDEX(SORT('06_MODELO_REFS'!F$26:F$3837;1;TRUE);A6535)</f>
        <v/>
      </c>
      <c r="F6535" t="n">
        <v>2716</v>
      </c>
      <c r="G6535">
        <f>(F6535-0,5)/3812</f>
        <v/>
      </c>
      <c r="H6535">
        <f>NORM.S.INV(G6535)</f>
        <v/>
      </c>
      <c r="I6535">
        <f>INDEX(SORT('07_MODELO_NPI'!F$26:F$3837;1;TRUE);F6535)</f>
        <v/>
      </c>
      <c r="K6535" t="n">
        <v>2716</v>
      </c>
      <c r="L6535">
        <f>(K6535-0,5)/3812</f>
        <v/>
      </c>
      <c r="M6535">
        <f>NORM.S.INV(L6535)</f>
        <v/>
      </c>
      <c r="N6535">
        <f>INDEX(SORT('08_MODELO_MULTIPLO'!G$31:G$3842;1;TRUE);K6535)</f>
        <v/>
      </c>
    </row>
    <row r="6536">
      <c r="A6536" t="n">
        <v>2717</v>
      </c>
      <c r="B6536">
        <f>(A6536-0,5)/3812</f>
        <v/>
      </c>
      <c r="C6536">
        <f>NORM.S.INV(B6536)</f>
        <v/>
      </c>
      <c r="D6536">
        <f>INDEX(SORT('06_MODELO_REFS'!F$26:F$3837;1;TRUE);A6536)</f>
        <v/>
      </c>
      <c r="F6536" t="n">
        <v>2717</v>
      </c>
      <c r="G6536">
        <f>(F6536-0,5)/3812</f>
        <v/>
      </c>
      <c r="H6536">
        <f>NORM.S.INV(G6536)</f>
        <v/>
      </c>
      <c r="I6536">
        <f>INDEX(SORT('07_MODELO_NPI'!F$26:F$3837;1;TRUE);F6536)</f>
        <v/>
      </c>
      <c r="K6536" t="n">
        <v>2717</v>
      </c>
      <c r="L6536">
        <f>(K6536-0,5)/3812</f>
        <v/>
      </c>
      <c r="M6536">
        <f>NORM.S.INV(L6536)</f>
        <v/>
      </c>
      <c r="N6536">
        <f>INDEX(SORT('08_MODELO_MULTIPLO'!G$31:G$3842;1;TRUE);K6536)</f>
        <v/>
      </c>
    </row>
    <row r="6537">
      <c r="A6537" t="n">
        <v>2718</v>
      </c>
      <c r="B6537">
        <f>(A6537-0,5)/3812</f>
        <v/>
      </c>
      <c r="C6537">
        <f>NORM.S.INV(B6537)</f>
        <v/>
      </c>
      <c r="D6537">
        <f>INDEX(SORT('06_MODELO_REFS'!F$26:F$3837;1;TRUE);A6537)</f>
        <v/>
      </c>
      <c r="F6537" t="n">
        <v>2718</v>
      </c>
      <c r="G6537">
        <f>(F6537-0,5)/3812</f>
        <v/>
      </c>
      <c r="H6537">
        <f>NORM.S.INV(G6537)</f>
        <v/>
      </c>
      <c r="I6537">
        <f>INDEX(SORT('07_MODELO_NPI'!F$26:F$3837;1;TRUE);F6537)</f>
        <v/>
      </c>
      <c r="K6537" t="n">
        <v>2718</v>
      </c>
      <c r="L6537">
        <f>(K6537-0,5)/3812</f>
        <v/>
      </c>
      <c r="M6537">
        <f>NORM.S.INV(L6537)</f>
        <v/>
      </c>
      <c r="N6537">
        <f>INDEX(SORT('08_MODELO_MULTIPLO'!G$31:G$3842;1;TRUE);K6537)</f>
        <v/>
      </c>
    </row>
    <row r="6538">
      <c r="A6538" t="n">
        <v>2719</v>
      </c>
      <c r="B6538">
        <f>(A6538-0,5)/3812</f>
        <v/>
      </c>
      <c r="C6538">
        <f>NORM.S.INV(B6538)</f>
        <v/>
      </c>
      <c r="D6538">
        <f>INDEX(SORT('06_MODELO_REFS'!F$26:F$3837;1;TRUE);A6538)</f>
        <v/>
      </c>
      <c r="F6538" t="n">
        <v>2719</v>
      </c>
      <c r="G6538">
        <f>(F6538-0,5)/3812</f>
        <v/>
      </c>
      <c r="H6538">
        <f>NORM.S.INV(G6538)</f>
        <v/>
      </c>
      <c r="I6538">
        <f>INDEX(SORT('07_MODELO_NPI'!F$26:F$3837;1;TRUE);F6538)</f>
        <v/>
      </c>
      <c r="K6538" t="n">
        <v>2719</v>
      </c>
      <c r="L6538">
        <f>(K6538-0,5)/3812</f>
        <v/>
      </c>
      <c r="M6538">
        <f>NORM.S.INV(L6538)</f>
        <v/>
      </c>
      <c r="N6538">
        <f>INDEX(SORT('08_MODELO_MULTIPLO'!G$31:G$3842;1;TRUE);K6538)</f>
        <v/>
      </c>
    </row>
    <row r="6539">
      <c r="A6539" t="n">
        <v>2720</v>
      </c>
      <c r="B6539">
        <f>(A6539-0,5)/3812</f>
        <v/>
      </c>
      <c r="C6539">
        <f>NORM.S.INV(B6539)</f>
        <v/>
      </c>
      <c r="D6539">
        <f>INDEX(SORT('06_MODELO_REFS'!F$26:F$3837;1;TRUE);A6539)</f>
        <v/>
      </c>
      <c r="F6539" t="n">
        <v>2720</v>
      </c>
      <c r="G6539">
        <f>(F6539-0,5)/3812</f>
        <v/>
      </c>
      <c r="H6539">
        <f>NORM.S.INV(G6539)</f>
        <v/>
      </c>
      <c r="I6539">
        <f>INDEX(SORT('07_MODELO_NPI'!F$26:F$3837;1;TRUE);F6539)</f>
        <v/>
      </c>
      <c r="K6539" t="n">
        <v>2720</v>
      </c>
      <c r="L6539">
        <f>(K6539-0,5)/3812</f>
        <v/>
      </c>
      <c r="M6539">
        <f>NORM.S.INV(L6539)</f>
        <v/>
      </c>
      <c r="N6539">
        <f>INDEX(SORT('08_MODELO_MULTIPLO'!G$31:G$3842;1;TRUE);K6539)</f>
        <v/>
      </c>
    </row>
    <row r="6540">
      <c r="A6540" t="n">
        <v>2721</v>
      </c>
      <c r="B6540">
        <f>(A6540-0,5)/3812</f>
        <v/>
      </c>
      <c r="C6540">
        <f>NORM.S.INV(B6540)</f>
        <v/>
      </c>
      <c r="D6540">
        <f>INDEX(SORT('06_MODELO_REFS'!F$26:F$3837;1;TRUE);A6540)</f>
        <v/>
      </c>
      <c r="F6540" t="n">
        <v>2721</v>
      </c>
      <c r="G6540">
        <f>(F6540-0,5)/3812</f>
        <v/>
      </c>
      <c r="H6540">
        <f>NORM.S.INV(G6540)</f>
        <v/>
      </c>
      <c r="I6540">
        <f>INDEX(SORT('07_MODELO_NPI'!F$26:F$3837;1;TRUE);F6540)</f>
        <v/>
      </c>
      <c r="K6540" t="n">
        <v>2721</v>
      </c>
      <c r="L6540">
        <f>(K6540-0,5)/3812</f>
        <v/>
      </c>
      <c r="M6540">
        <f>NORM.S.INV(L6540)</f>
        <v/>
      </c>
      <c r="N6540">
        <f>INDEX(SORT('08_MODELO_MULTIPLO'!G$31:G$3842;1;TRUE);K6540)</f>
        <v/>
      </c>
    </row>
    <row r="6541">
      <c r="A6541" t="n">
        <v>2722</v>
      </c>
      <c r="B6541">
        <f>(A6541-0,5)/3812</f>
        <v/>
      </c>
      <c r="C6541">
        <f>NORM.S.INV(B6541)</f>
        <v/>
      </c>
      <c r="D6541">
        <f>INDEX(SORT('06_MODELO_REFS'!F$26:F$3837;1;TRUE);A6541)</f>
        <v/>
      </c>
      <c r="F6541" t="n">
        <v>2722</v>
      </c>
      <c r="G6541">
        <f>(F6541-0,5)/3812</f>
        <v/>
      </c>
      <c r="H6541">
        <f>NORM.S.INV(G6541)</f>
        <v/>
      </c>
      <c r="I6541">
        <f>INDEX(SORT('07_MODELO_NPI'!F$26:F$3837;1;TRUE);F6541)</f>
        <v/>
      </c>
      <c r="K6541" t="n">
        <v>2722</v>
      </c>
      <c r="L6541">
        <f>(K6541-0,5)/3812</f>
        <v/>
      </c>
      <c r="M6541">
        <f>NORM.S.INV(L6541)</f>
        <v/>
      </c>
      <c r="N6541">
        <f>INDEX(SORT('08_MODELO_MULTIPLO'!G$31:G$3842;1;TRUE);K6541)</f>
        <v/>
      </c>
    </row>
    <row r="6542">
      <c r="A6542" t="n">
        <v>2723</v>
      </c>
      <c r="B6542">
        <f>(A6542-0,5)/3812</f>
        <v/>
      </c>
      <c r="C6542">
        <f>NORM.S.INV(B6542)</f>
        <v/>
      </c>
      <c r="D6542">
        <f>INDEX(SORT('06_MODELO_REFS'!F$26:F$3837;1;TRUE);A6542)</f>
        <v/>
      </c>
      <c r="F6542" t="n">
        <v>2723</v>
      </c>
      <c r="G6542">
        <f>(F6542-0,5)/3812</f>
        <v/>
      </c>
      <c r="H6542">
        <f>NORM.S.INV(G6542)</f>
        <v/>
      </c>
      <c r="I6542">
        <f>INDEX(SORT('07_MODELO_NPI'!F$26:F$3837;1;TRUE);F6542)</f>
        <v/>
      </c>
      <c r="K6542" t="n">
        <v>2723</v>
      </c>
      <c r="L6542">
        <f>(K6542-0,5)/3812</f>
        <v/>
      </c>
      <c r="M6542">
        <f>NORM.S.INV(L6542)</f>
        <v/>
      </c>
      <c r="N6542">
        <f>INDEX(SORT('08_MODELO_MULTIPLO'!G$31:G$3842;1;TRUE);K6542)</f>
        <v/>
      </c>
    </row>
    <row r="6543">
      <c r="A6543" t="n">
        <v>2724</v>
      </c>
      <c r="B6543">
        <f>(A6543-0,5)/3812</f>
        <v/>
      </c>
      <c r="C6543">
        <f>NORM.S.INV(B6543)</f>
        <v/>
      </c>
      <c r="D6543">
        <f>INDEX(SORT('06_MODELO_REFS'!F$26:F$3837;1;TRUE);A6543)</f>
        <v/>
      </c>
      <c r="F6543" t="n">
        <v>2724</v>
      </c>
      <c r="G6543">
        <f>(F6543-0,5)/3812</f>
        <v/>
      </c>
      <c r="H6543">
        <f>NORM.S.INV(G6543)</f>
        <v/>
      </c>
      <c r="I6543">
        <f>INDEX(SORT('07_MODELO_NPI'!F$26:F$3837;1;TRUE);F6543)</f>
        <v/>
      </c>
      <c r="K6543" t="n">
        <v>2724</v>
      </c>
      <c r="L6543">
        <f>(K6543-0,5)/3812</f>
        <v/>
      </c>
      <c r="M6543">
        <f>NORM.S.INV(L6543)</f>
        <v/>
      </c>
      <c r="N6543">
        <f>INDEX(SORT('08_MODELO_MULTIPLO'!G$31:G$3842;1;TRUE);K6543)</f>
        <v/>
      </c>
    </row>
    <row r="6544">
      <c r="A6544" t="n">
        <v>2725</v>
      </c>
      <c r="B6544">
        <f>(A6544-0,5)/3812</f>
        <v/>
      </c>
      <c r="C6544">
        <f>NORM.S.INV(B6544)</f>
        <v/>
      </c>
      <c r="D6544">
        <f>INDEX(SORT('06_MODELO_REFS'!F$26:F$3837;1;TRUE);A6544)</f>
        <v/>
      </c>
      <c r="F6544" t="n">
        <v>2725</v>
      </c>
      <c r="G6544">
        <f>(F6544-0,5)/3812</f>
        <v/>
      </c>
      <c r="H6544">
        <f>NORM.S.INV(G6544)</f>
        <v/>
      </c>
      <c r="I6544">
        <f>INDEX(SORT('07_MODELO_NPI'!F$26:F$3837;1;TRUE);F6544)</f>
        <v/>
      </c>
      <c r="K6544" t="n">
        <v>2725</v>
      </c>
      <c r="L6544">
        <f>(K6544-0,5)/3812</f>
        <v/>
      </c>
      <c r="M6544">
        <f>NORM.S.INV(L6544)</f>
        <v/>
      </c>
      <c r="N6544">
        <f>INDEX(SORT('08_MODELO_MULTIPLO'!G$31:G$3842;1;TRUE);K6544)</f>
        <v/>
      </c>
    </row>
    <row r="6545">
      <c r="A6545" t="n">
        <v>2726</v>
      </c>
      <c r="B6545">
        <f>(A6545-0,5)/3812</f>
        <v/>
      </c>
      <c r="C6545">
        <f>NORM.S.INV(B6545)</f>
        <v/>
      </c>
      <c r="D6545">
        <f>INDEX(SORT('06_MODELO_REFS'!F$26:F$3837;1;TRUE);A6545)</f>
        <v/>
      </c>
      <c r="F6545" t="n">
        <v>2726</v>
      </c>
      <c r="G6545">
        <f>(F6545-0,5)/3812</f>
        <v/>
      </c>
      <c r="H6545">
        <f>NORM.S.INV(G6545)</f>
        <v/>
      </c>
      <c r="I6545">
        <f>INDEX(SORT('07_MODELO_NPI'!F$26:F$3837;1;TRUE);F6545)</f>
        <v/>
      </c>
      <c r="K6545" t="n">
        <v>2726</v>
      </c>
      <c r="L6545">
        <f>(K6545-0,5)/3812</f>
        <v/>
      </c>
      <c r="M6545">
        <f>NORM.S.INV(L6545)</f>
        <v/>
      </c>
      <c r="N6545">
        <f>INDEX(SORT('08_MODELO_MULTIPLO'!G$31:G$3842;1;TRUE);K6545)</f>
        <v/>
      </c>
    </row>
    <row r="6546">
      <c r="A6546" t="n">
        <v>2727</v>
      </c>
      <c r="B6546">
        <f>(A6546-0,5)/3812</f>
        <v/>
      </c>
      <c r="C6546">
        <f>NORM.S.INV(B6546)</f>
        <v/>
      </c>
      <c r="D6546">
        <f>INDEX(SORT('06_MODELO_REFS'!F$26:F$3837;1;TRUE);A6546)</f>
        <v/>
      </c>
      <c r="F6546" t="n">
        <v>2727</v>
      </c>
      <c r="G6546">
        <f>(F6546-0,5)/3812</f>
        <v/>
      </c>
      <c r="H6546">
        <f>NORM.S.INV(G6546)</f>
        <v/>
      </c>
      <c r="I6546">
        <f>INDEX(SORT('07_MODELO_NPI'!F$26:F$3837;1;TRUE);F6546)</f>
        <v/>
      </c>
      <c r="K6546" t="n">
        <v>2727</v>
      </c>
      <c r="L6546">
        <f>(K6546-0,5)/3812</f>
        <v/>
      </c>
      <c r="M6546">
        <f>NORM.S.INV(L6546)</f>
        <v/>
      </c>
      <c r="N6546">
        <f>INDEX(SORT('08_MODELO_MULTIPLO'!G$31:G$3842;1;TRUE);K6546)</f>
        <v/>
      </c>
    </row>
    <row r="6547">
      <c r="A6547" t="n">
        <v>2728</v>
      </c>
      <c r="B6547">
        <f>(A6547-0,5)/3812</f>
        <v/>
      </c>
      <c r="C6547">
        <f>NORM.S.INV(B6547)</f>
        <v/>
      </c>
      <c r="D6547">
        <f>INDEX(SORT('06_MODELO_REFS'!F$26:F$3837;1;TRUE);A6547)</f>
        <v/>
      </c>
      <c r="F6547" t="n">
        <v>2728</v>
      </c>
      <c r="G6547">
        <f>(F6547-0,5)/3812</f>
        <v/>
      </c>
      <c r="H6547">
        <f>NORM.S.INV(G6547)</f>
        <v/>
      </c>
      <c r="I6547">
        <f>INDEX(SORT('07_MODELO_NPI'!F$26:F$3837;1;TRUE);F6547)</f>
        <v/>
      </c>
      <c r="K6547" t="n">
        <v>2728</v>
      </c>
      <c r="L6547">
        <f>(K6547-0,5)/3812</f>
        <v/>
      </c>
      <c r="M6547">
        <f>NORM.S.INV(L6547)</f>
        <v/>
      </c>
      <c r="N6547">
        <f>INDEX(SORT('08_MODELO_MULTIPLO'!G$31:G$3842;1;TRUE);K6547)</f>
        <v/>
      </c>
    </row>
    <row r="6548">
      <c r="A6548" t="n">
        <v>2729</v>
      </c>
      <c r="B6548">
        <f>(A6548-0,5)/3812</f>
        <v/>
      </c>
      <c r="C6548">
        <f>NORM.S.INV(B6548)</f>
        <v/>
      </c>
      <c r="D6548">
        <f>INDEX(SORT('06_MODELO_REFS'!F$26:F$3837;1;TRUE);A6548)</f>
        <v/>
      </c>
      <c r="F6548" t="n">
        <v>2729</v>
      </c>
      <c r="G6548">
        <f>(F6548-0,5)/3812</f>
        <v/>
      </c>
      <c r="H6548">
        <f>NORM.S.INV(G6548)</f>
        <v/>
      </c>
      <c r="I6548">
        <f>INDEX(SORT('07_MODELO_NPI'!F$26:F$3837;1;TRUE);F6548)</f>
        <v/>
      </c>
      <c r="K6548" t="n">
        <v>2729</v>
      </c>
      <c r="L6548">
        <f>(K6548-0,5)/3812</f>
        <v/>
      </c>
      <c r="M6548">
        <f>NORM.S.INV(L6548)</f>
        <v/>
      </c>
      <c r="N6548">
        <f>INDEX(SORT('08_MODELO_MULTIPLO'!G$31:G$3842;1;TRUE);K6548)</f>
        <v/>
      </c>
    </row>
    <row r="6549">
      <c r="A6549" t="n">
        <v>2730</v>
      </c>
      <c r="B6549">
        <f>(A6549-0,5)/3812</f>
        <v/>
      </c>
      <c r="C6549">
        <f>NORM.S.INV(B6549)</f>
        <v/>
      </c>
      <c r="D6549">
        <f>INDEX(SORT('06_MODELO_REFS'!F$26:F$3837;1;TRUE);A6549)</f>
        <v/>
      </c>
      <c r="F6549" t="n">
        <v>2730</v>
      </c>
      <c r="G6549">
        <f>(F6549-0,5)/3812</f>
        <v/>
      </c>
      <c r="H6549">
        <f>NORM.S.INV(G6549)</f>
        <v/>
      </c>
      <c r="I6549">
        <f>INDEX(SORT('07_MODELO_NPI'!F$26:F$3837;1;TRUE);F6549)</f>
        <v/>
      </c>
      <c r="K6549" t="n">
        <v>2730</v>
      </c>
      <c r="L6549">
        <f>(K6549-0,5)/3812</f>
        <v/>
      </c>
      <c r="M6549">
        <f>NORM.S.INV(L6549)</f>
        <v/>
      </c>
      <c r="N6549">
        <f>INDEX(SORT('08_MODELO_MULTIPLO'!G$31:G$3842;1;TRUE);K6549)</f>
        <v/>
      </c>
    </row>
    <row r="6550">
      <c r="A6550" t="n">
        <v>2731</v>
      </c>
      <c r="B6550">
        <f>(A6550-0,5)/3812</f>
        <v/>
      </c>
      <c r="C6550">
        <f>NORM.S.INV(B6550)</f>
        <v/>
      </c>
      <c r="D6550">
        <f>INDEX(SORT('06_MODELO_REFS'!F$26:F$3837;1;TRUE);A6550)</f>
        <v/>
      </c>
      <c r="F6550" t="n">
        <v>2731</v>
      </c>
      <c r="G6550">
        <f>(F6550-0,5)/3812</f>
        <v/>
      </c>
      <c r="H6550">
        <f>NORM.S.INV(G6550)</f>
        <v/>
      </c>
      <c r="I6550">
        <f>INDEX(SORT('07_MODELO_NPI'!F$26:F$3837;1;TRUE);F6550)</f>
        <v/>
      </c>
      <c r="K6550" t="n">
        <v>2731</v>
      </c>
      <c r="L6550">
        <f>(K6550-0,5)/3812</f>
        <v/>
      </c>
      <c r="M6550">
        <f>NORM.S.INV(L6550)</f>
        <v/>
      </c>
      <c r="N6550">
        <f>INDEX(SORT('08_MODELO_MULTIPLO'!G$31:G$3842;1;TRUE);K6550)</f>
        <v/>
      </c>
    </row>
    <row r="6551">
      <c r="A6551" t="n">
        <v>2732</v>
      </c>
      <c r="B6551">
        <f>(A6551-0,5)/3812</f>
        <v/>
      </c>
      <c r="C6551">
        <f>NORM.S.INV(B6551)</f>
        <v/>
      </c>
      <c r="D6551">
        <f>INDEX(SORT('06_MODELO_REFS'!F$26:F$3837;1;TRUE);A6551)</f>
        <v/>
      </c>
      <c r="F6551" t="n">
        <v>2732</v>
      </c>
      <c r="G6551">
        <f>(F6551-0,5)/3812</f>
        <v/>
      </c>
      <c r="H6551">
        <f>NORM.S.INV(G6551)</f>
        <v/>
      </c>
      <c r="I6551">
        <f>INDEX(SORT('07_MODELO_NPI'!F$26:F$3837;1;TRUE);F6551)</f>
        <v/>
      </c>
      <c r="K6551" t="n">
        <v>2732</v>
      </c>
      <c r="L6551">
        <f>(K6551-0,5)/3812</f>
        <v/>
      </c>
      <c r="M6551">
        <f>NORM.S.INV(L6551)</f>
        <v/>
      </c>
      <c r="N6551">
        <f>INDEX(SORT('08_MODELO_MULTIPLO'!G$31:G$3842;1;TRUE);K6551)</f>
        <v/>
      </c>
    </row>
    <row r="6552">
      <c r="A6552" t="n">
        <v>2733</v>
      </c>
      <c r="B6552">
        <f>(A6552-0,5)/3812</f>
        <v/>
      </c>
      <c r="C6552">
        <f>NORM.S.INV(B6552)</f>
        <v/>
      </c>
      <c r="D6552">
        <f>INDEX(SORT('06_MODELO_REFS'!F$26:F$3837;1;TRUE);A6552)</f>
        <v/>
      </c>
      <c r="F6552" t="n">
        <v>2733</v>
      </c>
      <c r="G6552">
        <f>(F6552-0,5)/3812</f>
        <v/>
      </c>
      <c r="H6552">
        <f>NORM.S.INV(G6552)</f>
        <v/>
      </c>
      <c r="I6552">
        <f>INDEX(SORT('07_MODELO_NPI'!F$26:F$3837;1;TRUE);F6552)</f>
        <v/>
      </c>
      <c r="K6552" t="n">
        <v>2733</v>
      </c>
      <c r="L6552">
        <f>(K6552-0,5)/3812</f>
        <v/>
      </c>
      <c r="M6552">
        <f>NORM.S.INV(L6552)</f>
        <v/>
      </c>
      <c r="N6552">
        <f>INDEX(SORT('08_MODELO_MULTIPLO'!G$31:G$3842;1;TRUE);K6552)</f>
        <v/>
      </c>
    </row>
    <row r="6553">
      <c r="A6553" t="n">
        <v>2734</v>
      </c>
      <c r="B6553">
        <f>(A6553-0,5)/3812</f>
        <v/>
      </c>
      <c r="C6553">
        <f>NORM.S.INV(B6553)</f>
        <v/>
      </c>
      <c r="D6553">
        <f>INDEX(SORT('06_MODELO_REFS'!F$26:F$3837;1;TRUE);A6553)</f>
        <v/>
      </c>
      <c r="F6553" t="n">
        <v>2734</v>
      </c>
      <c r="G6553">
        <f>(F6553-0,5)/3812</f>
        <v/>
      </c>
      <c r="H6553">
        <f>NORM.S.INV(G6553)</f>
        <v/>
      </c>
      <c r="I6553">
        <f>INDEX(SORT('07_MODELO_NPI'!F$26:F$3837;1;TRUE);F6553)</f>
        <v/>
      </c>
      <c r="K6553" t="n">
        <v>2734</v>
      </c>
      <c r="L6553">
        <f>(K6553-0,5)/3812</f>
        <v/>
      </c>
      <c r="M6553">
        <f>NORM.S.INV(L6553)</f>
        <v/>
      </c>
      <c r="N6553">
        <f>INDEX(SORT('08_MODELO_MULTIPLO'!G$31:G$3842;1;TRUE);K6553)</f>
        <v/>
      </c>
    </row>
    <row r="6554">
      <c r="A6554" t="n">
        <v>2735</v>
      </c>
      <c r="B6554">
        <f>(A6554-0,5)/3812</f>
        <v/>
      </c>
      <c r="C6554">
        <f>NORM.S.INV(B6554)</f>
        <v/>
      </c>
      <c r="D6554">
        <f>INDEX(SORT('06_MODELO_REFS'!F$26:F$3837;1;TRUE);A6554)</f>
        <v/>
      </c>
      <c r="F6554" t="n">
        <v>2735</v>
      </c>
      <c r="G6554">
        <f>(F6554-0,5)/3812</f>
        <v/>
      </c>
      <c r="H6554">
        <f>NORM.S.INV(G6554)</f>
        <v/>
      </c>
      <c r="I6554">
        <f>INDEX(SORT('07_MODELO_NPI'!F$26:F$3837;1;TRUE);F6554)</f>
        <v/>
      </c>
      <c r="K6554" t="n">
        <v>2735</v>
      </c>
      <c r="L6554">
        <f>(K6554-0,5)/3812</f>
        <v/>
      </c>
      <c r="M6554">
        <f>NORM.S.INV(L6554)</f>
        <v/>
      </c>
      <c r="N6554">
        <f>INDEX(SORT('08_MODELO_MULTIPLO'!G$31:G$3842;1;TRUE);K6554)</f>
        <v/>
      </c>
    </row>
    <row r="6555">
      <c r="A6555" t="n">
        <v>2736</v>
      </c>
      <c r="B6555">
        <f>(A6555-0,5)/3812</f>
        <v/>
      </c>
      <c r="C6555">
        <f>NORM.S.INV(B6555)</f>
        <v/>
      </c>
      <c r="D6555">
        <f>INDEX(SORT('06_MODELO_REFS'!F$26:F$3837;1;TRUE);A6555)</f>
        <v/>
      </c>
      <c r="F6555" t="n">
        <v>2736</v>
      </c>
      <c r="G6555">
        <f>(F6555-0,5)/3812</f>
        <v/>
      </c>
      <c r="H6555">
        <f>NORM.S.INV(G6555)</f>
        <v/>
      </c>
      <c r="I6555">
        <f>INDEX(SORT('07_MODELO_NPI'!F$26:F$3837;1;TRUE);F6555)</f>
        <v/>
      </c>
      <c r="K6555" t="n">
        <v>2736</v>
      </c>
      <c r="L6555">
        <f>(K6555-0,5)/3812</f>
        <v/>
      </c>
      <c r="M6555">
        <f>NORM.S.INV(L6555)</f>
        <v/>
      </c>
      <c r="N6555">
        <f>INDEX(SORT('08_MODELO_MULTIPLO'!G$31:G$3842;1;TRUE);K6555)</f>
        <v/>
      </c>
    </row>
    <row r="6556">
      <c r="A6556" t="n">
        <v>2737</v>
      </c>
      <c r="B6556">
        <f>(A6556-0,5)/3812</f>
        <v/>
      </c>
      <c r="C6556">
        <f>NORM.S.INV(B6556)</f>
        <v/>
      </c>
      <c r="D6556">
        <f>INDEX(SORT('06_MODELO_REFS'!F$26:F$3837;1;TRUE);A6556)</f>
        <v/>
      </c>
      <c r="F6556" t="n">
        <v>2737</v>
      </c>
      <c r="G6556">
        <f>(F6556-0,5)/3812</f>
        <v/>
      </c>
      <c r="H6556">
        <f>NORM.S.INV(G6556)</f>
        <v/>
      </c>
      <c r="I6556">
        <f>INDEX(SORT('07_MODELO_NPI'!F$26:F$3837;1;TRUE);F6556)</f>
        <v/>
      </c>
      <c r="K6556" t="n">
        <v>2737</v>
      </c>
      <c r="L6556">
        <f>(K6556-0,5)/3812</f>
        <v/>
      </c>
      <c r="M6556">
        <f>NORM.S.INV(L6556)</f>
        <v/>
      </c>
      <c r="N6556">
        <f>INDEX(SORT('08_MODELO_MULTIPLO'!G$31:G$3842;1;TRUE);K6556)</f>
        <v/>
      </c>
    </row>
    <row r="6557">
      <c r="A6557" t="n">
        <v>2738</v>
      </c>
      <c r="B6557">
        <f>(A6557-0,5)/3812</f>
        <v/>
      </c>
      <c r="C6557">
        <f>NORM.S.INV(B6557)</f>
        <v/>
      </c>
      <c r="D6557">
        <f>INDEX(SORT('06_MODELO_REFS'!F$26:F$3837;1;TRUE);A6557)</f>
        <v/>
      </c>
      <c r="F6557" t="n">
        <v>2738</v>
      </c>
      <c r="G6557">
        <f>(F6557-0,5)/3812</f>
        <v/>
      </c>
      <c r="H6557">
        <f>NORM.S.INV(G6557)</f>
        <v/>
      </c>
      <c r="I6557">
        <f>INDEX(SORT('07_MODELO_NPI'!F$26:F$3837;1;TRUE);F6557)</f>
        <v/>
      </c>
      <c r="K6557" t="n">
        <v>2738</v>
      </c>
      <c r="L6557">
        <f>(K6557-0,5)/3812</f>
        <v/>
      </c>
      <c r="M6557">
        <f>NORM.S.INV(L6557)</f>
        <v/>
      </c>
      <c r="N6557">
        <f>INDEX(SORT('08_MODELO_MULTIPLO'!G$31:G$3842;1;TRUE);K6557)</f>
        <v/>
      </c>
    </row>
    <row r="6558">
      <c r="A6558" t="n">
        <v>2739</v>
      </c>
      <c r="B6558">
        <f>(A6558-0,5)/3812</f>
        <v/>
      </c>
      <c r="C6558">
        <f>NORM.S.INV(B6558)</f>
        <v/>
      </c>
      <c r="D6558">
        <f>INDEX(SORT('06_MODELO_REFS'!F$26:F$3837;1;TRUE);A6558)</f>
        <v/>
      </c>
      <c r="F6558" t="n">
        <v>2739</v>
      </c>
      <c r="G6558">
        <f>(F6558-0,5)/3812</f>
        <v/>
      </c>
      <c r="H6558">
        <f>NORM.S.INV(G6558)</f>
        <v/>
      </c>
      <c r="I6558">
        <f>INDEX(SORT('07_MODELO_NPI'!F$26:F$3837;1;TRUE);F6558)</f>
        <v/>
      </c>
      <c r="K6558" t="n">
        <v>2739</v>
      </c>
      <c r="L6558">
        <f>(K6558-0,5)/3812</f>
        <v/>
      </c>
      <c r="M6558">
        <f>NORM.S.INV(L6558)</f>
        <v/>
      </c>
      <c r="N6558">
        <f>INDEX(SORT('08_MODELO_MULTIPLO'!G$31:G$3842;1;TRUE);K6558)</f>
        <v/>
      </c>
    </row>
    <row r="6559">
      <c r="A6559" t="n">
        <v>2740</v>
      </c>
      <c r="B6559">
        <f>(A6559-0,5)/3812</f>
        <v/>
      </c>
      <c r="C6559">
        <f>NORM.S.INV(B6559)</f>
        <v/>
      </c>
      <c r="D6559">
        <f>INDEX(SORT('06_MODELO_REFS'!F$26:F$3837;1;TRUE);A6559)</f>
        <v/>
      </c>
      <c r="F6559" t="n">
        <v>2740</v>
      </c>
      <c r="G6559">
        <f>(F6559-0,5)/3812</f>
        <v/>
      </c>
      <c r="H6559">
        <f>NORM.S.INV(G6559)</f>
        <v/>
      </c>
      <c r="I6559">
        <f>INDEX(SORT('07_MODELO_NPI'!F$26:F$3837;1;TRUE);F6559)</f>
        <v/>
      </c>
      <c r="K6559" t="n">
        <v>2740</v>
      </c>
      <c r="L6559">
        <f>(K6559-0,5)/3812</f>
        <v/>
      </c>
      <c r="M6559">
        <f>NORM.S.INV(L6559)</f>
        <v/>
      </c>
      <c r="N6559">
        <f>INDEX(SORT('08_MODELO_MULTIPLO'!G$31:G$3842;1;TRUE);K6559)</f>
        <v/>
      </c>
    </row>
    <row r="6560">
      <c r="A6560" t="n">
        <v>2741</v>
      </c>
      <c r="B6560">
        <f>(A6560-0,5)/3812</f>
        <v/>
      </c>
      <c r="C6560">
        <f>NORM.S.INV(B6560)</f>
        <v/>
      </c>
      <c r="D6560">
        <f>INDEX(SORT('06_MODELO_REFS'!F$26:F$3837;1;TRUE);A6560)</f>
        <v/>
      </c>
      <c r="F6560" t="n">
        <v>2741</v>
      </c>
      <c r="G6560">
        <f>(F6560-0,5)/3812</f>
        <v/>
      </c>
      <c r="H6560">
        <f>NORM.S.INV(G6560)</f>
        <v/>
      </c>
      <c r="I6560">
        <f>INDEX(SORT('07_MODELO_NPI'!F$26:F$3837;1;TRUE);F6560)</f>
        <v/>
      </c>
      <c r="K6560" t="n">
        <v>2741</v>
      </c>
      <c r="L6560">
        <f>(K6560-0,5)/3812</f>
        <v/>
      </c>
      <c r="M6560">
        <f>NORM.S.INV(L6560)</f>
        <v/>
      </c>
      <c r="N6560">
        <f>INDEX(SORT('08_MODELO_MULTIPLO'!G$31:G$3842;1;TRUE);K6560)</f>
        <v/>
      </c>
    </row>
    <row r="6561">
      <c r="A6561" t="n">
        <v>2742</v>
      </c>
      <c r="B6561">
        <f>(A6561-0,5)/3812</f>
        <v/>
      </c>
      <c r="C6561">
        <f>NORM.S.INV(B6561)</f>
        <v/>
      </c>
      <c r="D6561">
        <f>INDEX(SORT('06_MODELO_REFS'!F$26:F$3837;1;TRUE);A6561)</f>
        <v/>
      </c>
      <c r="F6561" t="n">
        <v>2742</v>
      </c>
      <c r="G6561">
        <f>(F6561-0,5)/3812</f>
        <v/>
      </c>
      <c r="H6561">
        <f>NORM.S.INV(G6561)</f>
        <v/>
      </c>
      <c r="I6561">
        <f>INDEX(SORT('07_MODELO_NPI'!F$26:F$3837;1;TRUE);F6561)</f>
        <v/>
      </c>
      <c r="K6561" t="n">
        <v>2742</v>
      </c>
      <c r="L6561">
        <f>(K6561-0,5)/3812</f>
        <v/>
      </c>
      <c r="M6561">
        <f>NORM.S.INV(L6561)</f>
        <v/>
      </c>
      <c r="N6561">
        <f>INDEX(SORT('08_MODELO_MULTIPLO'!G$31:G$3842;1;TRUE);K6561)</f>
        <v/>
      </c>
    </row>
    <row r="6562">
      <c r="A6562" t="n">
        <v>2743</v>
      </c>
      <c r="B6562">
        <f>(A6562-0,5)/3812</f>
        <v/>
      </c>
      <c r="C6562">
        <f>NORM.S.INV(B6562)</f>
        <v/>
      </c>
      <c r="D6562">
        <f>INDEX(SORT('06_MODELO_REFS'!F$26:F$3837;1;TRUE);A6562)</f>
        <v/>
      </c>
      <c r="F6562" t="n">
        <v>2743</v>
      </c>
      <c r="G6562">
        <f>(F6562-0,5)/3812</f>
        <v/>
      </c>
      <c r="H6562">
        <f>NORM.S.INV(G6562)</f>
        <v/>
      </c>
      <c r="I6562">
        <f>INDEX(SORT('07_MODELO_NPI'!F$26:F$3837;1;TRUE);F6562)</f>
        <v/>
      </c>
      <c r="K6562" t="n">
        <v>2743</v>
      </c>
      <c r="L6562">
        <f>(K6562-0,5)/3812</f>
        <v/>
      </c>
      <c r="M6562">
        <f>NORM.S.INV(L6562)</f>
        <v/>
      </c>
      <c r="N6562">
        <f>INDEX(SORT('08_MODELO_MULTIPLO'!G$31:G$3842;1;TRUE);K6562)</f>
        <v/>
      </c>
    </row>
    <row r="6563">
      <c r="A6563" t="n">
        <v>2744</v>
      </c>
      <c r="B6563">
        <f>(A6563-0,5)/3812</f>
        <v/>
      </c>
      <c r="C6563">
        <f>NORM.S.INV(B6563)</f>
        <v/>
      </c>
      <c r="D6563">
        <f>INDEX(SORT('06_MODELO_REFS'!F$26:F$3837;1;TRUE);A6563)</f>
        <v/>
      </c>
      <c r="F6563" t="n">
        <v>2744</v>
      </c>
      <c r="G6563">
        <f>(F6563-0,5)/3812</f>
        <v/>
      </c>
      <c r="H6563">
        <f>NORM.S.INV(G6563)</f>
        <v/>
      </c>
      <c r="I6563">
        <f>INDEX(SORT('07_MODELO_NPI'!F$26:F$3837;1;TRUE);F6563)</f>
        <v/>
      </c>
      <c r="K6563" t="n">
        <v>2744</v>
      </c>
      <c r="L6563">
        <f>(K6563-0,5)/3812</f>
        <v/>
      </c>
      <c r="M6563">
        <f>NORM.S.INV(L6563)</f>
        <v/>
      </c>
      <c r="N6563">
        <f>INDEX(SORT('08_MODELO_MULTIPLO'!G$31:G$3842;1;TRUE);K6563)</f>
        <v/>
      </c>
    </row>
    <row r="6564">
      <c r="A6564" t="n">
        <v>2745</v>
      </c>
      <c r="B6564">
        <f>(A6564-0,5)/3812</f>
        <v/>
      </c>
      <c r="C6564">
        <f>NORM.S.INV(B6564)</f>
        <v/>
      </c>
      <c r="D6564">
        <f>INDEX(SORT('06_MODELO_REFS'!F$26:F$3837;1;TRUE);A6564)</f>
        <v/>
      </c>
      <c r="F6564" t="n">
        <v>2745</v>
      </c>
      <c r="G6564">
        <f>(F6564-0,5)/3812</f>
        <v/>
      </c>
      <c r="H6564">
        <f>NORM.S.INV(G6564)</f>
        <v/>
      </c>
      <c r="I6564">
        <f>INDEX(SORT('07_MODELO_NPI'!F$26:F$3837;1;TRUE);F6564)</f>
        <v/>
      </c>
      <c r="K6564" t="n">
        <v>2745</v>
      </c>
      <c r="L6564">
        <f>(K6564-0,5)/3812</f>
        <v/>
      </c>
      <c r="M6564">
        <f>NORM.S.INV(L6564)</f>
        <v/>
      </c>
      <c r="N6564">
        <f>INDEX(SORT('08_MODELO_MULTIPLO'!G$31:G$3842;1;TRUE);K6564)</f>
        <v/>
      </c>
    </row>
    <row r="6565">
      <c r="A6565" t="n">
        <v>2746</v>
      </c>
      <c r="B6565">
        <f>(A6565-0,5)/3812</f>
        <v/>
      </c>
      <c r="C6565">
        <f>NORM.S.INV(B6565)</f>
        <v/>
      </c>
      <c r="D6565">
        <f>INDEX(SORT('06_MODELO_REFS'!F$26:F$3837;1;TRUE);A6565)</f>
        <v/>
      </c>
      <c r="F6565" t="n">
        <v>2746</v>
      </c>
      <c r="G6565">
        <f>(F6565-0,5)/3812</f>
        <v/>
      </c>
      <c r="H6565">
        <f>NORM.S.INV(G6565)</f>
        <v/>
      </c>
      <c r="I6565">
        <f>INDEX(SORT('07_MODELO_NPI'!F$26:F$3837;1;TRUE);F6565)</f>
        <v/>
      </c>
      <c r="K6565" t="n">
        <v>2746</v>
      </c>
      <c r="L6565">
        <f>(K6565-0,5)/3812</f>
        <v/>
      </c>
      <c r="M6565">
        <f>NORM.S.INV(L6565)</f>
        <v/>
      </c>
      <c r="N6565">
        <f>INDEX(SORT('08_MODELO_MULTIPLO'!G$31:G$3842;1;TRUE);K6565)</f>
        <v/>
      </c>
    </row>
    <row r="6566">
      <c r="A6566" t="n">
        <v>2747</v>
      </c>
      <c r="B6566">
        <f>(A6566-0,5)/3812</f>
        <v/>
      </c>
      <c r="C6566">
        <f>NORM.S.INV(B6566)</f>
        <v/>
      </c>
      <c r="D6566">
        <f>INDEX(SORT('06_MODELO_REFS'!F$26:F$3837;1;TRUE);A6566)</f>
        <v/>
      </c>
      <c r="F6566" t="n">
        <v>2747</v>
      </c>
      <c r="G6566">
        <f>(F6566-0,5)/3812</f>
        <v/>
      </c>
      <c r="H6566">
        <f>NORM.S.INV(G6566)</f>
        <v/>
      </c>
      <c r="I6566">
        <f>INDEX(SORT('07_MODELO_NPI'!F$26:F$3837;1;TRUE);F6566)</f>
        <v/>
      </c>
      <c r="K6566" t="n">
        <v>2747</v>
      </c>
      <c r="L6566">
        <f>(K6566-0,5)/3812</f>
        <v/>
      </c>
      <c r="M6566">
        <f>NORM.S.INV(L6566)</f>
        <v/>
      </c>
      <c r="N6566">
        <f>INDEX(SORT('08_MODELO_MULTIPLO'!G$31:G$3842;1;TRUE);K6566)</f>
        <v/>
      </c>
    </row>
    <row r="6567">
      <c r="A6567" t="n">
        <v>2748</v>
      </c>
      <c r="B6567">
        <f>(A6567-0,5)/3812</f>
        <v/>
      </c>
      <c r="C6567">
        <f>NORM.S.INV(B6567)</f>
        <v/>
      </c>
      <c r="D6567">
        <f>INDEX(SORT('06_MODELO_REFS'!F$26:F$3837;1;TRUE);A6567)</f>
        <v/>
      </c>
      <c r="F6567" t="n">
        <v>2748</v>
      </c>
      <c r="G6567">
        <f>(F6567-0,5)/3812</f>
        <v/>
      </c>
      <c r="H6567">
        <f>NORM.S.INV(G6567)</f>
        <v/>
      </c>
      <c r="I6567">
        <f>INDEX(SORT('07_MODELO_NPI'!F$26:F$3837;1;TRUE);F6567)</f>
        <v/>
      </c>
      <c r="K6567" t="n">
        <v>2748</v>
      </c>
      <c r="L6567">
        <f>(K6567-0,5)/3812</f>
        <v/>
      </c>
      <c r="M6567">
        <f>NORM.S.INV(L6567)</f>
        <v/>
      </c>
      <c r="N6567">
        <f>INDEX(SORT('08_MODELO_MULTIPLO'!G$31:G$3842;1;TRUE);K6567)</f>
        <v/>
      </c>
    </row>
    <row r="6568">
      <c r="A6568" t="n">
        <v>2749</v>
      </c>
      <c r="B6568">
        <f>(A6568-0,5)/3812</f>
        <v/>
      </c>
      <c r="C6568">
        <f>NORM.S.INV(B6568)</f>
        <v/>
      </c>
      <c r="D6568">
        <f>INDEX(SORT('06_MODELO_REFS'!F$26:F$3837;1;TRUE);A6568)</f>
        <v/>
      </c>
      <c r="F6568" t="n">
        <v>2749</v>
      </c>
      <c r="G6568">
        <f>(F6568-0,5)/3812</f>
        <v/>
      </c>
      <c r="H6568">
        <f>NORM.S.INV(G6568)</f>
        <v/>
      </c>
      <c r="I6568">
        <f>INDEX(SORT('07_MODELO_NPI'!F$26:F$3837;1;TRUE);F6568)</f>
        <v/>
      </c>
      <c r="K6568" t="n">
        <v>2749</v>
      </c>
      <c r="L6568">
        <f>(K6568-0,5)/3812</f>
        <v/>
      </c>
      <c r="M6568">
        <f>NORM.S.INV(L6568)</f>
        <v/>
      </c>
      <c r="N6568">
        <f>INDEX(SORT('08_MODELO_MULTIPLO'!G$31:G$3842;1;TRUE);K6568)</f>
        <v/>
      </c>
    </row>
    <row r="6569">
      <c r="A6569" t="n">
        <v>2750</v>
      </c>
      <c r="B6569">
        <f>(A6569-0,5)/3812</f>
        <v/>
      </c>
      <c r="C6569">
        <f>NORM.S.INV(B6569)</f>
        <v/>
      </c>
      <c r="D6569">
        <f>INDEX(SORT('06_MODELO_REFS'!F$26:F$3837;1;TRUE);A6569)</f>
        <v/>
      </c>
      <c r="F6569" t="n">
        <v>2750</v>
      </c>
      <c r="G6569">
        <f>(F6569-0,5)/3812</f>
        <v/>
      </c>
      <c r="H6569">
        <f>NORM.S.INV(G6569)</f>
        <v/>
      </c>
      <c r="I6569">
        <f>INDEX(SORT('07_MODELO_NPI'!F$26:F$3837;1;TRUE);F6569)</f>
        <v/>
      </c>
      <c r="K6569" t="n">
        <v>2750</v>
      </c>
      <c r="L6569">
        <f>(K6569-0,5)/3812</f>
        <v/>
      </c>
      <c r="M6569">
        <f>NORM.S.INV(L6569)</f>
        <v/>
      </c>
      <c r="N6569">
        <f>INDEX(SORT('08_MODELO_MULTIPLO'!G$31:G$3842;1;TRUE);K6569)</f>
        <v/>
      </c>
    </row>
    <row r="6570">
      <c r="A6570" t="n">
        <v>2751</v>
      </c>
      <c r="B6570">
        <f>(A6570-0,5)/3812</f>
        <v/>
      </c>
      <c r="C6570">
        <f>NORM.S.INV(B6570)</f>
        <v/>
      </c>
      <c r="D6570">
        <f>INDEX(SORT('06_MODELO_REFS'!F$26:F$3837;1;TRUE);A6570)</f>
        <v/>
      </c>
      <c r="F6570" t="n">
        <v>2751</v>
      </c>
      <c r="G6570">
        <f>(F6570-0,5)/3812</f>
        <v/>
      </c>
      <c r="H6570">
        <f>NORM.S.INV(G6570)</f>
        <v/>
      </c>
      <c r="I6570">
        <f>INDEX(SORT('07_MODELO_NPI'!F$26:F$3837;1;TRUE);F6570)</f>
        <v/>
      </c>
      <c r="K6570" t="n">
        <v>2751</v>
      </c>
      <c r="L6570">
        <f>(K6570-0,5)/3812</f>
        <v/>
      </c>
      <c r="M6570">
        <f>NORM.S.INV(L6570)</f>
        <v/>
      </c>
      <c r="N6570">
        <f>INDEX(SORT('08_MODELO_MULTIPLO'!G$31:G$3842;1;TRUE);K6570)</f>
        <v/>
      </c>
    </row>
    <row r="6571">
      <c r="A6571" t="n">
        <v>2752</v>
      </c>
      <c r="B6571">
        <f>(A6571-0,5)/3812</f>
        <v/>
      </c>
      <c r="C6571">
        <f>NORM.S.INV(B6571)</f>
        <v/>
      </c>
      <c r="D6571">
        <f>INDEX(SORT('06_MODELO_REFS'!F$26:F$3837;1;TRUE);A6571)</f>
        <v/>
      </c>
      <c r="F6571" t="n">
        <v>2752</v>
      </c>
      <c r="G6571">
        <f>(F6571-0,5)/3812</f>
        <v/>
      </c>
      <c r="H6571">
        <f>NORM.S.INV(G6571)</f>
        <v/>
      </c>
      <c r="I6571">
        <f>INDEX(SORT('07_MODELO_NPI'!F$26:F$3837;1;TRUE);F6571)</f>
        <v/>
      </c>
      <c r="K6571" t="n">
        <v>2752</v>
      </c>
      <c r="L6571">
        <f>(K6571-0,5)/3812</f>
        <v/>
      </c>
      <c r="M6571">
        <f>NORM.S.INV(L6571)</f>
        <v/>
      </c>
      <c r="N6571">
        <f>INDEX(SORT('08_MODELO_MULTIPLO'!G$31:G$3842;1;TRUE);K6571)</f>
        <v/>
      </c>
    </row>
    <row r="6572">
      <c r="A6572" t="n">
        <v>2753</v>
      </c>
      <c r="B6572">
        <f>(A6572-0,5)/3812</f>
        <v/>
      </c>
      <c r="C6572">
        <f>NORM.S.INV(B6572)</f>
        <v/>
      </c>
      <c r="D6572">
        <f>INDEX(SORT('06_MODELO_REFS'!F$26:F$3837;1;TRUE);A6572)</f>
        <v/>
      </c>
      <c r="F6572" t="n">
        <v>2753</v>
      </c>
      <c r="G6572">
        <f>(F6572-0,5)/3812</f>
        <v/>
      </c>
      <c r="H6572">
        <f>NORM.S.INV(G6572)</f>
        <v/>
      </c>
      <c r="I6572">
        <f>INDEX(SORT('07_MODELO_NPI'!F$26:F$3837;1;TRUE);F6572)</f>
        <v/>
      </c>
      <c r="K6572" t="n">
        <v>2753</v>
      </c>
      <c r="L6572">
        <f>(K6572-0,5)/3812</f>
        <v/>
      </c>
      <c r="M6572">
        <f>NORM.S.INV(L6572)</f>
        <v/>
      </c>
      <c r="N6572">
        <f>INDEX(SORT('08_MODELO_MULTIPLO'!G$31:G$3842;1;TRUE);K6572)</f>
        <v/>
      </c>
    </row>
    <row r="6573">
      <c r="A6573" t="n">
        <v>2754</v>
      </c>
      <c r="B6573">
        <f>(A6573-0,5)/3812</f>
        <v/>
      </c>
      <c r="C6573">
        <f>NORM.S.INV(B6573)</f>
        <v/>
      </c>
      <c r="D6573">
        <f>INDEX(SORT('06_MODELO_REFS'!F$26:F$3837;1;TRUE);A6573)</f>
        <v/>
      </c>
      <c r="F6573" t="n">
        <v>2754</v>
      </c>
      <c r="G6573">
        <f>(F6573-0,5)/3812</f>
        <v/>
      </c>
      <c r="H6573">
        <f>NORM.S.INV(G6573)</f>
        <v/>
      </c>
      <c r="I6573">
        <f>INDEX(SORT('07_MODELO_NPI'!F$26:F$3837;1;TRUE);F6573)</f>
        <v/>
      </c>
      <c r="K6573" t="n">
        <v>2754</v>
      </c>
      <c r="L6573">
        <f>(K6573-0,5)/3812</f>
        <v/>
      </c>
      <c r="M6573">
        <f>NORM.S.INV(L6573)</f>
        <v/>
      </c>
      <c r="N6573">
        <f>INDEX(SORT('08_MODELO_MULTIPLO'!G$31:G$3842;1;TRUE);K6573)</f>
        <v/>
      </c>
    </row>
    <row r="6574">
      <c r="A6574" t="n">
        <v>2755</v>
      </c>
      <c r="B6574">
        <f>(A6574-0,5)/3812</f>
        <v/>
      </c>
      <c r="C6574">
        <f>NORM.S.INV(B6574)</f>
        <v/>
      </c>
      <c r="D6574">
        <f>INDEX(SORT('06_MODELO_REFS'!F$26:F$3837;1;TRUE);A6574)</f>
        <v/>
      </c>
      <c r="F6574" t="n">
        <v>2755</v>
      </c>
      <c r="G6574">
        <f>(F6574-0,5)/3812</f>
        <v/>
      </c>
      <c r="H6574">
        <f>NORM.S.INV(G6574)</f>
        <v/>
      </c>
      <c r="I6574">
        <f>INDEX(SORT('07_MODELO_NPI'!F$26:F$3837;1;TRUE);F6574)</f>
        <v/>
      </c>
      <c r="K6574" t="n">
        <v>2755</v>
      </c>
      <c r="L6574">
        <f>(K6574-0,5)/3812</f>
        <v/>
      </c>
      <c r="M6574">
        <f>NORM.S.INV(L6574)</f>
        <v/>
      </c>
      <c r="N6574">
        <f>INDEX(SORT('08_MODELO_MULTIPLO'!G$31:G$3842;1;TRUE);K6574)</f>
        <v/>
      </c>
    </row>
    <row r="6575">
      <c r="A6575" t="n">
        <v>2756</v>
      </c>
      <c r="B6575">
        <f>(A6575-0,5)/3812</f>
        <v/>
      </c>
      <c r="C6575">
        <f>NORM.S.INV(B6575)</f>
        <v/>
      </c>
      <c r="D6575">
        <f>INDEX(SORT('06_MODELO_REFS'!F$26:F$3837;1;TRUE);A6575)</f>
        <v/>
      </c>
      <c r="F6575" t="n">
        <v>2756</v>
      </c>
      <c r="G6575">
        <f>(F6575-0,5)/3812</f>
        <v/>
      </c>
      <c r="H6575">
        <f>NORM.S.INV(G6575)</f>
        <v/>
      </c>
      <c r="I6575">
        <f>INDEX(SORT('07_MODELO_NPI'!F$26:F$3837;1;TRUE);F6575)</f>
        <v/>
      </c>
      <c r="K6575" t="n">
        <v>2756</v>
      </c>
      <c r="L6575">
        <f>(K6575-0,5)/3812</f>
        <v/>
      </c>
      <c r="M6575">
        <f>NORM.S.INV(L6575)</f>
        <v/>
      </c>
      <c r="N6575">
        <f>INDEX(SORT('08_MODELO_MULTIPLO'!G$31:G$3842;1;TRUE);K6575)</f>
        <v/>
      </c>
    </row>
    <row r="6576">
      <c r="A6576" t="n">
        <v>2757</v>
      </c>
      <c r="B6576">
        <f>(A6576-0,5)/3812</f>
        <v/>
      </c>
      <c r="C6576">
        <f>NORM.S.INV(B6576)</f>
        <v/>
      </c>
      <c r="D6576">
        <f>INDEX(SORT('06_MODELO_REFS'!F$26:F$3837;1;TRUE);A6576)</f>
        <v/>
      </c>
      <c r="F6576" t="n">
        <v>2757</v>
      </c>
      <c r="G6576">
        <f>(F6576-0,5)/3812</f>
        <v/>
      </c>
      <c r="H6576">
        <f>NORM.S.INV(G6576)</f>
        <v/>
      </c>
      <c r="I6576">
        <f>INDEX(SORT('07_MODELO_NPI'!F$26:F$3837;1;TRUE);F6576)</f>
        <v/>
      </c>
      <c r="K6576" t="n">
        <v>2757</v>
      </c>
      <c r="L6576">
        <f>(K6576-0,5)/3812</f>
        <v/>
      </c>
      <c r="M6576">
        <f>NORM.S.INV(L6576)</f>
        <v/>
      </c>
      <c r="N6576">
        <f>INDEX(SORT('08_MODELO_MULTIPLO'!G$31:G$3842;1;TRUE);K6576)</f>
        <v/>
      </c>
    </row>
    <row r="6577">
      <c r="A6577" t="n">
        <v>2758</v>
      </c>
      <c r="B6577">
        <f>(A6577-0,5)/3812</f>
        <v/>
      </c>
      <c r="C6577">
        <f>NORM.S.INV(B6577)</f>
        <v/>
      </c>
      <c r="D6577">
        <f>INDEX(SORT('06_MODELO_REFS'!F$26:F$3837;1;TRUE);A6577)</f>
        <v/>
      </c>
      <c r="F6577" t="n">
        <v>2758</v>
      </c>
      <c r="G6577">
        <f>(F6577-0,5)/3812</f>
        <v/>
      </c>
      <c r="H6577">
        <f>NORM.S.INV(G6577)</f>
        <v/>
      </c>
      <c r="I6577">
        <f>INDEX(SORT('07_MODELO_NPI'!F$26:F$3837;1;TRUE);F6577)</f>
        <v/>
      </c>
      <c r="K6577" t="n">
        <v>2758</v>
      </c>
      <c r="L6577">
        <f>(K6577-0,5)/3812</f>
        <v/>
      </c>
      <c r="M6577">
        <f>NORM.S.INV(L6577)</f>
        <v/>
      </c>
      <c r="N6577">
        <f>INDEX(SORT('08_MODELO_MULTIPLO'!G$31:G$3842;1;TRUE);K6577)</f>
        <v/>
      </c>
    </row>
    <row r="6578">
      <c r="A6578" t="n">
        <v>2759</v>
      </c>
      <c r="B6578">
        <f>(A6578-0,5)/3812</f>
        <v/>
      </c>
      <c r="C6578">
        <f>NORM.S.INV(B6578)</f>
        <v/>
      </c>
      <c r="D6578">
        <f>INDEX(SORT('06_MODELO_REFS'!F$26:F$3837;1;TRUE);A6578)</f>
        <v/>
      </c>
      <c r="F6578" t="n">
        <v>2759</v>
      </c>
      <c r="G6578">
        <f>(F6578-0,5)/3812</f>
        <v/>
      </c>
      <c r="H6578">
        <f>NORM.S.INV(G6578)</f>
        <v/>
      </c>
      <c r="I6578">
        <f>INDEX(SORT('07_MODELO_NPI'!F$26:F$3837;1;TRUE);F6578)</f>
        <v/>
      </c>
      <c r="K6578" t="n">
        <v>2759</v>
      </c>
      <c r="L6578">
        <f>(K6578-0,5)/3812</f>
        <v/>
      </c>
      <c r="M6578">
        <f>NORM.S.INV(L6578)</f>
        <v/>
      </c>
      <c r="N6578">
        <f>INDEX(SORT('08_MODELO_MULTIPLO'!G$31:G$3842;1;TRUE);K6578)</f>
        <v/>
      </c>
    </row>
    <row r="6579">
      <c r="A6579" t="n">
        <v>2760</v>
      </c>
      <c r="B6579">
        <f>(A6579-0,5)/3812</f>
        <v/>
      </c>
      <c r="C6579">
        <f>NORM.S.INV(B6579)</f>
        <v/>
      </c>
      <c r="D6579">
        <f>INDEX(SORT('06_MODELO_REFS'!F$26:F$3837;1;TRUE);A6579)</f>
        <v/>
      </c>
      <c r="F6579" t="n">
        <v>2760</v>
      </c>
      <c r="G6579">
        <f>(F6579-0,5)/3812</f>
        <v/>
      </c>
      <c r="H6579">
        <f>NORM.S.INV(G6579)</f>
        <v/>
      </c>
      <c r="I6579">
        <f>INDEX(SORT('07_MODELO_NPI'!F$26:F$3837;1;TRUE);F6579)</f>
        <v/>
      </c>
      <c r="K6579" t="n">
        <v>2760</v>
      </c>
      <c r="L6579">
        <f>(K6579-0,5)/3812</f>
        <v/>
      </c>
      <c r="M6579">
        <f>NORM.S.INV(L6579)</f>
        <v/>
      </c>
      <c r="N6579">
        <f>INDEX(SORT('08_MODELO_MULTIPLO'!G$31:G$3842;1;TRUE);K6579)</f>
        <v/>
      </c>
    </row>
    <row r="6580">
      <c r="A6580" t="n">
        <v>2761</v>
      </c>
      <c r="B6580">
        <f>(A6580-0,5)/3812</f>
        <v/>
      </c>
      <c r="C6580">
        <f>NORM.S.INV(B6580)</f>
        <v/>
      </c>
      <c r="D6580">
        <f>INDEX(SORT('06_MODELO_REFS'!F$26:F$3837;1;TRUE);A6580)</f>
        <v/>
      </c>
      <c r="F6580" t="n">
        <v>2761</v>
      </c>
      <c r="G6580">
        <f>(F6580-0,5)/3812</f>
        <v/>
      </c>
      <c r="H6580">
        <f>NORM.S.INV(G6580)</f>
        <v/>
      </c>
      <c r="I6580">
        <f>INDEX(SORT('07_MODELO_NPI'!F$26:F$3837;1;TRUE);F6580)</f>
        <v/>
      </c>
      <c r="K6580" t="n">
        <v>2761</v>
      </c>
      <c r="L6580">
        <f>(K6580-0,5)/3812</f>
        <v/>
      </c>
      <c r="M6580">
        <f>NORM.S.INV(L6580)</f>
        <v/>
      </c>
      <c r="N6580">
        <f>INDEX(SORT('08_MODELO_MULTIPLO'!G$31:G$3842;1;TRUE);K6580)</f>
        <v/>
      </c>
    </row>
    <row r="6581">
      <c r="A6581" t="n">
        <v>2762</v>
      </c>
      <c r="B6581">
        <f>(A6581-0,5)/3812</f>
        <v/>
      </c>
      <c r="C6581">
        <f>NORM.S.INV(B6581)</f>
        <v/>
      </c>
      <c r="D6581">
        <f>INDEX(SORT('06_MODELO_REFS'!F$26:F$3837;1;TRUE);A6581)</f>
        <v/>
      </c>
      <c r="F6581" t="n">
        <v>2762</v>
      </c>
      <c r="G6581">
        <f>(F6581-0,5)/3812</f>
        <v/>
      </c>
      <c r="H6581">
        <f>NORM.S.INV(G6581)</f>
        <v/>
      </c>
      <c r="I6581">
        <f>INDEX(SORT('07_MODELO_NPI'!F$26:F$3837;1;TRUE);F6581)</f>
        <v/>
      </c>
      <c r="K6581" t="n">
        <v>2762</v>
      </c>
      <c r="L6581">
        <f>(K6581-0,5)/3812</f>
        <v/>
      </c>
      <c r="M6581">
        <f>NORM.S.INV(L6581)</f>
        <v/>
      </c>
      <c r="N6581">
        <f>INDEX(SORT('08_MODELO_MULTIPLO'!G$31:G$3842;1;TRUE);K6581)</f>
        <v/>
      </c>
    </row>
    <row r="6582">
      <c r="A6582" t="n">
        <v>2763</v>
      </c>
      <c r="B6582">
        <f>(A6582-0,5)/3812</f>
        <v/>
      </c>
      <c r="C6582">
        <f>NORM.S.INV(B6582)</f>
        <v/>
      </c>
      <c r="D6582">
        <f>INDEX(SORT('06_MODELO_REFS'!F$26:F$3837;1;TRUE);A6582)</f>
        <v/>
      </c>
      <c r="F6582" t="n">
        <v>2763</v>
      </c>
      <c r="G6582">
        <f>(F6582-0,5)/3812</f>
        <v/>
      </c>
      <c r="H6582">
        <f>NORM.S.INV(G6582)</f>
        <v/>
      </c>
      <c r="I6582">
        <f>INDEX(SORT('07_MODELO_NPI'!F$26:F$3837;1;TRUE);F6582)</f>
        <v/>
      </c>
      <c r="K6582" t="n">
        <v>2763</v>
      </c>
      <c r="L6582">
        <f>(K6582-0,5)/3812</f>
        <v/>
      </c>
      <c r="M6582">
        <f>NORM.S.INV(L6582)</f>
        <v/>
      </c>
      <c r="N6582">
        <f>INDEX(SORT('08_MODELO_MULTIPLO'!G$31:G$3842;1;TRUE);K6582)</f>
        <v/>
      </c>
    </row>
    <row r="6583">
      <c r="A6583" t="n">
        <v>2764</v>
      </c>
      <c r="B6583">
        <f>(A6583-0,5)/3812</f>
        <v/>
      </c>
      <c r="C6583">
        <f>NORM.S.INV(B6583)</f>
        <v/>
      </c>
      <c r="D6583">
        <f>INDEX(SORT('06_MODELO_REFS'!F$26:F$3837;1;TRUE);A6583)</f>
        <v/>
      </c>
      <c r="F6583" t="n">
        <v>2764</v>
      </c>
      <c r="G6583">
        <f>(F6583-0,5)/3812</f>
        <v/>
      </c>
      <c r="H6583">
        <f>NORM.S.INV(G6583)</f>
        <v/>
      </c>
      <c r="I6583">
        <f>INDEX(SORT('07_MODELO_NPI'!F$26:F$3837;1;TRUE);F6583)</f>
        <v/>
      </c>
      <c r="K6583" t="n">
        <v>2764</v>
      </c>
      <c r="L6583">
        <f>(K6583-0,5)/3812</f>
        <v/>
      </c>
      <c r="M6583">
        <f>NORM.S.INV(L6583)</f>
        <v/>
      </c>
      <c r="N6583">
        <f>INDEX(SORT('08_MODELO_MULTIPLO'!G$31:G$3842;1;TRUE);K6583)</f>
        <v/>
      </c>
    </row>
    <row r="6584">
      <c r="A6584" t="n">
        <v>2765</v>
      </c>
      <c r="B6584">
        <f>(A6584-0,5)/3812</f>
        <v/>
      </c>
      <c r="C6584">
        <f>NORM.S.INV(B6584)</f>
        <v/>
      </c>
      <c r="D6584">
        <f>INDEX(SORT('06_MODELO_REFS'!F$26:F$3837;1;TRUE);A6584)</f>
        <v/>
      </c>
      <c r="F6584" t="n">
        <v>2765</v>
      </c>
      <c r="G6584">
        <f>(F6584-0,5)/3812</f>
        <v/>
      </c>
      <c r="H6584">
        <f>NORM.S.INV(G6584)</f>
        <v/>
      </c>
      <c r="I6584">
        <f>INDEX(SORT('07_MODELO_NPI'!F$26:F$3837;1;TRUE);F6584)</f>
        <v/>
      </c>
      <c r="K6584" t="n">
        <v>2765</v>
      </c>
      <c r="L6584">
        <f>(K6584-0,5)/3812</f>
        <v/>
      </c>
      <c r="M6584">
        <f>NORM.S.INV(L6584)</f>
        <v/>
      </c>
      <c r="N6584">
        <f>INDEX(SORT('08_MODELO_MULTIPLO'!G$31:G$3842;1;TRUE);K6584)</f>
        <v/>
      </c>
    </row>
    <row r="6585">
      <c r="A6585" t="n">
        <v>2766</v>
      </c>
      <c r="B6585">
        <f>(A6585-0,5)/3812</f>
        <v/>
      </c>
      <c r="C6585">
        <f>NORM.S.INV(B6585)</f>
        <v/>
      </c>
      <c r="D6585">
        <f>INDEX(SORT('06_MODELO_REFS'!F$26:F$3837;1;TRUE);A6585)</f>
        <v/>
      </c>
      <c r="F6585" t="n">
        <v>2766</v>
      </c>
      <c r="G6585">
        <f>(F6585-0,5)/3812</f>
        <v/>
      </c>
      <c r="H6585">
        <f>NORM.S.INV(G6585)</f>
        <v/>
      </c>
      <c r="I6585">
        <f>INDEX(SORT('07_MODELO_NPI'!F$26:F$3837;1;TRUE);F6585)</f>
        <v/>
      </c>
      <c r="K6585" t="n">
        <v>2766</v>
      </c>
      <c r="L6585">
        <f>(K6585-0,5)/3812</f>
        <v/>
      </c>
      <c r="M6585">
        <f>NORM.S.INV(L6585)</f>
        <v/>
      </c>
      <c r="N6585">
        <f>INDEX(SORT('08_MODELO_MULTIPLO'!G$31:G$3842;1;TRUE);K6585)</f>
        <v/>
      </c>
    </row>
    <row r="6586">
      <c r="A6586" t="n">
        <v>2767</v>
      </c>
      <c r="B6586">
        <f>(A6586-0,5)/3812</f>
        <v/>
      </c>
      <c r="C6586">
        <f>NORM.S.INV(B6586)</f>
        <v/>
      </c>
      <c r="D6586">
        <f>INDEX(SORT('06_MODELO_REFS'!F$26:F$3837;1;TRUE);A6586)</f>
        <v/>
      </c>
      <c r="F6586" t="n">
        <v>2767</v>
      </c>
      <c r="G6586">
        <f>(F6586-0,5)/3812</f>
        <v/>
      </c>
      <c r="H6586">
        <f>NORM.S.INV(G6586)</f>
        <v/>
      </c>
      <c r="I6586">
        <f>INDEX(SORT('07_MODELO_NPI'!F$26:F$3837;1;TRUE);F6586)</f>
        <v/>
      </c>
      <c r="K6586" t="n">
        <v>2767</v>
      </c>
      <c r="L6586">
        <f>(K6586-0,5)/3812</f>
        <v/>
      </c>
      <c r="M6586">
        <f>NORM.S.INV(L6586)</f>
        <v/>
      </c>
      <c r="N6586">
        <f>INDEX(SORT('08_MODELO_MULTIPLO'!G$31:G$3842;1;TRUE);K6586)</f>
        <v/>
      </c>
    </row>
    <row r="6587">
      <c r="A6587" t="n">
        <v>2768</v>
      </c>
      <c r="B6587">
        <f>(A6587-0,5)/3812</f>
        <v/>
      </c>
      <c r="C6587">
        <f>NORM.S.INV(B6587)</f>
        <v/>
      </c>
      <c r="D6587">
        <f>INDEX(SORT('06_MODELO_REFS'!F$26:F$3837;1;TRUE);A6587)</f>
        <v/>
      </c>
      <c r="F6587" t="n">
        <v>2768</v>
      </c>
      <c r="G6587">
        <f>(F6587-0,5)/3812</f>
        <v/>
      </c>
      <c r="H6587">
        <f>NORM.S.INV(G6587)</f>
        <v/>
      </c>
      <c r="I6587">
        <f>INDEX(SORT('07_MODELO_NPI'!F$26:F$3837;1;TRUE);F6587)</f>
        <v/>
      </c>
      <c r="K6587" t="n">
        <v>2768</v>
      </c>
      <c r="L6587">
        <f>(K6587-0,5)/3812</f>
        <v/>
      </c>
      <c r="M6587">
        <f>NORM.S.INV(L6587)</f>
        <v/>
      </c>
      <c r="N6587">
        <f>INDEX(SORT('08_MODELO_MULTIPLO'!G$31:G$3842;1;TRUE);K6587)</f>
        <v/>
      </c>
    </row>
    <row r="6588">
      <c r="A6588" t="n">
        <v>2769</v>
      </c>
      <c r="B6588">
        <f>(A6588-0,5)/3812</f>
        <v/>
      </c>
      <c r="C6588">
        <f>NORM.S.INV(B6588)</f>
        <v/>
      </c>
      <c r="D6588">
        <f>INDEX(SORT('06_MODELO_REFS'!F$26:F$3837;1;TRUE);A6588)</f>
        <v/>
      </c>
      <c r="F6588" t="n">
        <v>2769</v>
      </c>
      <c r="G6588">
        <f>(F6588-0,5)/3812</f>
        <v/>
      </c>
      <c r="H6588">
        <f>NORM.S.INV(G6588)</f>
        <v/>
      </c>
      <c r="I6588">
        <f>INDEX(SORT('07_MODELO_NPI'!F$26:F$3837;1;TRUE);F6588)</f>
        <v/>
      </c>
      <c r="K6588" t="n">
        <v>2769</v>
      </c>
      <c r="L6588">
        <f>(K6588-0,5)/3812</f>
        <v/>
      </c>
      <c r="M6588">
        <f>NORM.S.INV(L6588)</f>
        <v/>
      </c>
      <c r="N6588">
        <f>INDEX(SORT('08_MODELO_MULTIPLO'!G$31:G$3842;1;TRUE);K6588)</f>
        <v/>
      </c>
    </row>
    <row r="6589">
      <c r="A6589" t="n">
        <v>2770</v>
      </c>
      <c r="B6589">
        <f>(A6589-0,5)/3812</f>
        <v/>
      </c>
      <c r="C6589">
        <f>NORM.S.INV(B6589)</f>
        <v/>
      </c>
      <c r="D6589">
        <f>INDEX(SORT('06_MODELO_REFS'!F$26:F$3837;1;TRUE);A6589)</f>
        <v/>
      </c>
      <c r="F6589" t="n">
        <v>2770</v>
      </c>
      <c r="G6589">
        <f>(F6589-0,5)/3812</f>
        <v/>
      </c>
      <c r="H6589">
        <f>NORM.S.INV(G6589)</f>
        <v/>
      </c>
      <c r="I6589">
        <f>INDEX(SORT('07_MODELO_NPI'!F$26:F$3837;1;TRUE);F6589)</f>
        <v/>
      </c>
      <c r="K6589" t="n">
        <v>2770</v>
      </c>
      <c r="L6589">
        <f>(K6589-0,5)/3812</f>
        <v/>
      </c>
      <c r="M6589">
        <f>NORM.S.INV(L6589)</f>
        <v/>
      </c>
      <c r="N6589">
        <f>INDEX(SORT('08_MODELO_MULTIPLO'!G$31:G$3842;1;TRUE);K6589)</f>
        <v/>
      </c>
    </row>
    <row r="6590">
      <c r="A6590" t="n">
        <v>2771</v>
      </c>
      <c r="B6590">
        <f>(A6590-0,5)/3812</f>
        <v/>
      </c>
      <c r="C6590">
        <f>NORM.S.INV(B6590)</f>
        <v/>
      </c>
      <c r="D6590">
        <f>INDEX(SORT('06_MODELO_REFS'!F$26:F$3837;1;TRUE);A6590)</f>
        <v/>
      </c>
      <c r="F6590" t="n">
        <v>2771</v>
      </c>
      <c r="G6590">
        <f>(F6590-0,5)/3812</f>
        <v/>
      </c>
      <c r="H6590">
        <f>NORM.S.INV(G6590)</f>
        <v/>
      </c>
      <c r="I6590">
        <f>INDEX(SORT('07_MODELO_NPI'!F$26:F$3837;1;TRUE);F6590)</f>
        <v/>
      </c>
      <c r="K6590" t="n">
        <v>2771</v>
      </c>
      <c r="L6590">
        <f>(K6590-0,5)/3812</f>
        <v/>
      </c>
      <c r="M6590">
        <f>NORM.S.INV(L6590)</f>
        <v/>
      </c>
      <c r="N6590">
        <f>INDEX(SORT('08_MODELO_MULTIPLO'!G$31:G$3842;1;TRUE);K6590)</f>
        <v/>
      </c>
    </row>
    <row r="6591">
      <c r="A6591" t="n">
        <v>2772</v>
      </c>
      <c r="B6591">
        <f>(A6591-0,5)/3812</f>
        <v/>
      </c>
      <c r="C6591">
        <f>NORM.S.INV(B6591)</f>
        <v/>
      </c>
      <c r="D6591">
        <f>INDEX(SORT('06_MODELO_REFS'!F$26:F$3837;1;TRUE);A6591)</f>
        <v/>
      </c>
      <c r="F6591" t="n">
        <v>2772</v>
      </c>
      <c r="G6591">
        <f>(F6591-0,5)/3812</f>
        <v/>
      </c>
      <c r="H6591">
        <f>NORM.S.INV(G6591)</f>
        <v/>
      </c>
      <c r="I6591">
        <f>INDEX(SORT('07_MODELO_NPI'!F$26:F$3837;1;TRUE);F6591)</f>
        <v/>
      </c>
      <c r="K6591" t="n">
        <v>2772</v>
      </c>
      <c r="L6591">
        <f>(K6591-0,5)/3812</f>
        <v/>
      </c>
      <c r="M6591">
        <f>NORM.S.INV(L6591)</f>
        <v/>
      </c>
      <c r="N6591">
        <f>INDEX(SORT('08_MODELO_MULTIPLO'!G$31:G$3842;1;TRUE);K6591)</f>
        <v/>
      </c>
    </row>
    <row r="6592">
      <c r="A6592" t="n">
        <v>2773</v>
      </c>
      <c r="B6592">
        <f>(A6592-0,5)/3812</f>
        <v/>
      </c>
      <c r="C6592">
        <f>NORM.S.INV(B6592)</f>
        <v/>
      </c>
      <c r="D6592">
        <f>INDEX(SORT('06_MODELO_REFS'!F$26:F$3837;1;TRUE);A6592)</f>
        <v/>
      </c>
      <c r="F6592" t="n">
        <v>2773</v>
      </c>
      <c r="G6592">
        <f>(F6592-0,5)/3812</f>
        <v/>
      </c>
      <c r="H6592">
        <f>NORM.S.INV(G6592)</f>
        <v/>
      </c>
      <c r="I6592">
        <f>INDEX(SORT('07_MODELO_NPI'!F$26:F$3837;1;TRUE);F6592)</f>
        <v/>
      </c>
      <c r="K6592" t="n">
        <v>2773</v>
      </c>
      <c r="L6592">
        <f>(K6592-0,5)/3812</f>
        <v/>
      </c>
      <c r="M6592">
        <f>NORM.S.INV(L6592)</f>
        <v/>
      </c>
      <c r="N6592">
        <f>INDEX(SORT('08_MODELO_MULTIPLO'!G$31:G$3842;1;TRUE);K6592)</f>
        <v/>
      </c>
    </row>
    <row r="6593">
      <c r="A6593" t="n">
        <v>2774</v>
      </c>
      <c r="B6593">
        <f>(A6593-0,5)/3812</f>
        <v/>
      </c>
      <c r="C6593">
        <f>NORM.S.INV(B6593)</f>
        <v/>
      </c>
      <c r="D6593">
        <f>INDEX(SORT('06_MODELO_REFS'!F$26:F$3837;1;TRUE);A6593)</f>
        <v/>
      </c>
      <c r="F6593" t="n">
        <v>2774</v>
      </c>
      <c r="G6593">
        <f>(F6593-0,5)/3812</f>
        <v/>
      </c>
      <c r="H6593">
        <f>NORM.S.INV(G6593)</f>
        <v/>
      </c>
      <c r="I6593">
        <f>INDEX(SORT('07_MODELO_NPI'!F$26:F$3837;1;TRUE);F6593)</f>
        <v/>
      </c>
      <c r="K6593" t="n">
        <v>2774</v>
      </c>
      <c r="L6593">
        <f>(K6593-0,5)/3812</f>
        <v/>
      </c>
      <c r="M6593">
        <f>NORM.S.INV(L6593)</f>
        <v/>
      </c>
      <c r="N6593">
        <f>INDEX(SORT('08_MODELO_MULTIPLO'!G$31:G$3842;1;TRUE);K6593)</f>
        <v/>
      </c>
    </row>
    <row r="6594">
      <c r="A6594" t="n">
        <v>2775</v>
      </c>
      <c r="B6594">
        <f>(A6594-0,5)/3812</f>
        <v/>
      </c>
      <c r="C6594">
        <f>NORM.S.INV(B6594)</f>
        <v/>
      </c>
      <c r="D6594">
        <f>INDEX(SORT('06_MODELO_REFS'!F$26:F$3837;1;TRUE);A6594)</f>
        <v/>
      </c>
      <c r="F6594" t="n">
        <v>2775</v>
      </c>
      <c r="G6594">
        <f>(F6594-0,5)/3812</f>
        <v/>
      </c>
      <c r="H6594">
        <f>NORM.S.INV(G6594)</f>
        <v/>
      </c>
      <c r="I6594">
        <f>INDEX(SORT('07_MODELO_NPI'!F$26:F$3837;1;TRUE);F6594)</f>
        <v/>
      </c>
      <c r="K6594" t="n">
        <v>2775</v>
      </c>
      <c r="L6594">
        <f>(K6594-0,5)/3812</f>
        <v/>
      </c>
      <c r="M6594">
        <f>NORM.S.INV(L6594)</f>
        <v/>
      </c>
      <c r="N6594">
        <f>INDEX(SORT('08_MODELO_MULTIPLO'!G$31:G$3842;1;TRUE);K6594)</f>
        <v/>
      </c>
    </row>
    <row r="6595">
      <c r="A6595" t="n">
        <v>2776</v>
      </c>
      <c r="B6595">
        <f>(A6595-0,5)/3812</f>
        <v/>
      </c>
      <c r="C6595">
        <f>NORM.S.INV(B6595)</f>
        <v/>
      </c>
      <c r="D6595">
        <f>INDEX(SORT('06_MODELO_REFS'!F$26:F$3837;1;TRUE);A6595)</f>
        <v/>
      </c>
      <c r="F6595" t="n">
        <v>2776</v>
      </c>
      <c r="G6595">
        <f>(F6595-0,5)/3812</f>
        <v/>
      </c>
      <c r="H6595">
        <f>NORM.S.INV(G6595)</f>
        <v/>
      </c>
      <c r="I6595">
        <f>INDEX(SORT('07_MODELO_NPI'!F$26:F$3837;1;TRUE);F6595)</f>
        <v/>
      </c>
      <c r="K6595" t="n">
        <v>2776</v>
      </c>
      <c r="L6595">
        <f>(K6595-0,5)/3812</f>
        <v/>
      </c>
      <c r="M6595">
        <f>NORM.S.INV(L6595)</f>
        <v/>
      </c>
      <c r="N6595">
        <f>INDEX(SORT('08_MODELO_MULTIPLO'!G$31:G$3842;1;TRUE);K6595)</f>
        <v/>
      </c>
    </row>
    <row r="6596">
      <c r="A6596" t="n">
        <v>2777</v>
      </c>
      <c r="B6596">
        <f>(A6596-0,5)/3812</f>
        <v/>
      </c>
      <c r="C6596">
        <f>NORM.S.INV(B6596)</f>
        <v/>
      </c>
      <c r="D6596">
        <f>INDEX(SORT('06_MODELO_REFS'!F$26:F$3837;1;TRUE);A6596)</f>
        <v/>
      </c>
      <c r="F6596" t="n">
        <v>2777</v>
      </c>
      <c r="G6596">
        <f>(F6596-0,5)/3812</f>
        <v/>
      </c>
      <c r="H6596">
        <f>NORM.S.INV(G6596)</f>
        <v/>
      </c>
      <c r="I6596">
        <f>INDEX(SORT('07_MODELO_NPI'!F$26:F$3837;1;TRUE);F6596)</f>
        <v/>
      </c>
      <c r="K6596" t="n">
        <v>2777</v>
      </c>
      <c r="L6596">
        <f>(K6596-0,5)/3812</f>
        <v/>
      </c>
      <c r="M6596">
        <f>NORM.S.INV(L6596)</f>
        <v/>
      </c>
      <c r="N6596">
        <f>INDEX(SORT('08_MODELO_MULTIPLO'!G$31:G$3842;1;TRUE);K6596)</f>
        <v/>
      </c>
    </row>
    <row r="6597">
      <c r="A6597" t="n">
        <v>2778</v>
      </c>
      <c r="B6597">
        <f>(A6597-0,5)/3812</f>
        <v/>
      </c>
      <c r="C6597">
        <f>NORM.S.INV(B6597)</f>
        <v/>
      </c>
      <c r="D6597">
        <f>INDEX(SORT('06_MODELO_REFS'!F$26:F$3837;1;TRUE);A6597)</f>
        <v/>
      </c>
      <c r="F6597" t="n">
        <v>2778</v>
      </c>
      <c r="G6597">
        <f>(F6597-0,5)/3812</f>
        <v/>
      </c>
      <c r="H6597">
        <f>NORM.S.INV(G6597)</f>
        <v/>
      </c>
      <c r="I6597">
        <f>INDEX(SORT('07_MODELO_NPI'!F$26:F$3837;1;TRUE);F6597)</f>
        <v/>
      </c>
      <c r="K6597" t="n">
        <v>2778</v>
      </c>
      <c r="L6597">
        <f>(K6597-0,5)/3812</f>
        <v/>
      </c>
      <c r="M6597">
        <f>NORM.S.INV(L6597)</f>
        <v/>
      </c>
      <c r="N6597">
        <f>INDEX(SORT('08_MODELO_MULTIPLO'!G$31:G$3842;1;TRUE);K6597)</f>
        <v/>
      </c>
    </row>
    <row r="6598">
      <c r="A6598" t="n">
        <v>2779</v>
      </c>
      <c r="B6598">
        <f>(A6598-0,5)/3812</f>
        <v/>
      </c>
      <c r="C6598">
        <f>NORM.S.INV(B6598)</f>
        <v/>
      </c>
      <c r="D6598">
        <f>INDEX(SORT('06_MODELO_REFS'!F$26:F$3837;1;TRUE);A6598)</f>
        <v/>
      </c>
      <c r="F6598" t="n">
        <v>2779</v>
      </c>
      <c r="G6598">
        <f>(F6598-0,5)/3812</f>
        <v/>
      </c>
      <c r="H6598">
        <f>NORM.S.INV(G6598)</f>
        <v/>
      </c>
      <c r="I6598">
        <f>INDEX(SORT('07_MODELO_NPI'!F$26:F$3837;1;TRUE);F6598)</f>
        <v/>
      </c>
      <c r="K6598" t="n">
        <v>2779</v>
      </c>
      <c r="L6598">
        <f>(K6598-0,5)/3812</f>
        <v/>
      </c>
      <c r="M6598">
        <f>NORM.S.INV(L6598)</f>
        <v/>
      </c>
      <c r="N6598">
        <f>INDEX(SORT('08_MODELO_MULTIPLO'!G$31:G$3842;1;TRUE);K6598)</f>
        <v/>
      </c>
    </row>
    <row r="6599">
      <c r="A6599" t="n">
        <v>2780</v>
      </c>
      <c r="B6599">
        <f>(A6599-0,5)/3812</f>
        <v/>
      </c>
      <c r="C6599">
        <f>NORM.S.INV(B6599)</f>
        <v/>
      </c>
      <c r="D6599">
        <f>INDEX(SORT('06_MODELO_REFS'!F$26:F$3837;1;TRUE);A6599)</f>
        <v/>
      </c>
      <c r="F6599" t="n">
        <v>2780</v>
      </c>
      <c r="G6599">
        <f>(F6599-0,5)/3812</f>
        <v/>
      </c>
      <c r="H6599">
        <f>NORM.S.INV(G6599)</f>
        <v/>
      </c>
      <c r="I6599">
        <f>INDEX(SORT('07_MODELO_NPI'!F$26:F$3837;1;TRUE);F6599)</f>
        <v/>
      </c>
      <c r="K6599" t="n">
        <v>2780</v>
      </c>
      <c r="L6599">
        <f>(K6599-0,5)/3812</f>
        <v/>
      </c>
      <c r="M6599">
        <f>NORM.S.INV(L6599)</f>
        <v/>
      </c>
      <c r="N6599">
        <f>INDEX(SORT('08_MODELO_MULTIPLO'!G$31:G$3842;1;TRUE);K6599)</f>
        <v/>
      </c>
    </row>
    <row r="6600">
      <c r="A6600" t="n">
        <v>2781</v>
      </c>
      <c r="B6600">
        <f>(A6600-0,5)/3812</f>
        <v/>
      </c>
      <c r="C6600">
        <f>NORM.S.INV(B6600)</f>
        <v/>
      </c>
      <c r="D6600">
        <f>INDEX(SORT('06_MODELO_REFS'!F$26:F$3837;1;TRUE);A6600)</f>
        <v/>
      </c>
      <c r="F6600" t="n">
        <v>2781</v>
      </c>
      <c r="G6600">
        <f>(F6600-0,5)/3812</f>
        <v/>
      </c>
      <c r="H6600">
        <f>NORM.S.INV(G6600)</f>
        <v/>
      </c>
      <c r="I6600">
        <f>INDEX(SORT('07_MODELO_NPI'!F$26:F$3837;1;TRUE);F6600)</f>
        <v/>
      </c>
      <c r="K6600" t="n">
        <v>2781</v>
      </c>
      <c r="L6600">
        <f>(K6600-0,5)/3812</f>
        <v/>
      </c>
      <c r="M6600">
        <f>NORM.S.INV(L6600)</f>
        <v/>
      </c>
      <c r="N6600">
        <f>INDEX(SORT('08_MODELO_MULTIPLO'!G$31:G$3842;1;TRUE);K6600)</f>
        <v/>
      </c>
    </row>
    <row r="6601">
      <c r="A6601" t="n">
        <v>2782</v>
      </c>
      <c r="B6601">
        <f>(A6601-0,5)/3812</f>
        <v/>
      </c>
      <c r="C6601">
        <f>NORM.S.INV(B6601)</f>
        <v/>
      </c>
      <c r="D6601">
        <f>INDEX(SORT('06_MODELO_REFS'!F$26:F$3837;1;TRUE);A6601)</f>
        <v/>
      </c>
      <c r="F6601" t="n">
        <v>2782</v>
      </c>
      <c r="G6601">
        <f>(F6601-0,5)/3812</f>
        <v/>
      </c>
      <c r="H6601">
        <f>NORM.S.INV(G6601)</f>
        <v/>
      </c>
      <c r="I6601">
        <f>INDEX(SORT('07_MODELO_NPI'!F$26:F$3837;1;TRUE);F6601)</f>
        <v/>
      </c>
      <c r="K6601" t="n">
        <v>2782</v>
      </c>
      <c r="L6601">
        <f>(K6601-0,5)/3812</f>
        <v/>
      </c>
      <c r="M6601">
        <f>NORM.S.INV(L6601)</f>
        <v/>
      </c>
      <c r="N6601">
        <f>INDEX(SORT('08_MODELO_MULTIPLO'!G$31:G$3842;1;TRUE);K6601)</f>
        <v/>
      </c>
    </row>
    <row r="6602">
      <c r="A6602" t="n">
        <v>2783</v>
      </c>
      <c r="B6602">
        <f>(A6602-0,5)/3812</f>
        <v/>
      </c>
      <c r="C6602">
        <f>NORM.S.INV(B6602)</f>
        <v/>
      </c>
      <c r="D6602">
        <f>INDEX(SORT('06_MODELO_REFS'!F$26:F$3837;1;TRUE);A6602)</f>
        <v/>
      </c>
      <c r="F6602" t="n">
        <v>2783</v>
      </c>
      <c r="G6602">
        <f>(F6602-0,5)/3812</f>
        <v/>
      </c>
      <c r="H6602">
        <f>NORM.S.INV(G6602)</f>
        <v/>
      </c>
      <c r="I6602">
        <f>INDEX(SORT('07_MODELO_NPI'!F$26:F$3837;1;TRUE);F6602)</f>
        <v/>
      </c>
      <c r="K6602" t="n">
        <v>2783</v>
      </c>
      <c r="L6602">
        <f>(K6602-0,5)/3812</f>
        <v/>
      </c>
      <c r="M6602">
        <f>NORM.S.INV(L6602)</f>
        <v/>
      </c>
      <c r="N6602">
        <f>INDEX(SORT('08_MODELO_MULTIPLO'!G$31:G$3842;1;TRUE);K6602)</f>
        <v/>
      </c>
    </row>
    <row r="6603">
      <c r="A6603" t="n">
        <v>2784</v>
      </c>
      <c r="B6603">
        <f>(A6603-0,5)/3812</f>
        <v/>
      </c>
      <c r="C6603">
        <f>NORM.S.INV(B6603)</f>
        <v/>
      </c>
      <c r="D6603">
        <f>INDEX(SORT('06_MODELO_REFS'!F$26:F$3837;1;TRUE);A6603)</f>
        <v/>
      </c>
      <c r="F6603" t="n">
        <v>2784</v>
      </c>
      <c r="G6603">
        <f>(F6603-0,5)/3812</f>
        <v/>
      </c>
      <c r="H6603">
        <f>NORM.S.INV(G6603)</f>
        <v/>
      </c>
      <c r="I6603">
        <f>INDEX(SORT('07_MODELO_NPI'!F$26:F$3837;1;TRUE);F6603)</f>
        <v/>
      </c>
      <c r="K6603" t="n">
        <v>2784</v>
      </c>
      <c r="L6603">
        <f>(K6603-0,5)/3812</f>
        <v/>
      </c>
      <c r="M6603">
        <f>NORM.S.INV(L6603)</f>
        <v/>
      </c>
      <c r="N6603">
        <f>INDEX(SORT('08_MODELO_MULTIPLO'!G$31:G$3842;1;TRUE);K6603)</f>
        <v/>
      </c>
    </row>
    <row r="6604">
      <c r="A6604" t="n">
        <v>2785</v>
      </c>
      <c r="B6604">
        <f>(A6604-0,5)/3812</f>
        <v/>
      </c>
      <c r="C6604">
        <f>NORM.S.INV(B6604)</f>
        <v/>
      </c>
      <c r="D6604">
        <f>INDEX(SORT('06_MODELO_REFS'!F$26:F$3837;1;TRUE);A6604)</f>
        <v/>
      </c>
      <c r="F6604" t="n">
        <v>2785</v>
      </c>
      <c r="G6604">
        <f>(F6604-0,5)/3812</f>
        <v/>
      </c>
      <c r="H6604">
        <f>NORM.S.INV(G6604)</f>
        <v/>
      </c>
      <c r="I6604">
        <f>INDEX(SORT('07_MODELO_NPI'!F$26:F$3837;1;TRUE);F6604)</f>
        <v/>
      </c>
      <c r="K6604" t="n">
        <v>2785</v>
      </c>
      <c r="L6604">
        <f>(K6604-0,5)/3812</f>
        <v/>
      </c>
      <c r="M6604">
        <f>NORM.S.INV(L6604)</f>
        <v/>
      </c>
      <c r="N6604">
        <f>INDEX(SORT('08_MODELO_MULTIPLO'!G$31:G$3842;1;TRUE);K6604)</f>
        <v/>
      </c>
    </row>
    <row r="6605">
      <c r="A6605" t="n">
        <v>2786</v>
      </c>
      <c r="B6605">
        <f>(A6605-0,5)/3812</f>
        <v/>
      </c>
      <c r="C6605">
        <f>NORM.S.INV(B6605)</f>
        <v/>
      </c>
      <c r="D6605">
        <f>INDEX(SORT('06_MODELO_REFS'!F$26:F$3837;1;TRUE);A6605)</f>
        <v/>
      </c>
      <c r="F6605" t="n">
        <v>2786</v>
      </c>
      <c r="G6605">
        <f>(F6605-0,5)/3812</f>
        <v/>
      </c>
      <c r="H6605">
        <f>NORM.S.INV(G6605)</f>
        <v/>
      </c>
      <c r="I6605">
        <f>INDEX(SORT('07_MODELO_NPI'!F$26:F$3837;1;TRUE);F6605)</f>
        <v/>
      </c>
      <c r="K6605" t="n">
        <v>2786</v>
      </c>
      <c r="L6605">
        <f>(K6605-0,5)/3812</f>
        <v/>
      </c>
      <c r="M6605">
        <f>NORM.S.INV(L6605)</f>
        <v/>
      </c>
      <c r="N6605">
        <f>INDEX(SORT('08_MODELO_MULTIPLO'!G$31:G$3842;1;TRUE);K6605)</f>
        <v/>
      </c>
    </row>
    <row r="6606">
      <c r="A6606" t="n">
        <v>2787</v>
      </c>
      <c r="B6606">
        <f>(A6606-0,5)/3812</f>
        <v/>
      </c>
      <c r="C6606">
        <f>NORM.S.INV(B6606)</f>
        <v/>
      </c>
      <c r="D6606">
        <f>INDEX(SORT('06_MODELO_REFS'!F$26:F$3837;1;TRUE);A6606)</f>
        <v/>
      </c>
      <c r="F6606" t="n">
        <v>2787</v>
      </c>
      <c r="G6606">
        <f>(F6606-0,5)/3812</f>
        <v/>
      </c>
      <c r="H6606">
        <f>NORM.S.INV(G6606)</f>
        <v/>
      </c>
      <c r="I6606">
        <f>INDEX(SORT('07_MODELO_NPI'!F$26:F$3837;1;TRUE);F6606)</f>
        <v/>
      </c>
      <c r="K6606" t="n">
        <v>2787</v>
      </c>
      <c r="L6606">
        <f>(K6606-0,5)/3812</f>
        <v/>
      </c>
      <c r="M6606">
        <f>NORM.S.INV(L6606)</f>
        <v/>
      </c>
      <c r="N6606">
        <f>INDEX(SORT('08_MODELO_MULTIPLO'!G$31:G$3842;1;TRUE);K6606)</f>
        <v/>
      </c>
    </row>
    <row r="6607">
      <c r="A6607" t="n">
        <v>2788</v>
      </c>
      <c r="B6607">
        <f>(A6607-0,5)/3812</f>
        <v/>
      </c>
      <c r="C6607">
        <f>NORM.S.INV(B6607)</f>
        <v/>
      </c>
      <c r="D6607">
        <f>INDEX(SORT('06_MODELO_REFS'!F$26:F$3837;1;TRUE);A6607)</f>
        <v/>
      </c>
      <c r="F6607" t="n">
        <v>2788</v>
      </c>
      <c r="G6607">
        <f>(F6607-0,5)/3812</f>
        <v/>
      </c>
      <c r="H6607">
        <f>NORM.S.INV(G6607)</f>
        <v/>
      </c>
      <c r="I6607">
        <f>INDEX(SORT('07_MODELO_NPI'!F$26:F$3837;1;TRUE);F6607)</f>
        <v/>
      </c>
      <c r="K6607" t="n">
        <v>2788</v>
      </c>
      <c r="L6607">
        <f>(K6607-0,5)/3812</f>
        <v/>
      </c>
      <c r="M6607">
        <f>NORM.S.INV(L6607)</f>
        <v/>
      </c>
      <c r="N6607">
        <f>INDEX(SORT('08_MODELO_MULTIPLO'!G$31:G$3842;1;TRUE);K6607)</f>
        <v/>
      </c>
    </row>
    <row r="6608">
      <c r="A6608" t="n">
        <v>2789</v>
      </c>
      <c r="B6608">
        <f>(A6608-0,5)/3812</f>
        <v/>
      </c>
      <c r="C6608">
        <f>NORM.S.INV(B6608)</f>
        <v/>
      </c>
      <c r="D6608">
        <f>INDEX(SORT('06_MODELO_REFS'!F$26:F$3837;1;TRUE);A6608)</f>
        <v/>
      </c>
      <c r="F6608" t="n">
        <v>2789</v>
      </c>
      <c r="G6608">
        <f>(F6608-0,5)/3812</f>
        <v/>
      </c>
      <c r="H6608">
        <f>NORM.S.INV(G6608)</f>
        <v/>
      </c>
      <c r="I6608">
        <f>INDEX(SORT('07_MODELO_NPI'!F$26:F$3837;1;TRUE);F6608)</f>
        <v/>
      </c>
      <c r="K6608" t="n">
        <v>2789</v>
      </c>
      <c r="L6608">
        <f>(K6608-0,5)/3812</f>
        <v/>
      </c>
      <c r="M6608">
        <f>NORM.S.INV(L6608)</f>
        <v/>
      </c>
      <c r="N6608">
        <f>INDEX(SORT('08_MODELO_MULTIPLO'!G$31:G$3842;1;TRUE);K6608)</f>
        <v/>
      </c>
    </row>
    <row r="6609">
      <c r="A6609" t="n">
        <v>2790</v>
      </c>
      <c r="B6609">
        <f>(A6609-0,5)/3812</f>
        <v/>
      </c>
      <c r="C6609">
        <f>NORM.S.INV(B6609)</f>
        <v/>
      </c>
      <c r="D6609">
        <f>INDEX(SORT('06_MODELO_REFS'!F$26:F$3837;1;TRUE);A6609)</f>
        <v/>
      </c>
      <c r="F6609" t="n">
        <v>2790</v>
      </c>
      <c r="G6609">
        <f>(F6609-0,5)/3812</f>
        <v/>
      </c>
      <c r="H6609">
        <f>NORM.S.INV(G6609)</f>
        <v/>
      </c>
      <c r="I6609">
        <f>INDEX(SORT('07_MODELO_NPI'!F$26:F$3837;1;TRUE);F6609)</f>
        <v/>
      </c>
      <c r="K6609" t="n">
        <v>2790</v>
      </c>
      <c r="L6609">
        <f>(K6609-0,5)/3812</f>
        <v/>
      </c>
      <c r="M6609">
        <f>NORM.S.INV(L6609)</f>
        <v/>
      </c>
      <c r="N6609">
        <f>INDEX(SORT('08_MODELO_MULTIPLO'!G$31:G$3842;1;TRUE);K6609)</f>
        <v/>
      </c>
    </row>
    <row r="6610">
      <c r="A6610" t="n">
        <v>2791</v>
      </c>
      <c r="B6610">
        <f>(A6610-0,5)/3812</f>
        <v/>
      </c>
      <c r="C6610">
        <f>NORM.S.INV(B6610)</f>
        <v/>
      </c>
      <c r="D6610">
        <f>INDEX(SORT('06_MODELO_REFS'!F$26:F$3837;1;TRUE);A6610)</f>
        <v/>
      </c>
      <c r="F6610" t="n">
        <v>2791</v>
      </c>
      <c r="G6610">
        <f>(F6610-0,5)/3812</f>
        <v/>
      </c>
      <c r="H6610">
        <f>NORM.S.INV(G6610)</f>
        <v/>
      </c>
      <c r="I6610">
        <f>INDEX(SORT('07_MODELO_NPI'!F$26:F$3837;1;TRUE);F6610)</f>
        <v/>
      </c>
      <c r="K6610" t="n">
        <v>2791</v>
      </c>
      <c r="L6610">
        <f>(K6610-0,5)/3812</f>
        <v/>
      </c>
      <c r="M6610">
        <f>NORM.S.INV(L6610)</f>
        <v/>
      </c>
      <c r="N6610">
        <f>INDEX(SORT('08_MODELO_MULTIPLO'!G$31:G$3842;1;TRUE);K6610)</f>
        <v/>
      </c>
    </row>
    <row r="6611">
      <c r="A6611" t="n">
        <v>2792</v>
      </c>
      <c r="B6611">
        <f>(A6611-0,5)/3812</f>
        <v/>
      </c>
      <c r="C6611">
        <f>NORM.S.INV(B6611)</f>
        <v/>
      </c>
      <c r="D6611">
        <f>INDEX(SORT('06_MODELO_REFS'!F$26:F$3837;1;TRUE);A6611)</f>
        <v/>
      </c>
      <c r="F6611" t="n">
        <v>2792</v>
      </c>
      <c r="G6611">
        <f>(F6611-0,5)/3812</f>
        <v/>
      </c>
      <c r="H6611">
        <f>NORM.S.INV(G6611)</f>
        <v/>
      </c>
      <c r="I6611">
        <f>INDEX(SORT('07_MODELO_NPI'!F$26:F$3837;1;TRUE);F6611)</f>
        <v/>
      </c>
      <c r="K6611" t="n">
        <v>2792</v>
      </c>
      <c r="L6611">
        <f>(K6611-0,5)/3812</f>
        <v/>
      </c>
      <c r="M6611">
        <f>NORM.S.INV(L6611)</f>
        <v/>
      </c>
      <c r="N6611">
        <f>INDEX(SORT('08_MODELO_MULTIPLO'!G$31:G$3842;1;TRUE);K6611)</f>
        <v/>
      </c>
    </row>
    <row r="6612">
      <c r="A6612" t="n">
        <v>2793</v>
      </c>
      <c r="B6612">
        <f>(A6612-0,5)/3812</f>
        <v/>
      </c>
      <c r="C6612">
        <f>NORM.S.INV(B6612)</f>
        <v/>
      </c>
      <c r="D6612">
        <f>INDEX(SORT('06_MODELO_REFS'!F$26:F$3837;1;TRUE);A6612)</f>
        <v/>
      </c>
      <c r="F6612" t="n">
        <v>2793</v>
      </c>
      <c r="G6612">
        <f>(F6612-0,5)/3812</f>
        <v/>
      </c>
      <c r="H6612">
        <f>NORM.S.INV(G6612)</f>
        <v/>
      </c>
      <c r="I6612">
        <f>INDEX(SORT('07_MODELO_NPI'!F$26:F$3837;1;TRUE);F6612)</f>
        <v/>
      </c>
      <c r="K6612" t="n">
        <v>2793</v>
      </c>
      <c r="L6612">
        <f>(K6612-0,5)/3812</f>
        <v/>
      </c>
      <c r="M6612">
        <f>NORM.S.INV(L6612)</f>
        <v/>
      </c>
      <c r="N6612">
        <f>INDEX(SORT('08_MODELO_MULTIPLO'!G$31:G$3842;1;TRUE);K6612)</f>
        <v/>
      </c>
    </row>
    <row r="6613">
      <c r="A6613" t="n">
        <v>2794</v>
      </c>
      <c r="B6613">
        <f>(A6613-0,5)/3812</f>
        <v/>
      </c>
      <c r="C6613">
        <f>NORM.S.INV(B6613)</f>
        <v/>
      </c>
      <c r="D6613">
        <f>INDEX(SORT('06_MODELO_REFS'!F$26:F$3837;1;TRUE);A6613)</f>
        <v/>
      </c>
      <c r="F6613" t="n">
        <v>2794</v>
      </c>
      <c r="G6613">
        <f>(F6613-0,5)/3812</f>
        <v/>
      </c>
      <c r="H6613">
        <f>NORM.S.INV(G6613)</f>
        <v/>
      </c>
      <c r="I6613">
        <f>INDEX(SORT('07_MODELO_NPI'!F$26:F$3837;1;TRUE);F6613)</f>
        <v/>
      </c>
      <c r="K6613" t="n">
        <v>2794</v>
      </c>
      <c r="L6613">
        <f>(K6613-0,5)/3812</f>
        <v/>
      </c>
      <c r="M6613">
        <f>NORM.S.INV(L6613)</f>
        <v/>
      </c>
      <c r="N6613">
        <f>INDEX(SORT('08_MODELO_MULTIPLO'!G$31:G$3842;1;TRUE);K6613)</f>
        <v/>
      </c>
    </row>
    <row r="6614">
      <c r="A6614" t="n">
        <v>2795</v>
      </c>
      <c r="B6614">
        <f>(A6614-0,5)/3812</f>
        <v/>
      </c>
      <c r="C6614">
        <f>NORM.S.INV(B6614)</f>
        <v/>
      </c>
      <c r="D6614">
        <f>INDEX(SORT('06_MODELO_REFS'!F$26:F$3837;1;TRUE);A6614)</f>
        <v/>
      </c>
      <c r="F6614" t="n">
        <v>2795</v>
      </c>
      <c r="G6614">
        <f>(F6614-0,5)/3812</f>
        <v/>
      </c>
      <c r="H6614">
        <f>NORM.S.INV(G6614)</f>
        <v/>
      </c>
      <c r="I6614">
        <f>INDEX(SORT('07_MODELO_NPI'!F$26:F$3837;1;TRUE);F6614)</f>
        <v/>
      </c>
      <c r="K6614" t="n">
        <v>2795</v>
      </c>
      <c r="L6614">
        <f>(K6614-0,5)/3812</f>
        <v/>
      </c>
      <c r="M6614">
        <f>NORM.S.INV(L6614)</f>
        <v/>
      </c>
      <c r="N6614">
        <f>INDEX(SORT('08_MODELO_MULTIPLO'!G$31:G$3842;1;TRUE);K6614)</f>
        <v/>
      </c>
    </row>
    <row r="6615">
      <c r="A6615" t="n">
        <v>2796</v>
      </c>
      <c r="B6615">
        <f>(A6615-0,5)/3812</f>
        <v/>
      </c>
      <c r="C6615">
        <f>NORM.S.INV(B6615)</f>
        <v/>
      </c>
      <c r="D6615">
        <f>INDEX(SORT('06_MODELO_REFS'!F$26:F$3837;1;TRUE);A6615)</f>
        <v/>
      </c>
      <c r="F6615" t="n">
        <v>2796</v>
      </c>
      <c r="G6615">
        <f>(F6615-0,5)/3812</f>
        <v/>
      </c>
      <c r="H6615">
        <f>NORM.S.INV(G6615)</f>
        <v/>
      </c>
      <c r="I6615">
        <f>INDEX(SORT('07_MODELO_NPI'!F$26:F$3837;1;TRUE);F6615)</f>
        <v/>
      </c>
      <c r="K6615" t="n">
        <v>2796</v>
      </c>
      <c r="L6615">
        <f>(K6615-0,5)/3812</f>
        <v/>
      </c>
      <c r="M6615">
        <f>NORM.S.INV(L6615)</f>
        <v/>
      </c>
      <c r="N6615">
        <f>INDEX(SORT('08_MODELO_MULTIPLO'!G$31:G$3842;1;TRUE);K6615)</f>
        <v/>
      </c>
    </row>
    <row r="6616">
      <c r="A6616" t="n">
        <v>2797</v>
      </c>
      <c r="B6616">
        <f>(A6616-0,5)/3812</f>
        <v/>
      </c>
      <c r="C6616">
        <f>NORM.S.INV(B6616)</f>
        <v/>
      </c>
      <c r="D6616">
        <f>INDEX(SORT('06_MODELO_REFS'!F$26:F$3837;1;TRUE);A6616)</f>
        <v/>
      </c>
      <c r="F6616" t="n">
        <v>2797</v>
      </c>
      <c r="G6616">
        <f>(F6616-0,5)/3812</f>
        <v/>
      </c>
      <c r="H6616">
        <f>NORM.S.INV(G6616)</f>
        <v/>
      </c>
      <c r="I6616">
        <f>INDEX(SORT('07_MODELO_NPI'!F$26:F$3837;1;TRUE);F6616)</f>
        <v/>
      </c>
      <c r="K6616" t="n">
        <v>2797</v>
      </c>
      <c r="L6616">
        <f>(K6616-0,5)/3812</f>
        <v/>
      </c>
      <c r="M6616">
        <f>NORM.S.INV(L6616)</f>
        <v/>
      </c>
      <c r="N6616">
        <f>INDEX(SORT('08_MODELO_MULTIPLO'!G$31:G$3842;1;TRUE);K6616)</f>
        <v/>
      </c>
    </row>
    <row r="6617">
      <c r="A6617" t="n">
        <v>2798</v>
      </c>
      <c r="B6617">
        <f>(A6617-0,5)/3812</f>
        <v/>
      </c>
      <c r="C6617">
        <f>NORM.S.INV(B6617)</f>
        <v/>
      </c>
      <c r="D6617">
        <f>INDEX(SORT('06_MODELO_REFS'!F$26:F$3837;1;TRUE);A6617)</f>
        <v/>
      </c>
      <c r="F6617" t="n">
        <v>2798</v>
      </c>
      <c r="G6617">
        <f>(F6617-0,5)/3812</f>
        <v/>
      </c>
      <c r="H6617">
        <f>NORM.S.INV(G6617)</f>
        <v/>
      </c>
      <c r="I6617">
        <f>INDEX(SORT('07_MODELO_NPI'!F$26:F$3837;1;TRUE);F6617)</f>
        <v/>
      </c>
      <c r="K6617" t="n">
        <v>2798</v>
      </c>
      <c r="L6617">
        <f>(K6617-0,5)/3812</f>
        <v/>
      </c>
      <c r="M6617">
        <f>NORM.S.INV(L6617)</f>
        <v/>
      </c>
      <c r="N6617">
        <f>INDEX(SORT('08_MODELO_MULTIPLO'!G$31:G$3842;1;TRUE);K6617)</f>
        <v/>
      </c>
    </row>
    <row r="6618">
      <c r="A6618" t="n">
        <v>2799</v>
      </c>
      <c r="B6618">
        <f>(A6618-0,5)/3812</f>
        <v/>
      </c>
      <c r="C6618">
        <f>NORM.S.INV(B6618)</f>
        <v/>
      </c>
      <c r="D6618">
        <f>INDEX(SORT('06_MODELO_REFS'!F$26:F$3837;1;TRUE);A6618)</f>
        <v/>
      </c>
      <c r="F6618" t="n">
        <v>2799</v>
      </c>
      <c r="G6618">
        <f>(F6618-0,5)/3812</f>
        <v/>
      </c>
      <c r="H6618">
        <f>NORM.S.INV(G6618)</f>
        <v/>
      </c>
      <c r="I6618">
        <f>INDEX(SORT('07_MODELO_NPI'!F$26:F$3837;1;TRUE);F6618)</f>
        <v/>
      </c>
      <c r="K6618" t="n">
        <v>2799</v>
      </c>
      <c r="L6618">
        <f>(K6618-0,5)/3812</f>
        <v/>
      </c>
      <c r="M6618">
        <f>NORM.S.INV(L6618)</f>
        <v/>
      </c>
      <c r="N6618">
        <f>INDEX(SORT('08_MODELO_MULTIPLO'!G$31:G$3842;1;TRUE);K6618)</f>
        <v/>
      </c>
    </row>
    <row r="6619">
      <c r="A6619" t="n">
        <v>2800</v>
      </c>
      <c r="B6619">
        <f>(A6619-0,5)/3812</f>
        <v/>
      </c>
      <c r="C6619">
        <f>NORM.S.INV(B6619)</f>
        <v/>
      </c>
      <c r="D6619">
        <f>INDEX(SORT('06_MODELO_REFS'!F$26:F$3837;1;TRUE);A6619)</f>
        <v/>
      </c>
      <c r="F6619" t="n">
        <v>2800</v>
      </c>
      <c r="G6619">
        <f>(F6619-0,5)/3812</f>
        <v/>
      </c>
      <c r="H6619">
        <f>NORM.S.INV(G6619)</f>
        <v/>
      </c>
      <c r="I6619">
        <f>INDEX(SORT('07_MODELO_NPI'!F$26:F$3837;1;TRUE);F6619)</f>
        <v/>
      </c>
      <c r="K6619" t="n">
        <v>2800</v>
      </c>
      <c r="L6619">
        <f>(K6619-0,5)/3812</f>
        <v/>
      </c>
      <c r="M6619">
        <f>NORM.S.INV(L6619)</f>
        <v/>
      </c>
      <c r="N6619">
        <f>INDEX(SORT('08_MODELO_MULTIPLO'!G$31:G$3842;1;TRUE);K6619)</f>
        <v/>
      </c>
    </row>
    <row r="6620">
      <c r="A6620" t="n">
        <v>2801</v>
      </c>
      <c r="B6620">
        <f>(A6620-0,5)/3812</f>
        <v/>
      </c>
      <c r="C6620">
        <f>NORM.S.INV(B6620)</f>
        <v/>
      </c>
      <c r="D6620">
        <f>INDEX(SORT('06_MODELO_REFS'!F$26:F$3837;1;TRUE);A6620)</f>
        <v/>
      </c>
      <c r="F6620" t="n">
        <v>2801</v>
      </c>
      <c r="G6620">
        <f>(F6620-0,5)/3812</f>
        <v/>
      </c>
      <c r="H6620">
        <f>NORM.S.INV(G6620)</f>
        <v/>
      </c>
      <c r="I6620">
        <f>INDEX(SORT('07_MODELO_NPI'!F$26:F$3837;1;TRUE);F6620)</f>
        <v/>
      </c>
      <c r="K6620" t="n">
        <v>2801</v>
      </c>
      <c r="L6620">
        <f>(K6620-0,5)/3812</f>
        <v/>
      </c>
      <c r="M6620">
        <f>NORM.S.INV(L6620)</f>
        <v/>
      </c>
      <c r="N6620">
        <f>INDEX(SORT('08_MODELO_MULTIPLO'!G$31:G$3842;1;TRUE);K6620)</f>
        <v/>
      </c>
    </row>
    <row r="6621">
      <c r="A6621" t="n">
        <v>2802</v>
      </c>
      <c r="B6621">
        <f>(A6621-0,5)/3812</f>
        <v/>
      </c>
      <c r="C6621">
        <f>NORM.S.INV(B6621)</f>
        <v/>
      </c>
      <c r="D6621">
        <f>INDEX(SORT('06_MODELO_REFS'!F$26:F$3837;1;TRUE);A6621)</f>
        <v/>
      </c>
      <c r="F6621" t="n">
        <v>2802</v>
      </c>
      <c r="G6621">
        <f>(F6621-0,5)/3812</f>
        <v/>
      </c>
      <c r="H6621">
        <f>NORM.S.INV(G6621)</f>
        <v/>
      </c>
      <c r="I6621">
        <f>INDEX(SORT('07_MODELO_NPI'!F$26:F$3837;1;TRUE);F6621)</f>
        <v/>
      </c>
      <c r="K6621" t="n">
        <v>2802</v>
      </c>
      <c r="L6621">
        <f>(K6621-0,5)/3812</f>
        <v/>
      </c>
      <c r="M6621">
        <f>NORM.S.INV(L6621)</f>
        <v/>
      </c>
      <c r="N6621">
        <f>INDEX(SORT('08_MODELO_MULTIPLO'!G$31:G$3842;1;TRUE);K6621)</f>
        <v/>
      </c>
    </row>
    <row r="6622">
      <c r="A6622" t="n">
        <v>2803</v>
      </c>
      <c r="B6622">
        <f>(A6622-0,5)/3812</f>
        <v/>
      </c>
      <c r="C6622">
        <f>NORM.S.INV(B6622)</f>
        <v/>
      </c>
      <c r="D6622">
        <f>INDEX(SORT('06_MODELO_REFS'!F$26:F$3837;1;TRUE);A6622)</f>
        <v/>
      </c>
      <c r="F6622" t="n">
        <v>2803</v>
      </c>
      <c r="G6622">
        <f>(F6622-0,5)/3812</f>
        <v/>
      </c>
      <c r="H6622">
        <f>NORM.S.INV(G6622)</f>
        <v/>
      </c>
      <c r="I6622">
        <f>INDEX(SORT('07_MODELO_NPI'!F$26:F$3837;1;TRUE);F6622)</f>
        <v/>
      </c>
      <c r="K6622" t="n">
        <v>2803</v>
      </c>
      <c r="L6622">
        <f>(K6622-0,5)/3812</f>
        <v/>
      </c>
      <c r="M6622">
        <f>NORM.S.INV(L6622)</f>
        <v/>
      </c>
      <c r="N6622">
        <f>INDEX(SORT('08_MODELO_MULTIPLO'!G$31:G$3842;1;TRUE);K6622)</f>
        <v/>
      </c>
    </row>
    <row r="6623">
      <c r="A6623" t="n">
        <v>2804</v>
      </c>
      <c r="B6623">
        <f>(A6623-0,5)/3812</f>
        <v/>
      </c>
      <c r="C6623">
        <f>NORM.S.INV(B6623)</f>
        <v/>
      </c>
      <c r="D6623">
        <f>INDEX(SORT('06_MODELO_REFS'!F$26:F$3837;1;TRUE);A6623)</f>
        <v/>
      </c>
      <c r="F6623" t="n">
        <v>2804</v>
      </c>
      <c r="G6623">
        <f>(F6623-0,5)/3812</f>
        <v/>
      </c>
      <c r="H6623">
        <f>NORM.S.INV(G6623)</f>
        <v/>
      </c>
      <c r="I6623">
        <f>INDEX(SORT('07_MODELO_NPI'!F$26:F$3837;1;TRUE);F6623)</f>
        <v/>
      </c>
      <c r="K6623" t="n">
        <v>2804</v>
      </c>
      <c r="L6623">
        <f>(K6623-0,5)/3812</f>
        <v/>
      </c>
      <c r="M6623">
        <f>NORM.S.INV(L6623)</f>
        <v/>
      </c>
      <c r="N6623">
        <f>INDEX(SORT('08_MODELO_MULTIPLO'!G$31:G$3842;1;TRUE);K6623)</f>
        <v/>
      </c>
    </row>
    <row r="6624">
      <c r="A6624" t="n">
        <v>2805</v>
      </c>
      <c r="B6624">
        <f>(A6624-0,5)/3812</f>
        <v/>
      </c>
      <c r="C6624">
        <f>NORM.S.INV(B6624)</f>
        <v/>
      </c>
      <c r="D6624">
        <f>INDEX(SORT('06_MODELO_REFS'!F$26:F$3837;1;TRUE);A6624)</f>
        <v/>
      </c>
      <c r="F6624" t="n">
        <v>2805</v>
      </c>
      <c r="G6624">
        <f>(F6624-0,5)/3812</f>
        <v/>
      </c>
      <c r="H6624">
        <f>NORM.S.INV(G6624)</f>
        <v/>
      </c>
      <c r="I6624">
        <f>INDEX(SORT('07_MODELO_NPI'!F$26:F$3837;1;TRUE);F6624)</f>
        <v/>
      </c>
      <c r="K6624" t="n">
        <v>2805</v>
      </c>
      <c r="L6624">
        <f>(K6624-0,5)/3812</f>
        <v/>
      </c>
      <c r="M6624">
        <f>NORM.S.INV(L6624)</f>
        <v/>
      </c>
      <c r="N6624">
        <f>INDEX(SORT('08_MODELO_MULTIPLO'!G$31:G$3842;1;TRUE);K6624)</f>
        <v/>
      </c>
    </row>
    <row r="6625">
      <c r="A6625" t="n">
        <v>2806</v>
      </c>
      <c r="B6625">
        <f>(A6625-0,5)/3812</f>
        <v/>
      </c>
      <c r="C6625">
        <f>NORM.S.INV(B6625)</f>
        <v/>
      </c>
      <c r="D6625">
        <f>INDEX(SORT('06_MODELO_REFS'!F$26:F$3837;1;TRUE);A6625)</f>
        <v/>
      </c>
      <c r="F6625" t="n">
        <v>2806</v>
      </c>
      <c r="G6625">
        <f>(F6625-0,5)/3812</f>
        <v/>
      </c>
      <c r="H6625">
        <f>NORM.S.INV(G6625)</f>
        <v/>
      </c>
      <c r="I6625">
        <f>INDEX(SORT('07_MODELO_NPI'!F$26:F$3837;1;TRUE);F6625)</f>
        <v/>
      </c>
      <c r="K6625" t="n">
        <v>2806</v>
      </c>
      <c r="L6625">
        <f>(K6625-0,5)/3812</f>
        <v/>
      </c>
      <c r="M6625">
        <f>NORM.S.INV(L6625)</f>
        <v/>
      </c>
      <c r="N6625">
        <f>INDEX(SORT('08_MODELO_MULTIPLO'!G$31:G$3842;1;TRUE);K6625)</f>
        <v/>
      </c>
    </row>
    <row r="6626">
      <c r="A6626" t="n">
        <v>2807</v>
      </c>
      <c r="B6626">
        <f>(A6626-0,5)/3812</f>
        <v/>
      </c>
      <c r="C6626">
        <f>NORM.S.INV(B6626)</f>
        <v/>
      </c>
      <c r="D6626">
        <f>INDEX(SORT('06_MODELO_REFS'!F$26:F$3837;1;TRUE);A6626)</f>
        <v/>
      </c>
      <c r="F6626" t="n">
        <v>2807</v>
      </c>
      <c r="G6626">
        <f>(F6626-0,5)/3812</f>
        <v/>
      </c>
      <c r="H6626">
        <f>NORM.S.INV(G6626)</f>
        <v/>
      </c>
      <c r="I6626">
        <f>INDEX(SORT('07_MODELO_NPI'!F$26:F$3837;1;TRUE);F6626)</f>
        <v/>
      </c>
      <c r="K6626" t="n">
        <v>2807</v>
      </c>
      <c r="L6626">
        <f>(K6626-0,5)/3812</f>
        <v/>
      </c>
      <c r="M6626">
        <f>NORM.S.INV(L6626)</f>
        <v/>
      </c>
      <c r="N6626">
        <f>INDEX(SORT('08_MODELO_MULTIPLO'!G$31:G$3842;1;TRUE);K6626)</f>
        <v/>
      </c>
    </row>
    <row r="6627">
      <c r="A6627" t="n">
        <v>2808</v>
      </c>
      <c r="B6627">
        <f>(A6627-0,5)/3812</f>
        <v/>
      </c>
      <c r="C6627">
        <f>NORM.S.INV(B6627)</f>
        <v/>
      </c>
      <c r="D6627">
        <f>INDEX(SORT('06_MODELO_REFS'!F$26:F$3837;1;TRUE);A6627)</f>
        <v/>
      </c>
      <c r="F6627" t="n">
        <v>2808</v>
      </c>
      <c r="G6627">
        <f>(F6627-0,5)/3812</f>
        <v/>
      </c>
      <c r="H6627">
        <f>NORM.S.INV(G6627)</f>
        <v/>
      </c>
      <c r="I6627">
        <f>INDEX(SORT('07_MODELO_NPI'!F$26:F$3837;1;TRUE);F6627)</f>
        <v/>
      </c>
      <c r="K6627" t="n">
        <v>2808</v>
      </c>
      <c r="L6627">
        <f>(K6627-0,5)/3812</f>
        <v/>
      </c>
      <c r="M6627">
        <f>NORM.S.INV(L6627)</f>
        <v/>
      </c>
      <c r="N6627">
        <f>INDEX(SORT('08_MODELO_MULTIPLO'!G$31:G$3842;1;TRUE);K6627)</f>
        <v/>
      </c>
    </row>
    <row r="6628">
      <c r="A6628" t="n">
        <v>2809</v>
      </c>
      <c r="B6628">
        <f>(A6628-0,5)/3812</f>
        <v/>
      </c>
      <c r="C6628">
        <f>NORM.S.INV(B6628)</f>
        <v/>
      </c>
      <c r="D6628">
        <f>INDEX(SORT('06_MODELO_REFS'!F$26:F$3837;1;TRUE);A6628)</f>
        <v/>
      </c>
      <c r="F6628" t="n">
        <v>2809</v>
      </c>
      <c r="G6628">
        <f>(F6628-0,5)/3812</f>
        <v/>
      </c>
      <c r="H6628">
        <f>NORM.S.INV(G6628)</f>
        <v/>
      </c>
      <c r="I6628">
        <f>INDEX(SORT('07_MODELO_NPI'!F$26:F$3837;1;TRUE);F6628)</f>
        <v/>
      </c>
      <c r="K6628" t="n">
        <v>2809</v>
      </c>
      <c r="L6628">
        <f>(K6628-0,5)/3812</f>
        <v/>
      </c>
      <c r="M6628">
        <f>NORM.S.INV(L6628)</f>
        <v/>
      </c>
      <c r="N6628">
        <f>INDEX(SORT('08_MODELO_MULTIPLO'!G$31:G$3842;1;TRUE);K6628)</f>
        <v/>
      </c>
    </row>
    <row r="6629">
      <c r="A6629" t="n">
        <v>2810</v>
      </c>
      <c r="B6629">
        <f>(A6629-0,5)/3812</f>
        <v/>
      </c>
      <c r="C6629">
        <f>NORM.S.INV(B6629)</f>
        <v/>
      </c>
      <c r="D6629">
        <f>INDEX(SORT('06_MODELO_REFS'!F$26:F$3837;1;TRUE);A6629)</f>
        <v/>
      </c>
      <c r="F6629" t="n">
        <v>2810</v>
      </c>
      <c r="G6629">
        <f>(F6629-0,5)/3812</f>
        <v/>
      </c>
      <c r="H6629">
        <f>NORM.S.INV(G6629)</f>
        <v/>
      </c>
      <c r="I6629">
        <f>INDEX(SORT('07_MODELO_NPI'!F$26:F$3837;1;TRUE);F6629)</f>
        <v/>
      </c>
      <c r="K6629" t="n">
        <v>2810</v>
      </c>
      <c r="L6629">
        <f>(K6629-0,5)/3812</f>
        <v/>
      </c>
      <c r="M6629">
        <f>NORM.S.INV(L6629)</f>
        <v/>
      </c>
      <c r="N6629">
        <f>INDEX(SORT('08_MODELO_MULTIPLO'!G$31:G$3842;1;TRUE);K6629)</f>
        <v/>
      </c>
    </row>
    <row r="6630">
      <c r="A6630" t="n">
        <v>2811</v>
      </c>
      <c r="B6630">
        <f>(A6630-0,5)/3812</f>
        <v/>
      </c>
      <c r="C6630">
        <f>NORM.S.INV(B6630)</f>
        <v/>
      </c>
      <c r="D6630">
        <f>INDEX(SORT('06_MODELO_REFS'!F$26:F$3837;1;TRUE);A6630)</f>
        <v/>
      </c>
      <c r="F6630" t="n">
        <v>2811</v>
      </c>
      <c r="G6630">
        <f>(F6630-0,5)/3812</f>
        <v/>
      </c>
      <c r="H6630">
        <f>NORM.S.INV(G6630)</f>
        <v/>
      </c>
      <c r="I6630">
        <f>INDEX(SORT('07_MODELO_NPI'!F$26:F$3837;1;TRUE);F6630)</f>
        <v/>
      </c>
      <c r="K6630" t="n">
        <v>2811</v>
      </c>
      <c r="L6630">
        <f>(K6630-0,5)/3812</f>
        <v/>
      </c>
      <c r="M6630">
        <f>NORM.S.INV(L6630)</f>
        <v/>
      </c>
      <c r="N6630">
        <f>INDEX(SORT('08_MODELO_MULTIPLO'!G$31:G$3842;1;TRUE);K6630)</f>
        <v/>
      </c>
    </row>
    <row r="6631">
      <c r="A6631" t="n">
        <v>2812</v>
      </c>
      <c r="B6631">
        <f>(A6631-0,5)/3812</f>
        <v/>
      </c>
      <c r="C6631">
        <f>NORM.S.INV(B6631)</f>
        <v/>
      </c>
      <c r="D6631">
        <f>INDEX(SORT('06_MODELO_REFS'!F$26:F$3837;1;TRUE);A6631)</f>
        <v/>
      </c>
      <c r="F6631" t="n">
        <v>2812</v>
      </c>
      <c r="G6631">
        <f>(F6631-0,5)/3812</f>
        <v/>
      </c>
      <c r="H6631">
        <f>NORM.S.INV(G6631)</f>
        <v/>
      </c>
      <c r="I6631">
        <f>INDEX(SORT('07_MODELO_NPI'!F$26:F$3837;1;TRUE);F6631)</f>
        <v/>
      </c>
      <c r="K6631" t="n">
        <v>2812</v>
      </c>
      <c r="L6631">
        <f>(K6631-0,5)/3812</f>
        <v/>
      </c>
      <c r="M6631">
        <f>NORM.S.INV(L6631)</f>
        <v/>
      </c>
      <c r="N6631">
        <f>INDEX(SORT('08_MODELO_MULTIPLO'!G$31:G$3842;1;TRUE);K6631)</f>
        <v/>
      </c>
    </row>
    <row r="6632">
      <c r="A6632" t="n">
        <v>2813</v>
      </c>
      <c r="B6632">
        <f>(A6632-0,5)/3812</f>
        <v/>
      </c>
      <c r="C6632">
        <f>NORM.S.INV(B6632)</f>
        <v/>
      </c>
      <c r="D6632">
        <f>INDEX(SORT('06_MODELO_REFS'!F$26:F$3837;1;TRUE);A6632)</f>
        <v/>
      </c>
      <c r="F6632" t="n">
        <v>2813</v>
      </c>
      <c r="G6632">
        <f>(F6632-0,5)/3812</f>
        <v/>
      </c>
      <c r="H6632">
        <f>NORM.S.INV(G6632)</f>
        <v/>
      </c>
      <c r="I6632">
        <f>INDEX(SORT('07_MODELO_NPI'!F$26:F$3837;1;TRUE);F6632)</f>
        <v/>
      </c>
      <c r="K6632" t="n">
        <v>2813</v>
      </c>
      <c r="L6632">
        <f>(K6632-0,5)/3812</f>
        <v/>
      </c>
      <c r="M6632">
        <f>NORM.S.INV(L6632)</f>
        <v/>
      </c>
      <c r="N6632">
        <f>INDEX(SORT('08_MODELO_MULTIPLO'!G$31:G$3842;1;TRUE);K6632)</f>
        <v/>
      </c>
    </row>
    <row r="6633">
      <c r="A6633" t="n">
        <v>2814</v>
      </c>
      <c r="B6633">
        <f>(A6633-0,5)/3812</f>
        <v/>
      </c>
      <c r="C6633">
        <f>NORM.S.INV(B6633)</f>
        <v/>
      </c>
      <c r="D6633">
        <f>INDEX(SORT('06_MODELO_REFS'!F$26:F$3837;1;TRUE);A6633)</f>
        <v/>
      </c>
      <c r="F6633" t="n">
        <v>2814</v>
      </c>
      <c r="G6633">
        <f>(F6633-0,5)/3812</f>
        <v/>
      </c>
      <c r="H6633">
        <f>NORM.S.INV(G6633)</f>
        <v/>
      </c>
      <c r="I6633">
        <f>INDEX(SORT('07_MODELO_NPI'!F$26:F$3837;1;TRUE);F6633)</f>
        <v/>
      </c>
      <c r="K6633" t="n">
        <v>2814</v>
      </c>
      <c r="L6633">
        <f>(K6633-0,5)/3812</f>
        <v/>
      </c>
      <c r="M6633">
        <f>NORM.S.INV(L6633)</f>
        <v/>
      </c>
      <c r="N6633">
        <f>INDEX(SORT('08_MODELO_MULTIPLO'!G$31:G$3842;1;TRUE);K6633)</f>
        <v/>
      </c>
    </row>
    <row r="6634">
      <c r="A6634" t="n">
        <v>2815</v>
      </c>
      <c r="B6634">
        <f>(A6634-0,5)/3812</f>
        <v/>
      </c>
      <c r="C6634">
        <f>NORM.S.INV(B6634)</f>
        <v/>
      </c>
      <c r="D6634">
        <f>INDEX(SORT('06_MODELO_REFS'!F$26:F$3837;1;TRUE);A6634)</f>
        <v/>
      </c>
      <c r="F6634" t="n">
        <v>2815</v>
      </c>
      <c r="G6634">
        <f>(F6634-0,5)/3812</f>
        <v/>
      </c>
      <c r="H6634">
        <f>NORM.S.INV(G6634)</f>
        <v/>
      </c>
      <c r="I6634">
        <f>INDEX(SORT('07_MODELO_NPI'!F$26:F$3837;1;TRUE);F6634)</f>
        <v/>
      </c>
      <c r="K6634" t="n">
        <v>2815</v>
      </c>
      <c r="L6634">
        <f>(K6634-0,5)/3812</f>
        <v/>
      </c>
      <c r="M6634">
        <f>NORM.S.INV(L6634)</f>
        <v/>
      </c>
      <c r="N6634">
        <f>INDEX(SORT('08_MODELO_MULTIPLO'!G$31:G$3842;1;TRUE);K6634)</f>
        <v/>
      </c>
    </row>
    <row r="6635">
      <c r="A6635" t="n">
        <v>2816</v>
      </c>
      <c r="B6635">
        <f>(A6635-0,5)/3812</f>
        <v/>
      </c>
      <c r="C6635">
        <f>NORM.S.INV(B6635)</f>
        <v/>
      </c>
      <c r="D6635">
        <f>INDEX(SORT('06_MODELO_REFS'!F$26:F$3837;1;TRUE);A6635)</f>
        <v/>
      </c>
      <c r="F6635" t="n">
        <v>2816</v>
      </c>
      <c r="G6635">
        <f>(F6635-0,5)/3812</f>
        <v/>
      </c>
      <c r="H6635">
        <f>NORM.S.INV(G6635)</f>
        <v/>
      </c>
      <c r="I6635">
        <f>INDEX(SORT('07_MODELO_NPI'!F$26:F$3837;1;TRUE);F6635)</f>
        <v/>
      </c>
      <c r="K6635" t="n">
        <v>2816</v>
      </c>
      <c r="L6635">
        <f>(K6635-0,5)/3812</f>
        <v/>
      </c>
      <c r="M6635">
        <f>NORM.S.INV(L6635)</f>
        <v/>
      </c>
      <c r="N6635">
        <f>INDEX(SORT('08_MODELO_MULTIPLO'!G$31:G$3842;1;TRUE);K6635)</f>
        <v/>
      </c>
    </row>
    <row r="6636">
      <c r="A6636" t="n">
        <v>2817</v>
      </c>
      <c r="B6636">
        <f>(A6636-0,5)/3812</f>
        <v/>
      </c>
      <c r="C6636">
        <f>NORM.S.INV(B6636)</f>
        <v/>
      </c>
      <c r="D6636">
        <f>INDEX(SORT('06_MODELO_REFS'!F$26:F$3837;1;TRUE);A6636)</f>
        <v/>
      </c>
      <c r="F6636" t="n">
        <v>2817</v>
      </c>
      <c r="G6636">
        <f>(F6636-0,5)/3812</f>
        <v/>
      </c>
      <c r="H6636">
        <f>NORM.S.INV(G6636)</f>
        <v/>
      </c>
      <c r="I6636">
        <f>INDEX(SORT('07_MODELO_NPI'!F$26:F$3837;1;TRUE);F6636)</f>
        <v/>
      </c>
      <c r="K6636" t="n">
        <v>2817</v>
      </c>
      <c r="L6636">
        <f>(K6636-0,5)/3812</f>
        <v/>
      </c>
      <c r="M6636">
        <f>NORM.S.INV(L6636)</f>
        <v/>
      </c>
      <c r="N6636">
        <f>INDEX(SORT('08_MODELO_MULTIPLO'!G$31:G$3842;1;TRUE);K6636)</f>
        <v/>
      </c>
    </row>
    <row r="6637">
      <c r="A6637" t="n">
        <v>2818</v>
      </c>
      <c r="B6637">
        <f>(A6637-0,5)/3812</f>
        <v/>
      </c>
      <c r="C6637">
        <f>NORM.S.INV(B6637)</f>
        <v/>
      </c>
      <c r="D6637">
        <f>INDEX(SORT('06_MODELO_REFS'!F$26:F$3837;1;TRUE);A6637)</f>
        <v/>
      </c>
      <c r="F6637" t="n">
        <v>2818</v>
      </c>
      <c r="G6637">
        <f>(F6637-0,5)/3812</f>
        <v/>
      </c>
      <c r="H6637">
        <f>NORM.S.INV(G6637)</f>
        <v/>
      </c>
      <c r="I6637">
        <f>INDEX(SORT('07_MODELO_NPI'!F$26:F$3837;1;TRUE);F6637)</f>
        <v/>
      </c>
      <c r="K6637" t="n">
        <v>2818</v>
      </c>
      <c r="L6637">
        <f>(K6637-0,5)/3812</f>
        <v/>
      </c>
      <c r="M6637">
        <f>NORM.S.INV(L6637)</f>
        <v/>
      </c>
      <c r="N6637">
        <f>INDEX(SORT('08_MODELO_MULTIPLO'!G$31:G$3842;1;TRUE);K6637)</f>
        <v/>
      </c>
    </row>
    <row r="6638">
      <c r="A6638" t="n">
        <v>2819</v>
      </c>
      <c r="B6638">
        <f>(A6638-0,5)/3812</f>
        <v/>
      </c>
      <c r="C6638">
        <f>NORM.S.INV(B6638)</f>
        <v/>
      </c>
      <c r="D6638">
        <f>INDEX(SORT('06_MODELO_REFS'!F$26:F$3837;1;TRUE);A6638)</f>
        <v/>
      </c>
      <c r="F6638" t="n">
        <v>2819</v>
      </c>
      <c r="G6638">
        <f>(F6638-0,5)/3812</f>
        <v/>
      </c>
      <c r="H6638">
        <f>NORM.S.INV(G6638)</f>
        <v/>
      </c>
      <c r="I6638">
        <f>INDEX(SORT('07_MODELO_NPI'!F$26:F$3837;1;TRUE);F6638)</f>
        <v/>
      </c>
      <c r="K6638" t="n">
        <v>2819</v>
      </c>
      <c r="L6638">
        <f>(K6638-0,5)/3812</f>
        <v/>
      </c>
      <c r="M6638">
        <f>NORM.S.INV(L6638)</f>
        <v/>
      </c>
      <c r="N6638">
        <f>INDEX(SORT('08_MODELO_MULTIPLO'!G$31:G$3842;1;TRUE);K6638)</f>
        <v/>
      </c>
    </row>
    <row r="6639">
      <c r="A6639" t="n">
        <v>2820</v>
      </c>
      <c r="B6639">
        <f>(A6639-0,5)/3812</f>
        <v/>
      </c>
      <c r="C6639">
        <f>NORM.S.INV(B6639)</f>
        <v/>
      </c>
      <c r="D6639">
        <f>INDEX(SORT('06_MODELO_REFS'!F$26:F$3837;1;TRUE);A6639)</f>
        <v/>
      </c>
      <c r="F6639" t="n">
        <v>2820</v>
      </c>
      <c r="G6639">
        <f>(F6639-0,5)/3812</f>
        <v/>
      </c>
      <c r="H6639">
        <f>NORM.S.INV(G6639)</f>
        <v/>
      </c>
      <c r="I6639">
        <f>INDEX(SORT('07_MODELO_NPI'!F$26:F$3837;1;TRUE);F6639)</f>
        <v/>
      </c>
      <c r="K6639" t="n">
        <v>2820</v>
      </c>
      <c r="L6639">
        <f>(K6639-0,5)/3812</f>
        <v/>
      </c>
      <c r="M6639">
        <f>NORM.S.INV(L6639)</f>
        <v/>
      </c>
      <c r="N6639">
        <f>INDEX(SORT('08_MODELO_MULTIPLO'!G$31:G$3842;1;TRUE);K6639)</f>
        <v/>
      </c>
    </row>
    <row r="6640">
      <c r="A6640" t="n">
        <v>2821</v>
      </c>
      <c r="B6640">
        <f>(A6640-0,5)/3812</f>
        <v/>
      </c>
      <c r="C6640">
        <f>NORM.S.INV(B6640)</f>
        <v/>
      </c>
      <c r="D6640">
        <f>INDEX(SORT('06_MODELO_REFS'!F$26:F$3837;1;TRUE);A6640)</f>
        <v/>
      </c>
      <c r="F6640" t="n">
        <v>2821</v>
      </c>
      <c r="G6640">
        <f>(F6640-0,5)/3812</f>
        <v/>
      </c>
      <c r="H6640">
        <f>NORM.S.INV(G6640)</f>
        <v/>
      </c>
      <c r="I6640">
        <f>INDEX(SORT('07_MODELO_NPI'!F$26:F$3837;1;TRUE);F6640)</f>
        <v/>
      </c>
      <c r="K6640" t="n">
        <v>2821</v>
      </c>
      <c r="L6640">
        <f>(K6640-0,5)/3812</f>
        <v/>
      </c>
      <c r="M6640">
        <f>NORM.S.INV(L6640)</f>
        <v/>
      </c>
      <c r="N6640">
        <f>INDEX(SORT('08_MODELO_MULTIPLO'!G$31:G$3842;1;TRUE);K6640)</f>
        <v/>
      </c>
    </row>
    <row r="6641">
      <c r="A6641" t="n">
        <v>2822</v>
      </c>
      <c r="B6641">
        <f>(A6641-0,5)/3812</f>
        <v/>
      </c>
      <c r="C6641">
        <f>NORM.S.INV(B6641)</f>
        <v/>
      </c>
      <c r="D6641">
        <f>INDEX(SORT('06_MODELO_REFS'!F$26:F$3837;1;TRUE);A6641)</f>
        <v/>
      </c>
      <c r="F6641" t="n">
        <v>2822</v>
      </c>
      <c r="G6641">
        <f>(F6641-0,5)/3812</f>
        <v/>
      </c>
      <c r="H6641">
        <f>NORM.S.INV(G6641)</f>
        <v/>
      </c>
      <c r="I6641">
        <f>INDEX(SORT('07_MODELO_NPI'!F$26:F$3837;1;TRUE);F6641)</f>
        <v/>
      </c>
      <c r="K6641" t="n">
        <v>2822</v>
      </c>
      <c r="L6641">
        <f>(K6641-0,5)/3812</f>
        <v/>
      </c>
      <c r="M6641">
        <f>NORM.S.INV(L6641)</f>
        <v/>
      </c>
      <c r="N6641">
        <f>INDEX(SORT('08_MODELO_MULTIPLO'!G$31:G$3842;1;TRUE);K6641)</f>
        <v/>
      </c>
    </row>
    <row r="6642">
      <c r="A6642" t="n">
        <v>2823</v>
      </c>
      <c r="B6642">
        <f>(A6642-0,5)/3812</f>
        <v/>
      </c>
      <c r="C6642">
        <f>NORM.S.INV(B6642)</f>
        <v/>
      </c>
      <c r="D6642">
        <f>INDEX(SORT('06_MODELO_REFS'!F$26:F$3837;1;TRUE);A6642)</f>
        <v/>
      </c>
      <c r="F6642" t="n">
        <v>2823</v>
      </c>
      <c r="G6642">
        <f>(F6642-0,5)/3812</f>
        <v/>
      </c>
      <c r="H6642">
        <f>NORM.S.INV(G6642)</f>
        <v/>
      </c>
      <c r="I6642">
        <f>INDEX(SORT('07_MODELO_NPI'!F$26:F$3837;1;TRUE);F6642)</f>
        <v/>
      </c>
      <c r="K6642" t="n">
        <v>2823</v>
      </c>
      <c r="L6642">
        <f>(K6642-0,5)/3812</f>
        <v/>
      </c>
      <c r="M6642">
        <f>NORM.S.INV(L6642)</f>
        <v/>
      </c>
      <c r="N6642">
        <f>INDEX(SORT('08_MODELO_MULTIPLO'!G$31:G$3842;1;TRUE);K6642)</f>
        <v/>
      </c>
    </row>
    <row r="6643">
      <c r="A6643" t="n">
        <v>2824</v>
      </c>
      <c r="B6643">
        <f>(A6643-0,5)/3812</f>
        <v/>
      </c>
      <c r="C6643">
        <f>NORM.S.INV(B6643)</f>
        <v/>
      </c>
      <c r="D6643">
        <f>INDEX(SORT('06_MODELO_REFS'!F$26:F$3837;1;TRUE);A6643)</f>
        <v/>
      </c>
      <c r="F6643" t="n">
        <v>2824</v>
      </c>
      <c r="G6643">
        <f>(F6643-0,5)/3812</f>
        <v/>
      </c>
      <c r="H6643">
        <f>NORM.S.INV(G6643)</f>
        <v/>
      </c>
      <c r="I6643">
        <f>INDEX(SORT('07_MODELO_NPI'!F$26:F$3837;1;TRUE);F6643)</f>
        <v/>
      </c>
      <c r="K6643" t="n">
        <v>2824</v>
      </c>
      <c r="L6643">
        <f>(K6643-0,5)/3812</f>
        <v/>
      </c>
      <c r="M6643">
        <f>NORM.S.INV(L6643)</f>
        <v/>
      </c>
      <c r="N6643">
        <f>INDEX(SORT('08_MODELO_MULTIPLO'!G$31:G$3842;1;TRUE);K6643)</f>
        <v/>
      </c>
    </row>
    <row r="6644">
      <c r="A6644" t="n">
        <v>2825</v>
      </c>
      <c r="B6644">
        <f>(A6644-0,5)/3812</f>
        <v/>
      </c>
      <c r="C6644">
        <f>NORM.S.INV(B6644)</f>
        <v/>
      </c>
      <c r="D6644">
        <f>INDEX(SORT('06_MODELO_REFS'!F$26:F$3837;1;TRUE);A6644)</f>
        <v/>
      </c>
      <c r="F6644" t="n">
        <v>2825</v>
      </c>
      <c r="G6644">
        <f>(F6644-0,5)/3812</f>
        <v/>
      </c>
      <c r="H6644">
        <f>NORM.S.INV(G6644)</f>
        <v/>
      </c>
      <c r="I6644">
        <f>INDEX(SORT('07_MODELO_NPI'!F$26:F$3837;1;TRUE);F6644)</f>
        <v/>
      </c>
      <c r="K6644" t="n">
        <v>2825</v>
      </c>
      <c r="L6644">
        <f>(K6644-0,5)/3812</f>
        <v/>
      </c>
      <c r="M6644">
        <f>NORM.S.INV(L6644)</f>
        <v/>
      </c>
      <c r="N6644">
        <f>INDEX(SORT('08_MODELO_MULTIPLO'!G$31:G$3842;1;TRUE);K6644)</f>
        <v/>
      </c>
    </row>
    <row r="6645">
      <c r="A6645" t="n">
        <v>2826</v>
      </c>
      <c r="B6645">
        <f>(A6645-0,5)/3812</f>
        <v/>
      </c>
      <c r="C6645">
        <f>NORM.S.INV(B6645)</f>
        <v/>
      </c>
      <c r="D6645">
        <f>INDEX(SORT('06_MODELO_REFS'!F$26:F$3837;1;TRUE);A6645)</f>
        <v/>
      </c>
      <c r="F6645" t="n">
        <v>2826</v>
      </c>
      <c r="G6645">
        <f>(F6645-0,5)/3812</f>
        <v/>
      </c>
      <c r="H6645">
        <f>NORM.S.INV(G6645)</f>
        <v/>
      </c>
      <c r="I6645">
        <f>INDEX(SORT('07_MODELO_NPI'!F$26:F$3837;1;TRUE);F6645)</f>
        <v/>
      </c>
      <c r="K6645" t="n">
        <v>2826</v>
      </c>
      <c r="L6645">
        <f>(K6645-0,5)/3812</f>
        <v/>
      </c>
      <c r="M6645">
        <f>NORM.S.INV(L6645)</f>
        <v/>
      </c>
      <c r="N6645">
        <f>INDEX(SORT('08_MODELO_MULTIPLO'!G$31:G$3842;1;TRUE);K6645)</f>
        <v/>
      </c>
    </row>
    <row r="6646">
      <c r="A6646" t="n">
        <v>2827</v>
      </c>
      <c r="B6646">
        <f>(A6646-0,5)/3812</f>
        <v/>
      </c>
      <c r="C6646">
        <f>NORM.S.INV(B6646)</f>
        <v/>
      </c>
      <c r="D6646">
        <f>INDEX(SORT('06_MODELO_REFS'!F$26:F$3837;1;TRUE);A6646)</f>
        <v/>
      </c>
      <c r="F6646" t="n">
        <v>2827</v>
      </c>
      <c r="G6646">
        <f>(F6646-0,5)/3812</f>
        <v/>
      </c>
      <c r="H6646">
        <f>NORM.S.INV(G6646)</f>
        <v/>
      </c>
      <c r="I6646">
        <f>INDEX(SORT('07_MODELO_NPI'!F$26:F$3837;1;TRUE);F6646)</f>
        <v/>
      </c>
      <c r="K6646" t="n">
        <v>2827</v>
      </c>
      <c r="L6646">
        <f>(K6646-0,5)/3812</f>
        <v/>
      </c>
      <c r="M6646">
        <f>NORM.S.INV(L6646)</f>
        <v/>
      </c>
      <c r="N6646">
        <f>INDEX(SORT('08_MODELO_MULTIPLO'!G$31:G$3842;1;TRUE);K6646)</f>
        <v/>
      </c>
    </row>
    <row r="6647">
      <c r="A6647" t="n">
        <v>2828</v>
      </c>
      <c r="B6647">
        <f>(A6647-0,5)/3812</f>
        <v/>
      </c>
      <c r="C6647">
        <f>NORM.S.INV(B6647)</f>
        <v/>
      </c>
      <c r="D6647">
        <f>INDEX(SORT('06_MODELO_REFS'!F$26:F$3837;1;TRUE);A6647)</f>
        <v/>
      </c>
      <c r="F6647" t="n">
        <v>2828</v>
      </c>
      <c r="G6647">
        <f>(F6647-0,5)/3812</f>
        <v/>
      </c>
      <c r="H6647">
        <f>NORM.S.INV(G6647)</f>
        <v/>
      </c>
      <c r="I6647">
        <f>INDEX(SORT('07_MODELO_NPI'!F$26:F$3837;1;TRUE);F6647)</f>
        <v/>
      </c>
      <c r="K6647" t="n">
        <v>2828</v>
      </c>
      <c r="L6647">
        <f>(K6647-0,5)/3812</f>
        <v/>
      </c>
      <c r="M6647">
        <f>NORM.S.INV(L6647)</f>
        <v/>
      </c>
      <c r="N6647">
        <f>INDEX(SORT('08_MODELO_MULTIPLO'!G$31:G$3842;1;TRUE);K6647)</f>
        <v/>
      </c>
    </row>
    <row r="6648">
      <c r="A6648" t="n">
        <v>2829</v>
      </c>
      <c r="B6648">
        <f>(A6648-0,5)/3812</f>
        <v/>
      </c>
      <c r="C6648">
        <f>NORM.S.INV(B6648)</f>
        <v/>
      </c>
      <c r="D6648">
        <f>INDEX(SORT('06_MODELO_REFS'!F$26:F$3837;1;TRUE);A6648)</f>
        <v/>
      </c>
      <c r="F6648" t="n">
        <v>2829</v>
      </c>
      <c r="G6648">
        <f>(F6648-0,5)/3812</f>
        <v/>
      </c>
      <c r="H6648">
        <f>NORM.S.INV(G6648)</f>
        <v/>
      </c>
      <c r="I6648">
        <f>INDEX(SORT('07_MODELO_NPI'!F$26:F$3837;1;TRUE);F6648)</f>
        <v/>
      </c>
      <c r="K6648" t="n">
        <v>2829</v>
      </c>
      <c r="L6648">
        <f>(K6648-0,5)/3812</f>
        <v/>
      </c>
      <c r="M6648">
        <f>NORM.S.INV(L6648)</f>
        <v/>
      </c>
      <c r="N6648">
        <f>INDEX(SORT('08_MODELO_MULTIPLO'!G$31:G$3842;1;TRUE);K6648)</f>
        <v/>
      </c>
    </row>
    <row r="6649">
      <c r="A6649" t="n">
        <v>2830</v>
      </c>
      <c r="B6649">
        <f>(A6649-0,5)/3812</f>
        <v/>
      </c>
      <c r="C6649">
        <f>NORM.S.INV(B6649)</f>
        <v/>
      </c>
      <c r="D6649">
        <f>INDEX(SORT('06_MODELO_REFS'!F$26:F$3837;1;TRUE);A6649)</f>
        <v/>
      </c>
      <c r="F6649" t="n">
        <v>2830</v>
      </c>
      <c r="G6649">
        <f>(F6649-0,5)/3812</f>
        <v/>
      </c>
      <c r="H6649">
        <f>NORM.S.INV(G6649)</f>
        <v/>
      </c>
      <c r="I6649">
        <f>INDEX(SORT('07_MODELO_NPI'!F$26:F$3837;1;TRUE);F6649)</f>
        <v/>
      </c>
      <c r="K6649" t="n">
        <v>2830</v>
      </c>
      <c r="L6649">
        <f>(K6649-0,5)/3812</f>
        <v/>
      </c>
      <c r="M6649">
        <f>NORM.S.INV(L6649)</f>
        <v/>
      </c>
      <c r="N6649">
        <f>INDEX(SORT('08_MODELO_MULTIPLO'!G$31:G$3842;1;TRUE);K6649)</f>
        <v/>
      </c>
    </row>
    <row r="6650">
      <c r="A6650" t="n">
        <v>2831</v>
      </c>
      <c r="B6650">
        <f>(A6650-0,5)/3812</f>
        <v/>
      </c>
      <c r="C6650">
        <f>NORM.S.INV(B6650)</f>
        <v/>
      </c>
      <c r="D6650">
        <f>INDEX(SORT('06_MODELO_REFS'!F$26:F$3837;1;TRUE);A6650)</f>
        <v/>
      </c>
      <c r="F6650" t="n">
        <v>2831</v>
      </c>
      <c r="G6650">
        <f>(F6650-0,5)/3812</f>
        <v/>
      </c>
      <c r="H6650">
        <f>NORM.S.INV(G6650)</f>
        <v/>
      </c>
      <c r="I6650">
        <f>INDEX(SORT('07_MODELO_NPI'!F$26:F$3837;1;TRUE);F6650)</f>
        <v/>
      </c>
      <c r="K6650" t="n">
        <v>2831</v>
      </c>
      <c r="L6650">
        <f>(K6650-0,5)/3812</f>
        <v/>
      </c>
      <c r="M6650">
        <f>NORM.S.INV(L6650)</f>
        <v/>
      </c>
      <c r="N6650">
        <f>INDEX(SORT('08_MODELO_MULTIPLO'!G$31:G$3842;1;TRUE);K6650)</f>
        <v/>
      </c>
    </row>
    <row r="6651">
      <c r="A6651" t="n">
        <v>2832</v>
      </c>
      <c r="B6651">
        <f>(A6651-0,5)/3812</f>
        <v/>
      </c>
      <c r="C6651">
        <f>NORM.S.INV(B6651)</f>
        <v/>
      </c>
      <c r="D6651">
        <f>INDEX(SORT('06_MODELO_REFS'!F$26:F$3837;1;TRUE);A6651)</f>
        <v/>
      </c>
      <c r="F6651" t="n">
        <v>2832</v>
      </c>
      <c r="G6651">
        <f>(F6651-0,5)/3812</f>
        <v/>
      </c>
      <c r="H6651">
        <f>NORM.S.INV(G6651)</f>
        <v/>
      </c>
      <c r="I6651">
        <f>INDEX(SORT('07_MODELO_NPI'!F$26:F$3837;1;TRUE);F6651)</f>
        <v/>
      </c>
      <c r="K6651" t="n">
        <v>2832</v>
      </c>
      <c r="L6651">
        <f>(K6651-0,5)/3812</f>
        <v/>
      </c>
      <c r="M6651">
        <f>NORM.S.INV(L6651)</f>
        <v/>
      </c>
      <c r="N6651">
        <f>INDEX(SORT('08_MODELO_MULTIPLO'!G$31:G$3842;1;TRUE);K6651)</f>
        <v/>
      </c>
    </row>
    <row r="6652">
      <c r="A6652" t="n">
        <v>2833</v>
      </c>
      <c r="B6652">
        <f>(A6652-0,5)/3812</f>
        <v/>
      </c>
      <c r="C6652">
        <f>NORM.S.INV(B6652)</f>
        <v/>
      </c>
      <c r="D6652">
        <f>INDEX(SORT('06_MODELO_REFS'!F$26:F$3837;1;TRUE);A6652)</f>
        <v/>
      </c>
      <c r="F6652" t="n">
        <v>2833</v>
      </c>
      <c r="G6652">
        <f>(F6652-0,5)/3812</f>
        <v/>
      </c>
      <c r="H6652">
        <f>NORM.S.INV(G6652)</f>
        <v/>
      </c>
      <c r="I6652">
        <f>INDEX(SORT('07_MODELO_NPI'!F$26:F$3837;1;TRUE);F6652)</f>
        <v/>
      </c>
      <c r="K6652" t="n">
        <v>2833</v>
      </c>
      <c r="L6652">
        <f>(K6652-0,5)/3812</f>
        <v/>
      </c>
      <c r="M6652">
        <f>NORM.S.INV(L6652)</f>
        <v/>
      </c>
      <c r="N6652">
        <f>INDEX(SORT('08_MODELO_MULTIPLO'!G$31:G$3842;1;TRUE);K6652)</f>
        <v/>
      </c>
    </row>
    <row r="6653">
      <c r="A6653" t="n">
        <v>2834</v>
      </c>
      <c r="B6653">
        <f>(A6653-0,5)/3812</f>
        <v/>
      </c>
      <c r="C6653">
        <f>NORM.S.INV(B6653)</f>
        <v/>
      </c>
      <c r="D6653">
        <f>INDEX(SORT('06_MODELO_REFS'!F$26:F$3837;1;TRUE);A6653)</f>
        <v/>
      </c>
      <c r="F6653" t="n">
        <v>2834</v>
      </c>
      <c r="G6653">
        <f>(F6653-0,5)/3812</f>
        <v/>
      </c>
      <c r="H6653">
        <f>NORM.S.INV(G6653)</f>
        <v/>
      </c>
      <c r="I6653">
        <f>INDEX(SORT('07_MODELO_NPI'!F$26:F$3837;1;TRUE);F6653)</f>
        <v/>
      </c>
      <c r="K6653" t="n">
        <v>2834</v>
      </c>
      <c r="L6653">
        <f>(K6653-0,5)/3812</f>
        <v/>
      </c>
      <c r="M6653">
        <f>NORM.S.INV(L6653)</f>
        <v/>
      </c>
      <c r="N6653">
        <f>INDEX(SORT('08_MODELO_MULTIPLO'!G$31:G$3842;1;TRUE);K6653)</f>
        <v/>
      </c>
    </row>
    <row r="6654">
      <c r="A6654" t="n">
        <v>2835</v>
      </c>
      <c r="B6654">
        <f>(A6654-0,5)/3812</f>
        <v/>
      </c>
      <c r="C6654">
        <f>NORM.S.INV(B6654)</f>
        <v/>
      </c>
      <c r="D6654">
        <f>INDEX(SORT('06_MODELO_REFS'!F$26:F$3837;1;TRUE);A6654)</f>
        <v/>
      </c>
      <c r="F6654" t="n">
        <v>2835</v>
      </c>
      <c r="G6654">
        <f>(F6654-0,5)/3812</f>
        <v/>
      </c>
      <c r="H6654">
        <f>NORM.S.INV(G6654)</f>
        <v/>
      </c>
      <c r="I6654">
        <f>INDEX(SORT('07_MODELO_NPI'!F$26:F$3837;1;TRUE);F6654)</f>
        <v/>
      </c>
      <c r="K6654" t="n">
        <v>2835</v>
      </c>
      <c r="L6654">
        <f>(K6654-0,5)/3812</f>
        <v/>
      </c>
      <c r="M6654">
        <f>NORM.S.INV(L6654)</f>
        <v/>
      </c>
      <c r="N6654">
        <f>INDEX(SORT('08_MODELO_MULTIPLO'!G$31:G$3842;1;TRUE);K6654)</f>
        <v/>
      </c>
    </row>
    <row r="6655">
      <c r="A6655" t="n">
        <v>2836</v>
      </c>
      <c r="B6655">
        <f>(A6655-0,5)/3812</f>
        <v/>
      </c>
      <c r="C6655">
        <f>NORM.S.INV(B6655)</f>
        <v/>
      </c>
      <c r="D6655">
        <f>INDEX(SORT('06_MODELO_REFS'!F$26:F$3837;1;TRUE);A6655)</f>
        <v/>
      </c>
      <c r="F6655" t="n">
        <v>2836</v>
      </c>
      <c r="G6655">
        <f>(F6655-0,5)/3812</f>
        <v/>
      </c>
      <c r="H6655">
        <f>NORM.S.INV(G6655)</f>
        <v/>
      </c>
      <c r="I6655">
        <f>INDEX(SORT('07_MODELO_NPI'!F$26:F$3837;1;TRUE);F6655)</f>
        <v/>
      </c>
      <c r="K6655" t="n">
        <v>2836</v>
      </c>
      <c r="L6655">
        <f>(K6655-0,5)/3812</f>
        <v/>
      </c>
      <c r="M6655">
        <f>NORM.S.INV(L6655)</f>
        <v/>
      </c>
      <c r="N6655">
        <f>INDEX(SORT('08_MODELO_MULTIPLO'!G$31:G$3842;1;TRUE);K6655)</f>
        <v/>
      </c>
    </row>
    <row r="6656">
      <c r="A6656" t="n">
        <v>2837</v>
      </c>
      <c r="B6656">
        <f>(A6656-0,5)/3812</f>
        <v/>
      </c>
      <c r="C6656">
        <f>NORM.S.INV(B6656)</f>
        <v/>
      </c>
      <c r="D6656">
        <f>INDEX(SORT('06_MODELO_REFS'!F$26:F$3837;1;TRUE);A6656)</f>
        <v/>
      </c>
      <c r="F6656" t="n">
        <v>2837</v>
      </c>
      <c r="G6656">
        <f>(F6656-0,5)/3812</f>
        <v/>
      </c>
      <c r="H6656">
        <f>NORM.S.INV(G6656)</f>
        <v/>
      </c>
      <c r="I6656">
        <f>INDEX(SORT('07_MODELO_NPI'!F$26:F$3837;1;TRUE);F6656)</f>
        <v/>
      </c>
      <c r="K6656" t="n">
        <v>2837</v>
      </c>
      <c r="L6656">
        <f>(K6656-0,5)/3812</f>
        <v/>
      </c>
      <c r="M6656">
        <f>NORM.S.INV(L6656)</f>
        <v/>
      </c>
      <c r="N6656">
        <f>INDEX(SORT('08_MODELO_MULTIPLO'!G$31:G$3842;1;TRUE);K6656)</f>
        <v/>
      </c>
    </row>
    <row r="6657">
      <c r="A6657" t="n">
        <v>2838</v>
      </c>
      <c r="B6657">
        <f>(A6657-0,5)/3812</f>
        <v/>
      </c>
      <c r="C6657">
        <f>NORM.S.INV(B6657)</f>
        <v/>
      </c>
      <c r="D6657">
        <f>INDEX(SORT('06_MODELO_REFS'!F$26:F$3837;1;TRUE);A6657)</f>
        <v/>
      </c>
      <c r="F6657" t="n">
        <v>2838</v>
      </c>
      <c r="G6657">
        <f>(F6657-0,5)/3812</f>
        <v/>
      </c>
      <c r="H6657">
        <f>NORM.S.INV(G6657)</f>
        <v/>
      </c>
      <c r="I6657">
        <f>INDEX(SORT('07_MODELO_NPI'!F$26:F$3837;1;TRUE);F6657)</f>
        <v/>
      </c>
      <c r="K6657" t="n">
        <v>2838</v>
      </c>
      <c r="L6657">
        <f>(K6657-0,5)/3812</f>
        <v/>
      </c>
      <c r="M6657">
        <f>NORM.S.INV(L6657)</f>
        <v/>
      </c>
      <c r="N6657">
        <f>INDEX(SORT('08_MODELO_MULTIPLO'!G$31:G$3842;1;TRUE);K6657)</f>
        <v/>
      </c>
    </row>
    <row r="6658">
      <c r="A6658" t="n">
        <v>2839</v>
      </c>
      <c r="B6658">
        <f>(A6658-0,5)/3812</f>
        <v/>
      </c>
      <c r="C6658">
        <f>NORM.S.INV(B6658)</f>
        <v/>
      </c>
      <c r="D6658">
        <f>INDEX(SORT('06_MODELO_REFS'!F$26:F$3837;1;TRUE);A6658)</f>
        <v/>
      </c>
      <c r="F6658" t="n">
        <v>2839</v>
      </c>
      <c r="G6658">
        <f>(F6658-0,5)/3812</f>
        <v/>
      </c>
      <c r="H6658">
        <f>NORM.S.INV(G6658)</f>
        <v/>
      </c>
      <c r="I6658">
        <f>INDEX(SORT('07_MODELO_NPI'!F$26:F$3837;1;TRUE);F6658)</f>
        <v/>
      </c>
      <c r="K6658" t="n">
        <v>2839</v>
      </c>
      <c r="L6658">
        <f>(K6658-0,5)/3812</f>
        <v/>
      </c>
      <c r="M6658">
        <f>NORM.S.INV(L6658)</f>
        <v/>
      </c>
      <c r="N6658">
        <f>INDEX(SORT('08_MODELO_MULTIPLO'!G$31:G$3842;1;TRUE);K6658)</f>
        <v/>
      </c>
    </row>
    <row r="6659">
      <c r="A6659" t="n">
        <v>2840</v>
      </c>
      <c r="B6659">
        <f>(A6659-0,5)/3812</f>
        <v/>
      </c>
      <c r="C6659">
        <f>NORM.S.INV(B6659)</f>
        <v/>
      </c>
      <c r="D6659">
        <f>INDEX(SORT('06_MODELO_REFS'!F$26:F$3837;1;TRUE);A6659)</f>
        <v/>
      </c>
      <c r="F6659" t="n">
        <v>2840</v>
      </c>
      <c r="G6659">
        <f>(F6659-0,5)/3812</f>
        <v/>
      </c>
      <c r="H6659">
        <f>NORM.S.INV(G6659)</f>
        <v/>
      </c>
      <c r="I6659">
        <f>INDEX(SORT('07_MODELO_NPI'!F$26:F$3837;1;TRUE);F6659)</f>
        <v/>
      </c>
      <c r="K6659" t="n">
        <v>2840</v>
      </c>
      <c r="L6659">
        <f>(K6659-0,5)/3812</f>
        <v/>
      </c>
      <c r="M6659">
        <f>NORM.S.INV(L6659)</f>
        <v/>
      </c>
      <c r="N6659">
        <f>INDEX(SORT('08_MODELO_MULTIPLO'!G$31:G$3842;1;TRUE);K6659)</f>
        <v/>
      </c>
    </row>
    <row r="6660">
      <c r="A6660" t="n">
        <v>2841</v>
      </c>
      <c r="B6660">
        <f>(A6660-0,5)/3812</f>
        <v/>
      </c>
      <c r="C6660">
        <f>NORM.S.INV(B6660)</f>
        <v/>
      </c>
      <c r="D6660">
        <f>INDEX(SORT('06_MODELO_REFS'!F$26:F$3837;1;TRUE);A6660)</f>
        <v/>
      </c>
      <c r="F6660" t="n">
        <v>2841</v>
      </c>
      <c r="G6660">
        <f>(F6660-0,5)/3812</f>
        <v/>
      </c>
      <c r="H6660">
        <f>NORM.S.INV(G6660)</f>
        <v/>
      </c>
      <c r="I6660">
        <f>INDEX(SORT('07_MODELO_NPI'!F$26:F$3837;1;TRUE);F6660)</f>
        <v/>
      </c>
      <c r="K6660" t="n">
        <v>2841</v>
      </c>
      <c r="L6660">
        <f>(K6660-0,5)/3812</f>
        <v/>
      </c>
      <c r="M6660">
        <f>NORM.S.INV(L6660)</f>
        <v/>
      </c>
      <c r="N6660">
        <f>INDEX(SORT('08_MODELO_MULTIPLO'!G$31:G$3842;1;TRUE);K6660)</f>
        <v/>
      </c>
    </row>
    <row r="6661">
      <c r="A6661" t="n">
        <v>2842</v>
      </c>
      <c r="B6661">
        <f>(A6661-0,5)/3812</f>
        <v/>
      </c>
      <c r="C6661">
        <f>NORM.S.INV(B6661)</f>
        <v/>
      </c>
      <c r="D6661">
        <f>INDEX(SORT('06_MODELO_REFS'!F$26:F$3837;1;TRUE);A6661)</f>
        <v/>
      </c>
      <c r="F6661" t="n">
        <v>2842</v>
      </c>
      <c r="G6661">
        <f>(F6661-0,5)/3812</f>
        <v/>
      </c>
      <c r="H6661">
        <f>NORM.S.INV(G6661)</f>
        <v/>
      </c>
      <c r="I6661">
        <f>INDEX(SORT('07_MODELO_NPI'!F$26:F$3837;1;TRUE);F6661)</f>
        <v/>
      </c>
      <c r="K6661" t="n">
        <v>2842</v>
      </c>
      <c r="L6661">
        <f>(K6661-0,5)/3812</f>
        <v/>
      </c>
      <c r="M6661">
        <f>NORM.S.INV(L6661)</f>
        <v/>
      </c>
      <c r="N6661">
        <f>INDEX(SORT('08_MODELO_MULTIPLO'!G$31:G$3842;1;TRUE);K6661)</f>
        <v/>
      </c>
    </row>
    <row r="6662">
      <c r="A6662" t="n">
        <v>2843</v>
      </c>
      <c r="B6662">
        <f>(A6662-0,5)/3812</f>
        <v/>
      </c>
      <c r="C6662">
        <f>NORM.S.INV(B6662)</f>
        <v/>
      </c>
      <c r="D6662">
        <f>INDEX(SORT('06_MODELO_REFS'!F$26:F$3837;1;TRUE);A6662)</f>
        <v/>
      </c>
      <c r="F6662" t="n">
        <v>2843</v>
      </c>
      <c r="G6662">
        <f>(F6662-0,5)/3812</f>
        <v/>
      </c>
      <c r="H6662">
        <f>NORM.S.INV(G6662)</f>
        <v/>
      </c>
      <c r="I6662">
        <f>INDEX(SORT('07_MODELO_NPI'!F$26:F$3837;1;TRUE);F6662)</f>
        <v/>
      </c>
      <c r="K6662" t="n">
        <v>2843</v>
      </c>
      <c r="L6662">
        <f>(K6662-0,5)/3812</f>
        <v/>
      </c>
      <c r="M6662">
        <f>NORM.S.INV(L6662)</f>
        <v/>
      </c>
      <c r="N6662">
        <f>INDEX(SORT('08_MODELO_MULTIPLO'!G$31:G$3842;1;TRUE);K6662)</f>
        <v/>
      </c>
    </row>
    <row r="6663">
      <c r="A6663" t="n">
        <v>2844</v>
      </c>
      <c r="B6663">
        <f>(A6663-0,5)/3812</f>
        <v/>
      </c>
      <c r="C6663">
        <f>NORM.S.INV(B6663)</f>
        <v/>
      </c>
      <c r="D6663">
        <f>INDEX(SORT('06_MODELO_REFS'!F$26:F$3837;1;TRUE);A6663)</f>
        <v/>
      </c>
      <c r="F6663" t="n">
        <v>2844</v>
      </c>
      <c r="G6663">
        <f>(F6663-0,5)/3812</f>
        <v/>
      </c>
      <c r="H6663">
        <f>NORM.S.INV(G6663)</f>
        <v/>
      </c>
      <c r="I6663">
        <f>INDEX(SORT('07_MODELO_NPI'!F$26:F$3837;1;TRUE);F6663)</f>
        <v/>
      </c>
      <c r="K6663" t="n">
        <v>2844</v>
      </c>
      <c r="L6663">
        <f>(K6663-0,5)/3812</f>
        <v/>
      </c>
      <c r="M6663">
        <f>NORM.S.INV(L6663)</f>
        <v/>
      </c>
      <c r="N6663">
        <f>INDEX(SORT('08_MODELO_MULTIPLO'!G$31:G$3842;1;TRUE);K6663)</f>
        <v/>
      </c>
    </row>
    <row r="6664">
      <c r="A6664" t="n">
        <v>2845</v>
      </c>
      <c r="B6664">
        <f>(A6664-0,5)/3812</f>
        <v/>
      </c>
      <c r="C6664">
        <f>NORM.S.INV(B6664)</f>
        <v/>
      </c>
      <c r="D6664">
        <f>INDEX(SORT('06_MODELO_REFS'!F$26:F$3837;1;TRUE);A6664)</f>
        <v/>
      </c>
      <c r="F6664" t="n">
        <v>2845</v>
      </c>
      <c r="G6664">
        <f>(F6664-0,5)/3812</f>
        <v/>
      </c>
      <c r="H6664">
        <f>NORM.S.INV(G6664)</f>
        <v/>
      </c>
      <c r="I6664">
        <f>INDEX(SORT('07_MODELO_NPI'!F$26:F$3837;1;TRUE);F6664)</f>
        <v/>
      </c>
      <c r="K6664" t="n">
        <v>2845</v>
      </c>
      <c r="L6664">
        <f>(K6664-0,5)/3812</f>
        <v/>
      </c>
      <c r="M6664">
        <f>NORM.S.INV(L6664)</f>
        <v/>
      </c>
      <c r="N6664">
        <f>INDEX(SORT('08_MODELO_MULTIPLO'!G$31:G$3842;1;TRUE);K6664)</f>
        <v/>
      </c>
    </row>
    <row r="6665">
      <c r="A6665" t="n">
        <v>2846</v>
      </c>
      <c r="B6665">
        <f>(A6665-0,5)/3812</f>
        <v/>
      </c>
      <c r="C6665">
        <f>NORM.S.INV(B6665)</f>
        <v/>
      </c>
      <c r="D6665">
        <f>INDEX(SORT('06_MODELO_REFS'!F$26:F$3837;1;TRUE);A6665)</f>
        <v/>
      </c>
      <c r="F6665" t="n">
        <v>2846</v>
      </c>
      <c r="G6665">
        <f>(F6665-0,5)/3812</f>
        <v/>
      </c>
      <c r="H6665">
        <f>NORM.S.INV(G6665)</f>
        <v/>
      </c>
      <c r="I6665">
        <f>INDEX(SORT('07_MODELO_NPI'!F$26:F$3837;1;TRUE);F6665)</f>
        <v/>
      </c>
      <c r="K6665" t="n">
        <v>2846</v>
      </c>
      <c r="L6665">
        <f>(K6665-0,5)/3812</f>
        <v/>
      </c>
      <c r="M6665">
        <f>NORM.S.INV(L6665)</f>
        <v/>
      </c>
      <c r="N6665">
        <f>INDEX(SORT('08_MODELO_MULTIPLO'!G$31:G$3842;1;TRUE);K6665)</f>
        <v/>
      </c>
    </row>
    <row r="6666">
      <c r="A6666" t="n">
        <v>2847</v>
      </c>
      <c r="B6666">
        <f>(A6666-0,5)/3812</f>
        <v/>
      </c>
      <c r="C6666">
        <f>NORM.S.INV(B6666)</f>
        <v/>
      </c>
      <c r="D6666">
        <f>INDEX(SORT('06_MODELO_REFS'!F$26:F$3837;1;TRUE);A6666)</f>
        <v/>
      </c>
      <c r="F6666" t="n">
        <v>2847</v>
      </c>
      <c r="G6666">
        <f>(F6666-0,5)/3812</f>
        <v/>
      </c>
      <c r="H6666">
        <f>NORM.S.INV(G6666)</f>
        <v/>
      </c>
      <c r="I6666">
        <f>INDEX(SORT('07_MODELO_NPI'!F$26:F$3837;1;TRUE);F6666)</f>
        <v/>
      </c>
      <c r="K6666" t="n">
        <v>2847</v>
      </c>
      <c r="L6666">
        <f>(K6666-0,5)/3812</f>
        <v/>
      </c>
      <c r="M6666">
        <f>NORM.S.INV(L6666)</f>
        <v/>
      </c>
      <c r="N6666">
        <f>INDEX(SORT('08_MODELO_MULTIPLO'!G$31:G$3842;1;TRUE);K6666)</f>
        <v/>
      </c>
    </row>
    <row r="6667">
      <c r="A6667" t="n">
        <v>2848</v>
      </c>
      <c r="B6667">
        <f>(A6667-0,5)/3812</f>
        <v/>
      </c>
      <c r="C6667">
        <f>NORM.S.INV(B6667)</f>
        <v/>
      </c>
      <c r="D6667">
        <f>INDEX(SORT('06_MODELO_REFS'!F$26:F$3837;1;TRUE);A6667)</f>
        <v/>
      </c>
      <c r="F6667" t="n">
        <v>2848</v>
      </c>
      <c r="G6667">
        <f>(F6667-0,5)/3812</f>
        <v/>
      </c>
      <c r="H6667">
        <f>NORM.S.INV(G6667)</f>
        <v/>
      </c>
      <c r="I6667">
        <f>INDEX(SORT('07_MODELO_NPI'!F$26:F$3837;1;TRUE);F6667)</f>
        <v/>
      </c>
      <c r="K6667" t="n">
        <v>2848</v>
      </c>
      <c r="L6667">
        <f>(K6667-0,5)/3812</f>
        <v/>
      </c>
      <c r="M6667">
        <f>NORM.S.INV(L6667)</f>
        <v/>
      </c>
      <c r="N6667">
        <f>INDEX(SORT('08_MODELO_MULTIPLO'!G$31:G$3842;1;TRUE);K6667)</f>
        <v/>
      </c>
    </row>
    <row r="6668">
      <c r="A6668" t="n">
        <v>2849</v>
      </c>
      <c r="B6668">
        <f>(A6668-0,5)/3812</f>
        <v/>
      </c>
      <c r="C6668">
        <f>NORM.S.INV(B6668)</f>
        <v/>
      </c>
      <c r="D6668">
        <f>INDEX(SORT('06_MODELO_REFS'!F$26:F$3837;1;TRUE);A6668)</f>
        <v/>
      </c>
      <c r="F6668" t="n">
        <v>2849</v>
      </c>
      <c r="G6668">
        <f>(F6668-0,5)/3812</f>
        <v/>
      </c>
      <c r="H6668">
        <f>NORM.S.INV(G6668)</f>
        <v/>
      </c>
      <c r="I6668">
        <f>INDEX(SORT('07_MODELO_NPI'!F$26:F$3837;1;TRUE);F6668)</f>
        <v/>
      </c>
      <c r="K6668" t="n">
        <v>2849</v>
      </c>
      <c r="L6668">
        <f>(K6668-0,5)/3812</f>
        <v/>
      </c>
      <c r="M6668">
        <f>NORM.S.INV(L6668)</f>
        <v/>
      </c>
      <c r="N6668">
        <f>INDEX(SORT('08_MODELO_MULTIPLO'!G$31:G$3842;1;TRUE);K6668)</f>
        <v/>
      </c>
    </row>
    <row r="6669">
      <c r="A6669" t="n">
        <v>2850</v>
      </c>
      <c r="B6669">
        <f>(A6669-0,5)/3812</f>
        <v/>
      </c>
      <c r="C6669">
        <f>NORM.S.INV(B6669)</f>
        <v/>
      </c>
      <c r="D6669">
        <f>INDEX(SORT('06_MODELO_REFS'!F$26:F$3837;1;TRUE);A6669)</f>
        <v/>
      </c>
      <c r="F6669" t="n">
        <v>2850</v>
      </c>
      <c r="G6669">
        <f>(F6669-0,5)/3812</f>
        <v/>
      </c>
      <c r="H6669">
        <f>NORM.S.INV(G6669)</f>
        <v/>
      </c>
      <c r="I6669">
        <f>INDEX(SORT('07_MODELO_NPI'!F$26:F$3837;1;TRUE);F6669)</f>
        <v/>
      </c>
      <c r="K6669" t="n">
        <v>2850</v>
      </c>
      <c r="L6669">
        <f>(K6669-0,5)/3812</f>
        <v/>
      </c>
      <c r="M6669">
        <f>NORM.S.INV(L6669)</f>
        <v/>
      </c>
      <c r="N6669">
        <f>INDEX(SORT('08_MODELO_MULTIPLO'!G$31:G$3842;1;TRUE);K6669)</f>
        <v/>
      </c>
    </row>
    <row r="6670">
      <c r="A6670" t="n">
        <v>2851</v>
      </c>
      <c r="B6670">
        <f>(A6670-0,5)/3812</f>
        <v/>
      </c>
      <c r="C6670">
        <f>NORM.S.INV(B6670)</f>
        <v/>
      </c>
      <c r="D6670">
        <f>INDEX(SORT('06_MODELO_REFS'!F$26:F$3837;1;TRUE);A6670)</f>
        <v/>
      </c>
      <c r="F6670" t="n">
        <v>2851</v>
      </c>
      <c r="G6670">
        <f>(F6670-0,5)/3812</f>
        <v/>
      </c>
      <c r="H6670">
        <f>NORM.S.INV(G6670)</f>
        <v/>
      </c>
      <c r="I6670">
        <f>INDEX(SORT('07_MODELO_NPI'!F$26:F$3837;1;TRUE);F6670)</f>
        <v/>
      </c>
      <c r="K6670" t="n">
        <v>2851</v>
      </c>
      <c r="L6670">
        <f>(K6670-0,5)/3812</f>
        <v/>
      </c>
      <c r="M6670">
        <f>NORM.S.INV(L6670)</f>
        <v/>
      </c>
      <c r="N6670">
        <f>INDEX(SORT('08_MODELO_MULTIPLO'!G$31:G$3842;1;TRUE);K6670)</f>
        <v/>
      </c>
    </row>
    <row r="6671">
      <c r="A6671" t="n">
        <v>2852</v>
      </c>
      <c r="B6671">
        <f>(A6671-0,5)/3812</f>
        <v/>
      </c>
      <c r="C6671">
        <f>NORM.S.INV(B6671)</f>
        <v/>
      </c>
      <c r="D6671">
        <f>INDEX(SORT('06_MODELO_REFS'!F$26:F$3837;1;TRUE);A6671)</f>
        <v/>
      </c>
      <c r="F6671" t="n">
        <v>2852</v>
      </c>
      <c r="G6671">
        <f>(F6671-0,5)/3812</f>
        <v/>
      </c>
      <c r="H6671">
        <f>NORM.S.INV(G6671)</f>
        <v/>
      </c>
      <c r="I6671">
        <f>INDEX(SORT('07_MODELO_NPI'!F$26:F$3837;1;TRUE);F6671)</f>
        <v/>
      </c>
      <c r="K6671" t="n">
        <v>2852</v>
      </c>
      <c r="L6671">
        <f>(K6671-0,5)/3812</f>
        <v/>
      </c>
      <c r="M6671">
        <f>NORM.S.INV(L6671)</f>
        <v/>
      </c>
      <c r="N6671">
        <f>INDEX(SORT('08_MODELO_MULTIPLO'!G$31:G$3842;1;TRUE);K6671)</f>
        <v/>
      </c>
    </row>
    <row r="6672">
      <c r="A6672" t="n">
        <v>2853</v>
      </c>
      <c r="B6672">
        <f>(A6672-0,5)/3812</f>
        <v/>
      </c>
      <c r="C6672">
        <f>NORM.S.INV(B6672)</f>
        <v/>
      </c>
      <c r="D6672">
        <f>INDEX(SORT('06_MODELO_REFS'!F$26:F$3837;1;TRUE);A6672)</f>
        <v/>
      </c>
      <c r="F6672" t="n">
        <v>2853</v>
      </c>
      <c r="G6672">
        <f>(F6672-0,5)/3812</f>
        <v/>
      </c>
      <c r="H6672">
        <f>NORM.S.INV(G6672)</f>
        <v/>
      </c>
      <c r="I6672">
        <f>INDEX(SORT('07_MODELO_NPI'!F$26:F$3837;1;TRUE);F6672)</f>
        <v/>
      </c>
      <c r="K6672" t="n">
        <v>2853</v>
      </c>
      <c r="L6672">
        <f>(K6672-0,5)/3812</f>
        <v/>
      </c>
      <c r="M6672">
        <f>NORM.S.INV(L6672)</f>
        <v/>
      </c>
      <c r="N6672">
        <f>INDEX(SORT('08_MODELO_MULTIPLO'!G$31:G$3842;1;TRUE);K6672)</f>
        <v/>
      </c>
    </row>
    <row r="6673">
      <c r="A6673" t="n">
        <v>2854</v>
      </c>
      <c r="B6673">
        <f>(A6673-0,5)/3812</f>
        <v/>
      </c>
      <c r="C6673">
        <f>NORM.S.INV(B6673)</f>
        <v/>
      </c>
      <c r="D6673">
        <f>INDEX(SORT('06_MODELO_REFS'!F$26:F$3837;1;TRUE);A6673)</f>
        <v/>
      </c>
      <c r="F6673" t="n">
        <v>2854</v>
      </c>
      <c r="G6673">
        <f>(F6673-0,5)/3812</f>
        <v/>
      </c>
      <c r="H6673">
        <f>NORM.S.INV(G6673)</f>
        <v/>
      </c>
      <c r="I6673">
        <f>INDEX(SORT('07_MODELO_NPI'!F$26:F$3837;1;TRUE);F6673)</f>
        <v/>
      </c>
      <c r="K6673" t="n">
        <v>2854</v>
      </c>
      <c r="L6673">
        <f>(K6673-0,5)/3812</f>
        <v/>
      </c>
      <c r="M6673">
        <f>NORM.S.INV(L6673)</f>
        <v/>
      </c>
      <c r="N6673">
        <f>INDEX(SORT('08_MODELO_MULTIPLO'!G$31:G$3842;1;TRUE);K6673)</f>
        <v/>
      </c>
    </row>
    <row r="6674">
      <c r="A6674" t="n">
        <v>2855</v>
      </c>
      <c r="B6674">
        <f>(A6674-0,5)/3812</f>
        <v/>
      </c>
      <c r="C6674">
        <f>NORM.S.INV(B6674)</f>
        <v/>
      </c>
      <c r="D6674">
        <f>INDEX(SORT('06_MODELO_REFS'!F$26:F$3837;1;TRUE);A6674)</f>
        <v/>
      </c>
      <c r="F6674" t="n">
        <v>2855</v>
      </c>
      <c r="G6674">
        <f>(F6674-0,5)/3812</f>
        <v/>
      </c>
      <c r="H6674">
        <f>NORM.S.INV(G6674)</f>
        <v/>
      </c>
      <c r="I6674">
        <f>INDEX(SORT('07_MODELO_NPI'!F$26:F$3837;1;TRUE);F6674)</f>
        <v/>
      </c>
      <c r="K6674" t="n">
        <v>2855</v>
      </c>
      <c r="L6674">
        <f>(K6674-0,5)/3812</f>
        <v/>
      </c>
      <c r="M6674">
        <f>NORM.S.INV(L6674)</f>
        <v/>
      </c>
      <c r="N6674">
        <f>INDEX(SORT('08_MODELO_MULTIPLO'!G$31:G$3842;1;TRUE);K6674)</f>
        <v/>
      </c>
    </row>
    <row r="6675">
      <c r="A6675" t="n">
        <v>2856</v>
      </c>
      <c r="B6675">
        <f>(A6675-0,5)/3812</f>
        <v/>
      </c>
      <c r="C6675">
        <f>NORM.S.INV(B6675)</f>
        <v/>
      </c>
      <c r="D6675">
        <f>INDEX(SORT('06_MODELO_REFS'!F$26:F$3837;1;TRUE);A6675)</f>
        <v/>
      </c>
      <c r="F6675" t="n">
        <v>2856</v>
      </c>
      <c r="G6675">
        <f>(F6675-0,5)/3812</f>
        <v/>
      </c>
      <c r="H6675">
        <f>NORM.S.INV(G6675)</f>
        <v/>
      </c>
      <c r="I6675">
        <f>INDEX(SORT('07_MODELO_NPI'!F$26:F$3837;1;TRUE);F6675)</f>
        <v/>
      </c>
      <c r="K6675" t="n">
        <v>2856</v>
      </c>
      <c r="L6675">
        <f>(K6675-0,5)/3812</f>
        <v/>
      </c>
      <c r="M6675">
        <f>NORM.S.INV(L6675)</f>
        <v/>
      </c>
      <c r="N6675">
        <f>INDEX(SORT('08_MODELO_MULTIPLO'!G$31:G$3842;1;TRUE);K6675)</f>
        <v/>
      </c>
    </row>
    <row r="6676">
      <c r="A6676" t="n">
        <v>2857</v>
      </c>
      <c r="B6676">
        <f>(A6676-0,5)/3812</f>
        <v/>
      </c>
      <c r="C6676">
        <f>NORM.S.INV(B6676)</f>
        <v/>
      </c>
      <c r="D6676">
        <f>INDEX(SORT('06_MODELO_REFS'!F$26:F$3837;1;TRUE);A6676)</f>
        <v/>
      </c>
      <c r="F6676" t="n">
        <v>2857</v>
      </c>
      <c r="G6676">
        <f>(F6676-0,5)/3812</f>
        <v/>
      </c>
      <c r="H6676">
        <f>NORM.S.INV(G6676)</f>
        <v/>
      </c>
      <c r="I6676">
        <f>INDEX(SORT('07_MODELO_NPI'!F$26:F$3837;1;TRUE);F6676)</f>
        <v/>
      </c>
      <c r="K6676" t="n">
        <v>2857</v>
      </c>
      <c r="L6676">
        <f>(K6676-0,5)/3812</f>
        <v/>
      </c>
      <c r="M6676">
        <f>NORM.S.INV(L6676)</f>
        <v/>
      </c>
      <c r="N6676">
        <f>INDEX(SORT('08_MODELO_MULTIPLO'!G$31:G$3842;1;TRUE);K6676)</f>
        <v/>
      </c>
    </row>
    <row r="6677">
      <c r="A6677" t="n">
        <v>2858</v>
      </c>
      <c r="B6677">
        <f>(A6677-0,5)/3812</f>
        <v/>
      </c>
      <c r="C6677">
        <f>NORM.S.INV(B6677)</f>
        <v/>
      </c>
      <c r="D6677">
        <f>INDEX(SORT('06_MODELO_REFS'!F$26:F$3837;1;TRUE);A6677)</f>
        <v/>
      </c>
      <c r="F6677" t="n">
        <v>2858</v>
      </c>
      <c r="G6677">
        <f>(F6677-0,5)/3812</f>
        <v/>
      </c>
      <c r="H6677">
        <f>NORM.S.INV(G6677)</f>
        <v/>
      </c>
      <c r="I6677">
        <f>INDEX(SORT('07_MODELO_NPI'!F$26:F$3837;1;TRUE);F6677)</f>
        <v/>
      </c>
      <c r="K6677" t="n">
        <v>2858</v>
      </c>
      <c r="L6677">
        <f>(K6677-0,5)/3812</f>
        <v/>
      </c>
      <c r="M6677">
        <f>NORM.S.INV(L6677)</f>
        <v/>
      </c>
      <c r="N6677">
        <f>INDEX(SORT('08_MODELO_MULTIPLO'!G$31:G$3842;1;TRUE);K6677)</f>
        <v/>
      </c>
    </row>
    <row r="6678">
      <c r="A6678" t="n">
        <v>2859</v>
      </c>
      <c r="B6678">
        <f>(A6678-0,5)/3812</f>
        <v/>
      </c>
      <c r="C6678">
        <f>NORM.S.INV(B6678)</f>
        <v/>
      </c>
      <c r="D6678">
        <f>INDEX(SORT('06_MODELO_REFS'!F$26:F$3837;1;TRUE);A6678)</f>
        <v/>
      </c>
      <c r="F6678" t="n">
        <v>2859</v>
      </c>
      <c r="G6678">
        <f>(F6678-0,5)/3812</f>
        <v/>
      </c>
      <c r="H6678">
        <f>NORM.S.INV(G6678)</f>
        <v/>
      </c>
      <c r="I6678">
        <f>INDEX(SORT('07_MODELO_NPI'!F$26:F$3837;1;TRUE);F6678)</f>
        <v/>
      </c>
      <c r="K6678" t="n">
        <v>2859</v>
      </c>
      <c r="L6678">
        <f>(K6678-0,5)/3812</f>
        <v/>
      </c>
      <c r="M6678">
        <f>NORM.S.INV(L6678)</f>
        <v/>
      </c>
      <c r="N6678">
        <f>INDEX(SORT('08_MODELO_MULTIPLO'!G$31:G$3842;1;TRUE);K6678)</f>
        <v/>
      </c>
    </row>
    <row r="6679">
      <c r="A6679" t="n">
        <v>2860</v>
      </c>
      <c r="B6679">
        <f>(A6679-0,5)/3812</f>
        <v/>
      </c>
      <c r="C6679">
        <f>NORM.S.INV(B6679)</f>
        <v/>
      </c>
      <c r="D6679">
        <f>INDEX(SORT('06_MODELO_REFS'!F$26:F$3837;1;TRUE);A6679)</f>
        <v/>
      </c>
      <c r="F6679" t="n">
        <v>2860</v>
      </c>
      <c r="G6679">
        <f>(F6679-0,5)/3812</f>
        <v/>
      </c>
      <c r="H6679">
        <f>NORM.S.INV(G6679)</f>
        <v/>
      </c>
      <c r="I6679">
        <f>INDEX(SORT('07_MODELO_NPI'!F$26:F$3837;1;TRUE);F6679)</f>
        <v/>
      </c>
      <c r="K6679" t="n">
        <v>2860</v>
      </c>
      <c r="L6679">
        <f>(K6679-0,5)/3812</f>
        <v/>
      </c>
      <c r="M6679">
        <f>NORM.S.INV(L6679)</f>
        <v/>
      </c>
      <c r="N6679">
        <f>INDEX(SORT('08_MODELO_MULTIPLO'!G$31:G$3842;1;TRUE);K6679)</f>
        <v/>
      </c>
    </row>
    <row r="6680">
      <c r="A6680" t="n">
        <v>2861</v>
      </c>
      <c r="B6680">
        <f>(A6680-0,5)/3812</f>
        <v/>
      </c>
      <c r="C6680">
        <f>NORM.S.INV(B6680)</f>
        <v/>
      </c>
      <c r="D6680">
        <f>INDEX(SORT('06_MODELO_REFS'!F$26:F$3837;1;TRUE);A6680)</f>
        <v/>
      </c>
      <c r="F6680" t="n">
        <v>2861</v>
      </c>
      <c r="G6680">
        <f>(F6680-0,5)/3812</f>
        <v/>
      </c>
      <c r="H6680">
        <f>NORM.S.INV(G6680)</f>
        <v/>
      </c>
      <c r="I6680">
        <f>INDEX(SORT('07_MODELO_NPI'!F$26:F$3837;1;TRUE);F6680)</f>
        <v/>
      </c>
      <c r="K6680" t="n">
        <v>2861</v>
      </c>
      <c r="L6680">
        <f>(K6680-0,5)/3812</f>
        <v/>
      </c>
      <c r="M6680">
        <f>NORM.S.INV(L6680)</f>
        <v/>
      </c>
      <c r="N6680">
        <f>INDEX(SORT('08_MODELO_MULTIPLO'!G$31:G$3842;1;TRUE);K6680)</f>
        <v/>
      </c>
    </row>
    <row r="6681">
      <c r="A6681" t="n">
        <v>2862</v>
      </c>
      <c r="B6681">
        <f>(A6681-0,5)/3812</f>
        <v/>
      </c>
      <c r="C6681">
        <f>NORM.S.INV(B6681)</f>
        <v/>
      </c>
      <c r="D6681">
        <f>INDEX(SORT('06_MODELO_REFS'!F$26:F$3837;1;TRUE);A6681)</f>
        <v/>
      </c>
      <c r="F6681" t="n">
        <v>2862</v>
      </c>
      <c r="G6681">
        <f>(F6681-0,5)/3812</f>
        <v/>
      </c>
      <c r="H6681">
        <f>NORM.S.INV(G6681)</f>
        <v/>
      </c>
      <c r="I6681">
        <f>INDEX(SORT('07_MODELO_NPI'!F$26:F$3837;1;TRUE);F6681)</f>
        <v/>
      </c>
      <c r="K6681" t="n">
        <v>2862</v>
      </c>
      <c r="L6681">
        <f>(K6681-0,5)/3812</f>
        <v/>
      </c>
      <c r="M6681">
        <f>NORM.S.INV(L6681)</f>
        <v/>
      </c>
      <c r="N6681">
        <f>INDEX(SORT('08_MODELO_MULTIPLO'!G$31:G$3842;1;TRUE);K6681)</f>
        <v/>
      </c>
    </row>
    <row r="6682">
      <c r="A6682" t="n">
        <v>2863</v>
      </c>
      <c r="B6682">
        <f>(A6682-0,5)/3812</f>
        <v/>
      </c>
      <c r="C6682">
        <f>NORM.S.INV(B6682)</f>
        <v/>
      </c>
      <c r="D6682">
        <f>INDEX(SORT('06_MODELO_REFS'!F$26:F$3837;1;TRUE);A6682)</f>
        <v/>
      </c>
      <c r="F6682" t="n">
        <v>2863</v>
      </c>
      <c r="G6682">
        <f>(F6682-0,5)/3812</f>
        <v/>
      </c>
      <c r="H6682">
        <f>NORM.S.INV(G6682)</f>
        <v/>
      </c>
      <c r="I6682">
        <f>INDEX(SORT('07_MODELO_NPI'!F$26:F$3837;1;TRUE);F6682)</f>
        <v/>
      </c>
      <c r="K6682" t="n">
        <v>2863</v>
      </c>
      <c r="L6682">
        <f>(K6682-0,5)/3812</f>
        <v/>
      </c>
      <c r="M6682">
        <f>NORM.S.INV(L6682)</f>
        <v/>
      </c>
      <c r="N6682">
        <f>INDEX(SORT('08_MODELO_MULTIPLO'!G$31:G$3842;1;TRUE);K6682)</f>
        <v/>
      </c>
    </row>
    <row r="6683">
      <c r="A6683" t="n">
        <v>2864</v>
      </c>
      <c r="B6683">
        <f>(A6683-0,5)/3812</f>
        <v/>
      </c>
      <c r="C6683">
        <f>NORM.S.INV(B6683)</f>
        <v/>
      </c>
      <c r="D6683">
        <f>INDEX(SORT('06_MODELO_REFS'!F$26:F$3837;1;TRUE);A6683)</f>
        <v/>
      </c>
      <c r="F6683" t="n">
        <v>2864</v>
      </c>
      <c r="G6683">
        <f>(F6683-0,5)/3812</f>
        <v/>
      </c>
      <c r="H6683">
        <f>NORM.S.INV(G6683)</f>
        <v/>
      </c>
      <c r="I6683">
        <f>INDEX(SORT('07_MODELO_NPI'!F$26:F$3837;1;TRUE);F6683)</f>
        <v/>
      </c>
      <c r="K6683" t="n">
        <v>2864</v>
      </c>
      <c r="L6683">
        <f>(K6683-0,5)/3812</f>
        <v/>
      </c>
      <c r="M6683">
        <f>NORM.S.INV(L6683)</f>
        <v/>
      </c>
      <c r="N6683">
        <f>INDEX(SORT('08_MODELO_MULTIPLO'!G$31:G$3842;1;TRUE);K6683)</f>
        <v/>
      </c>
    </row>
    <row r="6684">
      <c r="A6684" t="n">
        <v>2865</v>
      </c>
      <c r="B6684">
        <f>(A6684-0,5)/3812</f>
        <v/>
      </c>
      <c r="C6684">
        <f>NORM.S.INV(B6684)</f>
        <v/>
      </c>
      <c r="D6684">
        <f>INDEX(SORT('06_MODELO_REFS'!F$26:F$3837;1;TRUE);A6684)</f>
        <v/>
      </c>
      <c r="F6684" t="n">
        <v>2865</v>
      </c>
      <c r="G6684">
        <f>(F6684-0,5)/3812</f>
        <v/>
      </c>
      <c r="H6684">
        <f>NORM.S.INV(G6684)</f>
        <v/>
      </c>
      <c r="I6684">
        <f>INDEX(SORT('07_MODELO_NPI'!F$26:F$3837;1;TRUE);F6684)</f>
        <v/>
      </c>
      <c r="K6684" t="n">
        <v>2865</v>
      </c>
      <c r="L6684">
        <f>(K6684-0,5)/3812</f>
        <v/>
      </c>
      <c r="M6684">
        <f>NORM.S.INV(L6684)</f>
        <v/>
      </c>
      <c r="N6684">
        <f>INDEX(SORT('08_MODELO_MULTIPLO'!G$31:G$3842;1;TRUE);K6684)</f>
        <v/>
      </c>
    </row>
    <row r="6685">
      <c r="A6685" t="n">
        <v>2866</v>
      </c>
      <c r="B6685">
        <f>(A6685-0,5)/3812</f>
        <v/>
      </c>
      <c r="C6685">
        <f>NORM.S.INV(B6685)</f>
        <v/>
      </c>
      <c r="D6685">
        <f>INDEX(SORT('06_MODELO_REFS'!F$26:F$3837;1;TRUE);A6685)</f>
        <v/>
      </c>
      <c r="F6685" t="n">
        <v>2866</v>
      </c>
      <c r="G6685">
        <f>(F6685-0,5)/3812</f>
        <v/>
      </c>
      <c r="H6685">
        <f>NORM.S.INV(G6685)</f>
        <v/>
      </c>
      <c r="I6685">
        <f>INDEX(SORT('07_MODELO_NPI'!F$26:F$3837;1;TRUE);F6685)</f>
        <v/>
      </c>
      <c r="K6685" t="n">
        <v>2866</v>
      </c>
      <c r="L6685">
        <f>(K6685-0,5)/3812</f>
        <v/>
      </c>
      <c r="M6685">
        <f>NORM.S.INV(L6685)</f>
        <v/>
      </c>
      <c r="N6685">
        <f>INDEX(SORT('08_MODELO_MULTIPLO'!G$31:G$3842;1;TRUE);K6685)</f>
        <v/>
      </c>
    </row>
    <row r="6686">
      <c r="A6686" t="n">
        <v>2867</v>
      </c>
      <c r="B6686">
        <f>(A6686-0,5)/3812</f>
        <v/>
      </c>
      <c r="C6686">
        <f>NORM.S.INV(B6686)</f>
        <v/>
      </c>
      <c r="D6686">
        <f>INDEX(SORT('06_MODELO_REFS'!F$26:F$3837;1;TRUE);A6686)</f>
        <v/>
      </c>
      <c r="F6686" t="n">
        <v>2867</v>
      </c>
      <c r="G6686">
        <f>(F6686-0,5)/3812</f>
        <v/>
      </c>
      <c r="H6686">
        <f>NORM.S.INV(G6686)</f>
        <v/>
      </c>
      <c r="I6686">
        <f>INDEX(SORT('07_MODELO_NPI'!F$26:F$3837;1;TRUE);F6686)</f>
        <v/>
      </c>
      <c r="K6686" t="n">
        <v>2867</v>
      </c>
      <c r="L6686">
        <f>(K6686-0,5)/3812</f>
        <v/>
      </c>
      <c r="M6686">
        <f>NORM.S.INV(L6686)</f>
        <v/>
      </c>
      <c r="N6686">
        <f>INDEX(SORT('08_MODELO_MULTIPLO'!G$31:G$3842;1;TRUE);K6686)</f>
        <v/>
      </c>
    </row>
    <row r="6687">
      <c r="A6687" t="n">
        <v>2868</v>
      </c>
      <c r="B6687">
        <f>(A6687-0,5)/3812</f>
        <v/>
      </c>
      <c r="C6687">
        <f>NORM.S.INV(B6687)</f>
        <v/>
      </c>
      <c r="D6687">
        <f>INDEX(SORT('06_MODELO_REFS'!F$26:F$3837;1;TRUE);A6687)</f>
        <v/>
      </c>
      <c r="F6687" t="n">
        <v>2868</v>
      </c>
      <c r="G6687">
        <f>(F6687-0,5)/3812</f>
        <v/>
      </c>
      <c r="H6687">
        <f>NORM.S.INV(G6687)</f>
        <v/>
      </c>
      <c r="I6687">
        <f>INDEX(SORT('07_MODELO_NPI'!F$26:F$3837;1;TRUE);F6687)</f>
        <v/>
      </c>
      <c r="K6687" t="n">
        <v>2868</v>
      </c>
      <c r="L6687">
        <f>(K6687-0,5)/3812</f>
        <v/>
      </c>
      <c r="M6687">
        <f>NORM.S.INV(L6687)</f>
        <v/>
      </c>
      <c r="N6687">
        <f>INDEX(SORT('08_MODELO_MULTIPLO'!G$31:G$3842;1;TRUE);K6687)</f>
        <v/>
      </c>
    </row>
    <row r="6688">
      <c r="A6688" t="n">
        <v>2869</v>
      </c>
      <c r="B6688">
        <f>(A6688-0,5)/3812</f>
        <v/>
      </c>
      <c r="C6688">
        <f>NORM.S.INV(B6688)</f>
        <v/>
      </c>
      <c r="D6688">
        <f>INDEX(SORT('06_MODELO_REFS'!F$26:F$3837;1;TRUE);A6688)</f>
        <v/>
      </c>
      <c r="F6688" t="n">
        <v>2869</v>
      </c>
      <c r="G6688">
        <f>(F6688-0,5)/3812</f>
        <v/>
      </c>
      <c r="H6688">
        <f>NORM.S.INV(G6688)</f>
        <v/>
      </c>
      <c r="I6688">
        <f>INDEX(SORT('07_MODELO_NPI'!F$26:F$3837;1;TRUE);F6688)</f>
        <v/>
      </c>
      <c r="K6688" t="n">
        <v>2869</v>
      </c>
      <c r="L6688">
        <f>(K6688-0,5)/3812</f>
        <v/>
      </c>
      <c r="M6688">
        <f>NORM.S.INV(L6688)</f>
        <v/>
      </c>
      <c r="N6688">
        <f>INDEX(SORT('08_MODELO_MULTIPLO'!G$31:G$3842;1;TRUE);K6688)</f>
        <v/>
      </c>
    </row>
    <row r="6689">
      <c r="A6689" t="n">
        <v>2870</v>
      </c>
      <c r="B6689">
        <f>(A6689-0,5)/3812</f>
        <v/>
      </c>
      <c r="C6689">
        <f>NORM.S.INV(B6689)</f>
        <v/>
      </c>
      <c r="D6689">
        <f>INDEX(SORT('06_MODELO_REFS'!F$26:F$3837;1;TRUE);A6689)</f>
        <v/>
      </c>
      <c r="F6689" t="n">
        <v>2870</v>
      </c>
      <c r="G6689">
        <f>(F6689-0,5)/3812</f>
        <v/>
      </c>
      <c r="H6689">
        <f>NORM.S.INV(G6689)</f>
        <v/>
      </c>
      <c r="I6689">
        <f>INDEX(SORT('07_MODELO_NPI'!F$26:F$3837;1;TRUE);F6689)</f>
        <v/>
      </c>
      <c r="K6689" t="n">
        <v>2870</v>
      </c>
      <c r="L6689">
        <f>(K6689-0,5)/3812</f>
        <v/>
      </c>
      <c r="M6689">
        <f>NORM.S.INV(L6689)</f>
        <v/>
      </c>
      <c r="N6689">
        <f>INDEX(SORT('08_MODELO_MULTIPLO'!G$31:G$3842;1;TRUE);K6689)</f>
        <v/>
      </c>
    </row>
    <row r="6690">
      <c r="A6690" t="n">
        <v>2871</v>
      </c>
      <c r="B6690">
        <f>(A6690-0,5)/3812</f>
        <v/>
      </c>
      <c r="C6690">
        <f>NORM.S.INV(B6690)</f>
        <v/>
      </c>
      <c r="D6690">
        <f>INDEX(SORT('06_MODELO_REFS'!F$26:F$3837;1;TRUE);A6690)</f>
        <v/>
      </c>
      <c r="F6690" t="n">
        <v>2871</v>
      </c>
      <c r="G6690">
        <f>(F6690-0,5)/3812</f>
        <v/>
      </c>
      <c r="H6690">
        <f>NORM.S.INV(G6690)</f>
        <v/>
      </c>
      <c r="I6690">
        <f>INDEX(SORT('07_MODELO_NPI'!F$26:F$3837;1;TRUE);F6690)</f>
        <v/>
      </c>
      <c r="K6690" t="n">
        <v>2871</v>
      </c>
      <c r="L6690">
        <f>(K6690-0,5)/3812</f>
        <v/>
      </c>
      <c r="M6690">
        <f>NORM.S.INV(L6690)</f>
        <v/>
      </c>
      <c r="N6690">
        <f>INDEX(SORT('08_MODELO_MULTIPLO'!G$31:G$3842;1;TRUE);K6690)</f>
        <v/>
      </c>
    </row>
    <row r="6691">
      <c r="A6691" t="n">
        <v>2872</v>
      </c>
      <c r="B6691">
        <f>(A6691-0,5)/3812</f>
        <v/>
      </c>
      <c r="C6691">
        <f>NORM.S.INV(B6691)</f>
        <v/>
      </c>
      <c r="D6691">
        <f>INDEX(SORT('06_MODELO_REFS'!F$26:F$3837;1;TRUE);A6691)</f>
        <v/>
      </c>
      <c r="F6691" t="n">
        <v>2872</v>
      </c>
      <c r="G6691">
        <f>(F6691-0,5)/3812</f>
        <v/>
      </c>
      <c r="H6691">
        <f>NORM.S.INV(G6691)</f>
        <v/>
      </c>
      <c r="I6691">
        <f>INDEX(SORT('07_MODELO_NPI'!F$26:F$3837;1;TRUE);F6691)</f>
        <v/>
      </c>
      <c r="K6691" t="n">
        <v>2872</v>
      </c>
      <c r="L6691">
        <f>(K6691-0,5)/3812</f>
        <v/>
      </c>
      <c r="M6691">
        <f>NORM.S.INV(L6691)</f>
        <v/>
      </c>
      <c r="N6691">
        <f>INDEX(SORT('08_MODELO_MULTIPLO'!G$31:G$3842;1;TRUE);K6691)</f>
        <v/>
      </c>
    </row>
    <row r="6692">
      <c r="A6692" t="n">
        <v>2873</v>
      </c>
      <c r="B6692">
        <f>(A6692-0,5)/3812</f>
        <v/>
      </c>
      <c r="C6692">
        <f>NORM.S.INV(B6692)</f>
        <v/>
      </c>
      <c r="D6692">
        <f>INDEX(SORT('06_MODELO_REFS'!F$26:F$3837;1;TRUE);A6692)</f>
        <v/>
      </c>
      <c r="F6692" t="n">
        <v>2873</v>
      </c>
      <c r="G6692">
        <f>(F6692-0,5)/3812</f>
        <v/>
      </c>
      <c r="H6692">
        <f>NORM.S.INV(G6692)</f>
        <v/>
      </c>
      <c r="I6692">
        <f>INDEX(SORT('07_MODELO_NPI'!F$26:F$3837;1;TRUE);F6692)</f>
        <v/>
      </c>
      <c r="K6692" t="n">
        <v>2873</v>
      </c>
      <c r="L6692">
        <f>(K6692-0,5)/3812</f>
        <v/>
      </c>
      <c r="M6692">
        <f>NORM.S.INV(L6692)</f>
        <v/>
      </c>
      <c r="N6692">
        <f>INDEX(SORT('08_MODELO_MULTIPLO'!G$31:G$3842;1;TRUE);K6692)</f>
        <v/>
      </c>
    </row>
    <row r="6693">
      <c r="A6693" t="n">
        <v>2874</v>
      </c>
      <c r="B6693">
        <f>(A6693-0,5)/3812</f>
        <v/>
      </c>
      <c r="C6693">
        <f>NORM.S.INV(B6693)</f>
        <v/>
      </c>
      <c r="D6693">
        <f>INDEX(SORT('06_MODELO_REFS'!F$26:F$3837;1;TRUE);A6693)</f>
        <v/>
      </c>
      <c r="F6693" t="n">
        <v>2874</v>
      </c>
      <c r="G6693">
        <f>(F6693-0,5)/3812</f>
        <v/>
      </c>
      <c r="H6693">
        <f>NORM.S.INV(G6693)</f>
        <v/>
      </c>
      <c r="I6693">
        <f>INDEX(SORT('07_MODELO_NPI'!F$26:F$3837;1;TRUE);F6693)</f>
        <v/>
      </c>
      <c r="K6693" t="n">
        <v>2874</v>
      </c>
      <c r="L6693">
        <f>(K6693-0,5)/3812</f>
        <v/>
      </c>
      <c r="M6693">
        <f>NORM.S.INV(L6693)</f>
        <v/>
      </c>
      <c r="N6693">
        <f>INDEX(SORT('08_MODELO_MULTIPLO'!G$31:G$3842;1;TRUE);K6693)</f>
        <v/>
      </c>
    </row>
    <row r="6694">
      <c r="A6694" t="n">
        <v>2875</v>
      </c>
      <c r="B6694">
        <f>(A6694-0,5)/3812</f>
        <v/>
      </c>
      <c r="C6694">
        <f>NORM.S.INV(B6694)</f>
        <v/>
      </c>
      <c r="D6694">
        <f>INDEX(SORT('06_MODELO_REFS'!F$26:F$3837;1;TRUE);A6694)</f>
        <v/>
      </c>
      <c r="F6694" t="n">
        <v>2875</v>
      </c>
      <c r="G6694">
        <f>(F6694-0,5)/3812</f>
        <v/>
      </c>
      <c r="H6694">
        <f>NORM.S.INV(G6694)</f>
        <v/>
      </c>
      <c r="I6694">
        <f>INDEX(SORT('07_MODELO_NPI'!F$26:F$3837;1;TRUE);F6694)</f>
        <v/>
      </c>
      <c r="K6694" t="n">
        <v>2875</v>
      </c>
      <c r="L6694">
        <f>(K6694-0,5)/3812</f>
        <v/>
      </c>
      <c r="M6694">
        <f>NORM.S.INV(L6694)</f>
        <v/>
      </c>
      <c r="N6694">
        <f>INDEX(SORT('08_MODELO_MULTIPLO'!G$31:G$3842;1;TRUE);K6694)</f>
        <v/>
      </c>
    </row>
    <row r="6695">
      <c r="A6695" t="n">
        <v>2876</v>
      </c>
      <c r="B6695">
        <f>(A6695-0,5)/3812</f>
        <v/>
      </c>
      <c r="C6695">
        <f>NORM.S.INV(B6695)</f>
        <v/>
      </c>
      <c r="D6695">
        <f>INDEX(SORT('06_MODELO_REFS'!F$26:F$3837;1;TRUE);A6695)</f>
        <v/>
      </c>
      <c r="F6695" t="n">
        <v>2876</v>
      </c>
      <c r="G6695">
        <f>(F6695-0,5)/3812</f>
        <v/>
      </c>
      <c r="H6695">
        <f>NORM.S.INV(G6695)</f>
        <v/>
      </c>
      <c r="I6695">
        <f>INDEX(SORT('07_MODELO_NPI'!F$26:F$3837;1;TRUE);F6695)</f>
        <v/>
      </c>
      <c r="K6695" t="n">
        <v>2876</v>
      </c>
      <c r="L6695">
        <f>(K6695-0,5)/3812</f>
        <v/>
      </c>
      <c r="M6695">
        <f>NORM.S.INV(L6695)</f>
        <v/>
      </c>
      <c r="N6695">
        <f>INDEX(SORT('08_MODELO_MULTIPLO'!G$31:G$3842;1;TRUE);K6695)</f>
        <v/>
      </c>
    </row>
    <row r="6696">
      <c r="A6696" t="n">
        <v>2877</v>
      </c>
      <c r="B6696">
        <f>(A6696-0,5)/3812</f>
        <v/>
      </c>
      <c r="C6696">
        <f>NORM.S.INV(B6696)</f>
        <v/>
      </c>
      <c r="D6696">
        <f>INDEX(SORT('06_MODELO_REFS'!F$26:F$3837;1;TRUE);A6696)</f>
        <v/>
      </c>
      <c r="F6696" t="n">
        <v>2877</v>
      </c>
      <c r="G6696">
        <f>(F6696-0,5)/3812</f>
        <v/>
      </c>
      <c r="H6696">
        <f>NORM.S.INV(G6696)</f>
        <v/>
      </c>
      <c r="I6696">
        <f>INDEX(SORT('07_MODELO_NPI'!F$26:F$3837;1;TRUE);F6696)</f>
        <v/>
      </c>
      <c r="K6696" t="n">
        <v>2877</v>
      </c>
      <c r="L6696">
        <f>(K6696-0,5)/3812</f>
        <v/>
      </c>
      <c r="M6696">
        <f>NORM.S.INV(L6696)</f>
        <v/>
      </c>
      <c r="N6696">
        <f>INDEX(SORT('08_MODELO_MULTIPLO'!G$31:G$3842;1;TRUE);K6696)</f>
        <v/>
      </c>
    </row>
    <row r="6697">
      <c r="A6697" t="n">
        <v>2878</v>
      </c>
      <c r="B6697">
        <f>(A6697-0,5)/3812</f>
        <v/>
      </c>
      <c r="C6697">
        <f>NORM.S.INV(B6697)</f>
        <v/>
      </c>
      <c r="D6697">
        <f>INDEX(SORT('06_MODELO_REFS'!F$26:F$3837;1;TRUE);A6697)</f>
        <v/>
      </c>
      <c r="F6697" t="n">
        <v>2878</v>
      </c>
      <c r="G6697">
        <f>(F6697-0,5)/3812</f>
        <v/>
      </c>
      <c r="H6697">
        <f>NORM.S.INV(G6697)</f>
        <v/>
      </c>
      <c r="I6697">
        <f>INDEX(SORT('07_MODELO_NPI'!F$26:F$3837;1;TRUE);F6697)</f>
        <v/>
      </c>
      <c r="K6697" t="n">
        <v>2878</v>
      </c>
      <c r="L6697">
        <f>(K6697-0,5)/3812</f>
        <v/>
      </c>
      <c r="M6697">
        <f>NORM.S.INV(L6697)</f>
        <v/>
      </c>
      <c r="N6697">
        <f>INDEX(SORT('08_MODELO_MULTIPLO'!G$31:G$3842;1;TRUE);K6697)</f>
        <v/>
      </c>
    </row>
    <row r="6698">
      <c r="A6698" t="n">
        <v>2879</v>
      </c>
      <c r="B6698">
        <f>(A6698-0,5)/3812</f>
        <v/>
      </c>
      <c r="C6698">
        <f>NORM.S.INV(B6698)</f>
        <v/>
      </c>
      <c r="D6698">
        <f>INDEX(SORT('06_MODELO_REFS'!F$26:F$3837;1;TRUE);A6698)</f>
        <v/>
      </c>
      <c r="F6698" t="n">
        <v>2879</v>
      </c>
      <c r="G6698">
        <f>(F6698-0,5)/3812</f>
        <v/>
      </c>
      <c r="H6698">
        <f>NORM.S.INV(G6698)</f>
        <v/>
      </c>
      <c r="I6698">
        <f>INDEX(SORT('07_MODELO_NPI'!F$26:F$3837;1;TRUE);F6698)</f>
        <v/>
      </c>
      <c r="K6698" t="n">
        <v>2879</v>
      </c>
      <c r="L6698">
        <f>(K6698-0,5)/3812</f>
        <v/>
      </c>
      <c r="M6698">
        <f>NORM.S.INV(L6698)</f>
        <v/>
      </c>
      <c r="N6698">
        <f>INDEX(SORT('08_MODELO_MULTIPLO'!G$31:G$3842;1;TRUE);K6698)</f>
        <v/>
      </c>
    </row>
    <row r="6699">
      <c r="A6699" t="n">
        <v>2880</v>
      </c>
      <c r="B6699">
        <f>(A6699-0,5)/3812</f>
        <v/>
      </c>
      <c r="C6699">
        <f>NORM.S.INV(B6699)</f>
        <v/>
      </c>
      <c r="D6699">
        <f>INDEX(SORT('06_MODELO_REFS'!F$26:F$3837;1;TRUE);A6699)</f>
        <v/>
      </c>
      <c r="F6699" t="n">
        <v>2880</v>
      </c>
      <c r="G6699">
        <f>(F6699-0,5)/3812</f>
        <v/>
      </c>
      <c r="H6699">
        <f>NORM.S.INV(G6699)</f>
        <v/>
      </c>
      <c r="I6699">
        <f>INDEX(SORT('07_MODELO_NPI'!F$26:F$3837;1;TRUE);F6699)</f>
        <v/>
      </c>
      <c r="K6699" t="n">
        <v>2880</v>
      </c>
      <c r="L6699">
        <f>(K6699-0,5)/3812</f>
        <v/>
      </c>
      <c r="M6699">
        <f>NORM.S.INV(L6699)</f>
        <v/>
      </c>
      <c r="N6699">
        <f>INDEX(SORT('08_MODELO_MULTIPLO'!G$31:G$3842;1;TRUE);K6699)</f>
        <v/>
      </c>
    </row>
    <row r="6700">
      <c r="A6700" t="n">
        <v>2881</v>
      </c>
      <c r="B6700">
        <f>(A6700-0,5)/3812</f>
        <v/>
      </c>
      <c r="C6700">
        <f>NORM.S.INV(B6700)</f>
        <v/>
      </c>
      <c r="D6700">
        <f>INDEX(SORT('06_MODELO_REFS'!F$26:F$3837;1;TRUE);A6700)</f>
        <v/>
      </c>
      <c r="F6700" t="n">
        <v>2881</v>
      </c>
      <c r="G6700">
        <f>(F6700-0,5)/3812</f>
        <v/>
      </c>
      <c r="H6700">
        <f>NORM.S.INV(G6700)</f>
        <v/>
      </c>
      <c r="I6700">
        <f>INDEX(SORT('07_MODELO_NPI'!F$26:F$3837;1;TRUE);F6700)</f>
        <v/>
      </c>
      <c r="K6700" t="n">
        <v>2881</v>
      </c>
      <c r="L6700">
        <f>(K6700-0,5)/3812</f>
        <v/>
      </c>
      <c r="M6700">
        <f>NORM.S.INV(L6700)</f>
        <v/>
      </c>
      <c r="N6700">
        <f>INDEX(SORT('08_MODELO_MULTIPLO'!G$31:G$3842;1;TRUE);K6700)</f>
        <v/>
      </c>
    </row>
    <row r="6701">
      <c r="A6701" t="n">
        <v>2882</v>
      </c>
      <c r="B6701">
        <f>(A6701-0,5)/3812</f>
        <v/>
      </c>
      <c r="C6701">
        <f>NORM.S.INV(B6701)</f>
        <v/>
      </c>
      <c r="D6701">
        <f>INDEX(SORT('06_MODELO_REFS'!F$26:F$3837;1;TRUE);A6701)</f>
        <v/>
      </c>
      <c r="F6701" t="n">
        <v>2882</v>
      </c>
      <c r="G6701">
        <f>(F6701-0,5)/3812</f>
        <v/>
      </c>
      <c r="H6701">
        <f>NORM.S.INV(G6701)</f>
        <v/>
      </c>
      <c r="I6701">
        <f>INDEX(SORT('07_MODELO_NPI'!F$26:F$3837;1;TRUE);F6701)</f>
        <v/>
      </c>
      <c r="K6701" t="n">
        <v>2882</v>
      </c>
      <c r="L6701">
        <f>(K6701-0,5)/3812</f>
        <v/>
      </c>
      <c r="M6701">
        <f>NORM.S.INV(L6701)</f>
        <v/>
      </c>
      <c r="N6701">
        <f>INDEX(SORT('08_MODELO_MULTIPLO'!G$31:G$3842;1;TRUE);K6701)</f>
        <v/>
      </c>
    </row>
    <row r="6702">
      <c r="A6702" t="n">
        <v>2883</v>
      </c>
      <c r="B6702">
        <f>(A6702-0,5)/3812</f>
        <v/>
      </c>
      <c r="C6702">
        <f>NORM.S.INV(B6702)</f>
        <v/>
      </c>
      <c r="D6702">
        <f>INDEX(SORT('06_MODELO_REFS'!F$26:F$3837;1;TRUE);A6702)</f>
        <v/>
      </c>
      <c r="F6702" t="n">
        <v>2883</v>
      </c>
      <c r="G6702">
        <f>(F6702-0,5)/3812</f>
        <v/>
      </c>
      <c r="H6702">
        <f>NORM.S.INV(G6702)</f>
        <v/>
      </c>
      <c r="I6702">
        <f>INDEX(SORT('07_MODELO_NPI'!F$26:F$3837;1;TRUE);F6702)</f>
        <v/>
      </c>
      <c r="K6702" t="n">
        <v>2883</v>
      </c>
      <c r="L6702">
        <f>(K6702-0,5)/3812</f>
        <v/>
      </c>
      <c r="M6702">
        <f>NORM.S.INV(L6702)</f>
        <v/>
      </c>
      <c r="N6702">
        <f>INDEX(SORT('08_MODELO_MULTIPLO'!G$31:G$3842;1;TRUE);K6702)</f>
        <v/>
      </c>
    </row>
    <row r="6703">
      <c r="A6703" t="n">
        <v>2884</v>
      </c>
      <c r="B6703">
        <f>(A6703-0,5)/3812</f>
        <v/>
      </c>
      <c r="C6703">
        <f>NORM.S.INV(B6703)</f>
        <v/>
      </c>
      <c r="D6703">
        <f>INDEX(SORT('06_MODELO_REFS'!F$26:F$3837;1;TRUE);A6703)</f>
        <v/>
      </c>
      <c r="F6703" t="n">
        <v>2884</v>
      </c>
      <c r="G6703">
        <f>(F6703-0,5)/3812</f>
        <v/>
      </c>
      <c r="H6703">
        <f>NORM.S.INV(G6703)</f>
        <v/>
      </c>
      <c r="I6703">
        <f>INDEX(SORT('07_MODELO_NPI'!F$26:F$3837;1;TRUE);F6703)</f>
        <v/>
      </c>
      <c r="K6703" t="n">
        <v>2884</v>
      </c>
      <c r="L6703">
        <f>(K6703-0,5)/3812</f>
        <v/>
      </c>
      <c r="M6703">
        <f>NORM.S.INV(L6703)</f>
        <v/>
      </c>
      <c r="N6703">
        <f>INDEX(SORT('08_MODELO_MULTIPLO'!G$31:G$3842;1;TRUE);K6703)</f>
        <v/>
      </c>
    </row>
    <row r="6704">
      <c r="A6704" t="n">
        <v>2885</v>
      </c>
      <c r="B6704">
        <f>(A6704-0,5)/3812</f>
        <v/>
      </c>
      <c r="C6704">
        <f>NORM.S.INV(B6704)</f>
        <v/>
      </c>
      <c r="D6704">
        <f>INDEX(SORT('06_MODELO_REFS'!F$26:F$3837;1;TRUE);A6704)</f>
        <v/>
      </c>
      <c r="F6704" t="n">
        <v>2885</v>
      </c>
      <c r="G6704">
        <f>(F6704-0,5)/3812</f>
        <v/>
      </c>
      <c r="H6704">
        <f>NORM.S.INV(G6704)</f>
        <v/>
      </c>
      <c r="I6704">
        <f>INDEX(SORT('07_MODELO_NPI'!F$26:F$3837;1;TRUE);F6704)</f>
        <v/>
      </c>
      <c r="K6704" t="n">
        <v>2885</v>
      </c>
      <c r="L6704">
        <f>(K6704-0,5)/3812</f>
        <v/>
      </c>
      <c r="M6704">
        <f>NORM.S.INV(L6704)</f>
        <v/>
      </c>
      <c r="N6704">
        <f>INDEX(SORT('08_MODELO_MULTIPLO'!G$31:G$3842;1;TRUE);K6704)</f>
        <v/>
      </c>
    </row>
    <row r="6705">
      <c r="A6705" t="n">
        <v>2886</v>
      </c>
      <c r="B6705">
        <f>(A6705-0,5)/3812</f>
        <v/>
      </c>
      <c r="C6705">
        <f>NORM.S.INV(B6705)</f>
        <v/>
      </c>
      <c r="D6705">
        <f>INDEX(SORT('06_MODELO_REFS'!F$26:F$3837;1;TRUE);A6705)</f>
        <v/>
      </c>
      <c r="F6705" t="n">
        <v>2886</v>
      </c>
      <c r="G6705">
        <f>(F6705-0,5)/3812</f>
        <v/>
      </c>
      <c r="H6705">
        <f>NORM.S.INV(G6705)</f>
        <v/>
      </c>
      <c r="I6705">
        <f>INDEX(SORT('07_MODELO_NPI'!F$26:F$3837;1;TRUE);F6705)</f>
        <v/>
      </c>
      <c r="K6705" t="n">
        <v>2886</v>
      </c>
      <c r="L6705">
        <f>(K6705-0,5)/3812</f>
        <v/>
      </c>
      <c r="M6705">
        <f>NORM.S.INV(L6705)</f>
        <v/>
      </c>
      <c r="N6705">
        <f>INDEX(SORT('08_MODELO_MULTIPLO'!G$31:G$3842;1;TRUE);K6705)</f>
        <v/>
      </c>
    </row>
    <row r="6706">
      <c r="A6706" t="n">
        <v>2887</v>
      </c>
      <c r="B6706">
        <f>(A6706-0,5)/3812</f>
        <v/>
      </c>
      <c r="C6706">
        <f>NORM.S.INV(B6706)</f>
        <v/>
      </c>
      <c r="D6706">
        <f>INDEX(SORT('06_MODELO_REFS'!F$26:F$3837;1;TRUE);A6706)</f>
        <v/>
      </c>
      <c r="F6706" t="n">
        <v>2887</v>
      </c>
      <c r="G6706">
        <f>(F6706-0,5)/3812</f>
        <v/>
      </c>
      <c r="H6706">
        <f>NORM.S.INV(G6706)</f>
        <v/>
      </c>
      <c r="I6706">
        <f>INDEX(SORT('07_MODELO_NPI'!F$26:F$3837;1;TRUE);F6706)</f>
        <v/>
      </c>
      <c r="K6706" t="n">
        <v>2887</v>
      </c>
      <c r="L6706">
        <f>(K6706-0,5)/3812</f>
        <v/>
      </c>
      <c r="M6706">
        <f>NORM.S.INV(L6706)</f>
        <v/>
      </c>
      <c r="N6706">
        <f>INDEX(SORT('08_MODELO_MULTIPLO'!G$31:G$3842;1;TRUE);K6706)</f>
        <v/>
      </c>
    </row>
    <row r="6707">
      <c r="A6707" t="n">
        <v>2888</v>
      </c>
      <c r="B6707">
        <f>(A6707-0,5)/3812</f>
        <v/>
      </c>
      <c r="C6707">
        <f>NORM.S.INV(B6707)</f>
        <v/>
      </c>
      <c r="D6707">
        <f>INDEX(SORT('06_MODELO_REFS'!F$26:F$3837;1;TRUE);A6707)</f>
        <v/>
      </c>
      <c r="F6707" t="n">
        <v>2888</v>
      </c>
      <c r="G6707">
        <f>(F6707-0,5)/3812</f>
        <v/>
      </c>
      <c r="H6707">
        <f>NORM.S.INV(G6707)</f>
        <v/>
      </c>
      <c r="I6707">
        <f>INDEX(SORT('07_MODELO_NPI'!F$26:F$3837;1;TRUE);F6707)</f>
        <v/>
      </c>
      <c r="K6707" t="n">
        <v>2888</v>
      </c>
      <c r="L6707">
        <f>(K6707-0,5)/3812</f>
        <v/>
      </c>
      <c r="M6707">
        <f>NORM.S.INV(L6707)</f>
        <v/>
      </c>
      <c r="N6707">
        <f>INDEX(SORT('08_MODELO_MULTIPLO'!G$31:G$3842;1;TRUE);K6707)</f>
        <v/>
      </c>
    </row>
    <row r="6708">
      <c r="A6708" t="n">
        <v>2889</v>
      </c>
      <c r="B6708">
        <f>(A6708-0,5)/3812</f>
        <v/>
      </c>
      <c r="C6708">
        <f>NORM.S.INV(B6708)</f>
        <v/>
      </c>
      <c r="D6708">
        <f>INDEX(SORT('06_MODELO_REFS'!F$26:F$3837;1;TRUE);A6708)</f>
        <v/>
      </c>
      <c r="F6708" t="n">
        <v>2889</v>
      </c>
      <c r="G6708">
        <f>(F6708-0,5)/3812</f>
        <v/>
      </c>
      <c r="H6708">
        <f>NORM.S.INV(G6708)</f>
        <v/>
      </c>
      <c r="I6708">
        <f>INDEX(SORT('07_MODELO_NPI'!F$26:F$3837;1;TRUE);F6708)</f>
        <v/>
      </c>
      <c r="K6708" t="n">
        <v>2889</v>
      </c>
      <c r="L6708">
        <f>(K6708-0,5)/3812</f>
        <v/>
      </c>
      <c r="M6708">
        <f>NORM.S.INV(L6708)</f>
        <v/>
      </c>
      <c r="N6708">
        <f>INDEX(SORT('08_MODELO_MULTIPLO'!G$31:G$3842;1;TRUE);K6708)</f>
        <v/>
      </c>
    </row>
    <row r="6709">
      <c r="A6709" t="n">
        <v>2890</v>
      </c>
      <c r="B6709">
        <f>(A6709-0,5)/3812</f>
        <v/>
      </c>
      <c r="C6709">
        <f>NORM.S.INV(B6709)</f>
        <v/>
      </c>
      <c r="D6709">
        <f>INDEX(SORT('06_MODELO_REFS'!F$26:F$3837;1;TRUE);A6709)</f>
        <v/>
      </c>
      <c r="F6709" t="n">
        <v>2890</v>
      </c>
      <c r="G6709">
        <f>(F6709-0,5)/3812</f>
        <v/>
      </c>
      <c r="H6709">
        <f>NORM.S.INV(G6709)</f>
        <v/>
      </c>
      <c r="I6709">
        <f>INDEX(SORT('07_MODELO_NPI'!F$26:F$3837;1;TRUE);F6709)</f>
        <v/>
      </c>
      <c r="K6709" t="n">
        <v>2890</v>
      </c>
      <c r="L6709">
        <f>(K6709-0,5)/3812</f>
        <v/>
      </c>
      <c r="M6709">
        <f>NORM.S.INV(L6709)</f>
        <v/>
      </c>
      <c r="N6709">
        <f>INDEX(SORT('08_MODELO_MULTIPLO'!G$31:G$3842;1;TRUE);K6709)</f>
        <v/>
      </c>
    </row>
    <row r="6710">
      <c r="A6710" t="n">
        <v>2891</v>
      </c>
      <c r="B6710">
        <f>(A6710-0,5)/3812</f>
        <v/>
      </c>
      <c r="C6710">
        <f>NORM.S.INV(B6710)</f>
        <v/>
      </c>
      <c r="D6710">
        <f>INDEX(SORT('06_MODELO_REFS'!F$26:F$3837;1;TRUE);A6710)</f>
        <v/>
      </c>
      <c r="F6710" t="n">
        <v>2891</v>
      </c>
      <c r="G6710">
        <f>(F6710-0,5)/3812</f>
        <v/>
      </c>
      <c r="H6710">
        <f>NORM.S.INV(G6710)</f>
        <v/>
      </c>
      <c r="I6710">
        <f>INDEX(SORT('07_MODELO_NPI'!F$26:F$3837;1;TRUE);F6710)</f>
        <v/>
      </c>
      <c r="K6710" t="n">
        <v>2891</v>
      </c>
      <c r="L6710">
        <f>(K6710-0,5)/3812</f>
        <v/>
      </c>
      <c r="M6710">
        <f>NORM.S.INV(L6710)</f>
        <v/>
      </c>
      <c r="N6710">
        <f>INDEX(SORT('08_MODELO_MULTIPLO'!G$31:G$3842;1;TRUE);K6710)</f>
        <v/>
      </c>
    </row>
    <row r="6711">
      <c r="A6711" t="n">
        <v>2892</v>
      </c>
      <c r="B6711">
        <f>(A6711-0,5)/3812</f>
        <v/>
      </c>
      <c r="C6711">
        <f>NORM.S.INV(B6711)</f>
        <v/>
      </c>
      <c r="D6711">
        <f>INDEX(SORT('06_MODELO_REFS'!F$26:F$3837;1;TRUE);A6711)</f>
        <v/>
      </c>
      <c r="F6711" t="n">
        <v>2892</v>
      </c>
      <c r="G6711">
        <f>(F6711-0,5)/3812</f>
        <v/>
      </c>
      <c r="H6711">
        <f>NORM.S.INV(G6711)</f>
        <v/>
      </c>
      <c r="I6711">
        <f>INDEX(SORT('07_MODELO_NPI'!F$26:F$3837;1;TRUE);F6711)</f>
        <v/>
      </c>
      <c r="K6711" t="n">
        <v>2892</v>
      </c>
      <c r="L6711">
        <f>(K6711-0,5)/3812</f>
        <v/>
      </c>
      <c r="M6711">
        <f>NORM.S.INV(L6711)</f>
        <v/>
      </c>
      <c r="N6711">
        <f>INDEX(SORT('08_MODELO_MULTIPLO'!G$31:G$3842;1;TRUE);K6711)</f>
        <v/>
      </c>
    </row>
    <row r="6712">
      <c r="A6712" t="n">
        <v>2893</v>
      </c>
      <c r="B6712">
        <f>(A6712-0,5)/3812</f>
        <v/>
      </c>
      <c r="C6712">
        <f>NORM.S.INV(B6712)</f>
        <v/>
      </c>
      <c r="D6712">
        <f>INDEX(SORT('06_MODELO_REFS'!F$26:F$3837;1;TRUE);A6712)</f>
        <v/>
      </c>
      <c r="F6712" t="n">
        <v>2893</v>
      </c>
      <c r="G6712">
        <f>(F6712-0,5)/3812</f>
        <v/>
      </c>
      <c r="H6712">
        <f>NORM.S.INV(G6712)</f>
        <v/>
      </c>
      <c r="I6712">
        <f>INDEX(SORT('07_MODELO_NPI'!F$26:F$3837;1;TRUE);F6712)</f>
        <v/>
      </c>
      <c r="K6712" t="n">
        <v>2893</v>
      </c>
      <c r="L6712">
        <f>(K6712-0,5)/3812</f>
        <v/>
      </c>
      <c r="M6712">
        <f>NORM.S.INV(L6712)</f>
        <v/>
      </c>
      <c r="N6712">
        <f>INDEX(SORT('08_MODELO_MULTIPLO'!G$31:G$3842;1;TRUE);K6712)</f>
        <v/>
      </c>
    </row>
    <row r="6713">
      <c r="A6713" t="n">
        <v>2894</v>
      </c>
      <c r="B6713">
        <f>(A6713-0,5)/3812</f>
        <v/>
      </c>
      <c r="C6713">
        <f>NORM.S.INV(B6713)</f>
        <v/>
      </c>
      <c r="D6713">
        <f>INDEX(SORT('06_MODELO_REFS'!F$26:F$3837;1;TRUE);A6713)</f>
        <v/>
      </c>
      <c r="F6713" t="n">
        <v>2894</v>
      </c>
      <c r="G6713">
        <f>(F6713-0,5)/3812</f>
        <v/>
      </c>
      <c r="H6713">
        <f>NORM.S.INV(G6713)</f>
        <v/>
      </c>
      <c r="I6713">
        <f>INDEX(SORT('07_MODELO_NPI'!F$26:F$3837;1;TRUE);F6713)</f>
        <v/>
      </c>
      <c r="K6713" t="n">
        <v>2894</v>
      </c>
      <c r="L6713">
        <f>(K6713-0,5)/3812</f>
        <v/>
      </c>
      <c r="M6713">
        <f>NORM.S.INV(L6713)</f>
        <v/>
      </c>
      <c r="N6713">
        <f>INDEX(SORT('08_MODELO_MULTIPLO'!G$31:G$3842;1;TRUE);K6713)</f>
        <v/>
      </c>
    </row>
    <row r="6714">
      <c r="A6714" t="n">
        <v>2895</v>
      </c>
      <c r="B6714">
        <f>(A6714-0,5)/3812</f>
        <v/>
      </c>
      <c r="C6714">
        <f>NORM.S.INV(B6714)</f>
        <v/>
      </c>
      <c r="D6714">
        <f>INDEX(SORT('06_MODELO_REFS'!F$26:F$3837;1;TRUE);A6714)</f>
        <v/>
      </c>
      <c r="F6714" t="n">
        <v>2895</v>
      </c>
      <c r="G6714">
        <f>(F6714-0,5)/3812</f>
        <v/>
      </c>
      <c r="H6714">
        <f>NORM.S.INV(G6714)</f>
        <v/>
      </c>
      <c r="I6714">
        <f>INDEX(SORT('07_MODELO_NPI'!F$26:F$3837;1;TRUE);F6714)</f>
        <v/>
      </c>
      <c r="K6714" t="n">
        <v>2895</v>
      </c>
      <c r="L6714">
        <f>(K6714-0,5)/3812</f>
        <v/>
      </c>
      <c r="M6714">
        <f>NORM.S.INV(L6714)</f>
        <v/>
      </c>
      <c r="N6714">
        <f>INDEX(SORT('08_MODELO_MULTIPLO'!G$31:G$3842;1;TRUE);K6714)</f>
        <v/>
      </c>
    </row>
    <row r="6715">
      <c r="A6715" t="n">
        <v>2896</v>
      </c>
      <c r="B6715">
        <f>(A6715-0,5)/3812</f>
        <v/>
      </c>
      <c r="C6715">
        <f>NORM.S.INV(B6715)</f>
        <v/>
      </c>
      <c r="D6715">
        <f>INDEX(SORT('06_MODELO_REFS'!F$26:F$3837;1;TRUE);A6715)</f>
        <v/>
      </c>
      <c r="F6715" t="n">
        <v>2896</v>
      </c>
      <c r="G6715">
        <f>(F6715-0,5)/3812</f>
        <v/>
      </c>
      <c r="H6715">
        <f>NORM.S.INV(G6715)</f>
        <v/>
      </c>
      <c r="I6715">
        <f>INDEX(SORT('07_MODELO_NPI'!F$26:F$3837;1;TRUE);F6715)</f>
        <v/>
      </c>
      <c r="K6715" t="n">
        <v>2896</v>
      </c>
      <c r="L6715">
        <f>(K6715-0,5)/3812</f>
        <v/>
      </c>
      <c r="M6715">
        <f>NORM.S.INV(L6715)</f>
        <v/>
      </c>
      <c r="N6715">
        <f>INDEX(SORT('08_MODELO_MULTIPLO'!G$31:G$3842;1;TRUE);K6715)</f>
        <v/>
      </c>
    </row>
    <row r="6716">
      <c r="A6716" t="n">
        <v>2897</v>
      </c>
      <c r="B6716">
        <f>(A6716-0,5)/3812</f>
        <v/>
      </c>
      <c r="C6716">
        <f>NORM.S.INV(B6716)</f>
        <v/>
      </c>
      <c r="D6716">
        <f>INDEX(SORT('06_MODELO_REFS'!F$26:F$3837;1;TRUE);A6716)</f>
        <v/>
      </c>
      <c r="F6716" t="n">
        <v>2897</v>
      </c>
      <c r="G6716">
        <f>(F6716-0,5)/3812</f>
        <v/>
      </c>
      <c r="H6716">
        <f>NORM.S.INV(G6716)</f>
        <v/>
      </c>
      <c r="I6716">
        <f>INDEX(SORT('07_MODELO_NPI'!F$26:F$3837;1;TRUE);F6716)</f>
        <v/>
      </c>
      <c r="K6716" t="n">
        <v>2897</v>
      </c>
      <c r="L6716">
        <f>(K6716-0,5)/3812</f>
        <v/>
      </c>
      <c r="M6716">
        <f>NORM.S.INV(L6716)</f>
        <v/>
      </c>
      <c r="N6716">
        <f>INDEX(SORT('08_MODELO_MULTIPLO'!G$31:G$3842;1;TRUE);K6716)</f>
        <v/>
      </c>
    </row>
    <row r="6717">
      <c r="A6717" t="n">
        <v>2898</v>
      </c>
      <c r="B6717">
        <f>(A6717-0,5)/3812</f>
        <v/>
      </c>
      <c r="C6717">
        <f>NORM.S.INV(B6717)</f>
        <v/>
      </c>
      <c r="D6717">
        <f>INDEX(SORT('06_MODELO_REFS'!F$26:F$3837;1;TRUE);A6717)</f>
        <v/>
      </c>
      <c r="F6717" t="n">
        <v>2898</v>
      </c>
      <c r="G6717">
        <f>(F6717-0,5)/3812</f>
        <v/>
      </c>
      <c r="H6717">
        <f>NORM.S.INV(G6717)</f>
        <v/>
      </c>
      <c r="I6717">
        <f>INDEX(SORT('07_MODELO_NPI'!F$26:F$3837;1;TRUE);F6717)</f>
        <v/>
      </c>
      <c r="K6717" t="n">
        <v>2898</v>
      </c>
      <c r="L6717">
        <f>(K6717-0,5)/3812</f>
        <v/>
      </c>
      <c r="M6717">
        <f>NORM.S.INV(L6717)</f>
        <v/>
      </c>
      <c r="N6717">
        <f>INDEX(SORT('08_MODELO_MULTIPLO'!G$31:G$3842;1;TRUE);K6717)</f>
        <v/>
      </c>
    </row>
    <row r="6718">
      <c r="A6718" t="n">
        <v>2899</v>
      </c>
      <c r="B6718">
        <f>(A6718-0,5)/3812</f>
        <v/>
      </c>
      <c r="C6718">
        <f>NORM.S.INV(B6718)</f>
        <v/>
      </c>
      <c r="D6718">
        <f>INDEX(SORT('06_MODELO_REFS'!F$26:F$3837;1;TRUE);A6718)</f>
        <v/>
      </c>
      <c r="F6718" t="n">
        <v>2899</v>
      </c>
      <c r="G6718">
        <f>(F6718-0,5)/3812</f>
        <v/>
      </c>
      <c r="H6718">
        <f>NORM.S.INV(G6718)</f>
        <v/>
      </c>
      <c r="I6718">
        <f>INDEX(SORT('07_MODELO_NPI'!F$26:F$3837;1;TRUE);F6718)</f>
        <v/>
      </c>
      <c r="K6718" t="n">
        <v>2899</v>
      </c>
      <c r="L6718">
        <f>(K6718-0,5)/3812</f>
        <v/>
      </c>
      <c r="M6718">
        <f>NORM.S.INV(L6718)</f>
        <v/>
      </c>
      <c r="N6718">
        <f>INDEX(SORT('08_MODELO_MULTIPLO'!G$31:G$3842;1;TRUE);K6718)</f>
        <v/>
      </c>
    </row>
    <row r="6719">
      <c r="A6719" t="n">
        <v>2900</v>
      </c>
      <c r="B6719">
        <f>(A6719-0,5)/3812</f>
        <v/>
      </c>
      <c r="C6719">
        <f>NORM.S.INV(B6719)</f>
        <v/>
      </c>
      <c r="D6719">
        <f>INDEX(SORT('06_MODELO_REFS'!F$26:F$3837;1;TRUE);A6719)</f>
        <v/>
      </c>
      <c r="F6719" t="n">
        <v>2900</v>
      </c>
      <c r="G6719">
        <f>(F6719-0,5)/3812</f>
        <v/>
      </c>
      <c r="H6719">
        <f>NORM.S.INV(G6719)</f>
        <v/>
      </c>
      <c r="I6719">
        <f>INDEX(SORT('07_MODELO_NPI'!F$26:F$3837;1;TRUE);F6719)</f>
        <v/>
      </c>
      <c r="K6719" t="n">
        <v>2900</v>
      </c>
      <c r="L6719">
        <f>(K6719-0,5)/3812</f>
        <v/>
      </c>
      <c r="M6719">
        <f>NORM.S.INV(L6719)</f>
        <v/>
      </c>
      <c r="N6719">
        <f>INDEX(SORT('08_MODELO_MULTIPLO'!G$31:G$3842;1;TRUE);K6719)</f>
        <v/>
      </c>
    </row>
    <row r="6720">
      <c r="A6720" t="n">
        <v>2901</v>
      </c>
      <c r="B6720">
        <f>(A6720-0,5)/3812</f>
        <v/>
      </c>
      <c r="C6720">
        <f>NORM.S.INV(B6720)</f>
        <v/>
      </c>
      <c r="D6720">
        <f>INDEX(SORT('06_MODELO_REFS'!F$26:F$3837;1;TRUE);A6720)</f>
        <v/>
      </c>
      <c r="F6720" t="n">
        <v>2901</v>
      </c>
      <c r="G6720">
        <f>(F6720-0,5)/3812</f>
        <v/>
      </c>
      <c r="H6720">
        <f>NORM.S.INV(G6720)</f>
        <v/>
      </c>
      <c r="I6720">
        <f>INDEX(SORT('07_MODELO_NPI'!F$26:F$3837;1;TRUE);F6720)</f>
        <v/>
      </c>
      <c r="K6720" t="n">
        <v>2901</v>
      </c>
      <c r="L6720">
        <f>(K6720-0,5)/3812</f>
        <v/>
      </c>
      <c r="M6720">
        <f>NORM.S.INV(L6720)</f>
        <v/>
      </c>
      <c r="N6720">
        <f>INDEX(SORT('08_MODELO_MULTIPLO'!G$31:G$3842;1;TRUE);K6720)</f>
        <v/>
      </c>
    </row>
    <row r="6721">
      <c r="A6721" t="n">
        <v>2902</v>
      </c>
      <c r="B6721">
        <f>(A6721-0,5)/3812</f>
        <v/>
      </c>
      <c r="C6721">
        <f>NORM.S.INV(B6721)</f>
        <v/>
      </c>
      <c r="D6721">
        <f>INDEX(SORT('06_MODELO_REFS'!F$26:F$3837;1;TRUE);A6721)</f>
        <v/>
      </c>
      <c r="F6721" t="n">
        <v>2902</v>
      </c>
      <c r="G6721">
        <f>(F6721-0,5)/3812</f>
        <v/>
      </c>
      <c r="H6721">
        <f>NORM.S.INV(G6721)</f>
        <v/>
      </c>
      <c r="I6721">
        <f>INDEX(SORT('07_MODELO_NPI'!F$26:F$3837;1;TRUE);F6721)</f>
        <v/>
      </c>
      <c r="K6721" t="n">
        <v>2902</v>
      </c>
      <c r="L6721">
        <f>(K6721-0,5)/3812</f>
        <v/>
      </c>
      <c r="M6721">
        <f>NORM.S.INV(L6721)</f>
        <v/>
      </c>
      <c r="N6721">
        <f>INDEX(SORT('08_MODELO_MULTIPLO'!G$31:G$3842;1;TRUE);K6721)</f>
        <v/>
      </c>
    </row>
    <row r="6722">
      <c r="A6722" t="n">
        <v>2903</v>
      </c>
      <c r="B6722">
        <f>(A6722-0,5)/3812</f>
        <v/>
      </c>
      <c r="C6722">
        <f>NORM.S.INV(B6722)</f>
        <v/>
      </c>
      <c r="D6722">
        <f>INDEX(SORT('06_MODELO_REFS'!F$26:F$3837;1;TRUE);A6722)</f>
        <v/>
      </c>
      <c r="F6722" t="n">
        <v>2903</v>
      </c>
      <c r="G6722">
        <f>(F6722-0,5)/3812</f>
        <v/>
      </c>
      <c r="H6722">
        <f>NORM.S.INV(G6722)</f>
        <v/>
      </c>
      <c r="I6722">
        <f>INDEX(SORT('07_MODELO_NPI'!F$26:F$3837;1;TRUE);F6722)</f>
        <v/>
      </c>
      <c r="K6722" t="n">
        <v>2903</v>
      </c>
      <c r="L6722">
        <f>(K6722-0,5)/3812</f>
        <v/>
      </c>
      <c r="M6722">
        <f>NORM.S.INV(L6722)</f>
        <v/>
      </c>
      <c r="N6722">
        <f>INDEX(SORT('08_MODELO_MULTIPLO'!G$31:G$3842;1;TRUE);K6722)</f>
        <v/>
      </c>
    </row>
    <row r="6723">
      <c r="A6723" t="n">
        <v>2904</v>
      </c>
      <c r="B6723">
        <f>(A6723-0,5)/3812</f>
        <v/>
      </c>
      <c r="C6723">
        <f>NORM.S.INV(B6723)</f>
        <v/>
      </c>
      <c r="D6723">
        <f>INDEX(SORT('06_MODELO_REFS'!F$26:F$3837;1;TRUE);A6723)</f>
        <v/>
      </c>
      <c r="F6723" t="n">
        <v>2904</v>
      </c>
      <c r="G6723">
        <f>(F6723-0,5)/3812</f>
        <v/>
      </c>
      <c r="H6723">
        <f>NORM.S.INV(G6723)</f>
        <v/>
      </c>
      <c r="I6723">
        <f>INDEX(SORT('07_MODELO_NPI'!F$26:F$3837;1;TRUE);F6723)</f>
        <v/>
      </c>
      <c r="K6723" t="n">
        <v>2904</v>
      </c>
      <c r="L6723">
        <f>(K6723-0,5)/3812</f>
        <v/>
      </c>
      <c r="M6723">
        <f>NORM.S.INV(L6723)</f>
        <v/>
      </c>
      <c r="N6723">
        <f>INDEX(SORT('08_MODELO_MULTIPLO'!G$31:G$3842;1;TRUE);K6723)</f>
        <v/>
      </c>
    </row>
    <row r="6724">
      <c r="A6724" t="n">
        <v>2905</v>
      </c>
      <c r="B6724">
        <f>(A6724-0,5)/3812</f>
        <v/>
      </c>
      <c r="C6724">
        <f>NORM.S.INV(B6724)</f>
        <v/>
      </c>
      <c r="D6724">
        <f>INDEX(SORT('06_MODELO_REFS'!F$26:F$3837;1;TRUE);A6724)</f>
        <v/>
      </c>
      <c r="F6724" t="n">
        <v>2905</v>
      </c>
      <c r="G6724">
        <f>(F6724-0,5)/3812</f>
        <v/>
      </c>
      <c r="H6724">
        <f>NORM.S.INV(G6724)</f>
        <v/>
      </c>
      <c r="I6724">
        <f>INDEX(SORT('07_MODELO_NPI'!F$26:F$3837;1;TRUE);F6724)</f>
        <v/>
      </c>
      <c r="K6724" t="n">
        <v>2905</v>
      </c>
      <c r="L6724">
        <f>(K6724-0,5)/3812</f>
        <v/>
      </c>
      <c r="M6724">
        <f>NORM.S.INV(L6724)</f>
        <v/>
      </c>
      <c r="N6724">
        <f>INDEX(SORT('08_MODELO_MULTIPLO'!G$31:G$3842;1;TRUE);K6724)</f>
        <v/>
      </c>
    </row>
    <row r="6725">
      <c r="A6725" t="n">
        <v>2906</v>
      </c>
      <c r="B6725">
        <f>(A6725-0,5)/3812</f>
        <v/>
      </c>
      <c r="C6725">
        <f>NORM.S.INV(B6725)</f>
        <v/>
      </c>
      <c r="D6725">
        <f>INDEX(SORT('06_MODELO_REFS'!F$26:F$3837;1;TRUE);A6725)</f>
        <v/>
      </c>
      <c r="F6725" t="n">
        <v>2906</v>
      </c>
      <c r="G6725">
        <f>(F6725-0,5)/3812</f>
        <v/>
      </c>
      <c r="H6725">
        <f>NORM.S.INV(G6725)</f>
        <v/>
      </c>
      <c r="I6725">
        <f>INDEX(SORT('07_MODELO_NPI'!F$26:F$3837;1;TRUE);F6725)</f>
        <v/>
      </c>
      <c r="K6725" t="n">
        <v>2906</v>
      </c>
      <c r="L6725">
        <f>(K6725-0,5)/3812</f>
        <v/>
      </c>
      <c r="M6725">
        <f>NORM.S.INV(L6725)</f>
        <v/>
      </c>
      <c r="N6725">
        <f>INDEX(SORT('08_MODELO_MULTIPLO'!G$31:G$3842;1;TRUE);K6725)</f>
        <v/>
      </c>
    </row>
    <row r="6726">
      <c r="A6726" t="n">
        <v>2907</v>
      </c>
      <c r="B6726">
        <f>(A6726-0,5)/3812</f>
        <v/>
      </c>
      <c r="C6726">
        <f>NORM.S.INV(B6726)</f>
        <v/>
      </c>
      <c r="D6726">
        <f>INDEX(SORT('06_MODELO_REFS'!F$26:F$3837;1;TRUE);A6726)</f>
        <v/>
      </c>
      <c r="F6726" t="n">
        <v>2907</v>
      </c>
      <c r="G6726">
        <f>(F6726-0,5)/3812</f>
        <v/>
      </c>
      <c r="H6726">
        <f>NORM.S.INV(G6726)</f>
        <v/>
      </c>
      <c r="I6726">
        <f>INDEX(SORT('07_MODELO_NPI'!F$26:F$3837;1;TRUE);F6726)</f>
        <v/>
      </c>
      <c r="K6726" t="n">
        <v>2907</v>
      </c>
      <c r="L6726">
        <f>(K6726-0,5)/3812</f>
        <v/>
      </c>
      <c r="M6726">
        <f>NORM.S.INV(L6726)</f>
        <v/>
      </c>
      <c r="N6726">
        <f>INDEX(SORT('08_MODELO_MULTIPLO'!G$31:G$3842;1;TRUE);K6726)</f>
        <v/>
      </c>
    </row>
    <row r="6727">
      <c r="A6727" t="n">
        <v>2908</v>
      </c>
      <c r="B6727">
        <f>(A6727-0,5)/3812</f>
        <v/>
      </c>
      <c r="C6727">
        <f>NORM.S.INV(B6727)</f>
        <v/>
      </c>
      <c r="D6727">
        <f>INDEX(SORT('06_MODELO_REFS'!F$26:F$3837;1;TRUE);A6727)</f>
        <v/>
      </c>
      <c r="F6727" t="n">
        <v>2908</v>
      </c>
      <c r="G6727">
        <f>(F6727-0,5)/3812</f>
        <v/>
      </c>
      <c r="H6727">
        <f>NORM.S.INV(G6727)</f>
        <v/>
      </c>
      <c r="I6727">
        <f>INDEX(SORT('07_MODELO_NPI'!F$26:F$3837;1;TRUE);F6727)</f>
        <v/>
      </c>
      <c r="K6727" t="n">
        <v>2908</v>
      </c>
      <c r="L6727">
        <f>(K6727-0,5)/3812</f>
        <v/>
      </c>
      <c r="M6727">
        <f>NORM.S.INV(L6727)</f>
        <v/>
      </c>
      <c r="N6727">
        <f>INDEX(SORT('08_MODELO_MULTIPLO'!G$31:G$3842;1;TRUE);K6727)</f>
        <v/>
      </c>
    </row>
    <row r="6728">
      <c r="A6728" t="n">
        <v>2909</v>
      </c>
      <c r="B6728">
        <f>(A6728-0,5)/3812</f>
        <v/>
      </c>
      <c r="C6728">
        <f>NORM.S.INV(B6728)</f>
        <v/>
      </c>
      <c r="D6728">
        <f>INDEX(SORT('06_MODELO_REFS'!F$26:F$3837;1;TRUE);A6728)</f>
        <v/>
      </c>
      <c r="F6728" t="n">
        <v>2909</v>
      </c>
      <c r="G6728">
        <f>(F6728-0,5)/3812</f>
        <v/>
      </c>
      <c r="H6728">
        <f>NORM.S.INV(G6728)</f>
        <v/>
      </c>
      <c r="I6728">
        <f>INDEX(SORT('07_MODELO_NPI'!F$26:F$3837;1;TRUE);F6728)</f>
        <v/>
      </c>
      <c r="K6728" t="n">
        <v>2909</v>
      </c>
      <c r="L6728">
        <f>(K6728-0,5)/3812</f>
        <v/>
      </c>
      <c r="M6728">
        <f>NORM.S.INV(L6728)</f>
        <v/>
      </c>
      <c r="N6728">
        <f>INDEX(SORT('08_MODELO_MULTIPLO'!G$31:G$3842;1;TRUE);K6728)</f>
        <v/>
      </c>
    </row>
    <row r="6729">
      <c r="A6729" t="n">
        <v>2910</v>
      </c>
      <c r="B6729">
        <f>(A6729-0,5)/3812</f>
        <v/>
      </c>
      <c r="C6729">
        <f>NORM.S.INV(B6729)</f>
        <v/>
      </c>
      <c r="D6729">
        <f>INDEX(SORT('06_MODELO_REFS'!F$26:F$3837;1;TRUE);A6729)</f>
        <v/>
      </c>
      <c r="F6729" t="n">
        <v>2910</v>
      </c>
      <c r="G6729">
        <f>(F6729-0,5)/3812</f>
        <v/>
      </c>
      <c r="H6729">
        <f>NORM.S.INV(G6729)</f>
        <v/>
      </c>
      <c r="I6729">
        <f>INDEX(SORT('07_MODELO_NPI'!F$26:F$3837;1;TRUE);F6729)</f>
        <v/>
      </c>
      <c r="K6729" t="n">
        <v>2910</v>
      </c>
      <c r="L6729">
        <f>(K6729-0,5)/3812</f>
        <v/>
      </c>
      <c r="M6729">
        <f>NORM.S.INV(L6729)</f>
        <v/>
      </c>
      <c r="N6729">
        <f>INDEX(SORT('08_MODELO_MULTIPLO'!G$31:G$3842;1;TRUE);K6729)</f>
        <v/>
      </c>
    </row>
    <row r="6730">
      <c r="A6730" t="n">
        <v>2911</v>
      </c>
      <c r="B6730">
        <f>(A6730-0,5)/3812</f>
        <v/>
      </c>
      <c r="C6730">
        <f>NORM.S.INV(B6730)</f>
        <v/>
      </c>
      <c r="D6730">
        <f>INDEX(SORT('06_MODELO_REFS'!F$26:F$3837;1;TRUE);A6730)</f>
        <v/>
      </c>
      <c r="F6730" t="n">
        <v>2911</v>
      </c>
      <c r="G6730">
        <f>(F6730-0,5)/3812</f>
        <v/>
      </c>
      <c r="H6730">
        <f>NORM.S.INV(G6730)</f>
        <v/>
      </c>
      <c r="I6730">
        <f>INDEX(SORT('07_MODELO_NPI'!F$26:F$3837;1;TRUE);F6730)</f>
        <v/>
      </c>
      <c r="K6730" t="n">
        <v>2911</v>
      </c>
      <c r="L6730">
        <f>(K6730-0,5)/3812</f>
        <v/>
      </c>
      <c r="M6730">
        <f>NORM.S.INV(L6730)</f>
        <v/>
      </c>
      <c r="N6730">
        <f>INDEX(SORT('08_MODELO_MULTIPLO'!G$31:G$3842;1;TRUE);K6730)</f>
        <v/>
      </c>
    </row>
    <row r="6731">
      <c r="A6731" t="n">
        <v>2912</v>
      </c>
      <c r="B6731">
        <f>(A6731-0,5)/3812</f>
        <v/>
      </c>
      <c r="C6731">
        <f>NORM.S.INV(B6731)</f>
        <v/>
      </c>
      <c r="D6731">
        <f>INDEX(SORT('06_MODELO_REFS'!F$26:F$3837;1;TRUE);A6731)</f>
        <v/>
      </c>
      <c r="F6731" t="n">
        <v>2912</v>
      </c>
      <c r="G6731">
        <f>(F6731-0,5)/3812</f>
        <v/>
      </c>
      <c r="H6731">
        <f>NORM.S.INV(G6731)</f>
        <v/>
      </c>
      <c r="I6731">
        <f>INDEX(SORT('07_MODELO_NPI'!F$26:F$3837;1;TRUE);F6731)</f>
        <v/>
      </c>
      <c r="K6731" t="n">
        <v>2912</v>
      </c>
      <c r="L6731">
        <f>(K6731-0,5)/3812</f>
        <v/>
      </c>
      <c r="M6731">
        <f>NORM.S.INV(L6731)</f>
        <v/>
      </c>
      <c r="N6731">
        <f>INDEX(SORT('08_MODELO_MULTIPLO'!G$31:G$3842;1;TRUE);K6731)</f>
        <v/>
      </c>
    </row>
    <row r="6732">
      <c r="A6732" t="n">
        <v>2913</v>
      </c>
      <c r="B6732">
        <f>(A6732-0,5)/3812</f>
        <v/>
      </c>
      <c r="C6732">
        <f>NORM.S.INV(B6732)</f>
        <v/>
      </c>
      <c r="D6732">
        <f>INDEX(SORT('06_MODELO_REFS'!F$26:F$3837;1;TRUE);A6732)</f>
        <v/>
      </c>
      <c r="F6732" t="n">
        <v>2913</v>
      </c>
      <c r="G6732">
        <f>(F6732-0,5)/3812</f>
        <v/>
      </c>
      <c r="H6732">
        <f>NORM.S.INV(G6732)</f>
        <v/>
      </c>
      <c r="I6732">
        <f>INDEX(SORT('07_MODELO_NPI'!F$26:F$3837;1;TRUE);F6732)</f>
        <v/>
      </c>
      <c r="K6732" t="n">
        <v>2913</v>
      </c>
      <c r="L6732">
        <f>(K6732-0,5)/3812</f>
        <v/>
      </c>
      <c r="M6732">
        <f>NORM.S.INV(L6732)</f>
        <v/>
      </c>
      <c r="N6732">
        <f>INDEX(SORT('08_MODELO_MULTIPLO'!G$31:G$3842;1;TRUE);K6732)</f>
        <v/>
      </c>
    </row>
    <row r="6733">
      <c r="A6733" t="n">
        <v>2914</v>
      </c>
      <c r="B6733">
        <f>(A6733-0,5)/3812</f>
        <v/>
      </c>
      <c r="C6733">
        <f>NORM.S.INV(B6733)</f>
        <v/>
      </c>
      <c r="D6733">
        <f>INDEX(SORT('06_MODELO_REFS'!F$26:F$3837;1;TRUE);A6733)</f>
        <v/>
      </c>
      <c r="F6733" t="n">
        <v>2914</v>
      </c>
      <c r="G6733">
        <f>(F6733-0,5)/3812</f>
        <v/>
      </c>
      <c r="H6733">
        <f>NORM.S.INV(G6733)</f>
        <v/>
      </c>
      <c r="I6733">
        <f>INDEX(SORT('07_MODELO_NPI'!F$26:F$3837;1;TRUE);F6733)</f>
        <v/>
      </c>
      <c r="K6733" t="n">
        <v>2914</v>
      </c>
      <c r="L6733">
        <f>(K6733-0,5)/3812</f>
        <v/>
      </c>
      <c r="M6733">
        <f>NORM.S.INV(L6733)</f>
        <v/>
      </c>
      <c r="N6733">
        <f>INDEX(SORT('08_MODELO_MULTIPLO'!G$31:G$3842;1;TRUE);K6733)</f>
        <v/>
      </c>
    </row>
    <row r="6734">
      <c r="A6734" t="n">
        <v>2915</v>
      </c>
      <c r="B6734">
        <f>(A6734-0,5)/3812</f>
        <v/>
      </c>
      <c r="C6734">
        <f>NORM.S.INV(B6734)</f>
        <v/>
      </c>
      <c r="D6734">
        <f>INDEX(SORT('06_MODELO_REFS'!F$26:F$3837;1;TRUE);A6734)</f>
        <v/>
      </c>
      <c r="F6734" t="n">
        <v>2915</v>
      </c>
      <c r="G6734">
        <f>(F6734-0,5)/3812</f>
        <v/>
      </c>
      <c r="H6734">
        <f>NORM.S.INV(G6734)</f>
        <v/>
      </c>
      <c r="I6734">
        <f>INDEX(SORT('07_MODELO_NPI'!F$26:F$3837;1;TRUE);F6734)</f>
        <v/>
      </c>
      <c r="K6734" t="n">
        <v>2915</v>
      </c>
      <c r="L6734">
        <f>(K6734-0,5)/3812</f>
        <v/>
      </c>
      <c r="M6734">
        <f>NORM.S.INV(L6734)</f>
        <v/>
      </c>
      <c r="N6734">
        <f>INDEX(SORT('08_MODELO_MULTIPLO'!G$31:G$3842;1;TRUE);K6734)</f>
        <v/>
      </c>
    </row>
    <row r="6735">
      <c r="A6735" t="n">
        <v>2916</v>
      </c>
      <c r="B6735">
        <f>(A6735-0,5)/3812</f>
        <v/>
      </c>
      <c r="C6735">
        <f>NORM.S.INV(B6735)</f>
        <v/>
      </c>
      <c r="D6735">
        <f>INDEX(SORT('06_MODELO_REFS'!F$26:F$3837;1;TRUE);A6735)</f>
        <v/>
      </c>
      <c r="F6735" t="n">
        <v>2916</v>
      </c>
      <c r="G6735">
        <f>(F6735-0,5)/3812</f>
        <v/>
      </c>
      <c r="H6735">
        <f>NORM.S.INV(G6735)</f>
        <v/>
      </c>
      <c r="I6735">
        <f>INDEX(SORT('07_MODELO_NPI'!F$26:F$3837;1;TRUE);F6735)</f>
        <v/>
      </c>
      <c r="K6735" t="n">
        <v>2916</v>
      </c>
      <c r="L6735">
        <f>(K6735-0,5)/3812</f>
        <v/>
      </c>
      <c r="M6735">
        <f>NORM.S.INV(L6735)</f>
        <v/>
      </c>
      <c r="N6735">
        <f>INDEX(SORT('08_MODELO_MULTIPLO'!G$31:G$3842;1;TRUE);K6735)</f>
        <v/>
      </c>
    </row>
    <row r="6736">
      <c r="A6736" t="n">
        <v>2917</v>
      </c>
      <c r="B6736">
        <f>(A6736-0,5)/3812</f>
        <v/>
      </c>
      <c r="C6736">
        <f>NORM.S.INV(B6736)</f>
        <v/>
      </c>
      <c r="D6736">
        <f>INDEX(SORT('06_MODELO_REFS'!F$26:F$3837;1;TRUE);A6736)</f>
        <v/>
      </c>
      <c r="F6736" t="n">
        <v>2917</v>
      </c>
      <c r="G6736">
        <f>(F6736-0,5)/3812</f>
        <v/>
      </c>
      <c r="H6736">
        <f>NORM.S.INV(G6736)</f>
        <v/>
      </c>
      <c r="I6736">
        <f>INDEX(SORT('07_MODELO_NPI'!F$26:F$3837;1;TRUE);F6736)</f>
        <v/>
      </c>
      <c r="K6736" t="n">
        <v>2917</v>
      </c>
      <c r="L6736">
        <f>(K6736-0,5)/3812</f>
        <v/>
      </c>
      <c r="M6736">
        <f>NORM.S.INV(L6736)</f>
        <v/>
      </c>
      <c r="N6736">
        <f>INDEX(SORT('08_MODELO_MULTIPLO'!G$31:G$3842;1;TRUE);K6736)</f>
        <v/>
      </c>
    </row>
    <row r="6737">
      <c r="A6737" t="n">
        <v>2918</v>
      </c>
      <c r="B6737">
        <f>(A6737-0,5)/3812</f>
        <v/>
      </c>
      <c r="C6737">
        <f>NORM.S.INV(B6737)</f>
        <v/>
      </c>
      <c r="D6737">
        <f>INDEX(SORT('06_MODELO_REFS'!F$26:F$3837;1;TRUE);A6737)</f>
        <v/>
      </c>
      <c r="F6737" t="n">
        <v>2918</v>
      </c>
      <c r="G6737">
        <f>(F6737-0,5)/3812</f>
        <v/>
      </c>
      <c r="H6737">
        <f>NORM.S.INV(G6737)</f>
        <v/>
      </c>
      <c r="I6737">
        <f>INDEX(SORT('07_MODELO_NPI'!F$26:F$3837;1;TRUE);F6737)</f>
        <v/>
      </c>
      <c r="K6737" t="n">
        <v>2918</v>
      </c>
      <c r="L6737">
        <f>(K6737-0,5)/3812</f>
        <v/>
      </c>
      <c r="M6737">
        <f>NORM.S.INV(L6737)</f>
        <v/>
      </c>
      <c r="N6737">
        <f>INDEX(SORT('08_MODELO_MULTIPLO'!G$31:G$3842;1;TRUE);K6737)</f>
        <v/>
      </c>
    </row>
    <row r="6738">
      <c r="A6738" t="n">
        <v>2919</v>
      </c>
      <c r="B6738">
        <f>(A6738-0,5)/3812</f>
        <v/>
      </c>
      <c r="C6738">
        <f>NORM.S.INV(B6738)</f>
        <v/>
      </c>
      <c r="D6738">
        <f>INDEX(SORT('06_MODELO_REFS'!F$26:F$3837;1;TRUE);A6738)</f>
        <v/>
      </c>
      <c r="F6738" t="n">
        <v>2919</v>
      </c>
      <c r="G6738">
        <f>(F6738-0,5)/3812</f>
        <v/>
      </c>
      <c r="H6738">
        <f>NORM.S.INV(G6738)</f>
        <v/>
      </c>
      <c r="I6738">
        <f>INDEX(SORT('07_MODELO_NPI'!F$26:F$3837;1;TRUE);F6738)</f>
        <v/>
      </c>
      <c r="K6738" t="n">
        <v>2919</v>
      </c>
      <c r="L6738">
        <f>(K6738-0,5)/3812</f>
        <v/>
      </c>
      <c r="M6738">
        <f>NORM.S.INV(L6738)</f>
        <v/>
      </c>
      <c r="N6738">
        <f>INDEX(SORT('08_MODELO_MULTIPLO'!G$31:G$3842;1;TRUE);K6738)</f>
        <v/>
      </c>
    </row>
    <row r="6739">
      <c r="A6739" t="n">
        <v>2920</v>
      </c>
      <c r="B6739">
        <f>(A6739-0,5)/3812</f>
        <v/>
      </c>
      <c r="C6739">
        <f>NORM.S.INV(B6739)</f>
        <v/>
      </c>
      <c r="D6739">
        <f>INDEX(SORT('06_MODELO_REFS'!F$26:F$3837;1;TRUE);A6739)</f>
        <v/>
      </c>
      <c r="F6739" t="n">
        <v>2920</v>
      </c>
      <c r="G6739">
        <f>(F6739-0,5)/3812</f>
        <v/>
      </c>
      <c r="H6739">
        <f>NORM.S.INV(G6739)</f>
        <v/>
      </c>
      <c r="I6739">
        <f>INDEX(SORT('07_MODELO_NPI'!F$26:F$3837;1;TRUE);F6739)</f>
        <v/>
      </c>
      <c r="K6739" t="n">
        <v>2920</v>
      </c>
      <c r="L6739">
        <f>(K6739-0,5)/3812</f>
        <v/>
      </c>
      <c r="M6739">
        <f>NORM.S.INV(L6739)</f>
        <v/>
      </c>
      <c r="N6739">
        <f>INDEX(SORT('08_MODELO_MULTIPLO'!G$31:G$3842;1;TRUE);K6739)</f>
        <v/>
      </c>
    </row>
    <row r="6740">
      <c r="A6740" t="n">
        <v>2921</v>
      </c>
      <c r="B6740">
        <f>(A6740-0,5)/3812</f>
        <v/>
      </c>
      <c r="C6740">
        <f>NORM.S.INV(B6740)</f>
        <v/>
      </c>
      <c r="D6740">
        <f>INDEX(SORT('06_MODELO_REFS'!F$26:F$3837;1;TRUE);A6740)</f>
        <v/>
      </c>
      <c r="F6740" t="n">
        <v>2921</v>
      </c>
      <c r="G6740">
        <f>(F6740-0,5)/3812</f>
        <v/>
      </c>
      <c r="H6740">
        <f>NORM.S.INV(G6740)</f>
        <v/>
      </c>
      <c r="I6740">
        <f>INDEX(SORT('07_MODELO_NPI'!F$26:F$3837;1;TRUE);F6740)</f>
        <v/>
      </c>
      <c r="K6740" t="n">
        <v>2921</v>
      </c>
      <c r="L6740">
        <f>(K6740-0,5)/3812</f>
        <v/>
      </c>
      <c r="M6740">
        <f>NORM.S.INV(L6740)</f>
        <v/>
      </c>
      <c r="N6740">
        <f>INDEX(SORT('08_MODELO_MULTIPLO'!G$31:G$3842;1;TRUE);K6740)</f>
        <v/>
      </c>
    </row>
    <row r="6741">
      <c r="A6741" t="n">
        <v>2922</v>
      </c>
      <c r="B6741">
        <f>(A6741-0,5)/3812</f>
        <v/>
      </c>
      <c r="C6741">
        <f>NORM.S.INV(B6741)</f>
        <v/>
      </c>
      <c r="D6741">
        <f>INDEX(SORT('06_MODELO_REFS'!F$26:F$3837;1;TRUE);A6741)</f>
        <v/>
      </c>
      <c r="F6741" t="n">
        <v>2922</v>
      </c>
      <c r="G6741">
        <f>(F6741-0,5)/3812</f>
        <v/>
      </c>
      <c r="H6741">
        <f>NORM.S.INV(G6741)</f>
        <v/>
      </c>
      <c r="I6741">
        <f>INDEX(SORT('07_MODELO_NPI'!F$26:F$3837;1;TRUE);F6741)</f>
        <v/>
      </c>
      <c r="K6741" t="n">
        <v>2922</v>
      </c>
      <c r="L6741">
        <f>(K6741-0,5)/3812</f>
        <v/>
      </c>
      <c r="M6741">
        <f>NORM.S.INV(L6741)</f>
        <v/>
      </c>
      <c r="N6741">
        <f>INDEX(SORT('08_MODELO_MULTIPLO'!G$31:G$3842;1;TRUE);K6741)</f>
        <v/>
      </c>
    </row>
    <row r="6742">
      <c r="A6742" t="n">
        <v>2923</v>
      </c>
      <c r="B6742">
        <f>(A6742-0,5)/3812</f>
        <v/>
      </c>
      <c r="C6742">
        <f>NORM.S.INV(B6742)</f>
        <v/>
      </c>
      <c r="D6742">
        <f>INDEX(SORT('06_MODELO_REFS'!F$26:F$3837;1;TRUE);A6742)</f>
        <v/>
      </c>
      <c r="F6742" t="n">
        <v>2923</v>
      </c>
      <c r="G6742">
        <f>(F6742-0,5)/3812</f>
        <v/>
      </c>
      <c r="H6742">
        <f>NORM.S.INV(G6742)</f>
        <v/>
      </c>
      <c r="I6742">
        <f>INDEX(SORT('07_MODELO_NPI'!F$26:F$3837;1;TRUE);F6742)</f>
        <v/>
      </c>
      <c r="K6742" t="n">
        <v>2923</v>
      </c>
      <c r="L6742">
        <f>(K6742-0,5)/3812</f>
        <v/>
      </c>
      <c r="M6742">
        <f>NORM.S.INV(L6742)</f>
        <v/>
      </c>
      <c r="N6742">
        <f>INDEX(SORT('08_MODELO_MULTIPLO'!G$31:G$3842;1;TRUE);K6742)</f>
        <v/>
      </c>
    </row>
    <row r="6743">
      <c r="A6743" t="n">
        <v>2924</v>
      </c>
      <c r="B6743">
        <f>(A6743-0,5)/3812</f>
        <v/>
      </c>
      <c r="C6743">
        <f>NORM.S.INV(B6743)</f>
        <v/>
      </c>
      <c r="D6743">
        <f>INDEX(SORT('06_MODELO_REFS'!F$26:F$3837;1;TRUE);A6743)</f>
        <v/>
      </c>
      <c r="F6743" t="n">
        <v>2924</v>
      </c>
      <c r="G6743">
        <f>(F6743-0,5)/3812</f>
        <v/>
      </c>
      <c r="H6743">
        <f>NORM.S.INV(G6743)</f>
        <v/>
      </c>
      <c r="I6743">
        <f>INDEX(SORT('07_MODELO_NPI'!F$26:F$3837;1;TRUE);F6743)</f>
        <v/>
      </c>
      <c r="K6743" t="n">
        <v>2924</v>
      </c>
      <c r="L6743">
        <f>(K6743-0,5)/3812</f>
        <v/>
      </c>
      <c r="M6743">
        <f>NORM.S.INV(L6743)</f>
        <v/>
      </c>
      <c r="N6743">
        <f>INDEX(SORT('08_MODELO_MULTIPLO'!G$31:G$3842;1;TRUE);K6743)</f>
        <v/>
      </c>
    </row>
    <row r="6744">
      <c r="A6744" t="n">
        <v>2925</v>
      </c>
      <c r="B6744">
        <f>(A6744-0,5)/3812</f>
        <v/>
      </c>
      <c r="C6744">
        <f>NORM.S.INV(B6744)</f>
        <v/>
      </c>
      <c r="D6744">
        <f>INDEX(SORT('06_MODELO_REFS'!F$26:F$3837;1;TRUE);A6744)</f>
        <v/>
      </c>
      <c r="F6744" t="n">
        <v>2925</v>
      </c>
      <c r="G6744">
        <f>(F6744-0,5)/3812</f>
        <v/>
      </c>
      <c r="H6744">
        <f>NORM.S.INV(G6744)</f>
        <v/>
      </c>
      <c r="I6744">
        <f>INDEX(SORT('07_MODELO_NPI'!F$26:F$3837;1;TRUE);F6744)</f>
        <v/>
      </c>
      <c r="K6744" t="n">
        <v>2925</v>
      </c>
      <c r="L6744">
        <f>(K6744-0,5)/3812</f>
        <v/>
      </c>
      <c r="M6744">
        <f>NORM.S.INV(L6744)</f>
        <v/>
      </c>
      <c r="N6744">
        <f>INDEX(SORT('08_MODELO_MULTIPLO'!G$31:G$3842;1;TRUE);K6744)</f>
        <v/>
      </c>
    </row>
    <row r="6745">
      <c r="A6745" t="n">
        <v>2926</v>
      </c>
      <c r="B6745">
        <f>(A6745-0,5)/3812</f>
        <v/>
      </c>
      <c r="C6745">
        <f>NORM.S.INV(B6745)</f>
        <v/>
      </c>
      <c r="D6745">
        <f>INDEX(SORT('06_MODELO_REFS'!F$26:F$3837;1;TRUE);A6745)</f>
        <v/>
      </c>
      <c r="F6745" t="n">
        <v>2926</v>
      </c>
      <c r="G6745">
        <f>(F6745-0,5)/3812</f>
        <v/>
      </c>
      <c r="H6745">
        <f>NORM.S.INV(G6745)</f>
        <v/>
      </c>
      <c r="I6745">
        <f>INDEX(SORT('07_MODELO_NPI'!F$26:F$3837;1;TRUE);F6745)</f>
        <v/>
      </c>
      <c r="K6745" t="n">
        <v>2926</v>
      </c>
      <c r="L6745">
        <f>(K6745-0,5)/3812</f>
        <v/>
      </c>
      <c r="M6745">
        <f>NORM.S.INV(L6745)</f>
        <v/>
      </c>
      <c r="N6745">
        <f>INDEX(SORT('08_MODELO_MULTIPLO'!G$31:G$3842;1;TRUE);K6745)</f>
        <v/>
      </c>
    </row>
    <row r="6746">
      <c r="A6746" t="n">
        <v>2927</v>
      </c>
      <c r="B6746">
        <f>(A6746-0,5)/3812</f>
        <v/>
      </c>
      <c r="C6746">
        <f>NORM.S.INV(B6746)</f>
        <v/>
      </c>
      <c r="D6746">
        <f>INDEX(SORT('06_MODELO_REFS'!F$26:F$3837;1;TRUE);A6746)</f>
        <v/>
      </c>
      <c r="F6746" t="n">
        <v>2927</v>
      </c>
      <c r="G6746">
        <f>(F6746-0,5)/3812</f>
        <v/>
      </c>
      <c r="H6746">
        <f>NORM.S.INV(G6746)</f>
        <v/>
      </c>
      <c r="I6746">
        <f>INDEX(SORT('07_MODELO_NPI'!F$26:F$3837;1;TRUE);F6746)</f>
        <v/>
      </c>
      <c r="K6746" t="n">
        <v>2927</v>
      </c>
      <c r="L6746">
        <f>(K6746-0,5)/3812</f>
        <v/>
      </c>
      <c r="M6746">
        <f>NORM.S.INV(L6746)</f>
        <v/>
      </c>
      <c r="N6746">
        <f>INDEX(SORT('08_MODELO_MULTIPLO'!G$31:G$3842;1;TRUE);K6746)</f>
        <v/>
      </c>
    </row>
    <row r="6747">
      <c r="A6747" t="n">
        <v>2928</v>
      </c>
      <c r="B6747">
        <f>(A6747-0,5)/3812</f>
        <v/>
      </c>
      <c r="C6747">
        <f>NORM.S.INV(B6747)</f>
        <v/>
      </c>
      <c r="D6747">
        <f>INDEX(SORT('06_MODELO_REFS'!F$26:F$3837;1;TRUE);A6747)</f>
        <v/>
      </c>
      <c r="F6747" t="n">
        <v>2928</v>
      </c>
      <c r="G6747">
        <f>(F6747-0,5)/3812</f>
        <v/>
      </c>
      <c r="H6747">
        <f>NORM.S.INV(G6747)</f>
        <v/>
      </c>
      <c r="I6747">
        <f>INDEX(SORT('07_MODELO_NPI'!F$26:F$3837;1;TRUE);F6747)</f>
        <v/>
      </c>
      <c r="K6747" t="n">
        <v>2928</v>
      </c>
      <c r="L6747">
        <f>(K6747-0,5)/3812</f>
        <v/>
      </c>
      <c r="M6747">
        <f>NORM.S.INV(L6747)</f>
        <v/>
      </c>
      <c r="N6747">
        <f>INDEX(SORT('08_MODELO_MULTIPLO'!G$31:G$3842;1;TRUE);K6747)</f>
        <v/>
      </c>
    </row>
    <row r="6748">
      <c r="A6748" t="n">
        <v>2929</v>
      </c>
      <c r="B6748">
        <f>(A6748-0,5)/3812</f>
        <v/>
      </c>
      <c r="C6748">
        <f>NORM.S.INV(B6748)</f>
        <v/>
      </c>
      <c r="D6748">
        <f>INDEX(SORT('06_MODELO_REFS'!F$26:F$3837;1;TRUE);A6748)</f>
        <v/>
      </c>
      <c r="F6748" t="n">
        <v>2929</v>
      </c>
      <c r="G6748">
        <f>(F6748-0,5)/3812</f>
        <v/>
      </c>
      <c r="H6748">
        <f>NORM.S.INV(G6748)</f>
        <v/>
      </c>
      <c r="I6748">
        <f>INDEX(SORT('07_MODELO_NPI'!F$26:F$3837;1;TRUE);F6748)</f>
        <v/>
      </c>
      <c r="K6748" t="n">
        <v>2929</v>
      </c>
      <c r="L6748">
        <f>(K6748-0,5)/3812</f>
        <v/>
      </c>
      <c r="M6748">
        <f>NORM.S.INV(L6748)</f>
        <v/>
      </c>
      <c r="N6748">
        <f>INDEX(SORT('08_MODELO_MULTIPLO'!G$31:G$3842;1;TRUE);K6748)</f>
        <v/>
      </c>
    </row>
    <row r="6749">
      <c r="A6749" t="n">
        <v>2930</v>
      </c>
      <c r="B6749">
        <f>(A6749-0,5)/3812</f>
        <v/>
      </c>
      <c r="C6749">
        <f>NORM.S.INV(B6749)</f>
        <v/>
      </c>
      <c r="D6749">
        <f>INDEX(SORT('06_MODELO_REFS'!F$26:F$3837;1;TRUE);A6749)</f>
        <v/>
      </c>
      <c r="F6749" t="n">
        <v>2930</v>
      </c>
      <c r="G6749">
        <f>(F6749-0,5)/3812</f>
        <v/>
      </c>
      <c r="H6749">
        <f>NORM.S.INV(G6749)</f>
        <v/>
      </c>
      <c r="I6749">
        <f>INDEX(SORT('07_MODELO_NPI'!F$26:F$3837;1;TRUE);F6749)</f>
        <v/>
      </c>
      <c r="K6749" t="n">
        <v>2930</v>
      </c>
      <c r="L6749">
        <f>(K6749-0,5)/3812</f>
        <v/>
      </c>
      <c r="M6749">
        <f>NORM.S.INV(L6749)</f>
        <v/>
      </c>
      <c r="N6749">
        <f>INDEX(SORT('08_MODELO_MULTIPLO'!G$31:G$3842;1;TRUE);K6749)</f>
        <v/>
      </c>
    </row>
    <row r="6750">
      <c r="A6750" t="n">
        <v>2931</v>
      </c>
      <c r="B6750">
        <f>(A6750-0,5)/3812</f>
        <v/>
      </c>
      <c r="C6750">
        <f>NORM.S.INV(B6750)</f>
        <v/>
      </c>
      <c r="D6750">
        <f>INDEX(SORT('06_MODELO_REFS'!F$26:F$3837;1;TRUE);A6750)</f>
        <v/>
      </c>
      <c r="F6750" t="n">
        <v>2931</v>
      </c>
      <c r="G6750">
        <f>(F6750-0,5)/3812</f>
        <v/>
      </c>
      <c r="H6750">
        <f>NORM.S.INV(G6750)</f>
        <v/>
      </c>
      <c r="I6750">
        <f>INDEX(SORT('07_MODELO_NPI'!F$26:F$3837;1;TRUE);F6750)</f>
        <v/>
      </c>
      <c r="K6750" t="n">
        <v>2931</v>
      </c>
      <c r="L6750">
        <f>(K6750-0,5)/3812</f>
        <v/>
      </c>
      <c r="M6750">
        <f>NORM.S.INV(L6750)</f>
        <v/>
      </c>
      <c r="N6750">
        <f>INDEX(SORT('08_MODELO_MULTIPLO'!G$31:G$3842;1;TRUE);K6750)</f>
        <v/>
      </c>
    </row>
    <row r="6751">
      <c r="A6751" t="n">
        <v>2932</v>
      </c>
      <c r="B6751">
        <f>(A6751-0,5)/3812</f>
        <v/>
      </c>
      <c r="C6751">
        <f>NORM.S.INV(B6751)</f>
        <v/>
      </c>
      <c r="D6751">
        <f>INDEX(SORT('06_MODELO_REFS'!F$26:F$3837;1;TRUE);A6751)</f>
        <v/>
      </c>
      <c r="F6751" t="n">
        <v>2932</v>
      </c>
      <c r="G6751">
        <f>(F6751-0,5)/3812</f>
        <v/>
      </c>
      <c r="H6751">
        <f>NORM.S.INV(G6751)</f>
        <v/>
      </c>
      <c r="I6751">
        <f>INDEX(SORT('07_MODELO_NPI'!F$26:F$3837;1;TRUE);F6751)</f>
        <v/>
      </c>
      <c r="K6751" t="n">
        <v>2932</v>
      </c>
      <c r="L6751">
        <f>(K6751-0,5)/3812</f>
        <v/>
      </c>
      <c r="M6751">
        <f>NORM.S.INV(L6751)</f>
        <v/>
      </c>
      <c r="N6751">
        <f>INDEX(SORT('08_MODELO_MULTIPLO'!G$31:G$3842;1;TRUE);K6751)</f>
        <v/>
      </c>
    </row>
    <row r="6752">
      <c r="A6752" t="n">
        <v>2933</v>
      </c>
      <c r="B6752">
        <f>(A6752-0,5)/3812</f>
        <v/>
      </c>
      <c r="C6752">
        <f>NORM.S.INV(B6752)</f>
        <v/>
      </c>
      <c r="D6752">
        <f>INDEX(SORT('06_MODELO_REFS'!F$26:F$3837;1;TRUE);A6752)</f>
        <v/>
      </c>
      <c r="F6752" t="n">
        <v>2933</v>
      </c>
      <c r="G6752">
        <f>(F6752-0,5)/3812</f>
        <v/>
      </c>
      <c r="H6752">
        <f>NORM.S.INV(G6752)</f>
        <v/>
      </c>
      <c r="I6752">
        <f>INDEX(SORT('07_MODELO_NPI'!F$26:F$3837;1;TRUE);F6752)</f>
        <v/>
      </c>
      <c r="K6752" t="n">
        <v>2933</v>
      </c>
      <c r="L6752">
        <f>(K6752-0,5)/3812</f>
        <v/>
      </c>
      <c r="M6752">
        <f>NORM.S.INV(L6752)</f>
        <v/>
      </c>
      <c r="N6752">
        <f>INDEX(SORT('08_MODELO_MULTIPLO'!G$31:G$3842;1;TRUE);K6752)</f>
        <v/>
      </c>
    </row>
    <row r="6753">
      <c r="A6753" t="n">
        <v>2934</v>
      </c>
      <c r="B6753">
        <f>(A6753-0,5)/3812</f>
        <v/>
      </c>
      <c r="C6753">
        <f>NORM.S.INV(B6753)</f>
        <v/>
      </c>
      <c r="D6753">
        <f>INDEX(SORT('06_MODELO_REFS'!F$26:F$3837;1;TRUE);A6753)</f>
        <v/>
      </c>
      <c r="F6753" t="n">
        <v>2934</v>
      </c>
      <c r="G6753">
        <f>(F6753-0,5)/3812</f>
        <v/>
      </c>
      <c r="H6753">
        <f>NORM.S.INV(G6753)</f>
        <v/>
      </c>
      <c r="I6753">
        <f>INDEX(SORT('07_MODELO_NPI'!F$26:F$3837;1;TRUE);F6753)</f>
        <v/>
      </c>
      <c r="K6753" t="n">
        <v>2934</v>
      </c>
      <c r="L6753">
        <f>(K6753-0,5)/3812</f>
        <v/>
      </c>
      <c r="M6753">
        <f>NORM.S.INV(L6753)</f>
        <v/>
      </c>
      <c r="N6753">
        <f>INDEX(SORT('08_MODELO_MULTIPLO'!G$31:G$3842;1;TRUE);K6753)</f>
        <v/>
      </c>
    </row>
    <row r="6754">
      <c r="A6754" t="n">
        <v>2935</v>
      </c>
      <c r="B6754">
        <f>(A6754-0,5)/3812</f>
        <v/>
      </c>
      <c r="C6754">
        <f>NORM.S.INV(B6754)</f>
        <v/>
      </c>
      <c r="D6754">
        <f>INDEX(SORT('06_MODELO_REFS'!F$26:F$3837;1;TRUE);A6754)</f>
        <v/>
      </c>
      <c r="F6754" t="n">
        <v>2935</v>
      </c>
      <c r="G6754">
        <f>(F6754-0,5)/3812</f>
        <v/>
      </c>
      <c r="H6754">
        <f>NORM.S.INV(G6754)</f>
        <v/>
      </c>
      <c r="I6754">
        <f>INDEX(SORT('07_MODELO_NPI'!F$26:F$3837;1;TRUE);F6754)</f>
        <v/>
      </c>
      <c r="K6754" t="n">
        <v>2935</v>
      </c>
      <c r="L6754">
        <f>(K6754-0,5)/3812</f>
        <v/>
      </c>
      <c r="M6754">
        <f>NORM.S.INV(L6754)</f>
        <v/>
      </c>
      <c r="N6754">
        <f>INDEX(SORT('08_MODELO_MULTIPLO'!G$31:G$3842;1;TRUE);K6754)</f>
        <v/>
      </c>
    </row>
    <row r="6755">
      <c r="A6755" t="n">
        <v>2936</v>
      </c>
      <c r="B6755">
        <f>(A6755-0,5)/3812</f>
        <v/>
      </c>
      <c r="C6755">
        <f>NORM.S.INV(B6755)</f>
        <v/>
      </c>
      <c r="D6755">
        <f>INDEX(SORT('06_MODELO_REFS'!F$26:F$3837;1;TRUE);A6755)</f>
        <v/>
      </c>
      <c r="F6755" t="n">
        <v>2936</v>
      </c>
      <c r="G6755">
        <f>(F6755-0,5)/3812</f>
        <v/>
      </c>
      <c r="H6755">
        <f>NORM.S.INV(G6755)</f>
        <v/>
      </c>
      <c r="I6755">
        <f>INDEX(SORT('07_MODELO_NPI'!F$26:F$3837;1;TRUE);F6755)</f>
        <v/>
      </c>
      <c r="K6755" t="n">
        <v>2936</v>
      </c>
      <c r="L6755">
        <f>(K6755-0,5)/3812</f>
        <v/>
      </c>
      <c r="M6755">
        <f>NORM.S.INV(L6755)</f>
        <v/>
      </c>
      <c r="N6755">
        <f>INDEX(SORT('08_MODELO_MULTIPLO'!G$31:G$3842;1;TRUE);K6755)</f>
        <v/>
      </c>
    </row>
    <row r="6756">
      <c r="A6756" t="n">
        <v>2937</v>
      </c>
      <c r="B6756">
        <f>(A6756-0,5)/3812</f>
        <v/>
      </c>
      <c r="C6756">
        <f>NORM.S.INV(B6756)</f>
        <v/>
      </c>
      <c r="D6756">
        <f>INDEX(SORT('06_MODELO_REFS'!F$26:F$3837;1;TRUE);A6756)</f>
        <v/>
      </c>
      <c r="F6756" t="n">
        <v>2937</v>
      </c>
      <c r="G6756">
        <f>(F6756-0,5)/3812</f>
        <v/>
      </c>
      <c r="H6756">
        <f>NORM.S.INV(G6756)</f>
        <v/>
      </c>
      <c r="I6756">
        <f>INDEX(SORT('07_MODELO_NPI'!F$26:F$3837;1;TRUE);F6756)</f>
        <v/>
      </c>
      <c r="K6756" t="n">
        <v>2937</v>
      </c>
      <c r="L6756">
        <f>(K6756-0,5)/3812</f>
        <v/>
      </c>
      <c r="M6756">
        <f>NORM.S.INV(L6756)</f>
        <v/>
      </c>
      <c r="N6756">
        <f>INDEX(SORT('08_MODELO_MULTIPLO'!G$31:G$3842;1;TRUE);K6756)</f>
        <v/>
      </c>
    </row>
    <row r="6757">
      <c r="A6757" t="n">
        <v>2938</v>
      </c>
      <c r="B6757">
        <f>(A6757-0,5)/3812</f>
        <v/>
      </c>
      <c r="C6757">
        <f>NORM.S.INV(B6757)</f>
        <v/>
      </c>
      <c r="D6757">
        <f>INDEX(SORT('06_MODELO_REFS'!F$26:F$3837;1;TRUE);A6757)</f>
        <v/>
      </c>
      <c r="F6757" t="n">
        <v>2938</v>
      </c>
      <c r="G6757">
        <f>(F6757-0,5)/3812</f>
        <v/>
      </c>
      <c r="H6757">
        <f>NORM.S.INV(G6757)</f>
        <v/>
      </c>
      <c r="I6757">
        <f>INDEX(SORT('07_MODELO_NPI'!F$26:F$3837;1;TRUE);F6757)</f>
        <v/>
      </c>
      <c r="K6757" t="n">
        <v>2938</v>
      </c>
      <c r="L6757">
        <f>(K6757-0,5)/3812</f>
        <v/>
      </c>
      <c r="M6757">
        <f>NORM.S.INV(L6757)</f>
        <v/>
      </c>
      <c r="N6757">
        <f>INDEX(SORT('08_MODELO_MULTIPLO'!G$31:G$3842;1;TRUE);K6757)</f>
        <v/>
      </c>
    </row>
    <row r="6758">
      <c r="A6758" t="n">
        <v>2939</v>
      </c>
      <c r="B6758">
        <f>(A6758-0,5)/3812</f>
        <v/>
      </c>
      <c r="C6758">
        <f>NORM.S.INV(B6758)</f>
        <v/>
      </c>
      <c r="D6758">
        <f>INDEX(SORT('06_MODELO_REFS'!F$26:F$3837;1;TRUE);A6758)</f>
        <v/>
      </c>
      <c r="F6758" t="n">
        <v>2939</v>
      </c>
      <c r="G6758">
        <f>(F6758-0,5)/3812</f>
        <v/>
      </c>
      <c r="H6758">
        <f>NORM.S.INV(G6758)</f>
        <v/>
      </c>
      <c r="I6758">
        <f>INDEX(SORT('07_MODELO_NPI'!F$26:F$3837;1;TRUE);F6758)</f>
        <v/>
      </c>
      <c r="K6758" t="n">
        <v>2939</v>
      </c>
      <c r="L6758">
        <f>(K6758-0,5)/3812</f>
        <v/>
      </c>
      <c r="M6758">
        <f>NORM.S.INV(L6758)</f>
        <v/>
      </c>
      <c r="N6758">
        <f>INDEX(SORT('08_MODELO_MULTIPLO'!G$31:G$3842;1;TRUE);K6758)</f>
        <v/>
      </c>
    </row>
    <row r="6759">
      <c r="A6759" t="n">
        <v>2940</v>
      </c>
      <c r="B6759">
        <f>(A6759-0,5)/3812</f>
        <v/>
      </c>
      <c r="C6759">
        <f>NORM.S.INV(B6759)</f>
        <v/>
      </c>
      <c r="D6759">
        <f>INDEX(SORT('06_MODELO_REFS'!F$26:F$3837;1;TRUE);A6759)</f>
        <v/>
      </c>
      <c r="F6759" t="n">
        <v>2940</v>
      </c>
      <c r="G6759">
        <f>(F6759-0,5)/3812</f>
        <v/>
      </c>
      <c r="H6759">
        <f>NORM.S.INV(G6759)</f>
        <v/>
      </c>
      <c r="I6759">
        <f>INDEX(SORT('07_MODELO_NPI'!F$26:F$3837;1;TRUE);F6759)</f>
        <v/>
      </c>
      <c r="K6759" t="n">
        <v>2940</v>
      </c>
      <c r="L6759">
        <f>(K6759-0,5)/3812</f>
        <v/>
      </c>
      <c r="M6759">
        <f>NORM.S.INV(L6759)</f>
        <v/>
      </c>
      <c r="N6759">
        <f>INDEX(SORT('08_MODELO_MULTIPLO'!G$31:G$3842;1;TRUE);K6759)</f>
        <v/>
      </c>
    </row>
    <row r="6760">
      <c r="A6760" t="n">
        <v>2941</v>
      </c>
      <c r="B6760">
        <f>(A6760-0,5)/3812</f>
        <v/>
      </c>
      <c r="C6760">
        <f>NORM.S.INV(B6760)</f>
        <v/>
      </c>
      <c r="D6760">
        <f>INDEX(SORT('06_MODELO_REFS'!F$26:F$3837;1;TRUE);A6760)</f>
        <v/>
      </c>
      <c r="F6760" t="n">
        <v>2941</v>
      </c>
      <c r="G6760">
        <f>(F6760-0,5)/3812</f>
        <v/>
      </c>
      <c r="H6760">
        <f>NORM.S.INV(G6760)</f>
        <v/>
      </c>
      <c r="I6760">
        <f>INDEX(SORT('07_MODELO_NPI'!F$26:F$3837;1;TRUE);F6760)</f>
        <v/>
      </c>
      <c r="K6760" t="n">
        <v>2941</v>
      </c>
      <c r="L6760">
        <f>(K6760-0,5)/3812</f>
        <v/>
      </c>
      <c r="M6760">
        <f>NORM.S.INV(L6760)</f>
        <v/>
      </c>
      <c r="N6760">
        <f>INDEX(SORT('08_MODELO_MULTIPLO'!G$31:G$3842;1;TRUE);K6760)</f>
        <v/>
      </c>
    </row>
    <row r="6761">
      <c r="A6761" t="n">
        <v>2942</v>
      </c>
      <c r="B6761">
        <f>(A6761-0,5)/3812</f>
        <v/>
      </c>
      <c r="C6761">
        <f>NORM.S.INV(B6761)</f>
        <v/>
      </c>
      <c r="D6761">
        <f>INDEX(SORT('06_MODELO_REFS'!F$26:F$3837;1;TRUE);A6761)</f>
        <v/>
      </c>
      <c r="F6761" t="n">
        <v>2942</v>
      </c>
      <c r="G6761">
        <f>(F6761-0,5)/3812</f>
        <v/>
      </c>
      <c r="H6761">
        <f>NORM.S.INV(G6761)</f>
        <v/>
      </c>
      <c r="I6761">
        <f>INDEX(SORT('07_MODELO_NPI'!F$26:F$3837;1;TRUE);F6761)</f>
        <v/>
      </c>
      <c r="K6761" t="n">
        <v>2942</v>
      </c>
      <c r="L6761">
        <f>(K6761-0,5)/3812</f>
        <v/>
      </c>
      <c r="M6761">
        <f>NORM.S.INV(L6761)</f>
        <v/>
      </c>
      <c r="N6761">
        <f>INDEX(SORT('08_MODELO_MULTIPLO'!G$31:G$3842;1;TRUE);K6761)</f>
        <v/>
      </c>
    </row>
    <row r="6762">
      <c r="A6762" t="n">
        <v>2943</v>
      </c>
      <c r="B6762">
        <f>(A6762-0,5)/3812</f>
        <v/>
      </c>
      <c r="C6762">
        <f>NORM.S.INV(B6762)</f>
        <v/>
      </c>
      <c r="D6762">
        <f>INDEX(SORT('06_MODELO_REFS'!F$26:F$3837;1;TRUE);A6762)</f>
        <v/>
      </c>
      <c r="F6762" t="n">
        <v>2943</v>
      </c>
      <c r="G6762">
        <f>(F6762-0,5)/3812</f>
        <v/>
      </c>
      <c r="H6762">
        <f>NORM.S.INV(G6762)</f>
        <v/>
      </c>
      <c r="I6762">
        <f>INDEX(SORT('07_MODELO_NPI'!F$26:F$3837;1;TRUE);F6762)</f>
        <v/>
      </c>
      <c r="K6762" t="n">
        <v>2943</v>
      </c>
      <c r="L6762">
        <f>(K6762-0,5)/3812</f>
        <v/>
      </c>
      <c r="M6762">
        <f>NORM.S.INV(L6762)</f>
        <v/>
      </c>
      <c r="N6762">
        <f>INDEX(SORT('08_MODELO_MULTIPLO'!G$31:G$3842;1;TRUE);K6762)</f>
        <v/>
      </c>
    </row>
    <row r="6763">
      <c r="A6763" t="n">
        <v>2944</v>
      </c>
      <c r="B6763">
        <f>(A6763-0,5)/3812</f>
        <v/>
      </c>
      <c r="C6763">
        <f>NORM.S.INV(B6763)</f>
        <v/>
      </c>
      <c r="D6763">
        <f>INDEX(SORT('06_MODELO_REFS'!F$26:F$3837;1;TRUE);A6763)</f>
        <v/>
      </c>
      <c r="F6763" t="n">
        <v>2944</v>
      </c>
      <c r="G6763">
        <f>(F6763-0,5)/3812</f>
        <v/>
      </c>
      <c r="H6763">
        <f>NORM.S.INV(G6763)</f>
        <v/>
      </c>
      <c r="I6763">
        <f>INDEX(SORT('07_MODELO_NPI'!F$26:F$3837;1;TRUE);F6763)</f>
        <v/>
      </c>
      <c r="K6763" t="n">
        <v>2944</v>
      </c>
      <c r="L6763">
        <f>(K6763-0,5)/3812</f>
        <v/>
      </c>
      <c r="M6763">
        <f>NORM.S.INV(L6763)</f>
        <v/>
      </c>
      <c r="N6763">
        <f>INDEX(SORT('08_MODELO_MULTIPLO'!G$31:G$3842;1;TRUE);K6763)</f>
        <v/>
      </c>
    </row>
    <row r="6764">
      <c r="A6764" t="n">
        <v>2945</v>
      </c>
      <c r="B6764">
        <f>(A6764-0,5)/3812</f>
        <v/>
      </c>
      <c r="C6764">
        <f>NORM.S.INV(B6764)</f>
        <v/>
      </c>
      <c r="D6764">
        <f>INDEX(SORT('06_MODELO_REFS'!F$26:F$3837;1;TRUE);A6764)</f>
        <v/>
      </c>
      <c r="F6764" t="n">
        <v>2945</v>
      </c>
      <c r="G6764">
        <f>(F6764-0,5)/3812</f>
        <v/>
      </c>
      <c r="H6764">
        <f>NORM.S.INV(G6764)</f>
        <v/>
      </c>
      <c r="I6764">
        <f>INDEX(SORT('07_MODELO_NPI'!F$26:F$3837;1;TRUE);F6764)</f>
        <v/>
      </c>
      <c r="K6764" t="n">
        <v>2945</v>
      </c>
      <c r="L6764">
        <f>(K6764-0,5)/3812</f>
        <v/>
      </c>
      <c r="M6764">
        <f>NORM.S.INV(L6764)</f>
        <v/>
      </c>
      <c r="N6764">
        <f>INDEX(SORT('08_MODELO_MULTIPLO'!G$31:G$3842;1;TRUE);K6764)</f>
        <v/>
      </c>
    </row>
    <row r="6765">
      <c r="A6765" t="n">
        <v>2946</v>
      </c>
      <c r="B6765">
        <f>(A6765-0,5)/3812</f>
        <v/>
      </c>
      <c r="C6765">
        <f>NORM.S.INV(B6765)</f>
        <v/>
      </c>
      <c r="D6765">
        <f>INDEX(SORT('06_MODELO_REFS'!F$26:F$3837;1;TRUE);A6765)</f>
        <v/>
      </c>
      <c r="F6765" t="n">
        <v>2946</v>
      </c>
      <c r="G6765">
        <f>(F6765-0,5)/3812</f>
        <v/>
      </c>
      <c r="H6765">
        <f>NORM.S.INV(G6765)</f>
        <v/>
      </c>
      <c r="I6765">
        <f>INDEX(SORT('07_MODELO_NPI'!F$26:F$3837;1;TRUE);F6765)</f>
        <v/>
      </c>
      <c r="K6765" t="n">
        <v>2946</v>
      </c>
      <c r="L6765">
        <f>(K6765-0,5)/3812</f>
        <v/>
      </c>
      <c r="M6765">
        <f>NORM.S.INV(L6765)</f>
        <v/>
      </c>
      <c r="N6765">
        <f>INDEX(SORT('08_MODELO_MULTIPLO'!G$31:G$3842;1;TRUE);K6765)</f>
        <v/>
      </c>
    </row>
    <row r="6766">
      <c r="A6766" t="n">
        <v>2947</v>
      </c>
      <c r="B6766">
        <f>(A6766-0,5)/3812</f>
        <v/>
      </c>
      <c r="C6766">
        <f>NORM.S.INV(B6766)</f>
        <v/>
      </c>
      <c r="D6766">
        <f>INDEX(SORT('06_MODELO_REFS'!F$26:F$3837;1;TRUE);A6766)</f>
        <v/>
      </c>
      <c r="F6766" t="n">
        <v>2947</v>
      </c>
      <c r="G6766">
        <f>(F6766-0,5)/3812</f>
        <v/>
      </c>
      <c r="H6766">
        <f>NORM.S.INV(G6766)</f>
        <v/>
      </c>
      <c r="I6766">
        <f>INDEX(SORT('07_MODELO_NPI'!F$26:F$3837;1;TRUE);F6766)</f>
        <v/>
      </c>
      <c r="K6766" t="n">
        <v>2947</v>
      </c>
      <c r="L6766">
        <f>(K6766-0,5)/3812</f>
        <v/>
      </c>
      <c r="M6766">
        <f>NORM.S.INV(L6766)</f>
        <v/>
      </c>
      <c r="N6766">
        <f>INDEX(SORT('08_MODELO_MULTIPLO'!G$31:G$3842;1;TRUE);K6766)</f>
        <v/>
      </c>
    </row>
    <row r="6767">
      <c r="A6767" t="n">
        <v>2948</v>
      </c>
      <c r="B6767">
        <f>(A6767-0,5)/3812</f>
        <v/>
      </c>
      <c r="C6767">
        <f>NORM.S.INV(B6767)</f>
        <v/>
      </c>
      <c r="D6767">
        <f>INDEX(SORT('06_MODELO_REFS'!F$26:F$3837;1;TRUE);A6767)</f>
        <v/>
      </c>
      <c r="F6767" t="n">
        <v>2948</v>
      </c>
      <c r="G6767">
        <f>(F6767-0,5)/3812</f>
        <v/>
      </c>
      <c r="H6767">
        <f>NORM.S.INV(G6767)</f>
        <v/>
      </c>
      <c r="I6767">
        <f>INDEX(SORT('07_MODELO_NPI'!F$26:F$3837;1;TRUE);F6767)</f>
        <v/>
      </c>
      <c r="K6767" t="n">
        <v>2948</v>
      </c>
      <c r="L6767">
        <f>(K6767-0,5)/3812</f>
        <v/>
      </c>
      <c r="M6767">
        <f>NORM.S.INV(L6767)</f>
        <v/>
      </c>
      <c r="N6767">
        <f>INDEX(SORT('08_MODELO_MULTIPLO'!G$31:G$3842;1;TRUE);K6767)</f>
        <v/>
      </c>
    </row>
    <row r="6768">
      <c r="A6768" t="n">
        <v>2949</v>
      </c>
      <c r="B6768">
        <f>(A6768-0,5)/3812</f>
        <v/>
      </c>
      <c r="C6768">
        <f>NORM.S.INV(B6768)</f>
        <v/>
      </c>
      <c r="D6768">
        <f>INDEX(SORT('06_MODELO_REFS'!F$26:F$3837;1;TRUE);A6768)</f>
        <v/>
      </c>
      <c r="F6768" t="n">
        <v>2949</v>
      </c>
      <c r="G6768">
        <f>(F6768-0,5)/3812</f>
        <v/>
      </c>
      <c r="H6768">
        <f>NORM.S.INV(G6768)</f>
        <v/>
      </c>
      <c r="I6768">
        <f>INDEX(SORT('07_MODELO_NPI'!F$26:F$3837;1;TRUE);F6768)</f>
        <v/>
      </c>
      <c r="K6768" t="n">
        <v>2949</v>
      </c>
      <c r="L6768">
        <f>(K6768-0,5)/3812</f>
        <v/>
      </c>
      <c r="M6768">
        <f>NORM.S.INV(L6768)</f>
        <v/>
      </c>
      <c r="N6768">
        <f>INDEX(SORT('08_MODELO_MULTIPLO'!G$31:G$3842;1;TRUE);K6768)</f>
        <v/>
      </c>
    </row>
    <row r="6769">
      <c r="A6769" t="n">
        <v>2950</v>
      </c>
      <c r="B6769">
        <f>(A6769-0,5)/3812</f>
        <v/>
      </c>
      <c r="C6769">
        <f>NORM.S.INV(B6769)</f>
        <v/>
      </c>
      <c r="D6769">
        <f>INDEX(SORT('06_MODELO_REFS'!F$26:F$3837;1;TRUE);A6769)</f>
        <v/>
      </c>
      <c r="F6769" t="n">
        <v>2950</v>
      </c>
      <c r="G6769">
        <f>(F6769-0,5)/3812</f>
        <v/>
      </c>
      <c r="H6769">
        <f>NORM.S.INV(G6769)</f>
        <v/>
      </c>
      <c r="I6769">
        <f>INDEX(SORT('07_MODELO_NPI'!F$26:F$3837;1;TRUE);F6769)</f>
        <v/>
      </c>
      <c r="K6769" t="n">
        <v>2950</v>
      </c>
      <c r="L6769">
        <f>(K6769-0,5)/3812</f>
        <v/>
      </c>
      <c r="M6769">
        <f>NORM.S.INV(L6769)</f>
        <v/>
      </c>
      <c r="N6769">
        <f>INDEX(SORT('08_MODELO_MULTIPLO'!G$31:G$3842;1;TRUE);K6769)</f>
        <v/>
      </c>
    </row>
    <row r="6770">
      <c r="A6770" t="n">
        <v>2951</v>
      </c>
      <c r="B6770">
        <f>(A6770-0,5)/3812</f>
        <v/>
      </c>
      <c r="C6770">
        <f>NORM.S.INV(B6770)</f>
        <v/>
      </c>
      <c r="D6770">
        <f>INDEX(SORT('06_MODELO_REFS'!F$26:F$3837;1;TRUE);A6770)</f>
        <v/>
      </c>
      <c r="F6770" t="n">
        <v>2951</v>
      </c>
      <c r="G6770">
        <f>(F6770-0,5)/3812</f>
        <v/>
      </c>
      <c r="H6770">
        <f>NORM.S.INV(G6770)</f>
        <v/>
      </c>
      <c r="I6770">
        <f>INDEX(SORT('07_MODELO_NPI'!F$26:F$3837;1;TRUE);F6770)</f>
        <v/>
      </c>
      <c r="K6770" t="n">
        <v>2951</v>
      </c>
      <c r="L6770">
        <f>(K6770-0,5)/3812</f>
        <v/>
      </c>
      <c r="M6770">
        <f>NORM.S.INV(L6770)</f>
        <v/>
      </c>
      <c r="N6770">
        <f>INDEX(SORT('08_MODELO_MULTIPLO'!G$31:G$3842;1;TRUE);K6770)</f>
        <v/>
      </c>
    </row>
    <row r="6771">
      <c r="A6771" t="n">
        <v>2952</v>
      </c>
      <c r="B6771">
        <f>(A6771-0,5)/3812</f>
        <v/>
      </c>
      <c r="C6771">
        <f>NORM.S.INV(B6771)</f>
        <v/>
      </c>
      <c r="D6771">
        <f>INDEX(SORT('06_MODELO_REFS'!F$26:F$3837;1;TRUE);A6771)</f>
        <v/>
      </c>
      <c r="F6771" t="n">
        <v>2952</v>
      </c>
      <c r="G6771">
        <f>(F6771-0,5)/3812</f>
        <v/>
      </c>
      <c r="H6771">
        <f>NORM.S.INV(G6771)</f>
        <v/>
      </c>
      <c r="I6771">
        <f>INDEX(SORT('07_MODELO_NPI'!F$26:F$3837;1;TRUE);F6771)</f>
        <v/>
      </c>
      <c r="K6771" t="n">
        <v>2952</v>
      </c>
      <c r="L6771">
        <f>(K6771-0,5)/3812</f>
        <v/>
      </c>
      <c r="M6771">
        <f>NORM.S.INV(L6771)</f>
        <v/>
      </c>
      <c r="N6771">
        <f>INDEX(SORT('08_MODELO_MULTIPLO'!G$31:G$3842;1;TRUE);K6771)</f>
        <v/>
      </c>
    </row>
    <row r="6772">
      <c r="A6772" t="n">
        <v>2953</v>
      </c>
      <c r="B6772">
        <f>(A6772-0,5)/3812</f>
        <v/>
      </c>
      <c r="C6772">
        <f>NORM.S.INV(B6772)</f>
        <v/>
      </c>
      <c r="D6772">
        <f>INDEX(SORT('06_MODELO_REFS'!F$26:F$3837;1;TRUE);A6772)</f>
        <v/>
      </c>
      <c r="F6772" t="n">
        <v>2953</v>
      </c>
      <c r="G6772">
        <f>(F6772-0,5)/3812</f>
        <v/>
      </c>
      <c r="H6772">
        <f>NORM.S.INV(G6772)</f>
        <v/>
      </c>
      <c r="I6772">
        <f>INDEX(SORT('07_MODELO_NPI'!F$26:F$3837;1;TRUE);F6772)</f>
        <v/>
      </c>
      <c r="K6772" t="n">
        <v>2953</v>
      </c>
      <c r="L6772">
        <f>(K6772-0,5)/3812</f>
        <v/>
      </c>
      <c r="M6772">
        <f>NORM.S.INV(L6772)</f>
        <v/>
      </c>
      <c r="N6772">
        <f>INDEX(SORT('08_MODELO_MULTIPLO'!G$31:G$3842;1;TRUE);K6772)</f>
        <v/>
      </c>
    </row>
    <row r="6773">
      <c r="A6773" t="n">
        <v>2954</v>
      </c>
      <c r="B6773">
        <f>(A6773-0,5)/3812</f>
        <v/>
      </c>
      <c r="C6773">
        <f>NORM.S.INV(B6773)</f>
        <v/>
      </c>
      <c r="D6773">
        <f>INDEX(SORT('06_MODELO_REFS'!F$26:F$3837;1;TRUE);A6773)</f>
        <v/>
      </c>
      <c r="F6773" t="n">
        <v>2954</v>
      </c>
      <c r="G6773">
        <f>(F6773-0,5)/3812</f>
        <v/>
      </c>
      <c r="H6773">
        <f>NORM.S.INV(G6773)</f>
        <v/>
      </c>
      <c r="I6773">
        <f>INDEX(SORT('07_MODELO_NPI'!F$26:F$3837;1;TRUE);F6773)</f>
        <v/>
      </c>
      <c r="K6773" t="n">
        <v>2954</v>
      </c>
      <c r="L6773">
        <f>(K6773-0,5)/3812</f>
        <v/>
      </c>
      <c r="M6773">
        <f>NORM.S.INV(L6773)</f>
        <v/>
      </c>
      <c r="N6773">
        <f>INDEX(SORT('08_MODELO_MULTIPLO'!G$31:G$3842;1;TRUE);K6773)</f>
        <v/>
      </c>
    </row>
    <row r="6774">
      <c r="A6774" t="n">
        <v>2955</v>
      </c>
      <c r="B6774">
        <f>(A6774-0,5)/3812</f>
        <v/>
      </c>
      <c r="C6774">
        <f>NORM.S.INV(B6774)</f>
        <v/>
      </c>
      <c r="D6774">
        <f>INDEX(SORT('06_MODELO_REFS'!F$26:F$3837;1;TRUE);A6774)</f>
        <v/>
      </c>
      <c r="F6774" t="n">
        <v>2955</v>
      </c>
      <c r="G6774">
        <f>(F6774-0,5)/3812</f>
        <v/>
      </c>
      <c r="H6774">
        <f>NORM.S.INV(G6774)</f>
        <v/>
      </c>
      <c r="I6774">
        <f>INDEX(SORT('07_MODELO_NPI'!F$26:F$3837;1;TRUE);F6774)</f>
        <v/>
      </c>
      <c r="K6774" t="n">
        <v>2955</v>
      </c>
      <c r="L6774">
        <f>(K6774-0,5)/3812</f>
        <v/>
      </c>
      <c r="M6774">
        <f>NORM.S.INV(L6774)</f>
        <v/>
      </c>
      <c r="N6774">
        <f>INDEX(SORT('08_MODELO_MULTIPLO'!G$31:G$3842;1;TRUE);K6774)</f>
        <v/>
      </c>
    </row>
    <row r="6775">
      <c r="A6775" t="n">
        <v>2956</v>
      </c>
      <c r="B6775">
        <f>(A6775-0,5)/3812</f>
        <v/>
      </c>
      <c r="C6775">
        <f>NORM.S.INV(B6775)</f>
        <v/>
      </c>
      <c r="D6775">
        <f>INDEX(SORT('06_MODELO_REFS'!F$26:F$3837;1;TRUE);A6775)</f>
        <v/>
      </c>
      <c r="F6775" t="n">
        <v>2956</v>
      </c>
      <c r="G6775">
        <f>(F6775-0,5)/3812</f>
        <v/>
      </c>
      <c r="H6775">
        <f>NORM.S.INV(G6775)</f>
        <v/>
      </c>
      <c r="I6775">
        <f>INDEX(SORT('07_MODELO_NPI'!F$26:F$3837;1;TRUE);F6775)</f>
        <v/>
      </c>
      <c r="K6775" t="n">
        <v>2956</v>
      </c>
      <c r="L6775">
        <f>(K6775-0,5)/3812</f>
        <v/>
      </c>
      <c r="M6775">
        <f>NORM.S.INV(L6775)</f>
        <v/>
      </c>
      <c r="N6775">
        <f>INDEX(SORT('08_MODELO_MULTIPLO'!G$31:G$3842;1;TRUE);K6775)</f>
        <v/>
      </c>
    </row>
    <row r="6776">
      <c r="A6776" t="n">
        <v>2957</v>
      </c>
      <c r="B6776">
        <f>(A6776-0,5)/3812</f>
        <v/>
      </c>
      <c r="C6776">
        <f>NORM.S.INV(B6776)</f>
        <v/>
      </c>
      <c r="D6776">
        <f>INDEX(SORT('06_MODELO_REFS'!F$26:F$3837;1;TRUE);A6776)</f>
        <v/>
      </c>
      <c r="F6776" t="n">
        <v>2957</v>
      </c>
      <c r="G6776">
        <f>(F6776-0,5)/3812</f>
        <v/>
      </c>
      <c r="H6776">
        <f>NORM.S.INV(G6776)</f>
        <v/>
      </c>
      <c r="I6776">
        <f>INDEX(SORT('07_MODELO_NPI'!F$26:F$3837;1;TRUE);F6776)</f>
        <v/>
      </c>
      <c r="K6776" t="n">
        <v>2957</v>
      </c>
      <c r="L6776">
        <f>(K6776-0,5)/3812</f>
        <v/>
      </c>
      <c r="M6776">
        <f>NORM.S.INV(L6776)</f>
        <v/>
      </c>
      <c r="N6776">
        <f>INDEX(SORT('08_MODELO_MULTIPLO'!G$31:G$3842;1;TRUE);K6776)</f>
        <v/>
      </c>
    </row>
    <row r="6777">
      <c r="A6777" t="n">
        <v>2958</v>
      </c>
      <c r="B6777">
        <f>(A6777-0,5)/3812</f>
        <v/>
      </c>
      <c r="C6777">
        <f>NORM.S.INV(B6777)</f>
        <v/>
      </c>
      <c r="D6777">
        <f>INDEX(SORT('06_MODELO_REFS'!F$26:F$3837;1;TRUE);A6777)</f>
        <v/>
      </c>
      <c r="F6777" t="n">
        <v>2958</v>
      </c>
      <c r="G6777">
        <f>(F6777-0,5)/3812</f>
        <v/>
      </c>
      <c r="H6777">
        <f>NORM.S.INV(G6777)</f>
        <v/>
      </c>
      <c r="I6777">
        <f>INDEX(SORT('07_MODELO_NPI'!F$26:F$3837;1;TRUE);F6777)</f>
        <v/>
      </c>
      <c r="K6777" t="n">
        <v>2958</v>
      </c>
      <c r="L6777">
        <f>(K6777-0,5)/3812</f>
        <v/>
      </c>
      <c r="M6777">
        <f>NORM.S.INV(L6777)</f>
        <v/>
      </c>
      <c r="N6777">
        <f>INDEX(SORT('08_MODELO_MULTIPLO'!G$31:G$3842;1;TRUE);K6777)</f>
        <v/>
      </c>
    </row>
    <row r="6778">
      <c r="A6778" t="n">
        <v>2959</v>
      </c>
      <c r="B6778">
        <f>(A6778-0,5)/3812</f>
        <v/>
      </c>
      <c r="C6778">
        <f>NORM.S.INV(B6778)</f>
        <v/>
      </c>
      <c r="D6778">
        <f>INDEX(SORT('06_MODELO_REFS'!F$26:F$3837;1;TRUE);A6778)</f>
        <v/>
      </c>
      <c r="F6778" t="n">
        <v>2959</v>
      </c>
      <c r="G6778">
        <f>(F6778-0,5)/3812</f>
        <v/>
      </c>
      <c r="H6778">
        <f>NORM.S.INV(G6778)</f>
        <v/>
      </c>
      <c r="I6778">
        <f>INDEX(SORT('07_MODELO_NPI'!F$26:F$3837;1;TRUE);F6778)</f>
        <v/>
      </c>
      <c r="K6778" t="n">
        <v>2959</v>
      </c>
      <c r="L6778">
        <f>(K6778-0,5)/3812</f>
        <v/>
      </c>
      <c r="M6778">
        <f>NORM.S.INV(L6778)</f>
        <v/>
      </c>
      <c r="N6778">
        <f>INDEX(SORT('08_MODELO_MULTIPLO'!G$31:G$3842;1;TRUE);K6778)</f>
        <v/>
      </c>
    </row>
    <row r="6779">
      <c r="A6779" t="n">
        <v>2960</v>
      </c>
      <c r="B6779">
        <f>(A6779-0,5)/3812</f>
        <v/>
      </c>
      <c r="C6779">
        <f>NORM.S.INV(B6779)</f>
        <v/>
      </c>
      <c r="D6779">
        <f>INDEX(SORT('06_MODELO_REFS'!F$26:F$3837;1;TRUE);A6779)</f>
        <v/>
      </c>
      <c r="F6779" t="n">
        <v>2960</v>
      </c>
      <c r="G6779">
        <f>(F6779-0,5)/3812</f>
        <v/>
      </c>
      <c r="H6779">
        <f>NORM.S.INV(G6779)</f>
        <v/>
      </c>
      <c r="I6779">
        <f>INDEX(SORT('07_MODELO_NPI'!F$26:F$3837;1;TRUE);F6779)</f>
        <v/>
      </c>
      <c r="K6779" t="n">
        <v>2960</v>
      </c>
      <c r="L6779">
        <f>(K6779-0,5)/3812</f>
        <v/>
      </c>
      <c r="M6779">
        <f>NORM.S.INV(L6779)</f>
        <v/>
      </c>
      <c r="N6779">
        <f>INDEX(SORT('08_MODELO_MULTIPLO'!G$31:G$3842;1;TRUE);K6779)</f>
        <v/>
      </c>
    </row>
    <row r="6780">
      <c r="A6780" t="n">
        <v>2961</v>
      </c>
      <c r="B6780">
        <f>(A6780-0,5)/3812</f>
        <v/>
      </c>
      <c r="C6780">
        <f>NORM.S.INV(B6780)</f>
        <v/>
      </c>
      <c r="D6780">
        <f>INDEX(SORT('06_MODELO_REFS'!F$26:F$3837;1;TRUE);A6780)</f>
        <v/>
      </c>
      <c r="F6780" t="n">
        <v>2961</v>
      </c>
      <c r="G6780">
        <f>(F6780-0,5)/3812</f>
        <v/>
      </c>
      <c r="H6780">
        <f>NORM.S.INV(G6780)</f>
        <v/>
      </c>
      <c r="I6780">
        <f>INDEX(SORT('07_MODELO_NPI'!F$26:F$3837;1;TRUE);F6780)</f>
        <v/>
      </c>
      <c r="K6780" t="n">
        <v>2961</v>
      </c>
      <c r="L6780">
        <f>(K6780-0,5)/3812</f>
        <v/>
      </c>
      <c r="M6780">
        <f>NORM.S.INV(L6780)</f>
        <v/>
      </c>
      <c r="N6780">
        <f>INDEX(SORT('08_MODELO_MULTIPLO'!G$31:G$3842;1;TRUE);K6780)</f>
        <v/>
      </c>
    </row>
    <row r="6781">
      <c r="A6781" t="n">
        <v>2962</v>
      </c>
      <c r="B6781">
        <f>(A6781-0,5)/3812</f>
        <v/>
      </c>
      <c r="C6781">
        <f>NORM.S.INV(B6781)</f>
        <v/>
      </c>
      <c r="D6781">
        <f>INDEX(SORT('06_MODELO_REFS'!F$26:F$3837;1;TRUE);A6781)</f>
        <v/>
      </c>
      <c r="F6781" t="n">
        <v>2962</v>
      </c>
      <c r="G6781">
        <f>(F6781-0,5)/3812</f>
        <v/>
      </c>
      <c r="H6781">
        <f>NORM.S.INV(G6781)</f>
        <v/>
      </c>
      <c r="I6781">
        <f>INDEX(SORT('07_MODELO_NPI'!F$26:F$3837;1;TRUE);F6781)</f>
        <v/>
      </c>
      <c r="K6781" t="n">
        <v>2962</v>
      </c>
      <c r="L6781">
        <f>(K6781-0,5)/3812</f>
        <v/>
      </c>
      <c r="M6781">
        <f>NORM.S.INV(L6781)</f>
        <v/>
      </c>
      <c r="N6781">
        <f>INDEX(SORT('08_MODELO_MULTIPLO'!G$31:G$3842;1;TRUE);K6781)</f>
        <v/>
      </c>
    </row>
    <row r="6782">
      <c r="A6782" t="n">
        <v>2963</v>
      </c>
      <c r="B6782">
        <f>(A6782-0,5)/3812</f>
        <v/>
      </c>
      <c r="C6782">
        <f>NORM.S.INV(B6782)</f>
        <v/>
      </c>
      <c r="D6782">
        <f>INDEX(SORT('06_MODELO_REFS'!F$26:F$3837;1;TRUE);A6782)</f>
        <v/>
      </c>
      <c r="F6782" t="n">
        <v>2963</v>
      </c>
      <c r="G6782">
        <f>(F6782-0,5)/3812</f>
        <v/>
      </c>
      <c r="H6782">
        <f>NORM.S.INV(G6782)</f>
        <v/>
      </c>
      <c r="I6782">
        <f>INDEX(SORT('07_MODELO_NPI'!F$26:F$3837;1;TRUE);F6782)</f>
        <v/>
      </c>
      <c r="K6782" t="n">
        <v>2963</v>
      </c>
      <c r="L6782">
        <f>(K6782-0,5)/3812</f>
        <v/>
      </c>
      <c r="M6782">
        <f>NORM.S.INV(L6782)</f>
        <v/>
      </c>
      <c r="N6782">
        <f>INDEX(SORT('08_MODELO_MULTIPLO'!G$31:G$3842;1;TRUE);K6782)</f>
        <v/>
      </c>
    </row>
    <row r="6783">
      <c r="A6783" t="n">
        <v>2964</v>
      </c>
      <c r="B6783">
        <f>(A6783-0,5)/3812</f>
        <v/>
      </c>
      <c r="C6783">
        <f>NORM.S.INV(B6783)</f>
        <v/>
      </c>
      <c r="D6783">
        <f>INDEX(SORT('06_MODELO_REFS'!F$26:F$3837;1;TRUE);A6783)</f>
        <v/>
      </c>
      <c r="F6783" t="n">
        <v>2964</v>
      </c>
      <c r="G6783">
        <f>(F6783-0,5)/3812</f>
        <v/>
      </c>
      <c r="H6783">
        <f>NORM.S.INV(G6783)</f>
        <v/>
      </c>
      <c r="I6783">
        <f>INDEX(SORT('07_MODELO_NPI'!F$26:F$3837;1;TRUE);F6783)</f>
        <v/>
      </c>
      <c r="K6783" t="n">
        <v>2964</v>
      </c>
      <c r="L6783">
        <f>(K6783-0,5)/3812</f>
        <v/>
      </c>
      <c r="M6783">
        <f>NORM.S.INV(L6783)</f>
        <v/>
      </c>
      <c r="N6783">
        <f>INDEX(SORT('08_MODELO_MULTIPLO'!G$31:G$3842;1;TRUE);K6783)</f>
        <v/>
      </c>
    </row>
    <row r="6784">
      <c r="A6784" t="n">
        <v>2965</v>
      </c>
      <c r="B6784">
        <f>(A6784-0,5)/3812</f>
        <v/>
      </c>
      <c r="C6784">
        <f>NORM.S.INV(B6784)</f>
        <v/>
      </c>
      <c r="D6784">
        <f>INDEX(SORT('06_MODELO_REFS'!F$26:F$3837;1;TRUE);A6784)</f>
        <v/>
      </c>
      <c r="F6784" t="n">
        <v>2965</v>
      </c>
      <c r="G6784">
        <f>(F6784-0,5)/3812</f>
        <v/>
      </c>
      <c r="H6784">
        <f>NORM.S.INV(G6784)</f>
        <v/>
      </c>
      <c r="I6784">
        <f>INDEX(SORT('07_MODELO_NPI'!F$26:F$3837;1;TRUE);F6784)</f>
        <v/>
      </c>
      <c r="K6784" t="n">
        <v>2965</v>
      </c>
      <c r="L6784">
        <f>(K6784-0,5)/3812</f>
        <v/>
      </c>
      <c r="M6784">
        <f>NORM.S.INV(L6784)</f>
        <v/>
      </c>
      <c r="N6784">
        <f>INDEX(SORT('08_MODELO_MULTIPLO'!G$31:G$3842;1;TRUE);K6784)</f>
        <v/>
      </c>
    </row>
    <row r="6785">
      <c r="A6785" t="n">
        <v>2966</v>
      </c>
      <c r="B6785">
        <f>(A6785-0,5)/3812</f>
        <v/>
      </c>
      <c r="C6785">
        <f>NORM.S.INV(B6785)</f>
        <v/>
      </c>
      <c r="D6785">
        <f>INDEX(SORT('06_MODELO_REFS'!F$26:F$3837;1;TRUE);A6785)</f>
        <v/>
      </c>
      <c r="F6785" t="n">
        <v>2966</v>
      </c>
      <c r="G6785">
        <f>(F6785-0,5)/3812</f>
        <v/>
      </c>
      <c r="H6785">
        <f>NORM.S.INV(G6785)</f>
        <v/>
      </c>
      <c r="I6785">
        <f>INDEX(SORT('07_MODELO_NPI'!F$26:F$3837;1;TRUE);F6785)</f>
        <v/>
      </c>
      <c r="K6785" t="n">
        <v>2966</v>
      </c>
      <c r="L6785">
        <f>(K6785-0,5)/3812</f>
        <v/>
      </c>
      <c r="M6785">
        <f>NORM.S.INV(L6785)</f>
        <v/>
      </c>
      <c r="N6785">
        <f>INDEX(SORT('08_MODELO_MULTIPLO'!G$31:G$3842;1;TRUE);K6785)</f>
        <v/>
      </c>
    </row>
    <row r="6786">
      <c r="A6786" t="n">
        <v>2967</v>
      </c>
      <c r="B6786">
        <f>(A6786-0,5)/3812</f>
        <v/>
      </c>
      <c r="C6786">
        <f>NORM.S.INV(B6786)</f>
        <v/>
      </c>
      <c r="D6786">
        <f>INDEX(SORT('06_MODELO_REFS'!F$26:F$3837;1;TRUE);A6786)</f>
        <v/>
      </c>
      <c r="F6786" t="n">
        <v>2967</v>
      </c>
      <c r="G6786">
        <f>(F6786-0,5)/3812</f>
        <v/>
      </c>
      <c r="H6786">
        <f>NORM.S.INV(G6786)</f>
        <v/>
      </c>
      <c r="I6786">
        <f>INDEX(SORT('07_MODELO_NPI'!F$26:F$3837;1;TRUE);F6786)</f>
        <v/>
      </c>
      <c r="K6786" t="n">
        <v>2967</v>
      </c>
      <c r="L6786">
        <f>(K6786-0,5)/3812</f>
        <v/>
      </c>
      <c r="M6786">
        <f>NORM.S.INV(L6786)</f>
        <v/>
      </c>
      <c r="N6786">
        <f>INDEX(SORT('08_MODELO_MULTIPLO'!G$31:G$3842;1;TRUE);K6786)</f>
        <v/>
      </c>
    </row>
    <row r="6787">
      <c r="A6787" t="n">
        <v>2968</v>
      </c>
      <c r="B6787">
        <f>(A6787-0,5)/3812</f>
        <v/>
      </c>
      <c r="C6787">
        <f>NORM.S.INV(B6787)</f>
        <v/>
      </c>
      <c r="D6787">
        <f>INDEX(SORT('06_MODELO_REFS'!F$26:F$3837;1;TRUE);A6787)</f>
        <v/>
      </c>
      <c r="F6787" t="n">
        <v>2968</v>
      </c>
      <c r="G6787">
        <f>(F6787-0,5)/3812</f>
        <v/>
      </c>
      <c r="H6787">
        <f>NORM.S.INV(G6787)</f>
        <v/>
      </c>
      <c r="I6787">
        <f>INDEX(SORT('07_MODELO_NPI'!F$26:F$3837;1;TRUE);F6787)</f>
        <v/>
      </c>
      <c r="K6787" t="n">
        <v>2968</v>
      </c>
      <c r="L6787">
        <f>(K6787-0,5)/3812</f>
        <v/>
      </c>
      <c r="M6787">
        <f>NORM.S.INV(L6787)</f>
        <v/>
      </c>
      <c r="N6787">
        <f>INDEX(SORT('08_MODELO_MULTIPLO'!G$31:G$3842;1;TRUE);K6787)</f>
        <v/>
      </c>
    </row>
    <row r="6788">
      <c r="A6788" t="n">
        <v>2969</v>
      </c>
      <c r="B6788">
        <f>(A6788-0,5)/3812</f>
        <v/>
      </c>
      <c r="C6788">
        <f>NORM.S.INV(B6788)</f>
        <v/>
      </c>
      <c r="D6788">
        <f>INDEX(SORT('06_MODELO_REFS'!F$26:F$3837;1;TRUE);A6788)</f>
        <v/>
      </c>
      <c r="F6788" t="n">
        <v>2969</v>
      </c>
      <c r="G6788">
        <f>(F6788-0,5)/3812</f>
        <v/>
      </c>
      <c r="H6788">
        <f>NORM.S.INV(G6788)</f>
        <v/>
      </c>
      <c r="I6788">
        <f>INDEX(SORT('07_MODELO_NPI'!F$26:F$3837;1;TRUE);F6788)</f>
        <v/>
      </c>
      <c r="K6788" t="n">
        <v>2969</v>
      </c>
      <c r="L6788">
        <f>(K6788-0,5)/3812</f>
        <v/>
      </c>
      <c r="M6788">
        <f>NORM.S.INV(L6788)</f>
        <v/>
      </c>
      <c r="N6788">
        <f>INDEX(SORT('08_MODELO_MULTIPLO'!G$31:G$3842;1;TRUE);K6788)</f>
        <v/>
      </c>
    </row>
    <row r="6789">
      <c r="A6789" t="n">
        <v>2970</v>
      </c>
      <c r="B6789">
        <f>(A6789-0,5)/3812</f>
        <v/>
      </c>
      <c r="C6789">
        <f>NORM.S.INV(B6789)</f>
        <v/>
      </c>
      <c r="D6789">
        <f>INDEX(SORT('06_MODELO_REFS'!F$26:F$3837;1;TRUE);A6789)</f>
        <v/>
      </c>
      <c r="F6789" t="n">
        <v>2970</v>
      </c>
      <c r="G6789">
        <f>(F6789-0,5)/3812</f>
        <v/>
      </c>
      <c r="H6789">
        <f>NORM.S.INV(G6789)</f>
        <v/>
      </c>
      <c r="I6789">
        <f>INDEX(SORT('07_MODELO_NPI'!F$26:F$3837;1;TRUE);F6789)</f>
        <v/>
      </c>
      <c r="K6789" t="n">
        <v>2970</v>
      </c>
      <c r="L6789">
        <f>(K6789-0,5)/3812</f>
        <v/>
      </c>
      <c r="M6789">
        <f>NORM.S.INV(L6789)</f>
        <v/>
      </c>
      <c r="N6789">
        <f>INDEX(SORT('08_MODELO_MULTIPLO'!G$31:G$3842;1;TRUE);K6789)</f>
        <v/>
      </c>
    </row>
    <row r="6790">
      <c r="A6790" t="n">
        <v>2971</v>
      </c>
      <c r="B6790">
        <f>(A6790-0,5)/3812</f>
        <v/>
      </c>
      <c r="C6790">
        <f>NORM.S.INV(B6790)</f>
        <v/>
      </c>
      <c r="D6790">
        <f>INDEX(SORT('06_MODELO_REFS'!F$26:F$3837;1;TRUE);A6790)</f>
        <v/>
      </c>
      <c r="F6790" t="n">
        <v>2971</v>
      </c>
      <c r="G6790">
        <f>(F6790-0,5)/3812</f>
        <v/>
      </c>
      <c r="H6790">
        <f>NORM.S.INV(G6790)</f>
        <v/>
      </c>
      <c r="I6790">
        <f>INDEX(SORT('07_MODELO_NPI'!F$26:F$3837;1;TRUE);F6790)</f>
        <v/>
      </c>
      <c r="K6790" t="n">
        <v>2971</v>
      </c>
      <c r="L6790">
        <f>(K6790-0,5)/3812</f>
        <v/>
      </c>
      <c r="M6790">
        <f>NORM.S.INV(L6790)</f>
        <v/>
      </c>
      <c r="N6790">
        <f>INDEX(SORT('08_MODELO_MULTIPLO'!G$31:G$3842;1;TRUE);K6790)</f>
        <v/>
      </c>
    </row>
    <row r="6791">
      <c r="A6791" t="n">
        <v>2972</v>
      </c>
      <c r="B6791">
        <f>(A6791-0,5)/3812</f>
        <v/>
      </c>
      <c r="C6791">
        <f>NORM.S.INV(B6791)</f>
        <v/>
      </c>
      <c r="D6791">
        <f>INDEX(SORT('06_MODELO_REFS'!F$26:F$3837;1;TRUE);A6791)</f>
        <v/>
      </c>
      <c r="F6791" t="n">
        <v>2972</v>
      </c>
      <c r="G6791">
        <f>(F6791-0,5)/3812</f>
        <v/>
      </c>
      <c r="H6791">
        <f>NORM.S.INV(G6791)</f>
        <v/>
      </c>
      <c r="I6791">
        <f>INDEX(SORT('07_MODELO_NPI'!F$26:F$3837;1;TRUE);F6791)</f>
        <v/>
      </c>
      <c r="K6791" t="n">
        <v>2972</v>
      </c>
      <c r="L6791">
        <f>(K6791-0,5)/3812</f>
        <v/>
      </c>
      <c r="M6791">
        <f>NORM.S.INV(L6791)</f>
        <v/>
      </c>
      <c r="N6791">
        <f>INDEX(SORT('08_MODELO_MULTIPLO'!G$31:G$3842;1;TRUE);K6791)</f>
        <v/>
      </c>
    </row>
    <row r="6792">
      <c r="A6792" t="n">
        <v>2973</v>
      </c>
      <c r="B6792">
        <f>(A6792-0,5)/3812</f>
        <v/>
      </c>
      <c r="C6792">
        <f>NORM.S.INV(B6792)</f>
        <v/>
      </c>
      <c r="D6792">
        <f>INDEX(SORT('06_MODELO_REFS'!F$26:F$3837;1;TRUE);A6792)</f>
        <v/>
      </c>
      <c r="F6792" t="n">
        <v>2973</v>
      </c>
      <c r="G6792">
        <f>(F6792-0,5)/3812</f>
        <v/>
      </c>
      <c r="H6792">
        <f>NORM.S.INV(G6792)</f>
        <v/>
      </c>
      <c r="I6792">
        <f>INDEX(SORT('07_MODELO_NPI'!F$26:F$3837;1;TRUE);F6792)</f>
        <v/>
      </c>
      <c r="K6792" t="n">
        <v>2973</v>
      </c>
      <c r="L6792">
        <f>(K6792-0,5)/3812</f>
        <v/>
      </c>
      <c r="M6792">
        <f>NORM.S.INV(L6792)</f>
        <v/>
      </c>
      <c r="N6792">
        <f>INDEX(SORT('08_MODELO_MULTIPLO'!G$31:G$3842;1;TRUE);K6792)</f>
        <v/>
      </c>
    </row>
    <row r="6793">
      <c r="A6793" t="n">
        <v>2974</v>
      </c>
      <c r="B6793">
        <f>(A6793-0,5)/3812</f>
        <v/>
      </c>
      <c r="C6793">
        <f>NORM.S.INV(B6793)</f>
        <v/>
      </c>
      <c r="D6793">
        <f>INDEX(SORT('06_MODELO_REFS'!F$26:F$3837;1;TRUE);A6793)</f>
        <v/>
      </c>
      <c r="F6793" t="n">
        <v>2974</v>
      </c>
      <c r="G6793">
        <f>(F6793-0,5)/3812</f>
        <v/>
      </c>
      <c r="H6793">
        <f>NORM.S.INV(G6793)</f>
        <v/>
      </c>
      <c r="I6793">
        <f>INDEX(SORT('07_MODELO_NPI'!F$26:F$3837;1;TRUE);F6793)</f>
        <v/>
      </c>
      <c r="K6793" t="n">
        <v>2974</v>
      </c>
      <c r="L6793">
        <f>(K6793-0,5)/3812</f>
        <v/>
      </c>
      <c r="M6793">
        <f>NORM.S.INV(L6793)</f>
        <v/>
      </c>
      <c r="N6793">
        <f>INDEX(SORT('08_MODELO_MULTIPLO'!G$31:G$3842;1;TRUE);K6793)</f>
        <v/>
      </c>
    </row>
    <row r="6794">
      <c r="A6794" t="n">
        <v>2975</v>
      </c>
      <c r="B6794">
        <f>(A6794-0,5)/3812</f>
        <v/>
      </c>
      <c r="C6794">
        <f>NORM.S.INV(B6794)</f>
        <v/>
      </c>
      <c r="D6794">
        <f>INDEX(SORT('06_MODELO_REFS'!F$26:F$3837;1;TRUE);A6794)</f>
        <v/>
      </c>
      <c r="F6794" t="n">
        <v>2975</v>
      </c>
      <c r="G6794">
        <f>(F6794-0,5)/3812</f>
        <v/>
      </c>
      <c r="H6794">
        <f>NORM.S.INV(G6794)</f>
        <v/>
      </c>
      <c r="I6794">
        <f>INDEX(SORT('07_MODELO_NPI'!F$26:F$3837;1;TRUE);F6794)</f>
        <v/>
      </c>
      <c r="K6794" t="n">
        <v>2975</v>
      </c>
      <c r="L6794">
        <f>(K6794-0,5)/3812</f>
        <v/>
      </c>
      <c r="M6794">
        <f>NORM.S.INV(L6794)</f>
        <v/>
      </c>
      <c r="N6794">
        <f>INDEX(SORT('08_MODELO_MULTIPLO'!G$31:G$3842;1;TRUE);K6794)</f>
        <v/>
      </c>
    </row>
    <row r="6795">
      <c r="A6795" t="n">
        <v>2976</v>
      </c>
      <c r="B6795">
        <f>(A6795-0,5)/3812</f>
        <v/>
      </c>
      <c r="C6795">
        <f>NORM.S.INV(B6795)</f>
        <v/>
      </c>
      <c r="D6795">
        <f>INDEX(SORT('06_MODELO_REFS'!F$26:F$3837;1;TRUE);A6795)</f>
        <v/>
      </c>
      <c r="F6795" t="n">
        <v>2976</v>
      </c>
      <c r="G6795">
        <f>(F6795-0,5)/3812</f>
        <v/>
      </c>
      <c r="H6795">
        <f>NORM.S.INV(G6795)</f>
        <v/>
      </c>
      <c r="I6795">
        <f>INDEX(SORT('07_MODELO_NPI'!F$26:F$3837;1;TRUE);F6795)</f>
        <v/>
      </c>
      <c r="K6795" t="n">
        <v>2976</v>
      </c>
      <c r="L6795">
        <f>(K6795-0,5)/3812</f>
        <v/>
      </c>
      <c r="M6795">
        <f>NORM.S.INV(L6795)</f>
        <v/>
      </c>
      <c r="N6795">
        <f>INDEX(SORT('08_MODELO_MULTIPLO'!G$31:G$3842;1;TRUE);K6795)</f>
        <v/>
      </c>
    </row>
    <row r="6796">
      <c r="A6796" t="n">
        <v>2977</v>
      </c>
      <c r="B6796">
        <f>(A6796-0,5)/3812</f>
        <v/>
      </c>
      <c r="C6796">
        <f>NORM.S.INV(B6796)</f>
        <v/>
      </c>
      <c r="D6796">
        <f>INDEX(SORT('06_MODELO_REFS'!F$26:F$3837;1;TRUE);A6796)</f>
        <v/>
      </c>
      <c r="F6796" t="n">
        <v>2977</v>
      </c>
      <c r="G6796">
        <f>(F6796-0,5)/3812</f>
        <v/>
      </c>
      <c r="H6796">
        <f>NORM.S.INV(G6796)</f>
        <v/>
      </c>
      <c r="I6796">
        <f>INDEX(SORT('07_MODELO_NPI'!F$26:F$3837;1;TRUE);F6796)</f>
        <v/>
      </c>
      <c r="K6796" t="n">
        <v>2977</v>
      </c>
      <c r="L6796">
        <f>(K6796-0,5)/3812</f>
        <v/>
      </c>
      <c r="M6796">
        <f>NORM.S.INV(L6796)</f>
        <v/>
      </c>
      <c r="N6796">
        <f>INDEX(SORT('08_MODELO_MULTIPLO'!G$31:G$3842;1;TRUE);K6796)</f>
        <v/>
      </c>
    </row>
    <row r="6797">
      <c r="A6797" t="n">
        <v>2978</v>
      </c>
      <c r="B6797">
        <f>(A6797-0,5)/3812</f>
        <v/>
      </c>
      <c r="C6797">
        <f>NORM.S.INV(B6797)</f>
        <v/>
      </c>
      <c r="D6797">
        <f>INDEX(SORT('06_MODELO_REFS'!F$26:F$3837;1;TRUE);A6797)</f>
        <v/>
      </c>
      <c r="F6797" t="n">
        <v>2978</v>
      </c>
      <c r="G6797">
        <f>(F6797-0,5)/3812</f>
        <v/>
      </c>
      <c r="H6797">
        <f>NORM.S.INV(G6797)</f>
        <v/>
      </c>
      <c r="I6797">
        <f>INDEX(SORT('07_MODELO_NPI'!F$26:F$3837;1;TRUE);F6797)</f>
        <v/>
      </c>
      <c r="K6797" t="n">
        <v>2978</v>
      </c>
      <c r="L6797">
        <f>(K6797-0,5)/3812</f>
        <v/>
      </c>
      <c r="M6797">
        <f>NORM.S.INV(L6797)</f>
        <v/>
      </c>
      <c r="N6797">
        <f>INDEX(SORT('08_MODELO_MULTIPLO'!G$31:G$3842;1;TRUE);K6797)</f>
        <v/>
      </c>
    </row>
    <row r="6798">
      <c r="A6798" t="n">
        <v>2979</v>
      </c>
      <c r="B6798">
        <f>(A6798-0,5)/3812</f>
        <v/>
      </c>
      <c r="C6798">
        <f>NORM.S.INV(B6798)</f>
        <v/>
      </c>
      <c r="D6798">
        <f>INDEX(SORT('06_MODELO_REFS'!F$26:F$3837;1;TRUE);A6798)</f>
        <v/>
      </c>
      <c r="F6798" t="n">
        <v>2979</v>
      </c>
      <c r="G6798">
        <f>(F6798-0,5)/3812</f>
        <v/>
      </c>
      <c r="H6798">
        <f>NORM.S.INV(G6798)</f>
        <v/>
      </c>
      <c r="I6798">
        <f>INDEX(SORT('07_MODELO_NPI'!F$26:F$3837;1;TRUE);F6798)</f>
        <v/>
      </c>
      <c r="K6798" t="n">
        <v>2979</v>
      </c>
      <c r="L6798">
        <f>(K6798-0,5)/3812</f>
        <v/>
      </c>
      <c r="M6798">
        <f>NORM.S.INV(L6798)</f>
        <v/>
      </c>
      <c r="N6798">
        <f>INDEX(SORT('08_MODELO_MULTIPLO'!G$31:G$3842;1;TRUE);K6798)</f>
        <v/>
      </c>
    </row>
    <row r="6799">
      <c r="A6799" t="n">
        <v>2980</v>
      </c>
      <c r="B6799">
        <f>(A6799-0,5)/3812</f>
        <v/>
      </c>
      <c r="C6799">
        <f>NORM.S.INV(B6799)</f>
        <v/>
      </c>
      <c r="D6799">
        <f>INDEX(SORT('06_MODELO_REFS'!F$26:F$3837;1;TRUE);A6799)</f>
        <v/>
      </c>
      <c r="F6799" t="n">
        <v>2980</v>
      </c>
      <c r="G6799">
        <f>(F6799-0,5)/3812</f>
        <v/>
      </c>
      <c r="H6799">
        <f>NORM.S.INV(G6799)</f>
        <v/>
      </c>
      <c r="I6799">
        <f>INDEX(SORT('07_MODELO_NPI'!F$26:F$3837;1;TRUE);F6799)</f>
        <v/>
      </c>
      <c r="K6799" t="n">
        <v>2980</v>
      </c>
      <c r="L6799">
        <f>(K6799-0,5)/3812</f>
        <v/>
      </c>
      <c r="M6799">
        <f>NORM.S.INV(L6799)</f>
        <v/>
      </c>
      <c r="N6799">
        <f>INDEX(SORT('08_MODELO_MULTIPLO'!G$31:G$3842;1;TRUE);K6799)</f>
        <v/>
      </c>
    </row>
    <row r="6800">
      <c r="A6800" t="n">
        <v>2981</v>
      </c>
      <c r="B6800">
        <f>(A6800-0,5)/3812</f>
        <v/>
      </c>
      <c r="C6800">
        <f>NORM.S.INV(B6800)</f>
        <v/>
      </c>
      <c r="D6800">
        <f>INDEX(SORT('06_MODELO_REFS'!F$26:F$3837;1;TRUE);A6800)</f>
        <v/>
      </c>
      <c r="F6800" t="n">
        <v>2981</v>
      </c>
      <c r="G6800">
        <f>(F6800-0,5)/3812</f>
        <v/>
      </c>
      <c r="H6800">
        <f>NORM.S.INV(G6800)</f>
        <v/>
      </c>
      <c r="I6800">
        <f>INDEX(SORT('07_MODELO_NPI'!F$26:F$3837;1;TRUE);F6800)</f>
        <v/>
      </c>
      <c r="K6800" t="n">
        <v>2981</v>
      </c>
      <c r="L6800">
        <f>(K6800-0,5)/3812</f>
        <v/>
      </c>
      <c r="M6800">
        <f>NORM.S.INV(L6800)</f>
        <v/>
      </c>
      <c r="N6800">
        <f>INDEX(SORT('08_MODELO_MULTIPLO'!G$31:G$3842;1;TRUE);K6800)</f>
        <v/>
      </c>
    </row>
    <row r="6801">
      <c r="A6801" t="n">
        <v>2982</v>
      </c>
      <c r="B6801">
        <f>(A6801-0,5)/3812</f>
        <v/>
      </c>
      <c r="C6801">
        <f>NORM.S.INV(B6801)</f>
        <v/>
      </c>
      <c r="D6801">
        <f>INDEX(SORT('06_MODELO_REFS'!F$26:F$3837;1;TRUE);A6801)</f>
        <v/>
      </c>
      <c r="F6801" t="n">
        <v>2982</v>
      </c>
      <c r="G6801">
        <f>(F6801-0,5)/3812</f>
        <v/>
      </c>
      <c r="H6801">
        <f>NORM.S.INV(G6801)</f>
        <v/>
      </c>
      <c r="I6801">
        <f>INDEX(SORT('07_MODELO_NPI'!F$26:F$3837;1;TRUE);F6801)</f>
        <v/>
      </c>
      <c r="K6801" t="n">
        <v>2982</v>
      </c>
      <c r="L6801">
        <f>(K6801-0,5)/3812</f>
        <v/>
      </c>
      <c r="M6801">
        <f>NORM.S.INV(L6801)</f>
        <v/>
      </c>
      <c r="N6801">
        <f>INDEX(SORT('08_MODELO_MULTIPLO'!G$31:G$3842;1;TRUE);K6801)</f>
        <v/>
      </c>
    </row>
    <row r="6802">
      <c r="A6802" t="n">
        <v>2983</v>
      </c>
      <c r="B6802">
        <f>(A6802-0,5)/3812</f>
        <v/>
      </c>
      <c r="C6802">
        <f>NORM.S.INV(B6802)</f>
        <v/>
      </c>
      <c r="D6802">
        <f>INDEX(SORT('06_MODELO_REFS'!F$26:F$3837;1;TRUE);A6802)</f>
        <v/>
      </c>
      <c r="F6802" t="n">
        <v>2983</v>
      </c>
      <c r="G6802">
        <f>(F6802-0,5)/3812</f>
        <v/>
      </c>
      <c r="H6802">
        <f>NORM.S.INV(G6802)</f>
        <v/>
      </c>
      <c r="I6802">
        <f>INDEX(SORT('07_MODELO_NPI'!F$26:F$3837;1;TRUE);F6802)</f>
        <v/>
      </c>
      <c r="K6802" t="n">
        <v>2983</v>
      </c>
      <c r="L6802">
        <f>(K6802-0,5)/3812</f>
        <v/>
      </c>
      <c r="M6802">
        <f>NORM.S.INV(L6802)</f>
        <v/>
      </c>
      <c r="N6802">
        <f>INDEX(SORT('08_MODELO_MULTIPLO'!G$31:G$3842;1;TRUE);K6802)</f>
        <v/>
      </c>
    </row>
    <row r="6803">
      <c r="A6803" t="n">
        <v>2984</v>
      </c>
      <c r="B6803">
        <f>(A6803-0,5)/3812</f>
        <v/>
      </c>
      <c r="C6803">
        <f>NORM.S.INV(B6803)</f>
        <v/>
      </c>
      <c r="D6803">
        <f>INDEX(SORT('06_MODELO_REFS'!F$26:F$3837;1;TRUE);A6803)</f>
        <v/>
      </c>
      <c r="F6803" t="n">
        <v>2984</v>
      </c>
      <c r="G6803">
        <f>(F6803-0,5)/3812</f>
        <v/>
      </c>
      <c r="H6803">
        <f>NORM.S.INV(G6803)</f>
        <v/>
      </c>
      <c r="I6803">
        <f>INDEX(SORT('07_MODELO_NPI'!F$26:F$3837;1;TRUE);F6803)</f>
        <v/>
      </c>
      <c r="K6803" t="n">
        <v>2984</v>
      </c>
      <c r="L6803">
        <f>(K6803-0,5)/3812</f>
        <v/>
      </c>
      <c r="M6803">
        <f>NORM.S.INV(L6803)</f>
        <v/>
      </c>
      <c r="N6803">
        <f>INDEX(SORT('08_MODELO_MULTIPLO'!G$31:G$3842;1;TRUE);K6803)</f>
        <v/>
      </c>
    </row>
    <row r="6804">
      <c r="A6804" t="n">
        <v>2985</v>
      </c>
      <c r="B6804">
        <f>(A6804-0,5)/3812</f>
        <v/>
      </c>
      <c r="C6804">
        <f>NORM.S.INV(B6804)</f>
        <v/>
      </c>
      <c r="D6804">
        <f>INDEX(SORT('06_MODELO_REFS'!F$26:F$3837;1;TRUE);A6804)</f>
        <v/>
      </c>
      <c r="F6804" t="n">
        <v>2985</v>
      </c>
      <c r="G6804">
        <f>(F6804-0,5)/3812</f>
        <v/>
      </c>
      <c r="H6804">
        <f>NORM.S.INV(G6804)</f>
        <v/>
      </c>
      <c r="I6804">
        <f>INDEX(SORT('07_MODELO_NPI'!F$26:F$3837;1;TRUE);F6804)</f>
        <v/>
      </c>
      <c r="K6804" t="n">
        <v>2985</v>
      </c>
      <c r="L6804">
        <f>(K6804-0,5)/3812</f>
        <v/>
      </c>
      <c r="M6804">
        <f>NORM.S.INV(L6804)</f>
        <v/>
      </c>
      <c r="N6804">
        <f>INDEX(SORT('08_MODELO_MULTIPLO'!G$31:G$3842;1;TRUE);K6804)</f>
        <v/>
      </c>
    </row>
    <row r="6805">
      <c r="A6805" t="n">
        <v>2986</v>
      </c>
      <c r="B6805">
        <f>(A6805-0,5)/3812</f>
        <v/>
      </c>
      <c r="C6805">
        <f>NORM.S.INV(B6805)</f>
        <v/>
      </c>
      <c r="D6805">
        <f>INDEX(SORT('06_MODELO_REFS'!F$26:F$3837;1;TRUE);A6805)</f>
        <v/>
      </c>
      <c r="F6805" t="n">
        <v>2986</v>
      </c>
      <c r="G6805">
        <f>(F6805-0,5)/3812</f>
        <v/>
      </c>
      <c r="H6805">
        <f>NORM.S.INV(G6805)</f>
        <v/>
      </c>
      <c r="I6805">
        <f>INDEX(SORT('07_MODELO_NPI'!F$26:F$3837;1;TRUE);F6805)</f>
        <v/>
      </c>
      <c r="K6805" t="n">
        <v>2986</v>
      </c>
      <c r="L6805">
        <f>(K6805-0,5)/3812</f>
        <v/>
      </c>
      <c r="M6805">
        <f>NORM.S.INV(L6805)</f>
        <v/>
      </c>
      <c r="N6805">
        <f>INDEX(SORT('08_MODELO_MULTIPLO'!G$31:G$3842;1;TRUE);K6805)</f>
        <v/>
      </c>
    </row>
    <row r="6806">
      <c r="A6806" t="n">
        <v>2987</v>
      </c>
      <c r="B6806">
        <f>(A6806-0,5)/3812</f>
        <v/>
      </c>
      <c r="C6806">
        <f>NORM.S.INV(B6806)</f>
        <v/>
      </c>
      <c r="D6806">
        <f>INDEX(SORT('06_MODELO_REFS'!F$26:F$3837;1;TRUE);A6806)</f>
        <v/>
      </c>
      <c r="F6806" t="n">
        <v>2987</v>
      </c>
      <c r="G6806">
        <f>(F6806-0,5)/3812</f>
        <v/>
      </c>
      <c r="H6806">
        <f>NORM.S.INV(G6806)</f>
        <v/>
      </c>
      <c r="I6806">
        <f>INDEX(SORT('07_MODELO_NPI'!F$26:F$3837;1;TRUE);F6806)</f>
        <v/>
      </c>
      <c r="K6806" t="n">
        <v>2987</v>
      </c>
      <c r="L6806">
        <f>(K6806-0,5)/3812</f>
        <v/>
      </c>
      <c r="M6806">
        <f>NORM.S.INV(L6806)</f>
        <v/>
      </c>
      <c r="N6806">
        <f>INDEX(SORT('08_MODELO_MULTIPLO'!G$31:G$3842;1;TRUE);K6806)</f>
        <v/>
      </c>
    </row>
    <row r="6807">
      <c r="A6807" t="n">
        <v>2988</v>
      </c>
      <c r="B6807">
        <f>(A6807-0,5)/3812</f>
        <v/>
      </c>
      <c r="C6807">
        <f>NORM.S.INV(B6807)</f>
        <v/>
      </c>
      <c r="D6807">
        <f>INDEX(SORT('06_MODELO_REFS'!F$26:F$3837;1;TRUE);A6807)</f>
        <v/>
      </c>
      <c r="F6807" t="n">
        <v>2988</v>
      </c>
      <c r="G6807">
        <f>(F6807-0,5)/3812</f>
        <v/>
      </c>
      <c r="H6807">
        <f>NORM.S.INV(G6807)</f>
        <v/>
      </c>
      <c r="I6807">
        <f>INDEX(SORT('07_MODELO_NPI'!F$26:F$3837;1;TRUE);F6807)</f>
        <v/>
      </c>
      <c r="K6807" t="n">
        <v>2988</v>
      </c>
      <c r="L6807">
        <f>(K6807-0,5)/3812</f>
        <v/>
      </c>
      <c r="M6807">
        <f>NORM.S.INV(L6807)</f>
        <v/>
      </c>
      <c r="N6807">
        <f>INDEX(SORT('08_MODELO_MULTIPLO'!G$31:G$3842;1;TRUE);K6807)</f>
        <v/>
      </c>
    </row>
    <row r="6808">
      <c r="A6808" t="n">
        <v>2989</v>
      </c>
      <c r="B6808">
        <f>(A6808-0,5)/3812</f>
        <v/>
      </c>
      <c r="C6808">
        <f>NORM.S.INV(B6808)</f>
        <v/>
      </c>
      <c r="D6808">
        <f>INDEX(SORT('06_MODELO_REFS'!F$26:F$3837;1;TRUE);A6808)</f>
        <v/>
      </c>
      <c r="F6808" t="n">
        <v>2989</v>
      </c>
      <c r="G6808">
        <f>(F6808-0,5)/3812</f>
        <v/>
      </c>
      <c r="H6808">
        <f>NORM.S.INV(G6808)</f>
        <v/>
      </c>
      <c r="I6808">
        <f>INDEX(SORT('07_MODELO_NPI'!F$26:F$3837;1;TRUE);F6808)</f>
        <v/>
      </c>
      <c r="K6808" t="n">
        <v>2989</v>
      </c>
      <c r="L6808">
        <f>(K6808-0,5)/3812</f>
        <v/>
      </c>
      <c r="M6808">
        <f>NORM.S.INV(L6808)</f>
        <v/>
      </c>
      <c r="N6808">
        <f>INDEX(SORT('08_MODELO_MULTIPLO'!G$31:G$3842;1;TRUE);K6808)</f>
        <v/>
      </c>
    </row>
    <row r="6809">
      <c r="A6809" t="n">
        <v>2990</v>
      </c>
      <c r="B6809">
        <f>(A6809-0,5)/3812</f>
        <v/>
      </c>
      <c r="C6809">
        <f>NORM.S.INV(B6809)</f>
        <v/>
      </c>
      <c r="D6809">
        <f>INDEX(SORT('06_MODELO_REFS'!F$26:F$3837;1;TRUE);A6809)</f>
        <v/>
      </c>
      <c r="F6809" t="n">
        <v>2990</v>
      </c>
      <c r="G6809">
        <f>(F6809-0,5)/3812</f>
        <v/>
      </c>
      <c r="H6809">
        <f>NORM.S.INV(G6809)</f>
        <v/>
      </c>
      <c r="I6809">
        <f>INDEX(SORT('07_MODELO_NPI'!F$26:F$3837;1;TRUE);F6809)</f>
        <v/>
      </c>
      <c r="K6809" t="n">
        <v>2990</v>
      </c>
      <c r="L6809">
        <f>(K6809-0,5)/3812</f>
        <v/>
      </c>
      <c r="M6809">
        <f>NORM.S.INV(L6809)</f>
        <v/>
      </c>
      <c r="N6809">
        <f>INDEX(SORT('08_MODELO_MULTIPLO'!G$31:G$3842;1;TRUE);K6809)</f>
        <v/>
      </c>
    </row>
    <row r="6810">
      <c r="A6810" t="n">
        <v>2991</v>
      </c>
      <c r="B6810">
        <f>(A6810-0,5)/3812</f>
        <v/>
      </c>
      <c r="C6810">
        <f>NORM.S.INV(B6810)</f>
        <v/>
      </c>
      <c r="D6810">
        <f>INDEX(SORT('06_MODELO_REFS'!F$26:F$3837;1;TRUE);A6810)</f>
        <v/>
      </c>
      <c r="F6810" t="n">
        <v>2991</v>
      </c>
      <c r="G6810">
        <f>(F6810-0,5)/3812</f>
        <v/>
      </c>
      <c r="H6810">
        <f>NORM.S.INV(G6810)</f>
        <v/>
      </c>
      <c r="I6810">
        <f>INDEX(SORT('07_MODELO_NPI'!F$26:F$3837;1;TRUE);F6810)</f>
        <v/>
      </c>
      <c r="K6810" t="n">
        <v>2991</v>
      </c>
      <c r="L6810">
        <f>(K6810-0,5)/3812</f>
        <v/>
      </c>
      <c r="M6810">
        <f>NORM.S.INV(L6810)</f>
        <v/>
      </c>
      <c r="N6810">
        <f>INDEX(SORT('08_MODELO_MULTIPLO'!G$31:G$3842;1;TRUE);K6810)</f>
        <v/>
      </c>
    </row>
    <row r="6811">
      <c r="A6811" t="n">
        <v>2992</v>
      </c>
      <c r="B6811">
        <f>(A6811-0,5)/3812</f>
        <v/>
      </c>
      <c r="C6811">
        <f>NORM.S.INV(B6811)</f>
        <v/>
      </c>
      <c r="D6811">
        <f>INDEX(SORT('06_MODELO_REFS'!F$26:F$3837;1;TRUE);A6811)</f>
        <v/>
      </c>
      <c r="F6811" t="n">
        <v>2992</v>
      </c>
      <c r="G6811">
        <f>(F6811-0,5)/3812</f>
        <v/>
      </c>
      <c r="H6811">
        <f>NORM.S.INV(G6811)</f>
        <v/>
      </c>
      <c r="I6811">
        <f>INDEX(SORT('07_MODELO_NPI'!F$26:F$3837;1;TRUE);F6811)</f>
        <v/>
      </c>
      <c r="K6811" t="n">
        <v>2992</v>
      </c>
      <c r="L6811">
        <f>(K6811-0,5)/3812</f>
        <v/>
      </c>
      <c r="M6811">
        <f>NORM.S.INV(L6811)</f>
        <v/>
      </c>
      <c r="N6811">
        <f>INDEX(SORT('08_MODELO_MULTIPLO'!G$31:G$3842;1;TRUE);K6811)</f>
        <v/>
      </c>
    </row>
    <row r="6812">
      <c r="A6812" t="n">
        <v>2993</v>
      </c>
      <c r="B6812">
        <f>(A6812-0,5)/3812</f>
        <v/>
      </c>
      <c r="C6812">
        <f>NORM.S.INV(B6812)</f>
        <v/>
      </c>
      <c r="D6812">
        <f>INDEX(SORT('06_MODELO_REFS'!F$26:F$3837;1;TRUE);A6812)</f>
        <v/>
      </c>
      <c r="F6812" t="n">
        <v>2993</v>
      </c>
      <c r="G6812">
        <f>(F6812-0,5)/3812</f>
        <v/>
      </c>
      <c r="H6812">
        <f>NORM.S.INV(G6812)</f>
        <v/>
      </c>
      <c r="I6812">
        <f>INDEX(SORT('07_MODELO_NPI'!F$26:F$3837;1;TRUE);F6812)</f>
        <v/>
      </c>
      <c r="K6812" t="n">
        <v>2993</v>
      </c>
      <c r="L6812">
        <f>(K6812-0,5)/3812</f>
        <v/>
      </c>
      <c r="M6812">
        <f>NORM.S.INV(L6812)</f>
        <v/>
      </c>
      <c r="N6812">
        <f>INDEX(SORT('08_MODELO_MULTIPLO'!G$31:G$3842;1;TRUE);K6812)</f>
        <v/>
      </c>
    </row>
    <row r="6813">
      <c r="A6813" t="n">
        <v>2994</v>
      </c>
      <c r="B6813">
        <f>(A6813-0,5)/3812</f>
        <v/>
      </c>
      <c r="C6813">
        <f>NORM.S.INV(B6813)</f>
        <v/>
      </c>
      <c r="D6813">
        <f>INDEX(SORT('06_MODELO_REFS'!F$26:F$3837;1;TRUE);A6813)</f>
        <v/>
      </c>
      <c r="F6813" t="n">
        <v>2994</v>
      </c>
      <c r="G6813">
        <f>(F6813-0,5)/3812</f>
        <v/>
      </c>
      <c r="H6813">
        <f>NORM.S.INV(G6813)</f>
        <v/>
      </c>
      <c r="I6813">
        <f>INDEX(SORT('07_MODELO_NPI'!F$26:F$3837;1;TRUE);F6813)</f>
        <v/>
      </c>
      <c r="K6813" t="n">
        <v>2994</v>
      </c>
      <c r="L6813">
        <f>(K6813-0,5)/3812</f>
        <v/>
      </c>
      <c r="M6813">
        <f>NORM.S.INV(L6813)</f>
        <v/>
      </c>
      <c r="N6813">
        <f>INDEX(SORT('08_MODELO_MULTIPLO'!G$31:G$3842;1;TRUE);K6813)</f>
        <v/>
      </c>
    </row>
    <row r="6814">
      <c r="A6814" t="n">
        <v>2995</v>
      </c>
      <c r="B6814">
        <f>(A6814-0,5)/3812</f>
        <v/>
      </c>
      <c r="C6814">
        <f>NORM.S.INV(B6814)</f>
        <v/>
      </c>
      <c r="D6814">
        <f>INDEX(SORT('06_MODELO_REFS'!F$26:F$3837;1;TRUE);A6814)</f>
        <v/>
      </c>
      <c r="F6814" t="n">
        <v>2995</v>
      </c>
      <c r="G6814">
        <f>(F6814-0,5)/3812</f>
        <v/>
      </c>
      <c r="H6814">
        <f>NORM.S.INV(G6814)</f>
        <v/>
      </c>
      <c r="I6814">
        <f>INDEX(SORT('07_MODELO_NPI'!F$26:F$3837;1;TRUE);F6814)</f>
        <v/>
      </c>
      <c r="K6814" t="n">
        <v>2995</v>
      </c>
      <c r="L6814">
        <f>(K6814-0,5)/3812</f>
        <v/>
      </c>
      <c r="M6814">
        <f>NORM.S.INV(L6814)</f>
        <v/>
      </c>
      <c r="N6814">
        <f>INDEX(SORT('08_MODELO_MULTIPLO'!G$31:G$3842;1;TRUE);K6814)</f>
        <v/>
      </c>
    </row>
    <row r="6815">
      <c r="A6815" t="n">
        <v>2996</v>
      </c>
      <c r="B6815">
        <f>(A6815-0,5)/3812</f>
        <v/>
      </c>
      <c r="C6815">
        <f>NORM.S.INV(B6815)</f>
        <v/>
      </c>
      <c r="D6815">
        <f>INDEX(SORT('06_MODELO_REFS'!F$26:F$3837;1;TRUE);A6815)</f>
        <v/>
      </c>
      <c r="F6815" t="n">
        <v>2996</v>
      </c>
      <c r="G6815">
        <f>(F6815-0,5)/3812</f>
        <v/>
      </c>
      <c r="H6815">
        <f>NORM.S.INV(G6815)</f>
        <v/>
      </c>
      <c r="I6815">
        <f>INDEX(SORT('07_MODELO_NPI'!F$26:F$3837;1;TRUE);F6815)</f>
        <v/>
      </c>
      <c r="K6815" t="n">
        <v>2996</v>
      </c>
      <c r="L6815">
        <f>(K6815-0,5)/3812</f>
        <v/>
      </c>
      <c r="M6815">
        <f>NORM.S.INV(L6815)</f>
        <v/>
      </c>
      <c r="N6815">
        <f>INDEX(SORT('08_MODELO_MULTIPLO'!G$31:G$3842;1;TRUE);K6815)</f>
        <v/>
      </c>
    </row>
    <row r="6816">
      <c r="A6816" t="n">
        <v>2997</v>
      </c>
      <c r="B6816">
        <f>(A6816-0,5)/3812</f>
        <v/>
      </c>
      <c r="C6816">
        <f>NORM.S.INV(B6816)</f>
        <v/>
      </c>
      <c r="D6816">
        <f>INDEX(SORT('06_MODELO_REFS'!F$26:F$3837;1;TRUE);A6816)</f>
        <v/>
      </c>
      <c r="F6816" t="n">
        <v>2997</v>
      </c>
      <c r="G6816">
        <f>(F6816-0,5)/3812</f>
        <v/>
      </c>
      <c r="H6816">
        <f>NORM.S.INV(G6816)</f>
        <v/>
      </c>
      <c r="I6816">
        <f>INDEX(SORT('07_MODELO_NPI'!F$26:F$3837;1;TRUE);F6816)</f>
        <v/>
      </c>
      <c r="K6816" t="n">
        <v>2997</v>
      </c>
      <c r="L6816">
        <f>(K6816-0,5)/3812</f>
        <v/>
      </c>
      <c r="M6816">
        <f>NORM.S.INV(L6816)</f>
        <v/>
      </c>
      <c r="N6816">
        <f>INDEX(SORT('08_MODELO_MULTIPLO'!G$31:G$3842;1;TRUE);K6816)</f>
        <v/>
      </c>
    </row>
    <row r="6817">
      <c r="A6817" t="n">
        <v>2998</v>
      </c>
      <c r="B6817">
        <f>(A6817-0,5)/3812</f>
        <v/>
      </c>
      <c r="C6817">
        <f>NORM.S.INV(B6817)</f>
        <v/>
      </c>
      <c r="D6817">
        <f>INDEX(SORT('06_MODELO_REFS'!F$26:F$3837;1;TRUE);A6817)</f>
        <v/>
      </c>
      <c r="F6817" t="n">
        <v>2998</v>
      </c>
      <c r="G6817">
        <f>(F6817-0,5)/3812</f>
        <v/>
      </c>
      <c r="H6817">
        <f>NORM.S.INV(G6817)</f>
        <v/>
      </c>
      <c r="I6817">
        <f>INDEX(SORT('07_MODELO_NPI'!F$26:F$3837;1;TRUE);F6817)</f>
        <v/>
      </c>
      <c r="K6817" t="n">
        <v>2998</v>
      </c>
      <c r="L6817">
        <f>(K6817-0,5)/3812</f>
        <v/>
      </c>
      <c r="M6817">
        <f>NORM.S.INV(L6817)</f>
        <v/>
      </c>
      <c r="N6817">
        <f>INDEX(SORT('08_MODELO_MULTIPLO'!G$31:G$3842;1;TRUE);K6817)</f>
        <v/>
      </c>
    </row>
    <row r="6818">
      <c r="A6818" t="n">
        <v>2999</v>
      </c>
      <c r="B6818">
        <f>(A6818-0,5)/3812</f>
        <v/>
      </c>
      <c r="C6818">
        <f>NORM.S.INV(B6818)</f>
        <v/>
      </c>
      <c r="D6818">
        <f>INDEX(SORT('06_MODELO_REFS'!F$26:F$3837;1;TRUE);A6818)</f>
        <v/>
      </c>
      <c r="F6818" t="n">
        <v>2999</v>
      </c>
      <c r="G6818">
        <f>(F6818-0,5)/3812</f>
        <v/>
      </c>
      <c r="H6818">
        <f>NORM.S.INV(G6818)</f>
        <v/>
      </c>
      <c r="I6818">
        <f>INDEX(SORT('07_MODELO_NPI'!F$26:F$3837;1;TRUE);F6818)</f>
        <v/>
      </c>
      <c r="K6818" t="n">
        <v>2999</v>
      </c>
      <c r="L6818">
        <f>(K6818-0,5)/3812</f>
        <v/>
      </c>
      <c r="M6818">
        <f>NORM.S.INV(L6818)</f>
        <v/>
      </c>
      <c r="N6818">
        <f>INDEX(SORT('08_MODELO_MULTIPLO'!G$31:G$3842;1;TRUE);K6818)</f>
        <v/>
      </c>
    </row>
    <row r="6819">
      <c r="A6819" t="n">
        <v>3000</v>
      </c>
      <c r="B6819">
        <f>(A6819-0,5)/3812</f>
        <v/>
      </c>
      <c r="C6819">
        <f>NORM.S.INV(B6819)</f>
        <v/>
      </c>
      <c r="D6819">
        <f>INDEX(SORT('06_MODELO_REFS'!F$26:F$3837;1;TRUE);A6819)</f>
        <v/>
      </c>
      <c r="F6819" t="n">
        <v>3000</v>
      </c>
      <c r="G6819">
        <f>(F6819-0,5)/3812</f>
        <v/>
      </c>
      <c r="H6819">
        <f>NORM.S.INV(G6819)</f>
        <v/>
      </c>
      <c r="I6819">
        <f>INDEX(SORT('07_MODELO_NPI'!F$26:F$3837;1;TRUE);F6819)</f>
        <v/>
      </c>
      <c r="K6819" t="n">
        <v>3000</v>
      </c>
      <c r="L6819">
        <f>(K6819-0,5)/3812</f>
        <v/>
      </c>
      <c r="M6819">
        <f>NORM.S.INV(L6819)</f>
        <v/>
      </c>
      <c r="N6819">
        <f>INDEX(SORT('08_MODELO_MULTIPLO'!G$31:G$3842;1;TRUE);K6819)</f>
        <v/>
      </c>
    </row>
    <row r="6820">
      <c r="A6820" t="n">
        <v>3001</v>
      </c>
      <c r="B6820">
        <f>(A6820-0,5)/3812</f>
        <v/>
      </c>
      <c r="C6820">
        <f>NORM.S.INV(B6820)</f>
        <v/>
      </c>
      <c r="D6820">
        <f>INDEX(SORT('06_MODELO_REFS'!F$26:F$3837;1;TRUE);A6820)</f>
        <v/>
      </c>
      <c r="F6820" t="n">
        <v>3001</v>
      </c>
      <c r="G6820">
        <f>(F6820-0,5)/3812</f>
        <v/>
      </c>
      <c r="H6820">
        <f>NORM.S.INV(G6820)</f>
        <v/>
      </c>
      <c r="I6820">
        <f>INDEX(SORT('07_MODELO_NPI'!F$26:F$3837;1;TRUE);F6820)</f>
        <v/>
      </c>
      <c r="K6820" t="n">
        <v>3001</v>
      </c>
      <c r="L6820">
        <f>(K6820-0,5)/3812</f>
        <v/>
      </c>
      <c r="M6820">
        <f>NORM.S.INV(L6820)</f>
        <v/>
      </c>
      <c r="N6820">
        <f>INDEX(SORT('08_MODELO_MULTIPLO'!G$31:G$3842;1;TRUE);K6820)</f>
        <v/>
      </c>
    </row>
    <row r="6821">
      <c r="A6821" t="n">
        <v>3002</v>
      </c>
      <c r="B6821">
        <f>(A6821-0,5)/3812</f>
        <v/>
      </c>
      <c r="C6821">
        <f>NORM.S.INV(B6821)</f>
        <v/>
      </c>
      <c r="D6821">
        <f>INDEX(SORT('06_MODELO_REFS'!F$26:F$3837;1;TRUE);A6821)</f>
        <v/>
      </c>
      <c r="F6821" t="n">
        <v>3002</v>
      </c>
      <c r="G6821">
        <f>(F6821-0,5)/3812</f>
        <v/>
      </c>
      <c r="H6821">
        <f>NORM.S.INV(G6821)</f>
        <v/>
      </c>
      <c r="I6821">
        <f>INDEX(SORT('07_MODELO_NPI'!F$26:F$3837;1;TRUE);F6821)</f>
        <v/>
      </c>
      <c r="K6821" t="n">
        <v>3002</v>
      </c>
      <c r="L6821">
        <f>(K6821-0,5)/3812</f>
        <v/>
      </c>
      <c r="M6821">
        <f>NORM.S.INV(L6821)</f>
        <v/>
      </c>
      <c r="N6821">
        <f>INDEX(SORT('08_MODELO_MULTIPLO'!G$31:G$3842;1;TRUE);K6821)</f>
        <v/>
      </c>
    </row>
    <row r="6822">
      <c r="A6822" t="n">
        <v>3003</v>
      </c>
      <c r="B6822">
        <f>(A6822-0,5)/3812</f>
        <v/>
      </c>
      <c r="C6822">
        <f>NORM.S.INV(B6822)</f>
        <v/>
      </c>
      <c r="D6822">
        <f>INDEX(SORT('06_MODELO_REFS'!F$26:F$3837;1;TRUE);A6822)</f>
        <v/>
      </c>
      <c r="F6822" t="n">
        <v>3003</v>
      </c>
      <c r="G6822">
        <f>(F6822-0,5)/3812</f>
        <v/>
      </c>
      <c r="H6822">
        <f>NORM.S.INV(G6822)</f>
        <v/>
      </c>
      <c r="I6822">
        <f>INDEX(SORT('07_MODELO_NPI'!F$26:F$3837;1;TRUE);F6822)</f>
        <v/>
      </c>
      <c r="K6822" t="n">
        <v>3003</v>
      </c>
      <c r="L6822">
        <f>(K6822-0,5)/3812</f>
        <v/>
      </c>
      <c r="M6822">
        <f>NORM.S.INV(L6822)</f>
        <v/>
      </c>
      <c r="N6822">
        <f>INDEX(SORT('08_MODELO_MULTIPLO'!G$31:G$3842;1;TRUE);K6822)</f>
        <v/>
      </c>
    </row>
    <row r="6823">
      <c r="A6823" t="n">
        <v>3004</v>
      </c>
      <c r="B6823">
        <f>(A6823-0,5)/3812</f>
        <v/>
      </c>
      <c r="C6823">
        <f>NORM.S.INV(B6823)</f>
        <v/>
      </c>
      <c r="D6823">
        <f>INDEX(SORT('06_MODELO_REFS'!F$26:F$3837;1;TRUE);A6823)</f>
        <v/>
      </c>
      <c r="F6823" t="n">
        <v>3004</v>
      </c>
      <c r="G6823">
        <f>(F6823-0,5)/3812</f>
        <v/>
      </c>
      <c r="H6823">
        <f>NORM.S.INV(G6823)</f>
        <v/>
      </c>
      <c r="I6823">
        <f>INDEX(SORT('07_MODELO_NPI'!F$26:F$3837;1;TRUE);F6823)</f>
        <v/>
      </c>
      <c r="K6823" t="n">
        <v>3004</v>
      </c>
      <c r="L6823">
        <f>(K6823-0,5)/3812</f>
        <v/>
      </c>
      <c r="M6823">
        <f>NORM.S.INV(L6823)</f>
        <v/>
      </c>
      <c r="N6823">
        <f>INDEX(SORT('08_MODELO_MULTIPLO'!G$31:G$3842;1;TRUE);K6823)</f>
        <v/>
      </c>
    </row>
    <row r="6824">
      <c r="A6824" t="n">
        <v>3005</v>
      </c>
      <c r="B6824">
        <f>(A6824-0,5)/3812</f>
        <v/>
      </c>
      <c r="C6824">
        <f>NORM.S.INV(B6824)</f>
        <v/>
      </c>
      <c r="D6824">
        <f>INDEX(SORT('06_MODELO_REFS'!F$26:F$3837;1;TRUE);A6824)</f>
        <v/>
      </c>
      <c r="F6824" t="n">
        <v>3005</v>
      </c>
      <c r="G6824">
        <f>(F6824-0,5)/3812</f>
        <v/>
      </c>
      <c r="H6824">
        <f>NORM.S.INV(G6824)</f>
        <v/>
      </c>
      <c r="I6824">
        <f>INDEX(SORT('07_MODELO_NPI'!F$26:F$3837;1;TRUE);F6824)</f>
        <v/>
      </c>
      <c r="K6824" t="n">
        <v>3005</v>
      </c>
      <c r="L6824">
        <f>(K6824-0,5)/3812</f>
        <v/>
      </c>
      <c r="M6824">
        <f>NORM.S.INV(L6824)</f>
        <v/>
      </c>
      <c r="N6824">
        <f>INDEX(SORT('08_MODELO_MULTIPLO'!G$31:G$3842;1;TRUE);K6824)</f>
        <v/>
      </c>
    </row>
    <row r="6825">
      <c r="A6825" t="n">
        <v>3006</v>
      </c>
      <c r="B6825">
        <f>(A6825-0,5)/3812</f>
        <v/>
      </c>
      <c r="C6825">
        <f>NORM.S.INV(B6825)</f>
        <v/>
      </c>
      <c r="D6825">
        <f>INDEX(SORT('06_MODELO_REFS'!F$26:F$3837;1;TRUE);A6825)</f>
        <v/>
      </c>
      <c r="F6825" t="n">
        <v>3006</v>
      </c>
      <c r="G6825">
        <f>(F6825-0,5)/3812</f>
        <v/>
      </c>
      <c r="H6825">
        <f>NORM.S.INV(G6825)</f>
        <v/>
      </c>
      <c r="I6825">
        <f>INDEX(SORT('07_MODELO_NPI'!F$26:F$3837;1;TRUE);F6825)</f>
        <v/>
      </c>
      <c r="K6825" t="n">
        <v>3006</v>
      </c>
      <c r="L6825">
        <f>(K6825-0,5)/3812</f>
        <v/>
      </c>
      <c r="M6825">
        <f>NORM.S.INV(L6825)</f>
        <v/>
      </c>
      <c r="N6825">
        <f>INDEX(SORT('08_MODELO_MULTIPLO'!G$31:G$3842;1;TRUE);K6825)</f>
        <v/>
      </c>
    </row>
    <row r="6826">
      <c r="A6826" t="n">
        <v>3007</v>
      </c>
      <c r="B6826">
        <f>(A6826-0,5)/3812</f>
        <v/>
      </c>
      <c r="C6826">
        <f>NORM.S.INV(B6826)</f>
        <v/>
      </c>
      <c r="D6826">
        <f>INDEX(SORT('06_MODELO_REFS'!F$26:F$3837;1;TRUE);A6826)</f>
        <v/>
      </c>
      <c r="F6826" t="n">
        <v>3007</v>
      </c>
      <c r="G6826">
        <f>(F6826-0,5)/3812</f>
        <v/>
      </c>
      <c r="H6826">
        <f>NORM.S.INV(G6826)</f>
        <v/>
      </c>
      <c r="I6826">
        <f>INDEX(SORT('07_MODELO_NPI'!F$26:F$3837;1;TRUE);F6826)</f>
        <v/>
      </c>
      <c r="K6826" t="n">
        <v>3007</v>
      </c>
      <c r="L6826">
        <f>(K6826-0,5)/3812</f>
        <v/>
      </c>
      <c r="M6826">
        <f>NORM.S.INV(L6826)</f>
        <v/>
      </c>
      <c r="N6826">
        <f>INDEX(SORT('08_MODELO_MULTIPLO'!G$31:G$3842;1;TRUE);K6826)</f>
        <v/>
      </c>
    </row>
    <row r="6827">
      <c r="A6827" t="n">
        <v>3008</v>
      </c>
      <c r="B6827">
        <f>(A6827-0,5)/3812</f>
        <v/>
      </c>
      <c r="C6827">
        <f>NORM.S.INV(B6827)</f>
        <v/>
      </c>
      <c r="D6827">
        <f>INDEX(SORT('06_MODELO_REFS'!F$26:F$3837;1;TRUE);A6827)</f>
        <v/>
      </c>
      <c r="F6827" t="n">
        <v>3008</v>
      </c>
      <c r="G6827">
        <f>(F6827-0,5)/3812</f>
        <v/>
      </c>
      <c r="H6827">
        <f>NORM.S.INV(G6827)</f>
        <v/>
      </c>
      <c r="I6827">
        <f>INDEX(SORT('07_MODELO_NPI'!F$26:F$3837;1;TRUE);F6827)</f>
        <v/>
      </c>
      <c r="K6827" t="n">
        <v>3008</v>
      </c>
      <c r="L6827">
        <f>(K6827-0,5)/3812</f>
        <v/>
      </c>
      <c r="M6827">
        <f>NORM.S.INV(L6827)</f>
        <v/>
      </c>
      <c r="N6827">
        <f>INDEX(SORT('08_MODELO_MULTIPLO'!G$31:G$3842;1;TRUE);K6827)</f>
        <v/>
      </c>
    </row>
    <row r="6828">
      <c r="A6828" t="n">
        <v>3009</v>
      </c>
      <c r="B6828">
        <f>(A6828-0,5)/3812</f>
        <v/>
      </c>
      <c r="C6828">
        <f>NORM.S.INV(B6828)</f>
        <v/>
      </c>
      <c r="D6828">
        <f>INDEX(SORT('06_MODELO_REFS'!F$26:F$3837;1;TRUE);A6828)</f>
        <v/>
      </c>
      <c r="F6828" t="n">
        <v>3009</v>
      </c>
      <c r="G6828">
        <f>(F6828-0,5)/3812</f>
        <v/>
      </c>
      <c r="H6828">
        <f>NORM.S.INV(G6828)</f>
        <v/>
      </c>
      <c r="I6828">
        <f>INDEX(SORT('07_MODELO_NPI'!F$26:F$3837;1;TRUE);F6828)</f>
        <v/>
      </c>
      <c r="K6828" t="n">
        <v>3009</v>
      </c>
      <c r="L6828">
        <f>(K6828-0,5)/3812</f>
        <v/>
      </c>
      <c r="M6828">
        <f>NORM.S.INV(L6828)</f>
        <v/>
      </c>
      <c r="N6828">
        <f>INDEX(SORT('08_MODELO_MULTIPLO'!G$31:G$3842;1;TRUE);K6828)</f>
        <v/>
      </c>
    </row>
    <row r="6829">
      <c r="A6829" t="n">
        <v>3010</v>
      </c>
      <c r="B6829">
        <f>(A6829-0,5)/3812</f>
        <v/>
      </c>
      <c r="C6829">
        <f>NORM.S.INV(B6829)</f>
        <v/>
      </c>
      <c r="D6829">
        <f>INDEX(SORT('06_MODELO_REFS'!F$26:F$3837;1;TRUE);A6829)</f>
        <v/>
      </c>
      <c r="F6829" t="n">
        <v>3010</v>
      </c>
      <c r="G6829">
        <f>(F6829-0,5)/3812</f>
        <v/>
      </c>
      <c r="H6829">
        <f>NORM.S.INV(G6829)</f>
        <v/>
      </c>
      <c r="I6829">
        <f>INDEX(SORT('07_MODELO_NPI'!F$26:F$3837;1;TRUE);F6829)</f>
        <v/>
      </c>
      <c r="K6829" t="n">
        <v>3010</v>
      </c>
      <c r="L6829">
        <f>(K6829-0,5)/3812</f>
        <v/>
      </c>
      <c r="M6829">
        <f>NORM.S.INV(L6829)</f>
        <v/>
      </c>
      <c r="N6829">
        <f>INDEX(SORT('08_MODELO_MULTIPLO'!G$31:G$3842;1;TRUE);K6829)</f>
        <v/>
      </c>
    </row>
    <row r="6830">
      <c r="A6830" t="n">
        <v>3011</v>
      </c>
      <c r="B6830">
        <f>(A6830-0,5)/3812</f>
        <v/>
      </c>
      <c r="C6830">
        <f>NORM.S.INV(B6830)</f>
        <v/>
      </c>
      <c r="D6830">
        <f>INDEX(SORT('06_MODELO_REFS'!F$26:F$3837;1;TRUE);A6830)</f>
        <v/>
      </c>
      <c r="F6830" t="n">
        <v>3011</v>
      </c>
      <c r="G6830">
        <f>(F6830-0,5)/3812</f>
        <v/>
      </c>
      <c r="H6830">
        <f>NORM.S.INV(G6830)</f>
        <v/>
      </c>
      <c r="I6830">
        <f>INDEX(SORT('07_MODELO_NPI'!F$26:F$3837;1;TRUE);F6830)</f>
        <v/>
      </c>
      <c r="K6830" t="n">
        <v>3011</v>
      </c>
      <c r="L6830">
        <f>(K6830-0,5)/3812</f>
        <v/>
      </c>
      <c r="M6830">
        <f>NORM.S.INV(L6830)</f>
        <v/>
      </c>
      <c r="N6830">
        <f>INDEX(SORT('08_MODELO_MULTIPLO'!G$31:G$3842;1;TRUE);K6830)</f>
        <v/>
      </c>
    </row>
    <row r="6831">
      <c r="A6831" t="n">
        <v>3012</v>
      </c>
      <c r="B6831">
        <f>(A6831-0,5)/3812</f>
        <v/>
      </c>
      <c r="C6831">
        <f>NORM.S.INV(B6831)</f>
        <v/>
      </c>
      <c r="D6831">
        <f>INDEX(SORT('06_MODELO_REFS'!F$26:F$3837;1;TRUE);A6831)</f>
        <v/>
      </c>
      <c r="F6831" t="n">
        <v>3012</v>
      </c>
      <c r="G6831">
        <f>(F6831-0,5)/3812</f>
        <v/>
      </c>
      <c r="H6831">
        <f>NORM.S.INV(G6831)</f>
        <v/>
      </c>
      <c r="I6831">
        <f>INDEX(SORT('07_MODELO_NPI'!F$26:F$3837;1;TRUE);F6831)</f>
        <v/>
      </c>
      <c r="K6831" t="n">
        <v>3012</v>
      </c>
      <c r="L6831">
        <f>(K6831-0,5)/3812</f>
        <v/>
      </c>
      <c r="M6831">
        <f>NORM.S.INV(L6831)</f>
        <v/>
      </c>
      <c r="N6831">
        <f>INDEX(SORT('08_MODELO_MULTIPLO'!G$31:G$3842;1;TRUE);K6831)</f>
        <v/>
      </c>
    </row>
    <row r="6832">
      <c r="A6832" t="n">
        <v>3013</v>
      </c>
      <c r="B6832">
        <f>(A6832-0,5)/3812</f>
        <v/>
      </c>
      <c r="C6832">
        <f>NORM.S.INV(B6832)</f>
        <v/>
      </c>
      <c r="D6832">
        <f>INDEX(SORT('06_MODELO_REFS'!F$26:F$3837;1;TRUE);A6832)</f>
        <v/>
      </c>
      <c r="F6832" t="n">
        <v>3013</v>
      </c>
      <c r="G6832">
        <f>(F6832-0,5)/3812</f>
        <v/>
      </c>
      <c r="H6832">
        <f>NORM.S.INV(G6832)</f>
        <v/>
      </c>
      <c r="I6832">
        <f>INDEX(SORT('07_MODELO_NPI'!F$26:F$3837;1;TRUE);F6832)</f>
        <v/>
      </c>
      <c r="K6832" t="n">
        <v>3013</v>
      </c>
      <c r="L6832">
        <f>(K6832-0,5)/3812</f>
        <v/>
      </c>
      <c r="M6832">
        <f>NORM.S.INV(L6832)</f>
        <v/>
      </c>
      <c r="N6832">
        <f>INDEX(SORT('08_MODELO_MULTIPLO'!G$31:G$3842;1;TRUE);K6832)</f>
        <v/>
      </c>
    </row>
    <row r="6833">
      <c r="A6833" t="n">
        <v>3014</v>
      </c>
      <c r="B6833">
        <f>(A6833-0,5)/3812</f>
        <v/>
      </c>
      <c r="C6833">
        <f>NORM.S.INV(B6833)</f>
        <v/>
      </c>
      <c r="D6833">
        <f>INDEX(SORT('06_MODELO_REFS'!F$26:F$3837;1;TRUE);A6833)</f>
        <v/>
      </c>
      <c r="F6833" t="n">
        <v>3014</v>
      </c>
      <c r="G6833">
        <f>(F6833-0,5)/3812</f>
        <v/>
      </c>
      <c r="H6833">
        <f>NORM.S.INV(G6833)</f>
        <v/>
      </c>
      <c r="I6833">
        <f>INDEX(SORT('07_MODELO_NPI'!F$26:F$3837;1;TRUE);F6833)</f>
        <v/>
      </c>
      <c r="K6833" t="n">
        <v>3014</v>
      </c>
      <c r="L6833">
        <f>(K6833-0,5)/3812</f>
        <v/>
      </c>
      <c r="M6833">
        <f>NORM.S.INV(L6833)</f>
        <v/>
      </c>
      <c r="N6833">
        <f>INDEX(SORT('08_MODELO_MULTIPLO'!G$31:G$3842;1;TRUE);K6833)</f>
        <v/>
      </c>
    </row>
    <row r="6834">
      <c r="A6834" t="n">
        <v>3015</v>
      </c>
      <c r="B6834">
        <f>(A6834-0,5)/3812</f>
        <v/>
      </c>
      <c r="C6834">
        <f>NORM.S.INV(B6834)</f>
        <v/>
      </c>
      <c r="D6834">
        <f>INDEX(SORT('06_MODELO_REFS'!F$26:F$3837;1;TRUE);A6834)</f>
        <v/>
      </c>
      <c r="F6834" t="n">
        <v>3015</v>
      </c>
      <c r="G6834">
        <f>(F6834-0,5)/3812</f>
        <v/>
      </c>
      <c r="H6834">
        <f>NORM.S.INV(G6834)</f>
        <v/>
      </c>
      <c r="I6834">
        <f>INDEX(SORT('07_MODELO_NPI'!F$26:F$3837;1;TRUE);F6834)</f>
        <v/>
      </c>
      <c r="K6834" t="n">
        <v>3015</v>
      </c>
      <c r="L6834">
        <f>(K6834-0,5)/3812</f>
        <v/>
      </c>
      <c r="M6834">
        <f>NORM.S.INV(L6834)</f>
        <v/>
      </c>
      <c r="N6834">
        <f>INDEX(SORT('08_MODELO_MULTIPLO'!G$31:G$3842;1;TRUE);K6834)</f>
        <v/>
      </c>
    </row>
    <row r="6835">
      <c r="A6835" t="n">
        <v>3016</v>
      </c>
      <c r="B6835">
        <f>(A6835-0,5)/3812</f>
        <v/>
      </c>
      <c r="C6835">
        <f>NORM.S.INV(B6835)</f>
        <v/>
      </c>
      <c r="D6835">
        <f>INDEX(SORT('06_MODELO_REFS'!F$26:F$3837;1;TRUE);A6835)</f>
        <v/>
      </c>
      <c r="F6835" t="n">
        <v>3016</v>
      </c>
      <c r="G6835">
        <f>(F6835-0,5)/3812</f>
        <v/>
      </c>
      <c r="H6835">
        <f>NORM.S.INV(G6835)</f>
        <v/>
      </c>
      <c r="I6835">
        <f>INDEX(SORT('07_MODELO_NPI'!F$26:F$3837;1;TRUE);F6835)</f>
        <v/>
      </c>
      <c r="K6835" t="n">
        <v>3016</v>
      </c>
      <c r="L6835">
        <f>(K6835-0,5)/3812</f>
        <v/>
      </c>
      <c r="M6835">
        <f>NORM.S.INV(L6835)</f>
        <v/>
      </c>
      <c r="N6835">
        <f>INDEX(SORT('08_MODELO_MULTIPLO'!G$31:G$3842;1;TRUE);K6835)</f>
        <v/>
      </c>
    </row>
    <row r="6836">
      <c r="A6836" t="n">
        <v>3017</v>
      </c>
      <c r="B6836">
        <f>(A6836-0,5)/3812</f>
        <v/>
      </c>
      <c r="C6836">
        <f>NORM.S.INV(B6836)</f>
        <v/>
      </c>
      <c r="D6836">
        <f>INDEX(SORT('06_MODELO_REFS'!F$26:F$3837;1;TRUE);A6836)</f>
        <v/>
      </c>
      <c r="F6836" t="n">
        <v>3017</v>
      </c>
      <c r="G6836">
        <f>(F6836-0,5)/3812</f>
        <v/>
      </c>
      <c r="H6836">
        <f>NORM.S.INV(G6836)</f>
        <v/>
      </c>
      <c r="I6836">
        <f>INDEX(SORT('07_MODELO_NPI'!F$26:F$3837;1;TRUE);F6836)</f>
        <v/>
      </c>
      <c r="K6836" t="n">
        <v>3017</v>
      </c>
      <c r="L6836">
        <f>(K6836-0,5)/3812</f>
        <v/>
      </c>
      <c r="M6836">
        <f>NORM.S.INV(L6836)</f>
        <v/>
      </c>
      <c r="N6836">
        <f>INDEX(SORT('08_MODELO_MULTIPLO'!G$31:G$3842;1;TRUE);K6836)</f>
        <v/>
      </c>
    </row>
    <row r="6837">
      <c r="A6837" t="n">
        <v>3018</v>
      </c>
      <c r="B6837">
        <f>(A6837-0,5)/3812</f>
        <v/>
      </c>
      <c r="C6837">
        <f>NORM.S.INV(B6837)</f>
        <v/>
      </c>
      <c r="D6837">
        <f>INDEX(SORT('06_MODELO_REFS'!F$26:F$3837;1;TRUE);A6837)</f>
        <v/>
      </c>
      <c r="F6837" t="n">
        <v>3018</v>
      </c>
      <c r="G6837">
        <f>(F6837-0,5)/3812</f>
        <v/>
      </c>
      <c r="H6837">
        <f>NORM.S.INV(G6837)</f>
        <v/>
      </c>
      <c r="I6837">
        <f>INDEX(SORT('07_MODELO_NPI'!F$26:F$3837;1;TRUE);F6837)</f>
        <v/>
      </c>
      <c r="K6837" t="n">
        <v>3018</v>
      </c>
      <c r="L6837">
        <f>(K6837-0,5)/3812</f>
        <v/>
      </c>
      <c r="M6837">
        <f>NORM.S.INV(L6837)</f>
        <v/>
      </c>
      <c r="N6837">
        <f>INDEX(SORT('08_MODELO_MULTIPLO'!G$31:G$3842;1;TRUE);K6837)</f>
        <v/>
      </c>
    </row>
    <row r="6838">
      <c r="A6838" t="n">
        <v>3019</v>
      </c>
      <c r="B6838">
        <f>(A6838-0,5)/3812</f>
        <v/>
      </c>
      <c r="C6838">
        <f>NORM.S.INV(B6838)</f>
        <v/>
      </c>
      <c r="D6838">
        <f>INDEX(SORT('06_MODELO_REFS'!F$26:F$3837;1;TRUE);A6838)</f>
        <v/>
      </c>
      <c r="F6838" t="n">
        <v>3019</v>
      </c>
      <c r="G6838">
        <f>(F6838-0,5)/3812</f>
        <v/>
      </c>
      <c r="H6838">
        <f>NORM.S.INV(G6838)</f>
        <v/>
      </c>
      <c r="I6838">
        <f>INDEX(SORT('07_MODELO_NPI'!F$26:F$3837;1;TRUE);F6838)</f>
        <v/>
      </c>
      <c r="K6838" t="n">
        <v>3019</v>
      </c>
      <c r="L6838">
        <f>(K6838-0,5)/3812</f>
        <v/>
      </c>
      <c r="M6838">
        <f>NORM.S.INV(L6838)</f>
        <v/>
      </c>
      <c r="N6838">
        <f>INDEX(SORT('08_MODELO_MULTIPLO'!G$31:G$3842;1;TRUE);K6838)</f>
        <v/>
      </c>
    </row>
    <row r="6839">
      <c r="A6839" t="n">
        <v>3020</v>
      </c>
      <c r="B6839">
        <f>(A6839-0,5)/3812</f>
        <v/>
      </c>
      <c r="C6839">
        <f>NORM.S.INV(B6839)</f>
        <v/>
      </c>
      <c r="D6839">
        <f>INDEX(SORT('06_MODELO_REFS'!F$26:F$3837;1;TRUE);A6839)</f>
        <v/>
      </c>
      <c r="F6839" t="n">
        <v>3020</v>
      </c>
      <c r="G6839">
        <f>(F6839-0,5)/3812</f>
        <v/>
      </c>
      <c r="H6839">
        <f>NORM.S.INV(G6839)</f>
        <v/>
      </c>
      <c r="I6839">
        <f>INDEX(SORT('07_MODELO_NPI'!F$26:F$3837;1;TRUE);F6839)</f>
        <v/>
      </c>
      <c r="K6839" t="n">
        <v>3020</v>
      </c>
      <c r="L6839">
        <f>(K6839-0,5)/3812</f>
        <v/>
      </c>
      <c r="M6839">
        <f>NORM.S.INV(L6839)</f>
        <v/>
      </c>
      <c r="N6839">
        <f>INDEX(SORT('08_MODELO_MULTIPLO'!G$31:G$3842;1;TRUE);K6839)</f>
        <v/>
      </c>
    </row>
    <row r="6840">
      <c r="A6840" t="n">
        <v>3021</v>
      </c>
      <c r="B6840">
        <f>(A6840-0,5)/3812</f>
        <v/>
      </c>
      <c r="C6840">
        <f>NORM.S.INV(B6840)</f>
        <v/>
      </c>
      <c r="D6840">
        <f>INDEX(SORT('06_MODELO_REFS'!F$26:F$3837;1;TRUE);A6840)</f>
        <v/>
      </c>
      <c r="F6840" t="n">
        <v>3021</v>
      </c>
      <c r="G6840">
        <f>(F6840-0,5)/3812</f>
        <v/>
      </c>
      <c r="H6840">
        <f>NORM.S.INV(G6840)</f>
        <v/>
      </c>
      <c r="I6840">
        <f>INDEX(SORT('07_MODELO_NPI'!F$26:F$3837;1;TRUE);F6840)</f>
        <v/>
      </c>
      <c r="K6840" t="n">
        <v>3021</v>
      </c>
      <c r="L6840">
        <f>(K6840-0,5)/3812</f>
        <v/>
      </c>
      <c r="M6840">
        <f>NORM.S.INV(L6840)</f>
        <v/>
      </c>
      <c r="N6840">
        <f>INDEX(SORT('08_MODELO_MULTIPLO'!G$31:G$3842;1;TRUE);K6840)</f>
        <v/>
      </c>
    </row>
    <row r="6841">
      <c r="A6841" t="n">
        <v>3022</v>
      </c>
      <c r="B6841">
        <f>(A6841-0,5)/3812</f>
        <v/>
      </c>
      <c r="C6841">
        <f>NORM.S.INV(B6841)</f>
        <v/>
      </c>
      <c r="D6841">
        <f>INDEX(SORT('06_MODELO_REFS'!F$26:F$3837;1;TRUE);A6841)</f>
        <v/>
      </c>
      <c r="F6841" t="n">
        <v>3022</v>
      </c>
      <c r="G6841">
        <f>(F6841-0,5)/3812</f>
        <v/>
      </c>
      <c r="H6841">
        <f>NORM.S.INV(G6841)</f>
        <v/>
      </c>
      <c r="I6841">
        <f>INDEX(SORT('07_MODELO_NPI'!F$26:F$3837;1;TRUE);F6841)</f>
        <v/>
      </c>
      <c r="K6841" t="n">
        <v>3022</v>
      </c>
      <c r="L6841">
        <f>(K6841-0,5)/3812</f>
        <v/>
      </c>
      <c r="M6841">
        <f>NORM.S.INV(L6841)</f>
        <v/>
      </c>
      <c r="N6841">
        <f>INDEX(SORT('08_MODELO_MULTIPLO'!G$31:G$3842;1;TRUE);K6841)</f>
        <v/>
      </c>
    </row>
    <row r="6842">
      <c r="A6842" t="n">
        <v>3023</v>
      </c>
      <c r="B6842">
        <f>(A6842-0,5)/3812</f>
        <v/>
      </c>
      <c r="C6842">
        <f>NORM.S.INV(B6842)</f>
        <v/>
      </c>
      <c r="D6842">
        <f>INDEX(SORT('06_MODELO_REFS'!F$26:F$3837;1;TRUE);A6842)</f>
        <v/>
      </c>
      <c r="F6842" t="n">
        <v>3023</v>
      </c>
      <c r="G6842">
        <f>(F6842-0,5)/3812</f>
        <v/>
      </c>
      <c r="H6842">
        <f>NORM.S.INV(G6842)</f>
        <v/>
      </c>
      <c r="I6842">
        <f>INDEX(SORT('07_MODELO_NPI'!F$26:F$3837;1;TRUE);F6842)</f>
        <v/>
      </c>
      <c r="K6842" t="n">
        <v>3023</v>
      </c>
      <c r="L6842">
        <f>(K6842-0,5)/3812</f>
        <v/>
      </c>
      <c r="M6842">
        <f>NORM.S.INV(L6842)</f>
        <v/>
      </c>
      <c r="N6842">
        <f>INDEX(SORT('08_MODELO_MULTIPLO'!G$31:G$3842;1;TRUE);K6842)</f>
        <v/>
      </c>
    </row>
    <row r="6843">
      <c r="A6843" t="n">
        <v>3024</v>
      </c>
      <c r="B6843">
        <f>(A6843-0,5)/3812</f>
        <v/>
      </c>
      <c r="C6843">
        <f>NORM.S.INV(B6843)</f>
        <v/>
      </c>
      <c r="D6843">
        <f>INDEX(SORT('06_MODELO_REFS'!F$26:F$3837;1;TRUE);A6843)</f>
        <v/>
      </c>
      <c r="F6843" t="n">
        <v>3024</v>
      </c>
      <c r="G6843">
        <f>(F6843-0,5)/3812</f>
        <v/>
      </c>
      <c r="H6843">
        <f>NORM.S.INV(G6843)</f>
        <v/>
      </c>
      <c r="I6843">
        <f>INDEX(SORT('07_MODELO_NPI'!F$26:F$3837;1;TRUE);F6843)</f>
        <v/>
      </c>
      <c r="K6843" t="n">
        <v>3024</v>
      </c>
      <c r="L6843">
        <f>(K6843-0,5)/3812</f>
        <v/>
      </c>
      <c r="M6843">
        <f>NORM.S.INV(L6843)</f>
        <v/>
      </c>
      <c r="N6843">
        <f>INDEX(SORT('08_MODELO_MULTIPLO'!G$31:G$3842;1;TRUE);K6843)</f>
        <v/>
      </c>
    </row>
    <row r="6844">
      <c r="A6844" t="n">
        <v>3025</v>
      </c>
      <c r="B6844">
        <f>(A6844-0,5)/3812</f>
        <v/>
      </c>
      <c r="C6844">
        <f>NORM.S.INV(B6844)</f>
        <v/>
      </c>
      <c r="D6844">
        <f>INDEX(SORT('06_MODELO_REFS'!F$26:F$3837;1;TRUE);A6844)</f>
        <v/>
      </c>
      <c r="F6844" t="n">
        <v>3025</v>
      </c>
      <c r="G6844">
        <f>(F6844-0,5)/3812</f>
        <v/>
      </c>
      <c r="H6844">
        <f>NORM.S.INV(G6844)</f>
        <v/>
      </c>
      <c r="I6844">
        <f>INDEX(SORT('07_MODELO_NPI'!F$26:F$3837;1;TRUE);F6844)</f>
        <v/>
      </c>
      <c r="K6844" t="n">
        <v>3025</v>
      </c>
      <c r="L6844">
        <f>(K6844-0,5)/3812</f>
        <v/>
      </c>
      <c r="M6844">
        <f>NORM.S.INV(L6844)</f>
        <v/>
      </c>
      <c r="N6844">
        <f>INDEX(SORT('08_MODELO_MULTIPLO'!G$31:G$3842;1;TRUE);K6844)</f>
        <v/>
      </c>
    </row>
    <row r="6845">
      <c r="A6845" t="n">
        <v>3026</v>
      </c>
      <c r="B6845">
        <f>(A6845-0,5)/3812</f>
        <v/>
      </c>
      <c r="C6845">
        <f>NORM.S.INV(B6845)</f>
        <v/>
      </c>
      <c r="D6845">
        <f>INDEX(SORT('06_MODELO_REFS'!F$26:F$3837;1;TRUE);A6845)</f>
        <v/>
      </c>
      <c r="F6845" t="n">
        <v>3026</v>
      </c>
      <c r="G6845">
        <f>(F6845-0,5)/3812</f>
        <v/>
      </c>
      <c r="H6845">
        <f>NORM.S.INV(G6845)</f>
        <v/>
      </c>
      <c r="I6845">
        <f>INDEX(SORT('07_MODELO_NPI'!F$26:F$3837;1;TRUE);F6845)</f>
        <v/>
      </c>
      <c r="K6845" t="n">
        <v>3026</v>
      </c>
      <c r="L6845">
        <f>(K6845-0,5)/3812</f>
        <v/>
      </c>
      <c r="M6845">
        <f>NORM.S.INV(L6845)</f>
        <v/>
      </c>
      <c r="N6845">
        <f>INDEX(SORT('08_MODELO_MULTIPLO'!G$31:G$3842;1;TRUE);K6845)</f>
        <v/>
      </c>
    </row>
    <row r="6846">
      <c r="A6846" t="n">
        <v>3027</v>
      </c>
      <c r="B6846">
        <f>(A6846-0,5)/3812</f>
        <v/>
      </c>
      <c r="C6846">
        <f>NORM.S.INV(B6846)</f>
        <v/>
      </c>
      <c r="D6846">
        <f>INDEX(SORT('06_MODELO_REFS'!F$26:F$3837;1;TRUE);A6846)</f>
        <v/>
      </c>
      <c r="F6846" t="n">
        <v>3027</v>
      </c>
      <c r="G6846">
        <f>(F6846-0,5)/3812</f>
        <v/>
      </c>
      <c r="H6846">
        <f>NORM.S.INV(G6846)</f>
        <v/>
      </c>
      <c r="I6846">
        <f>INDEX(SORT('07_MODELO_NPI'!F$26:F$3837;1;TRUE);F6846)</f>
        <v/>
      </c>
      <c r="K6846" t="n">
        <v>3027</v>
      </c>
      <c r="L6846">
        <f>(K6846-0,5)/3812</f>
        <v/>
      </c>
      <c r="M6846">
        <f>NORM.S.INV(L6846)</f>
        <v/>
      </c>
      <c r="N6846">
        <f>INDEX(SORT('08_MODELO_MULTIPLO'!G$31:G$3842;1;TRUE);K6846)</f>
        <v/>
      </c>
    </row>
    <row r="6847">
      <c r="A6847" t="n">
        <v>3028</v>
      </c>
      <c r="B6847">
        <f>(A6847-0,5)/3812</f>
        <v/>
      </c>
      <c r="C6847">
        <f>NORM.S.INV(B6847)</f>
        <v/>
      </c>
      <c r="D6847">
        <f>INDEX(SORT('06_MODELO_REFS'!F$26:F$3837;1;TRUE);A6847)</f>
        <v/>
      </c>
      <c r="F6847" t="n">
        <v>3028</v>
      </c>
      <c r="G6847">
        <f>(F6847-0,5)/3812</f>
        <v/>
      </c>
      <c r="H6847">
        <f>NORM.S.INV(G6847)</f>
        <v/>
      </c>
      <c r="I6847">
        <f>INDEX(SORT('07_MODELO_NPI'!F$26:F$3837;1;TRUE);F6847)</f>
        <v/>
      </c>
      <c r="K6847" t="n">
        <v>3028</v>
      </c>
      <c r="L6847">
        <f>(K6847-0,5)/3812</f>
        <v/>
      </c>
      <c r="M6847">
        <f>NORM.S.INV(L6847)</f>
        <v/>
      </c>
      <c r="N6847">
        <f>INDEX(SORT('08_MODELO_MULTIPLO'!G$31:G$3842;1;TRUE);K6847)</f>
        <v/>
      </c>
    </row>
    <row r="6848">
      <c r="A6848" t="n">
        <v>3029</v>
      </c>
      <c r="B6848">
        <f>(A6848-0,5)/3812</f>
        <v/>
      </c>
      <c r="C6848">
        <f>NORM.S.INV(B6848)</f>
        <v/>
      </c>
      <c r="D6848">
        <f>INDEX(SORT('06_MODELO_REFS'!F$26:F$3837;1;TRUE);A6848)</f>
        <v/>
      </c>
      <c r="F6848" t="n">
        <v>3029</v>
      </c>
      <c r="G6848">
        <f>(F6848-0,5)/3812</f>
        <v/>
      </c>
      <c r="H6848">
        <f>NORM.S.INV(G6848)</f>
        <v/>
      </c>
      <c r="I6848">
        <f>INDEX(SORT('07_MODELO_NPI'!F$26:F$3837;1;TRUE);F6848)</f>
        <v/>
      </c>
      <c r="K6848" t="n">
        <v>3029</v>
      </c>
      <c r="L6848">
        <f>(K6848-0,5)/3812</f>
        <v/>
      </c>
      <c r="M6848">
        <f>NORM.S.INV(L6848)</f>
        <v/>
      </c>
      <c r="N6848">
        <f>INDEX(SORT('08_MODELO_MULTIPLO'!G$31:G$3842;1;TRUE);K6848)</f>
        <v/>
      </c>
    </row>
    <row r="6849">
      <c r="A6849" t="n">
        <v>3030</v>
      </c>
      <c r="B6849">
        <f>(A6849-0,5)/3812</f>
        <v/>
      </c>
      <c r="C6849">
        <f>NORM.S.INV(B6849)</f>
        <v/>
      </c>
      <c r="D6849">
        <f>INDEX(SORT('06_MODELO_REFS'!F$26:F$3837;1;TRUE);A6849)</f>
        <v/>
      </c>
      <c r="F6849" t="n">
        <v>3030</v>
      </c>
      <c r="G6849">
        <f>(F6849-0,5)/3812</f>
        <v/>
      </c>
      <c r="H6849">
        <f>NORM.S.INV(G6849)</f>
        <v/>
      </c>
      <c r="I6849">
        <f>INDEX(SORT('07_MODELO_NPI'!F$26:F$3837;1;TRUE);F6849)</f>
        <v/>
      </c>
      <c r="K6849" t="n">
        <v>3030</v>
      </c>
      <c r="L6849">
        <f>(K6849-0,5)/3812</f>
        <v/>
      </c>
      <c r="M6849">
        <f>NORM.S.INV(L6849)</f>
        <v/>
      </c>
      <c r="N6849">
        <f>INDEX(SORT('08_MODELO_MULTIPLO'!G$31:G$3842;1;TRUE);K6849)</f>
        <v/>
      </c>
    </row>
    <row r="6850">
      <c r="A6850" t="n">
        <v>3031</v>
      </c>
      <c r="B6850">
        <f>(A6850-0,5)/3812</f>
        <v/>
      </c>
      <c r="C6850">
        <f>NORM.S.INV(B6850)</f>
        <v/>
      </c>
      <c r="D6850">
        <f>INDEX(SORT('06_MODELO_REFS'!F$26:F$3837;1;TRUE);A6850)</f>
        <v/>
      </c>
      <c r="F6850" t="n">
        <v>3031</v>
      </c>
      <c r="G6850">
        <f>(F6850-0,5)/3812</f>
        <v/>
      </c>
      <c r="H6850">
        <f>NORM.S.INV(G6850)</f>
        <v/>
      </c>
      <c r="I6850">
        <f>INDEX(SORT('07_MODELO_NPI'!F$26:F$3837;1;TRUE);F6850)</f>
        <v/>
      </c>
      <c r="K6850" t="n">
        <v>3031</v>
      </c>
      <c r="L6850">
        <f>(K6850-0,5)/3812</f>
        <v/>
      </c>
      <c r="M6850">
        <f>NORM.S.INV(L6850)</f>
        <v/>
      </c>
      <c r="N6850">
        <f>INDEX(SORT('08_MODELO_MULTIPLO'!G$31:G$3842;1;TRUE);K6850)</f>
        <v/>
      </c>
    </row>
    <row r="6851">
      <c r="A6851" t="n">
        <v>3032</v>
      </c>
      <c r="B6851">
        <f>(A6851-0,5)/3812</f>
        <v/>
      </c>
      <c r="C6851">
        <f>NORM.S.INV(B6851)</f>
        <v/>
      </c>
      <c r="D6851">
        <f>INDEX(SORT('06_MODELO_REFS'!F$26:F$3837;1;TRUE);A6851)</f>
        <v/>
      </c>
      <c r="F6851" t="n">
        <v>3032</v>
      </c>
      <c r="G6851">
        <f>(F6851-0,5)/3812</f>
        <v/>
      </c>
      <c r="H6851">
        <f>NORM.S.INV(G6851)</f>
        <v/>
      </c>
      <c r="I6851">
        <f>INDEX(SORT('07_MODELO_NPI'!F$26:F$3837;1;TRUE);F6851)</f>
        <v/>
      </c>
      <c r="K6851" t="n">
        <v>3032</v>
      </c>
      <c r="L6851">
        <f>(K6851-0,5)/3812</f>
        <v/>
      </c>
      <c r="M6851">
        <f>NORM.S.INV(L6851)</f>
        <v/>
      </c>
      <c r="N6851">
        <f>INDEX(SORT('08_MODELO_MULTIPLO'!G$31:G$3842;1;TRUE);K6851)</f>
        <v/>
      </c>
    </row>
    <row r="6852">
      <c r="A6852" t="n">
        <v>3033</v>
      </c>
      <c r="B6852">
        <f>(A6852-0,5)/3812</f>
        <v/>
      </c>
      <c r="C6852">
        <f>NORM.S.INV(B6852)</f>
        <v/>
      </c>
      <c r="D6852">
        <f>INDEX(SORT('06_MODELO_REFS'!F$26:F$3837;1;TRUE);A6852)</f>
        <v/>
      </c>
      <c r="F6852" t="n">
        <v>3033</v>
      </c>
      <c r="G6852">
        <f>(F6852-0,5)/3812</f>
        <v/>
      </c>
      <c r="H6852">
        <f>NORM.S.INV(G6852)</f>
        <v/>
      </c>
      <c r="I6852">
        <f>INDEX(SORT('07_MODELO_NPI'!F$26:F$3837;1;TRUE);F6852)</f>
        <v/>
      </c>
      <c r="K6852" t="n">
        <v>3033</v>
      </c>
      <c r="L6852">
        <f>(K6852-0,5)/3812</f>
        <v/>
      </c>
      <c r="M6852">
        <f>NORM.S.INV(L6852)</f>
        <v/>
      </c>
      <c r="N6852">
        <f>INDEX(SORT('08_MODELO_MULTIPLO'!G$31:G$3842;1;TRUE);K6852)</f>
        <v/>
      </c>
    </row>
    <row r="6853">
      <c r="A6853" t="n">
        <v>3034</v>
      </c>
      <c r="B6853">
        <f>(A6853-0,5)/3812</f>
        <v/>
      </c>
      <c r="C6853">
        <f>NORM.S.INV(B6853)</f>
        <v/>
      </c>
      <c r="D6853">
        <f>INDEX(SORT('06_MODELO_REFS'!F$26:F$3837;1;TRUE);A6853)</f>
        <v/>
      </c>
      <c r="F6853" t="n">
        <v>3034</v>
      </c>
      <c r="G6853">
        <f>(F6853-0,5)/3812</f>
        <v/>
      </c>
      <c r="H6853">
        <f>NORM.S.INV(G6853)</f>
        <v/>
      </c>
      <c r="I6853">
        <f>INDEX(SORT('07_MODELO_NPI'!F$26:F$3837;1;TRUE);F6853)</f>
        <v/>
      </c>
      <c r="K6853" t="n">
        <v>3034</v>
      </c>
      <c r="L6853">
        <f>(K6853-0,5)/3812</f>
        <v/>
      </c>
      <c r="M6853">
        <f>NORM.S.INV(L6853)</f>
        <v/>
      </c>
      <c r="N6853">
        <f>INDEX(SORT('08_MODELO_MULTIPLO'!G$31:G$3842;1;TRUE);K6853)</f>
        <v/>
      </c>
    </row>
    <row r="6854">
      <c r="A6854" t="n">
        <v>3035</v>
      </c>
      <c r="B6854">
        <f>(A6854-0,5)/3812</f>
        <v/>
      </c>
      <c r="C6854">
        <f>NORM.S.INV(B6854)</f>
        <v/>
      </c>
      <c r="D6854">
        <f>INDEX(SORT('06_MODELO_REFS'!F$26:F$3837;1;TRUE);A6854)</f>
        <v/>
      </c>
      <c r="F6854" t="n">
        <v>3035</v>
      </c>
      <c r="G6854">
        <f>(F6854-0,5)/3812</f>
        <v/>
      </c>
      <c r="H6854">
        <f>NORM.S.INV(G6854)</f>
        <v/>
      </c>
      <c r="I6854">
        <f>INDEX(SORT('07_MODELO_NPI'!F$26:F$3837;1;TRUE);F6854)</f>
        <v/>
      </c>
      <c r="K6854" t="n">
        <v>3035</v>
      </c>
      <c r="L6854">
        <f>(K6854-0,5)/3812</f>
        <v/>
      </c>
      <c r="M6854">
        <f>NORM.S.INV(L6854)</f>
        <v/>
      </c>
      <c r="N6854">
        <f>INDEX(SORT('08_MODELO_MULTIPLO'!G$31:G$3842;1;TRUE);K6854)</f>
        <v/>
      </c>
    </row>
    <row r="6855">
      <c r="A6855" t="n">
        <v>3036</v>
      </c>
      <c r="B6855">
        <f>(A6855-0,5)/3812</f>
        <v/>
      </c>
      <c r="C6855">
        <f>NORM.S.INV(B6855)</f>
        <v/>
      </c>
      <c r="D6855">
        <f>INDEX(SORT('06_MODELO_REFS'!F$26:F$3837;1;TRUE);A6855)</f>
        <v/>
      </c>
      <c r="F6855" t="n">
        <v>3036</v>
      </c>
      <c r="G6855">
        <f>(F6855-0,5)/3812</f>
        <v/>
      </c>
      <c r="H6855">
        <f>NORM.S.INV(G6855)</f>
        <v/>
      </c>
      <c r="I6855">
        <f>INDEX(SORT('07_MODELO_NPI'!F$26:F$3837;1;TRUE);F6855)</f>
        <v/>
      </c>
      <c r="K6855" t="n">
        <v>3036</v>
      </c>
      <c r="L6855">
        <f>(K6855-0,5)/3812</f>
        <v/>
      </c>
      <c r="M6855">
        <f>NORM.S.INV(L6855)</f>
        <v/>
      </c>
      <c r="N6855">
        <f>INDEX(SORT('08_MODELO_MULTIPLO'!G$31:G$3842;1;TRUE);K6855)</f>
        <v/>
      </c>
    </row>
    <row r="6856">
      <c r="A6856" t="n">
        <v>3037</v>
      </c>
      <c r="B6856">
        <f>(A6856-0,5)/3812</f>
        <v/>
      </c>
      <c r="C6856">
        <f>NORM.S.INV(B6856)</f>
        <v/>
      </c>
      <c r="D6856">
        <f>INDEX(SORT('06_MODELO_REFS'!F$26:F$3837;1;TRUE);A6856)</f>
        <v/>
      </c>
      <c r="F6856" t="n">
        <v>3037</v>
      </c>
      <c r="G6856">
        <f>(F6856-0,5)/3812</f>
        <v/>
      </c>
      <c r="H6856">
        <f>NORM.S.INV(G6856)</f>
        <v/>
      </c>
      <c r="I6856">
        <f>INDEX(SORT('07_MODELO_NPI'!F$26:F$3837;1;TRUE);F6856)</f>
        <v/>
      </c>
      <c r="K6856" t="n">
        <v>3037</v>
      </c>
      <c r="L6856">
        <f>(K6856-0,5)/3812</f>
        <v/>
      </c>
      <c r="M6856">
        <f>NORM.S.INV(L6856)</f>
        <v/>
      </c>
      <c r="N6856">
        <f>INDEX(SORT('08_MODELO_MULTIPLO'!G$31:G$3842;1;TRUE);K6856)</f>
        <v/>
      </c>
    </row>
    <row r="6857">
      <c r="A6857" t="n">
        <v>3038</v>
      </c>
      <c r="B6857">
        <f>(A6857-0,5)/3812</f>
        <v/>
      </c>
      <c r="C6857">
        <f>NORM.S.INV(B6857)</f>
        <v/>
      </c>
      <c r="D6857">
        <f>INDEX(SORT('06_MODELO_REFS'!F$26:F$3837;1;TRUE);A6857)</f>
        <v/>
      </c>
      <c r="F6857" t="n">
        <v>3038</v>
      </c>
      <c r="G6857">
        <f>(F6857-0,5)/3812</f>
        <v/>
      </c>
      <c r="H6857">
        <f>NORM.S.INV(G6857)</f>
        <v/>
      </c>
      <c r="I6857">
        <f>INDEX(SORT('07_MODELO_NPI'!F$26:F$3837;1;TRUE);F6857)</f>
        <v/>
      </c>
      <c r="K6857" t="n">
        <v>3038</v>
      </c>
      <c r="L6857">
        <f>(K6857-0,5)/3812</f>
        <v/>
      </c>
      <c r="M6857">
        <f>NORM.S.INV(L6857)</f>
        <v/>
      </c>
      <c r="N6857">
        <f>INDEX(SORT('08_MODELO_MULTIPLO'!G$31:G$3842;1;TRUE);K6857)</f>
        <v/>
      </c>
    </row>
    <row r="6858">
      <c r="A6858" t="n">
        <v>3039</v>
      </c>
      <c r="B6858">
        <f>(A6858-0,5)/3812</f>
        <v/>
      </c>
      <c r="C6858">
        <f>NORM.S.INV(B6858)</f>
        <v/>
      </c>
      <c r="D6858">
        <f>INDEX(SORT('06_MODELO_REFS'!F$26:F$3837;1;TRUE);A6858)</f>
        <v/>
      </c>
      <c r="F6858" t="n">
        <v>3039</v>
      </c>
      <c r="G6858">
        <f>(F6858-0,5)/3812</f>
        <v/>
      </c>
      <c r="H6858">
        <f>NORM.S.INV(G6858)</f>
        <v/>
      </c>
      <c r="I6858">
        <f>INDEX(SORT('07_MODELO_NPI'!F$26:F$3837;1;TRUE);F6858)</f>
        <v/>
      </c>
      <c r="K6858" t="n">
        <v>3039</v>
      </c>
      <c r="L6858">
        <f>(K6858-0,5)/3812</f>
        <v/>
      </c>
      <c r="M6858">
        <f>NORM.S.INV(L6858)</f>
        <v/>
      </c>
      <c r="N6858">
        <f>INDEX(SORT('08_MODELO_MULTIPLO'!G$31:G$3842;1;TRUE);K6858)</f>
        <v/>
      </c>
    </row>
    <row r="6859">
      <c r="A6859" t="n">
        <v>3040</v>
      </c>
      <c r="B6859">
        <f>(A6859-0,5)/3812</f>
        <v/>
      </c>
      <c r="C6859">
        <f>NORM.S.INV(B6859)</f>
        <v/>
      </c>
      <c r="D6859">
        <f>INDEX(SORT('06_MODELO_REFS'!F$26:F$3837;1;TRUE);A6859)</f>
        <v/>
      </c>
      <c r="F6859" t="n">
        <v>3040</v>
      </c>
      <c r="G6859">
        <f>(F6859-0,5)/3812</f>
        <v/>
      </c>
      <c r="H6859">
        <f>NORM.S.INV(G6859)</f>
        <v/>
      </c>
      <c r="I6859">
        <f>INDEX(SORT('07_MODELO_NPI'!F$26:F$3837;1;TRUE);F6859)</f>
        <v/>
      </c>
      <c r="K6859" t="n">
        <v>3040</v>
      </c>
      <c r="L6859">
        <f>(K6859-0,5)/3812</f>
        <v/>
      </c>
      <c r="M6859">
        <f>NORM.S.INV(L6859)</f>
        <v/>
      </c>
      <c r="N6859">
        <f>INDEX(SORT('08_MODELO_MULTIPLO'!G$31:G$3842;1;TRUE);K6859)</f>
        <v/>
      </c>
    </row>
    <row r="6860">
      <c r="A6860" t="n">
        <v>3041</v>
      </c>
      <c r="B6860">
        <f>(A6860-0,5)/3812</f>
        <v/>
      </c>
      <c r="C6860">
        <f>NORM.S.INV(B6860)</f>
        <v/>
      </c>
      <c r="D6860">
        <f>INDEX(SORT('06_MODELO_REFS'!F$26:F$3837;1;TRUE);A6860)</f>
        <v/>
      </c>
      <c r="F6860" t="n">
        <v>3041</v>
      </c>
      <c r="G6860">
        <f>(F6860-0,5)/3812</f>
        <v/>
      </c>
      <c r="H6860">
        <f>NORM.S.INV(G6860)</f>
        <v/>
      </c>
      <c r="I6860">
        <f>INDEX(SORT('07_MODELO_NPI'!F$26:F$3837;1;TRUE);F6860)</f>
        <v/>
      </c>
      <c r="K6860" t="n">
        <v>3041</v>
      </c>
      <c r="L6860">
        <f>(K6860-0,5)/3812</f>
        <v/>
      </c>
      <c r="M6860">
        <f>NORM.S.INV(L6860)</f>
        <v/>
      </c>
      <c r="N6860">
        <f>INDEX(SORT('08_MODELO_MULTIPLO'!G$31:G$3842;1;TRUE);K6860)</f>
        <v/>
      </c>
    </row>
    <row r="6861">
      <c r="A6861" t="n">
        <v>3042</v>
      </c>
      <c r="B6861">
        <f>(A6861-0,5)/3812</f>
        <v/>
      </c>
      <c r="C6861">
        <f>NORM.S.INV(B6861)</f>
        <v/>
      </c>
      <c r="D6861">
        <f>INDEX(SORT('06_MODELO_REFS'!F$26:F$3837;1;TRUE);A6861)</f>
        <v/>
      </c>
      <c r="F6861" t="n">
        <v>3042</v>
      </c>
      <c r="G6861">
        <f>(F6861-0,5)/3812</f>
        <v/>
      </c>
      <c r="H6861">
        <f>NORM.S.INV(G6861)</f>
        <v/>
      </c>
      <c r="I6861">
        <f>INDEX(SORT('07_MODELO_NPI'!F$26:F$3837;1;TRUE);F6861)</f>
        <v/>
      </c>
      <c r="K6861" t="n">
        <v>3042</v>
      </c>
      <c r="L6861">
        <f>(K6861-0,5)/3812</f>
        <v/>
      </c>
      <c r="M6861">
        <f>NORM.S.INV(L6861)</f>
        <v/>
      </c>
      <c r="N6861">
        <f>INDEX(SORT('08_MODELO_MULTIPLO'!G$31:G$3842;1;TRUE);K6861)</f>
        <v/>
      </c>
    </row>
    <row r="6862">
      <c r="A6862" t="n">
        <v>3043</v>
      </c>
      <c r="B6862">
        <f>(A6862-0,5)/3812</f>
        <v/>
      </c>
      <c r="C6862">
        <f>NORM.S.INV(B6862)</f>
        <v/>
      </c>
      <c r="D6862">
        <f>INDEX(SORT('06_MODELO_REFS'!F$26:F$3837;1;TRUE);A6862)</f>
        <v/>
      </c>
      <c r="F6862" t="n">
        <v>3043</v>
      </c>
      <c r="G6862">
        <f>(F6862-0,5)/3812</f>
        <v/>
      </c>
      <c r="H6862">
        <f>NORM.S.INV(G6862)</f>
        <v/>
      </c>
      <c r="I6862">
        <f>INDEX(SORT('07_MODELO_NPI'!F$26:F$3837;1;TRUE);F6862)</f>
        <v/>
      </c>
      <c r="K6862" t="n">
        <v>3043</v>
      </c>
      <c r="L6862">
        <f>(K6862-0,5)/3812</f>
        <v/>
      </c>
      <c r="M6862">
        <f>NORM.S.INV(L6862)</f>
        <v/>
      </c>
      <c r="N6862">
        <f>INDEX(SORT('08_MODELO_MULTIPLO'!G$31:G$3842;1;TRUE);K6862)</f>
        <v/>
      </c>
    </row>
    <row r="6863">
      <c r="A6863" t="n">
        <v>3044</v>
      </c>
      <c r="B6863">
        <f>(A6863-0,5)/3812</f>
        <v/>
      </c>
      <c r="C6863">
        <f>NORM.S.INV(B6863)</f>
        <v/>
      </c>
      <c r="D6863">
        <f>INDEX(SORT('06_MODELO_REFS'!F$26:F$3837;1;TRUE);A6863)</f>
        <v/>
      </c>
      <c r="F6863" t="n">
        <v>3044</v>
      </c>
      <c r="G6863">
        <f>(F6863-0,5)/3812</f>
        <v/>
      </c>
      <c r="H6863">
        <f>NORM.S.INV(G6863)</f>
        <v/>
      </c>
      <c r="I6863">
        <f>INDEX(SORT('07_MODELO_NPI'!F$26:F$3837;1;TRUE);F6863)</f>
        <v/>
      </c>
      <c r="K6863" t="n">
        <v>3044</v>
      </c>
      <c r="L6863">
        <f>(K6863-0,5)/3812</f>
        <v/>
      </c>
      <c r="M6863">
        <f>NORM.S.INV(L6863)</f>
        <v/>
      </c>
      <c r="N6863">
        <f>INDEX(SORT('08_MODELO_MULTIPLO'!G$31:G$3842;1;TRUE);K6863)</f>
        <v/>
      </c>
    </row>
    <row r="6864">
      <c r="A6864" t="n">
        <v>3045</v>
      </c>
      <c r="B6864">
        <f>(A6864-0,5)/3812</f>
        <v/>
      </c>
      <c r="C6864">
        <f>NORM.S.INV(B6864)</f>
        <v/>
      </c>
      <c r="D6864">
        <f>INDEX(SORT('06_MODELO_REFS'!F$26:F$3837;1;TRUE);A6864)</f>
        <v/>
      </c>
      <c r="F6864" t="n">
        <v>3045</v>
      </c>
      <c r="G6864">
        <f>(F6864-0,5)/3812</f>
        <v/>
      </c>
      <c r="H6864">
        <f>NORM.S.INV(G6864)</f>
        <v/>
      </c>
      <c r="I6864">
        <f>INDEX(SORT('07_MODELO_NPI'!F$26:F$3837;1;TRUE);F6864)</f>
        <v/>
      </c>
      <c r="K6864" t="n">
        <v>3045</v>
      </c>
      <c r="L6864">
        <f>(K6864-0,5)/3812</f>
        <v/>
      </c>
      <c r="M6864">
        <f>NORM.S.INV(L6864)</f>
        <v/>
      </c>
      <c r="N6864">
        <f>INDEX(SORT('08_MODELO_MULTIPLO'!G$31:G$3842;1;TRUE);K6864)</f>
        <v/>
      </c>
    </row>
    <row r="6865">
      <c r="A6865" t="n">
        <v>3046</v>
      </c>
      <c r="B6865">
        <f>(A6865-0,5)/3812</f>
        <v/>
      </c>
      <c r="C6865">
        <f>NORM.S.INV(B6865)</f>
        <v/>
      </c>
      <c r="D6865">
        <f>INDEX(SORT('06_MODELO_REFS'!F$26:F$3837;1;TRUE);A6865)</f>
        <v/>
      </c>
      <c r="F6865" t="n">
        <v>3046</v>
      </c>
      <c r="G6865">
        <f>(F6865-0,5)/3812</f>
        <v/>
      </c>
      <c r="H6865">
        <f>NORM.S.INV(G6865)</f>
        <v/>
      </c>
      <c r="I6865">
        <f>INDEX(SORT('07_MODELO_NPI'!F$26:F$3837;1;TRUE);F6865)</f>
        <v/>
      </c>
      <c r="K6865" t="n">
        <v>3046</v>
      </c>
      <c r="L6865">
        <f>(K6865-0,5)/3812</f>
        <v/>
      </c>
      <c r="M6865">
        <f>NORM.S.INV(L6865)</f>
        <v/>
      </c>
      <c r="N6865">
        <f>INDEX(SORT('08_MODELO_MULTIPLO'!G$31:G$3842;1;TRUE);K6865)</f>
        <v/>
      </c>
    </row>
    <row r="6866">
      <c r="A6866" t="n">
        <v>3047</v>
      </c>
      <c r="B6866">
        <f>(A6866-0,5)/3812</f>
        <v/>
      </c>
      <c r="C6866">
        <f>NORM.S.INV(B6866)</f>
        <v/>
      </c>
      <c r="D6866">
        <f>INDEX(SORT('06_MODELO_REFS'!F$26:F$3837;1;TRUE);A6866)</f>
        <v/>
      </c>
      <c r="F6866" t="n">
        <v>3047</v>
      </c>
      <c r="G6866">
        <f>(F6866-0,5)/3812</f>
        <v/>
      </c>
      <c r="H6866">
        <f>NORM.S.INV(G6866)</f>
        <v/>
      </c>
      <c r="I6866">
        <f>INDEX(SORT('07_MODELO_NPI'!F$26:F$3837;1;TRUE);F6866)</f>
        <v/>
      </c>
      <c r="K6866" t="n">
        <v>3047</v>
      </c>
      <c r="L6866">
        <f>(K6866-0,5)/3812</f>
        <v/>
      </c>
      <c r="M6866">
        <f>NORM.S.INV(L6866)</f>
        <v/>
      </c>
      <c r="N6866">
        <f>INDEX(SORT('08_MODELO_MULTIPLO'!G$31:G$3842;1;TRUE);K6866)</f>
        <v/>
      </c>
    </row>
    <row r="6867">
      <c r="A6867" t="n">
        <v>3048</v>
      </c>
      <c r="B6867">
        <f>(A6867-0,5)/3812</f>
        <v/>
      </c>
      <c r="C6867">
        <f>NORM.S.INV(B6867)</f>
        <v/>
      </c>
      <c r="D6867">
        <f>INDEX(SORT('06_MODELO_REFS'!F$26:F$3837;1;TRUE);A6867)</f>
        <v/>
      </c>
      <c r="F6867" t="n">
        <v>3048</v>
      </c>
      <c r="G6867">
        <f>(F6867-0,5)/3812</f>
        <v/>
      </c>
      <c r="H6867">
        <f>NORM.S.INV(G6867)</f>
        <v/>
      </c>
      <c r="I6867">
        <f>INDEX(SORT('07_MODELO_NPI'!F$26:F$3837;1;TRUE);F6867)</f>
        <v/>
      </c>
      <c r="K6867" t="n">
        <v>3048</v>
      </c>
      <c r="L6867">
        <f>(K6867-0,5)/3812</f>
        <v/>
      </c>
      <c r="M6867">
        <f>NORM.S.INV(L6867)</f>
        <v/>
      </c>
      <c r="N6867">
        <f>INDEX(SORT('08_MODELO_MULTIPLO'!G$31:G$3842;1;TRUE);K6867)</f>
        <v/>
      </c>
    </row>
    <row r="6868">
      <c r="A6868" t="n">
        <v>3049</v>
      </c>
      <c r="B6868">
        <f>(A6868-0,5)/3812</f>
        <v/>
      </c>
      <c r="C6868">
        <f>NORM.S.INV(B6868)</f>
        <v/>
      </c>
      <c r="D6868">
        <f>INDEX(SORT('06_MODELO_REFS'!F$26:F$3837;1;TRUE);A6868)</f>
        <v/>
      </c>
      <c r="F6868" t="n">
        <v>3049</v>
      </c>
      <c r="G6868">
        <f>(F6868-0,5)/3812</f>
        <v/>
      </c>
      <c r="H6868">
        <f>NORM.S.INV(G6868)</f>
        <v/>
      </c>
      <c r="I6868">
        <f>INDEX(SORT('07_MODELO_NPI'!F$26:F$3837;1;TRUE);F6868)</f>
        <v/>
      </c>
      <c r="K6868" t="n">
        <v>3049</v>
      </c>
      <c r="L6868">
        <f>(K6868-0,5)/3812</f>
        <v/>
      </c>
      <c r="M6868">
        <f>NORM.S.INV(L6868)</f>
        <v/>
      </c>
      <c r="N6868">
        <f>INDEX(SORT('08_MODELO_MULTIPLO'!G$31:G$3842;1;TRUE);K6868)</f>
        <v/>
      </c>
    </row>
    <row r="6869">
      <c r="A6869" t="n">
        <v>3050</v>
      </c>
      <c r="B6869">
        <f>(A6869-0,5)/3812</f>
        <v/>
      </c>
      <c r="C6869">
        <f>NORM.S.INV(B6869)</f>
        <v/>
      </c>
      <c r="D6869">
        <f>INDEX(SORT('06_MODELO_REFS'!F$26:F$3837;1;TRUE);A6869)</f>
        <v/>
      </c>
      <c r="F6869" t="n">
        <v>3050</v>
      </c>
      <c r="G6869">
        <f>(F6869-0,5)/3812</f>
        <v/>
      </c>
      <c r="H6869">
        <f>NORM.S.INV(G6869)</f>
        <v/>
      </c>
      <c r="I6869">
        <f>INDEX(SORT('07_MODELO_NPI'!F$26:F$3837;1;TRUE);F6869)</f>
        <v/>
      </c>
      <c r="K6869" t="n">
        <v>3050</v>
      </c>
      <c r="L6869">
        <f>(K6869-0,5)/3812</f>
        <v/>
      </c>
      <c r="M6869">
        <f>NORM.S.INV(L6869)</f>
        <v/>
      </c>
      <c r="N6869">
        <f>INDEX(SORT('08_MODELO_MULTIPLO'!G$31:G$3842;1;TRUE);K6869)</f>
        <v/>
      </c>
    </row>
    <row r="6870">
      <c r="A6870" t="n">
        <v>3051</v>
      </c>
      <c r="B6870">
        <f>(A6870-0,5)/3812</f>
        <v/>
      </c>
      <c r="C6870">
        <f>NORM.S.INV(B6870)</f>
        <v/>
      </c>
      <c r="D6870">
        <f>INDEX(SORT('06_MODELO_REFS'!F$26:F$3837;1;TRUE);A6870)</f>
        <v/>
      </c>
      <c r="F6870" t="n">
        <v>3051</v>
      </c>
      <c r="G6870">
        <f>(F6870-0,5)/3812</f>
        <v/>
      </c>
      <c r="H6870">
        <f>NORM.S.INV(G6870)</f>
        <v/>
      </c>
      <c r="I6870">
        <f>INDEX(SORT('07_MODELO_NPI'!F$26:F$3837;1;TRUE);F6870)</f>
        <v/>
      </c>
      <c r="K6870" t="n">
        <v>3051</v>
      </c>
      <c r="L6870">
        <f>(K6870-0,5)/3812</f>
        <v/>
      </c>
      <c r="M6870">
        <f>NORM.S.INV(L6870)</f>
        <v/>
      </c>
      <c r="N6870">
        <f>INDEX(SORT('08_MODELO_MULTIPLO'!G$31:G$3842;1;TRUE);K6870)</f>
        <v/>
      </c>
    </row>
    <row r="6871">
      <c r="A6871" t="n">
        <v>3052</v>
      </c>
      <c r="B6871">
        <f>(A6871-0,5)/3812</f>
        <v/>
      </c>
      <c r="C6871">
        <f>NORM.S.INV(B6871)</f>
        <v/>
      </c>
      <c r="D6871">
        <f>INDEX(SORT('06_MODELO_REFS'!F$26:F$3837;1;TRUE);A6871)</f>
        <v/>
      </c>
      <c r="F6871" t="n">
        <v>3052</v>
      </c>
      <c r="G6871">
        <f>(F6871-0,5)/3812</f>
        <v/>
      </c>
      <c r="H6871">
        <f>NORM.S.INV(G6871)</f>
        <v/>
      </c>
      <c r="I6871">
        <f>INDEX(SORT('07_MODELO_NPI'!F$26:F$3837;1;TRUE);F6871)</f>
        <v/>
      </c>
      <c r="K6871" t="n">
        <v>3052</v>
      </c>
      <c r="L6871">
        <f>(K6871-0,5)/3812</f>
        <v/>
      </c>
      <c r="M6871">
        <f>NORM.S.INV(L6871)</f>
        <v/>
      </c>
      <c r="N6871">
        <f>INDEX(SORT('08_MODELO_MULTIPLO'!G$31:G$3842;1;TRUE);K6871)</f>
        <v/>
      </c>
    </row>
    <row r="6872">
      <c r="A6872" t="n">
        <v>3053</v>
      </c>
      <c r="B6872">
        <f>(A6872-0,5)/3812</f>
        <v/>
      </c>
      <c r="C6872">
        <f>NORM.S.INV(B6872)</f>
        <v/>
      </c>
      <c r="D6872">
        <f>INDEX(SORT('06_MODELO_REFS'!F$26:F$3837;1;TRUE);A6872)</f>
        <v/>
      </c>
      <c r="F6872" t="n">
        <v>3053</v>
      </c>
      <c r="G6872">
        <f>(F6872-0,5)/3812</f>
        <v/>
      </c>
      <c r="H6872">
        <f>NORM.S.INV(G6872)</f>
        <v/>
      </c>
      <c r="I6872">
        <f>INDEX(SORT('07_MODELO_NPI'!F$26:F$3837;1;TRUE);F6872)</f>
        <v/>
      </c>
      <c r="K6872" t="n">
        <v>3053</v>
      </c>
      <c r="L6872">
        <f>(K6872-0,5)/3812</f>
        <v/>
      </c>
      <c r="M6872">
        <f>NORM.S.INV(L6872)</f>
        <v/>
      </c>
      <c r="N6872">
        <f>INDEX(SORT('08_MODELO_MULTIPLO'!G$31:G$3842;1;TRUE);K6872)</f>
        <v/>
      </c>
    </row>
    <row r="6873">
      <c r="A6873" t="n">
        <v>3054</v>
      </c>
      <c r="B6873">
        <f>(A6873-0,5)/3812</f>
        <v/>
      </c>
      <c r="C6873">
        <f>NORM.S.INV(B6873)</f>
        <v/>
      </c>
      <c r="D6873">
        <f>INDEX(SORT('06_MODELO_REFS'!F$26:F$3837;1;TRUE);A6873)</f>
        <v/>
      </c>
      <c r="F6873" t="n">
        <v>3054</v>
      </c>
      <c r="G6873">
        <f>(F6873-0,5)/3812</f>
        <v/>
      </c>
      <c r="H6873">
        <f>NORM.S.INV(G6873)</f>
        <v/>
      </c>
      <c r="I6873">
        <f>INDEX(SORT('07_MODELO_NPI'!F$26:F$3837;1;TRUE);F6873)</f>
        <v/>
      </c>
      <c r="K6873" t="n">
        <v>3054</v>
      </c>
      <c r="L6873">
        <f>(K6873-0,5)/3812</f>
        <v/>
      </c>
      <c r="M6873">
        <f>NORM.S.INV(L6873)</f>
        <v/>
      </c>
      <c r="N6873">
        <f>INDEX(SORT('08_MODELO_MULTIPLO'!G$31:G$3842;1;TRUE);K6873)</f>
        <v/>
      </c>
    </row>
    <row r="6874">
      <c r="A6874" t="n">
        <v>3055</v>
      </c>
      <c r="B6874">
        <f>(A6874-0,5)/3812</f>
        <v/>
      </c>
      <c r="C6874">
        <f>NORM.S.INV(B6874)</f>
        <v/>
      </c>
      <c r="D6874">
        <f>INDEX(SORT('06_MODELO_REFS'!F$26:F$3837;1;TRUE);A6874)</f>
        <v/>
      </c>
      <c r="F6874" t="n">
        <v>3055</v>
      </c>
      <c r="G6874">
        <f>(F6874-0,5)/3812</f>
        <v/>
      </c>
      <c r="H6874">
        <f>NORM.S.INV(G6874)</f>
        <v/>
      </c>
      <c r="I6874">
        <f>INDEX(SORT('07_MODELO_NPI'!F$26:F$3837;1;TRUE);F6874)</f>
        <v/>
      </c>
      <c r="K6874" t="n">
        <v>3055</v>
      </c>
      <c r="L6874">
        <f>(K6874-0,5)/3812</f>
        <v/>
      </c>
      <c r="M6874">
        <f>NORM.S.INV(L6874)</f>
        <v/>
      </c>
      <c r="N6874">
        <f>INDEX(SORT('08_MODELO_MULTIPLO'!G$31:G$3842;1;TRUE);K6874)</f>
        <v/>
      </c>
    </row>
    <row r="6875">
      <c r="A6875" t="n">
        <v>3056</v>
      </c>
      <c r="B6875">
        <f>(A6875-0,5)/3812</f>
        <v/>
      </c>
      <c r="C6875">
        <f>NORM.S.INV(B6875)</f>
        <v/>
      </c>
      <c r="D6875">
        <f>INDEX(SORT('06_MODELO_REFS'!F$26:F$3837;1;TRUE);A6875)</f>
        <v/>
      </c>
      <c r="F6875" t="n">
        <v>3056</v>
      </c>
      <c r="G6875">
        <f>(F6875-0,5)/3812</f>
        <v/>
      </c>
      <c r="H6875">
        <f>NORM.S.INV(G6875)</f>
        <v/>
      </c>
      <c r="I6875">
        <f>INDEX(SORT('07_MODELO_NPI'!F$26:F$3837;1;TRUE);F6875)</f>
        <v/>
      </c>
      <c r="K6875" t="n">
        <v>3056</v>
      </c>
      <c r="L6875">
        <f>(K6875-0,5)/3812</f>
        <v/>
      </c>
      <c r="M6875">
        <f>NORM.S.INV(L6875)</f>
        <v/>
      </c>
      <c r="N6875">
        <f>INDEX(SORT('08_MODELO_MULTIPLO'!G$31:G$3842;1;TRUE);K6875)</f>
        <v/>
      </c>
    </row>
    <row r="6876">
      <c r="A6876" t="n">
        <v>3057</v>
      </c>
      <c r="B6876">
        <f>(A6876-0,5)/3812</f>
        <v/>
      </c>
      <c r="C6876">
        <f>NORM.S.INV(B6876)</f>
        <v/>
      </c>
      <c r="D6876">
        <f>INDEX(SORT('06_MODELO_REFS'!F$26:F$3837;1;TRUE);A6876)</f>
        <v/>
      </c>
      <c r="F6876" t="n">
        <v>3057</v>
      </c>
      <c r="G6876">
        <f>(F6876-0,5)/3812</f>
        <v/>
      </c>
      <c r="H6876">
        <f>NORM.S.INV(G6876)</f>
        <v/>
      </c>
      <c r="I6876">
        <f>INDEX(SORT('07_MODELO_NPI'!F$26:F$3837;1;TRUE);F6876)</f>
        <v/>
      </c>
      <c r="K6876" t="n">
        <v>3057</v>
      </c>
      <c r="L6876">
        <f>(K6876-0,5)/3812</f>
        <v/>
      </c>
      <c r="M6876">
        <f>NORM.S.INV(L6876)</f>
        <v/>
      </c>
      <c r="N6876">
        <f>INDEX(SORT('08_MODELO_MULTIPLO'!G$31:G$3842;1;TRUE);K6876)</f>
        <v/>
      </c>
    </row>
    <row r="6877">
      <c r="A6877" t="n">
        <v>3058</v>
      </c>
      <c r="B6877">
        <f>(A6877-0,5)/3812</f>
        <v/>
      </c>
      <c r="C6877">
        <f>NORM.S.INV(B6877)</f>
        <v/>
      </c>
      <c r="D6877">
        <f>INDEX(SORT('06_MODELO_REFS'!F$26:F$3837;1;TRUE);A6877)</f>
        <v/>
      </c>
      <c r="F6877" t="n">
        <v>3058</v>
      </c>
      <c r="G6877">
        <f>(F6877-0,5)/3812</f>
        <v/>
      </c>
      <c r="H6877">
        <f>NORM.S.INV(G6877)</f>
        <v/>
      </c>
      <c r="I6877">
        <f>INDEX(SORT('07_MODELO_NPI'!F$26:F$3837;1;TRUE);F6877)</f>
        <v/>
      </c>
      <c r="K6877" t="n">
        <v>3058</v>
      </c>
      <c r="L6877">
        <f>(K6877-0,5)/3812</f>
        <v/>
      </c>
      <c r="M6877">
        <f>NORM.S.INV(L6877)</f>
        <v/>
      </c>
      <c r="N6877">
        <f>INDEX(SORT('08_MODELO_MULTIPLO'!G$31:G$3842;1;TRUE);K6877)</f>
        <v/>
      </c>
    </row>
    <row r="6878">
      <c r="A6878" t="n">
        <v>3059</v>
      </c>
      <c r="B6878">
        <f>(A6878-0,5)/3812</f>
        <v/>
      </c>
      <c r="C6878">
        <f>NORM.S.INV(B6878)</f>
        <v/>
      </c>
      <c r="D6878">
        <f>INDEX(SORT('06_MODELO_REFS'!F$26:F$3837;1;TRUE);A6878)</f>
        <v/>
      </c>
      <c r="F6878" t="n">
        <v>3059</v>
      </c>
      <c r="G6878">
        <f>(F6878-0,5)/3812</f>
        <v/>
      </c>
      <c r="H6878">
        <f>NORM.S.INV(G6878)</f>
        <v/>
      </c>
      <c r="I6878">
        <f>INDEX(SORT('07_MODELO_NPI'!F$26:F$3837;1;TRUE);F6878)</f>
        <v/>
      </c>
      <c r="K6878" t="n">
        <v>3059</v>
      </c>
      <c r="L6878">
        <f>(K6878-0,5)/3812</f>
        <v/>
      </c>
      <c r="M6878">
        <f>NORM.S.INV(L6878)</f>
        <v/>
      </c>
      <c r="N6878">
        <f>INDEX(SORT('08_MODELO_MULTIPLO'!G$31:G$3842;1;TRUE);K6878)</f>
        <v/>
      </c>
    </row>
    <row r="6879">
      <c r="A6879" t="n">
        <v>3060</v>
      </c>
      <c r="B6879">
        <f>(A6879-0,5)/3812</f>
        <v/>
      </c>
      <c r="C6879">
        <f>NORM.S.INV(B6879)</f>
        <v/>
      </c>
      <c r="D6879">
        <f>INDEX(SORT('06_MODELO_REFS'!F$26:F$3837;1;TRUE);A6879)</f>
        <v/>
      </c>
      <c r="F6879" t="n">
        <v>3060</v>
      </c>
      <c r="G6879">
        <f>(F6879-0,5)/3812</f>
        <v/>
      </c>
      <c r="H6879">
        <f>NORM.S.INV(G6879)</f>
        <v/>
      </c>
      <c r="I6879">
        <f>INDEX(SORT('07_MODELO_NPI'!F$26:F$3837;1;TRUE);F6879)</f>
        <v/>
      </c>
      <c r="K6879" t="n">
        <v>3060</v>
      </c>
      <c r="L6879">
        <f>(K6879-0,5)/3812</f>
        <v/>
      </c>
      <c r="M6879">
        <f>NORM.S.INV(L6879)</f>
        <v/>
      </c>
      <c r="N6879">
        <f>INDEX(SORT('08_MODELO_MULTIPLO'!G$31:G$3842;1;TRUE);K6879)</f>
        <v/>
      </c>
    </row>
    <row r="6880">
      <c r="A6880" t="n">
        <v>3061</v>
      </c>
      <c r="B6880">
        <f>(A6880-0,5)/3812</f>
        <v/>
      </c>
      <c r="C6880">
        <f>NORM.S.INV(B6880)</f>
        <v/>
      </c>
      <c r="D6880">
        <f>INDEX(SORT('06_MODELO_REFS'!F$26:F$3837;1;TRUE);A6880)</f>
        <v/>
      </c>
      <c r="F6880" t="n">
        <v>3061</v>
      </c>
      <c r="G6880">
        <f>(F6880-0,5)/3812</f>
        <v/>
      </c>
      <c r="H6880">
        <f>NORM.S.INV(G6880)</f>
        <v/>
      </c>
      <c r="I6880">
        <f>INDEX(SORT('07_MODELO_NPI'!F$26:F$3837;1;TRUE);F6880)</f>
        <v/>
      </c>
      <c r="K6880" t="n">
        <v>3061</v>
      </c>
      <c r="L6880">
        <f>(K6880-0,5)/3812</f>
        <v/>
      </c>
      <c r="M6880">
        <f>NORM.S.INV(L6880)</f>
        <v/>
      </c>
      <c r="N6880">
        <f>INDEX(SORT('08_MODELO_MULTIPLO'!G$31:G$3842;1;TRUE);K6880)</f>
        <v/>
      </c>
    </row>
    <row r="6881">
      <c r="A6881" t="n">
        <v>3062</v>
      </c>
      <c r="B6881">
        <f>(A6881-0,5)/3812</f>
        <v/>
      </c>
      <c r="C6881">
        <f>NORM.S.INV(B6881)</f>
        <v/>
      </c>
      <c r="D6881">
        <f>INDEX(SORT('06_MODELO_REFS'!F$26:F$3837;1;TRUE);A6881)</f>
        <v/>
      </c>
      <c r="F6881" t="n">
        <v>3062</v>
      </c>
      <c r="G6881">
        <f>(F6881-0,5)/3812</f>
        <v/>
      </c>
      <c r="H6881">
        <f>NORM.S.INV(G6881)</f>
        <v/>
      </c>
      <c r="I6881">
        <f>INDEX(SORT('07_MODELO_NPI'!F$26:F$3837;1;TRUE);F6881)</f>
        <v/>
      </c>
      <c r="K6881" t="n">
        <v>3062</v>
      </c>
      <c r="L6881">
        <f>(K6881-0,5)/3812</f>
        <v/>
      </c>
      <c r="M6881">
        <f>NORM.S.INV(L6881)</f>
        <v/>
      </c>
      <c r="N6881">
        <f>INDEX(SORT('08_MODELO_MULTIPLO'!G$31:G$3842;1;TRUE);K6881)</f>
        <v/>
      </c>
    </row>
    <row r="6882">
      <c r="A6882" t="n">
        <v>3063</v>
      </c>
      <c r="B6882">
        <f>(A6882-0,5)/3812</f>
        <v/>
      </c>
      <c r="C6882">
        <f>NORM.S.INV(B6882)</f>
        <v/>
      </c>
      <c r="D6882">
        <f>INDEX(SORT('06_MODELO_REFS'!F$26:F$3837;1;TRUE);A6882)</f>
        <v/>
      </c>
      <c r="F6882" t="n">
        <v>3063</v>
      </c>
      <c r="G6882">
        <f>(F6882-0,5)/3812</f>
        <v/>
      </c>
      <c r="H6882">
        <f>NORM.S.INV(G6882)</f>
        <v/>
      </c>
      <c r="I6882">
        <f>INDEX(SORT('07_MODELO_NPI'!F$26:F$3837;1;TRUE);F6882)</f>
        <v/>
      </c>
      <c r="K6882" t="n">
        <v>3063</v>
      </c>
      <c r="L6882">
        <f>(K6882-0,5)/3812</f>
        <v/>
      </c>
      <c r="M6882">
        <f>NORM.S.INV(L6882)</f>
        <v/>
      </c>
      <c r="N6882">
        <f>INDEX(SORT('08_MODELO_MULTIPLO'!G$31:G$3842;1;TRUE);K6882)</f>
        <v/>
      </c>
    </row>
    <row r="6883">
      <c r="A6883" t="n">
        <v>3064</v>
      </c>
      <c r="B6883">
        <f>(A6883-0,5)/3812</f>
        <v/>
      </c>
      <c r="C6883">
        <f>NORM.S.INV(B6883)</f>
        <v/>
      </c>
      <c r="D6883">
        <f>INDEX(SORT('06_MODELO_REFS'!F$26:F$3837;1;TRUE);A6883)</f>
        <v/>
      </c>
      <c r="F6883" t="n">
        <v>3064</v>
      </c>
      <c r="G6883">
        <f>(F6883-0,5)/3812</f>
        <v/>
      </c>
      <c r="H6883">
        <f>NORM.S.INV(G6883)</f>
        <v/>
      </c>
      <c r="I6883">
        <f>INDEX(SORT('07_MODELO_NPI'!F$26:F$3837;1;TRUE);F6883)</f>
        <v/>
      </c>
      <c r="K6883" t="n">
        <v>3064</v>
      </c>
      <c r="L6883">
        <f>(K6883-0,5)/3812</f>
        <v/>
      </c>
      <c r="M6883">
        <f>NORM.S.INV(L6883)</f>
        <v/>
      </c>
      <c r="N6883">
        <f>INDEX(SORT('08_MODELO_MULTIPLO'!G$31:G$3842;1;TRUE);K6883)</f>
        <v/>
      </c>
    </row>
    <row r="6884">
      <c r="A6884" t="n">
        <v>3065</v>
      </c>
      <c r="B6884">
        <f>(A6884-0,5)/3812</f>
        <v/>
      </c>
      <c r="C6884">
        <f>NORM.S.INV(B6884)</f>
        <v/>
      </c>
      <c r="D6884">
        <f>INDEX(SORT('06_MODELO_REFS'!F$26:F$3837;1;TRUE);A6884)</f>
        <v/>
      </c>
      <c r="F6884" t="n">
        <v>3065</v>
      </c>
      <c r="G6884">
        <f>(F6884-0,5)/3812</f>
        <v/>
      </c>
      <c r="H6884">
        <f>NORM.S.INV(G6884)</f>
        <v/>
      </c>
      <c r="I6884">
        <f>INDEX(SORT('07_MODELO_NPI'!F$26:F$3837;1;TRUE);F6884)</f>
        <v/>
      </c>
      <c r="K6884" t="n">
        <v>3065</v>
      </c>
      <c r="L6884">
        <f>(K6884-0,5)/3812</f>
        <v/>
      </c>
      <c r="M6884">
        <f>NORM.S.INV(L6884)</f>
        <v/>
      </c>
      <c r="N6884">
        <f>INDEX(SORT('08_MODELO_MULTIPLO'!G$31:G$3842;1;TRUE);K6884)</f>
        <v/>
      </c>
    </row>
    <row r="6885">
      <c r="A6885" t="n">
        <v>3066</v>
      </c>
      <c r="B6885">
        <f>(A6885-0,5)/3812</f>
        <v/>
      </c>
      <c r="C6885">
        <f>NORM.S.INV(B6885)</f>
        <v/>
      </c>
      <c r="D6885">
        <f>INDEX(SORT('06_MODELO_REFS'!F$26:F$3837;1;TRUE);A6885)</f>
        <v/>
      </c>
      <c r="F6885" t="n">
        <v>3066</v>
      </c>
      <c r="G6885">
        <f>(F6885-0,5)/3812</f>
        <v/>
      </c>
      <c r="H6885">
        <f>NORM.S.INV(G6885)</f>
        <v/>
      </c>
      <c r="I6885">
        <f>INDEX(SORT('07_MODELO_NPI'!F$26:F$3837;1;TRUE);F6885)</f>
        <v/>
      </c>
      <c r="K6885" t="n">
        <v>3066</v>
      </c>
      <c r="L6885">
        <f>(K6885-0,5)/3812</f>
        <v/>
      </c>
      <c r="M6885">
        <f>NORM.S.INV(L6885)</f>
        <v/>
      </c>
      <c r="N6885">
        <f>INDEX(SORT('08_MODELO_MULTIPLO'!G$31:G$3842;1;TRUE);K6885)</f>
        <v/>
      </c>
    </row>
    <row r="6886">
      <c r="A6886" t="n">
        <v>3067</v>
      </c>
      <c r="B6886">
        <f>(A6886-0,5)/3812</f>
        <v/>
      </c>
      <c r="C6886">
        <f>NORM.S.INV(B6886)</f>
        <v/>
      </c>
      <c r="D6886">
        <f>INDEX(SORT('06_MODELO_REFS'!F$26:F$3837;1;TRUE);A6886)</f>
        <v/>
      </c>
      <c r="F6886" t="n">
        <v>3067</v>
      </c>
      <c r="G6886">
        <f>(F6886-0,5)/3812</f>
        <v/>
      </c>
      <c r="H6886">
        <f>NORM.S.INV(G6886)</f>
        <v/>
      </c>
      <c r="I6886">
        <f>INDEX(SORT('07_MODELO_NPI'!F$26:F$3837;1;TRUE);F6886)</f>
        <v/>
      </c>
      <c r="K6886" t="n">
        <v>3067</v>
      </c>
      <c r="L6886">
        <f>(K6886-0,5)/3812</f>
        <v/>
      </c>
      <c r="M6886">
        <f>NORM.S.INV(L6886)</f>
        <v/>
      </c>
      <c r="N6886">
        <f>INDEX(SORT('08_MODELO_MULTIPLO'!G$31:G$3842;1;TRUE);K6886)</f>
        <v/>
      </c>
    </row>
    <row r="6887">
      <c r="A6887" t="n">
        <v>3068</v>
      </c>
      <c r="B6887">
        <f>(A6887-0,5)/3812</f>
        <v/>
      </c>
      <c r="C6887">
        <f>NORM.S.INV(B6887)</f>
        <v/>
      </c>
      <c r="D6887">
        <f>INDEX(SORT('06_MODELO_REFS'!F$26:F$3837;1;TRUE);A6887)</f>
        <v/>
      </c>
      <c r="F6887" t="n">
        <v>3068</v>
      </c>
      <c r="G6887">
        <f>(F6887-0,5)/3812</f>
        <v/>
      </c>
      <c r="H6887">
        <f>NORM.S.INV(G6887)</f>
        <v/>
      </c>
      <c r="I6887">
        <f>INDEX(SORT('07_MODELO_NPI'!F$26:F$3837;1;TRUE);F6887)</f>
        <v/>
      </c>
      <c r="K6887" t="n">
        <v>3068</v>
      </c>
      <c r="L6887">
        <f>(K6887-0,5)/3812</f>
        <v/>
      </c>
      <c r="M6887">
        <f>NORM.S.INV(L6887)</f>
        <v/>
      </c>
      <c r="N6887">
        <f>INDEX(SORT('08_MODELO_MULTIPLO'!G$31:G$3842;1;TRUE);K6887)</f>
        <v/>
      </c>
    </row>
    <row r="6888">
      <c r="A6888" t="n">
        <v>3069</v>
      </c>
      <c r="B6888">
        <f>(A6888-0,5)/3812</f>
        <v/>
      </c>
      <c r="C6888">
        <f>NORM.S.INV(B6888)</f>
        <v/>
      </c>
      <c r="D6888">
        <f>INDEX(SORT('06_MODELO_REFS'!F$26:F$3837;1;TRUE);A6888)</f>
        <v/>
      </c>
      <c r="F6888" t="n">
        <v>3069</v>
      </c>
      <c r="G6888">
        <f>(F6888-0,5)/3812</f>
        <v/>
      </c>
      <c r="H6888">
        <f>NORM.S.INV(G6888)</f>
        <v/>
      </c>
      <c r="I6888">
        <f>INDEX(SORT('07_MODELO_NPI'!F$26:F$3837;1;TRUE);F6888)</f>
        <v/>
      </c>
      <c r="K6888" t="n">
        <v>3069</v>
      </c>
      <c r="L6888">
        <f>(K6888-0,5)/3812</f>
        <v/>
      </c>
      <c r="M6888">
        <f>NORM.S.INV(L6888)</f>
        <v/>
      </c>
      <c r="N6888">
        <f>INDEX(SORT('08_MODELO_MULTIPLO'!G$31:G$3842;1;TRUE);K6888)</f>
        <v/>
      </c>
    </row>
    <row r="6889">
      <c r="A6889" t="n">
        <v>3070</v>
      </c>
      <c r="B6889">
        <f>(A6889-0,5)/3812</f>
        <v/>
      </c>
      <c r="C6889">
        <f>NORM.S.INV(B6889)</f>
        <v/>
      </c>
      <c r="D6889">
        <f>INDEX(SORT('06_MODELO_REFS'!F$26:F$3837;1;TRUE);A6889)</f>
        <v/>
      </c>
      <c r="F6889" t="n">
        <v>3070</v>
      </c>
      <c r="G6889">
        <f>(F6889-0,5)/3812</f>
        <v/>
      </c>
      <c r="H6889">
        <f>NORM.S.INV(G6889)</f>
        <v/>
      </c>
      <c r="I6889">
        <f>INDEX(SORT('07_MODELO_NPI'!F$26:F$3837;1;TRUE);F6889)</f>
        <v/>
      </c>
      <c r="K6889" t="n">
        <v>3070</v>
      </c>
      <c r="L6889">
        <f>(K6889-0,5)/3812</f>
        <v/>
      </c>
      <c r="M6889">
        <f>NORM.S.INV(L6889)</f>
        <v/>
      </c>
      <c r="N6889">
        <f>INDEX(SORT('08_MODELO_MULTIPLO'!G$31:G$3842;1;TRUE);K6889)</f>
        <v/>
      </c>
    </row>
    <row r="6890">
      <c r="A6890" t="n">
        <v>3071</v>
      </c>
      <c r="B6890">
        <f>(A6890-0,5)/3812</f>
        <v/>
      </c>
      <c r="C6890">
        <f>NORM.S.INV(B6890)</f>
        <v/>
      </c>
      <c r="D6890">
        <f>INDEX(SORT('06_MODELO_REFS'!F$26:F$3837;1;TRUE);A6890)</f>
        <v/>
      </c>
      <c r="F6890" t="n">
        <v>3071</v>
      </c>
      <c r="G6890">
        <f>(F6890-0,5)/3812</f>
        <v/>
      </c>
      <c r="H6890">
        <f>NORM.S.INV(G6890)</f>
        <v/>
      </c>
      <c r="I6890">
        <f>INDEX(SORT('07_MODELO_NPI'!F$26:F$3837;1;TRUE);F6890)</f>
        <v/>
      </c>
      <c r="K6890" t="n">
        <v>3071</v>
      </c>
      <c r="L6890">
        <f>(K6890-0,5)/3812</f>
        <v/>
      </c>
      <c r="M6890">
        <f>NORM.S.INV(L6890)</f>
        <v/>
      </c>
      <c r="N6890">
        <f>INDEX(SORT('08_MODELO_MULTIPLO'!G$31:G$3842;1;TRUE);K6890)</f>
        <v/>
      </c>
    </row>
    <row r="6891">
      <c r="A6891" t="n">
        <v>3072</v>
      </c>
      <c r="B6891">
        <f>(A6891-0,5)/3812</f>
        <v/>
      </c>
      <c r="C6891">
        <f>NORM.S.INV(B6891)</f>
        <v/>
      </c>
      <c r="D6891">
        <f>INDEX(SORT('06_MODELO_REFS'!F$26:F$3837;1;TRUE);A6891)</f>
        <v/>
      </c>
      <c r="F6891" t="n">
        <v>3072</v>
      </c>
      <c r="G6891">
        <f>(F6891-0,5)/3812</f>
        <v/>
      </c>
      <c r="H6891">
        <f>NORM.S.INV(G6891)</f>
        <v/>
      </c>
      <c r="I6891">
        <f>INDEX(SORT('07_MODELO_NPI'!F$26:F$3837;1;TRUE);F6891)</f>
        <v/>
      </c>
      <c r="K6891" t="n">
        <v>3072</v>
      </c>
      <c r="L6891">
        <f>(K6891-0,5)/3812</f>
        <v/>
      </c>
      <c r="M6891">
        <f>NORM.S.INV(L6891)</f>
        <v/>
      </c>
      <c r="N6891">
        <f>INDEX(SORT('08_MODELO_MULTIPLO'!G$31:G$3842;1;TRUE);K6891)</f>
        <v/>
      </c>
    </row>
    <row r="6892">
      <c r="A6892" t="n">
        <v>3073</v>
      </c>
      <c r="B6892">
        <f>(A6892-0,5)/3812</f>
        <v/>
      </c>
      <c r="C6892">
        <f>NORM.S.INV(B6892)</f>
        <v/>
      </c>
      <c r="D6892">
        <f>INDEX(SORT('06_MODELO_REFS'!F$26:F$3837;1;TRUE);A6892)</f>
        <v/>
      </c>
      <c r="F6892" t="n">
        <v>3073</v>
      </c>
      <c r="G6892">
        <f>(F6892-0,5)/3812</f>
        <v/>
      </c>
      <c r="H6892">
        <f>NORM.S.INV(G6892)</f>
        <v/>
      </c>
      <c r="I6892">
        <f>INDEX(SORT('07_MODELO_NPI'!F$26:F$3837;1;TRUE);F6892)</f>
        <v/>
      </c>
      <c r="K6892" t="n">
        <v>3073</v>
      </c>
      <c r="L6892">
        <f>(K6892-0,5)/3812</f>
        <v/>
      </c>
      <c r="M6892">
        <f>NORM.S.INV(L6892)</f>
        <v/>
      </c>
      <c r="N6892">
        <f>INDEX(SORT('08_MODELO_MULTIPLO'!G$31:G$3842;1;TRUE);K6892)</f>
        <v/>
      </c>
    </row>
    <row r="6893">
      <c r="A6893" t="n">
        <v>3074</v>
      </c>
      <c r="B6893">
        <f>(A6893-0,5)/3812</f>
        <v/>
      </c>
      <c r="C6893">
        <f>NORM.S.INV(B6893)</f>
        <v/>
      </c>
      <c r="D6893">
        <f>INDEX(SORT('06_MODELO_REFS'!F$26:F$3837;1;TRUE);A6893)</f>
        <v/>
      </c>
      <c r="F6893" t="n">
        <v>3074</v>
      </c>
      <c r="G6893">
        <f>(F6893-0,5)/3812</f>
        <v/>
      </c>
      <c r="H6893">
        <f>NORM.S.INV(G6893)</f>
        <v/>
      </c>
      <c r="I6893">
        <f>INDEX(SORT('07_MODELO_NPI'!F$26:F$3837;1;TRUE);F6893)</f>
        <v/>
      </c>
      <c r="K6893" t="n">
        <v>3074</v>
      </c>
      <c r="L6893">
        <f>(K6893-0,5)/3812</f>
        <v/>
      </c>
      <c r="M6893">
        <f>NORM.S.INV(L6893)</f>
        <v/>
      </c>
      <c r="N6893">
        <f>INDEX(SORT('08_MODELO_MULTIPLO'!G$31:G$3842;1;TRUE);K6893)</f>
        <v/>
      </c>
    </row>
    <row r="6894">
      <c r="A6894" t="n">
        <v>3075</v>
      </c>
      <c r="B6894">
        <f>(A6894-0,5)/3812</f>
        <v/>
      </c>
      <c r="C6894">
        <f>NORM.S.INV(B6894)</f>
        <v/>
      </c>
      <c r="D6894">
        <f>INDEX(SORT('06_MODELO_REFS'!F$26:F$3837;1;TRUE);A6894)</f>
        <v/>
      </c>
      <c r="F6894" t="n">
        <v>3075</v>
      </c>
      <c r="G6894">
        <f>(F6894-0,5)/3812</f>
        <v/>
      </c>
      <c r="H6894">
        <f>NORM.S.INV(G6894)</f>
        <v/>
      </c>
      <c r="I6894">
        <f>INDEX(SORT('07_MODELO_NPI'!F$26:F$3837;1;TRUE);F6894)</f>
        <v/>
      </c>
      <c r="K6894" t="n">
        <v>3075</v>
      </c>
      <c r="L6894">
        <f>(K6894-0,5)/3812</f>
        <v/>
      </c>
      <c r="M6894">
        <f>NORM.S.INV(L6894)</f>
        <v/>
      </c>
      <c r="N6894">
        <f>INDEX(SORT('08_MODELO_MULTIPLO'!G$31:G$3842;1;TRUE);K6894)</f>
        <v/>
      </c>
    </row>
    <row r="6895">
      <c r="A6895" t="n">
        <v>3076</v>
      </c>
      <c r="B6895">
        <f>(A6895-0,5)/3812</f>
        <v/>
      </c>
      <c r="C6895">
        <f>NORM.S.INV(B6895)</f>
        <v/>
      </c>
      <c r="D6895">
        <f>INDEX(SORT('06_MODELO_REFS'!F$26:F$3837;1;TRUE);A6895)</f>
        <v/>
      </c>
      <c r="F6895" t="n">
        <v>3076</v>
      </c>
      <c r="G6895">
        <f>(F6895-0,5)/3812</f>
        <v/>
      </c>
      <c r="H6895">
        <f>NORM.S.INV(G6895)</f>
        <v/>
      </c>
      <c r="I6895">
        <f>INDEX(SORT('07_MODELO_NPI'!F$26:F$3837;1;TRUE);F6895)</f>
        <v/>
      </c>
      <c r="K6895" t="n">
        <v>3076</v>
      </c>
      <c r="L6895">
        <f>(K6895-0,5)/3812</f>
        <v/>
      </c>
      <c r="M6895">
        <f>NORM.S.INV(L6895)</f>
        <v/>
      </c>
      <c r="N6895">
        <f>INDEX(SORT('08_MODELO_MULTIPLO'!G$31:G$3842;1;TRUE);K6895)</f>
        <v/>
      </c>
    </row>
    <row r="6896">
      <c r="A6896" t="n">
        <v>3077</v>
      </c>
      <c r="B6896">
        <f>(A6896-0,5)/3812</f>
        <v/>
      </c>
      <c r="C6896">
        <f>NORM.S.INV(B6896)</f>
        <v/>
      </c>
      <c r="D6896">
        <f>INDEX(SORT('06_MODELO_REFS'!F$26:F$3837;1;TRUE);A6896)</f>
        <v/>
      </c>
      <c r="F6896" t="n">
        <v>3077</v>
      </c>
      <c r="G6896">
        <f>(F6896-0,5)/3812</f>
        <v/>
      </c>
      <c r="H6896">
        <f>NORM.S.INV(G6896)</f>
        <v/>
      </c>
      <c r="I6896">
        <f>INDEX(SORT('07_MODELO_NPI'!F$26:F$3837;1;TRUE);F6896)</f>
        <v/>
      </c>
      <c r="K6896" t="n">
        <v>3077</v>
      </c>
      <c r="L6896">
        <f>(K6896-0,5)/3812</f>
        <v/>
      </c>
      <c r="M6896">
        <f>NORM.S.INV(L6896)</f>
        <v/>
      </c>
      <c r="N6896">
        <f>INDEX(SORT('08_MODELO_MULTIPLO'!G$31:G$3842;1;TRUE);K6896)</f>
        <v/>
      </c>
    </row>
    <row r="6897">
      <c r="A6897" t="n">
        <v>3078</v>
      </c>
      <c r="B6897">
        <f>(A6897-0,5)/3812</f>
        <v/>
      </c>
      <c r="C6897">
        <f>NORM.S.INV(B6897)</f>
        <v/>
      </c>
      <c r="D6897">
        <f>INDEX(SORT('06_MODELO_REFS'!F$26:F$3837;1;TRUE);A6897)</f>
        <v/>
      </c>
      <c r="F6897" t="n">
        <v>3078</v>
      </c>
      <c r="G6897">
        <f>(F6897-0,5)/3812</f>
        <v/>
      </c>
      <c r="H6897">
        <f>NORM.S.INV(G6897)</f>
        <v/>
      </c>
      <c r="I6897">
        <f>INDEX(SORT('07_MODELO_NPI'!F$26:F$3837;1;TRUE);F6897)</f>
        <v/>
      </c>
      <c r="K6897" t="n">
        <v>3078</v>
      </c>
      <c r="L6897">
        <f>(K6897-0,5)/3812</f>
        <v/>
      </c>
      <c r="M6897">
        <f>NORM.S.INV(L6897)</f>
        <v/>
      </c>
      <c r="N6897">
        <f>INDEX(SORT('08_MODELO_MULTIPLO'!G$31:G$3842;1;TRUE);K6897)</f>
        <v/>
      </c>
    </row>
    <row r="6898">
      <c r="A6898" t="n">
        <v>3079</v>
      </c>
      <c r="B6898">
        <f>(A6898-0,5)/3812</f>
        <v/>
      </c>
      <c r="C6898">
        <f>NORM.S.INV(B6898)</f>
        <v/>
      </c>
      <c r="D6898">
        <f>INDEX(SORT('06_MODELO_REFS'!F$26:F$3837;1;TRUE);A6898)</f>
        <v/>
      </c>
      <c r="F6898" t="n">
        <v>3079</v>
      </c>
      <c r="G6898">
        <f>(F6898-0,5)/3812</f>
        <v/>
      </c>
      <c r="H6898">
        <f>NORM.S.INV(G6898)</f>
        <v/>
      </c>
      <c r="I6898">
        <f>INDEX(SORT('07_MODELO_NPI'!F$26:F$3837;1;TRUE);F6898)</f>
        <v/>
      </c>
      <c r="K6898" t="n">
        <v>3079</v>
      </c>
      <c r="L6898">
        <f>(K6898-0,5)/3812</f>
        <v/>
      </c>
      <c r="M6898">
        <f>NORM.S.INV(L6898)</f>
        <v/>
      </c>
      <c r="N6898">
        <f>INDEX(SORT('08_MODELO_MULTIPLO'!G$31:G$3842;1;TRUE);K6898)</f>
        <v/>
      </c>
    </row>
    <row r="6899">
      <c r="A6899" t="n">
        <v>3080</v>
      </c>
      <c r="B6899">
        <f>(A6899-0,5)/3812</f>
        <v/>
      </c>
      <c r="C6899">
        <f>NORM.S.INV(B6899)</f>
        <v/>
      </c>
      <c r="D6899">
        <f>INDEX(SORT('06_MODELO_REFS'!F$26:F$3837;1;TRUE);A6899)</f>
        <v/>
      </c>
      <c r="F6899" t="n">
        <v>3080</v>
      </c>
      <c r="G6899">
        <f>(F6899-0,5)/3812</f>
        <v/>
      </c>
      <c r="H6899">
        <f>NORM.S.INV(G6899)</f>
        <v/>
      </c>
      <c r="I6899">
        <f>INDEX(SORT('07_MODELO_NPI'!F$26:F$3837;1;TRUE);F6899)</f>
        <v/>
      </c>
      <c r="K6899" t="n">
        <v>3080</v>
      </c>
      <c r="L6899">
        <f>(K6899-0,5)/3812</f>
        <v/>
      </c>
      <c r="M6899">
        <f>NORM.S.INV(L6899)</f>
        <v/>
      </c>
      <c r="N6899">
        <f>INDEX(SORT('08_MODELO_MULTIPLO'!G$31:G$3842;1;TRUE);K6899)</f>
        <v/>
      </c>
    </row>
    <row r="6900">
      <c r="A6900" t="n">
        <v>3081</v>
      </c>
      <c r="B6900">
        <f>(A6900-0,5)/3812</f>
        <v/>
      </c>
      <c r="C6900">
        <f>NORM.S.INV(B6900)</f>
        <v/>
      </c>
      <c r="D6900">
        <f>INDEX(SORT('06_MODELO_REFS'!F$26:F$3837;1;TRUE);A6900)</f>
        <v/>
      </c>
      <c r="F6900" t="n">
        <v>3081</v>
      </c>
      <c r="G6900">
        <f>(F6900-0,5)/3812</f>
        <v/>
      </c>
      <c r="H6900">
        <f>NORM.S.INV(G6900)</f>
        <v/>
      </c>
      <c r="I6900">
        <f>INDEX(SORT('07_MODELO_NPI'!F$26:F$3837;1;TRUE);F6900)</f>
        <v/>
      </c>
      <c r="K6900" t="n">
        <v>3081</v>
      </c>
      <c r="L6900">
        <f>(K6900-0,5)/3812</f>
        <v/>
      </c>
      <c r="M6900">
        <f>NORM.S.INV(L6900)</f>
        <v/>
      </c>
      <c r="N6900">
        <f>INDEX(SORT('08_MODELO_MULTIPLO'!G$31:G$3842;1;TRUE);K6900)</f>
        <v/>
      </c>
    </row>
    <row r="6901">
      <c r="A6901" t="n">
        <v>3082</v>
      </c>
      <c r="B6901">
        <f>(A6901-0,5)/3812</f>
        <v/>
      </c>
      <c r="C6901">
        <f>NORM.S.INV(B6901)</f>
        <v/>
      </c>
      <c r="D6901">
        <f>INDEX(SORT('06_MODELO_REFS'!F$26:F$3837;1;TRUE);A6901)</f>
        <v/>
      </c>
      <c r="F6901" t="n">
        <v>3082</v>
      </c>
      <c r="G6901">
        <f>(F6901-0,5)/3812</f>
        <v/>
      </c>
      <c r="H6901">
        <f>NORM.S.INV(G6901)</f>
        <v/>
      </c>
      <c r="I6901">
        <f>INDEX(SORT('07_MODELO_NPI'!F$26:F$3837;1;TRUE);F6901)</f>
        <v/>
      </c>
      <c r="K6901" t="n">
        <v>3082</v>
      </c>
      <c r="L6901">
        <f>(K6901-0,5)/3812</f>
        <v/>
      </c>
      <c r="M6901">
        <f>NORM.S.INV(L6901)</f>
        <v/>
      </c>
      <c r="N6901">
        <f>INDEX(SORT('08_MODELO_MULTIPLO'!G$31:G$3842;1;TRUE);K6901)</f>
        <v/>
      </c>
    </row>
    <row r="6902">
      <c r="A6902" t="n">
        <v>3083</v>
      </c>
      <c r="B6902">
        <f>(A6902-0,5)/3812</f>
        <v/>
      </c>
      <c r="C6902">
        <f>NORM.S.INV(B6902)</f>
        <v/>
      </c>
      <c r="D6902">
        <f>INDEX(SORT('06_MODELO_REFS'!F$26:F$3837;1;TRUE);A6902)</f>
        <v/>
      </c>
      <c r="F6902" t="n">
        <v>3083</v>
      </c>
      <c r="G6902">
        <f>(F6902-0,5)/3812</f>
        <v/>
      </c>
      <c r="H6902">
        <f>NORM.S.INV(G6902)</f>
        <v/>
      </c>
      <c r="I6902">
        <f>INDEX(SORT('07_MODELO_NPI'!F$26:F$3837;1;TRUE);F6902)</f>
        <v/>
      </c>
      <c r="K6902" t="n">
        <v>3083</v>
      </c>
      <c r="L6902">
        <f>(K6902-0,5)/3812</f>
        <v/>
      </c>
      <c r="M6902">
        <f>NORM.S.INV(L6902)</f>
        <v/>
      </c>
      <c r="N6902">
        <f>INDEX(SORT('08_MODELO_MULTIPLO'!G$31:G$3842;1;TRUE);K6902)</f>
        <v/>
      </c>
    </row>
    <row r="6903">
      <c r="A6903" t="n">
        <v>3084</v>
      </c>
      <c r="B6903">
        <f>(A6903-0,5)/3812</f>
        <v/>
      </c>
      <c r="C6903">
        <f>NORM.S.INV(B6903)</f>
        <v/>
      </c>
      <c r="D6903">
        <f>INDEX(SORT('06_MODELO_REFS'!F$26:F$3837;1;TRUE);A6903)</f>
        <v/>
      </c>
      <c r="F6903" t="n">
        <v>3084</v>
      </c>
      <c r="G6903">
        <f>(F6903-0,5)/3812</f>
        <v/>
      </c>
      <c r="H6903">
        <f>NORM.S.INV(G6903)</f>
        <v/>
      </c>
      <c r="I6903">
        <f>INDEX(SORT('07_MODELO_NPI'!F$26:F$3837;1;TRUE);F6903)</f>
        <v/>
      </c>
      <c r="K6903" t="n">
        <v>3084</v>
      </c>
      <c r="L6903">
        <f>(K6903-0,5)/3812</f>
        <v/>
      </c>
      <c r="M6903">
        <f>NORM.S.INV(L6903)</f>
        <v/>
      </c>
      <c r="N6903">
        <f>INDEX(SORT('08_MODELO_MULTIPLO'!G$31:G$3842;1;TRUE);K6903)</f>
        <v/>
      </c>
    </row>
    <row r="6904">
      <c r="A6904" t="n">
        <v>3085</v>
      </c>
      <c r="B6904">
        <f>(A6904-0,5)/3812</f>
        <v/>
      </c>
      <c r="C6904">
        <f>NORM.S.INV(B6904)</f>
        <v/>
      </c>
      <c r="D6904">
        <f>INDEX(SORT('06_MODELO_REFS'!F$26:F$3837;1;TRUE);A6904)</f>
        <v/>
      </c>
      <c r="F6904" t="n">
        <v>3085</v>
      </c>
      <c r="G6904">
        <f>(F6904-0,5)/3812</f>
        <v/>
      </c>
      <c r="H6904">
        <f>NORM.S.INV(G6904)</f>
        <v/>
      </c>
      <c r="I6904">
        <f>INDEX(SORT('07_MODELO_NPI'!F$26:F$3837;1;TRUE);F6904)</f>
        <v/>
      </c>
      <c r="K6904" t="n">
        <v>3085</v>
      </c>
      <c r="L6904">
        <f>(K6904-0,5)/3812</f>
        <v/>
      </c>
      <c r="M6904">
        <f>NORM.S.INV(L6904)</f>
        <v/>
      </c>
      <c r="N6904">
        <f>INDEX(SORT('08_MODELO_MULTIPLO'!G$31:G$3842;1;TRUE);K6904)</f>
        <v/>
      </c>
    </row>
    <row r="6905">
      <c r="A6905" t="n">
        <v>3086</v>
      </c>
      <c r="B6905">
        <f>(A6905-0,5)/3812</f>
        <v/>
      </c>
      <c r="C6905">
        <f>NORM.S.INV(B6905)</f>
        <v/>
      </c>
      <c r="D6905">
        <f>INDEX(SORT('06_MODELO_REFS'!F$26:F$3837;1;TRUE);A6905)</f>
        <v/>
      </c>
      <c r="F6905" t="n">
        <v>3086</v>
      </c>
      <c r="G6905">
        <f>(F6905-0,5)/3812</f>
        <v/>
      </c>
      <c r="H6905">
        <f>NORM.S.INV(G6905)</f>
        <v/>
      </c>
      <c r="I6905">
        <f>INDEX(SORT('07_MODELO_NPI'!F$26:F$3837;1;TRUE);F6905)</f>
        <v/>
      </c>
      <c r="K6905" t="n">
        <v>3086</v>
      </c>
      <c r="L6905">
        <f>(K6905-0,5)/3812</f>
        <v/>
      </c>
      <c r="M6905">
        <f>NORM.S.INV(L6905)</f>
        <v/>
      </c>
      <c r="N6905">
        <f>INDEX(SORT('08_MODELO_MULTIPLO'!G$31:G$3842;1;TRUE);K6905)</f>
        <v/>
      </c>
    </row>
    <row r="6906">
      <c r="A6906" t="n">
        <v>3087</v>
      </c>
      <c r="B6906">
        <f>(A6906-0,5)/3812</f>
        <v/>
      </c>
      <c r="C6906">
        <f>NORM.S.INV(B6906)</f>
        <v/>
      </c>
      <c r="D6906">
        <f>INDEX(SORT('06_MODELO_REFS'!F$26:F$3837;1;TRUE);A6906)</f>
        <v/>
      </c>
      <c r="F6906" t="n">
        <v>3087</v>
      </c>
      <c r="G6906">
        <f>(F6906-0,5)/3812</f>
        <v/>
      </c>
      <c r="H6906">
        <f>NORM.S.INV(G6906)</f>
        <v/>
      </c>
      <c r="I6906">
        <f>INDEX(SORT('07_MODELO_NPI'!F$26:F$3837;1;TRUE);F6906)</f>
        <v/>
      </c>
      <c r="K6906" t="n">
        <v>3087</v>
      </c>
      <c r="L6906">
        <f>(K6906-0,5)/3812</f>
        <v/>
      </c>
      <c r="M6906">
        <f>NORM.S.INV(L6906)</f>
        <v/>
      </c>
      <c r="N6906">
        <f>INDEX(SORT('08_MODELO_MULTIPLO'!G$31:G$3842;1;TRUE);K6906)</f>
        <v/>
      </c>
    </row>
    <row r="6907">
      <c r="A6907" t="n">
        <v>3088</v>
      </c>
      <c r="B6907">
        <f>(A6907-0,5)/3812</f>
        <v/>
      </c>
      <c r="C6907">
        <f>NORM.S.INV(B6907)</f>
        <v/>
      </c>
      <c r="D6907">
        <f>INDEX(SORT('06_MODELO_REFS'!F$26:F$3837;1;TRUE);A6907)</f>
        <v/>
      </c>
      <c r="F6907" t="n">
        <v>3088</v>
      </c>
      <c r="G6907">
        <f>(F6907-0,5)/3812</f>
        <v/>
      </c>
      <c r="H6907">
        <f>NORM.S.INV(G6907)</f>
        <v/>
      </c>
      <c r="I6907">
        <f>INDEX(SORT('07_MODELO_NPI'!F$26:F$3837;1;TRUE);F6907)</f>
        <v/>
      </c>
      <c r="K6907" t="n">
        <v>3088</v>
      </c>
      <c r="L6907">
        <f>(K6907-0,5)/3812</f>
        <v/>
      </c>
      <c r="M6907">
        <f>NORM.S.INV(L6907)</f>
        <v/>
      </c>
      <c r="N6907">
        <f>INDEX(SORT('08_MODELO_MULTIPLO'!G$31:G$3842;1;TRUE);K6907)</f>
        <v/>
      </c>
    </row>
    <row r="6908">
      <c r="A6908" t="n">
        <v>3089</v>
      </c>
      <c r="B6908">
        <f>(A6908-0,5)/3812</f>
        <v/>
      </c>
      <c r="C6908">
        <f>NORM.S.INV(B6908)</f>
        <v/>
      </c>
      <c r="D6908">
        <f>INDEX(SORT('06_MODELO_REFS'!F$26:F$3837;1;TRUE);A6908)</f>
        <v/>
      </c>
      <c r="F6908" t="n">
        <v>3089</v>
      </c>
      <c r="G6908">
        <f>(F6908-0,5)/3812</f>
        <v/>
      </c>
      <c r="H6908">
        <f>NORM.S.INV(G6908)</f>
        <v/>
      </c>
      <c r="I6908">
        <f>INDEX(SORT('07_MODELO_NPI'!F$26:F$3837;1;TRUE);F6908)</f>
        <v/>
      </c>
      <c r="K6908" t="n">
        <v>3089</v>
      </c>
      <c r="L6908">
        <f>(K6908-0,5)/3812</f>
        <v/>
      </c>
      <c r="M6908">
        <f>NORM.S.INV(L6908)</f>
        <v/>
      </c>
      <c r="N6908">
        <f>INDEX(SORT('08_MODELO_MULTIPLO'!G$31:G$3842;1;TRUE);K6908)</f>
        <v/>
      </c>
    </row>
    <row r="6909">
      <c r="A6909" t="n">
        <v>3090</v>
      </c>
      <c r="B6909">
        <f>(A6909-0,5)/3812</f>
        <v/>
      </c>
      <c r="C6909">
        <f>NORM.S.INV(B6909)</f>
        <v/>
      </c>
      <c r="D6909">
        <f>INDEX(SORT('06_MODELO_REFS'!F$26:F$3837;1;TRUE);A6909)</f>
        <v/>
      </c>
      <c r="F6909" t="n">
        <v>3090</v>
      </c>
      <c r="G6909">
        <f>(F6909-0,5)/3812</f>
        <v/>
      </c>
      <c r="H6909">
        <f>NORM.S.INV(G6909)</f>
        <v/>
      </c>
      <c r="I6909">
        <f>INDEX(SORT('07_MODELO_NPI'!F$26:F$3837;1;TRUE);F6909)</f>
        <v/>
      </c>
      <c r="K6909" t="n">
        <v>3090</v>
      </c>
      <c r="L6909">
        <f>(K6909-0,5)/3812</f>
        <v/>
      </c>
      <c r="M6909">
        <f>NORM.S.INV(L6909)</f>
        <v/>
      </c>
      <c r="N6909">
        <f>INDEX(SORT('08_MODELO_MULTIPLO'!G$31:G$3842;1;TRUE);K6909)</f>
        <v/>
      </c>
    </row>
    <row r="6910">
      <c r="A6910" t="n">
        <v>3091</v>
      </c>
      <c r="B6910">
        <f>(A6910-0,5)/3812</f>
        <v/>
      </c>
      <c r="C6910">
        <f>NORM.S.INV(B6910)</f>
        <v/>
      </c>
      <c r="D6910">
        <f>INDEX(SORT('06_MODELO_REFS'!F$26:F$3837;1;TRUE);A6910)</f>
        <v/>
      </c>
      <c r="F6910" t="n">
        <v>3091</v>
      </c>
      <c r="G6910">
        <f>(F6910-0,5)/3812</f>
        <v/>
      </c>
      <c r="H6910">
        <f>NORM.S.INV(G6910)</f>
        <v/>
      </c>
      <c r="I6910">
        <f>INDEX(SORT('07_MODELO_NPI'!F$26:F$3837;1;TRUE);F6910)</f>
        <v/>
      </c>
      <c r="K6910" t="n">
        <v>3091</v>
      </c>
      <c r="L6910">
        <f>(K6910-0,5)/3812</f>
        <v/>
      </c>
      <c r="M6910">
        <f>NORM.S.INV(L6910)</f>
        <v/>
      </c>
      <c r="N6910">
        <f>INDEX(SORT('08_MODELO_MULTIPLO'!G$31:G$3842;1;TRUE);K6910)</f>
        <v/>
      </c>
    </row>
    <row r="6911">
      <c r="A6911" t="n">
        <v>3092</v>
      </c>
      <c r="B6911">
        <f>(A6911-0,5)/3812</f>
        <v/>
      </c>
      <c r="C6911">
        <f>NORM.S.INV(B6911)</f>
        <v/>
      </c>
      <c r="D6911">
        <f>INDEX(SORT('06_MODELO_REFS'!F$26:F$3837;1;TRUE);A6911)</f>
        <v/>
      </c>
      <c r="F6911" t="n">
        <v>3092</v>
      </c>
      <c r="G6911">
        <f>(F6911-0,5)/3812</f>
        <v/>
      </c>
      <c r="H6911">
        <f>NORM.S.INV(G6911)</f>
        <v/>
      </c>
      <c r="I6911">
        <f>INDEX(SORT('07_MODELO_NPI'!F$26:F$3837;1;TRUE);F6911)</f>
        <v/>
      </c>
      <c r="K6911" t="n">
        <v>3092</v>
      </c>
      <c r="L6911">
        <f>(K6911-0,5)/3812</f>
        <v/>
      </c>
      <c r="M6911">
        <f>NORM.S.INV(L6911)</f>
        <v/>
      </c>
      <c r="N6911">
        <f>INDEX(SORT('08_MODELO_MULTIPLO'!G$31:G$3842;1;TRUE);K6911)</f>
        <v/>
      </c>
    </row>
    <row r="6912">
      <c r="A6912" t="n">
        <v>3093</v>
      </c>
      <c r="B6912">
        <f>(A6912-0,5)/3812</f>
        <v/>
      </c>
      <c r="C6912">
        <f>NORM.S.INV(B6912)</f>
        <v/>
      </c>
      <c r="D6912">
        <f>INDEX(SORT('06_MODELO_REFS'!F$26:F$3837;1;TRUE);A6912)</f>
        <v/>
      </c>
      <c r="F6912" t="n">
        <v>3093</v>
      </c>
      <c r="G6912">
        <f>(F6912-0,5)/3812</f>
        <v/>
      </c>
      <c r="H6912">
        <f>NORM.S.INV(G6912)</f>
        <v/>
      </c>
      <c r="I6912">
        <f>INDEX(SORT('07_MODELO_NPI'!F$26:F$3837;1;TRUE);F6912)</f>
        <v/>
      </c>
      <c r="K6912" t="n">
        <v>3093</v>
      </c>
      <c r="L6912">
        <f>(K6912-0,5)/3812</f>
        <v/>
      </c>
      <c r="M6912">
        <f>NORM.S.INV(L6912)</f>
        <v/>
      </c>
      <c r="N6912">
        <f>INDEX(SORT('08_MODELO_MULTIPLO'!G$31:G$3842;1;TRUE);K6912)</f>
        <v/>
      </c>
    </row>
    <row r="6913">
      <c r="A6913" t="n">
        <v>3094</v>
      </c>
      <c r="B6913">
        <f>(A6913-0,5)/3812</f>
        <v/>
      </c>
      <c r="C6913">
        <f>NORM.S.INV(B6913)</f>
        <v/>
      </c>
      <c r="D6913">
        <f>INDEX(SORT('06_MODELO_REFS'!F$26:F$3837;1;TRUE);A6913)</f>
        <v/>
      </c>
      <c r="F6913" t="n">
        <v>3094</v>
      </c>
      <c r="G6913">
        <f>(F6913-0,5)/3812</f>
        <v/>
      </c>
      <c r="H6913">
        <f>NORM.S.INV(G6913)</f>
        <v/>
      </c>
      <c r="I6913">
        <f>INDEX(SORT('07_MODELO_NPI'!F$26:F$3837;1;TRUE);F6913)</f>
        <v/>
      </c>
      <c r="K6913" t="n">
        <v>3094</v>
      </c>
      <c r="L6913">
        <f>(K6913-0,5)/3812</f>
        <v/>
      </c>
      <c r="M6913">
        <f>NORM.S.INV(L6913)</f>
        <v/>
      </c>
      <c r="N6913">
        <f>INDEX(SORT('08_MODELO_MULTIPLO'!G$31:G$3842;1;TRUE);K6913)</f>
        <v/>
      </c>
    </row>
    <row r="6914">
      <c r="A6914" t="n">
        <v>3095</v>
      </c>
      <c r="B6914">
        <f>(A6914-0,5)/3812</f>
        <v/>
      </c>
      <c r="C6914">
        <f>NORM.S.INV(B6914)</f>
        <v/>
      </c>
      <c r="D6914">
        <f>INDEX(SORT('06_MODELO_REFS'!F$26:F$3837;1;TRUE);A6914)</f>
        <v/>
      </c>
      <c r="F6914" t="n">
        <v>3095</v>
      </c>
      <c r="G6914">
        <f>(F6914-0,5)/3812</f>
        <v/>
      </c>
      <c r="H6914">
        <f>NORM.S.INV(G6914)</f>
        <v/>
      </c>
      <c r="I6914">
        <f>INDEX(SORT('07_MODELO_NPI'!F$26:F$3837;1;TRUE);F6914)</f>
        <v/>
      </c>
      <c r="K6914" t="n">
        <v>3095</v>
      </c>
      <c r="L6914">
        <f>(K6914-0,5)/3812</f>
        <v/>
      </c>
      <c r="M6914">
        <f>NORM.S.INV(L6914)</f>
        <v/>
      </c>
      <c r="N6914">
        <f>INDEX(SORT('08_MODELO_MULTIPLO'!G$31:G$3842;1;TRUE);K6914)</f>
        <v/>
      </c>
    </row>
    <row r="6915">
      <c r="A6915" t="n">
        <v>3096</v>
      </c>
      <c r="B6915">
        <f>(A6915-0,5)/3812</f>
        <v/>
      </c>
      <c r="C6915">
        <f>NORM.S.INV(B6915)</f>
        <v/>
      </c>
      <c r="D6915">
        <f>INDEX(SORT('06_MODELO_REFS'!F$26:F$3837;1;TRUE);A6915)</f>
        <v/>
      </c>
      <c r="F6915" t="n">
        <v>3096</v>
      </c>
      <c r="G6915">
        <f>(F6915-0,5)/3812</f>
        <v/>
      </c>
      <c r="H6915">
        <f>NORM.S.INV(G6915)</f>
        <v/>
      </c>
      <c r="I6915">
        <f>INDEX(SORT('07_MODELO_NPI'!F$26:F$3837;1;TRUE);F6915)</f>
        <v/>
      </c>
      <c r="K6915" t="n">
        <v>3096</v>
      </c>
      <c r="L6915">
        <f>(K6915-0,5)/3812</f>
        <v/>
      </c>
      <c r="M6915">
        <f>NORM.S.INV(L6915)</f>
        <v/>
      </c>
      <c r="N6915">
        <f>INDEX(SORT('08_MODELO_MULTIPLO'!G$31:G$3842;1;TRUE);K6915)</f>
        <v/>
      </c>
    </row>
    <row r="6916">
      <c r="A6916" t="n">
        <v>3097</v>
      </c>
      <c r="B6916">
        <f>(A6916-0,5)/3812</f>
        <v/>
      </c>
      <c r="C6916">
        <f>NORM.S.INV(B6916)</f>
        <v/>
      </c>
      <c r="D6916">
        <f>INDEX(SORT('06_MODELO_REFS'!F$26:F$3837;1;TRUE);A6916)</f>
        <v/>
      </c>
      <c r="F6916" t="n">
        <v>3097</v>
      </c>
      <c r="G6916">
        <f>(F6916-0,5)/3812</f>
        <v/>
      </c>
      <c r="H6916">
        <f>NORM.S.INV(G6916)</f>
        <v/>
      </c>
      <c r="I6916">
        <f>INDEX(SORT('07_MODELO_NPI'!F$26:F$3837;1;TRUE);F6916)</f>
        <v/>
      </c>
      <c r="K6916" t="n">
        <v>3097</v>
      </c>
      <c r="L6916">
        <f>(K6916-0,5)/3812</f>
        <v/>
      </c>
      <c r="M6916">
        <f>NORM.S.INV(L6916)</f>
        <v/>
      </c>
      <c r="N6916">
        <f>INDEX(SORT('08_MODELO_MULTIPLO'!G$31:G$3842;1;TRUE);K6916)</f>
        <v/>
      </c>
    </row>
    <row r="6917">
      <c r="A6917" t="n">
        <v>3098</v>
      </c>
      <c r="B6917">
        <f>(A6917-0,5)/3812</f>
        <v/>
      </c>
      <c r="C6917">
        <f>NORM.S.INV(B6917)</f>
        <v/>
      </c>
      <c r="D6917">
        <f>INDEX(SORT('06_MODELO_REFS'!F$26:F$3837;1;TRUE);A6917)</f>
        <v/>
      </c>
      <c r="F6917" t="n">
        <v>3098</v>
      </c>
      <c r="G6917">
        <f>(F6917-0,5)/3812</f>
        <v/>
      </c>
      <c r="H6917">
        <f>NORM.S.INV(G6917)</f>
        <v/>
      </c>
      <c r="I6917">
        <f>INDEX(SORT('07_MODELO_NPI'!F$26:F$3837;1;TRUE);F6917)</f>
        <v/>
      </c>
      <c r="K6917" t="n">
        <v>3098</v>
      </c>
      <c r="L6917">
        <f>(K6917-0,5)/3812</f>
        <v/>
      </c>
      <c r="M6917">
        <f>NORM.S.INV(L6917)</f>
        <v/>
      </c>
      <c r="N6917">
        <f>INDEX(SORT('08_MODELO_MULTIPLO'!G$31:G$3842;1;TRUE);K6917)</f>
        <v/>
      </c>
    </row>
    <row r="6918">
      <c r="A6918" t="n">
        <v>3099</v>
      </c>
      <c r="B6918">
        <f>(A6918-0,5)/3812</f>
        <v/>
      </c>
      <c r="C6918">
        <f>NORM.S.INV(B6918)</f>
        <v/>
      </c>
      <c r="D6918">
        <f>INDEX(SORT('06_MODELO_REFS'!F$26:F$3837;1;TRUE);A6918)</f>
        <v/>
      </c>
      <c r="F6918" t="n">
        <v>3099</v>
      </c>
      <c r="G6918">
        <f>(F6918-0,5)/3812</f>
        <v/>
      </c>
      <c r="H6918">
        <f>NORM.S.INV(G6918)</f>
        <v/>
      </c>
      <c r="I6918">
        <f>INDEX(SORT('07_MODELO_NPI'!F$26:F$3837;1;TRUE);F6918)</f>
        <v/>
      </c>
      <c r="K6918" t="n">
        <v>3099</v>
      </c>
      <c r="L6918">
        <f>(K6918-0,5)/3812</f>
        <v/>
      </c>
      <c r="M6918">
        <f>NORM.S.INV(L6918)</f>
        <v/>
      </c>
      <c r="N6918">
        <f>INDEX(SORT('08_MODELO_MULTIPLO'!G$31:G$3842;1;TRUE);K6918)</f>
        <v/>
      </c>
    </row>
    <row r="6919">
      <c r="A6919" t="n">
        <v>3100</v>
      </c>
      <c r="B6919">
        <f>(A6919-0,5)/3812</f>
        <v/>
      </c>
      <c r="C6919">
        <f>NORM.S.INV(B6919)</f>
        <v/>
      </c>
      <c r="D6919">
        <f>INDEX(SORT('06_MODELO_REFS'!F$26:F$3837;1;TRUE);A6919)</f>
        <v/>
      </c>
      <c r="F6919" t="n">
        <v>3100</v>
      </c>
      <c r="G6919">
        <f>(F6919-0,5)/3812</f>
        <v/>
      </c>
      <c r="H6919">
        <f>NORM.S.INV(G6919)</f>
        <v/>
      </c>
      <c r="I6919">
        <f>INDEX(SORT('07_MODELO_NPI'!F$26:F$3837;1;TRUE);F6919)</f>
        <v/>
      </c>
      <c r="K6919" t="n">
        <v>3100</v>
      </c>
      <c r="L6919">
        <f>(K6919-0,5)/3812</f>
        <v/>
      </c>
      <c r="M6919">
        <f>NORM.S.INV(L6919)</f>
        <v/>
      </c>
      <c r="N6919">
        <f>INDEX(SORT('08_MODELO_MULTIPLO'!G$31:G$3842;1;TRUE);K6919)</f>
        <v/>
      </c>
    </row>
    <row r="6920">
      <c r="A6920" t="n">
        <v>3101</v>
      </c>
      <c r="B6920">
        <f>(A6920-0,5)/3812</f>
        <v/>
      </c>
      <c r="C6920">
        <f>NORM.S.INV(B6920)</f>
        <v/>
      </c>
      <c r="D6920">
        <f>INDEX(SORT('06_MODELO_REFS'!F$26:F$3837;1;TRUE);A6920)</f>
        <v/>
      </c>
      <c r="F6920" t="n">
        <v>3101</v>
      </c>
      <c r="G6920">
        <f>(F6920-0,5)/3812</f>
        <v/>
      </c>
      <c r="H6920">
        <f>NORM.S.INV(G6920)</f>
        <v/>
      </c>
      <c r="I6920">
        <f>INDEX(SORT('07_MODELO_NPI'!F$26:F$3837;1;TRUE);F6920)</f>
        <v/>
      </c>
      <c r="K6920" t="n">
        <v>3101</v>
      </c>
      <c r="L6920">
        <f>(K6920-0,5)/3812</f>
        <v/>
      </c>
      <c r="M6920">
        <f>NORM.S.INV(L6920)</f>
        <v/>
      </c>
      <c r="N6920">
        <f>INDEX(SORT('08_MODELO_MULTIPLO'!G$31:G$3842;1;TRUE);K6920)</f>
        <v/>
      </c>
    </row>
    <row r="6921">
      <c r="A6921" t="n">
        <v>3102</v>
      </c>
      <c r="B6921">
        <f>(A6921-0,5)/3812</f>
        <v/>
      </c>
      <c r="C6921">
        <f>NORM.S.INV(B6921)</f>
        <v/>
      </c>
      <c r="D6921">
        <f>INDEX(SORT('06_MODELO_REFS'!F$26:F$3837;1;TRUE);A6921)</f>
        <v/>
      </c>
      <c r="F6921" t="n">
        <v>3102</v>
      </c>
      <c r="G6921">
        <f>(F6921-0,5)/3812</f>
        <v/>
      </c>
      <c r="H6921">
        <f>NORM.S.INV(G6921)</f>
        <v/>
      </c>
      <c r="I6921">
        <f>INDEX(SORT('07_MODELO_NPI'!F$26:F$3837;1;TRUE);F6921)</f>
        <v/>
      </c>
      <c r="K6921" t="n">
        <v>3102</v>
      </c>
      <c r="L6921">
        <f>(K6921-0,5)/3812</f>
        <v/>
      </c>
      <c r="M6921">
        <f>NORM.S.INV(L6921)</f>
        <v/>
      </c>
      <c r="N6921">
        <f>INDEX(SORT('08_MODELO_MULTIPLO'!G$31:G$3842;1;TRUE);K6921)</f>
        <v/>
      </c>
    </row>
    <row r="6922">
      <c r="A6922" t="n">
        <v>3103</v>
      </c>
      <c r="B6922">
        <f>(A6922-0,5)/3812</f>
        <v/>
      </c>
      <c r="C6922">
        <f>NORM.S.INV(B6922)</f>
        <v/>
      </c>
      <c r="D6922">
        <f>INDEX(SORT('06_MODELO_REFS'!F$26:F$3837;1;TRUE);A6922)</f>
        <v/>
      </c>
      <c r="F6922" t="n">
        <v>3103</v>
      </c>
      <c r="G6922">
        <f>(F6922-0,5)/3812</f>
        <v/>
      </c>
      <c r="H6922">
        <f>NORM.S.INV(G6922)</f>
        <v/>
      </c>
      <c r="I6922">
        <f>INDEX(SORT('07_MODELO_NPI'!F$26:F$3837;1;TRUE);F6922)</f>
        <v/>
      </c>
      <c r="K6922" t="n">
        <v>3103</v>
      </c>
      <c r="L6922">
        <f>(K6922-0,5)/3812</f>
        <v/>
      </c>
      <c r="M6922">
        <f>NORM.S.INV(L6922)</f>
        <v/>
      </c>
      <c r="N6922">
        <f>INDEX(SORT('08_MODELO_MULTIPLO'!G$31:G$3842;1;TRUE);K6922)</f>
        <v/>
      </c>
    </row>
    <row r="6923">
      <c r="A6923" t="n">
        <v>3104</v>
      </c>
      <c r="B6923">
        <f>(A6923-0,5)/3812</f>
        <v/>
      </c>
      <c r="C6923">
        <f>NORM.S.INV(B6923)</f>
        <v/>
      </c>
      <c r="D6923">
        <f>INDEX(SORT('06_MODELO_REFS'!F$26:F$3837;1;TRUE);A6923)</f>
        <v/>
      </c>
      <c r="F6923" t="n">
        <v>3104</v>
      </c>
      <c r="G6923">
        <f>(F6923-0,5)/3812</f>
        <v/>
      </c>
      <c r="H6923">
        <f>NORM.S.INV(G6923)</f>
        <v/>
      </c>
      <c r="I6923">
        <f>INDEX(SORT('07_MODELO_NPI'!F$26:F$3837;1;TRUE);F6923)</f>
        <v/>
      </c>
      <c r="K6923" t="n">
        <v>3104</v>
      </c>
      <c r="L6923">
        <f>(K6923-0,5)/3812</f>
        <v/>
      </c>
      <c r="M6923">
        <f>NORM.S.INV(L6923)</f>
        <v/>
      </c>
      <c r="N6923">
        <f>INDEX(SORT('08_MODELO_MULTIPLO'!G$31:G$3842;1;TRUE);K6923)</f>
        <v/>
      </c>
    </row>
    <row r="6924">
      <c r="A6924" t="n">
        <v>3105</v>
      </c>
      <c r="B6924">
        <f>(A6924-0,5)/3812</f>
        <v/>
      </c>
      <c r="C6924">
        <f>NORM.S.INV(B6924)</f>
        <v/>
      </c>
      <c r="D6924">
        <f>INDEX(SORT('06_MODELO_REFS'!F$26:F$3837;1;TRUE);A6924)</f>
        <v/>
      </c>
      <c r="F6924" t="n">
        <v>3105</v>
      </c>
      <c r="G6924">
        <f>(F6924-0,5)/3812</f>
        <v/>
      </c>
      <c r="H6924">
        <f>NORM.S.INV(G6924)</f>
        <v/>
      </c>
      <c r="I6924">
        <f>INDEX(SORT('07_MODELO_NPI'!F$26:F$3837;1;TRUE);F6924)</f>
        <v/>
      </c>
      <c r="K6924" t="n">
        <v>3105</v>
      </c>
      <c r="L6924">
        <f>(K6924-0,5)/3812</f>
        <v/>
      </c>
      <c r="M6924">
        <f>NORM.S.INV(L6924)</f>
        <v/>
      </c>
      <c r="N6924">
        <f>INDEX(SORT('08_MODELO_MULTIPLO'!G$31:G$3842;1;TRUE);K6924)</f>
        <v/>
      </c>
    </row>
    <row r="6925">
      <c r="A6925" t="n">
        <v>3106</v>
      </c>
      <c r="B6925">
        <f>(A6925-0,5)/3812</f>
        <v/>
      </c>
      <c r="C6925">
        <f>NORM.S.INV(B6925)</f>
        <v/>
      </c>
      <c r="D6925">
        <f>INDEX(SORT('06_MODELO_REFS'!F$26:F$3837;1;TRUE);A6925)</f>
        <v/>
      </c>
      <c r="F6925" t="n">
        <v>3106</v>
      </c>
      <c r="G6925">
        <f>(F6925-0,5)/3812</f>
        <v/>
      </c>
      <c r="H6925">
        <f>NORM.S.INV(G6925)</f>
        <v/>
      </c>
      <c r="I6925">
        <f>INDEX(SORT('07_MODELO_NPI'!F$26:F$3837;1;TRUE);F6925)</f>
        <v/>
      </c>
      <c r="K6925" t="n">
        <v>3106</v>
      </c>
      <c r="L6925">
        <f>(K6925-0,5)/3812</f>
        <v/>
      </c>
      <c r="M6925">
        <f>NORM.S.INV(L6925)</f>
        <v/>
      </c>
      <c r="N6925">
        <f>INDEX(SORT('08_MODELO_MULTIPLO'!G$31:G$3842;1;TRUE);K6925)</f>
        <v/>
      </c>
    </row>
    <row r="6926">
      <c r="A6926" t="n">
        <v>3107</v>
      </c>
      <c r="B6926">
        <f>(A6926-0,5)/3812</f>
        <v/>
      </c>
      <c r="C6926">
        <f>NORM.S.INV(B6926)</f>
        <v/>
      </c>
      <c r="D6926">
        <f>INDEX(SORT('06_MODELO_REFS'!F$26:F$3837;1;TRUE);A6926)</f>
        <v/>
      </c>
      <c r="F6926" t="n">
        <v>3107</v>
      </c>
      <c r="G6926">
        <f>(F6926-0,5)/3812</f>
        <v/>
      </c>
      <c r="H6926">
        <f>NORM.S.INV(G6926)</f>
        <v/>
      </c>
      <c r="I6926">
        <f>INDEX(SORT('07_MODELO_NPI'!F$26:F$3837;1;TRUE);F6926)</f>
        <v/>
      </c>
      <c r="K6926" t="n">
        <v>3107</v>
      </c>
      <c r="L6926">
        <f>(K6926-0,5)/3812</f>
        <v/>
      </c>
      <c r="M6926">
        <f>NORM.S.INV(L6926)</f>
        <v/>
      </c>
      <c r="N6926">
        <f>INDEX(SORT('08_MODELO_MULTIPLO'!G$31:G$3842;1;TRUE);K6926)</f>
        <v/>
      </c>
    </row>
    <row r="6927">
      <c r="A6927" t="n">
        <v>3108</v>
      </c>
      <c r="B6927">
        <f>(A6927-0,5)/3812</f>
        <v/>
      </c>
      <c r="C6927">
        <f>NORM.S.INV(B6927)</f>
        <v/>
      </c>
      <c r="D6927">
        <f>INDEX(SORT('06_MODELO_REFS'!F$26:F$3837;1;TRUE);A6927)</f>
        <v/>
      </c>
      <c r="F6927" t="n">
        <v>3108</v>
      </c>
      <c r="G6927">
        <f>(F6927-0,5)/3812</f>
        <v/>
      </c>
      <c r="H6927">
        <f>NORM.S.INV(G6927)</f>
        <v/>
      </c>
      <c r="I6927">
        <f>INDEX(SORT('07_MODELO_NPI'!F$26:F$3837;1;TRUE);F6927)</f>
        <v/>
      </c>
      <c r="K6927" t="n">
        <v>3108</v>
      </c>
      <c r="L6927">
        <f>(K6927-0,5)/3812</f>
        <v/>
      </c>
      <c r="M6927">
        <f>NORM.S.INV(L6927)</f>
        <v/>
      </c>
      <c r="N6927">
        <f>INDEX(SORT('08_MODELO_MULTIPLO'!G$31:G$3842;1;TRUE);K6927)</f>
        <v/>
      </c>
    </row>
    <row r="6928">
      <c r="A6928" t="n">
        <v>3109</v>
      </c>
      <c r="B6928">
        <f>(A6928-0,5)/3812</f>
        <v/>
      </c>
      <c r="C6928">
        <f>NORM.S.INV(B6928)</f>
        <v/>
      </c>
      <c r="D6928">
        <f>INDEX(SORT('06_MODELO_REFS'!F$26:F$3837;1;TRUE);A6928)</f>
        <v/>
      </c>
      <c r="F6928" t="n">
        <v>3109</v>
      </c>
      <c r="G6928">
        <f>(F6928-0,5)/3812</f>
        <v/>
      </c>
      <c r="H6928">
        <f>NORM.S.INV(G6928)</f>
        <v/>
      </c>
      <c r="I6928">
        <f>INDEX(SORT('07_MODELO_NPI'!F$26:F$3837;1;TRUE);F6928)</f>
        <v/>
      </c>
      <c r="K6928" t="n">
        <v>3109</v>
      </c>
      <c r="L6928">
        <f>(K6928-0,5)/3812</f>
        <v/>
      </c>
      <c r="M6928">
        <f>NORM.S.INV(L6928)</f>
        <v/>
      </c>
      <c r="N6928">
        <f>INDEX(SORT('08_MODELO_MULTIPLO'!G$31:G$3842;1;TRUE);K6928)</f>
        <v/>
      </c>
    </row>
    <row r="6929">
      <c r="A6929" t="n">
        <v>3110</v>
      </c>
      <c r="B6929">
        <f>(A6929-0,5)/3812</f>
        <v/>
      </c>
      <c r="C6929">
        <f>NORM.S.INV(B6929)</f>
        <v/>
      </c>
      <c r="D6929">
        <f>INDEX(SORT('06_MODELO_REFS'!F$26:F$3837;1;TRUE);A6929)</f>
        <v/>
      </c>
      <c r="F6929" t="n">
        <v>3110</v>
      </c>
      <c r="G6929">
        <f>(F6929-0,5)/3812</f>
        <v/>
      </c>
      <c r="H6929">
        <f>NORM.S.INV(G6929)</f>
        <v/>
      </c>
      <c r="I6929">
        <f>INDEX(SORT('07_MODELO_NPI'!F$26:F$3837;1;TRUE);F6929)</f>
        <v/>
      </c>
      <c r="K6929" t="n">
        <v>3110</v>
      </c>
      <c r="L6929">
        <f>(K6929-0,5)/3812</f>
        <v/>
      </c>
      <c r="M6929">
        <f>NORM.S.INV(L6929)</f>
        <v/>
      </c>
      <c r="N6929">
        <f>INDEX(SORT('08_MODELO_MULTIPLO'!G$31:G$3842;1;TRUE);K6929)</f>
        <v/>
      </c>
    </row>
    <row r="6930">
      <c r="A6930" t="n">
        <v>3111</v>
      </c>
      <c r="B6930">
        <f>(A6930-0,5)/3812</f>
        <v/>
      </c>
      <c r="C6930">
        <f>NORM.S.INV(B6930)</f>
        <v/>
      </c>
      <c r="D6930">
        <f>INDEX(SORT('06_MODELO_REFS'!F$26:F$3837;1;TRUE);A6930)</f>
        <v/>
      </c>
      <c r="F6930" t="n">
        <v>3111</v>
      </c>
      <c r="G6930">
        <f>(F6930-0,5)/3812</f>
        <v/>
      </c>
      <c r="H6930">
        <f>NORM.S.INV(G6930)</f>
        <v/>
      </c>
      <c r="I6930">
        <f>INDEX(SORT('07_MODELO_NPI'!F$26:F$3837;1;TRUE);F6930)</f>
        <v/>
      </c>
      <c r="K6930" t="n">
        <v>3111</v>
      </c>
      <c r="L6930">
        <f>(K6930-0,5)/3812</f>
        <v/>
      </c>
      <c r="M6930">
        <f>NORM.S.INV(L6930)</f>
        <v/>
      </c>
      <c r="N6930">
        <f>INDEX(SORT('08_MODELO_MULTIPLO'!G$31:G$3842;1;TRUE);K6930)</f>
        <v/>
      </c>
    </row>
    <row r="6931">
      <c r="A6931" t="n">
        <v>3112</v>
      </c>
      <c r="B6931">
        <f>(A6931-0,5)/3812</f>
        <v/>
      </c>
      <c r="C6931">
        <f>NORM.S.INV(B6931)</f>
        <v/>
      </c>
      <c r="D6931">
        <f>INDEX(SORT('06_MODELO_REFS'!F$26:F$3837;1;TRUE);A6931)</f>
        <v/>
      </c>
      <c r="F6931" t="n">
        <v>3112</v>
      </c>
      <c r="G6931">
        <f>(F6931-0,5)/3812</f>
        <v/>
      </c>
      <c r="H6931">
        <f>NORM.S.INV(G6931)</f>
        <v/>
      </c>
      <c r="I6931">
        <f>INDEX(SORT('07_MODELO_NPI'!F$26:F$3837;1;TRUE);F6931)</f>
        <v/>
      </c>
      <c r="K6931" t="n">
        <v>3112</v>
      </c>
      <c r="L6931">
        <f>(K6931-0,5)/3812</f>
        <v/>
      </c>
      <c r="M6931">
        <f>NORM.S.INV(L6931)</f>
        <v/>
      </c>
      <c r="N6931">
        <f>INDEX(SORT('08_MODELO_MULTIPLO'!G$31:G$3842;1;TRUE);K6931)</f>
        <v/>
      </c>
    </row>
    <row r="6932">
      <c r="A6932" t="n">
        <v>3113</v>
      </c>
      <c r="B6932">
        <f>(A6932-0,5)/3812</f>
        <v/>
      </c>
      <c r="C6932">
        <f>NORM.S.INV(B6932)</f>
        <v/>
      </c>
      <c r="D6932">
        <f>INDEX(SORT('06_MODELO_REFS'!F$26:F$3837;1;TRUE);A6932)</f>
        <v/>
      </c>
      <c r="F6932" t="n">
        <v>3113</v>
      </c>
      <c r="G6932">
        <f>(F6932-0,5)/3812</f>
        <v/>
      </c>
      <c r="H6932">
        <f>NORM.S.INV(G6932)</f>
        <v/>
      </c>
      <c r="I6932">
        <f>INDEX(SORT('07_MODELO_NPI'!F$26:F$3837;1;TRUE);F6932)</f>
        <v/>
      </c>
      <c r="K6932" t="n">
        <v>3113</v>
      </c>
      <c r="L6932">
        <f>(K6932-0,5)/3812</f>
        <v/>
      </c>
      <c r="M6932">
        <f>NORM.S.INV(L6932)</f>
        <v/>
      </c>
      <c r="N6932">
        <f>INDEX(SORT('08_MODELO_MULTIPLO'!G$31:G$3842;1;TRUE);K6932)</f>
        <v/>
      </c>
    </row>
    <row r="6933">
      <c r="A6933" t="n">
        <v>3114</v>
      </c>
      <c r="B6933">
        <f>(A6933-0,5)/3812</f>
        <v/>
      </c>
      <c r="C6933">
        <f>NORM.S.INV(B6933)</f>
        <v/>
      </c>
      <c r="D6933">
        <f>INDEX(SORT('06_MODELO_REFS'!F$26:F$3837;1;TRUE);A6933)</f>
        <v/>
      </c>
      <c r="F6933" t="n">
        <v>3114</v>
      </c>
      <c r="G6933">
        <f>(F6933-0,5)/3812</f>
        <v/>
      </c>
      <c r="H6933">
        <f>NORM.S.INV(G6933)</f>
        <v/>
      </c>
      <c r="I6933">
        <f>INDEX(SORT('07_MODELO_NPI'!F$26:F$3837;1;TRUE);F6933)</f>
        <v/>
      </c>
      <c r="K6933" t="n">
        <v>3114</v>
      </c>
      <c r="L6933">
        <f>(K6933-0,5)/3812</f>
        <v/>
      </c>
      <c r="M6933">
        <f>NORM.S.INV(L6933)</f>
        <v/>
      </c>
      <c r="N6933">
        <f>INDEX(SORT('08_MODELO_MULTIPLO'!G$31:G$3842;1;TRUE);K6933)</f>
        <v/>
      </c>
    </row>
    <row r="6934">
      <c r="A6934" t="n">
        <v>3115</v>
      </c>
      <c r="B6934">
        <f>(A6934-0,5)/3812</f>
        <v/>
      </c>
      <c r="C6934">
        <f>NORM.S.INV(B6934)</f>
        <v/>
      </c>
      <c r="D6934">
        <f>INDEX(SORT('06_MODELO_REFS'!F$26:F$3837;1;TRUE);A6934)</f>
        <v/>
      </c>
      <c r="F6934" t="n">
        <v>3115</v>
      </c>
      <c r="G6934">
        <f>(F6934-0,5)/3812</f>
        <v/>
      </c>
      <c r="H6934">
        <f>NORM.S.INV(G6934)</f>
        <v/>
      </c>
      <c r="I6934">
        <f>INDEX(SORT('07_MODELO_NPI'!F$26:F$3837;1;TRUE);F6934)</f>
        <v/>
      </c>
      <c r="K6934" t="n">
        <v>3115</v>
      </c>
      <c r="L6934">
        <f>(K6934-0,5)/3812</f>
        <v/>
      </c>
      <c r="M6934">
        <f>NORM.S.INV(L6934)</f>
        <v/>
      </c>
      <c r="N6934">
        <f>INDEX(SORT('08_MODELO_MULTIPLO'!G$31:G$3842;1;TRUE);K6934)</f>
        <v/>
      </c>
    </row>
    <row r="6935">
      <c r="A6935" t="n">
        <v>3116</v>
      </c>
      <c r="B6935">
        <f>(A6935-0,5)/3812</f>
        <v/>
      </c>
      <c r="C6935">
        <f>NORM.S.INV(B6935)</f>
        <v/>
      </c>
      <c r="D6935">
        <f>INDEX(SORT('06_MODELO_REFS'!F$26:F$3837;1;TRUE);A6935)</f>
        <v/>
      </c>
      <c r="F6935" t="n">
        <v>3116</v>
      </c>
      <c r="G6935">
        <f>(F6935-0,5)/3812</f>
        <v/>
      </c>
      <c r="H6935">
        <f>NORM.S.INV(G6935)</f>
        <v/>
      </c>
      <c r="I6935">
        <f>INDEX(SORT('07_MODELO_NPI'!F$26:F$3837;1;TRUE);F6935)</f>
        <v/>
      </c>
      <c r="K6935" t="n">
        <v>3116</v>
      </c>
      <c r="L6935">
        <f>(K6935-0,5)/3812</f>
        <v/>
      </c>
      <c r="M6935">
        <f>NORM.S.INV(L6935)</f>
        <v/>
      </c>
      <c r="N6935">
        <f>INDEX(SORT('08_MODELO_MULTIPLO'!G$31:G$3842;1;TRUE);K6935)</f>
        <v/>
      </c>
    </row>
    <row r="6936">
      <c r="A6936" t="n">
        <v>3117</v>
      </c>
      <c r="B6936">
        <f>(A6936-0,5)/3812</f>
        <v/>
      </c>
      <c r="C6936">
        <f>NORM.S.INV(B6936)</f>
        <v/>
      </c>
      <c r="D6936">
        <f>INDEX(SORT('06_MODELO_REFS'!F$26:F$3837;1;TRUE);A6936)</f>
        <v/>
      </c>
      <c r="F6936" t="n">
        <v>3117</v>
      </c>
      <c r="G6936">
        <f>(F6936-0,5)/3812</f>
        <v/>
      </c>
      <c r="H6936">
        <f>NORM.S.INV(G6936)</f>
        <v/>
      </c>
      <c r="I6936">
        <f>INDEX(SORT('07_MODELO_NPI'!F$26:F$3837;1;TRUE);F6936)</f>
        <v/>
      </c>
      <c r="K6936" t="n">
        <v>3117</v>
      </c>
      <c r="L6936">
        <f>(K6936-0,5)/3812</f>
        <v/>
      </c>
      <c r="M6936">
        <f>NORM.S.INV(L6936)</f>
        <v/>
      </c>
      <c r="N6936">
        <f>INDEX(SORT('08_MODELO_MULTIPLO'!G$31:G$3842;1;TRUE);K6936)</f>
        <v/>
      </c>
    </row>
    <row r="6937">
      <c r="A6937" t="n">
        <v>3118</v>
      </c>
      <c r="B6937">
        <f>(A6937-0,5)/3812</f>
        <v/>
      </c>
      <c r="C6937">
        <f>NORM.S.INV(B6937)</f>
        <v/>
      </c>
      <c r="D6937">
        <f>INDEX(SORT('06_MODELO_REFS'!F$26:F$3837;1;TRUE);A6937)</f>
        <v/>
      </c>
      <c r="F6937" t="n">
        <v>3118</v>
      </c>
      <c r="G6937">
        <f>(F6937-0,5)/3812</f>
        <v/>
      </c>
      <c r="H6937">
        <f>NORM.S.INV(G6937)</f>
        <v/>
      </c>
      <c r="I6937">
        <f>INDEX(SORT('07_MODELO_NPI'!F$26:F$3837;1;TRUE);F6937)</f>
        <v/>
      </c>
      <c r="K6937" t="n">
        <v>3118</v>
      </c>
      <c r="L6937">
        <f>(K6937-0,5)/3812</f>
        <v/>
      </c>
      <c r="M6937">
        <f>NORM.S.INV(L6937)</f>
        <v/>
      </c>
      <c r="N6937">
        <f>INDEX(SORT('08_MODELO_MULTIPLO'!G$31:G$3842;1;TRUE);K6937)</f>
        <v/>
      </c>
    </row>
    <row r="6938">
      <c r="A6938" t="n">
        <v>3119</v>
      </c>
      <c r="B6938">
        <f>(A6938-0,5)/3812</f>
        <v/>
      </c>
      <c r="C6938">
        <f>NORM.S.INV(B6938)</f>
        <v/>
      </c>
      <c r="D6938">
        <f>INDEX(SORT('06_MODELO_REFS'!F$26:F$3837;1;TRUE);A6938)</f>
        <v/>
      </c>
      <c r="F6938" t="n">
        <v>3119</v>
      </c>
      <c r="G6938">
        <f>(F6938-0,5)/3812</f>
        <v/>
      </c>
      <c r="H6938">
        <f>NORM.S.INV(G6938)</f>
        <v/>
      </c>
      <c r="I6938">
        <f>INDEX(SORT('07_MODELO_NPI'!F$26:F$3837;1;TRUE);F6938)</f>
        <v/>
      </c>
      <c r="K6938" t="n">
        <v>3119</v>
      </c>
      <c r="L6938">
        <f>(K6938-0,5)/3812</f>
        <v/>
      </c>
      <c r="M6938">
        <f>NORM.S.INV(L6938)</f>
        <v/>
      </c>
      <c r="N6938">
        <f>INDEX(SORT('08_MODELO_MULTIPLO'!G$31:G$3842;1;TRUE);K6938)</f>
        <v/>
      </c>
    </row>
    <row r="6939">
      <c r="A6939" t="n">
        <v>3120</v>
      </c>
      <c r="B6939">
        <f>(A6939-0,5)/3812</f>
        <v/>
      </c>
      <c r="C6939">
        <f>NORM.S.INV(B6939)</f>
        <v/>
      </c>
      <c r="D6939">
        <f>INDEX(SORT('06_MODELO_REFS'!F$26:F$3837;1;TRUE);A6939)</f>
        <v/>
      </c>
      <c r="F6939" t="n">
        <v>3120</v>
      </c>
      <c r="G6939">
        <f>(F6939-0,5)/3812</f>
        <v/>
      </c>
      <c r="H6939">
        <f>NORM.S.INV(G6939)</f>
        <v/>
      </c>
      <c r="I6939">
        <f>INDEX(SORT('07_MODELO_NPI'!F$26:F$3837;1;TRUE);F6939)</f>
        <v/>
      </c>
      <c r="K6939" t="n">
        <v>3120</v>
      </c>
      <c r="L6939">
        <f>(K6939-0,5)/3812</f>
        <v/>
      </c>
      <c r="M6939">
        <f>NORM.S.INV(L6939)</f>
        <v/>
      </c>
      <c r="N6939">
        <f>INDEX(SORT('08_MODELO_MULTIPLO'!G$31:G$3842;1;TRUE);K6939)</f>
        <v/>
      </c>
    </row>
    <row r="6940">
      <c r="A6940" t="n">
        <v>3121</v>
      </c>
      <c r="B6940">
        <f>(A6940-0,5)/3812</f>
        <v/>
      </c>
      <c r="C6940">
        <f>NORM.S.INV(B6940)</f>
        <v/>
      </c>
      <c r="D6940">
        <f>INDEX(SORT('06_MODELO_REFS'!F$26:F$3837;1;TRUE);A6940)</f>
        <v/>
      </c>
      <c r="F6940" t="n">
        <v>3121</v>
      </c>
      <c r="G6940">
        <f>(F6940-0,5)/3812</f>
        <v/>
      </c>
      <c r="H6940">
        <f>NORM.S.INV(G6940)</f>
        <v/>
      </c>
      <c r="I6940">
        <f>INDEX(SORT('07_MODELO_NPI'!F$26:F$3837;1;TRUE);F6940)</f>
        <v/>
      </c>
      <c r="K6940" t="n">
        <v>3121</v>
      </c>
      <c r="L6940">
        <f>(K6940-0,5)/3812</f>
        <v/>
      </c>
      <c r="M6940">
        <f>NORM.S.INV(L6940)</f>
        <v/>
      </c>
      <c r="N6940">
        <f>INDEX(SORT('08_MODELO_MULTIPLO'!G$31:G$3842;1;TRUE);K6940)</f>
        <v/>
      </c>
    </row>
    <row r="6941">
      <c r="A6941" t="n">
        <v>3122</v>
      </c>
      <c r="B6941">
        <f>(A6941-0,5)/3812</f>
        <v/>
      </c>
      <c r="C6941">
        <f>NORM.S.INV(B6941)</f>
        <v/>
      </c>
      <c r="D6941">
        <f>INDEX(SORT('06_MODELO_REFS'!F$26:F$3837;1;TRUE);A6941)</f>
        <v/>
      </c>
      <c r="F6941" t="n">
        <v>3122</v>
      </c>
      <c r="G6941">
        <f>(F6941-0,5)/3812</f>
        <v/>
      </c>
      <c r="H6941">
        <f>NORM.S.INV(G6941)</f>
        <v/>
      </c>
      <c r="I6941">
        <f>INDEX(SORT('07_MODELO_NPI'!F$26:F$3837;1;TRUE);F6941)</f>
        <v/>
      </c>
      <c r="K6941" t="n">
        <v>3122</v>
      </c>
      <c r="L6941">
        <f>(K6941-0,5)/3812</f>
        <v/>
      </c>
      <c r="M6941">
        <f>NORM.S.INV(L6941)</f>
        <v/>
      </c>
      <c r="N6941">
        <f>INDEX(SORT('08_MODELO_MULTIPLO'!G$31:G$3842;1;TRUE);K6941)</f>
        <v/>
      </c>
    </row>
    <row r="6942">
      <c r="A6942" t="n">
        <v>3123</v>
      </c>
      <c r="B6942">
        <f>(A6942-0,5)/3812</f>
        <v/>
      </c>
      <c r="C6942">
        <f>NORM.S.INV(B6942)</f>
        <v/>
      </c>
      <c r="D6942">
        <f>INDEX(SORT('06_MODELO_REFS'!F$26:F$3837;1;TRUE);A6942)</f>
        <v/>
      </c>
      <c r="F6942" t="n">
        <v>3123</v>
      </c>
      <c r="G6942">
        <f>(F6942-0,5)/3812</f>
        <v/>
      </c>
      <c r="H6942">
        <f>NORM.S.INV(G6942)</f>
        <v/>
      </c>
      <c r="I6942">
        <f>INDEX(SORT('07_MODELO_NPI'!F$26:F$3837;1;TRUE);F6942)</f>
        <v/>
      </c>
      <c r="K6942" t="n">
        <v>3123</v>
      </c>
      <c r="L6942">
        <f>(K6942-0,5)/3812</f>
        <v/>
      </c>
      <c r="M6942">
        <f>NORM.S.INV(L6942)</f>
        <v/>
      </c>
      <c r="N6942">
        <f>INDEX(SORT('08_MODELO_MULTIPLO'!G$31:G$3842;1;TRUE);K6942)</f>
        <v/>
      </c>
    </row>
    <row r="6943">
      <c r="A6943" t="n">
        <v>3124</v>
      </c>
      <c r="B6943">
        <f>(A6943-0,5)/3812</f>
        <v/>
      </c>
      <c r="C6943">
        <f>NORM.S.INV(B6943)</f>
        <v/>
      </c>
      <c r="D6943">
        <f>INDEX(SORT('06_MODELO_REFS'!F$26:F$3837;1;TRUE);A6943)</f>
        <v/>
      </c>
      <c r="F6943" t="n">
        <v>3124</v>
      </c>
      <c r="G6943">
        <f>(F6943-0,5)/3812</f>
        <v/>
      </c>
      <c r="H6943">
        <f>NORM.S.INV(G6943)</f>
        <v/>
      </c>
      <c r="I6943">
        <f>INDEX(SORT('07_MODELO_NPI'!F$26:F$3837;1;TRUE);F6943)</f>
        <v/>
      </c>
      <c r="K6943" t="n">
        <v>3124</v>
      </c>
      <c r="L6943">
        <f>(K6943-0,5)/3812</f>
        <v/>
      </c>
      <c r="M6943">
        <f>NORM.S.INV(L6943)</f>
        <v/>
      </c>
      <c r="N6943">
        <f>INDEX(SORT('08_MODELO_MULTIPLO'!G$31:G$3842;1;TRUE);K6943)</f>
        <v/>
      </c>
    </row>
    <row r="6944">
      <c r="A6944" t="n">
        <v>3125</v>
      </c>
      <c r="B6944">
        <f>(A6944-0,5)/3812</f>
        <v/>
      </c>
      <c r="C6944">
        <f>NORM.S.INV(B6944)</f>
        <v/>
      </c>
      <c r="D6944">
        <f>INDEX(SORT('06_MODELO_REFS'!F$26:F$3837;1;TRUE);A6944)</f>
        <v/>
      </c>
      <c r="F6944" t="n">
        <v>3125</v>
      </c>
      <c r="G6944">
        <f>(F6944-0,5)/3812</f>
        <v/>
      </c>
      <c r="H6944">
        <f>NORM.S.INV(G6944)</f>
        <v/>
      </c>
      <c r="I6944">
        <f>INDEX(SORT('07_MODELO_NPI'!F$26:F$3837;1;TRUE);F6944)</f>
        <v/>
      </c>
      <c r="K6944" t="n">
        <v>3125</v>
      </c>
      <c r="L6944">
        <f>(K6944-0,5)/3812</f>
        <v/>
      </c>
      <c r="M6944">
        <f>NORM.S.INV(L6944)</f>
        <v/>
      </c>
      <c r="N6944">
        <f>INDEX(SORT('08_MODELO_MULTIPLO'!G$31:G$3842;1;TRUE);K6944)</f>
        <v/>
      </c>
    </row>
    <row r="6945">
      <c r="A6945" t="n">
        <v>3126</v>
      </c>
      <c r="B6945">
        <f>(A6945-0,5)/3812</f>
        <v/>
      </c>
      <c r="C6945">
        <f>NORM.S.INV(B6945)</f>
        <v/>
      </c>
      <c r="D6945">
        <f>INDEX(SORT('06_MODELO_REFS'!F$26:F$3837;1;TRUE);A6945)</f>
        <v/>
      </c>
      <c r="F6945" t="n">
        <v>3126</v>
      </c>
      <c r="G6945">
        <f>(F6945-0,5)/3812</f>
        <v/>
      </c>
      <c r="H6945">
        <f>NORM.S.INV(G6945)</f>
        <v/>
      </c>
      <c r="I6945">
        <f>INDEX(SORT('07_MODELO_NPI'!F$26:F$3837;1;TRUE);F6945)</f>
        <v/>
      </c>
      <c r="K6945" t="n">
        <v>3126</v>
      </c>
      <c r="L6945">
        <f>(K6945-0,5)/3812</f>
        <v/>
      </c>
      <c r="M6945">
        <f>NORM.S.INV(L6945)</f>
        <v/>
      </c>
      <c r="N6945">
        <f>INDEX(SORT('08_MODELO_MULTIPLO'!G$31:G$3842;1;TRUE);K6945)</f>
        <v/>
      </c>
    </row>
    <row r="6946">
      <c r="A6946" t="n">
        <v>3127</v>
      </c>
      <c r="B6946">
        <f>(A6946-0,5)/3812</f>
        <v/>
      </c>
      <c r="C6946">
        <f>NORM.S.INV(B6946)</f>
        <v/>
      </c>
      <c r="D6946">
        <f>INDEX(SORT('06_MODELO_REFS'!F$26:F$3837;1;TRUE);A6946)</f>
        <v/>
      </c>
      <c r="F6946" t="n">
        <v>3127</v>
      </c>
      <c r="G6946">
        <f>(F6946-0,5)/3812</f>
        <v/>
      </c>
      <c r="H6946">
        <f>NORM.S.INV(G6946)</f>
        <v/>
      </c>
      <c r="I6946">
        <f>INDEX(SORT('07_MODELO_NPI'!F$26:F$3837;1;TRUE);F6946)</f>
        <v/>
      </c>
      <c r="K6946" t="n">
        <v>3127</v>
      </c>
      <c r="L6946">
        <f>(K6946-0,5)/3812</f>
        <v/>
      </c>
      <c r="M6946">
        <f>NORM.S.INV(L6946)</f>
        <v/>
      </c>
      <c r="N6946">
        <f>INDEX(SORT('08_MODELO_MULTIPLO'!G$31:G$3842;1;TRUE);K6946)</f>
        <v/>
      </c>
    </row>
    <row r="6947">
      <c r="A6947" t="n">
        <v>3128</v>
      </c>
      <c r="B6947">
        <f>(A6947-0,5)/3812</f>
        <v/>
      </c>
      <c r="C6947">
        <f>NORM.S.INV(B6947)</f>
        <v/>
      </c>
      <c r="D6947">
        <f>INDEX(SORT('06_MODELO_REFS'!F$26:F$3837;1;TRUE);A6947)</f>
        <v/>
      </c>
      <c r="F6947" t="n">
        <v>3128</v>
      </c>
      <c r="G6947">
        <f>(F6947-0,5)/3812</f>
        <v/>
      </c>
      <c r="H6947">
        <f>NORM.S.INV(G6947)</f>
        <v/>
      </c>
      <c r="I6947">
        <f>INDEX(SORT('07_MODELO_NPI'!F$26:F$3837;1;TRUE);F6947)</f>
        <v/>
      </c>
      <c r="K6947" t="n">
        <v>3128</v>
      </c>
      <c r="L6947">
        <f>(K6947-0,5)/3812</f>
        <v/>
      </c>
      <c r="M6947">
        <f>NORM.S.INV(L6947)</f>
        <v/>
      </c>
      <c r="N6947">
        <f>INDEX(SORT('08_MODELO_MULTIPLO'!G$31:G$3842;1;TRUE);K6947)</f>
        <v/>
      </c>
    </row>
    <row r="6948">
      <c r="A6948" t="n">
        <v>3129</v>
      </c>
      <c r="B6948">
        <f>(A6948-0,5)/3812</f>
        <v/>
      </c>
      <c r="C6948">
        <f>NORM.S.INV(B6948)</f>
        <v/>
      </c>
      <c r="D6948">
        <f>INDEX(SORT('06_MODELO_REFS'!F$26:F$3837;1;TRUE);A6948)</f>
        <v/>
      </c>
      <c r="F6948" t="n">
        <v>3129</v>
      </c>
      <c r="G6948">
        <f>(F6948-0,5)/3812</f>
        <v/>
      </c>
      <c r="H6948">
        <f>NORM.S.INV(G6948)</f>
        <v/>
      </c>
      <c r="I6948">
        <f>INDEX(SORT('07_MODELO_NPI'!F$26:F$3837;1;TRUE);F6948)</f>
        <v/>
      </c>
      <c r="K6948" t="n">
        <v>3129</v>
      </c>
      <c r="L6948">
        <f>(K6948-0,5)/3812</f>
        <v/>
      </c>
      <c r="M6948">
        <f>NORM.S.INV(L6948)</f>
        <v/>
      </c>
      <c r="N6948">
        <f>INDEX(SORT('08_MODELO_MULTIPLO'!G$31:G$3842;1;TRUE);K6948)</f>
        <v/>
      </c>
    </row>
    <row r="6949">
      <c r="A6949" t="n">
        <v>3130</v>
      </c>
      <c r="B6949">
        <f>(A6949-0,5)/3812</f>
        <v/>
      </c>
      <c r="C6949">
        <f>NORM.S.INV(B6949)</f>
        <v/>
      </c>
      <c r="D6949">
        <f>INDEX(SORT('06_MODELO_REFS'!F$26:F$3837;1;TRUE);A6949)</f>
        <v/>
      </c>
      <c r="F6949" t="n">
        <v>3130</v>
      </c>
      <c r="G6949">
        <f>(F6949-0,5)/3812</f>
        <v/>
      </c>
      <c r="H6949">
        <f>NORM.S.INV(G6949)</f>
        <v/>
      </c>
      <c r="I6949">
        <f>INDEX(SORT('07_MODELO_NPI'!F$26:F$3837;1;TRUE);F6949)</f>
        <v/>
      </c>
      <c r="K6949" t="n">
        <v>3130</v>
      </c>
      <c r="L6949">
        <f>(K6949-0,5)/3812</f>
        <v/>
      </c>
      <c r="M6949">
        <f>NORM.S.INV(L6949)</f>
        <v/>
      </c>
      <c r="N6949">
        <f>INDEX(SORT('08_MODELO_MULTIPLO'!G$31:G$3842;1;TRUE);K6949)</f>
        <v/>
      </c>
    </row>
    <row r="6950">
      <c r="A6950" t="n">
        <v>3131</v>
      </c>
      <c r="B6950">
        <f>(A6950-0,5)/3812</f>
        <v/>
      </c>
      <c r="C6950">
        <f>NORM.S.INV(B6950)</f>
        <v/>
      </c>
      <c r="D6950">
        <f>INDEX(SORT('06_MODELO_REFS'!F$26:F$3837;1;TRUE);A6950)</f>
        <v/>
      </c>
      <c r="F6950" t="n">
        <v>3131</v>
      </c>
      <c r="G6950">
        <f>(F6950-0,5)/3812</f>
        <v/>
      </c>
      <c r="H6950">
        <f>NORM.S.INV(G6950)</f>
        <v/>
      </c>
      <c r="I6950">
        <f>INDEX(SORT('07_MODELO_NPI'!F$26:F$3837;1;TRUE);F6950)</f>
        <v/>
      </c>
      <c r="K6950" t="n">
        <v>3131</v>
      </c>
      <c r="L6950">
        <f>(K6950-0,5)/3812</f>
        <v/>
      </c>
      <c r="M6950">
        <f>NORM.S.INV(L6950)</f>
        <v/>
      </c>
      <c r="N6950">
        <f>INDEX(SORT('08_MODELO_MULTIPLO'!G$31:G$3842;1;TRUE);K6950)</f>
        <v/>
      </c>
    </row>
    <row r="6951">
      <c r="A6951" t="n">
        <v>3132</v>
      </c>
      <c r="B6951">
        <f>(A6951-0,5)/3812</f>
        <v/>
      </c>
      <c r="C6951">
        <f>NORM.S.INV(B6951)</f>
        <v/>
      </c>
      <c r="D6951">
        <f>INDEX(SORT('06_MODELO_REFS'!F$26:F$3837;1;TRUE);A6951)</f>
        <v/>
      </c>
      <c r="F6951" t="n">
        <v>3132</v>
      </c>
      <c r="G6951">
        <f>(F6951-0,5)/3812</f>
        <v/>
      </c>
      <c r="H6951">
        <f>NORM.S.INV(G6951)</f>
        <v/>
      </c>
      <c r="I6951">
        <f>INDEX(SORT('07_MODELO_NPI'!F$26:F$3837;1;TRUE);F6951)</f>
        <v/>
      </c>
      <c r="K6951" t="n">
        <v>3132</v>
      </c>
      <c r="L6951">
        <f>(K6951-0,5)/3812</f>
        <v/>
      </c>
      <c r="M6951">
        <f>NORM.S.INV(L6951)</f>
        <v/>
      </c>
      <c r="N6951">
        <f>INDEX(SORT('08_MODELO_MULTIPLO'!G$31:G$3842;1;TRUE);K6951)</f>
        <v/>
      </c>
    </row>
    <row r="6952">
      <c r="A6952" t="n">
        <v>3133</v>
      </c>
      <c r="B6952">
        <f>(A6952-0,5)/3812</f>
        <v/>
      </c>
      <c r="C6952">
        <f>NORM.S.INV(B6952)</f>
        <v/>
      </c>
      <c r="D6952">
        <f>INDEX(SORT('06_MODELO_REFS'!F$26:F$3837;1;TRUE);A6952)</f>
        <v/>
      </c>
      <c r="F6952" t="n">
        <v>3133</v>
      </c>
      <c r="G6952">
        <f>(F6952-0,5)/3812</f>
        <v/>
      </c>
      <c r="H6952">
        <f>NORM.S.INV(G6952)</f>
        <v/>
      </c>
      <c r="I6952">
        <f>INDEX(SORT('07_MODELO_NPI'!F$26:F$3837;1;TRUE);F6952)</f>
        <v/>
      </c>
      <c r="K6952" t="n">
        <v>3133</v>
      </c>
      <c r="L6952">
        <f>(K6952-0,5)/3812</f>
        <v/>
      </c>
      <c r="M6952">
        <f>NORM.S.INV(L6952)</f>
        <v/>
      </c>
      <c r="N6952">
        <f>INDEX(SORT('08_MODELO_MULTIPLO'!G$31:G$3842;1;TRUE);K6952)</f>
        <v/>
      </c>
    </row>
    <row r="6953">
      <c r="A6953" t="n">
        <v>3134</v>
      </c>
      <c r="B6953">
        <f>(A6953-0,5)/3812</f>
        <v/>
      </c>
      <c r="C6953">
        <f>NORM.S.INV(B6953)</f>
        <v/>
      </c>
      <c r="D6953">
        <f>INDEX(SORT('06_MODELO_REFS'!F$26:F$3837;1;TRUE);A6953)</f>
        <v/>
      </c>
      <c r="F6953" t="n">
        <v>3134</v>
      </c>
      <c r="G6953">
        <f>(F6953-0,5)/3812</f>
        <v/>
      </c>
      <c r="H6953">
        <f>NORM.S.INV(G6953)</f>
        <v/>
      </c>
      <c r="I6953">
        <f>INDEX(SORT('07_MODELO_NPI'!F$26:F$3837;1;TRUE);F6953)</f>
        <v/>
      </c>
      <c r="K6953" t="n">
        <v>3134</v>
      </c>
      <c r="L6953">
        <f>(K6953-0,5)/3812</f>
        <v/>
      </c>
      <c r="M6953">
        <f>NORM.S.INV(L6953)</f>
        <v/>
      </c>
      <c r="N6953">
        <f>INDEX(SORT('08_MODELO_MULTIPLO'!G$31:G$3842;1;TRUE);K6953)</f>
        <v/>
      </c>
    </row>
    <row r="6954">
      <c r="A6954" t="n">
        <v>3135</v>
      </c>
      <c r="B6954">
        <f>(A6954-0,5)/3812</f>
        <v/>
      </c>
      <c r="C6954">
        <f>NORM.S.INV(B6954)</f>
        <v/>
      </c>
      <c r="D6954">
        <f>INDEX(SORT('06_MODELO_REFS'!F$26:F$3837;1;TRUE);A6954)</f>
        <v/>
      </c>
      <c r="F6954" t="n">
        <v>3135</v>
      </c>
      <c r="G6954">
        <f>(F6954-0,5)/3812</f>
        <v/>
      </c>
      <c r="H6954">
        <f>NORM.S.INV(G6954)</f>
        <v/>
      </c>
      <c r="I6954">
        <f>INDEX(SORT('07_MODELO_NPI'!F$26:F$3837;1;TRUE);F6954)</f>
        <v/>
      </c>
      <c r="K6954" t="n">
        <v>3135</v>
      </c>
      <c r="L6954">
        <f>(K6954-0,5)/3812</f>
        <v/>
      </c>
      <c r="M6954">
        <f>NORM.S.INV(L6954)</f>
        <v/>
      </c>
      <c r="N6954">
        <f>INDEX(SORT('08_MODELO_MULTIPLO'!G$31:G$3842;1;TRUE);K6954)</f>
        <v/>
      </c>
    </row>
    <row r="6955">
      <c r="A6955" t="n">
        <v>3136</v>
      </c>
      <c r="B6955">
        <f>(A6955-0,5)/3812</f>
        <v/>
      </c>
      <c r="C6955">
        <f>NORM.S.INV(B6955)</f>
        <v/>
      </c>
      <c r="D6955">
        <f>INDEX(SORT('06_MODELO_REFS'!F$26:F$3837;1;TRUE);A6955)</f>
        <v/>
      </c>
      <c r="F6955" t="n">
        <v>3136</v>
      </c>
      <c r="G6955">
        <f>(F6955-0,5)/3812</f>
        <v/>
      </c>
      <c r="H6955">
        <f>NORM.S.INV(G6955)</f>
        <v/>
      </c>
      <c r="I6955">
        <f>INDEX(SORT('07_MODELO_NPI'!F$26:F$3837;1;TRUE);F6955)</f>
        <v/>
      </c>
      <c r="K6955" t="n">
        <v>3136</v>
      </c>
      <c r="L6955">
        <f>(K6955-0,5)/3812</f>
        <v/>
      </c>
      <c r="M6955">
        <f>NORM.S.INV(L6955)</f>
        <v/>
      </c>
      <c r="N6955">
        <f>INDEX(SORT('08_MODELO_MULTIPLO'!G$31:G$3842;1;TRUE);K6955)</f>
        <v/>
      </c>
    </row>
    <row r="6956">
      <c r="A6956" t="n">
        <v>3137</v>
      </c>
      <c r="B6956">
        <f>(A6956-0,5)/3812</f>
        <v/>
      </c>
      <c r="C6956">
        <f>NORM.S.INV(B6956)</f>
        <v/>
      </c>
      <c r="D6956">
        <f>INDEX(SORT('06_MODELO_REFS'!F$26:F$3837;1;TRUE);A6956)</f>
        <v/>
      </c>
      <c r="F6956" t="n">
        <v>3137</v>
      </c>
      <c r="G6956">
        <f>(F6956-0,5)/3812</f>
        <v/>
      </c>
      <c r="H6956">
        <f>NORM.S.INV(G6956)</f>
        <v/>
      </c>
      <c r="I6956">
        <f>INDEX(SORT('07_MODELO_NPI'!F$26:F$3837;1;TRUE);F6956)</f>
        <v/>
      </c>
      <c r="K6956" t="n">
        <v>3137</v>
      </c>
      <c r="L6956">
        <f>(K6956-0,5)/3812</f>
        <v/>
      </c>
      <c r="M6956">
        <f>NORM.S.INV(L6956)</f>
        <v/>
      </c>
      <c r="N6956">
        <f>INDEX(SORT('08_MODELO_MULTIPLO'!G$31:G$3842;1;TRUE);K6956)</f>
        <v/>
      </c>
    </row>
    <row r="6957">
      <c r="A6957" t="n">
        <v>3138</v>
      </c>
      <c r="B6957">
        <f>(A6957-0,5)/3812</f>
        <v/>
      </c>
      <c r="C6957">
        <f>NORM.S.INV(B6957)</f>
        <v/>
      </c>
      <c r="D6957">
        <f>INDEX(SORT('06_MODELO_REFS'!F$26:F$3837;1;TRUE);A6957)</f>
        <v/>
      </c>
      <c r="F6957" t="n">
        <v>3138</v>
      </c>
      <c r="G6957">
        <f>(F6957-0,5)/3812</f>
        <v/>
      </c>
      <c r="H6957">
        <f>NORM.S.INV(G6957)</f>
        <v/>
      </c>
      <c r="I6957">
        <f>INDEX(SORT('07_MODELO_NPI'!F$26:F$3837;1;TRUE);F6957)</f>
        <v/>
      </c>
      <c r="K6957" t="n">
        <v>3138</v>
      </c>
      <c r="L6957">
        <f>(K6957-0,5)/3812</f>
        <v/>
      </c>
      <c r="M6957">
        <f>NORM.S.INV(L6957)</f>
        <v/>
      </c>
      <c r="N6957">
        <f>INDEX(SORT('08_MODELO_MULTIPLO'!G$31:G$3842;1;TRUE);K6957)</f>
        <v/>
      </c>
    </row>
    <row r="6958">
      <c r="A6958" t="n">
        <v>3139</v>
      </c>
      <c r="B6958">
        <f>(A6958-0,5)/3812</f>
        <v/>
      </c>
      <c r="C6958">
        <f>NORM.S.INV(B6958)</f>
        <v/>
      </c>
      <c r="D6958">
        <f>INDEX(SORT('06_MODELO_REFS'!F$26:F$3837;1;TRUE);A6958)</f>
        <v/>
      </c>
      <c r="F6958" t="n">
        <v>3139</v>
      </c>
      <c r="G6958">
        <f>(F6958-0,5)/3812</f>
        <v/>
      </c>
      <c r="H6958">
        <f>NORM.S.INV(G6958)</f>
        <v/>
      </c>
      <c r="I6958">
        <f>INDEX(SORT('07_MODELO_NPI'!F$26:F$3837;1;TRUE);F6958)</f>
        <v/>
      </c>
      <c r="K6958" t="n">
        <v>3139</v>
      </c>
      <c r="L6958">
        <f>(K6958-0,5)/3812</f>
        <v/>
      </c>
      <c r="M6958">
        <f>NORM.S.INV(L6958)</f>
        <v/>
      </c>
      <c r="N6958">
        <f>INDEX(SORT('08_MODELO_MULTIPLO'!G$31:G$3842;1;TRUE);K6958)</f>
        <v/>
      </c>
    </row>
    <row r="6959">
      <c r="A6959" t="n">
        <v>3140</v>
      </c>
      <c r="B6959">
        <f>(A6959-0,5)/3812</f>
        <v/>
      </c>
      <c r="C6959">
        <f>NORM.S.INV(B6959)</f>
        <v/>
      </c>
      <c r="D6959">
        <f>INDEX(SORT('06_MODELO_REFS'!F$26:F$3837;1;TRUE);A6959)</f>
        <v/>
      </c>
      <c r="F6959" t="n">
        <v>3140</v>
      </c>
      <c r="G6959">
        <f>(F6959-0,5)/3812</f>
        <v/>
      </c>
      <c r="H6959">
        <f>NORM.S.INV(G6959)</f>
        <v/>
      </c>
      <c r="I6959">
        <f>INDEX(SORT('07_MODELO_NPI'!F$26:F$3837;1;TRUE);F6959)</f>
        <v/>
      </c>
      <c r="K6959" t="n">
        <v>3140</v>
      </c>
      <c r="L6959">
        <f>(K6959-0,5)/3812</f>
        <v/>
      </c>
      <c r="M6959">
        <f>NORM.S.INV(L6959)</f>
        <v/>
      </c>
      <c r="N6959">
        <f>INDEX(SORT('08_MODELO_MULTIPLO'!G$31:G$3842;1;TRUE);K6959)</f>
        <v/>
      </c>
    </row>
    <row r="6960">
      <c r="A6960" t="n">
        <v>3141</v>
      </c>
      <c r="B6960">
        <f>(A6960-0,5)/3812</f>
        <v/>
      </c>
      <c r="C6960">
        <f>NORM.S.INV(B6960)</f>
        <v/>
      </c>
      <c r="D6960">
        <f>INDEX(SORT('06_MODELO_REFS'!F$26:F$3837;1;TRUE);A6960)</f>
        <v/>
      </c>
      <c r="F6960" t="n">
        <v>3141</v>
      </c>
      <c r="G6960">
        <f>(F6960-0,5)/3812</f>
        <v/>
      </c>
      <c r="H6960">
        <f>NORM.S.INV(G6960)</f>
        <v/>
      </c>
      <c r="I6960">
        <f>INDEX(SORT('07_MODELO_NPI'!F$26:F$3837;1;TRUE);F6960)</f>
        <v/>
      </c>
      <c r="K6960" t="n">
        <v>3141</v>
      </c>
      <c r="L6960">
        <f>(K6960-0,5)/3812</f>
        <v/>
      </c>
      <c r="M6960">
        <f>NORM.S.INV(L6960)</f>
        <v/>
      </c>
      <c r="N6960">
        <f>INDEX(SORT('08_MODELO_MULTIPLO'!G$31:G$3842;1;TRUE);K6960)</f>
        <v/>
      </c>
    </row>
    <row r="6961">
      <c r="A6961" t="n">
        <v>3142</v>
      </c>
      <c r="B6961">
        <f>(A6961-0,5)/3812</f>
        <v/>
      </c>
      <c r="C6961">
        <f>NORM.S.INV(B6961)</f>
        <v/>
      </c>
      <c r="D6961">
        <f>INDEX(SORT('06_MODELO_REFS'!F$26:F$3837;1;TRUE);A6961)</f>
        <v/>
      </c>
      <c r="F6961" t="n">
        <v>3142</v>
      </c>
      <c r="G6961">
        <f>(F6961-0,5)/3812</f>
        <v/>
      </c>
      <c r="H6961">
        <f>NORM.S.INV(G6961)</f>
        <v/>
      </c>
      <c r="I6961">
        <f>INDEX(SORT('07_MODELO_NPI'!F$26:F$3837;1;TRUE);F6961)</f>
        <v/>
      </c>
      <c r="K6961" t="n">
        <v>3142</v>
      </c>
      <c r="L6961">
        <f>(K6961-0,5)/3812</f>
        <v/>
      </c>
      <c r="M6961">
        <f>NORM.S.INV(L6961)</f>
        <v/>
      </c>
      <c r="N6961">
        <f>INDEX(SORT('08_MODELO_MULTIPLO'!G$31:G$3842;1;TRUE);K6961)</f>
        <v/>
      </c>
    </row>
    <row r="6962">
      <c r="A6962" t="n">
        <v>3143</v>
      </c>
      <c r="B6962">
        <f>(A6962-0,5)/3812</f>
        <v/>
      </c>
      <c r="C6962">
        <f>NORM.S.INV(B6962)</f>
        <v/>
      </c>
      <c r="D6962">
        <f>INDEX(SORT('06_MODELO_REFS'!F$26:F$3837;1;TRUE);A6962)</f>
        <v/>
      </c>
      <c r="F6962" t="n">
        <v>3143</v>
      </c>
      <c r="G6962">
        <f>(F6962-0,5)/3812</f>
        <v/>
      </c>
      <c r="H6962">
        <f>NORM.S.INV(G6962)</f>
        <v/>
      </c>
      <c r="I6962">
        <f>INDEX(SORT('07_MODELO_NPI'!F$26:F$3837;1;TRUE);F6962)</f>
        <v/>
      </c>
      <c r="K6962" t="n">
        <v>3143</v>
      </c>
      <c r="L6962">
        <f>(K6962-0,5)/3812</f>
        <v/>
      </c>
      <c r="M6962">
        <f>NORM.S.INV(L6962)</f>
        <v/>
      </c>
      <c r="N6962">
        <f>INDEX(SORT('08_MODELO_MULTIPLO'!G$31:G$3842;1;TRUE);K6962)</f>
        <v/>
      </c>
    </row>
    <row r="6963">
      <c r="A6963" t="n">
        <v>3144</v>
      </c>
      <c r="B6963">
        <f>(A6963-0,5)/3812</f>
        <v/>
      </c>
      <c r="C6963">
        <f>NORM.S.INV(B6963)</f>
        <v/>
      </c>
      <c r="D6963">
        <f>INDEX(SORT('06_MODELO_REFS'!F$26:F$3837;1;TRUE);A6963)</f>
        <v/>
      </c>
      <c r="F6963" t="n">
        <v>3144</v>
      </c>
      <c r="G6963">
        <f>(F6963-0,5)/3812</f>
        <v/>
      </c>
      <c r="H6963">
        <f>NORM.S.INV(G6963)</f>
        <v/>
      </c>
      <c r="I6963">
        <f>INDEX(SORT('07_MODELO_NPI'!F$26:F$3837;1;TRUE);F6963)</f>
        <v/>
      </c>
      <c r="K6963" t="n">
        <v>3144</v>
      </c>
      <c r="L6963">
        <f>(K6963-0,5)/3812</f>
        <v/>
      </c>
      <c r="M6963">
        <f>NORM.S.INV(L6963)</f>
        <v/>
      </c>
      <c r="N6963">
        <f>INDEX(SORT('08_MODELO_MULTIPLO'!G$31:G$3842;1;TRUE);K6963)</f>
        <v/>
      </c>
    </row>
    <row r="6964">
      <c r="A6964" t="n">
        <v>3145</v>
      </c>
      <c r="B6964">
        <f>(A6964-0,5)/3812</f>
        <v/>
      </c>
      <c r="C6964">
        <f>NORM.S.INV(B6964)</f>
        <v/>
      </c>
      <c r="D6964">
        <f>INDEX(SORT('06_MODELO_REFS'!F$26:F$3837;1;TRUE);A6964)</f>
        <v/>
      </c>
      <c r="F6964" t="n">
        <v>3145</v>
      </c>
      <c r="G6964">
        <f>(F6964-0,5)/3812</f>
        <v/>
      </c>
      <c r="H6964">
        <f>NORM.S.INV(G6964)</f>
        <v/>
      </c>
      <c r="I6964">
        <f>INDEX(SORT('07_MODELO_NPI'!F$26:F$3837;1;TRUE);F6964)</f>
        <v/>
      </c>
      <c r="K6964" t="n">
        <v>3145</v>
      </c>
      <c r="L6964">
        <f>(K6964-0,5)/3812</f>
        <v/>
      </c>
      <c r="M6964">
        <f>NORM.S.INV(L6964)</f>
        <v/>
      </c>
      <c r="N6964">
        <f>INDEX(SORT('08_MODELO_MULTIPLO'!G$31:G$3842;1;TRUE);K6964)</f>
        <v/>
      </c>
    </row>
    <row r="6965">
      <c r="A6965" t="n">
        <v>3146</v>
      </c>
      <c r="B6965">
        <f>(A6965-0,5)/3812</f>
        <v/>
      </c>
      <c r="C6965">
        <f>NORM.S.INV(B6965)</f>
        <v/>
      </c>
      <c r="D6965">
        <f>INDEX(SORT('06_MODELO_REFS'!F$26:F$3837;1;TRUE);A6965)</f>
        <v/>
      </c>
      <c r="F6965" t="n">
        <v>3146</v>
      </c>
      <c r="G6965">
        <f>(F6965-0,5)/3812</f>
        <v/>
      </c>
      <c r="H6965">
        <f>NORM.S.INV(G6965)</f>
        <v/>
      </c>
      <c r="I6965">
        <f>INDEX(SORT('07_MODELO_NPI'!F$26:F$3837;1;TRUE);F6965)</f>
        <v/>
      </c>
      <c r="K6965" t="n">
        <v>3146</v>
      </c>
      <c r="L6965">
        <f>(K6965-0,5)/3812</f>
        <v/>
      </c>
      <c r="M6965">
        <f>NORM.S.INV(L6965)</f>
        <v/>
      </c>
      <c r="N6965">
        <f>INDEX(SORT('08_MODELO_MULTIPLO'!G$31:G$3842;1;TRUE);K6965)</f>
        <v/>
      </c>
    </row>
    <row r="6966">
      <c r="A6966" t="n">
        <v>3147</v>
      </c>
      <c r="B6966">
        <f>(A6966-0,5)/3812</f>
        <v/>
      </c>
      <c r="C6966">
        <f>NORM.S.INV(B6966)</f>
        <v/>
      </c>
      <c r="D6966">
        <f>INDEX(SORT('06_MODELO_REFS'!F$26:F$3837;1;TRUE);A6966)</f>
        <v/>
      </c>
      <c r="F6966" t="n">
        <v>3147</v>
      </c>
      <c r="G6966">
        <f>(F6966-0,5)/3812</f>
        <v/>
      </c>
      <c r="H6966">
        <f>NORM.S.INV(G6966)</f>
        <v/>
      </c>
      <c r="I6966">
        <f>INDEX(SORT('07_MODELO_NPI'!F$26:F$3837;1;TRUE);F6966)</f>
        <v/>
      </c>
      <c r="K6966" t="n">
        <v>3147</v>
      </c>
      <c r="L6966">
        <f>(K6966-0,5)/3812</f>
        <v/>
      </c>
      <c r="M6966">
        <f>NORM.S.INV(L6966)</f>
        <v/>
      </c>
      <c r="N6966">
        <f>INDEX(SORT('08_MODELO_MULTIPLO'!G$31:G$3842;1;TRUE);K6966)</f>
        <v/>
      </c>
    </row>
    <row r="6967">
      <c r="A6967" t="n">
        <v>3148</v>
      </c>
      <c r="B6967">
        <f>(A6967-0,5)/3812</f>
        <v/>
      </c>
      <c r="C6967">
        <f>NORM.S.INV(B6967)</f>
        <v/>
      </c>
      <c r="D6967">
        <f>INDEX(SORT('06_MODELO_REFS'!F$26:F$3837;1;TRUE);A6967)</f>
        <v/>
      </c>
      <c r="F6967" t="n">
        <v>3148</v>
      </c>
      <c r="G6967">
        <f>(F6967-0,5)/3812</f>
        <v/>
      </c>
      <c r="H6967">
        <f>NORM.S.INV(G6967)</f>
        <v/>
      </c>
      <c r="I6967">
        <f>INDEX(SORT('07_MODELO_NPI'!F$26:F$3837;1;TRUE);F6967)</f>
        <v/>
      </c>
      <c r="K6967" t="n">
        <v>3148</v>
      </c>
      <c r="L6967">
        <f>(K6967-0,5)/3812</f>
        <v/>
      </c>
      <c r="M6967">
        <f>NORM.S.INV(L6967)</f>
        <v/>
      </c>
      <c r="N6967">
        <f>INDEX(SORT('08_MODELO_MULTIPLO'!G$31:G$3842;1;TRUE);K6967)</f>
        <v/>
      </c>
    </row>
    <row r="6968">
      <c r="A6968" t="n">
        <v>3149</v>
      </c>
      <c r="B6968">
        <f>(A6968-0,5)/3812</f>
        <v/>
      </c>
      <c r="C6968">
        <f>NORM.S.INV(B6968)</f>
        <v/>
      </c>
      <c r="D6968">
        <f>INDEX(SORT('06_MODELO_REFS'!F$26:F$3837;1;TRUE);A6968)</f>
        <v/>
      </c>
      <c r="F6968" t="n">
        <v>3149</v>
      </c>
      <c r="G6968">
        <f>(F6968-0,5)/3812</f>
        <v/>
      </c>
      <c r="H6968">
        <f>NORM.S.INV(G6968)</f>
        <v/>
      </c>
      <c r="I6968">
        <f>INDEX(SORT('07_MODELO_NPI'!F$26:F$3837;1;TRUE);F6968)</f>
        <v/>
      </c>
      <c r="K6968" t="n">
        <v>3149</v>
      </c>
      <c r="L6968">
        <f>(K6968-0,5)/3812</f>
        <v/>
      </c>
      <c r="M6968">
        <f>NORM.S.INV(L6968)</f>
        <v/>
      </c>
      <c r="N6968">
        <f>INDEX(SORT('08_MODELO_MULTIPLO'!G$31:G$3842;1;TRUE);K6968)</f>
        <v/>
      </c>
    </row>
    <row r="6969">
      <c r="A6969" t="n">
        <v>3150</v>
      </c>
      <c r="B6969">
        <f>(A6969-0,5)/3812</f>
        <v/>
      </c>
      <c r="C6969">
        <f>NORM.S.INV(B6969)</f>
        <v/>
      </c>
      <c r="D6969">
        <f>INDEX(SORT('06_MODELO_REFS'!F$26:F$3837;1;TRUE);A6969)</f>
        <v/>
      </c>
      <c r="F6969" t="n">
        <v>3150</v>
      </c>
      <c r="G6969">
        <f>(F6969-0,5)/3812</f>
        <v/>
      </c>
      <c r="H6969">
        <f>NORM.S.INV(G6969)</f>
        <v/>
      </c>
      <c r="I6969">
        <f>INDEX(SORT('07_MODELO_NPI'!F$26:F$3837;1;TRUE);F6969)</f>
        <v/>
      </c>
      <c r="K6969" t="n">
        <v>3150</v>
      </c>
      <c r="L6969">
        <f>(K6969-0,5)/3812</f>
        <v/>
      </c>
      <c r="M6969">
        <f>NORM.S.INV(L6969)</f>
        <v/>
      </c>
      <c r="N6969">
        <f>INDEX(SORT('08_MODELO_MULTIPLO'!G$31:G$3842;1;TRUE);K6969)</f>
        <v/>
      </c>
    </row>
    <row r="6970">
      <c r="A6970" t="n">
        <v>3151</v>
      </c>
      <c r="B6970">
        <f>(A6970-0,5)/3812</f>
        <v/>
      </c>
      <c r="C6970">
        <f>NORM.S.INV(B6970)</f>
        <v/>
      </c>
      <c r="D6970">
        <f>INDEX(SORT('06_MODELO_REFS'!F$26:F$3837;1;TRUE);A6970)</f>
        <v/>
      </c>
      <c r="F6970" t="n">
        <v>3151</v>
      </c>
      <c r="G6970">
        <f>(F6970-0,5)/3812</f>
        <v/>
      </c>
      <c r="H6970">
        <f>NORM.S.INV(G6970)</f>
        <v/>
      </c>
      <c r="I6970">
        <f>INDEX(SORT('07_MODELO_NPI'!F$26:F$3837;1;TRUE);F6970)</f>
        <v/>
      </c>
      <c r="K6970" t="n">
        <v>3151</v>
      </c>
      <c r="L6970">
        <f>(K6970-0,5)/3812</f>
        <v/>
      </c>
      <c r="M6970">
        <f>NORM.S.INV(L6970)</f>
        <v/>
      </c>
      <c r="N6970">
        <f>INDEX(SORT('08_MODELO_MULTIPLO'!G$31:G$3842;1;TRUE);K6970)</f>
        <v/>
      </c>
    </row>
    <row r="6971">
      <c r="A6971" t="n">
        <v>3152</v>
      </c>
      <c r="B6971">
        <f>(A6971-0,5)/3812</f>
        <v/>
      </c>
      <c r="C6971">
        <f>NORM.S.INV(B6971)</f>
        <v/>
      </c>
      <c r="D6971">
        <f>INDEX(SORT('06_MODELO_REFS'!F$26:F$3837;1;TRUE);A6971)</f>
        <v/>
      </c>
      <c r="F6971" t="n">
        <v>3152</v>
      </c>
      <c r="G6971">
        <f>(F6971-0,5)/3812</f>
        <v/>
      </c>
      <c r="H6971">
        <f>NORM.S.INV(G6971)</f>
        <v/>
      </c>
      <c r="I6971">
        <f>INDEX(SORT('07_MODELO_NPI'!F$26:F$3837;1;TRUE);F6971)</f>
        <v/>
      </c>
      <c r="K6971" t="n">
        <v>3152</v>
      </c>
      <c r="L6971">
        <f>(K6971-0,5)/3812</f>
        <v/>
      </c>
      <c r="M6971">
        <f>NORM.S.INV(L6971)</f>
        <v/>
      </c>
      <c r="N6971">
        <f>INDEX(SORT('08_MODELO_MULTIPLO'!G$31:G$3842;1;TRUE);K6971)</f>
        <v/>
      </c>
    </row>
    <row r="6972">
      <c r="A6972" t="n">
        <v>3153</v>
      </c>
      <c r="B6972">
        <f>(A6972-0,5)/3812</f>
        <v/>
      </c>
      <c r="C6972">
        <f>NORM.S.INV(B6972)</f>
        <v/>
      </c>
      <c r="D6972">
        <f>INDEX(SORT('06_MODELO_REFS'!F$26:F$3837;1;TRUE);A6972)</f>
        <v/>
      </c>
      <c r="F6972" t="n">
        <v>3153</v>
      </c>
      <c r="G6972">
        <f>(F6972-0,5)/3812</f>
        <v/>
      </c>
      <c r="H6972">
        <f>NORM.S.INV(G6972)</f>
        <v/>
      </c>
      <c r="I6972">
        <f>INDEX(SORT('07_MODELO_NPI'!F$26:F$3837;1;TRUE);F6972)</f>
        <v/>
      </c>
      <c r="K6972" t="n">
        <v>3153</v>
      </c>
      <c r="L6972">
        <f>(K6972-0,5)/3812</f>
        <v/>
      </c>
      <c r="M6972">
        <f>NORM.S.INV(L6972)</f>
        <v/>
      </c>
      <c r="N6972">
        <f>INDEX(SORT('08_MODELO_MULTIPLO'!G$31:G$3842;1;TRUE);K6972)</f>
        <v/>
      </c>
    </row>
    <row r="6973">
      <c r="A6973" t="n">
        <v>3154</v>
      </c>
      <c r="B6973">
        <f>(A6973-0,5)/3812</f>
        <v/>
      </c>
      <c r="C6973">
        <f>NORM.S.INV(B6973)</f>
        <v/>
      </c>
      <c r="D6973">
        <f>INDEX(SORT('06_MODELO_REFS'!F$26:F$3837;1;TRUE);A6973)</f>
        <v/>
      </c>
      <c r="F6973" t="n">
        <v>3154</v>
      </c>
      <c r="G6973">
        <f>(F6973-0,5)/3812</f>
        <v/>
      </c>
      <c r="H6973">
        <f>NORM.S.INV(G6973)</f>
        <v/>
      </c>
      <c r="I6973">
        <f>INDEX(SORT('07_MODELO_NPI'!F$26:F$3837;1;TRUE);F6973)</f>
        <v/>
      </c>
      <c r="K6973" t="n">
        <v>3154</v>
      </c>
      <c r="L6973">
        <f>(K6973-0,5)/3812</f>
        <v/>
      </c>
      <c r="M6973">
        <f>NORM.S.INV(L6973)</f>
        <v/>
      </c>
      <c r="N6973">
        <f>INDEX(SORT('08_MODELO_MULTIPLO'!G$31:G$3842;1;TRUE);K6973)</f>
        <v/>
      </c>
    </row>
    <row r="6974">
      <c r="A6974" t="n">
        <v>3155</v>
      </c>
      <c r="B6974">
        <f>(A6974-0,5)/3812</f>
        <v/>
      </c>
      <c r="C6974">
        <f>NORM.S.INV(B6974)</f>
        <v/>
      </c>
      <c r="D6974">
        <f>INDEX(SORT('06_MODELO_REFS'!F$26:F$3837;1;TRUE);A6974)</f>
        <v/>
      </c>
      <c r="F6974" t="n">
        <v>3155</v>
      </c>
      <c r="G6974">
        <f>(F6974-0,5)/3812</f>
        <v/>
      </c>
      <c r="H6974">
        <f>NORM.S.INV(G6974)</f>
        <v/>
      </c>
      <c r="I6974">
        <f>INDEX(SORT('07_MODELO_NPI'!F$26:F$3837;1;TRUE);F6974)</f>
        <v/>
      </c>
      <c r="K6974" t="n">
        <v>3155</v>
      </c>
      <c r="L6974">
        <f>(K6974-0,5)/3812</f>
        <v/>
      </c>
      <c r="M6974">
        <f>NORM.S.INV(L6974)</f>
        <v/>
      </c>
      <c r="N6974">
        <f>INDEX(SORT('08_MODELO_MULTIPLO'!G$31:G$3842;1;TRUE);K6974)</f>
        <v/>
      </c>
    </row>
    <row r="6975">
      <c r="A6975" t="n">
        <v>3156</v>
      </c>
      <c r="B6975">
        <f>(A6975-0,5)/3812</f>
        <v/>
      </c>
      <c r="C6975">
        <f>NORM.S.INV(B6975)</f>
        <v/>
      </c>
      <c r="D6975">
        <f>INDEX(SORT('06_MODELO_REFS'!F$26:F$3837;1;TRUE);A6975)</f>
        <v/>
      </c>
      <c r="F6975" t="n">
        <v>3156</v>
      </c>
      <c r="G6975">
        <f>(F6975-0,5)/3812</f>
        <v/>
      </c>
      <c r="H6975">
        <f>NORM.S.INV(G6975)</f>
        <v/>
      </c>
      <c r="I6975">
        <f>INDEX(SORT('07_MODELO_NPI'!F$26:F$3837;1;TRUE);F6975)</f>
        <v/>
      </c>
      <c r="K6975" t="n">
        <v>3156</v>
      </c>
      <c r="L6975">
        <f>(K6975-0,5)/3812</f>
        <v/>
      </c>
      <c r="M6975">
        <f>NORM.S.INV(L6975)</f>
        <v/>
      </c>
      <c r="N6975">
        <f>INDEX(SORT('08_MODELO_MULTIPLO'!G$31:G$3842;1;TRUE);K6975)</f>
        <v/>
      </c>
    </row>
    <row r="6976">
      <c r="A6976" t="n">
        <v>3157</v>
      </c>
      <c r="B6976">
        <f>(A6976-0,5)/3812</f>
        <v/>
      </c>
      <c r="C6976">
        <f>NORM.S.INV(B6976)</f>
        <v/>
      </c>
      <c r="D6976">
        <f>INDEX(SORT('06_MODELO_REFS'!F$26:F$3837;1;TRUE);A6976)</f>
        <v/>
      </c>
      <c r="F6976" t="n">
        <v>3157</v>
      </c>
      <c r="G6976">
        <f>(F6976-0,5)/3812</f>
        <v/>
      </c>
      <c r="H6976">
        <f>NORM.S.INV(G6976)</f>
        <v/>
      </c>
      <c r="I6976">
        <f>INDEX(SORT('07_MODELO_NPI'!F$26:F$3837;1;TRUE);F6976)</f>
        <v/>
      </c>
      <c r="K6976" t="n">
        <v>3157</v>
      </c>
      <c r="L6976">
        <f>(K6976-0,5)/3812</f>
        <v/>
      </c>
      <c r="M6976">
        <f>NORM.S.INV(L6976)</f>
        <v/>
      </c>
      <c r="N6976">
        <f>INDEX(SORT('08_MODELO_MULTIPLO'!G$31:G$3842;1;TRUE);K6976)</f>
        <v/>
      </c>
    </row>
    <row r="6977">
      <c r="A6977" t="n">
        <v>3158</v>
      </c>
      <c r="B6977">
        <f>(A6977-0,5)/3812</f>
        <v/>
      </c>
      <c r="C6977">
        <f>NORM.S.INV(B6977)</f>
        <v/>
      </c>
      <c r="D6977">
        <f>INDEX(SORT('06_MODELO_REFS'!F$26:F$3837;1;TRUE);A6977)</f>
        <v/>
      </c>
      <c r="F6977" t="n">
        <v>3158</v>
      </c>
      <c r="G6977">
        <f>(F6977-0,5)/3812</f>
        <v/>
      </c>
      <c r="H6977">
        <f>NORM.S.INV(G6977)</f>
        <v/>
      </c>
      <c r="I6977">
        <f>INDEX(SORT('07_MODELO_NPI'!F$26:F$3837;1;TRUE);F6977)</f>
        <v/>
      </c>
      <c r="K6977" t="n">
        <v>3158</v>
      </c>
      <c r="L6977">
        <f>(K6977-0,5)/3812</f>
        <v/>
      </c>
      <c r="M6977">
        <f>NORM.S.INV(L6977)</f>
        <v/>
      </c>
      <c r="N6977">
        <f>INDEX(SORT('08_MODELO_MULTIPLO'!G$31:G$3842;1;TRUE);K6977)</f>
        <v/>
      </c>
    </row>
    <row r="6978">
      <c r="A6978" t="n">
        <v>3159</v>
      </c>
      <c r="B6978">
        <f>(A6978-0,5)/3812</f>
        <v/>
      </c>
      <c r="C6978">
        <f>NORM.S.INV(B6978)</f>
        <v/>
      </c>
      <c r="D6978">
        <f>INDEX(SORT('06_MODELO_REFS'!F$26:F$3837;1;TRUE);A6978)</f>
        <v/>
      </c>
      <c r="F6978" t="n">
        <v>3159</v>
      </c>
      <c r="G6978">
        <f>(F6978-0,5)/3812</f>
        <v/>
      </c>
      <c r="H6978">
        <f>NORM.S.INV(G6978)</f>
        <v/>
      </c>
      <c r="I6978">
        <f>INDEX(SORT('07_MODELO_NPI'!F$26:F$3837;1;TRUE);F6978)</f>
        <v/>
      </c>
      <c r="K6978" t="n">
        <v>3159</v>
      </c>
      <c r="L6978">
        <f>(K6978-0,5)/3812</f>
        <v/>
      </c>
      <c r="M6978">
        <f>NORM.S.INV(L6978)</f>
        <v/>
      </c>
      <c r="N6978">
        <f>INDEX(SORT('08_MODELO_MULTIPLO'!G$31:G$3842;1;TRUE);K6978)</f>
        <v/>
      </c>
    </row>
    <row r="6979">
      <c r="A6979" t="n">
        <v>3160</v>
      </c>
      <c r="B6979">
        <f>(A6979-0,5)/3812</f>
        <v/>
      </c>
      <c r="C6979">
        <f>NORM.S.INV(B6979)</f>
        <v/>
      </c>
      <c r="D6979">
        <f>INDEX(SORT('06_MODELO_REFS'!F$26:F$3837;1;TRUE);A6979)</f>
        <v/>
      </c>
      <c r="F6979" t="n">
        <v>3160</v>
      </c>
      <c r="G6979">
        <f>(F6979-0,5)/3812</f>
        <v/>
      </c>
      <c r="H6979">
        <f>NORM.S.INV(G6979)</f>
        <v/>
      </c>
      <c r="I6979">
        <f>INDEX(SORT('07_MODELO_NPI'!F$26:F$3837;1;TRUE);F6979)</f>
        <v/>
      </c>
      <c r="K6979" t="n">
        <v>3160</v>
      </c>
      <c r="L6979">
        <f>(K6979-0,5)/3812</f>
        <v/>
      </c>
      <c r="M6979">
        <f>NORM.S.INV(L6979)</f>
        <v/>
      </c>
      <c r="N6979">
        <f>INDEX(SORT('08_MODELO_MULTIPLO'!G$31:G$3842;1;TRUE);K6979)</f>
        <v/>
      </c>
    </row>
    <row r="6980">
      <c r="A6980" t="n">
        <v>3161</v>
      </c>
      <c r="B6980">
        <f>(A6980-0,5)/3812</f>
        <v/>
      </c>
      <c r="C6980">
        <f>NORM.S.INV(B6980)</f>
        <v/>
      </c>
      <c r="D6980">
        <f>INDEX(SORT('06_MODELO_REFS'!F$26:F$3837;1;TRUE);A6980)</f>
        <v/>
      </c>
      <c r="F6980" t="n">
        <v>3161</v>
      </c>
      <c r="G6980">
        <f>(F6980-0,5)/3812</f>
        <v/>
      </c>
      <c r="H6980">
        <f>NORM.S.INV(G6980)</f>
        <v/>
      </c>
      <c r="I6980">
        <f>INDEX(SORT('07_MODELO_NPI'!F$26:F$3837;1;TRUE);F6980)</f>
        <v/>
      </c>
      <c r="K6980" t="n">
        <v>3161</v>
      </c>
      <c r="L6980">
        <f>(K6980-0,5)/3812</f>
        <v/>
      </c>
      <c r="M6980">
        <f>NORM.S.INV(L6980)</f>
        <v/>
      </c>
      <c r="N6980">
        <f>INDEX(SORT('08_MODELO_MULTIPLO'!G$31:G$3842;1;TRUE);K6980)</f>
        <v/>
      </c>
    </row>
    <row r="6981">
      <c r="A6981" t="n">
        <v>3162</v>
      </c>
      <c r="B6981">
        <f>(A6981-0,5)/3812</f>
        <v/>
      </c>
      <c r="C6981">
        <f>NORM.S.INV(B6981)</f>
        <v/>
      </c>
      <c r="D6981">
        <f>INDEX(SORT('06_MODELO_REFS'!F$26:F$3837;1;TRUE);A6981)</f>
        <v/>
      </c>
      <c r="F6981" t="n">
        <v>3162</v>
      </c>
      <c r="G6981">
        <f>(F6981-0,5)/3812</f>
        <v/>
      </c>
      <c r="H6981">
        <f>NORM.S.INV(G6981)</f>
        <v/>
      </c>
      <c r="I6981">
        <f>INDEX(SORT('07_MODELO_NPI'!F$26:F$3837;1;TRUE);F6981)</f>
        <v/>
      </c>
      <c r="K6981" t="n">
        <v>3162</v>
      </c>
      <c r="L6981">
        <f>(K6981-0,5)/3812</f>
        <v/>
      </c>
      <c r="M6981">
        <f>NORM.S.INV(L6981)</f>
        <v/>
      </c>
      <c r="N6981">
        <f>INDEX(SORT('08_MODELO_MULTIPLO'!G$31:G$3842;1;TRUE);K6981)</f>
        <v/>
      </c>
    </row>
    <row r="6982">
      <c r="A6982" t="n">
        <v>3163</v>
      </c>
      <c r="B6982">
        <f>(A6982-0,5)/3812</f>
        <v/>
      </c>
      <c r="C6982">
        <f>NORM.S.INV(B6982)</f>
        <v/>
      </c>
      <c r="D6982">
        <f>INDEX(SORT('06_MODELO_REFS'!F$26:F$3837;1;TRUE);A6982)</f>
        <v/>
      </c>
      <c r="F6982" t="n">
        <v>3163</v>
      </c>
      <c r="G6982">
        <f>(F6982-0,5)/3812</f>
        <v/>
      </c>
      <c r="H6982">
        <f>NORM.S.INV(G6982)</f>
        <v/>
      </c>
      <c r="I6982">
        <f>INDEX(SORT('07_MODELO_NPI'!F$26:F$3837;1;TRUE);F6982)</f>
        <v/>
      </c>
      <c r="K6982" t="n">
        <v>3163</v>
      </c>
      <c r="L6982">
        <f>(K6982-0,5)/3812</f>
        <v/>
      </c>
      <c r="M6982">
        <f>NORM.S.INV(L6982)</f>
        <v/>
      </c>
      <c r="N6982">
        <f>INDEX(SORT('08_MODELO_MULTIPLO'!G$31:G$3842;1;TRUE);K6982)</f>
        <v/>
      </c>
    </row>
    <row r="6983">
      <c r="A6983" t="n">
        <v>3164</v>
      </c>
      <c r="B6983">
        <f>(A6983-0,5)/3812</f>
        <v/>
      </c>
      <c r="C6983">
        <f>NORM.S.INV(B6983)</f>
        <v/>
      </c>
      <c r="D6983">
        <f>INDEX(SORT('06_MODELO_REFS'!F$26:F$3837;1;TRUE);A6983)</f>
        <v/>
      </c>
      <c r="F6983" t="n">
        <v>3164</v>
      </c>
      <c r="G6983">
        <f>(F6983-0,5)/3812</f>
        <v/>
      </c>
      <c r="H6983">
        <f>NORM.S.INV(G6983)</f>
        <v/>
      </c>
      <c r="I6983">
        <f>INDEX(SORT('07_MODELO_NPI'!F$26:F$3837;1;TRUE);F6983)</f>
        <v/>
      </c>
      <c r="K6983" t="n">
        <v>3164</v>
      </c>
      <c r="L6983">
        <f>(K6983-0,5)/3812</f>
        <v/>
      </c>
      <c r="M6983">
        <f>NORM.S.INV(L6983)</f>
        <v/>
      </c>
      <c r="N6983">
        <f>INDEX(SORT('08_MODELO_MULTIPLO'!G$31:G$3842;1;TRUE);K6983)</f>
        <v/>
      </c>
    </row>
    <row r="6984">
      <c r="A6984" t="n">
        <v>3165</v>
      </c>
      <c r="B6984">
        <f>(A6984-0,5)/3812</f>
        <v/>
      </c>
      <c r="C6984">
        <f>NORM.S.INV(B6984)</f>
        <v/>
      </c>
      <c r="D6984">
        <f>INDEX(SORT('06_MODELO_REFS'!F$26:F$3837;1;TRUE);A6984)</f>
        <v/>
      </c>
      <c r="F6984" t="n">
        <v>3165</v>
      </c>
      <c r="G6984">
        <f>(F6984-0,5)/3812</f>
        <v/>
      </c>
      <c r="H6984">
        <f>NORM.S.INV(G6984)</f>
        <v/>
      </c>
      <c r="I6984">
        <f>INDEX(SORT('07_MODELO_NPI'!F$26:F$3837;1;TRUE);F6984)</f>
        <v/>
      </c>
      <c r="K6984" t="n">
        <v>3165</v>
      </c>
      <c r="L6984">
        <f>(K6984-0,5)/3812</f>
        <v/>
      </c>
      <c r="M6984">
        <f>NORM.S.INV(L6984)</f>
        <v/>
      </c>
      <c r="N6984">
        <f>INDEX(SORT('08_MODELO_MULTIPLO'!G$31:G$3842;1;TRUE);K6984)</f>
        <v/>
      </c>
    </row>
    <row r="6985">
      <c r="A6985" t="n">
        <v>3166</v>
      </c>
      <c r="B6985">
        <f>(A6985-0,5)/3812</f>
        <v/>
      </c>
      <c r="C6985">
        <f>NORM.S.INV(B6985)</f>
        <v/>
      </c>
      <c r="D6985">
        <f>INDEX(SORT('06_MODELO_REFS'!F$26:F$3837;1;TRUE);A6985)</f>
        <v/>
      </c>
      <c r="F6985" t="n">
        <v>3166</v>
      </c>
      <c r="G6985">
        <f>(F6985-0,5)/3812</f>
        <v/>
      </c>
      <c r="H6985">
        <f>NORM.S.INV(G6985)</f>
        <v/>
      </c>
      <c r="I6985">
        <f>INDEX(SORT('07_MODELO_NPI'!F$26:F$3837;1;TRUE);F6985)</f>
        <v/>
      </c>
      <c r="K6985" t="n">
        <v>3166</v>
      </c>
      <c r="L6985">
        <f>(K6985-0,5)/3812</f>
        <v/>
      </c>
      <c r="M6985">
        <f>NORM.S.INV(L6985)</f>
        <v/>
      </c>
      <c r="N6985">
        <f>INDEX(SORT('08_MODELO_MULTIPLO'!G$31:G$3842;1;TRUE);K6985)</f>
        <v/>
      </c>
    </row>
    <row r="6986">
      <c r="A6986" t="n">
        <v>3167</v>
      </c>
      <c r="B6986">
        <f>(A6986-0,5)/3812</f>
        <v/>
      </c>
      <c r="C6986">
        <f>NORM.S.INV(B6986)</f>
        <v/>
      </c>
      <c r="D6986">
        <f>INDEX(SORT('06_MODELO_REFS'!F$26:F$3837;1;TRUE);A6986)</f>
        <v/>
      </c>
      <c r="F6986" t="n">
        <v>3167</v>
      </c>
      <c r="G6986">
        <f>(F6986-0,5)/3812</f>
        <v/>
      </c>
      <c r="H6986">
        <f>NORM.S.INV(G6986)</f>
        <v/>
      </c>
      <c r="I6986">
        <f>INDEX(SORT('07_MODELO_NPI'!F$26:F$3837;1;TRUE);F6986)</f>
        <v/>
      </c>
      <c r="K6986" t="n">
        <v>3167</v>
      </c>
      <c r="L6986">
        <f>(K6986-0,5)/3812</f>
        <v/>
      </c>
      <c r="M6986">
        <f>NORM.S.INV(L6986)</f>
        <v/>
      </c>
      <c r="N6986">
        <f>INDEX(SORT('08_MODELO_MULTIPLO'!G$31:G$3842;1;TRUE);K6986)</f>
        <v/>
      </c>
    </row>
    <row r="6987">
      <c r="A6987" t="n">
        <v>3168</v>
      </c>
      <c r="B6987">
        <f>(A6987-0,5)/3812</f>
        <v/>
      </c>
      <c r="C6987">
        <f>NORM.S.INV(B6987)</f>
        <v/>
      </c>
      <c r="D6987">
        <f>INDEX(SORT('06_MODELO_REFS'!F$26:F$3837;1;TRUE);A6987)</f>
        <v/>
      </c>
      <c r="F6987" t="n">
        <v>3168</v>
      </c>
      <c r="G6987">
        <f>(F6987-0,5)/3812</f>
        <v/>
      </c>
      <c r="H6987">
        <f>NORM.S.INV(G6987)</f>
        <v/>
      </c>
      <c r="I6987">
        <f>INDEX(SORT('07_MODELO_NPI'!F$26:F$3837;1;TRUE);F6987)</f>
        <v/>
      </c>
      <c r="K6987" t="n">
        <v>3168</v>
      </c>
      <c r="L6987">
        <f>(K6987-0,5)/3812</f>
        <v/>
      </c>
      <c r="M6987">
        <f>NORM.S.INV(L6987)</f>
        <v/>
      </c>
      <c r="N6987">
        <f>INDEX(SORT('08_MODELO_MULTIPLO'!G$31:G$3842;1;TRUE);K6987)</f>
        <v/>
      </c>
    </row>
    <row r="6988">
      <c r="A6988" t="n">
        <v>3169</v>
      </c>
      <c r="B6988">
        <f>(A6988-0,5)/3812</f>
        <v/>
      </c>
      <c r="C6988">
        <f>NORM.S.INV(B6988)</f>
        <v/>
      </c>
      <c r="D6988">
        <f>INDEX(SORT('06_MODELO_REFS'!F$26:F$3837;1;TRUE);A6988)</f>
        <v/>
      </c>
      <c r="F6988" t="n">
        <v>3169</v>
      </c>
      <c r="G6988">
        <f>(F6988-0,5)/3812</f>
        <v/>
      </c>
      <c r="H6988">
        <f>NORM.S.INV(G6988)</f>
        <v/>
      </c>
      <c r="I6988">
        <f>INDEX(SORT('07_MODELO_NPI'!F$26:F$3837;1;TRUE);F6988)</f>
        <v/>
      </c>
      <c r="K6988" t="n">
        <v>3169</v>
      </c>
      <c r="L6988">
        <f>(K6988-0,5)/3812</f>
        <v/>
      </c>
      <c r="M6988">
        <f>NORM.S.INV(L6988)</f>
        <v/>
      </c>
      <c r="N6988">
        <f>INDEX(SORT('08_MODELO_MULTIPLO'!G$31:G$3842;1;TRUE);K6988)</f>
        <v/>
      </c>
    </row>
    <row r="6989">
      <c r="A6989" t="n">
        <v>3170</v>
      </c>
      <c r="B6989">
        <f>(A6989-0,5)/3812</f>
        <v/>
      </c>
      <c r="C6989">
        <f>NORM.S.INV(B6989)</f>
        <v/>
      </c>
      <c r="D6989">
        <f>INDEX(SORT('06_MODELO_REFS'!F$26:F$3837;1;TRUE);A6989)</f>
        <v/>
      </c>
      <c r="F6989" t="n">
        <v>3170</v>
      </c>
      <c r="G6989">
        <f>(F6989-0,5)/3812</f>
        <v/>
      </c>
      <c r="H6989">
        <f>NORM.S.INV(G6989)</f>
        <v/>
      </c>
      <c r="I6989">
        <f>INDEX(SORT('07_MODELO_NPI'!F$26:F$3837;1;TRUE);F6989)</f>
        <v/>
      </c>
      <c r="K6989" t="n">
        <v>3170</v>
      </c>
      <c r="L6989">
        <f>(K6989-0,5)/3812</f>
        <v/>
      </c>
      <c r="M6989">
        <f>NORM.S.INV(L6989)</f>
        <v/>
      </c>
      <c r="N6989">
        <f>INDEX(SORT('08_MODELO_MULTIPLO'!G$31:G$3842;1;TRUE);K6989)</f>
        <v/>
      </c>
    </row>
    <row r="6990">
      <c r="A6990" t="n">
        <v>3171</v>
      </c>
      <c r="B6990">
        <f>(A6990-0,5)/3812</f>
        <v/>
      </c>
      <c r="C6990">
        <f>NORM.S.INV(B6990)</f>
        <v/>
      </c>
      <c r="D6990">
        <f>INDEX(SORT('06_MODELO_REFS'!F$26:F$3837;1;TRUE);A6990)</f>
        <v/>
      </c>
      <c r="F6990" t="n">
        <v>3171</v>
      </c>
      <c r="G6990">
        <f>(F6990-0,5)/3812</f>
        <v/>
      </c>
      <c r="H6990">
        <f>NORM.S.INV(G6990)</f>
        <v/>
      </c>
      <c r="I6990">
        <f>INDEX(SORT('07_MODELO_NPI'!F$26:F$3837;1;TRUE);F6990)</f>
        <v/>
      </c>
      <c r="K6990" t="n">
        <v>3171</v>
      </c>
      <c r="L6990">
        <f>(K6990-0,5)/3812</f>
        <v/>
      </c>
      <c r="M6990">
        <f>NORM.S.INV(L6990)</f>
        <v/>
      </c>
      <c r="N6990">
        <f>INDEX(SORT('08_MODELO_MULTIPLO'!G$31:G$3842;1;TRUE);K6990)</f>
        <v/>
      </c>
    </row>
    <row r="6991">
      <c r="A6991" t="n">
        <v>3172</v>
      </c>
      <c r="B6991">
        <f>(A6991-0,5)/3812</f>
        <v/>
      </c>
      <c r="C6991">
        <f>NORM.S.INV(B6991)</f>
        <v/>
      </c>
      <c r="D6991">
        <f>INDEX(SORT('06_MODELO_REFS'!F$26:F$3837;1;TRUE);A6991)</f>
        <v/>
      </c>
      <c r="F6991" t="n">
        <v>3172</v>
      </c>
      <c r="G6991">
        <f>(F6991-0,5)/3812</f>
        <v/>
      </c>
      <c r="H6991">
        <f>NORM.S.INV(G6991)</f>
        <v/>
      </c>
      <c r="I6991">
        <f>INDEX(SORT('07_MODELO_NPI'!F$26:F$3837;1;TRUE);F6991)</f>
        <v/>
      </c>
      <c r="K6991" t="n">
        <v>3172</v>
      </c>
      <c r="L6991">
        <f>(K6991-0,5)/3812</f>
        <v/>
      </c>
      <c r="M6991">
        <f>NORM.S.INV(L6991)</f>
        <v/>
      </c>
      <c r="N6991">
        <f>INDEX(SORT('08_MODELO_MULTIPLO'!G$31:G$3842;1;TRUE);K6991)</f>
        <v/>
      </c>
    </row>
    <row r="6992">
      <c r="A6992" t="n">
        <v>3173</v>
      </c>
      <c r="B6992">
        <f>(A6992-0,5)/3812</f>
        <v/>
      </c>
      <c r="C6992">
        <f>NORM.S.INV(B6992)</f>
        <v/>
      </c>
      <c r="D6992">
        <f>INDEX(SORT('06_MODELO_REFS'!F$26:F$3837;1;TRUE);A6992)</f>
        <v/>
      </c>
      <c r="F6992" t="n">
        <v>3173</v>
      </c>
      <c r="G6992">
        <f>(F6992-0,5)/3812</f>
        <v/>
      </c>
      <c r="H6992">
        <f>NORM.S.INV(G6992)</f>
        <v/>
      </c>
      <c r="I6992">
        <f>INDEX(SORT('07_MODELO_NPI'!F$26:F$3837;1;TRUE);F6992)</f>
        <v/>
      </c>
      <c r="K6992" t="n">
        <v>3173</v>
      </c>
      <c r="L6992">
        <f>(K6992-0,5)/3812</f>
        <v/>
      </c>
      <c r="M6992">
        <f>NORM.S.INV(L6992)</f>
        <v/>
      </c>
      <c r="N6992">
        <f>INDEX(SORT('08_MODELO_MULTIPLO'!G$31:G$3842;1;TRUE);K6992)</f>
        <v/>
      </c>
    </row>
    <row r="6993">
      <c r="A6993" t="n">
        <v>3174</v>
      </c>
      <c r="B6993">
        <f>(A6993-0,5)/3812</f>
        <v/>
      </c>
      <c r="C6993">
        <f>NORM.S.INV(B6993)</f>
        <v/>
      </c>
      <c r="D6993">
        <f>INDEX(SORT('06_MODELO_REFS'!F$26:F$3837;1;TRUE);A6993)</f>
        <v/>
      </c>
      <c r="F6993" t="n">
        <v>3174</v>
      </c>
      <c r="G6993">
        <f>(F6993-0,5)/3812</f>
        <v/>
      </c>
      <c r="H6993">
        <f>NORM.S.INV(G6993)</f>
        <v/>
      </c>
      <c r="I6993">
        <f>INDEX(SORT('07_MODELO_NPI'!F$26:F$3837;1;TRUE);F6993)</f>
        <v/>
      </c>
      <c r="K6993" t="n">
        <v>3174</v>
      </c>
      <c r="L6993">
        <f>(K6993-0,5)/3812</f>
        <v/>
      </c>
      <c r="M6993">
        <f>NORM.S.INV(L6993)</f>
        <v/>
      </c>
      <c r="N6993">
        <f>INDEX(SORT('08_MODELO_MULTIPLO'!G$31:G$3842;1;TRUE);K6993)</f>
        <v/>
      </c>
    </row>
    <row r="6994">
      <c r="A6994" t="n">
        <v>3175</v>
      </c>
      <c r="B6994">
        <f>(A6994-0,5)/3812</f>
        <v/>
      </c>
      <c r="C6994">
        <f>NORM.S.INV(B6994)</f>
        <v/>
      </c>
      <c r="D6994">
        <f>INDEX(SORT('06_MODELO_REFS'!F$26:F$3837;1;TRUE);A6994)</f>
        <v/>
      </c>
      <c r="F6994" t="n">
        <v>3175</v>
      </c>
      <c r="G6994">
        <f>(F6994-0,5)/3812</f>
        <v/>
      </c>
      <c r="H6994">
        <f>NORM.S.INV(G6994)</f>
        <v/>
      </c>
      <c r="I6994">
        <f>INDEX(SORT('07_MODELO_NPI'!F$26:F$3837;1;TRUE);F6994)</f>
        <v/>
      </c>
      <c r="K6994" t="n">
        <v>3175</v>
      </c>
      <c r="L6994">
        <f>(K6994-0,5)/3812</f>
        <v/>
      </c>
      <c r="M6994">
        <f>NORM.S.INV(L6994)</f>
        <v/>
      </c>
      <c r="N6994">
        <f>INDEX(SORT('08_MODELO_MULTIPLO'!G$31:G$3842;1;TRUE);K6994)</f>
        <v/>
      </c>
    </row>
    <row r="6995">
      <c r="A6995" t="n">
        <v>3176</v>
      </c>
      <c r="B6995">
        <f>(A6995-0,5)/3812</f>
        <v/>
      </c>
      <c r="C6995">
        <f>NORM.S.INV(B6995)</f>
        <v/>
      </c>
      <c r="D6995">
        <f>INDEX(SORT('06_MODELO_REFS'!F$26:F$3837;1;TRUE);A6995)</f>
        <v/>
      </c>
      <c r="F6995" t="n">
        <v>3176</v>
      </c>
      <c r="G6995">
        <f>(F6995-0,5)/3812</f>
        <v/>
      </c>
      <c r="H6995">
        <f>NORM.S.INV(G6995)</f>
        <v/>
      </c>
      <c r="I6995">
        <f>INDEX(SORT('07_MODELO_NPI'!F$26:F$3837;1;TRUE);F6995)</f>
        <v/>
      </c>
      <c r="K6995" t="n">
        <v>3176</v>
      </c>
      <c r="L6995">
        <f>(K6995-0,5)/3812</f>
        <v/>
      </c>
      <c r="M6995">
        <f>NORM.S.INV(L6995)</f>
        <v/>
      </c>
      <c r="N6995">
        <f>INDEX(SORT('08_MODELO_MULTIPLO'!G$31:G$3842;1;TRUE);K6995)</f>
        <v/>
      </c>
    </row>
    <row r="6996">
      <c r="A6996" t="n">
        <v>3177</v>
      </c>
      <c r="B6996">
        <f>(A6996-0,5)/3812</f>
        <v/>
      </c>
      <c r="C6996">
        <f>NORM.S.INV(B6996)</f>
        <v/>
      </c>
      <c r="D6996">
        <f>INDEX(SORT('06_MODELO_REFS'!F$26:F$3837;1;TRUE);A6996)</f>
        <v/>
      </c>
      <c r="F6996" t="n">
        <v>3177</v>
      </c>
      <c r="G6996">
        <f>(F6996-0,5)/3812</f>
        <v/>
      </c>
      <c r="H6996">
        <f>NORM.S.INV(G6996)</f>
        <v/>
      </c>
      <c r="I6996">
        <f>INDEX(SORT('07_MODELO_NPI'!F$26:F$3837;1;TRUE);F6996)</f>
        <v/>
      </c>
      <c r="K6996" t="n">
        <v>3177</v>
      </c>
      <c r="L6996">
        <f>(K6996-0,5)/3812</f>
        <v/>
      </c>
      <c r="M6996">
        <f>NORM.S.INV(L6996)</f>
        <v/>
      </c>
      <c r="N6996">
        <f>INDEX(SORT('08_MODELO_MULTIPLO'!G$31:G$3842;1;TRUE);K6996)</f>
        <v/>
      </c>
    </row>
    <row r="6997">
      <c r="A6997" t="n">
        <v>3178</v>
      </c>
      <c r="B6997">
        <f>(A6997-0,5)/3812</f>
        <v/>
      </c>
      <c r="C6997">
        <f>NORM.S.INV(B6997)</f>
        <v/>
      </c>
      <c r="D6997">
        <f>INDEX(SORT('06_MODELO_REFS'!F$26:F$3837;1;TRUE);A6997)</f>
        <v/>
      </c>
      <c r="F6997" t="n">
        <v>3178</v>
      </c>
      <c r="G6997">
        <f>(F6997-0,5)/3812</f>
        <v/>
      </c>
      <c r="H6997">
        <f>NORM.S.INV(G6997)</f>
        <v/>
      </c>
      <c r="I6997">
        <f>INDEX(SORT('07_MODELO_NPI'!F$26:F$3837;1;TRUE);F6997)</f>
        <v/>
      </c>
      <c r="K6997" t="n">
        <v>3178</v>
      </c>
      <c r="L6997">
        <f>(K6997-0,5)/3812</f>
        <v/>
      </c>
      <c r="M6997">
        <f>NORM.S.INV(L6997)</f>
        <v/>
      </c>
      <c r="N6997">
        <f>INDEX(SORT('08_MODELO_MULTIPLO'!G$31:G$3842;1;TRUE);K6997)</f>
        <v/>
      </c>
    </row>
    <row r="6998">
      <c r="A6998" t="n">
        <v>3179</v>
      </c>
      <c r="B6998">
        <f>(A6998-0,5)/3812</f>
        <v/>
      </c>
      <c r="C6998">
        <f>NORM.S.INV(B6998)</f>
        <v/>
      </c>
      <c r="D6998">
        <f>INDEX(SORT('06_MODELO_REFS'!F$26:F$3837;1;TRUE);A6998)</f>
        <v/>
      </c>
      <c r="F6998" t="n">
        <v>3179</v>
      </c>
      <c r="G6998">
        <f>(F6998-0,5)/3812</f>
        <v/>
      </c>
      <c r="H6998">
        <f>NORM.S.INV(G6998)</f>
        <v/>
      </c>
      <c r="I6998">
        <f>INDEX(SORT('07_MODELO_NPI'!F$26:F$3837;1;TRUE);F6998)</f>
        <v/>
      </c>
      <c r="K6998" t="n">
        <v>3179</v>
      </c>
      <c r="L6998">
        <f>(K6998-0,5)/3812</f>
        <v/>
      </c>
      <c r="M6998">
        <f>NORM.S.INV(L6998)</f>
        <v/>
      </c>
      <c r="N6998">
        <f>INDEX(SORT('08_MODELO_MULTIPLO'!G$31:G$3842;1;TRUE);K6998)</f>
        <v/>
      </c>
    </row>
    <row r="6999">
      <c r="A6999" t="n">
        <v>3180</v>
      </c>
      <c r="B6999">
        <f>(A6999-0,5)/3812</f>
        <v/>
      </c>
      <c r="C6999">
        <f>NORM.S.INV(B6999)</f>
        <v/>
      </c>
      <c r="D6999">
        <f>INDEX(SORT('06_MODELO_REFS'!F$26:F$3837;1;TRUE);A6999)</f>
        <v/>
      </c>
      <c r="F6999" t="n">
        <v>3180</v>
      </c>
      <c r="G6999">
        <f>(F6999-0,5)/3812</f>
        <v/>
      </c>
      <c r="H6999">
        <f>NORM.S.INV(G6999)</f>
        <v/>
      </c>
      <c r="I6999">
        <f>INDEX(SORT('07_MODELO_NPI'!F$26:F$3837;1;TRUE);F6999)</f>
        <v/>
      </c>
      <c r="K6999" t="n">
        <v>3180</v>
      </c>
      <c r="L6999">
        <f>(K6999-0,5)/3812</f>
        <v/>
      </c>
      <c r="M6999">
        <f>NORM.S.INV(L6999)</f>
        <v/>
      </c>
      <c r="N6999">
        <f>INDEX(SORT('08_MODELO_MULTIPLO'!G$31:G$3842;1;TRUE);K6999)</f>
        <v/>
      </c>
    </row>
    <row r="7000">
      <c r="A7000" t="n">
        <v>3181</v>
      </c>
      <c r="B7000">
        <f>(A7000-0,5)/3812</f>
        <v/>
      </c>
      <c r="C7000">
        <f>NORM.S.INV(B7000)</f>
        <v/>
      </c>
      <c r="D7000">
        <f>INDEX(SORT('06_MODELO_REFS'!F$26:F$3837;1;TRUE);A7000)</f>
        <v/>
      </c>
      <c r="F7000" t="n">
        <v>3181</v>
      </c>
      <c r="G7000">
        <f>(F7000-0,5)/3812</f>
        <v/>
      </c>
      <c r="H7000">
        <f>NORM.S.INV(G7000)</f>
        <v/>
      </c>
      <c r="I7000">
        <f>INDEX(SORT('07_MODELO_NPI'!F$26:F$3837;1;TRUE);F7000)</f>
        <v/>
      </c>
      <c r="K7000" t="n">
        <v>3181</v>
      </c>
      <c r="L7000">
        <f>(K7000-0,5)/3812</f>
        <v/>
      </c>
      <c r="M7000">
        <f>NORM.S.INV(L7000)</f>
        <v/>
      </c>
      <c r="N7000">
        <f>INDEX(SORT('08_MODELO_MULTIPLO'!G$31:G$3842;1;TRUE);K7000)</f>
        <v/>
      </c>
    </row>
    <row r="7001">
      <c r="A7001" t="n">
        <v>3182</v>
      </c>
      <c r="B7001">
        <f>(A7001-0,5)/3812</f>
        <v/>
      </c>
      <c r="C7001">
        <f>NORM.S.INV(B7001)</f>
        <v/>
      </c>
      <c r="D7001">
        <f>INDEX(SORT('06_MODELO_REFS'!F$26:F$3837;1;TRUE);A7001)</f>
        <v/>
      </c>
      <c r="F7001" t="n">
        <v>3182</v>
      </c>
      <c r="G7001">
        <f>(F7001-0,5)/3812</f>
        <v/>
      </c>
      <c r="H7001">
        <f>NORM.S.INV(G7001)</f>
        <v/>
      </c>
      <c r="I7001">
        <f>INDEX(SORT('07_MODELO_NPI'!F$26:F$3837;1;TRUE);F7001)</f>
        <v/>
      </c>
      <c r="K7001" t="n">
        <v>3182</v>
      </c>
      <c r="L7001">
        <f>(K7001-0,5)/3812</f>
        <v/>
      </c>
      <c r="M7001">
        <f>NORM.S.INV(L7001)</f>
        <v/>
      </c>
      <c r="N7001">
        <f>INDEX(SORT('08_MODELO_MULTIPLO'!G$31:G$3842;1;TRUE);K7001)</f>
        <v/>
      </c>
    </row>
    <row r="7002">
      <c r="A7002" t="n">
        <v>3183</v>
      </c>
      <c r="B7002">
        <f>(A7002-0,5)/3812</f>
        <v/>
      </c>
      <c r="C7002">
        <f>NORM.S.INV(B7002)</f>
        <v/>
      </c>
      <c r="D7002">
        <f>INDEX(SORT('06_MODELO_REFS'!F$26:F$3837;1;TRUE);A7002)</f>
        <v/>
      </c>
      <c r="F7002" t="n">
        <v>3183</v>
      </c>
      <c r="G7002">
        <f>(F7002-0,5)/3812</f>
        <v/>
      </c>
      <c r="H7002">
        <f>NORM.S.INV(G7002)</f>
        <v/>
      </c>
      <c r="I7002">
        <f>INDEX(SORT('07_MODELO_NPI'!F$26:F$3837;1;TRUE);F7002)</f>
        <v/>
      </c>
      <c r="K7002" t="n">
        <v>3183</v>
      </c>
      <c r="L7002">
        <f>(K7002-0,5)/3812</f>
        <v/>
      </c>
      <c r="M7002">
        <f>NORM.S.INV(L7002)</f>
        <v/>
      </c>
      <c r="N7002">
        <f>INDEX(SORT('08_MODELO_MULTIPLO'!G$31:G$3842;1;TRUE);K7002)</f>
        <v/>
      </c>
    </row>
    <row r="7003">
      <c r="A7003" t="n">
        <v>3184</v>
      </c>
      <c r="B7003">
        <f>(A7003-0,5)/3812</f>
        <v/>
      </c>
      <c r="C7003">
        <f>NORM.S.INV(B7003)</f>
        <v/>
      </c>
      <c r="D7003">
        <f>INDEX(SORT('06_MODELO_REFS'!F$26:F$3837;1;TRUE);A7003)</f>
        <v/>
      </c>
      <c r="F7003" t="n">
        <v>3184</v>
      </c>
      <c r="G7003">
        <f>(F7003-0,5)/3812</f>
        <v/>
      </c>
      <c r="H7003">
        <f>NORM.S.INV(G7003)</f>
        <v/>
      </c>
      <c r="I7003">
        <f>INDEX(SORT('07_MODELO_NPI'!F$26:F$3837;1;TRUE);F7003)</f>
        <v/>
      </c>
      <c r="K7003" t="n">
        <v>3184</v>
      </c>
      <c r="L7003">
        <f>(K7003-0,5)/3812</f>
        <v/>
      </c>
      <c r="M7003">
        <f>NORM.S.INV(L7003)</f>
        <v/>
      </c>
      <c r="N7003">
        <f>INDEX(SORT('08_MODELO_MULTIPLO'!G$31:G$3842;1;TRUE);K7003)</f>
        <v/>
      </c>
    </row>
    <row r="7004">
      <c r="A7004" t="n">
        <v>3185</v>
      </c>
      <c r="B7004">
        <f>(A7004-0,5)/3812</f>
        <v/>
      </c>
      <c r="C7004">
        <f>NORM.S.INV(B7004)</f>
        <v/>
      </c>
      <c r="D7004">
        <f>INDEX(SORT('06_MODELO_REFS'!F$26:F$3837;1;TRUE);A7004)</f>
        <v/>
      </c>
      <c r="F7004" t="n">
        <v>3185</v>
      </c>
      <c r="G7004">
        <f>(F7004-0,5)/3812</f>
        <v/>
      </c>
      <c r="H7004">
        <f>NORM.S.INV(G7004)</f>
        <v/>
      </c>
      <c r="I7004">
        <f>INDEX(SORT('07_MODELO_NPI'!F$26:F$3837;1;TRUE);F7004)</f>
        <v/>
      </c>
      <c r="K7004" t="n">
        <v>3185</v>
      </c>
      <c r="L7004">
        <f>(K7004-0,5)/3812</f>
        <v/>
      </c>
      <c r="M7004">
        <f>NORM.S.INV(L7004)</f>
        <v/>
      </c>
      <c r="N7004">
        <f>INDEX(SORT('08_MODELO_MULTIPLO'!G$31:G$3842;1;TRUE);K7004)</f>
        <v/>
      </c>
    </row>
    <row r="7005">
      <c r="A7005" t="n">
        <v>3186</v>
      </c>
      <c r="B7005">
        <f>(A7005-0,5)/3812</f>
        <v/>
      </c>
      <c r="C7005">
        <f>NORM.S.INV(B7005)</f>
        <v/>
      </c>
      <c r="D7005">
        <f>INDEX(SORT('06_MODELO_REFS'!F$26:F$3837;1;TRUE);A7005)</f>
        <v/>
      </c>
      <c r="F7005" t="n">
        <v>3186</v>
      </c>
      <c r="G7005">
        <f>(F7005-0,5)/3812</f>
        <v/>
      </c>
      <c r="H7005">
        <f>NORM.S.INV(G7005)</f>
        <v/>
      </c>
      <c r="I7005">
        <f>INDEX(SORT('07_MODELO_NPI'!F$26:F$3837;1;TRUE);F7005)</f>
        <v/>
      </c>
      <c r="K7005" t="n">
        <v>3186</v>
      </c>
      <c r="L7005">
        <f>(K7005-0,5)/3812</f>
        <v/>
      </c>
      <c r="M7005">
        <f>NORM.S.INV(L7005)</f>
        <v/>
      </c>
      <c r="N7005">
        <f>INDEX(SORT('08_MODELO_MULTIPLO'!G$31:G$3842;1;TRUE);K7005)</f>
        <v/>
      </c>
    </row>
    <row r="7006">
      <c r="A7006" t="n">
        <v>3187</v>
      </c>
      <c r="B7006">
        <f>(A7006-0,5)/3812</f>
        <v/>
      </c>
      <c r="C7006">
        <f>NORM.S.INV(B7006)</f>
        <v/>
      </c>
      <c r="D7006">
        <f>INDEX(SORT('06_MODELO_REFS'!F$26:F$3837;1;TRUE);A7006)</f>
        <v/>
      </c>
      <c r="F7006" t="n">
        <v>3187</v>
      </c>
      <c r="G7006">
        <f>(F7006-0,5)/3812</f>
        <v/>
      </c>
      <c r="H7006">
        <f>NORM.S.INV(G7006)</f>
        <v/>
      </c>
      <c r="I7006">
        <f>INDEX(SORT('07_MODELO_NPI'!F$26:F$3837;1;TRUE);F7006)</f>
        <v/>
      </c>
      <c r="K7006" t="n">
        <v>3187</v>
      </c>
      <c r="L7006">
        <f>(K7006-0,5)/3812</f>
        <v/>
      </c>
      <c r="M7006">
        <f>NORM.S.INV(L7006)</f>
        <v/>
      </c>
      <c r="N7006">
        <f>INDEX(SORT('08_MODELO_MULTIPLO'!G$31:G$3842;1;TRUE);K7006)</f>
        <v/>
      </c>
    </row>
    <row r="7007">
      <c r="A7007" t="n">
        <v>3188</v>
      </c>
      <c r="B7007">
        <f>(A7007-0,5)/3812</f>
        <v/>
      </c>
      <c r="C7007">
        <f>NORM.S.INV(B7007)</f>
        <v/>
      </c>
      <c r="D7007">
        <f>INDEX(SORT('06_MODELO_REFS'!F$26:F$3837;1;TRUE);A7007)</f>
        <v/>
      </c>
      <c r="F7007" t="n">
        <v>3188</v>
      </c>
      <c r="G7007">
        <f>(F7007-0,5)/3812</f>
        <v/>
      </c>
      <c r="H7007">
        <f>NORM.S.INV(G7007)</f>
        <v/>
      </c>
      <c r="I7007">
        <f>INDEX(SORT('07_MODELO_NPI'!F$26:F$3837;1;TRUE);F7007)</f>
        <v/>
      </c>
      <c r="K7007" t="n">
        <v>3188</v>
      </c>
      <c r="L7007">
        <f>(K7007-0,5)/3812</f>
        <v/>
      </c>
      <c r="M7007">
        <f>NORM.S.INV(L7007)</f>
        <v/>
      </c>
      <c r="N7007">
        <f>INDEX(SORT('08_MODELO_MULTIPLO'!G$31:G$3842;1;TRUE);K7007)</f>
        <v/>
      </c>
    </row>
    <row r="7008">
      <c r="A7008" t="n">
        <v>3189</v>
      </c>
      <c r="B7008">
        <f>(A7008-0,5)/3812</f>
        <v/>
      </c>
      <c r="C7008">
        <f>NORM.S.INV(B7008)</f>
        <v/>
      </c>
      <c r="D7008">
        <f>INDEX(SORT('06_MODELO_REFS'!F$26:F$3837;1;TRUE);A7008)</f>
        <v/>
      </c>
      <c r="F7008" t="n">
        <v>3189</v>
      </c>
      <c r="G7008">
        <f>(F7008-0,5)/3812</f>
        <v/>
      </c>
      <c r="H7008">
        <f>NORM.S.INV(G7008)</f>
        <v/>
      </c>
      <c r="I7008">
        <f>INDEX(SORT('07_MODELO_NPI'!F$26:F$3837;1;TRUE);F7008)</f>
        <v/>
      </c>
      <c r="K7008" t="n">
        <v>3189</v>
      </c>
      <c r="L7008">
        <f>(K7008-0,5)/3812</f>
        <v/>
      </c>
      <c r="M7008">
        <f>NORM.S.INV(L7008)</f>
        <v/>
      </c>
      <c r="N7008">
        <f>INDEX(SORT('08_MODELO_MULTIPLO'!G$31:G$3842;1;TRUE);K7008)</f>
        <v/>
      </c>
    </row>
    <row r="7009">
      <c r="A7009" t="n">
        <v>3190</v>
      </c>
      <c r="B7009">
        <f>(A7009-0,5)/3812</f>
        <v/>
      </c>
      <c r="C7009">
        <f>NORM.S.INV(B7009)</f>
        <v/>
      </c>
      <c r="D7009">
        <f>INDEX(SORT('06_MODELO_REFS'!F$26:F$3837;1;TRUE);A7009)</f>
        <v/>
      </c>
      <c r="F7009" t="n">
        <v>3190</v>
      </c>
      <c r="G7009">
        <f>(F7009-0,5)/3812</f>
        <v/>
      </c>
      <c r="H7009">
        <f>NORM.S.INV(G7009)</f>
        <v/>
      </c>
      <c r="I7009">
        <f>INDEX(SORT('07_MODELO_NPI'!F$26:F$3837;1;TRUE);F7009)</f>
        <v/>
      </c>
      <c r="K7009" t="n">
        <v>3190</v>
      </c>
      <c r="L7009">
        <f>(K7009-0,5)/3812</f>
        <v/>
      </c>
      <c r="M7009">
        <f>NORM.S.INV(L7009)</f>
        <v/>
      </c>
      <c r="N7009">
        <f>INDEX(SORT('08_MODELO_MULTIPLO'!G$31:G$3842;1;TRUE);K7009)</f>
        <v/>
      </c>
    </row>
    <row r="7010">
      <c r="A7010" t="n">
        <v>3191</v>
      </c>
      <c r="B7010">
        <f>(A7010-0,5)/3812</f>
        <v/>
      </c>
      <c r="C7010">
        <f>NORM.S.INV(B7010)</f>
        <v/>
      </c>
      <c r="D7010">
        <f>INDEX(SORT('06_MODELO_REFS'!F$26:F$3837;1;TRUE);A7010)</f>
        <v/>
      </c>
      <c r="F7010" t="n">
        <v>3191</v>
      </c>
      <c r="G7010">
        <f>(F7010-0,5)/3812</f>
        <v/>
      </c>
      <c r="H7010">
        <f>NORM.S.INV(G7010)</f>
        <v/>
      </c>
      <c r="I7010">
        <f>INDEX(SORT('07_MODELO_NPI'!F$26:F$3837;1;TRUE);F7010)</f>
        <v/>
      </c>
      <c r="K7010" t="n">
        <v>3191</v>
      </c>
      <c r="L7010">
        <f>(K7010-0,5)/3812</f>
        <v/>
      </c>
      <c r="M7010">
        <f>NORM.S.INV(L7010)</f>
        <v/>
      </c>
      <c r="N7010">
        <f>INDEX(SORT('08_MODELO_MULTIPLO'!G$31:G$3842;1;TRUE);K7010)</f>
        <v/>
      </c>
    </row>
    <row r="7011">
      <c r="A7011" t="n">
        <v>3192</v>
      </c>
      <c r="B7011">
        <f>(A7011-0,5)/3812</f>
        <v/>
      </c>
      <c r="C7011">
        <f>NORM.S.INV(B7011)</f>
        <v/>
      </c>
      <c r="D7011">
        <f>INDEX(SORT('06_MODELO_REFS'!F$26:F$3837;1;TRUE);A7011)</f>
        <v/>
      </c>
      <c r="F7011" t="n">
        <v>3192</v>
      </c>
      <c r="G7011">
        <f>(F7011-0,5)/3812</f>
        <v/>
      </c>
      <c r="H7011">
        <f>NORM.S.INV(G7011)</f>
        <v/>
      </c>
      <c r="I7011">
        <f>INDEX(SORT('07_MODELO_NPI'!F$26:F$3837;1;TRUE);F7011)</f>
        <v/>
      </c>
      <c r="K7011" t="n">
        <v>3192</v>
      </c>
      <c r="L7011">
        <f>(K7011-0,5)/3812</f>
        <v/>
      </c>
      <c r="M7011">
        <f>NORM.S.INV(L7011)</f>
        <v/>
      </c>
      <c r="N7011">
        <f>INDEX(SORT('08_MODELO_MULTIPLO'!G$31:G$3842;1;TRUE);K7011)</f>
        <v/>
      </c>
    </row>
    <row r="7012">
      <c r="A7012" t="n">
        <v>3193</v>
      </c>
      <c r="B7012">
        <f>(A7012-0,5)/3812</f>
        <v/>
      </c>
      <c r="C7012">
        <f>NORM.S.INV(B7012)</f>
        <v/>
      </c>
      <c r="D7012">
        <f>INDEX(SORT('06_MODELO_REFS'!F$26:F$3837;1;TRUE);A7012)</f>
        <v/>
      </c>
      <c r="F7012" t="n">
        <v>3193</v>
      </c>
      <c r="G7012">
        <f>(F7012-0,5)/3812</f>
        <v/>
      </c>
      <c r="H7012">
        <f>NORM.S.INV(G7012)</f>
        <v/>
      </c>
      <c r="I7012">
        <f>INDEX(SORT('07_MODELO_NPI'!F$26:F$3837;1;TRUE);F7012)</f>
        <v/>
      </c>
      <c r="K7012" t="n">
        <v>3193</v>
      </c>
      <c r="L7012">
        <f>(K7012-0,5)/3812</f>
        <v/>
      </c>
      <c r="M7012">
        <f>NORM.S.INV(L7012)</f>
        <v/>
      </c>
      <c r="N7012">
        <f>INDEX(SORT('08_MODELO_MULTIPLO'!G$31:G$3842;1;TRUE);K7012)</f>
        <v/>
      </c>
    </row>
    <row r="7013">
      <c r="A7013" t="n">
        <v>3194</v>
      </c>
      <c r="B7013">
        <f>(A7013-0,5)/3812</f>
        <v/>
      </c>
      <c r="C7013">
        <f>NORM.S.INV(B7013)</f>
        <v/>
      </c>
      <c r="D7013">
        <f>INDEX(SORT('06_MODELO_REFS'!F$26:F$3837;1;TRUE);A7013)</f>
        <v/>
      </c>
      <c r="F7013" t="n">
        <v>3194</v>
      </c>
      <c r="G7013">
        <f>(F7013-0,5)/3812</f>
        <v/>
      </c>
      <c r="H7013">
        <f>NORM.S.INV(G7013)</f>
        <v/>
      </c>
      <c r="I7013">
        <f>INDEX(SORT('07_MODELO_NPI'!F$26:F$3837;1;TRUE);F7013)</f>
        <v/>
      </c>
      <c r="K7013" t="n">
        <v>3194</v>
      </c>
      <c r="L7013">
        <f>(K7013-0,5)/3812</f>
        <v/>
      </c>
      <c r="M7013">
        <f>NORM.S.INV(L7013)</f>
        <v/>
      </c>
      <c r="N7013">
        <f>INDEX(SORT('08_MODELO_MULTIPLO'!G$31:G$3842;1;TRUE);K7013)</f>
        <v/>
      </c>
    </row>
    <row r="7014">
      <c r="A7014" t="n">
        <v>3195</v>
      </c>
      <c r="B7014">
        <f>(A7014-0,5)/3812</f>
        <v/>
      </c>
      <c r="C7014">
        <f>NORM.S.INV(B7014)</f>
        <v/>
      </c>
      <c r="D7014">
        <f>INDEX(SORT('06_MODELO_REFS'!F$26:F$3837;1;TRUE);A7014)</f>
        <v/>
      </c>
      <c r="F7014" t="n">
        <v>3195</v>
      </c>
      <c r="G7014">
        <f>(F7014-0,5)/3812</f>
        <v/>
      </c>
      <c r="H7014">
        <f>NORM.S.INV(G7014)</f>
        <v/>
      </c>
      <c r="I7014">
        <f>INDEX(SORT('07_MODELO_NPI'!F$26:F$3837;1;TRUE);F7014)</f>
        <v/>
      </c>
      <c r="K7014" t="n">
        <v>3195</v>
      </c>
      <c r="L7014">
        <f>(K7014-0,5)/3812</f>
        <v/>
      </c>
      <c r="M7014">
        <f>NORM.S.INV(L7014)</f>
        <v/>
      </c>
      <c r="N7014">
        <f>INDEX(SORT('08_MODELO_MULTIPLO'!G$31:G$3842;1;TRUE);K7014)</f>
        <v/>
      </c>
    </row>
    <row r="7015">
      <c r="A7015" t="n">
        <v>3196</v>
      </c>
      <c r="B7015">
        <f>(A7015-0,5)/3812</f>
        <v/>
      </c>
      <c r="C7015">
        <f>NORM.S.INV(B7015)</f>
        <v/>
      </c>
      <c r="D7015">
        <f>INDEX(SORT('06_MODELO_REFS'!F$26:F$3837;1;TRUE);A7015)</f>
        <v/>
      </c>
      <c r="F7015" t="n">
        <v>3196</v>
      </c>
      <c r="G7015">
        <f>(F7015-0,5)/3812</f>
        <v/>
      </c>
      <c r="H7015">
        <f>NORM.S.INV(G7015)</f>
        <v/>
      </c>
      <c r="I7015">
        <f>INDEX(SORT('07_MODELO_NPI'!F$26:F$3837;1;TRUE);F7015)</f>
        <v/>
      </c>
      <c r="K7015" t="n">
        <v>3196</v>
      </c>
      <c r="L7015">
        <f>(K7015-0,5)/3812</f>
        <v/>
      </c>
      <c r="M7015">
        <f>NORM.S.INV(L7015)</f>
        <v/>
      </c>
      <c r="N7015">
        <f>INDEX(SORT('08_MODELO_MULTIPLO'!G$31:G$3842;1;TRUE);K7015)</f>
        <v/>
      </c>
    </row>
    <row r="7016">
      <c r="A7016" t="n">
        <v>3197</v>
      </c>
      <c r="B7016">
        <f>(A7016-0,5)/3812</f>
        <v/>
      </c>
      <c r="C7016">
        <f>NORM.S.INV(B7016)</f>
        <v/>
      </c>
      <c r="D7016">
        <f>INDEX(SORT('06_MODELO_REFS'!F$26:F$3837;1;TRUE);A7016)</f>
        <v/>
      </c>
      <c r="F7016" t="n">
        <v>3197</v>
      </c>
      <c r="G7016">
        <f>(F7016-0,5)/3812</f>
        <v/>
      </c>
      <c r="H7016">
        <f>NORM.S.INV(G7016)</f>
        <v/>
      </c>
      <c r="I7016">
        <f>INDEX(SORT('07_MODELO_NPI'!F$26:F$3837;1;TRUE);F7016)</f>
        <v/>
      </c>
      <c r="K7016" t="n">
        <v>3197</v>
      </c>
      <c r="L7016">
        <f>(K7016-0,5)/3812</f>
        <v/>
      </c>
      <c r="M7016">
        <f>NORM.S.INV(L7016)</f>
        <v/>
      </c>
      <c r="N7016">
        <f>INDEX(SORT('08_MODELO_MULTIPLO'!G$31:G$3842;1;TRUE);K7016)</f>
        <v/>
      </c>
    </row>
    <row r="7017">
      <c r="A7017" t="n">
        <v>3198</v>
      </c>
      <c r="B7017">
        <f>(A7017-0,5)/3812</f>
        <v/>
      </c>
      <c r="C7017">
        <f>NORM.S.INV(B7017)</f>
        <v/>
      </c>
      <c r="D7017">
        <f>INDEX(SORT('06_MODELO_REFS'!F$26:F$3837;1;TRUE);A7017)</f>
        <v/>
      </c>
      <c r="F7017" t="n">
        <v>3198</v>
      </c>
      <c r="G7017">
        <f>(F7017-0,5)/3812</f>
        <v/>
      </c>
      <c r="H7017">
        <f>NORM.S.INV(G7017)</f>
        <v/>
      </c>
      <c r="I7017">
        <f>INDEX(SORT('07_MODELO_NPI'!F$26:F$3837;1;TRUE);F7017)</f>
        <v/>
      </c>
      <c r="K7017" t="n">
        <v>3198</v>
      </c>
      <c r="L7017">
        <f>(K7017-0,5)/3812</f>
        <v/>
      </c>
      <c r="M7017">
        <f>NORM.S.INV(L7017)</f>
        <v/>
      </c>
      <c r="N7017">
        <f>INDEX(SORT('08_MODELO_MULTIPLO'!G$31:G$3842;1;TRUE);K7017)</f>
        <v/>
      </c>
    </row>
    <row r="7018">
      <c r="A7018" t="n">
        <v>3199</v>
      </c>
      <c r="B7018">
        <f>(A7018-0,5)/3812</f>
        <v/>
      </c>
      <c r="C7018">
        <f>NORM.S.INV(B7018)</f>
        <v/>
      </c>
      <c r="D7018">
        <f>INDEX(SORT('06_MODELO_REFS'!F$26:F$3837;1;TRUE);A7018)</f>
        <v/>
      </c>
      <c r="F7018" t="n">
        <v>3199</v>
      </c>
      <c r="G7018">
        <f>(F7018-0,5)/3812</f>
        <v/>
      </c>
      <c r="H7018">
        <f>NORM.S.INV(G7018)</f>
        <v/>
      </c>
      <c r="I7018">
        <f>INDEX(SORT('07_MODELO_NPI'!F$26:F$3837;1;TRUE);F7018)</f>
        <v/>
      </c>
      <c r="K7018" t="n">
        <v>3199</v>
      </c>
      <c r="L7018">
        <f>(K7018-0,5)/3812</f>
        <v/>
      </c>
      <c r="M7018">
        <f>NORM.S.INV(L7018)</f>
        <v/>
      </c>
      <c r="N7018">
        <f>INDEX(SORT('08_MODELO_MULTIPLO'!G$31:G$3842;1;TRUE);K7018)</f>
        <v/>
      </c>
    </row>
    <row r="7019">
      <c r="A7019" t="n">
        <v>3200</v>
      </c>
      <c r="B7019">
        <f>(A7019-0,5)/3812</f>
        <v/>
      </c>
      <c r="C7019">
        <f>NORM.S.INV(B7019)</f>
        <v/>
      </c>
      <c r="D7019">
        <f>INDEX(SORT('06_MODELO_REFS'!F$26:F$3837;1;TRUE);A7019)</f>
        <v/>
      </c>
      <c r="F7019" t="n">
        <v>3200</v>
      </c>
      <c r="G7019">
        <f>(F7019-0,5)/3812</f>
        <v/>
      </c>
      <c r="H7019">
        <f>NORM.S.INV(G7019)</f>
        <v/>
      </c>
      <c r="I7019">
        <f>INDEX(SORT('07_MODELO_NPI'!F$26:F$3837;1;TRUE);F7019)</f>
        <v/>
      </c>
      <c r="K7019" t="n">
        <v>3200</v>
      </c>
      <c r="L7019">
        <f>(K7019-0,5)/3812</f>
        <v/>
      </c>
      <c r="M7019">
        <f>NORM.S.INV(L7019)</f>
        <v/>
      </c>
      <c r="N7019">
        <f>INDEX(SORT('08_MODELO_MULTIPLO'!G$31:G$3842;1;TRUE);K7019)</f>
        <v/>
      </c>
    </row>
    <row r="7020">
      <c r="A7020" t="n">
        <v>3201</v>
      </c>
      <c r="B7020">
        <f>(A7020-0,5)/3812</f>
        <v/>
      </c>
      <c r="C7020">
        <f>NORM.S.INV(B7020)</f>
        <v/>
      </c>
      <c r="D7020">
        <f>INDEX(SORT('06_MODELO_REFS'!F$26:F$3837;1;TRUE);A7020)</f>
        <v/>
      </c>
      <c r="F7020" t="n">
        <v>3201</v>
      </c>
      <c r="G7020">
        <f>(F7020-0,5)/3812</f>
        <v/>
      </c>
      <c r="H7020">
        <f>NORM.S.INV(G7020)</f>
        <v/>
      </c>
      <c r="I7020">
        <f>INDEX(SORT('07_MODELO_NPI'!F$26:F$3837;1;TRUE);F7020)</f>
        <v/>
      </c>
      <c r="K7020" t="n">
        <v>3201</v>
      </c>
      <c r="L7020">
        <f>(K7020-0,5)/3812</f>
        <v/>
      </c>
      <c r="M7020">
        <f>NORM.S.INV(L7020)</f>
        <v/>
      </c>
      <c r="N7020">
        <f>INDEX(SORT('08_MODELO_MULTIPLO'!G$31:G$3842;1;TRUE);K7020)</f>
        <v/>
      </c>
    </row>
    <row r="7021">
      <c r="A7021" t="n">
        <v>3202</v>
      </c>
      <c r="B7021">
        <f>(A7021-0,5)/3812</f>
        <v/>
      </c>
      <c r="C7021">
        <f>NORM.S.INV(B7021)</f>
        <v/>
      </c>
      <c r="D7021">
        <f>INDEX(SORT('06_MODELO_REFS'!F$26:F$3837;1;TRUE);A7021)</f>
        <v/>
      </c>
      <c r="F7021" t="n">
        <v>3202</v>
      </c>
      <c r="G7021">
        <f>(F7021-0,5)/3812</f>
        <v/>
      </c>
      <c r="H7021">
        <f>NORM.S.INV(G7021)</f>
        <v/>
      </c>
      <c r="I7021">
        <f>INDEX(SORT('07_MODELO_NPI'!F$26:F$3837;1;TRUE);F7021)</f>
        <v/>
      </c>
      <c r="K7021" t="n">
        <v>3202</v>
      </c>
      <c r="L7021">
        <f>(K7021-0,5)/3812</f>
        <v/>
      </c>
      <c r="M7021">
        <f>NORM.S.INV(L7021)</f>
        <v/>
      </c>
      <c r="N7021">
        <f>INDEX(SORT('08_MODELO_MULTIPLO'!G$31:G$3842;1;TRUE);K7021)</f>
        <v/>
      </c>
    </row>
    <row r="7022">
      <c r="A7022" t="n">
        <v>3203</v>
      </c>
      <c r="B7022">
        <f>(A7022-0,5)/3812</f>
        <v/>
      </c>
      <c r="C7022">
        <f>NORM.S.INV(B7022)</f>
        <v/>
      </c>
      <c r="D7022">
        <f>INDEX(SORT('06_MODELO_REFS'!F$26:F$3837;1;TRUE);A7022)</f>
        <v/>
      </c>
      <c r="F7022" t="n">
        <v>3203</v>
      </c>
      <c r="G7022">
        <f>(F7022-0,5)/3812</f>
        <v/>
      </c>
      <c r="H7022">
        <f>NORM.S.INV(G7022)</f>
        <v/>
      </c>
      <c r="I7022">
        <f>INDEX(SORT('07_MODELO_NPI'!F$26:F$3837;1;TRUE);F7022)</f>
        <v/>
      </c>
      <c r="K7022" t="n">
        <v>3203</v>
      </c>
      <c r="L7022">
        <f>(K7022-0,5)/3812</f>
        <v/>
      </c>
      <c r="M7022">
        <f>NORM.S.INV(L7022)</f>
        <v/>
      </c>
      <c r="N7022">
        <f>INDEX(SORT('08_MODELO_MULTIPLO'!G$31:G$3842;1;TRUE);K7022)</f>
        <v/>
      </c>
    </row>
    <row r="7023">
      <c r="A7023" t="n">
        <v>3204</v>
      </c>
      <c r="B7023">
        <f>(A7023-0,5)/3812</f>
        <v/>
      </c>
      <c r="C7023">
        <f>NORM.S.INV(B7023)</f>
        <v/>
      </c>
      <c r="D7023">
        <f>INDEX(SORT('06_MODELO_REFS'!F$26:F$3837;1;TRUE);A7023)</f>
        <v/>
      </c>
      <c r="F7023" t="n">
        <v>3204</v>
      </c>
      <c r="G7023">
        <f>(F7023-0,5)/3812</f>
        <v/>
      </c>
      <c r="H7023">
        <f>NORM.S.INV(G7023)</f>
        <v/>
      </c>
      <c r="I7023">
        <f>INDEX(SORT('07_MODELO_NPI'!F$26:F$3837;1;TRUE);F7023)</f>
        <v/>
      </c>
      <c r="K7023" t="n">
        <v>3204</v>
      </c>
      <c r="L7023">
        <f>(K7023-0,5)/3812</f>
        <v/>
      </c>
      <c r="M7023">
        <f>NORM.S.INV(L7023)</f>
        <v/>
      </c>
      <c r="N7023">
        <f>INDEX(SORT('08_MODELO_MULTIPLO'!G$31:G$3842;1;TRUE);K7023)</f>
        <v/>
      </c>
    </row>
    <row r="7024">
      <c r="A7024" t="n">
        <v>3205</v>
      </c>
      <c r="B7024">
        <f>(A7024-0,5)/3812</f>
        <v/>
      </c>
      <c r="C7024">
        <f>NORM.S.INV(B7024)</f>
        <v/>
      </c>
      <c r="D7024">
        <f>INDEX(SORT('06_MODELO_REFS'!F$26:F$3837;1;TRUE);A7024)</f>
        <v/>
      </c>
      <c r="F7024" t="n">
        <v>3205</v>
      </c>
      <c r="G7024">
        <f>(F7024-0,5)/3812</f>
        <v/>
      </c>
      <c r="H7024">
        <f>NORM.S.INV(G7024)</f>
        <v/>
      </c>
      <c r="I7024">
        <f>INDEX(SORT('07_MODELO_NPI'!F$26:F$3837;1;TRUE);F7024)</f>
        <v/>
      </c>
      <c r="K7024" t="n">
        <v>3205</v>
      </c>
      <c r="L7024">
        <f>(K7024-0,5)/3812</f>
        <v/>
      </c>
      <c r="M7024">
        <f>NORM.S.INV(L7024)</f>
        <v/>
      </c>
      <c r="N7024">
        <f>INDEX(SORT('08_MODELO_MULTIPLO'!G$31:G$3842;1;TRUE);K7024)</f>
        <v/>
      </c>
    </row>
    <row r="7025">
      <c r="A7025" t="n">
        <v>3206</v>
      </c>
      <c r="B7025">
        <f>(A7025-0,5)/3812</f>
        <v/>
      </c>
      <c r="C7025">
        <f>NORM.S.INV(B7025)</f>
        <v/>
      </c>
      <c r="D7025">
        <f>INDEX(SORT('06_MODELO_REFS'!F$26:F$3837;1;TRUE);A7025)</f>
        <v/>
      </c>
      <c r="F7025" t="n">
        <v>3206</v>
      </c>
      <c r="G7025">
        <f>(F7025-0,5)/3812</f>
        <v/>
      </c>
      <c r="H7025">
        <f>NORM.S.INV(G7025)</f>
        <v/>
      </c>
      <c r="I7025">
        <f>INDEX(SORT('07_MODELO_NPI'!F$26:F$3837;1;TRUE);F7025)</f>
        <v/>
      </c>
      <c r="K7025" t="n">
        <v>3206</v>
      </c>
      <c r="L7025">
        <f>(K7025-0,5)/3812</f>
        <v/>
      </c>
      <c r="M7025">
        <f>NORM.S.INV(L7025)</f>
        <v/>
      </c>
      <c r="N7025">
        <f>INDEX(SORT('08_MODELO_MULTIPLO'!G$31:G$3842;1;TRUE);K7025)</f>
        <v/>
      </c>
    </row>
    <row r="7026">
      <c r="A7026" t="n">
        <v>3207</v>
      </c>
      <c r="B7026">
        <f>(A7026-0,5)/3812</f>
        <v/>
      </c>
      <c r="C7026">
        <f>NORM.S.INV(B7026)</f>
        <v/>
      </c>
      <c r="D7026">
        <f>INDEX(SORT('06_MODELO_REFS'!F$26:F$3837;1;TRUE);A7026)</f>
        <v/>
      </c>
      <c r="F7026" t="n">
        <v>3207</v>
      </c>
      <c r="G7026">
        <f>(F7026-0,5)/3812</f>
        <v/>
      </c>
      <c r="H7026">
        <f>NORM.S.INV(G7026)</f>
        <v/>
      </c>
      <c r="I7026">
        <f>INDEX(SORT('07_MODELO_NPI'!F$26:F$3837;1;TRUE);F7026)</f>
        <v/>
      </c>
      <c r="K7026" t="n">
        <v>3207</v>
      </c>
      <c r="L7026">
        <f>(K7026-0,5)/3812</f>
        <v/>
      </c>
      <c r="M7026">
        <f>NORM.S.INV(L7026)</f>
        <v/>
      </c>
      <c r="N7026">
        <f>INDEX(SORT('08_MODELO_MULTIPLO'!G$31:G$3842;1;TRUE);K7026)</f>
        <v/>
      </c>
    </row>
    <row r="7027">
      <c r="A7027" t="n">
        <v>3208</v>
      </c>
      <c r="B7027">
        <f>(A7027-0,5)/3812</f>
        <v/>
      </c>
      <c r="C7027">
        <f>NORM.S.INV(B7027)</f>
        <v/>
      </c>
      <c r="D7027">
        <f>INDEX(SORT('06_MODELO_REFS'!F$26:F$3837;1;TRUE);A7027)</f>
        <v/>
      </c>
      <c r="F7027" t="n">
        <v>3208</v>
      </c>
      <c r="G7027">
        <f>(F7027-0,5)/3812</f>
        <v/>
      </c>
      <c r="H7027">
        <f>NORM.S.INV(G7027)</f>
        <v/>
      </c>
      <c r="I7027">
        <f>INDEX(SORT('07_MODELO_NPI'!F$26:F$3837;1;TRUE);F7027)</f>
        <v/>
      </c>
      <c r="K7027" t="n">
        <v>3208</v>
      </c>
      <c r="L7027">
        <f>(K7027-0,5)/3812</f>
        <v/>
      </c>
      <c r="M7027">
        <f>NORM.S.INV(L7027)</f>
        <v/>
      </c>
      <c r="N7027">
        <f>INDEX(SORT('08_MODELO_MULTIPLO'!G$31:G$3842;1;TRUE);K7027)</f>
        <v/>
      </c>
    </row>
    <row r="7028">
      <c r="A7028" t="n">
        <v>3209</v>
      </c>
      <c r="B7028">
        <f>(A7028-0,5)/3812</f>
        <v/>
      </c>
      <c r="C7028">
        <f>NORM.S.INV(B7028)</f>
        <v/>
      </c>
      <c r="D7028">
        <f>INDEX(SORT('06_MODELO_REFS'!F$26:F$3837;1;TRUE);A7028)</f>
        <v/>
      </c>
      <c r="F7028" t="n">
        <v>3209</v>
      </c>
      <c r="G7028">
        <f>(F7028-0,5)/3812</f>
        <v/>
      </c>
      <c r="H7028">
        <f>NORM.S.INV(G7028)</f>
        <v/>
      </c>
      <c r="I7028">
        <f>INDEX(SORT('07_MODELO_NPI'!F$26:F$3837;1;TRUE);F7028)</f>
        <v/>
      </c>
      <c r="K7028" t="n">
        <v>3209</v>
      </c>
      <c r="L7028">
        <f>(K7028-0,5)/3812</f>
        <v/>
      </c>
      <c r="M7028">
        <f>NORM.S.INV(L7028)</f>
        <v/>
      </c>
      <c r="N7028">
        <f>INDEX(SORT('08_MODELO_MULTIPLO'!G$31:G$3842;1;TRUE);K7028)</f>
        <v/>
      </c>
    </row>
    <row r="7029">
      <c r="A7029" t="n">
        <v>3210</v>
      </c>
      <c r="B7029">
        <f>(A7029-0,5)/3812</f>
        <v/>
      </c>
      <c r="C7029">
        <f>NORM.S.INV(B7029)</f>
        <v/>
      </c>
      <c r="D7029">
        <f>INDEX(SORT('06_MODELO_REFS'!F$26:F$3837;1;TRUE);A7029)</f>
        <v/>
      </c>
      <c r="F7029" t="n">
        <v>3210</v>
      </c>
      <c r="G7029">
        <f>(F7029-0,5)/3812</f>
        <v/>
      </c>
      <c r="H7029">
        <f>NORM.S.INV(G7029)</f>
        <v/>
      </c>
      <c r="I7029">
        <f>INDEX(SORT('07_MODELO_NPI'!F$26:F$3837;1;TRUE);F7029)</f>
        <v/>
      </c>
      <c r="K7029" t="n">
        <v>3210</v>
      </c>
      <c r="L7029">
        <f>(K7029-0,5)/3812</f>
        <v/>
      </c>
      <c r="M7029">
        <f>NORM.S.INV(L7029)</f>
        <v/>
      </c>
      <c r="N7029">
        <f>INDEX(SORT('08_MODELO_MULTIPLO'!G$31:G$3842;1;TRUE);K7029)</f>
        <v/>
      </c>
    </row>
    <row r="7030">
      <c r="A7030" t="n">
        <v>3211</v>
      </c>
      <c r="B7030">
        <f>(A7030-0,5)/3812</f>
        <v/>
      </c>
      <c r="C7030">
        <f>NORM.S.INV(B7030)</f>
        <v/>
      </c>
      <c r="D7030">
        <f>INDEX(SORT('06_MODELO_REFS'!F$26:F$3837;1;TRUE);A7030)</f>
        <v/>
      </c>
      <c r="F7030" t="n">
        <v>3211</v>
      </c>
      <c r="G7030">
        <f>(F7030-0,5)/3812</f>
        <v/>
      </c>
      <c r="H7030">
        <f>NORM.S.INV(G7030)</f>
        <v/>
      </c>
      <c r="I7030">
        <f>INDEX(SORT('07_MODELO_NPI'!F$26:F$3837;1;TRUE);F7030)</f>
        <v/>
      </c>
      <c r="K7030" t="n">
        <v>3211</v>
      </c>
      <c r="L7030">
        <f>(K7030-0,5)/3812</f>
        <v/>
      </c>
      <c r="M7030">
        <f>NORM.S.INV(L7030)</f>
        <v/>
      </c>
      <c r="N7030">
        <f>INDEX(SORT('08_MODELO_MULTIPLO'!G$31:G$3842;1;TRUE);K7030)</f>
        <v/>
      </c>
    </row>
    <row r="7031">
      <c r="A7031" t="n">
        <v>3212</v>
      </c>
      <c r="B7031">
        <f>(A7031-0,5)/3812</f>
        <v/>
      </c>
      <c r="C7031">
        <f>NORM.S.INV(B7031)</f>
        <v/>
      </c>
      <c r="D7031">
        <f>INDEX(SORT('06_MODELO_REFS'!F$26:F$3837;1;TRUE);A7031)</f>
        <v/>
      </c>
      <c r="F7031" t="n">
        <v>3212</v>
      </c>
      <c r="G7031">
        <f>(F7031-0,5)/3812</f>
        <v/>
      </c>
      <c r="H7031">
        <f>NORM.S.INV(G7031)</f>
        <v/>
      </c>
      <c r="I7031">
        <f>INDEX(SORT('07_MODELO_NPI'!F$26:F$3837;1;TRUE);F7031)</f>
        <v/>
      </c>
      <c r="K7031" t="n">
        <v>3212</v>
      </c>
      <c r="L7031">
        <f>(K7031-0,5)/3812</f>
        <v/>
      </c>
      <c r="M7031">
        <f>NORM.S.INV(L7031)</f>
        <v/>
      </c>
      <c r="N7031">
        <f>INDEX(SORT('08_MODELO_MULTIPLO'!G$31:G$3842;1;TRUE);K7031)</f>
        <v/>
      </c>
    </row>
    <row r="7032">
      <c r="A7032" t="n">
        <v>3213</v>
      </c>
      <c r="B7032">
        <f>(A7032-0,5)/3812</f>
        <v/>
      </c>
      <c r="C7032">
        <f>NORM.S.INV(B7032)</f>
        <v/>
      </c>
      <c r="D7032">
        <f>INDEX(SORT('06_MODELO_REFS'!F$26:F$3837;1;TRUE);A7032)</f>
        <v/>
      </c>
      <c r="F7032" t="n">
        <v>3213</v>
      </c>
      <c r="G7032">
        <f>(F7032-0,5)/3812</f>
        <v/>
      </c>
      <c r="H7032">
        <f>NORM.S.INV(G7032)</f>
        <v/>
      </c>
      <c r="I7032">
        <f>INDEX(SORT('07_MODELO_NPI'!F$26:F$3837;1;TRUE);F7032)</f>
        <v/>
      </c>
      <c r="K7032" t="n">
        <v>3213</v>
      </c>
      <c r="L7032">
        <f>(K7032-0,5)/3812</f>
        <v/>
      </c>
      <c r="M7032">
        <f>NORM.S.INV(L7032)</f>
        <v/>
      </c>
      <c r="N7032">
        <f>INDEX(SORT('08_MODELO_MULTIPLO'!G$31:G$3842;1;TRUE);K7032)</f>
        <v/>
      </c>
    </row>
    <row r="7033">
      <c r="A7033" t="n">
        <v>3214</v>
      </c>
      <c r="B7033">
        <f>(A7033-0,5)/3812</f>
        <v/>
      </c>
      <c r="C7033">
        <f>NORM.S.INV(B7033)</f>
        <v/>
      </c>
      <c r="D7033">
        <f>INDEX(SORT('06_MODELO_REFS'!F$26:F$3837;1;TRUE);A7033)</f>
        <v/>
      </c>
      <c r="F7033" t="n">
        <v>3214</v>
      </c>
      <c r="G7033">
        <f>(F7033-0,5)/3812</f>
        <v/>
      </c>
      <c r="H7033">
        <f>NORM.S.INV(G7033)</f>
        <v/>
      </c>
      <c r="I7033">
        <f>INDEX(SORT('07_MODELO_NPI'!F$26:F$3837;1;TRUE);F7033)</f>
        <v/>
      </c>
      <c r="K7033" t="n">
        <v>3214</v>
      </c>
      <c r="L7033">
        <f>(K7033-0,5)/3812</f>
        <v/>
      </c>
      <c r="M7033">
        <f>NORM.S.INV(L7033)</f>
        <v/>
      </c>
      <c r="N7033">
        <f>INDEX(SORT('08_MODELO_MULTIPLO'!G$31:G$3842;1;TRUE);K7033)</f>
        <v/>
      </c>
    </row>
    <row r="7034">
      <c r="A7034" t="n">
        <v>3215</v>
      </c>
      <c r="B7034">
        <f>(A7034-0,5)/3812</f>
        <v/>
      </c>
      <c r="C7034">
        <f>NORM.S.INV(B7034)</f>
        <v/>
      </c>
      <c r="D7034">
        <f>INDEX(SORT('06_MODELO_REFS'!F$26:F$3837;1;TRUE);A7034)</f>
        <v/>
      </c>
      <c r="F7034" t="n">
        <v>3215</v>
      </c>
      <c r="G7034">
        <f>(F7034-0,5)/3812</f>
        <v/>
      </c>
      <c r="H7034">
        <f>NORM.S.INV(G7034)</f>
        <v/>
      </c>
      <c r="I7034">
        <f>INDEX(SORT('07_MODELO_NPI'!F$26:F$3837;1;TRUE);F7034)</f>
        <v/>
      </c>
      <c r="K7034" t="n">
        <v>3215</v>
      </c>
      <c r="L7034">
        <f>(K7034-0,5)/3812</f>
        <v/>
      </c>
      <c r="M7034">
        <f>NORM.S.INV(L7034)</f>
        <v/>
      </c>
      <c r="N7034">
        <f>INDEX(SORT('08_MODELO_MULTIPLO'!G$31:G$3842;1;TRUE);K7034)</f>
        <v/>
      </c>
    </row>
    <row r="7035">
      <c r="A7035" t="n">
        <v>3216</v>
      </c>
      <c r="B7035">
        <f>(A7035-0,5)/3812</f>
        <v/>
      </c>
      <c r="C7035">
        <f>NORM.S.INV(B7035)</f>
        <v/>
      </c>
      <c r="D7035">
        <f>INDEX(SORT('06_MODELO_REFS'!F$26:F$3837;1;TRUE);A7035)</f>
        <v/>
      </c>
      <c r="F7035" t="n">
        <v>3216</v>
      </c>
      <c r="G7035">
        <f>(F7035-0,5)/3812</f>
        <v/>
      </c>
      <c r="H7035">
        <f>NORM.S.INV(G7035)</f>
        <v/>
      </c>
      <c r="I7035">
        <f>INDEX(SORT('07_MODELO_NPI'!F$26:F$3837;1;TRUE);F7035)</f>
        <v/>
      </c>
      <c r="K7035" t="n">
        <v>3216</v>
      </c>
      <c r="L7035">
        <f>(K7035-0,5)/3812</f>
        <v/>
      </c>
      <c r="M7035">
        <f>NORM.S.INV(L7035)</f>
        <v/>
      </c>
      <c r="N7035">
        <f>INDEX(SORT('08_MODELO_MULTIPLO'!G$31:G$3842;1;TRUE);K7035)</f>
        <v/>
      </c>
    </row>
    <row r="7036">
      <c r="A7036" t="n">
        <v>3217</v>
      </c>
      <c r="B7036">
        <f>(A7036-0,5)/3812</f>
        <v/>
      </c>
      <c r="C7036">
        <f>NORM.S.INV(B7036)</f>
        <v/>
      </c>
      <c r="D7036">
        <f>INDEX(SORT('06_MODELO_REFS'!F$26:F$3837;1;TRUE);A7036)</f>
        <v/>
      </c>
      <c r="F7036" t="n">
        <v>3217</v>
      </c>
      <c r="G7036">
        <f>(F7036-0,5)/3812</f>
        <v/>
      </c>
      <c r="H7036">
        <f>NORM.S.INV(G7036)</f>
        <v/>
      </c>
      <c r="I7036">
        <f>INDEX(SORT('07_MODELO_NPI'!F$26:F$3837;1;TRUE);F7036)</f>
        <v/>
      </c>
      <c r="K7036" t="n">
        <v>3217</v>
      </c>
      <c r="L7036">
        <f>(K7036-0,5)/3812</f>
        <v/>
      </c>
      <c r="M7036">
        <f>NORM.S.INV(L7036)</f>
        <v/>
      </c>
      <c r="N7036">
        <f>INDEX(SORT('08_MODELO_MULTIPLO'!G$31:G$3842;1;TRUE);K7036)</f>
        <v/>
      </c>
    </row>
    <row r="7037">
      <c r="A7037" t="n">
        <v>3218</v>
      </c>
      <c r="B7037">
        <f>(A7037-0,5)/3812</f>
        <v/>
      </c>
      <c r="C7037">
        <f>NORM.S.INV(B7037)</f>
        <v/>
      </c>
      <c r="D7037">
        <f>INDEX(SORT('06_MODELO_REFS'!F$26:F$3837;1;TRUE);A7037)</f>
        <v/>
      </c>
      <c r="F7037" t="n">
        <v>3218</v>
      </c>
      <c r="G7037">
        <f>(F7037-0,5)/3812</f>
        <v/>
      </c>
      <c r="H7037">
        <f>NORM.S.INV(G7037)</f>
        <v/>
      </c>
      <c r="I7037">
        <f>INDEX(SORT('07_MODELO_NPI'!F$26:F$3837;1;TRUE);F7037)</f>
        <v/>
      </c>
      <c r="K7037" t="n">
        <v>3218</v>
      </c>
      <c r="L7037">
        <f>(K7037-0,5)/3812</f>
        <v/>
      </c>
      <c r="M7037">
        <f>NORM.S.INV(L7037)</f>
        <v/>
      </c>
      <c r="N7037">
        <f>INDEX(SORT('08_MODELO_MULTIPLO'!G$31:G$3842;1;TRUE);K7037)</f>
        <v/>
      </c>
    </row>
    <row r="7038">
      <c r="A7038" t="n">
        <v>3219</v>
      </c>
      <c r="B7038">
        <f>(A7038-0,5)/3812</f>
        <v/>
      </c>
      <c r="C7038">
        <f>NORM.S.INV(B7038)</f>
        <v/>
      </c>
      <c r="D7038">
        <f>INDEX(SORT('06_MODELO_REFS'!F$26:F$3837;1;TRUE);A7038)</f>
        <v/>
      </c>
      <c r="F7038" t="n">
        <v>3219</v>
      </c>
      <c r="G7038">
        <f>(F7038-0,5)/3812</f>
        <v/>
      </c>
      <c r="H7038">
        <f>NORM.S.INV(G7038)</f>
        <v/>
      </c>
      <c r="I7038">
        <f>INDEX(SORT('07_MODELO_NPI'!F$26:F$3837;1;TRUE);F7038)</f>
        <v/>
      </c>
      <c r="K7038" t="n">
        <v>3219</v>
      </c>
      <c r="L7038">
        <f>(K7038-0,5)/3812</f>
        <v/>
      </c>
      <c r="M7038">
        <f>NORM.S.INV(L7038)</f>
        <v/>
      </c>
      <c r="N7038">
        <f>INDEX(SORT('08_MODELO_MULTIPLO'!G$31:G$3842;1;TRUE);K7038)</f>
        <v/>
      </c>
    </row>
    <row r="7039">
      <c r="A7039" t="n">
        <v>3220</v>
      </c>
      <c r="B7039">
        <f>(A7039-0,5)/3812</f>
        <v/>
      </c>
      <c r="C7039">
        <f>NORM.S.INV(B7039)</f>
        <v/>
      </c>
      <c r="D7039">
        <f>INDEX(SORT('06_MODELO_REFS'!F$26:F$3837;1;TRUE);A7039)</f>
        <v/>
      </c>
      <c r="F7039" t="n">
        <v>3220</v>
      </c>
      <c r="G7039">
        <f>(F7039-0,5)/3812</f>
        <v/>
      </c>
      <c r="H7039">
        <f>NORM.S.INV(G7039)</f>
        <v/>
      </c>
      <c r="I7039">
        <f>INDEX(SORT('07_MODELO_NPI'!F$26:F$3837;1;TRUE);F7039)</f>
        <v/>
      </c>
      <c r="K7039" t="n">
        <v>3220</v>
      </c>
      <c r="L7039">
        <f>(K7039-0,5)/3812</f>
        <v/>
      </c>
      <c r="M7039">
        <f>NORM.S.INV(L7039)</f>
        <v/>
      </c>
      <c r="N7039">
        <f>INDEX(SORT('08_MODELO_MULTIPLO'!G$31:G$3842;1;TRUE);K7039)</f>
        <v/>
      </c>
    </row>
    <row r="7040">
      <c r="A7040" t="n">
        <v>3221</v>
      </c>
      <c r="B7040">
        <f>(A7040-0,5)/3812</f>
        <v/>
      </c>
      <c r="C7040">
        <f>NORM.S.INV(B7040)</f>
        <v/>
      </c>
      <c r="D7040">
        <f>INDEX(SORT('06_MODELO_REFS'!F$26:F$3837;1;TRUE);A7040)</f>
        <v/>
      </c>
      <c r="F7040" t="n">
        <v>3221</v>
      </c>
      <c r="G7040">
        <f>(F7040-0,5)/3812</f>
        <v/>
      </c>
      <c r="H7040">
        <f>NORM.S.INV(G7040)</f>
        <v/>
      </c>
      <c r="I7040">
        <f>INDEX(SORT('07_MODELO_NPI'!F$26:F$3837;1;TRUE);F7040)</f>
        <v/>
      </c>
      <c r="K7040" t="n">
        <v>3221</v>
      </c>
      <c r="L7040">
        <f>(K7040-0,5)/3812</f>
        <v/>
      </c>
      <c r="M7040">
        <f>NORM.S.INV(L7040)</f>
        <v/>
      </c>
      <c r="N7040">
        <f>INDEX(SORT('08_MODELO_MULTIPLO'!G$31:G$3842;1;TRUE);K7040)</f>
        <v/>
      </c>
    </row>
    <row r="7041">
      <c r="A7041" t="n">
        <v>3222</v>
      </c>
      <c r="B7041">
        <f>(A7041-0,5)/3812</f>
        <v/>
      </c>
      <c r="C7041">
        <f>NORM.S.INV(B7041)</f>
        <v/>
      </c>
      <c r="D7041">
        <f>INDEX(SORT('06_MODELO_REFS'!F$26:F$3837;1;TRUE);A7041)</f>
        <v/>
      </c>
      <c r="F7041" t="n">
        <v>3222</v>
      </c>
      <c r="G7041">
        <f>(F7041-0,5)/3812</f>
        <v/>
      </c>
      <c r="H7041">
        <f>NORM.S.INV(G7041)</f>
        <v/>
      </c>
      <c r="I7041">
        <f>INDEX(SORT('07_MODELO_NPI'!F$26:F$3837;1;TRUE);F7041)</f>
        <v/>
      </c>
      <c r="K7041" t="n">
        <v>3222</v>
      </c>
      <c r="L7041">
        <f>(K7041-0,5)/3812</f>
        <v/>
      </c>
      <c r="M7041">
        <f>NORM.S.INV(L7041)</f>
        <v/>
      </c>
      <c r="N7041">
        <f>INDEX(SORT('08_MODELO_MULTIPLO'!G$31:G$3842;1;TRUE);K7041)</f>
        <v/>
      </c>
    </row>
    <row r="7042">
      <c r="A7042" t="n">
        <v>3223</v>
      </c>
      <c r="B7042">
        <f>(A7042-0,5)/3812</f>
        <v/>
      </c>
      <c r="C7042">
        <f>NORM.S.INV(B7042)</f>
        <v/>
      </c>
      <c r="D7042">
        <f>INDEX(SORT('06_MODELO_REFS'!F$26:F$3837;1;TRUE);A7042)</f>
        <v/>
      </c>
      <c r="F7042" t="n">
        <v>3223</v>
      </c>
      <c r="G7042">
        <f>(F7042-0,5)/3812</f>
        <v/>
      </c>
      <c r="H7042">
        <f>NORM.S.INV(G7042)</f>
        <v/>
      </c>
      <c r="I7042">
        <f>INDEX(SORT('07_MODELO_NPI'!F$26:F$3837;1;TRUE);F7042)</f>
        <v/>
      </c>
      <c r="K7042" t="n">
        <v>3223</v>
      </c>
      <c r="L7042">
        <f>(K7042-0,5)/3812</f>
        <v/>
      </c>
      <c r="M7042">
        <f>NORM.S.INV(L7042)</f>
        <v/>
      </c>
      <c r="N7042">
        <f>INDEX(SORT('08_MODELO_MULTIPLO'!G$31:G$3842;1;TRUE);K7042)</f>
        <v/>
      </c>
    </row>
    <row r="7043">
      <c r="A7043" t="n">
        <v>3224</v>
      </c>
      <c r="B7043">
        <f>(A7043-0,5)/3812</f>
        <v/>
      </c>
      <c r="C7043">
        <f>NORM.S.INV(B7043)</f>
        <v/>
      </c>
      <c r="D7043">
        <f>INDEX(SORT('06_MODELO_REFS'!F$26:F$3837;1;TRUE);A7043)</f>
        <v/>
      </c>
      <c r="F7043" t="n">
        <v>3224</v>
      </c>
      <c r="G7043">
        <f>(F7043-0,5)/3812</f>
        <v/>
      </c>
      <c r="H7043">
        <f>NORM.S.INV(G7043)</f>
        <v/>
      </c>
      <c r="I7043">
        <f>INDEX(SORT('07_MODELO_NPI'!F$26:F$3837;1;TRUE);F7043)</f>
        <v/>
      </c>
      <c r="K7043" t="n">
        <v>3224</v>
      </c>
      <c r="L7043">
        <f>(K7043-0,5)/3812</f>
        <v/>
      </c>
      <c r="M7043">
        <f>NORM.S.INV(L7043)</f>
        <v/>
      </c>
      <c r="N7043">
        <f>INDEX(SORT('08_MODELO_MULTIPLO'!G$31:G$3842;1;TRUE);K7043)</f>
        <v/>
      </c>
    </row>
    <row r="7044">
      <c r="A7044" t="n">
        <v>3225</v>
      </c>
      <c r="B7044">
        <f>(A7044-0,5)/3812</f>
        <v/>
      </c>
      <c r="C7044">
        <f>NORM.S.INV(B7044)</f>
        <v/>
      </c>
      <c r="D7044">
        <f>INDEX(SORT('06_MODELO_REFS'!F$26:F$3837;1;TRUE);A7044)</f>
        <v/>
      </c>
      <c r="F7044" t="n">
        <v>3225</v>
      </c>
      <c r="G7044">
        <f>(F7044-0,5)/3812</f>
        <v/>
      </c>
      <c r="H7044">
        <f>NORM.S.INV(G7044)</f>
        <v/>
      </c>
      <c r="I7044">
        <f>INDEX(SORT('07_MODELO_NPI'!F$26:F$3837;1;TRUE);F7044)</f>
        <v/>
      </c>
      <c r="K7044" t="n">
        <v>3225</v>
      </c>
      <c r="L7044">
        <f>(K7044-0,5)/3812</f>
        <v/>
      </c>
      <c r="M7044">
        <f>NORM.S.INV(L7044)</f>
        <v/>
      </c>
      <c r="N7044">
        <f>INDEX(SORT('08_MODELO_MULTIPLO'!G$31:G$3842;1;TRUE);K7044)</f>
        <v/>
      </c>
    </row>
    <row r="7045">
      <c r="A7045" t="n">
        <v>3226</v>
      </c>
      <c r="B7045">
        <f>(A7045-0,5)/3812</f>
        <v/>
      </c>
      <c r="C7045">
        <f>NORM.S.INV(B7045)</f>
        <v/>
      </c>
      <c r="D7045">
        <f>INDEX(SORT('06_MODELO_REFS'!F$26:F$3837;1;TRUE);A7045)</f>
        <v/>
      </c>
      <c r="F7045" t="n">
        <v>3226</v>
      </c>
      <c r="G7045">
        <f>(F7045-0,5)/3812</f>
        <v/>
      </c>
      <c r="H7045">
        <f>NORM.S.INV(G7045)</f>
        <v/>
      </c>
      <c r="I7045">
        <f>INDEX(SORT('07_MODELO_NPI'!F$26:F$3837;1;TRUE);F7045)</f>
        <v/>
      </c>
      <c r="K7045" t="n">
        <v>3226</v>
      </c>
      <c r="L7045">
        <f>(K7045-0,5)/3812</f>
        <v/>
      </c>
      <c r="M7045">
        <f>NORM.S.INV(L7045)</f>
        <v/>
      </c>
      <c r="N7045">
        <f>INDEX(SORT('08_MODELO_MULTIPLO'!G$31:G$3842;1;TRUE);K7045)</f>
        <v/>
      </c>
    </row>
    <row r="7046">
      <c r="A7046" t="n">
        <v>3227</v>
      </c>
      <c r="B7046">
        <f>(A7046-0,5)/3812</f>
        <v/>
      </c>
      <c r="C7046">
        <f>NORM.S.INV(B7046)</f>
        <v/>
      </c>
      <c r="D7046">
        <f>INDEX(SORT('06_MODELO_REFS'!F$26:F$3837;1;TRUE);A7046)</f>
        <v/>
      </c>
      <c r="F7046" t="n">
        <v>3227</v>
      </c>
      <c r="G7046">
        <f>(F7046-0,5)/3812</f>
        <v/>
      </c>
      <c r="H7046">
        <f>NORM.S.INV(G7046)</f>
        <v/>
      </c>
      <c r="I7046">
        <f>INDEX(SORT('07_MODELO_NPI'!F$26:F$3837;1;TRUE);F7046)</f>
        <v/>
      </c>
      <c r="K7046" t="n">
        <v>3227</v>
      </c>
      <c r="L7046">
        <f>(K7046-0,5)/3812</f>
        <v/>
      </c>
      <c r="M7046">
        <f>NORM.S.INV(L7046)</f>
        <v/>
      </c>
      <c r="N7046">
        <f>INDEX(SORT('08_MODELO_MULTIPLO'!G$31:G$3842;1;TRUE);K7046)</f>
        <v/>
      </c>
    </row>
    <row r="7047">
      <c r="A7047" t="n">
        <v>3228</v>
      </c>
      <c r="B7047">
        <f>(A7047-0,5)/3812</f>
        <v/>
      </c>
      <c r="C7047">
        <f>NORM.S.INV(B7047)</f>
        <v/>
      </c>
      <c r="D7047">
        <f>INDEX(SORT('06_MODELO_REFS'!F$26:F$3837;1;TRUE);A7047)</f>
        <v/>
      </c>
      <c r="F7047" t="n">
        <v>3228</v>
      </c>
      <c r="G7047">
        <f>(F7047-0,5)/3812</f>
        <v/>
      </c>
      <c r="H7047">
        <f>NORM.S.INV(G7047)</f>
        <v/>
      </c>
      <c r="I7047">
        <f>INDEX(SORT('07_MODELO_NPI'!F$26:F$3837;1;TRUE);F7047)</f>
        <v/>
      </c>
      <c r="K7047" t="n">
        <v>3228</v>
      </c>
      <c r="L7047">
        <f>(K7047-0,5)/3812</f>
        <v/>
      </c>
      <c r="M7047">
        <f>NORM.S.INV(L7047)</f>
        <v/>
      </c>
      <c r="N7047">
        <f>INDEX(SORT('08_MODELO_MULTIPLO'!G$31:G$3842;1;TRUE);K7047)</f>
        <v/>
      </c>
    </row>
    <row r="7048">
      <c r="A7048" t="n">
        <v>3229</v>
      </c>
      <c r="B7048">
        <f>(A7048-0,5)/3812</f>
        <v/>
      </c>
      <c r="C7048">
        <f>NORM.S.INV(B7048)</f>
        <v/>
      </c>
      <c r="D7048">
        <f>INDEX(SORT('06_MODELO_REFS'!F$26:F$3837;1;TRUE);A7048)</f>
        <v/>
      </c>
      <c r="F7048" t="n">
        <v>3229</v>
      </c>
      <c r="G7048">
        <f>(F7048-0,5)/3812</f>
        <v/>
      </c>
      <c r="H7048">
        <f>NORM.S.INV(G7048)</f>
        <v/>
      </c>
      <c r="I7048">
        <f>INDEX(SORT('07_MODELO_NPI'!F$26:F$3837;1;TRUE);F7048)</f>
        <v/>
      </c>
      <c r="K7048" t="n">
        <v>3229</v>
      </c>
      <c r="L7048">
        <f>(K7048-0,5)/3812</f>
        <v/>
      </c>
      <c r="M7048">
        <f>NORM.S.INV(L7048)</f>
        <v/>
      </c>
      <c r="N7048">
        <f>INDEX(SORT('08_MODELO_MULTIPLO'!G$31:G$3842;1;TRUE);K7048)</f>
        <v/>
      </c>
    </row>
    <row r="7049">
      <c r="A7049" t="n">
        <v>3230</v>
      </c>
      <c r="B7049">
        <f>(A7049-0,5)/3812</f>
        <v/>
      </c>
      <c r="C7049">
        <f>NORM.S.INV(B7049)</f>
        <v/>
      </c>
      <c r="D7049">
        <f>INDEX(SORT('06_MODELO_REFS'!F$26:F$3837;1;TRUE);A7049)</f>
        <v/>
      </c>
      <c r="F7049" t="n">
        <v>3230</v>
      </c>
      <c r="G7049">
        <f>(F7049-0,5)/3812</f>
        <v/>
      </c>
      <c r="H7049">
        <f>NORM.S.INV(G7049)</f>
        <v/>
      </c>
      <c r="I7049">
        <f>INDEX(SORT('07_MODELO_NPI'!F$26:F$3837;1;TRUE);F7049)</f>
        <v/>
      </c>
      <c r="K7049" t="n">
        <v>3230</v>
      </c>
      <c r="L7049">
        <f>(K7049-0,5)/3812</f>
        <v/>
      </c>
      <c r="M7049">
        <f>NORM.S.INV(L7049)</f>
        <v/>
      </c>
      <c r="N7049">
        <f>INDEX(SORT('08_MODELO_MULTIPLO'!G$31:G$3842;1;TRUE);K7049)</f>
        <v/>
      </c>
    </row>
    <row r="7050">
      <c r="A7050" t="n">
        <v>3231</v>
      </c>
      <c r="B7050">
        <f>(A7050-0,5)/3812</f>
        <v/>
      </c>
      <c r="C7050">
        <f>NORM.S.INV(B7050)</f>
        <v/>
      </c>
      <c r="D7050">
        <f>INDEX(SORT('06_MODELO_REFS'!F$26:F$3837;1;TRUE);A7050)</f>
        <v/>
      </c>
      <c r="F7050" t="n">
        <v>3231</v>
      </c>
      <c r="G7050">
        <f>(F7050-0,5)/3812</f>
        <v/>
      </c>
      <c r="H7050">
        <f>NORM.S.INV(G7050)</f>
        <v/>
      </c>
      <c r="I7050">
        <f>INDEX(SORT('07_MODELO_NPI'!F$26:F$3837;1;TRUE);F7050)</f>
        <v/>
      </c>
      <c r="K7050" t="n">
        <v>3231</v>
      </c>
      <c r="L7050">
        <f>(K7050-0,5)/3812</f>
        <v/>
      </c>
      <c r="M7050">
        <f>NORM.S.INV(L7050)</f>
        <v/>
      </c>
      <c r="N7050">
        <f>INDEX(SORT('08_MODELO_MULTIPLO'!G$31:G$3842;1;TRUE);K7050)</f>
        <v/>
      </c>
    </row>
    <row r="7051">
      <c r="A7051" t="n">
        <v>3232</v>
      </c>
      <c r="B7051">
        <f>(A7051-0,5)/3812</f>
        <v/>
      </c>
      <c r="C7051">
        <f>NORM.S.INV(B7051)</f>
        <v/>
      </c>
      <c r="D7051">
        <f>INDEX(SORT('06_MODELO_REFS'!F$26:F$3837;1;TRUE);A7051)</f>
        <v/>
      </c>
      <c r="F7051" t="n">
        <v>3232</v>
      </c>
      <c r="G7051">
        <f>(F7051-0,5)/3812</f>
        <v/>
      </c>
      <c r="H7051">
        <f>NORM.S.INV(G7051)</f>
        <v/>
      </c>
      <c r="I7051">
        <f>INDEX(SORT('07_MODELO_NPI'!F$26:F$3837;1;TRUE);F7051)</f>
        <v/>
      </c>
      <c r="K7051" t="n">
        <v>3232</v>
      </c>
      <c r="L7051">
        <f>(K7051-0,5)/3812</f>
        <v/>
      </c>
      <c r="M7051">
        <f>NORM.S.INV(L7051)</f>
        <v/>
      </c>
      <c r="N7051">
        <f>INDEX(SORT('08_MODELO_MULTIPLO'!G$31:G$3842;1;TRUE);K7051)</f>
        <v/>
      </c>
    </row>
    <row r="7052">
      <c r="A7052" t="n">
        <v>3233</v>
      </c>
      <c r="B7052">
        <f>(A7052-0,5)/3812</f>
        <v/>
      </c>
      <c r="C7052">
        <f>NORM.S.INV(B7052)</f>
        <v/>
      </c>
      <c r="D7052">
        <f>INDEX(SORT('06_MODELO_REFS'!F$26:F$3837;1;TRUE);A7052)</f>
        <v/>
      </c>
      <c r="F7052" t="n">
        <v>3233</v>
      </c>
      <c r="G7052">
        <f>(F7052-0,5)/3812</f>
        <v/>
      </c>
      <c r="H7052">
        <f>NORM.S.INV(G7052)</f>
        <v/>
      </c>
      <c r="I7052">
        <f>INDEX(SORT('07_MODELO_NPI'!F$26:F$3837;1;TRUE);F7052)</f>
        <v/>
      </c>
      <c r="K7052" t="n">
        <v>3233</v>
      </c>
      <c r="L7052">
        <f>(K7052-0,5)/3812</f>
        <v/>
      </c>
      <c r="M7052">
        <f>NORM.S.INV(L7052)</f>
        <v/>
      </c>
      <c r="N7052">
        <f>INDEX(SORT('08_MODELO_MULTIPLO'!G$31:G$3842;1;TRUE);K7052)</f>
        <v/>
      </c>
    </row>
    <row r="7053">
      <c r="A7053" t="n">
        <v>3234</v>
      </c>
      <c r="B7053">
        <f>(A7053-0,5)/3812</f>
        <v/>
      </c>
      <c r="C7053">
        <f>NORM.S.INV(B7053)</f>
        <v/>
      </c>
      <c r="D7053">
        <f>INDEX(SORT('06_MODELO_REFS'!F$26:F$3837;1;TRUE);A7053)</f>
        <v/>
      </c>
      <c r="F7053" t="n">
        <v>3234</v>
      </c>
      <c r="G7053">
        <f>(F7053-0,5)/3812</f>
        <v/>
      </c>
      <c r="H7053">
        <f>NORM.S.INV(G7053)</f>
        <v/>
      </c>
      <c r="I7053">
        <f>INDEX(SORT('07_MODELO_NPI'!F$26:F$3837;1;TRUE);F7053)</f>
        <v/>
      </c>
      <c r="K7053" t="n">
        <v>3234</v>
      </c>
      <c r="L7053">
        <f>(K7053-0,5)/3812</f>
        <v/>
      </c>
      <c r="M7053">
        <f>NORM.S.INV(L7053)</f>
        <v/>
      </c>
      <c r="N7053">
        <f>INDEX(SORT('08_MODELO_MULTIPLO'!G$31:G$3842;1;TRUE);K7053)</f>
        <v/>
      </c>
    </row>
    <row r="7054">
      <c r="A7054" t="n">
        <v>3235</v>
      </c>
      <c r="B7054">
        <f>(A7054-0,5)/3812</f>
        <v/>
      </c>
      <c r="C7054">
        <f>NORM.S.INV(B7054)</f>
        <v/>
      </c>
      <c r="D7054">
        <f>INDEX(SORT('06_MODELO_REFS'!F$26:F$3837;1;TRUE);A7054)</f>
        <v/>
      </c>
      <c r="F7054" t="n">
        <v>3235</v>
      </c>
      <c r="G7054">
        <f>(F7054-0,5)/3812</f>
        <v/>
      </c>
      <c r="H7054">
        <f>NORM.S.INV(G7054)</f>
        <v/>
      </c>
      <c r="I7054">
        <f>INDEX(SORT('07_MODELO_NPI'!F$26:F$3837;1;TRUE);F7054)</f>
        <v/>
      </c>
      <c r="K7054" t="n">
        <v>3235</v>
      </c>
      <c r="L7054">
        <f>(K7054-0,5)/3812</f>
        <v/>
      </c>
      <c r="M7054">
        <f>NORM.S.INV(L7054)</f>
        <v/>
      </c>
      <c r="N7054">
        <f>INDEX(SORT('08_MODELO_MULTIPLO'!G$31:G$3842;1;TRUE);K7054)</f>
        <v/>
      </c>
    </row>
    <row r="7055">
      <c r="A7055" t="n">
        <v>3236</v>
      </c>
      <c r="B7055">
        <f>(A7055-0,5)/3812</f>
        <v/>
      </c>
      <c r="C7055">
        <f>NORM.S.INV(B7055)</f>
        <v/>
      </c>
      <c r="D7055">
        <f>INDEX(SORT('06_MODELO_REFS'!F$26:F$3837;1;TRUE);A7055)</f>
        <v/>
      </c>
      <c r="F7055" t="n">
        <v>3236</v>
      </c>
      <c r="G7055">
        <f>(F7055-0,5)/3812</f>
        <v/>
      </c>
      <c r="H7055">
        <f>NORM.S.INV(G7055)</f>
        <v/>
      </c>
      <c r="I7055">
        <f>INDEX(SORT('07_MODELO_NPI'!F$26:F$3837;1;TRUE);F7055)</f>
        <v/>
      </c>
      <c r="K7055" t="n">
        <v>3236</v>
      </c>
      <c r="L7055">
        <f>(K7055-0,5)/3812</f>
        <v/>
      </c>
      <c r="M7055">
        <f>NORM.S.INV(L7055)</f>
        <v/>
      </c>
      <c r="N7055">
        <f>INDEX(SORT('08_MODELO_MULTIPLO'!G$31:G$3842;1;TRUE);K7055)</f>
        <v/>
      </c>
    </row>
    <row r="7056">
      <c r="A7056" t="n">
        <v>3237</v>
      </c>
      <c r="B7056">
        <f>(A7056-0,5)/3812</f>
        <v/>
      </c>
      <c r="C7056">
        <f>NORM.S.INV(B7056)</f>
        <v/>
      </c>
      <c r="D7056">
        <f>INDEX(SORT('06_MODELO_REFS'!F$26:F$3837;1;TRUE);A7056)</f>
        <v/>
      </c>
      <c r="F7056" t="n">
        <v>3237</v>
      </c>
      <c r="G7056">
        <f>(F7056-0,5)/3812</f>
        <v/>
      </c>
      <c r="H7056">
        <f>NORM.S.INV(G7056)</f>
        <v/>
      </c>
      <c r="I7056">
        <f>INDEX(SORT('07_MODELO_NPI'!F$26:F$3837;1;TRUE);F7056)</f>
        <v/>
      </c>
      <c r="K7056" t="n">
        <v>3237</v>
      </c>
      <c r="L7056">
        <f>(K7056-0,5)/3812</f>
        <v/>
      </c>
      <c r="M7056">
        <f>NORM.S.INV(L7056)</f>
        <v/>
      </c>
      <c r="N7056">
        <f>INDEX(SORT('08_MODELO_MULTIPLO'!G$31:G$3842;1;TRUE);K7056)</f>
        <v/>
      </c>
    </row>
    <row r="7057">
      <c r="A7057" t="n">
        <v>3238</v>
      </c>
      <c r="B7057">
        <f>(A7057-0,5)/3812</f>
        <v/>
      </c>
      <c r="C7057">
        <f>NORM.S.INV(B7057)</f>
        <v/>
      </c>
      <c r="D7057">
        <f>INDEX(SORT('06_MODELO_REFS'!F$26:F$3837;1;TRUE);A7057)</f>
        <v/>
      </c>
      <c r="F7057" t="n">
        <v>3238</v>
      </c>
      <c r="G7057">
        <f>(F7057-0,5)/3812</f>
        <v/>
      </c>
      <c r="H7057">
        <f>NORM.S.INV(G7057)</f>
        <v/>
      </c>
      <c r="I7057">
        <f>INDEX(SORT('07_MODELO_NPI'!F$26:F$3837;1;TRUE);F7057)</f>
        <v/>
      </c>
      <c r="K7057" t="n">
        <v>3238</v>
      </c>
      <c r="L7057">
        <f>(K7057-0,5)/3812</f>
        <v/>
      </c>
      <c r="M7057">
        <f>NORM.S.INV(L7057)</f>
        <v/>
      </c>
      <c r="N7057">
        <f>INDEX(SORT('08_MODELO_MULTIPLO'!G$31:G$3842;1;TRUE);K7057)</f>
        <v/>
      </c>
    </row>
    <row r="7058">
      <c r="A7058" t="n">
        <v>3239</v>
      </c>
      <c r="B7058">
        <f>(A7058-0,5)/3812</f>
        <v/>
      </c>
      <c r="C7058">
        <f>NORM.S.INV(B7058)</f>
        <v/>
      </c>
      <c r="D7058">
        <f>INDEX(SORT('06_MODELO_REFS'!F$26:F$3837;1;TRUE);A7058)</f>
        <v/>
      </c>
      <c r="F7058" t="n">
        <v>3239</v>
      </c>
      <c r="G7058">
        <f>(F7058-0,5)/3812</f>
        <v/>
      </c>
      <c r="H7058">
        <f>NORM.S.INV(G7058)</f>
        <v/>
      </c>
      <c r="I7058">
        <f>INDEX(SORT('07_MODELO_NPI'!F$26:F$3837;1;TRUE);F7058)</f>
        <v/>
      </c>
      <c r="K7058" t="n">
        <v>3239</v>
      </c>
      <c r="L7058">
        <f>(K7058-0,5)/3812</f>
        <v/>
      </c>
      <c r="M7058">
        <f>NORM.S.INV(L7058)</f>
        <v/>
      </c>
      <c r="N7058">
        <f>INDEX(SORT('08_MODELO_MULTIPLO'!G$31:G$3842;1;TRUE);K7058)</f>
        <v/>
      </c>
    </row>
    <row r="7059">
      <c r="A7059" t="n">
        <v>3240</v>
      </c>
      <c r="B7059">
        <f>(A7059-0,5)/3812</f>
        <v/>
      </c>
      <c r="C7059">
        <f>NORM.S.INV(B7059)</f>
        <v/>
      </c>
      <c r="D7059">
        <f>INDEX(SORT('06_MODELO_REFS'!F$26:F$3837;1;TRUE);A7059)</f>
        <v/>
      </c>
      <c r="F7059" t="n">
        <v>3240</v>
      </c>
      <c r="G7059">
        <f>(F7059-0,5)/3812</f>
        <v/>
      </c>
      <c r="H7059">
        <f>NORM.S.INV(G7059)</f>
        <v/>
      </c>
      <c r="I7059">
        <f>INDEX(SORT('07_MODELO_NPI'!F$26:F$3837;1;TRUE);F7059)</f>
        <v/>
      </c>
      <c r="K7059" t="n">
        <v>3240</v>
      </c>
      <c r="L7059">
        <f>(K7059-0,5)/3812</f>
        <v/>
      </c>
      <c r="M7059">
        <f>NORM.S.INV(L7059)</f>
        <v/>
      </c>
      <c r="N7059">
        <f>INDEX(SORT('08_MODELO_MULTIPLO'!G$31:G$3842;1;TRUE);K7059)</f>
        <v/>
      </c>
    </row>
    <row r="7060">
      <c r="A7060" t="n">
        <v>3241</v>
      </c>
      <c r="B7060">
        <f>(A7060-0,5)/3812</f>
        <v/>
      </c>
      <c r="C7060">
        <f>NORM.S.INV(B7060)</f>
        <v/>
      </c>
      <c r="D7060">
        <f>INDEX(SORT('06_MODELO_REFS'!F$26:F$3837;1;TRUE);A7060)</f>
        <v/>
      </c>
      <c r="F7060" t="n">
        <v>3241</v>
      </c>
      <c r="G7060">
        <f>(F7060-0,5)/3812</f>
        <v/>
      </c>
      <c r="H7060">
        <f>NORM.S.INV(G7060)</f>
        <v/>
      </c>
      <c r="I7060">
        <f>INDEX(SORT('07_MODELO_NPI'!F$26:F$3837;1;TRUE);F7060)</f>
        <v/>
      </c>
      <c r="K7060" t="n">
        <v>3241</v>
      </c>
      <c r="L7060">
        <f>(K7060-0,5)/3812</f>
        <v/>
      </c>
      <c r="M7060">
        <f>NORM.S.INV(L7060)</f>
        <v/>
      </c>
      <c r="N7060">
        <f>INDEX(SORT('08_MODELO_MULTIPLO'!G$31:G$3842;1;TRUE);K7060)</f>
        <v/>
      </c>
    </row>
    <row r="7061">
      <c r="A7061" t="n">
        <v>3242</v>
      </c>
      <c r="B7061">
        <f>(A7061-0,5)/3812</f>
        <v/>
      </c>
      <c r="C7061">
        <f>NORM.S.INV(B7061)</f>
        <v/>
      </c>
      <c r="D7061">
        <f>INDEX(SORT('06_MODELO_REFS'!F$26:F$3837;1;TRUE);A7061)</f>
        <v/>
      </c>
      <c r="F7061" t="n">
        <v>3242</v>
      </c>
      <c r="G7061">
        <f>(F7061-0,5)/3812</f>
        <v/>
      </c>
      <c r="H7061">
        <f>NORM.S.INV(G7061)</f>
        <v/>
      </c>
      <c r="I7061">
        <f>INDEX(SORT('07_MODELO_NPI'!F$26:F$3837;1;TRUE);F7061)</f>
        <v/>
      </c>
      <c r="K7061" t="n">
        <v>3242</v>
      </c>
      <c r="L7061">
        <f>(K7061-0,5)/3812</f>
        <v/>
      </c>
      <c r="M7061">
        <f>NORM.S.INV(L7061)</f>
        <v/>
      </c>
      <c r="N7061">
        <f>INDEX(SORT('08_MODELO_MULTIPLO'!G$31:G$3842;1;TRUE);K7061)</f>
        <v/>
      </c>
    </row>
    <row r="7062">
      <c r="A7062" t="n">
        <v>3243</v>
      </c>
      <c r="B7062">
        <f>(A7062-0,5)/3812</f>
        <v/>
      </c>
      <c r="C7062">
        <f>NORM.S.INV(B7062)</f>
        <v/>
      </c>
      <c r="D7062">
        <f>INDEX(SORT('06_MODELO_REFS'!F$26:F$3837;1;TRUE);A7062)</f>
        <v/>
      </c>
      <c r="F7062" t="n">
        <v>3243</v>
      </c>
      <c r="G7062">
        <f>(F7062-0,5)/3812</f>
        <v/>
      </c>
      <c r="H7062">
        <f>NORM.S.INV(G7062)</f>
        <v/>
      </c>
      <c r="I7062">
        <f>INDEX(SORT('07_MODELO_NPI'!F$26:F$3837;1;TRUE);F7062)</f>
        <v/>
      </c>
      <c r="K7062" t="n">
        <v>3243</v>
      </c>
      <c r="L7062">
        <f>(K7062-0,5)/3812</f>
        <v/>
      </c>
      <c r="M7062">
        <f>NORM.S.INV(L7062)</f>
        <v/>
      </c>
      <c r="N7062">
        <f>INDEX(SORT('08_MODELO_MULTIPLO'!G$31:G$3842;1;TRUE);K7062)</f>
        <v/>
      </c>
    </row>
    <row r="7063">
      <c r="A7063" t="n">
        <v>3244</v>
      </c>
      <c r="B7063">
        <f>(A7063-0,5)/3812</f>
        <v/>
      </c>
      <c r="C7063">
        <f>NORM.S.INV(B7063)</f>
        <v/>
      </c>
      <c r="D7063">
        <f>INDEX(SORT('06_MODELO_REFS'!F$26:F$3837;1;TRUE);A7063)</f>
        <v/>
      </c>
      <c r="F7063" t="n">
        <v>3244</v>
      </c>
      <c r="G7063">
        <f>(F7063-0,5)/3812</f>
        <v/>
      </c>
      <c r="H7063">
        <f>NORM.S.INV(G7063)</f>
        <v/>
      </c>
      <c r="I7063">
        <f>INDEX(SORT('07_MODELO_NPI'!F$26:F$3837;1;TRUE);F7063)</f>
        <v/>
      </c>
      <c r="K7063" t="n">
        <v>3244</v>
      </c>
      <c r="L7063">
        <f>(K7063-0,5)/3812</f>
        <v/>
      </c>
      <c r="M7063">
        <f>NORM.S.INV(L7063)</f>
        <v/>
      </c>
      <c r="N7063">
        <f>INDEX(SORT('08_MODELO_MULTIPLO'!G$31:G$3842;1;TRUE);K7063)</f>
        <v/>
      </c>
    </row>
    <row r="7064">
      <c r="A7064" t="n">
        <v>3245</v>
      </c>
      <c r="B7064">
        <f>(A7064-0,5)/3812</f>
        <v/>
      </c>
      <c r="C7064">
        <f>NORM.S.INV(B7064)</f>
        <v/>
      </c>
      <c r="D7064">
        <f>INDEX(SORT('06_MODELO_REFS'!F$26:F$3837;1;TRUE);A7064)</f>
        <v/>
      </c>
      <c r="F7064" t="n">
        <v>3245</v>
      </c>
      <c r="G7064">
        <f>(F7064-0,5)/3812</f>
        <v/>
      </c>
      <c r="H7064">
        <f>NORM.S.INV(G7064)</f>
        <v/>
      </c>
      <c r="I7064">
        <f>INDEX(SORT('07_MODELO_NPI'!F$26:F$3837;1;TRUE);F7064)</f>
        <v/>
      </c>
      <c r="K7064" t="n">
        <v>3245</v>
      </c>
      <c r="L7064">
        <f>(K7064-0,5)/3812</f>
        <v/>
      </c>
      <c r="M7064">
        <f>NORM.S.INV(L7064)</f>
        <v/>
      </c>
      <c r="N7064">
        <f>INDEX(SORT('08_MODELO_MULTIPLO'!G$31:G$3842;1;TRUE);K7064)</f>
        <v/>
      </c>
    </row>
    <row r="7065">
      <c r="A7065" t="n">
        <v>3246</v>
      </c>
      <c r="B7065">
        <f>(A7065-0,5)/3812</f>
        <v/>
      </c>
      <c r="C7065">
        <f>NORM.S.INV(B7065)</f>
        <v/>
      </c>
      <c r="D7065">
        <f>INDEX(SORT('06_MODELO_REFS'!F$26:F$3837;1;TRUE);A7065)</f>
        <v/>
      </c>
      <c r="F7065" t="n">
        <v>3246</v>
      </c>
      <c r="G7065">
        <f>(F7065-0,5)/3812</f>
        <v/>
      </c>
      <c r="H7065">
        <f>NORM.S.INV(G7065)</f>
        <v/>
      </c>
      <c r="I7065">
        <f>INDEX(SORT('07_MODELO_NPI'!F$26:F$3837;1;TRUE);F7065)</f>
        <v/>
      </c>
      <c r="K7065" t="n">
        <v>3246</v>
      </c>
      <c r="L7065">
        <f>(K7065-0,5)/3812</f>
        <v/>
      </c>
      <c r="M7065">
        <f>NORM.S.INV(L7065)</f>
        <v/>
      </c>
      <c r="N7065">
        <f>INDEX(SORT('08_MODELO_MULTIPLO'!G$31:G$3842;1;TRUE);K7065)</f>
        <v/>
      </c>
    </row>
    <row r="7066">
      <c r="A7066" t="n">
        <v>3247</v>
      </c>
      <c r="B7066">
        <f>(A7066-0,5)/3812</f>
        <v/>
      </c>
      <c r="C7066">
        <f>NORM.S.INV(B7066)</f>
        <v/>
      </c>
      <c r="D7066">
        <f>INDEX(SORT('06_MODELO_REFS'!F$26:F$3837;1;TRUE);A7066)</f>
        <v/>
      </c>
      <c r="F7066" t="n">
        <v>3247</v>
      </c>
      <c r="G7066">
        <f>(F7066-0,5)/3812</f>
        <v/>
      </c>
      <c r="H7066">
        <f>NORM.S.INV(G7066)</f>
        <v/>
      </c>
      <c r="I7066">
        <f>INDEX(SORT('07_MODELO_NPI'!F$26:F$3837;1;TRUE);F7066)</f>
        <v/>
      </c>
      <c r="K7066" t="n">
        <v>3247</v>
      </c>
      <c r="L7066">
        <f>(K7066-0,5)/3812</f>
        <v/>
      </c>
      <c r="M7066">
        <f>NORM.S.INV(L7066)</f>
        <v/>
      </c>
      <c r="N7066">
        <f>INDEX(SORT('08_MODELO_MULTIPLO'!G$31:G$3842;1;TRUE);K7066)</f>
        <v/>
      </c>
    </row>
    <row r="7067">
      <c r="A7067" t="n">
        <v>3248</v>
      </c>
      <c r="B7067">
        <f>(A7067-0,5)/3812</f>
        <v/>
      </c>
      <c r="C7067">
        <f>NORM.S.INV(B7067)</f>
        <v/>
      </c>
      <c r="D7067">
        <f>INDEX(SORT('06_MODELO_REFS'!F$26:F$3837;1;TRUE);A7067)</f>
        <v/>
      </c>
      <c r="F7067" t="n">
        <v>3248</v>
      </c>
      <c r="G7067">
        <f>(F7067-0,5)/3812</f>
        <v/>
      </c>
      <c r="H7067">
        <f>NORM.S.INV(G7067)</f>
        <v/>
      </c>
      <c r="I7067">
        <f>INDEX(SORT('07_MODELO_NPI'!F$26:F$3837;1;TRUE);F7067)</f>
        <v/>
      </c>
      <c r="K7067" t="n">
        <v>3248</v>
      </c>
      <c r="L7067">
        <f>(K7067-0,5)/3812</f>
        <v/>
      </c>
      <c r="M7067">
        <f>NORM.S.INV(L7067)</f>
        <v/>
      </c>
      <c r="N7067">
        <f>INDEX(SORT('08_MODELO_MULTIPLO'!G$31:G$3842;1;TRUE);K7067)</f>
        <v/>
      </c>
    </row>
    <row r="7068">
      <c r="A7068" t="n">
        <v>3249</v>
      </c>
      <c r="B7068">
        <f>(A7068-0,5)/3812</f>
        <v/>
      </c>
      <c r="C7068">
        <f>NORM.S.INV(B7068)</f>
        <v/>
      </c>
      <c r="D7068">
        <f>INDEX(SORT('06_MODELO_REFS'!F$26:F$3837;1;TRUE);A7068)</f>
        <v/>
      </c>
      <c r="F7068" t="n">
        <v>3249</v>
      </c>
      <c r="G7068">
        <f>(F7068-0,5)/3812</f>
        <v/>
      </c>
      <c r="H7068">
        <f>NORM.S.INV(G7068)</f>
        <v/>
      </c>
      <c r="I7068">
        <f>INDEX(SORT('07_MODELO_NPI'!F$26:F$3837;1;TRUE);F7068)</f>
        <v/>
      </c>
      <c r="K7068" t="n">
        <v>3249</v>
      </c>
      <c r="L7068">
        <f>(K7068-0,5)/3812</f>
        <v/>
      </c>
      <c r="M7068">
        <f>NORM.S.INV(L7068)</f>
        <v/>
      </c>
      <c r="N7068">
        <f>INDEX(SORT('08_MODELO_MULTIPLO'!G$31:G$3842;1;TRUE);K7068)</f>
        <v/>
      </c>
    </row>
    <row r="7069">
      <c r="A7069" t="n">
        <v>3250</v>
      </c>
      <c r="B7069">
        <f>(A7069-0,5)/3812</f>
        <v/>
      </c>
      <c r="C7069">
        <f>NORM.S.INV(B7069)</f>
        <v/>
      </c>
      <c r="D7069">
        <f>INDEX(SORT('06_MODELO_REFS'!F$26:F$3837;1;TRUE);A7069)</f>
        <v/>
      </c>
      <c r="F7069" t="n">
        <v>3250</v>
      </c>
      <c r="G7069">
        <f>(F7069-0,5)/3812</f>
        <v/>
      </c>
      <c r="H7069">
        <f>NORM.S.INV(G7069)</f>
        <v/>
      </c>
      <c r="I7069">
        <f>INDEX(SORT('07_MODELO_NPI'!F$26:F$3837;1;TRUE);F7069)</f>
        <v/>
      </c>
      <c r="K7069" t="n">
        <v>3250</v>
      </c>
      <c r="L7069">
        <f>(K7069-0,5)/3812</f>
        <v/>
      </c>
      <c r="M7069">
        <f>NORM.S.INV(L7069)</f>
        <v/>
      </c>
      <c r="N7069">
        <f>INDEX(SORT('08_MODELO_MULTIPLO'!G$31:G$3842;1;TRUE);K7069)</f>
        <v/>
      </c>
    </row>
    <row r="7070">
      <c r="A7070" t="n">
        <v>3251</v>
      </c>
      <c r="B7070">
        <f>(A7070-0,5)/3812</f>
        <v/>
      </c>
      <c r="C7070">
        <f>NORM.S.INV(B7070)</f>
        <v/>
      </c>
      <c r="D7070">
        <f>INDEX(SORT('06_MODELO_REFS'!F$26:F$3837;1;TRUE);A7070)</f>
        <v/>
      </c>
      <c r="F7070" t="n">
        <v>3251</v>
      </c>
      <c r="G7070">
        <f>(F7070-0,5)/3812</f>
        <v/>
      </c>
      <c r="H7070">
        <f>NORM.S.INV(G7070)</f>
        <v/>
      </c>
      <c r="I7070">
        <f>INDEX(SORT('07_MODELO_NPI'!F$26:F$3837;1;TRUE);F7070)</f>
        <v/>
      </c>
      <c r="K7070" t="n">
        <v>3251</v>
      </c>
      <c r="L7070">
        <f>(K7070-0,5)/3812</f>
        <v/>
      </c>
      <c r="M7070">
        <f>NORM.S.INV(L7070)</f>
        <v/>
      </c>
      <c r="N7070">
        <f>INDEX(SORT('08_MODELO_MULTIPLO'!G$31:G$3842;1;TRUE);K7070)</f>
        <v/>
      </c>
    </row>
    <row r="7071">
      <c r="A7071" t="n">
        <v>3252</v>
      </c>
      <c r="B7071">
        <f>(A7071-0,5)/3812</f>
        <v/>
      </c>
      <c r="C7071">
        <f>NORM.S.INV(B7071)</f>
        <v/>
      </c>
      <c r="D7071">
        <f>INDEX(SORT('06_MODELO_REFS'!F$26:F$3837;1;TRUE);A7071)</f>
        <v/>
      </c>
      <c r="F7071" t="n">
        <v>3252</v>
      </c>
      <c r="G7071">
        <f>(F7071-0,5)/3812</f>
        <v/>
      </c>
      <c r="H7071">
        <f>NORM.S.INV(G7071)</f>
        <v/>
      </c>
      <c r="I7071">
        <f>INDEX(SORT('07_MODELO_NPI'!F$26:F$3837;1;TRUE);F7071)</f>
        <v/>
      </c>
      <c r="K7071" t="n">
        <v>3252</v>
      </c>
      <c r="L7071">
        <f>(K7071-0,5)/3812</f>
        <v/>
      </c>
      <c r="M7071">
        <f>NORM.S.INV(L7071)</f>
        <v/>
      </c>
      <c r="N7071">
        <f>INDEX(SORT('08_MODELO_MULTIPLO'!G$31:G$3842;1;TRUE);K7071)</f>
        <v/>
      </c>
    </row>
    <row r="7072">
      <c r="A7072" t="n">
        <v>3253</v>
      </c>
      <c r="B7072">
        <f>(A7072-0,5)/3812</f>
        <v/>
      </c>
      <c r="C7072">
        <f>NORM.S.INV(B7072)</f>
        <v/>
      </c>
      <c r="D7072">
        <f>INDEX(SORT('06_MODELO_REFS'!F$26:F$3837;1;TRUE);A7072)</f>
        <v/>
      </c>
      <c r="F7072" t="n">
        <v>3253</v>
      </c>
      <c r="G7072">
        <f>(F7072-0,5)/3812</f>
        <v/>
      </c>
      <c r="H7072">
        <f>NORM.S.INV(G7072)</f>
        <v/>
      </c>
      <c r="I7072">
        <f>INDEX(SORT('07_MODELO_NPI'!F$26:F$3837;1;TRUE);F7072)</f>
        <v/>
      </c>
      <c r="K7072" t="n">
        <v>3253</v>
      </c>
      <c r="L7072">
        <f>(K7072-0,5)/3812</f>
        <v/>
      </c>
      <c r="M7072">
        <f>NORM.S.INV(L7072)</f>
        <v/>
      </c>
      <c r="N7072">
        <f>INDEX(SORT('08_MODELO_MULTIPLO'!G$31:G$3842;1;TRUE);K7072)</f>
        <v/>
      </c>
    </row>
    <row r="7073">
      <c r="A7073" t="n">
        <v>3254</v>
      </c>
      <c r="B7073">
        <f>(A7073-0,5)/3812</f>
        <v/>
      </c>
      <c r="C7073">
        <f>NORM.S.INV(B7073)</f>
        <v/>
      </c>
      <c r="D7073">
        <f>INDEX(SORT('06_MODELO_REFS'!F$26:F$3837;1;TRUE);A7073)</f>
        <v/>
      </c>
      <c r="F7073" t="n">
        <v>3254</v>
      </c>
      <c r="G7073">
        <f>(F7073-0,5)/3812</f>
        <v/>
      </c>
      <c r="H7073">
        <f>NORM.S.INV(G7073)</f>
        <v/>
      </c>
      <c r="I7073">
        <f>INDEX(SORT('07_MODELO_NPI'!F$26:F$3837;1;TRUE);F7073)</f>
        <v/>
      </c>
      <c r="K7073" t="n">
        <v>3254</v>
      </c>
      <c r="L7073">
        <f>(K7073-0,5)/3812</f>
        <v/>
      </c>
      <c r="M7073">
        <f>NORM.S.INV(L7073)</f>
        <v/>
      </c>
      <c r="N7073">
        <f>INDEX(SORT('08_MODELO_MULTIPLO'!G$31:G$3842;1;TRUE);K7073)</f>
        <v/>
      </c>
    </row>
    <row r="7074">
      <c r="A7074" t="n">
        <v>3255</v>
      </c>
      <c r="B7074">
        <f>(A7074-0,5)/3812</f>
        <v/>
      </c>
      <c r="C7074">
        <f>NORM.S.INV(B7074)</f>
        <v/>
      </c>
      <c r="D7074">
        <f>INDEX(SORT('06_MODELO_REFS'!F$26:F$3837;1;TRUE);A7074)</f>
        <v/>
      </c>
      <c r="F7074" t="n">
        <v>3255</v>
      </c>
      <c r="G7074">
        <f>(F7074-0,5)/3812</f>
        <v/>
      </c>
      <c r="H7074">
        <f>NORM.S.INV(G7074)</f>
        <v/>
      </c>
      <c r="I7074">
        <f>INDEX(SORT('07_MODELO_NPI'!F$26:F$3837;1;TRUE);F7074)</f>
        <v/>
      </c>
      <c r="K7074" t="n">
        <v>3255</v>
      </c>
      <c r="L7074">
        <f>(K7074-0,5)/3812</f>
        <v/>
      </c>
      <c r="M7074">
        <f>NORM.S.INV(L7074)</f>
        <v/>
      </c>
      <c r="N7074">
        <f>INDEX(SORT('08_MODELO_MULTIPLO'!G$31:G$3842;1;TRUE);K7074)</f>
        <v/>
      </c>
    </row>
    <row r="7075">
      <c r="A7075" t="n">
        <v>3256</v>
      </c>
      <c r="B7075">
        <f>(A7075-0,5)/3812</f>
        <v/>
      </c>
      <c r="C7075">
        <f>NORM.S.INV(B7075)</f>
        <v/>
      </c>
      <c r="D7075">
        <f>INDEX(SORT('06_MODELO_REFS'!F$26:F$3837;1;TRUE);A7075)</f>
        <v/>
      </c>
      <c r="F7075" t="n">
        <v>3256</v>
      </c>
      <c r="G7075">
        <f>(F7075-0,5)/3812</f>
        <v/>
      </c>
      <c r="H7075">
        <f>NORM.S.INV(G7075)</f>
        <v/>
      </c>
      <c r="I7075">
        <f>INDEX(SORT('07_MODELO_NPI'!F$26:F$3837;1;TRUE);F7075)</f>
        <v/>
      </c>
      <c r="K7075" t="n">
        <v>3256</v>
      </c>
      <c r="L7075">
        <f>(K7075-0,5)/3812</f>
        <v/>
      </c>
      <c r="M7075">
        <f>NORM.S.INV(L7075)</f>
        <v/>
      </c>
      <c r="N7075">
        <f>INDEX(SORT('08_MODELO_MULTIPLO'!G$31:G$3842;1;TRUE);K7075)</f>
        <v/>
      </c>
    </row>
    <row r="7076">
      <c r="A7076" t="n">
        <v>3257</v>
      </c>
      <c r="B7076">
        <f>(A7076-0,5)/3812</f>
        <v/>
      </c>
      <c r="C7076">
        <f>NORM.S.INV(B7076)</f>
        <v/>
      </c>
      <c r="D7076">
        <f>INDEX(SORT('06_MODELO_REFS'!F$26:F$3837;1;TRUE);A7076)</f>
        <v/>
      </c>
      <c r="F7076" t="n">
        <v>3257</v>
      </c>
      <c r="G7076">
        <f>(F7076-0,5)/3812</f>
        <v/>
      </c>
      <c r="H7076">
        <f>NORM.S.INV(G7076)</f>
        <v/>
      </c>
      <c r="I7076">
        <f>INDEX(SORT('07_MODELO_NPI'!F$26:F$3837;1;TRUE);F7076)</f>
        <v/>
      </c>
      <c r="K7076" t="n">
        <v>3257</v>
      </c>
      <c r="L7076">
        <f>(K7076-0,5)/3812</f>
        <v/>
      </c>
      <c r="M7076">
        <f>NORM.S.INV(L7076)</f>
        <v/>
      </c>
      <c r="N7076">
        <f>INDEX(SORT('08_MODELO_MULTIPLO'!G$31:G$3842;1;TRUE);K7076)</f>
        <v/>
      </c>
    </row>
    <row r="7077">
      <c r="A7077" t="n">
        <v>3258</v>
      </c>
      <c r="B7077">
        <f>(A7077-0,5)/3812</f>
        <v/>
      </c>
      <c r="C7077">
        <f>NORM.S.INV(B7077)</f>
        <v/>
      </c>
      <c r="D7077">
        <f>INDEX(SORT('06_MODELO_REFS'!F$26:F$3837;1;TRUE);A7077)</f>
        <v/>
      </c>
      <c r="F7077" t="n">
        <v>3258</v>
      </c>
      <c r="G7077">
        <f>(F7077-0,5)/3812</f>
        <v/>
      </c>
      <c r="H7077">
        <f>NORM.S.INV(G7077)</f>
        <v/>
      </c>
      <c r="I7077">
        <f>INDEX(SORT('07_MODELO_NPI'!F$26:F$3837;1;TRUE);F7077)</f>
        <v/>
      </c>
      <c r="K7077" t="n">
        <v>3258</v>
      </c>
      <c r="L7077">
        <f>(K7077-0,5)/3812</f>
        <v/>
      </c>
      <c r="M7077">
        <f>NORM.S.INV(L7077)</f>
        <v/>
      </c>
      <c r="N7077">
        <f>INDEX(SORT('08_MODELO_MULTIPLO'!G$31:G$3842;1;TRUE);K7077)</f>
        <v/>
      </c>
    </row>
    <row r="7078">
      <c r="A7078" t="n">
        <v>3259</v>
      </c>
      <c r="B7078">
        <f>(A7078-0,5)/3812</f>
        <v/>
      </c>
      <c r="C7078">
        <f>NORM.S.INV(B7078)</f>
        <v/>
      </c>
      <c r="D7078">
        <f>INDEX(SORT('06_MODELO_REFS'!F$26:F$3837;1;TRUE);A7078)</f>
        <v/>
      </c>
      <c r="F7078" t="n">
        <v>3259</v>
      </c>
      <c r="G7078">
        <f>(F7078-0,5)/3812</f>
        <v/>
      </c>
      <c r="H7078">
        <f>NORM.S.INV(G7078)</f>
        <v/>
      </c>
      <c r="I7078">
        <f>INDEX(SORT('07_MODELO_NPI'!F$26:F$3837;1;TRUE);F7078)</f>
        <v/>
      </c>
      <c r="K7078" t="n">
        <v>3259</v>
      </c>
      <c r="L7078">
        <f>(K7078-0,5)/3812</f>
        <v/>
      </c>
      <c r="M7078">
        <f>NORM.S.INV(L7078)</f>
        <v/>
      </c>
      <c r="N7078">
        <f>INDEX(SORT('08_MODELO_MULTIPLO'!G$31:G$3842;1;TRUE);K7078)</f>
        <v/>
      </c>
    </row>
    <row r="7079">
      <c r="A7079" t="n">
        <v>3260</v>
      </c>
      <c r="B7079">
        <f>(A7079-0,5)/3812</f>
        <v/>
      </c>
      <c r="C7079">
        <f>NORM.S.INV(B7079)</f>
        <v/>
      </c>
      <c r="D7079">
        <f>INDEX(SORT('06_MODELO_REFS'!F$26:F$3837;1;TRUE);A7079)</f>
        <v/>
      </c>
      <c r="F7079" t="n">
        <v>3260</v>
      </c>
      <c r="G7079">
        <f>(F7079-0,5)/3812</f>
        <v/>
      </c>
      <c r="H7079">
        <f>NORM.S.INV(G7079)</f>
        <v/>
      </c>
      <c r="I7079">
        <f>INDEX(SORT('07_MODELO_NPI'!F$26:F$3837;1;TRUE);F7079)</f>
        <v/>
      </c>
      <c r="K7079" t="n">
        <v>3260</v>
      </c>
      <c r="L7079">
        <f>(K7079-0,5)/3812</f>
        <v/>
      </c>
      <c r="M7079">
        <f>NORM.S.INV(L7079)</f>
        <v/>
      </c>
      <c r="N7079">
        <f>INDEX(SORT('08_MODELO_MULTIPLO'!G$31:G$3842;1;TRUE);K7079)</f>
        <v/>
      </c>
    </row>
    <row r="7080">
      <c r="A7080" t="n">
        <v>3261</v>
      </c>
      <c r="B7080">
        <f>(A7080-0,5)/3812</f>
        <v/>
      </c>
      <c r="C7080">
        <f>NORM.S.INV(B7080)</f>
        <v/>
      </c>
      <c r="D7080">
        <f>INDEX(SORT('06_MODELO_REFS'!F$26:F$3837;1;TRUE);A7080)</f>
        <v/>
      </c>
      <c r="F7080" t="n">
        <v>3261</v>
      </c>
      <c r="G7080">
        <f>(F7080-0,5)/3812</f>
        <v/>
      </c>
      <c r="H7080">
        <f>NORM.S.INV(G7080)</f>
        <v/>
      </c>
      <c r="I7080">
        <f>INDEX(SORT('07_MODELO_NPI'!F$26:F$3837;1;TRUE);F7080)</f>
        <v/>
      </c>
      <c r="K7080" t="n">
        <v>3261</v>
      </c>
      <c r="L7080">
        <f>(K7080-0,5)/3812</f>
        <v/>
      </c>
      <c r="M7080">
        <f>NORM.S.INV(L7080)</f>
        <v/>
      </c>
      <c r="N7080">
        <f>INDEX(SORT('08_MODELO_MULTIPLO'!G$31:G$3842;1;TRUE);K7080)</f>
        <v/>
      </c>
    </row>
    <row r="7081">
      <c r="A7081" t="n">
        <v>3262</v>
      </c>
      <c r="B7081">
        <f>(A7081-0,5)/3812</f>
        <v/>
      </c>
      <c r="C7081">
        <f>NORM.S.INV(B7081)</f>
        <v/>
      </c>
      <c r="D7081">
        <f>INDEX(SORT('06_MODELO_REFS'!F$26:F$3837;1;TRUE);A7081)</f>
        <v/>
      </c>
      <c r="F7081" t="n">
        <v>3262</v>
      </c>
      <c r="G7081">
        <f>(F7081-0,5)/3812</f>
        <v/>
      </c>
      <c r="H7081">
        <f>NORM.S.INV(G7081)</f>
        <v/>
      </c>
      <c r="I7081">
        <f>INDEX(SORT('07_MODELO_NPI'!F$26:F$3837;1;TRUE);F7081)</f>
        <v/>
      </c>
      <c r="K7081" t="n">
        <v>3262</v>
      </c>
      <c r="L7081">
        <f>(K7081-0,5)/3812</f>
        <v/>
      </c>
      <c r="M7081">
        <f>NORM.S.INV(L7081)</f>
        <v/>
      </c>
      <c r="N7081">
        <f>INDEX(SORT('08_MODELO_MULTIPLO'!G$31:G$3842;1;TRUE);K7081)</f>
        <v/>
      </c>
    </row>
    <row r="7082">
      <c r="A7082" t="n">
        <v>3263</v>
      </c>
      <c r="B7082">
        <f>(A7082-0,5)/3812</f>
        <v/>
      </c>
      <c r="C7082">
        <f>NORM.S.INV(B7082)</f>
        <v/>
      </c>
      <c r="D7082">
        <f>INDEX(SORT('06_MODELO_REFS'!F$26:F$3837;1;TRUE);A7082)</f>
        <v/>
      </c>
      <c r="F7082" t="n">
        <v>3263</v>
      </c>
      <c r="G7082">
        <f>(F7082-0,5)/3812</f>
        <v/>
      </c>
      <c r="H7082">
        <f>NORM.S.INV(G7082)</f>
        <v/>
      </c>
      <c r="I7082">
        <f>INDEX(SORT('07_MODELO_NPI'!F$26:F$3837;1;TRUE);F7082)</f>
        <v/>
      </c>
      <c r="K7082" t="n">
        <v>3263</v>
      </c>
      <c r="L7082">
        <f>(K7082-0,5)/3812</f>
        <v/>
      </c>
      <c r="M7082">
        <f>NORM.S.INV(L7082)</f>
        <v/>
      </c>
      <c r="N7082">
        <f>INDEX(SORT('08_MODELO_MULTIPLO'!G$31:G$3842;1;TRUE);K7082)</f>
        <v/>
      </c>
    </row>
    <row r="7083">
      <c r="A7083" t="n">
        <v>3264</v>
      </c>
      <c r="B7083">
        <f>(A7083-0,5)/3812</f>
        <v/>
      </c>
      <c r="C7083">
        <f>NORM.S.INV(B7083)</f>
        <v/>
      </c>
      <c r="D7083">
        <f>INDEX(SORT('06_MODELO_REFS'!F$26:F$3837;1;TRUE);A7083)</f>
        <v/>
      </c>
      <c r="F7083" t="n">
        <v>3264</v>
      </c>
      <c r="G7083">
        <f>(F7083-0,5)/3812</f>
        <v/>
      </c>
      <c r="H7083">
        <f>NORM.S.INV(G7083)</f>
        <v/>
      </c>
      <c r="I7083">
        <f>INDEX(SORT('07_MODELO_NPI'!F$26:F$3837;1;TRUE);F7083)</f>
        <v/>
      </c>
      <c r="K7083" t="n">
        <v>3264</v>
      </c>
      <c r="L7083">
        <f>(K7083-0,5)/3812</f>
        <v/>
      </c>
      <c r="M7083">
        <f>NORM.S.INV(L7083)</f>
        <v/>
      </c>
      <c r="N7083">
        <f>INDEX(SORT('08_MODELO_MULTIPLO'!G$31:G$3842;1;TRUE);K7083)</f>
        <v/>
      </c>
    </row>
    <row r="7084">
      <c r="A7084" t="n">
        <v>3265</v>
      </c>
      <c r="B7084">
        <f>(A7084-0,5)/3812</f>
        <v/>
      </c>
      <c r="C7084">
        <f>NORM.S.INV(B7084)</f>
        <v/>
      </c>
      <c r="D7084">
        <f>INDEX(SORT('06_MODELO_REFS'!F$26:F$3837;1;TRUE);A7084)</f>
        <v/>
      </c>
      <c r="F7084" t="n">
        <v>3265</v>
      </c>
      <c r="G7084">
        <f>(F7084-0,5)/3812</f>
        <v/>
      </c>
      <c r="H7084">
        <f>NORM.S.INV(G7084)</f>
        <v/>
      </c>
      <c r="I7084">
        <f>INDEX(SORT('07_MODELO_NPI'!F$26:F$3837;1;TRUE);F7084)</f>
        <v/>
      </c>
      <c r="K7084" t="n">
        <v>3265</v>
      </c>
      <c r="L7084">
        <f>(K7084-0,5)/3812</f>
        <v/>
      </c>
      <c r="M7084">
        <f>NORM.S.INV(L7084)</f>
        <v/>
      </c>
      <c r="N7084">
        <f>INDEX(SORT('08_MODELO_MULTIPLO'!G$31:G$3842;1;TRUE);K7084)</f>
        <v/>
      </c>
    </row>
    <row r="7085">
      <c r="A7085" t="n">
        <v>3266</v>
      </c>
      <c r="B7085">
        <f>(A7085-0,5)/3812</f>
        <v/>
      </c>
      <c r="C7085">
        <f>NORM.S.INV(B7085)</f>
        <v/>
      </c>
      <c r="D7085">
        <f>INDEX(SORT('06_MODELO_REFS'!F$26:F$3837;1;TRUE);A7085)</f>
        <v/>
      </c>
      <c r="F7085" t="n">
        <v>3266</v>
      </c>
      <c r="G7085">
        <f>(F7085-0,5)/3812</f>
        <v/>
      </c>
      <c r="H7085">
        <f>NORM.S.INV(G7085)</f>
        <v/>
      </c>
      <c r="I7085">
        <f>INDEX(SORT('07_MODELO_NPI'!F$26:F$3837;1;TRUE);F7085)</f>
        <v/>
      </c>
      <c r="K7085" t="n">
        <v>3266</v>
      </c>
      <c r="L7085">
        <f>(K7085-0,5)/3812</f>
        <v/>
      </c>
      <c r="M7085">
        <f>NORM.S.INV(L7085)</f>
        <v/>
      </c>
      <c r="N7085">
        <f>INDEX(SORT('08_MODELO_MULTIPLO'!G$31:G$3842;1;TRUE);K7085)</f>
        <v/>
      </c>
    </row>
    <row r="7086">
      <c r="A7086" t="n">
        <v>3267</v>
      </c>
      <c r="B7086">
        <f>(A7086-0,5)/3812</f>
        <v/>
      </c>
      <c r="C7086">
        <f>NORM.S.INV(B7086)</f>
        <v/>
      </c>
      <c r="D7086">
        <f>INDEX(SORT('06_MODELO_REFS'!F$26:F$3837;1;TRUE);A7086)</f>
        <v/>
      </c>
      <c r="F7086" t="n">
        <v>3267</v>
      </c>
      <c r="G7086">
        <f>(F7086-0,5)/3812</f>
        <v/>
      </c>
      <c r="H7086">
        <f>NORM.S.INV(G7086)</f>
        <v/>
      </c>
      <c r="I7086">
        <f>INDEX(SORT('07_MODELO_NPI'!F$26:F$3837;1;TRUE);F7086)</f>
        <v/>
      </c>
      <c r="K7086" t="n">
        <v>3267</v>
      </c>
      <c r="L7086">
        <f>(K7086-0,5)/3812</f>
        <v/>
      </c>
      <c r="M7086">
        <f>NORM.S.INV(L7086)</f>
        <v/>
      </c>
      <c r="N7086">
        <f>INDEX(SORT('08_MODELO_MULTIPLO'!G$31:G$3842;1;TRUE);K7086)</f>
        <v/>
      </c>
    </row>
    <row r="7087">
      <c r="A7087" t="n">
        <v>3268</v>
      </c>
      <c r="B7087">
        <f>(A7087-0,5)/3812</f>
        <v/>
      </c>
      <c r="C7087">
        <f>NORM.S.INV(B7087)</f>
        <v/>
      </c>
      <c r="D7087">
        <f>INDEX(SORT('06_MODELO_REFS'!F$26:F$3837;1;TRUE);A7087)</f>
        <v/>
      </c>
      <c r="F7087" t="n">
        <v>3268</v>
      </c>
      <c r="G7087">
        <f>(F7087-0,5)/3812</f>
        <v/>
      </c>
      <c r="H7087">
        <f>NORM.S.INV(G7087)</f>
        <v/>
      </c>
      <c r="I7087">
        <f>INDEX(SORT('07_MODELO_NPI'!F$26:F$3837;1;TRUE);F7087)</f>
        <v/>
      </c>
      <c r="K7087" t="n">
        <v>3268</v>
      </c>
      <c r="L7087">
        <f>(K7087-0,5)/3812</f>
        <v/>
      </c>
      <c r="M7087">
        <f>NORM.S.INV(L7087)</f>
        <v/>
      </c>
      <c r="N7087">
        <f>INDEX(SORT('08_MODELO_MULTIPLO'!G$31:G$3842;1;TRUE);K7087)</f>
        <v/>
      </c>
    </row>
    <row r="7088">
      <c r="A7088" t="n">
        <v>3269</v>
      </c>
      <c r="B7088">
        <f>(A7088-0,5)/3812</f>
        <v/>
      </c>
      <c r="C7088">
        <f>NORM.S.INV(B7088)</f>
        <v/>
      </c>
      <c r="D7088">
        <f>INDEX(SORT('06_MODELO_REFS'!F$26:F$3837;1;TRUE);A7088)</f>
        <v/>
      </c>
      <c r="F7088" t="n">
        <v>3269</v>
      </c>
      <c r="G7088">
        <f>(F7088-0,5)/3812</f>
        <v/>
      </c>
      <c r="H7088">
        <f>NORM.S.INV(G7088)</f>
        <v/>
      </c>
      <c r="I7088">
        <f>INDEX(SORT('07_MODELO_NPI'!F$26:F$3837;1;TRUE);F7088)</f>
        <v/>
      </c>
      <c r="K7088" t="n">
        <v>3269</v>
      </c>
      <c r="L7088">
        <f>(K7088-0,5)/3812</f>
        <v/>
      </c>
      <c r="M7088">
        <f>NORM.S.INV(L7088)</f>
        <v/>
      </c>
      <c r="N7088">
        <f>INDEX(SORT('08_MODELO_MULTIPLO'!G$31:G$3842;1;TRUE);K7088)</f>
        <v/>
      </c>
    </row>
    <row r="7089">
      <c r="A7089" t="n">
        <v>3270</v>
      </c>
      <c r="B7089">
        <f>(A7089-0,5)/3812</f>
        <v/>
      </c>
      <c r="C7089">
        <f>NORM.S.INV(B7089)</f>
        <v/>
      </c>
      <c r="D7089">
        <f>INDEX(SORT('06_MODELO_REFS'!F$26:F$3837;1;TRUE);A7089)</f>
        <v/>
      </c>
      <c r="F7089" t="n">
        <v>3270</v>
      </c>
      <c r="G7089">
        <f>(F7089-0,5)/3812</f>
        <v/>
      </c>
      <c r="H7089">
        <f>NORM.S.INV(G7089)</f>
        <v/>
      </c>
      <c r="I7089">
        <f>INDEX(SORT('07_MODELO_NPI'!F$26:F$3837;1;TRUE);F7089)</f>
        <v/>
      </c>
      <c r="K7089" t="n">
        <v>3270</v>
      </c>
      <c r="L7089">
        <f>(K7089-0,5)/3812</f>
        <v/>
      </c>
      <c r="M7089">
        <f>NORM.S.INV(L7089)</f>
        <v/>
      </c>
      <c r="N7089">
        <f>INDEX(SORT('08_MODELO_MULTIPLO'!G$31:G$3842;1;TRUE);K7089)</f>
        <v/>
      </c>
    </row>
    <row r="7090">
      <c r="A7090" t="n">
        <v>3271</v>
      </c>
      <c r="B7090">
        <f>(A7090-0,5)/3812</f>
        <v/>
      </c>
      <c r="C7090">
        <f>NORM.S.INV(B7090)</f>
        <v/>
      </c>
      <c r="D7090">
        <f>INDEX(SORT('06_MODELO_REFS'!F$26:F$3837;1;TRUE);A7090)</f>
        <v/>
      </c>
      <c r="F7090" t="n">
        <v>3271</v>
      </c>
      <c r="G7090">
        <f>(F7090-0,5)/3812</f>
        <v/>
      </c>
      <c r="H7090">
        <f>NORM.S.INV(G7090)</f>
        <v/>
      </c>
      <c r="I7090">
        <f>INDEX(SORT('07_MODELO_NPI'!F$26:F$3837;1;TRUE);F7090)</f>
        <v/>
      </c>
      <c r="K7090" t="n">
        <v>3271</v>
      </c>
      <c r="L7090">
        <f>(K7090-0,5)/3812</f>
        <v/>
      </c>
      <c r="M7090">
        <f>NORM.S.INV(L7090)</f>
        <v/>
      </c>
      <c r="N7090">
        <f>INDEX(SORT('08_MODELO_MULTIPLO'!G$31:G$3842;1;TRUE);K7090)</f>
        <v/>
      </c>
    </row>
    <row r="7091">
      <c r="A7091" t="n">
        <v>3272</v>
      </c>
      <c r="B7091">
        <f>(A7091-0,5)/3812</f>
        <v/>
      </c>
      <c r="C7091">
        <f>NORM.S.INV(B7091)</f>
        <v/>
      </c>
      <c r="D7091">
        <f>INDEX(SORT('06_MODELO_REFS'!F$26:F$3837;1;TRUE);A7091)</f>
        <v/>
      </c>
      <c r="F7091" t="n">
        <v>3272</v>
      </c>
      <c r="G7091">
        <f>(F7091-0,5)/3812</f>
        <v/>
      </c>
      <c r="H7091">
        <f>NORM.S.INV(G7091)</f>
        <v/>
      </c>
      <c r="I7091">
        <f>INDEX(SORT('07_MODELO_NPI'!F$26:F$3837;1;TRUE);F7091)</f>
        <v/>
      </c>
      <c r="K7091" t="n">
        <v>3272</v>
      </c>
      <c r="L7091">
        <f>(K7091-0,5)/3812</f>
        <v/>
      </c>
      <c r="M7091">
        <f>NORM.S.INV(L7091)</f>
        <v/>
      </c>
      <c r="N7091">
        <f>INDEX(SORT('08_MODELO_MULTIPLO'!G$31:G$3842;1;TRUE);K7091)</f>
        <v/>
      </c>
    </row>
    <row r="7092">
      <c r="A7092" t="n">
        <v>3273</v>
      </c>
      <c r="B7092">
        <f>(A7092-0,5)/3812</f>
        <v/>
      </c>
      <c r="C7092">
        <f>NORM.S.INV(B7092)</f>
        <v/>
      </c>
      <c r="D7092">
        <f>INDEX(SORT('06_MODELO_REFS'!F$26:F$3837;1;TRUE);A7092)</f>
        <v/>
      </c>
      <c r="F7092" t="n">
        <v>3273</v>
      </c>
      <c r="G7092">
        <f>(F7092-0,5)/3812</f>
        <v/>
      </c>
      <c r="H7092">
        <f>NORM.S.INV(G7092)</f>
        <v/>
      </c>
      <c r="I7092">
        <f>INDEX(SORT('07_MODELO_NPI'!F$26:F$3837;1;TRUE);F7092)</f>
        <v/>
      </c>
      <c r="K7092" t="n">
        <v>3273</v>
      </c>
      <c r="L7092">
        <f>(K7092-0,5)/3812</f>
        <v/>
      </c>
      <c r="M7092">
        <f>NORM.S.INV(L7092)</f>
        <v/>
      </c>
      <c r="N7092">
        <f>INDEX(SORT('08_MODELO_MULTIPLO'!G$31:G$3842;1;TRUE);K7092)</f>
        <v/>
      </c>
    </row>
    <row r="7093">
      <c r="A7093" t="n">
        <v>3274</v>
      </c>
      <c r="B7093">
        <f>(A7093-0,5)/3812</f>
        <v/>
      </c>
      <c r="C7093">
        <f>NORM.S.INV(B7093)</f>
        <v/>
      </c>
      <c r="D7093">
        <f>INDEX(SORT('06_MODELO_REFS'!F$26:F$3837;1;TRUE);A7093)</f>
        <v/>
      </c>
      <c r="F7093" t="n">
        <v>3274</v>
      </c>
      <c r="G7093">
        <f>(F7093-0,5)/3812</f>
        <v/>
      </c>
      <c r="H7093">
        <f>NORM.S.INV(G7093)</f>
        <v/>
      </c>
      <c r="I7093">
        <f>INDEX(SORT('07_MODELO_NPI'!F$26:F$3837;1;TRUE);F7093)</f>
        <v/>
      </c>
      <c r="K7093" t="n">
        <v>3274</v>
      </c>
      <c r="L7093">
        <f>(K7093-0,5)/3812</f>
        <v/>
      </c>
      <c r="M7093">
        <f>NORM.S.INV(L7093)</f>
        <v/>
      </c>
      <c r="N7093">
        <f>INDEX(SORT('08_MODELO_MULTIPLO'!G$31:G$3842;1;TRUE);K7093)</f>
        <v/>
      </c>
    </row>
    <row r="7094">
      <c r="A7094" t="n">
        <v>3275</v>
      </c>
      <c r="B7094">
        <f>(A7094-0,5)/3812</f>
        <v/>
      </c>
      <c r="C7094">
        <f>NORM.S.INV(B7094)</f>
        <v/>
      </c>
      <c r="D7094">
        <f>INDEX(SORT('06_MODELO_REFS'!F$26:F$3837;1;TRUE);A7094)</f>
        <v/>
      </c>
      <c r="F7094" t="n">
        <v>3275</v>
      </c>
      <c r="G7094">
        <f>(F7094-0,5)/3812</f>
        <v/>
      </c>
      <c r="H7094">
        <f>NORM.S.INV(G7094)</f>
        <v/>
      </c>
      <c r="I7094">
        <f>INDEX(SORT('07_MODELO_NPI'!F$26:F$3837;1;TRUE);F7094)</f>
        <v/>
      </c>
      <c r="K7094" t="n">
        <v>3275</v>
      </c>
      <c r="L7094">
        <f>(K7094-0,5)/3812</f>
        <v/>
      </c>
      <c r="M7094">
        <f>NORM.S.INV(L7094)</f>
        <v/>
      </c>
      <c r="N7094">
        <f>INDEX(SORT('08_MODELO_MULTIPLO'!G$31:G$3842;1;TRUE);K7094)</f>
        <v/>
      </c>
    </row>
    <row r="7095">
      <c r="A7095" t="n">
        <v>3276</v>
      </c>
      <c r="B7095">
        <f>(A7095-0,5)/3812</f>
        <v/>
      </c>
      <c r="C7095">
        <f>NORM.S.INV(B7095)</f>
        <v/>
      </c>
      <c r="D7095">
        <f>INDEX(SORT('06_MODELO_REFS'!F$26:F$3837;1;TRUE);A7095)</f>
        <v/>
      </c>
      <c r="F7095" t="n">
        <v>3276</v>
      </c>
      <c r="G7095">
        <f>(F7095-0,5)/3812</f>
        <v/>
      </c>
      <c r="H7095">
        <f>NORM.S.INV(G7095)</f>
        <v/>
      </c>
      <c r="I7095">
        <f>INDEX(SORT('07_MODELO_NPI'!F$26:F$3837;1;TRUE);F7095)</f>
        <v/>
      </c>
      <c r="K7095" t="n">
        <v>3276</v>
      </c>
      <c r="L7095">
        <f>(K7095-0,5)/3812</f>
        <v/>
      </c>
      <c r="M7095">
        <f>NORM.S.INV(L7095)</f>
        <v/>
      </c>
      <c r="N7095">
        <f>INDEX(SORT('08_MODELO_MULTIPLO'!G$31:G$3842;1;TRUE);K7095)</f>
        <v/>
      </c>
    </row>
    <row r="7096">
      <c r="A7096" t="n">
        <v>3277</v>
      </c>
      <c r="B7096">
        <f>(A7096-0,5)/3812</f>
        <v/>
      </c>
      <c r="C7096">
        <f>NORM.S.INV(B7096)</f>
        <v/>
      </c>
      <c r="D7096">
        <f>INDEX(SORT('06_MODELO_REFS'!F$26:F$3837;1;TRUE);A7096)</f>
        <v/>
      </c>
      <c r="F7096" t="n">
        <v>3277</v>
      </c>
      <c r="G7096">
        <f>(F7096-0,5)/3812</f>
        <v/>
      </c>
      <c r="H7096">
        <f>NORM.S.INV(G7096)</f>
        <v/>
      </c>
      <c r="I7096">
        <f>INDEX(SORT('07_MODELO_NPI'!F$26:F$3837;1;TRUE);F7096)</f>
        <v/>
      </c>
      <c r="K7096" t="n">
        <v>3277</v>
      </c>
      <c r="L7096">
        <f>(K7096-0,5)/3812</f>
        <v/>
      </c>
      <c r="M7096">
        <f>NORM.S.INV(L7096)</f>
        <v/>
      </c>
      <c r="N7096">
        <f>INDEX(SORT('08_MODELO_MULTIPLO'!G$31:G$3842;1;TRUE);K7096)</f>
        <v/>
      </c>
    </row>
    <row r="7097">
      <c r="A7097" t="n">
        <v>3278</v>
      </c>
      <c r="B7097">
        <f>(A7097-0,5)/3812</f>
        <v/>
      </c>
      <c r="C7097">
        <f>NORM.S.INV(B7097)</f>
        <v/>
      </c>
      <c r="D7097">
        <f>INDEX(SORT('06_MODELO_REFS'!F$26:F$3837;1;TRUE);A7097)</f>
        <v/>
      </c>
      <c r="F7097" t="n">
        <v>3278</v>
      </c>
      <c r="G7097">
        <f>(F7097-0,5)/3812</f>
        <v/>
      </c>
      <c r="H7097">
        <f>NORM.S.INV(G7097)</f>
        <v/>
      </c>
      <c r="I7097">
        <f>INDEX(SORT('07_MODELO_NPI'!F$26:F$3837;1;TRUE);F7097)</f>
        <v/>
      </c>
      <c r="K7097" t="n">
        <v>3278</v>
      </c>
      <c r="L7097">
        <f>(K7097-0,5)/3812</f>
        <v/>
      </c>
      <c r="M7097">
        <f>NORM.S.INV(L7097)</f>
        <v/>
      </c>
      <c r="N7097">
        <f>INDEX(SORT('08_MODELO_MULTIPLO'!G$31:G$3842;1;TRUE);K7097)</f>
        <v/>
      </c>
    </row>
    <row r="7098">
      <c r="A7098" t="n">
        <v>3279</v>
      </c>
      <c r="B7098">
        <f>(A7098-0,5)/3812</f>
        <v/>
      </c>
      <c r="C7098">
        <f>NORM.S.INV(B7098)</f>
        <v/>
      </c>
      <c r="D7098">
        <f>INDEX(SORT('06_MODELO_REFS'!F$26:F$3837;1;TRUE);A7098)</f>
        <v/>
      </c>
      <c r="F7098" t="n">
        <v>3279</v>
      </c>
      <c r="G7098">
        <f>(F7098-0,5)/3812</f>
        <v/>
      </c>
      <c r="H7098">
        <f>NORM.S.INV(G7098)</f>
        <v/>
      </c>
      <c r="I7098">
        <f>INDEX(SORT('07_MODELO_NPI'!F$26:F$3837;1;TRUE);F7098)</f>
        <v/>
      </c>
      <c r="K7098" t="n">
        <v>3279</v>
      </c>
      <c r="L7098">
        <f>(K7098-0,5)/3812</f>
        <v/>
      </c>
      <c r="M7098">
        <f>NORM.S.INV(L7098)</f>
        <v/>
      </c>
      <c r="N7098">
        <f>INDEX(SORT('08_MODELO_MULTIPLO'!G$31:G$3842;1;TRUE);K7098)</f>
        <v/>
      </c>
    </row>
    <row r="7099">
      <c r="A7099" t="n">
        <v>3280</v>
      </c>
      <c r="B7099">
        <f>(A7099-0,5)/3812</f>
        <v/>
      </c>
      <c r="C7099">
        <f>NORM.S.INV(B7099)</f>
        <v/>
      </c>
      <c r="D7099">
        <f>INDEX(SORT('06_MODELO_REFS'!F$26:F$3837;1;TRUE);A7099)</f>
        <v/>
      </c>
      <c r="F7099" t="n">
        <v>3280</v>
      </c>
      <c r="G7099">
        <f>(F7099-0,5)/3812</f>
        <v/>
      </c>
      <c r="H7099">
        <f>NORM.S.INV(G7099)</f>
        <v/>
      </c>
      <c r="I7099">
        <f>INDEX(SORT('07_MODELO_NPI'!F$26:F$3837;1;TRUE);F7099)</f>
        <v/>
      </c>
      <c r="K7099" t="n">
        <v>3280</v>
      </c>
      <c r="L7099">
        <f>(K7099-0,5)/3812</f>
        <v/>
      </c>
      <c r="M7099">
        <f>NORM.S.INV(L7099)</f>
        <v/>
      </c>
      <c r="N7099">
        <f>INDEX(SORT('08_MODELO_MULTIPLO'!G$31:G$3842;1;TRUE);K7099)</f>
        <v/>
      </c>
    </row>
    <row r="7100">
      <c r="A7100" t="n">
        <v>3281</v>
      </c>
      <c r="B7100">
        <f>(A7100-0,5)/3812</f>
        <v/>
      </c>
      <c r="C7100">
        <f>NORM.S.INV(B7100)</f>
        <v/>
      </c>
      <c r="D7100">
        <f>INDEX(SORT('06_MODELO_REFS'!F$26:F$3837;1;TRUE);A7100)</f>
        <v/>
      </c>
      <c r="F7100" t="n">
        <v>3281</v>
      </c>
      <c r="G7100">
        <f>(F7100-0,5)/3812</f>
        <v/>
      </c>
      <c r="H7100">
        <f>NORM.S.INV(G7100)</f>
        <v/>
      </c>
      <c r="I7100">
        <f>INDEX(SORT('07_MODELO_NPI'!F$26:F$3837;1;TRUE);F7100)</f>
        <v/>
      </c>
      <c r="K7100" t="n">
        <v>3281</v>
      </c>
      <c r="L7100">
        <f>(K7100-0,5)/3812</f>
        <v/>
      </c>
      <c r="M7100">
        <f>NORM.S.INV(L7100)</f>
        <v/>
      </c>
      <c r="N7100">
        <f>INDEX(SORT('08_MODELO_MULTIPLO'!G$31:G$3842;1;TRUE);K7100)</f>
        <v/>
      </c>
    </row>
    <row r="7101">
      <c r="A7101" t="n">
        <v>3282</v>
      </c>
      <c r="B7101">
        <f>(A7101-0,5)/3812</f>
        <v/>
      </c>
      <c r="C7101">
        <f>NORM.S.INV(B7101)</f>
        <v/>
      </c>
      <c r="D7101">
        <f>INDEX(SORT('06_MODELO_REFS'!F$26:F$3837;1;TRUE);A7101)</f>
        <v/>
      </c>
      <c r="F7101" t="n">
        <v>3282</v>
      </c>
      <c r="G7101">
        <f>(F7101-0,5)/3812</f>
        <v/>
      </c>
      <c r="H7101">
        <f>NORM.S.INV(G7101)</f>
        <v/>
      </c>
      <c r="I7101">
        <f>INDEX(SORT('07_MODELO_NPI'!F$26:F$3837;1;TRUE);F7101)</f>
        <v/>
      </c>
      <c r="K7101" t="n">
        <v>3282</v>
      </c>
      <c r="L7101">
        <f>(K7101-0,5)/3812</f>
        <v/>
      </c>
      <c r="M7101">
        <f>NORM.S.INV(L7101)</f>
        <v/>
      </c>
      <c r="N7101">
        <f>INDEX(SORT('08_MODELO_MULTIPLO'!G$31:G$3842;1;TRUE);K7101)</f>
        <v/>
      </c>
    </row>
    <row r="7102">
      <c r="A7102" t="n">
        <v>3283</v>
      </c>
      <c r="B7102">
        <f>(A7102-0,5)/3812</f>
        <v/>
      </c>
      <c r="C7102">
        <f>NORM.S.INV(B7102)</f>
        <v/>
      </c>
      <c r="D7102">
        <f>INDEX(SORT('06_MODELO_REFS'!F$26:F$3837;1;TRUE);A7102)</f>
        <v/>
      </c>
      <c r="F7102" t="n">
        <v>3283</v>
      </c>
      <c r="G7102">
        <f>(F7102-0,5)/3812</f>
        <v/>
      </c>
      <c r="H7102">
        <f>NORM.S.INV(G7102)</f>
        <v/>
      </c>
      <c r="I7102">
        <f>INDEX(SORT('07_MODELO_NPI'!F$26:F$3837;1;TRUE);F7102)</f>
        <v/>
      </c>
      <c r="K7102" t="n">
        <v>3283</v>
      </c>
      <c r="L7102">
        <f>(K7102-0,5)/3812</f>
        <v/>
      </c>
      <c r="M7102">
        <f>NORM.S.INV(L7102)</f>
        <v/>
      </c>
      <c r="N7102">
        <f>INDEX(SORT('08_MODELO_MULTIPLO'!G$31:G$3842;1;TRUE);K7102)</f>
        <v/>
      </c>
    </row>
    <row r="7103">
      <c r="A7103" t="n">
        <v>3284</v>
      </c>
      <c r="B7103">
        <f>(A7103-0,5)/3812</f>
        <v/>
      </c>
      <c r="C7103">
        <f>NORM.S.INV(B7103)</f>
        <v/>
      </c>
      <c r="D7103">
        <f>INDEX(SORT('06_MODELO_REFS'!F$26:F$3837;1;TRUE);A7103)</f>
        <v/>
      </c>
      <c r="F7103" t="n">
        <v>3284</v>
      </c>
      <c r="G7103">
        <f>(F7103-0,5)/3812</f>
        <v/>
      </c>
      <c r="H7103">
        <f>NORM.S.INV(G7103)</f>
        <v/>
      </c>
      <c r="I7103">
        <f>INDEX(SORT('07_MODELO_NPI'!F$26:F$3837;1;TRUE);F7103)</f>
        <v/>
      </c>
      <c r="K7103" t="n">
        <v>3284</v>
      </c>
      <c r="L7103">
        <f>(K7103-0,5)/3812</f>
        <v/>
      </c>
      <c r="M7103">
        <f>NORM.S.INV(L7103)</f>
        <v/>
      </c>
      <c r="N7103">
        <f>INDEX(SORT('08_MODELO_MULTIPLO'!G$31:G$3842;1;TRUE);K7103)</f>
        <v/>
      </c>
    </row>
    <row r="7104">
      <c r="A7104" t="n">
        <v>3285</v>
      </c>
      <c r="B7104">
        <f>(A7104-0,5)/3812</f>
        <v/>
      </c>
      <c r="C7104">
        <f>NORM.S.INV(B7104)</f>
        <v/>
      </c>
      <c r="D7104">
        <f>INDEX(SORT('06_MODELO_REFS'!F$26:F$3837;1;TRUE);A7104)</f>
        <v/>
      </c>
      <c r="F7104" t="n">
        <v>3285</v>
      </c>
      <c r="G7104">
        <f>(F7104-0,5)/3812</f>
        <v/>
      </c>
      <c r="H7104">
        <f>NORM.S.INV(G7104)</f>
        <v/>
      </c>
      <c r="I7104">
        <f>INDEX(SORT('07_MODELO_NPI'!F$26:F$3837;1;TRUE);F7104)</f>
        <v/>
      </c>
      <c r="K7104" t="n">
        <v>3285</v>
      </c>
      <c r="L7104">
        <f>(K7104-0,5)/3812</f>
        <v/>
      </c>
      <c r="M7104">
        <f>NORM.S.INV(L7104)</f>
        <v/>
      </c>
      <c r="N7104">
        <f>INDEX(SORT('08_MODELO_MULTIPLO'!G$31:G$3842;1;TRUE);K7104)</f>
        <v/>
      </c>
    </row>
    <row r="7105">
      <c r="A7105" t="n">
        <v>3286</v>
      </c>
      <c r="B7105">
        <f>(A7105-0,5)/3812</f>
        <v/>
      </c>
      <c r="C7105">
        <f>NORM.S.INV(B7105)</f>
        <v/>
      </c>
      <c r="D7105">
        <f>INDEX(SORT('06_MODELO_REFS'!F$26:F$3837;1;TRUE);A7105)</f>
        <v/>
      </c>
      <c r="F7105" t="n">
        <v>3286</v>
      </c>
      <c r="G7105">
        <f>(F7105-0,5)/3812</f>
        <v/>
      </c>
      <c r="H7105">
        <f>NORM.S.INV(G7105)</f>
        <v/>
      </c>
      <c r="I7105">
        <f>INDEX(SORT('07_MODELO_NPI'!F$26:F$3837;1;TRUE);F7105)</f>
        <v/>
      </c>
      <c r="K7105" t="n">
        <v>3286</v>
      </c>
      <c r="L7105">
        <f>(K7105-0,5)/3812</f>
        <v/>
      </c>
      <c r="M7105">
        <f>NORM.S.INV(L7105)</f>
        <v/>
      </c>
      <c r="N7105">
        <f>INDEX(SORT('08_MODELO_MULTIPLO'!G$31:G$3842;1;TRUE);K7105)</f>
        <v/>
      </c>
    </row>
    <row r="7106">
      <c r="A7106" t="n">
        <v>3287</v>
      </c>
      <c r="B7106">
        <f>(A7106-0,5)/3812</f>
        <v/>
      </c>
      <c r="C7106">
        <f>NORM.S.INV(B7106)</f>
        <v/>
      </c>
      <c r="D7106">
        <f>INDEX(SORT('06_MODELO_REFS'!F$26:F$3837;1;TRUE);A7106)</f>
        <v/>
      </c>
      <c r="F7106" t="n">
        <v>3287</v>
      </c>
      <c r="G7106">
        <f>(F7106-0,5)/3812</f>
        <v/>
      </c>
      <c r="H7106">
        <f>NORM.S.INV(G7106)</f>
        <v/>
      </c>
      <c r="I7106">
        <f>INDEX(SORT('07_MODELO_NPI'!F$26:F$3837;1;TRUE);F7106)</f>
        <v/>
      </c>
      <c r="K7106" t="n">
        <v>3287</v>
      </c>
      <c r="L7106">
        <f>(K7106-0,5)/3812</f>
        <v/>
      </c>
      <c r="M7106">
        <f>NORM.S.INV(L7106)</f>
        <v/>
      </c>
      <c r="N7106">
        <f>INDEX(SORT('08_MODELO_MULTIPLO'!G$31:G$3842;1;TRUE);K7106)</f>
        <v/>
      </c>
    </row>
    <row r="7107">
      <c r="A7107" t="n">
        <v>3288</v>
      </c>
      <c r="B7107">
        <f>(A7107-0,5)/3812</f>
        <v/>
      </c>
      <c r="C7107">
        <f>NORM.S.INV(B7107)</f>
        <v/>
      </c>
      <c r="D7107">
        <f>INDEX(SORT('06_MODELO_REFS'!F$26:F$3837;1;TRUE);A7107)</f>
        <v/>
      </c>
      <c r="F7107" t="n">
        <v>3288</v>
      </c>
      <c r="G7107">
        <f>(F7107-0,5)/3812</f>
        <v/>
      </c>
      <c r="H7107">
        <f>NORM.S.INV(G7107)</f>
        <v/>
      </c>
      <c r="I7107">
        <f>INDEX(SORT('07_MODELO_NPI'!F$26:F$3837;1;TRUE);F7107)</f>
        <v/>
      </c>
      <c r="K7107" t="n">
        <v>3288</v>
      </c>
      <c r="L7107">
        <f>(K7107-0,5)/3812</f>
        <v/>
      </c>
      <c r="M7107">
        <f>NORM.S.INV(L7107)</f>
        <v/>
      </c>
      <c r="N7107">
        <f>INDEX(SORT('08_MODELO_MULTIPLO'!G$31:G$3842;1;TRUE);K7107)</f>
        <v/>
      </c>
    </row>
    <row r="7108">
      <c r="A7108" t="n">
        <v>3289</v>
      </c>
      <c r="B7108">
        <f>(A7108-0,5)/3812</f>
        <v/>
      </c>
      <c r="C7108">
        <f>NORM.S.INV(B7108)</f>
        <v/>
      </c>
      <c r="D7108">
        <f>INDEX(SORT('06_MODELO_REFS'!F$26:F$3837;1;TRUE);A7108)</f>
        <v/>
      </c>
      <c r="F7108" t="n">
        <v>3289</v>
      </c>
      <c r="G7108">
        <f>(F7108-0,5)/3812</f>
        <v/>
      </c>
      <c r="H7108">
        <f>NORM.S.INV(G7108)</f>
        <v/>
      </c>
      <c r="I7108">
        <f>INDEX(SORT('07_MODELO_NPI'!F$26:F$3837;1;TRUE);F7108)</f>
        <v/>
      </c>
      <c r="K7108" t="n">
        <v>3289</v>
      </c>
      <c r="L7108">
        <f>(K7108-0,5)/3812</f>
        <v/>
      </c>
      <c r="M7108">
        <f>NORM.S.INV(L7108)</f>
        <v/>
      </c>
      <c r="N7108">
        <f>INDEX(SORT('08_MODELO_MULTIPLO'!G$31:G$3842;1;TRUE);K7108)</f>
        <v/>
      </c>
    </row>
    <row r="7109">
      <c r="A7109" t="n">
        <v>3290</v>
      </c>
      <c r="B7109">
        <f>(A7109-0,5)/3812</f>
        <v/>
      </c>
      <c r="C7109">
        <f>NORM.S.INV(B7109)</f>
        <v/>
      </c>
      <c r="D7109">
        <f>INDEX(SORT('06_MODELO_REFS'!F$26:F$3837;1;TRUE);A7109)</f>
        <v/>
      </c>
      <c r="F7109" t="n">
        <v>3290</v>
      </c>
      <c r="G7109">
        <f>(F7109-0,5)/3812</f>
        <v/>
      </c>
      <c r="H7109">
        <f>NORM.S.INV(G7109)</f>
        <v/>
      </c>
      <c r="I7109">
        <f>INDEX(SORT('07_MODELO_NPI'!F$26:F$3837;1;TRUE);F7109)</f>
        <v/>
      </c>
      <c r="K7109" t="n">
        <v>3290</v>
      </c>
      <c r="L7109">
        <f>(K7109-0,5)/3812</f>
        <v/>
      </c>
      <c r="M7109">
        <f>NORM.S.INV(L7109)</f>
        <v/>
      </c>
      <c r="N7109">
        <f>INDEX(SORT('08_MODELO_MULTIPLO'!G$31:G$3842;1;TRUE);K7109)</f>
        <v/>
      </c>
    </row>
    <row r="7110">
      <c r="A7110" t="n">
        <v>3291</v>
      </c>
      <c r="B7110">
        <f>(A7110-0,5)/3812</f>
        <v/>
      </c>
      <c r="C7110">
        <f>NORM.S.INV(B7110)</f>
        <v/>
      </c>
      <c r="D7110">
        <f>INDEX(SORT('06_MODELO_REFS'!F$26:F$3837;1;TRUE);A7110)</f>
        <v/>
      </c>
      <c r="F7110" t="n">
        <v>3291</v>
      </c>
      <c r="G7110">
        <f>(F7110-0,5)/3812</f>
        <v/>
      </c>
      <c r="H7110">
        <f>NORM.S.INV(G7110)</f>
        <v/>
      </c>
      <c r="I7110">
        <f>INDEX(SORT('07_MODELO_NPI'!F$26:F$3837;1;TRUE);F7110)</f>
        <v/>
      </c>
      <c r="K7110" t="n">
        <v>3291</v>
      </c>
      <c r="L7110">
        <f>(K7110-0,5)/3812</f>
        <v/>
      </c>
      <c r="M7110">
        <f>NORM.S.INV(L7110)</f>
        <v/>
      </c>
      <c r="N7110">
        <f>INDEX(SORT('08_MODELO_MULTIPLO'!G$31:G$3842;1;TRUE);K7110)</f>
        <v/>
      </c>
    </row>
    <row r="7111">
      <c r="A7111" t="n">
        <v>3292</v>
      </c>
      <c r="B7111">
        <f>(A7111-0,5)/3812</f>
        <v/>
      </c>
      <c r="C7111">
        <f>NORM.S.INV(B7111)</f>
        <v/>
      </c>
      <c r="D7111">
        <f>INDEX(SORT('06_MODELO_REFS'!F$26:F$3837;1;TRUE);A7111)</f>
        <v/>
      </c>
      <c r="F7111" t="n">
        <v>3292</v>
      </c>
      <c r="G7111">
        <f>(F7111-0,5)/3812</f>
        <v/>
      </c>
      <c r="H7111">
        <f>NORM.S.INV(G7111)</f>
        <v/>
      </c>
      <c r="I7111">
        <f>INDEX(SORT('07_MODELO_NPI'!F$26:F$3837;1;TRUE);F7111)</f>
        <v/>
      </c>
      <c r="K7111" t="n">
        <v>3292</v>
      </c>
      <c r="L7111">
        <f>(K7111-0,5)/3812</f>
        <v/>
      </c>
      <c r="M7111">
        <f>NORM.S.INV(L7111)</f>
        <v/>
      </c>
      <c r="N7111">
        <f>INDEX(SORT('08_MODELO_MULTIPLO'!G$31:G$3842;1;TRUE);K7111)</f>
        <v/>
      </c>
    </row>
    <row r="7112">
      <c r="A7112" t="n">
        <v>3293</v>
      </c>
      <c r="B7112">
        <f>(A7112-0,5)/3812</f>
        <v/>
      </c>
      <c r="C7112">
        <f>NORM.S.INV(B7112)</f>
        <v/>
      </c>
      <c r="D7112">
        <f>INDEX(SORT('06_MODELO_REFS'!F$26:F$3837;1;TRUE);A7112)</f>
        <v/>
      </c>
      <c r="F7112" t="n">
        <v>3293</v>
      </c>
      <c r="G7112">
        <f>(F7112-0,5)/3812</f>
        <v/>
      </c>
      <c r="H7112">
        <f>NORM.S.INV(G7112)</f>
        <v/>
      </c>
      <c r="I7112">
        <f>INDEX(SORT('07_MODELO_NPI'!F$26:F$3837;1;TRUE);F7112)</f>
        <v/>
      </c>
      <c r="K7112" t="n">
        <v>3293</v>
      </c>
      <c r="L7112">
        <f>(K7112-0,5)/3812</f>
        <v/>
      </c>
      <c r="M7112">
        <f>NORM.S.INV(L7112)</f>
        <v/>
      </c>
      <c r="N7112">
        <f>INDEX(SORT('08_MODELO_MULTIPLO'!G$31:G$3842;1;TRUE);K7112)</f>
        <v/>
      </c>
    </row>
    <row r="7113">
      <c r="A7113" t="n">
        <v>3294</v>
      </c>
      <c r="B7113">
        <f>(A7113-0,5)/3812</f>
        <v/>
      </c>
      <c r="C7113">
        <f>NORM.S.INV(B7113)</f>
        <v/>
      </c>
      <c r="D7113">
        <f>INDEX(SORT('06_MODELO_REFS'!F$26:F$3837;1;TRUE);A7113)</f>
        <v/>
      </c>
      <c r="F7113" t="n">
        <v>3294</v>
      </c>
      <c r="G7113">
        <f>(F7113-0,5)/3812</f>
        <v/>
      </c>
      <c r="H7113">
        <f>NORM.S.INV(G7113)</f>
        <v/>
      </c>
      <c r="I7113">
        <f>INDEX(SORT('07_MODELO_NPI'!F$26:F$3837;1;TRUE);F7113)</f>
        <v/>
      </c>
      <c r="K7113" t="n">
        <v>3294</v>
      </c>
      <c r="L7113">
        <f>(K7113-0,5)/3812</f>
        <v/>
      </c>
      <c r="M7113">
        <f>NORM.S.INV(L7113)</f>
        <v/>
      </c>
      <c r="N7113">
        <f>INDEX(SORT('08_MODELO_MULTIPLO'!G$31:G$3842;1;TRUE);K7113)</f>
        <v/>
      </c>
    </row>
    <row r="7114">
      <c r="A7114" t="n">
        <v>3295</v>
      </c>
      <c r="B7114">
        <f>(A7114-0,5)/3812</f>
        <v/>
      </c>
      <c r="C7114">
        <f>NORM.S.INV(B7114)</f>
        <v/>
      </c>
      <c r="D7114">
        <f>INDEX(SORT('06_MODELO_REFS'!F$26:F$3837;1;TRUE);A7114)</f>
        <v/>
      </c>
      <c r="F7114" t="n">
        <v>3295</v>
      </c>
      <c r="G7114">
        <f>(F7114-0,5)/3812</f>
        <v/>
      </c>
      <c r="H7114">
        <f>NORM.S.INV(G7114)</f>
        <v/>
      </c>
      <c r="I7114">
        <f>INDEX(SORT('07_MODELO_NPI'!F$26:F$3837;1;TRUE);F7114)</f>
        <v/>
      </c>
      <c r="K7114" t="n">
        <v>3295</v>
      </c>
      <c r="L7114">
        <f>(K7114-0,5)/3812</f>
        <v/>
      </c>
      <c r="M7114">
        <f>NORM.S.INV(L7114)</f>
        <v/>
      </c>
      <c r="N7114">
        <f>INDEX(SORT('08_MODELO_MULTIPLO'!G$31:G$3842;1;TRUE);K7114)</f>
        <v/>
      </c>
    </row>
    <row r="7115">
      <c r="A7115" t="n">
        <v>3296</v>
      </c>
      <c r="B7115">
        <f>(A7115-0,5)/3812</f>
        <v/>
      </c>
      <c r="C7115">
        <f>NORM.S.INV(B7115)</f>
        <v/>
      </c>
      <c r="D7115">
        <f>INDEX(SORT('06_MODELO_REFS'!F$26:F$3837;1;TRUE);A7115)</f>
        <v/>
      </c>
      <c r="F7115" t="n">
        <v>3296</v>
      </c>
      <c r="G7115">
        <f>(F7115-0,5)/3812</f>
        <v/>
      </c>
      <c r="H7115">
        <f>NORM.S.INV(G7115)</f>
        <v/>
      </c>
      <c r="I7115">
        <f>INDEX(SORT('07_MODELO_NPI'!F$26:F$3837;1;TRUE);F7115)</f>
        <v/>
      </c>
      <c r="K7115" t="n">
        <v>3296</v>
      </c>
      <c r="L7115">
        <f>(K7115-0,5)/3812</f>
        <v/>
      </c>
      <c r="M7115">
        <f>NORM.S.INV(L7115)</f>
        <v/>
      </c>
      <c r="N7115">
        <f>INDEX(SORT('08_MODELO_MULTIPLO'!G$31:G$3842;1;TRUE);K7115)</f>
        <v/>
      </c>
    </row>
    <row r="7116">
      <c r="A7116" t="n">
        <v>3297</v>
      </c>
      <c r="B7116">
        <f>(A7116-0,5)/3812</f>
        <v/>
      </c>
      <c r="C7116">
        <f>NORM.S.INV(B7116)</f>
        <v/>
      </c>
      <c r="D7116">
        <f>INDEX(SORT('06_MODELO_REFS'!F$26:F$3837;1;TRUE);A7116)</f>
        <v/>
      </c>
      <c r="F7116" t="n">
        <v>3297</v>
      </c>
      <c r="G7116">
        <f>(F7116-0,5)/3812</f>
        <v/>
      </c>
      <c r="H7116">
        <f>NORM.S.INV(G7116)</f>
        <v/>
      </c>
      <c r="I7116">
        <f>INDEX(SORT('07_MODELO_NPI'!F$26:F$3837;1;TRUE);F7116)</f>
        <v/>
      </c>
      <c r="K7116" t="n">
        <v>3297</v>
      </c>
      <c r="L7116">
        <f>(K7116-0,5)/3812</f>
        <v/>
      </c>
      <c r="M7116">
        <f>NORM.S.INV(L7116)</f>
        <v/>
      </c>
      <c r="N7116">
        <f>INDEX(SORT('08_MODELO_MULTIPLO'!G$31:G$3842;1;TRUE);K7116)</f>
        <v/>
      </c>
    </row>
    <row r="7117">
      <c r="A7117" t="n">
        <v>3298</v>
      </c>
      <c r="B7117">
        <f>(A7117-0,5)/3812</f>
        <v/>
      </c>
      <c r="C7117">
        <f>NORM.S.INV(B7117)</f>
        <v/>
      </c>
      <c r="D7117">
        <f>INDEX(SORT('06_MODELO_REFS'!F$26:F$3837;1;TRUE);A7117)</f>
        <v/>
      </c>
      <c r="F7117" t="n">
        <v>3298</v>
      </c>
      <c r="G7117">
        <f>(F7117-0,5)/3812</f>
        <v/>
      </c>
      <c r="H7117">
        <f>NORM.S.INV(G7117)</f>
        <v/>
      </c>
      <c r="I7117">
        <f>INDEX(SORT('07_MODELO_NPI'!F$26:F$3837;1;TRUE);F7117)</f>
        <v/>
      </c>
      <c r="K7117" t="n">
        <v>3298</v>
      </c>
      <c r="L7117">
        <f>(K7117-0,5)/3812</f>
        <v/>
      </c>
      <c r="M7117">
        <f>NORM.S.INV(L7117)</f>
        <v/>
      </c>
      <c r="N7117">
        <f>INDEX(SORT('08_MODELO_MULTIPLO'!G$31:G$3842;1;TRUE);K7117)</f>
        <v/>
      </c>
    </row>
    <row r="7118">
      <c r="A7118" t="n">
        <v>3299</v>
      </c>
      <c r="B7118">
        <f>(A7118-0,5)/3812</f>
        <v/>
      </c>
      <c r="C7118">
        <f>NORM.S.INV(B7118)</f>
        <v/>
      </c>
      <c r="D7118">
        <f>INDEX(SORT('06_MODELO_REFS'!F$26:F$3837;1;TRUE);A7118)</f>
        <v/>
      </c>
      <c r="F7118" t="n">
        <v>3299</v>
      </c>
      <c r="G7118">
        <f>(F7118-0,5)/3812</f>
        <v/>
      </c>
      <c r="H7118">
        <f>NORM.S.INV(G7118)</f>
        <v/>
      </c>
      <c r="I7118">
        <f>INDEX(SORT('07_MODELO_NPI'!F$26:F$3837;1;TRUE);F7118)</f>
        <v/>
      </c>
      <c r="K7118" t="n">
        <v>3299</v>
      </c>
      <c r="L7118">
        <f>(K7118-0,5)/3812</f>
        <v/>
      </c>
      <c r="M7118">
        <f>NORM.S.INV(L7118)</f>
        <v/>
      </c>
      <c r="N7118">
        <f>INDEX(SORT('08_MODELO_MULTIPLO'!G$31:G$3842;1;TRUE);K7118)</f>
        <v/>
      </c>
    </row>
    <row r="7119">
      <c r="A7119" t="n">
        <v>3300</v>
      </c>
      <c r="B7119">
        <f>(A7119-0,5)/3812</f>
        <v/>
      </c>
      <c r="C7119">
        <f>NORM.S.INV(B7119)</f>
        <v/>
      </c>
      <c r="D7119">
        <f>INDEX(SORT('06_MODELO_REFS'!F$26:F$3837;1;TRUE);A7119)</f>
        <v/>
      </c>
      <c r="F7119" t="n">
        <v>3300</v>
      </c>
      <c r="G7119">
        <f>(F7119-0,5)/3812</f>
        <v/>
      </c>
      <c r="H7119">
        <f>NORM.S.INV(G7119)</f>
        <v/>
      </c>
      <c r="I7119">
        <f>INDEX(SORT('07_MODELO_NPI'!F$26:F$3837;1;TRUE);F7119)</f>
        <v/>
      </c>
      <c r="K7119" t="n">
        <v>3300</v>
      </c>
      <c r="L7119">
        <f>(K7119-0,5)/3812</f>
        <v/>
      </c>
      <c r="M7119">
        <f>NORM.S.INV(L7119)</f>
        <v/>
      </c>
      <c r="N7119">
        <f>INDEX(SORT('08_MODELO_MULTIPLO'!G$31:G$3842;1;TRUE);K7119)</f>
        <v/>
      </c>
    </row>
    <row r="7120">
      <c r="A7120" t="n">
        <v>3301</v>
      </c>
      <c r="B7120">
        <f>(A7120-0,5)/3812</f>
        <v/>
      </c>
      <c r="C7120">
        <f>NORM.S.INV(B7120)</f>
        <v/>
      </c>
      <c r="D7120">
        <f>INDEX(SORT('06_MODELO_REFS'!F$26:F$3837;1;TRUE);A7120)</f>
        <v/>
      </c>
      <c r="F7120" t="n">
        <v>3301</v>
      </c>
      <c r="G7120">
        <f>(F7120-0,5)/3812</f>
        <v/>
      </c>
      <c r="H7120">
        <f>NORM.S.INV(G7120)</f>
        <v/>
      </c>
      <c r="I7120">
        <f>INDEX(SORT('07_MODELO_NPI'!F$26:F$3837;1;TRUE);F7120)</f>
        <v/>
      </c>
      <c r="K7120" t="n">
        <v>3301</v>
      </c>
      <c r="L7120">
        <f>(K7120-0,5)/3812</f>
        <v/>
      </c>
      <c r="M7120">
        <f>NORM.S.INV(L7120)</f>
        <v/>
      </c>
      <c r="N7120">
        <f>INDEX(SORT('08_MODELO_MULTIPLO'!G$31:G$3842;1;TRUE);K7120)</f>
        <v/>
      </c>
    </row>
    <row r="7121">
      <c r="A7121" t="n">
        <v>3302</v>
      </c>
      <c r="B7121">
        <f>(A7121-0,5)/3812</f>
        <v/>
      </c>
      <c r="C7121">
        <f>NORM.S.INV(B7121)</f>
        <v/>
      </c>
      <c r="D7121">
        <f>INDEX(SORT('06_MODELO_REFS'!F$26:F$3837;1;TRUE);A7121)</f>
        <v/>
      </c>
      <c r="F7121" t="n">
        <v>3302</v>
      </c>
      <c r="G7121">
        <f>(F7121-0,5)/3812</f>
        <v/>
      </c>
      <c r="H7121">
        <f>NORM.S.INV(G7121)</f>
        <v/>
      </c>
      <c r="I7121">
        <f>INDEX(SORT('07_MODELO_NPI'!F$26:F$3837;1;TRUE);F7121)</f>
        <v/>
      </c>
      <c r="K7121" t="n">
        <v>3302</v>
      </c>
      <c r="L7121">
        <f>(K7121-0,5)/3812</f>
        <v/>
      </c>
      <c r="M7121">
        <f>NORM.S.INV(L7121)</f>
        <v/>
      </c>
      <c r="N7121">
        <f>INDEX(SORT('08_MODELO_MULTIPLO'!G$31:G$3842;1;TRUE);K7121)</f>
        <v/>
      </c>
    </row>
    <row r="7122">
      <c r="A7122" t="n">
        <v>3303</v>
      </c>
      <c r="B7122">
        <f>(A7122-0,5)/3812</f>
        <v/>
      </c>
      <c r="C7122">
        <f>NORM.S.INV(B7122)</f>
        <v/>
      </c>
      <c r="D7122">
        <f>INDEX(SORT('06_MODELO_REFS'!F$26:F$3837;1;TRUE);A7122)</f>
        <v/>
      </c>
      <c r="F7122" t="n">
        <v>3303</v>
      </c>
      <c r="G7122">
        <f>(F7122-0,5)/3812</f>
        <v/>
      </c>
      <c r="H7122">
        <f>NORM.S.INV(G7122)</f>
        <v/>
      </c>
      <c r="I7122">
        <f>INDEX(SORT('07_MODELO_NPI'!F$26:F$3837;1;TRUE);F7122)</f>
        <v/>
      </c>
      <c r="K7122" t="n">
        <v>3303</v>
      </c>
      <c r="L7122">
        <f>(K7122-0,5)/3812</f>
        <v/>
      </c>
      <c r="M7122">
        <f>NORM.S.INV(L7122)</f>
        <v/>
      </c>
      <c r="N7122">
        <f>INDEX(SORT('08_MODELO_MULTIPLO'!G$31:G$3842;1;TRUE);K7122)</f>
        <v/>
      </c>
    </row>
    <row r="7123">
      <c r="A7123" t="n">
        <v>3304</v>
      </c>
      <c r="B7123">
        <f>(A7123-0,5)/3812</f>
        <v/>
      </c>
      <c r="C7123">
        <f>NORM.S.INV(B7123)</f>
        <v/>
      </c>
      <c r="D7123">
        <f>INDEX(SORT('06_MODELO_REFS'!F$26:F$3837;1;TRUE);A7123)</f>
        <v/>
      </c>
      <c r="F7123" t="n">
        <v>3304</v>
      </c>
      <c r="G7123">
        <f>(F7123-0,5)/3812</f>
        <v/>
      </c>
      <c r="H7123">
        <f>NORM.S.INV(G7123)</f>
        <v/>
      </c>
      <c r="I7123">
        <f>INDEX(SORT('07_MODELO_NPI'!F$26:F$3837;1;TRUE);F7123)</f>
        <v/>
      </c>
      <c r="K7123" t="n">
        <v>3304</v>
      </c>
      <c r="L7123">
        <f>(K7123-0,5)/3812</f>
        <v/>
      </c>
      <c r="M7123">
        <f>NORM.S.INV(L7123)</f>
        <v/>
      </c>
      <c r="N7123">
        <f>INDEX(SORT('08_MODELO_MULTIPLO'!G$31:G$3842;1;TRUE);K7123)</f>
        <v/>
      </c>
    </row>
    <row r="7124">
      <c r="A7124" t="n">
        <v>3305</v>
      </c>
      <c r="B7124">
        <f>(A7124-0,5)/3812</f>
        <v/>
      </c>
      <c r="C7124">
        <f>NORM.S.INV(B7124)</f>
        <v/>
      </c>
      <c r="D7124">
        <f>INDEX(SORT('06_MODELO_REFS'!F$26:F$3837;1;TRUE);A7124)</f>
        <v/>
      </c>
      <c r="F7124" t="n">
        <v>3305</v>
      </c>
      <c r="G7124">
        <f>(F7124-0,5)/3812</f>
        <v/>
      </c>
      <c r="H7124">
        <f>NORM.S.INV(G7124)</f>
        <v/>
      </c>
      <c r="I7124">
        <f>INDEX(SORT('07_MODELO_NPI'!F$26:F$3837;1;TRUE);F7124)</f>
        <v/>
      </c>
      <c r="K7124" t="n">
        <v>3305</v>
      </c>
      <c r="L7124">
        <f>(K7124-0,5)/3812</f>
        <v/>
      </c>
      <c r="M7124">
        <f>NORM.S.INV(L7124)</f>
        <v/>
      </c>
      <c r="N7124">
        <f>INDEX(SORT('08_MODELO_MULTIPLO'!G$31:G$3842;1;TRUE);K7124)</f>
        <v/>
      </c>
    </row>
    <row r="7125">
      <c r="A7125" t="n">
        <v>3306</v>
      </c>
      <c r="B7125">
        <f>(A7125-0,5)/3812</f>
        <v/>
      </c>
      <c r="C7125">
        <f>NORM.S.INV(B7125)</f>
        <v/>
      </c>
      <c r="D7125">
        <f>INDEX(SORT('06_MODELO_REFS'!F$26:F$3837;1;TRUE);A7125)</f>
        <v/>
      </c>
      <c r="F7125" t="n">
        <v>3306</v>
      </c>
      <c r="G7125">
        <f>(F7125-0,5)/3812</f>
        <v/>
      </c>
      <c r="H7125">
        <f>NORM.S.INV(G7125)</f>
        <v/>
      </c>
      <c r="I7125">
        <f>INDEX(SORT('07_MODELO_NPI'!F$26:F$3837;1;TRUE);F7125)</f>
        <v/>
      </c>
      <c r="K7125" t="n">
        <v>3306</v>
      </c>
      <c r="L7125">
        <f>(K7125-0,5)/3812</f>
        <v/>
      </c>
      <c r="M7125">
        <f>NORM.S.INV(L7125)</f>
        <v/>
      </c>
      <c r="N7125">
        <f>INDEX(SORT('08_MODELO_MULTIPLO'!G$31:G$3842;1;TRUE);K7125)</f>
        <v/>
      </c>
    </row>
    <row r="7126">
      <c r="A7126" t="n">
        <v>3307</v>
      </c>
      <c r="B7126">
        <f>(A7126-0,5)/3812</f>
        <v/>
      </c>
      <c r="C7126">
        <f>NORM.S.INV(B7126)</f>
        <v/>
      </c>
      <c r="D7126">
        <f>INDEX(SORT('06_MODELO_REFS'!F$26:F$3837;1;TRUE);A7126)</f>
        <v/>
      </c>
      <c r="F7126" t="n">
        <v>3307</v>
      </c>
      <c r="G7126">
        <f>(F7126-0,5)/3812</f>
        <v/>
      </c>
      <c r="H7126">
        <f>NORM.S.INV(G7126)</f>
        <v/>
      </c>
      <c r="I7126">
        <f>INDEX(SORT('07_MODELO_NPI'!F$26:F$3837;1;TRUE);F7126)</f>
        <v/>
      </c>
      <c r="K7126" t="n">
        <v>3307</v>
      </c>
      <c r="L7126">
        <f>(K7126-0,5)/3812</f>
        <v/>
      </c>
      <c r="M7126">
        <f>NORM.S.INV(L7126)</f>
        <v/>
      </c>
      <c r="N7126">
        <f>INDEX(SORT('08_MODELO_MULTIPLO'!G$31:G$3842;1;TRUE);K7126)</f>
        <v/>
      </c>
    </row>
    <row r="7127">
      <c r="A7127" t="n">
        <v>3308</v>
      </c>
      <c r="B7127">
        <f>(A7127-0,5)/3812</f>
        <v/>
      </c>
      <c r="C7127">
        <f>NORM.S.INV(B7127)</f>
        <v/>
      </c>
      <c r="D7127">
        <f>INDEX(SORT('06_MODELO_REFS'!F$26:F$3837;1;TRUE);A7127)</f>
        <v/>
      </c>
      <c r="F7127" t="n">
        <v>3308</v>
      </c>
      <c r="G7127">
        <f>(F7127-0,5)/3812</f>
        <v/>
      </c>
      <c r="H7127">
        <f>NORM.S.INV(G7127)</f>
        <v/>
      </c>
      <c r="I7127">
        <f>INDEX(SORT('07_MODELO_NPI'!F$26:F$3837;1;TRUE);F7127)</f>
        <v/>
      </c>
      <c r="K7127" t="n">
        <v>3308</v>
      </c>
      <c r="L7127">
        <f>(K7127-0,5)/3812</f>
        <v/>
      </c>
      <c r="M7127">
        <f>NORM.S.INV(L7127)</f>
        <v/>
      </c>
      <c r="N7127">
        <f>INDEX(SORT('08_MODELO_MULTIPLO'!G$31:G$3842;1;TRUE);K7127)</f>
        <v/>
      </c>
    </row>
    <row r="7128">
      <c r="A7128" t="n">
        <v>3309</v>
      </c>
      <c r="B7128">
        <f>(A7128-0,5)/3812</f>
        <v/>
      </c>
      <c r="C7128">
        <f>NORM.S.INV(B7128)</f>
        <v/>
      </c>
      <c r="D7128">
        <f>INDEX(SORT('06_MODELO_REFS'!F$26:F$3837;1;TRUE);A7128)</f>
        <v/>
      </c>
      <c r="F7128" t="n">
        <v>3309</v>
      </c>
      <c r="G7128">
        <f>(F7128-0,5)/3812</f>
        <v/>
      </c>
      <c r="H7128">
        <f>NORM.S.INV(G7128)</f>
        <v/>
      </c>
      <c r="I7128">
        <f>INDEX(SORT('07_MODELO_NPI'!F$26:F$3837;1;TRUE);F7128)</f>
        <v/>
      </c>
      <c r="K7128" t="n">
        <v>3309</v>
      </c>
      <c r="L7128">
        <f>(K7128-0,5)/3812</f>
        <v/>
      </c>
      <c r="M7128">
        <f>NORM.S.INV(L7128)</f>
        <v/>
      </c>
      <c r="N7128">
        <f>INDEX(SORT('08_MODELO_MULTIPLO'!G$31:G$3842;1;TRUE);K7128)</f>
        <v/>
      </c>
    </row>
    <row r="7129">
      <c r="A7129" t="n">
        <v>3310</v>
      </c>
      <c r="B7129">
        <f>(A7129-0,5)/3812</f>
        <v/>
      </c>
      <c r="C7129">
        <f>NORM.S.INV(B7129)</f>
        <v/>
      </c>
      <c r="D7129">
        <f>INDEX(SORT('06_MODELO_REFS'!F$26:F$3837;1;TRUE);A7129)</f>
        <v/>
      </c>
      <c r="F7129" t="n">
        <v>3310</v>
      </c>
      <c r="G7129">
        <f>(F7129-0,5)/3812</f>
        <v/>
      </c>
      <c r="H7129">
        <f>NORM.S.INV(G7129)</f>
        <v/>
      </c>
      <c r="I7129">
        <f>INDEX(SORT('07_MODELO_NPI'!F$26:F$3837;1;TRUE);F7129)</f>
        <v/>
      </c>
      <c r="K7129" t="n">
        <v>3310</v>
      </c>
      <c r="L7129">
        <f>(K7129-0,5)/3812</f>
        <v/>
      </c>
      <c r="M7129">
        <f>NORM.S.INV(L7129)</f>
        <v/>
      </c>
      <c r="N7129">
        <f>INDEX(SORT('08_MODELO_MULTIPLO'!G$31:G$3842;1;TRUE);K7129)</f>
        <v/>
      </c>
    </row>
    <row r="7130">
      <c r="A7130" t="n">
        <v>3311</v>
      </c>
      <c r="B7130">
        <f>(A7130-0,5)/3812</f>
        <v/>
      </c>
      <c r="C7130">
        <f>NORM.S.INV(B7130)</f>
        <v/>
      </c>
      <c r="D7130">
        <f>INDEX(SORT('06_MODELO_REFS'!F$26:F$3837;1;TRUE);A7130)</f>
        <v/>
      </c>
      <c r="F7130" t="n">
        <v>3311</v>
      </c>
      <c r="G7130">
        <f>(F7130-0,5)/3812</f>
        <v/>
      </c>
      <c r="H7130">
        <f>NORM.S.INV(G7130)</f>
        <v/>
      </c>
      <c r="I7130">
        <f>INDEX(SORT('07_MODELO_NPI'!F$26:F$3837;1;TRUE);F7130)</f>
        <v/>
      </c>
      <c r="K7130" t="n">
        <v>3311</v>
      </c>
      <c r="L7130">
        <f>(K7130-0,5)/3812</f>
        <v/>
      </c>
      <c r="M7130">
        <f>NORM.S.INV(L7130)</f>
        <v/>
      </c>
      <c r="N7130">
        <f>INDEX(SORT('08_MODELO_MULTIPLO'!G$31:G$3842;1;TRUE);K7130)</f>
        <v/>
      </c>
    </row>
    <row r="7131">
      <c r="A7131" t="n">
        <v>3312</v>
      </c>
      <c r="B7131">
        <f>(A7131-0,5)/3812</f>
        <v/>
      </c>
      <c r="C7131">
        <f>NORM.S.INV(B7131)</f>
        <v/>
      </c>
      <c r="D7131">
        <f>INDEX(SORT('06_MODELO_REFS'!F$26:F$3837;1;TRUE);A7131)</f>
        <v/>
      </c>
      <c r="F7131" t="n">
        <v>3312</v>
      </c>
      <c r="G7131">
        <f>(F7131-0,5)/3812</f>
        <v/>
      </c>
      <c r="H7131">
        <f>NORM.S.INV(G7131)</f>
        <v/>
      </c>
      <c r="I7131">
        <f>INDEX(SORT('07_MODELO_NPI'!F$26:F$3837;1;TRUE);F7131)</f>
        <v/>
      </c>
      <c r="K7131" t="n">
        <v>3312</v>
      </c>
      <c r="L7131">
        <f>(K7131-0,5)/3812</f>
        <v/>
      </c>
      <c r="M7131">
        <f>NORM.S.INV(L7131)</f>
        <v/>
      </c>
      <c r="N7131">
        <f>INDEX(SORT('08_MODELO_MULTIPLO'!G$31:G$3842;1;TRUE);K7131)</f>
        <v/>
      </c>
    </row>
    <row r="7132">
      <c r="A7132" t="n">
        <v>3313</v>
      </c>
      <c r="B7132">
        <f>(A7132-0,5)/3812</f>
        <v/>
      </c>
      <c r="C7132">
        <f>NORM.S.INV(B7132)</f>
        <v/>
      </c>
      <c r="D7132">
        <f>INDEX(SORT('06_MODELO_REFS'!F$26:F$3837;1;TRUE);A7132)</f>
        <v/>
      </c>
      <c r="F7132" t="n">
        <v>3313</v>
      </c>
      <c r="G7132">
        <f>(F7132-0,5)/3812</f>
        <v/>
      </c>
      <c r="H7132">
        <f>NORM.S.INV(G7132)</f>
        <v/>
      </c>
      <c r="I7132">
        <f>INDEX(SORT('07_MODELO_NPI'!F$26:F$3837;1;TRUE);F7132)</f>
        <v/>
      </c>
      <c r="K7132" t="n">
        <v>3313</v>
      </c>
      <c r="L7132">
        <f>(K7132-0,5)/3812</f>
        <v/>
      </c>
      <c r="M7132">
        <f>NORM.S.INV(L7132)</f>
        <v/>
      </c>
      <c r="N7132">
        <f>INDEX(SORT('08_MODELO_MULTIPLO'!G$31:G$3842;1;TRUE);K7132)</f>
        <v/>
      </c>
    </row>
    <row r="7133">
      <c r="A7133" t="n">
        <v>3314</v>
      </c>
      <c r="B7133">
        <f>(A7133-0,5)/3812</f>
        <v/>
      </c>
      <c r="C7133">
        <f>NORM.S.INV(B7133)</f>
        <v/>
      </c>
      <c r="D7133">
        <f>INDEX(SORT('06_MODELO_REFS'!F$26:F$3837;1;TRUE);A7133)</f>
        <v/>
      </c>
      <c r="F7133" t="n">
        <v>3314</v>
      </c>
      <c r="G7133">
        <f>(F7133-0,5)/3812</f>
        <v/>
      </c>
      <c r="H7133">
        <f>NORM.S.INV(G7133)</f>
        <v/>
      </c>
      <c r="I7133">
        <f>INDEX(SORT('07_MODELO_NPI'!F$26:F$3837;1;TRUE);F7133)</f>
        <v/>
      </c>
      <c r="K7133" t="n">
        <v>3314</v>
      </c>
      <c r="L7133">
        <f>(K7133-0,5)/3812</f>
        <v/>
      </c>
      <c r="M7133">
        <f>NORM.S.INV(L7133)</f>
        <v/>
      </c>
      <c r="N7133">
        <f>INDEX(SORT('08_MODELO_MULTIPLO'!G$31:G$3842;1;TRUE);K7133)</f>
        <v/>
      </c>
    </row>
    <row r="7134">
      <c r="A7134" t="n">
        <v>3315</v>
      </c>
      <c r="B7134">
        <f>(A7134-0,5)/3812</f>
        <v/>
      </c>
      <c r="C7134">
        <f>NORM.S.INV(B7134)</f>
        <v/>
      </c>
      <c r="D7134">
        <f>INDEX(SORT('06_MODELO_REFS'!F$26:F$3837;1;TRUE);A7134)</f>
        <v/>
      </c>
      <c r="F7134" t="n">
        <v>3315</v>
      </c>
      <c r="G7134">
        <f>(F7134-0,5)/3812</f>
        <v/>
      </c>
      <c r="H7134">
        <f>NORM.S.INV(G7134)</f>
        <v/>
      </c>
      <c r="I7134">
        <f>INDEX(SORT('07_MODELO_NPI'!F$26:F$3837;1;TRUE);F7134)</f>
        <v/>
      </c>
      <c r="K7134" t="n">
        <v>3315</v>
      </c>
      <c r="L7134">
        <f>(K7134-0,5)/3812</f>
        <v/>
      </c>
      <c r="M7134">
        <f>NORM.S.INV(L7134)</f>
        <v/>
      </c>
      <c r="N7134">
        <f>INDEX(SORT('08_MODELO_MULTIPLO'!G$31:G$3842;1;TRUE);K7134)</f>
        <v/>
      </c>
    </row>
    <row r="7135">
      <c r="A7135" t="n">
        <v>3316</v>
      </c>
      <c r="B7135">
        <f>(A7135-0,5)/3812</f>
        <v/>
      </c>
      <c r="C7135">
        <f>NORM.S.INV(B7135)</f>
        <v/>
      </c>
      <c r="D7135">
        <f>INDEX(SORT('06_MODELO_REFS'!F$26:F$3837;1;TRUE);A7135)</f>
        <v/>
      </c>
      <c r="F7135" t="n">
        <v>3316</v>
      </c>
      <c r="G7135">
        <f>(F7135-0,5)/3812</f>
        <v/>
      </c>
      <c r="H7135">
        <f>NORM.S.INV(G7135)</f>
        <v/>
      </c>
      <c r="I7135">
        <f>INDEX(SORT('07_MODELO_NPI'!F$26:F$3837;1;TRUE);F7135)</f>
        <v/>
      </c>
      <c r="K7135" t="n">
        <v>3316</v>
      </c>
      <c r="L7135">
        <f>(K7135-0,5)/3812</f>
        <v/>
      </c>
      <c r="M7135">
        <f>NORM.S.INV(L7135)</f>
        <v/>
      </c>
      <c r="N7135">
        <f>INDEX(SORT('08_MODELO_MULTIPLO'!G$31:G$3842;1;TRUE);K7135)</f>
        <v/>
      </c>
    </row>
    <row r="7136">
      <c r="A7136" t="n">
        <v>3317</v>
      </c>
      <c r="B7136">
        <f>(A7136-0,5)/3812</f>
        <v/>
      </c>
      <c r="C7136">
        <f>NORM.S.INV(B7136)</f>
        <v/>
      </c>
      <c r="D7136">
        <f>INDEX(SORT('06_MODELO_REFS'!F$26:F$3837;1;TRUE);A7136)</f>
        <v/>
      </c>
      <c r="F7136" t="n">
        <v>3317</v>
      </c>
      <c r="G7136">
        <f>(F7136-0,5)/3812</f>
        <v/>
      </c>
      <c r="H7136">
        <f>NORM.S.INV(G7136)</f>
        <v/>
      </c>
      <c r="I7136">
        <f>INDEX(SORT('07_MODELO_NPI'!F$26:F$3837;1;TRUE);F7136)</f>
        <v/>
      </c>
      <c r="K7136" t="n">
        <v>3317</v>
      </c>
      <c r="L7136">
        <f>(K7136-0,5)/3812</f>
        <v/>
      </c>
      <c r="M7136">
        <f>NORM.S.INV(L7136)</f>
        <v/>
      </c>
      <c r="N7136">
        <f>INDEX(SORT('08_MODELO_MULTIPLO'!G$31:G$3842;1;TRUE);K7136)</f>
        <v/>
      </c>
    </row>
    <row r="7137">
      <c r="A7137" t="n">
        <v>3318</v>
      </c>
      <c r="B7137">
        <f>(A7137-0,5)/3812</f>
        <v/>
      </c>
      <c r="C7137">
        <f>NORM.S.INV(B7137)</f>
        <v/>
      </c>
      <c r="D7137">
        <f>INDEX(SORT('06_MODELO_REFS'!F$26:F$3837;1;TRUE);A7137)</f>
        <v/>
      </c>
      <c r="F7137" t="n">
        <v>3318</v>
      </c>
      <c r="G7137">
        <f>(F7137-0,5)/3812</f>
        <v/>
      </c>
      <c r="H7137">
        <f>NORM.S.INV(G7137)</f>
        <v/>
      </c>
      <c r="I7137">
        <f>INDEX(SORT('07_MODELO_NPI'!F$26:F$3837;1;TRUE);F7137)</f>
        <v/>
      </c>
      <c r="K7137" t="n">
        <v>3318</v>
      </c>
      <c r="L7137">
        <f>(K7137-0,5)/3812</f>
        <v/>
      </c>
      <c r="M7137">
        <f>NORM.S.INV(L7137)</f>
        <v/>
      </c>
      <c r="N7137">
        <f>INDEX(SORT('08_MODELO_MULTIPLO'!G$31:G$3842;1;TRUE);K7137)</f>
        <v/>
      </c>
    </row>
    <row r="7138">
      <c r="A7138" t="n">
        <v>3319</v>
      </c>
      <c r="B7138">
        <f>(A7138-0,5)/3812</f>
        <v/>
      </c>
      <c r="C7138">
        <f>NORM.S.INV(B7138)</f>
        <v/>
      </c>
      <c r="D7138">
        <f>INDEX(SORT('06_MODELO_REFS'!F$26:F$3837;1;TRUE);A7138)</f>
        <v/>
      </c>
      <c r="F7138" t="n">
        <v>3319</v>
      </c>
      <c r="G7138">
        <f>(F7138-0,5)/3812</f>
        <v/>
      </c>
      <c r="H7138">
        <f>NORM.S.INV(G7138)</f>
        <v/>
      </c>
      <c r="I7138">
        <f>INDEX(SORT('07_MODELO_NPI'!F$26:F$3837;1;TRUE);F7138)</f>
        <v/>
      </c>
      <c r="K7138" t="n">
        <v>3319</v>
      </c>
      <c r="L7138">
        <f>(K7138-0,5)/3812</f>
        <v/>
      </c>
      <c r="M7138">
        <f>NORM.S.INV(L7138)</f>
        <v/>
      </c>
      <c r="N7138">
        <f>INDEX(SORT('08_MODELO_MULTIPLO'!G$31:G$3842;1;TRUE);K7138)</f>
        <v/>
      </c>
    </row>
    <row r="7139">
      <c r="A7139" t="n">
        <v>3320</v>
      </c>
      <c r="B7139">
        <f>(A7139-0,5)/3812</f>
        <v/>
      </c>
      <c r="C7139">
        <f>NORM.S.INV(B7139)</f>
        <v/>
      </c>
      <c r="D7139">
        <f>INDEX(SORT('06_MODELO_REFS'!F$26:F$3837;1;TRUE);A7139)</f>
        <v/>
      </c>
      <c r="F7139" t="n">
        <v>3320</v>
      </c>
      <c r="G7139">
        <f>(F7139-0,5)/3812</f>
        <v/>
      </c>
      <c r="H7139">
        <f>NORM.S.INV(G7139)</f>
        <v/>
      </c>
      <c r="I7139">
        <f>INDEX(SORT('07_MODELO_NPI'!F$26:F$3837;1;TRUE);F7139)</f>
        <v/>
      </c>
      <c r="K7139" t="n">
        <v>3320</v>
      </c>
      <c r="L7139">
        <f>(K7139-0,5)/3812</f>
        <v/>
      </c>
      <c r="M7139">
        <f>NORM.S.INV(L7139)</f>
        <v/>
      </c>
      <c r="N7139">
        <f>INDEX(SORT('08_MODELO_MULTIPLO'!G$31:G$3842;1;TRUE);K7139)</f>
        <v/>
      </c>
    </row>
    <row r="7140">
      <c r="A7140" t="n">
        <v>3321</v>
      </c>
      <c r="B7140">
        <f>(A7140-0,5)/3812</f>
        <v/>
      </c>
      <c r="C7140">
        <f>NORM.S.INV(B7140)</f>
        <v/>
      </c>
      <c r="D7140">
        <f>INDEX(SORT('06_MODELO_REFS'!F$26:F$3837;1;TRUE);A7140)</f>
        <v/>
      </c>
      <c r="F7140" t="n">
        <v>3321</v>
      </c>
      <c r="G7140">
        <f>(F7140-0,5)/3812</f>
        <v/>
      </c>
      <c r="H7140">
        <f>NORM.S.INV(G7140)</f>
        <v/>
      </c>
      <c r="I7140">
        <f>INDEX(SORT('07_MODELO_NPI'!F$26:F$3837;1;TRUE);F7140)</f>
        <v/>
      </c>
      <c r="K7140" t="n">
        <v>3321</v>
      </c>
      <c r="L7140">
        <f>(K7140-0,5)/3812</f>
        <v/>
      </c>
      <c r="M7140">
        <f>NORM.S.INV(L7140)</f>
        <v/>
      </c>
      <c r="N7140">
        <f>INDEX(SORT('08_MODELO_MULTIPLO'!G$31:G$3842;1;TRUE);K7140)</f>
        <v/>
      </c>
    </row>
    <row r="7141">
      <c r="A7141" t="n">
        <v>3322</v>
      </c>
      <c r="B7141">
        <f>(A7141-0,5)/3812</f>
        <v/>
      </c>
      <c r="C7141">
        <f>NORM.S.INV(B7141)</f>
        <v/>
      </c>
      <c r="D7141">
        <f>INDEX(SORT('06_MODELO_REFS'!F$26:F$3837;1;TRUE);A7141)</f>
        <v/>
      </c>
      <c r="F7141" t="n">
        <v>3322</v>
      </c>
      <c r="G7141">
        <f>(F7141-0,5)/3812</f>
        <v/>
      </c>
      <c r="H7141">
        <f>NORM.S.INV(G7141)</f>
        <v/>
      </c>
      <c r="I7141">
        <f>INDEX(SORT('07_MODELO_NPI'!F$26:F$3837;1;TRUE);F7141)</f>
        <v/>
      </c>
      <c r="K7141" t="n">
        <v>3322</v>
      </c>
      <c r="L7141">
        <f>(K7141-0,5)/3812</f>
        <v/>
      </c>
      <c r="M7141">
        <f>NORM.S.INV(L7141)</f>
        <v/>
      </c>
      <c r="N7141">
        <f>INDEX(SORT('08_MODELO_MULTIPLO'!G$31:G$3842;1;TRUE);K7141)</f>
        <v/>
      </c>
    </row>
    <row r="7142">
      <c r="A7142" t="n">
        <v>3323</v>
      </c>
      <c r="B7142">
        <f>(A7142-0,5)/3812</f>
        <v/>
      </c>
      <c r="C7142">
        <f>NORM.S.INV(B7142)</f>
        <v/>
      </c>
      <c r="D7142">
        <f>INDEX(SORT('06_MODELO_REFS'!F$26:F$3837;1;TRUE);A7142)</f>
        <v/>
      </c>
      <c r="F7142" t="n">
        <v>3323</v>
      </c>
      <c r="G7142">
        <f>(F7142-0,5)/3812</f>
        <v/>
      </c>
      <c r="H7142">
        <f>NORM.S.INV(G7142)</f>
        <v/>
      </c>
      <c r="I7142">
        <f>INDEX(SORT('07_MODELO_NPI'!F$26:F$3837;1;TRUE);F7142)</f>
        <v/>
      </c>
      <c r="K7142" t="n">
        <v>3323</v>
      </c>
      <c r="L7142">
        <f>(K7142-0,5)/3812</f>
        <v/>
      </c>
      <c r="M7142">
        <f>NORM.S.INV(L7142)</f>
        <v/>
      </c>
      <c r="N7142">
        <f>INDEX(SORT('08_MODELO_MULTIPLO'!G$31:G$3842;1;TRUE);K7142)</f>
        <v/>
      </c>
    </row>
    <row r="7143">
      <c r="A7143" t="n">
        <v>3324</v>
      </c>
      <c r="B7143">
        <f>(A7143-0,5)/3812</f>
        <v/>
      </c>
      <c r="C7143">
        <f>NORM.S.INV(B7143)</f>
        <v/>
      </c>
      <c r="D7143">
        <f>INDEX(SORT('06_MODELO_REFS'!F$26:F$3837;1;TRUE);A7143)</f>
        <v/>
      </c>
      <c r="F7143" t="n">
        <v>3324</v>
      </c>
      <c r="G7143">
        <f>(F7143-0,5)/3812</f>
        <v/>
      </c>
      <c r="H7143">
        <f>NORM.S.INV(G7143)</f>
        <v/>
      </c>
      <c r="I7143">
        <f>INDEX(SORT('07_MODELO_NPI'!F$26:F$3837;1;TRUE);F7143)</f>
        <v/>
      </c>
      <c r="K7143" t="n">
        <v>3324</v>
      </c>
      <c r="L7143">
        <f>(K7143-0,5)/3812</f>
        <v/>
      </c>
      <c r="M7143">
        <f>NORM.S.INV(L7143)</f>
        <v/>
      </c>
      <c r="N7143">
        <f>INDEX(SORT('08_MODELO_MULTIPLO'!G$31:G$3842;1;TRUE);K7143)</f>
        <v/>
      </c>
    </row>
    <row r="7144">
      <c r="A7144" t="n">
        <v>3325</v>
      </c>
      <c r="B7144">
        <f>(A7144-0,5)/3812</f>
        <v/>
      </c>
      <c r="C7144">
        <f>NORM.S.INV(B7144)</f>
        <v/>
      </c>
      <c r="D7144">
        <f>INDEX(SORT('06_MODELO_REFS'!F$26:F$3837;1;TRUE);A7144)</f>
        <v/>
      </c>
      <c r="F7144" t="n">
        <v>3325</v>
      </c>
      <c r="G7144">
        <f>(F7144-0,5)/3812</f>
        <v/>
      </c>
      <c r="H7144">
        <f>NORM.S.INV(G7144)</f>
        <v/>
      </c>
      <c r="I7144">
        <f>INDEX(SORT('07_MODELO_NPI'!F$26:F$3837;1;TRUE);F7144)</f>
        <v/>
      </c>
      <c r="K7144" t="n">
        <v>3325</v>
      </c>
      <c r="L7144">
        <f>(K7144-0,5)/3812</f>
        <v/>
      </c>
      <c r="M7144">
        <f>NORM.S.INV(L7144)</f>
        <v/>
      </c>
      <c r="N7144">
        <f>INDEX(SORT('08_MODELO_MULTIPLO'!G$31:G$3842;1;TRUE);K7144)</f>
        <v/>
      </c>
    </row>
    <row r="7145">
      <c r="A7145" t="n">
        <v>3326</v>
      </c>
      <c r="B7145">
        <f>(A7145-0,5)/3812</f>
        <v/>
      </c>
      <c r="C7145">
        <f>NORM.S.INV(B7145)</f>
        <v/>
      </c>
      <c r="D7145">
        <f>INDEX(SORT('06_MODELO_REFS'!F$26:F$3837;1;TRUE);A7145)</f>
        <v/>
      </c>
      <c r="F7145" t="n">
        <v>3326</v>
      </c>
      <c r="G7145">
        <f>(F7145-0,5)/3812</f>
        <v/>
      </c>
      <c r="H7145">
        <f>NORM.S.INV(G7145)</f>
        <v/>
      </c>
      <c r="I7145">
        <f>INDEX(SORT('07_MODELO_NPI'!F$26:F$3837;1;TRUE);F7145)</f>
        <v/>
      </c>
      <c r="K7145" t="n">
        <v>3326</v>
      </c>
      <c r="L7145">
        <f>(K7145-0,5)/3812</f>
        <v/>
      </c>
      <c r="M7145">
        <f>NORM.S.INV(L7145)</f>
        <v/>
      </c>
      <c r="N7145">
        <f>INDEX(SORT('08_MODELO_MULTIPLO'!G$31:G$3842;1;TRUE);K7145)</f>
        <v/>
      </c>
    </row>
    <row r="7146">
      <c r="A7146" t="n">
        <v>3327</v>
      </c>
      <c r="B7146">
        <f>(A7146-0,5)/3812</f>
        <v/>
      </c>
      <c r="C7146">
        <f>NORM.S.INV(B7146)</f>
        <v/>
      </c>
      <c r="D7146">
        <f>INDEX(SORT('06_MODELO_REFS'!F$26:F$3837;1;TRUE);A7146)</f>
        <v/>
      </c>
      <c r="F7146" t="n">
        <v>3327</v>
      </c>
      <c r="G7146">
        <f>(F7146-0,5)/3812</f>
        <v/>
      </c>
      <c r="H7146">
        <f>NORM.S.INV(G7146)</f>
        <v/>
      </c>
      <c r="I7146">
        <f>INDEX(SORT('07_MODELO_NPI'!F$26:F$3837;1;TRUE);F7146)</f>
        <v/>
      </c>
      <c r="K7146" t="n">
        <v>3327</v>
      </c>
      <c r="L7146">
        <f>(K7146-0,5)/3812</f>
        <v/>
      </c>
      <c r="M7146">
        <f>NORM.S.INV(L7146)</f>
        <v/>
      </c>
      <c r="N7146">
        <f>INDEX(SORT('08_MODELO_MULTIPLO'!G$31:G$3842;1;TRUE);K7146)</f>
        <v/>
      </c>
    </row>
    <row r="7147">
      <c r="A7147" t="n">
        <v>3328</v>
      </c>
      <c r="B7147">
        <f>(A7147-0,5)/3812</f>
        <v/>
      </c>
      <c r="C7147">
        <f>NORM.S.INV(B7147)</f>
        <v/>
      </c>
      <c r="D7147">
        <f>INDEX(SORT('06_MODELO_REFS'!F$26:F$3837;1;TRUE);A7147)</f>
        <v/>
      </c>
      <c r="F7147" t="n">
        <v>3328</v>
      </c>
      <c r="G7147">
        <f>(F7147-0,5)/3812</f>
        <v/>
      </c>
      <c r="H7147">
        <f>NORM.S.INV(G7147)</f>
        <v/>
      </c>
      <c r="I7147">
        <f>INDEX(SORT('07_MODELO_NPI'!F$26:F$3837;1;TRUE);F7147)</f>
        <v/>
      </c>
      <c r="K7147" t="n">
        <v>3328</v>
      </c>
      <c r="L7147">
        <f>(K7147-0,5)/3812</f>
        <v/>
      </c>
      <c r="M7147">
        <f>NORM.S.INV(L7147)</f>
        <v/>
      </c>
      <c r="N7147">
        <f>INDEX(SORT('08_MODELO_MULTIPLO'!G$31:G$3842;1;TRUE);K7147)</f>
        <v/>
      </c>
    </row>
    <row r="7148">
      <c r="A7148" t="n">
        <v>3329</v>
      </c>
      <c r="B7148">
        <f>(A7148-0,5)/3812</f>
        <v/>
      </c>
      <c r="C7148">
        <f>NORM.S.INV(B7148)</f>
        <v/>
      </c>
      <c r="D7148">
        <f>INDEX(SORT('06_MODELO_REFS'!F$26:F$3837;1;TRUE);A7148)</f>
        <v/>
      </c>
      <c r="F7148" t="n">
        <v>3329</v>
      </c>
      <c r="G7148">
        <f>(F7148-0,5)/3812</f>
        <v/>
      </c>
      <c r="H7148">
        <f>NORM.S.INV(G7148)</f>
        <v/>
      </c>
      <c r="I7148">
        <f>INDEX(SORT('07_MODELO_NPI'!F$26:F$3837;1;TRUE);F7148)</f>
        <v/>
      </c>
      <c r="K7148" t="n">
        <v>3329</v>
      </c>
      <c r="L7148">
        <f>(K7148-0,5)/3812</f>
        <v/>
      </c>
      <c r="M7148">
        <f>NORM.S.INV(L7148)</f>
        <v/>
      </c>
      <c r="N7148">
        <f>INDEX(SORT('08_MODELO_MULTIPLO'!G$31:G$3842;1;TRUE);K7148)</f>
        <v/>
      </c>
    </row>
    <row r="7149">
      <c r="A7149" t="n">
        <v>3330</v>
      </c>
      <c r="B7149">
        <f>(A7149-0,5)/3812</f>
        <v/>
      </c>
      <c r="C7149">
        <f>NORM.S.INV(B7149)</f>
        <v/>
      </c>
      <c r="D7149">
        <f>INDEX(SORT('06_MODELO_REFS'!F$26:F$3837;1;TRUE);A7149)</f>
        <v/>
      </c>
      <c r="F7149" t="n">
        <v>3330</v>
      </c>
      <c r="G7149">
        <f>(F7149-0,5)/3812</f>
        <v/>
      </c>
      <c r="H7149">
        <f>NORM.S.INV(G7149)</f>
        <v/>
      </c>
      <c r="I7149">
        <f>INDEX(SORT('07_MODELO_NPI'!F$26:F$3837;1;TRUE);F7149)</f>
        <v/>
      </c>
      <c r="K7149" t="n">
        <v>3330</v>
      </c>
      <c r="L7149">
        <f>(K7149-0,5)/3812</f>
        <v/>
      </c>
      <c r="M7149">
        <f>NORM.S.INV(L7149)</f>
        <v/>
      </c>
      <c r="N7149">
        <f>INDEX(SORT('08_MODELO_MULTIPLO'!G$31:G$3842;1;TRUE);K7149)</f>
        <v/>
      </c>
    </row>
    <row r="7150">
      <c r="A7150" t="n">
        <v>3331</v>
      </c>
      <c r="B7150">
        <f>(A7150-0,5)/3812</f>
        <v/>
      </c>
      <c r="C7150">
        <f>NORM.S.INV(B7150)</f>
        <v/>
      </c>
      <c r="D7150">
        <f>INDEX(SORT('06_MODELO_REFS'!F$26:F$3837;1;TRUE);A7150)</f>
        <v/>
      </c>
      <c r="F7150" t="n">
        <v>3331</v>
      </c>
      <c r="G7150">
        <f>(F7150-0,5)/3812</f>
        <v/>
      </c>
      <c r="H7150">
        <f>NORM.S.INV(G7150)</f>
        <v/>
      </c>
      <c r="I7150">
        <f>INDEX(SORT('07_MODELO_NPI'!F$26:F$3837;1;TRUE);F7150)</f>
        <v/>
      </c>
      <c r="K7150" t="n">
        <v>3331</v>
      </c>
      <c r="L7150">
        <f>(K7150-0,5)/3812</f>
        <v/>
      </c>
      <c r="M7150">
        <f>NORM.S.INV(L7150)</f>
        <v/>
      </c>
      <c r="N7150">
        <f>INDEX(SORT('08_MODELO_MULTIPLO'!G$31:G$3842;1;TRUE);K7150)</f>
        <v/>
      </c>
    </row>
    <row r="7151">
      <c r="A7151" t="n">
        <v>3332</v>
      </c>
      <c r="B7151">
        <f>(A7151-0,5)/3812</f>
        <v/>
      </c>
      <c r="C7151">
        <f>NORM.S.INV(B7151)</f>
        <v/>
      </c>
      <c r="D7151">
        <f>INDEX(SORT('06_MODELO_REFS'!F$26:F$3837;1;TRUE);A7151)</f>
        <v/>
      </c>
      <c r="F7151" t="n">
        <v>3332</v>
      </c>
      <c r="G7151">
        <f>(F7151-0,5)/3812</f>
        <v/>
      </c>
      <c r="H7151">
        <f>NORM.S.INV(G7151)</f>
        <v/>
      </c>
      <c r="I7151">
        <f>INDEX(SORT('07_MODELO_NPI'!F$26:F$3837;1;TRUE);F7151)</f>
        <v/>
      </c>
      <c r="K7151" t="n">
        <v>3332</v>
      </c>
      <c r="L7151">
        <f>(K7151-0,5)/3812</f>
        <v/>
      </c>
      <c r="M7151">
        <f>NORM.S.INV(L7151)</f>
        <v/>
      </c>
      <c r="N7151">
        <f>INDEX(SORT('08_MODELO_MULTIPLO'!G$31:G$3842;1;TRUE);K7151)</f>
        <v/>
      </c>
    </row>
    <row r="7152">
      <c r="A7152" t="n">
        <v>3333</v>
      </c>
      <c r="B7152">
        <f>(A7152-0,5)/3812</f>
        <v/>
      </c>
      <c r="C7152">
        <f>NORM.S.INV(B7152)</f>
        <v/>
      </c>
      <c r="D7152">
        <f>INDEX(SORT('06_MODELO_REFS'!F$26:F$3837;1;TRUE);A7152)</f>
        <v/>
      </c>
      <c r="F7152" t="n">
        <v>3333</v>
      </c>
      <c r="G7152">
        <f>(F7152-0,5)/3812</f>
        <v/>
      </c>
      <c r="H7152">
        <f>NORM.S.INV(G7152)</f>
        <v/>
      </c>
      <c r="I7152">
        <f>INDEX(SORT('07_MODELO_NPI'!F$26:F$3837;1;TRUE);F7152)</f>
        <v/>
      </c>
      <c r="K7152" t="n">
        <v>3333</v>
      </c>
      <c r="L7152">
        <f>(K7152-0,5)/3812</f>
        <v/>
      </c>
      <c r="M7152">
        <f>NORM.S.INV(L7152)</f>
        <v/>
      </c>
      <c r="N7152">
        <f>INDEX(SORT('08_MODELO_MULTIPLO'!G$31:G$3842;1;TRUE);K7152)</f>
        <v/>
      </c>
    </row>
    <row r="7153">
      <c r="A7153" t="n">
        <v>3334</v>
      </c>
      <c r="B7153">
        <f>(A7153-0,5)/3812</f>
        <v/>
      </c>
      <c r="C7153">
        <f>NORM.S.INV(B7153)</f>
        <v/>
      </c>
      <c r="D7153">
        <f>INDEX(SORT('06_MODELO_REFS'!F$26:F$3837;1;TRUE);A7153)</f>
        <v/>
      </c>
      <c r="F7153" t="n">
        <v>3334</v>
      </c>
      <c r="G7153">
        <f>(F7153-0,5)/3812</f>
        <v/>
      </c>
      <c r="H7153">
        <f>NORM.S.INV(G7153)</f>
        <v/>
      </c>
      <c r="I7153">
        <f>INDEX(SORT('07_MODELO_NPI'!F$26:F$3837;1;TRUE);F7153)</f>
        <v/>
      </c>
      <c r="K7153" t="n">
        <v>3334</v>
      </c>
      <c r="L7153">
        <f>(K7153-0,5)/3812</f>
        <v/>
      </c>
      <c r="M7153">
        <f>NORM.S.INV(L7153)</f>
        <v/>
      </c>
      <c r="N7153">
        <f>INDEX(SORT('08_MODELO_MULTIPLO'!G$31:G$3842;1;TRUE);K7153)</f>
        <v/>
      </c>
    </row>
    <row r="7154">
      <c r="A7154" t="n">
        <v>3335</v>
      </c>
      <c r="B7154">
        <f>(A7154-0,5)/3812</f>
        <v/>
      </c>
      <c r="C7154">
        <f>NORM.S.INV(B7154)</f>
        <v/>
      </c>
      <c r="D7154">
        <f>INDEX(SORT('06_MODELO_REFS'!F$26:F$3837;1;TRUE);A7154)</f>
        <v/>
      </c>
      <c r="F7154" t="n">
        <v>3335</v>
      </c>
      <c r="G7154">
        <f>(F7154-0,5)/3812</f>
        <v/>
      </c>
      <c r="H7154">
        <f>NORM.S.INV(G7154)</f>
        <v/>
      </c>
      <c r="I7154">
        <f>INDEX(SORT('07_MODELO_NPI'!F$26:F$3837;1;TRUE);F7154)</f>
        <v/>
      </c>
      <c r="K7154" t="n">
        <v>3335</v>
      </c>
      <c r="L7154">
        <f>(K7154-0,5)/3812</f>
        <v/>
      </c>
      <c r="M7154">
        <f>NORM.S.INV(L7154)</f>
        <v/>
      </c>
      <c r="N7154">
        <f>INDEX(SORT('08_MODELO_MULTIPLO'!G$31:G$3842;1;TRUE);K7154)</f>
        <v/>
      </c>
    </row>
    <row r="7155">
      <c r="A7155" t="n">
        <v>3336</v>
      </c>
      <c r="B7155">
        <f>(A7155-0,5)/3812</f>
        <v/>
      </c>
      <c r="C7155">
        <f>NORM.S.INV(B7155)</f>
        <v/>
      </c>
      <c r="D7155">
        <f>INDEX(SORT('06_MODELO_REFS'!F$26:F$3837;1;TRUE);A7155)</f>
        <v/>
      </c>
      <c r="F7155" t="n">
        <v>3336</v>
      </c>
      <c r="G7155">
        <f>(F7155-0,5)/3812</f>
        <v/>
      </c>
      <c r="H7155">
        <f>NORM.S.INV(G7155)</f>
        <v/>
      </c>
      <c r="I7155">
        <f>INDEX(SORT('07_MODELO_NPI'!F$26:F$3837;1;TRUE);F7155)</f>
        <v/>
      </c>
      <c r="K7155" t="n">
        <v>3336</v>
      </c>
      <c r="L7155">
        <f>(K7155-0,5)/3812</f>
        <v/>
      </c>
      <c r="M7155">
        <f>NORM.S.INV(L7155)</f>
        <v/>
      </c>
      <c r="N7155">
        <f>INDEX(SORT('08_MODELO_MULTIPLO'!G$31:G$3842;1;TRUE);K7155)</f>
        <v/>
      </c>
    </row>
    <row r="7156">
      <c r="A7156" t="n">
        <v>3337</v>
      </c>
      <c r="B7156">
        <f>(A7156-0,5)/3812</f>
        <v/>
      </c>
      <c r="C7156">
        <f>NORM.S.INV(B7156)</f>
        <v/>
      </c>
      <c r="D7156">
        <f>INDEX(SORT('06_MODELO_REFS'!F$26:F$3837;1;TRUE);A7156)</f>
        <v/>
      </c>
      <c r="F7156" t="n">
        <v>3337</v>
      </c>
      <c r="G7156">
        <f>(F7156-0,5)/3812</f>
        <v/>
      </c>
      <c r="H7156">
        <f>NORM.S.INV(G7156)</f>
        <v/>
      </c>
      <c r="I7156">
        <f>INDEX(SORT('07_MODELO_NPI'!F$26:F$3837;1;TRUE);F7156)</f>
        <v/>
      </c>
      <c r="K7156" t="n">
        <v>3337</v>
      </c>
      <c r="L7156">
        <f>(K7156-0,5)/3812</f>
        <v/>
      </c>
      <c r="M7156">
        <f>NORM.S.INV(L7156)</f>
        <v/>
      </c>
      <c r="N7156">
        <f>INDEX(SORT('08_MODELO_MULTIPLO'!G$31:G$3842;1;TRUE);K7156)</f>
        <v/>
      </c>
    </row>
    <row r="7157">
      <c r="A7157" t="n">
        <v>3338</v>
      </c>
      <c r="B7157">
        <f>(A7157-0,5)/3812</f>
        <v/>
      </c>
      <c r="C7157">
        <f>NORM.S.INV(B7157)</f>
        <v/>
      </c>
      <c r="D7157">
        <f>INDEX(SORT('06_MODELO_REFS'!F$26:F$3837;1;TRUE);A7157)</f>
        <v/>
      </c>
      <c r="F7157" t="n">
        <v>3338</v>
      </c>
      <c r="G7157">
        <f>(F7157-0,5)/3812</f>
        <v/>
      </c>
      <c r="H7157">
        <f>NORM.S.INV(G7157)</f>
        <v/>
      </c>
      <c r="I7157">
        <f>INDEX(SORT('07_MODELO_NPI'!F$26:F$3837;1;TRUE);F7157)</f>
        <v/>
      </c>
      <c r="K7157" t="n">
        <v>3338</v>
      </c>
      <c r="L7157">
        <f>(K7157-0,5)/3812</f>
        <v/>
      </c>
      <c r="M7157">
        <f>NORM.S.INV(L7157)</f>
        <v/>
      </c>
      <c r="N7157">
        <f>INDEX(SORT('08_MODELO_MULTIPLO'!G$31:G$3842;1;TRUE);K7157)</f>
        <v/>
      </c>
    </row>
    <row r="7158">
      <c r="A7158" t="n">
        <v>3339</v>
      </c>
      <c r="B7158">
        <f>(A7158-0,5)/3812</f>
        <v/>
      </c>
      <c r="C7158">
        <f>NORM.S.INV(B7158)</f>
        <v/>
      </c>
      <c r="D7158">
        <f>INDEX(SORT('06_MODELO_REFS'!F$26:F$3837;1;TRUE);A7158)</f>
        <v/>
      </c>
      <c r="F7158" t="n">
        <v>3339</v>
      </c>
      <c r="G7158">
        <f>(F7158-0,5)/3812</f>
        <v/>
      </c>
      <c r="H7158">
        <f>NORM.S.INV(G7158)</f>
        <v/>
      </c>
      <c r="I7158">
        <f>INDEX(SORT('07_MODELO_NPI'!F$26:F$3837;1;TRUE);F7158)</f>
        <v/>
      </c>
      <c r="K7158" t="n">
        <v>3339</v>
      </c>
      <c r="L7158">
        <f>(K7158-0,5)/3812</f>
        <v/>
      </c>
      <c r="M7158">
        <f>NORM.S.INV(L7158)</f>
        <v/>
      </c>
      <c r="N7158">
        <f>INDEX(SORT('08_MODELO_MULTIPLO'!G$31:G$3842;1;TRUE);K7158)</f>
        <v/>
      </c>
    </row>
    <row r="7159">
      <c r="A7159" t="n">
        <v>3340</v>
      </c>
      <c r="B7159">
        <f>(A7159-0,5)/3812</f>
        <v/>
      </c>
      <c r="C7159">
        <f>NORM.S.INV(B7159)</f>
        <v/>
      </c>
      <c r="D7159">
        <f>INDEX(SORT('06_MODELO_REFS'!F$26:F$3837;1;TRUE);A7159)</f>
        <v/>
      </c>
      <c r="F7159" t="n">
        <v>3340</v>
      </c>
      <c r="G7159">
        <f>(F7159-0,5)/3812</f>
        <v/>
      </c>
      <c r="H7159">
        <f>NORM.S.INV(G7159)</f>
        <v/>
      </c>
      <c r="I7159">
        <f>INDEX(SORT('07_MODELO_NPI'!F$26:F$3837;1;TRUE);F7159)</f>
        <v/>
      </c>
      <c r="K7159" t="n">
        <v>3340</v>
      </c>
      <c r="L7159">
        <f>(K7159-0,5)/3812</f>
        <v/>
      </c>
      <c r="M7159">
        <f>NORM.S.INV(L7159)</f>
        <v/>
      </c>
      <c r="N7159">
        <f>INDEX(SORT('08_MODELO_MULTIPLO'!G$31:G$3842;1;TRUE);K7159)</f>
        <v/>
      </c>
    </row>
    <row r="7160">
      <c r="A7160" t="n">
        <v>3341</v>
      </c>
      <c r="B7160">
        <f>(A7160-0,5)/3812</f>
        <v/>
      </c>
      <c r="C7160">
        <f>NORM.S.INV(B7160)</f>
        <v/>
      </c>
      <c r="D7160">
        <f>INDEX(SORT('06_MODELO_REFS'!F$26:F$3837;1;TRUE);A7160)</f>
        <v/>
      </c>
      <c r="F7160" t="n">
        <v>3341</v>
      </c>
      <c r="G7160">
        <f>(F7160-0,5)/3812</f>
        <v/>
      </c>
      <c r="H7160">
        <f>NORM.S.INV(G7160)</f>
        <v/>
      </c>
      <c r="I7160">
        <f>INDEX(SORT('07_MODELO_NPI'!F$26:F$3837;1;TRUE);F7160)</f>
        <v/>
      </c>
      <c r="K7160" t="n">
        <v>3341</v>
      </c>
      <c r="L7160">
        <f>(K7160-0,5)/3812</f>
        <v/>
      </c>
      <c r="M7160">
        <f>NORM.S.INV(L7160)</f>
        <v/>
      </c>
      <c r="N7160">
        <f>INDEX(SORT('08_MODELO_MULTIPLO'!G$31:G$3842;1;TRUE);K7160)</f>
        <v/>
      </c>
    </row>
    <row r="7161">
      <c r="A7161" t="n">
        <v>3342</v>
      </c>
      <c r="B7161">
        <f>(A7161-0,5)/3812</f>
        <v/>
      </c>
      <c r="C7161">
        <f>NORM.S.INV(B7161)</f>
        <v/>
      </c>
      <c r="D7161">
        <f>INDEX(SORT('06_MODELO_REFS'!F$26:F$3837;1;TRUE);A7161)</f>
        <v/>
      </c>
      <c r="F7161" t="n">
        <v>3342</v>
      </c>
      <c r="G7161">
        <f>(F7161-0,5)/3812</f>
        <v/>
      </c>
      <c r="H7161">
        <f>NORM.S.INV(G7161)</f>
        <v/>
      </c>
      <c r="I7161">
        <f>INDEX(SORT('07_MODELO_NPI'!F$26:F$3837;1;TRUE);F7161)</f>
        <v/>
      </c>
      <c r="K7161" t="n">
        <v>3342</v>
      </c>
      <c r="L7161">
        <f>(K7161-0,5)/3812</f>
        <v/>
      </c>
      <c r="M7161">
        <f>NORM.S.INV(L7161)</f>
        <v/>
      </c>
      <c r="N7161">
        <f>INDEX(SORT('08_MODELO_MULTIPLO'!G$31:G$3842;1;TRUE);K7161)</f>
        <v/>
      </c>
    </row>
    <row r="7162">
      <c r="A7162" t="n">
        <v>3343</v>
      </c>
      <c r="B7162">
        <f>(A7162-0,5)/3812</f>
        <v/>
      </c>
      <c r="C7162">
        <f>NORM.S.INV(B7162)</f>
        <v/>
      </c>
      <c r="D7162">
        <f>INDEX(SORT('06_MODELO_REFS'!F$26:F$3837;1;TRUE);A7162)</f>
        <v/>
      </c>
      <c r="F7162" t="n">
        <v>3343</v>
      </c>
      <c r="G7162">
        <f>(F7162-0,5)/3812</f>
        <v/>
      </c>
      <c r="H7162">
        <f>NORM.S.INV(G7162)</f>
        <v/>
      </c>
      <c r="I7162">
        <f>INDEX(SORT('07_MODELO_NPI'!F$26:F$3837;1;TRUE);F7162)</f>
        <v/>
      </c>
      <c r="K7162" t="n">
        <v>3343</v>
      </c>
      <c r="L7162">
        <f>(K7162-0,5)/3812</f>
        <v/>
      </c>
      <c r="M7162">
        <f>NORM.S.INV(L7162)</f>
        <v/>
      </c>
      <c r="N7162">
        <f>INDEX(SORT('08_MODELO_MULTIPLO'!G$31:G$3842;1;TRUE);K7162)</f>
        <v/>
      </c>
    </row>
    <row r="7163">
      <c r="A7163" t="n">
        <v>3344</v>
      </c>
      <c r="B7163">
        <f>(A7163-0,5)/3812</f>
        <v/>
      </c>
      <c r="C7163">
        <f>NORM.S.INV(B7163)</f>
        <v/>
      </c>
      <c r="D7163">
        <f>INDEX(SORT('06_MODELO_REFS'!F$26:F$3837;1;TRUE);A7163)</f>
        <v/>
      </c>
      <c r="F7163" t="n">
        <v>3344</v>
      </c>
      <c r="G7163">
        <f>(F7163-0,5)/3812</f>
        <v/>
      </c>
      <c r="H7163">
        <f>NORM.S.INV(G7163)</f>
        <v/>
      </c>
      <c r="I7163">
        <f>INDEX(SORT('07_MODELO_NPI'!F$26:F$3837;1;TRUE);F7163)</f>
        <v/>
      </c>
      <c r="K7163" t="n">
        <v>3344</v>
      </c>
      <c r="L7163">
        <f>(K7163-0,5)/3812</f>
        <v/>
      </c>
      <c r="M7163">
        <f>NORM.S.INV(L7163)</f>
        <v/>
      </c>
      <c r="N7163">
        <f>INDEX(SORT('08_MODELO_MULTIPLO'!G$31:G$3842;1;TRUE);K7163)</f>
        <v/>
      </c>
    </row>
    <row r="7164">
      <c r="A7164" t="n">
        <v>3345</v>
      </c>
      <c r="B7164">
        <f>(A7164-0,5)/3812</f>
        <v/>
      </c>
      <c r="C7164">
        <f>NORM.S.INV(B7164)</f>
        <v/>
      </c>
      <c r="D7164">
        <f>INDEX(SORT('06_MODELO_REFS'!F$26:F$3837;1;TRUE);A7164)</f>
        <v/>
      </c>
      <c r="F7164" t="n">
        <v>3345</v>
      </c>
      <c r="G7164">
        <f>(F7164-0,5)/3812</f>
        <v/>
      </c>
      <c r="H7164">
        <f>NORM.S.INV(G7164)</f>
        <v/>
      </c>
      <c r="I7164">
        <f>INDEX(SORT('07_MODELO_NPI'!F$26:F$3837;1;TRUE);F7164)</f>
        <v/>
      </c>
      <c r="K7164" t="n">
        <v>3345</v>
      </c>
      <c r="L7164">
        <f>(K7164-0,5)/3812</f>
        <v/>
      </c>
      <c r="M7164">
        <f>NORM.S.INV(L7164)</f>
        <v/>
      </c>
      <c r="N7164">
        <f>INDEX(SORT('08_MODELO_MULTIPLO'!G$31:G$3842;1;TRUE);K7164)</f>
        <v/>
      </c>
    </row>
    <row r="7165">
      <c r="A7165" t="n">
        <v>3346</v>
      </c>
      <c r="B7165">
        <f>(A7165-0,5)/3812</f>
        <v/>
      </c>
      <c r="C7165">
        <f>NORM.S.INV(B7165)</f>
        <v/>
      </c>
      <c r="D7165">
        <f>INDEX(SORT('06_MODELO_REFS'!F$26:F$3837;1;TRUE);A7165)</f>
        <v/>
      </c>
      <c r="F7165" t="n">
        <v>3346</v>
      </c>
      <c r="G7165">
        <f>(F7165-0,5)/3812</f>
        <v/>
      </c>
      <c r="H7165">
        <f>NORM.S.INV(G7165)</f>
        <v/>
      </c>
      <c r="I7165">
        <f>INDEX(SORT('07_MODELO_NPI'!F$26:F$3837;1;TRUE);F7165)</f>
        <v/>
      </c>
      <c r="K7165" t="n">
        <v>3346</v>
      </c>
      <c r="L7165">
        <f>(K7165-0,5)/3812</f>
        <v/>
      </c>
      <c r="M7165">
        <f>NORM.S.INV(L7165)</f>
        <v/>
      </c>
      <c r="N7165">
        <f>INDEX(SORT('08_MODELO_MULTIPLO'!G$31:G$3842;1;TRUE);K7165)</f>
        <v/>
      </c>
    </row>
    <row r="7166">
      <c r="A7166" t="n">
        <v>3347</v>
      </c>
      <c r="B7166">
        <f>(A7166-0,5)/3812</f>
        <v/>
      </c>
      <c r="C7166">
        <f>NORM.S.INV(B7166)</f>
        <v/>
      </c>
      <c r="D7166">
        <f>INDEX(SORT('06_MODELO_REFS'!F$26:F$3837;1;TRUE);A7166)</f>
        <v/>
      </c>
      <c r="F7166" t="n">
        <v>3347</v>
      </c>
      <c r="G7166">
        <f>(F7166-0,5)/3812</f>
        <v/>
      </c>
      <c r="H7166">
        <f>NORM.S.INV(G7166)</f>
        <v/>
      </c>
      <c r="I7166">
        <f>INDEX(SORT('07_MODELO_NPI'!F$26:F$3837;1;TRUE);F7166)</f>
        <v/>
      </c>
      <c r="K7166" t="n">
        <v>3347</v>
      </c>
      <c r="L7166">
        <f>(K7166-0,5)/3812</f>
        <v/>
      </c>
      <c r="M7166">
        <f>NORM.S.INV(L7166)</f>
        <v/>
      </c>
      <c r="N7166">
        <f>INDEX(SORT('08_MODELO_MULTIPLO'!G$31:G$3842;1;TRUE);K7166)</f>
        <v/>
      </c>
    </row>
    <row r="7167">
      <c r="A7167" t="n">
        <v>3348</v>
      </c>
      <c r="B7167">
        <f>(A7167-0,5)/3812</f>
        <v/>
      </c>
      <c r="C7167">
        <f>NORM.S.INV(B7167)</f>
        <v/>
      </c>
      <c r="D7167">
        <f>INDEX(SORT('06_MODELO_REFS'!F$26:F$3837;1;TRUE);A7167)</f>
        <v/>
      </c>
      <c r="F7167" t="n">
        <v>3348</v>
      </c>
      <c r="G7167">
        <f>(F7167-0,5)/3812</f>
        <v/>
      </c>
      <c r="H7167">
        <f>NORM.S.INV(G7167)</f>
        <v/>
      </c>
      <c r="I7167">
        <f>INDEX(SORT('07_MODELO_NPI'!F$26:F$3837;1;TRUE);F7167)</f>
        <v/>
      </c>
      <c r="K7167" t="n">
        <v>3348</v>
      </c>
      <c r="L7167">
        <f>(K7167-0,5)/3812</f>
        <v/>
      </c>
      <c r="M7167">
        <f>NORM.S.INV(L7167)</f>
        <v/>
      </c>
      <c r="N7167">
        <f>INDEX(SORT('08_MODELO_MULTIPLO'!G$31:G$3842;1;TRUE);K7167)</f>
        <v/>
      </c>
    </row>
    <row r="7168">
      <c r="A7168" t="n">
        <v>3349</v>
      </c>
      <c r="B7168">
        <f>(A7168-0,5)/3812</f>
        <v/>
      </c>
      <c r="C7168">
        <f>NORM.S.INV(B7168)</f>
        <v/>
      </c>
      <c r="D7168">
        <f>INDEX(SORT('06_MODELO_REFS'!F$26:F$3837;1;TRUE);A7168)</f>
        <v/>
      </c>
      <c r="F7168" t="n">
        <v>3349</v>
      </c>
      <c r="G7168">
        <f>(F7168-0,5)/3812</f>
        <v/>
      </c>
      <c r="H7168">
        <f>NORM.S.INV(G7168)</f>
        <v/>
      </c>
      <c r="I7168">
        <f>INDEX(SORT('07_MODELO_NPI'!F$26:F$3837;1;TRUE);F7168)</f>
        <v/>
      </c>
      <c r="K7168" t="n">
        <v>3349</v>
      </c>
      <c r="L7168">
        <f>(K7168-0,5)/3812</f>
        <v/>
      </c>
      <c r="M7168">
        <f>NORM.S.INV(L7168)</f>
        <v/>
      </c>
      <c r="N7168">
        <f>INDEX(SORT('08_MODELO_MULTIPLO'!G$31:G$3842;1;TRUE);K7168)</f>
        <v/>
      </c>
    </row>
    <row r="7169">
      <c r="A7169" t="n">
        <v>3350</v>
      </c>
      <c r="B7169">
        <f>(A7169-0,5)/3812</f>
        <v/>
      </c>
      <c r="C7169">
        <f>NORM.S.INV(B7169)</f>
        <v/>
      </c>
      <c r="D7169">
        <f>INDEX(SORT('06_MODELO_REFS'!F$26:F$3837;1;TRUE);A7169)</f>
        <v/>
      </c>
      <c r="F7169" t="n">
        <v>3350</v>
      </c>
      <c r="G7169">
        <f>(F7169-0,5)/3812</f>
        <v/>
      </c>
      <c r="H7169">
        <f>NORM.S.INV(G7169)</f>
        <v/>
      </c>
      <c r="I7169">
        <f>INDEX(SORT('07_MODELO_NPI'!F$26:F$3837;1;TRUE);F7169)</f>
        <v/>
      </c>
      <c r="K7169" t="n">
        <v>3350</v>
      </c>
      <c r="L7169">
        <f>(K7169-0,5)/3812</f>
        <v/>
      </c>
      <c r="M7169">
        <f>NORM.S.INV(L7169)</f>
        <v/>
      </c>
      <c r="N7169">
        <f>INDEX(SORT('08_MODELO_MULTIPLO'!G$31:G$3842;1;TRUE);K7169)</f>
        <v/>
      </c>
    </row>
    <row r="7170">
      <c r="A7170" t="n">
        <v>3351</v>
      </c>
      <c r="B7170">
        <f>(A7170-0,5)/3812</f>
        <v/>
      </c>
      <c r="C7170">
        <f>NORM.S.INV(B7170)</f>
        <v/>
      </c>
      <c r="D7170">
        <f>INDEX(SORT('06_MODELO_REFS'!F$26:F$3837;1;TRUE);A7170)</f>
        <v/>
      </c>
      <c r="F7170" t="n">
        <v>3351</v>
      </c>
      <c r="G7170">
        <f>(F7170-0,5)/3812</f>
        <v/>
      </c>
      <c r="H7170">
        <f>NORM.S.INV(G7170)</f>
        <v/>
      </c>
      <c r="I7170">
        <f>INDEX(SORT('07_MODELO_NPI'!F$26:F$3837;1;TRUE);F7170)</f>
        <v/>
      </c>
      <c r="K7170" t="n">
        <v>3351</v>
      </c>
      <c r="L7170">
        <f>(K7170-0,5)/3812</f>
        <v/>
      </c>
      <c r="M7170">
        <f>NORM.S.INV(L7170)</f>
        <v/>
      </c>
      <c r="N7170">
        <f>INDEX(SORT('08_MODELO_MULTIPLO'!G$31:G$3842;1;TRUE);K7170)</f>
        <v/>
      </c>
    </row>
    <row r="7171">
      <c r="A7171" t="n">
        <v>3352</v>
      </c>
      <c r="B7171">
        <f>(A7171-0,5)/3812</f>
        <v/>
      </c>
      <c r="C7171">
        <f>NORM.S.INV(B7171)</f>
        <v/>
      </c>
      <c r="D7171">
        <f>INDEX(SORT('06_MODELO_REFS'!F$26:F$3837;1;TRUE);A7171)</f>
        <v/>
      </c>
      <c r="F7171" t="n">
        <v>3352</v>
      </c>
      <c r="G7171">
        <f>(F7171-0,5)/3812</f>
        <v/>
      </c>
      <c r="H7171">
        <f>NORM.S.INV(G7171)</f>
        <v/>
      </c>
      <c r="I7171">
        <f>INDEX(SORT('07_MODELO_NPI'!F$26:F$3837;1;TRUE);F7171)</f>
        <v/>
      </c>
      <c r="K7171" t="n">
        <v>3352</v>
      </c>
      <c r="L7171">
        <f>(K7171-0,5)/3812</f>
        <v/>
      </c>
      <c r="M7171">
        <f>NORM.S.INV(L7171)</f>
        <v/>
      </c>
      <c r="N7171">
        <f>INDEX(SORT('08_MODELO_MULTIPLO'!G$31:G$3842;1;TRUE);K7171)</f>
        <v/>
      </c>
    </row>
    <row r="7172">
      <c r="A7172" t="n">
        <v>3353</v>
      </c>
      <c r="B7172">
        <f>(A7172-0,5)/3812</f>
        <v/>
      </c>
      <c r="C7172">
        <f>NORM.S.INV(B7172)</f>
        <v/>
      </c>
      <c r="D7172">
        <f>INDEX(SORT('06_MODELO_REFS'!F$26:F$3837;1;TRUE);A7172)</f>
        <v/>
      </c>
      <c r="F7172" t="n">
        <v>3353</v>
      </c>
      <c r="G7172">
        <f>(F7172-0,5)/3812</f>
        <v/>
      </c>
      <c r="H7172">
        <f>NORM.S.INV(G7172)</f>
        <v/>
      </c>
      <c r="I7172">
        <f>INDEX(SORT('07_MODELO_NPI'!F$26:F$3837;1;TRUE);F7172)</f>
        <v/>
      </c>
      <c r="K7172" t="n">
        <v>3353</v>
      </c>
      <c r="L7172">
        <f>(K7172-0,5)/3812</f>
        <v/>
      </c>
      <c r="M7172">
        <f>NORM.S.INV(L7172)</f>
        <v/>
      </c>
      <c r="N7172">
        <f>INDEX(SORT('08_MODELO_MULTIPLO'!G$31:G$3842;1;TRUE);K7172)</f>
        <v/>
      </c>
    </row>
    <row r="7173">
      <c r="A7173" t="n">
        <v>3354</v>
      </c>
      <c r="B7173">
        <f>(A7173-0,5)/3812</f>
        <v/>
      </c>
      <c r="C7173">
        <f>NORM.S.INV(B7173)</f>
        <v/>
      </c>
      <c r="D7173">
        <f>INDEX(SORT('06_MODELO_REFS'!F$26:F$3837;1;TRUE);A7173)</f>
        <v/>
      </c>
      <c r="F7173" t="n">
        <v>3354</v>
      </c>
      <c r="G7173">
        <f>(F7173-0,5)/3812</f>
        <v/>
      </c>
      <c r="H7173">
        <f>NORM.S.INV(G7173)</f>
        <v/>
      </c>
      <c r="I7173">
        <f>INDEX(SORT('07_MODELO_NPI'!F$26:F$3837;1;TRUE);F7173)</f>
        <v/>
      </c>
      <c r="K7173" t="n">
        <v>3354</v>
      </c>
      <c r="L7173">
        <f>(K7173-0,5)/3812</f>
        <v/>
      </c>
      <c r="M7173">
        <f>NORM.S.INV(L7173)</f>
        <v/>
      </c>
      <c r="N7173">
        <f>INDEX(SORT('08_MODELO_MULTIPLO'!G$31:G$3842;1;TRUE);K7173)</f>
        <v/>
      </c>
    </row>
    <row r="7174">
      <c r="A7174" t="n">
        <v>3355</v>
      </c>
      <c r="B7174">
        <f>(A7174-0,5)/3812</f>
        <v/>
      </c>
      <c r="C7174">
        <f>NORM.S.INV(B7174)</f>
        <v/>
      </c>
      <c r="D7174">
        <f>INDEX(SORT('06_MODELO_REFS'!F$26:F$3837;1;TRUE);A7174)</f>
        <v/>
      </c>
      <c r="F7174" t="n">
        <v>3355</v>
      </c>
      <c r="G7174">
        <f>(F7174-0,5)/3812</f>
        <v/>
      </c>
      <c r="H7174">
        <f>NORM.S.INV(G7174)</f>
        <v/>
      </c>
      <c r="I7174">
        <f>INDEX(SORT('07_MODELO_NPI'!F$26:F$3837;1;TRUE);F7174)</f>
        <v/>
      </c>
      <c r="K7174" t="n">
        <v>3355</v>
      </c>
      <c r="L7174">
        <f>(K7174-0,5)/3812</f>
        <v/>
      </c>
      <c r="M7174">
        <f>NORM.S.INV(L7174)</f>
        <v/>
      </c>
      <c r="N7174">
        <f>INDEX(SORT('08_MODELO_MULTIPLO'!G$31:G$3842;1;TRUE);K7174)</f>
        <v/>
      </c>
    </row>
    <row r="7175">
      <c r="A7175" t="n">
        <v>3356</v>
      </c>
      <c r="B7175">
        <f>(A7175-0,5)/3812</f>
        <v/>
      </c>
      <c r="C7175">
        <f>NORM.S.INV(B7175)</f>
        <v/>
      </c>
      <c r="D7175">
        <f>INDEX(SORT('06_MODELO_REFS'!F$26:F$3837;1;TRUE);A7175)</f>
        <v/>
      </c>
      <c r="F7175" t="n">
        <v>3356</v>
      </c>
      <c r="G7175">
        <f>(F7175-0,5)/3812</f>
        <v/>
      </c>
      <c r="H7175">
        <f>NORM.S.INV(G7175)</f>
        <v/>
      </c>
      <c r="I7175">
        <f>INDEX(SORT('07_MODELO_NPI'!F$26:F$3837;1;TRUE);F7175)</f>
        <v/>
      </c>
      <c r="K7175" t="n">
        <v>3356</v>
      </c>
      <c r="L7175">
        <f>(K7175-0,5)/3812</f>
        <v/>
      </c>
      <c r="M7175">
        <f>NORM.S.INV(L7175)</f>
        <v/>
      </c>
      <c r="N7175">
        <f>INDEX(SORT('08_MODELO_MULTIPLO'!G$31:G$3842;1;TRUE);K7175)</f>
        <v/>
      </c>
    </row>
    <row r="7176">
      <c r="A7176" t="n">
        <v>3357</v>
      </c>
      <c r="B7176">
        <f>(A7176-0,5)/3812</f>
        <v/>
      </c>
      <c r="C7176">
        <f>NORM.S.INV(B7176)</f>
        <v/>
      </c>
      <c r="D7176">
        <f>INDEX(SORT('06_MODELO_REFS'!F$26:F$3837;1;TRUE);A7176)</f>
        <v/>
      </c>
      <c r="F7176" t="n">
        <v>3357</v>
      </c>
      <c r="G7176">
        <f>(F7176-0,5)/3812</f>
        <v/>
      </c>
      <c r="H7176">
        <f>NORM.S.INV(G7176)</f>
        <v/>
      </c>
      <c r="I7176">
        <f>INDEX(SORT('07_MODELO_NPI'!F$26:F$3837;1;TRUE);F7176)</f>
        <v/>
      </c>
      <c r="K7176" t="n">
        <v>3357</v>
      </c>
      <c r="L7176">
        <f>(K7176-0,5)/3812</f>
        <v/>
      </c>
      <c r="M7176">
        <f>NORM.S.INV(L7176)</f>
        <v/>
      </c>
      <c r="N7176">
        <f>INDEX(SORT('08_MODELO_MULTIPLO'!G$31:G$3842;1;TRUE);K7176)</f>
        <v/>
      </c>
    </row>
    <row r="7177">
      <c r="A7177" t="n">
        <v>3358</v>
      </c>
      <c r="B7177">
        <f>(A7177-0,5)/3812</f>
        <v/>
      </c>
      <c r="C7177">
        <f>NORM.S.INV(B7177)</f>
        <v/>
      </c>
      <c r="D7177">
        <f>INDEX(SORT('06_MODELO_REFS'!F$26:F$3837;1;TRUE);A7177)</f>
        <v/>
      </c>
      <c r="F7177" t="n">
        <v>3358</v>
      </c>
      <c r="G7177">
        <f>(F7177-0,5)/3812</f>
        <v/>
      </c>
      <c r="H7177">
        <f>NORM.S.INV(G7177)</f>
        <v/>
      </c>
      <c r="I7177">
        <f>INDEX(SORT('07_MODELO_NPI'!F$26:F$3837;1;TRUE);F7177)</f>
        <v/>
      </c>
      <c r="K7177" t="n">
        <v>3358</v>
      </c>
      <c r="L7177">
        <f>(K7177-0,5)/3812</f>
        <v/>
      </c>
      <c r="M7177">
        <f>NORM.S.INV(L7177)</f>
        <v/>
      </c>
      <c r="N7177">
        <f>INDEX(SORT('08_MODELO_MULTIPLO'!G$31:G$3842;1;TRUE);K7177)</f>
        <v/>
      </c>
    </row>
    <row r="7178">
      <c r="A7178" t="n">
        <v>3359</v>
      </c>
      <c r="B7178">
        <f>(A7178-0,5)/3812</f>
        <v/>
      </c>
      <c r="C7178">
        <f>NORM.S.INV(B7178)</f>
        <v/>
      </c>
      <c r="D7178">
        <f>INDEX(SORT('06_MODELO_REFS'!F$26:F$3837;1;TRUE);A7178)</f>
        <v/>
      </c>
      <c r="F7178" t="n">
        <v>3359</v>
      </c>
      <c r="G7178">
        <f>(F7178-0,5)/3812</f>
        <v/>
      </c>
      <c r="H7178">
        <f>NORM.S.INV(G7178)</f>
        <v/>
      </c>
      <c r="I7178">
        <f>INDEX(SORT('07_MODELO_NPI'!F$26:F$3837;1;TRUE);F7178)</f>
        <v/>
      </c>
      <c r="K7178" t="n">
        <v>3359</v>
      </c>
      <c r="L7178">
        <f>(K7178-0,5)/3812</f>
        <v/>
      </c>
      <c r="M7178">
        <f>NORM.S.INV(L7178)</f>
        <v/>
      </c>
      <c r="N7178">
        <f>INDEX(SORT('08_MODELO_MULTIPLO'!G$31:G$3842;1;TRUE);K7178)</f>
        <v/>
      </c>
    </row>
    <row r="7179">
      <c r="A7179" t="n">
        <v>3360</v>
      </c>
      <c r="B7179">
        <f>(A7179-0,5)/3812</f>
        <v/>
      </c>
      <c r="C7179">
        <f>NORM.S.INV(B7179)</f>
        <v/>
      </c>
      <c r="D7179">
        <f>INDEX(SORT('06_MODELO_REFS'!F$26:F$3837;1;TRUE);A7179)</f>
        <v/>
      </c>
      <c r="F7179" t="n">
        <v>3360</v>
      </c>
      <c r="G7179">
        <f>(F7179-0,5)/3812</f>
        <v/>
      </c>
      <c r="H7179">
        <f>NORM.S.INV(G7179)</f>
        <v/>
      </c>
      <c r="I7179">
        <f>INDEX(SORT('07_MODELO_NPI'!F$26:F$3837;1;TRUE);F7179)</f>
        <v/>
      </c>
      <c r="K7179" t="n">
        <v>3360</v>
      </c>
      <c r="L7179">
        <f>(K7179-0,5)/3812</f>
        <v/>
      </c>
      <c r="M7179">
        <f>NORM.S.INV(L7179)</f>
        <v/>
      </c>
      <c r="N7179">
        <f>INDEX(SORT('08_MODELO_MULTIPLO'!G$31:G$3842;1;TRUE);K7179)</f>
        <v/>
      </c>
    </row>
    <row r="7180">
      <c r="A7180" t="n">
        <v>3361</v>
      </c>
      <c r="B7180">
        <f>(A7180-0,5)/3812</f>
        <v/>
      </c>
      <c r="C7180">
        <f>NORM.S.INV(B7180)</f>
        <v/>
      </c>
      <c r="D7180">
        <f>INDEX(SORT('06_MODELO_REFS'!F$26:F$3837;1;TRUE);A7180)</f>
        <v/>
      </c>
      <c r="F7180" t="n">
        <v>3361</v>
      </c>
      <c r="G7180">
        <f>(F7180-0,5)/3812</f>
        <v/>
      </c>
      <c r="H7180">
        <f>NORM.S.INV(G7180)</f>
        <v/>
      </c>
      <c r="I7180">
        <f>INDEX(SORT('07_MODELO_NPI'!F$26:F$3837;1;TRUE);F7180)</f>
        <v/>
      </c>
      <c r="K7180" t="n">
        <v>3361</v>
      </c>
      <c r="L7180">
        <f>(K7180-0,5)/3812</f>
        <v/>
      </c>
      <c r="M7180">
        <f>NORM.S.INV(L7180)</f>
        <v/>
      </c>
      <c r="N7180">
        <f>INDEX(SORT('08_MODELO_MULTIPLO'!G$31:G$3842;1;TRUE);K7180)</f>
        <v/>
      </c>
    </row>
    <row r="7181">
      <c r="A7181" t="n">
        <v>3362</v>
      </c>
      <c r="B7181">
        <f>(A7181-0,5)/3812</f>
        <v/>
      </c>
      <c r="C7181">
        <f>NORM.S.INV(B7181)</f>
        <v/>
      </c>
      <c r="D7181">
        <f>INDEX(SORT('06_MODELO_REFS'!F$26:F$3837;1;TRUE);A7181)</f>
        <v/>
      </c>
      <c r="F7181" t="n">
        <v>3362</v>
      </c>
      <c r="G7181">
        <f>(F7181-0,5)/3812</f>
        <v/>
      </c>
      <c r="H7181">
        <f>NORM.S.INV(G7181)</f>
        <v/>
      </c>
      <c r="I7181">
        <f>INDEX(SORT('07_MODELO_NPI'!F$26:F$3837;1;TRUE);F7181)</f>
        <v/>
      </c>
      <c r="K7181" t="n">
        <v>3362</v>
      </c>
      <c r="L7181">
        <f>(K7181-0,5)/3812</f>
        <v/>
      </c>
      <c r="M7181">
        <f>NORM.S.INV(L7181)</f>
        <v/>
      </c>
      <c r="N7181">
        <f>INDEX(SORT('08_MODELO_MULTIPLO'!G$31:G$3842;1;TRUE);K7181)</f>
        <v/>
      </c>
    </row>
    <row r="7182">
      <c r="A7182" t="n">
        <v>3363</v>
      </c>
      <c r="B7182">
        <f>(A7182-0,5)/3812</f>
        <v/>
      </c>
      <c r="C7182">
        <f>NORM.S.INV(B7182)</f>
        <v/>
      </c>
      <c r="D7182">
        <f>INDEX(SORT('06_MODELO_REFS'!F$26:F$3837;1;TRUE);A7182)</f>
        <v/>
      </c>
      <c r="F7182" t="n">
        <v>3363</v>
      </c>
      <c r="G7182">
        <f>(F7182-0,5)/3812</f>
        <v/>
      </c>
      <c r="H7182">
        <f>NORM.S.INV(G7182)</f>
        <v/>
      </c>
      <c r="I7182">
        <f>INDEX(SORT('07_MODELO_NPI'!F$26:F$3837;1;TRUE);F7182)</f>
        <v/>
      </c>
      <c r="K7182" t="n">
        <v>3363</v>
      </c>
      <c r="L7182">
        <f>(K7182-0,5)/3812</f>
        <v/>
      </c>
      <c r="M7182">
        <f>NORM.S.INV(L7182)</f>
        <v/>
      </c>
      <c r="N7182">
        <f>INDEX(SORT('08_MODELO_MULTIPLO'!G$31:G$3842;1;TRUE);K7182)</f>
        <v/>
      </c>
    </row>
    <row r="7183">
      <c r="A7183" t="n">
        <v>3364</v>
      </c>
      <c r="B7183">
        <f>(A7183-0,5)/3812</f>
        <v/>
      </c>
      <c r="C7183">
        <f>NORM.S.INV(B7183)</f>
        <v/>
      </c>
      <c r="D7183">
        <f>INDEX(SORT('06_MODELO_REFS'!F$26:F$3837;1;TRUE);A7183)</f>
        <v/>
      </c>
      <c r="F7183" t="n">
        <v>3364</v>
      </c>
      <c r="G7183">
        <f>(F7183-0,5)/3812</f>
        <v/>
      </c>
      <c r="H7183">
        <f>NORM.S.INV(G7183)</f>
        <v/>
      </c>
      <c r="I7183">
        <f>INDEX(SORT('07_MODELO_NPI'!F$26:F$3837;1;TRUE);F7183)</f>
        <v/>
      </c>
      <c r="K7183" t="n">
        <v>3364</v>
      </c>
      <c r="L7183">
        <f>(K7183-0,5)/3812</f>
        <v/>
      </c>
      <c r="M7183">
        <f>NORM.S.INV(L7183)</f>
        <v/>
      </c>
      <c r="N7183">
        <f>INDEX(SORT('08_MODELO_MULTIPLO'!G$31:G$3842;1;TRUE);K7183)</f>
        <v/>
      </c>
    </row>
    <row r="7184">
      <c r="A7184" t="n">
        <v>3365</v>
      </c>
      <c r="B7184">
        <f>(A7184-0,5)/3812</f>
        <v/>
      </c>
      <c r="C7184">
        <f>NORM.S.INV(B7184)</f>
        <v/>
      </c>
      <c r="D7184">
        <f>INDEX(SORT('06_MODELO_REFS'!F$26:F$3837;1;TRUE);A7184)</f>
        <v/>
      </c>
      <c r="F7184" t="n">
        <v>3365</v>
      </c>
      <c r="G7184">
        <f>(F7184-0,5)/3812</f>
        <v/>
      </c>
      <c r="H7184">
        <f>NORM.S.INV(G7184)</f>
        <v/>
      </c>
      <c r="I7184">
        <f>INDEX(SORT('07_MODELO_NPI'!F$26:F$3837;1;TRUE);F7184)</f>
        <v/>
      </c>
      <c r="K7184" t="n">
        <v>3365</v>
      </c>
      <c r="L7184">
        <f>(K7184-0,5)/3812</f>
        <v/>
      </c>
      <c r="M7184">
        <f>NORM.S.INV(L7184)</f>
        <v/>
      </c>
      <c r="N7184">
        <f>INDEX(SORT('08_MODELO_MULTIPLO'!G$31:G$3842;1;TRUE);K7184)</f>
        <v/>
      </c>
    </row>
    <row r="7185">
      <c r="A7185" t="n">
        <v>3366</v>
      </c>
      <c r="B7185">
        <f>(A7185-0,5)/3812</f>
        <v/>
      </c>
      <c r="C7185">
        <f>NORM.S.INV(B7185)</f>
        <v/>
      </c>
      <c r="D7185">
        <f>INDEX(SORT('06_MODELO_REFS'!F$26:F$3837;1;TRUE);A7185)</f>
        <v/>
      </c>
      <c r="F7185" t="n">
        <v>3366</v>
      </c>
      <c r="G7185">
        <f>(F7185-0,5)/3812</f>
        <v/>
      </c>
      <c r="H7185">
        <f>NORM.S.INV(G7185)</f>
        <v/>
      </c>
      <c r="I7185">
        <f>INDEX(SORT('07_MODELO_NPI'!F$26:F$3837;1;TRUE);F7185)</f>
        <v/>
      </c>
      <c r="K7185" t="n">
        <v>3366</v>
      </c>
      <c r="L7185">
        <f>(K7185-0,5)/3812</f>
        <v/>
      </c>
      <c r="M7185">
        <f>NORM.S.INV(L7185)</f>
        <v/>
      </c>
      <c r="N7185">
        <f>INDEX(SORT('08_MODELO_MULTIPLO'!G$31:G$3842;1;TRUE);K7185)</f>
        <v/>
      </c>
    </row>
    <row r="7186">
      <c r="A7186" t="n">
        <v>3367</v>
      </c>
      <c r="B7186">
        <f>(A7186-0,5)/3812</f>
        <v/>
      </c>
      <c r="C7186">
        <f>NORM.S.INV(B7186)</f>
        <v/>
      </c>
      <c r="D7186">
        <f>INDEX(SORT('06_MODELO_REFS'!F$26:F$3837;1;TRUE);A7186)</f>
        <v/>
      </c>
      <c r="F7186" t="n">
        <v>3367</v>
      </c>
      <c r="G7186">
        <f>(F7186-0,5)/3812</f>
        <v/>
      </c>
      <c r="H7186">
        <f>NORM.S.INV(G7186)</f>
        <v/>
      </c>
      <c r="I7186">
        <f>INDEX(SORT('07_MODELO_NPI'!F$26:F$3837;1;TRUE);F7186)</f>
        <v/>
      </c>
      <c r="K7186" t="n">
        <v>3367</v>
      </c>
      <c r="L7186">
        <f>(K7186-0,5)/3812</f>
        <v/>
      </c>
      <c r="M7186">
        <f>NORM.S.INV(L7186)</f>
        <v/>
      </c>
      <c r="N7186">
        <f>INDEX(SORT('08_MODELO_MULTIPLO'!G$31:G$3842;1;TRUE);K7186)</f>
        <v/>
      </c>
    </row>
    <row r="7187">
      <c r="A7187" t="n">
        <v>3368</v>
      </c>
      <c r="B7187">
        <f>(A7187-0,5)/3812</f>
        <v/>
      </c>
      <c r="C7187">
        <f>NORM.S.INV(B7187)</f>
        <v/>
      </c>
      <c r="D7187">
        <f>INDEX(SORT('06_MODELO_REFS'!F$26:F$3837;1;TRUE);A7187)</f>
        <v/>
      </c>
      <c r="F7187" t="n">
        <v>3368</v>
      </c>
      <c r="G7187">
        <f>(F7187-0,5)/3812</f>
        <v/>
      </c>
      <c r="H7187">
        <f>NORM.S.INV(G7187)</f>
        <v/>
      </c>
      <c r="I7187">
        <f>INDEX(SORT('07_MODELO_NPI'!F$26:F$3837;1;TRUE);F7187)</f>
        <v/>
      </c>
      <c r="K7187" t="n">
        <v>3368</v>
      </c>
      <c r="L7187">
        <f>(K7187-0,5)/3812</f>
        <v/>
      </c>
      <c r="M7187">
        <f>NORM.S.INV(L7187)</f>
        <v/>
      </c>
      <c r="N7187">
        <f>INDEX(SORT('08_MODELO_MULTIPLO'!G$31:G$3842;1;TRUE);K7187)</f>
        <v/>
      </c>
    </row>
    <row r="7188">
      <c r="A7188" t="n">
        <v>3369</v>
      </c>
      <c r="B7188">
        <f>(A7188-0,5)/3812</f>
        <v/>
      </c>
      <c r="C7188">
        <f>NORM.S.INV(B7188)</f>
        <v/>
      </c>
      <c r="D7188">
        <f>INDEX(SORT('06_MODELO_REFS'!F$26:F$3837;1;TRUE);A7188)</f>
        <v/>
      </c>
      <c r="F7188" t="n">
        <v>3369</v>
      </c>
      <c r="G7188">
        <f>(F7188-0,5)/3812</f>
        <v/>
      </c>
      <c r="H7188">
        <f>NORM.S.INV(G7188)</f>
        <v/>
      </c>
      <c r="I7188">
        <f>INDEX(SORT('07_MODELO_NPI'!F$26:F$3837;1;TRUE);F7188)</f>
        <v/>
      </c>
      <c r="K7188" t="n">
        <v>3369</v>
      </c>
      <c r="L7188">
        <f>(K7188-0,5)/3812</f>
        <v/>
      </c>
      <c r="M7188">
        <f>NORM.S.INV(L7188)</f>
        <v/>
      </c>
      <c r="N7188">
        <f>INDEX(SORT('08_MODELO_MULTIPLO'!G$31:G$3842;1;TRUE);K7188)</f>
        <v/>
      </c>
    </row>
    <row r="7189">
      <c r="A7189" t="n">
        <v>3370</v>
      </c>
      <c r="B7189">
        <f>(A7189-0,5)/3812</f>
        <v/>
      </c>
      <c r="C7189">
        <f>NORM.S.INV(B7189)</f>
        <v/>
      </c>
      <c r="D7189">
        <f>INDEX(SORT('06_MODELO_REFS'!F$26:F$3837;1;TRUE);A7189)</f>
        <v/>
      </c>
      <c r="F7189" t="n">
        <v>3370</v>
      </c>
      <c r="G7189">
        <f>(F7189-0,5)/3812</f>
        <v/>
      </c>
      <c r="H7189">
        <f>NORM.S.INV(G7189)</f>
        <v/>
      </c>
      <c r="I7189">
        <f>INDEX(SORT('07_MODELO_NPI'!F$26:F$3837;1;TRUE);F7189)</f>
        <v/>
      </c>
      <c r="K7189" t="n">
        <v>3370</v>
      </c>
      <c r="L7189">
        <f>(K7189-0,5)/3812</f>
        <v/>
      </c>
      <c r="M7189">
        <f>NORM.S.INV(L7189)</f>
        <v/>
      </c>
      <c r="N7189">
        <f>INDEX(SORT('08_MODELO_MULTIPLO'!G$31:G$3842;1;TRUE);K7189)</f>
        <v/>
      </c>
    </row>
    <row r="7190">
      <c r="A7190" t="n">
        <v>3371</v>
      </c>
      <c r="B7190">
        <f>(A7190-0,5)/3812</f>
        <v/>
      </c>
      <c r="C7190">
        <f>NORM.S.INV(B7190)</f>
        <v/>
      </c>
      <c r="D7190">
        <f>INDEX(SORT('06_MODELO_REFS'!F$26:F$3837;1;TRUE);A7190)</f>
        <v/>
      </c>
      <c r="F7190" t="n">
        <v>3371</v>
      </c>
      <c r="G7190">
        <f>(F7190-0,5)/3812</f>
        <v/>
      </c>
      <c r="H7190">
        <f>NORM.S.INV(G7190)</f>
        <v/>
      </c>
      <c r="I7190">
        <f>INDEX(SORT('07_MODELO_NPI'!F$26:F$3837;1;TRUE);F7190)</f>
        <v/>
      </c>
      <c r="K7190" t="n">
        <v>3371</v>
      </c>
      <c r="L7190">
        <f>(K7190-0,5)/3812</f>
        <v/>
      </c>
      <c r="M7190">
        <f>NORM.S.INV(L7190)</f>
        <v/>
      </c>
      <c r="N7190">
        <f>INDEX(SORT('08_MODELO_MULTIPLO'!G$31:G$3842;1;TRUE);K7190)</f>
        <v/>
      </c>
    </row>
    <row r="7191">
      <c r="A7191" t="n">
        <v>3372</v>
      </c>
      <c r="B7191">
        <f>(A7191-0,5)/3812</f>
        <v/>
      </c>
      <c r="C7191">
        <f>NORM.S.INV(B7191)</f>
        <v/>
      </c>
      <c r="D7191">
        <f>INDEX(SORT('06_MODELO_REFS'!F$26:F$3837;1;TRUE);A7191)</f>
        <v/>
      </c>
      <c r="F7191" t="n">
        <v>3372</v>
      </c>
      <c r="G7191">
        <f>(F7191-0,5)/3812</f>
        <v/>
      </c>
      <c r="H7191">
        <f>NORM.S.INV(G7191)</f>
        <v/>
      </c>
      <c r="I7191">
        <f>INDEX(SORT('07_MODELO_NPI'!F$26:F$3837;1;TRUE);F7191)</f>
        <v/>
      </c>
      <c r="K7191" t="n">
        <v>3372</v>
      </c>
      <c r="L7191">
        <f>(K7191-0,5)/3812</f>
        <v/>
      </c>
      <c r="M7191">
        <f>NORM.S.INV(L7191)</f>
        <v/>
      </c>
      <c r="N7191">
        <f>INDEX(SORT('08_MODELO_MULTIPLO'!G$31:G$3842;1;TRUE);K7191)</f>
        <v/>
      </c>
    </row>
    <row r="7192">
      <c r="A7192" t="n">
        <v>3373</v>
      </c>
      <c r="B7192">
        <f>(A7192-0,5)/3812</f>
        <v/>
      </c>
      <c r="C7192">
        <f>NORM.S.INV(B7192)</f>
        <v/>
      </c>
      <c r="D7192">
        <f>INDEX(SORT('06_MODELO_REFS'!F$26:F$3837;1;TRUE);A7192)</f>
        <v/>
      </c>
      <c r="F7192" t="n">
        <v>3373</v>
      </c>
      <c r="G7192">
        <f>(F7192-0,5)/3812</f>
        <v/>
      </c>
      <c r="H7192">
        <f>NORM.S.INV(G7192)</f>
        <v/>
      </c>
      <c r="I7192">
        <f>INDEX(SORT('07_MODELO_NPI'!F$26:F$3837;1;TRUE);F7192)</f>
        <v/>
      </c>
      <c r="K7192" t="n">
        <v>3373</v>
      </c>
      <c r="L7192">
        <f>(K7192-0,5)/3812</f>
        <v/>
      </c>
      <c r="M7192">
        <f>NORM.S.INV(L7192)</f>
        <v/>
      </c>
      <c r="N7192">
        <f>INDEX(SORT('08_MODELO_MULTIPLO'!G$31:G$3842;1;TRUE);K7192)</f>
        <v/>
      </c>
    </row>
    <row r="7193">
      <c r="A7193" t="n">
        <v>3374</v>
      </c>
      <c r="B7193">
        <f>(A7193-0,5)/3812</f>
        <v/>
      </c>
      <c r="C7193">
        <f>NORM.S.INV(B7193)</f>
        <v/>
      </c>
      <c r="D7193">
        <f>INDEX(SORT('06_MODELO_REFS'!F$26:F$3837;1;TRUE);A7193)</f>
        <v/>
      </c>
      <c r="F7193" t="n">
        <v>3374</v>
      </c>
      <c r="G7193">
        <f>(F7193-0,5)/3812</f>
        <v/>
      </c>
      <c r="H7193">
        <f>NORM.S.INV(G7193)</f>
        <v/>
      </c>
      <c r="I7193">
        <f>INDEX(SORT('07_MODELO_NPI'!F$26:F$3837;1;TRUE);F7193)</f>
        <v/>
      </c>
      <c r="K7193" t="n">
        <v>3374</v>
      </c>
      <c r="L7193">
        <f>(K7193-0,5)/3812</f>
        <v/>
      </c>
      <c r="M7193">
        <f>NORM.S.INV(L7193)</f>
        <v/>
      </c>
      <c r="N7193">
        <f>INDEX(SORT('08_MODELO_MULTIPLO'!G$31:G$3842;1;TRUE);K7193)</f>
        <v/>
      </c>
    </row>
    <row r="7194">
      <c r="A7194" t="n">
        <v>3375</v>
      </c>
      <c r="B7194">
        <f>(A7194-0,5)/3812</f>
        <v/>
      </c>
      <c r="C7194">
        <f>NORM.S.INV(B7194)</f>
        <v/>
      </c>
      <c r="D7194">
        <f>INDEX(SORT('06_MODELO_REFS'!F$26:F$3837;1;TRUE);A7194)</f>
        <v/>
      </c>
      <c r="F7194" t="n">
        <v>3375</v>
      </c>
      <c r="G7194">
        <f>(F7194-0,5)/3812</f>
        <v/>
      </c>
      <c r="H7194">
        <f>NORM.S.INV(G7194)</f>
        <v/>
      </c>
      <c r="I7194">
        <f>INDEX(SORT('07_MODELO_NPI'!F$26:F$3837;1;TRUE);F7194)</f>
        <v/>
      </c>
      <c r="K7194" t="n">
        <v>3375</v>
      </c>
      <c r="L7194">
        <f>(K7194-0,5)/3812</f>
        <v/>
      </c>
      <c r="M7194">
        <f>NORM.S.INV(L7194)</f>
        <v/>
      </c>
      <c r="N7194">
        <f>INDEX(SORT('08_MODELO_MULTIPLO'!G$31:G$3842;1;TRUE);K7194)</f>
        <v/>
      </c>
    </row>
    <row r="7195">
      <c r="A7195" t="n">
        <v>3376</v>
      </c>
      <c r="B7195">
        <f>(A7195-0,5)/3812</f>
        <v/>
      </c>
      <c r="C7195">
        <f>NORM.S.INV(B7195)</f>
        <v/>
      </c>
      <c r="D7195">
        <f>INDEX(SORT('06_MODELO_REFS'!F$26:F$3837;1;TRUE);A7195)</f>
        <v/>
      </c>
      <c r="F7195" t="n">
        <v>3376</v>
      </c>
      <c r="G7195">
        <f>(F7195-0,5)/3812</f>
        <v/>
      </c>
      <c r="H7195">
        <f>NORM.S.INV(G7195)</f>
        <v/>
      </c>
      <c r="I7195">
        <f>INDEX(SORT('07_MODELO_NPI'!F$26:F$3837;1;TRUE);F7195)</f>
        <v/>
      </c>
      <c r="K7195" t="n">
        <v>3376</v>
      </c>
      <c r="L7195">
        <f>(K7195-0,5)/3812</f>
        <v/>
      </c>
      <c r="M7195">
        <f>NORM.S.INV(L7195)</f>
        <v/>
      </c>
      <c r="N7195">
        <f>INDEX(SORT('08_MODELO_MULTIPLO'!G$31:G$3842;1;TRUE);K7195)</f>
        <v/>
      </c>
    </row>
    <row r="7196">
      <c r="A7196" t="n">
        <v>3377</v>
      </c>
      <c r="B7196">
        <f>(A7196-0,5)/3812</f>
        <v/>
      </c>
      <c r="C7196">
        <f>NORM.S.INV(B7196)</f>
        <v/>
      </c>
      <c r="D7196">
        <f>INDEX(SORT('06_MODELO_REFS'!F$26:F$3837;1;TRUE);A7196)</f>
        <v/>
      </c>
      <c r="F7196" t="n">
        <v>3377</v>
      </c>
      <c r="G7196">
        <f>(F7196-0,5)/3812</f>
        <v/>
      </c>
      <c r="H7196">
        <f>NORM.S.INV(G7196)</f>
        <v/>
      </c>
      <c r="I7196">
        <f>INDEX(SORT('07_MODELO_NPI'!F$26:F$3837;1;TRUE);F7196)</f>
        <v/>
      </c>
      <c r="K7196" t="n">
        <v>3377</v>
      </c>
      <c r="L7196">
        <f>(K7196-0,5)/3812</f>
        <v/>
      </c>
      <c r="M7196">
        <f>NORM.S.INV(L7196)</f>
        <v/>
      </c>
      <c r="N7196">
        <f>INDEX(SORT('08_MODELO_MULTIPLO'!G$31:G$3842;1;TRUE);K7196)</f>
        <v/>
      </c>
    </row>
    <row r="7197">
      <c r="A7197" t="n">
        <v>3378</v>
      </c>
      <c r="B7197">
        <f>(A7197-0,5)/3812</f>
        <v/>
      </c>
      <c r="C7197">
        <f>NORM.S.INV(B7197)</f>
        <v/>
      </c>
      <c r="D7197">
        <f>INDEX(SORT('06_MODELO_REFS'!F$26:F$3837;1;TRUE);A7197)</f>
        <v/>
      </c>
      <c r="F7197" t="n">
        <v>3378</v>
      </c>
      <c r="G7197">
        <f>(F7197-0,5)/3812</f>
        <v/>
      </c>
      <c r="H7197">
        <f>NORM.S.INV(G7197)</f>
        <v/>
      </c>
      <c r="I7197">
        <f>INDEX(SORT('07_MODELO_NPI'!F$26:F$3837;1;TRUE);F7197)</f>
        <v/>
      </c>
      <c r="K7197" t="n">
        <v>3378</v>
      </c>
      <c r="L7197">
        <f>(K7197-0,5)/3812</f>
        <v/>
      </c>
      <c r="M7197">
        <f>NORM.S.INV(L7197)</f>
        <v/>
      </c>
      <c r="N7197">
        <f>INDEX(SORT('08_MODELO_MULTIPLO'!G$31:G$3842;1;TRUE);K7197)</f>
        <v/>
      </c>
    </row>
    <row r="7198">
      <c r="A7198" t="n">
        <v>3379</v>
      </c>
      <c r="B7198">
        <f>(A7198-0,5)/3812</f>
        <v/>
      </c>
      <c r="C7198">
        <f>NORM.S.INV(B7198)</f>
        <v/>
      </c>
      <c r="D7198">
        <f>INDEX(SORT('06_MODELO_REFS'!F$26:F$3837;1;TRUE);A7198)</f>
        <v/>
      </c>
      <c r="F7198" t="n">
        <v>3379</v>
      </c>
      <c r="G7198">
        <f>(F7198-0,5)/3812</f>
        <v/>
      </c>
      <c r="H7198">
        <f>NORM.S.INV(G7198)</f>
        <v/>
      </c>
      <c r="I7198">
        <f>INDEX(SORT('07_MODELO_NPI'!F$26:F$3837;1;TRUE);F7198)</f>
        <v/>
      </c>
      <c r="K7198" t="n">
        <v>3379</v>
      </c>
      <c r="L7198">
        <f>(K7198-0,5)/3812</f>
        <v/>
      </c>
      <c r="M7198">
        <f>NORM.S.INV(L7198)</f>
        <v/>
      </c>
      <c r="N7198">
        <f>INDEX(SORT('08_MODELO_MULTIPLO'!G$31:G$3842;1;TRUE);K7198)</f>
        <v/>
      </c>
    </row>
    <row r="7199">
      <c r="A7199" t="n">
        <v>3380</v>
      </c>
      <c r="B7199">
        <f>(A7199-0,5)/3812</f>
        <v/>
      </c>
      <c r="C7199">
        <f>NORM.S.INV(B7199)</f>
        <v/>
      </c>
      <c r="D7199">
        <f>INDEX(SORT('06_MODELO_REFS'!F$26:F$3837;1;TRUE);A7199)</f>
        <v/>
      </c>
      <c r="F7199" t="n">
        <v>3380</v>
      </c>
      <c r="G7199">
        <f>(F7199-0,5)/3812</f>
        <v/>
      </c>
      <c r="H7199">
        <f>NORM.S.INV(G7199)</f>
        <v/>
      </c>
      <c r="I7199">
        <f>INDEX(SORT('07_MODELO_NPI'!F$26:F$3837;1;TRUE);F7199)</f>
        <v/>
      </c>
      <c r="K7199" t="n">
        <v>3380</v>
      </c>
      <c r="L7199">
        <f>(K7199-0,5)/3812</f>
        <v/>
      </c>
      <c r="M7199">
        <f>NORM.S.INV(L7199)</f>
        <v/>
      </c>
      <c r="N7199">
        <f>INDEX(SORT('08_MODELO_MULTIPLO'!G$31:G$3842;1;TRUE);K7199)</f>
        <v/>
      </c>
    </row>
    <row r="7200">
      <c r="A7200" t="n">
        <v>3381</v>
      </c>
      <c r="B7200">
        <f>(A7200-0,5)/3812</f>
        <v/>
      </c>
      <c r="C7200">
        <f>NORM.S.INV(B7200)</f>
        <v/>
      </c>
      <c r="D7200">
        <f>INDEX(SORT('06_MODELO_REFS'!F$26:F$3837;1;TRUE);A7200)</f>
        <v/>
      </c>
      <c r="F7200" t="n">
        <v>3381</v>
      </c>
      <c r="G7200">
        <f>(F7200-0,5)/3812</f>
        <v/>
      </c>
      <c r="H7200">
        <f>NORM.S.INV(G7200)</f>
        <v/>
      </c>
      <c r="I7200">
        <f>INDEX(SORT('07_MODELO_NPI'!F$26:F$3837;1;TRUE);F7200)</f>
        <v/>
      </c>
      <c r="K7200" t="n">
        <v>3381</v>
      </c>
      <c r="L7200">
        <f>(K7200-0,5)/3812</f>
        <v/>
      </c>
      <c r="M7200">
        <f>NORM.S.INV(L7200)</f>
        <v/>
      </c>
      <c r="N7200">
        <f>INDEX(SORT('08_MODELO_MULTIPLO'!G$31:G$3842;1;TRUE);K7200)</f>
        <v/>
      </c>
    </row>
    <row r="7201">
      <c r="A7201" t="n">
        <v>3382</v>
      </c>
      <c r="B7201">
        <f>(A7201-0,5)/3812</f>
        <v/>
      </c>
      <c r="C7201">
        <f>NORM.S.INV(B7201)</f>
        <v/>
      </c>
      <c r="D7201">
        <f>INDEX(SORT('06_MODELO_REFS'!F$26:F$3837;1;TRUE);A7201)</f>
        <v/>
      </c>
      <c r="F7201" t="n">
        <v>3382</v>
      </c>
      <c r="G7201">
        <f>(F7201-0,5)/3812</f>
        <v/>
      </c>
      <c r="H7201">
        <f>NORM.S.INV(G7201)</f>
        <v/>
      </c>
      <c r="I7201">
        <f>INDEX(SORT('07_MODELO_NPI'!F$26:F$3837;1;TRUE);F7201)</f>
        <v/>
      </c>
      <c r="K7201" t="n">
        <v>3382</v>
      </c>
      <c r="L7201">
        <f>(K7201-0,5)/3812</f>
        <v/>
      </c>
      <c r="M7201">
        <f>NORM.S.INV(L7201)</f>
        <v/>
      </c>
      <c r="N7201">
        <f>INDEX(SORT('08_MODELO_MULTIPLO'!G$31:G$3842;1;TRUE);K7201)</f>
        <v/>
      </c>
    </row>
    <row r="7202">
      <c r="A7202" t="n">
        <v>3383</v>
      </c>
      <c r="B7202">
        <f>(A7202-0,5)/3812</f>
        <v/>
      </c>
      <c r="C7202">
        <f>NORM.S.INV(B7202)</f>
        <v/>
      </c>
      <c r="D7202">
        <f>INDEX(SORT('06_MODELO_REFS'!F$26:F$3837;1;TRUE);A7202)</f>
        <v/>
      </c>
      <c r="F7202" t="n">
        <v>3383</v>
      </c>
      <c r="G7202">
        <f>(F7202-0,5)/3812</f>
        <v/>
      </c>
      <c r="H7202">
        <f>NORM.S.INV(G7202)</f>
        <v/>
      </c>
      <c r="I7202">
        <f>INDEX(SORT('07_MODELO_NPI'!F$26:F$3837;1;TRUE);F7202)</f>
        <v/>
      </c>
      <c r="K7202" t="n">
        <v>3383</v>
      </c>
      <c r="L7202">
        <f>(K7202-0,5)/3812</f>
        <v/>
      </c>
      <c r="M7202">
        <f>NORM.S.INV(L7202)</f>
        <v/>
      </c>
      <c r="N7202">
        <f>INDEX(SORT('08_MODELO_MULTIPLO'!G$31:G$3842;1;TRUE);K7202)</f>
        <v/>
      </c>
    </row>
    <row r="7203">
      <c r="A7203" t="n">
        <v>3384</v>
      </c>
      <c r="B7203">
        <f>(A7203-0,5)/3812</f>
        <v/>
      </c>
      <c r="C7203">
        <f>NORM.S.INV(B7203)</f>
        <v/>
      </c>
      <c r="D7203">
        <f>INDEX(SORT('06_MODELO_REFS'!F$26:F$3837;1;TRUE);A7203)</f>
        <v/>
      </c>
      <c r="F7203" t="n">
        <v>3384</v>
      </c>
      <c r="G7203">
        <f>(F7203-0,5)/3812</f>
        <v/>
      </c>
      <c r="H7203">
        <f>NORM.S.INV(G7203)</f>
        <v/>
      </c>
      <c r="I7203">
        <f>INDEX(SORT('07_MODELO_NPI'!F$26:F$3837;1;TRUE);F7203)</f>
        <v/>
      </c>
      <c r="K7203" t="n">
        <v>3384</v>
      </c>
      <c r="L7203">
        <f>(K7203-0,5)/3812</f>
        <v/>
      </c>
      <c r="M7203">
        <f>NORM.S.INV(L7203)</f>
        <v/>
      </c>
      <c r="N7203">
        <f>INDEX(SORT('08_MODELO_MULTIPLO'!G$31:G$3842;1;TRUE);K7203)</f>
        <v/>
      </c>
    </row>
    <row r="7204">
      <c r="A7204" t="n">
        <v>3385</v>
      </c>
      <c r="B7204">
        <f>(A7204-0,5)/3812</f>
        <v/>
      </c>
      <c r="C7204">
        <f>NORM.S.INV(B7204)</f>
        <v/>
      </c>
      <c r="D7204">
        <f>INDEX(SORT('06_MODELO_REFS'!F$26:F$3837;1;TRUE);A7204)</f>
        <v/>
      </c>
      <c r="F7204" t="n">
        <v>3385</v>
      </c>
      <c r="G7204">
        <f>(F7204-0,5)/3812</f>
        <v/>
      </c>
      <c r="H7204">
        <f>NORM.S.INV(G7204)</f>
        <v/>
      </c>
      <c r="I7204">
        <f>INDEX(SORT('07_MODELO_NPI'!F$26:F$3837;1;TRUE);F7204)</f>
        <v/>
      </c>
      <c r="K7204" t="n">
        <v>3385</v>
      </c>
      <c r="L7204">
        <f>(K7204-0,5)/3812</f>
        <v/>
      </c>
      <c r="M7204">
        <f>NORM.S.INV(L7204)</f>
        <v/>
      </c>
      <c r="N7204">
        <f>INDEX(SORT('08_MODELO_MULTIPLO'!G$31:G$3842;1;TRUE);K7204)</f>
        <v/>
      </c>
    </row>
    <row r="7205">
      <c r="A7205" t="n">
        <v>3386</v>
      </c>
      <c r="B7205">
        <f>(A7205-0,5)/3812</f>
        <v/>
      </c>
      <c r="C7205">
        <f>NORM.S.INV(B7205)</f>
        <v/>
      </c>
      <c r="D7205">
        <f>INDEX(SORT('06_MODELO_REFS'!F$26:F$3837;1;TRUE);A7205)</f>
        <v/>
      </c>
      <c r="F7205" t="n">
        <v>3386</v>
      </c>
      <c r="G7205">
        <f>(F7205-0,5)/3812</f>
        <v/>
      </c>
      <c r="H7205">
        <f>NORM.S.INV(G7205)</f>
        <v/>
      </c>
      <c r="I7205">
        <f>INDEX(SORT('07_MODELO_NPI'!F$26:F$3837;1;TRUE);F7205)</f>
        <v/>
      </c>
      <c r="K7205" t="n">
        <v>3386</v>
      </c>
      <c r="L7205">
        <f>(K7205-0,5)/3812</f>
        <v/>
      </c>
      <c r="M7205">
        <f>NORM.S.INV(L7205)</f>
        <v/>
      </c>
      <c r="N7205">
        <f>INDEX(SORT('08_MODELO_MULTIPLO'!G$31:G$3842;1;TRUE);K7205)</f>
        <v/>
      </c>
    </row>
    <row r="7206">
      <c r="A7206" t="n">
        <v>3387</v>
      </c>
      <c r="B7206">
        <f>(A7206-0,5)/3812</f>
        <v/>
      </c>
      <c r="C7206">
        <f>NORM.S.INV(B7206)</f>
        <v/>
      </c>
      <c r="D7206">
        <f>INDEX(SORT('06_MODELO_REFS'!F$26:F$3837;1;TRUE);A7206)</f>
        <v/>
      </c>
      <c r="F7206" t="n">
        <v>3387</v>
      </c>
      <c r="G7206">
        <f>(F7206-0,5)/3812</f>
        <v/>
      </c>
      <c r="H7206">
        <f>NORM.S.INV(G7206)</f>
        <v/>
      </c>
      <c r="I7206">
        <f>INDEX(SORT('07_MODELO_NPI'!F$26:F$3837;1;TRUE);F7206)</f>
        <v/>
      </c>
      <c r="K7206" t="n">
        <v>3387</v>
      </c>
      <c r="L7206">
        <f>(K7206-0,5)/3812</f>
        <v/>
      </c>
      <c r="M7206">
        <f>NORM.S.INV(L7206)</f>
        <v/>
      </c>
      <c r="N7206">
        <f>INDEX(SORT('08_MODELO_MULTIPLO'!G$31:G$3842;1;TRUE);K7206)</f>
        <v/>
      </c>
    </row>
    <row r="7207">
      <c r="A7207" t="n">
        <v>3388</v>
      </c>
      <c r="B7207">
        <f>(A7207-0,5)/3812</f>
        <v/>
      </c>
      <c r="C7207">
        <f>NORM.S.INV(B7207)</f>
        <v/>
      </c>
      <c r="D7207">
        <f>INDEX(SORT('06_MODELO_REFS'!F$26:F$3837;1;TRUE);A7207)</f>
        <v/>
      </c>
      <c r="F7207" t="n">
        <v>3388</v>
      </c>
      <c r="G7207">
        <f>(F7207-0,5)/3812</f>
        <v/>
      </c>
      <c r="H7207">
        <f>NORM.S.INV(G7207)</f>
        <v/>
      </c>
      <c r="I7207">
        <f>INDEX(SORT('07_MODELO_NPI'!F$26:F$3837;1;TRUE);F7207)</f>
        <v/>
      </c>
      <c r="K7207" t="n">
        <v>3388</v>
      </c>
      <c r="L7207">
        <f>(K7207-0,5)/3812</f>
        <v/>
      </c>
      <c r="M7207">
        <f>NORM.S.INV(L7207)</f>
        <v/>
      </c>
      <c r="N7207">
        <f>INDEX(SORT('08_MODELO_MULTIPLO'!G$31:G$3842;1;TRUE);K7207)</f>
        <v/>
      </c>
    </row>
    <row r="7208">
      <c r="A7208" t="n">
        <v>3389</v>
      </c>
      <c r="B7208">
        <f>(A7208-0,5)/3812</f>
        <v/>
      </c>
      <c r="C7208">
        <f>NORM.S.INV(B7208)</f>
        <v/>
      </c>
      <c r="D7208">
        <f>INDEX(SORT('06_MODELO_REFS'!F$26:F$3837;1;TRUE);A7208)</f>
        <v/>
      </c>
      <c r="F7208" t="n">
        <v>3389</v>
      </c>
      <c r="G7208">
        <f>(F7208-0,5)/3812</f>
        <v/>
      </c>
      <c r="H7208">
        <f>NORM.S.INV(G7208)</f>
        <v/>
      </c>
      <c r="I7208">
        <f>INDEX(SORT('07_MODELO_NPI'!F$26:F$3837;1;TRUE);F7208)</f>
        <v/>
      </c>
      <c r="K7208" t="n">
        <v>3389</v>
      </c>
      <c r="L7208">
        <f>(K7208-0,5)/3812</f>
        <v/>
      </c>
      <c r="M7208">
        <f>NORM.S.INV(L7208)</f>
        <v/>
      </c>
      <c r="N7208">
        <f>INDEX(SORT('08_MODELO_MULTIPLO'!G$31:G$3842;1;TRUE);K7208)</f>
        <v/>
      </c>
    </row>
    <row r="7209">
      <c r="A7209" t="n">
        <v>3390</v>
      </c>
      <c r="B7209">
        <f>(A7209-0,5)/3812</f>
        <v/>
      </c>
      <c r="C7209">
        <f>NORM.S.INV(B7209)</f>
        <v/>
      </c>
      <c r="D7209">
        <f>INDEX(SORT('06_MODELO_REFS'!F$26:F$3837;1;TRUE);A7209)</f>
        <v/>
      </c>
      <c r="F7209" t="n">
        <v>3390</v>
      </c>
      <c r="G7209">
        <f>(F7209-0,5)/3812</f>
        <v/>
      </c>
      <c r="H7209">
        <f>NORM.S.INV(G7209)</f>
        <v/>
      </c>
      <c r="I7209">
        <f>INDEX(SORT('07_MODELO_NPI'!F$26:F$3837;1;TRUE);F7209)</f>
        <v/>
      </c>
      <c r="K7209" t="n">
        <v>3390</v>
      </c>
      <c r="L7209">
        <f>(K7209-0,5)/3812</f>
        <v/>
      </c>
      <c r="M7209">
        <f>NORM.S.INV(L7209)</f>
        <v/>
      </c>
      <c r="N7209">
        <f>INDEX(SORT('08_MODELO_MULTIPLO'!G$31:G$3842;1;TRUE);K7209)</f>
        <v/>
      </c>
    </row>
    <row r="7210">
      <c r="A7210" t="n">
        <v>3391</v>
      </c>
      <c r="B7210">
        <f>(A7210-0,5)/3812</f>
        <v/>
      </c>
      <c r="C7210">
        <f>NORM.S.INV(B7210)</f>
        <v/>
      </c>
      <c r="D7210">
        <f>INDEX(SORT('06_MODELO_REFS'!F$26:F$3837;1;TRUE);A7210)</f>
        <v/>
      </c>
      <c r="F7210" t="n">
        <v>3391</v>
      </c>
      <c r="G7210">
        <f>(F7210-0,5)/3812</f>
        <v/>
      </c>
      <c r="H7210">
        <f>NORM.S.INV(G7210)</f>
        <v/>
      </c>
      <c r="I7210">
        <f>INDEX(SORT('07_MODELO_NPI'!F$26:F$3837;1;TRUE);F7210)</f>
        <v/>
      </c>
      <c r="K7210" t="n">
        <v>3391</v>
      </c>
      <c r="L7210">
        <f>(K7210-0,5)/3812</f>
        <v/>
      </c>
      <c r="M7210">
        <f>NORM.S.INV(L7210)</f>
        <v/>
      </c>
      <c r="N7210">
        <f>INDEX(SORT('08_MODELO_MULTIPLO'!G$31:G$3842;1;TRUE);K7210)</f>
        <v/>
      </c>
    </row>
    <row r="7211">
      <c r="A7211" t="n">
        <v>3392</v>
      </c>
      <c r="B7211">
        <f>(A7211-0,5)/3812</f>
        <v/>
      </c>
      <c r="C7211">
        <f>NORM.S.INV(B7211)</f>
        <v/>
      </c>
      <c r="D7211">
        <f>INDEX(SORT('06_MODELO_REFS'!F$26:F$3837;1;TRUE);A7211)</f>
        <v/>
      </c>
      <c r="F7211" t="n">
        <v>3392</v>
      </c>
      <c r="G7211">
        <f>(F7211-0,5)/3812</f>
        <v/>
      </c>
      <c r="H7211">
        <f>NORM.S.INV(G7211)</f>
        <v/>
      </c>
      <c r="I7211">
        <f>INDEX(SORT('07_MODELO_NPI'!F$26:F$3837;1;TRUE);F7211)</f>
        <v/>
      </c>
      <c r="K7211" t="n">
        <v>3392</v>
      </c>
      <c r="L7211">
        <f>(K7211-0,5)/3812</f>
        <v/>
      </c>
      <c r="M7211">
        <f>NORM.S.INV(L7211)</f>
        <v/>
      </c>
      <c r="N7211">
        <f>INDEX(SORT('08_MODELO_MULTIPLO'!G$31:G$3842;1;TRUE);K7211)</f>
        <v/>
      </c>
    </row>
    <row r="7212">
      <c r="A7212" t="n">
        <v>3393</v>
      </c>
      <c r="B7212">
        <f>(A7212-0,5)/3812</f>
        <v/>
      </c>
      <c r="C7212">
        <f>NORM.S.INV(B7212)</f>
        <v/>
      </c>
      <c r="D7212">
        <f>INDEX(SORT('06_MODELO_REFS'!F$26:F$3837;1;TRUE);A7212)</f>
        <v/>
      </c>
      <c r="F7212" t="n">
        <v>3393</v>
      </c>
      <c r="G7212">
        <f>(F7212-0,5)/3812</f>
        <v/>
      </c>
      <c r="H7212">
        <f>NORM.S.INV(G7212)</f>
        <v/>
      </c>
      <c r="I7212">
        <f>INDEX(SORT('07_MODELO_NPI'!F$26:F$3837;1;TRUE);F7212)</f>
        <v/>
      </c>
      <c r="K7212" t="n">
        <v>3393</v>
      </c>
      <c r="L7212">
        <f>(K7212-0,5)/3812</f>
        <v/>
      </c>
      <c r="M7212">
        <f>NORM.S.INV(L7212)</f>
        <v/>
      </c>
      <c r="N7212">
        <f>INDEX(SORT('08_MODELO_MULTIPLO'!G$31:G$3842;1;TRUE);K7212)</f>
        <v/>
      </c>
    </row>
    <row r="7213">
      <c r="A7213" t="n">
        <v>3394</v>
      </c>
      <c r="B7213">
        <f>(A7213-0,5)/3812</f>
        <v/>
      </c>
      <c r="C7213">
        <f>NORM.S.INV(B7213)</f>
        <v/>
      </c>
      <c r="D7213">
        <f>INDEX(SORT('06_MODELO_REFS'!F$26:F$3837;1;TRUE);A7213)</f>
        <v/>
      </c>
      <c r="F7213" t="n">
        <v>3394</v>
      </c>
      <c r="G7213">
        <f>(F7213-0,5)/3812</f>
        <v/>
      </c>
      <c r="H7213">
        <f>NORM.S.INV(G7213)</f>
        <v/>
      </c>
      <c r="I7213">
        <f>INDEX(SORT('07_MODELO_NPI'!F$26:F$3837;1;TRUE);F7213)</f>
        <v/>
      </c>
      <c r="K7213" t="n">
        <v>3394</v>
      </c>
      <c r="L7213">
        <f>(K7213-0,5)/3812</f>
        <v/>
      </c>
      <c r="M7213">
        <f>NORM.S.INV(L7213)</f>
        <v/>
      </c>
      <c r="N7213">
        <f>INDEX(SORT('08_MODELO_MULTIPLO'!G$31:G$3842;1;TRUE);K7213)</f>
        <v/>
      </c>
    </row>
    <row r="7214">
      <c r="A7214" t="n">
        <v>3395</v>
      </c>
      <c r="B7214">
        <f>(A7214-0,5)/3812</f>
        <v/>
      </c>
      <c r="C7214">
        <f>NORM.S.INV(B7214)</f>
        <v/>
      </c>
      <c r="D7214">
        <f>INDEX(SORT('06_MODELO_REFS'!F$26:F$3837;1;TRUE);A7214)</f>
        <v/>
      </c>
      <c r="F7214" t="n">
        <v>3395</v>
      </c>
      <c r="G7214">
        <f>(F7214-0,5)/3812</f>
        <v/>
      </c>
      <c r="H7214">
        <f>NORM.S.INV(G7214)</f>
        <v/>
      </c>
      <c r="I7214">
        <f>INDEX(SORT('07_MODELO_NPI'!F$26:F$3837;1;TRUE);F7214)</f>
        <v/>
      </c>
      <c r="K7214" t="n">
        <v>3395</v>
      </c>
      <c r="L7214">
        <f>(K7214-0,5)/3812</f>
        <v/>
      </c>
      <c r="M7214">
        <f>NORM.S.INV(L7214)</f>
        <v/>
      </c>
      <c r="N7214">
        <f>INDEX(SORT('08_MODELO_MULTIPLO'!G$31:G$3842;1;TRUE);K7214)</f>
        <v/>
      </c>
    </row>
    <row r="7215">
      <c r="A7215" t="n">
        <v>3396</v>
      </c>
      <c r="B7215">
        <f>(A7215-0,5)/3812</f>
        <v/>
      </c>
      <c r="C7215">
        <f>NORM.S.INV(B7215)</f>
        <v/>
      </c>
      <c r="D7215">
        <f>INDEX(SORT('06_MODELO_REFS'!F$26:F$3837;1;TRUE);A7215)</f>
        <v/>
      </c>
      <c r="F7215" t="n">
        <v>3396</v>
      </c>
      <c r="G7215">
        <f>(F7215-0,5)/3812</f>
        <v/>
      </c>
      <c r="H7215">
        <f>NORM.S.INV(G7215)</f>
        <v/>
      </c>
      <c r="I7215">
        <f>INDEX(SORT('07_MODELO_NPI'!F$26:F$3837;1;TRUE);F7215)</f>
        <v/>
      </c>
      <c r="K7215" t="n">
        <v>3396</v>
      </c>
      <c r="L7215">
        <f>(K7215-0,5)/3812</f>
        <v/>
      </c>
      <c r="M7215">
        <f>NORM.S.INV(L7215)</f>
        <v/>
      </c>
      <c r="N7215">
        <f>INDEX(SORT('08_MODELO_MULTIPLO'!G$31:G$3842;1;TRUE);K7215)</f>
        <v/>
      </c>
    </row>
    <row r="7216">
      <c r="A7216" t="n">
        <v>3397</v>
      </c>
      <c r="B7216">
        <f>(A7216-0,5)/3812</f>
        <v/>
      </c>
      <c r="C7216">
        <f>NORM.S.INV(B7216)</f>
        <v/>
      </c>
      <c r="D7216">
        <f>INDEX(SORT('06_MODELO_REFS'!F$26:F$3837;1;TRUE);A7216)</f>
        <v/>
      </c>
      <c r="F7216" t="n">
        <v>3397</v>
      </c>
      <c r="G7216">
        <f>(F7216-0,5)/3812</f>
        <v/>
      </c>
      <c r="H7216">
        <f>NORM.S.INV(G7216)</f>
        <v/>
      </c>
      <c r="I7216">
        <f>INDEX(SORT('07_MODELO_NPI'!F$26:F$3837;1;TRUE);F7216)</f>
        <v/>
      </c>
      <c r="K7216" t="n">
        <v>3397</v>
      </c>
      <c r="L7216">
        <f>(K7216-0,5)/3812</f>
        <v/>
      </c>
      <c r="M7216">
        <f>NORM.S.INV(L7216)</f>
        <v/>
      </c>
      <c r="N7216">
        <f>INDEX(SORT('08_MODELO_MULTIPLO'!G$31:G$3842;1;TRUE);K7216)</f>
        <v/>
      </c>
    </row>
    <row r="7217">
      <c r="A7217" t="n">
        <v>3398</v>
      </c>
      <c r="B7217">
        <f>(A7217-0,5)/3812</f>
        <v/>
      </c>
      <c r="C7217">
        <f>NORM.S.INV(B7217)</f>
        <v/>
      </c>
      <c r="D7217">
        <f>INDEX(SORT('06_MODELO_REFS'!F$26:F$3837;1;TRUE);A7217)</f>
        <v/>
      </c>
      <c r="F7217" t="n">
        <v>3398</v>
      </c>
      <c r="G7217">
        <f>(F7217-0,5)/3812</f>
        <v/>
      </c>
      <c r="H7217">
        <f>NORM.S.INV(G7217)</f>
        <v/>
      </c>
      <c r="I7217">
        <f>INDEX(SORT('07_MODELO_NPI'!F$26:F$3837;1;TRUE);F7217)</f>
        <v/>
      </c>
      <c r="K7217" t="n">
        <v>3398</v>
      </c>
      <c r="L7217">
        <f>(K7217-0,5)/3812</f>
        <v/>
      </c>
      <c r="M7217">
        <f>NORM.S.INV(L7217)</f>
        <v/>
      </c>
      <c r="N7217">
        <f>INDEX(SORT('08_MODELO_MULTIPLO'!G$31:G$3842;1;TRUE);K7217)</f>
        <v/>
      </c>
    </row>
    <row r="7218">
      <c r="A7218" t="n">
        <v>3399</v>
      </c>
      <c r="B7218">
        <f>(A7218-0,5)/3812</f>
        <v/>
      </c>
      <c r="C7218">
        <f>NORM.S.INV(B7218)</f>
        <v/>
      </c>
      <c r="D7218">
        <f>INDEX(SORT('06_MODELO_REFS'!F$26:F$3837;1;TRUE);A7218)</f>
        <v/>
      </c>
      <c r="F7218" t="n">
        <v>3399</v>
      </c>
      <c r="G7218">
        <f>(F7218-0,5)/3812</f>
        <v/>
      </c>
      <c r="H7218">
        <f>NORM.S.INV(G7218)</f>
        <v/>
      </c>
      <c r="I7218">
        <f>INDEX(SORT('07_MODELO_NPI'!F$26:F$3837;1;TRUE);F7218)</f>
        <v/>
      </c>
      <c r="K7218" t="n">
        <v>3399</v>
      </c>
      <c r="L7218">
        <f>(K7218-0,5)/3812</f>
        <v/>
      </c>
      <c r="M7218">
        <f>NORM.S.INV(L7218)</f>
        <v/>
      </c>
      <c r="N7218">
        <f>INDEX(SORT('08_MODELO_MULTIPLO'!G$31:G$3842;1;TRUE);K7218)</f>
        <v/>
      </c>
    </row>
    <row r="7219">
      <c r="A7219" t="n">
        <v>3400</v>
      </c>
      <c r="B7219">
        <f>(A7219-0,5)/3812</f>
        <v/>
      </c>
      <c r="C7219">
        <f>NORM.S.INV(B7219)</f>
        <v/>
      </c>
      <c r="D7219">
        <f>INDEX(SORT('06_MODELO_REFS'!F$26:F$3837;1;TRUE);A7219)</f>
        <v/>
      </c>
      <c r="F7219" t="n">
        <v>3400</v>
      </c>
      <c r="G7219">
        <f>(F7219-0,5)/3812</f>
        <v/>
      </c>
      <c r="H7219">
        <f>NORM.S.INV(G7219)</f>
        <v/>
      </c>
      <c r="I7219">
        <f>INDEX(SORT('07_MODELO_NPI'!F$26:F$3837;1;TRUE);F7219)</f>
        <v/>
      </c>
      <c r="K7219" t="n">
        <v>3400</v>
      </c>
      <c r="L7219">
        <f>(K7219-0,5)/3812</f>
        <v/>
      </c>
      <c r="M7219">
        <f>NORM.S.INV(L7219)</f>
        <v/>
      </c>
      <c r="N7219">
        <f>INDEX(SORT('08_MODELO_MULTIPLO'!G$31:G$3842;1;TRUE);K7219)</f>
        <v/>
      </c>
    </row>
    <row r="7220">
      <c r="A7220" t="n">
        <v>3401</v>
      </c>
      <c r="B7220">
        <f>(A7220-0,5)/3812</f>
        <v/>
      </c>
      <c r="C7220">
        <f>NORM.S.INV(B7220)</f>
        <v/>
      </c>
      <c r="D7220">
        <f>INDEX(SORT('06_MODELO_REFS'!F$26:F$3837;1;TRUE);A7220)</f>
        <v/>
      </c>
      <c r="F7220" t="n">
        <v>3401</v>
      </c>
      <c r="G7220">
        <f>(F7220-0,5)/3812</f>
        <v/>
      </c>
      <c r="H7220">
        <f>NORM.S.INV(G7220)</f>
        <v/>
      </c>
      <c r="I7220">
        <f>INDEX(SORT('07_MODELO_NPI'!F$26:F$3837;1;TRUE);F7220)</f>
        <v/>
      </c>
      <c r="K7220" t="n">
        <v>3401</v>
      </c>
      <c r="L7220">
        <f>(K7220-0,5)/3812</f>
        <v/>
      </c>
      <c r="M7220">
        <f>NORM.S.INV(L7220)</f>
        <v/>
      </c>
      <c r="N7220">
        <f>INDEX(SORT('08_MODELO_MULTIPLO'!G$31:G$3842;1;TRUE);K7220)</f>
        <v/>
      </c>
    </row>
    <row r="7221">
      <c r="A7221" t="n">
        <v>3402</v>
      </c>
      <c r="B7221">
        <f>(A7221-0,5)/3812</f>
        <v/>
      </c>
      <c r="C7221">
        <f>NORM.S.INV(B7221)</f>
        <v/>
      </c>
      <c r="D7221">
        <f>INDEX(SORT('06_MODELO_REFS'!F$26:F$3837;1;TRUE);A7221)</f>
        <v/>
      </c>
      <c r="F7221" t="n">
        <v>3402</v>
      </c>
      <c r="G7221">
        <f>(F7221-0,5)/3812</f>
        <v/>
      </c>
      <c r="H7221">
        <f>NORM.S.INV(G7221)</f>
        <v/>
      </c>
      <c r="I7221">
        <f>INDEX(SORT('07_MODELO_NPI'!F$26:F$3837;1;TRUE);F7221)</f>
        <v/>
      </c>
      <c r="K7221" t="n">
        <v>3402</v>
      </c>
      <c r="L7221">
        <f>(K7221-0,5)/3812</f>
        <v/>
      </c>
      <c r="M7221">
        <f>NORM.S.INV(L7221)</f>
        <v/>
      </c>
      <c r="N7221">
        <f>INDEX(SORT('08_MODELO_MULTIPLO'!G$31:G$3842;1;TRUE);K7221)</f>
        <v/>
      </c>
    </row>
    <row r="7222">
      <c r="A7222" t="n">
        <v>3403</v>
      </c>
      <c r="B7222">
        <f>(A7222-0,5)/3812</f>
        <v/>
      </c>
      <c r="C7222">
        <f>NORM.S.INV(B7222)</f>
        <v/>
      </c>
      <c r="D7222">
        <f>INDEX(SORT('06_MODELO_REFS'!F$26:F$3837;1;TRUE);A7222)</f>
        <v/>
      </c>
      <c r="F7222" t="n">
        <v>3403</v>
      </c>
      <c r="G7222">
        <f>(F7222-0,5)/3812</f>
        <v/>
      </c>
      <c r="H7222">
        <f>NORM.S.INV(G7222)</f>
        <v/>
      </c>
      <c r="I7222">
        <f>INDEX(SORT('07_MODELO_NPI'!F$26:F$3837;1;TRUE);F7222)</f>
        <v/>
      </c>
      <c r="K7222" t="n">
        <v>3403</v>
      </c>
      <c r="L7222">
        <f>(K7222-0,5)/3812</f>
        <v/>
      </c>
      <c r="M7222">
        <f>NORM.S.INV(L7222)</f>
        <v/>
      </c>
      <c r="N7222">
        <f>INDEX(SORT('08_MODELO_MULTIPLO'!G$31:G$3842;1;TRUE);K7222)</f>
        <v/>
      </c>
    </row>
    <row r="7223">
      <c r="A7223" t="n">
        <v>3404</v>
      </c>
      <c r="B7223">
        <f>(A7223-0,5)/3812</f>
        <v/>
      </c>
      <c r="C7223">
        <f>NORM.S.INV(B7223)</f>
        <v/>
      </c>
      <c r="D7223">
        <f>INDEX(SORT('06_MODELO_REFS'!F$26:F$3837;1;TRUE);A7223)</f>
        <v/>
      </c>
      <c r="F7223" t="n">
        <v>3404</v>
      </c>
      <c r="G7223">
        <f>(F7223-0,5)/3812</f>
        <v/>
      </c>
      <c r="H7223">
        <f>NORM.S.INV(G7223)</f>
        <v/>
      </c>
      <c r="I7223">
        <f>INDEX(SORT('07_MODELO_NPI'!F$26:F$3837;1;TRUE);F7223)</f>
        <v/>
      </c>
      <c r="K7223" t="n">
        <v>3404</v>
      </c>
      <c r="L7223">
        <f>(K7223-0,5)/3812</f>
        <v/>
      </c>
      <c r="M7223">
        <f>NORM.S.INV(L7223)</f>
        <v/>
      </c>
      <c r="N7223">
        <f>INDEX(SORT('08_MODELO_MULTIPLO'!G$31:G$3842;1;TRUE);K7223)</f>
        <v/>
      </c>
    </row>
    <row r="7224">
      <c r="A7224" t="n">
        <v>3405</v>
      </c>
      <c r="B7224">
        <f>(A7224-0,5)/3812</f>
        <v/>
      </c>
      <c r="C7224">
        <f>NORM.S.INV(B7224)</f>
        <v/>
      </c>
      <c r="D7224">
        <f>INDEX(SORT('06_MODELO_REFS'!F$26:F$3837;1;TRUE);A7224)</f>
        <v/>
      </c>
      <c r="F7224" t="n">
        <v>3405</v>
      </c>
      <c r="G7224">
        <f>(F7224-0,5)/3812</f>
        <v/>
      </c>
      <c r="H7224">
        <f>NORM.S.INV(G7224)</f>
        <v/>
      </c>
      <c r="I7224">
        <f>INDEX(SORT('07_MODELO_NPI'!F$26:F$3837;1;TRUE);F7224)</f>
        <v/>
      </c>
      <c r="K7224" t="n">
        <v>3405</v>
      </c>
      <c r="L7224">
        <f>(K7224-0,5)/3812</f>
        <v/>
      </c>
      <c r="M7224">
        <f>NORM.S.INV(L7224)</f>
        <v/>
      </c>
      <c r="N7224">
        <f>INDEX(SORT('08_MODELO_MULTIPLO'!G$31:G$3842;1;TRUE);K7224)</f>
        <v/>
      </c>
    </row>
    <row r="7225">
      <c r="A7225" t="n">
        <v>3406</v>
      </c>
      <c r="B7225">
        <f>(A7225-0,5)/3812</f>
        <v/>
      </c>
      <c r="C7225">
        <f>NORM.S.INV(B7225)</f>
        <v/>
      </c>
      <c r="D7225">
        <f>INDEX(SORT('06_MODELO_REFS'!F$26:F$3837;1;TRUE);A7225)</f>
        <v/>
      </c>
      <c r="F7225" t="n">
        <v>3406</v>
      </c>
      <c r="G7225">
        <f>(F7225-0,5)/3812</f>
        <v/>
      </c>
      <c r="H7225">
        <f>NORM.S.INV(G7225)</f>
        <v/>
      </c>
      <c r="I7225">
        <f>INDEX(SORT('07_MODELO_NPI'!F$26:F$3837;1;TRUE);F7225)</f>
        <v/>
      </c>
      <c r="K7225" t="n">
        <v>3406</v>
      </c>
      <c r="L7225">
        <f>(K7225-0,5)/3812</f>
        <v/>
      </c>
      <c r="M7225">
        <f>NORM.S.INV(L7225)</f>
        <v/>
      </c>
      <c r="N7225">
        <f>INDEX(SORT('08_MODELO_MULTIPLO'!G$31:G$3842;1;TRUE);K7225)</f>
        <v/>
      </c>
    </row>
    <row r="7226">
      <c r="A7226" t="n">
        <v>3407</v>
      </c>
      <c r="B7226">
        <f>(A7226-0,5)/3812</f>
        <v/>
      </c>
      <c r="C7226">
        <f>NORM.S.INV(B7226)</f>
        <v/>
      </c>
      <c r="D7226">
        <f>INDEX(SORT('06_MODELO_REFS'!F$26:F$3837;1;TRUE);A7226)</f>
        <v/>
      </c>
      <c r="F7226" t="n">
        <v>3407</v>
      </c>
      <c r="G7226">
        <f>(F7226-0,5)/3812</f>
        <v/>
      </c>
      <c r="H7226">
        <f>NORM.S.INV(G7226)</f>
        <v/>
      </c>
      <c r="I7226">
        <f>INDEX(SORT('07_MODELO_NPI'!F$26:F$3837;1;TRUE);F7226)</f>
        <v/>
      </c>
      <c r="K7226" t="n">
        <v>3407</v>
      </c>
      <c r="L7226">
        <f>(K7226-0,5)/3812</f>
        <v/>
      </c>
      <c r="M7226">
        <f>NORM.S.INV(L7226)</f>
        <v/>
      </c>
      <c r="N7226">
        <f>INDEX(SORT('08_MODELO_MULTIPLO'!G$31:G$3842;1;TRUE);K7226)</f>
        <v/>
      </c>
    </row>
    <row r="7227">
      <c r="A7227" t="n">
        <v>3408</v>
      </c>
      <c r="B7227">
        <f>(A7227-0,5)/3812</f>
        <v/>
      </c>
      <c r="C7227">
        <f>NORM.S.INV(B7227)</f>
        <v/>
      </c>
      <c r="D7227">
        <f>INDEX(SORT('06_MODELO_REFS'!F$26:F$3837;1;TRUE);A7227)</f>
        <v/>
      </c>
      <c r="F7227" t="n">
        <v>3408</v>
      </c>
      <c r="G7227">
        <f>(F7227-0,5)/3812</f>
        <v/>
      </c>
      <c r="H7227">
        <f>NORM.S.INV(G7227)</f>
        <v/>
      </c>
      <c r="I7227">
        <f>INDEX(SORT('07_MODELO_NPI'!F$26:F$3837;1;TRUE);F7227)</f>
        <v/>
      </c>
      <c r="K7227" t="n">
        <v>3408</v>
      </c>
      <c r="L7227">
        <f>(K7227-0,5)/3812</f>
        <v/>
      </c>
      <c r="M7227">
        <f>NORM.S.INV(L7227)</f>
        <v/>
      </c>
      <c r="N7227">
        <f>INDEX(SORT('08_MODELO_MULTIPLO'!G$31:G$3842;1;TRUE);K7227)</f>
        <v/>
      </c>
    </row>
    <row r="7228">
      <c r="A7228" t="n">
        <v>3409</v>
      </c>
      <c r="B7228">
        <f>(A7228-0,5)/3812</f>
        <v/>
      </c>
      <c r="C7228">
        <f>NORM.S.INV(B7228)</f>
        <v/>
      </c>
      <c r="D7228">
        <f>INDEX(SORT('06_MODELO_REFS'!F$26:F$3837;1;TRUE);A7228)</f>
        <v/>
      </c>
      <c r="F7228" t="n">
        <v>3409</v>
      </c>
      <c r="G7228">
        <f>(F7228-0,5)/3812</f>
        <v/>
      </c>
      <c r="H7228">
        <f>NORM.S.INV(G7228)</f>
        <v/>
      </c>
      <c r="I7228">
        <f>INDEX(SORT('07_MODELO_NPI'!F$26:F$3837;1;TRUE);F7228)</f>
        <v/>
      </c>
      <c r="K7228" t="n">
        <v>3409</v>
      </c>
      <c r="L7228">
        <f>(K7228-0,5)/3812</f>
        <v/>
      </c>
      <c r="M7228">
        <f>NORM.S.INV(L7228)</f>
        <v/>
      </c>
      <c r="N7228">
        <f>INDEX(SORT('08_MODELO_MULTIPLO'!G$31:G$3842;1;TRUE);K7228)</f>
        <v/>
      </c>
    </row>
    <row r="7229">
      <c r="A7229" t="n">
        <v>3410</v>
      </c>
      <c r="B7229">
        <f>(A7229-0,5)/3812</f>
        <v/>
      </c>
      <c r="C7229">
        <f>NORM.S.INV(B7229)</f>
        <v/>
      </c>
      <c r="D7229">
        <f>INDEX(SORT('06_MODELO_REFS'!F$26:F$3837;1;TRUE);A7229)</f>
        <v/>
      </c>
      <c r="F7229" t="n">
        <v>3410</v>
      </c>
      <c r="G7229">
        <f>(F7229-0,5)/3812</f>
        <v/>
      </c>
      <c r="H7229">
        <f>NORM.S.INV(G7229)</f>
        <v/>
      </c>
      <c r="I7229">
        <f>INDEX(SORT('07_MODELO_NPI'!F$26:F$3837;1;TRUE);F7229)</f>
        <v/>
      </c>
      <c r="K7229" t="n">
        <v>3410</v>
      </c>
      <c r="L7229">
        <f>(K7229-0,5)/3812</f>
        <v/>
      </c>
      <c r="M7229">
        <f>NORM.S.INV(L7229)</f>
        <v/>
      </c>
      <c r="N7229">
        <f>INDEX(SORT('08_MODELO_MULTIPLO'!G$31:G$3842;1;TRUE);K7229)</f>
        <v/>
      </c>
    </row>
    <row r="7230">
      <c r="A7230" t="n">
        <v>3411</v>
      </c>
      <c r="B7230">
        <f>(A7230-0,5)/3812</f>
        <v/>
      </c>
      <c r="C7230">
        <f>NORM.S.INV(B7230)</f>
        <v/>
      </c>
      <c r="D7230">
        <f>INDEX(SORT('06_MODELO_REFS'!F$26:F$3837;1;TRUE);A7230)</f>
        <v/>
      </c>
      <c r="F7230" t="n">
        <v>3411</v>
      </c>
      <c r="G7230">
        <f>(F7230-0,5)/3812</f>
        <v/>
      </c>
      <c r="H7230">
        <f>NORM.S.INV(G7230)</f>
        <v/>
      </c>
      <c r="I7230">
        <f>INDEX(SORT('07_MODELO_NPI'!F$26:F$3837;1;TRUE);F7230)</f>
        <v/>
      </c>
      <c r="K7230" t="n">
        <v>3411</v>
      </c>
      <c r="L7230">
        <f>(K7230-0,5)/3812</f>
        <v/>
      </c>
      <c r="M7230">
        <f>NORM.S.INV(L7230)</f>
        <v/>
      </c>
      <c r="N7230">
        <f>INDEX(SORT('08_MODELO_MULTIPLO'!G$31:G$3842;1;TRUE);K7230)</f>
        <v/>
      </c>
    </row>
    <row r="7231">
      <c r="A7231" t="n">
        <v>3412</v>
      </c>
      <c r="B7231">
        <f>(A7231-0,5)/3812</f>
        <v/>
      </c>
      <c r="C7231">
        <f>NORM.S.INV(B7231)</f>
        <v/>
      </c>
      <c r="D7231">
        <f>INDEX(SORT('06_MODELO_REFS'!F$26:F$3837;1;TRUE);A7231)</f>
        <v/>
      </c>
      <c r="F7231" t="n">
        <v>3412</v>
      </c>
      <c r="G7231">
        <f>(F7231-0,5)/3812</f>
        <v/>
      </c>
      <c r="H7231">
        <f>NORM.S.INV(G7231)</f>
        <v/>
      </c>
      <c r="I7231">
        <f>INDEX(SORT('07_MODELO_NPI'!F$26:F$3837;1;TRUE);F7231)</f>
        <v/>
      </c>
      <c r="K7231" t="n">
        <v>3412</v>
      </c>
      <c r="L7231">
        <f>(K7231-0,5)/3812</f>
        <v/>
      </c>
      <c r="M7231">
        <f>NORM.S.INV(L7231)</f>
        <v/>
      </c>
      <c r="N7231">
        <f>INDEX(SORT('08_MODELO_MULTIPLO'!G$31:G$3842;1;TRUE);K7231)</f>
        <v/>
      </c>
    </row>
    <row r="7232">
      <c r="A7232" t="n">
        <v>3413</v>
      </c>
      <c r="B7232">
        <f>(A7232-0,5)/3812</f>
        <v/>
      </c>
      <c r="C7232">
        <f>NORM.S.INV(B7232)</f>
        <v/>
      </c>
      <c r="D7232">
        <f>INDEX(SORT('06_MODELO_REFS'!F$26:F$3837;1;TRUE);A7232)</f>
        <v/>
      </c>
      <c r="F7232" t="n">
        <v>3413</v>
      </c>
      <c r="G7232">
        <f>(F7232-0,5)/3812</f>
        <v/>
      </c>
      <c r="H7232">
        <f>NORM.S.INV(G7232)</f>
        <v/>
      </c>
      <c r="I7232">
        <f>INDEX(SORT('07_MODELO_NPI'!F$26:F$3837;1;TRUE);F7232)</f>
        <v/>
      </c>
      <c r="K7232" t="n">
        <v>3413</v>
      </c>
      <c r="L7232">
        <f>(K7232-0,5)/3812</f>
        <v/>
      </c>
      <c r="M7232">
        <f>NORM.S.INV(L7232)</f>
        <v/>
      </c>
      <c r="N7232">
        <f>INDEX(SORT('08_MODELO_MULTIPLO'!G$31:G$3842;1;TRUE);K7232)</f>
        <v/>
      </c>
    </row>
    <row r="7233">
      <c r="A7233" t="n">
        <v>3414</v>
      </c>
      <c r="B7233">
        <f>(A7233-0,5)/3812</f>
        <v/>
      </c>
      <c r="C7233">
        <f>NORM.S.INV(B7233)</f>
        <v/>
      </c>
      <c r="D7233">
        <f>INDEX(SORT('06_MODELO_REFS'!F$26:F$3837;1;TRUE);A7233)</f>
        <v/>
      </c>
      <c r="F7233" t="n">
        <v>3414</v>
      </c>
      <c r="G7233">
        <f>(F7233-0,5)/3812</f>
        <v/>
      </c>
      <c r="H7233">
        <f>NORM.S.INV(G7233)</f>
        <v/>
      </c>
      <c r="I7233">
        <f>INDEX(SORT('07_MODELO_NPI'!F$26:F$3837;1;TRUE);F7233)</f>
        <v/>
      </c>
      <c r="K7233" t="n">
        <v>3414</v>
      </c>
      <c r="L7233">
        <f>(K7233-0,5)/3812</f>
        <v/>
      </c>
      <c r="M7233">
        <f>NORM.S.INV(L7233)</f>
        <v/>
      </c>
      <c r="N7233">
        <f>INDEX(SORT('08_MODELO_MULTIPLO'!G$31:G$3842;1;TRUE);K7233)</f>
        <v/>
      </c>
    </row>
    <row r="7234">
      <c r="A7234" t="n">
        <v>3415</v>
      </c>
      <c r="B7234">
        <f>(A7234-0,5)/3812</f>
        <v/>
      </c>
      <c r="C7234">
        <f>NORM.S.INV(B7234)</f>
        <v/>
      </c>
      <c r="D7234">
        <f>INDEX(SORT('06_MODELO_REFS'!F$26:F$3837;1;TRUE);A7234)</f>
        <v/>
      </c>
      <c r="F7234" t="n">
        <v>3415</v>
      </c>
      <c r="G7234">
        <f>(F7234-0,5)/3812</f>
        <v/>
      </c>
      <c r="H7234">
        <f>NORM.S.INV(G7234)</f>
        <v/>
      </c>
      <c r="I7234">
        <f>INDEX(SORT('07_MODELO_NPI'!F$26:F$3837;1;TRUE);F7234)</f>
        <v/>
      </c>
      <c r="K7234" t="n">
        <v>3415</v>
      </c>
      <c r="L7234">
        <f>(K7234-0,5)/3812</f>
        <v/>
      </c>
      <c r="M7234">
        <f>NORM.S.INV(L7234)</f>
        <v/>
      </c>
      <c r="N7234">
        <f>INDEX(SORT('08_MODELO_MULTIPLO'!G$31:G$3842;1;TRUE);K7234)</f>
        <v/>
      </c>
    </row>
    <row r="7235">
      <c r="A7235" t="n">
        <v>3416</v>
      </c>
      <c r="B7235">
        <f>(A7235-0,5)/3812</f>
        <v/>
      </c>
      <c r="C7235">
        <f>NORM.S.INV(B7235)</f>
        <v/>
      </c>
      <c r="D7235">
        <f>INDEX(SORT('06_MODELO_REFS'!F$26:F$3837;1;TRUE);A7235)</f>
        <v/>
      </c>
      <c r="F7235" t="n">
        <v>3416</v>
      </c>
      <c r="G7235">
        <f>(F7235-0,5)/3812</f>
        <v/>
      </c>
      <c r="H7235">
        <f>NORM.S.INV(G7235)</f>
        <v/>
      </c>
      <c r="I7235">
        <f>INDEX(SORT('07_MODELO_NPI'!F$26:F$3837;1;TRUE);F7235)</f>
        <v/>
      </c>
      <c r="K7235" t="n">
        <v>3416</v>
      </c>
      <c r="L7235">
        <f>(K7235-0,5)/3812</f>
        <v/>
      </c>
      <c r="M7235">
        <f>NORM.S.INV(L7235)</f>
        <v/>
      </c>
      <c r="N7235">
        <f>INDEX(SORT('08_MODELO_MULTIPLO'!G$31:G$3842;1;TRUE);K7235)</f>
        <v/>
      </c>
    </row>
    <row r="7236">
      <c r="A7236" t="n">
        <v>3417</v>
      </c>
      <c r="B7236">
        <f>(A7236-0,5)/3812</f>
        <v/>
      </c>
      <c r="C7236">
        <f>NORM.S.INV(B7236)</f>
        <v/>
      </c>
      <c r="D7236">
        <f>INDEX(SORT('06_MODELO_REFS'!F$26:F$3837;1;TRUE);A7236)</f>
        <v/>
      </c>
      <c r="F7236" t="n">
        <v>3417</v>
      </c>
      <c r="G7236">
        <f>(F7236-0,5)/3812</f>
        <v/>
      </c>
      <c r="H7236">
        <f>NORM.S.INV(G7236)</f>
        <v/>
      </c>
      <c r="I7236">
        <f>INDEX(SORT('07_MODELO_NPI'!F$26:F$3837;1;TRUE);F7236)</f>
        <v/>
      </c>
      <c r="K7236" t="n">
        <v>3417</v>
      </c>
      <c r="L7236">
        <f>(K7236-0,5)/3812</f>
        <v/>
      </c>
      <c r="M7236">
        <f>NORM.S.INV(L7236)</f>
        <v/>
      </c>
      <c r="N7236">
        <f>INDEX(SORT('08_MODELO_MULTIPLO'!G$31:G$3842;1;TRUE);K7236)</f>
        <v/>
      </c>
    </row>
    <row r="7237">
      <c r="A7237" t="n">
        <v>3418</v>
      </c>
      <c r="B7237">
        <f>(A7237-0,5)/3812</f>
        <v/>
      </c>
      <c r="C7237">
        <f>NORM.S.INV(B7237)</f>
        <v/>
      </c>
      <c r="D7237">
        <f>INDEX(SORT('06_MODELO_REFS'!F$26:F$3837;1;TRUE);A7237)</f>
        <v/>
      </c>
      <c r="F7237" t="n">
        <v>3418</v>
      </c>
      <c r="G7237">
        <f>(F7237-0,5)/3812</f>
        <v/>
      </c>
      <c r="H7237">
        <f>NORM.S.INV(G7237)</f>
        <v/>
      </c>
      <c r="I7237">
        <f>INDEX(SORT('07_MODELO_NPI'!F$26:F$3837;1;TRUE);F7237)</f>
        <v/>
      </c>
      <c r="K7237" t="n">
        <v>3418</v>
      </c>
      <c r="L7237">
        <f>(K7237-0,5)/3812</f>
        <v/>
      </c>
      <c r="M7237">
        <f>NORM.S.INV(L7237)</f>
        <v/>
      </c>
      <c r="N7237">
        <f>INDEX(SORT('08_MODELO_MULTIPLO'!G$31:G$3842;1;TRUE);K7237)</f>
        <v/>
      </c>
    </row>
    <row r="7238">
      <c r="A7238" t="n">
        <v>3419</v>
      </c>
      <c r="B7238">
        <f>(A7238-0,5)/3812</f>
        <v/>
      </c>
      <c r="C7238">
        <f>NORM.S.INV(B7238)</f>
        <v/>
      </c>
      <c r="D7238">
        <f>INDEX(SORT('06_MODELO_REFS'!F$26:F$3837;1;TRUE);A7238)</f>
        <v/>
      </c>
      <c r="F7238" t="n">
        <v>3419</v>
      </c>
      <c r="G7238">
        <f>(F7238-0,5)/3812</f>
        <v/>
      </c>
      <c r="H7238">
        <f>NORM.S.INV(G7238)</f>
        <v/>
      </c>
      <c r="I7238">
        <f>INDEX(SORT('07_MODELO_NPI'!F$26:F$3837;1;TRUE);F7238)</f>
        <v/>
      </c>
      <c r="K7238" t="n">
        <v>3419</v>
      </c>
      <c r="L7238">
        <f>(K7238-0,5)/3812</f>
        <v/>
      </c>
      <c r="M7238">
        <f>NORM.S.INV(L7238)</f>
        <v/>
      </c>
      <c r="N7238">
        <f>INDEX(SORT('08_MODELO_MULTIPLO'!G$31:G$3842;1;TRUE);K7238)</f>
        <v/>
      </c>
    </row>
    <row r="7239">
      <c r="A7239" t="n">
        <v>3420</v>
      </c>
      <c r="B7239">
        <f>(A7239-0,5)/3812</f>
        <v/>
      </c>
      <c r="C7239">
        <f>NORM.S.INV(B7239)</f>
        <v/>
      </c>
      <c r="D7239">
        <f>INDEX(SORT('06_MODELO_REFS'!F$26:F$3837;1;TRUE);A7239)</f>
        <v/>
      </c>
      <c r="F7239" t="n">
        <v>3420</v>
      </c>
      <c r="G7239">
        <f>(F7239-0,5)/3812</f>
        <v/>
      </c>
      <c r="H7239">
        <f>NORM.S.INV(G7239)</f>
        <v/>
      </c>
      <c r="I7239">
        <f>INDEX(SORT('07_MODELO_NPI'!F$26:F$3837;1;TRUE);F7239)</f>
        <v/>
      </c>
      <c r="K7239" t="n">
        <v>3420</v>
      </c>
      <c r="L7239">
        <f>(K7239-0,5)/3812</f>
        <v/>
      </c>
      <c r="M7239">
        <f>NORM.S.INV(L7239)</f>
        <v/>
      </c>
      <c r="N7239">
        <f>INDEX(SORT('08_MODELO_MULTIPLO'!G$31:G$3842;1;TRUE);K7239)</f>
        <v/>
      </c>
    </row>
    <row r="7240">
      <c r="A7240" t="n">
        <v>3421</v>
      </c>
      <c r="B7240">
        <f>(A7240-0,5)/3812</f>
        <v/>
      </c>
      <c r="C7240">
        <f>NORM.S.INV(B7240)</f>
        <v/>
      </c>
      <c r="D7240">
        <f>INDEX(SORT('06_MODELO_REFS'!F$26:F$3837;1;TRUE);A7240)</f>
        <v/>
      </c>
      <c r="F7240" t="n">
        <v>3421</v>
      </c>
      <c r="G7240">
        <f>(F7240-0,5)/3812</f>
        <v/>
      </c>
      <c r="H7240">
        <f>NORM.S.INV(G7240)</f>
        <v/>
      </c>
      <c r="I7240">
        <f>INDEX(SORT('07_MODELO_NPI'!F$26:F$3837;1;TRUE);F7240)</f>
        <v/>
      </c>
      <c r="K7240" t="n">
        <v>3421</v>
      </c>
      <c r="L7240">
        <f>(K7240-0,5)/3812</f>
        <v/>
      </c>
      <c r="M7240">
        <f>NORM.S.INV(L7240)</f>
        <v/>
      </c>
      <c r="N7240">
        <f>INDEX(SORT('08_MODELO_MULTIPLO'!G$31:G$3842;1;TRUE);K7240)</f>
        <v/>
      </c>
    </row>
    <row r="7241">
      <c r="A7241" t="n">
        <v>3422</v>
      </c>
      <c r="B7241">
        <f>(A7241-0,5)/3812</f>
        <v/>
      </c>
      <c r="C7241">
        <f>NORM.S.INV(B7241)</f>
        <v/>
      </c>
      <c r="D7241">
        <f>INDEX(SORT('06_MODELO_REFS'!F$26:F$3837;1;TRUE);A7241)</f>
        <v/>
      </c>
      <c r="F7241" t="n">
        <v>3422</v>
      </c>
      <c r="G7241">
        <f>(F7241-0,5)/3812</f>
        <v/>
      </c>
      <c r="H7241">
        <f>NORM.S.INV(G7241)</f>
        <v/>
      </c>
      <c r="I7241">
        <f>INDEX(SORT('07_MODELO_NPI'!F$26:F$3837;1;TRUE);F7241)</f>
        <v/>
      </c>
      <c r="K7241" t="n">
        <v>3422</v>
      </c>
      <c r="L7241">
        <f>(K7241-0,5)/3812</f>
        <v/>
      </c>
      <c r="M7241">
        <f>NORM.S.INV(L7241)</f>
        <v/>
      </c>
      <c r="N7241">
        <f>INDEX(SORT('08_MODELO_MULTIPLO'!G$31:G$3842;1;TRUE);K7241)</f>
        <v/>
      </c>
    </row>
    <row r="7242">
      <c r="A7242" t="n">
        <v>3423</v>
      </c>
      <c r="B7242">
        <f>(A7242-0,5)/3812</f>
        <v/>
      </c>
      <c r="C7242">
        <f>NORM.S.INV(B7242)</f>
        <v/>
      </c>
      <c r="D7242">
        <f>INDEX(SORT('06_MODELO_REFS'!F$26:F$3837;1;TRUE);A7242)</f>
        <v/>
      </c>
      <c r="F7242" t="n">
        <v>3423</v>
      </c>
      <c r="G7242">
        <f>(F7242-0,5)/3812</f>
        <v/>
      </c>
      <c r="H7242">
        <f>NORM.S.INV(G7242)</f>
        <v/>
      </c>
      <c r="I7242">
        <f>INDEX(SORT('07_MODELO_NPI'!F$26:F$3837;1;TRUE);F7242)</f>
        <v/>
      </c>
      <c r="K7242" t="n">
        <v>3423</v>
      </c>
      <c r="L7242">
        <f>(K7242-0,5)/3812</f>
        <v/>
      </c>
      <c r="M7242">
        <f>NORM.S.INV(L7242)</f>
        <v/>
      </c>
      <c r="N7242">
        <f>INDEX(SORT('08_MODELO_MULTIPLO'!G$31:G$3842;1;TRUE);K7242)</f>
        <v/>
      </c>
    </row>
    <row r="7243">
      <c r="A7243" t="n">
        <v>3424</v>
      </c>
      <c r="B7243">
        <f>(A7243-0,5)/3812</f>
        <v/>
      </c>
      <c r="C7243">
        <f>NORM.S.INV(B7243)</f>
        <v/>
      </c>
      <c r="D7243">
        <f>INDEX(SORT('06_MODELO_REFS'!F$26:F$3837;1;TRUE);A7243)</f>
        <v/>
      </c>
      <c r="F7243" t="n">
        <v>3424</v>
      </c>
      <c r="G7243">
        <f>(F7243-0,5)/3812</f>
        <v/>
      </c>
      <c r="H7243">
        <f>NORM.S.INV(G7243)</f>
        <v/>
      </c>
      <c r="I7243">
        <f>INDEX(SORT('07_MODELO_NPI'!F$26:F$3837;1;TRUE);F7243)</f>
        <v/>
      </c>
      <c r="K7243" t="n">
        <v>3424</v>
      </c>
      <c r="L7243">
        <f>(K7243-0,5)/3812</f>
        <v/>
      </c>
      <c r="M7243">
        <f>NORM.S.INV(L7243)</f>
        <v/>
      </c>
      <c r="N7243">
        <f>INDEX(SORT('08_MODELO_MULTIPLO'!G$31:G$3842;1;TRUE);K7243)</f>
        <v/>
      </c>
    </row>
    <row r="7244">
      <c r="A7244" t="n">
        <v>3425</v>
      </c>
      <c r="B7244">
        <f>(A7244-0,5)/3812</f>
        <v/>
      </c>
      <c r="C7244">
        <f>NORM.S.INV(B7244)</f>
        <v/>
      </c>
      <c r="D7244">
        <f>INDEX(SORT('06_MODELO_REFS'!F$26:F$3837;1;TRUE);A7244)</f>
        <v/>
      </c>
      <c r="F7244" t="n">
        <v>3425</v>
      </c>
      <c r="G7244">
        <f>(F7244-0,5)/3812</f>
        <v/>
      </c>
      <c r="H7244">
        <f>NORM.S.INV(G7244)</f>
        <v/>
      </c>
      <c r="I7244">
        <f>INDEX(SORT('07_MODELO_NPI'!F$26:F$3837;1;TRUE);F7244)</f>
        <v/>
      </c>
      <c r="K7244" t="n">
        <v>3425</v>
      </c>
      <c r="L7244">
        <f>(K7244-0,5)/3812</f>
        <v/>
      </c>
      <c r="M7244">
        <f>NORM.S.INV(L7244)</f>
        <v/>
      </c>
      <c r="N7244">
        <f>INDEX(SORT('08_MODELO_MULTIPLO'!G$31:G$3842;1;TRUE);K7244)</f>
        <v/>
      </c>
    </row>
    <row r="7245">
      <c r="A7245" t="n">
        <v>3426</v>
      </c>
      <c r="B7245">
        <f>(A7245-0,5)/3812</f>
        <v/>
      </c>
      <c r="C7245">
        <f>NORM.S.INV(B7245)</f>
        <v/>
      </c>
      <c r="D7245">
        <f>INDEX(SORT('06_MODELO_REFS'!F$26:F$3837;1;TRUE);A7245)</f>
        <v/>
      </c>
      <c r="F7245" t="n">
        <v>3426</v>
      </c>
      <c r="G7245">
        <f>(F7245-0,5)/3812</f>
        <v/>
      </c>
      <c r="H7245">
        <f>NORM.S.INV(G7245)</f>
        <v/>
      </c>
      <c r="I7245">
        <f>INDEX(SORT('07_MODELO_NPI'!F$26:F$3837;1;TRUE);F7245)</f>
        <v/>
      </c>
      <c r="K7245" t="n">
        <v>3426</v>
      </c>
      <c r="L7245">
        <f>(K7245-0,5)/3812</f>
        <v/>
      </c>
      <c r="M7245">
        <f>NORM.S.INV(L7245)</f>
        <v/>
      </c>
      <c r="N7245">
        <f>INDEX(SORT('08_MODELO_MULTIPLO'!G$31:G$3842;1;TRUE);K7245)</f>
        <v/>
      </c>
    </row>
    <row r="7246">
      <c r="A7246" t="n">
        <v>3427</v>
      </c>
      <c r="B7246">
        <f>(A7246-0,5)/3812</f>
        <v/>
      </c>
      <c r="C7246">
        <f>NORM.S.INV(B7246)</f>
        <v/>
      </c>
      <c r="D7246">
        <f>INDEX(SORT('06_MODELO_REFS'!F$26:F$3837;1;TRUE);A7246)</f>
        <v/>
      </c>
      <c r="F7246" t="n">
        <v>3427</v>
      </c>
      <c r="G7246">
        <f>(F7246-0,5)/3812</f>
        <v/>
      </c>
      <c r="H7246">
        <f>NORM.S.INV(G7246)</f>
        <v/>
      </c>
      <c r="I7246">
        <f>INDEX(SORT('07_MODELO_NPI'!F$26:F$3837;1;TRUE);F7246)</f>
        <v/>
      </c>
      <c r="K7246" t="n">
        <v>3427</v>
      </c>
      <c r="L7246">
        <f>(K7246-0,5)/3812</f>
        <v/>
      </c>
      <c r="M7246">
        <f>NORM.S.INV(L7246)</f>
        <v/>
      </c>
      <c r="N7246">
        <f>INDEX(SORT('08_MODELO_MULTIPLO'!G$31:G$3842;1;TRUE);K7246)</f>
        <v/>
      </c>
    </row>
    <row r="7247">
      <c r="A7247" t="n">
        <v>3428</v>
      </c>
      <c r="B7247">
        <f>(A7247-0,5)/3812</f>
        <v/>
      </c>
      <c r="C7247">
        <f>NORM.S.INV(B7247)</f>
        <v/>
      </c>
      <c r="D7247">
        <f>INDEX(SORT('06_MODELO_REFS'!F$26:F$3837;1;TRUE);A7247)</f>
        <v/>
      </c>
      <c r="F7247" t="n">
        <v>3428</v>
      </c>
      <c r="G7247">
        <f>(F7247-0,5)/3812</f>
        <v/>
      </c>
      <c r="H7247">
        <f>NORM.S.INV(G7247)</f>
        <v/>
      </c>
      <c r="I7247">
        <f>INDEX(SORT('07_MODELO_NPI'!F$26:F$3837;1;TRUE);F7247)</f>
        <v/>
      </c>
      <c r="K7247" t="n">
        <v>3428</v>
      </c>
      <c r="L7247">
        <f>(K7247-0,5)/3812</f>
        <v/>
      </c>
      <c r="M7247">
        <f>NORM.S.INV(L7247)</f>
        <v/>
      </c>
      <c r="N7247">
        <f>INDEX(SORT('08_MODELO_MULTIPLO'!G$31:G$3842;1;TRUE);K7247)</f>
        <v/>
      </c>
    </row>
    <row r="7248">
      <c r="A7248" t="n">
        <v>3429</v>
      </c>
      <c r="B7248">
        <f>(A7248-0,5)/3812</f>
        <v/>
      </c>
      <c r="C7248">
        <f>NORM.S.INV(B7248)</f>
        <v/>
      </c>
      <c r="D7248">
        <f>INDEX(SORT('06_MODELO_REFS'!F$26:F$3837;1;TRUE);A7248)</f>
        <v/>
      </c>
      <c r="F7248" t="n">
        <v>3429</v>
      </c>
      <c r="G7248">
        <f>(F7248-0,5)/3812</f>
        <v/>
      </c>
      <c r="H7248">
        <f>NORM.S.INV(G7248)</f>
        <v/>
      </c>
      <c r="I7248">
        <f>INDEX(SORT('07_MODELO_NPI'!F$26:F$3837;1;TRUE);F7248)</f>
        <v/>
      </c>
      <c r="K7248" t="n">
        <v>3429</v>
      </c>
      <c r="L7248">
        <f>(K7248-0,5)/3812</f>
        <v/>
      </c>
      <c r="M7248">
        <f>NORM.S.INV(L7248)</f>
        <v/>
      </c>
      <c r="N7248">
        <f>INDEX(SORT('08_MODELO_MULTIPLO'!G$31:G$3842;1;TRUE);K7248)</f>
        <v/>
      </c>
    </row>
    <row r="7249">
      <c r="A7249" t="n">
        <v>3430</v>
      </c>
      <c r="B7249">
        <f>(A7249-0,5)/3812</f>
        <v/>
      </c>
      <c r="C7249">
        <f>NORM.S.INV(B7249)</f>
        <v/>
      </c>
      <c r="D7249">
        <f>INDEX(SORT('06_MODELO_REFS'!F$26:F$3837;1;TRUE);A7249)</f>
        <v/>
      </c>
      <c r="F7249" t="n">
        <v>3430</v>
      </c>
      <c r="G7249">
        <f>(F7249-0,5)/3812</f>
        <v/>
      </c>
      <c r="H7249">
        <f>NORM.S.INV(G7249)</f>
        <v/>
      </c>
      <c r="I7249">
        <f>INDEX(SORT('07_MODELO_NPI'!F$26:F$3837;1;TRUE);F7249)</f>
        <v/>
      </c>
      <c r="K7249" t="n">
        <v>3430</v>
      </c>
      <c r="L7249">
        <f>(K7249-0,5)/3812</f>
        <v/>
      </c>
      <c r="M7249">
        <f>NORM.S.INV(L7249)</f>
        <v/>
      </c>
      <c r="N7249">
        <f>INDEX(SORT('08_MODELO_MULTIPLO'!G$31:G$3842;1;TRUE);K7249)</f>
        <v/>
      </c>
    </row>
    <row r="7250">
      <c r="A7250" t="n">
        <v>3431</v>
      </c>
      <c r="B7250">
        <f>(A7250-0,5)/3812</f>
        <v/>
      </c>
      <c r="C7250">
        <f>NORM.S.INV(B7250)</f>
        <v/>
      </c>
      <c r="D7250">
        <f>INDEX(SORT('06_MODELO_REFS'!F$26:F$3837;1;TRUE);A7250)</f>
        <v/>
      </c>
      <c r="F7250" t="n">
        <v>3431</v>
      </c>
      <c r="G7250">
        <f>(F7250-0,5)/3812</f>
        <v/>
      </c>
      <c r="H7250">
        <f>NORM.S.INV(G7250)</f>
        <v/>
      </c>
      <c r="I7250">
        <f>INDEX(SORT('07_MODELO_NPI'!F$26:F$3837;1;TRUE);F7250)</f>
        <v/>
      </c>
      <c r="K7250" t="n">
        <v>3431</v>
      </c>
      <c r="L7250">
        <f>(K7250-0,5)/3812</f>
        <v/>
      </c>
      <c r="M7250">
        <f>NORM.S.INV(L7250)</f>
        <v/>
      </c>
      <c r="N7250">
        <f>INDEX(SORT('08_MODELO_MULTIPLO'!G$31:G$3842;1;TRUE);K7250)</f>
        <v/>
      </c>
    </row>
    <row r="7251">
      <c r="A7251" t="n">
        <v>3432</v>
      </c>
      <c r="B7251">
        <f>(A7251-0,5)/3812</f>
        <v/>
      </c>
      <c r="C7251">
        <f>NORM.S.INV(B7251)</f>
        <v/>
      </c>
      <c r="D7251">
        <f>INDEX(SORT('06_MODELO_REFS'!F$26:F$3837;1;TRUE);A7251)</f>
        <v/>
      </c>
      <c r="F7251" t="n">
        <v>3432</v>
      </c>
      <c r="G7251">
        <f>(F7251-0,5)/3812</f>
        <v/>
      </c>
      <c r="H7251">
        <f>NORM.S.INV(G7251)</f>
        <v/>
      </c>
      <c r="I7251">
        <f>INDEX(SORT('07_MODELO_NPI'!F$26:F$3837;1;TRUE);F7251)</f>
        <v/>
      </c>
      <c r="K7251" t="n">
        <v>3432</v>
      </c>
      <c r="L7251">
        <f>(K7251-0,5)/3812</f>
        <v/>
      </c>
      <c r="M7251">
        <f>NORM.S.INV(L7251)</f>
        <v/>
      </c>
      <c r="N7251">
        <f>INDEX(SORT('08_MODELO_MULTIPLO'!G$31:G$3842;1;TRUE);K7251)</f>
        <v/>
      </c>
    </row>
    <row r="7252">
      <c r="A7252" t="n">
        <v>3433</v>
      </c>
      <c r="B7252">
        <f>(A7252-0,5)/3812</f>
        <v/>
      </c>
      <c r="C7252">
        <f>NORM.S.INV(B7252)</f>
        <v/>
      </c>
      <c r="D7252">
        <f>INDEX(SORT('06_MODELO_REFS'!F$26:F$3837;1;TRUE);A7252)</f>
        <v/>
      </c>
      <c r="F7252" t="n">
        <v>3433</v>
      </c>
      <c r="G7252">
        <f>(F7252-0,5)/3812</f>
        <v/>
      </c>
      <c r="H7252">
        <f>NORM.S.INV(G7252)</f>
        <v/>
      </c>
      <c r="I7252">
        <f>INDEX(SORT('07_MODELO_NPI'!F$26:F$3837;1;TRUE);F7252)</f>
        <v/>
      </c>
      <c r="K7252" t="n">
        <v>3433</v>
      </c>
      <c r="L7252">
        <f>(K7252-0,5)/3812</f>
        <v/>
      </c>
      <c r="M7252">
        <f>NORM.S.INV(L7252)</f>
        <v/>
      </c>
      <c r="N7252">
        <f>INDEX(SORT('08_MODELO_MULTIPLO'!G$31:G$3842;1;TRUE);K7252)</f>
        <v/>
      </c>
    </row>
    <row r="7253">
      <c r="A7253" t="n">
        <v>3434</v>
      </c>
      <c r="B7253">
        <f>(A7253-0,5)/3812</f>
        <v/>
      </c>
      <c r="C7253">
        <f>NORM.S.INV(B7253)</f>
        <v/>
      </c>
      <c r="D7253">
        <f>INDEX(SORT('06_MODELO_REFS'!F$26:F$3837;1;TRUE);A7253)</f>
        <v/>
      </c>
      <c r="F7253" t="n">
        <v>3434</v>
      </c>
      <c r="G7253">
        <f>(F7253-0,5)/3812</f>
        <v/>
      </c>
      <c r="H7253">
        <f>NORM.S.INV(G7253)</f>
        <v/>
      </c>
      <c r="I7253">
        <f>INDEX(SORT('07_MODELO_NPI'!F$26:F$3837;1;TRUE);F7253)</f>
        <v/>
      </c>
      <c r="K7253" t="n">
        <v>3434</v>
      </c>
      <c r="L7253">
        <f>(K7253-0,5)/3812</f>
        <v/>
      </c>
      <c r="M7253">
        <f>NORM.S.INV(L7253)</f>
        <v/>
      </c>
      <c r="N7253">
        <f>INDEX(SORT('08_MODELO_MULTIPLO'!G$31:G$3842;1;TRUE);K7253)</f>
        <v/>
      </c>
    </row>
    <row r="7254">
      <c r="A7254" t="n">
        <v>3435</v>
      </c>
      <c r="B7254">
        <f>(A7254-0,5)/3812</f>
        <v/>
      </c>
      <c r="C7254">
        <f>NORM.S.INV(B7254)</f>
        <v/>
      </c>
      <c r="D7254">
        <f>INDEX(SORT('06_MODELO_REFS'!F$26:F$3837;1;TRUE);A7254)</f>
        <v/>
      </c>
      <c r="F7254" t="n">
        <v>3435</v>
      </c>
      <c r="G7254">
        <f>(F7254-0,5)/3812</f>
        <v/>
      </c>
      <c r="H7254">
        <f>NORM.S.INV(G7254)</f>
        <v/>
      </c>
      <c r="I7254">
        <f>INDEX(SORT('07_MODELO_NPI'!F$26:F$3837;1;TRUE);F7254)</f>
        <v/>
      </c>
      <c r="K7254" t="n">
        <v>3435</v>
      </c>
      <c r="L7254">
        <f>(K7254-0,5)/3812</f>
        <v/>
      </c>
      <c r="M7254">
        <f>NORM.S.INV(L7254)</f>
        <v/>
      </c>
      <c r="N7254">
        <f>INDEX(SORT('08_MODELO_MULTIPLO'!G$31:G$3842;1;TRUE);K7254)</f>
        <v/>
      </c>
    </row>
    <row r="7255">
      <c r="A7255" t="n">
        <v>3436</v>
      </c>
      <c r="B7255">
        <f>(A7255-0,5)/3812</f>
        <v/>
      </c>
      <c r="C7255">
        <f>NORM.S.INV(B7255)</f>
        <v/>
      </c>
      <c r="D7255">
        <f>INDEX(SORT('06_MODELO_REFS'!F$26:F$3837;1;TRUE);A7255)</f>
        <v/>
      </c>
      <c r="F7255" t="n">
        <v>3436</v>
      </c>
      <c r="G7255">
        <f>(F7255-0,5)/3812</f>
        <v/>
      </c>
      <c r="H7255">
        <f>NORM.S.INV(G7255)</f>
        <v/>
      </c>
      <c r="I7255">
        <f>INDEX(SORT('07_MODELO_NPI'!F$26:F$3837;1;TRUE);F7255)</f>
        <v/>
      </c>
      <c r="K7255" t="n">
        <v>3436</v>
      </c>
      <c r="L7255">
        <f>(K7255-0,5)/3812</f>
        <v/>
      </c>
      <c r="M7255">
        <f>NORM.S.INV(L7255)</f>
        <v/>
      </c>
      <c r="N7255">
        <f>INDEX(SORT('08_MODELO_MULTIPLO'!G$31:G$3842;1;TRUE);K7255)</f>
        <v/>
      </c>
    </row>
    <row r="7256">
      <c r="A7256" t="n">
        <v>3437</v>
      </c>
      <c r="B7256">
        <f>(A7256-0,5)/3812</f>
        <v/>
      </c>
      <c r="C7256">
        <f>NORM.S.INV(B7256)</f>
        <v/>
      </c>
      <c r="D7256">
        <f>INDEX(SORT('06_MODELO_REFS'!F$26:F$3837;1;TRUE);A7256)</f>
        <v/>
      </c>
      <c r="F7256" t="n">
        <v>3437</v>
      </c>
      <c r="G7256">
        <f>(F7256-0,5)/3812</f>
        <v/>
      </c>
      <c r="H7256">
        <f>NORM.S.INV(G7256)</f>
        <v/>
      </c>
      <c r="I7256">
        <f>INDEX(SORT('07_MODELO_NPI'!F$26:F$3837;1;TRUE);F7256)</f>
        <v/>
      </c>
      <c r="K7256" t="n">
        <v>3437</v>
      </c>
      <c r="L7256">
        <f>(K7256-0,5)/3812</f>
        <v/>
      </c>
      <c r="M7256">
        <f>NORM.S.INV(L7256)</f>
        <v/>
      </c>
      <c r="N7256">
        <f>INDEX(SORT('08_MODELO_MULTIPLO'!G$31:G$3842;1;TRUE);K7256)</f>
        <v/>
      </c>
    </row>
    <row r="7257">
      <c r="A7257" t="n">
        <v>3438</v>
      </c>
      <c r="B7257">
        <f>(A7257-0,5)/3812</f>
        <v/>
      </c>
      <c r="C7257">
        <f>NORM.S.INV(B7257)</f>
        <v/>
      </c>
      <c r="D7257">
        <f>INDEX(SORT('06_MODELO_REFS'!F$26:F$3837;1;TRUE);A7257)</f>
        <v/>
      </c>
      <c r="F7257" t="n">
        <v>3438</v>
      </c>
      <c r="G7257">
        <f>(F7257-0,5)/3812</f>
        <v/>
      </c>
      <c r="H7257">
        <f>NORM.S.INV(G7257)</f>
        <v/>
      </c>
      <c r="I7257">
        <f>INDEX(SORT('07_MODELO_NPI'!F$26:F$3837;1;TRUE);F7257)</f>
        <v/>
      </c>
      <c r="K7257" t="n">
        <v>3438</v>
      </c>
      <c r="L7257">
        <f>(K7257-0,5)/3812</f>
        <v/>
      </c>
      <c r="M7257">
        <f>NORM.S.INV(L7257)</f>
        <v/>
      </c>
      <c r="N7257">
        <f>INDEX(SORT('08_MODELO_MULTIPLO'!G$31:G$3842;1;TRUE);K7257)</f>
        <v/>
      </c>
    </row>
    <row r="7258">
      <c r="A7258" t="n">
        <v>3439</v>
      </c>
      <c r="B7258">
        <f>(A7258-0,5)/3812</f>
        <v/>
      </c>
      <c r="C7258">
        <f>NORM.S.INV(B7258)</f>
        <v/>
      </c>
      <c r="D7258">
        <f>INDEX(SORT('06_MODELO_REFS'!F$26:F$3837;1;TRUE);A7258)</f>
        <v/>
      </c>
      <c r="F7258" t="n">
        <v>3439</v>
      </c>
      <c r="G7258">
        <f>(F7258-0,5)/3812</f>
        <v/>
      </c>
      <c r="H7258">
        <f>NORM.S.INV(G7258)</f>
        <v/>
      </c>
      <c r="I7258">
        <f>INDEX(SORT('07_MODELO_NPI'!F$26:F$3837;1;TRUE);F7258)</f>
        <v/>
      </c>
      <c r="K7258" t="n">
        <v>3439</v>
      </c>
      <c r="L7258">
        <f>(K7258-0,5)/3812</f>
        <v/>
      </c>
      <c r="M7258">
        <f>NORM.S.INV(L7258)</f>
        <v/>
      </c>
      <c r="N7258">
        <f>INDEX(SORT('08_MODELO_MULTIPLO'!G$31:G$3842;1;TRUE);K7258)</f>
        <v/>
      </c>
    </row>
    <row r="7259">
      <c r="A7259" t="n">
        <v>3440</v>
      </c>
      <c r="B7259">
        <f>(A7259-0,5)/3812</f>
        <v/>
      </c>
      <c r="C7259">
        <f>NORM.S.INV(B7259)</f>
        <v/>
      </c>
      <c r="D7259">
        <f>INDEX(SORT('06_MODELO_REFS'!F$26:F$3837;1;TRUE);A7259)</f>
        <v/>
      </c>
      <c r="F7259" t="n">
        <v>3440</v>
      </c>
      <c r="G7259">
        <f>(F7259-0,5)/3812</f>
        <v/>
      </c>
      <c r="H7259">
        <f>NORM.S.INV(G7259)</f>
        <v/>
      </c>
      <c r="I7259">
        <f>INDEX(SORT('07_MODELO_NPI'!F$26:F$3837;1;TRUE);F7259)</f>
        <v/>
      </c>
      <c r="K7259" t="n">
        <v>3440</v>
      </c>
      <c r="L7259">
        <f>(K7259-0,5)/3812</f>
        <v/>
      </c>
      <c r="M7259">
        <f>NORM.S.INV(L7259)</f>
        <v/>
      </c>
      <c r="N7259">
        <f>INDEX(SORT('08_MODELO_MULTIPLO'!G$31:G$3842;1;TRUE);K7259)</f>
        <v/>
      </c>
    </row>
    <row r="7260">
      <c r="A7260" t="n">
        <v>3441</v>
      </c>
      <c r="B7260">
        <f>(A7260-0,5)/3812</f>
        <v/>
      </c>
      <c r="C7260">
        <f>NORM.S.INV(B7260)</f>
        <v/>
      </c>
      <c r="D7260">
        <f>INDEX(SORT('06_MODELO_REFS'!F$26:F$3837;1;TRUE);A7260)</f>
        <v/>
      </c>
      <c r="F7260" t="n">
        <v>3441</v>
      </c>
      <c r="G7260">
        <f>(F7260-0,5)/3812</f>
        <v/>
      </c>
      <c r="H7260">
        <f>NORM.S.INV(G7260)</f>
        <v/>
      </c>
      <c r="I7260">
        <f>INDEX(SORT('07_MODELO_NPI'!F$26:F$3837;1;TRUE);F7260)</f>
        <v/>
      </c>
      <c r="K7260" t="n">
        <v>3441</v>
      </c>
      <c r="L7260">
        <f>(K7260-0,5)/3812</f>
        <v/>
      </c>
      <c r="M7260">
        <f>NORM.S.INV(L7260)</f>
        <v/>
      </c>
      <c r="N7260">
        <f>INDEX(SORT('08_MODELO_MULTIPLO'!G$31:G$3842;1;TRUE);K7260)</f>
        <v/>
      </c>
    </row>
    <row r="7261">
      <c r="A7261" t="n">
        <v>3442</v>
      </c>
      <c r="B7261">
        <f>(A7261-0,5)/3812</f>
        <v/>
      </c>
      <c r="C7261">
        <f>NORM.S.INV(B7261)</f>
        <v/>
      </c>
      <c r="D7261">
        <f>INDEX(SORT('06_MODELO_REFS'!F$26:F$3837;1;TRUE);A7261)</f>
        <v/>
      </c>
      <c r="F7261" t="n">
        <v>3442</v>
      </c>
      <c r="G7261">
        <f>(F7261-0,5)/3812</f>
        <v/>
      </c>
      <c r="H7261">
        <f>NORM.S.INV(G7261)</f>
        <v/>
      </c>
      <c r="I7261">
        <f>INDEX(SORT('07_MODELO_NPI'!F$26:F$3837;1;TRUE);F7261)</f>
        <v/>
      </c>
      <c r="K7261" t="n">
        <v>3442</v>
      </c>
      <c r="L7261">
        <f>(K7261-0,5)/3812</f>
        <v/>
      </c>
      <c r="M7261">
        <f>NORM.S.INV(L7261)</f>
        <v/>
      </c>
      <c r="N7261">
        <f>INDEX(SORT('08_MODELO_MULTIPLO'!G$31:G$3842;1;TRUE);K7261)</f>
        <v/>
      </c>
    </row>
    <row r="7262">
      <c r="A7262" t="n">
        <v>3443</v>
      </c>
      <c r="B7262">
        <f>(A7262-0,5)/3812</f>
        <v/>
      </c>
      <c r="C7262">
        <f>NORM.S.INV(B7262)</f>
        <v/>
      </c>
      <c r="D7262">
        <f>INDEX(SORT('06_MODELO_REFS'!F$26:F$3837;1;TRUE);A7262)</f>
        <v/>
      </c>
      <c r="F7262" t="n">
        <v>3443</v>
      </c>
      <c r="G7262">
        <f>(F7262-0,5)/3812</f>
        <v/>
      </c>
      <c r="H7262">
        <f>NORM.S.INV(G7262)</f>
        <v/>
      </c>
      <c r="I7262">
        <f>INDEX(SORT('07_MODELO_NPI'!F$26:F$3837;1;TRUE);F7262)</f>
        <v/>
      </c>
      <c r="K7262" t="n">
        <v>3443</v>
      </c>
      <c r="L7262">
        <f>(K7262-0,5)/3812</f>
        <v/>
      </c>
      <c r="M7262">
        <f>NORM.S.INV(L7262)</f>
        <v/>
      </c>
      <c r="N7262">
        <f>INDEX(SORT('08_MODELO_MULTIPLO'!G$31:G$3842;1;TRUE);K7262)</f>
        <v/>
      </c>
    </row>
    <row r="7263">
      <c r="A7263" t="n">
        <v>3444</v>
      </c>
      <c r="B7263">
        <f>(A7263-0,5)/3812</f>
        <v/>
      </c>
      <c r="C7263">
        <f>NORM.S.INV(B7263)</f>
        <v/>
      </c>
      <c r="D7263">
        <f>INDEX(SORT('06_MODELO_REFS'!F$26:F$3837;1;TRUE);A7263)</f>
        <v/>
      </c>
      <c r="F7263" t="n">
        <v>3444</v>
      </c>
      <c r="G7263">
        <f>(F7263-0,5)/3812</f>
        <v/>
      </c>
      <c r="H7263">
        <f>NORM.S.INV(G7263)</f>
        <v/>
      </c>
      <c r="I7263">
        <f>INDEX(SORT('07_MODELO_NPI'!F$26:F$3837;1;TRUE);F7263)</f>
        <v/>
      </c>
      <c r="K7263" t="n">
        <v>3444</v>
      </c>
      <c r="L7263">
        <f>(K7263-0,5)/3812</f>
        <v/>
      </c>
      <c r="M7263">
        <f>NORM.S.INV(L7263)</f>
        <v/>
      </c>
      <c r="N7263">
        <f>INDEX(SORT('08_MODELO_MULTIPLO'!G$31:G$3842;1;TRUE);K7263)</f>
        <v/>
      </c>
    </row>
    <row r="7264">
      <c r="A7264" t="n">
        <v>3445</v>
      </c>
      <c r="B7264">
        <f>(A7264-0,5)/3812</f>
        <v/>
      </c>
      <c r="C7264">
        <f>NORM.S.INV(B7264)</f>
        <v/>
      </c>
      <c r="D7264">
        <f>INDEX(SORT('06_MODELO_REFS'!F$26:F$3837;1;TRUE);A7264)</f>
        <v/>
      </c>
      <c r="F7264" t="n">
        <v>3445</v>
      </c>
      <c r="G7264">
        <f>(F7264-0,5)/3812</f>
        <v/>
      </c>
      <c r="H7264">
        <f>NORM.S.INV(G7264)</f>
        <v/>
      </c>
      <c r="I7264">
        <f>INDEX(SORT('07_MODELO_NPI'!F$26:F$3837;1;TRUE);F7264)</f>
        <v/>
      </c>
      <c r="K7264" t="n">
        <v>3445</v>
      </c>
      <c r="L7264">
        <f>(K7264-0,5)/3812</f>
        <v/>
      </c>
      <c r="M7264">
        <f>NORM.S.INV(L7264)</f>
        <v/>
      </c>
      <c r="N7264">
        <f>INDEX(SORT('08_MODELO_MULTIPLO'!G$31:G$3842;1;TRUE);K7264)</f>
        <v/>
      </c>
    </row>
    <row r="7265">
      <c r="A7265" t="n">
        <v>3446</v>
      </c>
      <c r="B7265">
        <f>(A7265-0,5)/3812</f>
        <v/>
      </c>
      <c r="C7265">
        <f>NORM.S.INV(B7265)</f>
        <v/>
      </c>
      <c r="D7265">
        <f>INDEX(SORT('06_MODELO_REFS'!F$26:F$3837;1;TRUE);A7265)</f>
        <v/>
      </c>
      <c r="F7265" t="n">
        <v>3446</v>
      </c>
      <c r="G7265">
        <f>(F7265-0,5)/3812</f>
        <v/>
      </c>
      <c r="H7265">
        <f>NORM.S.INV(G7265)</f>
        <v/>
      </c>
      <c r="I7265">
        <f>INDEX(SORT('07_MODELO_NPI'!F$26:F$3837;1;TRUE);F7265)</f>
        <v/>
      </c>
      <c r="K7265" t="n">
        <v>3446</v>
      </c>
      <c r="L7265">
        <f>(K7265-0,5)/3812</f>
        <v/>
      </c>
      <c r="M7265">
        <f>NORM.S.INV(L7265)</f>
        <v/>
      </c>
      <c r="N7265">
        <f>INDEX(SORT('08_MODELO_MULTIPLO'!G$31:G$3842;1;TRUE);K7265)</f>
        <v/>
      </c>
    </row>
    <row r="7266">
      <c r="A7266" t="n">
        <v>3447</v>
      </c>
      <c r="B7266">
        <f>(A7266-0,5)/3812</f>
        <v/>
      </c>
      <c r="C7266">
        <f>NORM.S.INV(B7266)</f>
        <v/>
      </c>
      <c r="D7266">
        <f>INDEX(SORT('06_MODELO_REFS'!F$26:F$3837;1;TRUE);A7266)</f>
        <v/>
      </c>
      <c r="F7266" t="n">
        <v>3447</v>
      </c>
      <c r="G7266">
        <f>(F7266-0,5)/3812</f>
        <v/>
      </c>
      <c r="H7266">
        <f>NORM.S.INV(G7266)</f>
        <v/>
      </c>
      <c r="I7266">
        <f>INDEX(SORT('07_MODELO_NPI'!F$26:F$3837;1;TRUE);F7266)</f>
        <v/>
      </c>
      <c r="K7266" t="n">
        <v>3447</v>
      </c>
      <c r="L7266">
        <f>(K7266-0,5)/3812</f>
        <v/>
      </c>
      <c r="M7266">
        <f>NORM.S.INV(L7266)</f>
        <v/>
      </c>
      <c r="N7266">
        <f>INDEX(SORT('08_MODELO_MULTIPLO'!G$31:G$3842;1;TRUE);K7266)</f>
        <v/>
      </c>
    </row>
    <row r="7267">
      <c r="A7267" t="n">
        <v>3448</v>
      </c>
      <c r="B7267">
        <f>(A7267-0,5)/3812</f>
        <v/>
      </c>
      <c r="C7267">
        <f>NORM.S.INV(B7267)</f>
        <v/>
      </c>
      <c r="D7267">
        <f>INDEX(SORT('06_MODELO_REFS'!F$26:F$3837;1;TRUE);A7267)</f>
        <v/>
      </c>
      <c r="F7267" t="n">
        <v>3448</v>
      </c>
      <c r="G7267">
        <f>(F7267-0,5)/3812</f>
        <v/>
      </c>
      <c r="H7267">
        <f>NORM.S.INV(G7267)</f>
        <v/>
      </c>
      <c r="I7267">
        <f>INDEX(SORT('07_MODELO_NPI'!F$26:F$3837;1;TRUE);F7267)</f>
        <v/>
      </c>
      <c r="K7267" t="n">
        <v>3448</v>
      </c>
      <c r="L7267">
        <f>(K7267-0,5)/3812</f>
        <v/>
      </c>
      <c r="M7267">
        <f>NORM.S.INV(L7267)</f>
        <v/>
      </c>
      <c r="N7267">
        <f>INDEX(SORT('08_MODELO_MULTIPLO'!G$31:G$3842;1;TRUE);K7267)</f>
        <v/>
      </c>
    </row>
    <row r="7268">
      <c r="A7268" t="n">
        <v>3449</v>
      </c>
      <c r="B7268">
        <f>(A7268-0,5)/3812</f>
        <v/>
      </c>
      <c r="C7268">
        <f>NORM.S.INV(B7268)</f>
        <v/>
      </c>
      <c r="D7268">
        <f>INDEX(SORT('06_MODELO_REFS'!F$26:F$3837;1;TRUE);A7268)</f>
        <v/>
      </c>
      <c r="F7268" t="n">
        <v>3449</v>
      </c>
      <c r="G7268">
        <f>(F7268-0,5)/3812</f>
        <v/>
      </c>
      <c r="H7268">
        <f>NORM.S.INV(G7268)</f>
        <v/>
      </c>
      <c r="I7268">
        <f>INDEX(SORT('07_MODELO_NPI'!F$26:F$3837;1;TRUE);F7268)</f>
        <v/>
      </c>
      <c r="K7268" t="n">
        <v>3449</v>
      </c>
      <c r="L7268">
        <f>(K7268-0,5)/3812</f>
        <v/>
      </c>
      <c r="M7268">
        <f>NORM.S.INV(L7268)</f>
        <v/>
      </c>
      <c r="N7268">
        <f>INDEX(SORT('08_MODELO_MULTIPLO'!G$31:G$3842;1;TRUE);K7268)</f>
        <v/>
      </c>
    </row>
    <row r="7269">
      <c r="A7269" t="n">
        <v>3450</v>
      </c>
      <c r="B7269">
        <f>(A7269-0,5)/3812</f>
        <v/>
      </c>
      <c r="C7269">
        <f>NORM.S.INV(B7269)</f>
        <v/>
      </c>
      <c r="D7269">
        <f>INDEX(SORT('06_MODELO_REFS'!F$26:F$3837;1;TRUE);A7269)</f>
        <v/>
      </c>
      <c r="F7269" t="n">
        <v>3450</v>
      </c>
      <c r="G7269">
        <f>(F7269-0,5)/3812</f>
        <v/>
      </c>
      <c r="H7269">
        <f>NORM.S.INV(G7269)</f>
        <v/>
      </c>
      <c r="I7269">
        <f>INDEX(SORT('07_MODELO_NPI'!F$26:F$3837;1;TRUE);F7269)</f>
        <v/>
      </c>
      <c r="K7269" t="n">
        <v>3450</v>
      </c>
      <c r="L7269">
        <f>(K7269-0,5)/3812</f>
        <v/>
      </c>
      <c r="M7269">
        <f>NORM.S.INV(L7269)</f>
        <v/>
      </c>
      <c r="N7269">
        <f>INDEX(SORT('08_MODELO_MULTIPLO'!G$31:G$3842;1;TRUE);K7269)</f>
        <v/>
      </c>
    </row>
    <row r="7270">
      <c r="A7270" t="n">
        <v>3451</v>
      </c>
      <c r="B7270">
        <f>(A7270-0,5)/3812</f>
        <v/>
      </c>
      <c r="C7270">
        <f>NORM.S.INV(B7270)</f>
        <v/>
      </c>
      <c r="D7270">
        <f>INDEX(SORT('06_MODELO_REFS'!F$26:F$3837;1;TRUE);A7270)</f>
        <v/>
      </c>
      <c r="F7270" t="n">
        <v>3451</v>
      </c>
      <c r="G7270">
        <f>(F7270-0,5)/3812</f>
        <v/>
      </c>
      <c r="H7270">
        <f>NORM.S.INV(G7270)</f>
        <v/>
      </c>
      <c r="I7270">
        <f>INDEX(SORT('07_MODELO_NPI'!F$26:F$3837;1;TRUE);F7270)</f>
        <v/>
      </c>
      <c r="K7270" t="n">
        <v>3451</v>
      </c>
      <c r="L7270">
        <f>(K7270-0,5)/3812</f>
        <v/>
      </c>
      <c r="M7270">
        <f>NORM.S.INV(L7270)</f>
        <v/>
      </c>
      <c r="N7270">
        <f>INDEX(SORT('08_MODELO_MULTIPLO'!G$31:G$3842;1;TRUE);K7270)</f>
        <v/>
      </c>
    </row>
    <row r="7271">
      <c r="A7271" t="n">
        <v>3452</v>
      </c>
      <c r="B7271">
        <f>(A7271-0,5)/3812</f>
        <v/>
      </c>
      <c r="C7271">
        <f>NORM.S.INV(B7271)</f>
        <v/>
      </c>
      <c r="D7271">
        <f>INDEX(SORT('06_MODELO_REFS'!F$26:F$3837;1;TRUE);A7271)</f>
        <v/>
      </c>
      <c r="F7271" t="n">
        <v>3452</v>
      </c>
      <c r="G7271">
        <f>(F7271-0,5)/3812</f>
        <v/>
      </c>
      <c r="H7271">
        <f>NORM.S.INV(G7271)</f>
        <v/>
      </c>
      <c r="I7271">
        <f>INDEX(SORT('07_MODELO_NPI'!F$26:F$3837;1;TRUE);F7271)</f>
        <v/>
      </c>
      <c r="K7271" t="n">
        <v>3452</v>
      </c>
      <c r="L7271">
        <f>(K7271-0,5)/3812</f>
        <v/>
      </c>
      <c r="M7271">
        <f>NORM.S.INV(L7271)</f>
        <v/>
      </c>
      <c r="N7271">
        <f>INDEX(SORT('08_MODELO_MULTIPLO'!G$31:G$3842;1;TRUE);K7271)</f>
        <v/>
      </c>
    </row>
    <row r="7272">
      <c r="A7272" t="n">
        <v>3453</v>
      </c>
      <c r="B7272">
        <f>(A7272-0,5)/3812</f>
        <v/>
      </c>
      <c r="C7272">
        <f>NORM.S.INV(B7272)</f>
        <v/>
      </c>
      <c r="D7272">
        <f>INDEX(SORT('06_MODELO_REFS'!F$26:F$3837;1;TRUE);A7272)</f>
        <v/>
      </c>
      <c r="F7272" t="n">
        <v>3453</v>
      </c>
      <c r="G7272">
        <f>(F7272-0,5)/3812</f>
        <v/>
      </c>
      <c r="H7272">
        <f>NORM.S.INV(G7272)</f>
        <v/>
      </c>
      <c r="I7272">
        <f>INDEX(SORT('07_MODELO_NPI'!F$26:F$3837;1;TRUE);F7272)</f>
        <v/>
      </c>
      <c r="K7272" t="n">
        <v>3453</v>
      </c>
      <c r="L7272">
        <f>(K7272-0,5)/3812</f>
        <v/>
      </c>
      <c r="M7272">
        <f>NORM.S.INV(L7272)</f>
        <v/>
      </c>
      <c r="N7272">
        <f>INDEX(SORT('08_MODELO_MULTIPLO'!G$31:G$3842;1;TRUE);K7272)</f>
        <v/>
      </c>
    </row>
    <row r="7273">
      <c r="A7273" t="n">
        <v>3454</v>
      </c>
      <c r="B7273">
        <f>(A7273-0,5)/3812</f>
        <v/>
      </c>
      <c r="C7273">
        <f>NORM.S.INV(B7273)</f>
        <v/>
      </c>
      <c r="D7273">
        <f>INDEX(SORT('06_MODELO_REFS'!F$26:F$3837;1;TRUE);A7273)</f>
        <v/>
      </c>
      <c r="F7273" t="n">
        <v>3454</v>
      </c>
      <c r="G7273">
        <f>(F7273-0,5)/3812</f>
        <v/>
      </c>
      <c r="H7273">
        <f>NORM.S.INV(G7273)</f>
        <v/>
      </c>
      <c r="I7273">
        <f>INDEX(SORT('07_MODELO_NPI'!F$26:F$3837;1;TRUE);F7273)</f>
        <v/>
      </c>
      <c r="K7273" t="n">
        <v>3454</v>
      </c>
      <c r="L7273">
        <f>(K7273-0,5)/3812</f>
        <v/>
      </c>
      <c r="M7273">
        <f>NORM.S.INV(L7273)</f>
        <v/>
      </c>
      <c r="N7273">
        <f>INDEX(SORT('08_MODELO_MULTIPLO'!G$31:G$3842;1;TRUE);K7273)</f>
        <v/>
      </c>
    </row>
    <row r="7274">
      <c r="A7274" t="n">
        <v>3455</v>
      </c>
      <c r="B7274">
        <f>(A7274-0,5)/3812</f>
        <v/>
      </c>
      <c r="C7274">
        <f>NORM.S.INV(B7274)</f>
        <v/>
      </c>
      <c r="D7274">
        <f>INDEX(SORT('06_MODELO_REFS'!F$26:F$3837;1;TRUE);A7274)</f>
        <v/>
      </c>
      <c r="F7274" t="n">
        <v>3455</v>
      </c>
      <c r="G7274">
        <f>(F7274-0,5)/3812</f>
        <v/>
      </c>
      <c r="H7274">
        <f>NORM.S.INV(G7274)</f>
        <v/>
      </c>
      <c r="I7274">
        <f>INDEX(SORT('07_MODELO_NPI'!F$26:F$3837;1;TRUE);F7274)</f>
        <v/>
      </c>
      <c r="K7274" t="n">
        <v>3455</v>
      </c>
      <c r="L7274">
        <f>(K7274-0,5)/3812</f>
        <v/>
      </c>
      <c r="M7274">
        <f>NORM.S.INV(L7274)</f>
        <v/>
      </c>
      <c r="N7274">
        <f>INDEX(SORT('08_MODELO_MULTIPLO'!G$31:G$3842;1;TRUE);K7274)</f>
        <v/>
      </c>
    </row>
    <row r="7275">
      <c r="A7275" t="n">
        <v>3456</v>
      </c>
      <c r="B7275">
        <f>(A7275-0,5)/3812</f>
        <v/>
      </c>
      <c r="C7275">
        <f>NORM.S.INV(B7275)</f>
        <v/>
      </c>
      <c r="D7275">
        <f>INDEX(SORT('06_MODELO_REFS'!F$26:F$3837;1;TRUE);A7275)</f>
        <v/>
      </c>
      <c r="F7275" t="n">
        <v>3456</v>
      </c>
      <c r="G7275">
        <f>(F7275-0,5)/3812</f>
        <v/>
      </c>
      <c r="H7275">
        <f>NORM.S.INV(G7275)</f>
        <v/>
      </c>
      <c r="I7275">
        <f>INDEX(SORT('07_MODELO_NPI'!F$26:F$3837;1;TRUE);F7275)</f>
        <v/>
      </c>
      <c r="K7275" t="n">
        <v>3456</v>
      </c>
      <c r="L7275">
        <f>(K7275-0,5)/3812</f>
        <v/>
      </c>
      <c r="M7275">
        <f>NORM.S.INV(L7275)</f>
        <v/>
      </c>
      <c r="N7275">
        <f>INDEX(SORT('08_MODELO_MULTIPLO'!G$31:G$3842;1;TRUE);K7275)</f>
        <v/>
      </c>
    </row>
    <row r="7276">
      <c r="A7276" t="n">
        <v>3457</v>
      </c>
      <c r="B7276">
        <f>(A7276-0,5)/3812</f>
        <v/>
      </c>
      <c r="C7276">
        <f>NORM.S.INV(B7276)</f>
        <v/>
      </c>
      <c r="D7276">
        <f>INDEX(SORT('06_MODELO_REFS'!F$26:F$3837;1;TRUE);A7276)</f>
        <v/>
      </c>
      <c r="F7276" t="n">
        <v>3457</v>
      </c>
      <c r="G7276">
        <f>(F7276-0,5)/3812</f>
        <v/>
      </c>
      <c r="H7276">
        <f>NORM.S.INV(G7276)</f>
        <v/>
      </c>
      <c r="I7276">
        <f>INDEX(SORT('07_MODELO_NPI'!F$26:F$3837;1;TRUE);F7276)</f>
        <v/>
      </c>
      <c r="K7276" t="n">
        <v>3457</v>
      </c>
      <c r="L7276">
        <f>(K7276-0,5)/3812</f>
        <v/>
      </c>
      <c r="M7276">
        <f>NORM.S.INV(L7276)</f>
        <v/>
      </c>
      <c r="N7276">
        <f>INDEX(SORT('08_MODELO_MULTIPLO'!G$31:G$3842;1;TRUE);K7276)</f>
        <v/>
      </c>
    </row>
    <row r="7277">
      <c r="A7277" t="n">
        <v>3458</v>
      </c>
      <c r="B7277">
        <f>(A7277-0,5)/3812</f>
        <v/>
      </c>
      <c r="C7277">
        <f>NORM.S.INV(B7277)</f>
        <v/>
      </c>
      <c r="D7277">
        <f>INDEX(SORT('06_MODELO_REFS'!F$26:F$3837;1;TRUE);A7277)</f>
        <v/>
      </c>
      <c r="F7277" t="n">
        <v>3458</v>
      </c>
      <c r="G7277">
        <f>(F7277-0,5)/3812</f>
        <v/>
      </c>
      <c r="H7277">
        <f>NORM.S.INV(G7277)</f>
        <v/>
      </c>
      <c r="I7277">
        <f>INDEX(SORT('07_MODELO_NPI'!F$26:F$3837;1;TRUE);F7277)</f>
        <v/>
      </c>
      <c r="K7277" t="n">
        <v>3458</v>
      </c>
      <c r="L7277">
        <f>(K7277-0,5)/3812</f>
        <v/>
      </c>
      <c r="M7277">
        <f>NORM.S.INV(L7277)</f>
        <v/>
      </c>
      <c r="N7277">
        <f>INDEX(SORT('08_MODELO_MULTIPLO'!G$31:G$3842;1;TRUE);K7277)</f>
        <v/>
      </c>
    </row>
    <row r="7278">
      <c r="A7278" t="n">
        <v>3459</v>
      </c>
      <c r="B7278">
        <f>(A7278-0,5)/3812</f>
        <v/>
      </c>
      <c r="C7278">
        <f>NORM.S.INV(B7278)</f>
        <v/>
      </c>
      <c r="D7278">
        <f>INDEX(SORT('06_MODELO_REFS'!F$26:F$3837;1;TRUE);A7278)</f>
        <v/>
      </c>
      <c r="F7278" t="n">
        <v>3459</v>
      </c>
      <c r="G7278">
        <f>(F7278-0,5)/3812</f>
        <v/>
      </c>
      <c r="H7278">
        <f>NORM.S.INV(G7278)</f>
        <v/>
      </c>
      <c r="I7278">
        <f>INDEX(SORT('07_MODELO_NPI'!F$26:F$3837;1;TRUE);F7278)</f>
        <v/>
      </c>
      <c r="K7278" t="n">
        <v>3459</v>
      </c>
      <c r="L7278">
        <f>(K7278-0,5)/3812</f>
        <v/>
      </c>
      <c r="M7278">
        <f>NORM.S.INV(L7278)</f>
        <v/>
      </c>
      <c r="N7278">
        <f>INDEX(SORT('08_MODELO_MULTIPLO'!G$31:G$3842;1;TRUE);K7278)</f>
        <v/>
      </c>
    </row>
    <row r="7279">
      <c r="A7279" t="n">
        <v>3460</v>
      </c>
      <c r="B7279">
        <f>(A7279-0,5)/3812</f>
        <v/>
      </c>
      <c r="C7279">
        <f>NORM.S.INV(B7279)</f>
        <v/>
      </c>
      <c r="D7279">
        <f>INDEX(SORT('06_MODELO_REFS'!F$26:F$3837;1;TRUE);A7279)</f>
        <v/>
      </c>
      <c r="F7279" t="n">
        <v>3460</v>
      </c>
      <c r="G7279">
        <f>(F7279-0,5)/3812</f>
        <v/>
      </c>
      <c r="H7279">
        <f>NORM.S.INV(G7279)</f>
        <v/>
      </c>
      <c r="I7279">
        <f>INDEX(SORT('07_MODELO_NPI'!F$26:F$3837;1;TRUE);F7279)</f>
        <v/>
      </c>
      <c r="K7279" t="n">
        <v>3460</v>
      </c>
      <c r="L7279">
        <f>(K7279-0,5)/3812</f>
        <v/>
      </c>
      <c r="M7279">
        <f>NORM.S.INV(L7279)</f>
        <v/>
      </c>
      <c r="N7279">
        <f>INDEX(SORT('08_MODELO_MULTIPLO'!G$31:G$3842;1;TRUE);K7279)</f>
        <v/>
      </c>
    </row>
    <row r="7280">
      <c r="A7280" t="n">
        <v>3461</v>
      </c>
      <c r="B7280">
        <f>(A7280-0,5)/3812</f>
        <v/>
      </c>
      <c r="C7280">
        <f>NORM.S.INV(B7280)</f>
        <v/>
      </c>
      <c r="D7280">
        <f>INDEX(SORT('06_MODELO_REFS'!F$26:F$3837;1;TRUE);A7280)</f>
        <v/>
      </c>
      <c r="F7280" t="n">
        <v>3461</v>
      </c>
      <c r="G7280">
        <f>(F7280-0,5)/3812</f>
        <v/>
      </c>
      <c r="H7280">
        <f>NORM.S.INV(G7280)</f>
        <v/>
      </c>
      <c r="I7280">
        <f>INDEX(SORT('07_MODELO_NPI'!F$26:F$3837;1;TRUE);F7280)</f>
        <v/>
      </c>
      <c r="K7280" t="n">
        <v>3461</v>
      </c>
      <c r="L7280">
        <f>(K7280-0,5)/3812</f>
        <v/>
      </c>
      <c r="M7280">
        <f>NORM.S.INV(L7280)</f>
        <v/>
      </c>
      <c r="N7280">
        <f>INDEX(SORT('08_MODELO_MULTIPLO'!G$31:G$3842;1;TRUE);K7280)</f>
        <v/>
      </c>
    </row>
    <row r="7281">
      <c r="A7281" t="n">
        <v>3462</v>
      </c>
      <c r="B7281">
        <f>(A7281-0,5)/3812</f>
        <v/>
      </c>
      <c r="C7281">
        <f>NORM.S.INV(B7281)</f>
        <v/>
      </c>
      <c r="D7281">
        <f>INDEX(SORT('06_MODELO_REFS'!F$26:F$3837;1;TRUE);A7281)</f>
        <v/>
      </c>
      <c r="F7281" t="n">
        <v>3462</v>
      </c>
      <c r="G7281">
        <f>(F7281-0,5)/3812</f>
        <v/>
      </c>
      <c r="H7281">
        <f>NORM.S.INV(G7281)</f>
        <v/>
      </c>
      <c r="I7281">
        <f>INDEX(SORT('07_MODELO_NPI'!F$26:F$3837;1;TRUE);F7281)</f>
        <v/>
      </c>
      <c r="K7281" t="n">
        <v>3462</v>
      </c>
      <c r="L7281">
        <f>(K7281-0,5)/3812</f>
        <v/>
      </c>
      <c r="M7281">
        <f>NORM.S.INV(L7281)</f>
        <v/>
      </c>
      <c r="N7281">
        <f>INDEX(SORT('08_MODELO_MULTIPLO'!G$31:G$3842;1;TRUE);K7281)</f>
        <v/>
      </c>
    </row>
    <row r="7282">
      <c r="A7282" t="n">
        <v>3463</v>
      </c>
      <c r="B7282">
        <f>(A7282-0,5)/3812</f>
        <v/>
      </c>
      <c r="C7282">
        <f>NORM.S.INV(B7282)</f>
        <v/>
      </c>
      <c r="D7282">
        <f>INDEX(SORT('06_MODELO_REFS'!F$26:F$3837;1;TRUE);A7282)</f>
        <v/>
      </c>
      <c r="F7282" t="n">
        <v>3463</v>
      </c>
      <c r="G7282">
        <f>(F7282-0,5)/3812</f>
        <v/>
      </c>
      <c r="H7282">
        <f>NORM.S.INV(G7282)</f>
        <v/>
      </c>
      <c r="I7282">
        <f>INDEX(SORT('07_MODELO_NPI'!F$26:F$3837;1;TRUE);F7282)</f>
        <v/>
      </c>
      <c r="K7282" t="n">
        <v>3463</v>
      </c>
      <c r="L7282">
        <f>(K7282-0,5)/3812</f>
        <v/>
      </c>
      <c r="M7282">
        <f>NORM.S.INV(L7282)</f>
        <v/>
      </c>
      <c r="N7282">
        <f>INDEX(SORT('08_MODELO_MULTIPLO'!G$31:G$3842;1;TRUE);K7282)</f>
        <v/>
      </c>
    </row>
    <row r="7283">
      <c r="A7283" t="n">
        <v>3464</v>
      </c>
      <c r="B7283">
        <f>(A7283-0,5)/3812</f>
        <v/>
      </c>
      <c r="C7283">
        <f>NORM.S.INV(B7283)</f>
        <v/>
      </c>
      <c r="D7283">
        <f>INDEX(SORT('06_MODELO_REFS'!F$26:F$3837;1;TRUE);A7283)</f>
        <v/>
      </c>
      <c r="F7283" t="n">
        <v>3464</v>
      </c>
      <c r="G7283">
        <f>(F7283-0,5)/3812</f>
        <v/>
      </c>
      <c r="H7283">
        <f>NORM.S.INV(G7283)</f>
        <v/>
      </c>
      <c r="I7283">
        <f>INDEX(SORT('07_MODELO_NPI'!F$26:F$3837;1;TRUE);F7283)</f>
        <v/>
      </c>
      <c r="K7283" t="n">
        <v>3464</v>
      </c>
      <c r="L7283">
        <f>(K7283-0,5)/3812</f>
        <v/>
      </c>
      <c r="M7283">
        <f>NORM.S.INV(L7283)</f>
        <v/>
      </c>
      <c r="N7283">
        <f>INDEX(SORT('08_MODELO_MULTIPLO'!G$31:G$3842;1;TRUE);K7283)</f>
        <v/>
      </c>
    </row>
    <row r="7284">
      <c r="A7284" t="n">
        <v>3465</v>
      </c>
      <c r="B7284">
        <f>(A7284-0,5)/3812</f>
        <v/>
      </c>
      <c r="C7284">
        <f>NORM.S.INV(B7284)</f>
        <v/>
      </c>
      <c r="D7284">
        <f>INDEX(SORT('06_MODELO_REFS'!F$26:F$3837;1;TRUE);A7284)</f>
        <v/>
      </c>
      <c r="F7284" t="n">
        <v>3465</v>
      </c>
      <c r="G7284">
        <f>(F7284-0,5)/3812</f>
        <v/>
      </c>
      <c r="H7284">
        <f>NORM.S.INV(G7284)</f>
        <v/>
      </c>
      <c r="I7284">
        <f>INDEX(SORT('07_MODELO_NPI'!F$26:F$3837;1;TRUE);F7284)</f>
        <v/>
      </c>
      <c r="K7284" t="n">
        <v>3465</v>
      </c>
      <c r="L7284">
        <f>(K7284-0,5)/3812</f>
        <v/>
      </c>
      <c r="M7284">
        <f>NORM.S.INV(L7284)</f>
        <v/>
      </c>
      <c r="N7284">
        <f>INDEX(SORT('08_MODELO_MULTIPLO'!G$31:G$3842;1;TRUE);K7284)</f>
        <v/>
      </c>
    </row>
    <row r="7285">
      <c r="A7285" t="n">
        <v>3466</v>
      </c>
      <c r="B7285">
        <f>(A7285-0,5)/3812</f>
        <v/>
      </c>
      <c r="C7285">
        <f>NORM.S.INV(B7285)</f>
        <v/>
      </c>
      <c r="D7285">
        <f>INDEX(SORT('06_MODELO_REFS'!F$26:F$3837;1;TRUE);A7285)</f>
        <v/>
      </c>
      <c r="F7285" t="n">
        <v>3466</v>
      </c>
      <c r="G7285">
        <f>(F7285-0,5)/3812</f>
        <v/>
      </c>
      <c r="H7285">
        <f>NORM.S.INV(G7285)</f>
        <v/>
      </c>
      <c r="I7285">
        <f>INDEX(SORT('07_MODELO_NPI'!F$26:F$3837;1;TRUE);F7285)</f>
        <v/>
      </c>
      <c r="K7285" t="n">
        <v>3466</v>
      </c>
      <c r="L7285">
        <f>(K7285-0,5)/3812</f>
        <v/>
      </c>
      <c r="M7285">
        <f>NORM.S.INV(L7285)</f>
        <v/>
      </c>
      <c r="N7285">
        <f>INDEX(SORT('08_MODELO_MULTIPLO'!G$31:G$3842;1;TRUE);K7285)</f>
        <v/>
      </c>
    </row>
    <row r="7286">
      <c r="A7286" t="n">
        <v>3467</v>
      </c>
      <c r="B7286">
        <f>(A7286-0,5)/3812</f>
        <v/>
      </c>
      <c r="C7286">
        <f>NORM.S.INV(B7286)</f>
        <v/>
      </c>
      <c r="D7286">
        <f>INDEX(SORT('06_MODELO_REFS'!F$26:F$3837;1;TRUE);A7286)</f>
        <v/>
      </c>
      <c r="F7286" t="n">
        <v>3467</v>
      </c>
      <c r="G7286">
        <f>(F7286-0,5)/3812</f>
        <v/>
      </c>
      <c r="H7286">
        <f>NORM.S.INV(G7286)</f>
        <v/>
      </c>
      <c r="I7286">
        <f>INDEX(SORT('07_MODELO_NPI'!F$26:F$3837;1;TRUE);F7286)</f>
        <v/>
      </c>
      <c r="K7286" t="n">
        <v>3467</v>
      </c>
      <c r="L7286">
        <f>(K7286-0,5)/3812</f>
        <v/>
      </c>
      <c r="M7286">
        <f>NORM.S.INV(L7286)</f>
        <v/>
      </c>
      <c r="N7286">
        <f>INDEX(SORT('08_MODELO_MULTIPLO'!G$31:G$3842;1;TRUE);K7286)</f>
        <v/>
      </c>
    </row>
    <row r="7287">
      <c r="A7287" t="n">
        <v>3468</v>
      </c>
      <c r="B7287">
        <f>(A7287-0,5)/3812</f>
        <v/>
      </c>
      <c r="C7287">
        <f>NORM.S.INV(B7287)</f>
        <v/>
      </c>
      <c r="D7287">
        <f>INDEX(SORT('06_MODELO_REFS'!F$26:F$3837;1;TRUE);A7287)</f>
        <v/>
      </c>
      <c r="F7287" t="n">
        <v>3468</v>
      </c>
      <c r="G7287">
        <f>(F7287-0,5)/3812</f>
        <v/>
      </c>
      <c r="H7287">
        <f>NORM.S.INV(G7287)</f>
        <v/>
      </c>
      <c r="I7287">
        <f>INDEX(SORT('07_MODELO_NPI'!F$26:F$3837;1;TRUE);F7287)</f>
        <v/>
      </c>
      <c r="K7287" t="n">
        <v>3468</v>
      </c>
      <c r="L7287">
        <f>(K7287-0,5)/3812</f>
        <v/>
      </c>
      <c r="M7287">
        <f>NORM.S.INV(L7287)</f>
        <v/>
      </c>
      <c r="N7287">
        <f>INDEX(SORT('08_MODELO_MULTIPLO'!G$31:G$3842;1;TRUE);K7287)</f>
        <v/>
      </c>
    </row>
    <row r="7288">
      <c r="A7288" t="n">
        <v>3469</v>
      </c>
      <c r="B7288">
        <f>(A7288-0,5)/3812</f>
        <v/>
      </c>
      <c r="C7288">
        <f>NORM.S.INV(B7288)</f>
        <v/>
      </c>
      <c r="D7288">
        <f>INDEX(SORT('06_MODELO_REFS'!F$26:F$3837;1;TRUE);A7288)</f>
        <v/>
      </c>
      <c r="F7288" t="n">
        <v>3469</v>
      </c>
      <c r="G7288">
        <f>(F7288-0,5)/3812</f>
        <v/>
      </c>
      <c r="H7288">
        <f>NORM.S.INV(G7288)</f>
        <v/>
      </c>
      <c r="I7288">
        <f>INDEX(SORT('07_MODELO_NPI'!F$26:F$3837;1;TRUE);F7288)</f>
        <v/>
      </c>
      <c r="K7288" t="n">
        <v>3469</v>
      </c>
      <c r="L7288">
        <f>(K7288-0,5)/3812</f>
        <v/>
      </c>
      <c r="M7288">
        <f>NORM.S.INV(L7288)</f>
        <v/>
      </c>
      <c r="N7288">
        <f>INDEX(SORT('08_MODELO_MULTIPLO'!G$31:G$3842;1;TRUE);K7288)</f>
        <v/>
      </c>
    </row>
    <row r="7289">
      <c r="A7289" t="n">
        <v>3470</v>
      </c>
      <c r="B7289">
        <f>(A7289-0,5)/3812</f>
        <v/>
      </c>
      <c r="C7289">
        <f>NORM.S.INV(B7289)</f>
        <v/>
      </c>
      <c r="D7289">
        <f>INDEX(SORT('06_MODELO_REFS'!F$26:F$3837;1;TRUE);A7289)</f>
        <v/>
      </c>
      <c r="F7289" t="n">
        <v>3470</v>
      </c>
      <c r="G7289">
        <f>(F7289-0,5)/3812</f>
        <v/>
      </c>
      <c r="H7289">
        <f>NORM.S.INV(G7289)</f>
        <v/>
      </c>
      <c r="I7289">
        <f>INDEX(SORT('07_MODELO_NPI'!F$26:F$3837;1;TRUE);F7289)</f>
        <v/>
      </c>
      <c r="K7289" t="n">
        <v>3470</v>
      </c>
      <c r="L7289">
        <f>(K7289-0,5)/3812</f>
        <v/>
      </c>
      <c r="M7289">
        <f>NORM.S.INV(L7289)</f>
        <v/>
      </c>
      <c r="N7289">
        <f>INDEX(SORT('08_MODELO_MULTIPLO'!G$31:G$3842;1;TRUE);K7289)</f>
        <v/>
      </c>
    </row>
    <row r="7290">
      <c r="A7290" t="n">
        <v>3471</v>
      </c>
      <c r="B7290">
        <f>(A7290-0,5)/3812</f>
        <v/>
      </c>
      <c r="C7290">
        <f>NORM.S.INV(B7290)</f>
        <v/>
      </c>
      <c r="D7290">
        <f>INDEX(SORT('06_MODELO_REFS'!F$26:F$3837;1;TRUE);A7290)</f>
        <v/>
      </c>
      <c r="F7290" t="n">
        <v>3471</v>
      </c>
      <c r="G7290">
        <f>(F7290-0,5)/3812</f>
        <v/>
      </c>
      <c r="H7290">
        <f>NORM.S.INV(G7290)</f>
        <v/>
      </c>
      <c r="I7290">
        <f>INDEX(SORT('07_MODELO_NPI'!F$26:F$3837;1;TRUE);F7290)</f>
        <v/>
      </c>
      <c r="K7290" t="n">
        <v>3471</v>
      </c>
      <c r="L7290">
        <f>(K7290-0,5)/3812</f>
        <v/>
      </c>
      <c r="M7290">
        <f>NORM.S.INV(L7290)</f>
        <v/>
      </c>
      <c r="N7290">
        <f>INDEX(SORT('08_MODELO_MULTIPLO'!G$31:G$3842;1;TRUE);K7290)</f>
        <v/>
      </c>
    </row>
    <row r="7291">
      <c r="A7291" t="n">
        <v>3472</v>
      </c>
      <c r="B7291">
        <f>(A7291-0,5)/3812</f>
        <v/>
      </c>
      <c r="C7291">
        <f>NORM.S.INV(B7291)</f>
        <v/>
      </c>
      <c r="D7291">
        <f>INDEX(SORT('06_MODELO_REFS'!F$26:F$3837;1;TRUE);A7291)</f>
        <v/>
      </c>
      <c r="F7291" t="n">
        <v>3472</v>
      </c>
      <c r="G7291">
        <f>(F7291-0,5)/3812</f>
        <v/>
      </c>
      <c r="H7291">
        <f>NORM.S.INV(G7291)</f>
        <v/>
      </c>
      <c r="I7291">
        <f>INDEX(SORT('07_MODELO_NPI'!F$26:F$3837;1;TRUE);F7291)</f>
        <v/>
      </c>
      <c r="K7291" t="n">
        <v>3472</v>
      </c>
      <c r="L7291">
        <f>(K7291-0,5)/3812</f>
        <v/>
      </c>
      <c r="M7291">
        <f>NORM.S.INV(L7291)</f>
        <v/>
      </c>
      <c r="N7291">
        <f>INDEX(SORT('08_MODELO_MULTIPLO'!G$31:G$3842;1;TRUE);K7291)</f>
        <v/>
      </c>
    </row>
    <row r="7292">
      <c r="A7292" t="n">
        <v>3473</v>
      </c>
      <c r="B7292">
        <f>(A7292-0,5)/3812</f>
        <v/>
      </c>
      <c r="C7292">
        <f>NORM.S.INV(B7292)</f>
        <v/>
      </c>
      <c r="D7292">
        <f>INDEX(SORT('06_MODELO_REFS'!F$26:F$3837;1;TRUE);A7292)</f>
        <v/>
      </c>
      <c r="F7292" t="n">
        <v>3473</v>
      </c>
      <c r="G7292">
        <f>(F7292-0,5)/3812</f>
        <v/>
      </c>
      <c r="H7292">
        <f>NORM.S.INV(G7292)</f>
        <v/>
      </c>
      <c r="I7292">
        <f>INDEX(SORT('07_MODELO_NPI'!F$26:F$3837;1;TRUE);F7292)</f>
        <v/>
      </c>
      <c r="K7292" t="n">
        <v>3473</v>
      </c>
      <c r="L7292">
        <f>(K7292-0,5)/3812</f>
        <v/>
      </c>
      <c r="M7292">
        <f>NORM.S.INV(L7292)</f>
        <v/>
      </c>
      <c r="N7292">
        <f>INDEX(SORT('08_MODELO_MULTIPLO'!G$31:G$3842;1;TRUE);K7292)</f>
        <v/>
      </c>
    </row>
    <row r="7293">
      <c r="A7293" t="n">
        <v>3474</v>
      </c>
      <c r="B7293">
        <f>(A7293-0,5)/3812</f>
        <v/>
      </c>
      <c r="C7293">
        <f>NORM.S.INV(B7293)</f>
        <v/>
      </c>
      <c r="D7293">
        <f>INDEX(SORT('06_MODELO_REFS'!F$26:F$3837;1;TRUE);A7293)</f>
        <v/>
      </c>
      <c r="F7293" t="n">
        <v>3474</v>
      </c>
      <c r="G7293">
        <f>(F7293-0,5)/3812</f>
        <v/>
      </c>
      <c r="H7293">
        <f>NORM.S.INV(G7293)</f>
        <v/>
      </c>
      <c r="I7293">
        <f>INDEX(SORT('07_MODELO_NPI'!F$26:F$3837;1;TRUE);F7293)</f>
        <v/>
      </c>
      <c r="K7293" t="n">
        <v>3474</v>
      </c>
      <c r="L7293">
        <f>(K7293-0,5)/3812</f>
        <v/>
      </c>
      <c r="M7293">
        <f>NORM.S.INV(L7293)</f>
        <v/>
      </c>
      <c r="N7293">
        <f>INDEX(SORT('08_MODELO_MULTIPLO'!G$31:G$3842;1;TRUE);K7293)</f>
        <v/>
      </c>
    </row>
    <row r="7294">
      <c r="A7294" t="n">
        <v>3475</v>
      </c>
      <c r="B7294">
        <f>(A7294-0,5)/3812</f>
        <v/>
      </c>
      <c r="C7294">
        <f>NORM.S.INV(B7294)</f>
        <v/>
      </c>
      <c r="D7294">
        <f>INDEX(SORT('06_MODELO_REFS'!F$26:F$3837;1;TRUE);A7294)</f>
        <v/>
      </c>
      <c r="F7294" t="n">
        <v>3475</v>
      </c>
      <c r="G7294">
        <f>(F7294-0,5)/3812</f>
        <v/>
      </c>
      <c r="H7294">
        <f>NORM.S.INV(G7294)</f>
        <v/>
      </c>
      <c r="I7294">
        <f>INDEX(SORT('07_MODELO_NPI'!F$26:F$3837;1;TRUE);F7294)</f>
        <v/>
      </c>
      <c r="K7294" t="n">
        <v>3475</v>
      </c>
      <c r="L7294">
        <f>(K7294-0,5)/3812</f>
        <v/>
      </c>
      <c r="M7294">
        <f>NORM.S.INV(L7294)</f>
        <v/>
      </c>
      <c r="N7294">
        <f>INDEX(SORT('08_MODELO_MULTIPLO'!G$31:G$3842;1;TRUE);K7294)</f>
        <v/>
      </c>
    </row>
    <row r="7295">
      <c r="A7295" t="n">
        <v>3476</v>
      </c>
      <c r="B7295">
        <f>(A7295-0,5)/3812</f>
        <v/>
      </c>
      <c r="C7295">
        <f>NORM.S.INV(B7295)</f>
        <v/>
      </c>
      <c r="D7295">
        <f>INDEX(SORT('06_MODELO_REFS'!F$26:F$3837;1;TRUE);A7295)</f>
        <v/>
      </c>
      <c r="F7295" t="n">
        <v>3476</v>
      </c>
      <c r="G7295">
        <f>(F7295-0,5)/3812</f>
        <v/>
      </c>
      <c r="H7295">
        <f>NORM.S.INV(G7295)</f>
        <v/>
      </c>
      <c r="I7295">
        <f>INDEX(SORT('07_MODELO_NPI'!F$26:F$3837;1;TRUE);F7295)</f>
        <v/>
      </c>
      <c r="K7295" t="n">
        <v>3476</v>
      </c>
      <c r="L7295">
        <f>(K7295-0,5)/3812</f>
        <v/>
      </c>
      <c r="M7295">
        <f>NORM.S.INV(L7295)</f>
        <v/>
      </c>
      <c r="N7295">
        <f>INDEX(SORT('08_MODELO_MULTIPLO'!G$31:G$3842;1;TRUE);K7295)</f>
        <v/>
      </c>
    </row>
    <row r="7296">
      <c r="A7296" t="n">
        <v>3477</v>
      </c>
      <c r="B7296">
        <f>(A7296-0,5)/3812</f>
        <v/>
      </c>
      <c r="C7296">
        <f>NORM.S.INV(B7296)</f>
        <v/>
      </c>
      <c r="D7296">
        <f>INDEX(SORT('06_MODELO_REFS'!F$26:F$3837;1;TRUE);A7296)</f>
        <v/>
      </c>
      <c r="F7296" t="n">
        <v>3477</v>
      </c>
      <c r="G7296">
        <f>(F7296-0,5)/3812</f>
        <v/>
      </c>
      <c r="H7296">
        <f>NORM.S.INV(G7296)</f>
        <v/>
      </c>
      <c r="I7296">
        <f>INDEX(SORT('07_MODELO_NPI'!F$26:F$3837;1;TRUE);F7296)</f>
        <v/>
      </c>
      <c r="K7296" t="n">
        <v>3477</v>
      </c>
      <c r="L7296">
        <f>(K7296-0,5)/3812</f>
        <v/>
      </c>
      <c r="M7296">
        <f>NORM.S.INV(L7296)</f>
        <v/>
      </c>
      <c r="N7296">
        <f>INDEX(SORT('08_MODELO_MULTIPLO'!G$31:G$3842;1;TRUE);K7296)</f>
        <v/>
      </c>
    </row>
    <row r="7297">
      <c r="A7297" t="n">
        <v>3478</v>
      </c>
      <c r="B7297">
        <f>(A7297-0,5)/3812</f>
        <v/>
      </c>
      <c r="C7297">
        <f>NORM.S.INV(B7297)</f>
        <v/>
      </c>
      <c r="D7297">
        <f>INDEX(SORT('06_MODELO_REFS'!F$26:F$3837;1;TRUE);A7297)</f>
        <v/>
      </c>
      <c r="F7297" t="n">
        <v>3478</v>
      </c>
      <c r="G7297">
        <f>(F7297-0,5)/3812</f>
        <v/>
      </c>
      <c r="H7297">
        <f>NORM.S.INV(G7297)</f>
        <v/>
      </c>
      <c r="I7297">
        <f>INDEX(SORT('07_MODELO_NPI'!F$26:F$3837;1;TRUE);F7297)</f>
        <v/>
      </c>
      <c r="K7297" t="n">
        <v>3478</v>
      </c>
      <c r="L7297">
        <f>(K7297-0,5)/3812</f>
        <v/>
      </c>
      <c r="M7297">
        <f>NORM.S.INV(L7297)</f>
        <v/>
      </c>
      <c r="N7297">
        <f>INDEX(SORT('08_MODELO_MULTIPLO'!G$31:G$3842;1;TRUE);K7297)</f>
        <v/>
      </c>
    </row>
    <row r="7298">
      <c r="A7298" t="n">
        <v>3479</v>
      </c>
      <c r="B7298">
        <f>(A7298-0,5)/3812</f>
        <v/>
      </c>
      <c r="C7298">
        <f>NORM.S.INV(B7298)</f>
        <v/>
      </c>
      <c r="D7298">
        <f>INDEX(SORT('06_MODELO_REFS'!F$26:F$3837;1;TRUE);A7298)</f>
        <v/>
      </c>
      <c r="F7298" t="n">
        <v>3479</v>
      </c>
      <c r="G7298">
        <f>(F7298-0,5)/3812</f>
        <v/>
      </c>
      <c r="H7298">
        <f>NORM.S.INV(G7298)</f>
        <v/>
      </c>
      <c r="I7298">
        <f>INDEX(SORT('07_MODELO_NPI'!F$26:F$3837;1;TRUE);F7298)</f>
        <v/>
      </c>
      <c r="K7298" t="n">
        <v>3479</v>
      </c>
      <c r="L7298">
        <f>(K7298-0,5)/3812</f>
        <v/>
      </c>
      <c r="M7298">
        <f>NORM.S.INV(L7298)</f>
        <v/>
      </c>
      <c r="N7298">
        <f>INDEX(SORT('08_MODELO_MULTIPLO'!G$31:G$3842;1;TRUE);K7298)</f>
        <v/>
      </c>
    </row>
    <row r="7299">
      <c r="A7299" t="n">
        <v>3480</v>
      </c>
      <c r="B7299">
        <f>(A7299-0,5)/3812</f>
        <v/>
      </c>
      <c r="C7299">
        <f>NORM.S.INV(B7299)</f>
        <v/>
      </c>
      <c r="D7299">
        <f>INDEX(SORT('06_MODELO_REFS'!F$26:F$3837;1;TRUE);A7299)</f>
        <v/>
      </c>
      <c r="F7299" t="n">
        <v>3480</v>
      </c>
      <c r="G7299">
        <f>(F7299-0,5)/3812</f>
        <v/>
      </c>
      <c r="H7299">
        <f>NORM.S.INV(G7299)</f>
        <v/>
      </c>
      <c r="I7299">
        <f>INDEX(SORT('07_MODELO_NPI'!F$26:F$3837;1;TRUE);F7299)</f>
        <v/>
      </c>
      <c r="K7299" t="n">
        <v>3480</v>
      </c>
      <c r="L7299">
        <f>(K7299-0,5)/3812</f>
        <v/>
      </c>
      <c r="M7299">
        <f>NORM.S.INV(L7299)</f>
        <v/>
      </c>
      <c r="N7299">
        <f>INDEX(SORT('08_MODELO_MULTIPLO'!G$31:G$3842;1;TRUE);K7299)</f>
        <v/>
      </c>
    </row>
    <row r="7300">
      <c r="A7300" t="n">
        <v>3481</v>
      </c>
      <c r="B7300">
        <f>(A7300-0,5)/3812</f>
        <v/>
      </c>
      <c r="C7300">
        <f>NORM.S.INV(B7300)</f>
        <v/>
      </c>
      <c r="D7300">
        <f>INDEX(SORT('06_MODELO_REFS'!F$26:F$3837;1;TRUE);A7300)</f>
        <v/>
      </c>
      <c r="F7300" t="n">
        <v>3481</v>
      </c>
      <c r="G7300">
        <f>(F7300-0,5)/3812</f>
        <v/>
      </c>
      <c r="H7300">
        <f>NORM.S.INV(G7300)</f>
        <v/>
      </c>
      <c r="I7300">
        <f>INDEX(SORT('07_MODELO_NPI'!F$26:F$3837;1;TRUE);F7300)</f>
        <v/>
      </c>
      <c r="K7300" t="n">
        <v>3481</v>
      </c>
      <c r="L7300">
        <f>(K7300-0,5)/3812</f>
        <v/>
      </c>
      <c r="M7300">
        <f>NORM.S.INV(L7300)</f>
        <v/>
      </c>
      <c r="N7300">
        <f>INDEX(SORT('08_MODELO_MULTIPLO'!G$31:G$3842;1;TRUE);K7300)</f>
        <v/>
      </c>
    </row>
    <row r="7301">
      <c r="A7301" t="n">
        <v>3482</v>
      </c>
      <c r="B7301">
        <f>(A7301-0,5)/3812</f>
        <v/>
      </c>
      <c r="C7301">
        <f>NORM.S.INV(B7301)</f>
        <v/>
      </c>
      <c r="D7301">
        <f>INDEX(SORT('06_MODELO_REFS'!F$26:F$3837;1;TRUE);A7301)</f>
        <v/>
      </c>
      <c r="F7301" t="n">
        <v>3482</v>
      </c>
      <c r="G7301">
        <f>(F7301-0,5)/3812</f>
        <v/>
      </c>
      <c r="H7301">
        <f>NORM.S.INV(G7301)</f>
        <v/>
      </c>
      <c r="I7301">
        <f>INDEX(SORT('07_MODELO_NPI'!F$26:F$3837;1;TRUE);F7301)</f>
        <v/>
      </c>
      <c r="K7301" t="n">
        <v>3482</v>
      </c>
      <c r="L7301">
        <f>(K7301-0,5)/3812</f>
        <v/>
      </c>
      <c r="M7301">
        <f>NORM.S.INV(L7301)</f>
        <v/>
      </c>
      <c r="N7301">
        <f>INDEX(SORT('08_MODELO_MULTIPLO'!G$31:G$3842;1;TRUE);K7301)</f>
        <v/>
      </c>
    </row>
    <row r="7302">
      <c r="A7302" t="n">
        <v>3483</v>
      </c>
      <c r="B7302">
        <f>(A7302-0,5)/3812</f>
        <v/>
      </c>
      <c r="C7302">
        <f>NORM.S.INV(B7302)</f>
        <v/>
      </c>
      <c r="D7302">
        <f>INDEX(SORT('06_MODELO_REFS'!F$26:F$3837;1;TRUE);A7302)</f>
        <v/>
      </c>
      <c r="F7302" t="n">
        <v>3483</v>
      </c>
      <c r="G7302">
        <f>(F7302-0,5)/3812</f>
        <v/>
      </c>
      <c r="H7302">
        <f>NORM.S.INV(G7302)</f>
        <v/>
      </c>
      <c r="I7302">
        <f>INDEX(SORT('07_MODELO_NPI'!F$26:F$3837;1;TRUE);F7302)</f>
        <v/>
      </c>
      <c r="K7302" t="n">
        <v>3483</v>
      </c>
      <c r="L7302">
        <f>(K7302-0,5)/3812</f>
        <v/>
      </c>
      <c r="M7302">
        <f>NORM.S.INV(L7302)</f>
        <v/>
      </c>
      <c r="N7302">
        <f>INDEX(SORT('08_MODELO_MULTIPLO'!G$31:G$3842;1;TRUE);K7302)</f>
        <v/>
      </c>
    </row>
    <row r="7303">
      <c r="A7303" t="n">
        <v>3484</v>
      </c>
      <c r="B7303">
        <f>(A7303-0,5)/3812</f>
        <v/>
      </c>
      <c r="C7303">
        <f>NORM.S.INV(B7303)</f>
        <v/>
      </c>
      <c r="D7303">
        <f>INDEX(SORT('06_MODELO_REFS'!F$26:F$3837;1;TRUE);A7303)</f>
        <v/>
      </c>
      <c r="F7303" t="n">
        <v>3484</v>
      </c>
      <c r="G7303">
        <f>(F7303-0,5)/3812</f>
        <v/>
      </c>
      <c r="H7303">
        <f>NORM.S.INV(G7303)</f>
        <v/>
      </c>
      <c r="I7303">
        <f>INDEX(SORT('07_MODELO_NPI'!F$26:F$3837;1;TRUE);F7303)</f>
        <v/>
      </c>
      <c r="K7303" t="n">
        <v>3484</v>
      </c>
      <c r="L7303">
        <f>(K7303-0,5)/3812</f>
        <v/>
      </c>
      <c r="M7303">
        <f>NORM.S.INV(L7303)</f>
        <v/>
      </c>
      <c r="N7303">
        <f>INDEX(SORT('08_MODELO_MULTIPLO'!G$31:G$3842;1;TRUE);K7303)</f>
        <v/>
      </c>
    </row>
    <row r="7304">
      <c r="A7304" t="n">
        <v>3485</v>
      </c>
      <c r="B7304">
        <f>(A7304-0,5)/3812</f>
        <v/>
      </c>
      <c r="C7304">
        <f>NORM.S.INV(B7304)</f>
        <v/>
      </c>
      <c r="D7304">
        <f>INDEX(SORT('06_MODELO_REFS'!F$26:F$3837;1;TRUE);A7304)</f>
        <v/>
      </c>
      <c r="F7304" t="n">
        <v>3485</v>
      </c>
      <c r="G7304">
        <f>(F7304-0,5)/3812</f>
        <v/>
      </c>
      <c r="H7304">
        <f>NORM.S.INV(G7304)</f>
        <v/>
      </c>
      <c r="I7304">
        <f>INDEX(SORT('07_MODELO_NPI'!F$26:F$3837;1;TRUE);F7304)</f>
        <v/>
      </c>
      <c r="K7304" t="n">
        <v>3485</v>
      </c>
      <c r="L7304">
        <f>(K7304-0,5)/3812</f>
        <v/>
      </c>
      <c r="M7304">
        <f>NORM.S.INV(L7304)</f>
        <v/>
      </c>
      <c r="N7304">
        <f>INDEX(SORT('08_MODELO_MULTIPLO'!G$31:G$3842;1;TRUE);K7304)</f>
        <v/>
      </c>
    </row>
    <row r="7305">
      <c r="A7305" t="n">
        <v>3486</v>
      </c>
      <c r="B7305">
        <f>(A7305-0,5)/3812</f>
        <v/>
      </c>
      <c r="C7305">
        <f>NORM.S.INV(B7305)</f>
        <v/>
      </c>
      <c r="D7305">
        <f>INDEX(SORT('06_MODELO_REFS'!F$26:F$3837;1;TRUE);A7305)</f>
        <v/>
      </c>
      <c r="F7305" t="n">
        <v>3486</v>
      </c>
      <c r="G7305">
        <f>(F7305-0,5)/3812</f>
        <v/>
      </c>
      <c r="H7305">
        <f>NORM.S.INV(G7305)</f>
        <v/>
      </c>
      <c r="I7305">
        <f>INDEX(SORT('07_MODELO_NPI'!F$26:F$3837;1;TRUE);F7305)</f>
        <v/>
      </c>
      <c r="K7305" t="n">
        <v>3486</v>
      </c>
      <c r="L7305">
        <f>(K7305-0,5)/3812</f>
        <v/>
      </c>
      <c r="M7305">
        <f>NORM.S.INV(L7305)</f>
        <v/>
      </c>
      <c r="N7305">
        <f>INDEX(SORT('08_MODELO_MULTIPLO'!G$31:G$3842;1;TRUE);K7305)</f>
        <v/>
      </c>
    </row>
    <row r="7306">
      <c r="A7306" t="n">
        <v>3487</v>
      </c>
      <c r="B7306">
        <f>(A7306-0,5)/3812</f>
        <v/>
      </c>
      <c r="C7306">
        <f>NORM.S.INV(B7306)</f>
        <v/>
      </c>
      <c r="D7306">
        <f>INDEX(SORT('06_MODELO_REFS'!F$26:F$3837;1;TRUE);A7306)</f>
        <v/>
      </c>
      <c r="F7306" t="n">
        <v>3487</v>
      </c>
      <c r="G7306">
        <f>(F7306-0,5)/3812</f>
        <v/>
      </c>
      <c r="H7306">
        <f>NORM.S.INV(G7306)</f>
        <v/>
      </c>
      <c r="I7306">
        <f>INDEX(SORT('07_MODELO_NPI'!F$26:F$3837;1;TRUE);F7306)</f>
        <v/>
      </c>
      <c r="K7306" t="n">
        <v>3487</v>
      </c>
      <c r="L7306">
        <f>(K7306-0,5)/3812</f>
        <v/>
      </c>
      <c r="M7306">
        <f>NORM.S.INV(L7306)</f>
        <v/>
      </c>
      <c r="N7306">
        <f>INDEX(SORT('08_MODELO_MULTIPLO'!G$31:G$3842;1;TRUE);K7306)</f>
        <v/>
      </c>
    </row>
    <row r="7307">
      <c r="A7307" t="n">
        <v>3488</v>
      </c>
      <c r="B7307">
        <f>(A7307-0,5)/3812</f>
        <v/>
      </c>
      <c r="C7307">
        <f>NORM.S.INV(B7307)</f>
        <v/>
      </c>
      <c r="D7307">
        <f>INDEX(SORT('06_MODELO_REFS'!F$26:F$3837;1;TRUE);A7307)</f>
        <v/>
      </c>
      <c r="F7307" t="n">
        <v>3488</v>
      </c>
      <c r="G7307">
        <f>(F7307-0,5)/3812</f>
        <v/>
      </c>
      <c r="H7307">
        <f>NORM.S.INV(G7307)</f>
        <v/>
      </c>
      <c r="I7307">
        <f>INDEX(SORT('07_MODELO_NPI'!F$26:F$3837;1;TRUE);F7307)</f>
        <v/>
      </c>
      <c r="K7307" t="n">
        <v>3488</v>
      </c>
      <c r="L7307">
        <f>(K7307-0,5)/3812</f>
        <v/>
      </c>
      <c r="M7307">
        <f>NORM.S.INV(L7307)</f>
        <v/>
      </c>
      <c r="N7307">
        <f>INDEX(SORT('08_MODELO_MULTIPLO'!G$31:G$3842;1;TRUE);K7307)</f>
        <v/>
      </c>
    </row>
    <row r="7308">
      <c r="A7308" t="n">
        <v>3489</v>
      </c>
      <c r="B7308">
        <f>(A7308-0,5)/3812</f>
        <v/>
      </c>
      <c r="C7308">
        <f>NORM.S.INV(B7308)</f>
        <v/>
      </c>
      <c r="D7308">
        <f>INDEX(SORT('06_MODELO_REFS'!F$26:F$3837;1;TRUE);A7308)</f>
        <v/>
      </c>
      <c r="F7308" t="n">
        <v>3489</v>
      </c>
      <c r="G7308">
        <f>(F7308-0,5)/3812</f>
        <v/>
      </c>
      <c r="H7308">
        <f>NORM.S.INV(G7308)</f>
        <v/>
      </c>
      <c r="I7308">
        <f>INDEX(SORT('07_MODELO_NPI'!F$26:F$3837;1;TRUE);F7308)</f>
        <v/>
      </c>
      <c r="K7308" t="n">
        <v>3489</v>
      </c>
      <c r="L7308">
        <f>(K7308-0,5)/3812</f>
        <v/>
      </c>
      <c r="M7308">
        <f>NORM.S.INV(L7308)</f>
        <v/>
      </c>
      <c r="N7308">
        <f>INDEX(SORT('08_MODELO_MULTIPLO'!G$31:G$3842;1;TRUE);K7308)</f>
        <v/>
      </c>
    </row>
    <row r="7309">
      <c r="A7309" t="n">
        <v>3490</v>
      </c>
      <c r="B7309">
        <f>(A7309-0,5)/3812</f>
        <v/>
      </c>
      <c r="C7309">
        <f>NORM.S.INV(B7309)</f>
        <v/>
      </c>
      <c r="D7309">
        <f>INDEX(SORT('06_MODELO_REFS'!F$26:F$3837;1;TRUE);A7309)</f>
        <v/>
      </c>
      <c r="F7309" t="n">
        <v>3490</v>
      </c>
      <c r="G7309">
        <f>(F7309-0,5)/3812</f>
        <v/>
      </c>
      <c r="H7309">
        <f>NORM.S.INV(G7309)</f>
        <v/>
      </c>
      <c r="I7309">
        <f>INDEX(SORT('07_MODELO_NPI'!F$26:F$3837;1;TRUE);F7309)</f>
        <v/>
      </c>
      <c r="K7309" t="n">
        <v>3490</v>
      </c>
      <c r="L7309">
        <f>(K7309-0,5)/3812</f>
        <v/>
      </c>
      <c r="M7309">
        <f>NORM.S.INV(L7309)</f>
        <v/>
      </c>
      <c r="N7309">
        <f>INDEX(SORT('08_MODELO_MULTIPLO'!G$31:G$3842;1;TRUE);K7309)</f>
        <v/>
      </c>
    </row>
    <row r="7310">
      <c r="A7310" t="n">
        <v>3491</v>
      </c>
      <c r="B7310">
        <f>(A7310-0,5)/3812</f>
        <v/>
      </c>
      <c r="C7310">
        <f>NORM.S.INV(B7310)</f>
        <v/>
      </c>
      <c r="D7310">
        <f>INDEX(SORT('06_MODELO_REFS'!F$26:F$3837;1;TRUE);A7310)</f>
        <v/>
      </c>
      <c r="F7310" t="n">
        <v>3491</v>
      </c>
      <c r="G7310">
        <f>(F7310-0,5)/3812</f>
        <v/>
      </c>
      <c r="H7310">
        <f>NORM.S.INV(G7310)</f>
        <v/>
      </c>
      <c r="I7310">
        <f>INDEX(SORT('07_MODELO_NPI'!F$26:F$3837;1;TRUE);F7310)</f>
        <v/>
      </c>
      <c r="K7310" t="n">
        <v>3491</v>
      </c>
      <c r="L7310">
        <f>(K7310-0,5)/3812</f>
        <v/>
      </c>
      <c r="M7310">
        <f>NORM.S.INV(L7310)</f>
        <v/>
      </c>
      <c r="N7310">
        <f>INDEX(SORT('08_MODELO_MULTIPLO'!G$31:G$3842;1;TRUE);K7310)</f>
        <v/>
      </c>
    </row>
    <row r="7311">
      <c r="A7311" t="n">
        <v>3492</v>
      </c>
      <c r="B7311">
        <f>(A7311-0,5)/3812</f>
        <v/>
      </c>
      <c r="C7311">
        <f>NORM.S.INV(B7311)</f>
        <v/>
      </c>
      <c r="D7311">
        <f>INDEX(SORT('06_MODELO_REFS'!F$26:F$3837;1;TRUE);A7311)</f>
        <v/>
      </c>
      <c r="F7311" t="n">
        <v>3492</v>
      </c>
      <c r="G7311">
        <f>(F7311-0,5)/3812</f>
        <v/>
      </c>
      <c r="H7311">
        <f>NORM.S.INV(G7311)</f>
        <v/>
      </c>
      <c r="I7311">
        <f>INDEX(SORT('07_MODELO_NPI'!F$26:F$3837;1;TRUE);F7311)</f>
        <v/>
      </c>
      <c r="K7311" t="n">
        <v>3492</v>
      </c>
      <c r="L7311">
        <f>(K7311-0,5)/3812</f>
        <v/>
      </c>
      <c r="M7311">
        <f>NORM.S.INV(L7311)</f>
        <v/>
      </c>
      <c r="N7311">
        <f>INDEX(SORT('08_MODELO_MULTIPLO'!G$31:G$3842;1;TRUE);K7311)</f>
        <v/>
      </c>
    </row>
    <row r="7312">
      <c r="A7312" t="n">
        <v>3493</v>
      </c>
      <c r="B7312">
        <f>(A7312-0,5)/3812</f>
        <v/>
      </c>
      <c r="C7312">
        <f>NORM.S.INV(B7312)</f>
        <v/>
      </c>
      <c r="D7312">
        <f>INDEX(SORT('06_MODELO_REFS'!F$26:F$3837;1;TRUE);A7312)</f>
        <v/>
      </c>
      <c r="F7312" t="n">
        <v>3493</v>
      </c>
      <c r="G7312">
        <f>(F7312-0,5)/3812</f>
        <v/>
      </c>
      <c r="H7312">
        <f>NORM.S.INV(G7312)</f>
        <v/>
      </c>
      <c r="I7312">
        <f>INDEX(SORT('07_MODELO_NPI'!F$26:F$3837;1;TRUE);F7312)</f>
        <v/>
      </c>
      <c r="K7312" t="n">
        <v>3493</v>
      </c>
      <c r="L7312">
        <f>(K7312-0,5)/3812</f>
        <v/>
      </c>
      <c r="M7312">
        <f>NORM.S.INV(L7312)</f>
        <v/>
      </c>
      <c r="N7312">
        <f>INDEX(SORT('08_MODELO_MULTIPLO'!G$31:G$3842;1;TRUE);K7312)</f>
        <v/>
      </c>
    </row>
    <row r="7313">
      <c r="A7313" t="n">
        <v>3494</v>
      </c>
      <c r="B7313">
        <f>(A7313-0,5)/3812</f>
        <v/>
      </c>
      <c r="C7313">
        <f>NORM.S.INV(B7313)</f>
        <v/>
      </c>
      <c r="D7313">
        <f>INDEX(SORT('06_MODELO_REFS'!F$26:F$3837;1;TRUE);A7313)</f>
        <v/>
      </c>
      <c r="F7313" t="n">
        <v>3494</v>
      </c>
      <c r="G7313">
        <f>(F7313-0,5)/3812</f>
        <v/>
      </c>
      <c r="H7313">
        <f>NORM.S.INV(G7313)</f>
        <v/>
      </c>
      <c r="I7313">
        <f>INDEX(SORT('07_MODELO_NPI'!F$26:F$3837;1;TRUE);F7313)</f>
        <v/>
      </c>
      <c r="K7313" t="n">
        <v>3494</v>
      </c>
      <c r="L7313">
        <f>(K7313-0,5)/3812</f>
        <v/>
      </c>
      <c r="M7313">
        <f>NORM.S.INV(L7313)</f>
        <v/>
      </c>
      <c r="N7313">
        <f>INDEX(SORT('08_MODELO_MULTIPLO'!G$31:G$3842;1;TRUE);K7313)</f>
        <v/>
      </c>
    </row>
    <row r="7314">
      <c r="A7314" t="n">
        <v>3495</v>
      </c>
      <c r="B7314">
        <f>(A7314-0,5)/3812</f>
        <v/>
      </c>
      <c r="C7314">
        <f>NORM.S.INV(B7314)</f>
        <v/>
      </c>
      <c r="D7314">
        <f>INDEX(SORT('06_MODELO_REFS'!F$26:F$3837;1;TRUE);A7314)</f>
        <v/>
      </c>
      <c r="F7314" t="n">
        <v>3495</v>
      </c>
      <c r="G7314">
        <f>(F7314-0,5)/3812</f>
        <v/>
      </c>
      <c r="H7314">
        <f>NORM.S.INV(G7314)</f>
        <v/>
      </c>
      <c r="I7314">
        <f>INDEX(SORT('07_MODELO_NPI'!F$26:F$3837;1;TRUE);F7314)</f>
        <v/>
      </c>
      <c r="K7314" t="n">
        <v>3495</v>
      </c>
      <c r="L7314">
        <f>(K7314-0,5)/3812</f>
        <v/>
      </c>
      <c r="M7314">
        <f>NORM.S.INV(L7314)</f>
        <v/>
      </c>
      <c r="N7314">
        <f>INDEX(SORT('08_MODELO_MULTIPLO'!G$31:G$3842;1;TRUE);K7314)</f>
        <v/>
      </c>
    </row>
    <row r="7315">
      <c r="A7315" t="n">
        <v>3496</v>
      </c>
      <c r="B7315">
        <f>(A7315-0,5)/3812</f>
        <v/>
      </c>
      <c r="C7315">
        <f>NORM.S.INV(B7315)</f>
        <v/>
      </c>
      <c r="D7315">
        <f>INDEX(SORT('06_MODELO_REFS'!F$26:F$3837;1;TRUE);A7315)</f>
        <v/>
      </c>
      <c r="F7315" t="n">
        <v>3496</v>
      </c>
      <c r="G7315">
        <f>(F7315-0,5)/3812</f>
        <v/>
      </c>
      <c r="H7315">
        <f>NORM.S.INV(G7315)</f>
        <v/>
      </c>
      <c r="I7315">
        <f>INDEX(SORT('07_MODELO_NPI'!F$26:F$3837;1;TRUE);F7315)</f>
        <v/>
      </c>
      <c r="K7315" t="n">
        <v>3496</v>
      </c>
      <c r="L7315">
        <f>(K7315-0,5)/3812</f>
        <v/>
      </c>
      <c r="M7315">
        <f>NORM.S.INV(L7315)</f>
        <v/>
      </c>
      <c r="N7315">
        <f>INDEX(SORT('08_MODELO_MULTIPLO'!G$31:G$3842;1;TRUE);K7315)</f>
        <v/>
      </c>
    </row>
    <row r="7316">
      <c r="A7316" t="n">
        <v>3497</v>
      </c>
      <c r="B7316">
        <f>(A7316-0,5)/3812</f>
        <v/>
      </c>
      <c r="C7316">
        <f>NORM.S.INV(B7316)</f>
        <v/>
      </c>
      <c r="D7316">
        <f>INDEX(SORT('06_MODELO_REFS'!F$26:F$3837;1;TRUE);A7316)</f>
        <v/>
      </c>
      <c r="F7316" t="n">
        <v>3497</v>
      </c>
      <c r="G7316">
        <f>(F7316-0,5)/3812</f>
        <v/>
      </c>
      <c r="H7316">
        <f>NORM.S.INV(G7316)</f>
        <v/>
      </c>
      <c r="I7316">
        <f>INDEX(SORT('07_MODELO_NPI'!F$26:F$3837;1;TRUE);F7316)</f>
        <v/>
      </c>
      <c r="K7316" t="n">
        <v>3497</v>
      </c>
      <c r="L7316">
        <f>(K7316-0,5)/3812</f>
        <v/>
      </c>
      <c r="M7316">
        <f>NORM.S.INV(L7316)</f>
        <v/>
      </c>
      <c r="N7316">
        <f>INDEX(SORT('08_MODELO_MULTIPLO'!G$31:G$3842;1;TRUE);K7316)</f>
        <v/>
      </c>
    </row>
    <row r="7317">
      <c r="A7317" t="n">
        <v>3498</v>
      </c>
      <c r="B7317">
        <f>(A7317-0,5)/3812</f>
        <v/>
      </c>
      <c r="C7317">
        <f>NORM.S.INV(B7317)</f>
        <v/>
      </c>
      <c r="D7317">
        <f>INDEX(SORT('06_MODELO_REFS'!F$26:F$3837;1;TRUE);A7317)</f>
        <v/>
      </c>
      <c r="F7317" t="n">
        <v>3498</v>
      </c>
      <c r="G7317">
        <f>(F7317-0,5)/3812</f>
        <v/>
      </c>
      <c r="H7317">
        <f>NORM.S.INV(G7317)</f>
        <v/>
      </c>
      <c r="I7317">
        <f>INDEX(SORT('07_MODELO_NPI'!F$26:F$3837;1;TRUE);F7317)</f>
        <v/>
      </c>
      <c r="K7317" t="n">
        <v>3498</v>
      </c>
      <c r="L7317">
        <f>(K7317-0,5)/3812</f>
        <v/>
      </c>
      <c r="M7317">
        <f>NORM.S.INV(L7317)</f>
        <v/>
      </c>
      <c r="N7317">
        <f>INDEX(SORT('08_MODELO_MULTIPLO'!G$31:G$3842;1;TRUE);K7317)</f>
        <v/>
      </c>
    </row>
    <row r="7318">
      <c r="A7318" t="n">
        <v>3499</v>
      </c>
      <c r="B7318">
        <f>(A7318-0,5)/3812</f>
        <v/>
      </c>
      <c r="C7318">
        <f>NORM.S.INV(B7318)</f>
        <v/>
      </c>
      <c r="D7318">
        <f>INDEX(SORT('06_MODELO_REFS'!F$26:F$3837;1;TRUE);A7318)</f>
        <v/>
      </c>
      <c r="F7318" t="n">
        <v>3499</v>
      </c>
      <c r="G7318">
        <f>(F7318-0,5)/3812</f>
        <v/>
      </c>
      <c r="H7318">
        <f>NORM.S.INV(G7318)</f>
        <v/>
      </c>
      <c r="I7318">
        <f>INDEX(SORT('07_MODELO_NPI'!F$26:F$3837;1;TRUE);F7318)</f>
        <v/>
      </c>
      <c r="K7318" t="n">
        <v>3499</v>
      </c>
      <c r="L7318">
        <f>(K7318-0,5)/3812</f>
        <v/>
      </c>
      <c r="M7318">
        <f>NORM.S.INV(L7318)</f>
        <v/>
      </c>
      <c r="N7318">
        <f>INDEX(SORT('08_MODELO_MULTIPLO'!G$31:G$3842;1;TRUE);K7318)</f>
        <v/>
      </c>
    </row>
    <row r="7319">
      <c r="A7319" t="n">
        <v>3500</v>
      </c>
      <c r="B7319">
        <f>(A7319-0,5)/3812</f>
        <v/>
      </c>
      <c r="C7319">
        <f>NORM.S.INV(B7319)</f>
        <v/>
      </c>
      <c r="D7319">
        <f>INDEX(SORT('06_MODELO_REFS'!F$26:F$3837;1;TRUE);A7319)</f>
        <v/>
      </c>
      <c r="F7319" t="n">
        <v>3500</v>
      </c>
      <c r="G7319">
        <f>(F7319-0,5)/3812</f>
        <v/>
      </c>
      <c r="H7319">
        <f>NORM.S.INV(G7319)</f>
        <v/>
      </c>
      <c r="I7319">
        <f>INDEX(SORT('07_MODELO_NPI'!F$26:F$3837;1;TRUE);F7319)</f>
        <v/>
      </c>
      <c r="K7319" t="n">
        <v>3500</v>
      </c>
      <c r="L7319">
        <f>(K7319-0,5)/3812</f>
        <v/>
      </c>
      <c r="M7319">
        <f>NORM.S.INV(L7319)</f>
        <v/>
      </c>
      <c r="N7319">
        <f>INDEX(SORT('08_MODELO_MULTIPLO'!G$31:G$3842;1;TRUE);K7319)</f>
        <v/>
      </c>
    </row>
    <row r="7320">
      <c r="A7320" t="n">
        <v>3501</v>
      </c>
      <c r="B7320">
        <f>(A7320-0,5)/3812</f>
        <v/>
      </c>
      <c r="C7320">
        <f>NORM.S.INV(B7320)</f>
        <v/>
      </c>
      <c r="D7320">
        <f>INDEX(SORT('06_MODELO_REFS'!F$26:F$3837;1;TRUE);A7320)</f>
        <v/>
      </c>
      <c r="F7320" t="n">
        <v>3501</v>
      </c>
      <c r="G7320">
        <f>(F7320-0,5)/3812</f>
        <v/>
      </c>
      <c r="H7320">
        <f>NORM.S.INV(G7320)</f>
        <v/>
      </c>
      <c r="I7320">
        <f>INDEX(SORT('07_MODELO_NPI'!F$26:F$3837;1;TRUE);F7320)</f>
        <v/>
      </c>
      <c r="K7320" t="n">
        <v>3501</v>
      </c>
      <c r="L7320">
        <f>(K7320-0,5)/3812</f>
        <v/>
      </c>
      <c r="M7320">
        <f>NORM.S.INV(L7320)</f>
        <v/>
      </c>
      <c r="N7320">
        <f>INDEX(SORT('08_MODELO_MULTIPLO'!G$31:G$3842;1;TRUE);K7320)</f>
        <v/>
      </c>
    </row>
    <row r="7321">
      <c r="A7321" t="n">
        <v>3502</v>
      </c>
      <c r="B7321">
        <f>(A7321-0,5)/3812</f>
        <v/>
      </c>
      <c r="C7321">
        <f>NORM.S.INV(B7321)</f>
        <v/>
      </c>
      <c r="D7321">
        <f>INDEX(SORT('06_MODELO_REFS'!F$26:F$3837;1;TRUE);A7321)</f>
        <v/>
      </c>
      <c r="F7321" t="n">
        <v>3502</v>
      </c>
      <c r="G7321">
        <f>(F7321-0,5)/3812</f>
        <v/>
      </c>
      <c r="H7321">
        <f>NORM.S.INV(G7321)</f>
        <v/>
      </c>
      <c r="I7321">
        <f>INDEX(SORT('07_MODELO_NPI'!F$26:F$3837;1;TRUE);F7321)</f>
        <v/>
      </c>
      <c r="K7321" t="n">
        <v>3502</v>
      </c>
      <c r="L7321">
        <f>(K7321-0,5)/3812</f>
        <v/>
      </c>
      <c r="M7321">
        <f>NORM.S.INV(L7321)</f>
        <v/>
      </c>
      <c r="N7321">
        <f>INDEX(SORT('08_MODELO_MULTIPLO'!G$31:G$3842;1;TRUE);K7321)</f>
        <v/>
      </c>
    </row>
    <row r="7322">
      <c r="A7322" t="n">
        <v>3503</v>
      </c>
      <c r="B7322">
        <f>(A7322-0,5)/3812</f>
        <v/>
      </c>
      <c r="C7322">
        <f>NORM.S.INV(B7322)</f>
        <v/>
      </c>
      <c r="D7322">
        <f>INDEX(SORT('06_MODELO_REFS'!F$26:F$3837;1;TRUE);A7322)</f>
        <v/>
      </c>
      <c r="F7322" t="n">
        <v>3503</v>
      </c>
      <c r="G7322">
        <f>(F7322-0,5)/3812</f>
        <v/>
      </c>
      <c r="H7322">
        <f>NORM.S.INV(G7322)</f>
        <v/>
      </c>
      <c r="I7322">
        <f>INDEX(SORT('07_MODELO_NPI'!F$26:F$3837;1;TRUE);F7322)</f>
        <v/>
      </c>
      <c r="K7322" t="n">
        <v>3503</v>
      </c>
      <c r="L7322">
        <f>(K7322-0,5)/3812</f>
        <v/>
      </c>
      <c r="M7322">
        <f>NORM.S.INV(L7322)</f>
        <v/>
      </c>
      <c r="N7322">
        <f>INDEX(SORT('08_MODELO_MULTIPLO'!G$31:G$3842;1;TRUE);K7322)</f>
        <v/>
      </c>
    </row>
    <row r="7323">
      <c r="A7323" t="n">
        <v>3504</v>
      </c>
      <c r="B7323">
        <f>(A7323-0,5)/3812</f>
        <v/>
      </c>
      <c r="C7323">
        <f>NORM.S.INV(B7323)</f>
        <v/>
      </c>
      <c r="D7323">
        <f>INDEX(SORT('06_MODELO_REFS'!F$26:F$3837;1;TRUE);A7323)</f>
        <v/>
      </c>
      <c r="F7323" t="n">
        <v>3504</v>
      </c>
      <c r="G7323">
        <f>(F7323-0,5)/3812</f>
        <v/>
      </c>
      <c r="H7323">
        <f>NORM.S.INV(G7323)</f>
        <v/>
      </c>
      <c r="I7323">
        <f>INDEX(SORT('07_MODELO_NPI'!F$26:F$3837;1;TRUE);F7323)</f>
        <v/>
      </c>
      <c r="K7323" t="n">
        <v>3504</v>
      </c>
      <c r="L7323">
        <f>(K7323-0,5)/3812</f>
        <v/>
      </c>
      <c r="M7323">
        <f>NORM.S.INV(L7323)</f>
        <v/>
      </c>
      <c r="N7323">
        <f>INDEX(SORT('08_MODELO_MULTIPLO'!G$31:G$3842;1;TRUE);K7323)</f>
        <v/>
      </c>
    </row>
    <row r="7324">
      <c r="A7324" t="n">
        <v>3505</v>
      </c>
      <c r="B7324">
        <f>(A7324-0,5)/3812</f>
        <v/>
      </c>
      <c r="C7324">
        <f>NORM.S.INV(B7324)</f>
        <v/>
      </c>
      <c r="D7324">
        <f>INDEX(SORT('06_MODELO_REFS'!F$26:F$3837;1;TRUE);A7324)</f>
        <v/>
      </c>
      <c r="F7324" t="n">
        <v>3505</v>
      </c>
      <c r="G7324">
        <f>(F7324-0,5)/3812</f>
        <v/>
      </c>
      <c r="H7324">
        <f>NORM.S.INV(G7324)</f>
        <v/>
      </c>
      <c r="I7324">
        <f>INDEX(SORT('07_MODELO_NPI'!F$26:F$3837;1;TRUE);F7324)</f>
        <v/>
      </c>
      <c r="K7324" t="n">
        <v>3505</v>
      </c>
      <c r="L7324">
        <f>(K7324-0,5)/3812</f>
        <v/>
      </c>
      <c r="M7324">
        <f>NORM.S.INV(L7324)</f>
        <v/>
      </c>
      <c r="N7324">
        <f>INDEX(SORT('08_MODELO_MULTIPLO'!G$31:G$3842;1;TRUE);K7324)</f>
        <v/>
      </c>
    </row>
    <row r="7325">
      <c r="A7325" t="n">
        <v>3506</v>
      </c>
      <c r="B7325">
        <f>(A7325-0,5)/3812</f>
        <v/>
      </c>
      <c r="C7325">
        <f>NORM.S.INV(B7325)</f>
        <v/>
      </c>
      <c r="D7325">
        <f>INDEX(SORT('06_MODELO_REFS'!F$26:F$3837;1;TRUE);A7325)</f>
        <v/>
      </c>
      <c r="F7325" t="n">
        <v>3506</v>
      </c>
      <c r="G7325">
        <f>(F7325-0,5)/3812</f>
        <v/>
      </c>
      <c r="H7325">
        <f>NORM.S.INV(G7325)</f>
        <v/>
      </c>
      <c r="I7325">
        <f>INDEX(SORT('07_MODELO_NPI'!F$26:F$3837;1;TRUE);F7325)</f>
        <v/>
      </c>
      <c r="K7325" t="n">
        <v>3506</v>
      </c>
      <c r="L7325">
        <f>(K7325-0,5)/3812</f>
        <v/>
      </c>
      <c r="M7325">
        <f>NORM.S.INV(L7325)</f>
        <v/>
      </c>
      <c r="N7325">
        <f>INDEX(SORT('08_MODELO_MULTIPLO'!G$31:G$3842;1;TRUE);K7325)</f>
        <v/>
      </c>
    </row>
    <row r="7326">
      <c r="A7326" t="n">
        <v>3507</v>
      </c>
      <c r="B7326">
        <f>(A7326-0,5)/3812</f>
        <v/>
      </c>
      <c r="C7326">
        <f>NORM.S.INV(B7326)</f>
        <v/>
      </c>
      <c r="D7326">
        <f>INDEX(SORT('06_MODELO_REFS'!F$26:F$3837;1;TRUE);A7326)</f>
        <v/>
      </c>
      <c r="F7326" t="n">
        <v>3507</v>
      </c>
      <c r="G7326">
        <f>(F7326-0,5)/3812</f>
        <v/>
      </c>
      <c r="H7326">
        <f>NORM.S.INV(G7326)</f>
        <v/>
      </c>
      <c r="I7326">
        <f>INDEX(SORT('07_MODELO_NPI'!F$26:F$3837;1;TRUE);F7326)</f>
        <v/>
      </c>
      <c r="K7326" t="n">
        <v>3507</v>
      </c>
      <c r="L7326">
        <f>(K7326-0,5)/3812</f>
        <v/>
      </c>
      <c r="M7326">
        <f>NORM.S.INV(L7326)</f>
        <v/>
      </c>
      <c r="N7326">
        <f>INDEX(SORT('08_MODELO_MULTIPLO'!G$31:G$3842;1;TRUE);K7326)</f>
        <v/>
      </c>
    </row>
    <row r="7327">
      <c r="A7327" t="n">
        <v>3508</v>
      </c>
      <c r="B7327">
        <f>(A7327-0,5)/3812</f>
        <v/>
      </c>
      <c r="C7327">
        <f>NORM.S.INV(B7327)</f>
        <v/>
      </c>
      <c r="D7327">
        <f>INDEX(SORT('06_MODELO_REFS'!F$26:F$3837;1;TRUE);A7327)</f>
        <v/>
      </c>
      <c r="F7327" t="n">
        <v>3508</v>
      </c>
      <c r="G7327">
        <f>(F7327-0,5)/3812</f>
        <v/>
      </c>
      <c r="H7327">
        <f>NORM.S.INV(G7327)</f>
        <v/>
      </c>
      <c r="I7327">
        <f>INDEX(SORT('07_MODELO_NPI'!F$26:F$3837;1;TRUE);F7327)</f>
        <v/>
      </c>
      <c r="K7327" t="n">
        <v>3508</v>
      </c>
      <c r="L7327">
        <f>(K7327-0,5)/3812</f>
        <v/>
      </c>
      <c r="M7327">
        <f>NORM.S.INV(L7327)</f>
        <v/>
      </c>
      <c r="N7327">
        <f>INDEX(SORT('08_MODELO_MULTIPLO'!G$31:G$3842;1;TRUE);K7327)</f>
        <v/>
      </c>
    </row>
    <row r="7328">
      <c r="A7328" t="n">
        <v>3509</v>
      </c>
      <c r="B7328">
        <f>(A7328-0,5)/3812</f>
        <v/>
      </c>
      <c r="C7328">
        <f>NORM.S.INV(B7328)</f>
        <v/>
      </c>
      <c r="D7328">
        <f>INDEX(SORT('06_MODELO_REFS'!F$26:F$3837;1;TRUE);A7328)</f>
        <v/>
      </c>
      <c r="F7328" t="n">
        <v>3509</v>
      </c>
      <c r="G7328">
        <f>(F7328-0,5)/3812</f>
        <v/>
      </c>
      <c r="H7328">
        <f>NORM.S.INV(G7328)</f>
        <v/>
      </c>
      <c r="I7328">
        <f>INDEX(SORT('07_MODELO_NPI'!F$26:F$3837;1;TRUE);F7328)</f>
        <v/>
      </c>
      <c r="K7328" t="n">
        <v>3509</v>
      </c>
      <c r="L7328">
        <f>(K7328-0,5)/3812</f>
        <v/>
      </c>
      <c r="M7328">
        <f>NORM.S.INV(L7328)</f>
        <v/>
      </c>
      <c r="N7328">
        <f>INDEX(SORT('08_MODELO_MULTIPLO'!G$31:G$3842;1;TRUE);K7328)</f>
        <v/>
      </c>
    </row>
    <row r="7329">
      <c r="A7329" t="n">
        <v>3510</v>
      </c>
      <c r="B7329">
        <f>(A7329-0,5)/3812</f>
        <v/>
      </c>
      <c r="C7329">
        <f>NORM.S.INV(B7329)</f>
        <v/>
      </c>
      <c r="D7329">
        <f>INDEX(SORT('06_MODELO_REFS'!F$26:F$3837;1;TRUE);A7329)</f>
        <v/>
      </c>
      <c r="F7329" t="n">
        <v>3510</v>
      </c>
      <c r="G7329">
        <f>(F7329-0,5)/3812</f>
        <v/>
      </c>
      <c r="H7329">
        <f>NORM.S.INV(G7329)</f>
        <v/>
      </c>
      <c r="I7329">
        <f>INDEX(SORT('07_MODELO_NPI'!F$26:F$3837;1;TRUE);F7329)</f>
        <v/>
      </c>
      <c r="K7329" t="n">
        <v>3510</v>
      </c>
      <c r="L7329">
        <f>(K7329-0,5)/3812</f>
        <v/>
      </c>
      <c r="M7329">
        <f>NORM.S.INV(L7329)</f>
        <v/>
      </c>
      <c r="N7329">
        <f>INDEX(SORT('08_MODELO_MULTIPLO'!G$31:G$3842;1;TRUE);K7329)</f>
        <v/>
      </c>
    </row>
    <row r="7330">
      <c r="A7330" t="n">
        <v>3511</v>
      </c>
      <c r="B7330">
        <f>(A7330-0,5)/3812</f>
        <v/>
      </c>
      <c r="C7330">
        <f>NORM.S.INV(B7330)</f>
        <v/>
      </c>
      <c r="D7330">
        <f>INDEX(SORT('06_MODELO_REFS'!F$26:F$3837;1;TRUE);A7330)</f>
        <v/>
      </c>
      <c r="F7330" t="n">
        <v>3511</v>
      </c>
      <c r="G7330">
        <f>(F7330-0,5)/3812</f>
        <v/>
      </c>
      <c r="H7330">
        <f>NORM.S.INV(G7330)</f>
        <v/>
      </c>
      <c r="I7330">
        <f>INDEX(SORT('07_MODELO_NPI'!F$26:F$3837;1;TRUE);F7330)</f>
        <v/>
      </c>
      <c r="K7330" t="n">
        <v>3511</v>
      </c>
      <c r="L7330">
        <f>(K7330-0,5)/3812</f>
        <v/>
      </c>
      <c r="M7330">
        <f>NORM.S.INV(L7330)</f>
        <v/>
      </c>
      <c r="N7330">
        <f>INDEX(SORT('08_MODELO_MULTIPLO'!G$31:G$3842;1;TRUE);K7330)</f>
        <v/>
      </c>
    </row>
    <row r="7331">
      <c r="A7331" t="n">
        <v>3512</v>
      </c>
      <c r="B7331">
        <f>(A7331-0,5)/3812</f>
        <v/>
      </c>
      <c r="C7331">
        <f>NORM.S.INV(B7331)</f>
        <v/>
      </c>
      <c r="D7331">
        <f>INDEX(SORT('06_MODELO_REFS'!F$26:F$3837;1;TRUE);A7331)</f>
        <v/>
      </c>
      <c r="F7331" t="n">
        <v>3512</v>
      </c>
      <c r="G7331">
        <f>(F7331-0,5)/3812</f>
        <v/>
      </c>
      <c r="H7331">
        <f>NORM.S.INV(G7331)</f>
        <v/>
      </c>
      <c r="I7331">
        <f>INDEX(SORT('07_MODELO_NPI'!F$26:F$3837;1;TRUE);F7331)</f>
        <v/>
      </c>
      <c r="K7331" t="n">
        <v>3512</v>
      </c>
      <c r="L7331">
        <f>(K7331-0,5)/3812</f>
        <v/>
      </c>
      <c r="M7331">
        <f>NORM.S.INV(L7331)</f>
        <v/>
      </c>
      <c r="N7331">
        <f>INDEX(SORT('08_MODELO_MULTIPLO'!G$31:G$3842;1;TRUE);K7331)</f>
        <v/>
      </c>
    </row>
    <row r="7332">
      <c r="A7332" t="n">
        <v>3513</v>
      </c>
      <c r="B7332">
        <f>(A7332-0,5)/3812</f>
        <v/>
      </c>
      <c r="C7332">
        <f>NORM.S.INV(B7332)</f>
        <v/>
      </c>
      <c r="D7332">
        <f>INDEX(SORT('06_MODELO_REFS'!F$26:F$3837;1;TRUE);A7332)</f>
        <v/>
      </c>
      <c r="F7332" t="n">
        <v>3513</v>
      </c>
      <c r="G7332">
        <f>(F7332-0,5)/3812</f>
        <v/>
      </c>
      <c r="H7332">
        <f>NORM.S.INV(G7332)</f>
        <v/>
      </c>
      <c r="I7332">
        <f>INDEX(SORT('07_MODELO_NPI'!F$26:F$3837;1;TRUE);F7332)</f>
        <v/>
      </c>
      <c r="K7332" t="n">
        <v>3513</v>
      </c>
      <c r="L7332">
        <f>(K7332-0,5)/3812</f>
        <v/>
      </c>
      <c r="M7332">
        <f>NORM.S.INV(L7332)</f>
        <v/>
      </c>
      <c r="N7332">
        <f>INDEX(SORT('08_MODELO_MULTIPLO'!G$31:G$3842;1;TRUE);K7332)</f>
        <v/>
      </c>
    </row>
    <row r="7333">
      <c r="A7333" t="n">
        <v>3514</v>
      </c>
      <c r="B7333">
        <f>(A7333-0,5)/3812</f>
        <v/>
      </c>
      <c r="C7333">
        <f>NORM.S.INV(B7333)</f>
        <v/>
      </c>
      <c r="D7333">
        <f>INDEX(SORT('06_MODELO_REFS'!F$26:F$3837;1;TRUE);A7333)</f>
        <v/>
      </c>
      <c r="F7333" t="n">
        <v>3514</v>
      </c>
      <c r="G7333">
        <f>(F7333-0,5)/3812</f>
        <v/>
      </c>
      <c r="H7333">
        <f>NORM.S.INV(G7333)</f>
        <v/>
      </c>
      <c r="I7333">
        <f>INDEX(SORT('07_MODELO_NPI'!F$26:F$3837;1;TRUE);F7333)</f>
        <v/>
      </c>
      <c r="K7333" t="n">
        <v>3514</v>
      </c>
      <c r="L7333">
        <f>(K7333-0,5)/3812</f>
        <v/>
      </c>
      <c r="M7333">
        <f>NORM.S.INV(L7333)</f>
        <v/>
      </c>
      <c r="N7333">
        <f>INDEX(SORT('08_MODELO_MULTIPLO'!G$31:G$3842;1;TRUE);K7333)</f>
        <v/>
      </c>
    </row>
    <row r="7334">
      <c r="A7334" t="n">
        <v>3515</v>
      </c>
      <c r="B7334">
        <f>(A7334-0,5)/3812</f>
        <v/>
      </c>
      <c r="C7334">
        <f>NORM.S.INV(B7334)</f>
        <v/>
      </c>
      <c r="D7334">
        <f>INDEX(SORT('06_MODELO_REFS'!F$26:F$3837;1;TRUE);A7334)</f>
        <v/>
      </c>
      <c r="F7334" t="n">
        <v>3515</v>
      </c>
      <c r="G7334">
        <f>(F7334-0,5)/3812</f>
        <v/>
      </c>
      <c r="H7334">
        <f>NORM.S.INV(G7334)</f>
        <v/>
      </c>
      <c r="I7334">
        <f>INDEX(SORT('07_MODELO_NPI'!F$26:F$3837;1;TRUE);F7334)</f>
        <v/>
      </c>
      <c r="K7334" t="n">
        <v>3515</v>
      </c>
      <c r="L7334">
        <f>(K7334-0,5)/3812</f>
        <v/>
      </c>
      <c r="M7334">
        <f>NORM.S.INV(L7334)</f>
        <v/>
      </c>
      <c r="N7334">
        <f>INDEX(SORT('08_MODELO_MULTIPLO'!G$31:G$3842;1;TRUE);K7334)</f>
        <v/>
      </c>
    </row>
    <row r="7335">
      <c r="A7335" t="n">
        <v>3516</v>
      </c>
      <c r="B7335">
        <f>(A7335-0,5)/3812</f>
        <v/>
      </c>
      <c r="C7335">
        <f>NORM.S.INV(B7335)</f>
        <v/>
      </c>
      <c r="D7335">
        <f>INDEX(SORT('06_MODELO_REFS'!F$26:F$3837;1;TRUE);A7335)</f>
        <v/>
      </c>
      <c r="F7335" t="n">
        <v>3516</v>
      </c>
      <c r="G7335">
        <f>(F7335-0,5)/3812</f>
        <v/>
      </c>
      <c r="H7335">
        <f>NORM.S.INV(G7335)</f>
        <v/>
      </c>
      <c r="I7335">
        <f>INDEX(SORT('07_MODELO_NPI'!F$26:F$3837;1;TRUE);F7335)</f>
        <v/>
      </c>
      <c r="K7335" t="n">
        <v>3516</v>
      </c>
      <c r="L7335">
        <f>(K7335-0,5)/3812</f>
        <v/>
      </c>
      <c r="M7335">
        <f>NORM.S.INV(L7335)</f>
        <v/>
      </c>
      <c r="N7335">
        <f>INDEX(SORT('08_MODELO_MULTIPLO'!G$31:G$3842;1;TRUE);K7335)</f>
        <v/>
      </c>
    </row>
    <row r="7336">
      <c r="A7336" t="n">
        <v>3517</v>
      </c>
      <c r="B7336">
        <f>(A7336-0,5)/3812</f>
        <v/>
      </c>
      <c r="C7336">
        <f>NORM.S.INV(B7336)</f>
        <v/>
      </c>
      <c r="D7336">
        <f>INDEX(SORT('06_MODELO_REFS'!F$26:F$3837;1;TRUE);A7336)</f>
        <v/>
      </c>
      <c r="F7336" t="n">
        <v>3517</v>
      </c>
      <c r="G7336">
        <f>(F7336-0,5)/3812</f>
        <v/>
      </c>
      <c r="H7336">
        <f>NORM.S.INV(G7336)</f>
        <v/>
      </c>
      <c r="I7336">
        <f>INDEX(SORT('07_MODELO_NPI'!F$26:F$3837;1;TRUE);F7336)</f>
        <v/>
      </c>
      <c r="K7336" t="n">
        <v>3517</v>
      </c>
      <c r="L7336">
        <f>(K7336-0,5)/3812</f>
        <v/>
      </c>
      <c r="M7336">
        <f>NORM.S.INV(L7336)</f>
        <v/>
      </c>
      <c r="N7336">
        <f>INDEX(SORT('08_MODELO_MULTIPLO'!G$31:G$3842;1;TRUE);K7336)</f>
        <v/>
      </c>
    </row>
    <row r="7337">
      <c r="A7337" t="n">
        <v>3518</v>
      </c>
      <c r="B7337">
        <f>(A7337-0,5)/3812</f>
        <v/>
      </c>
      <c r="C7337">
        <f>NORM.S.INV(B7337)</f>
        <v/>
      </c>
      <c r="D7337">
        <f>INDEX(SORT('06_MODELO_REFS'!F$26:F$3837;1;TRUE);A7337)</f>
        <v/>
      </c>
      <c r="F7337" t="n">
        <v>3518</v>
      </c>
      <c r="G7337">
        <f>(F7337-0,5)/3812</f>
        <v/>
      </c>
      <c r="H7337">
        <f>NORM.S.INV(G7337)</f>
        <v/>
      </c>
      <c r="I7337">
        <f>INDEX(SORT('07_MODELO_NPI'!F$26:F$3837;1;TRUE);F7337)</f>
        <v/>
      </c>
      <c r="K7337" t="n">
        <v>3518</v>
      </c>
      <c r="L7337">
        <f>(K7337-0,5)/3812</f>
        <v/>
      </c>
      <c r="M7337">
        <f>NORM.S.INV(L7337)</f>
        <v/>
      </c>
      <c r="N7337">
        <f>INDEX(SORT('08_MODELO_MULTIPLO'!G$31:G$3842;1;TRUE);K7337)</f>
        <v/>
      </c>
    </row>
    <row r="7338">
      <c r="A7338" t="n">
        <v>3519</v>
      </c>
      <c r="B7338">
        <f>(A7338-0,5)/3812</f>
        <v/>
      </c>
      <c r="C7338">
        <f>NORM.S.INV(B7338)</f>
        <v/>
      </c>
      <c r="D7338">
        <f>INDEX(SORT('06_MODELO_REFS'!F$26:F$3837;1;TRUE);A7338)</f>
        <v/>
      </c>
      <c r="F7338" t="n">
        <v>3519</v>
      </c>
      <c r="G7338">
        <f>(F7338-0,5)/3812</f>
        <v/>
      </c>
      <c r="H7338">
        <f>NORM.S.INV(G7338)</f>
        <v/>
      </c>
      <c r="I7338">
        <f>INDEX(SORT('07_MODELO_NPI'!F$26:F$3837;1;TRUE);F7338)</f>
        <v/>
      </c>
      <c r="K7338" t="n">
        <v>3519</v>
      </c>
      <c r="L7338">
        <f>(K7338-0,5)/3812</f>
        <v/>
      </c>
      <c r="M7338">
        <f>NORM.S.INV(L7338)</f>
        <v/>
      </c>
      <c r="N7338">
        <f>INDEX(SORT('08_MODELO_MULTIPLO'!G$31:G$3842;1;TRUE);K7338)</f>
        <v/>
      </c>
    </row>
    <row r="7339">
      <c r="A7339" t="n">
        <v>3520</v>
      </c>
      <c r="B7339">
        <f>(A7339-0,5)/3812</f>
        <v/>
      </c>
      <c r="C7339">
        <f>NORM.S.INV(B7339)</f>
        <v/>
      </c>
      <c r="D7339">
        <f>INDEX(SORT('06_MODELO_REFS'!F$26:F$3837;1;TRUE);A7339)</f>
        <v/>
      </c>
      <c r="F7339" t="n">
        <v>3520</v>
      </c>
      <c r="G7339">
        <f>(F7339-0,5)/3812</f>
        <v/>
      </c>
      <c r="H7339">
        <f>NORM.S.INV(G7339)</f>
        <v/>
      </c>
      <c r="I7339">
        <f>INDEX(SORT('07_MODELO_NPI'!F$26:F$3837;1;TRUE);F7339)</f>
        <v/>
      </c>
      <c r="K7339" t="n">
        <v>3520</v>
      </c>
      <c r="L7339">
        <f>(K7339-0,5)/3812</f>
        <v/>
      </c>
      <c r="M7339">
        <f>NORM.S.INV(L7339)</f>
        <v/>
      </c>
      <c r="N7339">
        <f>INDEX(SORT('08_MODELO_MULTIPLO'!G$31:G$3842;1;TRUE);K7339)</f>
        <v/>
      </c>
    </row>
    <row r="7340">
      <c r="A7340" t="n">
        <v>3521</v>
      </c>
      <c r="B7340">
        <f>(A7340-0,5)/3812</f>
        <v/>
      </c>
      <c r="C7340">
        <f>NORM.S.INV(B7340)</f>
        <v/>
      </c>
      <c r="D7340">
        <f>INDEX(SORT('06_MODELO_REFS'!F$26:F$3837;1;TRUE);A7340)</f>
        <v/>
      </c>
      <c r="F7340" t="n">
        <v>3521</v>
      </c>
      <c r="G7340">
        <f>(F7340-0,5)/3812</f>
        <v/>
      </c>
      <c r="H7340">
        <f>NORM.S.INV(G7340)</f>
        <v/>
      </c>
      <c r="I7340">
        <f>INDEX(SORT('07_MODELO_NPI'!F$26:F$3837;1;TRUE);F7340)</f>
        <v/>
      </c>
      <c r="K7340" t="n">
        <v>3521</v>
      </c>
      <c r="L7340">
        <f>(K7340-0,5)/3812</f>
        <v/>
      </c>
      <c r="M7340">
        <f>NORM.S.INV(L7340)</f>
        <v/>
      </c>
      <c r="N7340">
        <f>INDEX(SORT('08_MODELO_MULTIPLO'!G$31:G$3842;1;TRUE);K7340)</f>
        <v/>
      </c>
    </row>
    <row r="7341">
      <c r="A7341" t="n">
        <v>3522</v>
      </c>
      <c r="B7341">
        <f>(A7341-0,5)/3812</f>
        <v/>
      </c>
      <c r="C7341">
        <f>NORM.S.INV(B7341)</f>
        <v/>
      </c>
      <c r="D7341">
        <f>INDEX(SORT('06_MODELO_REFS'!F$26:F$3837;1;TRUE);A7341)</f>
        <v/>
      </c>
      <c r="F7341" t="n">
        <v>3522</v>
      </c>
      <c r="G7341">
        <f>(F7341-0,5)/3812</f>
        <v/>
      </c>
      <c r="H7341">
        <f>NORM.S.INV(G7341)</f>
        <v/>
      </c>
      <c r="I7341">
        <f>INDEX(SORT('07_MODELO_NPI'!F$26:F$3837;1;TRUE);F7341)</f>
        <v/>
      </c>
      <c r="K7341" t="n">
        <v>3522</v>
      </c>
      <c r="L7341">
        <f>(K7341-0,5)/3812</f>
        <v/>
      </c>
      <c r="M7341">
        <f>NORM.S.INV(L7341)</f>
        <v/>
      </c>
      <c r="N7341">
        <f>INDEX(SORT('08_MODELO_MULTIPLO'!G$31:G$3842;1;TRUE);K7341)</f>
        <v/>
      </c>
    </row>
    <row r="7342">
      <c r="A7342" t="n">
        <v>3523</v>
      </c>
      <c r="B7342">
        <f>(A7342-0,5)/3812</f>
        <v/>
      </c>
      <c r="C7342">
        <f>NORM.S.INV(B7342)</f>
        <v/>
      </c>
      <c r="D7342">
        <f>INDEX(SORT('06_MODELO_REFS'!F$26:F$3837;1;TRUE);A7342)</f>
        <v/>
      </c>
      <c r="F7342" t="n">
        <v>3523</v>
      </c>
      <c r="G7342">
        <f>(F7342-0,5)/3812</f>
        <v/>
      </c>
      <c r="H7342">
        <f>NORM.S.INV(G7342)</f>
        <v/>
      </c>
      <c r="I7342">
        <f>INDEX(SORT('07_MODELO_NPI'!F$26:F$3837;1;TRUE);F7342)</f>
        <v/>
      </c>
      <c r="K7342" t="n">
        <v>3523</v>
      </c>
      <c r="L7342">
        <f>(K7342-0,5)/3812</f>
        <v/>
      </c>
      <c r="M7342">
        <f>NORM.S.INV(L7342)</f>
        <v/>
      </c>
      <c r="N7342">
        <f>INDEX(SORT('08_MODELO_MULTIPLO'!G$31:G$3842;1;TRUE);K7342)</f>
        <v/>
      </c>
    </row>
    <row r="7343">
      <c r="A7343" t="n">
        <v>3524</v>
      </c>
      <c r="B7343">
        <f>(A7343-0,5)/3812</f>
        <v/>
      </c>
      <c r="C7343">
        <f>NORM.S.INV(B7343)</f>
        <v/>
      </c>
      <c r="D7343">
        <f>INDEX(SORT('06_MODELO_REFS'!F$26:F$3837;1;TRUE);A7343)</f>
        <v/>
      </c>
      <c r="F7343" t="n">
        <v>3524</v>
      </c>
      <c r="G7343">
        <f>(F7343-0,5)/3812</f>
        <v/>
      </c>
      <c r="H7343">
        <f>NORM.S.INV(G7343)</f>
        <v/>
      </c>
      <c r="I7343">
        <f>INDEX(SORT('07_MODELO_NPI'!F$26:F$3837;1;TRUE);F7343)</f>
        <v/>
      </c>
      <c r="K7343" t="n">
        <v>3524</v>
      </c>
      <c r="L7343">
        <f>(K7343-0,5)/3812</f>
        <v/>
      </c>
      <c r="M7343">
        <f>NORM.S.INV(L7343)</f>
        <v/>
      </c>
      <c r="N7343">
        <f>INDEX(SORT('08_MODELO_MULTIPLO'!G$31:G$3842;1;TRUE);K7343)</f>
        <v/>
      </c>
    </row>
    <row r="7344">
      <c r="A7344" t="n">
        <v>3525</v>
      </c>
      <c r="B7344">
        <f>(A7344-0,5)/3812</f>
        <v/>
      </c>
      <c r="C7344">
        <f>NORM.S.INV(B7344)</f>
        <v/>
      </c>
      <c r="D7344">
        <f>INDEX(SORT('06_MODELO_REFS'!F$26:F$3837;1;TRUE);A7344)</f>
        <v/>
      </c>
      <c r="F7344" t="n">
        <v>3525</v>
      </c>
      <c r="G7344">
        <f>(F7344-0,5)/3812</f>
        <v/>
      </c>
      <c r="H7344">
        <f>NORM.S.INV(G7344)</f>
        <v/>
      </c>
      <c r="I7344">
        <f>INDEX(SORT('07_MODELO_NPI'!F$26:F$3837;1;TRUE);F7344)</f>
        <v/>
      </c>
      <c r="K7344" t="n">
        <v>3525</v>
      </c>
      <c r="L7344">
        <f>(K7344-0,5)/3812</f>
        <v/>
      </c>
      <c r="M7344">
        <f>NORM.S.INV(L7344)</f>
        <v/>
      </c>
      <c r="N7344">
        <f>INDEX(SORT('08_MODELO_MULTIPLO'!G$31:G$3842;1;TRUE);K7344)</f>
        <v/>
      </c>
    </row>
    <row r="7345">
      <c r="A7345" t="n">
        <v>3526</v>
      </c>
      <c r="B7345">
        <f>(A7345-0,5)/3812</f>
        <v/>
      </c>
      <c r="C7345">
        <f>NORM.S.INV(B7345)</f>
        <v/>
      </c>
      <c r="D7345">
        <f>INDEX(SORT('06_MODELO_REFS'!F$26:F$3837;1;TRUE);A7345)</f>
        <v/>
      </c>
      <c r="F7345" t="n">
        <v>3526</v>
      </c>
      <c r="G7345">
        <f>(F7345-0,5)/3812</f>
        <v/>
      </c>
      <c r="H7345">
        <f>NORM.S.INV(G7345)</f>
        <v/>
      </c>
      <c r="I7345">
        <f>INDEX(SORT('07_MODELO_NPI'!F$26:F$3837;1;TRUE);F7345)</f>
        <v/>
      </c>
      <c r="K7345" t="n">
        <v>3526</v>
      </c>
      <c r="L7345">
        <f>(K7345-0,5)/3812</f>
        <v/>
      </c>
      <c r="M7345">
        <f>NORM.S.INV(L7345)</f>
        <v/>
      </c>
      <c r="N7345">
        <f>INDEX(SORT('08_MODELO_MULTIPLO'!G$31:G$3842;1;TRUE);K7345)</f>
        <v/>
      </c>
    </row>
    <row r="7346">
      <c r="A7346" t="n">
        <v>3527</v>
      </c>
      <c r="B7346">
        <f>(A7346-0,5)/3812</f>
        <v/>
      </c>
      <c r="C7346">
        <f>NORM.S.INV(B7346)</f>
        <v/>
      </c>
      <c r="D7346">
        <f>INDEX(SORT('06_MODELO_REFS'!F$26:F$3837;1;TRUE);A7346)</f>
        <v/>
      </c>
      <c r="F7346" t="n">
        <v>3527</v>
      </c>
      <c r="G7346">
        <f>(F7346-0,5)/3812</f>
        <v/>
      </c>
      <c r="H7346">
        <f>NORM.S.INV(G7346)</f>
        <v/>
      </c>
      <c r="I7346">
        <f>INDEX(SORT('07_MODELO_NPI'!F$26:F$3837;1;TRUE);F7346)</f>
        <v/>
      </c>
      <c r="K7346" t="n">
        <v>3527</v>
      </c>
      <c r="L7346">
        <f>(K7346-0,5)/3812</f>
        <v/>
      </c>
      <c r="M7346">
        <f>NORM.S.INV(L7346)</f>
        <v/>
      </c>
      <c r="N7346">
        <f>INDEX(SORT('08_MODELO_MULTIPLO'!G$31:G$3842;1;TRUE);K7346)</f>
        <v/>
      </c>
    </row>
    <row r="7347">
      <c r="A7347" t="n">
        <v>3528</v>
      </c>
      <c r="B7347">
        <f>(A7347-0,5)/3812</f>
        <v/>
      </c>
      <c r="C7347">
        <f>NORM.S.INV(B7347)</f>
        <v/>
      </c>
      <c r="D7347">
        <f>INDEX(SORT('06_MODELO_REFS'!F$26:F$3837;1;TRUE);A7347)</f>
        <v/>
      </c>
      <c r="F7347" t="n">
        <v>3528</v>
      </c>
      <c r="G7347">
        <f>(F7347-0,5)/3812</f>
        <v/>
      </c>
      <c r="H7347">
        <f>NORM.S.INV(G7347)</f>
        <v/>
      </c>
      <c r="I7347">
        <f>INDEX(SORT('07_MODELO_NPI'!F$26:F$3837;1;TRUE);F7347)</f>
        <v/>
      </c>
      <c r="K7347" t="n">
        <v>3528</v>
      </c>
      <c r="L7347">
        <f>(K7347-0,5)/3812</f>
        <v/>
      </c>
      <c r="M7347">
        <f>NORM.S.INV(L7347)</f>
        <v/>
      </c>
      <c r="N7347">
        <f>INDEX(SORT('08_MODELO_MULTIPLO'!G$31:G$3842;1;TRUE);K7347)</f>
        <v/>
      </c>
    </row>
    <row r="7348">
      <c r="A7348" t="n">
        <v>3529</v>
      </c>
      <c r="B7348">
        <f>(A7348-0,5)/3812</f>
        <v/>
      </c>
      <c r="C7348">
        <f>NORM.S.INV(B7348)</f>
        <v/>
      </c>
      <c r="D7348">
        <f>INDEX(SORT('06_MODELO_REFS'!F$26:F$3837;1;TRUE);A7348)</f>
        <v/>
      </c>
      <c r="F7348" t="n">
        <v>3529</v>
      </c>
      <c r="G7348">
        <f>(F7348-0,5)/3812</f>
        <v/>
      </c>
      <c r="H7348">
        <f>NORM.S.INV(G7348)</f>
        <v/>
      </c>
      <c r="I7348">
        <f>INDEX(SORT('07_MODELO_NPI'!F$26:F$3837;1;TRUE);F7348)</f>
        <v/>
      </c>
      <c r="K7348" t="n">
        <v>3529</v>
      </c>
      <c r="L7348">
        <f>(K7348-0,5)/3812</f>
        <v/>
      </c>
      <c r="M7348">
        <f>NORM.S.INV(L7348)</f>
        <v/>
      </c>
      <c r="N7348">
        <f>INDEX(SORT('08_MODELO_MULTIPLO'!G$31:G$3842;1;TRUE);K7348)</f>
        <v/>
      </c>
    </row>
    <row r="7349">
      <c r="A7349" t="n">
        <v>3530</v>
      </c>
      <c r="B7349">
        <f>(A7349-0,5)/3812</f>
        <v/>
      </c>
      <c r="C7349">
        <f>NORM.S.INV(B7349)</f>
        <v/>
      </c>
      <c r="D7349">
        <f>INDEX(SORT('06_MODELO_REFS'!F$26:F$3837;1;TRUE);A7349)</f>
        <v/>
      </c>
      <c r="F7349" t="n">
        <v>3530</v>
      </c>
      <c r="G7349">
        <f>(F7349-0,5)/3812</f>
        <v/>
      </c>
      <c r="H7349">
        <f>NORM.S.INV(G7349)</f>
        <v/>
      </c>
      <c r="I7349">
        <f>INDEX(SORT('07_MODELO_NPI'!F$26:F$3837;1;TRUE);F7349)</f>
        <v/>
      </c>
      <c r="K7349" t="n">
        <v>3530</v>
      </c>
      <c r="L7349">
        <f>(K7349-0,5)/3812</f>
        <v/>
      </c>
      <c r="M7349">
        <f>NORM.S.INV(L7349)</f>
        <v/>
      </c>
      <c r="N7349">
        <f>INDEX(SORT('08_MODELO_MULTIPLO'!G$31:G$3842;1;TRUE);K7349)</f>
        <v/>
      </c>
    </row>
    <row r="7350">
      <c r="A7350" t="n">
        <v>3531</v>
      </c>
      <c r="B7350">
        <f>(A7350-0,5)/3812</f>
        <v/>
      </c>
      <c r="C7350">
        <f>NORM.S.INV(B7350)</f>
        <v/>
      </c>
      <c r="D7350">
        <f>INDEX(SORT('06_MODELO_REFS'!F$26:F$3837;1;TRUE);A7350)</f>
        <v/>
      </c>
      <c r="F7350" t="n">
        <v>3531</v>
      </c>
      <c r="G7350">
        <f>(F7350-0,5)/3812</f>
        <v/>
      </c>
      <c r="H7350">
        <f>NORM.S.INV(G7350)</f>
        <v/>
      </c>
      <c r="I7350">
        <f>INDEX(SORT('07_MODELO_NPI'!F$26:F$3837;1;TRUE);F7350)</f>
        <v/>
      </c>
      <c r="K7350" t="n">
        <v>3531</v>
      </c>
      <c r="L7350">
        <f>(K7350-0,5)/3812</f>
        <v/>
      </c>
      <c r="M7350">
        <f>NORM.S.INV(L7350)</f>
        <v/>
      </c>
      <c r="N7350">
        <f>INDEX(SORT('08_MODELO_MULTIPLO'!G$31:G$3842;1;TRUE);K7350)</f>
        <v/>
      </c>
    </row>
    <row r="7351">
      <c r="A7351" t="n">
        <v>3532</v>
      </c>
      <c r="B7351">
        <f>(A7351-0,5)/3812</f>
        <v/>
      </c>
      <c r="C7351">
        <f>NORM.S.INV(B7351)</f>
        <v/>
      </c>
      <c r="D7351">
        <f>INDEX(SORT('06_MODELO_REFS'!F$26:F$3837;1;TRUE);A7351)</f>
        <v/>
      </c>
      <c r="F7351" t="n">
        <v>3532</v>
      </c>
      <c r="G7351">
        <f>(F7351-0,5)/3812</f>
        <v/>
      </c>
      <c r="H7351">
        <f>NORM.S.INV(G7351)</f>
        <v/>
      </c>
      <c r="I7351">
        <f>INDEX(SORT('07_MODELO_NPI'!F$26:F$3837;1;TRUE);F7351)</f>
        <v/>
      </c>
      <c r="K7351" t="n">
        <v>3532</v>
      </c>
      <c r="L7351">
        <f>(K7351-0,5)/3812</f>
        <v/>
      </c>
      <c r="M7351">
        <f>NORM.S.INV(L7351)</f>
        <v/>
      </c>
      <c r="N7351">
        <f>INDEX(SORT('08_MODELO_MULTIPLO'!G$31:G$3842;1;TRUE);K7351)</f>
        <v/>
      </c>
    </row>
    <row r="7352">
      <c r="A7352" t="n">
        <v>3533</v>
      </c>
      <c r="B7352">
        <f>(A7352-0,5)/3812</f>
        <v/>
      </c>
      <c r="C7352">
        <f>NORM.S.INV(B7352)</f>
        <v/>
      </c>
      <c r="D7352">
        <f>INDEX(SORT('06_MODELO_REFS'!F$26:F$3837;1;TRUE);A7352)</f>
        <v/>
      </c>
      <c r="F7352" t="n">
        <v>3533</v>
      </c>
      <c r="G7352">
        <f>(F7352-0,5)/3812</f>
        <v/>
      </c>
      <c r="H7352">
        <f>NORM.S.INV(G7352)</f>
        <v/>
      </c>
      <c r="I7352">
        <f>INDEX(SORT('07_MODELO_NPI'!F$26:F$3837;1;TRUE);F7352)</f>
        <v/>
      </c>
      <c r="K7352" t="n">
        <v>3533</v>
      </c>
      <c r="L7352">
        <f>(K7352-0,5)/3812</f>
        <v/>
      </c>
      <c r="M7352">
        <f>NORM.S.INV(L7352)</f>
        <v/>
      </c>
      <c r="N7352">
        <f>INDEX(SORT('08_MODELO_MULTIPLO'!G$31:G$3842;1;TRUE);K7352)</f>
        <v/>
      </c>
    </row>
    <row r="7353">
      <c r="A7353" t="n">
        <v>3534</v>
      </c>
      <c r="B7353">
        <f>(A7353-0,5)/3812</f>
        <v/>
      </c>
      <c r="C7353">
        <f>NORM.S.INV(B7353)</f>
        <v/>
      </c>
      <c r="D7353">
        <f>INDEX(SORT('06_MODELO_REFS'!F$26:F$3837;1;TRUE);A7353)</f>
        <v/>
      </c>
      <c r="F7353" t="n">
        <v>3534</v>
      </c>
      <c r="G7353">
        <f>(F7353-0,5)/3812</f>
        <v/>
      </c>
      <c r="H7353">
        <f>NORM.S.INV(G7353)</f>
        <v/>
      </c>
      <c r="I7353">
        <f>INDEX(SORT('07_MODELO_NPI'!F$26:F$3837;1;TRUE);F7353)</f>
        <v/>
      </c>
      <c r="K7353" t="n">
        <v>3534</v>
      </c>
      <c r="L7353">
        <f>(K7353-0,5)/3812</f>
        <v/>
      </c>
      <c r="M7353">
        <f>NORM.S.INV(L7353)</f>
        <v/>
      </c>
      <c r="N7353">
        <f>INDEX(SORT('08_MODELO_MULTIPLO'!G$31:G$3842;1;TRUE);K7353)</f>
        <v/>
      </c>
    </row>
    <row r="7354">
      <c r="A7354" t="n">
        <v>3535</v>
      </c>
      <c r="B7354">
        <f>(A7354-0,5)/3812</f>
        <v/>
      </c>
      <c r="C7354">
        <f>NORM.S.INV(B7354)</f>
        <v/>
      </c>
      <c r="D7354">
        <f>INDEX(SORT('06_MODELO_REFS'!F$26:F$3837;1;TRUE);A7354)</f>
        <v/>
      </c>
      <c r="F7354" t="n">
        <v>3535</v>
      </c>
      <c r="G7354">
        <f>(F7354-0,5)/3812</f>
        <v/>
      </c>
      <c r="H7354">
        <f>NORM.S.INV(G7354)</f>
        <v/>
      </c>
      <c r="I7354">
        <f>INDEX(SORT('07_MODELO_NPI'!F$26:F$3837;1;TRUE);F7354)</f>
        <v/>
      </c>
      <c r="K7354" t="n">
        <v>3535</v>
      </c>
      <c r="L7354">
        <f>(K7354-0,5)/3812</f>
        <v/>
      </c>
      <c r="M7354">
        <f>NORM.S.INV(L7354)</f>
        <v/>
      </c>
      <c r="N7354">
        <f>INDEX(SORT('08_MODELO_MULTIPLO'!G$31:G$3842;1;TRUE);K7354)</f>
        <v/>
      </c>
    </row>
    <row r="7355">
      <c r="A7355" t="n">
        <v>3536</v>
      </c>
      <c r="B7355">
        <f>(A7355-0,5)/3812</f>
        <v/>
      </c>
      <c r="C7355">
        <f>NORM.S.INV(B7355)</f>
        <v/>
      </c>
      <c r="D7355">
        <f>INDEX(SORT('06_MODELO_REFS'!F$26:F$3837;1;TRUE);A7355)</f>
        <v/>
      </c>
      <c r="F7355" t="n">
        <v>3536</v>
      </c>
      <c r="G7355">
        <f>(F7355-0,5)/3812</f>
        <v/>
      </c>
      <c r="H7355">
        <f>NORM.S.INV(G7355)</f>
        <v/>
      </c>
      <c r="I7355">
        <f>INDEX(SORT('07_MODELO_NPI'!F$26:F$3837;1;TRUE);F7355)</f>
        <v/>
      </c>
      <c r="K7355" t="n">
        <v>3536</v>
      </c>
      <c r="L7355">
        <f>(K7355-0,5)/3812</f>
        <v/>
      </c>
      <c r="M7355">
        <f>NORM.S.INV(L7355)</f>
        <v/>
      </c>
      <c r="N7355">
        <f>INDEX(SORT('08_MODELO_MULTIPLO'!G$31:G$3842;1;TRUE);K7355)</f>
        <v/>
      </c>
    </row>
    <row r="7356">
      <c r="A7356" t="n">
        <v>3537</v>
      </c>
      <c r="B7356">
        <f>(A7356-0,5)/3812</f>
        <v/>
      </c>
      <c r="C7356">
        <f>NORM.S.INV(B7356)</f>
        <v/>
      </c>
      <c r="D7356">
        <f>INDEX(SORT('06_MODELO_REFS'!F$26:F$3837;1;TRUE);A7356)</f>
        <v/>
      </c>
      <c r="F7356" t="n">
        <v>3537</v>
      </c>
      <c r="G7356">
        <f>(F7356-0,5)/3812</f>
        <v/>
      </c>
      <c r="H7356">
        <f>NORM.S.INV(G7356)</f>
        <v/>
      </c>
      <c r="I7356">
        <f>INDEX(SORT('07_MODELO_NPI'!F$26:F$3837;1;TRUE);F7356)</f>
        <v/>
      </c>
      <c r="K7356" t="n">
        <v>3537</v>
      </c>
      <c r="L7356">
        <f>(K7356-0,5)/3812</f>
        <v/>
      </c>
      <c r="M7356">
        <f>NORM.S.INV(L7356)</f>
        <v/>
      </c>
      <c r="N7356">
        <f>INDEX(SORT('08_MODELO_MULTIPLO'!G$31:G$3842;1;TRUE);K7356)</f>
        <v/>
      </c>
    </row>
    <row r="7357">
      <c r="A7357" t="n">
        <v>3538</v>
      </c>
      <c r="B7357">
        <f>(A7357-0,5)/3812</f>
        <v/>
      </c>
      <c r="C7357">
        <f>NORM.S.INV(B7357)</f>
        <v/>
      </c>
      <c r="D7357">
        <f>INDEX(SORT('06_MODELO_REFS'!F$26:F$3837;1;TRUE);A7357)</f>
        <v/>
      </c>
      <c r="F7357" t="n">
        <v>3538</v>
      </c>
      <c r="G7357">
        <f>(F7357-0,5)/3812</f>
        <v/>
      </c>
      <c r="H7357">
        <f>NORM.S.INV(G7357)</f>
        <v/>
      </c>
      <c r="I7357">
        <f>INDEX(SORT('07_MODELO_NPI'!F$26:F$3837;1;TRUE);F7357)</f>
        <v/>
      </c>
      <c r="K7357" t="n">
        <v>3538</v>
      </c>
      <c r="L7357">
        <f>(K7357-0,5)/3812</f>
        <v/>
      </c>
      <c r="M7357">
        <f>NORM.S.INV(L7357)</f>
        <v/>
      </c>
      <c r="N7357">
        <f>INDEX(SORT('08_MODELO_MULTIPLO'!G$31:G$3842;1;TRUE);K7357)</f>
        <v/>
      </c>
    </row>
    <row r="7358">
      <c r="A7358" t="n">
        <v>3539</v>
      </c>
      <c r="B7358">
        <f>(A7358-0,5)/3812</f>
        <v/>
      </c>
      <c r="C7358">
        <f>NORM.S.INV(B7358)</f>
        <v/>
      </c>
      <c r="D7358">
        <f>INDEX(SORT('06_MODELO_REFS'!F$26:F$3837;1;TRUE);A7358)</f>
        <v/>
      </c>
      <c r="F7358" t="n">
        <v>3539</v>
      </c>
      <c r="G7358">
        <f>(F7358-0,5)/3812</f>
        <v/>
      </c>
      <c r="H7358">
        <f>NORM.S.INV(G7358)</f>
        <v/>
      </c>
      <c r="I7358">
        <f>INDEX(SORT('07_MODELO_NPI'!F$26:F$3837;1;TRUE);F7358)</f>
        <v/>
      </c>
      <c r="K7358" t="n">
        <v>3539</v>
      </c>
      <c r="L7358">
        <f>(K7358-0,5)/3812</f>
        <v/>
      </c>
      <c r="M7358">
        <f>NORM.S.INV(L7358)</f>
        <v/>
      </c>
      <c r="N7358">
        <f>INDEX(SORT('08_MODELO_MULTIPLO'!G$31:G$3842;1;TRUE);K7358)</f>
        <v/>
      </c>
    </row>
    <row r="7359">
      <c r="A7359" t="n">
        <v>3540</v>
      </c>
      <c r="B7359">
        <f>(A7359-0,5)/3812</f>
        <v/>
      </c>
      <c r="C7359">
        <f>NORM.S.INV(B7359)</f>
        <v/>
      </c>
      <c r="D7359">
        <f>INDEX(SORT('06_MODELO_REFS'!F$26:F$3837;1;TRUE);A7359)</f>
        <v/>
      </c>
      <c r="F7359" t="n">
        <v>3540</v>
      </c>
      <c r="G7359">
        <f>(F7359-0,5)/3812</f>
        <v/>
      </c>
      <c r="H7359">
        <f>NORM.S.INV(G7359)</f>
        <v/>
      </c>
      <c r="I7359">
        <f>INDEX(SORT('07_MODELO_NPI'!F$26:F$3837;1;TRUE);F7359)</f>
        <v/>
      </c>
      <c r="K7359" t="n">
        <v>3540</v>
      </c>
      <c r="L7359">
        <f>(K7359-0,5)/3812</f>
        <v/>
      </c>
      <c r="M7359">
        <f>NORM.S.INV(L7359)</f>
        <v/>
      </c>
      <c r="N7359">
        <f>INDEX(SORT('08_MODELO_MULTIPLO'!G$31:G$3842;1;TRUE);K7359)</f>
        <v/>
      </c>
    </row>
    <row r="7360">
      <c r="A7360" t="n">
        <v>3541</v>
      </c>
      <c r="B7360">
        <f>(A7360-0,5)/3812</f>
        <v/>
      </c>
      <c r="C7360">
        <f>NORM.S.INV(B7360)</f>
        <v/>
      </c>
      <c r="D7360">
        <f>INDEX(SORT('06_MODELO_REFS'!F$26:F$3837;1;TRUE);A7360)</f>
        <v/>
      </c>
      <c r="F7360" t="n">
        <v>3541</v>
      </c>
      <c r="G7360">
        <f>(F7360-0,5)/3812</f>
        <v/>
      </c>
      <c r="H7360">
        <f>NORM.S.INV(G7360)</f>
        <v/>
      </c>
      <c r="I7360">
        <f>INDEX(SORT('07_MODELO_NPI'!F$26:F$3837;1;TRUE);F7360)</f>
        <v/>
      </c>
      <c r="K7360" t="n">
        <v>3541</v>
      </c>
      <c r="L7360">
        <f>(K7360-0,5)/3812</f>
        <v/>
      </c>
      <c r="M7360">
        <f>NORM.S.INV(L7360)</f>
        <v/>
      </c>
      <c r="N7360">
        <f>INDEX(SORT('08_MODELO_MULTIPLO'!G$31:G$3842;1;TRUE);K7360)</f>
        <v/>
      </c>
    </row>
    <row r="7361">
      <c r="A7361" t="n">
        <v>3542</v>
      </c>
      <c r="B7361">
        <f>(A7361-0,5)/3812</f>
        <v/>
      </c>
      <c r="C7361">
        <f>NORM.S.INV(B7361)</f>
        <v/>
      </c>
      <c r="D7361">
        <f>INDEX(SORT('06_MODELO_REFS'!F$26:F$3837;1;TRUE);A7361)</f>
        <v/>
      </c>
      <c r="F7361" t="n">
        <v>3542</v>
      </c>
      <c r="G7361">
        <f>(F7361-0,5)/3812</f>
        <v/>
      </c>
      <c r="H7361">
        <f>NORM.S.INV(G7361)</f>
        <v/>
      </c>
      <c r="I7361">
        <f>INDEX(SORT('07_MODELO_NPI'!F$26:F$3837;1;TRUE);F7361)</f>
        <v/>
      </c>
      <c r="K7361" t="n">
        <v>3542</v>
      </c>
      <c r="L7361">
        <f>(K7361-0,5)/3812</f>
        <v/>
      </c>
      <c r="M7361">
        <f>NORM.S.INV(L7361)</f>
        <v/>
      </c>
      <c r="N7361">
        <f>INDEX(SORT('08_MODELO_MULTIPLO'!G$31:G$3842;1;TRUE);K7361)</f>
        <v/>
      </c>
    </row>
    <row r="7362">
      <c r="A7362" t="n">
        <v>3543</v>
      </c>
      <c r="B7362">
        <f>(A7362-0,5)/3812</f>
        <v/>
      </c>
      <c r="C7362">
        <f>NORM.S.INV(B7362)</f>
        <v/>
      </c>
      <c r="D7362">
        <f>INDEX(SORT('06_MODELO_REFS'!F$26:F$3837;1;TRUE);A7362)</f>
        <v/>
      </c>
      <c r="F7362" t="n">
        <v>3543</v>
      </c>
      <c r="G7362">
        <f>(F7362-0,5)/3812</f>
        <v/>
      </c>
      <c r="H7362">
        <f>NORM.S.INV(G7362)</f>
        <v/>
      </c>
      <c r="I7362">
        <f>INDEX(SORT('07_MODELO_NPI'!F$26:F$3837;1;TRUE);F7362)</f>
        <v/>
      </c>
      <c r="K7362" t="n">
        <v>3543</v>
      </c>
      <c r="L7362">
        <f>(K7362-0,5)/3812</f>
        <v/>
      </c>
      <c r="M7362">
        <f>NORM.S.INV(L7362)</f>
        <v/>
      </c>
      <c r="N7362">
        <f>INDEX(SORT('08_MODELO_MULTIPLO'!G$31:G$3842;1;TRUE);K7362)</f>
        <v/>
      </c>
    </row>
    <row r="7363">
      <c r="A7363" t="n">
        <v>3544</v>
      </c>
      <c r="B7363">
        <f>(A7363-0,5)/3812</f>
        <v/>
      </c>
      <c r="C7363">
        <f>NORM.S.INV(B7363)</f>
        <v/>
      </c>
      <c r="D7363">
        <f>INDEX(SORT('06_MODELO_REFS'!F$26:F$3837;1;TRUE);A7363)</f>
        <v/>
      </c>
      <c r="F7363" t="n">
        <v>3544</v>
      </c>
      <c r="G7363">
        <f>(F7363-0,5)/3812</f>
        <v/>
      </c>
      <c r="H7363">
        <f>NORM.S.INV(G7363)</f>
        <v/>
      </c>
      <c r="I7363">
        <f>INDEX(SORT('07_MODELO_NPI'!F$26:F$3837;1;TRUE);F7363)</f>
        <v/>
      </c>
      <c r="K7363" t="n">
        <v>3544</v>
      </c>
      <c r="L7363">
        <f>(K7363-0,5)/3812</f>
        <v/>
      </c>
      <c r="M7363">
        <f>NORM.S.INV(L7363)</f>
        <v/>
      </c>
      <c r="N7363">
        <f>INDEX(SORT('08_MODELO_MULTIPLO'!G$31:G$3842;1;TRUE);K7363)</f>
        <v/>
      </c>
    </row>
    <row r="7364">
      <c r="A7364" t="n">
        <v>3545</v>
      </c>
      <c r="B7364">
        <f>(A7364-0,5)/3812</f>
        <v/>
      </c>
      <c r="C7364">
        <f>NORM.S.INV(B7364)</f>
        <v/>
      </c>
      <c r="D7364">
        <f>INDEX(SORT('06_MODELO_REFS'!F$26:F$3837;1;TRUE);A7364)</f>
        <v/>
      </c>
      <c r="F7364" t="n">
        <v>3545</v>
      </c>
      <c r="G7364">
        <f>(F7364-0,5)/3812</f>
        <v/>
      </c>
      <c r="H7364">
        <f>NORM.S.INV(G7364)</f>
        <v/>
      </c>
      <c r="I7364">
        <f>INDEX(SORT('07_MODELO_NPI'!F$26:F$3837;1;TRUE);F7364)</f>
        <v/>
      </c>
      <c r="K7364" t="n">
        <v>3545</v>
      </c>
      <c r="L7364">
        <f>(K7364-0,5)/3812</f>
        <v/>
      </c>
      <c r="M7364">
        <f>NORM.S.INV(L7364)</f>
        <v/>
      </c>
      <c r="N7364">
        <f>INDEX(SORT('08_MODELO_MULTIPLO'!G$31:G$3842;1;TRUE);K7364)</f>
        <v/>
      </c>
    </row>
    <row r="7365">
      <c r="A7365" t="n">
        <v>3546</v>
      </c>
      <c r="B7365">
        <f>(A7365-0,5)/3812</f>
        <v/>
      </c>
      <c r="C7365">
        <f>NORM.S.INV(B7365)</f>
        <v/>
      </c>
      <c r="D7365">
        <f>INDEX(SORT('06_MODELO_REFS'!F$26:F$3837;1;TRUE);A7365)</f>
        <v/>
      </c>
      <c r="F7365" t="n">
        <v>3546</v>
      </c>
      <c r="G7365">
        <f>(F7365-0,5)/3812</f>
        <v/>
      </c>
      <c r="H7365">
        <f>NORM.S.INV(G7365)</f>
        <v/>
      </c>
      <c r="I7365">
        <f>INDEX(SORT('07_MODELO_NPI'!F$26:F$3837;1;TRUE);F7365)</f>
        <v/>
      </c>
      <c r="K7365" t="n">
        <v>3546</v>
      </c>
      <c r="L7365">
        <f>(K7365-0,5)/3812</f>
        <v/>
      </c>
      <c r="M7365">
        <f>NORM.S.INV(L7365)</f>
        <v/>
      </c>
      <c r="N7365">
        <f>INDEX(SORT('08_MODELO_MULTIPLO'!G$31:G$3842;1;TRUE);K7365)</f>
        <v/>
      </c>
    </row>
    <row r="7366">
      <c r="A7366" t="n">
        <v>3547</v>
      </c>
      <c r="B7366">
        <f>(A7366-0,5)/3812</f>
        <v/>
      </c>
      <c r="C7366">
        <f>NORM.S.INV(B7366)</f>
        <v/>
      </c>
      <c r="D7366">
        <f>INDEX(SORT('06_MODELO_REFS'!F$26:F$3837;1;TRUE);A7366)</f>
        <v/>
      </c>
      <c r="F7366" t="n">
        <v>3547</v>
      </c>
      <c r="G7366">
        <f>(F7366-0,5)/3812</f>
        <v/>
      </c>
      <c r="H7366">
        <f>NORM.S.INV(G7366)</f>
        <v/>
      </c>
      <c r="I7366">
        <f>INDEX(SORT('07_MODELO_NPI'!F$26:F$3837;1;TRUE);F7366)</f>
        <v/>
      </c>
      <c r="K7366" t="n">
        <v>3547</v>
      </c>
      <c r="L7366">
        <f>(K7366-0,5)/3812</f>
        <v/>
      </c>
      <c r="M7366">
        <f>NORM.S.INV(L7366)</f>
        <v/>
      </c>
      <c r="N7366">
        <f>INDEX(SORT('08_MODELO_MULTIPLO'!G$31:G$3842;1;TRUE);K7366)</f>
        <v/>
      </c>
    </row>
    <row r="7367">
      <c r="A7367" t="n">
        <v>3548</v>
      </c>
      <c r="B7367">
        <f>(A7367-0,5)/3812</f>
        <v/>
      </c>
      <c r="C7367">
        <f>NORM.S.INV(B7367)</f>
        <v/>
      </c>
      <c r="D7367">
        <f>INDEX(SORT('06_MODELO_REFS'!F$26:F$3837;1;TRUE);A7367)</f>
        <v/>
      </c>
      <c r="F7367" t="n">
        <v>3548</v>
      </c>
      <c r="G7367">
        <f>(F7367-0,5)/3812</f>
        <v/>
      </c>
      <c r="H7367">
        <f>NORM.S.INV(G7367)</f>
        <v/>
      </c>
      <c r="I7367">
        <f>INDEX(SORT('07_MODELO_NPI'!F$26:F$3837;1;TRUE);F7367)</f>
        <v/>
      </c>
      <c r="K7367" t="n">
        <v>3548</v>
      </c>
      <c r="L7367">
        <f>(K7367-0,5)/3812</f>
        <v/>
      </c>
      <c r="M7367">
        <f>NORM.S.INV(L7367)</f>
        <v/>
      </c>
      <c r="N7367">
        <f>INDEX(SORT('08_MODELO_MULTIPLO'!G$31:G$3842;1;TRUE);K7367)</f>
        <v/>
      </c>
    </row>
    <row r="7368">
      <c r="A7368" t="n">
        <v>3549</v>
      </c>
      <c r="B7368">
        <f>(A7368-0,5)/3812</f>
        <v/>
      </c>
      <c r="C7368">
        <f>NORM.S.INV(B7368)</f>
        <v/>
      </c>
      <c r="D7368">
        <f>INDEX(SORT('06_MODELO_REFS'!F$26:F$3837;1;TRUE);A7368)</f>
        <v/>
      </c>
      <c r="F7368" t="n">
        <v>3549</v>
      </c>
      <c r="G7368">
        <f>(F7368-0,5)/3812</f>
        <v/>
      </c>
      <c r="H7368">
        <f>NORM.S.INV(G7368)</f>
        <v/>
      </c>
      <c r="I7368">
        <f>INDEX(SORT('07_MODELO_NPI'!F$26:F$3837;1;TRUE);F7368)</f>
        <v/>
      </c>
      <c r="K7368" t="n">
        <v>3549</v>
      </c>
      <c r="L7368">
        <f>(K7368-0,5)/3812</f>
        <v/>
      </c>
      <c r="M7368">
        <f>NORM.S.INV(L7368)</f>
        <v/>
      </c>
      <c r="N7368">
        <f>INDEX(SORT('08_MODELO_MULTIPLO'!G$31:G$3842;1;TRUE);K7368)</f>
        <v/>
      </c>
    </row>
    <row r="7369">
      <c r="A7369" t="n">
        <v>3550</v>
      </c>
      <c r="B7369">
        <f>(A7369-0,5)/3812</f>
        <v/>
      </c>
      <c r="C7369">
        <f>NORM.S.INV(B7369)</f>
        <v/>
      </c>
      <c r="D7369">
        <f>INDEX(SORT('06_MODELO_REFS'!F$26:F$3837;1;TRUE);A7369)</f>
        <v/>
      </c>
      <c r="F7369" t="n">
        <v>3550</v>
      </c>
      <c r="G7369">
        <f>(F7369-0,5)/3812</f>
        <v/>
      </c>
      <c r="H7369">
        <f>NORM.S.INV(G7369)</f>
        <v/>
      </c>
      <c r="I7369">
        <f>INDEX(SORT('07_MODELO_NPI'!F$26:F$3837;1;TRUE);F7369)</f>
        <v/>
      </c>
      <c r="K7369" t="n">
        <v>3550</v>
      </c>
      <c r="L7369">
        <f>(K7369-0,5)/3812</f>
        <v/>
      </c>
      <c r="M7369">
        <f>NORM.S.INV(L7369)</f>
        <v/>
      </c>
      <c r="N7369">
        <f>INDEX(SORT('08_MODELO_MULTIPLO'!G$31:G$3842;1;TRUE);K7369)</f>
        <v/>
      </c>
    </row>
    <row r="7370">
      <c r="A7370" t="n">
        <v>3551</v>
      </c>
      <c r="B7370">
        <f>(A7370-0,5)/3812</f>
        <v/>
      </c>
      <c r="C7370">
        <f>NORM.S.INV(B7370)</f>
        <v/>
      </c>
      <c r="D7370">
        <f>INDEX(SORT('06_MODELO_REFS'!F$26:F$3837;1;TRUE);A7370)</f>
        <v/>
      </c>
      <c r="F7370" t="n">
        <v>3551</v>
      </c>
      <c r="G7370">
        <f>(F7370-0,5)/3812</f>
        <v/>
      </c>
      <c r="H7370">
        <f>NORM.S.INV(G7370)</f>
        <v/>
      </c>
      <c r="I7370">
        <f>INDEX(SORT('07_MODELO_NPI'!F$26:F$3837;1;TRUE);F7370)</f>
        <v/>
      </c>
      <c r="K7370" t="n">
        <v>3551</v>
      </c>
      <c r="L7370">
        <f>(K7370-0,5)/3812</f>
        <v/>
      </c>
      <c r="M7370">
        <f>NORM.S.INV(L7370)</f>
        <v/>
      </c>
      <c r="N7370">
        <f>INDEX(SORT('08_MODELO_MULTIPLO'!G$31:G$3842;1;TRUE);K7370)</f>
        <v/>
      </c>
    </row>
    <row r="7371">
      <c r="A7371" t="n">
        <v>3552</v>
      </c>
      <c r="B7371">
        <f>(A7371-0,5)/3812</f>
        <v/>
      </c>
      <c r="C7371">
        <f>NORM.S.INV(B7371)</f>
        <v/>
      </c>
      <c r="D7371">
        <f>INDEX(SORT('06_MODELO_REFS'!F$26:F$3837;1;TRUE);A7371)</f>
        <v/>
      </c>
      <c r="F7371" t="n">
        <v>3552</v>
      </c>
      <c r="G7371">
        <f>(F7371-0,5)/3812</f>
        <v/>
      </c>
      <c r="H7371">
        <f>NORM.S.INV(G7371)</f>
        <v/>
      </c>
      <c r="I7371">
        <f>INDEX(SORT('07_MODELO_NPI'!F$26:F$3837;1;TRUE);F7371)</f>
        <v/>
      </c>
      <c r="K7371" t="n">
        <v>3552</v>
      </c>
      <c r="L7371">
        <f>(K7371-0,5)/3812</f>
        <v/>
      </c>
      <c r="M7371">
        <f>NORM.S.INV(L7371)</f>
        <v/>
      </c>
      <c r="N7371">
        <f>INDEX(SORT('08_MODELO_MULTIPLO'!G$31:G$3842;1;TRUE);K7371)</f>
        <v/>
      </c>
    </row>
    <row r="7372">
      <c r="A7372" t="n">
        <v>3553</v>
      </c>
      <c r="B7372">
        <f>(A7372-0,5)/3812</f>
        <v/>
      </c>
      <c r="C7372">
        <f>NORM.S.INV(B7372)</f>
        <v/>
      </c>
      <c r="D7372">
        <f>INDEX(SORT('06_MODELO_REFS'!F$26:F$3837;1;TRUE);A7372)</f>
        <v/>
      </c>
      <c r="F7372" t="n">
        <v>3553</v>
      </c>
      <c r="G7372">
        <f>(F7372-0,5)/3812</f>
        <v/>
      </c>
      <c r="H7372">
        <f>NORM.S.INV(G7372)</f>
        <v/>
      </c>
      <c r="I7372">
        <f>INDEX(SORT('07_MODELO_NPI'!F$26:F$3837;1;TRUE);F7372)</f>
        <v/>
      </c>
      <c r="K7372" t="n">
        <v>3553</v>
      </c>
      <c r="L7372">
        <f>(K7372-0,5)/3812</f>
        <v/>
      </c>
      <c r="M7372">
        <f>NORM.S.INV(L7372)</f>
        <v/>
      </c>
      <c r="N7372">
        <f>INDEX(SORT('08_MODELO_MULTIPLO'!G$31:G$3842;1;TRUE);K7372)</f>
        <v/>
      </c>
    </row>
    <row r="7373">
      <c r="A7373" t="n">
        <v>3554</v>
      </c>
      <c r="B7373">
        <f>(A7373-0,5)/3812</f>
        <v/>
      </c>
      <c r="C7373">
        <f>NORM.S.INV(B7373)</f>
        <v/>
      </c>
      <c r="D7373">
        <f>INDEX(SORT('06_MODELO_REFS'!F$26:F$3837;1;TRUE);A7373)</f>
        <v/>
      </c>
      <c r="F7373" t="n">
        <v>3554</v>
      </c>
      <c r="G7373">
        <f>(F7373-0,5)/3812</f>
        <v/>
      </c>
      <c r="H7373">
        <f>NORM.S.INV(G7373)</f>
        <v/>
      </c>
      <c r="I7373">
        <f>INDEX(SORT('07_MODELO_NPI'!F$26:F$3837;1;TRUE);F7373)</f>
        <v/>
      </c>
      <c r="K7373" t="n">
        <v>3554</v>
      </c>
      <c r="L7373">
        <f>(K7373-0,5)/3812</f>
        <v/>
      </c>
      <c r="M7373">
        <f>NORM.S.INV(L7373)</f>
        <v/>
      </c>
      <c r="N7373">
        <f>INDEX(SORT('08_MODELO_MULTIPLO'!G$31:G$3842;1;TRUE);K7373)</f>
        <v/>
      </c>
    </row>
    <row r="7374">
      <c r="A7374" t="n">
        <v>3555</v>
      </c>
      <c r="B7374">
        <f>(A7374-0,5)/3812</f>
        <v/>
      </c>
      <c r="C7374">
        <f>NORM.S.INV(B7374)</f>
        <v/>
      </c>
      <c r="D7374">
        <f>INDEX(SORT('06_MODELO_REFS'!F$26:F$3837;1;TRUE);A7374)</f>
        <v/>
      </c>
      <c r="F7374" t="n">
        <v>3555</v>
      </c>
      <c r="G7374">
        <f>(F7374-0,5)/3812</f>
        <v/>
      </c>
      <c r="H7374">
        <f>NORM.S.INV(G7374)</f>
        <v/>
      </c>
      <c r="I7374">
        <f>INDEX(SORT('07_MODELO_NPI'!F$26:F$3837;1;TRUE);F7374)</f>
        <v/>
      </c>
      <c r="K7374" t="n">
        <v>3555</v>
      </c>
      <c r="L7374">
        <f>(K7374-0,5)/3812</f>
        <v/>
      </c>
      <c r="M7374">
        <f>NORM.S.INV(L7374)</f>
        <v/>
      </c>
      <c r="N7374">
        <f>INDEX(SORT('08_MODELO_MULTIPLO'!G$31:G$3842;1;TRUE);K7374)</f>
        <v/>
      </c>
    </row>
    <row r="7375">
      <c r="A7375" t="n">
        <v>3556</v>
      </c>
      <c r="B7375">
        <f>(A7375-0,5)/3812</f>
        <v/>
      </c>
      <c r="C7375">
        <f>NORM.S.INV(B7375)</f>
        <v/>
      </c>
      <c r="D7375">
        <f>INDEX(SORT('06_MODELO_REFS'!F$26:F$3837;1;TRUE);A7375)</f>
        <v/>
      </c>
      <c r="F7375" t="n">
        <v>3556</v>
      </c>
      <c r="G7375">
        <f>(F7375-0,5)/3812</f>
        <v/>
      </c>
      <c r="H7375">
        <f>NORM.S.INV(G7375)</f>
        <v/>
      </c>
      <c r="I7375">
        <f>INDEX(SORT('07_MODELO_NPI'!F$26:F$3837;1;TRUE);F7375)</f>
        <v/>
      </c>
      <c r="K7375" t="n">
        <v>3556</v>
      </c>
      <c r="L7375">
        <f>(K7375-0,5)/3812</f>
        <v/>
      </c>
      <c r="M7375">
        <f>NORM.S.INV(L7375)</f>
        <v/>
      </c>
      <c r="N7375">
        <f>INDEX(SORT('08_MODELO_MULTIPLO'!G$31:G$3842;1;TRUE);K7375)</f>
        <v/>
      </c>
    </row>
    <row r="7376">
      <c r="A7376" t="n">
        <v>3557</v>
      </c>
      <c r="B7376">
        <f>(A7376-0,5)/3812</f>
        <v/>
      </c>
      <c r="C7376">
        <f>NORM.S.INV(B7376)</f>
        <v/>
      </c>
      <c r="D7376">
        <f>INDEX(SORT('06_MODELO_REFS'!F$26:F$3837;1;TRUE);A7376)</f>
        <v/>
      </c>
      <c r="F7376" t="n">
        <v>3557</v>
      </c>
      <c r="G7376">
        <f>(F7376-0,5)/3812</f>
        <v/>
      </c>
      <c r="H7376">
        <f>NORM.S.INV(G7376)</f>
        <v/>
      </c>
      <c r="I7376">
        <f>INDEX(SORT('07_MODELO_NPI'!F$26:F$3837;1;TRUE);F7376)</f>
        <v/>
      </c>
      <c r="K7376" t="n">
        <v>3557</v>
      </c>
      <c r="L7376">
        <f>(K7376-0,5)/3812</f>
        <v/>
      </c>
      <c r="M7376">
        <f>NORM.S.INV(L7376)</f>
        <v/>
      </c>
      <c r="N7376">
        <f>INDEX(SORT('08_MODELO_MULTIPLO'!G$31:G$3842;1;TRUE);K7376)</f>
        <v/>
      </c>
    </row>
    <row r="7377">
      <c r="A7377" t="n">
        <v>3558</v>
      </c>
      <c r="B7377">
        <f>(A7377-0,5)/3812</f>
        <v/>
      </c>
      <c r="C7377">
        <f>NORM.S.INV(B7377)</f>
        <v/>
      </c>
      <c r="D7377">
        <f>INDEX(SORT('06_MODELO_REFS'!F$26:F$3837;1;TRUE);A7377)</f>
        <v/>
      </c>
      <c r="F7377" t="n">
        <v>3558</v>
      </c>
      <c r="G7377">
        <f>(F7377-0,5)/3812</f>
        <v/>
      </c>
      <c r="H7377">
        <f>NORM.S.INV(G7377)</f>
        <v/>
      </c>
      <c r="I7377">
        <f>INDEX(SORT('07_MODELO_NPI'!F$26:F$3837;1;TRUE);F7377)</f>
        <v/>
      </c>
      <c r="K7377" t="n">
        <v>3558</v>
      </c>
      <c r="L7377">
        <f>(K7377-0,5)/3812</f>
        <v/>
      </c>
      <c r="M7377">
        <f>NORM.S.INV(L7377)</f>
        <v/>
      </c>
      <c r="N7377">
        <f>INDEX(SORT('08_MODELO_MULTIPLO'!G$31:G$3842;1;TRUE);K7377)</f>
        <v/>
      </c>
    </row>
    <row r="7378">
      <c r="A7378" t="n">
        <v>3559</v>
      </c>
      <c r="B7378">
        <f>(A7378-0,5)/3812</f>
        <v/>
      </c>
      <c r="C7378">
        <f>NORM.S.INV(B7378)</f>
        <v/>
      </c>
      <c r="D7378">
        <f>INDEX(SORT('06_MODELO_REFS'!F$26:F$3837;1;TRUE);A7378)</f>
        <v/>
      </c>
      <c r="F7378" t="n">
        <v>3559</v>
      </c>
      <c r="G7378">
        <f>(F7378-0,5)/3812</f>
        <v/>
      </c>
      <c r="H7378">
        <f>NORM.S.INV(G7378)</f>
        <v/>
      </c>
      <c r="I7378">
        <f>INDEX(SORT('07_MODELO_NPI'!F$26:F$3837;1;TRUE);F7378)</f>
        <v/>
      </c>
      <c r="K7378" t="n">
        <v>3559</v>
      </c>
      <c r="L7378">
        <f>(K7378-0,5)/3812</f>
        <v/>
      </c>
      <c r="M7378">
        <f>NORM.S.INV(L7378)</f>
        <v/>
      </c>
      <c r="N7378">
        <f>INDEX(SORT('08_MODELO_MULTIPLO'!G$31:G$3842;1;TRUE);K7378)</f>
        <v/>
      </c>
    </row>
    <row r="7379">
      <c r="A7379" t="n">
        <v>3560</v>
      </c>
      <c r="B7379">
        <f>(A7379-0,5)/3812</f>
        <v/>
      </c>
      <c r="C7379">
        <f>NORM.S.INV(B7379)</f>
        <v/>
      </c>
      <c r="D7379">
        <f>INDEX(SORT('06_MODELO_REFS'!F$26:F$3837;1;TRUE);A7379)</f>
        <v/>
      </c>
      <c r="F7379" t="n">
        <v>3560</v>
      </c>
      <c r="G7379">
        <f>(F7379-0,5)/3812</f>
        <v/>
      </c>
      <c r="H7379">
        <f>NORM.S.INV(G7379)</f>
        <v/>
      </c>
      <c r="I7379">
        <f>INDEX(SORT('07_MODELO_NPI'!F$26:F$3837;1;TRUE);F7379)</f>
        <v/>
      </c>
      <c r="K7379" t="n">
        <v>3560</v>
      </c>
      <c r="L7379">
        <f>(K7379-0,5)/3812</f>
        <v/>
      </c>
      <c r="M7379">
        <f>NORM.S.INV(L7379)</f>
        <v/>
      </c>
      <c r="N7379">
        <f>INDEX(SORT('08_MODELO_MULTIPLO'!G$31:G$3842;1;TRUE);K7379)</f>
        <v/>
      </c>
    </row>
    <row r="7380">
      <c r="A7380" t="n">
        <v>3561</v>
      </c>
      <c r="B7380">
        <f>(A7380-0,5)/3812</f>
        <v/>
      </c>
      <c r="C7380">
        <f>NORM.S.INV(B7380)</f>
        <v/>
      </c>
      <c r="D7380">
        <f>INDEX(SORT('06_MODELO_REFS'!F$26:F$3837;1;TRUE);A7380)</f>
        <v/>
      </c>
      <c r="F7380" t="n">
        <v>3561</v>
      </c>
      <c r="G7380">
        <f>(F7380-0,5)/3812</f>
        <v/>
      </c>
      <c r="H7380">
        <f>NORM.S.INV(G7380)</f>
        <v/>
      </c>
      <c r="I7380">
        <f>INDEX(SORT('07_MODELO_NPI'!F$26:F$3837;1;TRUE);F7380)</f>
        <v/>
      </c>
      <c r="K7380" t="n">
        <v>3561</v>
      </c>
      <c r="L7380">
        <f>(K7380-0,5)/3812</f>
        <v/>
      </c>
      <c r="M7380">
        <f>NORM.S.INV(L7380)</f>
        <v/>
      </c>
      <c r="N7380">
        <f>INDEX(SORT('08_MODELO_MULTIPLO'!G$31:G$3842;1;TRUE);K7380)</f>
        <v/>
      </c>
    </row>
    <row r="7381">
      <c r="A7381" t="n">
        <v>3562</v>
      </c>
      <c r="B7381">
        <f>(A7381-0,5)/3812</f>
        <v/>
      </c>
      <c r="C7381">
        <f>NORM.S.INV(B7381)</f>
        <v/>
      </c>
      <c r="D7381">
        <f>INDEX(SORT('06_MODELO_REFS'!F$26:F$3837;1;TRUE);A7381)</f>
        <v/>
      </c>
      <c r="F7381" t="n">
        <v>3562</v>
      </c>
      <c r="G7381">
        <f>(F7381-0,5)/3812</f>
        <v/>
      </c>
      <c r="H7381">
        <f>NORM.S.INV(G7381)</f>
        <v/>
      </c>
      <c r="I7381">
        <f>INDEX(SORT('07_MODELO_NPI'!F$26:F$3837;1;TRUE);F7381)</f>
        <v/>
      </c>
      <c r="K7381" t="n">
        <v>3562</v>
      </c>
      <c r="L7381">
        <f>(K7381-0,5)/3812</f>
        <v/>
      </c>
      <c r="M7381">
        <f>NORM.S.INV(L7381)</f>
        <v/>
      </c>
      <c r="N7381">
        <f>INDEX(SORT('08_MODELO_MULTIPLO'!G$31:G$3842;1;TRUE);K7381)</f>
        <v/>
      </c>
    </row>
    <row r="7382">
      <c r="A7382" t="n">
        <v>3563</v>
      </c>
      <c r="B7382">
        <f>(A7382-0,5)/3812</f>
        <v/>
      </c>
      <c r="C7382">
        <f>NORM.S.INV(B7382)</f>
        <v/>
      </c>
      <c r="D7382">
        <f>INDEX(SORT('06_MODELO_REFS'!F$26:F$3837;1;TRUE);A7382)</f>
        <v/>
      </c>
      <c r="F7382" t="n">
        <v>3563</v>
      </c>
      <c r="G7382">
        <f>(F7382-0,5)/3812</f>
        <v/>
      </c>
      <c r="H7382">
        <f>NORM.S.INV(G7382)</f>
        <v/>
      </c>
      <c r="I7382">
        <f>INDEX(SORT('07_MODELO_NPI'!F$26:F$3837;1;TRUE);F7382)</f>
        <v/>
      </c>
      <c r="K7382" t="n">
        <v>3563</v>
      </c>
      <c r="L7382">
        <f>(K7382-0,5)/3812</f>
        <v/>
      </c>
      <c r="M7382">
        <f>NORM.S.INV(L7382)</f>
        <v/>
      </c>
      <c r="N7382">
        <f>INDEX(SORT('08_MODELO_MULTIPLO'!G$31:G$3842;1;TRUE);K7382)</f>
        <v/>
      </c>
    </row>
    <row r="7383">
      <c r="A7383" t="n">
        <v>3564</v>
      </c>
      <c r="B7383">
        <f>(A7383-0,5)/3812</f>
        <v/>
      </c>
      <c r="C7383">
        <f>NORM.S.INV(B7383)</f>
        <v/>
      </c>
      <c r="D7383">
        <f>INDEX(SORT('06_MODELO_REFS'!F$26:F$3837;1;TRUE);A7383)</f>
        <v/>
      </c>
      <c r="F7383" t="n">
        <v>3564</v>
      </c>
      <c r="G7383">
        <f>(F7383-0,5)/3812</f>
        <v/>
      </c>
      <c r="H7383">
        <f>NORM.S.INV(G7383)</f>
        <v/>
      </c>
      <c r="I7383">
        <f>INDEX(SORT('07_MODELO_NPI'!F$26:F$3837;1;TRUE);F7383)</f>
        <v/>
      </c>
      <c r="K7383" t="n">
        <v>3564</v>
      </c>
      <c r="L7383">
        <f>(K7383-0,5)/3812</f>
        <v/>
      </c>
      <c r="M7383">
        <f>NORM.S.INV(L7383)</f>
        <v/>
      </c>
      <c r="N7383">
        <f>INDEX(SORT('08_MODELO_MULTIPLO'!G$31:G$3842;1;TRUE);K7383)</f>
        <v/>
      </c>
    </row>
    <row r="7384">
      <c r="A7384" t="n">
        <v>3565</v>
      </c>
      <c r="B7384">
        <f>(A7384-0,5)/3812</f>
        <v/>
      </c>
      <c r="C7384">
        <f>NORM.S.INV(B7384)</f>
        <v/>
      </c>
      <c r="D7384">
        <f>INDEX(SORT('06_MODELO_REFS'!F$26:F$3837;1;TRUE);A7384)</f>
        <v/>
      </c>
      <c r="F7384" t="n">
        <v>3565</v>
      </c>
      <c r="G7384">
        <f>(F7384-0,5)/3812</f>
        <v/>
      </c>
      <c r="H7384">
        <f>NORM.S.INV(G7384)</f>
        <v/>
      </c>
      <c r="I7384">
        <f>INDEX(SORT('07_MODELO_NPI'!F$26:F$3837;1;TRUE);F7384)</f>
        <v/>
      </c>
      <c r="K7384" t="n">
        <v>3565</v>
      </c>
      <c r="L7384">
        <f>(K7384-0,5)/3812</f>
        <v/>
      </c>
      <c r="M7384">
        <f>NORM.S.INV(L7384)</f>
        <v/>
      </c>
      <c r="N7384">
        <f>INDEX(SORT('08_MODELO_MULTIPLO'!G$31:G$3842;1;TRUE);K7384)</f>
        <v/>
      </c>
    </row>
    <row r="7385">
      <c r="A7385" t="n">
        <v>3566</v>
      </c>
      <c r="B7385">
        <f>(A7385-0,5)/3812</f>
        <v/>
      </c>
      <c r="C7385">
        <f>NORM.S.INV(B7385)</f>
        <v/>
      </c>
      <c r="D7385">
        <f>INDEX(SORT('06_MODELO_REFS'!F$26:F$3837;1;TRUE);A7385)</f>
        <v/>
      </c>
      <c r="F7385" t="n">
        <v>3566</v>
      </c>
      <c r="G7385">
        <f>(F7385-0,5)/3812</f>
        <v/>
      </c>
      <c r="H7385">
        <f>NORM.S.INV(G7385)</f>
        <v/>
      </c>
      <c r="I7385">
        <f>INDEX(SORT('07_MODELO_NPI'!F$26:F$3837;1;TRUE);F7385)</f>
        <v/>
      </c>
      <c r="K7385" t="n">
        <v>3566</v>
      </c>
      <c r="L7385">
        <f>(K7385-0,5)/3812</f>
        <v/>
      </c>
      <c r="M7385">
        <f>NORM.S.INV(L7385)</f>
        <v/>
      </c>
      <c r="N7385">
        <f>INDEX(SORT('08_MODELO_MULTIPLO'!G$31:G$3842;1;TRUE);K7385)</f>
        <v/>
      </c>
    </row>
    <row r="7386">
      <c r="A7386" t="n">
        <v>3567</v>
      </c>
      <c r="B7386">
        <f>(A7386-0,5)/3812</f>
        <v/>
      </c>
      <c r="C7386">
        <f>NORM.S.INV(B7386)</f>
        <v/>
      </c>
      <c r="D7386">
        <f>INDEX(SORT('06_MODELO_REFS'!F$26:F$3837;1;TRUE);A7386)</f>
        <v/>
      </c>
      <c r="F7386" t="n">
        <v>3567</v>
      </c>
      <c r="G7386">
        <f>(F7386-0,5)/3812</f>
        <v/>
      </c>
      <c r="H7386">
        <f>NORM.S.INV(G7386)</f>
        <v/>
      </c>
      <c r="I7386">
        <f>INDEX(SORT('07_MODELO_NPI'!F$26:F$3837;1;TRUE);F7386)</f>
        <v/>
      </c>
      <c r="K7386" t="n">
        <v>3567</v>
      </c>
      <c r="L7386">
        <f>(K7386-0,5)/3812</f>
        <v/>
      </c>
      <c r="M7386">
        <f>NORM.S.INV(L7386)</f>
        <v/>
      </c>
      <c r="N7386">
        <f>INDEX(SORT('08_MODELO_MULTIPLO'!G$31:G$3842;1;TRUE);K7386)</f>
        <v/>
      </c>
    </row>
    <row r="7387">
      <c r="A7387" t="n">
        <v>3568</v>
      </c>
      <c r="B7387">
        <f>(A7387-0,5)/3812</f>
        <v/>
      </c>
      <c r="C7387">
        <f>NORM.S.INV(B7387)</f>
        <v/>
      </c>
      <c r="D7387">
        <f>INDEX(SORT('06_MODELO_REFS'!F$26:F$3837;1;TRUE);A7387)</f>
        <v/>
      </c>
      <c r="F7387" t="n">
        <v>3568</v>
      </c>
      <c r="G7387">
        <f>(F7387-0,5)/3812</f>
        <v/>
      </c>
      <c r="H7387">
        <f>NORM.S.INV(G7387)</f>
        <v/>
      </c>
      <c r="I7387">
        <f>INDEX(SORT('07_MODELO_NPI'!F$26:F$3837;1;TRUE);F7387)</f>
        <v/>
      </c>
      <c r="K7387" t="n">
        <v>3568</v>
      </c>
      <c r="L7387">
        <f>(K7387-0,5)/3812</f>
        <v/>
      </c>
      <c r="M7387">
        <f>NORM.S.INV(L7387)</f>
        <v/>
      </c>
      <c r="N7387">
        <f>INDEX(SORT('08_MODELO_MULTIPLO'!G$31:G$3842;1;TRUE);K7387)</f>
        <v/>
      </c>
    </row>
    <row r="7388">
      <c r="A7388" t="n">
        <v>3569</v>
      </c>
      <c r="B7388">
        <f>(A7388-0,5)/3812</f>
        <v/>
      </c>
      <c r="C7388">
        <f>NORM.S.INV(B7388)</f>
        <v/>
      </c>
      <c r="D7388">
        <f>INDEX(SORT('06_MODELO_REFS'!F$26:F$3837;1;TRUE);A7388)</f>
        <v/>
      </c>
      <c r="F7388" t="n">
        <v>3569</v>
      </c>
      <c r="G7388">
        <f>(F7388-0,5)/3812</f>
        <v/>
      </c>
      <c r="H7388">
        <f>NORM.S.INV(G7388)</f>
        <v/>
      </c>
      <c r="I7388">
        <f>INDEX(SORT('07_MODELO_NPI'!F$26:F$3837;1;TRUE);F7388)</f>
        <v/>
      </c>
      <c r="K7388" t="n">
        <v>3569</v>
      </c>
      <c r="L7388">
        <f>(K7388-0,5)/3812</f>
        <v/>
      </c>
      <c r="M7388">
        <f>NORM.S.INV(L7388)</f>
        <v/>
      </c>
      <c r="N7388">
        <f>INDEX(SORT('08_MODELO_MULTIPLO'!G$31:G$3842;1;TRUE);K7388)</f>
        <v/>
      </c>
    </row>
    <row r="7389">
      <c r="A7389" t="n">
        <v>3570</v>
      </c>
      <c r="B7389">
        <f>(A7389-0,5)/3812</f>
        <v/>
      </c>
      <c r="C7389">
        <f>NORM.S.INV(B7389)</f>
        <v/>
      </c>
      <c r="D7389">
        <f>INDEX(SORT('06_MODELO_REFS'!F$26:F$3837;1;TRUE);A7389)</f>
        <v/>
      </c>
      <c r="F7389" t="n">
        <v>3570</v>
      </c>
      <c r="G7389">
        <f>(F7389-0,5)/3812</f>
        <v/>
      </c>
      <c r="H7389">
        <f>NORM.S.INV(G7389)</f>
        <v/>
      </c>
      <c r="I7389">
        <f>INDEX(SORT('07_MODELO_NPI'!F$26:F$3837;1;TRUE);F7389)</f>
        <v/>
      </c>
      <c r="K7389" t="n">
        <v>3570</v>
      </c>
      <c r="L7389">
        <f>(K7389-0,5)/3812</f>
        <v/>
      </c>
      <c r="M7389">
        <f>NORM.S.INV(L7389)</f>
        <v/>
      </c>
      <c r="N7389">
        <f>INDEX(SORT('08_MODELO_MULTIPLO'!G$31:G$3842;1;TRUE);K7389)</f>
        <v/>
      </c>
    </row>
    <row r="7390">
      <c r="A7390" t="n">
        <v>3571</v>
      </c>
      <c r="B7390">
        <f>(A7390-0,5)/3812</f>
        <v/>
      </c>
      <c r="C7390">
        <f>NORM.S.INV(B7390)</f>
        <v/>
      </c>
      <c r="D7390">
        <f>INDEX(SORT('06_MODELO_REFS'!F$26:F$3837;1;TRUE);A7390)</f>
        <v/>
      </c>
      <c r="F7390" t="n">
        <v>3571</v>
      </c>
      <c r="G7390">
        <f>(F7390-0,5)/3812</f>
        <v/>
      </c>
      <c r="H7390">
        <f>NORM.S.INV(G7390)</f>
        <v/>
      </c>
      <c r="I7390">
        <f>INDEX(SORT('07_MODELO_NPI'!F$26:F$3837;1;TRUE);F7390)</f>
        <v/>
      </c>
      <c r="K7390" t="n">
        <v>3571</v>
      </c>
      <c r="L7390">
        <f>(K7390-0,5)/3812</f>
        <v/>
      </c>
      <c r="M7390">
        <f>NORM.S.INV(L7390)</f>
        <v/>
      </c>
      <c r="N7390">
        <f>INDEX(SORT('08_MODELO_MULTIPLO'!G$31:G$3842;1;TRUE);K7390)</f>
        <v/>
      </c>
    </row>
    <row r="7391">
      <c r="A7391" t="n">
        <v>3572</v>
      </c>
      <c r="B7391">
        <f>(A7391-0,5)/3812</f>
        <v/>
      </c>
      <c r="C7391">
        <f>NORM.S.INV(B7391)</f>
        <v/>
      </c>
      <c r="D7391">
        <f>INDEX(SORT('06_MODELO_REFS'!F$26:F$3837;1;TRUE);A7391)</f>
        <v/>
      </c>
      <c r="F7391" t="n">
        <v>3572</v>
      </c>
      <c r="G7391">
        <f>(F7391-0,5)/3812</f>
        <v/>
      </c>
      <c r="H7391">
        <f>NORM.S.INV(G7391)</f>
        <v/>
      </c>
      <c r="I7391">
        <f>INDEX(SORT('07_MODELO_NPI'!F$26:F$3837;1;TRUE);F7391)</f>
        <v/>
      </c>
      <c r="K7391" t="n">
        <v>3572</v>
      </c>
      <c r="L7391">
        <f>(K7391-0,5)/3812</f>
        <v/>
      </c>
      <c r="M7391">
        <f>NORM.S.INV(L7391)</f>
        <v/>
      </c>
      <c r="N7391">
        <f>INDEX(SORT('08_MODELO_MULTIPLO'!G$31:G$3842;1;TRUE);K7391)</f>
        <v/>
      </c>
    </row>
    <row r="7392">
      <c r="A7392" t="n">
        <v>3573</v>
      </c>
      <c r="B7392">
        <f>(A7392-0,5)/3812</f>
        <v/>
      </c>
      <c r="C7392">
        <f>NORM.S.INV(B7392)</f>
        <v/>
      </c>
      <c r="D7392">
        <f>INDEX(SORT('06_MODELO_REFS'!F$26:F$3837;1;TRUE);A7392)</f>
        <v/>
      </c>
      <c r="F7392" t="n">
        <v>3573</v>
      </c>
      <c r="G7392">
        <f>(F7392-0,5)/3812</f>
        <v/>
      </c>
      <c r="H7392">
        <f>NORM.S.INV(G7392)</f>
        <v/>
      </c>
      <c r="I7392">
        <f>INDEX(SORT('07_MODELO_NPI'!F$26:F$3837;1;TRUE);F7392)</f>
        <v/>
      </c>
      <c r="K7392" t="n">
        <v>3573</v>
      </c>
      <c r="L7392">
        <f>(K7392-0,5)/3812</f>
        <v/>
      </c>
      <c r="M7392">
        <f>NORM.S.INV(L7392)</f>
        <v/>
      </c>
      <c r="N7392">
        <f>INDEX(SORT('08_MODELO_MULTIPLO'!G$31:G$3842;1;TRUE);K7392)</f>
        <v/>
      </c>
    </row>
    <row r="7393">
      <c r="A7393" t="n">
        <v>3574</v>
      </c>
      <c r="B7393">
        <f>(A7393-0,5)/3812</f>
        <v/>
      </c>
      <c r="C7393">
        <f>NORM.S.INV(B7393)</f>
        <v/>
      </c>
      <c r="D7393">
        <f>INDEX(SORT('06_MODELO_REFS'!F$26:F$3837;1;TRUE);A7393)</f>
        <v/>
      </c>
      <c r="F7393" t="n">
        <v>3574</v>
      </c>
      <c r="G7393">
        <f>(F7393-0,5)/3812</f>
        <v/>
      </c>
      <c r="H7393">
        <f>NORM.S.INV(G7393)</f>
        <v/>
      </c>
      <c r="I7393">
        <f>INDEX(SORT('07_MODELO_NPI'!F$26:F$3837;1;TRUE);F7393)</f>
        <v/>
      </c>
      <c r="K7393" t="n">
        <v>3574</v>
      </c>
      <c r="L7393">
        <f>(K7393-0,5)/3812</f>
        <v/>
      </c>
      <c r="M7393">
        <f>NORM.S.INV(L7393)</f>
        <v/>
      </c>
      <c r="N7393">
        <f>INDEX(SORT('08_MODELO_MULTIPLO'!G$31:G$3842;1;TRUE);K7393)</f>
        <v/>
      </c>
    </row>
    <row r="7394">
      <c r="A7394" t="n">
        <v>3575</v>
      </c>
      <c r="B7394">
        <f>(A7394-0,5)/3812</f>
        <v/>
      </c>
      <c r="C7394">
        <f>NORM.S.INV(B7394)</f>
        <v/>
      </c>
      <c r="D7394">
        <f>INDEX(SORT('06_MODELO_REFS'!F$26:F$3837;1;TRUE);A7394)</f>
        <v/>
      </c>
      <c r="F7394" t="n">
        <v>3575</v>
      </c>
      <c r="G7394">
        <f>(F7394-0,5)/3812</f>
        <v/>
      </c>
      <c r="H7394">
        <f>NORM.S.INV(G7394)</f>
        <v/>
      </c>
      <c r="I7394">
        <f>INDEX(SORT('07_MODELO_NPI'!F$26:F$3837;1;TRUE);F7394)</f>
        <v/>
      </c>
      <c r="K7394" t="n">
        <v>3575</v>
      </c>
      <c r="L7394">
        <f>(K7394-0,5)/3812</f>
        <v/>
      </c>
      <c r="M7394">
        <f>NORM.S.INV(L7394)</f>
        <v/>
      </c>
      <c r="N7394">
        <f>INDEX(SORT('08_MODELO_MULTIPLO'!G$31:G$3842;1;TRUE);K7394)</f>
        <v/>
      </c>
    </row>
    <row r="7395">
      <c r="A7395" t="n">
        <v>3576</v>
      </c>
      <c r="B7395">
        <f>(A7395-0,5)/3812</f>
        <v/>
      </c>
      <c r="C7395">
        <f>NORM.S.INV(B7395)</f>
        <v/>
      </c>
      <c r="D7395">
        <f>INDEX(SORT('06_MODELO_REFS'!F$26:F$3837;1;TRUE);A7395)</f>
        <v/>
      </c>
      <c r="F7395" t="n">
        <v>3576</v>
      </c>
      <c r="G7395">
        <f>(F7395-0,5)/3812</f>
        <v/>
      </c>
      <c r="H7395">
        <f>NORM.S.INV(G7395)</f>
        <v/>
      </c>
      <c r="I7395">
        <f>INDEX(SORT('07_MODELO_NPI'!F$26:F$3837;1;TRUE);F7395)</f>
        <v/>
      </c>
      <c r="K7395" t="n">
        <v>3576</v>
      </c>
      <c r="L7395">
        <f>(K7395-0,5)/3812</f>
        <v/>
      </c>
      <c r="M7395">
        <f>NORM.S.INV(L7395)</f>
        <v/>
      </c>
      <c r="N7395">
        <f>INDEX(SORT('08_MODELO_MULTIPLO'!G$31:G$3842;1;TRUE);K7395)</f>
        <v/>
      </c>
    </row>
    <row r="7396">
      <c r="A7396" t="n">
        <v>3577</v>
      </c>
      <c r="B7396">
        <f>(A7396-0,5)/3812</f>
        <v/>
      </c>
      <c r="C7396">
        <f>NORM.S.INV(B7396)</f>
        <v/>
      </c>
      <c r="D7396">
        <f>INDEX(SORT('06_MODELO_REFS'!F$26:F$3837;1;TRUE);A7396)</f>
        <v/>
      </c>
      <c r="F7396" t="n">
        <v>3577</v>
      </c>
      <c r="G7396">
        <f>(F7396-0,5)/3812</f>
        <v/>
      </c>
      <c r="H7396">
        <f>NORM.S.INV(G7396)</f>
        <v/>
      </c>
      <c r="I7396">
        <f>INDEX(SORT('07_MODELO_NPI'!F$26:F$3837;1;TRUE);F7396)</f>
        <v/>
      </c>
      <c r="K7396" t="n">
        <v>3577</v>
      </c>
      <c r="L7396">
        <f>(K7396-0,5)/3812</f>
        <v/>
      </c>
      <c r="M7396">
        <f>NORM.S.INV(L7396)</f>
        <v/>
      </c>
      <c r="N7396">
        <f>INDEX(SORT('08_MODELO_MULTIPLO'!G$31:G$3842;1;TRUE);K7396)</f>
        <v/>
      </c>
    </row>
    <row r="7397">
      <c r="A7397" t="n">
        <v>3578</v>
      </c>
      <c r="B7397">
        <f>(A7397-0,5)/3812</f>
        <v/>
      </c>
      <c r="C7397">
        <f>NORM.S.INV(B7397)</f>
        <v/>
      </c>
      <c r="D7397">
        <f>INDEX(SORT('06_MODELO_REFS'!F$26:F$3837;1;TRUE);A7397)</f>
        <v/>
      </c>
      <c r="F7397" t="n">
        <v>3578</v>
      </c>
      <c r="G7397">
        <f>(F7397-0,5)/3812</f>
        <v/>
      </c>
      <c r="H7397">
        <f>NORM.S.INV(G7397)</f>
        <v/>
      </c>
      <c r="I7397">
        <f>INDEX(SORT('07_MODELO_NPI'!F$26:F$3837;1;TRUE);F7397)</f>
        <v/>
      </c>
      <c r="K7397" t="n">
        <v>3578</v>
      </c>
      <c r="L7397">
        <f>(K7397-0,5)/3812</f>
        <v/>
      </c>
      <c r="M7397">
        <f>NORM.S.INV(L7397)</f>
        <v/>
      </c>
      <c r="N7397">
        <f>INDEX(SORT('08_MODELO_MULTIPLO'!G$31:G$3842;1;TRUE);K7397)</f>
        <v/>
      </c>
    </row>
    <row r="7398">
      <c r="A7398" t="n">
        <v>3579</v>
      </c>
      <c r="B7398">
        <f>(A7398-0,5)/3812</f>
        <v/>
      </c>
      <c r="C7398">
        <f>NORM.S.INV(B7398)</f>
        <v/>
      </c>
      <c r="D7398">
        <f>INDEX(SORT('06_MODELO_REFS'!F$26:F$3837;1;TRUE);A7398)</f>
        <v/>
      </c>
      <c r="F7398" t="n">
        <v>3579</v>
      </c>
      <c r="G7398">
        <f>(F7398-0,5)/3812</f>
        <v/>
      </c>
      <c r="H7398">
        <f>NORM.S.INV(G7398)</f>
        <v/>
      </c>
      <c r="I7398">
        <f>INDEX(SORT('07_MODELO_NPI'!F$26:F$3837;1;TRUE);F7398)</f>
        <v/>
      </c>
      <c r="K7398" t="n">
        <v>3579</v>
      </c>
      <c r="L7398">
        <f>(K7398-0,5)/3812</f>
        <v/>
      </c>
      <c r="M7398">
        <f>NORM.S.INV(L7398)</f>
        <v/>
      </c>
      <c r="N7398">
        <f>INDEX(SORT('08_MODELO_MULTIPLO'!G$31:G$3842;1;TRUE);K7398)</f>
        <v/>
      </c>
    </row>
    <row r="7399">
      <c r="A7399" t="n">
        <v>3580</v>
      </c>
      <c r="B7399">
        <f>(A7399-0,5)/3812</f>
        <v/>
      </c>
      <c r="C7399">
        <f>NORM.S.INV(B7399)</f>
        <v/>
      </c>
      <c r="D7399">
        <f>INDEX(SORT('06_MODELO_REFS'!F$26:F$3837;1;TRUE);A7399)</f>
        <v/>
      </c>
      <c r="F7399" t="n">
        <v>3580</v>
      </c>
      <c r="G7399">
        <f>(F7399-0,5)/3812</f>
        <v/>
      </c>
      <c r="H7399">
        <f>NORM.S.INV(G7399)</f>
        <v/>
      </c>
      <c r="I7399">
        <f>INDEX(SORT('07_MODELO_NPI'!F$26:F$3837;1;TRUE);F7399)</f>
        <v/>
      </c>
      <c r="K7399" t="n">
        <v>3580</v>
      </c>
      <c r="L7399">
        <f>(K7399-0,5)/3812</f>
        <v/>
      </c>
      <c r="M7399">
        <f>NORM.S.INV(L7399)</f>
        <v/>
      </c>
      <c r="N7399">
        <f>INDEX(SORT('08_MODELO_MULTIPLO'!G$31:G$3842;1;TRUE);K7399)</f>
        <v/>
      </c>
    </row>
    <row r="7400">
      <c r="A7400" t="n">
        <v>3581</v>
      </c>
      <c r="B7400">
        <f>(A7400-0,5)/3812</f>
        <v/>
      </c>
      <c r="C7400">
        <f>NORM.S.INV(B7400)</f>
        <v/>
      </c>
      <c r="D7400">
        <f>INDEX(SORT('06_MODELO_REFS'!F$26:F$3837;1;TRUE);A7400)</f>
        <v/>
      </c>
      <c r="F7400" t="n">
        <v>3581</v>
      </c>
      <c r="G7400">
        <f>(F7400-0,5)/3812</f>
        <v/>
      </c>
      <c r="H7400">
        <f>NORM.S.INV(G7400)</f>
        <v/>
      </c>
      <c r="I7400">
        <f>INDEX(SORT('07_MODELO_NPI'!F$26:F$3837;1;TRUE);F7400)</f>
        <v/>
      </c>
      <c r="K7400" t="n">
        <v>3581</v>
      </c>
      <c r="L7400">
        <f>(K7400-0,5)/3812</f>
        <v/>
      </c>
      <c r="M7400">
        <f>NORM.S.INV(L7400)</f>
        <v/>
      </c>
      <c r="N7400">
        <f>INDEX(SORT('08_MODELO_MULTIPLO'!G$31:G$3842;1;TRUE);K7400)</f>
        <v/>
      </c>
    </row>
    <row r="7401">
      <c r="A7401" t="n">
        <v>3582</v>
      </c>
      <c r="B7401">
        <f>(A7401-0,5)/3812</f>
        <v/>
      </c>
      <c r="C7401">
        <f>NORM.S.INV(B7401)</f>
        <v/>
      </c>
      <c r="D7401">
        <f>INDEX(SORT('06_MODELO_REFS'!F$26:F$3837;1;TRUE);A7401)</f>
        <v/>
      </c>
      <c r="F7401" t="n">
        <v>3582</v>
      </c>
      <c r="G7401">
        <f>(F7401-0,5)/3812</f>
        <v/>
      </c>
      <c r="H7401">
        <f>NORM.S.INV(G7401)</f>
        <v/>
      </c>
      <c r="I7401">
        <f>INDEX(SORT('07_MODELO_NPI'!F$26:F$3837;1;TRUE);F7401)</f>
        <v/>
      </c>
      <c r="K7401" t="n">
        <v>3582</v>
      </c>
      <c r="L7401">
        <f>(K7401-0,5)/3812</f>
        <v/>
      </c>
      <c r="M7401">
        <f>NORM.S.INV(L7401)</f>
        <v/>
      </c>
      <c r="N7401">
        <f>INDEX(SORT('08_MODELO_MULTIPLO'!G$31:G$3842;1;TRUE);K7401)</f>
        <v/>
      </c>
    </row>
    <row r="7402">
      <c r="A7402" t="n">
        <v>3583</v>
      </c>
      <c r="B7402">
        <f>(A7402-0,5)/3812</f>
        <v/>
      </c>
      <c r="C7402">
        <f>NORM.S.INV(B7402)</f>
        <v/>
      </c>
      <c r="D7402">
        <f>INDEX(SORT('06_MODELO_REFS'!F$26:F$3837;1;TRUE);A7402)</f>
        <v/>
      </c>
      <c r="F7402" t="n">
        <v>3583</v>
      </c>
      <c r="G7402">
        <f>(F7402-0,5)/3812</f>
        <v/>
      </c>
      <c r="H7402">
        <f>NORM.S.INV(G7402)</f>
        <v/>
      </c>
      <c r="I7402">
        <f>INDEX(SORT('07_MODELO_NPI'!F$26:F$3837;1;TRUE);F7402)</f>
        <v/>
      </c>
      <c r="K7402" t="n">
        <v>3583</v>
      </c>
      <c r="L7402">
        <f>(K7402-0,5)/3812</f>
        <v/>
      </c>
      <c r="M7402">
        <f>NORM.S.INV(L7402)</f>
        <v/>
      </c>
      <c r="N7402">
        <f>INDEX(SORT('08_MODELO_MULTIPLO'!G$31:G$3842;1;TRUE);K7402)</f>
        <v/>
      </c>
    </row>
    <row r="7403">
      <c r="A7403" t="n">
        <v>3584</v>
      </c>
      <c r="B7403">
        <f>(A7403-0,5)/3812</f>
        <v/>
      </c>
      <c r="C7403">
        <f>NORM.S.INV(B7403)</f>
        <v/>
      </c>
      <c r="D7403">
        <f>INDEX(SORT('06_MODELO_REFS'!F$26:F$3837;1;TRUE);A7403)</f>
        <v/>
      </c>
      <c r="F7403" t="n">
        <v>3584</v>
      </c>
      <c r="G7403">
        <f>(F7403-0,5)/3812</f>
        <v/>
      </c>
      <c r="H7403">
        <f>NORM.S.INV(G7403)</f>
        <v/>
      </c>
      <c r="I7403">
        <f>INDEX(SORT('07_MODELO_NPI'!F$26:F$3837;1;TRUE);F7403)</f>
        <v/>
      </c>
      <c r="K7403" t="n">
        <v>3584</v>
      </c>
      <c r="L7403">
        <f>(K7403-0,5)/3812</f>
        <v/>
      </c>
      <c r="M7403">
        <f>NORM.S.INV(L7403)</f>
        <v/>
      </c>
      <c r="N7403">
        <f>INDEX(SORT('08_MODELO_MULTIPLO'!G$31:G$3842;1;TRUE);K7403)</f>
        <v/>
      </c>
    </row>
    <row r="7404">
      <c r="A7404" t="n">
        <v>3585</v>
      </c>
      <c r="B7404">
        <f>(A7404-0,5)/3812</f>
        <v/>
      </c>
      <c r="C7404">
        <f>NORM.S.INV(B7404)</f>
        <v/>
      </c>
      <c r="D7404">
        <f>INDEX(SORT('06_MODELO_REFS'!F$26:F$3837;1;TRUE);A7404)</f>
        <v/>
      </c>
      <c r="F7404" t="n">
        <v>3585</v>
      </c>
      <c r="G7404">
        <f>(F7404-0,5)/3812</f>
        <v/>
      </c>
      <c r="H7404">
        <f>NORM.S.INV(G7404)</f>
        <v/>
      </c>
      <c r="I7404">
        <f>INDEX(SORT('07_MODELO_NPI'!F$26:F$3837;1;TRUE);F7404)</f>
        <v/>
      </c>
      <c r="K7404" t="n">
        <v>3585</v>
      </c>
      <c r="L7404">
        <f>(K7404-0,5)/3812</f>
        <v/>
      </c>
      <c r="M7404">
        <f>NORM.S.INV(L7404)</f>
        <v/>
      </c>
      <c r="N7404">
        <f>INDEX(SORT('08_MODELO_MULTIPLO'!G$31:G$3842;1;TRUE);K7404)</f>
        <v/>
      </c>
    </row>
    <row r="7405">
      <c r="A7405" t="n">
        <v>3586</v>
      </c>
      <c r="B7405">
        <f>(A7405-0,5)/3812</f>
        <v/>
      </c>
      <c r="C7405">
        <f>NORM.S.INV(B7405)</f>
        <v/>
      </c>
      <c r="D7405">
        <f>INDEX(SORT('06_MODELO_REFS'!F$26:F$3837;1;TRUE);A7405)</f>
        <v/>
      </c>
      <c r="F7405" t="n">
        <v>3586</v>
      </c>
      <c r="G7405">
        <f>(F7405-0,5)/3812</f>
        <v/>
      </c>
      <c r="H7405">
        <f>NORM.S.INV(G7405)</f>
        <v/>
      </c>
      <c r="I7405">
        <f>INDEX(SORT('07_MODELO_NPI'!F$26:F$3837;1;TRUE);F7405)</f>
        <v/>
      </c>
      <c r="K7405" t="n">
        <v>3586</v>
      </c>
      <c r="L7405">
        <f>(K7405-0,5)/3812</f>
        <v/>
      </c>
      <c r="M7405">
        <f>NORM.S.INV(L7405)</f>
        <v/>
      </c>
      <c r="N7405">
        <f>INDEX(SORT('08_MODELO_MULTIPLO'!G$31:G$3842;1;TRUE);K7405)</f>
        <v/>
      </c>
    </row>
    <row r="7406">
      <c r="A7406" t="n">
        <v>3587</v>
      </c>
      <c r="B7406">
        <f>(A7406-0,5)/3812</f>
        <v/>
      </c>
      <c r="C7406">
        <f>NORM.S.INV(B7406)</f>
        <v/>
      </c>
      <c r="D7406">
        <f>INDEX(SORT('06_MODELO_REFS'!F$26:F$3837;1;TRUE);A7406)</f>
        <v/>
      </c>
      <c r="F7406" t="n">
        <v>3587</v>
      </c>
      <c r="G7406">
        <f>(F7406-0,5)/3812</f>
        <v/>
      </c>
      <c r="H7406">
        <f>NORM.S.INV(G7406)</f>
        <v/>
      </c>
      <c r="I7406">
        <f>INDEX(SORT('07_MODELO_NPI'!F$26:F$3837;1;TRUE);F7406)</f>
        <v/>
      </c>
      <c r="K7406" t="n">
        <v>3587</v>
      </c>
      <c r="L7406">
        <f>(K7406-0,5)/3812</f>
        <v/>
      </c>
      <c r="M7406">
        <f>NORM.S.INV(L7406)</f>
        <v/>
      </c>
      <c r="N7406">
        <f>INDEX(SORT('08_MODELO_MULTIPLO'!G$31:G$3842;1;TRUE);K7406)</f>
        <v/>
      </c>
    </row>
    <row r="7407">
      <c r="A7407" t="n">
        <v>3588</v>
      </c>
      <c r="B7407">
        <f>(A7407-0,5)/3812</f>
        <v/>
      </c>
      <c r="C7407">
        <f>NORM.S.INV(B7407)</f>
        <v/>
      </c>
      <c r="D7407">
        <f>INDEX(SORT('06_MODELO_REFS'!F$26:F$3837;1;TRUE);A7407)</f>
        <v/>
      </c>
      <c r="F7407" t="n">
        <v>3588</v>
      </c>
      <c r="G7407">
        <f>(F7407-0,5)/3812</f>
        <v/>
      </c>
      <c r="H7407">
        <f>NORM.S.INV(G7407)</f>
        <v/>
      </c>
      <c r="I7407">
        <f>INDEX(SORT('07_MODELO_NPI'!F$26:F$3837;1;TRUE);F7407)</f>
        <v/>
      </c>
      <c r="K7407" t="n">
        <v>3588</v>
      </c>
      <c r="L7407">
        <f>(K7407-0,5)/3812</f>
        <v/>
      </c>
      <c r="M7407">
        <f>NORM.S.INV(L7407)</f>
        <v/>
      </c>
      <c r="N7407">
        <f>INDEX(SORT('08_MODELO_MULTIPLO'!G$31:G$3842;1;TRUE);K7407)</f>
        <v/>
      </c>
    </row>
    <row r="7408">
      <c r="A7408" t="n">
        <v>3589</v>
      </c>
      <c r="B7408">
        <f>(A7408-0,5)/3812</f>
        <v/>
      </c>
      <c r="C7408">
        <f>NORM.S.INV(B7408)</f>
        <v/>
      </c>
      <c r="D7408">
        <f>INDEX(SORT('06_MODELO_REFS'!F$26:F$3837;1;TRUE);A7408)</f>
        <v/>
      </c>
      <c r="F7408" t="n">
        <v>3589</v>
      </c>
      <c r="G7408">
        <f>(F7408-0,5)/3812</f>
        <v/>
      </c>
      <c r="H7408">
        <f>NORM.S.INV(G7408)</f>
        <v/>
      </c>
      <c r="I7408">
        <f>INDEX(SORT('07_MODELO_NPI'!F$26:F$3837;1;TRUE);F7408)</f>
        <v/>
      </c>
      <c r="K7408" t="n">
        <v>3589</v>
      </c>
      <c r="L7408">
        <f>(K7408-0,5)/3812</f>
        <v/>
      </c>
      <c r="M7408">
        <f>NORM.S.INV(L7408)</f>
        <v/>
      </c>
      <c r="N7408">
        <f>INDEX(SORT('08_MODELO_MULTIPLO'!G$31:G$3842;1;TRUE);K7408)</f>
        <v/>
      </c>
    </row>
    <row r="7409">
      <c r="A7409" t="n">
        <v>3590</v>
      </c>
      <c r="B7409">
        <f>(A7409-0,5)/3812</f>
        <v/>
      </c>
      <c r="C7409">
        <f>NORM.S.INV(B7409)</f>
        <v/>
      </c>
      <c r="D7409">
        <f>INDEX(SORT('06_MODELO_REFS'!F$26:F$3837;1;TRUE);A7409)</f>
        <v/>
      </c>
      <c r="F7409" t="n">
        <v>3590</v>
      </c>
      <c r="G7409">
        <f>(F7409-0,5)/3812</f>
        <v/>
      </c>
      <c r="H7409">
        <f>NORM.S.INV(G7409)</f>
        <v/>
      </c>
      <c r="I7409">
        <f>INDEX(SORT('07_MODELO_NPI'!F$26:F$3837;1;TRUE);F7409)</f>
        <v/>
      </c>
      <c r="K7409" t="n">
        <v>3590</v>
      </c>
      <c r="L7409">
        <f>(K7409-0,5)/3812</f>
        <v/>
      </c>
      <c r="M7409">
        <f>NORM.S.INV(L7409)</f>
        <v/>
      </c>
      <c r="N7409">
        <f>INDEX(SORT('08_MODELO_MULTIPLO'!G$31:G$3842;1;TRUE);K7409)</f>
        <v/>
      </c>
    </row>
    <row r="7410">
      <c r="A7410" t="n">
        <v>3591</v>
      </c>
      <c r="B7410">
        <f>(A7410-0,5)/3812</f>
        <v/>
      </c>
      <c r="C7410">
        <f>NORM.S.INV(B7410)</f>
        <v/>
      </c>
      <c r="D7410">
        <f>INDEX(SORT('06_MODELO_REFS'!F$26:F$3837;1;TRUE);A7410)</f>
        <v/>
      </c>
      <c r="F7410" t="n">
        <v>3591</v>
      </c>
      <c r="G7410">
        <f>(F7410-0,5)/3812</f>
        <v/>
      </c>
      <c r="H7410">
        <f>NORM.S.INV(G7410)</f>
        <v/>
      </c>
      <c r="I7410">
        <f>INDEX(SORT('07_MODELO_NPI'!F$26:F$3837;1;TRUE);F7410)</f>
        <v/>
      </c>
      <c r="K7410" t="n">
        <v>3591</v>
      </c>
      <c r="L7410">
        <f>(K7410-0,5)/3812</f>
        <v/>
      </c>
      <c r="M7410">
        <f>NORM.S.INV(L7410)</f>
        <v/>
      </c>
      <c r="N7410">
        <f>INDEX(SORT('08_MODELO_MULTIPLO'!G$31:G$3842;1;TRUE);K7410)</f>
        <v/>
      </c>
    </row>
    <row r="7411">
      <c r="A7411" t="n">
        <v>3592</v>
      </c>
      <c r="B7411">
        <f>(A7411-0,5)/3812</f>
        <v/>
      </c>
      <c r="C7411">
        <f>NORM.S.INV(B7411)</f>
        <v/>
      </c>
      <c r="D7411">
        <f>INDEX(SORT('06_MODELO_REFS'!F$26:F$3837;1;TRUE);A7411)</f>
        <v/>
      </c>
      <c r="F7411" t="n">
        <v>3592</v>
      </c>
      <c r="G7411">
        <f>(F7411-0,5)/3812</f>
        <v/>
      </c>
      <c r="H7411">
        <f>NORM.S.INV(G7411)</f>
        <v/>
      </c>
      <c r="I7411">
        <f>INDEX(SORT('07_MODELO_NPI'!F$26:F$3837;1;TRUE);F7411)</f>
        <v/>
      </c>
      <c r="K7411" t="n">
        <v>3592</v>
      </c>
      <c r="L7411">
        <f>(K7411-0,5)/3812</f>
        <v/>
      </c>
      <c r="M7411">
        <f>NORM.S.INV(L7411)</f>
        <v/>
      </c>
      <c r="N7411">
        <f>INDEX(SORT('08_MODELO_MULTIPLO'!G$31:G$3842;1;TRUE);K7411)</f>
        <v/>
      </c>
    </row>
    <row r="7412">
      <c r="A7412" t="n">
        <v>3593</v>
      </c>
      <c r="B7412">
        <f>(A7412-0,5)/3812</f>
        <v/>
      </c>
      <c r="C7412">
        <f>NORM.S.INV(B7412)</f>
        <v/>
      </c>
      <c r="D7412">
        <f>INDEX(SORT('06_MODELO_REFS'!F$26:F$3837;1;TRUE);A7412)</f>
        <v/>
      </c>
      <c r="F7412" t="n">
        <v>3593</v>
      </c>
      <c r="G7412">
        <f>(F7412-0,5)/3812</f>
        <v/>
      </c>
      <c r="H7412">
        <f>NORM.S.INV(G7412)</f>
        <v/>
      </c>
      <c r="I7412">
        <f>INDEX(SORT('07_MODELO_NPI'!F$26:F$3837;1;TRUE);F7412)</f>
        <v/>
      </c>
      <c r="K7412" t="n">
        <v>3593</v>
      </c>
      <c r="L7412">
        <f>(K7412-0,5)/3812</f>
        <v/>
      </c>
      <c r="M7412">
        <f>NORM.S.INV(L7412)</f>
        <v/>
      </c>
      <c r="N7412">
        <f>INDEX(SORT('08_MODELO_MULTIPLO'!G$31:G$3842;1;TRUE);K7412)</f>
        <v/>
      </c>
    </row>
    <row r="7413">
      <c r="A7413" t="n">
        <v>3594</v>
      </c>
      <c r="B7413">
        <f>(A7413-0,5)/3812</f>
        <v/>
      </c>
      <c r="C7413">
        <f>NORM.S.INV(B7413)</f>
        <v/>
      </c>
      <c r="D7413">
        <f>INDEX(SORT('06_MODELO_REFS'!F$26:F$3837;1;TRUE);A7413)</f>
        <v/>
      </c>
      <c r="F7413" t="n">
        <v>3594</v>
      </c>
      <c r="G7413">
        <f>(F7413-0,5)/3812</f>
        <v/>
      </c>
      <c r="H7413">
        <f>NORM.S.INV(G7413)</f>
        <v/>
      </c>
      <c r="I7413">
        <f>INDEX(SORT('07_MODELO_NPI'!F$26:F$3837;1;TRUE);F7413)</f>
        <v/>
      </c>
      <c r="K7413" t="n">
        <v>3594</v>
      </c>
      <c r="L7413">
        <f>(K7413-0,5)/3812</f>
        <v/>
      </c>
      <c r="M7413">
        <f>NORM.S.INV(L7413)</f>
        <v/>
      </c>
      <c r="N7413">
        <f>INDEX(SORT('08_MODELO_MULTIPLO'!G$31:G$3842;1;TRUE);K7413)</f>
        <v/>
      </c>
    </row>
    <row r="7414">
      <c r="A7414" t="n">
        <v>3595</v>
      </c>
      <c r="B7414">
        <f>(A7414-0,5)/3812</f>
        <v/>
      </c>
      <c r="C7414">
        <f>NORM.S.INV(B7414)</f>
        <v/>
      </c>
      <c r="D7414">
        <f>INDEX(SORT('06_MODELO_REFS'!F$26:F$3837;1;TRUE);A7414)</f>
        <v/>
      </c>
      <c r="F7414" t="n">
        <v>3595</v>
      </c>
      <c r="G7414">
        <f>(F7414-0,5)/3812</f>
        <v/>
      </c>
      <c r="H7414">
        <f>NORM.S.INV(G7414)</f>
        <v/>
      </c>
      <c r="I7414">
        <f>INDEX(SORT('07_MODELO_NPI'!F$26:F$3837;1;TRUE);F7414)</f>
        <v/>
      </c>
      <c r="K7414" t="n">
        <v>3595</v>
      </c>
      <c r="L7414">
        <f>(K7414-0,5)/3812</f>
        <v/>
      </c>
      <c r="M7414">
        <f>NORM.S.INV(L7414)</f>
        <v/>
      </c>
      <c r="N7414">
        <f>INDEX(SORT('08_MODELO_MULTIPLO'!G$31:G$3842;1;TRUE);K7414)</f>
        <v/>
      </c>
    </row>
    <row r="7415">
      <c r="A7415" t="n">
        <v>3596</v>
      </c>
      <c r="B7415">
        <f>(A7415-0,5)/3812</f>
        <v/>
      </c>
      <c r="C7415">
        <f>NORM.S.INV(B7415)</f>
        <v/>
      </c>
      <c r="D7415">
        <f>INDEX(SORT('06_MODELO_REFS'!F$26:F$3837;1;TRUE);A7415)</f>
        <v/>
      </c>
      <c r="F7415" t="n">
        <v>3596</v>
      </c>
      <c r="G7415">
        <f>(F7415-0,5)/3812</f>
        <v/>
      </c>
      <c r="H7415">
        <f>NORM.S.INV(G7415)</f>
        <v/>
      </c>
      <c r="I7415">
        <f>INDEX(SORT('07_MODELO_NPI'!F$26:F$3837;1;TRUE);F7415)</f>
        <v/>
      </c>
      <c r="K7415" t="n">
        <v>3596</v>
      </c>
      <c r="L7415">
        <f>(K7415-0,5)/3812</f>
        <v/>
      </c>
      <c r="M7415">
        <f>NORM.S.INV(L7415)</f>
        <v/>
      </c>
      <c r="N7415">
        <f>INDEX(SORT('08_MODELO_MULTIPLO'!G$31:G$3842;1;TRUE);K7415)</f>
        <v/>
      </c>
    </row>
    <row r="7416">
      <c r="A7416" t="n">
        <v>3597</v>
      </c>
      <c r="B7416">
        <f>(A7416-0,5)/3812</f>
        <v/>
      </c>
      <c r="C7416">
        <f>NORM.S.INV(B7416)</f>
        <v/>
      </c>
      <c r="D7416">
        <f>INDEX(SORT('06_MODELO_REFS'!F$26:F$3837;1;TRUE);A7416)</f>
        <v/>
      </c>
      <c r="F7416" t="n">
        <v>3597</v>
      </c>
      <c r="G7416">
        <f>(F7416-0,5)/3812</f>
        <v/>
      </c>
      <c r="H7416">
        <f>NORM.S.INV(G7416)</f>
        <v/>
      </c>
      <c r="I7416">
        <f>INDEX(SORT('07_MODELO_NPI'!F$26:F$3837;1;TRUE);F7416)</f>
        <v/>
      </c>
      <c r="K7416" t="n">
        <v>3597</v>
      </c>
      <c r="L7416">
        <f>(K7416-0,5)/3812</f>
        <v/>
      </c>
      <c r="M7416">
        <f>NORM.S.INV(L7416)</f>
        <v/>
      </c>
      <c r="N7416">
        <f>INDEX(SORT('08_MODELO_MULTIPLO'!G$31:G$3842;1;TRUE);K7416)</f>
        <v/>
      </c>
    </row>
    <row r="7417">
      <c r="A7417" t="n">
        <v>3598</v>
      </c>
      <c r="B7417">
        <f>(A7417-0,5)/3812</f>
        <v/>
      </c>
      <c r="C7417">
        <f>NORM.S.INV(B7417)</f>
        <v/>
      </c>
      <c r="D7417">
        <f>INDEX(SORT('06_MODELO_REFS'!F$26:F$3837;1;TRUE);A7417)</f>
        <v/>
      </c>
      <c r="F7417" t="n">
        <v>3598</v>
      </c>
      <c r="G7417">
        <f>(F7417-0,5)/3812</f>
        <v/>
      </c>
      <c r="H7417">
        <f>NORM.S.INV(G7417)</f>
        <v/>
      </c>
      <c r="I7417">
        <f>INDEX(SORT('07_MODELO_NPI'!F$26:F$3837;1;TRUE);F7417)</f>
        <v/>
      </c>
      <c r="K7417" t="n">
        <v>3598</v>
      </c>
      <c r="L7417">
        <f>(K7417-0,5)/3812</f>
        <v/>
      </c>
      <c r="M7417">
        <f>NORM.S.INV(L7417)</f>
        <v/>
      </c>
      <c r="N7417">
        <f>INDEX(SORT('08_MODELO_MULTIPLO'!G$31:G$3842;1;TRUE);K7417)</f>
        <v/>
      </c>
    </row>
    <row r="7418">
      <c r="A7418" t="n">
        <v>3599</v>
      </c>
      <c r="B7418">
        <f>(A7418-0,5)/3812</f>
        <v/>
      </c>
      <c r="C7418">
        <f>NORM.S.INV(B7418)</f>
        <v/>
      </c>
      <c r="D7418">
        <f>INDEX(SORT('06_MODELO_REFS'!F$26:F$3837;1;TRUE);A7418)</f>
        <v/>
      </c>
      <c r="F7418" t="n">
        <v>3599</v>
      </c>
      <c r="G7418">
        <f>(F7418-0,5)/3812</f>
        <v/>
      </c>
      <c r="H7418">
        <f>NORM.S.INV(G7418)</f>
        <v/>
      </c>
      <c r="I7418">
        <f>INDEX(SORT('07_MODELO_NPI'!F$26:F$3837;1;TRUE);F7418)</f>
        <v/>
      </c>
      <c r="K7418" t="n">
        <v>3599</v>
      </c>
      <c r="L7418">
        <f>(K7418-0,5)/3812</f>
        <v/>
      </c>
      <c r="M7418">
        <f>NORM.S.INV(L7418)</f>
        <v/>
      </c>
      <c r="N7418">
        <f>INDEX(SORT('08_MODELO_MULTIPLO'!G$31:G$3842;1;TRUE);K7418)</f>
        <v/>
      </c>
    </row>
    <row r="7419">
      <c r="A7419" t="n">
        <v>3600</v>
      </c>
      <c r="B7419">
        <f>(A7419-0,5)/3812</f>
        <v/>
      </c>
      <c r="C7419">
        <f>NORM.S.INV(B7419)</f>
        <v/>
      </c>
      <c r="D7419">
        <f>INDEX(SORT('06_MODELO_REFS'!F$26:F$3837;1;TRUE);A7419)</f>
        <v/>
      </c>
      <c r="F7419" t="n">
        <v>3600</v>
      </c>
      <c r="G7419">
        <f>(F7419-0,5)/3812</f>
        <v/>
      </c>
      <c r="H7419">
        <f>NORM.S.INV(G7419)</f>
        <v/>
      </c>
      <c r="I7419">
        <f>INDEX(SORT('07_MODELO_NPI'!F$26:F$3837;1;TRUE);F7419)</f>
        <v/>
      </c>
      <c r="K7419" t="n">
        <v>3600</v>
      </c>
      <c r="L7419">
        <f>(K7419-0,5)/3812</f>
        <v/>
      </c>
      <c r="M7419">
        <f>NORM.S.INV(L7419)</f>
        <v/>
      </c>
      <c r="N7419">
        <f>INDEX(SORT('08_MODELO_MULTIPLO'!G$31:G$3842;1;TRUE);K7419)</f>
        <v/>
      </c>
    </row>
    <row r="7420">
      <c r="A7420" t="n">
        <v>3601</v>
      </c>
      <c r="B7420">
        <f>(A7420-0,5)/3812</f>
        <v/>
      </c>
      <c r="C7420">
        <f>NORM.S.INV(B7420)</f>
        <v/>
      </c>
      <c r="D7420">
        <f>INDEX(SORT('06_MODELO_REFS'!F$26:F$3837;1;TRUE);A7420)</f>
        <v/>
      </c>
      <c r="F7420" t="n">
        <v>3601</v>
      </c>
      <c r="G7420">
        <f>(F7420-0,5)/3812</f>
        <v/>
      </c>
      <c r="H7420">
        <f>NORM.S.INV(G7420)</f>
        <v/>
      </c>
      <c r="I7420">
        <f>INDEX(SORT('07_MODELO_NPI'!F$26:F$3837;1;TRUE);F7420)</f>
        <v/>
      </c>
      <c r="K7420" t="n">
        <v>3601</v>
      </c>
      <c r="L7420">
        <f>(K7420-0,5)/3812</f>
        <v/>
      </c>
      <c r="M7420">
        <f>NORM.S.INV(L7420)</f>
        <v/>
      </c>
      <c r="N7420">
        <f>INDEX(SORT('08_MODELO_MULTIPLO'!G$31:G$3842;1;TRUE);K7420)</f>
        <v/>
      </c>
    </row>
    <row r="7421">
      <c r="A7421" t="n">
        <v>3602</v>
      </c>
      <c r="B7421">
        <f>(A7421-0,5)/3812</f>
        <v/>
      </c>
      <c r="C7421">
        <f>NORM.S.INV(B7421)</f>
        <v/>
      </c>
      <c r="D7421">
        <f>INDEX(SORT('06_MODELO_REFS'!F$26:F$3837;1;TRUE);A7421)</f>
        <v/>
      </c>
      <c r="F7421" t="n">
        <v>3602</v>
      </c>
      <c r="G7421">
        <f>(F7421-0,5)/3812</f>
        <v/>
      </c>
      <c r="H7421">
        <f>NORM.S.INV(G7421)</f>
        <v/>
      </c>
      <c r="I7421">
        <f>INDEX(SORT('07_MODELO_NPI'!F$26:F$3837;1;TRUE);F7421)</f>
        <v/>
      </c>
      <c r="K7421" t="n">
        <v>3602</v>
      </c>
      <c r="L7421">
        <f>(K7421-0,5)/3812</f>
        <v/>
      </c>
      <c r="M7421">
        <f>NORM.S.INV(L7421)</f>
        <v/>
      </c>
      <c r="N7421">
        <f>INDEX(SORT('08_MODELO_MULTIPLO'!G$31:G$3842;1;TRUE);K7421)</f>
        <v/>
      </c>
    </row>
    <row r="7422">
      <c r="A7422" t="n">
        <v>3603</v>
      </c>
      <c r="B7422">
        <f>(A7422-0,5)/3812</f>
        <v/>
      </c>
      <c r="C7422">
        <f>NORM.S.INV(B7422)</f>
        <v/>
      </c>
      <c r="D7422">
        <f>INDEX(SORT('06_MODELO_REFS'!F$26:F$3837;1;TRUE);A7422)</f>
        <v/>
      </c>
      <c r="F7422" t="n">
        <v>3603</v>
      </c>
      <c r="G7422">
        <f>(F7422-0,5)/3812</f>
        <v/>
      </c>
      <c r="H7422">
        <f>NORM.S.INV(G7422)</f>
        <v/>
      </c>
      <c r="I7422">
        <f>INDEX(SORT('07_MODELO_NPI'!F$26:F$3837;1;TRUE);F7422)</f>
        <v/>
      </c>
      <c r="K7422" t="n">
        <v>3603</v>
      </c>
      <c r="L7422">
        <f>(K7422-0,5)/3812</f>
        <v/>
      </c>
      <c r="M7422">
        <f>NORM.S.INV(L7422)</f>
        <v/>
      </c>
      <c r="N7422">
        <f>INDEX(SORT('08_MODELO_MULTIPLO'!G$31:G$3842;1;TRUE);K7422)</f>
        <v/>
      </c>
    </row>
    <row r="7423">
      <c r="A7423" t="n">
        <v>3604</v>
      </c>
      <c r="B7423">
        <f>(A7423-0,5)/3812</f>
        <v/>
      </c>
      <c r="C7423">
        <f>NORM.S.INV(B7423)</f>
        <v/>
      </c>
      <c r="D7423">
        <f>INDEX(SORT('06_MODELO_REFS'!F$26:F$3837;1;TRUE);A7423)</f>
        <v/>
      </c>
      <c r="F7423" t="n">
        <v>3604</v>
      </c>
      <c r="G7423">
        <f>(F7423-0,5)/3812</f>
        <v/>
      </c>
      <c r="H7423">
        <f>NORM.S.INV(G7423)</f>
        <v/>
      </c>
      <c r="I7423">
        <f>INDEX(SORT('07_MODELO_NPI'!F$26:F$3837;1;TRUE);F7423)</f>
        <v/>
      </c>
      <c r="K7423" t="n">
        <v>3604</v>
      </c>
      <c r="L7423">
        <f>(K7423-0,5)/3812</f>
        <v/>
      </c>
      <c r="M7423">
        <f>NORM.S.INV(L7423)</f>
        <v/>
      </c>
      <c r="N7423">
        <f>INDEX(SORT('08_MODELO_MULTIPLO'!G$31:G$3842;1;TRUE);K7423)</f>
        <v/>
      </c>
    </row>
    <row r="7424">
      <c r="A7424" t="n">
        <v>3605</v>
      </c>
      <c r="B7424">
        <f>(A7424-0,5)/3812</f>
        <v/>
      </c>
      <c r="C7424">
        <f>NORM.S.INV(B7424)</f>
        <v/>
      </c>
      <c r="D7424">
        <f>INDEX(SORT('06_MODELO_REFS'!F$26:F$3837;1;TRUE);A7424)</f>
        <v/>
      </c>
      <c r="F7424" t="n">
        <v>3605</v>
      </c>
      <c r="G7424">
        <f>(F7424-0,5)/3812</f>
        <v/>
      </c>
      <c r="H7424">
        <f>NORM.S.INV(G7424)</f>
        <v/>
      </c>
      <c r="I7424">
        <f>INDEX(SORT('07_MODELO_NPI'!F$26:F$3837;1;TRUE);F7424)</f>
        <v/>
      </c>
      <c r="K7424" t="n">
        <v>3605</v>
      </c>
      <c r="L7424">
        <f>(K7424-0,5)/3812</f>
        <v/>
      </c>
      <c r="M7424">
        <f>NORM.S.INV(L7424)</f>
        <v/>
      </c>
      <c r="N7424">
        <f>INDEX(SORT('08_MODELO_MULTIPLO'!G$31:G$3842;1;TRUE);K7424)</f>
        <v/>
      </c>
    </row>
    <row r="7425">
      <c r="A7425" t="n">
        <v>3606</v>
      </c>
      <c r="B7425">
        <f>(A7425-0,5)/3812</f>
        <v/>
      </c>
      <c r="C7425">
        <f>NORM.S.INV(B7425)</f>
        <v/>
      </c>
      <c r="D7425">
        <f>INDEX(SORT('06_MODELO_REFS'!F$26:F$3837;1;TRUE);A7425)</f>
        <v/>
      </c>
      <c r="F7425" t="n">
        <v>3606</v>
      </c>
      <c r="G7425">
        <f>(F7425-0,5)/3812</f>
        <v/>
      </c>
      <c r="H7425">
        <f>NORM.S.INV(G7425)</f>
        <v/>
      </c>
      <c r="I7425">
        <f>INDEX(SORT('07_MODELO_NPI'!F$26:F$3837;1;TRUE);F7425)</f>
        <v/>
      </c>
      <c r="K7425" t="n">
        <v>3606</v>
      </c>
      <c r="L7425">
        <f>(K7425-0,5)/3812</f>
        <v/>
      </c>
      <c r="M7425">
        <f>NORM.S.INV(L7425)</f>
        <v/>
      </c>
      <c r="N7425">
        <f>INDEX(SORT('08_MODELO_MULTIPLO'!G$31:G$3842;1;TRUE);K7425)</f>
        <v/>
      </c>
    </row>
    <row r="7426">
      <c r="A7426" t="n">
        <v>3607</v>
      </c>
      <c r="B7426">
        <f>(A7426-0,5)/3812</f>
        <v/>
      </c>
      <c r="C7426">
        <f>NORM.S.INV(B7426)</f>
        <v/>
      </c>
      <c r="D7426">
        <f>INDEX(SORT('06_MODELO_REFS'!F$26:F$3837;1;TRUE);A7426)</f>
        <v/>
      </c>
      <c r="F7426" t="n">
        <v>3607</v>
      </c>
      <c r="G7426">
        <f>(F7426-0,5)/3812</f>
        <v/>
      </c>
      <c r="H7426">
        <f>NORM.S.INV(G7426)</f>
        <v/>
      </c>
      <c r="I7426">
        <f>INDEX(SORT('07_MODELO_NPI'!F$26:F$3837;1;TRUE);F7426)</f>
        <v/>
      </c>
      <c r="K7426" t="n">
        <v>3607</v>
      </c>
      <c r="L7426">
        <f>(K7426-0,5)/3812</f>
        <v/>
      </c>
      <c r="M7426">
        <f>NORM.S.INV(L7426)</f>
        <v/>
      </c>
      <c r="N7426">
        <f>INDEX(SORT('08_MODELO_MULTIPLO'!G$31:G$3842;1;TRUE);K7426)</f>
        <v/>
      </c>
    </row>
    <row r="7427">
      <c r="A7427" t="n">
        <v>3608</v>
      </c>
      <c r="B7427">
        <f>(A7427-0,5)/3812</f>
        <v/>
      </c>
      <c r="C7427">
        <f>NORM.S.INV(B7427)</f>
        <v/>
      </c>
      <c r="D7427">
        <f>INDEX(SORT('06_MODELO_REFS'!F$26:F$3837;1;TRUE);A7427)</f>
        <v/>
      </c>
      <c r="F7427" t="n">
        <v>3608</v>
      </c>
      <c r="G7427">
        <f>(F7427-0,5)/3812</f>
        <v/>
      </c>
      <c r="H7427">
        <f>NORM.S.INV(G7427)</f>
        <v/>
      </c>
      <c r="I7427">
        <f>INDEX(SORT('07_MODELO_NPI'!F$26:F$3837;1;TRUE);F7427)</f>
        <v/>
      </c>
      <c r="K7427" t="n">
        <v>3608</v>
      </c>
      <c r="L7427">
        <f>(K7427-0,5)/3812</f>
        <v/>
      </c>
      <c r="M7427">
        <f>NORM.S.INV(L7427)</f>
        <v/>
      </c>
      <c r="N7427">
        <f>INDEX(SORT('08_MODELO_MULTIPLO'!G$31:G$3842;1;TRUE);K7427)</f>
        <v/>
      </c>
    </row>
    <row r="7428">
      <c r="A7428" t="n">
        <v>3609</v>
      </c>
      <c r="B7428">
        <f>(A7428-0,5)/3812</f>
        <v/>
      </c>
      <c r="C7428">
        <f>NORM.S.INV(B7428)</f>
        <v/>
      </c>
      <c r="D7428">
        <f>INDEX(SORT('06_MODELO_REFS'!F$26:F$3837;1;TRUE);A7428)</f>
        <v/>
      </c>
      <c r="F7428" t="n">
        <v>3609</v>
      </c>
      <c r="G7428">
        <f>(F7428-0,5)/3812</f>
        <v/>
      </c>
      <c r="H7428">
        <f>NORM.S.INV(G7428)</f>
        <v/>
      </c>
      <c r="I7428">
        <f>INDEX(SORT('07_MODELO_NPI'!F$26:F$3837;1;TRUE);F7428)</f>
        <v/>
      </c>
      <c r="K7428" t="n">
        <v>3609</v>
      </c>
      <c r="L7428">
        <f>(K7428-0,5)/3812</f>
        <v/>
      </c>
      <c r="M7428">
        <f>NORM.S.INV(L7428)</f>
        <v/>
      </c>
      <c r="N7428">
        <f>INDEX(SORT('08_MODELO_MULTIPLO'!G$31:G$3842;1;TRUE);K7428)</f>
        <v/>
      </c>
    </row>
    <row r="7429">
      <c r="A7429" t="n">
        <v>3610</v>
      </c>
      <c r="B7429">
        <f>(A7429-0,5)/3812</f>
        <v/>
      </c>
      <c r="C7429">
        <f>NORM.S.INV(B7429)</f>
        <v/>
      </c>
      <c r="D7429">
        <f>INDEX(SORT('06_MODELO_REFS'!F$26:F$3837;1;TRUE);A7429)</f>
        <v/>
      </c>
      <c r="F7429" t="n">
        <v>3610</v>
      </c>
      <c r="G7429">
        <f>(F7429-0,5)/3812</f>
        <v/>
      </c>
      <c r="H7429">
        <f>NORM.S.INV(G7429)</f>
        <v/>
      </c>
      <c r="I7429">
        <f>INDEX(SORT('07_MODELO_NPI'!F$26:F$3837;1;TRUE);F7429)</f>
        <v/>
      </c>
      <c r="K7429" t="n">
        <v>3610</v>
      </c>
      <c r="L7429">
        <f>(K7429-0,5)/3812</f>
        <v/>
      </c>
      <c r="M7429">
        <f>NORM.S.INV(L7429)</f>
        <v/>
      </c>
      <c r="N7429">
        <f>INDEX(SORT('08_MODELO_MULTIPLO'!G$31:G$3842;1;TRUE);K7429)</f>
        <v/>
      </c>
    </row>
    <row r="7430">
      <c r="A7430" t="n">
        <v>3611</v>
      </c>
      <c r="B7430">
        <f>(A7430-0,5)/3812</f>
        <v/>
      </c>
      <c r="C7430">
        <f>NORM.S.INV(B7430)</f>
        <v/>
      </c>
      <c r="D7430">
        <f>INDEX(SORT('06_MODELO_REFS'!F$26:F$3837;1;TRUE);A7430)</f>
        <v/>
      </c>
      <c r="F7430" t="n">
        <v>3611</v>
      </c>
      <c r="G7430">
        <f>(F7430-0,5)/3812</f>
        <v/>
      </c>
      <c r="H7430">
        <f>NORM.S.INV(G7430)</f>
        <v/>
      </c>
      <c r="I7430">
        <f>INDEX(SORT('07_MODELO_NPI'!F$26:F$3837;1;TRUE);F7430)</f>
        <v/>
      </c>
      <c r="K7430" t="n">
        <v>3611</v>
      </c>
      <c r="L7430">
        <f>(K7430-0,5)/3812</f>
        <v/>
      </c>
      <c r="M7430">
        <f>NORM.S.INV(L7430)</f>
        <v/>
      </c>
      <c r="N7430">
        <f>INDEX(SORT('08_MODELO_MULTIPLO'!G$31:G$3842;1;TRUE);K7430)</f>
        <v/>
      </c>
    </row>
    <row r="7431">
      <c r="A7431" t="n">
        <v>3612</v>
      </c>
      <c r="B7431">
        <f>(A7431-0,5)/3812</f>
        <v/>
      </c>
      <c r="C7431">
        <f>NORM.S.INV(B7431)</f>
        <v/>
      </c>
      <c r="D7431">
        <f>INDEX(SORT('06_MODELO_REFS'!F$26:F$3837;1;TRUE);A7431)</f>
        <v/>
      </c>
      <c r="F7431" t="n">
        <v>3612</v>
      </c>
      <c r="G7431">
        <f>(F7431-0,5)/3812</f>
        <v/>
      </c>
      <c r="H7431">
        <f>NORM.S.INV(G7431)</f>
        <v/>
      </c>
      <c r="I7431">
        <f>INDEX(SORT('07_MODELO_NPI'!F$26:F$3837;1;TRUE);F7431)</f>
        <v/>
      </c>
      <c r="K7431" t="n">
        <v>3612</v>
      </c>
      <c r="L7431">
        <f>(K7431-0,5)/3812</f>
        <v/>
      </c>
      <c r="M7431">
        <f>NORM.S.INV(L7431)</f>
        <v/>
      </c>
      <c r="N7431">
        <f>INDEX(SORT('08_MODELO_MULTIPLO'!G$31:G$3842;1;TRUE);K7431)</f>
        <v/>
      </c>
    </row>
    <row r="7432">
      <c r="A7432" t="n">
        <v>3613</v>
      </c>
      <c r="B7432">
        <f>(A7432-0,5)/3812</f>
        <v/>
      </c>
      <c r="C7432">
        <f>NORM.S.INV(B7432)</f>
        <v/>
      </c>
      <c r="D7432">
        <f>INDEX(SORT('06_MODELO_REFS'!F$26:F$3837;1;TRUE);A7432)</f>
        <v/>
      </c>
      <c r="F7432" t="n">
        <v>3613</v>
      </c>
      <c r="G7432">
        <f>(F7432-0,5)/3812</f>
        <v/>
      </c>
      <c r="H7432">
        <f>NORM.S.INV(G7432)</f>
        <v/>
      </c>
      <c r="I7432">
        <f>INDEX(SORT('07_MODELO_NPI'!F$26:F$3837;1;TRUE);F7432)</f>
        <v/>
      </c>
      <c r="K7432" t="n">
        <v>3613</v>
      </c>
      <c r="L7432">
        <f>(K7432-0,5)/3812</f>
        <v/>
      </c>
      <c r="M7432">
        <f>NORM.S.INV(L7432)</f>
        <v/>
      </c>
      <c r="N7432">
        <f>INDEX(SORT('08_MODELO_MULTIPLO'!G$31:G$3842;1;TRUE);K7432)</f>
        <v/>
      </c>
    </row>
    <row r="7433">
      <c r="A7433" t="n">
        <v>3614</v>
      </c>
      <c r="B7433">
        <f>(A7433-0,5)/3812</f>
        <v/>
      </c>
      <c r="C7433">
        <f>NORM.S.INV(B7433)</f>
        <v/>
      </c>
      <c r="D7433">
        <f>INDEX(SORT('06_MODELO_REFS'!F$26:F$3837;1;TRUE);A7433)</f>
        <v/>
      </c>
      <c r="F7433" t="n">
        <v>3614</v>
      </c>
      <c r="G7433">
        <f>(F7433-0,5)/3812</f>
        <v/>
      </c>
      <c r="H7433">
        <f>NORM.S.INV(G7433)</f>
        <v/>
      </c>
      <c r="I7433">
        <f>INDEX(SORT('07_MODELO_NPI'!F$26:F$3837;1;TRUE);F7433)</f>
        <v/>
      </c>
      <c r="K7433" t="n">
        <v>3614</v>
      </c>
      <c r="L7433">
        <f>(K7433-0,5)/3812</f>
        <v/>
      </c>
      <c r="M7433">
        <f>NORM.S.INV(L7433)</f>
        <v/>
      </c>
      <c r="N7433">
        <f>INDEX(SORT('08_MODELO_MULTIPLO'!G$31:G$3842;1;TRUE);K7433)</f>
        <v/>
      </c>
    </row>
    <row r="7434">
      <c r="A7434" t="n">
        <v>3615</v>
      </c>
      <c r="B7434">
        <f>(A7434-0,5)/3812</f>
        <v/>
      </c>
      <c r="C7434">
        <f>NORM.S.INV(B7434)</f>
        <v/>
      </c>
      <c r="D7434">
        <f>INDEX(SORT('06_MODELO_REFS'!F$26:F$3837;1;TRUE);A7434)</f>
        <v/>
      </c>
      <c r="F7434" t="n">
        <v>3615</v>
      </c>
      <c r="G7434">
        <f>(F7434-0,5)/3812</f>
        <v/>
      </c>
      <c r="H7434">
        <f>NORM.S.INV(G7434)</f>
        <v/>
      </c>
      <c r="I7434">
        <f>INDEX(SORT('07_MODELO_NPI'!F$26:F$3837;1;TRUE);F7434)</f>
        <v/>
      </c>
      <c r="K7434" t="n">
        <v>3615</v>
      </c>
      <c r="L7434">
        <f>(K7434-0,5)/3812</f>
        <v/>
      </c>
      <c r="M7434">
        <f>NORM.S.INV(L7434)</f>
        <v/>
      </c>
      <c r="N7434">
        <f>INDEX(SORT('08_MODELO_MULTIPLO'!G$31:G$3842;1;TRUE);K7434)</f>
        <v/>
      </c>
    </row>
    <row r="7435">
      <c r="A7435" t="n">
        <v>3616</v>
      </c>
      <c r="B7435">
        <f>(A7435-0,5)/3812</f>
        <v/>
      </c>
      <c r="C7435">
        <f>NORM.S.INV(B7435)</f>
        <v/>
      </c>
      <c r="D7435">
        <f>INDEX(SORT('06_MODELO_REFS'!F$26:F$3837;1;TRUE);A7435)</f>
        <v/>
      </c>
      <c r="F7435" t="n">
        <v>3616</v>
      </c>
      <c r="G7435">
        <f>(F7435-0,5)/3812</f>
        <v/>
      </c>
      <c r="H7435">
        <f>NORM.S.INV(G7435)</f>
        <v/>
      </c>
      <c r="I7435">
        <f>INDEX(SORT('07_MODELO_NPI'!F$26:F$3837;1;TRUE);F7435)</f>
        <v/>
      </c>
      <c r="K7435" t="n">
        <v>3616</v>
      </c>
      <c r="L7435">
        <f>(K7435-0,5)/3812</f>
        <v/>
      </c>
      <c r="M7435">
        <f>NORM.S.INV(L7435)</f>
        <v/>
      </c>
      <c r="N7435">
        <f>INDEX(SORT('08_MODELO_MULTIPLO'!G$31:G$3842;1;TRUE);K7435)</f>
        <v/>
      </c>
    </row>
    <row r="7436">
      <c r="A7436" t="n">
        <v>3617</v>
      </c>
      <c r="B7436">
        <f>(A7436-0,5)/3812</f>
        <v/>
      </c>
      <c r="C7436">
        <f>NORM.S.INV(B7436)</f>
        <v/>
      </c>
      <c r="D7436">
        <f>INDEX(SORT('06_MODELO_REFS'!F$26:F$3837;1;TRUE);A7436)</f>
        <v/>
      </c>
      <c r="F7436" t="n">
        <v>3617</v>
      </c>
      <c r="G7436">
        <f>(F7436-0,5)/3812</f>
        <v/>
      </c>
      <c r="H7436">
        <f>NORM.S.INV(G7436)</f>
        <v/>
      </c>
      <c r="I7436">
        <f>INDEX(SORT('07_MODELO_NPI'!F$26:F$3837;1;TRUE);F7436)</f>
        <v/>
      </c>
      <c r="K7436" t="n">
        <v>3617</v>
      </c>
      <c r="L7436">
        <f>(K7436-0,5)/3812</f>
        <v/>
      </c>
      <c r="M7436">
        <f>NORM.S.INV(L7436)</f>
        <v/>
      </c>
      <c r="N7436">
        <f>INDEX(SORT('08_MODELO_MULTIPLO'!G$31:G$3842;1;TRUE);K7436)</f>
        <v/>
      </c>
    </row>
    <row r="7437">
      <c r="A7437" t="n">
        <v>3618</v>
      </c>
      <c r="B7437">
        <f>(A7437-0,5)/3812</f>
        <v/>
      </c>
      <c r="C7437">
        <f>NORM.S.INV(B7437)</f>
        <v/>
      </c>
      <c r="D7437">
        <f>INDEX(SORT('06_MODELO_REFS'!F$26:F$3837;1;TRUE);A7437)</f>
        <v/>
      </c>
      <c r="F7437" t="n">
        <v>3618</v>
      </c>
      <c r="G7437">
        <f>(F7437-0,5)/3812</f>
        <v/>
      </c>
      <c r="H7437">
        <f>NORM.S.INV(G7437)</f>
        <v/>
      </c>
      <c r="I7437">
        <f>INDEX(SORT('07_MODELO_NPI'!F$26:F$3837;1;TRUE);F7437)</f>
        <v/>
      </c>
      <c r="K7437" t="n">
        <v>3618</v>
      </c>
      <c r="L7437">
        <f>(K7437-0,5)/3812</f>
        <v/>
      </c>
      <c r="M7437">
        <f>NORM.S.INV(L7437)</f>
        <v/>
      </c>
      <c r="N7437">
        <f>INDEX(SORT('08_MODELO_MULTIPLO'!G$31:G$3842;1;TRUE);K7437)</f>
        <v/>
      </c>
    </row>
    <row r="7438">
      <c r="A7438" t="n">
        <v>3619</v>
      </c>
      <c r="B7438">
        <f>(A7438-0,5)/3812</f>
        <v/>
      </c>
      <c r="C7438">
        <f>NORM.S.INV(B7438)</f>
        <v/>
      </c>
      <c r="D7438">
        <f>INDEX(SORT('06_MODELO_REFS'!F$26:F$3837;1;TRUE);A7438)</f>
        <v/>
      </c>
      <c r="F7438" t="n">
        <v>3619</v>
      </c>
      <c r="G7438">
        <f>(F7438-0,5)/3812</f>
        <v/>
      </c>
      <c r="H7438">
        <f>NORM.S.INV(G7438)</f>
        <v/>
      </c>
      <c r="I7438">
        <f>INDEX(SORT('07_MODELO_NPI'!F$26:F$3837;1;TRUE);F7438)</f>
        <v/>
      </c>
      <c r="K7438" t="n">
        <v>3619</v>
      </c>
      <c r="L7438">
        <f>(K7438-0,5)/3812</f>
        <v/>
      </c>
      <c r="M7438">
        <f>NORM.S.INV(L7438)</f>
        <v/>
      </c>
      <c r="N7438">
        <f>INDEX(SORT('08_MODELO_MULTIPLO'!G$31:G$3842;1;TRUE);K7438)</f>
        <v/>
      </c>
    </row>
    <row r="7439">
      <c r="A7439" t="n">
        <v>3620</v>
      </c>
      <c r="B7439">
        <f>(A7439-0,5)/3812</f>
        <v/>
      </c>
      <c r="C7439">
        <f>NORM.S.INV(B7439)</f>
        <v/>
      </c>
      <c r="D7439">
        <f>INDEX(SORT('06_MODELO_REFS'!F$26:F$3837;1;TRUE);A7439)</f>
        <v/>
      </c>
      <c r="F7439" t="n">
        <v>3620</v>
      </c>
      <c r="G7439">
        <f>(F7439-0,5)/3812</f>
        <v/>
      </c>
      <c r="H7439">
        <f>NORM.S.INV(G7439)</f>
        <v/>
      </c>
      <c r="I7439">
        <f>INDEX(SORT('07_MODELO_NPI'!F$26:F$3837;1;TRUE);F7439)</f>
        <v/>
      </c>
      <c r="K7439" t="n">
        <v>3620</v>
      </c>
      <c r="L7439">
        <f>(K7439-0,5)/3812</f>
        <v/>
      </c>
      <c r="M7439">
        <f>NORM.S.INV(L7439)</f>
        <v/>
      </c>
      <c r="N7439">
        <f>INDEX(SORT('08_MODELO_MULTIPLO'!G$31:G$3842;1;TRUE);K7439)</f>
        <v/>
      </c>
    </row>
    <row r="7440">
      <c r="A7440" t="n">
        <v>3621</v>
      </c>
      <c r="B7440">
        <f>(A7440-0,5)/3812</f>
        <v/>
      </c>
      <c r="C7440">
        <f>NORM.S.INV(B7440)</f>
        <v/>
      </c>
      <c r="D7440">
        <f>INDEX(SORT('06_MODELO_REFS'!F$26:F$3837;1;TRUE);A7440)</f>
        <v/>
      </c>
      <c r="F7440" t="n">
        <v>3621</v>
      </c>
      <c r="G7440">
        <f>(F7440-0,5)/3812</f>
        <v/>
      </c>
      <c r="H7440">
        <f>NORM.S.INV(G7440)</f>
        <v/>
      </c>
      <c r="I7440">
        <f>INDEX(SORT('07_MODELO_NPI'!F$26:F$3837;1;TRUE);F7440)</f>
        <v/>
      </c>
      <c r="K7440" t="n">
        <v>3621</v>
      </c>
      <c r="L7440">
        <f>(K7440-0,5)/3812</f>
        <v/>
      </c>
      <c r="M7440">
        <f>NORM.S.INV(L7440)</f>
        <v/>
      </c>
      <c r="N7440">
        <f>INDEX(SORT('08_MODELO_MULTIPLO'!G$31:G$3842;1;TRUE);K7440)</f>
        <v/>
      </c>
    </row>
    <row r="7441">
      <c r="A7441" t="n">
        <v>3622</v>
      </c>
      <c r="B7441">
        <f>(A7441-0,5)/3812</f>
        <v/>
      </c>
      <c r="C7441">
        <f>NORM.S.INV(B7441)</f>
        <v/>
      </c>
      <c r="D7441">
        <f>INDEX(SORT('06_MODELO_REFS'!F$26:F$3837;1;TRUE);A7441)</f>
        <v/>
      </c>
      <c r="F7441" t="n">
        <v>3622</v>
      </c>
      <c r="G7441">
        <f>(F7441-0,5)/3812</f>
        <v/>
      </c>
      <c r="H7441">
        <f>NORM.S.INV(G7441)</f>
        <v/>
      </c>
      <c r="I7441">
        <f>INDEX(SORT('07_MODELO_NPI'!F$26:F$3837;1;TRUE);F7441)</f>
        <v/>
      </c>
      <c r="K7441" t="n">
        <v>3622</v>
      </c>
      <c r="L7441">
        <f>(K7441-0,5)/3812</f>
        <v/>
      </c>
      <c r="M7441">
        <f>NORM.S.INV(L7441)</f>
        <v/>
      </c>
      <c r="N7441">
        <f>INDEX(SORT('08_MODELO_MULTIPLO'!G$31:G$3842;1;TRUE);K7441)</f>
        <v/>
      </c>
    </row>
    <row r="7442">
      <c r="A7442" t="n">
        <v>3623</v>
      </c>
      <c r="B7442">
        <f>(A7442-0,5)/3812</f>
        <v/>
      </c>
      <c r="C7442">
        <f>NORM.S.INV(B7442)</f>
        <v/>
      </c>
      <c r="D7442">
        <f>INDEX(SORT('06_MODELO_REFS'!F$26:F$3837;1;TRUE);A7442)</f>
        <v/>
      </c>
      <c r="F7442" t="n">
        <v>3623</v>
      </c>
      <c r="G7442">
        <f>(F7442-0,5)/3812</f>
        <v/>
      </c>
      <c r="H7442">
        <f>NORM.S.INV(G7442)</f>
        <v/>
      </c>
      <c r="I7442">
        <f>INDEX(SORT('07_MODELO_NPI'!F$26:F$3837;1;TRUE);F7442)</f>
        <v/>
      </c>
      <c r="K7442" t="n">
        <v>3623</v>
      </c>
      <c r="L7442">
        <f>(K7442-0,5)/3812</f>
        <v/>
      </c>
      <c r="M7442">
        <f>NORM.S.INV(L7442)</f>
        <v/>
      </c>
      <c r="N7442">
        <f>INDEX(SORT('08_MODELO_MULTIPLO'!G$31:G$3842;1;TRUE);K7442)</f>
        <v/>
      </c>
    </row>
    <row r="7443">
      <c r="A7443" t="n">
        <v>3624</v>
      </c>
      <c r="B7443">
        <f>(A7443-0,5)/3812</f>
        <v/>
      </c>
      <c r="C7443">
        <f>NORM.S.INV(B7443)</f>
        <v/>
      </c>
      <c r="D7443">
        <f>INDEX(SORT('06_MODELO_REFS'!F$26:F$3837;1;TRUE);A7443)</f>
        <v/>
      </c>
      <c r="F7443" t="n">
        <v>3624</v>
      </c>
      <c r="G7443">
        <f>(F7443-0,5)/3812</f>
        <v/>
      </c>
      <c r="H7443">
        <f>NORM.S.INV(G7443)</f>
        <v/>
      </c>
      <c r="I7443">
        <f>INDEX(SORT('07_MODELO_NPI'!F$26:F$3837;1;TRUE);F7443)</f>
        <v/>
      </c>
      <c r="K7443" t="n">
        <v>3624</v>
      </c>
      <c r="L7443">
        <f>(K7443-0,5)/3812</f>
        <v/>
      </c>
      <c r="M7443">
        <f>NORM.S.INV(L7443)</f>
        <v/>
      </c>
      <c r="N7443">
        <f>INDEX(SORT('08_MODELO_MULTIPLO'!G$31:G$3842;1;TRUE);K7443)</f>
        <v/>
      </c>
    </row>
    <row r="7444">
      <c r="A7444" t="n">
        <v>3625</v>
      </c>
      <c r="B7444">
        <f>(A7444-0,5)/3812</f>
        <v/>
      </c>
      <c r="C7444">
        <f>NORM.S.INV(B7444)</f>
        <v/>
      </c>
      <c r="D7444">
        <f>INDEX(SORT('06_MODELO_REFS'!F$26:F$3837;1;TRUE);A7444)</f>
        <v/>
      </c>
      <c r="F7444" t="n">
        <v>3625</v>
      </c>
      <c r="G7444">
        <f>(F7444-0,5)/3812</f>
        <v/>
      </c>
      <c r="H7444">
        <f>NORM.S.INV(G7444)</f>
        <v/>
      </c>
      <c r="I7444">
        <f>INDEX(SORT('07_MODELO_NPI'!F$26:F$3837;1;TRUE);F7444)</f>
        <v/>
      </c>
      <c r="K7444" t="n">
        <v>3625</v>
      </c>
      <c r="L7444">
        <f>(K7444-0,5)/3812</f>
        <v/>
      </c>
      <c r="M7444">
        <f>NORM.S.INV(L7444)</f>
        <v/>
      </c>
      <c r="N7444">
        <f>INDEX(SORT('08_MODELO_MULTIPLO'!G$31:G$3842;1;TRUE);K7444)</f>
        <v/>
      </c>
    </row>
    <row r="7445">
      <c r="A7445" t="n">
        <v>3626</v>
      </c>
      <c r="B7445">
        <f>(A7445-0,5)/3812</f>
        <v/>
      </c>
      <c r="C7445">
        <f>NORM.S.INV(B7445)</f>
        <v/>
      </c>
      <c r="D7445">
        <f>INDEX(SORT('06_MODELO_REFS'!F$26:F$3837;1;TRUE);A7445)</f>
        <v/>
      </c>
      <c r="F7445" t="n">
        <v>3626</v>
      </c>
      <c r="G7445">
        <f>(F7445-0,5)/3812</f>
        <v/>
      </c>
      <c r="H7445">
        <f>NORM.S.INV(G7445)</f>
        <v/>
      </c>
      <c r="I7445">
        <f>INDEX(SORT('07_MODELO_NPI'!F$26:F$3837;1;TRUE);F7445)</f>
        <v/>
      </c>
      <c r="K7445" t="n">
        <v>3626</v>
      </c>
      <c r="L7445">
        <f>(K7445-0,5)/3812</f>
        <v/>
      </c>
      <c r="M7445">
        <f>NORM.S.INV(L7445)</f>
        <v/>
      </c>
      <c r="N7445">
        <f>INDEX(SORT('08_MODELO_MULTIPLO'!G$31:G$3842;1;TRUE);K7445)</f>
        <v/>
      </c>
    </row>
    <row r="7446">
      <c r="A7446" t="n">
        <v>3627</v>
      </c>
      <c r="B7446">
        <f>(A7446-0,5)/3812</f>
        <v/>
      </c>
      <c r="C7446">
        <f>NORM.S.INV(B7446)</f>
        <v/>
      </c>
      <c r="D7446">
        <f>INDEX(SORT('06_MODELO_REFS'!F$26:F$3837;1;TRUE);A7446)</f>
        <v/>
      </c>
      <c r="F7446" t="n">
        <v>3627</v>
      </c>
      <c r="G7446">
        <f>(F7446-0,5)/3812</f>
        <v/>
      </c>
      <c r="H7446">
        <f>NORM.S.INV(G7446)</f>
        <v/>
      </c>
      <c r="I7446">
        <f>INDEX(SORT('07_MODELO_NPI'!F$26:F$3837;1;TRUE);F7446)</f>
        <v/>
      </c>
      <c r="K7446" t="n">
        <v>3627</v>
      </c>
      <c r="L7446">
        <f>(K7446-0,5)/3812</f>
        <v/>
      </c>
      <c r="M7446">
        <f>NORM.S.INV(L7446)</f>
        <v/>
      </c>
      <c r="N7446">
        <f>INDEX(SORT('08_MODELO_MULTIPLO'!G$31:G$3842;1;TRUE);K7446)</f>
        <v/>
      </c>
    </row>
    <row r="7447">
      <c r="A7447" t="n">
        <v>3628</v>
      </c>
      <c r="B7447">
        <f>(A7447-0,5)/3812</f>
        <v/>
      </c>
      <c r="C7447">
        <f>NORM.S.INV(B7447)</f>
        <v/>
      </c>
      <c r="D7447">
        <f>INDEX(SORT('06_MODELO_REFS'!F$26:F$3837;1;TRUE);A7447)</f>
        <v/>
      </c>
      <c r="F7447" t="n">
        <v>3628</v>
      </c>
      <c r="G7447">
        <f>(F7447-0,5)/3812</f>
        <v/>
      </c>
      <c r="H7447">
        <f>NORM.S.INV(G7447)</f>
        <v/>
      </c>
      <c r="I7447">
        <f>INDEX(SORT('07_MODELO_NPI'!F$26:F$3837;1;TRUE);F7447)</f>
        <v/>
      </c>
      <c r="K7447" t="n">
        <v>3628</v>
      </c>
      <c r="L7447">
        <f>(K7447-0,5)/3812</f>
        <v/>
      </c>
      <c r="M7447">
        <f>NORM.S.INV(L7447)</f>
        <v/>
      </c>
      <c r="N7447">
        <f>INDEX(SORT('08_MODELO_MULTIPLO'!G$31:G$3842;1;TRUE);K7447)</f>
        <v/>
      </c>
    </row>
    <row r="7448">
      <c r="A7448" t="n">
        <v>3629</v>
      </c>
      <c r="B7448">
        <f>(A7448-0,5)/3812</f>
        <v/>
      </c>
      <c r="C7448">
        <f>NORM.S.INV(B7448)</f>
        <v/>
      </c>
      <c r="D7448">
        <f>INDEX(SORT('06_MODELO_REFS'!F$26:F$3837;1;TRUE);A7448)</f>
        <v/>
      </c>
      <c r="F7448" t="n">
        <v>3629</v>
      </c>
      <c r="G7448">
        <f>(F7448-0,5)/3812</f>
        <v/>
      </c>
      <c r="H7448">
        <f>NORM.S.INV(G7448)</f>
        <v/>
      </c>
      <c r="I7448">
        <f>INDEX(SORT('07_MODELO_NPI'!F$26:F$3837;1;TRUE);F7448)</f>
        <v/>
      </c>
      <c r="K7448" t="n">
        <v>3629</v>
      </c>
      <c r="L7448">
        <f>(K7448-0,5)/3812</f>
        <v/>
      </c>
      <c r="M7448">
        <f>NORM.S.INV(L7448)</f>
        <v/>
      </c>
      <c r="N7448">
        <f>INDEX(SORT('08_MODELO_MULTIPLO'!G$31:G$3842;1;TRUE);K7448)</f>
        <v/>
      </c>
    </row>
    <row r="7449">
      <c r="A7449" t="n">
        <v>3630</v>
      </c>
      <c r="B7449">
        <f>(A7449-0,5)/3812</f>
        <v/>
      </c>
      <c r="C7449">
        <f>NORM.S.INV(B7449)</f>
        <v/>
      </c>
      <c r="D7449">
        <f>INDEX(SORT('06_MODELO_REFS'!F$26:F$3837;1;TRUE);A7449)</f>
        <v/>
      </c>
      <c r="F7449" t="n">
        <v>3630</v>
      </c>
      <c r="G7449">
        <f>(F7449-0,5)/3812</f>
        <v/>
      </c>
      <c r="H7449">
        <f>NORM.S.INV(G7449)</f>
        <v/>
      </c>
      <c r="I7449">
        <f>INDEX(SORT('07_MODELO_NPI'!F$26:F$3837;1;TRUE);F7449)</f>
        <v/>
      </c>
      <c r="K7449" t="n">
        <v>3630</v>
      </c>
      <c r="L7449">
        <f>(K7449-0,5)/3812</f>
        <v/>
      </c>
      <c r="M7449">
        <f>NORM.S.INV(L7449)</f>
        <v/>
      </c>
      <c r="N7449">
        <f>INDEX(SORT('08_MODELO_MULTIPLO'!G$31:G$3842;1;TRUE);K7449)</f>
        <v/>
      </c>
    </row>
    <row r="7450">
      <c r="A7450" t="n">
        <v>3631</v>
      </c>
      <c r="B7450">
        <f>(A7450-0,5)/3812</f>
        <v/>
      </c>
      <c r="C7450">
        <f>NORM.S.INV(B7450)</f>
        <v/>
      </c>
      <c r="D7450">
        <f>INDEX(SORT('06_MODELO_REFS'!F$26:F$3837;1;TRUE);A7450)</f>
        <v/>
      </c>
      <c r="F7450" t="n">
        <v>3631</v>
      </c>
      <c r="G7450">
        <f>(F7450-0,5)/3812</f>
        <v/>
      </c>
      <c r="H7450">
        <f>NORM.S.INV(G7450)</f>
        <v/>
      </c>
      <c r="I7450">
        <f>INDEX(SORT('07_MODELO_NPI'!F$26:F$3837;1;TRUE);F7450)</f>
        <v/>
      </c>
      <c r="K7450" t="n">
        <v>3631</v>
      </c>
      <c r="L7450">
        <f>(K7450-0,5)/3812</f>
        <v/>
      </c>
      <c r="M7450">
        <f>NORM.S.INV(L7450)</f>
        <v/>
      </c>
      <c r="N7450">
        <f>INDEX(SORT('08_MODELO_MULTIPLO'!G$31:G$3842;1;TRUE);K7450)</f>
        <v/>
      </c>
    </row>
    <row r="7451">
      <c r="A7451" t="n">
        <v>3632</v>
      </c>
      <c r="B7451">
        <f>(A7451-0,5)/3812</f>
        <v/>
      </c>
      <c r="C7451">
        <f>NORM.S.INV(B7451)</f>
        <v/>
      </c>
      <c r="D7451">
        <f>INDEX(SORT('06_MODELO_REFS'!F$26:F$3837;1;TRUE);A7451)</f>
        <v/>
      </c>
      <c r="F7451" t="n">
        <v>3632</v>
      </c>
      <c r="G7451">
        <f>(F7451-0,5)/3812</f>
        <v/>
      </c>
      <c r="H7451">
        <f>NORM.S.INV(G7451)</f>
        <v/>
      </c>
      <c r="I7451">
        <f>INDEX(SORT('07_MODELO_NPI'!F$26:F$3837;1;TRUE);F7451)</f>
        <v/>
      </c>
      <c r="K7451" t="n">
        <v>3632</v>
      </c>
      <c r="L7451">
        <f>(K7451-0,5)/3812</f>
        <v/>
      </c>
      <c r="M7451">
        <f>NORM.S.INV(L7451)</f>
        <v/>
      </c>
      <c r="N7451">
        <f>INDEX(SORT('08_MODELO_MULTIPLO'!G$31:G$3842;1;TRUE);K7451)</f>
        <v/>
      </c>
    </row>
    <row r="7452">
      <c r="A7452" t="n">
        <v>3633</v>
      </c>
      <c r="B7452">
        <f>(A7452-0,5)/3812</f>
        <v/>
      </c>
      <c r="C7452">
        <f>NORM.S.INV(B7452)</f>
        <v/>
      </c>
      <c r="D7452">
        <f>INDEX(SORT('06_MODELO_REFS'!F$26:F$3837;1;TRUE);A7452)</f>
        <v/>
      </c>
      <c r="F7452" t="n">
        <v>3633</v>
      </c>
      <c r="G7452">
        <f>(F7452-0,5)/3812</f>
        <v/>
      </c>
      <c r="H7452">
        <f>NORM.S.INV(G7452)</f>
        <v/>
      </c>
      <c r="I7452">
        <f>INDEX(SORT('07_MODELO_NPI'!F$26:F$3837;1;TRUE);F7452)</f>
        <v/>
      </c>
      <c r="K7452" t="n">
        <v>3633</v>
      </c>
      <c r="L7452">
        <f>(K7452-0,5)/3812</f>
        <v/>
      </c>
      <c r="M7452">
        <f>NORM.S.INV(L7452)</f>
        <v/>
      </c>
      <c r="N7452">
        <f>INDEX(SORT('08_MODELO_MULTIPLO'!G$31:G$3842;1;TRUE);K7452)</f>
        <v/>
      </c>
    </row>
    <row r="7453">
      <c r="A7453" t="n">
        <v>3634</v>
      </c>
      <c r="B7453">
        <f>(A7453-0,5)/3812</f>
        <v/>
      </c>
      <c r="C7453">
        <f>NORM.S.INV(B7453)</f>
        <v/>
      </c>
      <c r="D7453">
        <f>INDEX(SORT('06_MODELO_REFS'!F$26:F$3837;1;TRUE);A7453)</f>
        <v/>
      </c>
      <c r="F7453" t="n">
        <v>3634</v>
      </c>
      <c r="G7453">
        <f>(F7453-0,5)/3812</f>
        <v/>
      </c>
      <c r="H7453">
        <f>NORM.S.INV(G7453)</f>
        <v/>
      </c>
      <c r="I7453">
        <f>INDEX(SORT('07_MODELO_NPI'!F$26:F$3837;1;TRUE);F7453)</f>
        <v/>
      </c>
      <c r="K7453" t="n">
        <v>3634</v>
      </c>
      <c r="L7453">
        <f>(K7453-0,5)/3812</f>
        <v/>
      </c>
      <c r="M7453">
        <f>NORM.S.INV(L7453)</f>
        <v/>
      </c>
      <c r="N7453">
        <f>INDEX(SORT('08_MODELO_MULTIPLO'!G$31:G$3842;1;TRUE);K7453)</f>
        <v/>
      </c>
    </row>
    <row r="7454">
      <c r="A7454" t="n">
        <v>3635</v>
      </c>
      <c r="B7454">
        <f>(A7454-0,5)/3812</f>
        <v/>
      </c>
      <c r="C7454">
        <f>NORM.S.INV(B7454)</f>
        <v/>
      </c>
      <c r="D7454">
        <f>INDEX(SORT('06_MODELO_REFS'!F$26:F$3837;1;TRUE);A7454)</f>
        <v/>
      </c>
      <c r="F7454" t="n">
        <v>3635</v>
      </c>
      <c r="G7454">
        <f>(F7454-0,5)/3812</f>
        <v/>
      </c>
      <c r="H7454">
        <f>NORM.S.INV(G7454)</f>
        <v/>
      </c>
      <c r="I7454">
        <f>INDEX(SORT('07_MODELO_NPI'!F$26:F$3837;1;TRUE);F7454)</f>
        <v/>
      </c>
      <c r="K7454" t="n">
        <v>3635</v>
      </c>
      <c r="L7454">
        <f>(K7454-0,5)/3812</f>
        <v/>
      </c>
      <c r="M7454">
        <f>NORM.S.INV(L7454)</f>
        <v/>
      </c>
      <c r="N7454">
        <f>INDEX(SORT('08_MODELO_MULTIPLO'!G$31:G$3842;1;TRUE);K7454)</f>
        <v/>
      </c>
    </row>
    <row r="7455">
      <c r="A7455" t="n">
        <v>3636</v>
      </c>
      <c r="B7455">
        <f>(A7455-0,5)/3812</f>
        <v/>
      </c>
      <c r="C7455">
        <f>NORM.S.INV(B7455)</f>
        <v/>
      </c>
      <c r="D7455">
        <f>INDEX(SORT('06_MODELO_REFS'!F$26:F$3837;1;TRUE);A7455)</f>
        <v/>
      </c>
      <c r="F7455" t="n">
        <v>3636</v>
      </c>
      <c r="G7455">
        <f>(F7455-0,5)/3812</f>
        <v/>
      </c>
      <c r="H7455">
        <f>NORM.S.INV(G7455)</f>
        <v/>
      </c>
      <c r="I7455">
        <f>INDEX(SORT('07_MODELO_NPI'!F$26:F$3837;1;TRUE);F7455)</f>
        <v/>
      </c>
      <c r="K7455" t="n">
        <v>3636</v>
      </c>
      <c r="L7455">
        <f>(K7455-0,5)/3812</f>
        <v/>
      </c>
      <c r="M7455">
        <f>NORM.S.INV(L7455)</f>
        <v/>
      </c>
      <c r="N7455">
        <f>INDEX(SORT('08_MODELO_MULTIPLO'!G$31:G$3842;1;TRUE);K7455)</f>
        <v/>
      </c>
    </row>
    <row r="7456">
      <c r="A7456" t="n">
        <v>3637</v>
      </c>
      <c r="B7456">
        <f>(A7456-0,5)/3812</f>
        <v/>
      </c>
      <c r="C7456">
        <f>NORM.S.INV(B7456)</f>
        <v/>
      </c>
      <c r="D7456">
        <f>INDEX(SORT('06_MODELO_REFS'!F$26:F$3837;1;TRUE);A7456)</f>
        <v/>
      </c>
      <c r="F7456" t="n">
        <v>3637</v>
      </c>
      <c r="G7456">
        <f>(F7456-0,5)/3812</f>
        <v/>
      </c>
      <c r="H7456">
        <f>NORM.S.INV(G7456)</f>
        <v/>
      </c>
      <c r="I7456">
        <f>INDEX(SORT('07_MODELO_NPI'!F$26:F$3837;1;TRUE);F7456)</f>
        <v/>
      </c>
      <c r="K7456" t="n">
        <v>3637</v>
      </c>
      <c r="L7456">
        <f>(K7456-0,5)/3812</f>
        <v/>
      </c>
      <c r="M7456">
        <f>NORM.S.INV(L7456)</f>
        <v/>
      </c>
      <c r="N7456">
        <f>INDEX(SORT('08_MODELO_MULTIPLO'!G$31:G$3842;1;TRUE);K7456)</f>
        <v/>
      </c>
    </row>
    <row r="7457">
      <c r="A7457" t="n">
        <v>3638</v>
      </c>
      <c r="B7457">
        <f>(A7457-0,5)/3812</f>
        <v/>
      </c>
      <c r="C7457">
        <f>NORM.S.INV(B7457)</f>
        <v/>
      </c>
      <c r="D7457">
        <f>INDEX(SORT('06_MODELO_REFS'!F$26:F$3837;1;TRUE);A7457)</f>
        <v/>
      </c>
      <c r="F7457" t="n">
        <v>3638</v>
      </c>
      <c r="G7457">
        <f>(F7457-0,5)/3812</f>
        <v/>
      </c>
      <c r="H7457">
        <f>NORM.S.INV(G7457)</f>
        <v/>
      </c>
      <c r="I7457">
        <f>INDEX(SORT('07_MODELO_NPI'!F$26:F$3837;1;TRUE);F7457)</f>
        <v/>
      </c>
      <c r="K7457" t="n">
        <v>3638</v>
      </c>
      <c r="L7457">
        <f>(K7457-0,5)/3812</f>
        <v/>
      </c>
      <c r="M7457">
        <f>NORM.S.INV(L7457)</f>
        <v/>
      </c>
      <c r="N7457">
        <f>INDEX(SORT('08_MODELO_MULTIPLO'!G$31:G$3842;1;TRUE);K7457)</f>
        <v/>
      </c>
    </row>
    <row r="7458">
      <c r="A7458" t="n">
        <v>3639</v>
      </c>
      <c r="B7458">
        <f>(A7458-0,5)/3812</f>
        <v/>
      </c>
      <c r="C7458">
        <f>NORM.S.INV(B7458)</f>
        <v/>
      </c>
      <c r="D7458">
        <f>INDEX(SORT('06_MODELO_REFS'!F$26:F$3837;1;TRUE);A7458)</f>
        <v/>
      </c>
      <c r="F7458" t="n">
        <v>3639</v>
      </c>
      <c r="G7458">
        <f>(F7458-0,5)/3812</f>
        <v/>
      </c>
      <c r="H7458">
        <f>NORM.S.INV(G7458)</f>
        <v/>
      </c>
      <c r="I7458">
        <f>INDEX(SORT('07_MODELO_NPI'!F$26:F$3837;1;TRUE);F7458)</f>
        <v/>
      </c>
      <c r="K7458" t="n">
        <v>3639</v>
      </c>
      <c r="L7458">
        <f>(K7458-0,5)/3812</f>
        <v/>
      </c>
      <c r="M7458">
        <f>NORM.S.INV(L7458)</f>
        <v/>
      </c>
      <c r="N7458">
        <f>INDEX(SORT('08_MODELO_MULTIPLO'!G$31:G$3842;1;TRUE);K7458)</f>
        <v/>
      </c>
    </row>
    <row r="7459">
      <c r="A7459" t="n">
        <v>3640</v>
      </c>
      <c r="B7459">
        <f>(A7459-0,5)/3812</f>
        <v/>
      </c>
      <c r="C7459">
        <f>NORM.S.INV(B7459)</f>
        <v/>
      </c>
      <c r="D7459">
        <f>INDEX(SORT('06_MODELO_REFS'!F$26:F$3837;1;TRUE);A7459)</f>
        <v/>
      </c>
      <c r="F7459" t="n">
        <v>3640</v>
      </c>
      <c r="G7459">
        <f>(F7459-0,5)/3812</f>
        <v/>
      </c>
      <c r="H7459">
        <f>NORM.S.INV(G7459)</f>
        <v/>
      </c>
      <c r="I7459">
        <f>INDEX(SORT('07_MODELO_NPI'!F$26:F$3837;1;TRUE);F7459)</f>
        <v/>
      </c>
      <c r="K7459" t="n">
        <v>3640</v>
      </c>
      <c r="L7459">
        <f>(K7459-0,5)/3812</f>
        <v/>
      </c>
      <c r="M7459">
        <f>NORM.S.INV(L7459)</f>
        <v/>
      </c>
      <c r="N7459">
        <f>INDEX(SORT('08_MODELO_MULTIPLO'!G$31:G$3842;1;TRUE);K7459)</f>
        <v/>
      </c>
    </row>
    <row r="7460">
      <c r="A7460" t="n">
        <v>3641</v>
      </c>
      <c r="B7460">
        <f>(A7460-0,5)/3812</f>
        <v/>
      </c>
      <c r="C7460">
        <f>NORM.S.INV(B7460)</f>
        <v/>
      </c>
      <c r="D7460">
        <f>INDEX(SORT('06_MODELO_REFS'!F$26:F$3837;1;TRUE);A7460)</f>
        <v/>
      </c>
      <c r="F7460" t="n">
        <v>3641</v>
      </c>
      <c r="G7460">
        <f>(F7460-0,5)/3812</f>
        <v/>
      </c>
      <c r="H7460">
        <f>NORM.S.INV(G7460)</f>
        <v/>
      </c>
      <c r="I7460">
        <f>INDEX(SORT('07_MODELO_NPI'!F$26:F$3837;1;TRUE);F7460)</f>
        <v/>
      </c>
      <c r="K7460" t="n">
        <v>3641</v>
      </c>
      <c r="L7460">
        <f>(K7460-0,5)/3812</f>
        <v/>
      </c>
      <c r="M7460">
        <f>NORM.S.INV(L7460)</f>
        <v/>
      </c>
      <c r="N7460">
        <f>INDEX(SORT('08_MODELO_MULTIPLO'!G$31:G$3842;1;TRUE);K7460)</f>
        <v/>
      </c>
    </row>
    <row r="7461">
      <c r="A7461" t="n">
        <v>3642</v>
      </c>
      <c r="B7461">
        <f>(A7461-0,5)/3812</f>
        <v/>
      </c>
      <c r="C7461">
        <f>NORM.S.INV(B7461)</f>
        <v/>
      </c>
      <c r="D7461">
        <f>INDEX(SORT('06_MODELO_REFS'!F$26:F$3837;1;TRUE);A7461)</f>
        <v/>
      </c>
      <c r="F7461" t="n">
        <v>3642</v>
      </c>
      <c r="G7461">
        <f>(F7461-0,5)/3812</f>
        <v/>
      </c>
      <c r="H7461">
        <f>NORM.S.INV(G7461)</f>
        <v/>
      </c>
      <c r="I7461">
        <f>INDEX(SORT('07_MODELO_NPI'!F$26:F$3837;1;TRUE);F7461)</f>
        <v/>
      </c>
      <c r="K7461" t="n">
        <v>3642</v>
      </c>
      <c r="L7461">
        <f>(K7461-0,5)/3812</f>
        <v/>
      </c>
      <c r="M7461">
        <f>NORM.S.INV(L7461)</f>
        <v/>
      </c>
      <c r="N7461">
        <f>INDEX(SORT('08_MODELO_MULTIPLO'!G$31:G$3842;1;TRUE);K7461)</f>
        <v/>
      </c>
    </row>
    <row r="7462">
      <c r="A7462" t="n">
        <v>3643</v>
      </c>
      <c r="B7462">
        <f>(A7462-0,5)/3812</f>
        <v/>
      </c>
      <c r="C7462">
        <f>NORM.S.INV(B7462)</f>
        <v/>
      </c>
      <c r="D7462">
        <f>INDEX(SORT('06_MODELO_REFS'!F$26:F$3837;1;TRUE);A7462)</f>
        <v/>
      </c>
      <c r="F7462" t="n">
        <v>3643</v>
      </c>
      <c r="G7462">
        <f>(F7462-0,5)/3812</f>
        <v/>
      </c>
      <c r="H7462">
        <f>NORM.S.INV(G7462)</f>
        <v/>
      </c>
      <c r="I7462">
        <f>INDEX(SORT('07_MODELO_NPI'!F$26:F$3837;1;TRUE);F7462)</f>
        <v/>
      </c>
      <c r="K7462" t="n">
        <v>3643</v>
      </c>
      <c r="L7462">
        <f>(K7462-0,5)/3812</f>
        <v/>
      </c>
      <c r="M7462">
        <f>NORM.S.INV(L7462)</f>
        <v/>
      </c>
      <c r="N7462">
        <f>INDEX(SORT('08_MODELO_MULTIPLO'!G$31:G$3842;1;TRUE);K7462)</f>
        <v/>
      </c>
    </row>
    <row r="7463">
      <c r="A7463" t="n">
        <v>3644</v>
      </c>
      <c r="B7463">
        <f>(A7463-0,5)/3812</f>
        <v/>
      </c>
      <c r="C7463">
        <f>NORM.S.INV(B7463)</f>
        <v/>
      </c>
      <c r="D7463">
        <f>INDEX(SORT('06_MODELO_REFS'!F$26:F$3837;1;TRUE);A7463)</f>
        <v/>
      </c>
      <c r="F7463" t="n">
        <v>3644</v>
      </c>
      <c r="G7463">
        <f>(F7463-0,5)/3812</f>
        <v/>
      </c>
      <c r="H7463">
        <f>NORM.S.INV(G7463)</f>
        <v/>
      </c>
      <c r="I7463">
        <f>INDEX(SORT('07_MODELO_NPI'!F$26:F$3837;1;TRUE);F7463)</f>
        <v/>
      </c>
      <c r="K7463" t="n">
        <v>3644</v>
      </c>
      <c r="L7463">
        <f>(K7463-0,5)/3812</f>
        <v/>
      </c>
      <c r="M7463">
        <f>NORM.S.INV(L7463)</f>
        <v/>
      </c>
      <c r="N7463">
        <f>INDEX(SORT('08_MODELO_MULTIPLO'!G$31:G$3842;1;TRUE);K7463)</f>
        <v/>
      </c>
    </row>
    <row r="7464">
      <c r="A7464" t="n">
        <v>3645</v>
      </c>
      <c r="B7464">
        <f>(A7464-0,5)/3812</f>
        <v/>
      </c>
      <c r="C7464">
        <f>NORM.S.INV(B7464)</f>
        <v/>
      </c>
      <c r="D7464">
        <f>INDEX(SORT('06_MODELO_REFS'!F$26:F$3837;1;TRUE);A7464)</f>
        <v/>
      </c>
      <c r="F7464" t="n">
        <v>3645</v>
      </c>
      <c r="G7464">
        <f>(F7464-0,5)/3812</f>
        <v/>
      </c>
      <c r="H7464">
        <f>NORM.S.INV(G7464)</f>
        <v/>
      </c>
      <c r="I7464">
        <f>INDEX(SORT('07_MODELO_NPI'!F$26:F$3837;1;TRUE);F7464)</f>
        <v/>
      </c>
      <c r="K7464" t="n">
        <v>3645</v>
      </c>
      <c r="L7464">
        <f>(K7464-0,5)/3812</f>
        <v/>
      </c>
      <c r="M7464">
        <f>NORM.S.INV(L7464)</f>
        <v/>
      </c>
      <c r="N7464">
        <f>INDEX(SORT('08_MODELO_MULTIPLO'!G$31:G$3842;1;TRUE);K7464)</f>
        <v/>
      </c>
    </row>
    <row r="7465">
      <c r="A7465" t="n">
        <v>3646</v>
      </c>
      <c r="B7465">
        <f>(A7465-0,5)/3812</f>
        <v/>
      </c>
      <c r="C7465">
        <f>NORM.S.INV(B7465)</f>
        <v/>
      </c>
      <c r="D7465">
        <f>INDEX(SORT('06_MODELO_REFS'!F$26:F$3837;1;TRUE);A7465)</f>
        <v/>
      </c>
      <c r="F7465" t="n">
        <v>3646</v>
      </c>
      <c r="G7465">
        <f>(F7465-0,5)/3812</f>
        <v/>
      </c>
      <c r="H7465">
        <f>NORM.S.INV(G7465)</f>
        <v/>
      </c>
      <c r="I7465">
        <f>INDEX(SORT('07_MODELO_NPI'!F$26:F$3837;1;TRUE);F7465)</f>
        <v/>
      </c>
      <c r="K7465" t="n">
        <v>3646</v>
      </c>
      <c r="L7465">
        <f>(K7465-0,5)/3812</f>
        <v/>
      </c>
      <c r="M7465">
        <f>NORM.S.INV(L7465)</f>
        <v/>
      </c>
      <c r="N7465">
        <f>INDEX(SORT('08_MODELO_MULTIPLO'!G$31:G$3842;1;TRUE);K7465)</f>
        <v/>
      </c>
    </row>
    <row r="7466">
      <c r="A7466" t="n">
        <v>3647</v>
      </c>
      <c r="B7466">
        <f>(A7466-0,5)/3812</f>
        <v/>
      </c>
      <c r="C7466">
        <f>NORM.S.INV(B7466)</f>
        <v/>
      </c>
      <c r="D7466">
        <f>INDEX(SORT('06_MODELO_REFS'!F$26:F$3837;1;TRUE);A7466)</f>
        <v/>
      </c>
      <c r="F7466" t="n">
        <v>3647</v>
      </c>
      <c r="G7466">
        <f>(F7466-0,5)/3812</f>
        <v/>
      </c>
      <c r="H7466">
        <f>NORM.S.INV(G7466)</f>
        <v/>
      </c>
      <c r="I7466">
        <f>INDEX(SORT('07_MODELO_NPI'!F$26:F$3837;1;TRUE);F7466)</f>
        <v/>
      </c>
      <c r="K7466" t="n">
        <v>3647</v>
      </c>
      <c r="L7466">
        <f>(K7466-0,5)/3812</f>
        <v/>
      </c>
      <c r="M7466">
        <f>NORM.S.INV(L7466)</f>
        <v/>
      </c>
      <c r="N7466">
        <f>INDEX(SORT('08_MODELO_MULTIPLO'!G$31:G$3842;1;TRUE);K7466)</f>
        <v/>
      </c>
    </row>
    <row r="7467">
      <c r="A7467" t="n">
        <v>3648</v>
      </c>
      <c r="B7467">
        <f>(A7467-0,5)/3812</f>
        <v/>
      </c>
      <c r="C7467">
        <f>NORM.S.INV(B7467)</f>
        <v/>
      </c>
      <c r="D7467">
        <f>INDEX(SORT('06_MODELO_REFS'!F$26:F$3837;1;TRUE);A7467)</f>
        <v/>
      </c>
      <c r="F7467" t="n">
        <v>3648</v>
      </c>
      <c r="G7467">
        <f>(F7467-0,5)/3812</f>
        <v/>
      </c>
      <c r="H7467">
        <f>NORM.S.INV(G7467)</f>
        <v/>
      </c>
      <c r="I7467">
        <f>INDEX(SORT('07_MODELO_NPI'!F$26:F$3837;1;TRUE);F7467)</f>
        <v/>
      </c>
      <c r="K7467" t="n">
        <v>3648</v>
      </c>
      <c r="L7467">
        <f>(K7467-0,5)/3812</f>
        <v/>
      </c>
      <c r="M7467">
        <f>NORM.S.INV(L7467)</f>
        <v/>
      </c>
      <c r="N7467">
        <f>INDEX(SORT('08_MODELO_MULTIPLO'!G$31:G$3842;1;TRUE);K7467)</f>
        <v/>
      </c>
    </row>
    <row r="7468">
      <c r="A7468" t="n">
        <v>3649</v>
      </c>
      <c r="B7468">
        <f>(A7468-0,5)/3812</f>
        <v/>
      </c>
      <c r="C7468">
        <f>NORM.S.INV(B7468)</f>
        <v/>
      </c>
      <c r="D7468">
        <f>INDEX(SORT('06_MODELO_REFS'!F$26:F$3837;1;TRUE);A7468)</f>
        <v/>
      </c>
      <c r="F7468" t="n">
        <v>3649</v>
      </c>
      <c r="G7468">
        <f>(F7468-0,5)/3812</f>
        <v/>
      </c>
      <c r="H7468">
        <f>NORM.S.INV(G7468)</f>
        <v/>
      </c>
      <c r="I7468">
        <f>INDEX(SORT('07_MODELO_NPI'!F$26:F$3837;1;TRUE);F7468)</f>
        <v/>
      </c>
      <c r="K7468" t="n">
        <v>3649</v>
      </c>
      <c r="L7468">
        <f>(K7468-0,5)/3812</f>
        <v/>
      </c>
      <c r="M7468">
        <f>NORM.S.INV(L7468)</f>
        <v/>
      </c>
      <c r="N7468">
        <f>INDEX(SORT('08_MODELO_MULTIPLO'!G$31:G$3842;1;TRUE);K7468)</f>
        <v/>
      </c>
    </row>
    <row r="7469">
      <c r="A7469" t="n">
        <v>3650</v>
      </c>
      <c r="B7469">
        <f>(A7469-0,5)/3812</f>
        <v/>
      </c>
      <c r="C7469">
        <f>NORM.S.INV(B7469)</f>
        <v/>
      </c>
      <c r="D7469">
        <f>INDEX(SORT('06_MODELO_REFS'!F$26:F$3837;1;TRUE);A7469)</f>
        <v/>
      </c>
      <c r="F7469" t="n">
        <v>3650</v>
      </c>
      <c r="G7469">
        <f>(F7469-0,5)/3812</f>
        <v/>
      </c>
      <c r="H7469">
        <f>NORM.S.INV(G7469)</f>
        <v/>
      </c>
      <c r="I7469">
        <f>INDEX(SORT('07_MODELO_NPI'!F$26:F$3837;1;TRUE);F7469)</f>
        <v/>
      </c>
      <c r="K7469" t="n">
        <v>3650</v>
      </c>
      <c r="L7469">
        <f>(K7469-0,5)/3812</f>
        <v/>
      </c>
      <c r="M7469">
        <f>NORM.S.INV(L7469)</f>
        <v/>
      </c>
      <c r="N7469">
        <f>INDEX(SORT('08_MODELO_MULTIPLO'!G$31:G$3842;1;TRUE);K7469)</f>
        <v/>
      </c>
    </row>
    <row r="7470">
      <c r="A7470" t="n">
        <v>3651</v>
      </c>
      <c r="B7470">
        <f>(A7470-0,5)/3812</f>
        <v/>
      </c>
      <c r="C7470">
        <f>NORM.S.INV(B7470)</f>
        <v/>
      </c>
      <c r="D7470">
        <f>INDEX(SORT('06_MODELO_REFS'!F$26:F$3837;1;TRUE);A7470)</f>
        <v/>
      </c>
      <c r="F7470" t="n">
        <v>3651</v>
      </c>
      <c r="G7470">
        <f>(F7470-0,5)/3812</f>
        <v/>
      </c>
      <c r="H7470">
        <f>NORM.S.INV(G7470)</f>
        <v/>
      </c>
      <c r="I7470">
        <f>INDEX(SORT('07_MODELO_NPI'!F$26:F$3837;1;TRUE);F7470)</f>
        <v/>
      </c>
      <c r="K7470" t="n">
        <v>3651</v>
      </c>
      <c r="L7470">
        <f>(K7470-0,5)/3812</f>
        <v/>
      </c>
      <c r="M7470">
        <f>NORM.S.INV(L7470)</f>
        <v/>
      </c>
      <c r="N7470">
        <f>INDEX(SORT('08_MODELO_MULTIPLO'!G$31:G$3842;1;TRUE);K7470)</f>
        <v/>
      </c>
    </row>
    <row r="7471">
      <c r="A7471" t="n">
        <v>3652</v>
      </c>
      <c r="B7471">
        <f>(A7471-0,5)/3812</f>
        <v/>
      </c>
      <c r="C7471">
        <f>NORM.S.INV(B7471)</f>
        <v/>
      </c>
      <c r="D7471">
        <f>INDEX(SORT('06_MODELO_REFS'!F$26:F$3837;1;TRUE);A7471)</f>
        <v/>
      </c>
      <c r="F7471" t="n">
        <v>3652</v>
      </c>
      <c r="G7471">
        <f>(F7471-0,5)/3812</f>
        <v/>
      </c>
      <c r="H7471">
        <f>NORM.S.INV(G7471)</f>
        <v/>
      </c>
      <c r="I7471">
        <f>INDEX(SORT('07_MODELO_NPI'!F$26:F$3837;1;TRUE);F7471)</f>
        <v/>
      </c>
      <c r="K7471" t="n">
        <v>3652</v>
      </c>
      <c r="L7471">
        <f>(K7471-0,5)/3812</f>
        <v/>
      </c>
      <c r="M7471">
        <f>NORM.S.INV(L7471)</f>
        <v/>
      </c>
      <c r="N7471">
        <f>INDEX(SORT('08_MODELO_MULTIPLO'!G$31:G$3842;1;TRUE);K7471)</f>
        <v/>
      </c>
    </row>
    <row r="7472">
      <c r="A7472" t="n">
        <v>3653</v>
      </c>
      <c r="B7472">
        <f>(A7472-0,5)/3812</f>
        <v/>
      </c>
      <c r="C7472">
        <f>NORM.S.INV(B7472)</f>
        <v/>
      </c>
      <c r="D7472">
        <f>INDEX(SORT('06_MODELO_REFS'!F$26:F$3837;1;TRUE);A7472)</f>
        <v/>
      </c>
      <c r="F7472" t="n">
        <v>3653</v>
      </c>
      <c r="G7472">
        <f>(F7472-0,5)/3812</f>
        <v/>
      </c>
      <c r="H7472">
        <f>NORM.S.INV(G7472)</f>
        <v/>
      </c>
      <c r="I7472">
        <f>INDEX(SORT('07_MODELO_NPI'!F$26:F$3837;1;TRUE);F7472)</f>
        <v/>
      </c>
      <c r="K7472" t="n">
        <v>3653</v>
      </c>
      <c r="L7472">
        <f>(K7472-0,5)/3812</f>
        <v/>
      </c>
      <c r="M7472">
        <f>NORM.S.INV(L7472)</f>
        <v/>
      </c>
      <c r="N7472">
        <f>INDEX(SORT('08_MODELO_MULTIPLO'!G$31:G$3842;1;TRUE);K7472)</f>
        <v/>
      </c>
    </row>
    <row r="7473">
      <c r="A7473" t="n">
        <v>3654</v>
      </c>
      <c r="B7473">
        <f>(A7473-0,5)/3812</f>
        <v/>
      </c>
      <c r="C7473">
        <f>NORM.S.INV(B7473)</f>
        <v/>
      </c>
      <c r="D7473">
        <f>INDEX(SORT('06_MODELO_REFS'!F$26:F$3837;1;TRUE);A7473)</f>
        <v/>
      </c>
      <c r="F7473" t="n">
        <v>3654</v>
      </c>
      <c r="G7473">
        <f>(F7473-0,5)/3812</f>
        <v/>
      </c>
      <c r="H7473">
        <f>NORM.S.INV(G7473)</f>
        <v/>
      </c>
      <c r="I7473">
        <f>INDEX(SORT('07_MODELO_NPI'!F$26:F$3837;1;TRUE);F7473)</f>
        <v/>
      </c>
      <c r="K7473" t="n">
        <v>3654</v>
      </c>
      <c r="L7473">
        <f>(K7473-0,5)/3812</f>
        <v/>
      </c>
      <c r="M7473">
        <f>NORM.S.INV(L7473)</f>
        <v/>
      </c>
      <c r="N7473">
        <f>INDEX(SORT('08_MODELO_MULTIPLO'!G$31:G$3842;1;TRUE);K7473)</f>
        <v/>
      </c>
    </row>
    <row r="7474">
      <c r="A7474" t="n">
        <v>3655</v>
      </c>
      <c r="B7474">
        <f>(A7474-0,5)/3812</f>
        <v/>
      </c>
      <c r="C7474">
        <f>NORM.S.INV(B7474)</f>
        <v/>
      </c>
      <c r="D7474">
        <f>INDEX(SORT('06_MODELO_REFS'!F$26:F$3837;1;TRUE);A7474)</f>
        <v/>
      </c>
      <c r="F7474" t="n">
        <v>3655</v>
      </c>
      <c r="G7474">
        <f>(F7474-0,5)/3812</f>
        <v/>
      </c>
      <c r="H7474">
        <f>NORM.S.INV(G7474)</f>
        <v/>
      </c>
      <c r="I7474">
        <f>INDEX(SORT('07_MODELO_NPI'!F$26:F$3837;1;TRUE);F7474)</f>
        <v/>
      </c>
      <c r="K7474" t="n">
        <v>3655</v>
      </c>
      <c r="L7474">
        <f>(K7474-0,5)/3812</f>
        <v/>
      </c>
      <c r="M7474">
        <f>NORM.S.INV(L7474)</f>
        <v/>
      </c>
      <c r="N7474">
        <f>INDEX(SORT('08_MODELO_MULTIPLO'!G$31:G$3842;1;TRUE);K7474)</f>
        <v/>
      </c>
    </row>
    <row r="7475">
      <c r="A7475" t="n">
        <v>3656</v>
      </c>
      <c r="B7475">
        <f>(A7475-0,5)/3812</f>
        <v/>
      </c>
      <c r="C7475">
        <f>NORM.S.INV(B7475)</f>
        <v/>
      </c>
      <c r="D7475">
        <f>INDEX(SORT('06_MODELO_REFS'!F$26:F$3837;1;TRUE);A7475)</f>
        <v/>
      </c>
      <c r="F7475" t="n">
        <v>3656</v>
      </c>
      <c r="G7475">
        <f>(F7475-0,5)/3812</f>
        <v/>
      </c>
      <c r="H7475">
        <f>NORM.S.INV(G7475)</f>
        <v/>
      </c>
      <c r="I7475">
        <f>INDEX(SORT('07_MODELO_NPI'!F$26:F$3837;1;TRUE);F7475)</f>
        <v/>
      </c>
      <c r="K7475" t="n">
        <v>3656</v>
      </c>
      <c r="L7475">
        <f>(K7475-0,5)/3812</f>
        <v/>
      </c>
      <c r="M7475">
        <f>NORM.S.INV(L7475)</f>
        <v/>
      </c>
      <c r="N7475">
        <f>INDEX(SORT('08_MODELO_MULTIPLO'!G$31:G$3842;1;TRUE);K7475)</f>
        <v/>
      </c>
    </row>
    <row r="7476">
      <c r="A7476" t="n">
        <v>3657</v>
      </c>
      <c r="B7476">
        <f>(A7476-0,5)/3812</f>
        <v/>
      </c>
      <c r="C7476">
        <f>NORM.S.INV(B7476)</f>
        <v/>
      </c>
      <c r="D7476">
        <f>INDEX(SORT('06_MODELO_REFS'!F$26:F$3837;1;TRUE);A7476)</f>
        <v/>
      </c>
      <c r="F7476" t="n">
        <v>3657</v>
      </c>
      <c r="G7476">
        <f>(F7476-0,5)/3812</f>
        <v/>
      </c>
      <c r="H7476">
        <f>NORM.S.INV(G7476)</f>
        <v/>
      </c>
      <c r="I7476">
        <f>INDEX(SORT('07_MODELO_NPI'!F$26:F$3837;1;TRUE);F7476)</f>
        <v/>
      </c>
      <c r="K7476" t="n">
        <v>3657</v>
      </c>
      <c r="L7476">
        <f>(K7476-0,5)/3812</f>
        <v/>
      </c>
      <c r="M7476">
        <f>NORM.S.INV(L7476)</f>
        <v/>
      </c>
      <c r="N7476">
        <f>INDEX(SORT('08_MODELO_MULTIPLO'!G$31:G$3842;1;TRUE);K7476)</f>
        <v/>
      </c>
    </row>
    <row r="7477">
      <c r="A7477" t="n">
        <v>3658</v>
      </c>
      <c r="B7477">
        <f>(A7477-0,5)/3812</f>
        <v/>
      </c>
      <c r="C7477">
        <f>NORM.S.INV(B7477)</f>
        <v/>
      </c>
      <c r="D7477">
        <f>INDEX(SORT('06_MODELO_REFS'!F$26:F$3837;1;TRUE);A7477)</f>
        <v/>
      </c>
      <c r="F7477" t="n">
        <v>3658</v>
      </c>
      <c r="G7477">
        <f>(F7477-0,5)/3812</f>
        <v/>
      </c>
      <c r="H7477">
        <f>NORM.S.INV(G7477)</f>
        <v/>
      </c>
      <c r="I7477">
        <f>INDEX(SORT('07_MODELO_NPI'!F$26:F$3837;1;TRUE);F7477)</f>
        <v/>
      </c>
      <c r="K7477" t="n">
        <v>3658</v>
      </c>
      <c r="L7477">
        <f>(K7477-0,5)/3812</f>
        <v/>
      </c>
      <c r="M7477">
        <f>NORM.S.INV(L7477)</f>
        <v/>
      </c>
      <c r="N7477">
        <f>INDEX(SORT('08_MODELO_MULTIPLO'!G$31:G$3842;1;TRUE);K7477)</f>
        <v/>
      </c>
    </row>
    <row r="7478">
      <c r="A7478" t="n">
        <v>3659</v>
      </c>
      <c r="B7478">
        <f>(A7478-0,5)/3812</f>
        <v/>
      </c>
      <c r="C7478">
        <f>NORM.S.INV(B7478)</f>
        <v/>
      </c>
      <c r="D7478">
        <f>INDEX(SORT('06_MODELO_REFS'!F$26:F$3837;1;TRUE);A7478)</f>
        <v/>
      </c>
      <c r="F7478" t="n">
        <v>3659</v>
      </c>
      <c r="G7478">
        <f>(F7478-0,5)/3812</f>
        <v/>
      </c>
      <c r="H7478">
        <f>NORM.S.INV(G7478)</f>
        <v/>
      </c>
      <c r="I7478">
        <f>INDEX(SORT('07_MODELO_NPI'!F$26:F$3837;1;TRUE);F7478)</f>
        <v/>
      </c>
      <c r="K7478" t="n">
        <v>3659</v>
      </c>
      <c r="L7478">
        <f>(K7478-0,5)/3812</f>
        <v/>
      </c>
      <c r="M7478">
        <f>NORM.S.INV(L7478)</f>
        <v/>
      </c>
      <c r="N7478">
        <f>INDEX(SORT('08_MODELO_MULTIPLO'!G$31:G$3842;1;TRUE);K7478)</f>
        <v/>
      </c>
    </row>
    <row r="7479">
      <c r="A7479" t="n">
        <v>3660</v>
      </c>
      <c r="B7479">
        <f>(A7479-0,5)/3812</f>
        <v/>
      </c>
      <c r="C7479">
        <f>NORM.S.INV(B7479)</f>
        <v/>
      </c>
      <c r="D7479">
        <f>INDEX(SORT('06_MODELO_REFS'!F$26:F$3837;1;TRUE);A7479)</f>
        <v/>
      </c>
      <c r="F7479" t="n">
        <v>3660</v>
      </c>
      <c r="G7479">
        <f>(F7479-0,5)/3812</f>
        <v/>
      </c>
      <c r="H7479">
        <f>NORM.S.INV(G7479)</f>
        <v/>
      </c>
      <c r="I7479">
        <f>INDEX(SORT('07_MODELO_NPI'!F$26:F$3837;1;TRUE);F7479)</f>
        <v/>
      </c>
      <c r="K7479" t="n">
        <v>3660</v>
      </c>
      <c r="L7479">
        <f>(K7479-0,5)/3812</f>
        <v/>
      </c>
      <c r="M7479">
        <f>NORM.S.INV(L7479)</f>
        <v/>
      </c>
      <c r="N7479">
        <f>INDEX(SORT('08_MODELO_MULTIPLO'!G$31:G$3842;1;TRUE);K7479)</f>
        <v/>
      </c>
    </row>
    <row r="7480">
      <c r="A7480" t="n">
        <v>3661</v>
      </c>
      <c r="B7480">
        <f>(A7480-0,5)/3812</f>
        <v/>
      </c>
      <c r="C7480">
        <f>NORM.S.INV(B7480)</f>
        <v/>
      </c>
      <c r="D7480">
        <f>INDEX(SORT('06_MODELO_REFS'!F$26:F$3837;1;TRUE);A7480)</f>
        <v/>
      </c>
      <c r="F7480" t="n">
        <v>3661</v>
      </c>
      <c r="G7480">
        <f>(F7480-0,5)/3812</f>
        <v/>
      </c>
      <c r="H7480">
        <f>NORM.S.INV(G7480)</f>
        <v/>
      </c>
      <c r="I7480">
        <f>INDEX(SORT('07_MODELO_NPI'!F$26:F$3837;1;TRUE);F7480)</f>
        <v/>
      </c>
      <c r="K7480" t="n">
        <v>3661</v>
      </c>
      <c r="L7480">
        <f>(K7480-0,5)/3812</f>
        <v/>
      </c>
      <c r="M7480">
        <f>NORM.S.INV(L7480)</f>
        <v/>
      </c>
      <c r="N7480">
        <f>INDEX(SORT('08_MODELO_MULTIPLO'!G$31:G$3842;1;TRUE);K7480)</f>
        <v/>
      </c>
    </row>
    <row r="7481">
      <c r="A7481" t="n">
        <v>3662</v>
      </c>
      <c r="B7481">
        <f>(A7481-0,5)/3812</f>
        <v/>
      </c>
      <c r="C7481">
        <f>NORM.S.INV(B7481)</f>
        <v/>
      </c>
      <c r="D7481">
        <f>INDEX(SORT('06_MODELO_REFS'!F$26:F$3837;1;TRUE);A7481)</f>
        <v/>
      </c>
      <c r="F7481" t="n">
        <v>3662</v>
      </c>
      <c r="G7481">
        <f>(F7481-0,5)/3812</f>
        <v/>
      </c>
      <c r="H7481">
        <f>NORM.S.INV(G7481)</f>
        <v/>
      </c>
      <c r="I7481">
        <f>INDEX(SORT('07_MODELO_NPI'!F$26:F$3837;1;TRUE);F7481)</f>
        <v/>
      </c>
      <c r="K7481" t="n">
        <v>3662</v>
      </c>
      <c r="L7481">
        <f>(K7481-0,5)/3812</f>
        <v/>
      </c>
      <c r="M7481">
        <f>NORM.S.INV(L7481)</f>
        <v/>
      </c>
      <c r="N7481">
        <f>INDEX(SORT('08_MODELO_MULTIPLO'!G$31:G$3842;1;TRUE);K7481)</f>
        <v/>
      </c>
    </row>
    <row r="7482">
      <c r="A7482" t="n">
        <v>3663</v>
      </c>
      <c r="B7482">
        <f>(A7482-0,5)/3812</f>
        <v/>
      </c>
      <c r="C7482">
        <f>NORM.S.INV(B7482)</f>
        <v/>
      </c>
      <c r="D7482">
        <f>INDEX(SORT('06_MODELO_REFS'!F$26:F$3837;1;TRUE);A7482)</f>
        <v/>
      </c>
      <c r="F7482" t="n">
        <v>3663</v>
      </c>
      <c r="G7482">
        <f>(F7482-0,5)/3812</f>
        <v/>
      </c>
      <c r="H7482">
        <f>NORM.S.INV(G7482)</f>
        <v/>
      </c>
      <c r="I7482">
        <f>INDEX(SORT('07_MODELO_NPI'!F$26:F$3837;1;TRUE);F7482)</f>
        <v/>
      </c>
      <c r="K7482" t="n">
        <v>3663</v>
      </c>
      <c r="L7482">
        <f>(K7482-0,5)/3812</f>
        <v/>
      </c>
      <c r="M7482">
        <f>NORM.S.INV(L7482)</f>
        <v/>
      </c>
      <c r="N7482">
        <f>INDEX(SORT('08_MODELO_MULTIPLO'!G$31:G$3842;1;TRUE);K7482)</f>
        <v/>
      </c>
    </row>
    <row r="7483">
      <c r="A7483" t="n">
        <v>3664</v>
      </c>
      <c r="B7483">
        <f>(A7483-0,5)/3812</f>
        <v/>
      </c>
      <c r="C7483">
        <f>NORM.S.INV(B7483)</f>
        <v/>
      </c>
      <c r="D7483">
        <f>INDEX(SORT('06_MODELO_REFS'!F$26:F$3837;1;TRUE);A7483)</f>
        <v/>
      </c>
      <c r="F7483" t="n">
        <v>3664</v>
      </c>
      <c r="G7483">
        <f>(F7483-0,5)/3812</f>
        <v/>
      </c>
      <c r="H7483">
        <f>NORM.S.INV(G7483)</f>
        <v/>
      </c>
      <c r="I7483">
        <f>INDEX(SORT('07_MODELO_NPI'!F$26:F$3837;1;TRUE);F7483)</f>
        <v/>
      </c>
      <c r="K7483" t="n">
        <v>3664</v>
      </c>
      <c r="L7483">
        <f>(K7483-0,5)/3812</f>
        <v/>
      </c>
      <c r="M7483">
        <f>NORM.S.INV(L7483)</f>
        <v/>
      </c>
      <c r="N7483">
        <f>INDEX(SORT('08_MODELO_MULTIPLO'!G$31:G$3842;1;TRUE);K7483)</f>
        <v/>
      </c>
    </row>
    <row r="7484">
      <c r="A7484" t="n">
        <v>3665</v>
      </c>
      <c r="B7484">
        <f>(A7484-0,5)/3812</f>
        <v/>
      </c>
      <c r="C7484">
        <f>NORM.S.INV(B7484)</f>
        <v/>
      </c>
      <c r="D7484">
        <f>INDEX(SORT('06_MODELO_REFS'!F$26:F$3837;1;TRUE);A7484)</f>
        <v/>
      </c>
      <c r="F7484" t="n">
        <v>3665</v>
      </c>
      <c r="G7484">
        <f>(F7484-0,5)/3812</f>
        <v/>
      </c>
      <c r="H7484">
        <f>NORM.S.INV(G7484)</f>
        <v/>
      </c>
      <c r="I7484">
        <f>INDEX(SORT('07_MODELO_NPI'!F$26:F$3837;1;TRUE);F7484)</f>
        <v/>
      </c>
      <c r="K7484" t="n">
        <v>3665</v>
      </c>
      <c r="L7484">
        <f>(K7484-0,5)/3812</f>
        <v/>
      </c>
      <c r="M7484">
        <f>NORM.S.INV(L7484)</f>
        <v/>
      </c>
      <c r="N7484">
        <f>INDEX(SORT('08_MODELO_MULTIPLO'!G$31:G$3842;1;TRUE);K7484)</f>
        <v/>
      </c>
    </row>
    <row r="7485">
      <c r="A7485" t="n">
        <v>3666</v>
      </c>
      <c r="B7485">
        <f>(A7485-0,5)/3812</f>
        <v/>
      </c>
      <c r="C7485">
        <f>NORM.S.INV(B7485)</f>
        <v/>
      </c>
      <c r="D7485">
        <f>INDEX(SORT('06_MODELO_REFS'!F$26:F$3837;1;TRUE);A7485)</f>
        <v/>
      </c>
      <c r="F7485" t="n">
        <v>3666</v>
      </c>
      <c r="G7485">
        <f>(F7485-0,5)/3812</f>
        <v/>
      </c>
      <c r="H7485">
        <f>NORM.S.INV(G7485)</f>
        <v/>
      </c>
      <c r="I7485">
        <f>INDEX(SORT('07_MODELO_NPI'!F$26:F$3837;1;TRUE);F7485)</f>
        <v/>
      </c>
      <c r="K7485" t="n">
        <v>3666</v>
      </c>
      <c r="L7485">
        <f>(K7485-0,5)/3812</f>
        <v/>
      </c>
      <c r="M7485">
        <f>NORM.S.INV(L7485)</f>
        <v/>
      </c>
      <c r="N7485">
        <f>INDEX(SORT('08_MODELO_MULTIPLO'!G$31:G$3842;1;TRUE);K7485)</f>
        <v/>
      </c>
    </row>
    <row r="7486">
      <c r="A7486" t="n">
        <v>3667</v>
      </c>
      <c r="B7486">
        <f>(A7486-0,5)/3812</f>
        <v/>
      </c>
      <c r="C7486">
        <f>NORM.S.INV(B7486)</f>
        <v/>
      </c>
      <c r="D7486">
        <f>INDEX(SORT('06_MODELO_REFS'!F$26:F$3837;1;TRUE);A7486)</f>
        <v/>
      </c>
      <c r="F7486" t="n">
        <v>3667</v>
      </c>
      <c r="G7486">
        <f>(F7486-0,5)/3812</f>
        <v/>
      </c>
      <c r="H7486">
        <f>NORM.S.INV(G7486)</f>
        <v/>
      </c>
      <c r="I7486">
        <f>INDEX(SORT('07_MODELO_NPI'!F$26:F$3837;1;TRUE);F7486)</f>
        <v/>
      </c>
      <c r="K7486" t="n">
        <v>3667</v>
      </c>
      <c r="L7486">
        <f>(K7486-0,5)/3812</f>
        <v/>
      </c>
      <c r="M7486">
        <f>NORM.S.INV(L7486)</f>
        <v/>
      </c>
      <c r="N7486">
        <f>INDEX(SORT('08_MODELO_MULTIPLO'!G$31:G$3842;1;TRUE);K7486)</f>
        <v/>
      </c>
    </row>
    <row r="7487">
      <c r="A7487" t="n">
        <v>3668</v>
      </c>
      <c r="B7487">
        <f>(A7487-0,5)/3812</f>
        <v/>
      </c>
      <c r="C7487">
        <f>NORM.S.INV(B7487)</f>
        <v/>
      </c>
      <c r="D7487">
        <f>INDEX(SORT('06_MODELO_REFS'!F$26:F$3837;1;TRUE);A7487)</f>
        <v/>
      </c>
      <c r="F7487" t="n">
        <v>3668</v>
      </c>
      <c r="G7487">
        <f>(F7487-0,5)/3812</f>
        <v/>
      </c>
      <c r="H7487">
        <f>NORM.S.INV(G7487)</f>
        <v/>
      </c>
      <c r="I7487">
        <f>INDEX(SORT('07_MODELO_NPI'!F$26:F$3837;1;TRUE);F7487)</f>
        <v/>
      </c>
      <c r="K7487" t="n">
        <v>3668</v>
      </c>
      <c r="L7487">
        <f>(K7487-0,5)/3812</f>
        <v/>
      </c>
      <c r="M7487">
        <f>NORM.S.INV(L7487)</f>
        <v/>
      </c>
      <c r="N7487">
        <f>INDEX(SORT('08_MODELO_MULTIPLO'!G$31:G$3842;1;TRUE);K7487)</f>
        <v/>
      </c>
    </row>
    <row r="7488">
      <c r="A7488" t="n">
        <v>3669</v>
      </c>
      <c r="B7488">
        <f>(A7488-0,5)/3812</f>
        <v/>
      </c>
      <c r="C7488">
        <f>NORM.S.INV(B7488)</f>
        <v/>
      </c>
      <c r="D7488">
        <f>INDEX(SORT('06_MODELO_REFS'!F$26:F$3837;1;TRUE);A7488)</f>
        <v/>
      </c>
      <c r="F7488" t="n">
        <v>3669</v>
      </c>
      <c r="G7488">
        <f>(F7488-0,5)/3812</f>
        <v/>
      </c>
      <c r="H7488">
        <f>NORM.S.INV(G7488)</f>
        <v/>
      </c>
      <c r="I7488">
        <f>INDEX(SORT('07_MODELO_NPI'!F$26:F$3837;1;TRUE);F7488)</f>
        <v/>
      </c>
      <c r="K7488" t="n">
        <v>3669</v>
      </c>
      <c r="L7488">
        <f>(K7488-0,5)/3812</f>
        <v/>
      </c>
      <c r="M7488">
        <f>NORM.S.INV(L7488)</f>
        <v/>
      </c>
      <c r="N7488">
        <f>INDEX(SORT('08_MODELO_MULTIPLO'!G$31:G$3842;1;TRUE);K7488)</f>
        <v/>
      </c>
    </row>
    <row r="7489">
      <c r="A7489" t="n">
        <v>3670</v>
      </c>
      <c r="B7489">
        <f>(A7489-0,5)/3812</f>
        <v/>
      </c>
      <c r="C7489">
        <f>NORM.S.INV(B7489)</f>
        <v/>
      </c>
      <c r="D7489">
        <f>INDEX(SORT('06_MODELO_REFS'!F$26:F$3837;1;TRUE);A7489)</f>
        <v/>
      </c>
      <c r="F7489" t="n">
        <v>3670</v>
      </c>
      <c r="G7489">
        <f>(F7489-0,5)/3812</f>
        <v/>
      </c>
      <c r="H7489">
        <f>NORM.S.INV(G7489)</f>
        <v/>
      </c>
      <c r="I7489">
        <f>INDEX(SORT('07_MODELO_NPI'!F$26:F$3837;1;TRUE);F7489)</f>
        <v/>
      </c>
      <c r="K7489" t="n">
        <v>3670</v>
      </c>
      <c r="L7489">
        <f>(K7489-0,5)/3812</f>
        <v/>
      </c>
      <c r="M7489">
        <f>NORM.S.INV(L7489)</f>
        <v/>
      </c>
      <c r="N7489">
        <f>INDEX(SORT('08_MODELO_MULTIPLO'!G$31:G$3842;1;TRUE);K7489)</f>
        <v/>
      </c>
    </row>
    <row r="7490">
      <c r="A7490" t="n">
        <v>3671</v>
      </c>
      <c r="B7490">
        <f>(A7490-0,5)/3812</f>
        <v/>
      </c>
      <c r="C7490">
        <f>NORM.S.INV(B7490)</f>
        <v/>
      </c>
      <c r="D7490">
        <f>INDEX(SORT('06_MODELO_REFS'!F$26:F$3837;1;TRUE);A7490)</f>
        <v/>
      </c>
      <c r="F7490" t="n">
        <v>3671</v>
      </c>
      <c r="G7490">
        <f>(F7490-0,5)/3812</f>
        <v/>
      </c>
      <c r="H7490">
        <f>NORM.S.INV(G7490)</f>
        <v/>
      </c>
      <c r="I7490">
        <f>INDEX(SORT('07_MODELO_NPI'!F$26:F$3837;1;TRUE);F7490)</f>
        <v/>
      </c>
      <c r="K7490" t="n">
        <v>3671</v>
      </c>
      <c r="L7490">
        <f>(K7490-0,5)/3812</f>
        <v/>
      </c>
      <c r="M7490">
        <f>NORM.S.INV(L7490)</f>
        <v/>
      </c>
      <c r="N7490">
        <f>INDEX(SORT('08_MODELO_MULTIPLO'!G$31:G$3842;1;TRUE);K7490)</f>
        <v/>
      </c>
    </row>
    <row r="7491">
      <c r="A7491" t="n">
        <v>3672</v>
      </c>
      <c r="B7491">
        <f>(A7491-0,5)/3812</f>
        <v/>
      </c>
      <c r="C7491">
        <f>NORM.S.INV(B7491)</f>
        <v/>
      </c>
      <c r="D7491">
        <f>INDEX(SORT('06_MODELO_REFS'!F$26:F$3837;1;TRUE);A7491)</f>
        <v/>
      </c>
      <c r="F7491" t="n">
        <v>3672</v>
      </c>
      <c r="G7491">
        <f>(F7491-0,5)/3812</f>
        <v/>
      </c>
      <c r="H7491">
        <f>NORM.S.INV(G7491)</f>
        <v/>
      </c>
      <c r="I7491">
        <f>INDEX(SORT('07_MODELO_NPI'!F$26:F$3837;1;TRUE);F7491)</f>
        <v/>
      </c>
      <c r="K7491" t="n">
        <v>3672</v>
      </c>
      <c r="L7491">
        <f>(K7491-0,5)/3812</f>
        <v/>
      </c>
      <c r="M7491">
        <f>NORM.S.INV(L7491)</f>
        <v/>
      </c>
      <c r="N7491">
        <f>INDEX(SORT('08_MODELO_MULTIPLO'!G$31:G$3842;1;TRUE);K7491)</f>
        <v/>
      </c>
    </row>
    <row r="7492">
      <c r="A7492" t="n">
        <v>3673</v>
      </c>
      <c r="B7492">
        <f>(A7492-0,5)/3812</f>
        <v/>
      </c>
      <c r="C7492">
        <f>NORM.S.INV(B7492)</f>
        <v/>
      </c>
      <c r="D7492">
        <f>INDEX(SORT('06_MODELO_REFS'!F$26:F$3837;1;TRUE);A7492)</f>
        <v/>
      </c>
      <c r="F7492" t="n">
        <v>3673</v>
      </c>
      <c r="G7492">
        <f>(F7492-0,5)/3812</f>
        <v/>
      </c>
      <c r="H7492">
        <f>NORM.S.INV(G7492)</f>
        <v/>
      </c>
      <c r="I7492">
        <f>INDEX(SORT('07_MODELO_NPI'!F$26:F$3837;1;TRUE);F7492)</f>
        <v/>
      </c>
      <c r="K7492" t="n">
        <v>3673</v>
      </c>
      <c r="L7492">
        <f>(K7492-0,5)/3812</f>
        <v/>
      </c>
      <c r="M7492">
        <f>NORM.S.INV(L7492)</f>
        <v/>
      </c>
      <c r="N7492">
        <f>INDEX(SORT('08_MODELO_MULTIPLO'!G$31:G$3842;1;TRUE);K7492)</f>
        <v/>
      </c>
    </row>
    <row r="7493">
      <c r="A7493" t="n">
        <v>3674</v>
      </c>
      <c r="B7493">
        <f>(A7493-0,5)/3812</f>
        <v/>
      </c>
      <c r="C7493">
        <f>NORM.S.INV(B7493)</f>
        <v/>
      </c>
      <c r="D7493">
        <f>INDEX(SORT('06_MODELO_REFS'!F$26:F$3837;1;TRUE);A7493)</f>
        <v/>
      </c>
      <c r="F7493" t="n">
        <v>3674</v>
      </c>
      <c r="G7493">
        <f>(F7493-0,5)/3812</f>
        <v/>
      </c>
      <c r="H7493">
        <f>NORM.S.INV(G7493)</f>
        <v/>
      </c>
      <c r="I7493">
        <f>INDEX(SORT('07_MODELO_NPI'!F$26:F$3837;1;TRUE);F7493)</f>
        <v/>
      </c>
      <c r="K7493" t="n">
        <v>3674</v>
      </c>
      <c r="L7493">
        <f>(K7493-0,5)/3812</f>
        <v/>
      </c>
      <c r="M7493">
        <f>NORM.S.INV(L7493)</f>
        <v/>
      </c>
      <c r="N7493">
        <f>INDEX(SORT('08_MODELO_MULTIPLO'!G$31:G$3842;1;TRUE);K7493)</f>
        <v/>
      </c>
    </row>
    <row r="7494">
      <c r="A7494" t="n">
        <v>3675</v>
      </c>
      <c r="B7494">
        <f>(A7494-0,5)/3812</f>
        <v/>
      </c>
      <c r="C7494">
        <f>NORM.S.INV(B7494)</f>
        <v/>
      </c>
      <c r="D7494">
        <f>INDEX(SORT('06_MODELO_REFS'!F$26:F$3837;1;TRUE);A7494)</f>
        <v/>
      </c>
      <c r="F7494" t="n">
        <v>3675</v>
      </c>
      <c r="G7494">
        <f>(F7494-0,5)/3812</f>
        <v/>
      </c>
      <c r="H7494">
        <f>NORM.S.INV(G7494)</f>
        <v/>
      </c>
      <c r="I7494">
        <f>INDEX(SORT('07_MODELO_NPI'!F$26:F$3837;1;TRUE);F7494)</f>
        <v/>
      </c>
      <c r="K7494" t="n">
        <v>3675</v>
      </c>
      <c r="L7494">
        <f>(K7494-0,5)/3812</f>
        <v/>
      </c>
      <c r="M7494">
        <f>NORM.S.INV(L7494)</f>
        <v/>
      </c>
      <c r="N7494">
        <f>INDEX(SORT('08_MODELO_MULTIPLO'!G$31:G$3842;1;TRUE);K7494)</f>
        <v/>
      </c>
    </row>
    <row r="7495">
      <c r="A7495" t="n">
        <v>3676</v>
      </c>
      <c r="B7495">
        <f>(A7495-0,5)/3812</f>
        <v/>
      </c>
      <c r="C7495">
        <f>NORM.S.INV(B7495)</f>
        <v/>
      </c>
      <c r="D7495">
        <f>INDEX(SORT('06_MODELO_REFS'!F$26:F$3837;1;TRUE);A7495)</f>
        <v/>
      </c>
      <c r="F7495" t="n">
        <v>3676</v>
      </c>
      <c r="G7495">
        <f>(F7495-0,5)/3812</f>
        <v/>
      </c>
      <c r="H7495">
        <f>NORM.S.INV(G7495)</f>
        <v/>
      </c>
      <c r="I7495">
        <f>INDEX(SORT('07_MODELO_NPI'!F$26:F$3837;1;TRUE);F7495)</f>
        <v/>
      </c>
      <c r="K7495" t="n">
        <v>3676</v>
      </c>
      <c r="L7495">
        <f>(K7495-0,5)/3812</f>
        <v/>
      </c>
      <c r="M7495">
        <f>NORM.S.INV(L7495)</f>
        <v/>
      </c>
      <c r="N7495">
        <f>INDEX(SORT('08_MODELO_MULTIPLO'!G$31:G$3842;1;TRUE);K7495)</f>
        <v/>
      </c>
    </row>
    <row r="7496">
      <c r="A7496" t="n">
        <v>3677</v>
      </c>
      <c r="B7496">
        <f>(A7496-0,5)/3812</f>
        <v/>
      </c>
      <c r="C7496">
        <f>NORM.S.INV(B7496)</f>
        <v/>
      </c>
      <c r="D7496">
        <f>INDEX(SORT('06_MODELO_REFS'!F$26:F$3837;1;TRUE);A7496)</f>
        <v/>
      </c>
      <c r="F7496" t="n">
        <v>3677</v>
      </c>
      <c r="G7496">
        <f>(F7496-0,5)/3812</f>
        <v/>
      </c>
      <c r="H7496">
        <f>NORM.S.INV(G7496)</f>
        <v/>
      </c>
      <c r="I7496">
        <f>INDEX(SORT('07_MODELO_NPI'!F$26:F$3837;1;TRUE);F7496)</f>
        <v/>
      </c>
      <c r="K7496" t="n">
        <v>3677</v>
      </c>
      <c r="L7496">
        <f>(K7496-0,5)/3812</f>
        <v/>
      </c>
      <c r="M7496">
        <f>NORM.S.INV(L7496)</f>
        <v/>
      </c>
      <c r="N7496">
        <f>INDEX(SORT('08_MODELO_MULTIPLO'!G$31:G$3842;1;TRUE);K7496)</f>
        <v/>
      </c>
    </row>
    <row r="7497">
      <c r="A7497" t="n">
        <v>3678</v>
      </c>
      <c r="B7497">
        <f>(A7497-0,5)/3812</f>
        <v/>
      </c>
      <c r="C7497">
        <f>NORM.S.INV(B7497)</f>
        <v/>
      </c>
      <c r="D7497">
        <f>INDEX(SORT('06_MODELO_REFS'!F$26:F$3837;1;TRUE);A7497)</f>
        <v/>
      </c>
      <c r="F7497" t="n">
        <v>3678</v>
      </c>
      <c r="G7497">
        <f>(F7497-0,5)/3812</f>
        <v/>
      </c>
      <c r="H7497">
        <f>NORM.S.INV(G7497)</f>
        <v/>
      </c>
      <c r="I7497">
        <f>INDEX(SORT('07_MODELO_NPI'!F$26:F$3837;1;TRUE);F7497)</f>
        <v/>
      </c>
      <c r="K7497" t="n">
        <v>3678</v>
      </c>
      <c r="L7497">
        <f>(K7497-0,5)/3812</f>
        <v/>
      </c>
      <c r="M7497">
        <f>NORM.S.INV(L7497)</f>
        <v/>
      </c>
      <c r="N7497">
        <f>INDEX(SORT('08_MODELO_MULTIPLO'!G$31:G$3842;1;TRUE);K7497)</f>
        <v/>
      </c>
    </row>
    <row r="7498">
      <c r="A7498" t="n">
        <v>3679</v>
      </c>
      <c r="B7498">
        <f>(A7498-0,5)/3812</f>
        <v/>
      </c>
      <c r="C7498">
        <f>NORM.S.INV(B7498)</f>
        <v/>
      </c>
      <c r="D7498">
        <f>INDEX(SORT('06_MODELO_REFS'!F$26:F$3837;1;TRUE);A7498)</f>
        <v/>
      </c>
      <c r="F7498" t="n">
        <v>3679</v>
      </c>
      <c r="G7498">
        <f>(F7498-0,5)/3812</f>
        <v/>
      </c>
      <c r="H7498">
        <f>NORM.S.INV(G7498)</f>
        <v/>
      </c>
      <c r="I7498">
        <f>INDEX(SORT('07_MODELO_NPI'!F$26:F$3837;1;TRUE);F7498)</f>
        <v/>
      </c>
      <c r="K7498" t="n">
        <v>3679</v>
      </c>
      <c r="L7498">
        <f>(K7498-0,5)/3812</f>
        <v/>
      </c>
      <c r="M7498">
        <f>NORM.S.INV(L7498)</f>
        <v/>
      </c>
      <c r="N7498">
        <f>INDEX(SORT('08_MODELO_MULTIPLO'!G$31:G$3842;1;TRUE);K7498)</f>
        <v/>
      </c>
    </row>
    <row r="7499">
      <c r="A7499" t="n">
        <v>3680</v>
      </c>
      <c r="B7499">
        <f>(A7499-0,5)/3812</f>
        <v/>
      </c>
      <c r="C7499">
        <f>NORM.S.INV(B7499)</f>
        <v/>
      </c>
      <c r="D7499">
        <f>INDEX(SORT('06_MODELO_REFS'!F$26:F$3837;1;TRUE);A7499)</f>
        <v/>
      </c>
      <c r="F7499" t="n">
        <v>3680</v>
      </c>
      <c r="G7499">
        <f>(F7499-0,5)/3812</f>
        <v/>
      </c>
      <c r="H7499">
        <f>NORM.S.INV(G7499)</f>
        <v/>
      </c>
      <c r="I7499">
        <f>INDEX(SORT('07_MODELO_NPI'!F$26:F$3837;1;TRUE);F7499)</f>
        <v/>
      </c>
      <c r="K7499" t="n">
        <v>3680</v>
      </c>
      <c r="L7499">
        <f>(K7499-0,5)/3812</f>
        <v/>
      </c>
      <c r="M7499">
        <f>NORM.S.INV(L7499)</f>
        <v/>
      </c>
      <c r="N7499">
        <f>INDEX(SORT('08_MODELO_MULTIPLO'!G$31:G$3842;1;TRUE);K7499)</f>
        <v/>
      </c>
    </row>
    <row r="7500">
      <c r="A7500" t="n">
        <v>3681</v>
      </c>
      <c r="B7500">
        <f>(A7500-0,5)/3812</f>
        <v/>
      </c>
      <c r="C7500">
        <f>NORM.S.INV(B7500)</f>
        <v/>
      </c>
      <c r="D7500">
        <f>INDEX(SORT('06_MODELO_REFS'!F$26:F$3837;1;TRUE);A7500)</f>
        <v/>
      </c>
      <c r="F7500" t="n">
        <v>3681</v>
      </c>
      <c r="G7500">
        <f>(F7500-0,5)/3812</f>
        <v/>
      </c>
      <c r="H7500">
        <f>NORM.S.INV(G7500)</f>
        <v/>
      </c>
      <c r="I7500">
        <f>INDEX(SORT('07_MODELO_NPI'!F$26:F$3837;1;TRUE);F7500)</f>
        <v/>
      </c>
      <c r="K7500" t="n">
        <v>3681</v>
      </c>
      <c r="L7500">
        <f>(K7500-0,5)/3812</f>
        <v/>
      </c>
      <c r="M7500">
        <f>NORM.S.INV(L7500)</f>
        <v/>
      </c>
      <c r="N7500">
        <f>INDEX(SORT('08_MODELO_MULTIPLO'!G$31:G$3842;1;TRUE);K7500)</f>
        <v/>
      </c>
    </row>
    <row r="7501">
      <c r="A7501" t="n">
        <v>3682</v>
      </c>
      <c r="B7501">
        <f>(A7501-0,5)/3812</f>
        <v/>
      </c>
      <c r="C7501">
        <f>NORM.S.INV(B7501)</f>
        <v/>
      </c>
      <c r="D7501">
        <f>INDEX(SORT('06_MODELO_REFS'!F$26:F$3837;1;TRUE);A7501)</f>
        <v/>
      </c>
      <c r="F7501" t="n">
        <v>3682</v>
      </c>
      <c r="G7501">
        <f>(F7501-0,5)/3812</f>
        <v/>
      </c>
      <c r="H7501">
        <f>NORM.S.INV(G7501)</f>
        <v/>
      </c>
      <c r="I7501">
        <f>INDEX(SORT('07_MODELO_NPI'!F$26:F$3837;1;TRUE);F7501)</f>
        <v/>
      </c>
      <c r="K7501" t="n">
        <v>3682</v>
      </c>
      <c r="L7501">
        <f>(K7501-0,5)/3812</f>
        <v/>
      </c>
      <c r="M7501">
        <f>NORM.S.INV(L7501)</f>
        <v/>
      </c>
      <c r="N7501">
        <f>INDEX(SORT('08_MODELO_MULTIPLO'!G$31:G$3842;1;TRUE);K7501)</f>
        <v/>
      </c>
    </row>
    <row r="7502">
      <c r="A7502" t="n">
        <v>3683</v>
      </c>
      <c r="B7502">
        <f>(A7502-0,5)/3812</f>
        <v/>
      </c>
      <c r="C7502">
        <f>NORM.S.INV(B7502)</f>
        <v/>
      </c>
      <c r="D7502">
        <f>INDEX(SORT('06_MODELO_REFS'!F$26:F$3837;1;TRUE);A7502)</f>
        <v/>
      </c>
      <c r="F7502" t="n">
        <v>3683</v>
      </c>
      <c r="G7502">
        <f>(F7502-0,5)/3812</f>
        <v/>
      </c>
      <c r="H7502">
        <f>NORM.S.INV(G7502)</f>
        <v/>
      </c>
      <c r="I7502">
        <f>INDEX(SORT('07_MODELO_NPI'!F$26:F$3837;1;TRUE);F7502)</f>
        <v/>
      </c>
      <c r="K7502" t="n">
        <v>3683</v>
      </c>
      <c r="L7502">
        <f>(K7502-0,5)/3812</f>
        <v/>
      </c>
      <c r="M7502">
        <f>NORM.S.INV(L7502)</f>
        <v/>
      </c>
      <c r="N7502">
        <f>INDEX(SORT('08_MODELO_MULTIPLO'!G$31:G$3842;1;TRUE);K7502)</f>
        <v/>
      </c>
    </row>
    <row r="7503">
      <c r="A7503" t="n">
        <v>3684</v>
      </c>
      <c r="B7503">
        <f>(A7503-0,5)/3812</f>
        <v/>
      </c>
      <c r="C7503">
        <f>NORM.S.INV(B7503)</f>
        <v/>
      </c>
      <c r="D7503">
        <f>INDEX(SORT('06_MODELO_REFS'!F$26:F$3837;1;TRUE);A7503)</f>
        <v/>
      </c>
      <c r="F7503" t="n">
        <v>3684</v>
      </c>
      <c r="G7503">
        <f>(F7503-0,5)/3812</f>
        <v/>
      </c>
      <c r="H7503">
        <f>NORM.S.INV(G7503)</f>
        <v/>
      </c>
      <c r="I7503">
        <f>INDEX(SORT('07_MODELO_NPI'!F$26:F$3837;1;TRUE);F7503)</f>
        <v/>
      </c>
      <c r="K7503" t="n">
        <v>3684</v>
      </c>
      <c r="L7503">
        <f>(K7503-0,5)/3812</f>
        <v/>
      </c>
      <c r="M7503">
        <f>NORM.S.INV(L7503)</f>
        <v/>
      </c>
      <c r="N7503">
        <f>INDEX(SORT('08_MODELO_MULTIPLO'!G$31:G$3842;1;TRUE);K7503)</f>
        <v/>
      </c>
    </row>
    <row r="7504">
      <c r="A7504" t="n">
        <v>3685</v>
      </c>
      <c r="B7504">
        <f>(A7504-0,5)/3812</f>
        <v/>
      </c>
      <c r="C7504">
        <f>NORM.S.INV(B7504)</f>
        <v/>
      </c>
      <c r="D7504">
        <f>INDEX(SORT('06_MODELO_REFS'!F$26:F$3837;1;TRUE);A7504)</f>
        <v/>
      </c>
      <c r="F7504" t="n">
        <v>3685</v>
      </c>
      <c r="G7504">
        <f>(F7504-0,5)/3812</f>
        <v/>
      </c>
      <c r="H7504">
        <f>NORM.S.INV(G7504)</f>
        <v/>
      </c>
      <c r="I7504">
        <f>INDEX(SORT('07_MODELO_NPI'!F$26:F$3837;1;TRUE);F7504)</f>
        <v/>
      </c>
      <c r="K7504" t="n">
        <v>3685</v>
      </c>
      <c r="L7504">
        <f>(K7504-0,5)/3812</f>
        <v/>
      </c>
      <c r="M7504">
        <f>NORM.S.INV(L7504)</f>
        <v/>
      </c>
      <c r="N7504">
        <f>INDEX(SORT('08_MODELO_MULTIPLO'!G$31:G$3842;1;TRUE);K7504)</f>
        <v/>
      </c>
    </row>
    <row r="7505">
      <c r="A7505" t="n">
        <v>3686</v>
      </c>
      <c r="B7505">
        <f>(A7505-0,5)/3812</f>
        <v/>
      </c>
      <c r="C7505">
        <f>NORM.S.INV(B7505)</f>
        <v/>
      </c>
      <c r="D7505">
        <f>INDEX(SORT('06_MODELO_REFS'!F$26:F$3837;1;TRUE);A7505)</f>
        <v/>
      </c>
      <c r="F7505" t="n">
        <v>3686</v>
      </c>
      <c r="G7505">
        <f>(F7505-0,5)/3812</f>
        <v/>
      </c>
      <c r="H7505">
        <f>NORM.S.INV(G7505)</f>
        <v/>
      </c>
      <c r="I7505">
        <f>INDEX(SORT('07_MODELO_NPI'!F$26:F$3837;1;TRUE);F7505)</f>
        <v/>
      </c>
      <c r="K7505" t="n">
        <v>3686</v>
      </c>
      <c r="L7505">
        <f>(K7505-0,5)/3812</f>
        <v/>
      </c>
      <c r="M7505">
        <f>NORM.S.INV(L7505)</f>
        <v/>
      </c>
      <c r="N7505">
        <f>INDEX(SORT('08_MODELO_MULTIPLO'!G$31:G$3842;1;TRUE);K7505)</f>
        <v/>
      </c>
    </row>
    <row r="7506">
      <c r="A7506" t="n">
        <v>3687</v>
      </c>
      <c r="B7506">
        <f>(A7506-0,5)/3812</f>
        <v/>
      </c>
      <c r="C7506">
        <f>NORM.S.INV(B7506)</f>
        <v/>
      </c>
      <c r="D7506">
        <f>INDEX(SORT('06_MODELO_REFS'!F$26:F$3837;1;TRUE);A7506)</f>
        <v/>
      </c>
      <c r="F7506" t="n">
        <v>3687</v>
      </c>
      <c r="G7506">
        <f>(F7506-0,5)/3812</f>
        <v/>
      </c>
      <c r="H7506">
        <f>NORM.S.INV(G7506)</f>
        <v/>
      </c>
      <c r="I7506">
        <f>INDEX(SORT('07_MODELO_NPI'!F$26:F$3837;1;TRUE);F7506)</f>
        <v/>
      </c>
      <c r="K7506" t="n">
        <v>3687</v>
      </c>
      <c r="L7506">
        <f>(K7506-0,5)/3812</f>
        <v/>
      </c>
      <c r="M7506">
        <f>NORM.S.INV(L7506)</f>
        <v/>
      </c>
      <c r="N7506">
        <f>INDEX(SORT('08_MODELO_MULTIPLO'!G$31:G$3842;1;TRUE);K7506)</f>
        <v/>
      </c>
    </row>
    <row r="7507">
      <c r="A7507" t="n">
        <v>3688</v>
      </c>
      <c r="B7507">
        <f>(A7507-0,5)/3812</f>
        <v/>
      </c>
      <c r="C7507">
        <f>NORM.S.INV(B7507)</f>
        <v/>
      </c>
      <c r="D7507">
        <f>INDEX(SORT('06_MODELO_REFS'!F$26:F$3837;1;TRUE);A7507)</f>
        <v/>
      </c>
      <c r="F7507" t="n">
        <v>3688</v>
      </c>
      <c r="G7507">
        <f>(F7507-0,5)/3812</f>
        <v/>
      </c>
      <c r="H7507">
        <f>NORM.S.INV(G7507)</f>
        <v/>
      </c>
      <c r="I7507">
        <f>INDEX(SORT('07_MODELO_NPI'!F$26:F$3837;1;TRUE);F7507)</f>
        <v/>
      </c>
      <c r="K7507" t="n">
        <v>3688</v>
      </c>
      <c r="L7507">
        <f>(K7507-0,5)/3812</f>
        <v/>
      </c>
      <c r="M7507">
        <f>NORM.S.INV(L7507)</f>
        <v/>
      </c>
      <c r="N7507">
        <f>INDEX(SORT('08_MODELO_MULTIPLO'!G$31:G$3842;1;TRUE);K7507)</f>
        <v/>
      </c>
    </row>
    <row r="7508">
      <c r="A7508" t="n">
        <v>3689</v>
      </c>
      <c r="B7508">
        <f>(A7508-0,5)/3812</f>
        <v/>
      </c>
      <c r="C7508">
        <f>NORM.S.INV(B7508)</f>
        <v/>
      </c>
      <c r="D7508">
        <f>INDEX(SORT('06_MODELO_REFS'!F$26:F$3837;1;TRUE);A7508)</f>
        <v/>
      </c>
      <c r="F7508" t="n">
        <v>3689</v>
      </c>
      <c r="G7508">
        <f>(F7508-0,5)/3812</f>
        <v/>
      </c>
      <c r="H7508">
        <f>NORM.S.INV(G7508)</f>
        <v/>
      </c>
      <c r="I7508">
        <f>INDEX(SORT('07_MODELO_NPI'!F$26:F$3837;1;TRUE);F7508)</f>
        <v/>
      </c>
      <c r="K7508" t="n">
        <v>3689</v>
      </c>
      <c r="L7508">
        <f>(K7508-0,5)/3812</f>
        <v/>
      </c>
      <c r="M7508">
        <f>NORM.S.INV(L7508)</f>
        <v/>
      </c>
      <c r="N7508">
        <f>INDEX(SORT('08_MODELO_MULTIPLO'!G$31:G$3842;1;TRUE);K7508)</f>
        <v/>
      </c>
    </row>
    <row r="7509">
      <c r="A7509" t="n">
        <v>3690</v>
      </c>
      <c r="B7509">
        <f>(A7509-0,5)/3812</f>
        <v/>
      </c>
      <c r="C7509">
        <f>NORM.S.INV(B7509)</f>
        <v/>
      </c>
      <c r="D7509">
        <f>INDEX(SORT('06_MODELO_REFS'!F$26:F$3837;1;TRUE);A7509)</f>
        <v/>
      </c>
      <c r="F7509" t="n">
        <v>3690</v>
      </c>
      <c r="G7509">
        <f>(F7509-0,5)/3812</f>
        <v/>
      </c>
      <c r="H7509">
        <f>NORM.S.INV(G7509)</f>
        <v/>
      </c>
      <c r="I7509">
        <f>INDEX(SORT('07_MODELO_NPI'!F$26:F$3837;1;TRUE);F7509)</f>
        <v/>
      </c>
      <c r="K7509" t="n">
        <v>3690</v>
      </c>
      <c r="L7509">
        <f>(K7509-0,5)/3812</f>
        <v/>
      </c>
      <c r="M7509">
        <f>NORM.S.INV(L7509)</f>
        <v/>
      </c>
      <c r="N7509">
        <f>INDEX(SORT('08_MODELO_MULTIPLO'!G$31:G$3842;1;TRUE);K7509)</f>
        <v/>
      </c>
    </row>
    <row r="7510">
      <c r="A7510" t="n">
        <v>3691</v>
      </c>
      <c r="B7510">
        <f>(A7510-0,5)/3812</f>
        <v/>
      </c>
      <c r="C7510">
        <f>NORM.S.INV(B7510)</f>
        <v/>
      </c>
      <c r="D7510">
        <f>INDEX(SORT('06_MODELO_REFS'!F$26:F$3837;1;TRUE);A7510)</f>
        <v/>
      </c>
      <c r="F7510" t="n">
        <v>3691</v>
      </c>
      <c r="G7510">
        <f>(F7510-0,5)/3812</f>
        <v/>
      </c>
      <c r="H7510">
        <f>NORM.S.INV(G7510)</f>
        <v/>
      </c>
      <c r="I7510">
        <f>INDEX(SORT('07_MODELO_NPI'!F$26:F$3837;1;TRUE);F7510)</f>
        <v/>
      </c>
      <c r="K7510" t="n">
        <v>3691</v>
      </c>
      <c r="L7510">
        <f>(K7510-0,5)/3812</f>
        <v/>
      </c>
      <c r="M7510">
        <f>NORM.S.INV(L7510)</f>
        <v/>
      </c>
      <c r="N7510">
        <f>INDEX(SORT('08_MODELO_MULTIPLO'!G$31:G$3842;1;TRUE);K7510)</f>
        <v/>
      </c>
    </row>
    <row r="7511">
      <c r="A7511" t="n">
        <v>3692</v>
      </c>
      <c r="B7511">
        <f>(A7511-0,5)/3812</f>
        <v/>
      </c>
      <c r="C7511">
        <f>NORM.S.INV(B7511)</f>
        <v/>
      </c>
      <c r="D7511">
        <f>INDEX(SORT('06_MODELO_REFS'!F$26:F$3837;1;TRUE);A7511)</f>
        <v/>
      </c>
      <c r="F7511" t="n">
        <v>3692</v>
      </c>
      <c r="G7511">
        <f>(F7511-0,5)/3812</f>
        <v/>
      </c>
      <c r="H7511">
        <f>NORM.S.INV(G7511)</f>
        <v/>
      </c>
      <c r="I7511">
        <f>INDEX(SORT('07_MODELO_NPI'!F$26:F$3837;1;TRUE);F7511)</f>
        <v/>
      </c>
      <c r="K7511" t="n">
        <v>3692</v>
      </c>
      <c r="L7511">
        <f>(K7511-0,5)/3812</f>
        <v/>
      </c>
      <c r="M7511">
        <f>NORM.S.INV(L7511)</f>
        <v/>
      </c>
      <c r="N7511">
        <f>INDEX(SORT('08_MODELO_MULTIPLO'!G$31:G$3842;1;TRUE);K7511)</f>
        <v/>
      </c>
    </row>
    <row r="7512">
      <c r="A7512" t="n">
        <v>3693</v>
      </c>
      <c r="B7512">
        <f>(A7512-0,5)/3812</f>
        <v/>
      </c>
      <c r="C7512">
        <f>NORM.S.INV(B7512)</f>
        <v/>
      </c>
      <c r="D7512">
        <f>INDEX(SORT('06_MODELO_REFS'!F$26:F$3837;1;TRUE);A7512)</f>
        <v/>
      </c>
      <c r="F7512" t="n">
        <v>3693</v>
      </c>
      <c r="G7512">
        <f>(F7512-0,5)/3812</f>
        <v/>
      </c>
      <c r="H7512">
        <f>NORM.S.INV(G7512)</f>
        <v/>
      </c>
      <c r="I7512">
        <f>INDEX(SORT('07_MODELO_NPI'!F$26:F$3837;1;TRUE);F7512)</f>
        <v/>
      </c>
      <c r="K7512" t="n">
        <v>3693</v>
      </c>
      <c r="L7512">
        <f>(K7512-0,5)/3812</f>
        <v/>
      </c>
      <c r="M7512">
        <f>NORM.S.INV(L7512)</f>
        <v/>
      </c>
      <c r="N7512">
        <f>INDEX(SORT('08_MODELO_MULTIPLO'!G$31:G$3842;1;TRUE);K7512)</f>
        <v/>
      </c>
    </row>
    <row r="7513">
      <c r="A7513" t="n">
        <v>3694</v>
      </c>
      <c r="B7513">
        <f>(A7513-0,5)/3812</f>
        <v/>
      </c>
      <c r="C7513">
        <f>NORM.S.INV(B7513)</f>
        <v/>
      </c>
      <c r="D7513">
        <f>INDEX(SORT('06_MODELO_REFS'!F$26:F$3837;1;TRUE);A7513)</f>
        <v/>
      </c>
      <c r="F7513" t="n">
        <v>3694</v>
      </c>
      <c r="G7513">
        <f>(F7513-0,5)/3812</f>
        <v/>
      </c>
      <c r="H7513">
        <f>NORM.S.INV(G7513)</f>
        <v/>
      </c>
      <c r="I7513">
        <f>INDEX(SORT('07_MODELO_NPI'!F$26:F$3837;1;TRUE);F7513)</f>
        <v/>
      </c>
      <c r="K7513" t="n">
        <v>3694</v>
      </c>
      <c r="L7513">
        <f>(K7513-0,5)/3812</f>
        <v/>
      </c>
      <c r="M7513">
        <f>NORM.S.INV(L7513)</f>
        <v/>
      </c>
      <c r="N7513">
        <f>INDEX(SORT('08_MODELO_MULTIPLO'!G$31:G$3842;1;TRUE);K7513)</f>
        <v/>
      </c>
    </row>
    <row r="7514">
      <c r="A7514" t="n">
        <v>3695</v>
      </c>
      <c r="B7514">
        <f>(A7514-0,5)/3812</f>
        <v/>
      </c>
      <c r="C7514">
        <f>NORM.S.INV(B7514)</f>
        <v/>
      </c>
      <c r="D7514">
        <f>INDEX(SORT('06_MODELO_REFS'!F$26:F$3837;1;TRUE);A7514)</f>
        <v/>
      </c>
      <c r="F7514" t="n">
        <v>3695</v>
      </c>
      <c r="G7514">
        <f>(F7514-0,5)/3812</f>
        <v/>
      </c>
      <c r="H7514">
        <f>NORM.S.INV(G7514)</f>
        <v/>
      </c>
      <c r="I7514">
        <f>INDEX(SORT('07_MODELO_NPI'!F$26:F$3837;1;TRUE);F7514)</f>
        <v/>
      </c>
      <c r="K7514" t="n">
        <v>3695</v>
      </c>
      <c r="L7514">
        <f>(K7514-0,5)/3812</f>
        <v/>
      </c>
      <c r="M7514">
        <f>NORM.S.INV(L7514)</f>
        <v/>
      </c>
      <c r="N7514">
        <f>INDEX(SORT('08_MODELO_MULTIPLO'!G$31:G$3842;1;TRUE);K7514)</f>
        <v/>
      </c>
    </row>
    <row r="7515">
      <c r="A7515" t="n">
        <v>3696</v>
      </c>
      <c r="B7515">
        <f>(A7515-0,5)/3812</f>
        <v/>
      </c>
      <c r="C7515">
        <f>NORM.S.INV(B7515)</f>
        <v/>
      </c>
      <c r="D7515">
        <f>INDEX(SORT('06_MODELO_REFS'!F$26:F$3837;1;TRUE);A7515)</f>
        <v/>
      </c>
      <c r="F7515" t="n">
        <v>3696</v>
      </c>
      <c r="G7515">
        <f>(F7515-0,5)/3812</f>
        <v/>
      </c>
      <c r="H7515">
        <f>NORM.S.INV(G7515)</f>
        <v/>
      </c>
      <c r="I7515">
        <f>INDEX(SORT('07_MODELO_NPI'!F$26:F$3837;1;TRUE);F7515)</f>
        <v/>
      </c>
      <c r="K7515" t="n">
        <v>3696</v>
      </c>
      <c r="L7515">
        <f>(K7515-0,5)/3812</f>
        <v/>
      </c>
      <c r="M7515">
        <f>NORM.S.INV(L7515)</f>
        <v/>
      </c>
      <c r="N7515">
        <f>INDEX(SORT('08_MODELO_MULTIPLO'!G$31:G$3842;1;TRUE);K7515)</f>
        <v/>
      </c>
    </row>
    <row r="7516">
      <c r="A7516" t="n">
        <v>3697</v>
      </c>
      <c r="B7516">
        <f>(A7516-0,5)/3812</f>
        <v/>
      </c>
      <c r="C7516">
        <f>NORM.S.INV(B7516)</f>
        <v/>
      </c>
      <c r="D7516">
        <f>INDEX(SORT('06_MODELO_REFS'!F$26:F$3837;1;TRUE);A7516)</f>
        <v/>
      </c>
      <c r="F7516" t="n">
        <v>3697</v>
      </c>
      <c r="G7516">
        <f>(F7516-0,5)/3812</f>
        <v/>
      </c>
      <c r="H7516">
        <f>NORM.S.INV(G7516)</f>
        <v/>
      </c>
      <c r="I7516">
        <f>INDEX(SORT('07_MODELO_NPI'!F$26:F$3837;1;TRUE);F7516)</f>
        <v/>
      </c>
      <c r="K7516" t="n">
        <v>3697</v>
      </c>
      <c r="L7516">
        <f>(K7516-0,5)/3812</f>
        <v/>
      </c>
      <c r="M7516">
        <f>NORM.S.INV(L7516)</f>
        <v/>
      </c>
      <c r="N7516">
        <f>INDEX(SORT('08_MODELO_MULTIPLO'!G$31:G$3842;1;TRUE);K7516)</f>
        <v/>
      </c>
    </row>
    <row r="7517">
      <c r="A7517" t="n">
        <v>3698</v>
      </c>
      <c r="B7517">
        <f>(A7517-0,5)/3812</f>
        <v/>
      </c>
      <c r="C7517">
        <f>NORM.S.INV(B7517)</f>
        <v/>
      </c>
      <c r="D7517">
        <f>INDEX(SORT('06_MODELO_REFS'!F$26:F$3837;1;TRUE);A7517)</f>
        <v/>
      </c>
      <c r="F7517" t="n">
        <v>3698</v>
      </c>
      <c r="G7517">
        <f>(F7517-0,5)/3812</f>
        <v/>
      </c>
      <c r="H7517">
        <f>NORM.S.INV(G7517)</f>
        <v/>
      </c>
      <c r="I7517">
        <f>INDEX(SORT('07_MODELO_NPI'!F$26:F$3837;1;TRUE);F7517)</f>
        <v/>
      </c>
      <c r="K7517" t="n">
        <v>3698</v>
      </c>
      <c r="L7517">
        <f>(K7517-0,5)/3812</f>
        <v/>
      </c>
      <c r="M7517">
        <f>NORM.S.INV(L7517)</f>
        <v/>
      </c>
      <c r="N7517">
        <f>INDEX(SORT('08_MODELO_MULTIPLO'!G$31:G$3842;1;TRUE);K7517)</f>
        <v/>
      </c>
    </row>
    <row r="7518">
      <c r="A7518" t="n">
        <v>3699</v>
      </c>
      <c r="B7518">
        <f>(A7518-0,5)/3812</f>
        <v/>
      </c>
      <c r="C7518">
        <f>NORM.S.INV(B7518)</f>
        <v/>
      </c>
      <c r="D7518">
        <f>INDEX(SORT('06_MODELO_REFS'!F$26:F$3837;1;TRUE);A7518)</f>
        <v/>
      </c>
      <c r="F7518" t="n">
        <v>3699</v>
      </c>
      <c r="G7518">
        <f>(F7518-0,5)/3812</f>
        <v/>
      </c>
      <c r="H7518">
        <f>NORM.S.INV(G7518)</f>
        <v/>
      </c>
      <c r="I7518">
        <f>INDEX(SORT('07_MODELO_NPI'!F$26:F$3837;1;TRUE);F7518)</f>
        <v/>
      </c>
      <c r="K7518" t="n">
        <v>3699</v>
      </c>
      <c r="L7518">
        <f>(K7518-0,5)/3812</f>
        <v/>
      </c>
      <c r="M7518">
        <f>NORM.S.INV(L7518)</f>
        <v/>
      </c>
      <c r="N7518">
        <f>INDEX(SORT('08_MODELO_MULTIPLO'!G$31:G$3842;1;TRUE);K7518)</f>
        <v/>
      </c>
    </row>
    <row r="7519">
      <c r="A7519" t="n">
        <v>3700</v>
      </c>
      <c r="B7519">
        <f>(A7519-0,5)/3812</f>
        <v/>
      </c>
      <c r="C7519">
        <f>NORM.S.INV(B7519)</f>
        <v/>
      </c>
      <c r="D7519">
        <f>INDEX(SORT('06_MODELO_REFS'!F$26:F$3837;1;TRUE);A7519)</f>
        <v/>
      </c>
      <c r="F7519" t="n">
        <v>3700</v>
      </c>
      <c r="G7519">
        <f>(F7519-0,5)/3812</f>
        <v/>
      </c>
      <c r="H7519">
        <f>NORM.S.INV(G7519)</f>
        <v/>
      </c>
      <c r="I7519">
        <f>INDEX(SORT('07_MODELO_NPI'!F$26:F$3837;1;TRUE);F7519)</f>
        <v/>
      </c>
      <c r="K7519" t="n">
        <v>3700</v>
      </c>
      <c r="L7519">
        <f>(K7519-0,5)/3812</f>
        <v/>
      </c>
      <c r="M7519">
        <f>NORM.S.INV(L7519)</f>
        <v/>
      </c>
      <c r="N7519">
        <f>INDEX(SORT('08_MODELO_MULTIPLO'!G$31:G$3842;1;TRUE);K7519)</f>
        <v/>
      </c>
    </row>
    <row r="7520">
      <c r="A7520" t="n">
        <v>3701</v>
      </c>
      <c r="B7520">
        <f>(A7520-0,5)/3812</f>
        <v/>
      </c>
      <c r="C7520">
        <f>NORM.S.INV(B7520)</f>
        <v/>
      </c>
      <c r="D7520">
        <f>INDEX(SORT('06_MODELO_REFS'!F$26:F$3837;1;TRUE);A7520)</f>
        <v/>
      </c>
      <c r="F7520" t="n">
        <v>3701</v>
      </c>
      <c r="G7520">
        <f>(F7520-0,5)/3812</f>
        <v/>
      </c>
      <c r="H7520">
        <f>NORM.S.INV(G7520)</f>
        <v/>
      </c>
      <c r="I7520">
        <f>INDEX(SORT('07_MODELO_NPI'!F$26:F$3837;1;TRUE);F7520)</f>
        <v/>
      </c>
      <c r="K7520" t="n">
        <v>3701</v>
      </c>
      <c r="L7520">
        <f>(K7520-0,5)/3812</f>
        <v/>
      </c>
      <c r="M7520">
        <f>NORM.S.INV(L7520)</f>
        <v/>
      </c>
      <c r="N7520">
        <f>INDEX(SORT('08_MODELO_MULTIPLO'!G$31:G$3842;1;TRUE);K7520)</f>
        <v/>
      </c>
    </row>
    <row r="7521">
      <c r="A7521" t="n">
        <v>3702</v>
      </c>
      <c r="B7521">
        <f>(A7521-0,5)/3812</f>
        <v/>
      </c>
      <c r="C7521">
        <f>NORM.S.INV(B7521)</f>
        <v/>
      </c>
      <c r="D7521">
        <f>INDEX(SORT('06_MODELO_REFS'!F$26:F$3837;1;TRUE);A7521)</f>
        <v/>
      </c>
      <c r="F7521" t="n">
        <v>3702</v>
      </c>
      <c r="G7521">
        <f>(F7521-0,5)/3812</f>
        <v/>
      </c>
      <c r="H7521">
        <f>NORM.S.INV(G7521)</f>
        <v/>
      </c>
      <c r="I7521">
        <f>INDEX(SORT('07_MODELO_NPI'!F$26:F$3837;1;TRUE);F7521)</f>
        <v/>
      </c>
      <c r="K7521" t="n">
        <v>3702</v>
      </c>
      <c r="L7521">
        <f>(K7521-0,5)/3812</f>
        <v/>
      </c>
      <c r="M7521">
        <f>NORM.S.INV(L7521)</f>
        <v/>
      </c>
      <c r="N7521">
        <f>INDEX(SORT('08_MODELO_MULTIPLO'!G$31:G$3842;1;TRUE);K7521)</f>
        <v/>
      </c>
    </row>
    <row r="7522">
      <c r="A7522" t="n">
        <v>3703</v>
      </c>
      <c r="B7522">
        <f>(A7522-0,5)/3812</f>
        <v/>
      </c>
      <c r="C7522">
        <f>NORM.S.INV(B7522)</f>
        <v/>
      </c>
      <c r="D7522">
        <f>INDEX(SORT('06_MODELO_REFS'!F$26:F$3837;1;TRUE);A7522)</f>
        <v/>
      </c>
      <c r="F7522" t="n">
        <v>3703</v>
      </c>
      <c r="G7522">
        <f>(F7522-0,5)/3812</f>
        <v/>
      </c>
      <c r="H7522">
        <f>NORM.S.INV(G7522)</f>
        <v/>
      </c>
      <c r="I7522">
        <f>INDEX(SORT('07_MODELO_NPI'!F$26:F$3837;1;TRUE);F7522)</f>
        <v/>
      </c>
      <c r="K7522" t="n">
        <v>3703</v>
      </c>
      <c r="L7522">
        <f>(K7522-0,5)/3812</f>
        <v/>
      </c>
      <c r="M7522">
        <f>NORM.S.INV(L7522)</f>
        <v/>
      </c>
      <c r="N7522">
        <f>INDEX(SORT('08_MODELO_MULTIPLO'!G$31:G$3842;1;TRUE);K7522)</f>
        <v/>
      </c>
    </row>
    <row r="7523">
      <c r="A7523" t="n">
        <v>3704</v>
      </c>
      <c r="B7523">
        <f>(A7523-0,5)/3812</f>
        <v/>
      </c>
      <c r="C7523">
        <f>NORM.S.INV(B7523)</f>
        <v/>
      </c>
      <c r="D7523">
        <f>INDEX(SORT('06_MODELO_REFS'!F$26:F$3837;1;TRUE);A7523)</f>
        <v/>
      </c>
      <c r="F7523" t="n">
        <v>3704</v>
      </c>
      <c r="G7523">
        <f>(F7523-0,5)/3812</f>
        <v/>
      </c>
      <c r="H7523">
        <f>NORM.S.INV(G7523)</f>
        <v/>
      </c>
      <c r="I7523">
        <f>INDEX(SORT('07_MODELO_NPI'!F$26:F$3837;1;TRUE);F7523)</f>
        <v/>
      </c>
      <c r="K7523" t="n">
        <v>3704</v>
      </c>
      <c r="L7523">
        <f>(K7523-0,5)/3812</f>
        <v/>
      </c>
      <c r="M7523">
        <f>NORM.S.INV(L7523)</f>
        <v/>
      </c>
      <c r="N7523">
        <f>INDEX(SORT('08_MODELO_MULTIPLO'!G$31:G$3842;1;TRUE);K7523)</f>
        <v/>
      </c>
    </row>
    <row r="7524">
      <c r="A7524" t="n">
        <v>3705</v>
      </c>
      <c r="B7524">
        <f>(A7524-0,5)/3812</f>
        <v/>
      </c>
      <c r="C7524">
        <f>NORM.S.INV(B7524)</f>
        <v/>
      </c>
      <c r="D7524">
        <f>INDEX(SORT('06_MODELO_REFS'!F$26:F$3837;1;TRUE);A7524)</f>
        <v/>
      </c>
      <c r="F7524" t="n">
        <v>3705</v>
      </c>
      <c r="G7524">
        <f>(F7524-0,5)/3812</f>
        <v/>
      </c>
      <c r="H7524">
        <f>NORM.S.INV(G7524)</f>
        <v/>
      </c>
      <c r="I7524">
        <f>INDEX(SORT('07_MODELO_NPI'!F$26:F$3837;1;TRUE);F7524)</f>
        <v/>
      </c>
      <c r="K7524" t="n">
        <v>3705</v>
      </c>
      <c r="L7524">
        <f>(K7524-0,5)/3812</f>
        <v/>
      </c>
      <c r="M7524">
        <f>NORM.S.INV(L7524)</f>
        <v/>
      </c>
      <c r="N7524">
        <f>INDEX(SORT('08_MODELO_MULTIPLO'!G$31:G$3842;1;TRUE);K7524)</f>
        <v/>
      </c>
    </row>
    <row r="7525">
      <c r="A7525" t="n">
        <v>3706</v>
      </c>
      <c r="B7525">
        <f>(A7525-0,5)/3812</f>
        <v/>
      </c>
      <c r="C7525">
        <f>NORM.S.INV(B7525)</f>
        <v/>
      </c>
      <c r="D7525">
        <f>INDEX(SORT('06_MODELO_REFS'!F$26:F$3837;1;TRUE);A7525)</f>
        <v/>
      </c>
      <c r="F7525" t="n">
        <v>3706</v>
      </c>
      <c r="G7525">
        <f>(F7525-0,5)/3812</f>
        <v/>
      </c>
      <c r="H7525">
        <f>NORM.S.INV(G7525)</f>
        <v/>
      </c>
      <c r="I7525">
        <f>INDEX(SORT('07_MODELO_NPI'!F$26:F$3837;1;TRUE);F7525)</f>
        <v/>
      </c>
      <c r="K7525" t="n">
        <v>3706</v>
      </c>
      <c r="L7525">
        <f>(K7525-0,5)/3812</f>
        <v/>
      </c>
      <c r="M7525">
        <f>NORM.S.INV(L7525)</f>
        <v/>
      </c>
      <c r="N7525">
        <f>INDEX(SORT('08_MODELO_MULTIPLO'!G$31:G$3842;1;TRUE);K7525)</f>
        <v/>
      </c>
    </row>
    <row r="7526">
      <c r="A7526" t="n">
        <v>3707</v>
      </c>
      <c r="B7526">
        <f>(A7526-0,5)/3812</f>
        <v/>
      </c>
      <c r="C7526">
        <f>NORM.S.INV(B7526)</f>
        <v/>
      </c>
      <c r="D7526">
        <f>INDEX(SORT('06_MODELO_REFS'!F$26:F$3837;1;TRUE);A7526)</f>
        <v/>
      </c>
      <c r="F7526" t="n">
        <v>3707</v>
      </c>
      <c r="G7526">
        <f>(F7526-0,5)/3812</f>
        <v/>
      </c>
      <c r="H7526">
        <f>NORM.S.INV(G7526)</f>
        <v/>
      </c>
      <c r="I7526">
        <f>INDEX(SORT('07_MODELO_NPI'!F$26:F$3837;1;TRUE);F7526)</f>
        <v/>
      </c>
      <c r="K7526" t="n">
        <v>3707</v>
      </c>
      <c r="L7526">
        <f>(K7526-0,5)/3812</f>
        <v/>
      </c>
      <c r="M7526">
        <f>NORM.S.INV(L7526)</f>
        <v/>
      </c>
      <c r="N7526">
        <f>INDEX(SORT('08_MODELO_MULTIPLO'!G$31:G$3842;1;TRUE);K7526)</f>
        <v/>
      </c>
    </row>
    <row r="7527">
      <c r="A7527" t="n">
        <v>3708</v>
      </c>
      <c r="B7527">
        <f>(A7527-0,5)/3812</f>
        <v/>
      </c>
      <c r="C7527">
        <f>NORM.S.INV(B7527)</f>
        <v/>
      </c>
      <c r="D7527">
        <f>INDEX(SORT('06_MODELO_REFS'!F$26:F$3837;1;TRUE);A7527)</f>
        <v/>
      </c>
      <c r="F7527" t="n">
        <v>3708</v>
      </c>
      <c r="G7527">
        <f>(F7527-0,5)/3812</f>
        <v/>
      </c>
      <c r="H7527">
        <f>NORM.S.INV(G7527)</f>
        <v/>
      </c>
      <c r="I7527">
        <f>INDEX(SORT('07_MODELO_NPI'!F$26:F$3837;1;TRUE);F7527)</f>
        <v/>
      </c>
      <c r="K7527" t="n">
        <v>3708</v>
      </c>
      <c r="L7527">
        <f>(K7527-0,5)/3812</f>
        <v/>
      </c>
      <c r="M7527">
        <f>NORM.S.INV(L7527)</f>
        <v/>
      </c>
      <c r="N7527">
        <f>INDEX(SORT('08_MODELO_MULTIPLO'!G$31:G$3842;1;TRUE);K7527)</f>
        <v/>
      </c>
    </row>
    <row r="7528">
      <c r="A7528" t="n">
        <v>3709</v>
      </c>
      <c r="B7528">
        <f>(A7528-0,5)/3812</f>
        <v/>
      </c>
      <c r="C7528">
        <f>NORM.S.INV(B7528)</f>
        <v/>
      </c>
      <c r="D7528">
        <f>INDEX(SORT('06_MODELO_REFS'!F$26:F$3837;1;TRUE);A7528)</f>
        <v/>
      </c>
      <c r="F7528" t="n">
        <v>3709</v>
      </c>
      <c r="G7528">
        <f>(F7528-0,5)/3812</f>
        <v/>
      </c>
      <c r="H7528">
        <f>NORM.S.INV(G7528)</f>
        <v/>
      </c>
      <c r="I7528">
        <f>INDEX(SORT('07_MODELO_NPI'!F$26:F$3837;1;TRUE);F7528)</f>
        <v/>
      </c>
      <c r="K7528" t="n">
        <v>3709</v>
      </c>
      <c r="L7528">
        <f>(K7528-0,5)/3812</f>
        <v/>
      </c>
      <c r="M7528">
        <f>NORM.S.INV(L7528)</f>
        <v/>
      </c>
      <c r="N7528">
        <f>INDEX(SORT('08_MODELO_MULTIPLO'!G$31:G$3842;1;TRUE);K7528)</f>
        <v/>
      </c>
    </row>
    <row r="7529">
      <c r="A7529" t="n">
        <v>3710</v>
      </c>
      <c r="B7529">
        <f>(A7529-0,5)/3812</f>
        <v/>
      </c>
      <c r="C7529">
        <f>NORM.S.INV(B7529)</f>
        <v/>
      </c>
      <c r="D7529">
        <f>INDEX(SORT('06_MODELO_REFS'!F$26:F$3837;1;TRUE);A7529)</f>
        <v/>
      </c>
      <c r="F7529" t="n">
        <v>3710</v>
      </c>
      <c r="G7529">
        <f>(F7529-0,5)/3812</f>
        <v/>
      </c>
      <c r="H7529">
        <f>NORM.S.INV(G7529)</f>
        <v/>
      </c>
      <c r="I7529">
        <f>INDEX(SORT('07_MODELO_NPI'!F$26:F$3837;1;TRUE);F7529)</f>
        <v/>
      </c>
      <c r="K7529" t="n">
        <v>3710</v>
      </c>
      <c r="L7529">
        <f>(K7529-0,5)/3812</f>
        <v/>
      </c>
      <c r="M7529">
        <f>NORM.S.INV(L7529)</f>
        <v/>
      </c>
      <c r="N7529">
        <f>INDEX(SORT('08_MODELO_MULTIPLO'!G$31:G$3842;1;TRUE);K7529)</f>
        <v/>
      </c>
    </row>
    <row r="7530">
      <c r="A7530" t="n">
        <v>3711</v>
      </c>
      <c r="B7530">
        <f>(A7530-0,5)/3812</f>
        <v/>
      </c>
      <c r="C7530">
        <f>NORM.S.INV(B7530)</f>
        <v/>
      </c>
      <c r="D7530">
        <f>INDEX(SORT('06_MODELO_REFS'!F$26:F$3837;1;TRUE);A7530)</f>
        <v/>
      </c>
      <c r="F7530" t="n">
        <v>3711</v>
      </c>
      <c r="G7530">
        <f>(F7530-0,5)/3812</f>
        <v/>
      </c>
      <c r="H7530">
        <f>NORM.S.INV(G7530)</f>
        <v/>
      </c>
      <c r="I7530">
        <f>INDEX(SORT('07_MODELO_NPI'!F$26:F$3837;1;TRUE);F7530)</f>
        <v/>
      </c>
      <c r="K7530" t="n">
        <v>3711</v>
      </c>
      <c r="L7530">
        <f>(K7530-0,5)/3812</f>
        <v/>
      </c>
      <c r="M7530">
        <f>NORM.S.INV(L7530)</f>
        <v/>
      </c>
      <c r="N7530">
        <f>INDEX(SORT('08_MODELO_MULTIPLO'!G$31:G$3842;1;TRUE);K7530)</f>
        <v/>
      </c>
    </row>
    <row r="7531">
      <c r="A7531" t="n">
        <v>3712</v>
      </c>
      <c r="B7531">
        <f>(A7531-0,5)/3812</f>
        <v/>
      </c>
      <c r="C7531">
        <f>NORM.S.INV(B7531)</f>
        <v/>
      </c>
      <c r="D7531">
        <f>INDEX(SORT('06_MODELO_REFS'!F$26:F$3837;1;TRUE);A7531)</f>
        <v/>
      </c>
      <c r="F7531" t="n">
        <v>3712</v>
      </c>
      <c r="G7531">
        <f>(F7531-0,5)/3812</f>
        <v/>
      </c>
      <c r="H7531">
        <f>NORM.S.INV(G7531)</f>
        <v/>
      </c>
      <c r="I7531">
        <f>INDEX(SORT('07_MODELO_NPI'!F$26:F$3837;1;TRUE);F7531)</f>
        <v/>
      </c>
      <c r="K7531" t="n">
        <v>3712</v>
      </c>
      <c r="L7531">
        <f>(K7531-0,5)/3812</f>
        <v/>
      </c>
      <c r="M7531">
        <f>NORM.S.INV(L7531)</f>
        <v/>
      </c>
      <c r="N7531">
        <f>INDEX(SORT('08_MODELO_MULTIPLO'!G$31:G$3842;1;TRUE);K7531)</f>
        <v/>
      </c>
    </row>
    <row r="7532">
      <c r="A7532" t="n">
        <v>3713</v>
      </c>
      <c r="B7532">
        <f>(A7532-0,5)/3812</f>
        <v/>
      </c>
      <c r="C7532">
        <f>NORM.S.INV(B7532)</f>
        <v/>
      </c>
      <c r="D7532">
        <f>INDEX(SORT('06_MODELO_REFS'!F$26:F$3837;1;TRUE);A7532)</f>
        <v/>
      </c>
      <c r="F7532" t="n">
        <v>3713</v>
      </c>
      <c r="G7532">
        <f>(F7532-0,5)/3812</f>
        <v/>
      </c>
      <c r="H7532">
        <f>NORM.S.INV(G7532)</f>
        <v/>
      </c>
      <c r="I7532">
        <f>INDEX(SORT('07_MODELO_NPI'!F$26:F$3837;1;TRUE);F7532)</f>
        <v/>
      </c>
      <c r="K7532" t="n">
        <v>3713</v>
      </c>
      <c r="L7532">
        <f>(K7532-0,5)/3812</f>
        <v/>
      </c>
      <c r="M7532">
        <f>NORM.S.INV(L7532)</f>
        <v/>
      </c>
      <c r="N7532">
        <f>INDEX(SORT('08_MODELO_MULTIPLO'!G$31:G$3842;1;TRUE);K7532)</f>
        <v/>
      </c>
    </row>
    <row r="7533">
      <c r="A7533" t="n">
        <v>3714</v>
      </c>
      <c r="B7533">
        <f>(A7533-0,5)/3812</f>
        <v/>
      </c>
      <c r="C7533">
        <f>NORM.S.INV(B7533)</f>
        <v/>
      </c>
      <c r="D7533">
        <f>INDEX(SORT('06_MODELO_REFS'!F$26:F$3837;1;TRUE);A7533)</f>
        <v/>
      </c>
      <c r="F7533" t="n">
        <v>3714</v>
      </c>
      <c r="G7533">
        <f>(F7533-0,5)/3812</f>
        <v/>
      </c>
      <c r="H7533">
        <f>NORM.S.INV(G7533)</f>
        <v/>
      </c>
      <c r="I7533">
        <f>INDEX(SORT('07_MODELO_NPI'!F$26:F$3837;1;TRUE);F7533)</f>
        <v/>
      </c>
      <c r="K7533" t="n">
        <v>3714</v>
      </c>
      <c r="L7533">
        <f>(K7533-0,5)/3812</f>
        <v/>
      </c>
      <c r="M7533">
        <f>NORM.S.INV(L7533)</f>
        <v/>
      </c>
      <c r="N7533">
        <f>INDEX(SORT('08_MODELO_MULTIPLO'!G$31:G$3842;1;TRUE);K7533)</f>
        <v/>
      </c>
    </row>
    <row r="7534">
      <c r="A7534" t="n">
        <v>3715</v>
      </c>
      <c r="B7534">
        <f>(A7534-0,5)/3812</f>
        <v/>
      </c>
      <c r="C7534">
        <f>NORM.S.INV(B7534)</f>
        <v/>
      </c>
      <c r="D7534">
        <f>INDEX(SORT('06_MODELO_REFS'!F$26:F$3837;1;TRUE);A7534)</f>
        <v/>
      </c>
      <c r="F7534" t="n">
        <v>3715</v>
      </c>
      <c r="G7534">
        <f>(F7534-0,5)/3812</f>
        <v/>
      </c>
      <c r="H7534">
        <f>NORM.S.INV(G7534)</f>
        <v/>
      </c>
      <c r="I7534">
        <f>INDEX(SORT('07_MODELO_NPI'!F$26:F$3837;1;TRUE);F7534)</f>
        <v/>
      </c>
      <c r="K7534" t="n">
        <v>3715</v>
      </c>
      <c r="L7534">
        <f>(K7534-0,5)/3812</f>
        <v/>
      </c>
      <c r="M7534">
        <f>NORM.S.INV(L7534)</f>
        <v/>
      </c>
      <c r="N7534">
        <f>INDEX(SORT('08_MODELO_MULTIPLO'!G$31:G$3842;1;TRUE);K7534)</f>
        <v/>
      </c>
    </row>
    <row r="7535">
      <c r="A7535" t="n">
        <v>3716</v>
      </c>
      <c r="B7535">
        <f>(A7535-0,5)/3812</f>
        <v/>
      </c>
      <c r="C7535">
        <f>NORM.S.INV(B7535)</f>
        <v/>
      </c>
      <c r="D7535">
        <f>INDEX(SORT('06_MODELO_REFS'!F$26:F$3837;1;TRUE);A7535)</f>
        <v/>
      </c>
      <c r="F7535" t="n">
        <v>3716</v>
      </c>
      <c r="G7535">
        <f>(F7535-0,5)/3812</f>
        <v/>
      </c>
      <c r="H7535">
        <f>NORM.S.INV(G7535)</f>
        <v/>
      </c>
      <c r="I7535">
        <f>INDEX(SORT('07_MODELO_NPI'!F$26:F$3837;1;TRUE);F7535)</f>
        <v/>
      </c>
      <c r="K7535" t="n">
        <v>3716</v>
      </c>
      <c r="L7535">
        <f>(K7535-0,5)/3812</f>
        <v/>
      </c>
      <c r="M7535">
        <f>NORM.S.INV(L7535)</f>
        <v/>
      </c>
      <c r="N7535">
        <f>INDEX(SORT('08_MODELO_MULTIPLO'!G$31:G$3842;1;TRUE);K7535)</f>
        <v/>
      </c>
    </row>
    <row r="7536">
      <c r="A7536" t="n">
        <v>3717</v>
      </c>
      <c r="B7536">
        <f>(A7536-0,5)/3812</f>
        <v/>
      </c>
      <c r="C7536">
        <f>NORM.S.INV(B7536)</f>
        <v/>
      </c>
      <c r="D7536">
        <f>INDEX(SORT('06_MODELO_REFS'!F$26:F$3837;1;TRUE);A7536)</f>
        <v/>
      </c>
      <c r="F7536" t="n">
        <v>3717</v>
      </c>
      <c r="G7536">
        <f>(F7536-0,5)/3812</f>
        <v/>
      </c>
      <c r="H7536">
        <f>NORM.S.INV(G7536)</f>
        <v/>
      </c>
      <c r="I7536">
        <f>INDEX(SORT('07_MODELO_NPI'!F$26:F$3837;1;TRUE);F7536)</f>
        <v/>
      </c>
      <c r="K7536" t="n">
        <v>3717</v>
      </c>
      <c r="L7536">
        <f>(K7536-0,5)/3812</f>
        <v/>
      </c>
      <c r="M7536">
        <f>NORM.S.INV(L7536)</f>
        <v/>
      </c>
      <c r="N7536">
        <f>INDEX(SORT('08_MODELO_MULTIPLO'!G$31:G$3842;1;TRUE);K7536)</f>
        <v/>
      </c>
    </row>
    <row r="7537">
      <c r="A7537" t="n">
        <v>3718</v>
      </c>
      <c r="B7537">
        <f>(A7537-0,5)/3812</f>
        <v/>
      </c>
      <c r="C7537">
        <f>NORM.S.INV(B7537)</f>
        <v/>
      </c>
      <c r="D7537">
        <f>INDEX(SORT('06_MODELO_REFS'!F$26:F$3837;1;TRUE);A7537)</f>
        <v/>
      </c>
      <c r="F7537" t="n">
        <v>3718</v>
      </c>
      <c r="G7537">
        <f>(F7537-0,5)/3812</f>
        <v/>
      </c>
      <c r="H7537">
        <f>NORM.S.INV(G7537)</f>
        <v/>
      </c>
      <c r="I7537">
        <f>INDEX(SORT('07_MODELO_NPI'!F$26:F$3837;1;TRUE);F7537)</f>
        <v/>
      </c>
      <c r="K7537" t="n">
        <v>3718</v>
      </c>
      <c r="L7537">
        <f>(K7537-0,5)/3812</f>
        <v/>
      </c>
      <c r="M7537">
        <f>NORM.S.INV(L7537)</f>
        <v/>
      </c>
      <c r="N7537">
        <f>INDEX(SORT('08_MODELO_MULTIPLO'!G$31:G$3842;1;TRUE);K7537)</f>
        <v/>
      </c>
    </row>
    <row r="7538">
      <c r="A7538" t="n">
        <v>3719</v>
      </c>
      <c r="B7538">
        <f>(A7538-0,5)/3812</f>
        <v/>
      </c>
      <c r="C7538">
        <f>NORM.S.INV(B7538)</f>
        <v/>
      </c>
      <c r="D7538">
        <f>INDEX(SORT('06_MODELO_REFS'!F$26:F$3837;1;TRUE);A7538)</f>
        <v/>
      </c>
      <c r="F7538" t="n">
        <v>3719</v>
      </c>
      <c r="G7538">
        <f>(F7538-0,5)/3812</f>
        <v/>
      </c>
      <c r="H7538">
        <f>NORM.S.INV(G7538)</f>
        <v/>
      </c>
      <c r="I7538">
        <f>INDEX(SORT('07_MODELO_NPI'!F$26:F$3837;1;TRUE);F7538)</f>
        <v/>
      </c>
      <c r="K7538" t="n">
        <v>3719</v>
      </c>
      <c r="L7538">
        <f>(K7538-0,5)/3812</f>
        <v/>
      </c>
      <c r="M7538">
        <f>NORM.S.INV(L7538)</f>
        <v/>
      </c>
      <c r="N7538">
        <f>INDEX(SORT('08_MODELO_MULTIPLO'!G$31:G$3842;1;TRUE);K7538)</f>
        <v/>
      </c>
    </row>
    <row r="7539">
      <c r="A7539" t="n">
        <v>3720</v>
      </c>
      <c r="B7539">
        <f>(A7539-0,5)/3812</f>
        <v/>
      </c>
      <c r="C7539">
        <f>NORM.S.INV(B7539)</f>
        <v/>
      </c>
      <c r="D7539">
        <f>INDEX(SORT('06_MODELO_REFS'!F$26:F$3837;1;TRUE);A7539)</f>
        <v/>
      </c>
      <c r="F7539" t="n">
        <v>3720</v>
      </c>
      <c r="G7539">
        <f>(F7539-0,5)/3812</f>
        <v/>
      </c>
      <c r="H7539">
        <f>NORM.S.INV(G7539)</f>
        <v/>
      </c>
      <c r="I7539">
        <f>INDEX(SORT('07_MODELO_NPI'!F$26:F$3837;1;TRUE);F7539)</f>
        <v/>
      </c>
      <c r="K7539" t="n">
        <v>3720</v>
      </c>
      <c r="L7539">
        <f>(K7539-0,5)/3812</f>
        <v/>
      </c>
      <c r="M7539">
        <f>NORM.S.INV(L7539)</f>
        <v/>
      </c>
      <c r="N7539">
        <f>INDEX(SORT('08_MODELO_MULTIPLO'!G$31:G$3842;1;TRUE);K7539)</f>
        <v/>
      </c>
    </row>
    <row r="7540">
      <c r="A7540" t="n">
        <v>3721</v>
      </c>
      <c r="B7540">
        <f>(A7540-0,5)/3812</f>
        <v/>
      </c>
      <c r="C7540">
        <f>NORM.S.INV(B7540)</f>
        <v/>
      </c>
      <c r="D7540">
        <f>INDEX(SORT('06_MODELO_REFS'!F$26:F$3837;1;TRUE);A7540)</f>
        <v/>
      </c>
      <c r="F7540" t="n">
        <v>3721</v>
      </c>
      <c r="G7540">
        <f>(F7540-0,5)/3812</f>
        <v/>
      </c>
      <c r="H7540">
        <f>NORM.S.INV(G7540)</f>
        <v/>
      </c>
      <c r="I7540">
        <f>INDEX(SORT('07_MODELO_NPI'!F$26:F$3837;1;TRUE);F7540)</f>
        <v/>
      </c>
      <c r="K7540" t="n">
        <v>3721</v>
      </c>
      <c r="L7540">
        <f>(K7540-0,5)/3812</f>
        <v/>
      </c>
      <c r="M7540">
        <f>NORM.S.INV(L7540)</f>
        <v/>
      </c>
      <c r="N7540">
        <f>INDEX(SORT('08_MODELO_MULTIPLO'!G$31:G$3842;1;TRUE);K7540)</f>
        <v/>
      </c>
    </row>
    <row r="7541">
      <c r="A7541" t="n">
        <v>3722</v>
      </c>
      <c r="B7541">
        <f>(A7541-0,5)/3812</f>
        <v/>
      </c>
      <c r="C7541">
        <f>NORM.S.INV(B7541)</f>
        <v/>
      </c>
      <c r="D7541">
        <f>INDEX(SORT('06_MODELO_REFS'!F$26:F$3837;1;TRUE);A7541)</f>
        <v/>
      </c>
      <c r="F7541" t="n">
        <v>3722</v>
      </c>
      <c r="G7541">
        <f>(F7541-0,5)/3812</f>
        <v/>
      </c>
      <c r="H7541">
        <f>NORM.S.INV(G7541)</f>
        <v/>
      </c>
      <c r="I7541">
        <f>INDEX(SORT('07_MODELO_NPI'!F$26:F$3837;1;TRUE);F7541)</f>
        <v/>
      </c>
      <c r="K7541" t="n">
        <v>3722</v>
      </c>
      <c r="L7541">
        <f>(K7541-0,5)/3812</f>
        <v/>
      </c>
      <c r="M7541">
        <f>NORM.S.INV(L7541)</f>
        <v/>
      </c>
      <c r="N7541">
        <f>INDEX(SORT('08_MODELO_MULTIPLO'!G$31:G$3842;1;TRUE);K7541)</f>
        <v/>
      </c>
    </row>
    <row r="7542">
      <c r="A7542" t="n">
        <v>3723</v>
      </c>
      <c r="B7542">
        <f>(A7542-0,5)/3812</f>
        <v/>
      </c>
      <c r="C7542">
        <f>NORM.S.INV(B7542)</f>
        <v/>
      </c>
      <c r="D7542">
        <f>INDEX(SORT('06_MODELO_REFS'!F$26:F$3837;1;TRUE);A7542)</f>
        <v/>
      </c>
      <c r="F7542" t="n">
        <v>3723</v>
      </c>
      <c r="G7542">
        <f>(F7542-0,5)/3812</f>
        <v/>
      </c>
      <c r="H7542">
        <f>NORM.S.INV(G7542)</f>
        <v/>
      </c>
      <c r="I7542">
        <f>INDEX(SORT('07_MODELO_NPI'!F$26:F$3837;1;TRUE);F7542)</f>
        <v/>
      </c>
      <c r="K7542" t="n">
        <v>3723</v>
      </c>
      <c r="L7542">
        <f>(K7542-0,5)/3812</f>
        <v/>
      </c>
      <c r="M7542">
        <f>NORM.S.INV(L7542)</f>
        <v/>
      </c>
      <c r="N7542">
        <f>INDEX(SORT('08_MODELO_MULTIPLO'!G$31:G$3842;1;TRUE);K7542)</f>
        <v/>
      </c>
    </row>
    <row r="7543">
      <c r="A7543" t="n">
        <v>3724</v>
      </c>
      <c r="B7543">
        <f>(A7543-0,5)/3812</f>
        <v/>
      </c>
      <c r="C7543">
        <f>NORM.S.INV(B7543)</f>
        <v/>
      </c>
      <c r="D7543">
        <f>INDEX(SORT('06_MODELO_REFS'!F$26:F$3837;1;TRUE);A7543)</f>
        <v/>
      </c>
      <c r="F7543" t="n">
        <v>3724</v>
      </c>
      <c r="G7543">
        <f>(F7543-0,5)/3812</f>
        <v/>
      </c>
      <c r="H7543">
        <f>NORM.S.INV(G7543)</f>
        <v/>
      </c>
      <c r="I7543">
        <f>INDEX(SORT('07_MODELO_NPI'!F$26:F$3837;1;TRUE);F7543)</f>
        <v/>
      </c>
      <c r="K7543" t="n">
        <v>3724</v>
      </c>
      <c r="L7543">
        <f>(K7543-0,5)/3812</f>
        <v/>
      </c>
      <c r="M7543">
        <f>NORM.S.INV(L7543)</f>
        <v/>
      </c>
      <c r="N7543">
        <f>INDEX(SORT('08_MODELO_MULTIPLO'!G$31:G$3842;1;TRUE);K7543)</f>
        <v/>
      </c>
    </row>
    <row r="7544">
      <c r="A7544" t="n">
        <v>3725</v>
      </c>
      <c r="B7544">
        <f>(A7544-0,5)/3812</f>
        <v/>
      </c>
      <c r="C7544">
        <f>NORM.S.INV(B7544)</f>
        <v/>
      </c>
      <c r="D7544">
        <f>INDEX(SORT('06_MODELO_REFS'!F$26:F$3837;1;TRUE);A7544)</f>
        <v/>
      </c>
      <c r="F7544" t="n">
        <v>3725</v>
      </c>
      <c r="G7544">
        <f>(F7544-0,5)/3812</f>
        <v/>
      </c>
      <c r="H7544">
        <f>NORM.S.INV(G7544)</f>
        <v/>
      </c>
      <c r="I7544">
        <f>INDEX(SORT('07_MODELO_NPI'!F$26:F$3837;1;TRUE);F7544)</f>
        <v/>
      </c>
      <c r="K7544" t="n">
        <v>3725</v>
      </c>
      <c r="L7544">
        <f>(K7544-0,5)/3812</f>
        <v/>
      </c>
      <c r="M7544">
        <f>NORM.S.INV(L7544)</f>
        <v/>
      </c>
      <c r="N7544">
        <f>INDEX(SORT('08_MODELO_MULTIPLO'!G$31:G$3842;1;TRUE);K7544)</f>
        <v/>
      </c>
    </row>
    <row r="7545">
      <c r="A7545" t="n">
        <v>3726</v>
      </c>
      <c r="B7545">
        <f>(A7545-0,5)/3812</f>
        <v/>
      </c>
      <c r="C7545">
        <f>NORM.S.INV(B7545)</f>
        <v/>
      </c>
      <c r="D7545">
        <f>INDEX(SORT('06_MODELO_REFS'!F$26:F$3837;1;TRUE);A7545)</f>
        <v/>
      </c>
      <c r="F7545" t="n">
        <v>3726</v>
      </c>
      <c r="G7545">
        <f>(F7545-0,5)/3812</f>
        <v/>
      </c>
      <c r="H7545">
        <f>NORM.S.INV(G7545)</f>
        <v/>
      </c>
      <c r="I7545">
        <f>INDEX(SORT('07_MODELO_NPI'!F$26:F$3837;1;TRUE);F7545)</f>
        <v/>
      </c>
      <c r="K7545" t="n">
        <v>3726</v>
      </c>
      <c r="L7545">
        <f>(K7545-0,5)/3812</f>
        <v/>
      </c>
      <c r="M7545">
        <f>NORM.S.INV(L7545)</f>
        <v/>
      </c>
      <c r="N7545">
        <f>INDEX(SORT('08_MODELO_MULTIPLO'!G$31:G$3842;1;TRUE);K7545)</f>
        <v/>
      </c>
    </row>
    <row r="7546">
      <c r="A7546" t="n">
        <v>3727</v>
      </c>
      <c r="B7546">
        <f>(A7546-0,5)/3812</f>
        <v/>
      </c>
      <c r="C7546">
        <f>NORM.S.INV(B7546)</f>
        <v/>
      </c>
      <c r="D7546">
        <f>INDEX(SORT('06_MODELO_REFS'!F$26:F$3837;1;TRUE);A7546)</f>
        <v/>
      </c>
      <c r="F7546" t="n">
        <v>3727</v>
      </c>
      <c r="G7546">
        <f>(F7546-0,5)/3812</f>
        <v/>
      </c>
      <c r="H7546">
        <f>NORM.S.INV(G7546)</f>
        <v/>
      </c>
      <c r="I7546">
        <f>INDEX(SORT('07_MODELO_NPI'!F$26:F$3837;1;TRUE);F7546)</f>
        <v/>
      </c>
      <c r="K7546" t="n">
        <v>3727</v>
      </c>
      <c r="L7546">
        <f>(K7546-0,5)/3812</f>
        <v/>
      </c>
      <c r="M7546">
        <f>NORM.S.INV(L7546)</f>
        <v/>
      </c>
      <c r="N7546">
        <f>INDEX(SORT('08_MODELO_MULTIPLO'!G$31:G$3842;1;TRUE);K7546)</f>
        <v/>
      </c>
    </row>
    <row r="7547">
      <c r="A7547" t="n">
        <v>3728</v>
      </c>
      <c r="B7547">
        <f>(A7547-0,5)/3812</f>
        <v/>
      </c>
      <c r="C7547">
        <f>NORM.S.INV(B7547)</f>
        <v/>
      </c>
      <c r="D7547">
        <f>INDEX(SORT('06_MODELO_REFS'!F$26:F$3837;1;TRUE);A7547)</f>
        <v/>
      </c>
      <c r="F7547" t="n">
        <v>3728</v>
      </c>
      <c r="G7547">
        <f>(F7547-0,5)/3812</f>
        <v/>
      </c>
      <c r="H7547">
        <f>NORM.S.INV(G7547)</f>
        <v/>
      </c>
      <c r="I7547">
        <f>INDEX(SORT('07_MODELO_NPI'!F$26:F$3837;1;TRUE);F7547)</f>
        <v/>
      </c>
      <c r="K7547" t="n">
        <v>3728</v>
      </c>
      <c r="L7547">
        <f>(K7547-0,5)/3812</f>
        <v/>
      </c>
      <c r="M7547">
        <f>NORM.S.INV(L7547)</f>
        <v/>
      </c>
      <c r="N7547">
        <f>INDEX(SORT('08_MODELO_MULTIPLO'!G$31:G$3842;1;TRUE);K7547)</f>
        <v/>
      </c>
    </row>
    <row r="7548">
      <c r="A7548" t="n">
        <v>3729</v>
      </c>
      <c r="B7548">
        <f>(A7548-0,5)/3812</f>
        <v/>
      </c>
      <c r="C7548">
        <f>NORM.S.INV(B7548)</f>
        <v/>
      </c>
      <c r="D7548">
        <f>INDEX(SORT('06_MODELO_REFS'!F$26:F$3837;1;TRUE);A7548)</f>
        <v/>
      </c>
      <c r="F7548" t="n">
        <v>3729</v>
      </c>
      <c r="G7548">
        <f>(F7548-0,5)/3812</f>
        <v/>
      </c>
      <c r="H7548">
        <f>NORM.S.INV(G7548)</f>
        <v/>
      </c>
      <c r="I7548">
        <f>INDEX(SORT('07_MODELO_NPI'!F$26:F$3837;1;TRUE);F7548)</f>
        <v/>
      </c>
      <c r="K7548" t="n">
        <v>3729</v>
      </c>
      <c r="L7548">
        <f>(K7548-0,5)/3812</f>
        <v/>
      </c>
      <c r="M7548">
        <f>NORM.S.INV(L7548)</f>
        <v/>
      </c>
      <c r="N7548">
        <f>INDEX(SORT('08_MODELO_MULTIPLO'!G$31:G$3842;1;TRUE);K7548)</f>
        <v/>
      </c>
    </row>
    <row r="7549">
      <c r="A7549" t="n">
        <v>3730</v>
      </c>
      <c r="B7549">
        <f>(A7549-0,5)/3812</f>
        <v/>
      </c>
      <c r="C7549">
        <f>NORM.S.INV(B7549)</f>
        <v/>
      </c>
      <c r="D7549">
        <f>INDEX(SORT('06_MODELO_REFS'!F$26:F$3837;1;TRUE);A7549)</f>
        <v/>
      </c>
      <c r="F7549" t="n">
        <v>3730</v>
      </c>
      <c r="G7549">
        <f>(F7549-0,5)/3812</f>
        <v/>
      </c>
      <c r="H7549">
        <f>NORM.S.INV(G7549)</f>
        <v/>
      </c>
      <c r="I7549">
        <f>INDEX(SORT('07_MODELO_NPI'!F$26:F$3837;1;TRUE);F7549)</f>
        <v/>
      </c>
      <c r="K7549" t="n">
        <v>3730</v>
      </c>
      <c r="L7549">
        <f>(K7549-0,5)/3812</f>
        <v/>
      </c>
      <c r="M7549">
        <f>NORM.S.INV(L7549)</f>
        <v/>
      </c>
      <c r="N7549">
        <f>INDEX(SORT('08_MODELO_MULTIPLO'!G$31:G$3842;1;TRUE);K7549)</f>
        <v/>
      </c>
    </row>
    <row r="7550">
      <c r="A7550" t="n">
        <v>3731</v>
      </c>
      <c r="B7550">
        <f>(A7550-0,5)/3812</f>
        <v/>
      </c>
      <c r="C7550">
        <f>NORM.S.INV(B7550)</f>
        <v/>
      </c>
      <c r="D7550">
        <f>INDEX(SORT('06_MODELO_REFS'!F$26:F$3837;1;TRUE);A7550)</f>
        <v/>
      </c>
      <c r="F7550" t="n">
        <v>3731</v>
      </c>
      <c r="G7550">
        <f>(F7550-0,5)/3812</f>
        <v/>
      </c>
      <c r="H7550">
        <f>NORM.S.INV(G7550)</f>
        <v/>
      </c>
      <c r="I7550">
        <f>INDEX(SORT('07_MODELO_NPI'!F$26:F$3837;1;TRUE);F7550)</f>
        <v/>
      </c>
      <c r="K7550" t="n">
        <v>3731</v>
      </c>
      <c r="L7550">
        <f>(K7550-0,5)/3812</f>
        <v/>
      </c>
      <c r="M7550">
        <f>NORM.S.INV(L7550)</f>
        <v/>
      </c>
      <c r="N7550">
        <f>INDEX(SORT('08_MODELO_MULTIPLO'!G$31:G$3842;1;TRUE);K7550)</f>
        <v/>
      </c>
    </row>
    <row r="7551">
      <c r="A7551" t="n">
        <v>3732</v>
      </c>
      <c r="B7551">
        <f>(A7551-0,5)/3812</f>
        <v/>
      </c>
      <c r="C7551">
        <f>NORM.S.INV(B7551)</f>
        <v/>
      </c>
      <c r="D7551">
        <f>INDEX(SORT('06_MODELO_REFS'!F$26:F$3837;1;TRUE);A7551)</f>
        <v/>
      </c>
      <c r="F7551" t="n">
        <v>3732</v>
      </c>
      <c r="G7551">
        <f>(F7551-0,5)/3812</f>
        <v/>
      </c>
      <c r="H7551">
        <f>NORM.S.INV(G7551)</f>
        <v/>
      </c>
      <c r="I7551">
        <f>INDEX(SORT('07_MODELO_NPI'!F$26:F$3837;1;TRUE);F7551)</f>
        <v/>
      </c>
      <c r="K7551" t="n">
        <v>3732</v>
      </c>
      <c r="L7551">
        <f>(K7551-0,5)/3812</f>
        <v/>
      </c>
      <c r="M7551">
        <f>NORM.S.INV(L7551)</f>
        <v/>
      </c>
      <c r="N7551">
        <f>INDEX(SORT('08_MODELO_MULTIPLO'!G$31:G$3842;1;TRUE);K7551)</f>
        <v/>
      </c>
    </row>
    <row r="7552">
      <c r="A7552" t="n">
        <v>3733</v>
      </c>
      <c r="B7552">
        <f>(A7552-0,5)/3812</f>
        <v/>
      </c>
      <c r="C7552">
        <f>NORM.S.INV(B7552)</f>
        <v/>
      </c>
      <c r="D7552">
        <f>INDEX(SORT('06_MODELO_REFS'!F$26:F$3837;1;TRUE);A7552)</f>
        <v/>
      </c>
      <c r="F7552" t="n">
        <v>3733</v>
      </c>
      <c r="G7552">
        <f>(F7552-0,5)/3812</f>
        <v/>
      </c>
      <c r="H7552">
        <f>NORM.S.INV(G7552)</f>
        <v/>
      </c>
      <c r="I7552">
        <f>INDEX(SORT('07_MODELO_NPI'!F$26:F$3837;1;TRUE);F7552)</f>
        <v/>
      </c>
      <c r="K7552" t="n">
        <v>3733</v>
      </c>
      <c r="L7552">
        <f>(K7552-0,5)/3812</f>
        <v/>
      </c>
      <c r="M7552">
        <f>NORM.S.INV(L7552)</f>
        <v/>
      </c>
      <c r="N7552">
        <f>INDEX(SORT('08_MODELO_MULTIPLO'!G$31:G$3842;1;TRUE);K7552)</f>
        <v/>
      </c>
    </row>
    <row r="7553">
      <c r="A7553" t="n">
        <v>3734</v>
      </c>
      <c r="B7553">
        <f>(A7553-0,5)/3812</f>
        <v/>
      </c>
      <c r="C7553">
        <f>NORM.S.INV(B7553)</f>
        <v/>
      </c>
      <c r="D7553">
        <f>INDEX(SORT('06_MODELO_REFS'!F$26:F$3837;1;TRUE);A7553)</f>
        <v/>
      </c>
      <c r="F7553" t="n">
        <v>3734</v>
      </c>
      <c r="G7553">
        <f>(F7553-0,5)/3812</f>
        <v/>
      </c>
      <c r="H7553">
        <f>NORM.S.INV(G7553)</f>
        <v/>
      </c>
      <c r="I7553">
        <f>INDEX(SORT('07_MODELO_NPI'!F$26:F$3837;1;TRUE);F7553)</f>
        <v/>
      </c>
      <c r="K7553" t="n">
        <v>3734</v>
      </c>
      <c r="L7553">
        <f>(K7553-0,5)/3812</f>
        <v/>
      </c>
      <c r="M7553">
        <f>NORM.S.INV(L7553)</f>
        <v/>
      </c>
      <c r="N7553">
        <f>INDEX(SORT('08_MODELO_MULTIPLO'!G$31:G$3842;1;TRUE);K7553)</f>
        <v/>
      </c>
    </row>
    <row r="7554">
      <c r="A7554" t="n">
        <v>3735</v>
      </c>
      <c r="B7554">
        <f>(A7554-0,5)/3812</f>
        <v/>
      </c>
      <c r="C7554">
        <f>NORM.S.INV(B7554)</f>
        <v/>
      </c>
      <c r="D7554">
        <f>INDEX(SORT('06_MODELO_REFS'!F$26:F$3837;1;TRUE);A7554)</f>
        <v/>
      </c>
      <c r="F7554" t="n">
        <v>3735</v>
      </c>
      <c r="G7554">
        <f>(F7554-0,5)/3812</f>
        <v/>
      </c>
      <c r="H7554">
        <f>NORM.S.INV(G7554)</f>
        <v/>
      </c>
      <c r="I7554">
        <f>INDEX(SORT('07_MODELO_NPI'!F$26:F$3837;1;TRUE);F7554)</f>
        <v/>
      </c>
      <c r="K7554" t="n">
        <v>3735</v>
      </c>
      <c r="L7554">
        <f>(K7554-0,5)/3812</f>
        <v/>
      </c>
      <c r="M7554">
        <f>NORM.S.INV(L7554)</f>
        <v/>
      </c>
      <c r="N7554">
        <f>INDEX(SORT('08_MODELO_MULTIPLO'!G$31:G$3842;1;TRUE);K7554)</f>
        <v/>
      </c>
    </row>
    <row r="7555">
      <c r="A7555" t="n">
        <v>3736</v>
      </c>
      <c r="B7555">
        <f>(A7555-0,5)/3812</f>
        <v/>
      </c>
      <c r="C7555">
        <f>NORM.S.INV(B7555)</f>
        <v/>
      </c>
      <c r="D7555">
        <f>INDEX(SORT('06_MODELO_REFS'!F$26:F$3837;1;TRUE);A7555)</f>
        <v/>
      </c>
      <c r="F7555" t="n">
        <v>3736</v>
      </c>
      <c r="G7555">
        <f>(F7555-0,5)/3812</f>
        <v/>
      </c>
      <c r="H7555">
        <f>NORM.S.INV(G7555)</f>
        <v/>
      </c>
      <c r="I7555">
        <f>INDEX(SORT('07_MODELO_NPI'!F$26:F$3837;1;TRUE);F7555)</f>
        <v/>
      </c>
      <c r="K7555" t="n">
        <v>3736</v>
      </c>
      <c r="L7555">
        <f>(K7555-0,5)/3812</f>
        <v/>
      </c>
      <c r="M7555">
        <f>NORM.S.INV(L7555)</f>
        <v/>
      </c>
      <c r="N7555">
        <f>INDEX(SORT('08_MODELO_MULTIPLO'!G$31:G$3842;1;TRUE);K7555)</f>
        <v/>
      </c>
    </row>
    <row r="7556">
      <c r="A7556" t="n">
        <v>3737</v>
      </c>
      <c r="B7556">
        <f>(A7556-0,5)/3812</f>
        <v/>
      </c>
      <c r="C7556">
        <f>NORM.S.INV(B7556)</f>
        <v/>
      </c>
      <c r="D7556">
        <f>INDEX(SORT('06_MODELO_REFS'!F$26:F$3837;1;TRUE);A7556)</f>
        <v/>
      </c>
      <c r="F7556" t="n">
        <v>3737</v>
      </c>
      <c r="G7556">
        <f>(F7556-0,5)/3812</f>
        <v/>
      </c>
      <c r="H7556">
        <f>NORM.S.INV(G7556)</f>
        <v/>
      </c>
      <c r="I7556">
        <f>INDEX(SORT('07_MODELO_NPI'!F$26:F$3837;1;TRUE);F7556)</f>
        <v/>
      </c>
      <c r="K7556" t="n">
        <v>3737</v>
      </c>
      <c r="L7556">
        <f>(K7556-0,5)/3812</f>
        <v/>
      </c>
      <c r="M7556">
        <f>NORM.S.INV(L7556)</f>
        <v/>
      </c>
      <c r="N7556">
        <f>INDEX(SORT('08_MODELO_MULTIPLO'!G$31:G$3842;1;TRUE);K7556)</f>
        <v/>
      </c>
    </row>
    <row r="7557">
      <c r="A7557" t="n">
        <v>3738</v>
      </c>
      <c r="B7557">
        <f>(A7557-0,5)/3812</f>
        <v/>
      </c>
      <c r="C7557">
        <f>NORM.S.INV(B7557)</f>
        <v/>
      </c>
      <c r="D7557">
        <f>INDEX(SORT('06_MODELO_REFS'!F$26:F$3837;1;TRUE);A7557)</f>
        <v/>
      </c>
      <c r="F7557" t="n">
        <v>3738</v>
      </c>
      <c r="G7557">
        <f>(F7557-0,5)/3812</f>
        <v/>
      </c>
      <c r="H7557">
        <f>NORM.S.INV(G7557)</f>
        <v/>
      </c>
      <c r="I7557">
        <f>INDEX(SORT('07_MODELO_NPI'!F$26:F$3837;1;TRUE);F7557)</f>
        <v/>
      </c>
      <c r="K7557" t="n">
        <v>3738</v>
      </c>
      <c r="L7557">
        <f>(K7557-0,5)/3812</f>
        <v/>
      </c>
      <c r="M7557">
        <f>NORM.S.INV(L7557)</f>
        <v/>
      </c>
      <c r="N7557">
        <f>INDEX(SORT('08_MODELO_MULTIPLO'!G$31:G$3842;1;TRUE);K7557)</f>
        <v/>
      </c>
    </row>
    <row r="7558">
      <c r="A7558" t="n">
        <v>3739</v>
      </c>
      <c r="B7558">
        <f>(A7558-0,5)/3812</f>
        <v/>
      </c>
      <c r="C7558">
        <f>NORM.S.INV(B7558)</f>
        <v/>
      </c>
      <c r="D7558">
        <f>INDEX(SORT('06_MODELO_REFS'!F$26:F$3837;1;TRUE);A7558)</f>
        <v/>
      </c>
      <c r="F7558" t="n">
        <v>3739</v>
      </c>
      <c r="G7558">
        <f>(F7558-0,5)/3812</f>
        <v/>
      </c>
      <c r="H7558">
        <f>NORM.S.INV(G7558)</f>
        <v/>
      </c>
      <c r="I7558">
        <f>INDEX(SORT('07_MODELO_NPI'!F$26:F$3837;1;TRUE);F7558)</f>
        <v/>
      </c>
      <c r="K7558" t="n">
        <v>3739</v>
      </c>
      <c r="L7558">
        <f>(K7558-0,5)/3812</f>
        <v/>
      </c>
      <c r="M7558">
        <f>NORM.S.INV(L7558)</f>
        <v/>
      </c>
      <c r="N7558">
        <f>INDEX(SORT('08_MODELO_MULTIPLO'!G$31:G$3842;1;TRUE);K7558)</f>
        <v/>
      </c>
    </row>
    <row r="7559">
      <c r="A7559" t="n">
        <v>3740</v>
      </c>
      <c r="B7559">
        <f>(A7559-0,5)/3812</f>
        <v/>
      </c>
      <c r="C7559">
        <f>NORM.S.INV(B7559)</f>
        <v/>
      </c>
      <c r="D7559">
        <f>INDEX(SORT('06_MODELO_REFS'!F$26:F$3837;1;TRUE);A7559)</f>
        <v/>
      </c>
      <c r="F7559" t="n">
        <v>3740</v>
      </c>
      <c r="G7559">
        <f>(F7559-0,5)/3812</f>
        <v/>
      </c>
      <c r="H7559">
        <f>NORM.S.INV(G7559)</f>
        <v/>
      </c>
      <c r="I7559">
        <f>INDEX(SORT('07_MODELO_NPI'!F$26:F$3837;1;TRUE);F7559)</f>
        <v/>
      </c>
      <c r="K7559" t="n">
        <v>3740</v>
      </c>
      <c r="L7559">
        <f>(K7559-0,5)/3812</f>
        <v/>
      </c>
      <c r="M7559">
        <f>NORM.S.INV(L7559)</f>
        <v/>
      </c>
      <c r="N7559">
        <f>INDEX(SORT('08_MODELO_MULTIPLO'!G$31:G$3842;1;TRUE);K7559)</f>
        <v/>
      </c>
    </row>
    <row r="7560">
      <c r="A7560" t="n">
        <v>3741</v>
      </c>
      <c r="B7560">
        <f>(A7560-0,5)/3812</f>
        <v/>
      </c>
      <c r="C7560">
        <f>NORM.S.INV(B7560)</f>
        <v/>
      </c>
      <c r="D7560">
        <f>INDEX(SORT('06_MODELO_REFS'!F$26:F$3837;1;TRUE);A7560)</f>
        <v/>
      </c>
      <c r="F7560" t="n">
        <v>3741</v>
      </c>
      <c r="G7560">
        <f>(F7560-0,5)/3812</f>
        <v/>
      </c>
      <c r="H7560">
        <f>NORM.S.INV(G7560)</f>
        <v/>
      </c>
      <c r="I7560">
        <f>INDEX(SORT('07_MODELO_NPI'!F$26:F$3837;1;TRUE);F7560)</f>
        <v/>
      </c>
      <c r="K7560" t="n">
        <v>3741</v>
      </c>
      <c r="L7560">
        <f>(K7560-0,5)/3812</f>
        <v/>
      </c>
      <c r="M7560">
        <f>NORM.S.INV(L7560)</f>
        <v/>
      </c>
      <c r="N7560">
        <f>INDEX(SORT('08_MODELO_MULTIPLO'!G$31:G$3842;1;TRUE);K7560)</f>
        <v/>
      </c>
    </row>
    <row r="7561">
      <c r="A7561" t="n">
        <v>3742</v>
      </c>
      <c r="B7561">
        <f>(A7561-0,5)/3812</f>
        <v/>
      </c>
      <c r="C7561">
        <f>NORM.S.INV(B7561)</f>
        <v/>
      </c>
      <c r="D7561">
        <f>INDEX(SORT('06_MODELO_REFS'!F$26:F$3837;1;TRUE);A7561)</f>
        <v/>
      </c>
      <c r="F7561" t="n">
        <v>3742</v>
      </c>
      <c r="G7561">
        <f>(F7561-0,5)/3812</f>
        <v/>
      </c>
      <c r="H7561">
        <f>NORM.S.INV(G7561)</f>
        <v/>
      </c>
      <c r="I7561">
        <f>INDEX(SORT('07_MODELO_NPI'!F$26:F$3837;1;TRUE);F7561)</f>
        <v/>
      </c>
      <c r="K7561" t="n">
        <v>3742</v>
      </c>
      <c r="L7561">
        <f>(K7561-0,5)/3812</f>
        <v/>
      </c>
      <c r="M7561">
        <f>NORM.S.INV(L7561)</f>
        <v/>
      </c>
      <c r="N7561">
        <f>INDEX(SORT('08_MODELO_MULTIPLO'!G$31:G$3842;1;TRUE);K7561)</f>
        <v/>
      </c>
    </row>
    <row r="7562">
      <c r="A7562" t="n">
        <v>3743</v>
      </c>
      <c r="B7562">
        <f>(A7562-0,5)/3812</f>
        <v/>
      </c>
      <c r="C7562">
        <f>NORM.S.INV(B7562)</f>
        <v/>
      </c>
      <c r="D7562">
        <f>INDEX(SORT('06_MODELO_REFS'!F$26:F$3837;1;TRUE);A7562)</f>
        <v/>
      </c>
      <c r="F7562" t="n">
        <v>3743</v>
      </c>
      <c r="G7562">
        <f>(F7562-0,5)/3812</f>
        <v/>
      </c>
      <c r="H7562">
        <f>NORM.S.INV(G7562)</f>
        <v/>
      </c>
      <c r="I7562">
        <f>INDEX(SORT('07_MODELO_NPI'!F$26:F$3837;1;TRUE);F7562)</f>
        <v/>
      </c>
      <c r="K7562" t="n">
        <v>3743</v>
      </c>
      <c r="L7562">
        <f>(K7562-0,5)/3812</f>
        <v/>
      </c>
      <c r="M7562">
        <f>NORM.S.INV(L7562)</f>
        <v/>
      </c>
      <c r="N7562">
        <f>INDEX(SORT('08_MODELO_MULTIPLO'!G$31:G$3842;1;TRUE);K7562)</f>
        <v/>
      </c>
    </row>
    <row r="7563">
      <c r="A7563" t="n">
        <v>3744</v>
      </c>
      <c r="B7563">
        <f>(A7563-0,5)/3812</f>
        <v/>
      </c>
      <c r="C7563">
        <f>NORM.S.INV(B7563)</f>
        <v/>
      </c>
      <c r="D7563">
        <f>INDEX(SORT('06_MODELO_REFS'!F$26:F$3837;1;TRUE);A7563)</f>
        <v/>
      </c>
      <c r="F7563" t="n">
        <v>3744</v>
      </c>
      <c r="G7563">
        <f>(F7563-0,5)/3812</f>
        <v/>
      </c>
      <c r="H7563">
        <f>NORM.S.INV(G7563)</f>
        <v/>
      </c>
      <c r="I7563">
        <f>INDEX(SORT('07_MODELO_NPI'!F$26:F$3837;1;TRUE);F7563)</f>
        <v/>
      </c>
      <c r="K7563" t="n">
        <v>3744</v>
      </c>
      <c r="L7563">
        <f>(K7563-0,5)/3812</f>
        <v/>
      </c>
      <c r="M7563">
        <f>NORM.S.INV(L7563)</f>
        <v/>
      </c>
      <c r="N7563">
        <f>INDEX(SORT('08_MODELO_MULTIPLO'!G$31:G$3842;1;TRUE);K7563)</f>
        <v/>
      </c>
    </row>
    <row r="7564">
      <c r="A7564" t="n">
        <v>3745</v>
      </c>
      <c r="B7564">
        <f>(A7564-0,5)/3812</f>
        <v/>
      </c>
      <c r="C7564">
        <f>NORM.S.INV(B7564)</f>
        <v/>
      </c>
      <c r="D7564">
        <f>INDEX(SORT('06_MODELO_REFS'!F$26:F$3837;1;TRUE);A7564)</f>
        <v/>
      </c>
      <c r="F7564" t="n">
        <v>3745</v>
      </c>
      <c r="G7564">
        <f>(F7564-0,5)/3812</f>
        <v/>
      </c>
      <c r="H7564">
        <f>NORM.S.INV(G7564)</f>
        <v/>
      </c>
      <c r="I7564">
        <f>INDEX(SORT('07_MODELO_NPI'!F$26:F$3837;1;TRUE);F7564)</f>
        <v/>
      </c>
      <c r="K7564" t="n">
        <v>3745</v>
      </c>
      <c r="L7564">
        <f>(K7564-0,5)/3812</f>
        <v/>
      </c>
      <c r="M7564">
        <f>NORM.S.INV(L7564)</f>
        <v/>
      </c>
      <c r="N7564">
        <f>INDEX(SORT('08_MODELO_MULTIPLO'!G$31:G$3842;1;TRUE);K7564)</f>
        <v/>
      </c>
    </row>
    <row r="7565">
      <c r="A7565" t="n">
        <v>3746</v>
      </c>
      <c r="B7565">
        <f>(A7565-0,5)/3812</f>
        <v/>
      </c>
      <c r="C7565">
        <f>NORM.S.INV(B7565)</f>
        <v/>
      </c>
      <c r="D7565">
        <f>INDEX(SORT('06_MODELO_REFS'!F$26:F$3837;1;TRUE);A7565)</f>
        <v/>
      </c>
      <c r="F7565" t="n">
        <v>3746</v>
      </c>
      <c r="G7565">
        <f>(F7565-0,5)/3812</f>
        <v/>
      </c>
      <c r="H7565">
        <f>NORM.S.INV(G7565)</f>
        <v/>
      </c>
      <c r="I7565">
        <f>INDEX(SORT('07_MODELO_NPI'!F$26:F$3837;1;TRUE);F7565)</f>
        <v/>
      </c>
      <c r="K7565" t="n">
        <v>3746</v>
      </c>
      <c r="L7565">
        <f>(K7565-0,5)/3812</f>
        <v/>
      </c>
      <c r="M7565">
        <f>NORM.S.INV(L7565)</f>
        <v/>
      </c>
      <c r="N7565">
        <f>INDEX(SORT('08_MODELO_MULTIPLO'!G$31:G$3842;1;TRUE);K7565)</f>
        <v/>
      </c>
    </row>
    <row r="7566">
      <c r="A7566" t="n">
        <v>3747</v>
      </c>
      <c r="B7566">
        <f>(A7566-0,5)/3812</f>
        <v/>
      </c>
      <c r="C7566">
        <f>NORM.S.INV(B7566)</f>
        <v/>
      </c>
      <c r="D7566">
        <f>INDEX(SORT('06_MODELO_REFS'!F$26:F$3837;1;TRUE);A7566)</f>
        <v/>
      </c>
      <c r="F7566" t="n">
        <v>3747</v>
      </c>
      <c r="G7566">
        <f>(F7566-0,5)/3812</f>
        <v/>
      </c>
      <c r="H7566">
        <f>NORM.S.INV(G7566)</f>
        <v/>
      </c>
      <c r="I7566">
        <f>INDEX(SORT('07_MODELO_NPI'!F$26:F$3837;1;TRUE);F7566)</f>
        <v/>
      </c>
      <c r="K7566" t="n">
        <v>3747</v>
      </c>
      <c r="L7566">
        <f>(K7566-0,5)/3812</f>
        <v/>
      </c>
      <c r="M7566">
        <f>NORM.S.INV(L7566)</f>
        <v/>
      </c>
      <c r="N7566">
        <f>INDEX(SORT('08_MODELO_MULTIPLO'!G$31:G$3842;1;TRUE);K7566)</f>
        <v/>
      </c>
    </row>
    <row r="7567">
      <c r="A7567" t="n">
        <v>3748</v>
      </c>
      <c r="B7567">
        <f>(A7567-0,5)/3812</f>
        <v/>
      </c>
      <c r="C7567">
        <f>NORM.S.INV(B7567)</f>
        <v/>
      </c>
      <c r="D7567">
        <f>INDEX(SORT('06_MODELO_REFS'!F$26:F$3837;1;TRUE);A7567)</f>
        <v/>
      </c>
      <c r="F7567" t="n">
        <v>3748</v>
      </c>
      <c r="G7567">
        <f>(F7567-0,5)/3812</f>
        <v/>
      </c>
      <c r="H7567">
        <f>NORM.S.INV(G7567)</f>
        <v/>
      </c>
      <c r="I7567">
        <f>INDEX(SORT('07_MODELO_NPI'!F$26:F$3837;1;TRUE);F7567)</f>
        <v/>
      </c>
      <c r="K7567" t="n">
        <v>3748</v>
      </c>
      <c r="L7567">
        <f>(K7567-0,5)/3812</f>
        <v/>
      </c>
      <c r="M7567">
        <f>NORM.S.INV(L7567)</f>
        <v/>
      </c>
      <c r="N7567">
        <f>INDEX(SORT('08_MODELO_MULTIPLO'!G$31:G$3842;1;TRUE);K7567)</f>
        <v/>
      </c>
    </row>
    <row r="7568">
      <c r="A7568" t="n">
        <v>3749</v>
      </c>
      <c r="B7568">
        <f>(A7568-0,5)/3812</f>
        <v/>
      </c>
      <c r="C7568">
        <f>NORM.S.INV(B7568)</f>
        <v/>
      </c>
      <c r="D7568">
        <f>INDEX(SORT('06_MODELO_REFS'!F$26:F$3837;1;TRUE);A7568)</f>
        <v/>
      </c>
      <c r="F7568" t="n">
        <v>3749</v>
      </c>
      <c r="G7568">
        <f>(F7568-0,5)/3812</f>
        <v/>
      </c>
      <c r="H7568">
        <f>NORM.S.INV(G7568)</f>
        <v/>
      </c>
      <c r="I7568">
        <f>INDEX(SORT('07_MODELO_NPI'!F$26:F$3837;1;TRUE);F7568)</f>
        <v/>
      </c>
      <c r="K7568" t="n">
        <v>3749</v>
      </c>
      <c r="L7568">
        <f>(K7568-0,5)/3812</f>
        <v/>
      </c>
      <c r="M7568">
        <f>NORM.S.INV(L7568)</f>
        <v/>
      </c>
      <c r="N7568">
        <f>INDEX(SORT('08_MODELO_MULTIPLO'!G$31:G$3842;1;TRUE);K7568)</f>
        <v/>
      </c>
    </row>
    <row r="7569">
      <c r="A7569" t="n">
        <v>3750</v>
      </c>
      <c r="B7569">
        <f>(A7569-0,5)/3812</f>
        <v/>
      </c>
      <c r="C7569">
        <f>NORM.S.INV(B7569)</f>
        <v/>
      </c>
      <c r="D7569">
        <f>INDEX(SORT('06_MODELO_REFS'!F$26:F$3837;1;TRUE);A7569)</f>
        <v/>
      </c>
      <c r="F7569" t="n">
        <v>3750</v>
      </c>
      <c r="G7569">
        <f>(F7569-0,5)/3812</f>
        <v/>
      </c>
      <c r="H7569">
        <f>NORM.S.INV(G7569)</f>
        <v/>
      </c>
      <c r="I7569">
        <f>INDEX(SORT('07_MODELO_NPI'!F$26:F$3837;1;TRUE);F7569)</f>
        <v/>
      </c>
      <c r="K7569" t="n">
        <v>3750</v>
      </c>
      <c r="L7569">
        <f>(K7569-0,5)/3812</f>
        <v/>
      </c>
      <c r="M7569">
        <f>NORM.S.INV(L7569)</f>
        <v/>
      </c>
      <c r="N7569">
        <f>INDEX(SORT('08_MODELO_MULTIPLO'!G$31:G$3842;1;TRUE);K7569)</f>
        <v/>
      </c>
    </row>
    <row r="7570">
      <c r="A7570" t="n">
        <v>3751</v>
      </c>
      <c r="B7570">
        <f>(A7570-0,5)/3812</f>
        <v/>
      </c>
      <c r="C7570">
        <f>NORM.S.INV(B7570)</f>
        <v/>
      </c>
      <c r="D7570">
        <f>INDEX(SORT('06_MODELO_REFS'!F$26:F$3837;1;TRUE);A7570)</f>
        <v/>
      </c>
      <c r="F7570" t="n">
        <v>3751</v>
      </c>
      <c r="G7570">
        <f>(F7570-0,5)/3812</f>
        <v/>
      </c>
      <c r="H7570">
        <f>NORM.S.INV(G7570)</f>
        <v/>
      </c>
      <c r="I7570">
        <f>INDEX(SORT('07_MODELO_NPI'!F$26:F$3837;1;TRUE);F7570)</f>
        <v/>
      </c>
      <c r="K7570" t="n">
        <v>3751</v>
      </c>
      <c r="L7570">
        <f>(K7570-0,5)/3812</f>
        <v/>
      </c>
      <c r="M7570">
        <f>NORM.S.INV(L7570)</f>
        <v/>
      </c>
      <c r="N7570">
        <f>INDEX(SORT('08_MODELO_MULTIPLO'!G$31:G$3842;1;TRUE);K7570)</f>
        <v/>
      </c>
    </row>
    <row r="7571">
      <c r="A7571" t="n">
        <v>3752</v>
      </c>
      <c r="B7571">
        <f>(A7571-0,5)/3812</f>
        <v/>
      </c>
      <c r="C7571">
        <f>NORM.S.INV(B7571)</f>
        <v/>
      </c>
      <c r="D7571">
        <f>INDEX(SORT('06_MODELO_REFS'!F$26:F$3837;1;TRUE);A7571)</f>
        <v/>
      </c>
      <c r="F7571" t="n">
        <v>3752</v>
      </c>
      <c r="G7571">
        <f>(F7571-0,5)/3812</f>
        <v/>
      </c>
      <c r="H7571">
        <f>NORM.S.INV(G7571)</f>
        <v/>
      </c>
      <c r="I7571">
        <f>INDEX(SORT('07_MODELO_NPI'!F$26:F$3837;1;TRUE);F7571)</f>
        <v/>
      </c>
      <c r="K7571" t="n">
        <v>3752</v>
      </c>
      <c r="L7571">
        <f>(K7571-0,5)/3812</f>
        <v/>
      </c>
      <c r="M7571">
        <f>NORM.S.INV(L7571)</f>
        <v/>
      </c>
      <c r="N7571">
        <f>INDEX(SORT('08_MODELO_MULTIPLO'!G$31:G$3842;1;TRUE);K7571)</f>
        <v/>
      </c>
    </row>
    <row r="7572">
      <c r="A7572" t="n">
        <v>3753</v>
      </c>
      <c r="B7572">
        <f>(A7572-0,5)/3812</f>
        <v/>
      </c>
      <c r="C7572">
        <f>NORM.S.INV(B7572)</f>
        <v/>
      </c>
      <c r="D7572">
        <f>INDEX(SORT('06_MODELO_REFS'!F$26:F$3837;1;TRUE);A7572)</f>
        <v/>
      </c>
      <c r="F7572" t="n">
        <v>3753</v>
      </c>
      <c r="G7572">
        <f>(F7572-0,5)/3812</f>
        <v/>
      </c>
      <c r="H7572">
        <f>NORM.S.INV(G7572)</f>
        <v/>
      </c>
      <c r="I7572">
        <f>INDEX(SORT('07_MODELO_NPI'!F$26:F$3837;1;TRUE);F7572)</f>
        <v/>
      </c>
      <c r="K7572" t="n">
        <v>3753</v>
      </c>
      <c r="L7572">
        <f>(K7572-0,5)/3812</f>
        <v/>
      </c>
      <c r="M7572">
        <f>NORM.S.INV(L7572)</f>
        <v/>
      </c>
      <c r="N7572">
        <f>INDEX(SORT('08_MODELO_MULTIPLO'!G$31:G$3842;1;TRUE);K7572)</f>
        <v/>
      </c>
    </row>
    <row r="7573">
      <c r="A7573" t="n">
        <v>3754</v>
      </c>
      <c r="B7573">
        <f>(A7573-0,5)/3812</f>
        <v/>
      </c>
      <c r="C7573">
        <f>NORM.S.INV(B7573)</f>
        <v/>
      </c>
      <c r="D7573">
        <f>INDEX(SORT('06_MODELO_REFS'!F$26:F$3837;1;TRUE);A7573)</f>
        <v/>
      </c>
      <c r="F7573" t="n">
        <v>3754</v>
      </c>
      <c r="G7573">
        <f>(F7573-0,5)/3812</f>
        <v/>
      </c>
      <c r="H7573">
        <f>NORM.S.INV(G7573)</f>
        <v/>
      </c>
      <c r="I7573">
        <f>INDEX(SORT('07_MODELO_NPI'!F$26:F$3837;1;TRUE);F7573)</f>
        <v/>
      </c>
      <c r="K7573" t="n">
        <v>3754</v>
      </c>
      <c r="L7573">
        <f>(K7573-0,5)/3812</f>
        <v/>
      </c>
      <c r="M7573">
        <f>NORM.S.INV(L7573)</f>
        <v/>
      </c>
      <c r="N7573">
        <f>INDEX(SORT('08_MODELO_MULTIPLO'!G$31:G$3842;1;TRUE);K7573)</f>
        <v/>
      </c>
    </row>
    <row r="7574">
      <c r="A7574" t="n">
        <v>3755</v>
      </c>
      <c r="B7574">
        <f>(A7574-0,5)/3812</f>
        <v/>
      </c>
      <c r="C7574">
        <f>NORM.S.INV(B7574)</f>
        <v/>
      </c>
      <c r="D7574">
        <f>INDEX(SORT('06_MODELO_REFS'!F$26:F$3837;1;TRUE);A7574)</f>
        <v/>
      </c>
      <c r="F7574" t="n">
        <v>3755</v>
      </c>
      <c r="G7574">
        <f>(F7574-0,5)/3812</f>
        <v/>
      </c>
      <c r="H7574">
        <f>NORM.S.INV(G7574)</f>
        <v/>
      </c>
      <c r="I7574">
        <f>INDEX(SORT('07_MODELO_NPI'!F$26:F$3837;1;TRUE);F7574)</f>
        <v/>
      </c>
      <c r="K7574" t="n">
        <v>3755</v>
      </c>
      <c r="L7574">
        <f>(K7574-0,5)/3812</f>
        <v/>
      </c>
      <c r="M7574">
        <f>NORM.S.INV(L7574)</f>
        <v/>
      </c>
      <c r="N7574">
        <f>INDEX(SORT('08_MODELO_MULTIPLO'!G$31:G$3842;1;TRUE);K7574)</f>
        <v/>
      </c>
    </row>
    <row r="7575">
      <c r="A7575" t="n">
        <v>3756</v>
      </c>
      <c r="B7575">
        <f>(A7575-0,5)/3812</f>
        <v/>
      </c>
      <c r="C7575">
        <f>NORM.S.INV(B7575)</f>
        <v/>
      </c>
      <c r="D7575">
        <f>INDEX(SORT('06_MODELO_REFS'!F$26:F$3837;1;TRUE);A7575)</f>
        <v/>
      </c>
      <c r="F7575" t="n">
        <v>3756</v>
      </c>
      <c r="G7575">
        <f>(F7575-0,5)/3812</f>
        <v/>
      </c>
      <c r="H7575">
        <f>NORM.S.INV(G7575)</f>
        <v/>
      </c>
      <c r="I7575">
        <f>INDEX(SORT('07_MODELO_NPI'!F$26:F$3837;1;TRUE);F7575)</f>
        <v/>
      </c>
      <c r="K7575" t="n">
        <v>3756</v>
      </c>
      <c r="L7575">
        <f>(K7575-0,5)/3812</f>
        <v/>
      </c>
      <c r="M7575">
        <f>NORM.S.INV(L7575)</f>
        <v/>
      </c>
      <c r="N7575">
        <f>INDEX(SORT('08_MODELO_MULTIPLO'!G$31:G$3842;1;TRUE);K7575)</f>
        <v/>
      </c>
    </row>
    <row r="7576">
      <c r="A7576" t="n">
        <v>3757</v>
      </c>
      <c r="B7576">
        <f>(A7576-0,5)/3812</f>
        <v/>
      </c>
      <c r="C7576">
        <f>NORM.S.INV(B7576)</f>
        <v/>
      </c>
      <c r="D7576">
        <f>INDEX(SORT('06_MODELO_REFS'!F$26:F$3837;1;TRUE);A7576)</f>
        <v/>
      </c>
      <c r="F7576" t="n">
        <v>3757</v>
      </c>
      <c r="G7576">
        <f>(F7576-0,5)/3812</f>
        <v/>
      </c>
      <c r="H7576">
        <f>NORM.S.INV(G7576)</f>
        <v/>
      </c>
      <c r="I7576">
        <f>INDEX(SORT('07_MODELO_NPI'!F$26:F$3837;1;TRUE);F7576)</f>
        <v/>
      </c>
      <c r="K7576" t="n">
        <v>3757</v>
      </c>
      <c r="L7576">
        <f>(K7576-0,5)/3812</f>
        <v/>
      </c>
      <c r="M7576">
        <f>NORM.S.INV(L7576)</f>
        <v/>
      </c>
      <c r="N7576">
        <f>INDEX(SORT('08_MODELO_MULTIPLO'!G$31:G$3842;1;TRUE);K7576)</f>
        <v/>
      </c>
    </row>
    <row r="7577">
      <c r="A7577" t="n">
        <v>3758</v>
      </c>
      <c r="B7577">
        <f>(A7577-0,5)/3812</f>
        <v/>
      </c>
      <c r="C7577">
        <f>NORM.S.INV(B7577)</f>
        <v/>
      </c>
      <c r="D7577">
        <f>INDEX(SORT('06_MODELO_REFS'!F$26:F$3837;1;TRUE);A7577)</f>
        <v/>
      </c>
      <c r="F7577" t="n">
        <v>3758</v>
      </c>
      <c r="G7577">
        <f>(F7577-0,5)/3812</f>
        <v/>
      </c>
      <c r="H7577">
        <f>NORM.S.INV(G7577)</f>
        <v/>
      </c>
      <c r="I7577">
        <f>INDEX(SORT('07_MODELO_NPI'!F$26:F$3837;1;TRUE);F7577)</f>
        <v/>
      </c>
      <c r="K7577" t="n">
        <v>3758</v>
      </c>
      <c r="L7577">
        <f>(K7577-0,5)/3812</f>
        <v/>
      </c>
      <c r="M7577">
        <f>NORM.S.INV(L7577)</f>
        <v/>
      </c>
      <c r="N7577">
        <f>INDEX(SORT('08_MODELO_MULTIPLO'!G$31:G$3842;1;TRUE);K7577)</f>
        <v/>
      </c>
    </row>
    <row r="7578">
      <c r="A7578" t="n">
        <v>3759</v>
      </c>
      <c r="B7578">
        <f>(A7578-0,5)/3812</f>
        <v/>
      </c>
      <c r="C7578">
        <f>NORM.S.INV(B7578)</f>
        <v/>
      </c>
      <c r="D7578">
        <f>INDEX(SORT('06_MODELO_REFS'!F$26:F$3837;1;TRUE);A7578)</f>
        <v/>
      </c>
      <c r="F7578" t="n">
        <v>3759</v>
      </c>
      <c r="G7578">
        <f>(F7578-0,5)/3812</f>
        <v/>
      </c>
      <c r="H7578">
        <f>NORM.S.INV(G7578)</f>
        <v/>
      </c>
      <c r="I7578">
        <f>INDEX(SORT('07_MODELO_NPI'!F$26:F$3837;1;TRUE);F7578)</f>
        <v/>
      </c>
      <c r="K7578" t="n">
        <v>3759</v>
      </c>
      <c r="L7578">
        <f>(K7578-0,5)/3812</f>
        <v/>
      </c>
      <c r="M7578">
        <f>NORM.S.INV(L7578)</f>
        <v/>
      </c>
      <c r="N7578">
        <f>INDEX(SORT('08_MODELO_MULTIPLO'!G$31:G$3842;1;TRUE);K7578)</f>
        <v/>
      </c>
    </row>
    <row r="7579">
      <c r="A7579" t="n">
        <v>3760</v>
      </c>
      <c r="B7579">
        <f>(A7579-0,5)/3812</f>
        <v/>
      </c>
      <c r="C7579">
        <f>NORM.S.INV(B7579)</f>
        <v/>
      </c>
      <c r="D7579">
        <f>INDEX(SORT('06_MODELO_REFS'!F$26:F$3837;1;TRUE);A7579)</f>
        <v/>
      </c>
      <c r="F7579" t="n">
        <v>3760</v>
      </c>
      <c r="G7579">
        <f>(F7579-0,5)/3812</f>
        <v/>
      </c>
      <c r="H7579">
        <f>NORM.S.INV(G7579)</f>
        <v/>
      </c>
      <c r="I7579">
        <f>INDEX(SORT('07_MODELO_NPI'!F$26:F$3837;1;TRUE);F7579)</f>
        <v/>
      </c>
      <c r="K7579" t="n">
        <v>3760</v>
      </c>
      <c r="L7579">
        <f>(K7579-0,5)/3812</f>
        <v/>
      </c>
      <c r="M7579">
        <f>NORM.S.INV(L7579)</f>
        <v/>
      </c>
      <c r="N7579">
        <f>INDEX(SORT('08_MODELO_MULTIPLO'!G$31:G$3842;1;TRUE);K7579)</f>
        <v/>
      </c>
    </row>
    <row r="7580">
      <c r="A7580" t="n">
        <v>3761</v>
      </c>
      <c r="B7580">
        <f>(A7580-0,5)/3812</f>
        <v/>
      </c>
      <c r="C7580">
        <f>NORM.S.INV(B7580)</f>
        <v/>
      </c>
      <c r="D7580">
        <f>INDEX(SORT('06_MODELO_REFS'!F$26:F$3837;1;TRUE);A7580)</f>
        <v/>
      </c>
      <c r="F7580" t="n">
        <v>3761</v>
      </c>
      <c r="G7580">
        <f>(F7580-0,5)/3812</f>
        <v/>
      </c>
      <c r="H7580">
        <f>NORM.S.INV(G7580)</f>
        <v/>
      </c>
      <c r="I7580">
        <f>INDEX(SORT('07_MODELO_NPI'!F$26:F$3837;1;TRUE);F7580)</f>
        <v/>
      </c>
      <c r="K7580" t="n">
        <v>3761</v>
      </c>
      <c r="L7580">
        <f>(K7580-0,5)/3812</f>
        <v/>
      </c>
      <c r="M7580">
        <f>NORM.S.INV(L7580)</f>
        <v/>
      </c>
      <c r="N7580">
        <f>INDEX(SORT('08_MODELO_MULTIPLO'!G$31:G$3842;1;TRUE);K7580)</f>
        <v/>
      </c>
    </row>
    <row r="7581">
      <c r="A7581" t="n">
        <v>3762</v>
      </c>
      <c r="B7581">
        <f>(A7581-0,5)/3812</f>
        <v/>
      </c>
      <c r="C7581">
        <f>NORM.S.INV(B7581)</f>
        <v/>
      </c>
      <c r="D7581">
        <f>INDEX(SORT('06_MODELO_REFS'!F$26:F$3837;1;TRUE);A7581)</f>
        <v/>
      </c>
      <c r="F7581" t="n">
        <v>3762</v>
      </c>
      <c r="G7581">
        <f>(F7581-0,5)/3812</f>
        <v/>
      </c>
      <c r="H7581">
        <f>NORM.S.INV(G7581)</f>
        <v/>
      </c>
      <c r="I7581">
        <f>INDEX(SORT('07_MODELO_NPI'!F$26:F$3837;1;TRUE);F7581)</f>
        <v/>
      </c>
      <c r="K7581" t="n">
        <v>3762</v>
      </c>
      <c r="L7581">
        <f>(K7581-0,5)/3812</f>
        <v/>
      </c>
      <c r="M7581">
        <f>NORM.S.INV(L7581)</f>
        <v/>
      </c>
      <c r="N7581">
        <f>INDEX(SORT('08_MODELO_MULTIPLO'!G$31:G$3842;1;TRUE);K7581)</f>
        <v/>
      </c>
    </row>
    <row r="7582">
      <c r="A7582" t="n">
        <v>3763</v>
      </c>
      <c r="B7582">
        <f>(A7582-0,5)/3812</f>
        <v/>
      </c>
      <c r="C7582">
        <f>NORM.S.INV(B7582)</f>
        <v/>
      </c>
      <c r="D7582">
        <f>INDEX(SORT('06_MODELO_REFS'!F$26:F$3837;1;TRUE);A7582)</f>
        <v/>
      </c>
      <c r="F7582" t="n">
        <v>3763</v>
      </c>
      <c r="G7582">
        <f>(F7582-0,5)/3812</f>
        <v/>
      </c>
      <c r="H7582">
        <f>NORM.S.INV(G7582)</f>
        <v/>
      </c>
      <c r="I7582">
        <f>INDEX(SORT('07_MODELO_NPI'!F$26:F$3837;1;TRUE);F7582)</f>
        <v/>
      </c>
      <c r="K7582" t="n">
        <v>3763</v>
      </c>
      <c r="L7582">
        <f>(K7582-0,5)/3812</f>
        <v/>
      </c>
      <c r="M7582">
        <f>NORM.S.INV(L7582)</f>
        <v/>
      </c>
      <c r="N7582">
        <f>INDEX(SORT('08_MODELO_MULTIPLO'!G$31:G$3842;1;TRUE);K7582)</f>
        <v/>
      </c>
    </row>
    <row r="7583">
      <c r="A7583" t="n">
        <v>3764</v>
      </c>
      <c r="B7583">
        <f>(A7583-0,5)/3812</f>
        <v/>
      </c>
      <c r="C7583">
        <f>NORM.S.INV(B7583)</f>
        <v/>
      </c>
      <c r="D7583">
        <f>INDEX(SORT('06_MODELO_REFS'!F$26:F$3837;1;TRUE);A7583)</f>
        <v/>
      </c>
      <c r="F7583" t="n">
        <v>3764</v>
      </c>
      <c r="G7583">
        <f>(F7583-0,5)/3812</f>
        <v/>
      </c>
      <c r="H7583">
        <f>NORM.S.INV(G7583)</f>
        <v/>
      </c>
      <c r="I7583">
        <f>INDEX(SORT('07_MODELO_NPI'!F$26:F$3837;1;TRUE);F7583)</f>
        <v/>
      </c>
      <c r="K7583" t="n">
        <v>3764</v>
      </c>
      <c r="L7583">
        <f>(K7583-0,5)/3812</f>
        <v/>
      </c>
      <c r="M7583">
        <f>NORM.S.INV(L7583)</f>
        <v/>
      </c>
      <c r="N7583">
        <f>INDEX(SORT('08_MODELO_MULTIPLO'!G$31:G$3842;1;TRUE);K7583)</f>
        <v/>
      </c>
    </row>
    <row r="7584">
      <c r="A7584" t="n">
        <v>3765</v>
      </c>
      <c r="B7584">
        <f>(A7584-0,5)/3812</f>
        <v/>
      </c>
      <c r="C7584">
        <f>NORM.S.INV(B7584)</f>
        <v/>
      </c>
      <c r="D7584">
        <f>INDEX(SORT('06_MODELO_REFS'!F$26:F$3837;1;TRUE);A7584)</f>
        <v/>
      </c>
      <c r="F7584" t="n">
        <v>3765</v>
      </c>
      <c r="G7584">
        <f>(F7584-0,5)/3812</f>
        <v/>
      </c>
      <c r="H7584">
        <f>NORM.S.INV(G7584)</f>
        <v/>
      </c>
      <c r="I7584">
        <f>INDEX(SORT('07_MODELO_NPI'!F$26:F$3837;1;TRUE);F7584)</f>
        <v/>
      </c>
      <c r="K7584" t="n">
        <v>3765</v>
      </c>
      <c r="L7584">
        <f>(K7584-0,5)/3812</f>
        <v/>
      </c>
      <c r="M7584">
        <f>NORM.S.INV(L7584)</f>
        <v/>
      </c>
      <c r="N7584">
        <f>INDEX(SORT('08_MODELO_MULTIPLO'!G$31:G$3842;1;TRUE);K7584)</f>
        <v/>
      </c>
    </row>
    <row r="7585">
      <c r="A7585" t="n">
        <v>3766</v>
      </c>
      <c r="B7585">
        <f>(A7585-0,5)/3812</f>
        <v/>
      </c>
      <c r="C7585">
        <f>NORM.S.INV(B7585)</f>
        <v/>
      </c>
      <c r="D7585">
        <f>INDEX(SORT('06_MODELO_REFS'!F$26:F$3837;1;TRUE);A7585)</f>
        <v/>
      </c>
      <c r="F7585" t="n">
        <v>3766</v>
      </c>
      <c r="G7585">
        <f>(F7585-0,5)/3812</f>
        <v/>
      </c>
      <c r="H7585">
        <f>NORM.S.INV(G7585)</f>
        <v/>
      </c>
      <c r="I7585">
        <f>INDEX(SORT('07_MODELO_NPI'!F$26:F$3837;1;TRUE);F7585)</f>
        <v/>
      </c>
      <c r="K7585" t="n">
        <v>3766</v>
      </c>
      <c r="L7585">
        <f>(K7585-0,5)/3812</f>
        <v/>
      </c>
      <c r="M7585">
        <f>NORM.S.INV(L7585)</f>
        <v/>
      </c>
      <c r="N7585">
        <f>INDEX(SORT('08_MODELO_MULTIPLO'!G$31:G$3842;1;TRUE);K7585)</f>
        <v/>
      </c>
    </row>
    <row r="7586">
      <c r="A7586" t="n">
        <v>3767</v>
      </c>
      <c r="B7586">
        <f>(A7586-0,5)/3812</f>
        <v/>
      </c>
      <c r="C7586">
        <f>NORM.S.INV(B7586)</f>
        <v/>
      </c>
      <c r="D7586">
        <f>INDEX(SORT('06_MODELO_REFS'!F$26:F$3837;1;TRUE);A7586)</f>
        <v/>
      </c>
      <c r="F7586" t="n">
        <v>3767</v>
      </c>
      <c r="G7586">
        <f>(F7586-0,5)/3812</f>
        <v/>
      </c>
      <c r="H7586">
        <f>NORM.S.INV(G7586)</f>
        <v/>
      </c>
      <c r="I7586">
        <f>INDEX(SORT('07_MODELO_NPI'!F$26:F$3837;1;TRUE);F7586)</f>
        <v/>
      </c>
      <c r="K7586" t="n">
        <v>3767</v>
      </c>
      <c r="L7586">
        <f>(K7586-0,5)/3812</f>
        <v/>
      </c>
      <c r="M7586">
        <f>NORM.S.INV(L7586)</f>
        <v/>
      </c>
      <c r="N7586">
        <f>INDEX(SORT('08_MODELO_MULTIPLO'!G$31:G$3842;1;TRUE);K7586)</f>
        <v/>
      </c>
    </row>
    <row r="7587">
      <c r="A7587" t="n">
        <v>3768</v>
      </c>
      <c r="B7587">
        <f>(A7587-0,5)/3812</f>
        <v/>
      </c>
      <c r="C7587">
        <f>NORM.S.INV(B7587)</f>
        <v/>
      </c>
      <c r="D7587">
        <f>INDEX(SORT('06_MODELO_REFS'!F$26:F$3837;1;TRUE);A7587)</f>
        <v/>
      </c>
      <c r="F7587" t="n">
        <v>3768</v>
      </c>
      <c r="G7587">
        <f>(F7587-0,5)/3812</f>
        <v/>
      </c>
      <c r="H7587">
        <f>NORM.S.INV(G7587)</f>
        <v/>
      </c>
      <c r="I7587">
        <f>INDEX(SORT('07_MODELO_NPI'!F$26:F$3837;1;TRUE);F7587)</f>
        <v/>
      </c>
      <c r="K7587" t="n">
        <v>3768</v>
      </c>
      <c r="L7587">
        <f>(K7587-0,5)/3812</f>
        <v/>
      </c>
      <c r="M7587">
        <f>NORM.S.INV(L7587)</f>
        <v/>
      </c>
      <c r="N7587">
        <f>INDEX(SORT('08_MODELO_MULTIPLO'!G$31:G$3842;1;TRUE);K7587)</f>
        <v/>
      </c>
    </row>
    <row r="7588">
      <c r="A7588" t="n">
        <v>3769</v>
      </c>
      <c r="B7588">
        <f>(A7588-0,5)/3812</f>
        <v/>
      </c>
      <c r="C7588">
        <f>NORM.S.INV(B7588)</f>
        <v/>
      </c>
      <c r="D7588">
        <f>INDEX(SORT('06_MODELO_REFS'!F$26:F$3837;1;TRUE);A7588)</f>
        <v/>
      </c>
      <c r="F7588" t="n">
        <v>3769</v>
      </c>
      <c r="G7588">
        <f>(F7588-0,5)/3812</f>
        <v/>
      </c>
      <c r="H7588">
        <f>NORM.S.INV(G7588)</f>
        <v/>
      </c>
      <c r="I7588">
        <f>INDEX(SORT('07_MODELO_NPI'!F$26:F$3837;1;TRUE);F7588)</f>
        <v/>
      </c>
      <c r="K7588" t="n">
        <v>3769</v>
      </c>
      <c r="L7588">
        <f>(K7588-0,5)/3812</f>
        <v/>
      </c>
      <c r="M7588">
        <f>NORM.S.INV(L7588)</f>
        <v/>
      </c>
      <c r="N7588">
        <f>INDEX(SORT('08_MODELO_MULTIPLO'!G$31:G$3842;1;TRUE);K7588)</f>
        <v/>
      </c>
    </row>
    <row r="7589">
      <c r="A7589" t="n">
        <v>3770</v>
      </c>
      <c r="B7589">
        <f>(A7589-0,5)/3812</f>
        <v/>
      </c>
      <c r="C7589">
        <f>NORM.S.INV(B7589)</f>
        <v/>
      </c>
      <c r="D7589">
        <f>INDEX(SORT('06_MODELO_REFS'!F$26:F$3837;1;TRUE);A7589)</f>
        <v/>
      </c>
      <c r="F7589" t="n">
        <v>3770</v>
      </c>
      <c r="G7589">
        <f>(F7589-0,5)/3812</f>
        <v/>
      </c>
      <c r="H7589">
        <f>NORM.S.INV(G7589)</f>
        <v/>
      </c>
      <c r="I7589">
        <f>INDEX(SORT('07_MODELO_NPI'!F$26:F$3837;1;TRUE);F7589)</f>
        <v/>
      </c>
      <c r="K7589" t="n">
        <v>3770</v>
      </c>
      <c r="L7589">
        <f>(K7589-0,5)/3812</f>
        <v/>
      </c>
      <c r="M7589">
        <f>NORM.S.INV(L7589)</f>
        <v/>
      </c>
      <c r="N7589">
        <f>INDEX(SORT('08_MODELO_MULTIPLO'!G$31:G$3842;1;TRUE);K7589)</f>
        <v/>
      </c>
    </row>
    <row r="7590">
      <c r="A7590" t="n">
        <v>3771</v>
      </c>
      <c r="B7590">
        <f>(A7590-0,5)/3812</f>
        <v/>
      </c>
      <c r="C7590">
        <f>NORM.S.INV(B7590)</f>
        <v/>
      </c>
      <c r="D7590">
        <f>INDEX(SORT('06_MODELO_REFS'!F$26:F$3837;1;TRUE);A7590)</f>
        <v/>
      </c>
      <c r="F7590" t="n">
        <v>3771</v>
      </c>
      <c r="G7590">
        <f>(F7590-0,5)/3812</f>
        <v/>
      </c>
      <c r="H7590">
        <f>NORM.S.INV(G7590)</f>
        <v/>
      </c>
      <c r="I7590">
        <f>INDEX(SORT('07_MODELO_NPI'!F$26:F$3837;1;TRUE);F7590)</f>
        <v/>
      </c>
      <c r="K7590" t="n">
        <v>3771</v>
      </c>
      <c r="L7590">
        <f>(K7590-0,5)/3812</f>
        <v/>
      </c>
      <c r="M7590">
        <f>NORM.S.INV(L7590)</f>
        <v/>
      </c>
      <c r="N7590">
        <f>INDEX(SORT('08_MODELO_MULTIPLO'!G$31:G$3842;1;TRUE);K7590)</f>
        <v/>
      </c>
    </row>
    <row r="7591">
      <c r="A7591" t="n">
        <v>3772</v>
      </c>
      <c r="B7591">
        <f>(A7591-0,5)/3812</f>
        <v/>
      </c>
      <c r="C7591">
        <f>NORM.S.INV(B7591)</f>
        <v/>
      </c>
      <c r="D7591">
        <f>INDEX(SORT('06_MODELO_REFS'!F$26:F$3837;1;TRUE);A7591)</f>
        <v/>
      </c>
      <c r="F7591" t="n">
        <v>3772</v>
      </c>
      <c r="G7591">
        <f>(F7591-0,5)/3812</f>
        <v/>
      </c>
      <c r="H7591">
        <f>NORM.S.INV(G7591)</f>
        <v/>
      </c>
      <c r="I7591">
        <f>INDEX(SORT('07_MODELO_NPI'!F$26:F$3837;1;TRUE);F7591)</f>
        <v/>
      </c>
      <c r="K7591" t="n">
        <v>3772</v>
      </c>
      <c r="L7591">
        <f>(K7591-0,5)/3812</f>
        <v/>
      </c>
      <c r="M7591">
        <f>NORM.S.INV(L7591)</f>
        <v/>
      </c>
      <c r="N7591">
        <f>INDEX(SORT('08_MODELO_MULTIPLO'!G$31:G$3842;1;TRUE);K7591)</f>
        <v/>
      </c>
    </row>
    <row r="7592">
      <c r="A7592" t="n">
        <v>3773</v>
      </c>
      <c r="B7592">
        <f>(A7592-0,5)/3812</f>
        <v/>
      </c>
      <c r="C7592">
        <f>NORM.S.INV(B7592)</f>
        <v/>
      </c>
      <c r="D7592">
        <f>INDEX(SORT('06_MODELO_REFS'!F$26:F$3837;1;TRUE);A7592)</f>
        <v/>
      </c>
      <c r="F7592" t="n">
        <v>3773</v>
      </c>
      <c r="G7592">
        <f>(F7592-0,5)/3812</f>
        <v/>
      </c>
      <c r="H7592">
        <f>NORM.S.INV(G7592)</f>
        <v/>
      </c>
      <c r="I7592">
        <f>INDEX(SORT('07_MODELO_NPI'!F$26:F$3837;1;TRUE);F7592)</f>
        <v/>
      </c>
      <c r="K7592" t="n">
        <v>3773</v>
      </c>
      <c r="L7592">
        <f>(K7592-0,5)/3812</f>
        <v/>
      </c>
      <c r="M7592">
        <f>NORM.S.INV(L7592)</f>
        <v/>
      </c>
      <c r="N7592">
        <f>INDEX(SORT('08_MODELO_MULTIPLO'!G$31:G$3842;1;TRUE);K7592)</f>
        <v/>
      </c>
    </row>
    <row r="7593">
      <c r="A7593" t="n">
        <v>3774</v>
      </c>
      <c r="B7593">
        <f>(A7593-0,5)/3812</f>
        <v/>
      </c>
      <c r="C7593">
        <f>NORM.S.INV(B7593)</f>
        <v/>
      </c>
      <c r="D7593">
        <f>INDEX(SORT('06_MODELO_REFS'!F$26:F$3837;1;TRUE);A7593)</f>
        <v/>
      </c>
      <c r="F7593" t="n">
        <v>3774</v>
      </c>
      <c r="G7593">
        <f>(F7593-0,5)/3812</f>
        <v/>
      </c>
      <c r="H7593">
        <f>NORM.S.INV(G7593)</f>
        <v/>
      </c>
      <c r="I7593">
        <f>INDEX(SORT('07_MODELO_NPI'!F$26:F$3837;1;TRUE);F7593)</f>
        <v/>
      </c>
      <c r="K7593" t="n">
        <v>3774</v>
      </c>
      <c r="L7593">
        <f>(K7593-0,5)/3812</f>
        <v/>
      </c>
      <c r="M7593">
        <f>NORM.S.INV(L7593)</f>
        <v/>
      </c>
      <c r="N7593">
        <f>INDEX(SORT('08_MODELO_MULTIPLO'!G$31:G$3842;1;TRUE);K7593)</f>
        <v/>
      </c>
    </row>
    <row r="7594">
      <c r="A7594" t="n">
        <v>3775</v>
      </c>
      <c r="B7594">
        <f>(A7594-0,5)/3812</f>
        <v/>
      </c>
      <c r="C7594">
        <f>NORM.S.INV(B7594)</f>
        <v/>
      </c>
      <c r="D7594">
        <f>INDEX(SORT('06_MODELO_REFS'!F$26:F$3837;1;TRUE);A7594)</f>
        <v/>
      </c>
      <c r="F7594" t="n">
        <v>3775</v>
      </c>
      <c r="G7594">
        <f>(F7594-0,5)/3812</f>
        <v/>
      </c>
      <c r="H7594">
        <f>NORM.S.INV(G7594)</f>
        <v/>
      </c>
      <c r="I7594">
        <f>INDEX(SORT('07_MODELO_NPI'!F$26:F$3837;1;TRUE);F7594)</f>
        <v/>
      </c>
      <c r="K7594" t="n">
        <v>3775</v>
      </c>
      <c r="L7594">
        <f>(K7594-0,5)/3812</f>
        <v/>
      </c>
      <c r="M7594">
        <f>NORM.S.INV(L7594)</f>
        <v/>
      </c>
      <c r="N7594">
        <f>INDEX(SORT('08_MODELO_MULTIPLO'!G$31:G$3842;1;TRUE);K7594)</f>
        <v/>
      </c>
    </row>
    <row r="7595">
      <c r="A7595" t="n">
        <v>3776</v>
      </c>
      <c r="B7595">
        <f>(A7595-0,5)/3812</f>
        <v/>
      </c>
      <c r="C7595">
        <f>NORM.S.INV(B7595)</f>
        <v/>
      </c>
      <c r="D7595">
        <f>INDEX(SORT('06_MODELO_REFS'!F$26:F$3837;1;TRUE);A7595)</f>
        <v/>
      </c>
      <c r="F7595" t="n">
        <v>3776</v>
      </c>
      <c r="G7595">
        <f>(F7595-0,5)/3812</f>
        <v/>
      </c>
      <c r="H7595">
        <f>NORM.S.INV(G7595)</f>
        <v/>
      </c>
      <c r="I7595">
        <f>INDEX(SORT('07_MODELO_NPI'!F$26:F$3837;1;TRUE);F7595)</f>
        <v/>
      </c>
      <c r="K7595" t="n">
        <v>3776</v>
      </c>
      <c r="L7595">
        <f>(K7595-0,5)/3812</f>
        <v/>
      </c>
      <c r="M7595">
        <f>NORM.S.INV(L7595)</f>
        <v/>
      </c>
      <c r="N7595">
        <f>INDEX(SORT('08_MODELO_MULTIPLO'!G$31:G$3842;1;TRUE);K7595)</f>
        <v/>
      </c>
    </row>
    <row r="7596">
      <c r="A7596" t="n">
        <v>3777</v>
      </c>
      <c r="B7596">
        <f>(A7596-0,5)/3812</f>
        <v/>
      </c>
      <c r="C7596">
        <f>NORM.S.INV(B7596)</f>
        <v/>
      </c>
      <c r="D7596">
        <f>INDEX(SORT('06_MODELO_REFS'!F$26:F$3837;1;TRUE);A7596)</f>
        <v/>
      </c>
      <c r="F7596" t="n">
        <v>3777</v>
      </c>
      <c r="G7596">
        <f>(F7596-0,5)/3812</f>
        <v/>
      </c>
      <c r="H7596">
        <f>NORM.S.INV(G7596)</f>
        <v/>
      </c>
      <c r="I7596">
        <f>INDEX(SORT('07_MODELO_NPI'!F$26:F$3837;1;TRUE);F7596)</f>
        <v/>
      </c>
      <c r="K7596" t="n">
        <v>3777</v>
      </c>
      <c r="L7596">
        <f>(K7596-0,5)/3812</f>
        <v/>
      </c>
      <c r="M7596">
        <f>NORM.S.INV(L7596)</f>
        <v/>
      </c>
      <c r="N7596">
        <f>INDEX(SORT('08_MODELO_MULTIPLO'!G$31:G$3842;1;TRUE);K7596)</f>
        <v/>
      </c>
    </row>
    <row r="7597">
      <c r="A7597" t="n">
        <v>3778</v>
      </c>
      <c r="B7597">
        <f>(A7597-0,5)/3812</f>
        <v/>
      </c>
      <c r="C7597">
        <f>NORM.S.INV(B7597)</f>
        <v/>
      </c>
      <c r="D7597">
        <f>INDEX(SORT('06_MODELO_REFS'!F$26:F$3837;1;TRUE);A7597)</f>
        <v/>
      </c>
      <c r="F7597" t="n">
        <v>3778</v>
      </c>
      <c r="G7597">
        <f>(F7597-0,5)/3812</f>
        <v/>
      </c>
      <c r="H7597">
        <f>NORM.S.INV(G7597)</f>
        <v/>
      </c>
      <c r="I7597">
        <f>INDEX(SORT('07_MODELO_NPI'!F$26:F$3837;1;TRUE);F7597)</f>
        <v/>
      </c>
      <c r="K7597" t="n">
        <v>3778</v>
      </c>
      <c r="L7597">
        <f>(K7597-0,5)/3812</f>
        <v/>
      </c>
      <c r="M7597">
        <f>NORM.S.INV(L7597)</f>
        <v/>
      </c>
      <c r="N7597">
        <f>INDEX(SORT('08_MODELO_MULTIPLO'!G$31:G$3842;1;TRUE);K7597)</f>
        <v/>
      </c>
    </row>
    <row r="7598">
      <c r="A7598" t="n">
        <v>3779</v>
      </c>
      <c r="B7598">
        <f>(A7598-0,5)/3812</f>
        <v/>
      </c>
      <c r="C7598">
        <f>NORM.S.INV(B7598)</f>
        <v/>
      </c>
      <c r="D7598">
        <f>INDEX(SORT('06_MODELO_REFS'!F$26:F$3837;1;TRUE);A7598)</f>
        <v/>
      </c>
      <c r="F7598" t="n">
        <v>3779</v>
      </c>
      <c r="G7598">
        <f>(F7598-0,5)/3812</f>
        <v/>
      </c>
      <c r="H7598">
        <f>NORM.S.INV(G7598)</f>
        <v/>
      </c>
      <c r="I7598">
        <f>INDEX(SORT('07_MODELO_NPI'!F$26:F$3837;1;TRUE);F7598)</f>
        <v/>
      </c>
      <c r="K7598" t="n">
        <v>3779</v>
      </c>
      <c r="L7598">
        <f>(K7598-0,5)/3812</f>
        <v/>
      </c>
      <c r="M7598">
        <f>NORM.S.INV(L7598)</f>
        <v/>
      </c>
      <c r="N7598">
        <f>INDEX(SORT('08_MODELO_MULTIPLO'!G$31:G$3842;1;TRUE);K7598)</f>
        <v/>
      </c>
    </row>
    <row r="7599">
      <c r="A7599" t="n">
        <v>3780</v>
      </c>
      <c r="B7599">
        <f>(A7599-0,5)/3812</f>
        <v/>
      </c>
      <c r="C7599">
        <f>NORM.S.INV(B7599)</f>
        <v/>
      </c>
      <c r="D7599">
        <f>INDEX(SORT('06_MODELO_REFS'!F$26:F$3837;1;TRUE);A7599)</f>
        <v/>
      </c>
      <c r="F7599" t="n">
        <v>3780</v>
      </c>
      <c r="G7599">
        <f>(F7599-0,5)/3812</f>
        <v/>
      </c>
      <c r="H7599">
        <f>NORM.S.INV(G7599)</f>
        <v/>
      </c>
      <c r="I7599">
        <f>INDEX(SORT('07_MODELO_NPI'!F$26:F$3837;1;TRUE);F7599)</f>
        <v/>
      </c>
      <c r="K7599" t="n">
        <v>3780</v>
      </c>
      <c r="L7599">
        <f>(K7599-0,5)/3812</f>
        <v/>
      </c>
      <c r="M7599">
        <f>NORM.S.INV(L7599)</f>
        <v/>
      </c>
      <c r="N7599">
        <f>INDEX(SORT('08_MODELO_MULTIPLO'!G$31:G$3842;1;TRUE);K7599)</f>
        <v/>
      </c>
    </row>
    <row r="7600">
      <c r="A7600" t="n">
        <v>3781</v>
      </c>
      <c r="B7600">
        <f>(A7600-0,5)/3812</f>
        <v/>
      </c>
      <c r="C7600">
        <f>NORM.S.INV(B7600)</f>
        <v/>
      </c>
      <c r="D7600">
        <f>INDEX(SORT('06_MODELO_REFS'!F$26:F$3837;1;TRUE);A7600)</f>
        <v/>
      </c>
      <c r="F7600" t="n">
        <v>3781</v>
      </c>
      <c r="G7600">
        <f>(F7600-0,5)/3812</f>
        <v/>
      </c>
      <c r="H7600">
        <f>NORM.S.INV(G7600)</f>
        <v/>
      </c>
      <c r="I7600">
        <f>INDEX(SORT('07_MODELO_NPI'!F$26:F$3837;1;TRUE);F7600)</f>
        <v/>
      </c>
      <c r="K7600" t="n">
        <v>3781</v>
      </c>
      <c r="L7600">
        <f>(K7600-0,5)/3812</f>
        <v/>
      </c>
      <c r="M7600">
        <f>NORM.S.INV(L7600)</f>
        <v/>
      </c>
      <c r="N7600">
        <f>INDEX(SORT('08_MODELO_MULTIPLO'!G$31:G$3842;1;TRUE);K7600)</f>
        <v/>
      </c>
    </row>
    <row r="7601">
      <c r="A7601" t="n">
        <v>3782</v>
      </c>
      <c r="B7601">
        <f>(A7601-0,5)/3812</f>
        <v/>
      </c>
      <c r="C7601">
        <f>NORM.S.INV(B7601)</f>
        <v/>
      </c>
      <c r="D7601">
        <f>INDEX(SORT('06_MODELO_REFS'!F$26:F$3837;1;TRUE);A7601)</f>
        <v/>
      </c>
      <c r="F7601" t="n">
        <v>3782</v>
      </c>
      <c r="G7601">
        <f>(F7601-0,5)/3812</f>
        <v/>
      </c>
      <c r="H7601">
        <f>NORM.S.INV(G7601)</f>
        <v/>
      </c>
      <c r="I7601">
        <f>INDEX(SORT('07_MODELO_NPI'!F$26:F$3837;1;TRUE);F7601)</f>
        <v/>
      </c>
      <c r="K7601" t="n">
        <v>3782</v>
      </c>
      <c r="L7601">
        <f>(K7601-0,5)/3812</f>
        <v/>
      </c>
      <c r="M7601">
        <f>NORM.S.INV(L7601)</f>
        <v/>
      </c>
      <c r="N7601">
        <f>INDEX(SORT('08_MODELO_MULTIPLO'!G$31:G$3842;1;TRUE);K7601)</f>
        <v/>
      </c>
    </row>
    <row r="7602">
      <c r="A7602" t="n">
        <v>3783</v>
      </c>
      <c r="B7602">
        <f>(A7602-0,5)/3812</f>
        <v/>
      </c>
      <c r="C7602">
        <f>NORM.S.INV(B7602)</f>
        <v/>
      </c>
      <c r="D7602">
        <f>INDEX(SORT('06_MODELO_REFS'!F$26:F$3837;1;TRUE);A7602)</f>
        <v/>
      </c>
      <c r="F7602" t="n">
        <v>3783</v>
      </c>
      <c r="G7602">
        <f>(F7602-0,5)/3812</f>
        <v/>
      </c>
      <c r="H7602">
        <f>NORM.S.INV(G7602)</f>
        <v/>
      </c>
      <c r="I7602">
        <f>INDEX(SORT('07_MODELO_NPI'!F$26:F$3837;1;TRUE);F7602)</f>
        <v/>
      </c>
      <c r="K7602" t="n">
        <v>3783</v>
      </c>
      <c r="L7602">
        <f>(K7602-0,5)/3812</f>
        <v/>
      </c>
      <c r="M7602">
        <f>NORM.S.INV(L7602)</f>
        <v/>
      </c>
      <c r="N7602">
        <f>INDEX(SORT('08_MODELO_MULTIPLO'!G$31:G$3842;1;TRUE);K7602)</f>
        <v/>
      </c>
    </row>
    <row r="7603">
      <c r="A7603" t="n">
        <v>3784</v>
      </c>
      <c r="B7603">
        <f>(A7603-0,5)/3812</f>
        <v/>
      </c>
      <c r="C7603">
        <f>NORM.S.INV(B7603)</f>
        <v/>
      </c>
      <c r="D7603">
        <f>INDEX(SORT('06_MODELO_REFS'!F$26:F$3837;1;TRUE);A7603)</f>
        <v/>
      </c>
      <c r="F7603" t="n">
        <v>3784</v>
      </c>
      <c r="G7603">
        <f>(F7603-0,5)/3812</f>
        <v/>
      </c>
      <c r="H7603">
        <f>NORM.S.INV(G7603)</f>
        <v/>
      </c>
      <c r="I7603">
        <f>INDEX(SORT('07_MODELO_NPI'!F$26:F$3837;1;TRUE);F7603)</f>
        <v/>
      </c>
      <c r="K7603" t="n">
        <v>3784</v>
      </c>
      <c r="L7603">
        <f>(K7603-0,5)/3812</f>
        <v/>
      </c>
      <c r="M7603">
        <f>NORM.S.INV(L7603)</f>
        <v/>
      </c>
      <c r="N7603">
        <f>INDEX(SORT('08_MODELO_MULTIPLO'!G$31:G$3842;1;TRUE);K7603)</f>
        <v/>
      </c>
    </row>
    <row r="7604">
      <c r="A7604" t="n">
        <v>3785</v>
      </c>
      <c r="B7604">
        <f>(A7604-0,5)/3812</f>
        <v/>
      </c>
      <c r="C7604">
        <f>NORM.S.INV(B7604)</f>
        <v/>
      </c>
      <c r="D7604">
        <f>INDEX(SORT('06_MODELO_REFS'!F$26:F$3837;1;TRUE);A7604)</f>
        <v/>
      </c>
      <c r="F7604" t="n">
        <v>3785</v>
      </c>
      <c r="G7604">
        <f>(F7604-0,5)/3812</f>
        <v/>
      </c>
      <c r="H7604">
        <f>NORM.S.INV(G7604)</f>
        <v/>
      </c>
      <c r="I7604">
        <f>INDEX(SORT('07_MODELO_NPI'!F$26:F$3837;1;TRUE);F7604)</f>
        <v/>
      </c>
      <c r="K7604" t="n">
        <v>3785</v>
      </c>
      <c r="L7604">
        <f>(K7604-0,5)/3812</f>
        <v/>
      </c>
      <c r="M7604">
        <f>NORM.S.INV(L7604)</f>
        <v/>
      </c>
      <c r="N7604">
        <f>INDEX(SORT('08_MODELO_MULTIPLO'!G$31:G$3842;1;TRUE);K7604)</f>
        <v/>
      </c>
    </row>
    <row r="7605">
      <c r="A7605" t="n">
        <v>3786</v>
      </c>
      <c r="B7605">
        <f>(A7605-0,5)/3812</f>
        <v/>
      </c>
      <c r="C7605">
        <f>NORM.S.INV(B7605)</f>
        <v/>
      </c>
      <c r="D7605">
        <f>INDEX(SORT('06_MODELO_REFS'!F$26:F$3837;1;TRUE);A7605)</f>
        <v/>
      </c>
      <c r="F7605" t="n">
        <v>3786</v>
      </c>
      <c r="G7605">
        <f>(F7605-0,5)/3812</f>
        <v/>
      </c>
      <c r="H7605">
        <f>NORM.S.INV(G7605)</f>
        <v/>
      </c>
      <c r="I7605">
        <f>INDEX(SORT('07_MODELO_NPI'!F$26:F$3837;1;TRUE);F7605)</f>
        <v/>
      </c>
      <c r="K7605" t="n">
        <v>3786</v>
      </c>
      <c r="L7605">
        <f>(K7605-0,5)/3812</f>
        <v/>
      </c>
      <c r="M7605">
        <f>NORM.S.INV(L7605)</f>
        <v/>
      </c>
      <c r="N7605">
        <f>INDEX(SORT('08_MODELO_MULTIPLO'!G$31:G$3842;1;TRUE);K7605)</f>
        <v/>
      </c>
    </row>
    <row r="7606">
      <c r="A7606" t="n">
        <v>3787</v>
      </c>
      <c r="B7606">
        <f>(A7606-0,5)/3812</f>
        <v/>
      </c>
      <c r="C7606">
        <f>NORM.S.INV(B7606)</f>
        <v/>
      </c>
      <c r="D7606">
        <f>INDEX(SORT('06_MODELO_REFS'!F$26:F$3837;1;TRUE);A7606)</f>
        <v/>
      </c>
      <c r="F7606" t="n">
        <v>3787</v>
      </c>
      <c r="G7606">
        <f>(F7606-0,5)/3812</f>
        <v/>
      </c>
      <c r="H7606">
        <f>NORM.S.INV(G7606)</f>
        <v/>
      </c>
      <c r="I7606">
        <f>INDEX(SORT('07_MODELO_NPI'!F$26:F$3837;1;TRUE);F7606)</f>
        <v/>
      </c>
      <c r="K7606" t="n">
        <v>3787</v>
      </c>
      <c r="L7606">
        <f>(K7606-0,5)/3812</f>
        <v/>
      </c>
      <c r="M7606">
        <f>NORM.S.INV(L7606)</f>
        <v/>
      </c>
      <c r="N7606">
        <f>INDEX(SORT('08_MODELO_MULTIPLO'!G$31:G$3842;1;TRUE);K7606)</f>
        <v/>
      </c>
    </row>
    <row r="7607">
      <c r="A7607" t="n">
        <v>3788</v>
      </c>
      <c r="B7607">
        <f>(A7607-0,5)/3812</f>
        <v/>
      </c>
      <c r="C7607">
        <f>NORM.S.INV(B7607)</f>
        <v/>
      </c>
      <c r="D7607">
        <f>INDEX(SORT('06_MODELO_REFS'!F$26:F$3837;1;TRUE);A7607)</f>
        <v/>
      </c>
      <c r="F7607" t="n">
        <v>3788</v>
      </c>
      <c r="G7607">
        <f>(F7607-0,5)/3812</f>
        <v/>
      </c>
      <c r="H7607">
        <f>NORM.S.INV(G7607)</f>
        <v/>
      </c>
      <c r="I7607">
        <f>INDEX(SORT('07_MODELO_NPI'!F$26:F$3837;1;TRUE);F7607)</f>
        <v/>
      </c>
      <c r="K7607" t="n">
        <v>3788</v>
      </c>
      <c r="L7607">
        <f>(K7607-0,5)/3812</f>
        <v/>
      </c>
      <c r="M7607">
        <f>NORM.S.INV(L7607)</f>
        <v/>
      </c>
      <c r="N7607">
        <f>INDEX(SORT('08_MODELO_MULTIPLO'!G$31:G$3842;1;TRUE);K7607)</f>
        <v/>
      </c>
    </row>
    <row r="7608">
      <c r="A7608" t="n">
        <v>3789</v>
      </c>
      <c r="B7608">
        <f>(A7608-0,5)/3812</f>
        <v/>
      </c>
      <c r="C7608">
        <f>NORM.S.INV(B7608)</f>
        <v/>
      </c>
      <c r="D7608">
        <f>INDEX(SORT('06_MODELO_REFS'!F$26:F$3837;1;TRUE);A7608)</f>
        <v/>
      </c>
      <c r="F7608" t="n">
        <v>3789</v>
      </c>
      <c r="G7608">
        <f>(F7608-0,5)/3812</f>
        <v/>
      </c>
      <c r="H7608">
        <f>NORM.S.INV(G7608)</f>
        <v/>
      </c>
      <c r="I7608">
        <f>INDEX(SORT('07_MODELO_NPI'!F$26:F$3837;1;TRUE);F7608)</f>
        <v/>
      </c>
      <c r="K7608" t="n">
        <v>3789</v>
      </c>
      <c r="L7608">
        <f>(K7608-0,5)/3812</f>
        <v/>
      </c>
      <c r="M7608">
        <f>NORM.S.INV(L7608)</f>
        <v/>
      </c>
      <c r="N7608">
        <f>INDEX(SORT('08_MODELO_MULTIPLO'!G$31:G$3842;1;TRUE);K7608)</f>
        <v/>
      </c>
    </row>
    <row r="7609">
      <c r="A7609" t="n">
        <v>3790</v>
      </c>
      <c r="B7609">
        <f>(A7609-0,5)/3812</f>
        <v/>
      </c>
      <c r="C7609">
        <f>NORM.S.INV(B7609)</f>
        <v/>
      </c>
      <c r="D7609">
        <f>INDEX(SORT('06_MODELO_REFS'!F$26:F$3837;1;TRUE);A7609)</f>
        <v/>
      </c>
      <c r="F7609" t="n">
        <v>3790</v>
      </c>
      <c r="G7609">
        <f>(F7609-0,5)/3812</f>
        <v/>
      </c>
      <c r="H7609">
        <f>NORM.S.INV(G7609)</f>
        <v/>
      </c>
      <c r="I7609">
        <f>INDEX(SORT('07_MODELO_NPI'!F$26:F$3837;1;TRUE);F7609)</f>
        <v/>
      </c>
      <c r="K7609" t="n">
        <v>3790</v>
      </c>
      <c r="L7609">
        <f>(K7609-0,5)/3812</f>
        <v/>
      </c>
      <c r="M7609">
        <f>NORM.S.INV(L7609)</f>
        <v/>
      </c>
      <c r="N7609">
        <f>INDEX(SORT('08_MODELO_MULTIPLO'!G$31:G$3842;1;TRUE);K7609)</f>
        <v/>
      </c>
    </row>
    <row r="7610">
      <c r="A7610" t="n">
        <v>3791</v>
      </c>
      <c r="B7610">
        <f>(A7610-0,5)/3812</f>
        <v/>
      </c>
      <c r="C7610">
        <f>NORM.S.INV(B7610)</f>
        <v/>
      </c>
      <c r="D7610">
        <f>INDEX(SORT('06_MODELO_REFS'!F$26:F$3837;1;TRUE);A7610)</f>
        <v/>
      </c>
      <c r="F7610" t="n">
        <v>3791</v>
      </c>
      <c r="G7610">
        <f>(F7610-0,5)/3812</f>
        <v/>
      </c>
      <c r="H7610">
        <f>NORM.S.INV(G7610)</f>
        <v/>
      </c>
      <c r="I7610">
        <f>INDEX(SORT('07_MODELO_NPI'!F$26:F$3837;1;TRUE);F7610)</f>
        <v/>
      </c>
      <c r="K7610" t="n">
        <v>3791</v>
      </c>
      <c r="L7610">
        <f>(K7610-0,5)/3812</f>
        <v/>
      </c>
      <c r="M7610">
        <f>NORM.S.INV(L7610)</f>
        <v/>
      </c>
      <c r="N7610">
        <f>INDEX(SORT('08_MODELO_MULTIPLO'!G$31:G$3842;1;TRUE);K7610)</f>
        <v/>
      </c>
    </row>
    <row r="7611">
      <c r="A7611" t="n">
        <v>3792</v>
      </c>
      <c r="B7611">
        <f>(A7611-0,5)/3812</f>
        <v/>
      </c>
      <c r="C7611">
        <f>NORM.S.INV(B7611)</f>
        <v/>
      </c>
      <c r="D7611">
        <f>INDEX(SORT('06_MODELO_REFS'!F$26:F$3837;1;TRUE);A7611)</f>
        <v/>
      </c>
      <c r="F7611" t="n">
        <v>3792</v>
      </c>
      <c r="G7611">
        <f>(F7611-0,5)/3812</f>
        <v/>
      </c>
      <c r="H7611">
        <f>NORM.S.INV(G7611)</f>
        <v/>
      </c>
      <c r="I7611">
        <f>INDEX(SORT('07_MODELO_NPI'!F$26:F$3837;1;TRUE);F7611)</f>
        <v/>
      </c>
      <c r="K7611" t="n">
        <v>3792</v>
      </c>
      <c r="L7611">
        <f>(K7611-0,5)/3812</f>
        <v/>
      </c>
      <c r="M7611">
        <f>NORM.S.INV(L7611)</f>
        <v/>
      </c>
      <c r="N7611">
        <f>INDEX(SORT('08_MODELO_MULTIPLO'!G$31:G$3842;1;TRUE);K7611)</f>
        <v/>
      </c>
    </row>
    <row r="7612">
      <c r="A7612" t="n">
        <v>3793</v>
      </c>
      <c r="B7612">
        <f>(A7612-0,5)/3812</f>
        <v/>
      </c>
      <c r="C7612">
        <f>NORM.S.INV(B7612)</f>
        <v/>
      </c>
      <c r="D7612">
        <f>INDEX(SORT('06_MODELO_REFS'!F$26:F$3837;1;TRUE);A7612)</f>
        <v/>
      </c>
      <c r="F7612" t="n">
        <v>3793</v>
      </c>
      <c r="G7612">
        <f>(F7612-0,5)/3812</f>
        <v/>
      </c>
      <c r="H7612">
        <f>NORM.S.INV(G7612)</f>
        <v/>
      </c>
      <c r="I7612">
        <f>INDEX(SORT('07_MODELO_NPI'!F$26:F$3837;1;TRUE);F7612)</f>
        <v/>
      </c>
      <c r="K7612" t="n">
        <v>3793</v>
      </c>
      <c r="L7612">
        <f>(K7612-0,5)/3812</f>
        <v/>
      </c>
      <c r="M7612">
        <f>NORM.S.INV(L7612)</f>
        <v/>
      </c>
      <c r="N7612">
        <f>INDEX(SORT('08_MODELO_MULTIPLO'!G$31:G$3842;1;TRUE);K7612)</f>
        <v/>
      </c>
    </row>
    <row r="7613">
      <c r="A7613" t="n">
        <v>3794</v>
      </c>
      <c r="B7613">
        <f>(A7613-0,5)/3812</f>
        <v/>
      </c>
      <c r="C7613">
        <f>NORM.S.INV(B7613)</f>
        <v/>
      </c>
      <c r="D7613">
        <f>INDEX(SORT('06_MODELO_REFS'!F$26:F$3837;1;TRUE);A7613)</f>
        <v/>
      </c>
      <c r="F7613" t="n">
        <v>3794</v>
      </c>
      <c r="G7613">
        <f>(F7613-0,5)/3812</f>
        <v/>
      </c>
      <c r="H7613">
        <f>NORM.S.INV(G7613)</f>
        <v/>
      </c>
      <c r="I7613">
        <f>INDEX(SORT('07_MODELO_NPI'!F$26:F$3837;1;TRUE);F7613)</f>
        <v/>
      </c>
      <c r="K7613" t="n">
        <v>3794</v>
      </c>
      <c r="L7613">
        <f>(K7613-0,5)/3812</f>
        <v/>
      </c>
      <c r="M7613">
        <f>NORM.S.INV(L7613)</f>
        <v/>
      </c>
      <c r="N7613">
        <f>INDEX(SORT('08_MODELO_MULTIPLO'!G$31:G$3842;1;TRUE);K7613)</f>
        <v/>
      </c>
    </row>
    <row r="7614">
      <c r="A7614" t="n">
        <v>3795</v>
      </c>
      <c r="B7614">
        <f>(A7614-0,5)/3812</f>
        <v/>
      </c>
      <c r="C7614">
        <f>NORM.S.INV(B7614)</f>
        <v/>
      </c>
      <c r="D7614">
        <f>INDEX(SORT('06_MODELO_REFS'!F$26:F$3837;1;TRUE);A7614)</f>
        <v/>
      </c>
      <c r="F7614" t="n">
        <v>3795</v>
      </c>
      <c r="G7614">
        <f>(F7614-0,5)/3812</f>
        <v/>
      </c>
      <c r="H7614">
        <f>NORM.S.INV(G7614)</f>
        <v/>
      </c>
      <c r="I7614">
        <f>INDEX(SORT('07_MODELO_NPI'!F$26:F$3837;1;TRUE);F7614)</f>
        <v/>
      </c>
      <c r="K7614" t="n">
        <v>3795</v>
      </c>
      <c r="L7614">
        <f>(K7614-0,5)/3812</f>
        <v/>
      </c>
      <c r="M7614">
        <f>NORM.S.INV(L7614)</f>
        <v/>
      </c>
      <c r="N7614">
        <f>INDEX(SORT('08_MODELO_MULTIPLO'!G$31:G$3842;1;TRUE);K7614)</f>
        <v/>
      </c>
    </row>
    <row r="7615">
      <c r="A7615" t="n">
        <v>3796</v>
      </c>
      <c r="B7615">
        <f>(A7615-0,5)/3812</f>
        <v/>
      </c>
      <c r="C7615">
        <f>NORM.S.INV(B7615)</f>
        <v/>
      </c>
      <c r="D7615">
        <f>INDEX(SORT('06_MODELO_REFS'!F$26:F$3837;1;TRUE);A7615)</f>
        <v/>
      </c>
      <c r="F7615" t="n">
        <v>3796</v>
      </c>
      <c r="G7615">
        <f>(F7615-0,5)/3812</f>
        <v/>
      </c>
      <c r="H7615">
        <f>NORM.S.INV(G7615)</f>
        <v/>
      </c>
      <c r="I7615">
        <f>INDEX(SORT('07_MODELO_NPI'!F$26:F$3837;1;TRUE);F7615)</f>
        <v/>
      </c>
      <c r="K7615" t="n">
        <v>3796</v>
      </c>
      <c r="L7615">
        <f>(K7615-0,5)/3812</f>
        <v/>
      </c>
      <c r="M7615">
        <f>NORM.S.INV(L7615)</f>
        <v/>
      </c>
      <c r="N7615">
        <f>INDEX(SORT('08_MODELO_MULTIPLO'!G$31:G$3842;1;TRUE);K7615)</f>
        <v/>
      </c>
    </row>
    <row r="7616">
      <c r="A7616" t="n">
        <v>3797</v>
      </c>
      <c r="B7616">
        <f>(A7616-0,5)/3812</f>
        <v/>
      </c>
      <c r="C7616">
        <f>NORM.S.INV(B7616)</f>
        <v/>
      </c>
      <c r="D7616">
        <f>INDEX(SORT('06_MODELO_REFS'!F$26:F$3837;1;TRUE);A7616)</f>
        <v/>
      </c>
      <c r="F7616" t="n">
        <v>3797</v>
      </c>
      <c r="G7616">
        <f>(F7616-0,5)/3812</f>
        <v/>
      </c>
      <c r="H7616">
        <f>NORM.S.INV(G7616)</f>
        <v/>
      </c>
      <c r="I7616">
        <f>INDEX(SORT('07_MODELO_NPI'!F$26:F$3837;1;TRUE);F7616)</f>
        <v/>
      </c>
      <c r="K7616" t="n">
        <v>3797</v>
      </c>
      <c r="L7616">
        <f>(K7616-0,5)/3812</f>
        <v/>
      </c>
      <c r="M7616">
        <f>NORM.S.INV(L7616)</f>
        <v/>
      </c>
      <c r="N7616">
        <f>INDEX(SORT('08_MODELO_MULTIPLO'!G$31:G$3842;1;TRUE);K7616)</f>
        <v/>
      </c>
    </row>
    <row r="7617">
      <c r="A7617" t="n">
        <v>3798</v>
      </c>
      <c r="B7617">
        <f>(A7617-0,5)/3812</f>
        <v/>
      </c>
      <c r="C7617">
        <f>NORM.S.INV(B7617)</f>
        <v/>
      </c>
      <c r="D7617">
        <f>INDEX(SORT('06_MODELO_REFS'!F$26:F$3837;1;TRUE);A7617)</f>
        <v/>
      </c>
      <c r="F7617" t="n">
        <v>3798</v>
      </c>
      <c r="G7617">
        <f>(F7617-0,5)/3812</f>
        <v/>
      </c>
      <c r="H7617">
        <f>NORM.S.INV(G7617)</f>
        <v/>
      </c>
      <c r="I7617">
        <f>INDEX(SORT('07_MODELO_NPI'!F$26:F$3837;1;TRUE);F7617)</f>
        <v/>
      </c>
      <c r="K7617" t="n">
        <v>3798</v>
      </c>
      <c r="L7617">
        <f>(K7617-0,5)/3812</f>
        <v/>
      </c>
      <c r="M7617">
        <f>NORM.S.INV(L7617)</f>
        <v/>
      </c>
      <c r="N7617">
        <f>INDEX(SORT('08_MODELO_MULTIPLO'!G$31:G$3842;1;TRUE);K7617)</f>
        <v/>
      </c>
    </row>
    <row r="7618">
      <c r="A7618" t="n">
        <v>3799</v>
      </c>
      <c r="B7618">
        <f>(A7618-0,5)/3812</f>
        <v/>
      </c>
      <c r="C7618">
        <f>NORM.S.INV(B7618)</f>
        <v/>
      </c>
      <c r="D7618">
        <f>INDEX(SORT('06_MODELO_REFS'!F$26:F$3837;1;TRUE);A7618)</f>
        <v/>
      </c>
      <c r="F7618" t="n">
        <v>3799</v>
      </c>
      <c r="G7618">
        <f>(F7618-0,5)/3812</f>
        <v/>
      </c>
      <c r="H7618">
        <f>NORM.S.INV(G7618)</f>
        <v/>
      </c>
      <c r="I7618">
        <f>INDEX(SORT('07_MODELO_NPI'!F$26:F$3837;1;TRUE);F7618)</f>
        <v/>
      </c>
      <c r="K7618" t="n">
        <v>3799</v>
      </c>
      <c r="L7618">
        <f>(K7618-0,5)/3812</f>
        <v/>
      </c>
      <c r="M7618">
        <f>NORM.S.INV(L7618)</f>
        <v/>
      </c>
      <c r="N7618">
        <f>INDEX(SORT('08_MODELO_MULTIPLO'!G$31:G$3842;1;TRUE);K7618)</f>
        <v/>
      </c>
    </row>
    <row r="7619">
      <c r="A7619" t="n">
        <v>3800</v>
      </c>
      <c r="B7619">
        <f>(A7619-0,5)/3812</f>
        <v/>
      </c>
      <c r="C7619">
        <f>NORM.S.INV(B7619)</f>
        <v/>
      </c>
      <c r="D7619">
        <f>INDEX(SORT('06_MODELO_REFS'!F$26:F$3837;1;TRUE);A7619)</f>
        <v/>
      </c>
      <c r="F7619" t="n">
        <v>3800</v>
      </c>
      <c r="G7619">
        <f>(F7619-0,5)/3812</f>
        <v/>
      </c>
      <c r="H7619">
        <f>NORM.S.INV(G7619)</f>
        <v/>
      </c>
      <c r="I7619">
        <f>INDEX(SORT('07_MODELO_NPI'!F$26:F$3837;1;TRUE);F7619)</f>
        <v/>
      </c>
      <c r="K7619" t="n">
        <v>3800</v>
      </c>
      <c r="L7619">
        <f>(K7619-0,5)/3812</f>
        <v/>
      </c>
      <c r="M7619">
        <f>NORM.S.INV(L7619)</f>
        <v/>
      </c>
      <c r="N7619">
        <f>INDEX(SORT('08_MODELO_MULTIPLO'!G$31:G$3842;1;TRUE);K7619)</f>
        <v/>
      </c>
    </row>
    <row r="7620">
      <c r="A7620" t="n">
        <v>3801</v>
      </c>
      <c r="B7620">
        <f>(A7620-0,5)/3812</f>
        <v/>
      </c>
      <c r="C7620">
        <f>NORM.S.INV(B7620)</f>
        <v/>
      </c>
      <c r="D7620">
        <f>INDEX(SORT('06_MODELO_REFS'!F$26:F$3837;1;TRUE);A7620)</f>
        <v/>
      </c>
      <c r="F7620" t="n">
        <v>3801</v>
      </c>
      <c r="G7620">
        <f>(F7620-0,5)/3812</f>
        <v/>
      </c>
      <c r="H7620">
        <f>NORM.S.INV(G7620)</f>
        <v/>
      </c>
      <c r="I7620">
        <f>INDEX(SORT('07_MODELO_NPI'!F$26:F$3837;1;TRUE);F7620)</f>
        <v/>
      </c>
      <c r="K7620" t="n">
        <v>3801</v>
      </c>
      <c r="L7620">
        <f>(K7620-0,5)/3812</f>
        <v/>
      </c>
      <c r="M7620">
        <f>NORM.S.INV(L7620)</f>
        <v/>
      </c>
      <c r="N7620">
        <f>INDEX(SORT('08_MODELO_MULTIPLO'!G$31:G$3842;1;TRUE);K7620)</f>
        <v/>
      </c>
    </row>
    <row r="7621">
      <c r="A7621" t="n">
        <v>3802</v>
      </c>
      <c r="B7621">
        <f>(A7621-0,5)/3812</f>
        <v/>
      </c>
      <c r="C7621">
        <f>NORM.S.INV(B7621)</f>
        <v/>
      </c>
      <c r="D7621">
        <f>INDEX(SORT('06_MODELO_REFS'!F$26:F$3837;1;TRUE);A7621)</f>
        <v/>
      </c>
      <c r="F7621" t="n">
        <v>3802</v>
      </c>
      <c r="G7621">
        <f>(F7621-0,5)/3812</f>
        <v/>
      </c>
      <c r="H7621">
        <f>NORM.S.INV(G7621)</f>
        <v/>
      </c>
      <c r="I7621">
        <f>INDEX(SORT('07_MODELO_NPI'!F$26:F$3837;1;TRUE);F7621)</f>
        <v/>
      </c>
      <c r="K7621" t="n">
        <v>3802</v>
      </c>
      <c r="L7621">
        <f>(K7621-0,5)/3812</f>
        <v/>
      </c>
      <c r="M7621">
        <f>NORM.S.INV(L7621)</f>
        <v/>
      </c>
      <c r="N7621">
        <f>INDEX(SORT('08_MODELO_MULTIPLO'!G$31:G$3842;1;TRUE);K7621)</f>
        <v/>
      </c>
    </row>
    <row r="7622">
      <c r="A7622" t="n">
        <v>3803</v>
      </c>
      <c r="B7622">
        <f>(A7622-0,5)/3812</f>
        <v/>
      </c>
      <c r="C7622">
        <f>NORM.S.INV(B7622)</f>
        <v/>
      </c>
      <c r="D7622">
        <f>INDEX(SORT('06_MODELO_REFS'!F$26:F$3837;1;TRUE);A7622)</f>
        <v/>
      </c>
      <c r="F7622" t="n">
        <v>3803</v>
      </c>
      <c r="G7622">
        <f>(F7622-0,5)/3812</f>
        <v/>
      </c>
      <c r="H7622">
        <f>NORM.S.INV(G7622)</f>
        <v/>
      </c>
      <c r="I7622">
        <f>INDEX(SORT('07_MODELO_NPI'!F$26:F$3837;1;TRUE);F7622)</f>
        <v/>
      </c>
      <c r="K7622" t="n">
        <v>3803</v>
      </c>
      <c r="L7622">
        <f>(K7622-0,5)/3812</f>
        <v/>
      </c>
      <c r="M7622">
        <f>NORM.S.INV(L7622)</f>
        <v/>
      </c>
      <c r="N7622">
        <f>INDEX(SORT('08_MODELO_MULTIPLO'!G$31:G$3842;1;TRUE);K7622)</f>
        <v/>
      </c>
    </row>
    <row r="7623">
      <c r="A7623" t="n">
        <v>3804</v>
      </c>
      <c r="B7623">
        <f>(A7623-0,5)/3812</f>
        <v/>
      </c>
      <c r="C7623">
        <f>NORM.S.INV(B7623)</f>
        <v/>
      </c>
      <c r="D7623">
        <f>INDEX(SORT('06_MODELO_REFS'!F$26:F$3837;1;TRUE);A7623)</f>
        <v/>
      </c>
      <c r="F7623" t="n">
        <v>3804</v>
      </c>
      <c r="G7623">
        <f>(F7623-0,5)/3812</f>
        <v/>
      </c>
      <c r="H7623">
        <f>NORM.S.INV(G7623)</f>
        <v/>
      </c>
      <c r="I7623">
        <f>INDEX(SORT('07_MODELO_NPI'!F$26:F$3837;1;TRUE);F7623)</f>
        <v/>
      </c>
      <c r="K7623" t="n">
        <v>3804</v>
      </c>
      <c r="L7623">
        <f>(K7623-0,5)/3812</f>
        <v/>
      </c>
      <c r="M7623">
        <f>NORM.S.INV(L7623)</f>
        <v/>
      </c>
      <c r="N7623">
        <f>INDEX(SORT('08_MODELO_MULTIPLO'!G$31:G$3842;1;TRUE);K7623)</f>
        <v/>
      </c>
    </row>
    <row r="7624">
      <c r="A7624" t="n">
        <v>3805</v>
      </c>
      <c r="B7624">
        <f>(A7624-0,5)/3812</f>
        <v/>
      </c>
      <c r="C7624">
        <f>NORM.S.INV(B7624)</f>
        <v/>
      </c>
      <c r="D7624">
        <f>INDEX(SORT('06_MODELO_REFS'!F$26:F$3837;1;TRUE);A7624)</f>
        <v/>
      </c>
      <c r="F7624" t="n">
        <v>3805</v>
      </c>
      <c r="G7624">
        <f>(F7624-0,5)/3812</f>
        <v/>
      </c>
      <c r="H7624">
        <f>NORM.S.INV(G7624)</f>
        <v/>
      </c>
      <c r="I7624">
        <f>INDEX(SORT('07_MODELO_NPI'!F$26:F$3837;1;TRUE);F7624)</f>
        <v/>
      </c>
      <c r="K7624" t="n">
        <v>3805</v>
      </c>
      <c r="L7624">
        <f>(K7624-0,5)/3812</f>
        <v/>
      </c>
      <c r="M7624">
        <f>NORM.S.INV(L7624)</f>
        <v/>
      </c>
      <c r="N7624">
        <f>INDEX(SORT('08_MODELO_MULTIPLO'!G$31:G$3842;1;TRUE);K7624)</f>
        <v/>
      </c>
    </row>
    <row r="7625">
      <c r="A7625" t="n">
        <v>3806</v>
      </c>
      <c r="B7625">
        <f>(A7625-0,5)/3812</f>
        <v/>
      </c>
      <c r="C7625">
        <f>NORM.S.INV(B7625)</f>
        <v/>
      </c>
      <c r="D7625">
        <f>INDEX(SORT('06_MODELO_REFS'!F$26:F$3837;1;TRUE);A7625)</f>
        <v/>
      </c>
      <c r="F7625" t="n">
        <v>3806</v>
      </c>
      <c r="G7625">
        <f>(F7625-0,5)/3812</f>
        <v/>
      </c>
      <c r="H7625">
        <f>NORM.S.INV(G7625)</f>
        <v/>
      </c>
      <c r="I7625">
        <f>INDEX(SORT('07_MODELO_NPI'!F$26:F$3837;1;TRUE);F7625)</f>
        <v/>
      </c>
      <c r="K7625" t="n">
        <v>3806</v>
      </c>
      <c r="L7625">
        <f>(K7625-0,5)/3812</f>
        <v/>
      </c>
      <c r="M7625">
        <f>NORM.S.INV(L7625)</f>
        <v/>
      </c>
      <c r="N7625">
        <f>INDEX(SORT('08_MODELO_MULTIPLO'!G$31:G$3842;1;TRUE);K7625)</f>
        <v/>
      </c>
    </row>
    <row r="7626">
      <c r="A7626" t="n">
        <v>3807</v>
      </c>
      <c r="B7626">
        <f>(A7626-0,5)/3812</f>
        <v/>
      </c>
      <c r="C7626">
        <f>NORM.S.INV(B7626)</f>
        <v/>
      </c>
      <c r="D7626">
        <f>INDEX(SORT('06_MODELO_REFS'!F$26:F$3837;1;TRUE);A7626)</f>
        <v/>
      </c>
      <c r="F7626" t="n">
        <v>3807</v>
      </c>
      <c r="G7626">
        <f>(F7626-0,5)/3812</f>
        <v/>
      </c>
      <c r="H7626">
        <f>NORM.S.INV(G7626)</f>
        <v/>
      </c>
      <c r="I7626">
        <f>INDEX(SORT('07_MODELO_NPI'!F$26:F$3837;1;TRUE);F7626)</f>
        <v/>
      </c>
      <c r="K7626" t="n">
        <v>3807</v>
      </c>
      <c r="L7626">
        <f>(K7626-0,5)/3812</f>
        <v/>
      </c>
      <c r="M7626">
        <f>NORM.S.INV(L7626)</f>
        <v/>
      </c>
      <c r="N7626">
        <f>INDEX(SORT('08_MODELO_MULTIPLO'!G$31:G$3842;1;TRUE);K7626)</f>
        <v/>
      </c>
    </row>
    <row r="7627">
      <c r="A7627" t="n">
        <v>3808</v>
      </c>
      <c r="B7627">
        <f>(A7627-0,5)/3812</f>
        <v/>
      </c>
      <c r="C7627">
        <f>NORM.S.INV(B7627)</f>
        <v/>
      </c>
      <c r="D7627">
        <f>INDEX(SORT('06_MODELO_REFS'!F$26:F$3837;1;TRUE);A7627)</f>
        <v/>
      </c>
      <c r="F7627" t="n">
        <v>3808</v>
      </c>
      <c r="G7627">
        <f>(F7627-0,5)/3812</f>
        <v/>
      </c>
      <c r="H7627">
        <f>NORM.S.INV(G7627)</f>
        <v/>
      </c>
      <c r="I7627">
        <f>INDEX(SORT('07_MODELO_NPI'!F$26:F$3837;1;TRUE);F7627)</f>
        <v/>
      </c>
      <c r="K7627" t="n">
        <v>3808</v>
      </c>
      <c r="L7627">
        <f>(K7627-0,5)/3812</f>
        <v/>
      </c>
      <c r="M7627">
        <f>NORM.S.INV(L7627)</f>
        <v/>
      </c>
      <c r="N7627">
        <f>INDEX(SORT('08_MODELO_MULTIPLO'!G$31:G$3842;1;TRUE);K7627)</f>
        <v/>
      </c>
    </row>
    <row r="7628">
      <c r="A7628" t="n">
        <v>3809</v>
      </c>
      <c r="B7628">
        <f>(A7628-0,5)/3812</f>
        <v/>
      </c>
      <c r="C7628">
        <f>NORM.S.INV(B7628)</f>
        <v/>
      </c>
      <c r="D7628">
        <f>INDEX(SORT('06_MODELO_REFS'!F$26:F$3837;1;TRUE);A7628)</f>
        <v/>
      </c>
      <c r="F7628" t="n">
        <v>3809</v>
      </c>
      <c r="G7628">
        <f>(F7628-0,5)/3812</f>
        <v/>
      </c>
      <c r="H7628">
        <f>NORM.S.INV(G7628)</f>
        <v/>
      </c>
      <c r="I7628">
        <f>INDEX(SORT('07_MODELO_NPI'!F$26:F$3837;1;TRUE);F7628)</f>
        <v/>
      </c>
      <c r="K7628" t="n">
        <v>3809</v>
      </c>
      <c r="L7628">
        <f>(K7628-0,5)/3812</f>
        <v/>
      </c>
      <c r="M7628">
        <f>NORM.S.INV(L7628)</f>
        <v/>
      </c>
      <c r="N7628">
        <f>INDEX(SORT('08_MODELO_MULTIPLO'!G$31:G$3842;1;TRUE);K7628)</f>
        <v/>
      </c>
    </row>
    <row r="7629">
      <c r="A7629" t="n">
        <v>3810</v>
      </c>
      <c r="B7629">
        <f>(A7629-0,5)/3812</f>
        <v/>
      </c>
      <c r="C7629">
        <f>NORM.S.INV(B7629)</f>
        <v/>
      </c>
      <c r="D7629">
        <f>INDEX(SORT('06_MODELO_REFS'!F$26:F$3837;1;TRUE);A7629)</f>
        <v/>
      </c>
      <c r="F7629" t="n">
        <v>3810</v>
      </c>
      <c r="G7629">
        <f>(F7629-0,5)/3812</f>
        <v/>
      </c>
      <c r="H7629">
        <f>NORM.S.INV(G7629)</f>
        <v/>
      </c>
      <c r="I7629">
        <f>INDEX(SORT('07_MODELO_NPI'!F$26:F$3837;1;TRUE);F7629)</f>
        <v/>
      </c>
      <c r="K7629" t="n">
        <v>3810</v>
      </c>
      <c r="L7629">
        <f>(K7629-0,5)/3812</f>
        <v/>
      </c>
      <c r="M7629">
        <f>NORM.S.INV(L7629)</f>
        <v/>
      </c>
      <c r="N7629">
        <f>INDEX(SORT('08_MODELO_MULTIPLO'!G$31:G$3842;1;TRUE);K7629)</f>
        <v/>
      </c>
    </row>
    <row r="7630">
      <c r="A7630" t="n">
        <v>3811</v>
      </c>
      <c r="B7630">
        <f>(A7630-0,5)/3812</f>
        <v/>
      </c>
      <c r="C7630">
        <f>NORM.S.INV(B7630)</f>
        <v/>
      </c>
      <c r="D7630">
        <f>INDEX(SORT('06_MODELO_REFS'!F$26:F$3837;1;TRUE);A7630)</f>
        <v/>
      </c>
      <c r="F7630" t="n">
        <v>3811</v>
      </c>
      <c r="G7630">
        <f>(F7630-0,5)/3812</f>
        <v/>
      </c>
      <c r="H7630">
        <f>NORM.S.INV(G7630)</f>
        <v/>
      </c>
      <c r="I7630">
        <f>INDEX(SORT('07_MODELO_NPI'!F$26:F$3837;1;TRUE);F7630)</f>
        <v/>
      </c>
      <c r="K7630" t="n">
        <v>3811</v>
      </c>
      <c r="L7630">
        <f>(K7630-0,5)/3812</f>
        <v/>
      </c>
      <c r="M7630">
        <f>NORM.S.INV(L7630)</f>
        <v/>
      </c>
      <c r="N7630">
        <f>INDEX(SORT('08_MODELO_MULTIPLO'!G$31:G$3842;1;TRUE);K7630)</f>
        <v/>
      </c>
    </row>
    <row r="7631">
      <c r="A7631" t="n">
        <v>3812</v>
      </c>
      <c r="B7631">
        <f>(A7631-0,5)/3812</f>
        <v/>
      </c>
      <c r="C7631">
        <f>NORM.S.INV(B7631)</f>
        <v/>
      </c>
      <c r="D7631">
        <f>INDEX(SORT('06_MODELO_REFS'!F$26:F$3837;1;TRUE);A7631)</f>
        <v/>
      </c>
      <c r="F7631" t="n">
        <v>3812</v>
      </c>
      <c r="G7631">
        <f>(F7631-0,5)/3812</f>
        <v/>
      </c>
      <c r="H7631">
        <f>NORM.S.INV(G7631)</f>
        <v/>
      </c>
      <c r="I7631">
        <f>INDEX(SORT('07_MODELO_NPI'!F$26:F$3837;1;TRUE);F7631)</f>
        <v/>
      </c>
      <c r="K7631" t="n">
        <v>3812</v>
      </c>
      <c r="L7631">
        <f>(K7631-0,5)/3812</f>
        <v/>
      </c>
      <c r="M7631">
        <f>NORM.S.INV(L7631)</f>
        <v/>
      </c>
      <c r="N7631">
        <f>INDEX(SORT('08_MODELO_MULTIPLO'!G$31:G$3842;1;TRUE);K7631)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</t>
        </is>
      </c>
      <c r="C1" t="inlineStr">
        <is>
          <t>|resíduo padronizado| &gt; 2</t>
        </is>
      </c>
      <c r="D1" t="inlineStr">
        <is>
          <t>|resíduo padronizado| &gt; 3</t>
        </is>
      </c>
      <c r="E1" t="inlineStr">
        <is>
          <t>% &gt; 3</t>
        </is>
      </c>
    </row>
    <row r="2">
      <c r="A2" t="inlineStr">
        <is>
          <t>API00 ~ REFS</t>
        </is>
      </c>
      <c r="B2">
        <f>'06_MODELO_REFS'!B2</f>
        <v/>
      </c>
      <c r="C2">
        <f>SUMPRODUCT(--(ABS('06_MODELO_REFS'!G26:G3837)&gt;2))</f>
        <v/>
      </c>
      <c r="D2">
        <f>SUMPRODUCT(--(ABS('06_MODELO_REFS'!G26:G3837)&gt;3))</f>
        <v/>
      </c>
      <c r="E2">
        <f>D2/B2*100</f>
        <v/>
      </c>
    </row>
    <row r="3">
      <c r="A3" t="inlineStr">
        <is>
          <t>API00 ~ NPI</t>
        </is>
      </c>
      <c r="B3">
        <f>'07_MODELO_NPI'!B2</f>
        <v/>
      </c>
      <c r="C3">
        <f>SUMPRODUCT(--(ABS('07_MODELO_NPI'!G26:G3837)&gt;2))</f>
        <v/>
      </c>
      <c r="D3">
        <f>SUMPRODUCT(--(ABS('07_MODELO_NPI'!G26:G3837)&gt;3))</f>
        <v/>
      </c>
      <c r="E3">
        <f>D3/B3*100</f>
        <v/>
      </c>
    </row>
    <row r="4">
      <c r="A4" t="inlineStr">
        <is>
          <t>API00 ~ REFS + NPI</t>
        </is>
      </c>
      <c r="B4">
        <f>'08_MODELO_MULTIPLO'!B2</f>
        <v/>
      </c>
      <c r="C4">
        <f>SUMPRODUCT(--(ABS('08_MODELO_MULTIPLO'!H31:H3842)&gt;2))</f>
        <v/>
      </c>
      <c r="D4">
        <f>SUMPRODUCT(--(ABS('08_MODELO_MULTIPLO'!H31:H3842)&gt;3))</f>
        <v/>
      </c>
      <c r="E4">
        <f>D4/B4*100</f>
        <v/>
      </c>
    </row>
    <row r="6">
      <c r="A6" t="inlineStr">
        <is>
          <t>10 escolas mais atípicas no modelo API00 ~ REFS</t>
        </is>
      </c>
    </row>
    <row r="7">
      <c r="A7" t="inlineStr">
        <is>
          <t>ID</t>
        </is>
      </c>
      <c r="B7" t="inlineStr">
        <is>
          <t>NOME</t>
        </is>
      </c>
      <c r="C7" t="inlineStr">
        <is>
          <t>API00</t>
        </is>
      </c>
      <c r="D7" t="inlineStr">
        <is>
          <t>REFS</t>
        </is>
      </c>
      <c r="E7" t="inlineStr">
        <is>
          <t>valor_ajustado_REFS</t>
        </is>
      </c>
      <c r="F7" t="inlineStr">
        <is>
          <t>residuo_REFS</t>
        </is>
      </c>
      <c r="G7" t="inlineStr">
        <is>
          <t>residuo_padronizado_REFS</t>
        </is>
      </c>
      <c r="H7" t="inlineStr">
        <is>
          <t>abs_residuo_padronizado_REFS</t>
        </is>
      </c>
      <c r="I7" t="inlineStr">
        <is>
          <t>linha_auxiliar</t>
        </is>
      </c>
    </row>
    <row r="8">
      <c r="A8">
        <f>INDEX('06_MODELO_REFS'!A$26:A$3837;$I8)</f>
        <v/>
      </c>
      <c r="B8">
        <f>INDEX('06_MODELO_REFS'!B$26:B$3837;$I8)</f>
        <v/>
      </c>
      <c r="C8">
        <f>INDEX('06_MODELO_REFS'!C$26:C$3837;$I8)</f>
        <v/>
      </c>
      <c r="D8">
        <f>INDEX('06_MODELO_REFS'!D$26:D$3837;$I8)</f>
        <v/>
      </c>
      <c r="E8">
        <f>INDEX('06_MODELO_REFS'!E$26:E$3837;$I8)</f>
        <v/>
      </c>
      <c r="F8">
        <f>INDEX('06_MODELO_REFS'!F$26:F$3837;$I8)</f>
        <v/>
      </c>
      <c r="G8">
        <f>INDEX('06_MODELO_REFS'!G$26:G$3837;$I8)</f>
        <v/>
      </c>
      <c r="H8">
        <f>LARGE('06_MODELO_REFS'!H$26:H$3837;1)</f>
        <v/>
      </c>
      <c r="I8">
        <f>MATCH(H8;'06_MODELO_REFS'!H$26:H$3837;0)</f>
        <v/>
      </c>
    </row>
    <row r="9">
      <c r="A9">
        <f>INDEX('06_MODELO_REFS'!A$26:A$3837;$I9)</f>
        <v/>
      </c>
      <c r="B9">
        <f>INDEX('06_MODELO_REFS'!B$26:B$3837;$I9)</f>
        <v/>
      </c>
      <c r="C9">
        <f>INDEX('06_MODELO_REFS'!C$26:C$3837;$I9)</f>
        <v/>
      </c>
      <c r="D9">
        <f>INDEX('06_MODELO_REFS'!D$26:D$3837;$I9)</f>
        <v/>
      </c>
      <c r="E9">
        <f>INDEX('06_MODELO_REFS'!E$26:E$3837;$I9)</f>
        <v/>
      </c>
      <c r="F9">
        <f>INDEX('06_MODELO_REFS'!F$26:F$3837;$I9)</f>
        <v/>
      </c>
      <c r="G9">
        <f>INDEX('06_MODELO_REFS'!G$26:G$3837;$I9)</f>
        <v/>
      </c>
      <c r="H9">
        <f>LARGE('06_MODELO_REFS'!H$26:H$3837;2)</f>
        <v/>
      </c>
      <c r="I9">
        <f>MATCH(H9;'06_MODELO_REFS'!H$26:H$3837;0)</f>
        <v/>
      </c>
    </row>
    <row r="10">
      <c r="A10">
        <f>INDEX('06_MODELO_REFS'!A$26:A$3837;$I10)</f>
        <v/>
      </c>
      <c r="B10">
        <f>INDEX('06_MODELO_REFS'!B$26:B$3837;$I10)</f>
        <v/>
      </c>
      <c r="C10">
        <f>INDEX('06_MODELO_REFS'!C$26:C$3837;$I10)</f>
        <v/>
      </c>
      <c r="D10">
        <f>INDEX('06_MODELO_REFS'!D$26:D$3837;$I10)</f>
        <v/>
      </c>
      <c r="E10">
        <f>INDEX('06_MODELO_REFS'!E$26:E$3837;$I10)</f>
        <v/>
      </c>
      <c r="F10">
        <f>INDEX('06_MODELO_REFS'!F$26:F$3837;$I10)</f>
        <v/>
      </c>
      <c r="G10">
        <f>INDEX('06_MODELO_REFS'!G$26:G$3837;$I10)</f>
        <v/>
      </c>
      <c r="H10">
        <f>LARGE('06_MODELO_REFS'!H$26:H$3837;3)</f>
        <v/>
      </c>
      <c r="I10">
        <f>MATCH(H10;'06_MODELO_REFS'!H$26:H$3837;0)</f>
        <v/>
      </c>
    </row>
    <row r="11">
      <c r="A11">
        <f>INDEX('06_MODELO_REFS'!A$26:A$3837;$I11)</f>
        <v/>
      </c>
      <c r="B11">
        <f>INDEX('06_MODELO_REFS'!B$26:B$3837;$I11)</f>
        <v/>
      </c>
      <c r="C11">
        <f>INDEX('06_MODELO_REFS'!C$26:C$3837;$I11)</f>
        <v/>
      </c>
      <c r="D11">
        <f>INDEX('06_MODELO_REFS'!D$26:D$3837;$I11)</f>
        <v/>
      </c>
      <c r="E11">
        <f>INDEX('06_MODELO_REFS'!E$26:E$3837;$I11)</f>
        <v/>
      </c>
      <c r="F11">
        <f>INDEX('06_MODELO_REFS'!F$26:F$3837;$I11)</f>
        <v/>
      </c>
      <c r="G11">
        <f>INDEX('06_MODELO_REFS'!G$26:G$3837;$I11)</f>
        <v/>
      </c>
      <c r="H11">
        <f>LARGE('06_MODELO_REFS'!H$26:H$3837;4)</f>
        <v/>
      </c>
      <c r="I11">
        <f>MATCH(H11;'06_MODELO_REFS'!H$26:H$3837;0)</f>
        <v/>
      </c>
    </row>
    <row r="12">
      <c r="A12">
        <f>INDEX('06_MODELO_REFS'!A$26:A$3837;$I12)</f>
        <v/>
      </c>
      <c r="B12">
        <f>INDEX('06_MODELO_REFS'!B$26:B$3837;$I12)</f>
        <v/>
      </c>
      <c r="C12">
        <f>INDEX('06_MODELO_REFS'!C$26:C$3837;$I12)</f>
        <v/>
      </c>
      <c r="D12">
        <f>INDEX('06_MODELO_REFS'!D$26:D$3837;$I12)</f>
        <v/>
      </c>
      <c r="E12">
        <f>INDEX('06_MODELO_REFS'!E$26:E$3837;$I12)</f>
        <v/>
      </c>
      <c r="F12">
        <f>INDEX('06_MODELO_REFS'!F$26:F$3837;$I12)</f>
        <v/>
      </c>
      <c r="G12">
        <f>INDEX('06_MODELO_REFS'!G$26:G$3837;$I12)</f>
        <v/>
      </c>
      <c r="H12">
        <f>LARGE('06_MODELO_REFS'!H$26:H$3837;5)</f>
        <v/>
      </c>
      <c r="I12">
        <f>MATCH(H12;'06_MODELO_REFS'!H$26:H$3837;0)</f>
        <v/>
      </c>
    </row>
    <row r="13">
      <c r="A13">
        <f>INDEX('06_MODELO_REFS'!A$26:A$3837;$I13)</f>
        <v/>
      </c>
      <c r="B13">
        <f>INDEX('06_MODELO_REFS'!B$26:B$3837;$I13)</f>
        <v/>
      </c>
      <c r="C13">
        <f>INDEX('06_MODELO_REFS'!C$26:C$3837;$I13)</f>
        <v/>
      </c>
      <c r="D13">
        <f>INDEX('06_MODELO_REFS'!D$26:D$3837;$I13)</f>
        <v/>
      </c>
      <c r="E13">
        <f>INDEX('06_MODELO_REFS'!E$26:E$3837;$I13)</f>
        <v/>
      </c>
      <c r="F13">
        <f>INDEX('06_MODELO_REFS'!F$26:F$3837;$I13)</f>
        <v/>
      </c>
      <c r="G13">
        <f>INDEX('06_MODELO_REFS'!G$26:G$3837;$I13)</f>
        <v/>
      </c>
      <c r="H13">
        <f>LARGE('06_MODELO_REFS'!H$26:H$3837;6)</f>
        <v/>
      </c>
      <c r="I13">
        <f>MATCH(H13;'06_MODELO_REFS'!H$26:H$3837;0)</f>
        <v/>
      </c>
    </row>
    <row r="14">
      <c r="A14">
        <f>INDEX('06_MODELO_REFS'!A$26:A$3837;$I14)</f>
        <v/>
      </c>
      <c r="B14">
        <f>INDEX('06_MODELO_REFS'!B$26:B$3837;$I14)</f>
        <v/>
      </c>
      <c r="C14">
        <f>INDEX('06_MODELO_REFS'!C$26:C$3837;$I14)</f>
        <v/>
      </c>
      <c r="D14">
        <f>INDEX('06_MODELO_REFS'!D$26:D$3837;$I14)</f>
        <v/>
      </c>
      <c r="E14">
        <f>INDEX('06_MODELO_REFS'!E$26:E$3837;$I14)</f>
        <v/>
      </c>
      <c r="F14">
        <f>INDEX('06_MODELO_REFS'!F$26:F$3837;$I14)</f>
        <v/>
      </c>
      <c r="G14">
        <f>INDEX('06_MODELO_REFS'!G$26:G$3837;$I14)</f>
        <v/>
      </c>
      <c r="H14">
        <f>LARGE('06_MODELO_REFS'!H$26:H$3837;7)</f>
        <v/>
      </c>
      <c r="I14">
        <f>MATCH(H14;'06_MODELO_REFS'!H$26:H$3837;0)</f>
        <v/>
      </c>
    </row>
    <row r="15">
      <c r="A15">
        <f>INDEX('06_MODELO_REFS'!A$26:A$3837;$I15)</f>
        <v/>
      </c>
      <c r="B15">
        <f>INDEX('06_MODELO_REFS'!B$26:B$3837;$I15)</f>
        <v/>
      </c>
      <c r="C15">
        <f>INDEX('06_MODELO_REFS'!C$26:C$3837;$I15)</f>
        <v/>
      </c>
      <c r="D15">
        <f>INDEX('06_MODELO_REFS'!D$26:D$3837;$I15)</f>
        <v/>
      </c>
      <c r="E15">
        <f>INDEX('06_MODELO_REFS'!E$26:E$3837;$I15)</f>
        <v/>
      </c>
      <c r="F15">
        <f>INDEX('06_MODELO_REFS'!F$26:F$3837;$I15)</f>
        <v/>
      </c>
      <c r="G15">
        <f>INDEX('06_MODELO_REFS'!G$26:G$3837;$I15)</f>
        <v/>
      </c>
      <c r="H15">
        <f>LARGE('06_MODELO_REFS'!H$26:H$3837;8)</f>
        <v/>
      </c>
      <c r="I15">
        <f>MATCH(H15;'06_MODELO_REFS'!H$26:H$3837;0)</f>
        <v/>
      </c>
    </row>
    <row r="16">
      <c r="A16">
        <f>INDEX('06_MODELO_REFS'!A$26:A$3837;$I16)</f>
        <v/>
      </c>
      <c r="B16">
        <f>INDEX('06_MODELO_REFS'!B$26:B$3837;$I16)</f>
        <v/>
      </c>
      <c r="C16">
        <f>INDEX('06_MODELO_REFS'!C$26:C$3837;$I16)</f>
        <v/>
      </c>
      <c r="D16">
        <f>INDEX('06_MODELO_REFS'!D$26:D$3837;$I16)</f>
        <v/>
      </c>
      <c r="E16">
        <f>INDEX('06_MODELO_REFS'!E$26:E$3837;$I16)</f>
        <v/>
      </c>
      <c r="F16">
        <f>INDEX('06_MODELO_REFS'!F$26:F$3837;$I16)</f>
        <v/>
      </c>
      <c r="G16">
        <f>INDEX('06_MODELO_REFS'!G$26:G$3837;$I16)</f>
        <v/>
      </c>
      <c r="H16">
        <f>LARGE('06_MODELO_REFS'!H$26:H$3837;9)</f>
        <v/>
      </c>
      <c r="I16">
        <f>MATCH(H16;'06_MODELO_REFS'!H$26:H$3837;0)</f>
        <v/>
      </c>
    </row>
    <row r="17">
      <c r="A17">
        <f>INDEX('06_MODELO_REFS'!A$26:A$3837;$I17)</f>
        <v/>
      </c>
      <c r="B17">
        <f>INDEX('06_MODELO_REFS'!B$26:B$3837;$I17)</f>
        <v/>
      </c>
      <c r="C17">
        <f>INDEX('06_MODELO_REFS'!C$26:C$3837;$I17)</f>
        <v/>
      </c>
      <c r="D17">
        <f>INDEX('06_MODELO_REFS'!D$26:D$3837;$I17)</f>
        <v/>
      </c>
      <c r="E17">
        <f>INDEX('06_MODELO_REFS'!E$26:E$3837;$I17)</f>
        <v/>
      </c>
      <c r="F17">
        <f>INDEX('06_MODELO_REFS'!F$26:F$3837;$I17)</f>
        <v/>
      </c>
      <c r="G17">
        <f>INDEX('06_MODELO_REFS'!G$26:G$3837;$I17)</f>
        <v/>
      </c>
      <c r="H17">
        <f>LARGE('06_MODELO_REFS'!H$26:H$3837;10)</f>
        <v/>
      </c>
      <c r="I17">
        <f>MATCH(H17;'06_MODELO_REFS'!H$26:H$3837;0)</f>
        <v/>
      </c>
    </row>
    <row r="21">
      <c r="A21" t="inlineStr">
        <is>
          <t>Interpretação</t>
        </is>
      </c>
    </row>
    <row r="22">
      <c r="A22" t="inlineStr">
        <is>
          <t>Observações atípicas são diagnósticas e não devem ser removidas automaticamente.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Pergunta de pesquisa: entre escolas fundamentais da Califórnia, como condições socioeducacionais se associam ao API00?</t>
        </is>
      </c>
    </row>
    <row r="2">
      <c r="A2" t="inlineStr">
        <is>
          <t>Recorte analítico: escolas com TIPO = Fundamental.</t>
        </is>
      </c>
    </row>
    <row r="3">
      <c r="A3" t="inlineStr">
        <is>
          <t>Modelo principal: API00 ~ REFS.</t>
        </is>
      </c>
    </row>
    <row r="4">
      <c r="A4" t="inlineStr">
        <is>
          <t>Modelo complementar: API00 ~ NPI.</t>
        </is>
      </c>
    </row>
    <row r="5">
      <c r="A5" t="inlineStr">
        <is>
          <t>Modelo múltiplo: API00 ~ REFS + NPI.</t>
        </is>
      </c>
    </row>
    <row r="6">
      <c r="A6" t="inlineStr">
        <is>
          <t>REFS tem associação negativa forte com API00 e maior capacidade explicativa isolada do que NPI.</t>
        </is>
      </c>
    </row>
    <row r="7">
      <c r="A7" t="inlineStr">
        <is>
          <t>NPI também tem associação negativa com API00.</t>
        </is>
      </c>
    </row>
    <row r="8">
      <c r="A8" t="inlineStr">
        <is>
          <t>No modelo múltiplo, NPI contribui, mas com efeito parcial menor do que no modelo simples.</t>
        </is>
      </c>
    </row>
    <row r="9">
      <c r="A9" t="inlineStr">
        <is>
          <t>Todos os coeficientes principais têm valor-p &lt;0,001 e IC95 abaixo de zero.</t>
        </is>
      </c>
    </row>
    <row r="10">
      <c r="A10" t="inlineStr">
        <is>
          <t>Os gráficos de dispersão com ajuste por MQ apoiam visualmente as associações negativas nos modelos simples.</t>
        </is>
      </c>
    </row>
    <row r="11">
      <c r="A11" t="inlineStr">
        <is>
          <t>Os gráficos do modelo múltiplo devem ser lidos como projeções dos valores ajustados.</t>
        </is>
      </c>
    </row>
    <row r="12">
      <c r="A12" t="inlineStr">
        <is>
          <t>A análise é associativa, restrita à base analisada e não autoriza interpretação causal.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2026-06-01T18:00:25Z</dcterms:created>
  <dcterms:modified xmlns:dcterms="http://purl.org/dc/terms/" xmlns:xsi="http://www.w3.org/2001/XMLSchema-instance" xsi:type="dcterms:W3CDTF">2026-06-01T18:00:26Z</dcterms:modified>
</cp:coreProperties>
</file>